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eron\DataScience\projects\customer_churn_excel\"/>
    </mc:Choice>
  </mc:AlternateContent>
  <xr:revisionPtr revIDLastSave="0" documentId="13_ncr:1_{FD04E3E7-DCA0-40AA-9CFC-484AF33D9B21}" xr6:coauthVersionLast="47" xr6:coauthVersionMax="47" xr10:uidLastSave="{00000000-0000-0000-0000-000000000000}"/>
  <bookViews>
    <workbookView xWindow="4848" yWindow="2064" windowWidth="20652" windowHeight="12576" activeTab="3" xr2:uid="{A05F10C9-077E-4EA0-9AB3-727AE951BCAA}"/>
  </bookViews>
  <sheets>
    <sheet name="Customers" sheetId="3" r:id="rId1"/>
    <sheet name="Customer Pivots" sheetId="5" r:id="rId2"/>
    <sheet name="Churn Analysis" sheetId="6" r:id="rId3"/>
    <sheet name="Overview" sheetId="9" r:id="rId4"/>
  </sheets>
  <calcPr calcId="181029"/>
  <pivotCaches>
    <pivotCache cacheId="17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2" i="3" l="1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482" i="3"/>
  <c r="AG2483" i="3"/>
  <c r="AG2484" i="3"/>
  <c r="AG2485" i="3"/>
  <c r="AG2486" i="3"/>
  <c r="AG2487" i="3"/>
  <c r="AG2488" i="3"/>
  <c r="AG2489" i="3"/>
  <c r="AG2490" i="3"/>
  <c r="AG2491" i="3"/>
  <c r="AG2492" i="3"/>
  <c r="AG2493" i="3"/>
  <c r="AG2494" i="3"/>
  <c r="AG2495" i="3"/>
  <c r="AG2496" i="3"/>
  <c r="AG2497" i="3"/>
  <c r="AG2498" i="3"/>
  <c r="AG2499" i="3"/>
  <c r="AG2500" i="3"/>
  <c r="AG2501" i="3"/>
  <c r="AG2502" i="3"/>
  <c r="AG2503" i="3"/>
  <c r="AG2504" i="3"/>
  <c r="AG2505" i="3"/>
  <c r="AG2506" i="3"/>
  <c r="AG2507" i="3"/>
  <c r="AG2508" i="3"/>
  <c r="AG2509" i="3"/>
  <c r="AG2510" i="3"/>
  <c r="AG2511" i="3"/>
  <c r="AG2512" i="3"/>
  <c r="AG2513" i="3"/>
  <c r="AG2514" i="3"/>
  <c r="AG2515" i="3"/>
  <c r="AG2516" i="3"/>
  <c r="AG2517" i="3"/>
  <c r="AG2518" i="3"/>
  <c r="AG2519" i="3"/>
  <c r="AG2520" i="3"/>
  <c r="AG2521" i="3"/>
  <c r="AG2522" i="3"/>
  <c r="AG2523" i="3"/>
  <c r="AG2524" i="3"/>
  <c r="AG2525" i="3"/>
  <c r="AG2526" i="3"/>
  <c r="AG2527" i="3"/>
  <c r="AG2528" i="3"/>
  <c r="AG2529" i="3"/>
  <c r="AG2530" i="3"/>
  <c r="AG2531" i="3"/>
  <c r="AG2532" i="3"/>
  <c r="AG2533" i="3"/>
  <c r="AG2534" i="3"/>
  <c r="AG2535" i="3"/>
  <c r="AG2536" i="3"/>
  <c r="AG2537" i="3"/>
  <c r="AG2538" i="3"/>
  <c r="AG2539" i="3"/>
  <c r="AG2540" i="3"/>
  <c r="AG2541" i="3"/>
  <c r="AG2542" i="3"/>
  <c r="AG2543" i="3"/>
  <c r="AG2544" i="3"/>
  <c r="AG2545" i="3"/>
  <c r="AG2546" i="3"/>
  <c r="AG2547" i="3"/>
  <c r="AG2548" i="3"/>
  <c r="AG2549" i="3"/>
  <c r="AG2550" i="3"/>
  <c r="AG2551" i="3"/>
  <c r="AG2552" i="3"/>
  <c r="AG2553" i="3"/>
  <c r="AG2554" i="3"/>
  <c r="AG2555" i="3"/>
  <c r="AG2556" i="3"/>
  <c r="AG2557" i="3"/>
  <c r="AG2558" i="3"/>
  <c r="AG2559" i="3"/>
  <c r="AG2560" i="3"/>
  <c r="AG2561" i="3"/>
  <c r="AG2562" i="3"/>
  <c r="AG2563" i="3"/>
  <c r="AG2564" i="3"/>
  <c r="AG2565" i="3"/>
  <c r="AG2566" i="3"/>
  <c r="AG2567" i="3"/>
  <c r="AG2568" i="3"/>
  <c r="AG2569" i="3"/>
  <c r="AG2570" i="3"/>
  <c r="AG2571" i="3"/>
  <c r="AG2572" i="3"/>
  <c r="AG2573" i="3"/>
  <c r="AG2574" i="3"/>
  <c r="AG2575" i="3"/>
  <c r="AG2576" i="3"/>
  <c r="AG2577" i="3"/>
  <c r="AG2578" i="3"/>
  <c r="AG2579" i="3"/>
  <c r="AG2580" i="3"/>
  <c r="AG2581" i="3"/>
  <c r="AG2582" i="3"/>
  <c r="AG2583" i="3"/>
  <c r="AG2584" i="3"/>
  <c r="AG2585" i="3"/>
  <c r="AG2586" i="3"/>
  <c r="AG2587" i="3"/>
  <c r="AG2588" i="3"/>
  <c r="AG2589" i="3"/>
  <c r="AG2590" i="3"/>
  <c r="AG2591" i="3"/>
  <c r="AG2592" i="3"/>
  <c r="AG2593" i="3"/>
  <c r="AG2594" i="3"/>
  <c r="AG2595" i="3"/>
  <c r="AG2596" i="3"/>
  <c r="AG2597" i="3"/>
  <c r="AG2598" i="3"/>
  <c r="AG2599" i="3"/>
  <c r="AG2600" i="3"/>
  <c r="AG2601" i="3"/>
  <c r="AG2602" i="3"/>
  <c r="AG2603" i="3"/>
  <c r="AG2604" i="3"/>
  <c r="AG2605" i="3"/>
  <c r="AG2606" i="3"/>
  <c r="AG2607" i="3"/>
  <c r="AG2608" i="3"/>
  <c r="AG2609" i="3"/>
  <c r="AG2610" i="3"/>
  <c r="AG2611" i="3"/>
  <c r="AG2612" i="3"/>
  <c r="AG2613" i="3"/>
  <c r="AG2614" i="3"/>
  <c r="AG2615" i="3"/>
  <c r="AG2616" i="3"/>
  <c r="AG2617" i="3"/>
  <c r="AG2618" i="3"/>
  <c r="AG2619" i="3"/>
  <c r="AG2620" i="3"/>
  <c r="AG2621" i="3"/>
  <c r="AG2622" i="3"/>
  <c r="AG2623" i="3"/>
  <c r="AG2624" i="3"/>
  <c r="AG2625" i="3"/>
  <c r="AG2626" i="3"/>
  <c r="AG2627" i="3"/>
  <c r="AG2628" i="3"/>
  <c r="AG2629" i="3"/>
  <c r="AG2630" i="3"/>
  <c r="AG2631" i="3"/>
  <c r="AG2632" i="3"/>
  <c r="AG2633" i="3"/>
  <c r="AG2634" i="3"/>
  <c r="AG2635" i="3"/>
  <c r="AG2636" i="3"/>
  <c r="AG2637" i="3"/>
  <c r="AG2638" i="3"/>
  <c r="AG2639" i="3"/>
  <c r="AG2640" i="3"/>
  <c r="AG2641" i="3"/>
  <c r="AG2642" i="3"/>
  <c r="AG2643" i="3"/>
  <c r="AG2644" i="3"/>
  <c r="AG2645" i="3"/>
  <c r="AG2646" i="3"/>
  <c r="AG2647" i="3"/>
  <c r="AG2648" i="3"/>
  <c r="AG2649" i="3"/>
  <c r="AG2650" i="3"/>
  <c r="AG2651" i="3"/>
  <c r="AG2652" i="3"/>
  <c r="AG2653" i="3"/>
  <c r="AG2654" i="3"/>
  <c r="AG2655" i="3"/>
  <c r="AG2656" i="3"/>
  <c r="AG2657" i="3"/>
  <c r="AG2658" i="3"/>
  <c r="AG2659" i="3"/>
  <c r="AG2660" i="3"/>
  <c r="AG2661" i="3"/>
  <c r="AG2662" i="3"/>
  <c r="AG2663" i="3"/>
  <c r="AG2664" i="3"/>
  <c r="AG2665" i="3"/>
  <c r="AG2666" i="3"/>
  <c r="AG2667" i="3"/>
  <c r="AG2668" i="3"/>
  <c r="AG2669" i="3"/>
  <c r="AG2670" i="3"/>
  <c r="AG2671" i="3"/>
  <c r="AG2672" i="3"/>
  <c r="AG2673" i="3"/>
  <c r="AG2674" i="3"/>
  <c r="AG2675" i="3"/>
  <c r="AG2676" i="3"/>
  <c r="AG2677" i="3"/>
  <c r="AG2678" i="3"/>
  <c r="AG2679" i="3"/>
  <c r="AG2680" i="3"/>
  <c r="AG2681" i="3"/>
  <c r="AG2682" i="3"/>
  <c r="AG2683" i="3"/>
  <c r="AG2684" i="3"/>
  <c r="AG2685" i="3"/>
  <c r="AG2686" i="3"/>
  <c r="AG2687" i="3"/>
  <c r="AG2688" i="3"/>
  <c r="AG2689" i="3"/>
  <c r="AG2690" i="3"/>
  <c r="AG2691" i="3"/>
  <c r="AG2692" i="3"/>
  <c r="AG2693" i="3"/>
  <c r="AG2694" i="3"/>
  <c r="AG2695" i="3"/>
  <c r="AG2696" i="3"/>
  <c r="AG2697" i="3"/>
  <c r="AG2698" i="3"/>
  <c r="AG2699" i="3"/>
  <c r="AG2700" i="3"/>
  <c r="AG2701" i="3"/>
  <c r="AG2702" i="3"/>
  <c r="AG2703" i="3"/>
  <c r="AG2704" i="3"/>
  <c r="AG2705" i="3"/>
  <c r="AG2706" i="3"/>
  <c r="AG2707" i="3"/>
  <c r="AG2708" i="3"/>
  <c r="AG2709" i="3"/>
  <c r="AG2710" i="3"/>
  <c r="AG2711" i="3"/>
  <c r="AG2712" i="3"/>
  <c r="AG2713" i="3"/>
  <c r="AG2714" i="3"/>
  <c r="AG2715" i="3"/>
  <c r="AG2716" i="3"/>
  <c r="AG2717" i="3"/>
  <c r="AG2718" i="3"/>
  <c r="AG2719" i="3"/>
  <c r="AG2720" i="3"/>
  <c r="AG2721" i="3"/>
  <c r="AG2722" i="3"/>
  <c r="AG2723" i="3"/>
  <c r="AG2724" i="3"/>
  <c r="AG2725" i="3"/>
  <c r="AG2726" i="3"/>
  <c r="AG2727" i="3"/>
  <c r="AG2728" i="3"/>
  <c r="AG2729" i="3"/>
  <c r="AG2730" i="3"/>
  <c r="AG2731" i="3"/>
  <c r="AG2732" i="3"/>
  <c r="AG2733" i="3"/>
  <c r="AG2734" i="3"/>
  <c r="AG2735" i="3"/>
  <c r="AG2736" i="3"/>
  <c r="AG2737" i="3"/>
  <c r="AG2738" i="3"/>
  <c r="AG2739" i="3"/>
  <c r="AG2740" i="3"/>
  <c r="AG2741" i="3"/>
  <c r="AG2742" i="3"/>
  <c r="AG2743" i="3"/>
  <c r="AG2744" i="3"/>
  <c r="AG2745" i="3"/>
  <c r="AG2746" i="3"/>
  <c r="AG2747" i="3"/>
  <c r="AG2748" i="3"/>
  <c r="AG2749" i="3"/>
  <c r="AG2750" i="3"/>
  <c r="AG2751" i="3"/>
  <c r="AG2752" i="3"/>
  <c r="AG2753" i="3"/>
  <c r="AG2754" i="3"/>
  <c r="AG2755" i="3"/>
  <c r="AG2756" i="3"/>
  <c r="AG2757" i="3"/>
  <c r="AG2758" i="3"/>
  <c r="AG2759" i="3"/>
  <c r="AG2760" i="3"/>
  <c r="AG2761" i="3"/>
  <c r="AG2762" i="3"/>
  <c r="AG2763" i="3"/>
  <c r="AG2764" i="3"/>
  <c r="AG2765" i="3"/>
  <c r="AG2766" i="3"/>
  <c r="AG2767" i="3"/>
  <c r="AG2768" i="3"/>
  <c r="AG2769" i="3"/>
  <c r="AG2770" i="3"/>
  <c r="AG2771" i="3"/>
  <c r="AG2772" i="3"/>
  <c r="AG2773" i="3"/>
  <c r="AG2774" i="3"/>
  <c r="AG2775" i="3"/>
  <c r="AG2776" i="3"/>
  <c r="AG2777" i="3"/>
  <c r="AG2778" i="3"/>
  <c r="AG2779" i="3"/>
  <c r="AG2780" i="3"/>
  <c r="AG2781" i="3"/>
  <c r="AG2782" i="3"/>
  <c r="AG2783" i="3"/>
  <c r="AG2784" i="3"/>
  <c r="AG2785" i="3"/>
  <c r="AG2786" i="3"/>
  <c r="AG2787" i="3"/>
  <c r="AG2788" i="3"/>
  <c r="AG2789" i="3"/>
  <c r="AG2790" i="3"/>
  <c r="AG2791" i="3"/>
  <c r="AG2792" i="3"/>
  <c r="AG2793" i="3"/>
  <c r="AG2794" i="3"/>
  <c r="AG2795" i="3"/>
  <c r="AG2796" i="3"/>
  <c r="AG2797" i="3"/>
  <c r="AG2798" i="3"/>
  <c r="AG2799" i="3"/>
  <c r="AG2800" i="3"/>
  <c r="AG2801" i="3"/>
  <c r="AG2802" i="3"/>
  <c r="AG2803" i="3"/>
  <c r="AG2804" i="3"/>
  <c r="AG2805" i="3"/>
  <c r="AG2806" i="3"/>
  <c r="AG2807" i="3"/>
  <c r="AG2808" i="3"/>
  <c r="AG2809" i="3"/>
  <c r="AG2810" i="3"/>
  <c r="AG2811" i="3"/>
  <c r="AG2812" i="3"/>
  <c r="AG2813" i="3"/>
  <c r="AG2814" i="3"/>
  <c r="AG2815" i="3"/>
  <c r="AG2816" i="3"/>
  <c r="AG2817" i="3"/>
  <c r="AG2818" i="3"/>
  <c r="AG2819" i="3"/>
  <c r="AG2820" i="3"/>
  <c r="AG2821" i="3"/>
  <c r="AG2822" i="3"/>
  <c r="AG2823" i="3"/>
  <c r="AG2824" i="3"/>
  <c r="AG2825" i="3"/>
  <c r="AG2826" i="3"/>
  <c r="AG2827" i="3"/>
  <c r="AG2828" i="3"/>
  <c r="AG2829" i="3"/>
  <c r="AG2830" i="3"/>
  <c r="AG2831" i="3"/>
  <c r="AG2832" i="3"/>
  <c r="AG2833" i="3"/>
  <c r="AG2834" i="3"/>
  <c r="AG2835" i="3"/>
  <c r="AG2836" i="3"/>
  <c r="AG2837" i="3"/>
  <c r="AG2838" i="3"/>
  <c r="AG2839" i="3"/>
  <c r="AG2840" i="3"/>
  <c r="AG2841" i="3"/>
  <c r="AG2842" i="3"/>
  <c r="AG2843" i="3"/>
  <c r="AG2844" i="3"/>
  <c r="AG2845" i="3"/>
  <c r="AG2846" i="3"/>
  <c r="AG2847" i="3"/>
  <c r="AG2848" i="3"/>
  <c r="AG2849" i="3"/>
  <c r="AG2850" i="3"/>
  <c r="AG2851" i="3"/>
  <c r="AG2852" i="3"/>
  <c r="AG2853" i="3"/>
  <c r="AG2854" i="3"/>
  <c r="AG2855" i="3"/>
  <c r="AG2856" i="3"/>
  <c r="AG2857" i="3"/>
  <c r="AG2858" i="3"/>
  <c r="AG2859" i="3"/>
  <c r="AG2860" i="3"/>
  <c r="AG2861" i="3"/>
  <c r="AG2862" i="3"/>
  <c r="AG2863" i="3"/>
  <c r="AG2864" i="3"/>
  <c r="AG2865" i="3"/>
  <c r="AG2866" i="3"/>
  <c r="AG2867" i="3"/>
  <c r="AG2868" i="3"/>
  <c r="AG2869" i="3"/>
  <c r="AG2870" i="3"/>
  <c r="AG2871" i="3"/>
  <c r="AG2872" i="3"/>
  <c r="AG2873" i="3"/>
  <c r="AG2874" i="3"/>
  <c r="AG2875" i="3"/>
  <c r="AG2876" i="3"/>
  <c r="AG2877" i="3"/>
  <c r="AG2878" i="3"/>
  <c r="AG2879" i="3"/>
  <c r="AG2880" i="3"/>
  <c r="AG2881" i="3"/>
  <c r="AG2882" i="3"/>
  <c r="AG2883" i="3"/>
  <c r="AG2884" i="3"/>
  <c r="AG2885" i="3"/>
  <c r="AG2886" i="3"/>
  <c r="AG2887" i="3"/>
  <c r="AG2888" i="3"/>
  <c r="AG2889" i="3"/>
  <c r="AG2890" i="3"/>
  <c r="AG2891" i="3"/>
  <c r="AG2892" i="3"/>
  <c r="AG2893" i="3"/>
  <c r="AG2894" i="3"/>
  <c r="AG2895" i="3"/>
  <c r="AG2896" i="3"/>
  <c r="AG2897" i="3"/>
  <c r="AG2898" i="3"/>
  <c r="AG2899" i="3"/>
  <c r="AG2900" i="3"/>
  <c r="AG2901" i="3"/>
  <c r="AG2902" i="3"/>
  <c r="AG2903" i="3"/>
  <c r="AG2904" i="3"/>
  <c r="AG2905" i="3"/>
  <c r="AG2906" i="3"/>
  <c r="AG2907" i="3"/>
  <c r="AG2908" i="3"/>
  <c r="AG2909" i="3"/>
  <c r="AG2910" i="3"/>
  <c r="AG2911" i="3"/>
  <c r="AG2912" i="3"/>
  <c r="AG2913" i="3"/>
  <c r="AG2914" i="3"/>
  <c r="AG2915" i="3"/>
  <c r="AG2916" i="3"/>
  <c r="AG2917" i="3"/>
  <c r="AG2918" i="3"/>
  <c r="AG2919" i="3"/>
  <c r="AG2920" i="3"/>
  <c r="AG2921" i="3"/>
  <c r="AG2922" i="3"/>
  <c r="AG2923" i="3"/>
  <c r="AG2924" i="3"/>
  <c r="AG2925" i="3"/>
  <c r="AG2926" i="3"/>
  <c r="AG2927" i="3"/>
  <c r="AG2928" i="3"/>
  <c r="AG2929" i="3"/>
  <c r="AG2930" i="3"/>
  <c r="AG2931" i="3"/>
  <c r="AG2932" i="3"/>
  <c r="AG2933" i="3"/>
  <c r="AG2934" i="3"/>
  <c r="AG2935" i="3"/>
  <c r="AG2936" i="3"/>
  <c r="AG2937" i="3"/>
  <c r="AG2938" i="3"/>
  <c r="AG2939" i="3"/>
  <c r="AG2940" i="3"/>
  <c r="AG2941" i="3"/>
  <c r="AG2942" i="3"/>
  <c r="AG2943" i="3"/>
  <c r="AG2944" i="3"/>
  <c r="AG2945" i="3"/>
  <c r="AG2946" i="3"/>
  <c r="AG2947" i="3"/>
  <c r="AG2948" i="3"/>
  <c r="AG2949" i="3"/>
  <c r="AG2950" i="3"/>
  <c r="AG2951" i="3"/>
  <c r="AG2952" i="3"/>
  <c r="AG2953" i="3"/>
  <c r="AG2954" i="3"/>
  <c r="AG2955" i="3"/>
  <c r="AG2956" i="3"/>
  <c r="AG2957" i="3"/>
  <c r="AG2958" i="3"/>
  <c r="AG2959" i="3"/>
  <c r="AG2960" i="3"/>
  <c r="AG2961" i="3"/>
  <c r="AG2962" i="3"/>
  <c r="AG2963" i="3"/>
  <c r="AG2964" i="3"/>
  <c r="AG2965" i="3"/>
  <c r="AG2966" i="3"/>
  <c r="AG2967" i="3"/>
  <c r="AG2968" i="3"/>
  <c r="AG2969" i="3"/>
  <c r="AG2970" i="3"/>
  <c r="AG2971" i="3"/>
  <c r="AG2972" i="3"/>
  <c r="AG2973" i="3"/>
  <c r="AG2974" i="3"/>
  <c r="AG2975" i="3"/>
  <c r="AG2976" i="3"/>
  <c r="AG2977" i="3"/>
  <c r="AG2978" i="3"/>
  <c r="AG2979" i="3"/>
  <c r="AG2980" i="3"/>
  <c r="AG2981" i="3"/>
  <c r="AG2982" i="3"/>
  <c r="AG2983" i="3"/>
  <c r="AG2984" i="3"/>
  <c r="AG2985" i="3"/>
  <c r="AG2986" i="3"/>
  <c r="AG2987" i="3"/>
  <c r="AG2988" i="3"/>
  <c r="AG2989" i="3"/>
  <c r="AG2990" i="3"/>
  <c r="AG2991" i="3"/>
  <c r="AG2992" i="3"/>
  <c r="AG2993" i="3"/>
  <c r="AG2994" i="3"/>
  <c r="AG2995" i="3"/>
  <c r="AG2996" i="3"/>
  <c r="AG2997" i="3"/>
  <c r="AG2998" i="3"/>
  <c r="AG2999" i="3"/>
  <c r="AG3000" i="3"/>
  <c r="AG3001" i="3"/>
  <c r="AG3002" i="3"/>
  <c r="AG3003" i="3"/>
  <c r="AG3004" i="3"/>
  <c r="AG3005" i="3"/>
  <c r="AG3006" i="3"/>
  <c r="AG3007" i="3"/>
  <c r="AG3008" i="3"/>
  <c r="AG3009" i="3"/>
  <c r="AG3010" i="3"/>
  <c r="AG3011" i="3"/>
  <c r="AG3012" i="3"/>
  <c r="AG3013" i="3"/>
  <c r="AG3014" i="3"/>
  <c r="AG3015" i="3"/>
  <c r="AG3016" i="3"/>
  <c r="AG3017" i="3"/>
  <c r="AG3018" i="3"/>
  <c r="AG3019" i="3"/>
  <c r="AG3020" i="3"/>
  <c r="AG3021" i="3"/>
  <c r="AG3022" i="3"/>
  <c r="AG3023" i="3"/>
  <c r="AG3024" i="3"/>
  <c r="AG3025" i="3"/>
  <c r="AG3026" i="3"/>
  <c r="AG3027" i="3"/>
  <c r="AG3028" i="3"/>
  <c r="AG3029" i="3"/>
  <c r="AG3030" i="3"/>
  <c r="AG3031" i="3"/>
  <c r="AG3032" i="3"/>
  <c r="AG3033" i="3"/>
  <c r="AG3034" i="3"/>
  <c r="AG3035" i="3"/>
  <c r="AG3036" i="3"/>
  <c r="AG3037" i="3"/>
  <c r="AG3038" i="3"/>
  <c r="AG3039" i="3"/>
  <c r="AG3040" i="3"/>
  <c r="AG3041" i="3"/>
  <c r="AG3042" i="3"/>
  <c r="AG3043" i="3"/>
  <c r="AG3044" i="3"/>
  <c r="AG3045" i="3"/>
  <c r="AG3046" i="3"/>
  <c r="AG3047" i="3"/>
  <c r="AG3048" i="3"/>
  <c r="AG3049" i="3"/>
  <c r="AG3050" i="3"/>
  <c r="AG3051" i="3"/>
  <c r="AG3052" i="3"/>
  <c r="AG3053" i="3"/>
  <c r="AG3054" i="3"/>
  <c r="AG3055" i="3"/>
  <c r="AG3056" i="3"/>
  <c r="AG3057" i="3"/>
  <c r="AG3058" i="3"/>
  <c r="AG3059" i="3"/>
  <c r="AG3060" i="3"/>
  <c r="AG3061" i="3"/>
  <c r="AG3062" i="3"/>
  <c r="AG3063" i="3"/>
  <c r="AG3064" i="3"/>
  <c r="AG3065" i="3"/>
  <c r="AG3066" i="3"/>
  <c r="AG3067" i="3"/>
  <c r="AG3068" i="3"/>
  <c r="AG3069" i="3"/>
  <c r="AG3070" i="3"/>
  <c r="AG3071" i="3"/>
  <c r="AG3072" i="3"/>
  <c r="AG3073" i="3"/>
  <c r="AG3074" i="3"/>
  <c r="AG3075" i="3"/>
  <c r="AG3076" i="3"/>
  <c r="AG3077" i="3"/>
  <c r="AG3078" i="3"/>
  <c r="AG3079" i="3"/>
  <c r="AG3080" i="3"/>
  <c r="AG3081" i="3"/>
  <c r="AG3082" i="3"/>
  <c r="AG3083" i="3"/>
  <c r="AG3084" i="3"/>
  <c r="AG3085" i="3"/>
  <c r="AG3086" i="3"/>
  <c r="AG3087" i="3"/>
  <c r="AG3088" i="3"/>
  <c r="AG3089" i="3"/>
  <c r="AG3090" i="3"/>
  <c r="AG3091" i="3"/>
  <c r="AG3092" i="3"/>
  <c r="AG3093" i="3"/>
  <c r="AG3094" i="3"/>
  <c r="AG3095" i="3"/>
  <c r="AG3096" i="3"/>
  <c r="AG3097" i="3"/>
  <c r="AG3098" i="3"/>
  <c r="AG3099" i="3"/>
  <c r="AG3100" i="3"/>
  <c r="AG3101" i="3"/>
  <c r="AG3102" i="3"/>
  <c r="AG3103" i="3"/>
  <c r="AG3104" i="3"/>
  <c r="AG3105" i="3"/>
  <c r="AG3106" i="3"/>
  <c r="AG3107" i="3"/>
  <c r="AG3108" i="3"/>
  <c r="AG3109" i="3"/>
  <c r="AG3110" i="3"/>
  <c r="AG3111" i="3"/>
  <c r="AG3112" i="3"/>
  <c r="AG3113" i="3"/>
  <c r="AG3114" i="3"/>
  <c r="AG3115" i="3"/>
  <c r="AG3116" i="3"/>
  <c r="AG3117" i="3"/>
  <c r="AG3118" i="3"/>
  <c r="AG3119" i="3"/>
  <c r="AG3120" i="3"/>
  <c r="AG3121" i="3"/>
  <c r="AG3122" i="3"/>
  <c r="AG3123" i="3"/>
  <c r="AG3124" i="3"/>
  <c r="AG3125" i="3"/>
  <c r="AG3126" i="3"/>
  <c r="AG3127" i="3"/>
  <c r="AG3128" i="3"/>
  <c r="AG3129" i="3"/>
  <c r="AG3130" i="3"/>
  <c r="AG3131" i="3"/>
  <c r="AG3132" i="3"/>
  <c r="AG3133" i="3"/>
  <c r="AG3134" i="3"/>
  <c r="AG3135" i="3"/>
  <c r="AG3136" i="3"/>
  <c r="AG3137" i="3"/>
  <c r="AG3138" i="3"/>
  <c r="AG3139" i="3"/>
  <c r="AG3140" i="3"/>
  <c r="AG3141" i="3"/>
  <c r="AG3142" i="3"/>
  <c r="AG3143" i="3"/>
  <c r="AG3144" i="3"/>
  <c r="AG3145" i="3"/>
  <c r="AG3146" i="3"/>
  <c r="AG3147" i="3"/>
  <c r="AG3148" i="3"/>
  <c r="AG3149" i="3"/>
  <c r="AG3150" i="3"/>
  <c r="AG3151" i="3"/>
  <c r="AG3152" i="3"/>
  <c r="AG3153" i="3"/>
  <c r="AG3154" i="3"/>
  <c r="AG3155" i="3"/>
  <c r="AG3156" i="3"/>
  <c r="AG3157" i="3"/>
  <c r="AG3158" i="3"/>
  <c r="AG3159" i="3"/>
  <c r="AG3160" i="3"/>
  <c r="AG3161" i="3"/>
  <c r="AG3162" i="3"/>
  <c r="AG3163" i="3"/>
  <c r="AG3164" i="3"/>
  <c r="AG3165" i="3"/>
  <c r="AG3166" i="3"/>
  <c r="AG3167" i="3"/>
  <c r="AG3168" i="3"/>
  <c r="AG3169" i="3"/>
  <c r="AG3170" i="3"/>
  <c r="AG3171" i="3"/>
  <c r="AG3172" i="3"/>
  <c r="AG3173" i="3"/>
  <c r="AG3174" i="3"/>
  <c r="AG3175" i="3"/>
  <c r="AG3176" i="3"/>
  <c r="AG3177" i="3"/>
  <c r="AG3178" i="3"/>
  <c r="AG3179" i="3"/>
  <c r="AG3180" i="3"/>
  <c r="AG3181" i="3"/>
  <c r="AG3182" i="3"/>
  <c r="AG3183" i="3"/>
  <c r="AG3184" i="3"/>
  <c r="AG3185" i="3"/>
  <c r="AG3186" i="3"/>
  <c r="AG3187" i="3"/>
  <c r="AG3188" i="3"/>
  <c r="AG3189" i="3"/>
  <c r="AG3190" i="3"/>
  <c r="AG3191" i="3"/>
  <c r="AG3192" i="3"/>
  <c r="AG3193" i="3"/>
  <c r="AG3194" i="3"/>
  <c r="AG3195" i="3"/>
  <c r="AG3196" i="3"/>
  <c r="AG3197" i="3"/>
  <c r="AG3198" i="3"/>
  <c r="AG3199" i="3"/>
  <c r="AG3200" i="3"/>
  <c r="AG3201" i="3"/>
  <c r="AG3202" i="3"/>
  <c r="AG3203" i="3"/>
  <c r="AG3204" i="3"/>
  <c r="AG3205" i="3"/>
  <c r="AG3206" i="3"/>
  <c r="AG3207" i="3"/>
  <c r="AG3208" i="3"/>
  <c r="AG3209" i="3"/>
  <c r="AG3210" i="3"/>
  <c r="AG3211" i="3"/>
  <c r="AG3212" i="3"/>
  <c r="AG3213" i="3"/>
  <c r="AG3214" i="3"/>
  <c r="AG3215" i="3"/>
  <c r="AG3216" i="3"/>
  <c r="AG3217" i="3"/>
  <c r="AG3218" i="3"/>
  <c r="AG3219" i="3"/>
  <c r="AG3220" i="3"/>
  <c r="AG3221" i="3"/>
  <c r="AG3222" i="3"/>
  <c r="AG3223" i="3"/>
  <c r="AG3224" i="3"/>
  <c r="AG3225" i="3"/>
  <c r="AG3226" i="3"/>
  <c r="AG3227" i="3"/>
  <c r="AG3228" i="3"/>
  <c r="AG3229" i="3"/>
  <c r="AG3230" i="3"/>
  <c r="AG3231" i="3"/>
  <c r="AG3232" i="3"/>
  <c r="AG3233" i="3"/>
  <c r="AG3234" i="3"/>
  <c r="AG3235" i="3"/>
  <c r="AG3236" i="3"/>
  <c r="AG3237" i="3"/>
  <c r="AG3238" i="3"/>
  <c r="AG3239" i="3"/>
  <c r="AG3240" i="3"/>
  <c r="AG3241" i="3"/>
  <c r="AG3242" i="3"/>
  <c r="AG3243" i="3"/>
  <c r="AG3244" i="3"/>
  <c r="AG3245" i="3"/>
  <c r="AG3246" i="3"/>
  <c r="AG3247" i="3"/>
  <c r="AG3248" i="3"/>
  <c r="AG3249" i="3"/>
  <c r="AG3250" i="3"/>
  <c r="AG3251" i="3"/>
  <c r="AG3252" i="3"/>
  <c r="AG3253" i="3"/>
  <c r="AG3254" i="3"/>
  <c r="AG3255" i="3"/>
  <c r="AG3256" i="3"/>
  <c r="AG3257" i="3"/>
  <c r="AG3258" i="3"/>
  <c r="AG3259" i="3"/>
  <c r="AG3260" i="3"/>
  <c r="AG3261" i="3"/>
  <c r="AG3262" i="3"/>
  <c r="AG3263" i="3"/>
  <c r="AG3264" i="3"/>
  <c r="AG3265" i="3"/>
  <c r="AG3266" i="3"/>
  <c r="AG3267" i="3"/>
  <c r="AG3268" i="3"/>
  <c r="AG3269" i="3"/>
  <c r="AG3270" i="3"/>
  <c r="AG3271" i="3"/>
  <c r="AG3272" i="3"/>
  <c r="AG3273" i="3"/>
  <c r="AG3274" i="3"/>
  <c r="AG3275" i="3"/>
  <c r="AG3276" i="3"/>
  <c r="AG3277" i="3"/>
  <c r="AG3278" i="3"/>
  <c r="AG3279" i="3"/>
  <c r="AG3280" i="3"/>
  <c r="AG3281" i="3"/>
  <c r="AG3282" i="3"/>
  <c r="AG3283" i="3"/>
  <c r="AG3284" i="3"/>
  <c r="AG3285" i="3"/>
  <c r="AG3286" i="3"/>
  <c r="AG3287" i="3"/>
  <c r="AG3288" i="3"/>
  <c r="AG3289" i="3"/>
  <c r="AG3290" i="3"/>
  <c r="AG3291" i="3"/>
  <c r="AG3292" i="3"/>
  <c r="AG3293" i="3"/>
  <c r="AG3294" i="3"/>
  <c r="AG3295" i="3"/>
  <c r="AG3296" i="3"/>
  <c r="AG3297" i="3"/>
  <c r="AG3298" i="3"/>
  <c r="AG3299" i="3"/>
  <c r="AG3300" i="3"/>
  <c r="AG3301" i="3"/>
  <c r="AG3302" i="3"/>
  <c r="AG3303" i="3"/>
  <c r="AG3304" i="3"/>
  <c r="AG3305" i="3"/>
  <c r="AG3306" i="3"/>
  <c r="AG3307" i="3"/>
  <c r="AG3308" i="3"/>
  <c r="AG3309" i="3"/>
  <c r="AG3310" i="3"/>
  <c r="AG3311" i="3"/>
  <c r="AG3312" i="3"/>
  <c r="AG3313" i="3"/>
  <c r="AG3314" i="3"/>
  <c r="AG3315" i="3"/>
  <c r="AG3316" i="3"/>
  <c r="AG3317" i="3"/>
  <c r="AG3318" i="3"/>
  <c r="AG3319" i="3"/>
  <c r="AG3320" i="3"/>
  <c r="AG3321" i="3"/>
  <c r="AG3322" i="3"/>
  <c r="AG3323" i="3"/>
  <c r="AG3324" i="3"/>
  <c r="AG3325" i="3"/>
  <c r="AG3326" i="3"/>
  <c r="AG3327" i="3"/>
  <c r="AG3328" i="3"/>
  <c r="AG3329" i="3"/>
  <c r="AG3330" i="3"/>
  <c r="AG3331" i="3"/>
  <c r="AG3332" i="3"/>
  <c r="AG3333" i="3"/>
  <c r="AG3334" i="3"/>
  <c r="AG3335" i="3"/>
  <c r="AG3336" i="3"/>
  <c r="AG3337" i="3"/>
  <c r="AG3338" i="3"/>
  <c r="AG3339" i="3"/>
  <c r="AG3340" i="3"/>
  <c r="AG3341" i="3"/>
  <c r="AG3342" i="3"/>
  <c r="AG3343" i="3"/>
  <c r="AG3344" i="3"/>
  <c r="AG3345" i="3"/>
  <c r="AG3346" i="3"/>
  <c r="AG3347" i="3"/>
  <c r="AG3348" i="3"/>
  <c r="AG3349" i="3"/>
  <c r="AG3350" i="3"/>
  <c r="AG3351" i="3"/>
  <c r="AG3352" i="3"/>
  <c r="AG3353" i="3"/>
  <c r="AG3354" i="3"/>
  <c r="AG3355" i="3"/>
  <c r="AG3356" i="3"/>
  <c r="AG3357" i="3"/>
  <c r="AG3358" i="3"/>
  <c r="AG3359" i="3"/>
  <c r="AG3360" i="3"/>
  <c r="AG3361" i="3"/>
  <c r="AG3362" i="3"/>
  <c r="AG3363" i="3"/>
  <c r="AG3364" i="3"/>
  <c r="AG3365" i="3"/>
  <c r="AG3366" i="3"/>
  <c r="AG3367" i="3"/>
  <c r="AG3368" i="3"/>
  <c r="AG3369" i="3"/>
  <c r="AG3370" i="3"/>
  <c r="AG3371" i="3"/>
  <c r="AG3372" i="3"/>
  <c r="AG3373" i="3"/>
  <c r="AG3374" i="3"/>
  <c r="AG3375" i="3"/>
  <c r="AG3376" i="3"/>
  <c r="AG3377" i="3"/>
  <c r="AG3378" i="3"/>
  <c r="AG3379" i="3"/>
  <c r="AG3380" i="3"/>
  <c r="AG3381" i="3"/>
  <c r="AG3382" i="3"/>
  <c r="AG3383" i="3"/>
  <c r="AG3384" i="3"/>
  <c r="AG3385" i="3"/>
  <c r="AG3386" i="3"/>
  <c r="AG3387" i="3"/>
  <c r="AG3388" i="3"/>
  <c r="AG3389" i="3"/>
  <c r="AG3390" i="3"/>
  <c r="AG3391" i="3"/>
  <c r="AG3392" i="3"/>
  <c r="AG3393" i="3"/>
  <c r="AG3394" i="3"/>
  <c r="AG3395" i="3"/>
  <c r="AG3396" i="3"/>
  <c r="AG3397" i="3"/>
  <c r="AG3398" i="3"/>
  <c r="AG3399" i="3"/>
  <c r="AG3400" i="3"/>
  <c r="AG3401" i="3"/>
  <c r="AG3402" i="3"/>
  <c r="AG3403" i="3"/>
  <c r="AG3404" i="3"/>
  <c r="AG3405" i="3"/>
  <c r="AG3406" i="3"/>
  <c r="AG3407" i="3"/>
  <c r="AG3408" i="3"/>
  <c r="AG3409" i="3"/>
  <c r="AG3410" i="3"/>
  <c r="AG3411" i="3"/>
  <c r="AG3412" i="3"/>
  <c r="AG3413" i="3"/>
  <c r="AG3414" i="3"/>
  <c r="AG3415" i="3"/>
  <c r="AG3416" i="3"/>
  <c r="AG3417" i="3"/>
  <c r="AG3418" i="3"/>
  <c r="AG3419" i="3"/>
  <c r="AG3420" i="3"/>
  <c r="AG3421" i="3"/>
  <c r="AG3422" i="3"/>
  <c r="AG3423" i="3"/>
  <c r="AG3424" i="3"/>
  <c r="AG3425" i="3"/>
  <c r="AG3426" i="3"/>
  <c r="AG3427" i="3"/>
  <c r="AG3428" i="3"/>
  <c r="AG3429" i="3"/>
  <c r="AG3430" i="3"/>
  <c r="AG3431" i="3"/>
  <c r="AG3432" i="3"/>
  <c r="AG3433" i="3"/>
  <c r="AG3434" i="3"/>
  <c r="AG3435" i="3"/>
  <c r="AG3436" i="3"/>
  <c r="AG3437" i="3"/>
  <c r="AG3438" i="3"/>
  <c r="AG3439" i="3"/>
  <c r="AG3440" i="3"/>
  <c r="AG3441" i="3"/>
  <c r="AG3442" i="3"/>
  <c r="AG3443" i="3"/>
  <c r="AG3444" i="3"/>
  <c r="AG3445" i="3"/>
  <c r="AG3446" i="3"/>
  <c r="AG3447" i="3"/>
  <c r="AG3448" i="3"/>
  <c r="AG3449" i="3"/>
  <c r="AG3450" i="3"/>
  <c r="AG3451" i="3"/>
  <c r="AG3452" i="3"/>
  <c r="AG3453" i="3"/>
  <c r="AG3454" i="3"/>
  <c r="AG3455" i="3"/>
  <c r="AG3456" i="3"/>
  <c r="AG3457" i="3"/>
  <c r="AG3458" i="3"/>
  <c r="AG3459" i="3"/>
  <c r="AG3460" i="3"/>
  <c r="AG3461" i="3"/>
  <c r="AG3462" i="3"/>
  <c r="AG3463" i="3"/>
  <c r="AG3464" i="3"/>
  <c r="AG3465" i="3"/>
  <c r="AG3466" i="3"/>
  <c r="AG3467" i="3"/>
  <c r="AG3468" i="3"/>
  <c r="AG3469" i="3"/>
  <c r="AG3470" i="3"/>
  <c r="AG3471" i="3"/>
  <c r="AG3472" i="3"/>
  <c r="AG3473" i="3"/>
  <c r="AG3474" i="3"/>
  <c r="AG3475" i="3"/>
  <c r="AG3476" i="3"/>
  <c r="AG3477" i="3"/>
  <c r="AG3478" i="3"/>
  <c r="AG3479" i="3"/>
  <c r="AG3480" i="3"/>
  <c r="AG3481" i="3"/>
  <c r="AG3482" i="3"/>
  <c r="AG3483" i="3"/>
  <c r="AG3484" i="3"/>
  <c r="AG3485" i="3"/>
  <c r="AG3486" i="3"/>
  <c r="AG3487" i="3"/>
  <c r="AG3488" i="3"/>
  <c r="AG3489" i="3"/>
  <c r="AG3490" i="3"/>
  <c r="AG3491" i="3"/>
  <c r="AG3492" i="3"/>
  <c r="AG3493" i="3"/>
  <c r="AG3494" i="3"/>
  <c r="AG3495" i="3"/>
  <c r="AG3496" i="3"/>
  <c r="AG3497" i="3"/>
  <c r="AG3498" i="3"/>
  <c r="AG3499" i="3"/>
  <c r="AG3500" i="3"/>
  <c r="AG3501" i="3"/>
  <c r="AG3502" i="3"/>
  <c r="AG3503" i="3"/>
  <c r="AG3504" i="3"/>
  <c r="AG3505" i="3"/>
  <c r="AG3506" i="3"/>
  <c r="AG3507" i="3"/>
  <c r="AG3508" i="3"/>
  <c r="AG3509" i="3"/>
  <c r="AG3510" i="3"/>
  <c r="AG3511" i="3"/>
  <c r="AG3512" i="3"/>
  <c r="AG3513" i="3"/>
  <c r="AG3514" i="3"/>
  <c r="AG3515" i="3"/>
  <c r="AG3516" i="3"/>
  <c r="AG3517" i="3"/>
  <c r="AG3518" i="3"/>
  <c r="AG3519" i="3"/>
  <c r="AG3520" i="3"/>
  <c r="AG3521" i="3"/>
  <c r="AG3522" i="3"/>
  <c r="AG3523" i="3"/>
  <c r="AG3524" i="3"/>
  <c r="AG3525" i="3"/>
  <c r="AG3526" i="3"/>
  <c r="AG3527" i="3"/>
  <c r="AG3528" i="3"/>
  <c r="AG3529" i="3"/>
  <c r="AG3530" i="3"/>
  <c r="AG3531" i="3"/>
  <c r="AG3532" i="3"/>
  <c r="AG3533" i="3"/>
  <c r="AG3534" i="3"/>
  <c r="AG3535" i="3"/>
  <c r="AG3536" i="3"/>
  <c r="AG3537" i="3"/>
  <c r="AG3538" i="3"/>
  <c r="AG3539" i="3"/>
  <c r="AG3540" i="3"/>
  <c r="AG3541" i="3"/>
  <c r="AG3542" i="3"/>
  <c r="AG3543" i="3"/>
  <c r="AG3544" i="3"/>
  <c r="AG3545" i="3"/>
  <c r="AG3546" i="3"/>
  <c r="AG3547" i="3"/>
  <c r="AG3548" i="3"/>
  <c r="AG3549" i="3"/>
  <c r="AG3550" i="3"/>
  <c r="AG3551" i="3"/>
  <c r="AG3552" i="3"/>
  <c r="AG3553" i="3"/>
  <c r="AG3554" i="3"/>
  <c r="AG3555" i="3"/>
  <c r="AG3556" i="3"/>
  <c r="AG3557" i="3"/>
  <c r="AG3558" i="3"/>
  <c r="AG3559" i="3"/>
  <c r="AG3560" i="3"/>
  <c r="AG3561" i="3"/>
  <c r="AG3562" i="3"/>
  <c r="AG3563" i="3"/>
  <c r="AG3564" i="3"/>
  <c r="AG3565" i="3"/>
  <c r="AG3566" i="3"/>
  <c r="AG3567" i="3"/>
  <c r="AG3568" i="3"/>
  <c r="AG3569" i="3"/>
  <c r="AG3570" i="3"/>
  <c r="AG3571" i="3"/>
  <c r="AG3572" i="3"/>
  <c r="AG3573" i="3"/>
  <c r="AG3574" i="3"/>
  <c r="AG3575" i="3"/>
  <c r="AG3576" i="3"/>
  <c r="AG3577" i="3"/>
  <c r="AG3578" i="3"/>
  <c r="AG3579" i="3"/>
  <c r="AG3580" i="3"/>
  <c r="AG3581" i="3"/>
  <c r="AG3582" i="3"/>
  <c r="AG3583" i="3"/>
  <c r="AG3584" i="3"/>
  <c r="AG3585" i="3"/>
  <c r="AG3586" i="3"/>
  <c r="AG3587" i="3"/>
  <c r="AG3588" i="3"/>
  <c r="AG3589" i="3"/>
  <c r="AG3590" i="3"/>
  <c r="AG3591" i="3"/>
  <c r="AG3592" i="3"/>
  <c r="AG3593" i="3"/>
  <c r="AG3594" i="3"/>
  <c r="AG3595" i="3"/>
  <c r="AG3596" i="3"/>
  <c r="AG3597" i="3"/>
  <c r="AG3598" i="3"/>
  <c r="AG3599" i="3"/>
  <c r="AG3600" i="3"/>
  <c r="AG3601" i="3"/>
  <c r="AG3602" i="3"/>
  <c r="AG3603" i="3"/>
  <c r="AG3604" i="3"/>
  <c r="AG3605" i="3"/>
  <c r="AG3606" i="3"/>
  <c r="AG3607" i="3"/>
  <c r="AG3608" i="3"/>
  <c r="AG3609" i="3"/>
  <c r="AG3610" i="3"/>
  <c r="AG3611" i="3"/>
  <c r="AG3612" i="3"/>
  <c r="AG3613" i="3"/>
  <c r="AG3614" i="3"/>
  <c r="AG3615" i="3"/>
  <c r="AG3616" i="3"/>
  <c r="AG3617" i="3"/>
  <c r="AG3618" i="3"/>
  <c r="AG3619" i="3"/>
  <c r="AG3620" i="3"/>
  <c r="AG3621" i="3"/>
  <c r="AG3622" i="3"/>
  <c r="AG3623" i="3"/>
  <c r="AG3624" i="3"/>
  <c r="AG3625" i="3"/>
  <c r="AG3626" i="3"/>
  <c r="AG3627" i="3"/>
  <c r="AG3628" i="3"/>
  <c r="AG3629" i="3"/>
  <c r="AG3630" i="3"/>
  <c r="AG3631" i="3"/>
  <c r="AG3632" i="3"/>
  <c r="AG3633" i="3"/>
  <c r="AG3634" i="3"/>
  <c r="AG3635" i="3"/>
  <c r="AG3636" i="3"/>
  <c r="AG3637" i="3"/>
  <c r="AG3638" i="3"/>
  <c r="AG3639" i="3"/>
  <c r="AG3640" i="3"/>
  <c r="AG3641" i="3"/>
  <c r="AG3642" i="3"/>
  <c r="AG3643" i="3"/>
  <c r="AG3644" i="3"/>
  <c r="AG3645" i="3"/>
  <c r="AG3646" i="3"/>
  <c r="AG3647" i="3"/>
  <c r="AG3648" i="3"/>
  <c r="AG3649" i="3"/>
  <c r="AG3650" i="3"/>
  <c r="AG3651" i="3"/>
  <c r="AG3652" i="3"/>
  <c r="AG3653" i="3"/>
  <c r="AG3654" i="3"/>
  <c r="AG3655" i="3"/>
  <c r="AG3656" i="3"/>
  <c r="AG3657" i="3"/>
  <c r="AG3658" i="3"/>
  <c r="AG3659" i="3"/>
  <c r="AG3660" i="3"/>
  <c r="AG3661" i="3"/>
  <c r="AG3662" i="3"/>
  <c r="AG3663" i="3"/>
  <c r="AG3664" i="3"/>
  <c r="AG3665" i="3"/>
  <c r="AG3666" i="3"/>
  <c r="AG3667" i="3"/>
  <c r="AG3668" i="3"/>
  <c r="AG3669" i="3"/>
  <c r="AG3670" i="3"/>
  <c r="AG3671" i="3"/>
  <c r="AG3672" i="3"/>
  <c r="AG3673" i="3"/>
  <c r="AG3674" i="3"/>
  <c r="AG3675" i="3"/>
  <c r="AG3676" i="3"/>
  <c r="AG3677" i="3"/>
  <c r="AG3678" i="3"/>
  <c r="AG3679" i="3"/>
  <c r="AG3680" i="3"/>
  <c r="AG3681" i="3"/>
  <c r="AG3682" i="3"/>
  <c r="AG3683" i="3"/>
  <c r="AG3684" i="3"/>
  <c r="AG3685" i="3"/>
  <c r="AG3686" i="3"/>
  <c r="AG3687" i="3"/>
  <c r="AG3688" i="3"/>
  <c r="AG3689" i="3"/>
  <c r="AG3690" i="3"/>
  <c r="AG3691" i="3"/>
  <c r="AG3692" i="3"/>
  <c r="AG3693" i="3"/>
  <c r="AG3694" i="3"/>
  <c r="AG3695" i="3"/>
  <c r="AG3696" i="3"/>
  <c r="AG3697" i="3"/>
  <c r="AG3698" i="3"/>
  <c r="AG3699" i="3"/>
  <c r="AG3700" i="3"/>
  <c r="AG3701" i="3"/>
  <c r="AG3702" i="3"/>
  <c r="AG3703" i="3"/>
  <c r="AG3704" i="3"/>
  <c r="AG3705" i="3"/>
  <c r="AG3706" i="3"/>
  <c r="AG3707" i="3"/>
  <c r="AG3708" i="3"/>
  <c r="AG3709" i="3"/>
  <c r="AG3710" i="3"/>
  <c r="AG3711" i="3"/>
  <c r="AG3712" i="3"/>
  <c r="AG3713" i="3"/>
  <c r="AG3714" i="3"/>
  <c r="AG3715" i="3"/>
  <c r="AG3716" i="3"/>
  <c r="AG3717" i="3"/>
  <c r="AG3718" i="3"/>
  <c r="AG3719" i="3"/>
  <c r="AG3720" i="3"/>
  <c r="AG3721" i="3"/>
  <c r="AG3722" i="3"/>
  <c r="AG3723" i="3"/>
  <c r="AG3724" i="3"/>
  <c r="AG3725" i="3"/>
  <c r="AG3726" i="3"/>
  <c r="AG3727" i="3"/>
  <c r="AG3728" i="3"/>
  <c r="AG3729" i="3"/>
  <c r="AG3730" i="3"/>
  <c r="AG3731" i="3"/>
  <c r="AG3732" i="3"/>
  <c r="AG3733" i="3"/>
  <c r="AG3734" i="3"/>
  <c r="AG3735" i="3"/>
  <c r="AG3736" i="3"/>
  <c r="AG3737" i="3"/>
  <c r="AG3738" i="3"/>
  <c r="AG3739" i="3"/>
  <c r="AG3740" i="3"/>
  <c r="AG3741" i="3"/>
  <c r="AG3742" i="3"/>
  <c r="AG3743" i="3"/>
  <c r="AG3744" i="3"/>
  <c r="AG3745" i="3"/>
  <c r="AG3746" i="3"/>
  <c r="AG3747" i="3"/>
  <c r="AG3748" i="3"/>
  <c r="AG3749" i="3"/>
  <c r="AG3750" i="3"/>
  <c r="AG3751" i="3"/>
  <c r="AG3752" i="3"/>
  <c r="AG3753" i="3"/>
  <c r="AG3754" i="3"/>
  <c r="AG3755" i="3"/>
  <c r="AG3756" i="3"/>
  <c r="AG3757" i="3"/>
  <c r="AG3758" i="3"/>
  <c r="AG3759" i="3"/>
  <c r="AG3760" i="3"/>
  <c r="AG3761" i="3"/>
  <c r="AG3762" i="3"/>
  <c r="AG3763" i="3"/>
  <c r="AG3764" i="3"/>
  <c r="AG3765" i="3"/>
  <c r="AG3766" i="3"/>
  <c r="AG3767" i="3"/>
  <c r="AG3768" i="3"/>
  <c r="AG3769" i="3"/>
  <c r="AG3770" i="3"/>
  <c r="AG3771" i="3"/>
  <c r="AG3772" i="3"/>
  <c r="AG3773" i="3"/>
  <c r="AG3774" i="3"/>
  <c r="AG3775" i="3"/>
  <c r="AG3776" i="3"/>
  <c r="AG3777" i="3"/>
  <c r="AG3778" i="3"/>
  <c r="AG3779" i="3"/>
  <c r="AG3780" i="3"/>
  <c r="AG3781" i="3"/>
  <c r="AG3782" i="3"/>
  <c r="AG3783" i="3"/>
  <c r="AG3784" i="3"/>
  <c r="AG3785" i="3"/>
  <c r="AG3786" i="3"/>
  <c r="AG3787" i="3"/>
  <c r="AG3788" i="3"/>
  <c r="AG3789" i="3"/>
  <c r="AG3790" i="3"/>
  <c r="AG3791" i="3"/>
  <c r="AG3792" i="3"/>
  <c r="AG3793" i="3"/>
  <c r="AG3794" i="3"/>
  <c r="AG3795" i="3"/>
  <c r="AG3796" i="3"/>
  <c r="AG3797" i="3"/>
  <c r="AG3798" i="3"/>
  <c r="AG3799" i="3"/>
  <c r="AG3800" i="3"/>
  <c r="AG3801" i="3"/>
  <c r="AG3802" i="3"/>
  <c r="AG3803" i="3"/>
  <c r="AG3804" i="3"/>
  <c r="AG3805" i="3"/>
  <c r="AG3806" i="3"/>
  <c r="AG3807" i="3"/>
  <c r="AG3808" i="3"/>
  <c r="AG3809" i="3"/>
  <c r="AG3810" i="3"/>
  <c r="AG3811" i="3"/>
  <c r="AG3812" i="3"/>
  <c r="AG3813" i="3"/>
  <c r="AG3814" i="3"/>
  <c r="AG3815" i="3"/>
  <c r="AG3816" i="3"/>
  <c r="AG3817" i="3"/>
  <c r="AG3818" i="3"/>
  <c r="AG3819" i="3"/>
  <c r="AG3820" i="3"/>
  <c r="AG3821" i="3"/>
  <c r="AG3822" i="3"/>
  <c r="AG3823" i="3"/>
  <c r="AG3824" i="3"/>
  <c r="AG3825" i="3"/>
  <c r="AG3826" i="3"/>
  <c r="AG3827" i="3"/>
  <c r="AG3828" i="3"/>
  <c r="AG3829" i="3"/>
  <c r="AG3830" i="3"/>
  <c r="AG3831" i="3"/>
  <c r="AG3832" i="3"/>
  <c r="AG3833" i="3"/>
  <c r="AG3834" i="3"/>
  <c r="AG3835" i="3"/>
  <c r="AG3836" i="3"/>
  <c r="AG3837" i="3"/>
  <c r="AG3838" i="3"/>
  <c r="AG3839" i="3"/>
  <c r="AG3840" i="3"/>
  <c r="AG3841" i="3"/>
  <c r="AG3842" i="3"/>
  <c r="AG3843" i="3"/>
  <c r="AG3844" i="3"/>
  <c r="AG3845" i="3"/>
  <c r="AG3846" i="3"/>
  <c r="AG3847" i="3"/>
  <c r="AG3848" i="3"/>
  <c r="AG3849" i="3"/>
  <c r="AG3850" i="3"/>
  <c r="AG3851" i="3"/>
  <c r="AG3852" i="3"/>
  <c r="AG3853" i="3"/>
  <c r="AG3854" i="3"/>
  <c r="AG3855" i="3"/>
  <c r="AG3856" i="3"/>
  <c r="AG3857" i="3"/>
  <c r="AG3858" i="3"/>
  <c r="AG3859" i="3"/>
  <c r="AG3860" i="3"/>
  <c r="AG3861" i="3"/>
  <c r="AG3862" i="3"/>
  <c r="AG3863" i="3"/>
  <c r="AG3864" i="3"/>
  <c r="AG3865" i="3"/>
  <c r="AG3866" i="3"/>
  <c r="AG3867" i="3"/>
  <c r="AG3868" i="3"/>
  <c r="AG3869" i="3"/>
  <c r="AG3870" i="3"/>
  <c r="AG3871" i="3"/>
  <c r="AG3872" i="3"/>
  <c r="AG3873" i="3"/>
  <c r="AG3874" i="3"/>
  <c r="AG3875" i="3"/>
  <c r="AG3876" i="3"/>
  <c r="AG3877" i="3"/>
  <c r="AG3878" i="3"/>
  <c r="AG3879" i="3"/>
  <c r="AG3880" i="3"/>
  <c r="AG3881" i="3"/>
  <c r="AG3882" i="3"/>
  <c r="AG3883" i="3"/>
  <c r="AG3884" i="3"/>
  <c r="AG3885" i="3"/>
  <c r="AG3886" i="3"/>
  <c r="AG3887" i="3"/>
  <c r="AG3888" i="3"/>
  <c r="AG3889" i="3"/>
  <c r="AG3890" i="3"/>
  <c r="AG3891" i="3"/>
  <c r="AG3892" i="3"/>
  <c r="AG3893" i="3"/>
  <c r="AG3894" i="3"/>
  <c r="AG3895" i="3"/>
  <c r="AG3896" i="3"/>
  <c r="AG3897" i="3"/>
  <c r="AG3898" i="3"/>
  <c r="AG3899" i="3"/>
  <c r="AG3900" i="3"/>
  <c r="AG3901" i="3"/>
  <c r="AG3902" i="3"/>
  <c r="AG3903" i="3"/>
  <c r="AG3904" i="3"/>
  <c r="AG3905" i="3"/>
  <c r="AG3906" i="3"/>
  <c r="AG3907" i="3"/>
  <c r="AG3908" i="3"/>
  <c r="AG3909" i="3"/>
  <c r="AG3910" i="3"/>
  <c r="AG3911" i="3"/>
  <c r="AG3912" i="3"/>
  <c r="AG3913" i="3"/>
  <c r="AG3914" i="3"/>
  <c r="AG3915" i="3"/>
  <c r="AG3916" i="3"/>
  <c r="AG3917" i="3"/>
  <c r="AG3918" i="3"/>
  <c r="AG3919" i="3"/>
  <c r="AG3920" i="3"/>
  <c r="AG3921" i="3"/>
  <c r="AG3922" i="3"/>
  <c r="AG3923" i="3"/>
  <c r="AG3924" i="3"/>
  <c r="AG3925" i="3"/>
  <c r="AG3926" i="3"/>
  <c r="AG3927" i="3"/>
  <c r="AG3928" i="3"/>
  <c r="AG3929" i="3"/>
  <c r="AG3930" i="3"/>
  <c r="AG3931" i="3"/>
  <c r="AG3932" i="3"/>
  <c r="AG3933" i="3"/>
  <c r="AG3934" i="3"/>
  <c r="AG3935" i="3"/>
  <c r="AG3936" i="3"/>
  <c r="AG3937" i="3"/>
  <c r="AG3938" i="3"/>
  <c r="AG3939" i="3"/>
  <c r="AG3940" i="3"/>
  <c r="AG3941" i="3"/>
  <c r="AG3942" i="3"/>
  <c r="AG3943" i="3"/>
  <c r="AG3944" i="3"/>
  <c r="AG3945" i="3"/>
  <c r="AG3946" i="3"/>
  <c r="AG3947" i="3"/>
  <c r="AG3948" i="3"/>
  <c r="AG3949" i="3"/>
  <c r="AG3950" i="3"/>
  <c r="AG3951" i="3"/>
  <c r="AG3952" i="3"/>
  <c r="AG3953" i="3"/>
  <c r="AG3954" i="3"/>
  <c r="AG3955" i="3"/>
  <c r="AG3956" i="3"/>
  <c r="AG3957" i="3"/>
  <c r="AG3958" i="3"/>
  <c r="AG3959" i="3"/>
  <c r="AG3960" i="3"/>
  <c r="AG3961" i="3"/>
  <c r="AG3962" i="3"/>
  <c r="AG3963" i="3"/>
  <c r="AG3964" i="3"/>
  <c r="AG3965" i="3"/>
  <c r="AG3966" i="3"/>
  <c r="AG3967" i="3"/>
  <c r="AG3968" i="3"/>
  <c r="AG3969" i="3"/>
  <c r="AG3970" i="3"/>
  <c r="AG3971" i="3"/>
  <c r="AG3972" i="3"/>
  <c r="AG3973" i="3"/>
  <c r="AG3974" i="3"/>
  <c r="AG3975" i="3"/>
  <c r="AG3976" i="3"/>
  <c r="AG3977" i="3"/>
  <c r="AG3978" i="3"/>
  <c r="AG3979" i="3"/>
  <c r="AG3980" i="3"/>
  <c r="AG3981" i="3"/>
  <c r="AG3982" i="3"/>
  <c r="AG3983" i="3"/>
  <c r="AG3984" i="3"/>
  <c r="AG3985" i="3"/>
  <c r="AG3986" i="3"/>
  <c r="AG3987" i="3"/>
  <c r="AG3988" i="3"/>
  <c r="AG3989" i="3"/>
  <c r="AG3990" i="3"/>
  <c r="AG3991" i="3"/>
  <c r="AG3992" i="3"/>
  <c r="AG3993" i="3"/>
  <c r="AG3994" i="3"/>
  <c r="AG3995" i="3"/>
  <c r="AG3996" i="3"/>
  <c r="AG3997" i="3"/>
  <c r="AG3998" i="3"/>
  <c r="AG3999" i="3"/>
  <c r="AG4000" i="3"/>
  <c r="AG4001" i="3"/>
  <c r="AG4002" i="3"/>
  <c r="AG4003" i="3"/>
  <c r="AG4004" i="3"/>
  <c r="AG4005" i="3"/>
  <c r="AG4006" i="3"/>
  <c r="AG4007" i="3"/>
  <c r="AG4008" i="3"/>
  <c r="AG4009" i="3"/>
  <c r="AG4010" i="3"/>
  <c r="AG4011" i="3"/>
  <c r="AG4012" i="3"/>
  <c r="AG4013" i="3"/>
  <c r="AG4014" i="3"/>
  <c r="AG4015" i="3"/>
  <c r="AG4016" i="3"/>
  <c r="AG4017" i="3"/>
  <c r="AG4018" i="3"/>
  <c r="AG4019" i="3"/>
  <c r="AG4020" i="3"/>
  <c r="AG4021" i="3"/>
  <c r="AG4022" i="3"/>
  <c r="AG4023" i="3"/>
  <c r="AG4024" i="3"/>
  <c r="AG4025" i="3"/>
  <c r="AG4026" i="3"/>
  <c r="AG4027" i="3"/>
  <c r="AG4028" i="3"/>
  <c r="AG4029" i="3"/>
  <c r="AG4030" i="3"/>
  <c r="AG4031" i="3"/>
  <c r="AG4032" i="3"/>
  <c r="AG4033" i="3"/>
  <c r="AG4034" i="3"/>
  <c r="AG4035" i="3"/>
  <c r="AG4036" i="3"/>
  <c r="AG4037" i="3"/>
  <c r="AG4038" i="3"/>
  <c r="AG4039" i="3"/>
  <c r="AG4040" i="3"/>
  <c r="AG4041" i="3"/>
  <c r="AG4042" i="3"/>
  <c r="AG4043" i="3"/>
  <c r="AG4044" i="3"/>
  <c r="AG4045" i="3"/>
  <c r="AG4046" i="3"/>
  <c r="AG4047" i="3"/>
  <c r="AG4048" i="3"/>
  <c r="AG4049" i="3"/>
  <c r="AG4050" i="3"/>
  <c r="AG4051" i="3"/>
  <c r="AG4052" i="3"/>
  <c r="AG4053" i="3"/>
  <c r="AG4054" i="3"/>
  <c r="AG4055" i="3"/>
  <c r="AG4056" i="3"/>
  <c r="AG4057" i="3"/>
  <c r="AG4058" i="3"/>
  <c r="AG4059" i="3"/>
  <c r="AG4060" i="3"/>
  <c r="AG4061" i="3"/>
  <c r="AG4062" i="3"/>
  <c r="AG4063" i="3"/>
  <c r="AG4064" i="3"/>
  <c r="AG4065" i="3"/>
  <c r="AG4066" i="3"/>
  <c r="AG4067" i="3"/>
  <c r="AG4068" i="3"/>
  <c r="AG4069" i="3"/>
  <c r="AG4070" i="3"/>
  <c r="AG4071" i="3"/>
  <c r="AG4072" i="3"/>
  <c r="AG4073" i="3"/>
  <c r="AG4074" i="3"/>
  <c r="AG4075" i="3"/>
  <c r="AG4076" i="3"/>
  <c r="AG4077" i="3"/>
  <c r="AG4078" i="3"/>
  <c r="AG4079" i="3"/>
  <c r="AG4080" i="3"/>
  <c r="AG4081" i="3"/>
  <c r="AG4082" i="3"/>
  <c r="AG4083" i="3"/>
  <c r="AG4084" i="3"/>
  <c r="AG4085" i="3"/>
  <c r="AG4086" i="3"/>
  <c r="AG4087" i="3"/>
  <c r="AG4088" i="3"/>
  <c r="AG4089" i="3"/>
  <c r="AG4090" i="3"/>
  <c r="AG4091" i="3"/>
  <c r="AG4092" i="3"/>
  <c r="AG4093" i="3"/>
  <c r="AG4094" i="3"/>
  <c r="AG4095" i="3"/>
  <c r="AG4096" i="3"/>
  <c r="AG4097" i="3"/>
  <c r="AG4098" i="3"/>
  <c r="AG4099" i="3"/>
  <c r="AG4100" i="3"/>
  <c r="AG4101" i="3"/>
  <c r="AG4102" i="3"/>
  <c r="AG4103" i="3"/>
  <c r="AG4104" i="3"/>
  <c r="AG4105" i="3"/>
  <c r="AG4106" i="3"/>
  <c r="AG4107" i="3"/>
  <c r="AG4108" i="3"/>
  <c r="AG4109" i="3"/>
  <c r="AG4110" i="3"/>
  <c r="AG4111" i="3"/>
  <c r="AG4112" i="3"/>
  <c r="AG4113" i="3"/>
  <c r="AG4114" i="3"/>
  <c r="AG4115" i="3"/>
  <c r="AG4116" i="3"/>
  <c r="AG4117" i="3"/>
  <c r="AG4118" i="3"/>
  <c r="AG4119" i="3"/>
  <c r="AG4120" i="3"/>
  <c r="AG4121" i="3"/>
  <c r="AG4122" i="3"/>
  <c r="AG4123" i="3"/>
  <c r="AG4124" i="3"/>
  <c r="AG4125" i="3"/>
  <c r="AG4126" i="3"/>
  <c r="AG4127" i="3"/>
  <c r="AG4128" i="3"/>
  <c r="AG4129" i="3"/>
  <c r="AG4130" i="3"/>
  <c r="AG4131" i="3"/>
  <c r="AG4132" i="3"/>
  <c r="AG4133" i="3"/>
  <c r="AG4134" i="3"/>
  <c r="AG4135" i="3"/>
  <c r="AG4136" i="3"/>
  <c r="AG4137" i="3"/>
  <c r="AG4138" i="3"/>
  <c r="AG4139" i="3"/>
  <c r="AG4140" i="3"/>
  <c r="AG4141" i="3"/>
  <c r="AG4142" i="3"/>
  <c r="AG4143" i="3"/>
  <c r="AG4144" i="3"/>
  <c r="AG4145" i="3"/>
  <c r="AG4146" i="3"/>
  <c r="AG4147" i="3"/>
  <c r="AG4148" i="3"/>
  <c r="AG4149" i="3"/>
  <c r="AG4150" i="3"/>
  <c r="AG4151" i="3"/>
  <c r="AG4152" i="3"/>
  <c r="AG4153" i="3"/>
  <c r="AG4154" i="3"/>
  <c r="AG4155" i="3"/>
  <c r="AG4156" i="3"/>
  <c r="AG4157" i="3"/>
  <c r="AG4158" i="3"/>
  <c r="AG4159" i="3"/>
  <c r="AG4160" i="3"/>
  <c r="AG4161" i="3"/>
  <c r="AG4162" i="3"/>
  <c r="AG4163" i="3"/>
  <c r="AG4164" i="3"/>
  <c r="AG4165" i="3"/>
  <c r="AG4166" i="3"/>
  <c r="AG4167" i="3"/>
  <c r="AG4168" i="3"/>
  <c r="AG4169" i="3"/>
  <c r="AG4170" i="3"/>
  <c r="AG4171" i="3"/>
  <c r="AG4172" i="3"/>
  <c r="AG4173" i="3"/>
  <c r="AG4174" i="3"/>
  <c r="AG4175" i="3"/>
  <c r="AG4176" i="3"/>
  <c r="AG4177" i="3"/>
  <c r="AG4178" i="3"/>
  <c r="AG4179" i="3"/>
  <c r="AG4180" i="3"/>
  <c r="AG4181" i="3"/>
  <c r="AG4182" i="3"/>
  <c r="AG4183" i="3"/>
  <c r="AG4184" i="3"/>
  <c r="AG4185" i="3"/>
  <c r="AG4186" i="3"/>
  <c r="AG4187" i="3"/>
  <c r="AG4188" i="3"/>
  <c r="AG4189" i="3"/>
  <c r="AG4190" i="3"/>
  <c r="AG4191" i="3"/>
  <c r="AG4192" i="3"/>
  <c r="AG4193" i="3"/>
  <c r="AG4194" i="3"/>
  <c r="AG4195" i="3"/>
  <c r="AG4196" i="3"/>
  <c r="AG4197" i="3"/>
  <c r="AG4198" i="3"/>
  <c r="AG4199" i="3"/>
  <c r="AG4200" i="3"/>
  <c r="AG4201" i="3"/>
  <c r="AG4202" i="3"/>
  <c r="AG4203" i="3"/>
  <c r="AG4204" i="3"/>
  <c r="AG4205" i="3"/>
  <c r="AG4206" i="3"/>
  <c r="AG4207" i="3"/>
  <c r="AG4208" i="3"/>
  <c r="AG4209" i="3"/>
  <c r="AG4210" i="3"/>
  <c r="AG4211" i="3"/>
  <c r="AG4212" i="3"/>
  <c r="AG4213" i="3"/>
  <c r="AG4214" i="3"/>
  <c r="AG4215" i="3"/>
  <c r="AG4216" i="3"/>
  <c r="AG4217" i="3"/>
  <c r="AG4218" i="3"/>
  <c r="AG4219" i="3"/>
  <c r="AG4220" i="3"/>
  <c r="AG4221" i="3"/>
  <c r="AG4222" i="3"/>
  <c r="AG4223" i="3"/>
  <c r="AG4224" i="3"/>
  <c r="AG4225" i="3"/>
  <c r="AG4226" i="3"/>
  <c r="AG4227" i="3"/>
  <c r="AG4228" i="3"/>
  <c r="AG4229" i="3"/>
  <c r="AG4230" i="3"/>
  <c r="AG4231" i="3"/>
  <c r="AG4232" i="3"/>
  <c r="AG4233" i="3"/>
  <c r="AG4234" i="3"/>
  <c r="AG4235" i="3"/>
  <c r="AG4236" i="3"/>
  <c r="AG4237" i="3"/>
  <c r="AG4238" i="3"/>
  <c r="AG4239" i="3"/>
  <c r="AG4240" i="3"/>
  <c r="AG4241" i="3"/>
  <c r="AG4242" i="3"/>
  <c r="AG4243" i="3"/>
  <c r="AG4244" i="3"/>
  <c r="AG4245" i="3"/>
  <c r="AG4246" i="3"/>
  <c r="AG4247" i="3"/>
  <c r="AG4248" i="3"/>
  <c r="AG4249" i="3"/>
  <c r="AG4250" i="3"/>
  <c r="AG4251" i="3"/>
  <c r="AG4252" i="3"/>
  <c r="AG4253" i="3"/>
  <c r="AG4254" i="3"/>
  <c r="AG4255" i="3"/>
  <c r="AG4256" i="3"/>
  <c r="AG4257" i="3"/>
  <c r="AG4258" i="3"/>
  <c r="AG4259" i="3"/>
  <c r="AG4260" i="3"/>
  <c r="AG4261" i="3"/>
  <c r="AG4262" i="3"/>
  <c r="AG4263" i="3"/>
  <c r="AG4264" i="3"/>
  <c r="AG4265" i="3"/>
  <c r="AG4266" i="3"/>
  <c r="AG4267" i="3"/>
  <c r="AG4268" i="3"/>
  <c r="AG4269" i="3"/>
  <c r="AG4270" i="3"/>
  <c r="AG4271" i="3"/>
  <c r="AG4272" i="3"/>
  <c r="AG4273" i="3"/>
  <c r="AG4274" i="3"/>
  <c r="AG4275" i="3"/>
  <c r="AG4276" i="3"/>
  <c r="AG4277" i="3"/>
  <c r="AG4278" i="3"/>
  <c r="AG4279" i="3"/>
  <c r="AG4280" i="3"/>
  <c r="AG4281" i="3"/>
  <c r="AG4282" i="3"/>
  <c r="AG4283" i="3"/>
  <c r="AG4284" i="3"/>
  <c r="AG4285" i="3"/>
  <c r="AG4286" i="3"/>
  <c r="AG4287" i="3"/>
  <c r="AG4288" i="3"/>
  <c r="AG4289" i="3"/>
  <c r="AG4290" i="3"/>
  <c r="AG4291" i="3"/>
  <c r="AG4292" i="3"/>
  <c r="AG4293" i="3"/>
  <c r="AG4294" i="3"/>
  <c r="AG4295" i="3"/>
  <c r="AG4296" i="3"/>
  <c r="AG4297" i="3"/>
  <c r="AG4298" i="3"/>
  <c r="AG4299" i="3"/>
  <c r="AG4300" i="3"/>
  <c r="AG4301" i="3"/>
  <c r="AG4302" i="3"/>
  <c r="AG4303" i="3"/>
  <c r="AG4304" i="3"/>
  <c r="AG4305" i="3"/>
  <c r="AG4306" i="3"/>
  <c r="AG4307" i="3"/>
  <c r="AG4308" i="3"/>
  <c r="AG4309" i="3"/>
  <c r="AG4310" i="3"/>
  <c r="AG4311" i="3"/>
  <c r="AG4312" i="3"/>
  <c r="AG4313" i="3"/>
  <c r="AG4314" i="3"/>
  <c r="AG4315" i="3"/>
  <c r="AG4316" i="3"/>
  <c r="AG4317" i="3"/>
  <c r="AG4318" i="3"/>
  <c r="AG4319" i="3"/>
  <c r="AG4320" i="3"/>
  <c r="AG4321" i="3"/>
  <c r="AG4322" i="3"/>
  <c r="AG4323" i="3"/>
  <c r="AG4324" i="3"/>
  <c r="AG4325" i="3"/>
  <c r="AG4326" i="3"/>
  <c r="AG4327" i="3"/>
  <c r="AG4328" i="3"/>
  <c r="AG4329" i="3"/>
  <c r="AG4330" i="3"/>
  <c r="AG4331" i="3"/>
  <c r="AG4332" i="3"/>
  <c r="AG4333" i="3"/>
  <c r="AG4334" i="3"/>
  <c r="AG4335" i="3"/>
  <c r="AG4336" i="3"/>
  <c r="AG4337" i="3"/>
  <c r="AG4338" i="3"/>
  <c r="AG4339" i="3"/>
  <c r="AG4340" i="3"/>
  <c r="AG4341" i="3"/>
  <c r="AG4342" i="3"/>
  <c r="AG4343" i="3"/>
  <c r="AG4344" i="3"/>
  <c r="AG4345" i="3"/>
  <c r="AG4346" i="3"/>
  <c r="AG4347" i="3"/>
  <c r="AG4348" i="3"/>
  <c r="AG4349" i="3"/>
  <c r="AG4350" i="3"/>
  <c r="AG4351" i="3"/>
  <c r="AG4352" i="3"/>
  <c r="AG4353" i="3"/>
  <c r="AG4354" i="3"/>
  <c r="AG4355" i="3"/>
  <c r="AG4356" i="3"/>
  <c r="AG4357" i="3"/>
  <c r="AG4358" i="3"/>
  <c r="AG4359" i="3"/>
  <c r="AG4360" i="3"/>
  <c r="AG4361" i="3"/>
  <c r="AG4362" i="3"/>
  <c r="AG4363" i="3"/>
  <c r="AG4364" i="3"/>
  <c r="AG4365" i="3"/>
  <c r="AG4366" i="3"/>
  <c r="AG4367" i="3"/>
  <c r="AG4368" i="3"/>
  <c r="AG4369" i="3"/>
  <c r="AG4370" i="3"/>
  <c r="AG4371" i="3"/>
  <c r="AG4372" i="3"/>
  <c r="AG4373" i="3"/>
  <c r="AG4374" i="3"/>
  <c r="AG4375" i="3"/>
  <c r="AG4376" i="3"/>
  <c r="AG4377" i="3"/>
  <c r="AG4378" i="3"/>
  <c r="AG4379" i="3"/>
  <c r="AG4380" i="3"/>
  <c r="AG4381" i="3"/>
  <c r="AG4382" i="3"/>
  <c r="AG4383" i="3"/>
  <c r="AG4384" i="3"/>
  <c r="AG4385" i="3"/>
  <c r="AG4386" i="3"/>
  <c r="AG4387" i="3"/>
  <c r="AG4388" i="3"/>
  <c r="AG4389" i="3"/>
  <c r="AG4390" i="3"/>
  <c r="AG4391" i="3"/>
  <c r="AG4392" i="3"/>
  <c r="AG4393" i="3"/>
  <c r="AG4394" i="3"/>
  <c r="AG4395" i="3"/>
  <c r="AG4396" i="3"/>
  <c r="AG4397" i="3"/>
  <c r="AG4398" i="3"/>
  <c r="AG4399" i="3"/>
  <c r="AG4400" i="3"/>
  <c r="AG4401" i="3"/>
  <c r="AG4402" i="3"/>
  <c r="AG4403" i="3"/>
  <c r="AG4404" i="3"/>
  <c r="AG4405" i="3"/>
  <c r="AG4406" i="3"/>
  <c r="AG4407" i="3"/>
  <c r="AG4408" i="3"/>
  <c r="AG4409" i="3"/>
  <c r="AG4410" i="3"/>
  <c r="AG4411" i="3"/>
  <c r="AG4412" i="3"/>
  <c r="AG4413" i="3"/>
  <c r="AG4414" i="3"/>
  <c r="AG4415" i="3"/>
  <c r="AG4416" i="3"/>
  <c r="AG4417" i="3"/>
  <c r="AG4418" i="3"/>
  <c r="AG4419" i="3"/>
  <c r="AG4420" i="3"/>
  <c r="AG4421" i="3"/>
  <c r="AG4422" i="3"/>
  <c r="AG4423" i="3"/>
  <c r="AG4424" i="3"/>
  <c r="AG4425" i="3"/>
  <c r="AG4426" i="3"/>
  <c r="AG4427" i="3"/>
  <c r="AG4428" i="3"/>
  <c r="AG4429" i="3"/>
  <c r="AG4430" i="3"/>
  <c r="AG4431" i="3"/>
  <c r="AG4432" i="3"/>
  <c r="AG4433" i="3"/>
  <c r="AG4434" i="3"/>
  <c r="AG4435" i="3"/>
  <c r="AG4436" i="3"/>
  <c r="AG4437" i="3"/>
  <c r="AG4438" i="3"/>
  <c r="AG4439" i="3"/>
  <c r="AG4440" i="3"/>
  <c r="AG4441" i="3"/>
  <c r="AG4442" i="3"/>
  <c r="AG4443" i="3"/>
  <c r="AG4444" i="3"/>
  <c r="AG4445" i="3"/>
  <c r="AG4446" i="3"/>
  <c r="AG4447" i="3"/>
  <c r="AG4448" i="3"/>
  <c r="AG4449" i="3"/>
  <c r="AG4450" i="3"/>
  <c r="AG4451" i="3"/>
  <c r="AG4452" i="3"/>
  <c r="AG4453" i="3"/>
  <c r="AG4454" i="3"/>
  <c r="AG4455" i="3"/>
  <c r="AG4456" i="3"/>
  <c r="AG4457" i="3"/>
  <c r="AG4458" i="3"/>
  <c r="AG4459" i="3"/>
  <c r="AG4460" i="3"/>
  <c r="AG4461" i="3"/>
  <c r="AG4462" i="3"/>
  <c r="AG4463" i="3"/>
  <c r="AG4464" i="3"/>
  <c r="AG4465" i="3"/>
  <c r="AG4466" i="3"/>
  <c r="AG4467" i="3"/>
  <c r="AG4468" i="3"/>
  <c r="AG4469" i="3"/>
  <c r="AG4470" i="3"/>
  <c r="AG4471" i="3"/>
  <c r="AG4472" i="3"/>
  <c r="AG4473" i="3"/>
  <c r="AG4474" i="3"/>
  <c r="AG4475" i="3"/>
  <c r="AG4476" i="3"/>
  <c r="AG4477" i="3"/>
  <c r="AG4478" i="3"/>
  <c r="AG4479" i="3"/>
  <c r="AG4480" i="3"/>
  <c r="AG4481" i="3"/>
  <c r="AG4482" i="3"/>
  <c r="AG4483" i="3"/>
  <c r="AG4484" i="3"/>
  <c r="AG4485" i="3"/>
  <c r="AG4486" i="3"/>
  <c r="AG4487" i="3"/>
  <c r="AG4488" i="3"/>
  <c r="AG4489" i="3"/>
  <c r="AG4490" i="3"/>
  <c r="AG4491" i="3"/>
  <c r="AG4492" i="3"/>
  <c r="AG4493" i="3"/>
  <c r="AG4494" i="3"/>
  <c r="AG4495" i="3"/>
  <c r="AG4496" i="3"/>
  <c r="AG4497" i="3"/>
  <c r="AG4498" i="3"/>
  <c r="AG4499" i="3"/>
  <c r="AG4500" i="3"/>
  <c r="AG4501" i="3"/>
  <c r="AG4502" i="3"/>
  <c r="AG4503" i="3"/>
  <c r="AG4504" i="3"/>
  <c r="AG4505" i="3"/>
  <c r="AG4506" i="3"/>
  <c r="AG4507" i="3"/>
  <c r="AG4508" i="3"/>
  <c r="AG4509" i="3"/>
  <c r="AG4510" i="3"/>
  <c r="AG4511" i="3"/>
  <c r="AG4512" i="3"/>
  <c r="AG4513" i="3"/>
  <c r="AG4514" i="3"/>
  <c r="AG4515" i="3"/>
  <c r="AG4516" i="3"/>
  <c r="AG4517" i="3"/>
  <c r="AG4518" i="3"/>
  <c r="AG4519" i="3"/>
  <c r="AG4520" i="3"/>
  <c r="AG4521" i="3"/>
  <c r="AG4522" i="3"/>
  <c r="AG4523" i="3"/>
  <c r="AG4524" i="3"/>
  <c r="AG4525" i="3"/>
  <c r="AG4526" i="3"/>
  <c r="AG4527" i="3"/>
  <c r="AG4528" i="3"/>
  <c r="AG4529" i="3"/>
  <c r="AG4530" i="3"/>
  <c r="AG4531" i="3"/>
  <c r="AG4532" i="3"/>
  <c r="AG4533" i="3"/>
  <c r="AG4534" i="3"/>
  <c r="AG4535" i="3"/>
  <c r="AG4536" i="3"/>
  <c r="AG4537" i="3"/>
  <c r="AG4538" i="3"/>
  <c r="AG4539" i="3"/>
  <c r="AG4540" i="3"/>
  <c r="AG4541" i="3"/>
  <c r="AG4542" i="3"/>
  <c r="AG4543" i="3"/>
  <c r="AG4544" i="3"/>
  <c r="AG4545" i="3"/>
  <c r="AG4546" i="3"/>
  <c r="AG4547" i="3"/>
  <c r="AG4548" i="3"/>
  <c r="AG4549" i="3"/>
  <c r="AG4550" i="3"/>
  <c r="AG4551" i="3"/>
  <c r="AG4552" i="3"/>
  <c r="AG4553" i="3"/>
  <c r="AG4554" i="3"/>
  <c r="AG4555" i="3"/>
  <c r="AG4556" i="3"/>
  <c r="AG4557" i="3"/>
  <c r="AG4558" i="3"/>
  <c r="AG4559" i="3"/>
  <c r="AG4560" i="3"/>
  <c r="AG4561" i="3"/>
  <c r="AG4562" i="3"/>
  <c r="AG4563" i="3"/>
  <c r="AG4564" i="3"/>
  <c r="AG4565" i="3"/>
  <c r="AG4566" i="3"/>
  <c r="AG4567" i="3"/>
  <c r="AG4568" i="3"/>
  <c r="AG4569" i="3"/>
  <c r="AG4570" i="3"/>
  <c r="AG4571" i="3"/>
  <c r="AG4572" i="3"/>
  <c r="AG4573" i="3"/>
  <c r="AG4574" i="3"/>
  <c r="AG4575" i="3"/>
  <c r="AG4576" i="3"/>
  <c r="AG4577" i="3"/>
  <c r="AG4578" i="3"/>
  <c r="AG4579" i="3"/>
  <c r="AG4580" i="3"/>
  <c r="AG4581" i="3"/>
  <c r="AG4582" i="3"/>
  <c r="AG4583" i="3"/>
  <c r="AG4584" i="3"/>
  <c r="AG4585" i="3"/>
  <c r="AG4586" i="3"/>
  <c r="AG4587" i="3"/>
  <c r="AG4588" i="3"/>
  <c r="AG4589" i="3"/>
  <c r="AG4590" i="3"/>
  <c r="AG4591" i="3"/>
  <c r="AG4592" i="3"/>
  <c r="AG4593" i="3"/>
  <c r="AG4594" i="3"/>
  <c r="AG4595" i="3"/>
  <c r="AG4596" i="3"/>
  <c r="AG4597" i="3"/>
  <c r="AG4598" i="3"/>
  <c r="AG4599" i="3"/>
  <c r="AG4600" i="3"/>
  <c r="AG4601" i="3"/>
  <c r="AG4602" i="3"/>
  <c r="AG4603" i="3"/>
  <c r="AG4604" i="3"/>
  <c r="AG4605" i="3"/>
  <c r="AG4606" i="3"/>
  <c r="AG4607" i="3"/>
  <c r="AG4608" i="3"/>
  <c r="AG4609" i="3"/>
  <c r="AG4610" i="3"/>
  <c r="AG4611" i="3"/>
  <c r="AG4612" i="3"/>
  <c r="AG4613" i="3"/>
  <c r="AG4614" i="3"/>
  <c r="AG4615" i="3"/>
  <c r="AG4616" i="3"/>
  <c r="AG4617" i="3"/>
  <c r="AG4618" i="3"/>
  <c r="AG4619" i="3"/>
  <c r="AG4620" i="3"/>
  <c r="AG4621" i="3"/>
  <c r="AG4622" i="3"/>
  <c r="AG4623" i="3"/>
  <c r="AG4624" i="3"/>
  <c r="AG4625" i="3"/>
  <c r="AG4626" i="3"/>
  <c r="AG4627" i="3"/>
  <c r="AG4628" i="3"/>
  <c r="AG4629" i="3"/>
  <c r="AG4630" i="3"/>
  <c r="AG4631" i="3"/>
  <c r="AG4632" i="3"/>
  <c r="AG4633" i="3"/>
  <c r="AG4634" i="3"/>
  <c r="AG4635" i="3"/>
  <c r="AG4636" i="3"/>
  <c r="AG4637" i="3"/>
  <c r="AG4638" i="3"/>
  <c r="AG4639" i="3"/>
  <c r="AG4640" i="3"/>
  <c r="AG4641" i="3"/>
  <c r="AG4642" i="3"/>
  <c r="AG4643" i="3"/>
  <c r="AG4644" i="3"/>
  <c r="AG4645" i="3"/>
  <c r="AG4646" i="3"/>
  <c r="AG4647" i="3"/>
  <c r="AG4648" i="3"/>
  <c r="AG4649" i="3"/>
  <c r="AG4650" i="3"/>
  <c r="AG4651" i="3"/>
  <c r="AG4652" i="3"/>
  <c r="AG4653" i="3"/>
  <c r="AG4654" i="3"/>
  <c r="AG4655" i="3"/>
  <c r="AG4656" i="3"/>
  <c r="AG4657" i="3"/>
  <c r="AG4658" i="3"/>
  <c r="AG4659" i="3"/>
  <c r="AG4660" i="3"/>
  <c r="AG4661" i="3"/>
  <c r="AG4662" i="3"/>
  <c r="AG4663" i="3"/>
  <c r="AG4664" i="3"/>
  <c r="AG4665" i="3"/>
  <c r="AG4666" i="3"/>
  <c r="AG4667" i="3"/>
  <c r="AG4668" i="3"/>
  <c r="AG4669" i="3"/>
  <c r="AG4670" i="3"/>
  <c r="AG4671" i="3"/>
  <c r="AG4672" i="3"/>
  <c r="AG4673" i="3"/>
  <c r="AG4674" i="3"/>
  <c r="AG4675" i="3"/>
  <c r="AG4676" i="3"/>
  <c r="AG4677" i="3"/>
  <c r="AG4678" i="3"/>
  <c r="AG4679" i="3"/>
  <c r="AG4680" i="3"/>
  <c r="AG4681" i="3"/>
  <c r="AG4682" i="3"/>
  <c r="AG4683" i="3"/>
  <c r="AG4684" i="3"/>
  <c r="AG4685" i="3"/>
  <c r="AG4686" i="3"/>
  <c r="AG4687" i="3"/>
  <c r="AG4688" i="3"/>
  <c r="AG4689" i="3"/>
  <c r="AG4690" i="3"/>
  <c r="AG4691" i="3"/>
  <c r="AG4692" i="3"/>
  <c r="AG4693" i="3"/>
  <c r="AG4694" i="3"/>
  <c r="AG4695" i="3"/>
  <c r="AG4696" i="3"/>
  <c r="AG4697" i="3"/>
  <c r="AG4698" i="3"/>
  <c r="AG4699" i="3"/>
  <c r="AG4700" i="3"/>
  <c r="AG4701" i="3"/>
  <c r="AG4702" i="3"/>
  <c r="AG4703" i="3"/>
  <c r="AG4704" i="3"/>
  <c r="AG4705" i="3"/>
  <c r="AG4706" i="3"/>
  <c r="AG4707" i="3"/>
  <c r="AG4708" i="3"/>
  <c r="AG4709" i="3"/>
  <c r="AG4710" i="3"/>
  <c r="AG4711" i="3"/>
  <c r="AG4712" i="3"/>
  <c r="AG4713" i="3"/>
  <c r="AG4714" i="3"/>
  <c r="AG4715" i="3"/>
  <c r="AG4716" i="3"/>
  <c r="AG4717" i="3"/>
  <c r="AG4718" i="3"/>
  <c r="AG4719" i="3"/>
  <c r="AG4720" i="3"/>
  <c r="AG4721" i="3"/>
  <c r="AG4722" i="3"/>
  <c r="AG4723" i="3"/>
  <c r="AG4724" i="3"/>
  <c r="AG4725" i="3"/>
  <c r="AG4726" i="3"/>
  <c r="AG4727" i="3"/>
  <c r="AG4728" i="3"/>
  <c r="AG4729" i="3"/>
  <c r="AG4730" i="3"/>
  <c r="AG4731" i="3"/>
  <c r="AG4732" i="3"/>
  <c r="AG4733" i="3"/>
  <c r="AG4734" i="3"/>
  <c r="AG4735" i="3"/>
  <c r="AG4736" i="3"/>
  <c r="AG4737" i="3"/>
  <c r="AG4738" i="3"/>
  <c r="AG4739" i="3"/>
  <c r="AG4740" i="3"/>
  <c r="AG4741" i="3"/>
  <c r="AG4742" i="3"/>
  <c r="AG4743" i="3"/>
  <c r="AG4744" i="3"/>
  <c r="AG4745" i="3"/>
  <c r="AG4746" i="3"/>
  <c r="AG4747" i="3"/>
  <c r="AG4748" i="3"/>
  <c r="AG4749" i="3"/>
  <c r="AG4750" i="3"/>
  <c r="AG4751" i="3"/>
  <c r="AG4752" i="3"/>
  <c r="AG4753" i="3"/>
  <c r="AG4754" i="3"/>
  <c r="AG4755" i="3"/>
  <c r="AG4756" i="3"/>
  <c r="AG4757" i="3"/>
  <c r="AG4758" i="3"/>
  <c r="AG4759" i="3"/>
  <c r="AG4760" i="3"/>
  <c r="AG4761" i="3"/>
  <c r="AG4762" i="3"/>
  <c r="AG4763" i="3"/>
  <c r="AG4764" i="3"/>
  <c r="AG4765" i="3"/>
  <c r="AG4766" i="3"/>
  <c r="AG4767" i="3"/>
  <c r="AG4768" i="3"/>
  <c r="AG4769" i="3"/>
  <c r="AG4770" i="3"/>
  <c r="AG4771" i="3"/>
  <c r="AG4772" i="3"/>
  <c r="AG4773" i="3"/>
  <c r="AG4774" i="3"/>
  <c r="AG4775" i="3"/>
  <c r="AG4776" i="3"/>
  <c r="AG4777" i="3"/>
  <c r="AG4778" i="3"/>
  <c r="AG4779" i="3"/>
  <c r="AG4780" i="3"/>
  <c r="AG4781" i="3"/>
  <c r="AG4782" i="3"/>
  <c r="AG4783" i="3"/>
  <c r="AG4784" i="3"/>
  <c r="AG4785" i="3"/>
  <c r="AG4786" i="3"/>
  <c r="AG4787" i="3"/>
  <c r="AG4788" i="3"/>
  <c r="AG4789" i="3"/>
  <c r="AG4790" i="3"/>
  <c r="AG4791" i="3"/>
  <c r="AG4792" i="3"/>
  <c r="AG4793" i="3"/>
  <c r="AG4794" i="3"/>
  <c r="AG4795" i="3"/>
  <c r="AG4796" i="3"/>
  <c r="AG4797" i="3"/>
  <c r="AG4798" i="3"/>
  <c r="AG4799" i="3"/>
  <c r="AG4800" i="3"/>
  <c r="AG4801" i="3"/>
  <c r="AG4802" i="3"/>
  <c r="AG4803" i="3"/>
  <c r="AG4804" i="3"/>
  <c r="AG4805" i="3"/>
  <c r="AG4806" i="3"/>
  <c r="AG4807" i="3"/>
  <c r="AG4808" i="3"/>
  <c r="AG4809" i="3"/>
  <c r="AG4810" i="3"/>
  <c r="AG4811" i="3"/>
  <c r="AG4812" i="3"/>
  <c r="AG4813" i="3"/>
  <c r="AG4814" i="3"/>
  <c r="AG4815" i="3"/>
  <c r="AG4816" i="3"/>
  <c r="AG4817" i="3"/>
  <c r="AG4818" i="3"/>
  <c r="AG4819" i="3"/>
  <c r="AG4820" i="3"/>
  <c r="AG4821" i="3"/>
  <c r="AG4822" i="3"/>
  <c r="AG4823" i="3"/>
  <c r="AG4824" i="3"/>
  <c r="AG4825" i="3"/>
  <c r="AG4826" i="3"/>
  <c r="AG4827" i="3"/>
  <c r="AG4828" i="3"/>
  <c r="AG4829" i="3"/>
  <c r="AG4830" i="3"/>
  <c r="AG4831" i="3"/>
  <c r="AG4832" i="3"/>
  <c r="AG4833" i="3"/>
  <c r="AG4834" i="3"/>
  <c r="AG4835" i="3"/>
  <c r="AG4836" i="3"/>
  <c r="AG4837" i="3"/>
  <c r="AG4838" i="3"/>
  <c r="AG4839" i="3"/>
  <c r="AG4840" i="3"/>
  <c r="AG4841" i="3"/>
  <c r="AG4842" i="3"/>
  <c r="AG4843" i="3"/>
  <c r="AG4844" i="3"/>
  <c r="AG4845" i="3"/>
  <c r="AG4846" i="3"/>
  <c r="AG4847" i="3"/>
  <c r="AG4848" i="3"/>
  <c r="AG4849" i="3"/>
  <c r="AG4850" i="3"/>
  <c r="AG4851" i="3"/>
  <c r="AG4852" i="3"/>
  <c r="AG4853" i="3"/>
  <c r="AG4854" i="3"/>
  <c r="AG4855" i="3"/>
  <c r="AG4856" i="3"/>
  <c r="AG4857" i="3"/>
  <c r="AG4858" i="3"/>
  <c r="AG4859" i="3"/>
  <c r="AG4860" i="3"/>
  <c r="AG4861" i="3"/>
  <c r="AG4862" i="3"/>
  <c r="AG4863" i="3"/>
  <c r="AG4864" i="3"/>
  <c r="AG4865" i="3"/>
  <c r="AG4866" i="3"/>
  <c r="AG4867" i="3"/>
  <c r="AG4868" i="3"/>
  <c r="AG4869" i="3"/>
  <c r="AG4870" i="3"/>
  <c r="AG4871" i="3"/>
  <c r="AG4872" i="3"/>
  <c r="AG4873" i="3"/>
  <c r="AG4874" i="3"/>
  <c r="AG4875" i="3"/>
  <c r="AG4876" i="3"/>
  <c r="AG4877" i="3"/>
  <c r="AG4878" i="3"/>
  <c r="AG4879" i="3"/>
  <c r="AG4880" i="3"/>
  <c r="AG4881" i="3"/>
  <c r="AG4882" i="3"/>
  <c r="AG4883" i="3"/>
  <c r="AG4884" i="3"/>
  <c r="AG4885" i="3"/>
  <c r="AG4886" i="3"/>
  <c r="AG4887" i="3"/>
  <c r="AG4888" i="3"/>
  <c r="AG4889" i="3"/>
  <c r="AG4890" i="3"/>
  <c r="AG4891" i="3"/>
  <c r="AG4892" i="3"/>
  <c r="AG4893" i="3"/>
  <c r="AG4894" i="3"/>
  <c r="AG4895" i="3"/>
  <c r="AG4896" i="3"/>
  <c r="AG4897" i="3"/>
  <c r="AG4898" i="3"/>
  <c r="AG4899" i="3"/>
  <c r="AG4900" i="3"/>
  <c r="AG4901" i="3"/>
  <c r="AG4902" i="3"/>
  <c r="AG4903" i="3"/>
  <c r="AG4904" i="3"/>
  <c r="AG4905" i="3"/>
  <c r="AG4906" i="3"/>
  <c r="AG4907" i="3"/>
  <c r="AG4908" i="3"/>
  <c r="AG4909" i="3"/>
  <c r="AG4910" i="3"/>
  <c r="AG4911" i="3"/>
  <c r="AG4912" i="3"/>
  <c r="AG4913" i="3"/>
  <c r="AG4914" i="3"/>
  <c r="AG4915" i="3"/>
  <c r="AG4916" i="3"/>
  <c r="AG4917" i="3"/>
  <c r="AG4918" i="3"/>
  <c r="AG4919" i="3"/>
  <c r="AG4920" i="3"/>
  <c r="AG4921" i="3"/>
  <c r="AG4922" i="3"/>
  <c r="AG4923" i="3"/>
  <c r="AG4924" i="3"/>
  <c r="AG4925" i="3"/>
  <c r="AG4926" i="3"/>
  <c r="AG4927" i="3"/>
  <c r="AG4928" i="3"/>
  <c r="AG4929" i="3"/>
  <c r="AG4930" i="3"/>
  <c r="AG4931" i="3"/>
  <c r="AG4932" i="3"/>
  <c r="AG4933" i="3"/>
  <c r="AG4934" i="3"/>
  <c r="AG4935" i="3"/>
  <c r="AG4936" i="3"/>
  <c r="AG4937" i="3"/>
  <c r="AG4938" i="3"/>
  <c r="AG4939" i="3"/>
  <c r="AG4940" i="3"/>
  <c r="AG4941" i="3"/>
  <c r="AG4942" i="3"/>
  <c r="AG4943" i="3"/>
  <c r="AG4944" i="3"/>
  <c r="AG4945" i="3"/>
  <c r="AG4946" i="3"/>
  <c r="AG4947" i="3"/>
  <c r="AG4948" i="3"/>
  <c r="AG4949" i="3"/>
  <c r="AG4950" i="3"/>
  <c r="AG4951" i="3"/>
  <c r="AG4952" i="3"/>
  <c r="AG4953" i="3"/>
  <c r="AG4954" i="3"/>
  <c r="AG4955" i="3"/>
  <c r="AG4956" i="3"/>
  <c r="AG4957" i="3"/>
  <c r="AG4958" i="3"/>
  <c r="AG4959" i="3"/>
  <c r="AG4960" i="3"/>
  <c r="AG4961" i="3"/>
  <c r="AG4962" i="3"/>
  <c r="AG4963" i="3"/>
  <c r="AG4964" i="3"/>
  <c r="AG4965" i="3"/>
  <c r="AG4966" i="3"/>
  <c r="AG4967" i="3"/>
  <c r="AG4968" i="3"/>
  <c r="AG4969" i="3"/>
  <c r="AG4970" i="3"/>
  <c r="AG4971" i="3"/>
  <c r="AG4972" i="3"/>
  <c r="AG4973" i="3"/>
  <c r="AG4974" i="3"/>
  <c r="AG4975" i="3"/>
  <c r="AG4976" i="3"/>
  <c r="AG4977" i="3"/>
  <c r="AG4978" i="3"/>
  <c r="AG4979" i="3"/>
  <c r="AG4980" i="3"/>
  <c r="AG4981" i="3"/>
  <c r="AG4982" i="3"/>
  <c r="AG4983" i="3"/>
  <c r="AG4984" i="3"/>
  <c r="AG4985" i="3"/>
  <c r="AG4986" i="3"/>
  <c r="AG4987" i="3"/>
  <c r="AG4988" i="3"/>
  <c r="AG4989" i="3"/>
  <c r="AG4990" i="3"/>
  <c r="AG4991" i="3"/>
  <c r="AG4992" i="3"/>
  <c r="AG4993" i="3"/>
  <c r="AG4994" i="3"/>
  <c r="AG4995" i="3"/>
  <c r="AG4996" i="3"/>
  <c r="AG4997" i="3"/>
  <c r="AG4998" i="3"/>
  <c r="AG4999" i="3"/>
  <c r="AG5000" i="3"/>
  <c r="AG5001" i="3"/>
  <c r="AG5002" i="3"/>
  <c r="AG5003" i="3"/>
  <c r="AG5004" i="3"/>
  <c r="AG5005" i="3"/>
  <c r="AG5006" i="3"/>
  <c r="AG5007" i="3"/>
  <c r="AG5008" i="3"/>
  <c r="AG5009" i="3"/>
  <c r="AG5010" i="3"/>
  <c r="AG5011" i="3"/>
  <c r="AG5012" i="3"/>
  <c r="AG5013" i="3"/>
  <c r="AG5014" i="3"/>
  <c r="AG5015" i="3"/>
  <c r="AG5016" i="3"/>
  <c r="AG5017" i="3"/>
  <c r="AG5018" i="3"/>
  <c r="AG5019" i="3"/>
  <c r="AG5020" i="3"/>
  <c r="AG5021" i="3"/>
  <c r="AG5022" i="3"/>
  <c r="AG5023" i="3"/>
  <c r="AG5024" i="3"/>
  <c r="AG5025" i="3"/>
  <c r="AG5026" i="3"/>
  <c r="AG5027" i="3"/>
  <c r="AG5028" i="3"/>
  <c r="AG5029" i="3"/>
  <c r="AG5030" i="3"/>
  <c r="AG5031" i="3"/>
  <c r="AG5032" i="3"/>
  <c r="AG5033" i="3"/>
  <c r="AG5034" i="3"/>
  <c r="AG5035" i="3"/>
  <c r="AG5036" i="3"/>
  <c r="AG5037" i="3"/>
  <c r="AG5038" i="3"/>
  <c r="AG5039" i="3"/>
  <c r="AG5040" i="3"/>
  <c r="AG5041" i="3"/>
  <c r="AG5042" i="3"/>
  <c r="AG5043" i="3"/>
  <c r="AG5044" i="3"/>
  <c r="AG5045" i="3"/>
  <c r="AG5046" i="3"/>
  <c r="AG5047" i="3"/>
  <c r="AG5048" i="3"/>
  <c r="AG5049" i="3"/>
  <c r="AG5050" i="3"/>
  <c r="AG5051" i="3"/>
  <c r="AG5052" i="3"/>
  <c r="AG5053" i="3"/>
  <c r="AG5054" i="3"/>
  <c r="AG5055" i="3"/>
  <c r="AG5056" i="3"/>
  <c r="AG5057" i="3"/>
  <c r="AG5058" i="3"/>
  <c r="AG5059" i="3"/>
  <c r="AG5060" i="3"/>
  <c r="AG5061" i="3"/>
  <c r="AG5062" i="3"/>
  <c r="AG5063" i="3"/>
  <c r="AG5064" i="3"/>
  <c r="AG5065" i="3"/>
  <c r="AG5066" i="3"/>
  <c r="AG5067" i="3"/>
  <c r="AG5068" i="3"/>
  <c r="AG5069" i="3"/>
  <c r="AG5070" i="3"/>
  <c r="AG5071" i="3"/>
  <c r="AG5072" i="3"/>
  <c r="AG5073" i="3"/>
  <c r="AG5074" i="3"/>
  <c r="AG5075" i="3"/>
  <c r="AG5076" i="3"/>
  <c r="AG5077" i="3"/>
  <c r="AG5078" i="3"/>
  <c r="AG5079" i="3"/>
  <c r="AG5080" i="3"/>
  <c r="AG5081" i="3"/>
  <c r="AG5082" i="3"/>
  <c r="AG5083" i="3"/>
  <c r="AG5084" i="3"/>
  <c r="AG5085" i="3"/>
  <c r="AG5086" i="3"/>
  <c r="AG5087" i="3"/>
  <c r="AG5088" i="3"/>
  <c r="AG5089" i="3"/>
  <c r="AG5090" i="3"/>
  <c r="AG5091" i="3"/>
  <c r="AG5092" i="3"/>
  <c r="AG5093" i="3"/>
  <c r="AG5094" i="3"/>
  <c r="AG5095" i="3"/>
  <c r="AG5096" i="3"/>
  <c r="AG5097" i="3"/>
  <c r="AG5098" i="3"/>
  <c r="AG5099" i="3"/>
  <c r="AG5100" i="3"/>
  <c r="AG5101" i="3"/>
  <c r="AG5102" i="3"/>
  <c r="AG5103" i="3"/>
  <c r="AG5104" i="3"/>
  <c r="AG5105" i="3"/>
  <c r="AG5106" i="3"/>
  <c r="AG5107" i="3"/>
  <c r="AG5108" i="3"/>
  <c r="AG5109" i="3"/>
  <c r="AG5110" i="3"/>
  <c r="AG5111" i="3"/>
  <c r="AG5112" i="3"/>
  <c r="AG5113" i="3"/>
  <c r="AG5114" i="3"/>
  <c r="AG5115" i="3"/>
  <c r="AG5116" i="3"/>
  <c r="AG5117" i="3"/>
  <c r="AG5118" i="3"/>
  <c r="AG5119" i="3"/>
  <c r="AG5120" i="3"/>
  <c r="AG5121" i="3"/>
  <c r="AG5122" i="3"/>
  <c r="AG5123" i="3"/>
  <c r="AG5124" i="3"/>
  <c r="AG5125" i="3"/>
  <c r="AG5126" i="3"/>
  <c r="AG5127" i="3"/>
  <c r="AG5128" i="3"/>
  <c r="AG5129" i="3"/>
  <c r="AG5130" i="3"/>
  <c r="AG5131" i="3"/>
  <c r="AG5132" i="3"/>
  <c r="AG5133" i="3"/>
  <c r="AG5134" i="3"/>
  <c r="AG5135" i="3"/>
  <c r="AG5136" i="3"/>
  <c r="AG5137" i="3"/>
  <c r="AG5138" i="3"/>
  <c r="AG5139" i="3"/>
  <c r="AG5140" i="3"/>
  <c r="AG5141" i="3"/>
  <c r="AG5142" i="3"/>
  <c r="AG5143" i="3"/>
  <c r="AG5144" i="3"/>
  <c r="AG5145" i="3"/>
  <c r="AG5146" i="3"/>
  <c r="AG5147" i="3"/>
  <c r="AG5148" i="3"/>
  <c r="AG5149" i="3"/>
  <c r="AG5150" i="3"/>
  <c r="AG5151" i="3"/>
  <c r="AG5152" i="3"/>
  <c r="AG5153" i="3"/>
  <c r="AG5154" i="3"/>
  <c r="AG5155" i="3"/>
  <c r="AG5156" i="3"/>
  <c r="AG5157" i="3"/>
  <c r="AG5158" i="3"/>
  <c r="AG5159" i="3"/>
  <c r="AG5160" i="3"/>
  <c r="AG5161" i="3"/>
  <c r="AG5162" i="3"/>
  <c r="AG5163" i="3"/>
  <c r="AG5164" i="3"/>
  <c r="AG5165" i="3"/>
  <c r="AG5166" i="3"/>
  <c r="AG5167" i="3"/>
  <c r="AG5168" i="3"/>
  <c r="AG5169" i="3"/>
  <c r="AG5170" i="3"/>
  <c r="AG5171" i="3"/>
  <c r="AG5172" i="3"/>
  <c r="AG5173" i="3"/>
  <c r="AG5174" i="3"/>
  <c r="AG5175" i="3"/>
  <c r="AG5176" i="3"/>
  <c r="AG5177" i="3"/>
  <c r="AG5178" i="3"/>
  <c r="AG5179" i="3"/>
  <c r="AG5180" i="3"/>
  <c r="AG5181" i="3"/>
  <c r="AG5182" i="3"/>
  <c r="AG5183" i="3"/>
  <c r="AG5184" i="3"/>
  <c r="AG5185" i="3"/>
  <c r="AG5186" i="3"/>
  <c r="AG5187" i="3"/>
  <c r="AG5188" i="3"/>
  <c r="AG5189" i="3"/>
  <c r="AG5190" i="3"/>
  <c r="AG5191" i="3"/>
  <c r="AG5192" i="3"/>
  <c r="AG5193" i="3"/>
  <c r="AG5194" i="3"/>
  <c r="AG5195" i="3"/>
  <c r="AG5196" i="3"/>
  <c r="AG5197" i="3"/>
  <c r="AG5198" i="3"/>
  <c r="AG5199" i="3"/>
  <c r="AG5200" i="3"/>
  <c r="AG5201" i="3"/>
  <c r="AG5202" i="3"/>
  <c r="AG5203" i="3"/>
  <c r="AG5204" i="3"/>
  <c r="AG5205" i="3"/>
  <c r="AG5206" i="3"/>
  <c r="AG5207" i="3"/>
  <c r="AG5208" i="3"/>
  <c r="AG5209" i="3"/>
  <c r="AG5210" i="3"/>
  <c r="AG5211" i="3"/>
  <c r="AG5212" i="3"/>
  <c r="AG5213" i="3"/>
  <c r="AG5214" i="3"/>
  <c r="AG5215" i="3"/>
  <c r="AG5216" i="3"/>
  <c r="AG5217" i="3"/>
  <c r="AG5218" i="3"/>
  <c r="AG5219" i="3"/>
  <c r="AG5220" i="3"/>
  <c r="AG5221" i="3"/>
  <c r="AG5222" i="3"/>
  <c r="AG5223" i="3"/>
  <c r="AG5224" i="3"/>
  <c r="AG5225" i="3"/>
  <c r="AG5226" i="3"/>
  <c r="AG5227" i="3"/>
  <c r="AG5228" i="3"/>
  <c r="AG5229" i="3"/>
  <c r="AG5230" i="3"/>
  <c r="AG5231" i="3"/>
  <c r="AG5232" i="3"/>
  <c r="AG5233" i="3"/>
  <c r="AG5234" i="3"/>
  <c r="AG5235" i="3"/>
  <c r="AG5236" i="3"/>
  <c r="AG5237" i="3"/>
  <c r="AG5238" i="3"/>
  <c r="AG5239" i="3"/>
  <c r="AG5240" i="3"/>
  <c r="AG5241" i="3"/>
  <c r="AG5242" i="3"/>
  <c r="AG5243" i="3"/>
  <c r="AG5244" i="3"/>
  <c r="AG5245" i="3"/>
  <c r="AG5246" i="3"/>
  <c r="AG5247" i="3"/>
  <c r="AG5248" i="3"/>
  <c r="AG5249" i="3"/>
  <c r="AG5250" i="3"/>
  <c r="AG5251" i="3"/>
  <c r="AG5252" i="3"/>
  <c r="AG5253" i="3"/>
  <c r="AG5254" i="3"/>
  <c r="AG5255" i="3"/>
  <c r="AG5256" i="3"/>
  <c r="AG5257" i="3"/>
  <c r="AG5258" i="3"/>
  <c r="AG5259" i="3"/>
  <c r="AG5260" i="3"/>
  <c r="AG5261" i="3"/>
  <c r="AG5262" i="3"/>
  <c r="AG5263" i="3"/>
  <c r="AG5264" i="3"/>
  <c r="AG5265" i="3"/>
  <c r="AG5266" i="3"/>
  <c r="AG5267" i="3"/>
  <c r="AG5268" i="3"/>
  <c r="AG5269" i="3"/>
  <c r="AG5270" i="3"/>
  <c r="AG5271" i="3"/>
  <c r="AG5272" i="3"/>
  <c r="AG5273" i="3"/>
  <c r="AG5274" i="3"/>
  <c r="AG5275" i="3"/>
  <c r="AG5276" i="3"/>
  <c r="AG5277" i="3"/>
  <c r="AG5278" i="3"/>
  <c r="AG5279" i="3"/>
  <c r="AG5280" i="3"/>
  <c r="AG5281" i="3"/>
  <c r="AG5282" i="3"/>
  <c r="AG5283" i="3"/>
  <c r="AG5284" i="3"/>
  <c r="AG5285" i="3"/>
  <c r="AG5286" i="3"/>
  <c r="AG5287" i="3"/>
  <c r="AG5288" i="3"/>
  <c r="AG5289" i="3"/>
  <c r="AG5290" i="3"/>
  <c r="AG5291" i="3"/>
  <c r="AG5292" i="3"/>
  <c r="AG5293" i="3"/>
  <c r="AG5294" i="3"/>
  <c r="AG5295" i="3"/>
  <c r="AG5296" i="3"/>
  <c r="AG5297" i="3"/>
  <c r="AG5298" i="3"/>
  <c r="AG5299" i="3"/>
  <c r="AG5300" i="3"/>
  <c r="AG5301" i="3"/>
  <c r="AG5302" i="3"/>
  <c r="AG5303" i="3"/>
  <c r="AG5304" i="3"/>
  <c r="AG5305" i="3"/>
  <c r="AG5306" i="3"/>
  <c r="AG5307" i="3"/>
  <c r="AG5308" i="3"/>
  <c r="AG5309" i="3"/>
  <c r="AG5310" i="3"/>
  <c r="AG5311" i="3"/>
  <c r="AG5312" i="3"/>
  <c r="AG5313" i="3"/>
  <c r="AG5314" i="3"/>
  <c r="AG5315" i="3"/>
  <c r="AG5316" i="3"/>
  <c r="AG5317" i="3"/>
  <c r="AG5318" i="3"/>
  <c r="AG5319" i="3"/>
  <c r="AG5320" i="3"/>
  <c r="AG5321" i="3"/>
  <c r="AG5322" i="3"/>
  <c r="AG5323" i="3"/>
  <c r="AG5324" i="3"/>
  <c r="AG5325" i="3"/>
  <c r="AG5326" i="3"/>
  <c r="AG5327" i="3"/>
  <c r="AG5328" i="3"/>
  <c r="AG5329" i="3"/>
  <c r="AG5330" i="3"/>
  <c r="AG5331" i="3"/>
  <c r="AG5332" i="3"/>
  <c r="AG5333" i="3"/>
  <c r="AG5334" i="3"/>
  <c r="AG5335" i="3"/>
  <c r="AG5336" i="3"/>
  <c r="AG5337" i="3"/>
  <c r="AG5338" i="3"/>
  <c r="AG5339" i="3"/>
  <c r="AG5340" i="3"/>
  <c r="AG5341" i="3"/>
  <c r="AG5342" i="3"/>
  <c r="AG5343" i="3"/>
  <c r="AG5344" i="3"/>
  <c r="AG5345" i="3"/>
  <c r="AG5346" i="3"/>
  <c r="AG5347" i="3"/>
  <c r="AG5348" i="3"/>
  <c r="AG5349" i="3"/>
  <c r="AG5350" i="3"/>
  <c r="AG5351" i="3"/>
  <c r="AG5352" i="3"/>
  <c r="AG5353" i="3"/>
  <c r="AG5354" i="3"/>
  <c r="AG5355" i="3"/>
  <c r="AG5356" i="3"/>
  <c r="AG5357" i="3"/>
  <c r="AG5358" i="3"/>
  <c r="AG5359" i="3"/>
  <c r="AG5360" i="3"/>
  <c r="AG5361" i="3"/>
  <c r="AG5362" i="3"/>
  <c r="AG5363" i="3"/>
  <c r="AG5364" i="3"/>
  <c r="AG5365" i="3"/>
  <c r="AG5366" i="3"/>
  <c r="AG5367" i="3"/>
  <c r="AG5368" i="3"/>
  <c r="AG5369" i="3"/>
  <c r="AG5370" i="3"/>
  <c r="AG5371" i="3"/>
  <c r="AG5372" i="3"/>
  <c r="AG5373" i="3"/>
  <c r="AG5374" i="3"/>
  <c r="AG5375" i="3"/>
  <c r="AG5376" i="3"/>
  <c r="AG5377" i="3"/>
  <c r="AG5378" i="3"/>
  <c r="AG5379" i="3"/>
  <c r="AG5380" i="3"/>
  <c r="AG5381" i="3"/>
  <c r="AG5382" i="3"/>
  <c r="AG5383" i="3"/>
  <c r="AG5384" i="3"/>
  <c r="AG5385" i="3"/>
  <c r="AG5386" i="3"/>
  <c r="AG5387" i="3"/>
  <c r="AG5388" i="3"/>
  <c r="AG5389" i="3"/>
  <c r="AG5390" i="3"/>
  <c r="AG5391" i="3"/>
  <c r="AG5392" i="3"/>
  <c r="AG5393" i="3"/>
  <c r="AG5394" i="3"/>
  <c r="AG5395" i="3"/>
  <c r="AG5396" i="3"/>
  <c r="AG5397" i="3"/>
  <c r="AG5398" i="3"/>
  <c r="AG5399" i="3"/>
  <c r="AG5400" i="3"/>
  <c r="AG5401" i="3"/>
  <c r="AG5402" i="3"/>
  <c r="AG5403" i="3"/>
  <c r="AG5404" i="3"/>
  <c r="AG5405" i="3"/>
  <c r="AG5406" i="3"/>
  <c r="AG5407" i="3"/>
  <c r="AG5408" i="3"/>
  <c r="AG5409" i="3"/>
  <c r="AG5410" i="3"/>
  <c r="AG5411" i="3"/>
  <c r="AG5412" i="3"/>
  <c r="AG5413" i="3"/>
  <c r="AG5414" i="3"/>
  <c r="AG5415" i="3"/>
  <c r="AG5416" i="3"/>
  <c r="AG5417" i="3"/>
  <c r="AG5418" i="3"/>
  <c r="AG5419" i="3"/>
  <c r="AG5420" i="3"/>
  <c r="AG5421" i="3"/>
  <c r="AG5422" i="3"/>
  <c r="AG5423" i="3"/>
  <c r="AG5424" i="3"/>
  <c r="AG5425" i="3"/>
  <c r="AG5426" i="3"/>
  <c r="AG5427" i="3"/>
  <c r="AG5428" i="3"/>
  <c r="AG5429" i="3"/>
  <c r="AG5430" i="3"/>
  <c r="AG5431" i="3"/>
  <c r="AG5432" i="3"/>
  <c r="AG5433" i="3"/>
  <c r="AG5434" i="3"/>
  <c r="AG5435" i="3"/>
  <c r="AG5436" i="3"/>
  <c r="AG5437" i="3"/>
  <c r="AG5438" i="3"/>
  <c r="AG5439" i="3"/>
  <c r="AG5440" i="3"/>
  <c r="AG5441" i="3"/>
  <c r="AG5442" i="3"/>
  <c r="AG5443" i="3"/>
  <c r="AG5444" i="3"/>
  <c r="AG5445" i="3"/>
  <c r="AG5446" i="3"/>
  <c r="AG5447" i="3"/>
  <c r="AG5448" i="3"/>
  <c r="AG5449" i="3"/>
  <c r="AG5450" i="3"/>
  <c r="AG5451" i="3"/>
  <c r="AG5452" i="3"/>
  <c r="AG5453" i="3"/>
  <c r="AG5454" i="3"/>
  <c r="AG5455" i="3"/>
  <c r="AG5456" i="3"/>
  <c r="AG5457" i="3"/>
  <c r="AG5458" i="3"/>
  <c r="AG5459" i="3"/>
  <c r="AG5460" i="3"/>
  <c r="AG5461" i="3"/>
  <c r="AG5462" i="3"/>
  <c r="AG5463" i="3"/>
  <c r="AG5464" i="3"/>
  <c r="AG5465" i="3"/>
  <c r="AG5466" i="3"/>
  <c r="AG5467" i="3"/>
  <c r="AG5468" i="3"/>
  <c r="AG5469" i="3"/>
  <c r="AG5470" i="3"/>
  <c r="AG5471" i="3"/>
  <c r="AG5472" i="3"/>
  <c r="AG5473" i="3"/>
  <c r="AG5474" i="3"/>
  <c r="AG5475" i="3"/>
  <c r="AG5476" i="3"/>
  <c r="AG5477" i="3"/>
  <c r="AG5478" i="3"/>
  <c r="AG5479" i="3"/>
  <c r="AG5480" i="3"/>
  <c r="AG5481" i="3"/>
  <c r="AG5482" i="3"/>
  <c r="AG5483" i="3"/>
  <c r="AG5484" i="3"/>
  <c r="AG5485" i="3"/>
  <c r="AG5486" i="3"/>
  <c r="AG5487" i="3"/>
  <c r="AG5488" i="3"/>
  <c r="AG5489" i="3"/>
  <c r="AG5490" i="3"/>
  <c r="AG5491" i="3"/>
  <c r="AG5492" i="3"/>
  <c r="AG5493" i="3"/>
  <c r="AG5494" i="3"/>
  <c r="AG5495" i="3"/>
  <c r="AG5496" i="3"/>
  <c r="AG5497" i="3"/>
  <c r="AG5498" i="3"/>
  <c r="AG5499" i="3"/>
  <c r="AG5500" i="3"/>
  <c r="AG5501" i="3"/>
  <c r="AG5502" i="3"/>
  <c r="AG5503" i="3"/>
  <c r="AG5504" i="3"/>
  <c r="AG5505" i="3"/>
  <c r="AG5506" i="3"/>
  <c r="AG5507" i="3"/>
  <c r="AG5508" i="3"/>
  <c r="AG5509" i="3"/>
  <c r="AG5510" i="3"/>
  <c r="AG5511" i="3"/>
  <c r="AG5512" i="3"/>
  <c r="AG5513" i="3"/>
  <c r="AG5514" i="3"/>
  <c r="AG5515" i="3"/>
  <c r="AG5516" i="3"/>
  <c r="AG5517" i="3"/>
  <c r="AG5518" i="3"/>
  <c r="AG5519" i="3"/>
  <c r="AG5520" i="3"/>
  <c r="AG5521" i="3"/>
  <c r="AG5522" i="3"/>
  <c r="AG5523" i="3"/>
  <c r="AG5524" i="3"/>
  <c r="AG5525" i="3"/>
  <c r="AG5526" i="3"/>
  <c r="AG5527" i="3"/>
  <c r="AG5528" i="3"/>
  <c r="AG5529" i="3"/>
  <c r="AG5530" i="3"/>
  <c r="AG5531" i="3"/>
  <c r="AG5532" i="3"/>
  <c r="AG5533" i="3"/>
  <c r="AG5534" i="3"/>
  <c r="AG5535" i="3"/>
  <c r="AG5536" i="3"/>
  <c r="AG5537" i="3"/>
  <c r="AG5538" i="3"/>
  <c r="AG5539" i="3"/>
  <c r="AG5540" i="3"/>
  <c r="AG5541" i="3"/>
  <c r="AG5542" i="3"/>
  <c r="AG5543" i="3"/>
  <c r="AG5544" i="3"/>
  <c r="AG5545" i="3"/>
  <c r="AG5546" i="3"/>
  <c r="AG5547" i="3"/>
  <c r="AG5548" i="3"/>
  <c r="AG5549" i="3"/>
  <c r="AG5550" i="3"/>
  <c r="AG5551" i="3"/>
  <c r="AG5552" i="3"/>
  <c r="AG5553" i="3"/>
  <c r="AG5554" i="3"/>
  <c r="AG5555" i="3"/>
  <c r="AG5556" i="3"/>
  <c r="AG5557" i="3"/>
  <c r="AG5558" i="3"/>
  <c r="AG5559" i="3"/>
  <c r="AG5560" i="3"/>
  <c r="AG5561" i="3"/>
  <c r="AG5562" i="3"/>
  <c r="AG5563" i="3"/>
  <c r="AG5564" i="3"/>
  <c r="AG5565" i="3"/>
  <c r="AG5566" i="3"/>
  <c r="AG5567" i="3"/>
  <c r="AG5568" i="3"/>
  <c r="AG5569" i="3"/>
  <c r="AG5570" i="3"/>
  <c r="AG5571" i="3"/>
  <c r="AG5572" i="3"/>
  <c r="AG5573" i="3"/>
  <c r="AG5574" i="3"/>
  <c r="AG5575" i="3"/>
  <c r="AG5576" i="3"/>
  <c r="AG5577" i="3"/>
  <c r="AG5578" i="3"/>
  <c r="AG5579" i="3"/>
  <c r="AG5580" i="3"/>
  <c r="AG5581" i="3"/>
  <c r="AG5582" i="3"/>
  <c r="AG5583" i="3"/>
  <c r="AG5584" i="3"/>
  <c r="AG5585" i="3"/>
  <c r="AG5586" i="3"/>
  <c r="AG5587" i="3"/>
  <c r="AG5588" i="3"/>
  <c r="AG5589" i="3"/>
  <c r="AG5590" i="3"/>
  <c r="AG5591" i="3"/>
  <c r="AG5592" i="3"/>
  <c r="AG5593" i="3"/>
  <c r="AG5594" i="3"/>
  <c r="AG5595" i="3"/>
  <c r="AG5596" i="3"/>
  <c r="AG5597" i="3"/>
  <c r="AG5598" i="3"/>
  <c r="AG5599" i="3"/>
  <c r="AG5600" i="3"/>
  <c r="AG5601" i="3"/>
  <c r="AG5602" i="3"/>
  <c r="AG5603" i="3"/>
  <c r="AG5604" i="3"/>
  <c r="AG5605" i="3"/>
  <c r="AG5606" i="3"/>
  <c r="AG5607" i="3"/>
  <c r="AG5608" i="3"/>
  <c r="AG5609" i="3"/>
  <c r="AG5610" i="3"/>
  <c r="AG5611" i="3"/>
  <c r="AG5612" i="3"/>
  <c r="AG5613" i="3"/>
  <c r="AG5614" i="3"/>
  <c r="AG5615" i="3"/>
  <c r="AG5616" i="3"/>
  <c r="AG5617" i="3"/>
  <c r="AG5618" i="3"/>
  <c r="AG5619" i="3"/>
  <c r="AG5620" i="3"/>
  <c r="AG5621" i="3"/>
  <c r="AG5622" i="3"/>
  <c r="AG5623" i="3"/>
  <c r="AG5624" i="3"/>
  <c r="AG5625" i="3"/>
  <c r="AG5626" i="3"/>
  <c r="AG5627" i="3"/>
  <c r="AG5628" i="3"/>
  <c r="AG5629" i="3"/>
  <c r="AG5630" i="3"/>
  <c r="AG5631" i="3"/>
  <c r="AG5632" i="3"/>
  <c r="AG5633" i="3"/>
  <c r="AG5634" i="3"/>
  <c r="AG5635" i="3"/>
  <c r="AG5636" i="3"/>
  <c r="AG5637" i="3"/>
  <c r="AG5638" i="3"/>
  <c r="AG5639" i="3"/>
  <c r="AG5640" i="3"/>
  <c r="AG5641" i="3"/>
  <c r="AG5642" i="3"/>
  <c r="AG5643" i="3"/>
  <c r="AG5644" i="3"/>
  <c r="AG5645" i="3"/>
  <c r="AG5646" i="3"/>
  <c r="AG5647" i="3"/>
  <c r="AG5648" i="3"/>
  <c r="AG5649" i="3"/>
  <c r="AG5650" i="3"/>
  <c r="AG5651" i="3"/>
  <c r="AG5652" i="3"/>
  <c r="AG5653" i="3"/>
  <c r="AG5654" i="3"/>
  <c r="AG5655" i="3"/>
  <c r="AG5656" i="3"/>
  <c r="AG5657" i="3"/>
  <c r="AG5658" i="3"/>
  <c r="AG5659" i="3"/>
  <c r="AG5660" i="3"/>
  <c r="AG5661" i="3"/>
  <c r="AG5662" i="3"/>
  <c r="AG5663" i="3"/>
  <c r="AG5664" i="3"/>
  <c r="AG5665" i="3"/>
  <c r="AG5666" i="3"/>
  <c r="AG5667" i="3"/>
  <c r="AG5668" i="3"/>
  <c r="AG5669" i="3"/>
  <c r="AG5670" i="3"/>
  <c r="AG5671" i="3"/>
  <c r="AG5672" i="3"/>
  <c r="AG5673" i="3"/>
  <c r="AG5674" i="3"/>
  <c r="AG5675" i="3"/>
  <c r="AG5676" i="3"/>
  <c r="AG5677" i="3"/>
  <c r="AG5678" i="3"/>
  <c r="AG5679" i="3"/>
  <c r="AG5680" i="3"/>
  <c r="AG5681" i="3"/>
  <c r="AG5682" i="3"/>
  <c r="AG5683" i="3"/>
  <c r="AG5684" i="3"/>
  <c r="AG5685" i="3"/>
  <c r="AG5686" i="3"/>
  <c r="AG5687" i="3"/>
  <c r="AG5688" i="3"/>
  <c r="AG5689" i="3"/>
  <c r="AG5690" i="3"/>
  <c r="AG5691" i="3"/>
  <c r="AG5692" i="3"/>
  <c r="AG5693" i="3"/>
  <c r="AG5694" i="3"/>
  <c r="AG5695" i="3"/>
  <c r="AG5696" i="3"/>
  <c r="AG5697" i="3"/>
  <c r="AG5698" i="3"/>
  <c r="AG5699" i="3"/>
  <c r="AG5700" i="3"/>
  <c r="AG5701" i="3"/>
  <c r="AG5702" i="3"/>
  <c r="AG5703" i="3"/>
  <c r="AG5704" i="3"/>
  <c r="AG5705" i="3"/>
  <c r="AG5706" i="3"/>
  <c r="AG5707" i="3"/>
  <c r="AG5708" i="3"/>
  <c r="AG5709" i="3"/>
  <c r="AG5710" i="3"/>
  <c r="AG5711" i="3"/>
  <c r="AG5712" i="3"/>
  <c r="AG5713" i="3"/>
  <c r="AG5714" i="3"/>
  <c r="AG5715" i="3"/>
  <c r="AG5716" i="3"/>
  <c r="AG5717" i="3"/>
  <c r="AG5718" i="3"/>
  <c r="AG5719" i="3"/>
  <c r="AG5720" i="3"/>
  <c r="AG5721" i="3"/>
  <c r="AG5722" i="3"/>
  <c r="AG5723" i="3"/>
  <c r="AG5724" i="3"/>
  <c r="AG5725" i="3"/>
  <c r="AG5726" i="3"/>
  <c r="AG5727" i="3"/>
  <c r="AG5728" i="3"/>
  <c r="AG5729" i="3"/>
  <c r="AG5730" i="3"/>
  <c r="AG5731" i="3"/>
  <c r="AG5732" i="3"/>
  <c r="AG5733" i="3"/>
  <c r="AG5734" i="3"/>
  <c r="AG5735" i="3"/>
  <c r="AG5736" i="3"/>
  <c r="AG5737" i="3"/>
  <c r="AG5738" i="3"/>
  <c r="AG5739" i="3"/>
  <c r="AG5740" i="3"/>
  <c r="AG5741" i="3"/>
  <c r="AG5742" i="3"/>
  <c r="AG5743" i="3"/>
  <c r="AG5744" i="3"/>
  <c r="AG5745" i="3"/>
  <c r="AG5746" i="3"/>
  <c r="AG5747" i="3"/>
  <c r="AG5748" i="3"/>
  <c r="AG5749" i="3"/>
  <c r="AG5750" i="3"/>
  <c r="AG5751" i="3"/>
  <c r="AG5752" i="3"/>
  <c r="AG5753" i="3"/>
  <c r="AG5754" i="3"/>
  <c r="AG5755" i="3"/>
  <c r="AG5756" i="3"/>
  <c r="AG5757" i="3"/>
  <c r="AG5758" i="3"/>
  <c r="AG5759" i="3"/>
  <c r="AG5760" i="3"/>
  <c r="AG5761" i="3"/>
  <c r="AG5762" i="3"/>
  <c r="AG5763" i="3"/>
  <c r="AG5764" i="3"/>
  <c r="AG5765" i="3"/>
  <c r="AG5766" i="3"/>
  <c r="AG5767" i="3"/>
  <c r="AG5768" i="3"/>
  <c r="AG5769" i="3"/>
  <c r="AG5770" i="3"/>
  <c r="AG5771" i="3"/>
  <c r="AG5772" i="3"/>
  <c r="AG5773" i="3"/>
  <c r="AG5774" i="3"/>
  <c r="AG5775" i="3"/>
  <c r="AG5776" i="3"/>
  <c r="AG5777" i="3"/>
  <c r="AG5778" i="3"/>
  <c r="AG5779" i="3"/>
  <c r="AG5780" i="3"/>
  <c r="AG5781" i="3"/>
  <c r="AG5782" i="3"/>
  <c r="AG5783" i="3"/>
  <c r="AG5784" i="3"/>
  <c r="AG5785" i="3"/>
  <c r="AG5786" i="3"/>
  <c r="AG5787" i="3"/>
  <c r="AG5788" i="3"/>
  <c r="AG5789" i="3"/>
  <c r="AG5790" i="3"/>
  <c r="AG5791" i="3"/>
  <c r="AG5792" i="3"/>
  <c r="AG5793" i="3"/>
  <c r="AG5794" i="3"/>
  <c r="AG5795" i="3"/>
  <c r="AG5796" i="3"/>
  <c r="AG5797" i="3"/>
  <c r="AG5798" i="3"/>
  <c r="AG5799" i="3"/>
  <c r="AG5800" i="3"/>
  <c r="AG5801" i="3"/>
  <c r="AG5802" i="3"/>
  <c r="AG5803" i="3"/>
  <c r="AG5804" i="3"/>
  <c r="AG5805" i="3"/>
  <c r="AG5806" i="3"/>
  <c r="AG5807" i="3"/>
  <c r="AG5808" i="3"/>
  <c r="AG5809" i="3"/>
  <c r="AG5810" i="3"/>
  <c r="AG5811" i="3"/>
  <c r="AG5812" i="3"/>
  <c r="AG5813" i="3"/>
  <c r="AG5814" i="3"/>
  <c r="AG5815" i="3"/>
  <c r="AG5816" i="3"/>
  <c r="AG5817" i="3"/>
  <c r="AG5818" i="3"/>
  <c r="AG5819" i="3"/>
  <c r="AG5820" i="3"/>
  <c r="AG5821" i="3"/>
  <c r="AG5822" i="3"/>
  <c r="AG5823" i="3"/>
  <c r="AG5824" i="3"/>
  <c r="AG5825" i="3"/>
  <c r="AG5826" i="3"/>
  <c r="AG5827" i="3"/>
  <c r="AG5828" i="3"/>
  <c r="AG5829" i="3"/>
  <c r="AG5830" i="3"/>
  <c r="AG5831" i="3"/>
  <c r="AG5832" i="3"/>
  <c r="AG5833" i="3"/>
  <c r="AG5834" i="3"/>
  <c r="AG5835" i="3"/>
  <c r="AG5836" i="3"/>
  <c r="AG5837" i="3"/>
  <c r="AG5838" i="3"/>
  <c r="AG5839" i="3"/>
  <c r="AG5840" i="3"/>
  <c r="AG5841" i="3"/>
  <c r="AG5842" i="3"/>
  <c r="AG5843" i="3"/>
  <c r="AG5844" i="3"/>
  <c r="AG5845" i="3"/>
  <c r="AG5846" i="3"/>
  <c r="AG5847" i="3"/>
  <c r="AG5848" i="3"/>
  <c r="AG5849" i="3"/>
  <c r="AG5850" i="3"/>
  <c r="AG5851" i="3"/>
  <c r="AG5852" i="3"/>
  <c r="AG5853" i="3"/>
  <c r="AG5854" i="3"/>
  <c r="AG5855" i="3"/>
  <c r="AG5856" i="3"/>
  <c r="AG5857" i="3"/>
  <c r="AG5858" i="3"/>
  <c r="AG5859" i="3"/>
  <c r="AG5860" i="3"/>
  <c r="AG5861" i="3"/>
  <c r="AG5862" i="3"/>
  <c r="AG5863" i="3"/>
  <c r="AG5864" i="3"/>
  <c r="AG5865" i="3"/>
  <c r="AG5866" i="3"/>
  <c r="AG5867" i="3"/>
  <c r="AG5868" i="3"/>
  <c r="AG5869" i="3"/>
  <c r="AG5870" i="3"/>
  <c r="AG5871" i="3"/>
  <c r="AG5872" i="3"/>
  <c r="AG5873" i="3"/>
  <c r="AG5874" i="3"/>
  <c r="AG5875" i="3"/>
  <c r="AG5876" i="3"/>
  <c r="AG5877" i="3"/>
  <c r="AG5878" i="3"/>
  <c r="AG5879" i="3"/>
  <c r="AG5880" i="3"/>
  <c r="AG5881" i="3"/>
  <c r="AG5882" i="3"/>
  <c r="AG5883" i="3"/>
  <c r="AG5884" i="3"/>
  <c r="AG5885" i="3"/>
  <c r="AG5886" i="3"/>
  <c r="AG5887" i="3"/>
  <c r="AG5888" i="3"/>
  <c r="AG5889" i="3"/>
  <c r="AG5890" i="3"/>
  <c r="AG5891" i="3"/>
  <c r="AG5892" i="3"/>
  <c r="AG5893" i="3"/>
  <c r="AG5894" i="3"/>
  <c r="AG5895" i="3"/>
  <c r="AG5896" i="3"/>
  <c r="AG5897" i="3"/>
  <c r="AG5898" i="3"/>
  <c r="AG5899" i="3"/>
  <c r="AG5900" i="3"/>
  <c r="AG5901" i="3"/>
  <c r="AG5902" i="3"/>
  <c r="AG5903" i="3"/>
  <c r="AG5904" i="3"/>
  <c r="AG5905" i="3"/>
  <c r="AG5906" i="3"/>
  <c r="AG5907" i="3"/>
  <c r="AG5908" i="3"/>
  <c r="AG5909" i="3"/>
  <c r="AG5910" i="3"/>
  <c r="AG5911" i="3"/>
  <c r="AG5912" i="3"/>
  <c r="AG5913" i="3"/>
  <c r="AG5914" i="3"/>
  <c r="AG5915" i="3"/>
  <c r="AG5916" i="3"/>
  <c r="AG5917" i="3"/>
  <c r="AG5918" i="3"/>
  <c r="AG5919" i="3"/>
  <c r="AG5920" i="3"/>
  <c r="AG5921" i="3"/>
  <c r="AG5922" i="3"/>
  <c r="AG5923" i="3"/>
  <c r="AG5924" i="3"/>
  <c r="AG5925" i="3"/>
  <c r="AG5926" i="3"/>
  <c r="AG5927" i="3"/>
  <c r="AG5928" i="3"/>
  <c r="AG5929" i="3"/>
  <c r="AG5930" i="3"/>
  <c r="AG5931" i="3"/>
  <c r="AG5932" i="3"/>
  <c r="AG5933" i="3"/>
  <c r="AG5934" i="3"/>
  <c r="AG5935" i="3"/>
  <c r="AG5936" i="3"/>
  <c r="AG5937" i="3"/>
  <c r="AG5938" i="3"/>
  <c r="AG5939" i="3"/>
  <c r="AG5940" i="3"/>
  <c r="AG5941" i="3"/>
  <c r="AG5942" i="3"/>
  <c r="AG5943" i="3"/>
  <c r="AG5944" i="3"/>
  <c r="AG5945" i="3"/>
  <c r="AG5946" i="3"/>
  <c r="AG5947" i="3"/>
  <c r="AG5948" i="3"/>
  <c r="AG5949" i="3"/>
  <c r="AG5950" i="3"/>
  <c r="AG5951" i="3"/>
  <c r="AG5952" i="3"/>
  <c r="AG5953" i="3"/>
  <c r="AG5954" i="3"/>
  <c r="AG5955" i="3"/>
  <c r="AG5956" i="3"/>
  <c r="AG5957" i="3"/>
  <c r="AG5958" i="3"/>
  <c r="AG5959" i="3"/>
  <c r="AG5960" i="3"/>
  <c r="AG5961" i="3"/>
  <c r="AG5962" i="3"/>
  <c r="AG5963" i="3"/>
  <c r="AG5964" i="3"/>
  <c r="AG5965" i="3"/>
  <c r="AG5966" i="3"/>
  <c r="AG5967" i="3"/>
  <c r="AG5968" i="3"/>
  <c r="AG5969" i="3"/>
  <c r="AG5970" i="3"/>
  <c r="AG5971" i="3"/>
  <c r="AG5972" i="3"/>
  <c r="AG5973" i="3"/>
  <c r="AG5974" i="3"/>
  <c r="AG5975" i="3"/>
  <c r="AG5976" i="3"/>
  <c r="AG5977" i="3"/>
  <c r="AG5978" i="3"/>
  <c r="AG5979" i="3"/>
  <c r="AG5980" i="3"/>
  <c r="AG5981" i="3"/>
  <c r="AG5982" i="3"/>
  <c r="AG5983" i="3"/>
  <c r="AG5984" i="3"/>
  <c r="AG5985" i="3"/>
  <c r="AG5986" i="3"/>
  <c r="AG5987" i="3"/>
  <c r="AG5988" i="3"/>
  <c r="AG5989" i="3"/>
  <c r="AG5990" i="3"/>
  <c r="AG5991" i="3"/>
  <c r="AG5992" i="3"/>
  <c r="AG5993" i="3"/>
  <c r="AG5994" i="3"/>
  <c r="AG5995" i="3"/>
  <c r="AG5996" i="3"/>
  <c r="AG5997" i="3"/>
  <c r="AG5998" i="3"/>
  <c r="AG5999" i="3"/>
  <c r="AG6000" i="3"/>
  <c r="AG6001" i="3"/>
  <c r="AG6002" i="3"/>
  <c r="AG6003" i="3"/>
  <c r="AG6004" i="3"/>
  <c r="AG6005" i="3"/>
  <c r="AG6006" i="3"/>
  <c r="AG6007" i="3"/>
  <c r="AG6008" i="3"/>
  <c r="AG6009" i="3"/>
  <c r="AG6010" i="3"/>
  <c r="AG6011" i="3"/>
  <c r="AG6012" i="3"/>
  <c r="AG6013" i="3"/>
  <c r="AG6014" i="3"/>
  <c r="AG6015" i="3"/>
  <c r="AG6016" i="3"/>
  <c r="AG6017" i="3"/>
  <c r="AG6018" i="3"/>
  <c r="AG6019" i="3"/>
  <c r="AG6020" i="3"/>
  <c r="AG6021" i="3"/>
  <c r="AG6022" i="3"/>
  <c r="AG6023" i="3"/>
  <c r="AG6024" i="3"/>
  <c r="AG6025" i="3"/>
  <c r="AG6026" i="3"/>
  <c r="AG6027" i="3"/>
  <c r="AG6028" i="3"/>
  <c r="AG6029" i="3"/>
  <c r="AG6030" i="3"/>
  <c r="AG6031" i="3"/>
  <c r="AG6032" i="3"/>
  <c r="AG6033" i="3"/>
  <c r="AG6034" i="3"/>
  <c r="AG6035" i="3"/>
  <c r="AG6036" i="3"/>
  <c r="AG6037" i="3"/>
  <c r="AG6038" i="3"/>
  <c r="AG6039" i="3"/>
  <c r="AG6040" i="3"/>
  <c r="AG6041" i="3"/>
  <c r="AG6042" i="3"/>
  <c r="AG6043" i="3"/>
  <c r="AG6044" i="3"/>
  <c r="AG6045" i="3"/>
  <c r="AG6046" i="3"/>
  <c r="AG6047" i="3"/>
  <c r="AG6048" i="3"/>
  <c r="AG6049" i="3"/>
  <c r="AG6050" i="3"/>
  <c r="AG6051" i="3"/>
  <c r="AG6052" i="3"/>
  <c r="AG6053" i="3"/>
  <c r="AG6054" i="3"/>
  <c r="AG6055" i="3"/>
  <c r="AG6056" i="3"/>
  <c r="AG6057" i="3"/>
  <c r="AG6058" i="3"/>
  <c r="AG6059" i="3"/>
  <c r="AG6060" i="3"/>
  <c r="AG6061" i="3"/>
  <c r="AG6062" i="3"/>
  <c r="AG6063" i="3"/>
  <c r="AG6064" i="3"/>
  <c r="AG6065" i="3"/>
  <c r="AG6066" i="3"/>
  <c r="AG6067" i="3"/>
  <c r="AG6068" i="3"/>
  <c r="AG6069" i="3"/>
  <c r="AG6070" i="3"/>
  <c r="AG6071" i="3"/>
  <c r="AG6072" i="3"/>
  <c r="AG6073" i="3"/>
  <c r="AG6074" i="3"/>
  <c r="AG6075" i="3"/>
  <c r="AG6076" i="3"/>
  <c r="AG6077" i="3"/>
  <c r="AG6078" i="3"/>
  <c r="AG6079" i="3"/>
  <c r="AG6080" i="3"/>
  <c r="AG6081" i="3"/>
  <c r="AG6082" i="3"/>
  <c r="AG6083" i="3"/>
  <c r="AG6084" i="3"/>
  <c r="AG6085" i="3"/>
  <c r="AG6086" i="3"/>
  <c r="AG6087" i="3"/>
  <c r="AG6088" i="3"/>
  <c r="AG6089" i="3"/>
  <c r="AG6090" i="3"/>
  <c r="AG6091" i="3"/>
  <c r="AG6092" i="3"/>
  <c r="AG6093" i="3"/>
  <c r="AG6094" i="3"/>
  <c r="AG6095" i="3"/>
  <c r="AG6096" i="3"/>
  <c r="AG6097" i="3"/>
  <c r="AG6098" i="3"/>
  <c r="AG6099" i="3"/>
  <c r="AG6100" i="3"/>
  <c r="AG6101" i="3"/>
  <c r="AG6102" i="3"/>
  <c r="AG6103" i="3"/>
  <c r="AG6104" i="3"/>
  <c r="AG6105" i="3"/>
  <c r="AG6106" i="3"/>
  <c r="AG6107" i="3"/>
  <c r="AG6108" i="3"/>
  <c r="AG6109" i="3"/>
  <c r="AG6110" i="3"/>
  <c r="AG6111" i="3"/>
  <c r="AG6112" i="3"/>
  <c r="AG6113" i="3"/>
  <c r="AG6114" i="3"/>
  <c r="AG6115" i="3"/>
  <c r="AG6116" i="3"/>
  <c r="AG6117" i="3"/>
  <c r="AG6118" i="3"/>
  <c r="AG6119" i="3"/>
  <c r="AG6120" i="3"/>
  <c r="AG6121" i="3"/>
  <c r="AG6122" i="3"/>
  <c r="AG6123" i="3"/>
  <c r="AG6124" i="3"/>
  <c r="AG6125" i="3"/>
  <c r="AG6126" i="3"/>
  <c r="AG6127" i="3"/>
  <c r="AG6128" i="3"/>
  <c r="AG6129" i="3"/>
  <c r="AG6130" i="3"/>
  <c r="AG6131" i="3"/>
  <c r="AG6132" i="3"/>
  <c r="AG6133" i="3"/>
  <c r="AG6134" i="3"/>
  <c r="AG6135" i="3"/>
  <c r="AG6136" i="3"/>
  <c r="AG6137" i="3"/>
  <c r="AG6138" i="3"/>
  <c r="AG6139" i="3"/>
  <c r="AG6140" i="3"/>
  <c r="AG6141" i="3"/>
  <c r="AG6142" i="3"/>
  <c r="AG6143" i="3"/>
  <c r="AG6144" i="3"/>
  <c r="AG6145" i="3"/>
  <c r="AG6146" i="3"/>
  <c r="AG6147" i="3"/>
  <c r="AG6148" i="3"/>
  <c r="AG6149" i="3"/>
  <c r="AG6150" i="3"/>
  <c r="AG6151" i="3"/>
  <c r="AG6152" i="3"/>
  <c r="AG6153" i="3"/>
  <c r="AG6154" i="3"/>
  <c r="AG6155" i="3"/>
  <c r="AG6156" i="3"/>
  <c r="AG6157" i="3"/>
  <c r="AG6158" i="3"/>
  <c r="AG6159" i="3"/>
  <c r="AG6160" i="3"/>
  <c r="AG6161" i="3"/>
  <c r="AG6162" i="3"/>
  <c r="AG6163" i="3"/>
  <c r="AG6164" i="3"/>
  <c r="AG6165" i="3"/>
  <c r="AG6166" i="3"/>
  <c r="AG6167" i="3"/>
  <c r="AG6168" i="3"/>
  <c r="AG6169" i="3"/>
  <c r="AG6170" i="3"/>
  <c r="AG6171" i="3"/>
  <c r="AG6172" i="3"/>
  <c r="AG6173" i="3"/>
  <c r="AG6174" i="3"/>
  <c r="AG6175" i="3"/>
  <c r="AG6176" i="3"/>
  <c r="AG6177" i="3"/>
  <c r="AG6178" i="3"/>
  <c r="AG6179" i="3"/>
  <c r="AG6180" i="3"/>
  <c r="AG6181" i="3"/>
  <c r="AG6182" i="3"/>
  <c r="AG6183" i="3"/>
  <c r="AG6184" i="3"/>
  <c r="AG6185" i="3"/>
  <c r="AG6186" i="3"/>
  <c r="AG6187" i="3"/>
  <c r="AG6188" i="3"/>
  <c r="AG6189" i="3"/>
  <c r="AG6190" i="3"/>
  <c r="AG6191" i="3"/>
  <c r="AG6192" i="3"/>
  <c r="AG6193" i="3"/>
  <c r="AG6194" i="3"/>
  <c r="AG6195" i="3"/>
  <c r="AG6196" i="3"/>
  <c r="AG6197" i="3"/>
  <c r="AG6198" i="3"/>
  <c r="AG6199" i="3"/>
  <c r="AG6200" i="3"/>
  <c r="AG6201" i="3"/>
  <c r="AG6202" i="3"/>
  <c r="AG6203" i="3"/>
  <c r="AG6204" i="3"/>
  <c r="AG6205" i="3"/>
  <c r="AG6206" i="3"/>
  <c r="AG6207" i="3"/>
  <c r="AG6208" i="3"/>
  <c r="AG6209" i="3"/>
  <c r="AG6210" i="3"/>
  <c r="AG6211" i="3"/>
  <c r="AG6212" i="3"/>
  <c r="AG6213" i="3"/>
  <c r="AG6214" i="3"/>
  <c r="AG6215" i="3"/>
  <c r="AG6216" i="3"/>
  <c r="AG6217" i="3"/>
  <c r="AG6218" i="3"/>
  <c r="AG6219" i="3"/>
  <c r="AG6220" i="3"/>
  <c r="AG6221" i="3"/>
  <c r="AG6222" i="3"/>
  <c r="AG6223" i="3"/>
  <c r="AG6224" i="3"/>
  <c r="AG6225" i="3"/>
  <c r="AG6226" i="3"/>
  <c r="AG6227" i="3"/>
  <c r="AG6228" i="3"/>
  <c r="AG6229" i="3"/>
  <c r="AG6230" i="3"/>
  <c r="AG6231" i="3"/>
  <c r="AG6232" i="3"/>
  <c r="AG6233" i="3"/>
  <c r="AG6234" i="3"/>
  <c r="AG6235" i="3"/>
  <c r="AG6236" i="3"/>
  <c r="AG6237" i="3"/>
  <c r="AG6238" i="3"/>
  <c r="AG6239" i="3"/>
  <c r="AG6240" i="3"/>
  <c r="AG6241" i="3"/>
  <c r="AG6242" i="3"/>
  <c r="AG6243" i="3"/>
  <c r="AG6244" i="3"/>
  <c r="AG6245" i="3"/>
  <c r="AG6246" i="3"/>
  <c r="AG6247" i="3"/>
  <c r="AG6248" i="3"/>
  <c r="AG6249" i="3"/>
  <c r="AG6250" i="3"/>
  <c r="AG6251" i="3"/>
  <c r="AG6252" i="3"/>
  <c r="AG6253" i="3"/>
  <c r="AG6254" i="3"/>
  <c r="AG6255" i="3"/>
  <c r="AG6256" i="3"/>
  <c r="AG6257" i="3"/>
  <c r="AG6258" i="3"/>
  <c r="AG6259" i="3"/>
  <c r="AG6260" i="3"/>
  <c r="AG6261" i="3"/>
  <c r="AG6262" i="3"/>
  <c r="AG6263" i="3"/>
  <c r="AG6264" i="3"/>
  <c r="AG6265" i="3"/>
  <c r="AG6266" i="3"/>
  <c r="AG6267" i="3"/>
  <c r="AG6268" i="3"/>
  <c r="AG6269" i="3"/>
  <c r="AG6270" i="3"/>
  <c r="AG6271" i="3"/>
  <c r="AG6272" i="3"/>
  <c r="AG6273" i="3"/>
  <c r="AG6274" i="3"/>
  <c r="AG6275" i="3"/>
  <c r="AG6276" i="3"/>
  <c r="AG6277" i="3"/>
  <c r="AG6278" i="3"/>
  <c r="AG6279" i="3"/>
  <c r="AG6280" i="3"/>
  <c r="AG6281" i="3"/>
  <c r="AG6282" i="3"/>
  <c r="AG6283" i="3"/>
  <c r="AG6284" i="3"/>
  <c r="AG6285" i="3"/>
  <c r="AG6286" i="3"/>
  <c r="AG6287" i="3"/>
  <c r="AG6288" i="3"/>
  <c r="AG6289" i="3"/>
  <c r="AG6290" i="3"/>
  <c r="AG6291" i="3"/>
  <c r="AG6292" i="3"/>
  <c r="AG6293" i="3"/>
  <c r="AG6294" i="3"/>
  <c r="AG6295" i="3"/>
  <c r="AG6296" i="3"/>
  <c r="AG6297" i="3"/>
  <c r="AG6298" i="3"/>
  <c r="AG6299" i="3"/>
  <c r="AG6300" i="3"/>
  <c r="AG6301" i="3"/>
  <c r="AG6302" i="3"/>
  <c r="AG6303" i="3"/>
  <c r="AG6304" i="3"/>
  <c r="AG6305" i="3"/>
  <c r="AG6306" i="3"/>
  <c r="AG6307" i="3"/>
  <c r="AG6308" i="3"/>
  <c r="AG6309" i="3"/>
  <c r="AG6310" i="3"/>
  <c r="AG6311" i="3"/>
  <c r="AG6312" i="3"/>
  <c r="AG6313" i="3"/>
  <c r="AG6314" i="3"/>
  <c r="AG6315" i="3"/>
  <c r="AG6316" i="3"/>
  <c r="AG6317" i="3"/>
  <c r="AG6318" i="3"/>
  <c r="AG6319" i="3"/>
  <c r="AG6320" i="3"/>
  <c r="AG6321" i="3"/>
  <c r="AG6322" i="3"/>
  <c r="AG6323" i="3"/>
  <c r="AG6324" i="3"/>
  <c r="AG6325" i="3"/>
  <c r="AG6326" i="3"/>
  <c r="AG6327" i="3"/>
  <c r="AG6328" i="3"/>
  <c r="AG6329" i="3"/>
  <c r="AG6330" i="3"/>
  <c r="AG6331" i="3"/>
  <c r="AG6332" i="3"/>
  <c r="AG6333" i="3"/>
  <c r="AG6334" i="3"/>
  <c r="AG6335" i="3"/>
  <c r="AG6336" i="3"/>
  <c r="AG6337" i="3"/>
  <c r="AG6338" i="3"/>
  <c r="AG6339" i="3"/>
  <c r="AG6340" i="3"/>
  <c r="AG6341" i="3"/>
  <c r="AG6342" i="3"/>
  <c r="AG6343" i="3"/>
  <c r="AG6344" i="3"/>
  <c r="AG6345" i="3"/>
  <c r="AG6346" i="3"/>
  <c r="AG6347" i="3"/>
  <c r="AG6348" i="3"/>
  <c r="AG6349" i="3"/>
  <c r="AG6350" i="3"/>
  <c r="AG6351" i="3"/>
  <c r="AG6352" i="3"/>
  <c r="AG6353" i="3"/>
  <c r="AG6354" i="3"/>
  <c r="AG6355" i="3"/>
  <c r="AG6356" i="3"/>
  <c r="AG6357" i="3"/>
  <c r="AG6358" i="3"/>
  <c r="AG6359" i="3"/>
  <c r="AG6360" i="3"/>
  <c r="AG6361" i="3"/>
  <c r="AG6362" i="3"/>
  <c r="AG6363" i="3"/>
  <c r="AG6364" i="3"/>
  <c r="AG6365" i="3"/>
  <c r="AG6366" i="3"/>
  <c r="AG6367" i="3"/>
  <c r="AG6368" i="3"/>
  <c r="AG6369" i="3"/>
  <c r="AG6370" i="3"/>
  <c r="AG6371" i="3"/>
  <c r="AG6372" i="3"/>
  <c r="AG6373" i="3"/>
  <c r="AG6374" i="3"/>
  <c r="AG6375" i="3"/>
  <c r="AG6376" i="3"/>
  <c r="AG6377" i="3"/>
  <c r="AG6378" i="3"/>
  <c r="AG6379" i="3"/>
  <c r="AG6380" i="3"/>
  <c r="AG6381" i="3"/>
  <c r="AG6382" i="3"/>
  <c r="AG6383" i="3"/>
  <c r="AG6384" i="3"/>
  <c r="AG6385" i="3"/>
  <c r="AG6386" i="3"/>
  <c r="AG6387" i="3"/>
  <c r="AG6388" i="3"/>
  <c r="AG6389" i="3"/>
  <c r="AG6390" i="3"/>
  <c r="AG6391" i="3"/>
  <c r="AG6392" i="3"/>
  <c r="AG6393" i="3"/>
  <c r="AG6394" i="3"/>
  <c r="AG6395" i="3"/>
  <c r="AG6396" i="3"/>
  <c r="AG6397" i="3"/>
  <c r="AG6398" i="3"/>
  <c r="AG6399" i="3"/>
  <c r="AG6400" i="3"/>
  <c r="AG6401" i="3"/>
  <c r="AG6402" i="3"/>
  <c r="AG6403" i="3"/>
  <c r="AG6404" i="3"/>
  <c r="AG6405" i="3"/>
  <c r="AG6406" i="3"/>
  <c r="AG6407" i="3"/>
  <c r="AG6408" i="3"/>
  <c r="AG6409" i="3"/>
  <c r="AG6410" i="3"/>
  <c r="AG6411" i="3"/>
  <c r="AG6412" i="3"/>
  <c r="AG6413" i="3"/>
  <c r="AG6414" i="3"/>
  <c r="AG6415" i="3"/>
  <c r="AG6416" i="3"/>
  <c r="AG6417" i="3"/>
  <c r="AG6418" i="3"/>
  <c r="AG6419" i="3"/>
  <c r="AG6420" i="3"/>
  <c r="AG6421" i="3"/>
  <c r="AG6422" i="3"/>
  <c r="AG6423" i="3"/>
  <c r="AG6424" i="3"/>
  <c r="AG6425" i="3"/>
  <c r="AG6426" i="3"/>
  <c r="AG6427" i="3"/>
  <c r="AG6428" i="3"/>
  <c r="AG6429" i="3"/>
  <c r="AG6430" i="3"/>
  <c r="AG6431" i="3"/>
  <c r="AG6432" i="3"/>
  <c r="AG6433" i="3"/>
  <c r="AG6434" i="3"/>
  <c r="AG6435" i="3"/>
  <c r="AG6436" i="3"/>
  <c r="AG6437" i="3"/>
  <c r="AG6438" i="3"/>
  <c r="AG6439" i="3"/>
  <c r="AG6440" i="3"/>
  <c r="AG6441" i="3"/>
  <c r="AG6442" i="3"/>
  <c r="AG6443" i="3"/>
  <c r="AG6444" i="3"/>
  <c r="AG6445" i="3"/>
  <c r="AG6446" i="3"/>
  <c r="AG6447" i="3"/>
  <c r="AG6448" i="3"/>
  <c r="AG6449" i="3"/>
  <c r="AG6450" i="3"/>
  <c r="AG6451" i="3"/>
  <c r="AG6452" i="3"/>
  <c r="AG6453" i="3"/>
  <c r="AG6454" i="3"/>
  <c r="AG6455" i="3"/>
  <c r="AG6456" i="3"/>
  <c r="AG6457" i="3"/>
  <c r="AG6458" i="3"/>
  <c r="AG6459" i="3"/>
  <c r="AG6460" i="3"/>
  <c r="AG6461" i="3"/>
  <c r="AG6462" i="3"/>
  <c r="AG6463" i="3"/>
  <c r="AG6464" i="3"/>
  <c r="AG6465" i="3"/>
  <c r="AG6466" i="3"/>
  <c r="AG6467" i="3"/>
  <c r="AG6468" i="3"/>
  <c r="AG6469" i="3"/>
  <c r="AG6470" i="3"/>
  <c r="AG6471" i="3"/>
  <c r="AG6472" i="3"/>
  <c r="AG6473" i="3"/>
  <c r="AG6474" i="3"/>
  <c r="AG6475" i="3"/>
  <c r="AG6476" i="3"/>
  <c r="AG6477" i="3"/>
  <c r="AG6478" i="3"/>
  <c r="AG6479" i="3"/>
  <c r="AG6480" i="3"/>
  <c r="AG6481" i="3"/>
  <c r="AG6482" i="3"/>
  <c r="AG6483" i="3"/>
  <c r="AG6484" i="3"/>
  <c r="AG6485" i="3"/>
  <c r="AG6486" i="3"/>
  <c r="AG6487" i="3"/>
  <c r="AG6488" i="3"/>
  <c r="AG6489" i="3"/>
  <c r="AG6490" i="3"/>
  <c r="AG6491" i="3"/>
  <c r="AG6492" i="3"/>
  <c r="AG6493" i="3"/>
  <c r="AG6494" i="3"/>
  <c r="AG6495" i="3"/>
  <c r="AG6496" i="3"/>
  <c r="AG6497" i="3"/>
  <c r="AG6498" i="3"/>
  <c r="AG6499" i="3"/>
  <c r="AG6500" i="3"/>
  <c r="AG6501" i="3"/>
  <c r="AG6502" i="3"/>
  <c r="AG6503" i="3"/>
  <c r="AG6504" i="3"/>
  <c r="AG6505" i="3"/>
  <c r="AG6506" i="3"/>
  <c r="AG6507" i="3"/>
  <c r="AG6508" i="3"/>
  <c r="AG6509" i="3"/>
  <c r="AG6510" i="3"/>
  <c r="AG6511" i="3"/>
  <c r="AG6512" i="3"/>
  <c r="AG6513" i="3"/>
  <c r="AG6514" i="3"/>
  <c r="AG6515" i="3"/>
  <c r="AG6516" i="3"/>
  <c r="AG6517" i="3"/>
  <c r="AG6518" i="3"/>
  <c r="AG6519" i="3"/>
  <c r="AG6520" i="3"/>
  <c r="AG6521" i="3"/>
  <c r="AG6522" i="3"/>
  <c r="AG6523" i="3"/>
  <c r="AG6524" i="3"/>
  <c r="AG6525" i="3"/>
  <c r="AG6526" i="3"/>
  <c r="AG6527" i="3"/>
  <c r="AG6528" i="3"/>
  <c r="AG6529" i="3"/>
  <c r="AG6530" i="3"/>
  <c r="AG6531" i="3"/>
  <c r="AG6532" i="3"/>
  <c r="AG6533" i="3"/>
  <c r="AG6534" i="3"/>
  <c r="AG6535" i="3"/>
  <c r="AG6536" i="3"/>
  <c r="AG6537" i="3"/>
  <c r="AG6538" i="3"/>
  <c r="AG6539" i="3"/>
  <c r="AG6540" i="3"/>
  <c r="AG6541" i="3"/>
  <c r="AG6542" i="3"/>
  <c r="AG6543" i="3"/>
  <c r="AG6544" i="3"/>
  <c r="AG6545" i="3"/>
  <c r="AG6546" i="3"/>
  <c r="AG6547" i="3"/>
  <c r="AG6548" i="3"/>
  <c r="AG6549" i="3"/>
  <c r="AG6550" i="3"/>
  <c r="AG6551" i="3"/>
  <c r="AG6552" i="3"/>
  <c r="AG6553" i="3"/>
  <c r="AG6554" i="3"/>
  <c r="AG6555" i="3"/>
  <c r="AG6556" i="3"/>
  <c r="AG6557" i="3"/>
  <c r="AG6558" i="3"/>
  <c r="AG6559" i="3"/>
  <c r="AG6560" i="3"/>
  <c r="AG6561" i="3"/>
  <c r="AG6562" i="3"/>
  <c r="AG6563" i="3"/>
  <c r="AG6564" i="3"/>
  <c r="AG6565" i="3"/>
  <c r="AG6566" i="3"/>
  <c r="AG6567" i="3"/>
  <c r="AG6568" i="3"/>
  <c r="AG6569" i="3"/>
  <c r="AG6570" i="3"/>
  <c r="AG6571" i="3"/>
  <c r="AG6572" i="3"/>
  <c r="AG6573" i="3"/>
  <c r="AG6574" i="3"/>
  <c r="AG6575" i="3"/>
  <c r="AG6576" i="3"/>
  <c r="AG6577" i="3"/>
  <c r="AG6578" i="3"/>
  <c r="AG6579" i="3"/>
  <c r="AG6580" i="3"/>
  <c r="AG6581" i="3"/>
  <c r="AG6582" i="3"/>
  <c r="AG6583" i="3"/>
  <c r="AG6584" i="3"/>
  <c r="AG6585" i="3"/>
  <c r="AG6586" i="3"/>
  <c r="AG6587" i="3"/>
  <c r="AG6588" i="3"/>
  <c r="AG6589" i="3"/>
  <c r="AG6590" i="3"/>
  <c r="AG6591" i="3"/>
  <c r="AG6592" i="3"/>
  <c r="AG6593" i="3"/>
  <c r="AG6594" i="3"/>
  <c r="AG6595" i="3"/>
  <c r="AG6596" i="3"/>
  <c r="AG6597" i="3"/>
  <c r="AG6598" i="3"/>
  <c r="AG6599" i="3"/>
  <c r="AG6600" i="3"/>
  <c r="AG6601" i="3"/>
  <c r="AG6602" i="3"/>
  <c r="AG6603" i="3"/>
  <c r="AG6604" i="3"/>
  <c r="AG6605" i="3"/>
  <c r="AG6606" i="3"/>
  <c r="AG6607" i="3"/>
  <c r="AG6608" i="3"/>
  <c r="AG6609" i="3"/>
  <c r="AG6610" i="3"/>
  <c r="AG6611" i="3"/>
  <c r="AG6612" i="3"/>
  <c r="AG6613" i="3"/>
  <c r="AG6614" i="3"/>
  <c r="AG6615" i="3"/>
  <c r="AG6616" i="3"/>
  <c r="AG6617" i="3"/>
  <c r="AG6618" i="3"/>
  <c r="AG6619" i="3"/>
  <c r="AG6620" i="3"/>
  <c r="AG6621" i="3"/>
  <c r="AG6622" i="3"/>
  <c r="AG6623" i="3"/>
  <c r="AG6624" i="3"/>
  <c r="AG6625" i="3"/>
  <c r="AG6626" i="3"/>
  <c r="AG6627" i="3"/>
  <c r="AG6628" i="3"/>
  <c r="AG6629" i="3"/>
  <c r="AG6630" i="3"/>
  <c r="AG6631" i="3"/>
  <c r="AG6632" i="3"/>
  <c r="AG6633" i="3"/>
  <c r="AG6634" i="3"/>
  <c r="AG6635" i="3"/>
  <c r="AG6636" i="3"/>
  <c r="AG6637" i="3"/>
  <c r="AG6638" i="3"/>
  <c r="AG6639" i="3"/>
  <c r="AG6640" i="3"/>
  <c r="AG6641" i="3"/>
  <c r="AG6642" i="3"/>
  <c r="AG6643" i="3"/>
  <c r="AG6644" i="3"/>
  <c r="AG6645" i="3"/>
  <c r="AG6646" i="3"/>
  <c r="AG6647" i="3"/>
  <c r="AG6648" i="3"/>
  <c r="AG6649" i="3"/>
  <c r="AG6650" i="3"/>
  <c r="AG6651" i="3"/>
  <c r="AG6652" i="3"/>
  <c r="AG6653" i="3"/>
  <c r="AG6654" i="3"/>
  <c r="AG6655" i="3"/>
  <c r="AG6656" i="3"/>
  <c r="AG6657" i="3"/>
  <c r="AG6658" i="3"/>
  <c r="AG6659" i="3"/>
  <c r="AG6660" i="3"/>
  <c r="AG6661" i="3"/>
  <c r="AG6662" i="3"/>
  <c r="AG6663" i="3"/>
  <c r="AG6664" i="3"/>
  <c r="AG6665" i="3"/>
  <c r="AG6666" i="3"/>
  <c r="AG6667" i="3"/>
  <c r="AG6668" i="3"/>
  <c r="AG6669" i="3"/>
  <c r="AG6670" i="3"/>
  <c r="AG6671" i="3"/>
  <c r="AG6672" i="3"/>
  <c r="AG6673" i="3"/>
  <c r="AG6674" i="3"/>
  <c r="AG6675" i="3"/>
  <c r="AG6676" i="3"/>
  <c r="AG6677" i="3"/>
  <c r="AG6678" i="3"/>
  <c r="AG6679" i="3"/>
  <c r="AG6680" i="3"/>
  <c r="AG6681" i="3"/>
  <c r="AG6682" i="3"/>
  <c r="AG6683" i="3"/>
  <c r="AG6684" i="3"/>
  <c r="AG6685" i="3"/>
  <c r="AG6686" i="3"/>
  <c r="AG6687" i="3"/>
  <c r="AG6688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C4" i="5"/>
  <c r="D3" i="9" s="1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E4252" i="3"/>
  <c r="AE4253" i="3"/>
  <c r="AE4254" i="3"/>
  <c r="AE4255" i="3"/>
  <c r="AE4256" i="3"/>
  <c r="AE4257" i="3"/>
  <c r="AE4258" i="3"/>
  <c r="AE4259" i="3"/>
  <c r="AE4260" i="3"/>
  <c r="AE4261" i="3"/>
  <c r="AE4262" i="3"/>
  <c r="AE4263" i="3"/>
  <c r="AE4264" i="3"/>
  <c r="AE4265" i="3"/>
  <c r="AE4266" i="3"/>
  <c r="AE4267" i="3"/>
  <c r="AE4268" i="3"/>
  <c r="AE4269" i="3"/>
  <c r="AE4270" i="3"/>
  <c r="AE4271" i="3"/>
  <c r="AE4272" i="3"/>
  <c r="AE4273" i="3"/>
  <c r="AE4274" i="3"/>
  <c r="AE4275" i="3"/>
  <c r="AE4276" i="3"/>
  <c r="AE4277" i="3"/>
  <c r="AE4278" i="3"/>
  <c r="AE4279" i="3"/>
  <c r="AE4280" i="3"/>
  <c r="AE4281" i="3"/>
  <c r="AE4282" i="3"/>
  <c r="AE4283" i="3"/>
  <c r="AE4284" i="3"/>
  <c r="AE4285" i="3"/>
  <c r="AE4286" i="3"/>
  <c r="AE4287" i="3"/>
  <c r="AE4288" i="3"/>
  <c r="AE4289" i="3"/>
  <c r="AE4290" i="3"/>
  <c r="AE4291" i="3"/>
  <c r="AE4292" i="3"/>
  <c r="AE4293" i="3"/>
  <c r="AE4294" i="3"/>
  <c r="AE4295" i="3"/>
  <c r="AE4296" i="3"/>
  <c r="AE4297" i="3"/>
  <c r="AE4298" i="3"/>
  <c r="AE4299" i="3"/>
  <c r="AE4300" i="3"/>
  <c r="AE4301" i="3"/>
  <c r="AE4302" i="3"/>
  <c r="AE4303" i="3"/>
  <c r="AE4304" i="3"/>
  <c r="AE4305" i="3"/>
  <c r="AE4306" i="3"/>
  <c r="AE4307" i="3"/>
  <c r="AE4308" i="3"/>
  <c r="AE4309" i="3"/>
  <c r="AE4310" i="3"/>
  <c r="AE4311" i="3"/>
  <c r="AE4312" i="3"/>
  <c r="AE4313" i="3"/>
  <c r="AE4314" i="3"/>
  <c r="AE4315" i="3"/>
  <c r="AE4316" i="3"/>
  <c r="AE4317" i="3"/>
  <c r="AE4318" i="3"/>
  <c r="AE4319" i="3"/>
  <c r="AE4320" i="3"/>
  <c r="AE4321" i="3"/>
  <c r="AE4322" i="3"/>
  <c r="AE4323" i="3"/>
  <c r="AE4324" i="3"/>
  <c r="AE4325" i="3"/>
  <c r="AE4326" i="3"/>
  <c r="AE4327" i="3"/>
  <c r="AE4328" i="3"/>
  <c r="AE4329" i="3"/>
  <c r="AE4330" i="3"/>
  <c r="AE4331" i="3"/>
  <c r="AE4332" i="3"/>
  <c r="AE4333" i="3"/>
  <c r="AE4334" i="3"/>
  <c r="AE4335" i="3"/>
  <c r="AE4336" i="3"/>
  <c r="AE4337" i="3"/>
  <c r="AE4338" i="3"/>
  <c r="AE4339" i="3"/>
  <c r="AE4340" i="3"/>
  <c r="AE4341" i="3"/>
  <c r="AE4342" i="3"/>
  <c r="AE4343" i="3"/>
  <c r="AE4344" i="3"/>
  <c r="AE4345" i="3"/>
  <c r="AE4346" i="3"/>
  <c r="AE4347" i="3"/>
  <c r="AE4348" i="3"/>
  <c r="AE4349" i="3"/>
  <c r="AE4350" i="3"/>
  <c r="AE4351" i="3"/>
  <c r="AE4352" i="3"/>
  <c r="AE4353" i="3"/>
  <c r="AE4354" i="3"/>
  <c r="AE4355" i="3"/>
  <c r="AE4356" i="3"/>
  <c r="AE4357" i="3"/>
  <c r="AE4358" i="3"/>
  <c r="AE4359" i="3"/>
  <c r="AE4360" i="3"/>
  <c r="AE4361" i="3"/>
  <c r="AE4362" i="3"/>
  <c r="AE4363" i="3"/>
  <c r="AE4364" i="3"/>
  <c r="AE4365" i="3"/>
  <c r="AE4366" i="3"/>
  <c r="AE4367" i="3"/>
  <c r="AE4368" i="3"/>
  <c r="AE4369" i="3"/>
  <c r="AE4370" i="3"/>
  <c r="AE4371" i="3"/>
  <c r="AE4372" i="3"/>
  <c r="AE4373" i="3"/>
  <c r="AE4374" i="3"/>
  <c r="AE4375" i="3"/>
  <c r="AE4376" i="3"/>
  <c r="AE4377" i="3"/>
  <c r="AE4378" i="3"/>
  <c r="AE4379" i="3"/>
  <c r="AE4380" i="3"/>
  <c r="AE4381" i="3"/>
  <c r="AE4382" i="3"/>
  <c r="AE4383" i="3"/>
  <c r="AE4384" i="3"/>
  <c r="AE4385" i="3"/>
  <c r="AE4386" i="3"/>
  <c r="AE4387" i="3"/>
  <c r="AE4388" i="3"/>
  <c r="AE4389" i="3"/>
  <c r="AE4390" i="3"/>
  <c r="AE4391" i="3"/>
  <c r="AE4392" i="3"/>
  <c r="AE4393" i="3"/>
  <c r="AE4394" i="3"/>
  <c r="AE4395" i="3"/>
  <c r="AE4396" i="3"/>
  <c r="AE4397" i="3"/>
  <c r="AE4398" i="3"/>
  <c r="AE4399" i="3"/>
  <c r="AE4400" i="3"/>
  <c r="AE4401" i="3"/>
  <c r="AE4402" i="3"/>
  <c r="AE4403" i="3"/>
  <c r="AE4404" i="3"/>
  <c r="AE4405" i="3"/>
  <c r="AE4406" i="3"/>
  <c r="AE4407" i="3"/>
  <c r="AE4408" i="3"/>
  <c r="AE4409" i="3"/>
  <c r="AE4410" i="3"/>
  <c r="AE4411" i="3"/>
  <c r="AE4412" i="3"/>
  <c r="AE4413" i="3"/>
  <c r="AE4414" i="3"/>
  <c r="AE4415" i="3"/>
  <c r="AE4416" i="3"/>
  <c r="AE4417" i="3"/>
  <c r="AE4418" i="3"/>
  <c r="AE4419" i="3"/>
  <c r="AE4420" i="3"/>
  <c r="AE4421" i="3"/>
  <c r="AE4422" i="3"/>
  <c r="AE4423" i="3"/>
  <c r="AE4424" i="3"/>
  <c r="AE4425" i="3"/>
  <c r="AE4426" i="3"/>
  <c r="AE4427" i="3"/>
  <c r="AE4428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4440" i="3"/>
  <c r="AE4441" i="3"/>
  <c r="AE4442" i="3"/>
  <c r="AE4443" i="3"/>
  <c r="AE4444" i="3"/>
  <c r="AE4445" i="3"/>
  <c r="AE4446" i="3"/>
  <c r="AE4447" i="3"/>
  <c r="AE4448" i="3"/>
  <c r="AE4449" i="3"/>
  <c r="AE4450" i="3"/>
  <c r="AE4451" i="3"/>
  <c r="AE4452" i="3"/>
  <c r="AE4453" i="3"/>
  <c r="AE4454" i="3"/>
  <c r="AE4455" i="3"/>
  <c r="AE4456" i="3"/>
  <c r="AE4457" i="3"/>
  <c r="AE4458" i="3"/>
  <c r="AE4459" i="3"/>
  <c r="AE4460" i="3"/>
  <c r="AE4461" i="3"/>
  <c r="AE4462" i="3"/>
  <c r="AE4463" i="3"/>
  <c r="AE4464" i="3"/>
  <c r="AE4465" i="3"/>
  <c r="AE4466" i="3"/>
  <c r="AE4467" i="3"/>
  <c r="AE4468" i="3"/>
  <c r="AE4469" i="3"/>
  <c r="AE4470" i="3"/>
  <c r="AE4471" i="3"/>
  <c r="AE4472" i="3"/>
  <c r="AE4473" i="3"/>
  <c r="AE4474" i="3"/>
  <c r="AE4475" i="3"/>
  <c r="AE4476" i="3"/>
  <c r="AE4477" i="3"/>
  <c r="AE4478" i="3"/>
  <c r="AE4479" i="3"/>
  <c r="AE4480" i="3"/>
  <c r="AE4481" i="3"/>
  <c r="AE4482" i="3"/>
  <c r="AE4483" i="3"/>
  <c r="AE4484" i="3"/>
  <c r="AE4485" i="3"/>
  <c r="AE4486" i="3"/>
  <c r="AE4487" i="3"/>
  <c r="AE4488" i="3"/>
  <c r="AE4489" i="3"/>
  <c r="AE4490" i="3"/>
  <c r="AE4491" i="3"/>
  <c r="AE4492" i="3"/>
  <c r="AE4493" i="3"/>
  <c r="AE4494" i="3"/>
  <c r="AE4495" i="3"/>
  <c r="AE4496" i="3"/>
  <c r="AE4497" i="3"/>
  <c r="AE4498" i="3"/>
  <c r="AE4499" i="3"/>
  <c r="AE4500" i="3"/>
  <c r="AE4501" i="3"/>
  <c r="AE4502" i="3"/>
  <c r="AE4503" i="3"/>
  <c r="AE4504" i="3"/>
  <c r="AE4505" i="3"/>
  <c r="AE4506" i="3"/>
  <c r="AE4507" i="3"/>
  <c r="AE4508" i="3"/>
  <c r="AE4509" i="3"/>
  <c r="AE4510" i="3"/>
  <c r="AE4511" i="3"/>
  <c r="AE4512" i="3"/>
  <c r="AE4513" i="3"/>
  <c r="AE4514" i="3"/>
  <c r="AE4515" i="3"/>
  <c r="AE4516" i="3"/>
  <c r="AE4517" i="3"/>
  <c r="AE4518" i="3"/>
  <c r="AE4519" i="3"/>
  <c r="AE4520" i="3"/>
  <c r="AE4521" i="3"/>
  <c r="AE4522" i="3"/>
  <c r="AE4523" i="3"/>
  <c r="AE4524" i="3"/>
  <c r="AE4525" i="3"/>
  <c r="AE4526" i="3"/>
  <c r="AE4527" i="3"/>
  <c r="AE4528" i="3"/>
  <c r="AE4529" i="3"/>
  <c r="AE4530" i="3"/>
  <c r="AE4531" i="3"/>
  <c r="AE4532" i="3"/>
  <c r="AE4533" i="3"/>
  <c r="AE4534" i="3"/>
  <c r="AE4535" i="3"/>
  <c r="AE4536" i="3"/>
  <c r="AE4537" i="3"/>
  <c r="AE4538" i="3"/>
  <c r="AE4539" i="3"/>
  <c r="AE4540" i="3"/>
  <c r="AE4541" i="3"/>
  <c r="AE4542" i="3"/>
  <c r="AE4543" i="3"/>
  <c r="AE4544" i="3"/>
  <c r="AE4545" i="3"/>
  <c r="AE4546" i="3"/>
  <c r="AE4547" i="3"/>
  <c r="AE4548" i="3"/>
  <c r="AE4549" i="3"/>
  <c r="AE4550" i="3"/>
  <c r="AE4551" i="3"/>
  <c r="AE4552" i="3"/>
  <c r="AE4553" i="3"/>
  <c r="AE4554" i="3"/>
  <c r="AE4555" i="3"/>
  <c r="AE4556" i="3"/>
  <c r="AE4557" i="3"/>
  <c r="AE4558" i="3"/>
  <c r="AE4559" i="3"/>
  <c r="AE4560" i="3"/>
  <c r="AE4561" i="3"/>
  <c r="AE4562" i="3"/>
  <c r="AE4563" i="3"/>
  <c r="AE4564" i="3"/>
  <c r="AE4565" i="3"/>
  <c r="AE4566" i="3"/>
  <c r="AE4567" i="3"/>
  <c r="AE4568" i="3"/>
  <c r="AE4569" i="3"/>
  <c r="AE4570" i="3"/>
  <c r="AE4571" i="3"/>
  <c r="AE4572" i="3"/>
  <c r="AE4573" i="3"/>
  <c r="AE4574" i="3"/>
  <c r="AE4575" i="3"/>
  <c r="AE4576" i="3"/>
  <c r="AE4577" i="3"/>
  <c r="AE4578" i="3"/>
  <c r="AE4579" i="3"/>
  <c r="AE4580" i="3"/>
  <c r="AE4581" i="3"/>
  <c r="AE4582" i="3"/>
  <c r="AE4583" i="3"/>
  <c r="AE4584" i="3"/>
  <c r="AE4585" i="3"/>
  <c r="AE4586" i="3"/>
  <c r="AE4587" i="3"/>
  <c r="AE4588" i="3"/>
  <c r="AE4589" i="3"/>
  <c r="AE4590" i="3"/>
  <c r="AE4591" i="3"/>
  <c r="AE4592" i="3"/>
  <c r="AE4593" i="3"/>
  <c r="AE4594" i="3"/>
  <c r="AE4595" i="3"/>
  <c r="AE4596" i="3"/>
  <c r="AE4597" i="3"/>
  <c r="AE4598" i="3"/>
  <c r="AE4599" i="3"/>
  <c r="AE4600" i="3"/>
  <c r="AE4601" i="3"/>
  <c r="AE4602" i="3"/>
  <c r="AE4603" i="3"/>
  <c r="AE4604" i="3"/>
  <c r="AE4605" i="3"/>
  <c r="AE4606" i="3"/>
  <c r="AE4607" i="3"/>
  <c r="AE4608" i="3"/>
  <c r="AE4609" i="3"/>
  <c r="AE4610" i="3"/>
  <c r="AE4611" i="3"/>
  <c r="AE4612" i="3"/>
  <c r="AE4613" i="3"/>
  <c r="AE4614" i="3"/>
  <c r="AE4615" i="3"/>
  <c r="AE4616" i="3"/>
  <c r="AE4617" i="3"/>
  <c r="AE4618" i="3"/>
  <c r="AE4619" i="3"/>
  <c r="AE4620" i="3"/>
  <c r="AE4621" i="3"/>
  <c r="AE4622" i="3"/>
  <c r="AE4623" i="3"/>
  <c r="AE4624" i="3"/>
  <c r="AE4625" i="3"/>
  <c r="AE4626" i="3"/>
  <c r="AE4627" i="3"/>
  <c r="AE4628" i="3"/>
  <c r="AE4629" i="3"/>
  <c r="AE4630" i="3"/>
  <c r="AE4631" i="3"/>
  <c r="AE4632" i="3"/>
  <c r="AE4633" i="3"/>
  <c r="AE4634" i="3"/>
  <c r="AE4635" i="3"/>
  <c r="AE4636" i="3"/>
  <c r="AE4637" i="3"/>
  <c r="AE4638" i="3"/>
  <c r="AE4639" i="3"/>
  <c r="AE4640" i="3"/>
  <c r="AE4641" i="3"/>
  <c r="AE4642" i="3"/>
  <c r="AE4643" i="3"/>
  <c r="AE4644" i="3"/>
  <c r="AE4645" i="3"/>
  <c r="AE4646" i="3"/>
  <c r="AE4647" i="3"/>
  <c r="AE4648" i="3"/>
  <c r="AE4649" i="3"/>
  <c r="AE4650" i="3"/>
  <c r="AE4651" i="3"/>
  <c r="AE4652" i="3"/>
  <c r="AE4653" i="3"/>
  <c r="AE4654" i="3"/>
  <c r="AE4655" i="3"/>
  <c r="AE4656" i="3"/>
  <c r="AE4657" i="3"/>
  <c r="AE4658" i="3"/>
  <c r="AE4659" i="3"/>
  <c r="AE4660" i="3"/>
  <c r="AE4661" i="3"/>
  <c r="AE4662" i="3"/>
  <c r="AE4663" i="3"/>
  <c r="AE4664" i="3"/>
  <c r="AE4665" i="3"/>
  <c r="AE4666" i="3"/>
  <c r="AE4667" i="3"/>
  <c r="AE4668" i="3"/>
  <c r="AE4669" i="3"/>
  <c r="AE4670" i="3"/>
  <c r="AE4671" i="3"/>
  <c r="AE4672" i="3"/>
  <c r="AE4673" i="3"/>
  <c r="AE4674" i="3"/>
  <c r="AE4675" i="3"/>
  <c r="AE4676" i="3"/>
  <c r="AE4677" i="3"/>
  <c r="AE4678" i="3"/>
  <c r="AE4679" i="3"/>
  <c r="AE4680" i="3"/>
  <c r="AE4681" i="3"/>
  <c r="AE4682" i="3"/>
  <c r="AE4683" i="3"/>
  <c r="AE4684" i="3"/>
  <c r="AE4685" i="3"/>
  <c r="AE4686" i="3"/>
  <c r="AE4687" i="3"/>
  <c r="AE4688" i="3"/>
  <c r="AE4689" i="3"/>
  <c r="AE4690" i="3"/>
  <c r="AE4691" i="3"/>
  <c r="AE4692" i="3"/>
  <c r="AE4693" i="3"/>
  <c r="AE4694" i="3"/>
  <c r="AE4695" i="3"/>
  <c r="AE4696" i="3"/>
  <c r="AE4697" i="3"/>
  <c r="AE4698" i="3"/>
  <c r="AE4699" i="3"/>
  <c r="AE4700" i="3"/>
  <c r="AE4701" i="3"/>
  <c r="AE4702" i="3"/>
  <c r="AE4703" i="3"/>
  <c r="AE4704" i="3"/>
  <c r="AE4705" i="3"/>
  <c r="AE4706" i="3"/>
  <c r="AE4707" i="3"/>
  <c r="AE4708" i="3"/>
  <c r="AE4709" i="3"/>
  <c r="AE4710" i="3"/>
  <c r="AE4711" i="3"/>
  <c r="AE4712" i="3"/>
  <c r="AE4713" i="3"/>
  <c r="AE4714" i="3"/>
  <c r="AE4715" i="3"/>
  <c r="AE4716" i="3"/>
  <c r="AE4717" i="3"/>
  <c r="AE4718" i="3"/>
  <c r="AE4719" i="3"/>
  <c r="AE4720" i="3"/>
  <c r="AE4721" i="3"/>
  <c r="AE4722" i="3"/>
  <c r="AE4723" i="3"/>
  <c r="AE4724" i="3"/>
  <c r="AE4725" i="3"/>
  <c r="AE4726" i="3"/>
  <c r="AE4727" i="3"/>
  <c r="AE4728" i="3"/>
  <c r="AE4729" i="3"/>
  <c r="AE4730" i="3"/>
  <c r="AE4731" i="3"/>
  <c r="AE4732" i="3"/>
  <c r="AE4733" i="3"/>
  <c r="AE4734" i="3"/>
  <c r="AE4735" i="3"/>
  <c r="AE4736" i="3"/>
  <c r="AE4737" i="3"/>
  <c r="AE4738" i="3"/>
  <c r="AE4739" i="3"/>
  <c r="AE4740" i="3"/>
  <c r="AE4741" i="3"/>
  <c r="AE4742" i="3"/>
  <c r="AE4743" i="3"/>
  <c r="AE4744" i="3"/>
  <c r="AE4745" i="3"/>
  <c r="AE4746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4760" i="3"/>
  <c r="AE4761" i="3"/>
  <c r="AE4762" i="3"/>
  <c r="AE4763" i="3"/>
  <c r="AE4764" i="3"/>
  <c r="AE4765" i="3"/>
  <c r="AE4766" i="3"/>
  <c r="AE4767" i="3"/>
  <c r="AE4768" i="3"/>
  <c r="AE4769" i="3"/>
  <c r="AE4770" i="3"/>
  <c r="AE4771" i="3"/>
  <c r="AE4772" i="3"/>
  <c r="AE4773" i="3"/>
  <c r="AE4774" i="3"/>
  <c r="AE4775" i="3"/>
  <c r="AE4776" i="3"/>
  <c r="AE4777" i="3"/>
  <c r="AE4778" i="3"/>
  <c r="AE4779" i="3"/>
  <c r="AE4780" i="3"/>
  <c r="AE4781" i="3"/>
  <c r="AE4782" i="3"/>
  <c r="AE4783" i="3"/>
  <c r="AE4784" i="3"/>
  <c r="AE4785" i="3"/>
  <c r="AE4786" i="3"/>
  <c r="AE4787" i="3"/>
  <c r="AE4788" i="3"/>
  <c r="AE4789" i="3"/>
  <c r="AE4790" i="3"/>
  <c r="AE4791" i="3"/>
  <c r="AE4792" i="3"/>
  <c r="AE4793" i="3"/>
  <c r="AE4794" i="3"/>
  <c r="AE4795" i="3"/>
  <c r="AE4796" i="3"/>
  <c r="AE4797" i="3"/>
  <c r="AE4798" i="3"/>
  <c r="AE4799" i="3"/>
  <c r="AE4800" i="3"/>
  <c r="AE4801" i="3"/>
  <c r="AE4802" i="3"/>
  <c r="AE4803" i="3"/>
  <c r="AE4804" i="3"/>
  <c r="AE4805" i="3"/>
  <c r="AE4806" i="3"/>
  <c r="AE4807" i="3"/>
  <c r="AE4808" i="3"/>
  <c r="AE4809" i="3"/>
  <c r="AE4810" i="3"/>
  <c r="AE4811" i="3"/>
  <c r="AE4812" i="3"/>
  <c r="AE4813" i="3"/>
  <c r="AE4814" i="3"/>
  <c r="AE4815" i="3"/>
  <c r="AE4816" i="3"/>
  <c r="AE4817" i="3"/>
  <c r="AE4818" i="3"/>
  <c r="AE4819" i="3"/>
  <c r="AE4820" i="3"/>
  <c r="AE4821" i="3"/>
  <c r="AE4822" i="3"/>
  <c r="AE4823" i="3"/>
  <c r="AE4824" i="3"/>
  <c r="AE4825" i="3"/>
  <c r="AE4826" i="3"/>
  <c r="AE4827" i="3"/>
  <c r="AE4828" i="3"/>
  <c r="AE4829" i="3"/>
  <c r="AE4830" i="3"/>
  <c r="AE4831" i="3"/>
  <c r="AE4832" i="3"/>
  <c r="AE4833" i="3"/>
  <c r="AE4834" i="3"/>
  <c r="AE4835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4849" i="3"/>
  <c r="AE4850" i="3"/>
  <c r="AE4851" i="3"/>
  <c r="AE4852" i="3"/>
  <c r="AE4853" i="3"/>
  <c r="AE4854" i="3"/>
  <c r="AE4855" i="3"/>
  <c r="AE4856" i="3"/>
  <c r="AE4857" i="3"/>
  <c r="AE4858" i="3"/>
  <c r="AE4859" i="3"/>
  <c r="AE4860" i="3"/>
  <c r="AE4861" i="3"/>
  <c r="AE4862" i="3"/>
  <c r="AE4863" i="3"/>
  <c r="AE4864" i="3"/>
  <c r="AE4865" i="3"/>
  <c r="AE4866" i="3"/>
  <c r="AE4867" i="3"/>
  <c r="AE4868" i="3"/>
  <c r="AE4869" i="3"/>
  <c r="AE4870" i="3"/>
  <c r="AE4871" i="3"/>
  <c r="AE4872" i="3"/>
  <c r="AE4873" i="3"/>
  <c r="AE4874" i="3"/>
  <c r="AE4875" i="3"/>
  <c r="AE4876" i="3"/>
  <c r="AE4877" i="3"/>
  <c r="AE4878" i="3"/>
  <c r="AE4879" i="3"/>
  <c r="AE4880" i="3"/>
  <c r="AE4881" i="3"/>
  <c r="AE4882" i="3"/>
  <c r="AE4883" i="3"/>
  <c r="AE4884" i="3"/>
  <c r="AE4885" i="3"/>
  <c r="AE4886" i="3"/>
  <c r="AE4887" i="3"/>
  <c r="AE4888" i="3"/>
  <c r="AE4889" i="3"/>
  <c r="AE4890" i="3"/>
  <c r="AE4891" i="3"/>
  <c r="AE4892" i="3"/>
  <c r="AE4893" i="3"/>
  <c r="AE4894" i="3"/>
  <c r="AE4895" i="3"/>
  <c r="AE4896" i="3"/>
  <c r="AE4897" i="3"/>
  <c r="AE4898" i="3"/>
  <c r="AE4899" i="3"/>
  <c r="AE4900" i="3"/>
  <c r="AE4901" i="3"/>
  <c r="AE4902" i="3"/>
  <c r="AE4903" i="3"/>
  <c r="AE4904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E4916" i="3"/>
  <c r="AE4917" i="3"/>
  <c r="AE4918" i="3"/>
  <c r="AE4919" i="3"/>
  <c r="AE4920" i="3"/>
  <c r="AE4921" i="3"/>
  <c r="AE4922" i="3"/>
  <c r="AE4923" i="3"/>
  <c r="AE4924" i="3"/>
  <c r="AE4925" i="3"/>
  <c r="AE4926" i="3"/>
  <c r="AE4927" i="3"/>
  <c r="AE4928" i="3"/>
  <c r="AE4929" i="3"/>
  <c r="AE4930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4944" i="3"/>
  <c r="AE4945" i="3"/>
  <c r="AE4946" i="3"/>
  <c r="AE4947" i="3"/>
  <c r="AE4948" i="3"/>
  <c r="AE4949" i="3"/>
  <c r="AE4950" i="3"/>
  <c r="AE4951" i="3"/>
  <c r="AE4952" i="3"/>
  <c r="AE4953" i="3"/>
  <c r="AE4954" i="3"/>
  <c r="AE4955" i="3"/>
  <c r="AE4956" i="3"/>
  <c r="AE4957" i="3"/>
  <c r="AE4958" i="3"/>
  <c r="AE4959" i="3"/>
  <c r="AE4960" i="3"/>
  <c r="AE4961" i="3"/>
  <c r="AE4962" i="3"/>
  <c r="AE4963" i="3"/>
  <c r="AE4964" i="3"/>
  <c r="AE4965" i="3"/>
  <c r="AE4966" i="3"/>
  <c r="AE4967" i="3"/>
  <c r="AE4968" i="3"/>
  <c r="AE4969" i="3"/>
  <c r="AE4970" i="3"/>
  <c r="AE4971" i="3"/>
  <c r="AE4972" i="3"/>
  <c r="AE4973" i="3"/>
  <c r="AE4974" i="3"/>
  <c r="AE4975" i="3"/>
  <c r="AE4976" i="3"/>
  <c r="AE4977" i="3"/>
  <c r="AE4978" i="3"/>
  <c r="AE4979" i="3"/>
  <c r="AE4980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E4993" i="3"/>
  <c r="AE4994" i="3"/>
  <c r="AE4995" i="3"/>
  <c r="AE4996" i="3"/>
  <c r="AE4997" i="3"/>
  <c r="AE4998" i="3"/>
  <c r="AE4999" i="3"/>
  <c r="AE5000" i="3"/>
  <c r="AE5001" i="3"/>
  <c r="AE5002" i="3"/>
  <c r="AE5003" i="3"/>
  <c r="AE5004" i="3"/>
  <c r="AE5005" i="3"/>
  <c r="AE5006" i="3"/>
  <c r="AE5007" i="3"/>
  <c r="AE5008" i="3"/>
  <c r="AE5009" i="3"/>
  <c r="AE5010" i="3"/>
  <c r="AE5011" i="3"/>
  <c r="AE5012" i="3"/>
  <c r="AE5013" i="3"/>
  <c r="AE5014" i="3"/>
  <c r="AE5015" i="3"/>
  <c r="AE5016" i="3"/>
  <c r="AE5017" i="3"/>
  <c r="AE5018" i="3"/>
  <c r="AE5019" i="3"/>
  <c r="AE5020" i="3"/>
  <c r="AE5021" i="3"/>
  <c r="AE5022" i="3"/>
  <c r="AE5023" i="3"/>
  <c r="AE5024" i="3"/>
  <c r="AE5025" i="3"/>
  <c r="AE5026" i="3"/>
  <c r="AE5027" i="3"/>
  <c r="AE5028" i="3"/>
  <c r="AE5029" i="3"/>
  <c r="AE5030" i="3"/>
  <c r="AE5031" i="3"/>
  <c r="AE5032" i="3"/>
  <c r="AE5033" i="3"/>
  <c r="AE5034" i="3"/>
  <c r="AE5035" i="3"/>
  <c r="AE5036" i="3"/>
  <c r="AE5037" i="3"/>
  <c r="AE5038" i="3"/>
  <c r="AE5039" i="3"/>
  <c r="AE5040" i="3"/>
  <c r="AE5041" i="3"/>
  <c r="AE5042" i="3"/>
  <c r="AE5043" i="3"/>
  <c r="AE5044" i="3"/>
  <c r="AE5045" i="3"/>
  <c r="AE5046" i="3"/>
  <c r="AE5047" i="3"/>
  <c r="AE5048" i="3"/>
  <c r="AE5049" i="3"/>
  <c r="AE5050" i="3"/>
  <c r="AE5051" i="3"/>
  <c r="AE5052" i="3"/>
  <c r="AE5053" i="3"/>
  <c r="AE5054" i="3"/>
  <c r="AE5055" i="3"/>
  <c r="AE5056" i="3"/>
  <c r="AE5057" i="3"/>
  <c r="AE5058" i="3"/>
  <c r="AE5059" i="3"/>
  <c r="AE5060" i="3"/>
  <c r="AE5061" i="3"/>
  <c r="AE5062" i="3"/>
  <c r="AE5063" i="3"/>
  <c r="AE5064" i="3"/>
  <c r="AE5065" i="3"/>
  <c r="AE5066" i="3"/>
  <c r="AE5067" i="3"/>
  <c r="AE5068" i="3"/>
  <c r="AE5069" i="3"/>
  <c r="AE5070" i="3"/>
  <c r="AE5071" i="3"/>
  <c r="AE5072" i="3"/>
  <c r="AE5073" i="3"/>
  <c r="AE5074" i="3"/>
  <c r="AE5075" i="3"/>
  <c r="AE5076" i="3"/>
  <c r="AE5077" i="3"/>
  <c r="AE5078" i="3"/>
  <c r="AE5079" i="3"/>
  <c r="AE5080" i="3"/>
  <c r="AE5081" i="3"/>
  <c r="AE5082" i="3"/>
  <c r="AE5083" i="3"/>
  <c r="AE5084" i="3"/>
  <c r="AE5085" i="3"/>
  <c r="AE5086" i="3"/>
  <c r="AE5087" i="3"/>
  <c r="AE5088" i="3"/>
  <c r="AE5089" i="3"/>
  <c r="AE5090" i="3"/>
  <c r="AE5091" i="3"/>
  <c r="AE5092" i="3"/>
  <c r="AE5093" i="3"/>
  <c r="AE5094" i="3"/>
  <c r="AE5095" i="3"/>
  <c r="AE5096" i="3"/>
  <c r="AE5097" i="3"/>
  <c r="AE5098" i="3"/>
  <c r="AE5099" i="3"/>
  <c r="AE5100" i="3"/>
  <c r="AE5101" i="3"/>
  <c r="AE5102" i="3"/>
  <c r="AE5103" i="3"/>
  <c r="AE5104" i="3"/>
  <c r="AE5105" i="3"/>
  <c r="AE5106" i="3"/>
  <c r="AE5107" i="3"/>
  <c r="AE5108" i="3"/>
  <c r="AE5109" i="3"/>
  <c r="AE5110" i="3"/>
  <c r="AE5111" i="3"/>
  <c r="AE5112" i="3"/>
  <c r="AE5113" i="3"/>
  <c r="AE5114" i="3"/>
  <c r="AE5115" i="3"/>
  <c r="AE5116" i="3"/>
  <c r="AE5117" i="3"/>
  <c r="AE5118" i="3"/>
  <c r="AE5119" i="3"/>
  <c r="AE5120" i="3"/>
  <c r="AE5121" i="3"/>
  <c r="AE5122" i="3"/>
  <c r="AE5123" i="3"/>
  <c r="AE5124" i="3"/>
  <c r="AE5125" i="3"/>
  <c r="AE5126" i="3"/>
  <c r="AE5127" i="3"/>
  <c r="AE5128" i="3"/>
  <c r="AE5129" i="3"/>
  <c r="AE5130" i="3"/>
  <c r="AE5131" i="3"/>
  <c r="AE5132" i="3"/>
  <c r="AE5133" i="3"/>
  <c r="AE5134" i="3"/>
  <c r="AE5135" i="3"/>
  <c r="AE5136" i="3"/>
  <c r="AE5137" i="3"/>
  <c r="AE5138" i="3"/>
  <c r="AE5139" i="3"/>
  <c r="AE5140" i="3"/>
  <c r="AE5141" i="3"/>
  <c r="AE5142" i="3"/>
  <c r="AE5143" i="3"/>
  <c r="AE5144" i="3"/>
  <c r="AE5145" i="3"/>
  <c r="AE5146" i="3"/>
  <c r="AE5147" i="3"/>
  <c r="AE5148" i="3"/>
  <c r="AE5149" i="3"/>
  <c r="AE5150" i="3"/>
  <c r="AE5151" i="3"/>
  <c r="AE5152" i="3"/>
  <c r="AE5153" i="3"/>
  <c r="AE5154" i="3"/>
  <c r="AE5155" i="3"/>
  <c r="AE5156" i="3"/>
  <c r="AE5157" i="3"/>
  <c r="AE5158" i="3"/>
  <c r="AE5159" i="3"/>
  <c r="AE5160" i="3"/>
  <c r="AE5161" i="3"/>
  <c r="AE5162" i="3"/>
  <c r="AE5163" i="3"/>
  <c r="AE5164" i="3"/>
  <c r="AE5165" i="3"/>
  <c r="AE5166" i="3"/>
  <c r="AE5167" i="3"/>
  <c r="AE5168" i="3"/>
  <c r="AE5169" i="3"/>
  <c r="AE5170" i="3"/>
  <c r="AE5171" i="3"/>
  <c r="AE5172" i="3"/>
  <c r="AE5173" i="3"/>
  <c r="AE5174" i="3"/>
  <c r="AE5175" i="3"/>
  <c r="AE5176" i="3"/>
  <c r="AE5177" i="3"/>
  <c r="AE5178" i="3"/>
  <c r="AE5179" i="3"/>
  <c r="AE5180" i="3"/>
  <c r="AE5181" i="3"/>
  <c r="AE5182" i="3"/>
  <c r="AE5183" i="3"/>
  <c r="AE5184" i="3"/>
  <c r="AE5185" i="3"/>
  <c r="AE5186" i="3"/>
  <c r="AE5187" i="3"/>
  <c r="AE5188" i="3"/>
  <c r="AE5189" i="3"/>
  <c r="AE5190" i="3"/>
  <c r="AE5191" i="3"/>
  <c r="AE5192" i="3"/>
  <c r="AE5193" i="3"/>
  <c r="AE5194" i="3"/>
  <c r="AE5195" i="3"/>
  <c r="AE5196" i="3"/>
  <c r="AE5197" i="3"/>
  <c r="AE5198" i="3"/>
  <c r="AE5199" i="3"/>
  <c r="AE5200" i="3"/>
  <c r="AE5201" i="3"/>
  <c r="AE5202" i="3"/>
  <c r="AE5203" i="3"/>
  <c r="AE5204" i="3"/>
  <c r="AE5205" i="3"/>
  <c r="AE5206" i="3"/>
  <c r="AE5207" i="3"/>
  <c r="AE5208" i="3"/>
  <c r="AE5209" i="3"/>
  <c r="AE5210" i="3"/>
  <c r="AE5211" i="3"/>
  <c r="AE5212" i="3"/>
  <c r="AE5213" i="3"/>
  <c r="AE5214" i="3"/>
  <c r="AE5215" i="3"/>
  <c r="AE5216" i="3"/>
  <c r="AE5217" i="3"/>
  <c r="AE5218" i="3"/>
  <c r="AE5219" i="3"/>
  <c r="AE5220" i="3"/>
  <c r="AE5221" i="3"/>
  <c r="AE5222" i="3"/>
  <c r="AE5223" i="3"/>
  <c r="AE5224" i="3"/>
  <c r="AE5225" i="3"/>
  <c r="AE5226" i="3"/>
  <c r="AE5227" i="3"/>
  <c r="AE5228" i="3"/>
  <c r="AE5229" i="3"/>
  <c r="AE5230" i="3"/>
  <c r="AE5231" i="3"/>
  <c r="AE5232" i="3"/>
  <c r="AE5233" i="3"/>
  <c r="AE5234" i="3"/>
  <c r="AE5235" i="3"/>
  <c r="AE5236" i="3"/>
  <c r="AE5237" i="3"/>
  <c r="AE5238" i="3"/>
  <c r="AE5239" i="3"/>
  <c r="AE5240" i="3"/>
  <c r="AE5241" i="3"/>
  <c r="AE5242" i="3"/>
  <c r="AE5243" i="3"/>
  <c r="AE5244" i="3"/>
  <c r="AE5245" i="3"/>
  <c r="AE5246" i="3"/>
  <c r="AE5247" i="3"/>
  <c r="AE5248" i="3"/>
  <c r="AE5249" i="3"/>
  <c r="AE5250" i="3"/>
  <c r="AE5251" i="3"/>
  <c r="AE5252" i="3"/>
  <c r="AE5253" i="3"/>
  <c r="AE5254" i="3"/>
  <c r="AE5255" i="3"/>
  <c r="AE5256" i="3"/>
  <c r="AE5257" i="3"/>
  <c r="AE5258" i="3"/>
  <c r="AE5259" i="3"/>
  <c r="AE5260" i="3"/>
  <c r="AE5261" i="3"/>
  <c r="AE5262" i="3"/>
  <c r="AE5263" i="3"/>
  <c r="AE5264" i="3"/>
  <c r="AE5265" i="3"/>
  <c r="AE5266" i="3"/>
  <c r="AE5267" i="3"/>
  <c r="AE5268" i="3"/>
  <c r="AE5269" i="3"/>
  <c r="AE5270" i="3"/>
  <c r="AE5271" i="3"/>
  <c r="AE5272" i="3"/>
  <c r="AE5273" i="3"/>
  <c r="AE5274" i="3"/>
  <c r="AE5275" i="3"/>
  <c r="AE5276" i="3"/>
  <c r="AE5277" i="3"/>
  <c r="AE5278" i="3"/>
  <c r="AE5279" i="3"/>
  <c r="AE5280" i="3"/>
  <c r="AE5281" i="3"/>
  <c r="AE5282" i="3"/>
  <c r="AE5283" i="3"/>
  <c r="AE5284" i="3"/>
  <c r="AE5285" i="3"/>
  <c r="AE5286" i="3"/>
  <c r="AE5287" i="3"/>
  <c r="AE5288" i="3"/>
  <c r="AE5289" i="3"/>
  <c r="AE5290" i="3"/>
  <c r="AE5291" i="3"/>
  <c r="AE5292" i="3"/>
  <c r="AE5293" i="3"/>
  <c r="AE5294" i="3"/>
  <c r="AE5295" i="3"/>
  <c r="AE5296" i="3"/>
  <c r="AE5297" i="3"/>
  <c r="AE5298" i="3"/>
  <c r="AE5299" i="3"/>
  <c r="AE5300" i="3"/>
  <c r="AE5301" i="3"/>
  <c r="AE5302" i="3"/>
  <c r="AE5303" i="3"/>
  <c r="AE5304" i="3"/>
  <c r="AE5305" i="3"/>
  <c r="AE5306" i="3"/>
  <c r="AE5307" i="3"/>
  <c r="AE5308" i="3"/>
  <c r="AE5309" i="3"/>
  <c r="AE5310" i="3"/>
  <c r="AE5311" i="3"/>
  <c r="AE5312" i="3"/>
  <c r="AE5313" i="3"/>
  <c r="AE5314" i="3"/>
  <c r="AE5315" i="3"/>
  <c r="AE5316" i="3"/>
  <c r="AE5317" i="3"/>
  <c r="AE5318" i="3"/>
  <c r="AE5319" i="3"/>
  <c r="AE5320" i="3"/>
  <c r="AE5321" i="3"/>
  <c r="AE5322" i="3"/>
  <c r="AE5323" i="3"/>
  <c r="AE5324" i="3"/>
  <c r="AE5325" i="3"/>
  <c r="AE5326" i="3"/>
  <c r="AE5327" i="3"/>
  <c r="AE5328" i="3"/>
  <c r="AE5329" i="3"/>
  <c r="AE5330" i="3"/>
  <c r="AE5331" i="3"/>
  <c r="AE5332" i="3"/>
  <c r="AE5333" i="3"/>
  <c r="AE5334" i="3"/>
  <c r="AE5335" i="3"/>
  <c r="AE5336" i="3"/>
  <c r="AE5337" i="3"/>
  <c r="AE5338" i="3"/>
  <c r="AE5339" i="3"/>
  <c r="AE5340" i="3"/>
  <c r="AE5341" i="3"/>
  <c r="AE5342" i="3"/>
  <c r="AE5343" i="3"/>
  <c r="AE5344" i="3"/>
  <c r="AE5345" i="3"/>
  <c r="AE5346" i="3"/>
  <c r="AE5347" i="3"/>
  <c r="AE5348" i="3"/>
  <c r="AE5349" i="3"/>
  <c r="AE5350" i="3"/>
  <c r="AE5351" i="3"/>
  <c r="AE5352" i="3"/>
  <c r="AE5353" i="3"/>
  <c r="AE5354" i="3"/>
  <c r="AE5355" i="3"/>
  <c r="AE5356" i="3"/>
  <c r="AE5357" i="3"/>
  <c r="AE5358" i="3"/>
  <c r="AE5359" i="3"/>
  <c r="AE5360" i="3"/>
  <c r="AE5361" i="3"/>
  <c r="AE5362" i="3"/>
  <c r="AE5363" i="3"/>
  <c r="AE5364" i="3"/>
  <c r="AE5365" i="3"/>
  <c r="AE5366" i="3"/>
  <c r="AE5367" i="3"/>
  <c r="AE5368" i="3"/>
  <c r="AE5369" i="3"/>
  <c r="AE5370" i="3"/>
  <c r="AE5371" i="3"/>
  <c r="AE5372" i="3"/>
  <c r="AE5373" i="3"/>
  <c r="AE5374" i="3"/>
  <c r="AE5375" i="3"/>
  <c r="AE5376" i="3"/>
  <c r="AE5377" i="3"/>
  <c r="AE5378" i="3"/>
  <c r="AE5379" i="3"/>
  <c r="AE5380" i="3"/>
  <c r="AE5381" i="3"/>
  <c r="AE5382" i="3"/>
  <c r="AE5383" i="3"/>
  <c r="AE5384" i="3"/>
  <c r="AE5385" i="3"/>
  <c r="AE5386" i="3"/>
  <c r="AE5387" i="3"/>
  <c r="AE5388" i="3"/>
  <c r="AE5389" i="3"/>
  <c r="AE5390" i="3"/>
  <c r="AE5391" i="3"/>
  <c r="AE5392" i="3"/>
  <c r="AE5393" i="3"/>
  <c r="AE5394" i="3"/>
  <c r="AE5395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5409" i="3"/>
  <c r="AE5410" i="3"/>
  <c r="AE5411" i="3"/>
  <c r="AE5412" i="3"/>
  <c r="AE5413" i="3"/>
  <c r="AE5414" i="3"/>
  <c r="AE5415" i="3"/>
  <c r="AE5416" i="3"/>
  <c r="AE5417" i="3"/>
  <c r="AE5418" i="3"/>
  <c r="AE5419" i="3"/>
  <c r="AE5420" i="3"/>
  <c r="AE5421" i="3"/>
  <c r="AE5422" i="3"/>
  <c r="AE5423" i="3"/>
  <c r="AE5424" i="3"/>
  <c r="AE5425" i="3"/>
  <c r="AE5426" i="3"/>
  <c r="AE5427" i="3"/>
  <c r="AE5428" i="3"/>
  <c r="AE5429" i="3"/>
  <c r="AE5430" i="3"/>
  <c r="AE5431" i="3"/>
  <c r="AE5432" i="3"/>
  <c r="AE5433" i="3"/>
  <c r="AE5434" i="3"/>
  <c r="AE5435" i="3"/>
  <c r="AE5436" i="3"/>
  <c r="AE5437" i="3"/>
  <c r="AE5438" i="3"/>
  <c r="AE5439" i="3"/>
  <c r="AE5440" i="3"/>
  <c r="AE5441" i="3"/>
  <c r="AE5442" i="3"/>
  <c r="AE5443" i="3"/>
  <c r="AE5444" i="3"/>
  <c r="AE5445" i="3"/>
  <c r="AE5446" i="3"/>
  <c r="AE5447" i="3"/>
  <c r="AE5448" i="3"/>
  <c r="AE5449" i="3"/>
  <c r="AE5450" i="3"/>
  <c r="AE5451" i="3"/>
  <c r="AE5452" i="3"/>
  <c r="AE5453" i="3"/>
  <c r="AE5454" i="3"/>
  <c r="AE5455" i="3"/>
  <c r="AE5456" i="3"/>
  <c r="AE5457" i="3"/>
  <c r="AE5458" i="3"/>
  <c r="AE5459" i="3"/>
  <c r="AE5460" i="3"/>
  <c r="AE5461" i="3"/>
  <c r="AE5462" i="3"/>
  <c r="AE5463" i="3"/>
  <c r="AE5464" i="3"/>
  <c r="AE5465" i="3"/>
  <c r="AE5466" i="3"/>
  <c r="AE5467" i="3"/>
  <c r="AE5468" i="3"/>
  <c r="AE5469" i="3"/>
  <c r="AE5470" i="3"/>
  <c r="AE5471" i="3"/>
  <c r="AE5472" i="3"/>
  <c r="AE5473" i="3"/>
  <c r="AE5474" i="3"/>
  <c r="AE5475" i="3"/>
  <c r="AE5476" i="3"/>
  <c r="AE5477" i="3"/>
  <c r="AE5478" i="3"/>
  <c r="AE5479" i="3"/>
  <c r="AE5480" i="3"/>
  <c r="AE5481" i="3"/>
  <c r="AE5482" i="3"/>
  <c r="AE5483" i="3"/>
  <c r="AE5484" i="3"/>
  <c r="AE5485" i="3"/>
  <c r="AE5486" i="3"/>
  <c r="AE5487" i="3"/>
  <c r="AE5488" i="3"/>
  <c r="AE5489" i="3"/>
  <c r="AE5490" i="3"/>
  <c r="AE5491" i="3"/>
  <c r="AE5492" i="3"/>
  <c r="AE5493" i="3"/>
  <c r="AE5494" i="3"/>
  <c r="AE5495" i="3"/>
  <c r="AE5496" i="3"/>
  <c r="AE5497" i="3"/>
  <c r="AE5498" i="3"/>
  <c r="AE5499" i="3"/>
  <c r="AE5500" i="3"/>
  <c r="AE5501" i="3"/>
  <c r="AE5502" i="3"/>
  <c r="AE5503" i="3"/>
  <c r="AE5504" i="3"/>
  <c r="AE5505" i="3"/>
  <c r="AE5506" i="3"/>
  <c r="AE5507" i="3"/>
  <c r="AE5508" i="3"/>
  <c r="AE5509" i="3"/>
  <c r="AE5510" i="3"/>
  <c r="AE5511" i="3"/>
  <c r="AE5512" i="3"/>
  <c r="AE5513" i="3"/>
  <c r="AE5514" i="3"/>
  <c r="AE5515" i="3"/>
  <c r="AE5516" i="3"/>
  <c r="AE5517" i="3"/>
  <c r="AE5518" i="3"/>
  <c r="AE5519" i="3"/>
  <c r="AE5520" i="3"/>
  <c r="AE5521" i="3"/>
  <c r="AE5522" i="3"/>
  <c r="AE5523" i="3"/>
  <c r="AE5524" i="3"/>
  <c r="AE5525" i="3"/>
  <c r="AE5526" i="3"/>
  <c r="AE5527" i="3"/>
  <c r="AE5528" i="3"/>
  <c r="AE5529" i="3"/>
  <c r="AE5530" i="3"/>
  <c r="AE5531" i="3"/>
  <c r="AE5532" i="3"/>
  <c r="AE5533" i="3"/>
  <c r="AE5534" i="3"/>
  <c r="AE5535" i="3"/>
  <c r="AE5536" i="3"/>
  <c r="AE5537" i="3"/>
  <c r="AE5538" i="3"/>
  <c r="AE5539" i="3"/>
  <c r="AE5540" i="3"/>
  <c r="AE5541" i="3"/>
  <c r="AE5542" i="3"/>
  <c r="AE5543" i="3"/>
  <c r="AE5544" i="3"/>
  <c r="AE5545" i="3"/>
  <c r="AE5546" i="3"/>
  <c r="AE5547" i="3"/>
  <c r="AE5548" i="3"/>
  <c r="AE5549" i="3"/>
  <c r="AE5550" i="3"/>
  <c r="AE5551" i="3"/>
  <c r="AE5552" i="3"/>
  <c r="AE5553" i="3"/>
  <c r="AE5554" i="3"/>
  <c r="AE5555" i="3"/>
  <c r="AE5556" i="3"/>
  <c r="AE5557" i="3"/>
  <c r="AE5558" i="3"/>
  <c r="AE5559" i="3"/>
  <c r="AE5560" i="3"/>
  <c r="AE5561" i="3"/>
  <c r="AE5562" i="3"/>
  <c r="AE5563" i="3"/>
  <c r="AE5564" i="3"/>
  <c r="AE5565" i="3"/>
  <c r="AE5566" i="3"/>
  <c r="AE5567" i="3"/>
  <c r="AE5568" i="3"/>
  <c r="AE5569" i="3"/>
  <c r="AE5570" i="3"/>
  <c r="AE5571" i="3"/>
  <c r="AE5572" i="3"/>
  <c r="AE5573" i="3"/>
  <c r="AE5574" i="3"/>
  <c r="AE5575" i="3"/>
  <c r="AE5576" i="3"/>
  <c r="AE5577" i="3"/>
  <c r="AE5578" i="3"/>
  <c r="AE5579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5593" i="3"/>
  <c r="AE5594" i="3"/>
  <c r="AE5595" i="3"/>
  <c r="AE5596" i="3"/>
  <c r="AE5597" i="3"/>
  <c r="AE5598" i="3"/>
  <c r="AE5599" i="3"/>
  <c r="AE5600" i="3"/>
  <c r="AE5601" i="3"/>
  <c r="AE5602" i="3"/>
  <c r="AE5603" i="3"/>
  <c r="AE5604" i="3"/>
  <c r="AE5605" i="3"/>
  <c r="AE5606" i="3"/>
  <c r="AE5607" i="3"/>
  <c r="AE5608" i="3"/>
  <c r="AE5609" i="3"/>
  <c r="AE5610" i="3"/>
  <c r="AE5611" i="3"/>
  <c r="AE5612" i="3"/>
  <c r="AE5613" i="3"/>
  <c r="AE5614" i="3"/>
  <c r="AE5615" i="3"/>
  <c r="AE5616" i="3"/>
  <c r="AE5617" i="3"/>
  <c r="AE5618" i="3"/>
  <c r="AE5619" i="3"/>
  <c r="AE5620" i="3"/>
  <c r="AE5621" i="3"/>
  <c r="AE5622" i="3"/>
  <c r="AE5623" i="3"/>
  <c r="AE5624" i="3"/>
  <c r="AE5625" i="3"/>
  <c r="AE5626" i="3"/>
  <c r="AE5627" i="3"/>
  <c r="AE5628" i="3"/>
  <c r="AE5629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5642" i="3"/>
  <c r="AE5643" i="3"/>
  <c r="AE5644" i="3"/>
  <c r="AE5645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657" i="3"/>
  <c r="AE5658" i="3"/>
  <c r="AE5659" i="3"/>
  <c r="AE5660" i="3"/>
  <c r="AE5661" i="3"/>
  <c r="AE5662" i="3"/>
  <c r="AE5663" i="3"/>
  <c r="AE5664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5692" i="3"/>
  <c r="AE5693" i="3"/>
  <c r="AE5694" i="3"/>
  <c r="AE5695" i="3"/>
  <c r="AE5696" i="3"/>
  <c r="AE5697" i="3"/>
  <c r="AE5698" i="3"/>
  <c r="AE5699" i="3"/>
  <c r="AE5700" i="3"/>
  <c r="AE5701" i="3"/>
  <c r="AE5702" i="3"/>
  <c r="AE5703" i="3"/>
  <c r="AE5704" i="3"/>
  <c r="AE5705" i="3"/>
  <c r="AE5706" i="3"/>
  <c r="AE570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5745" i="3"/>
  <c r="AE5746" i="3"/>
  <c r="AE5747" i="3"/>
  <c r="AE5748" i="3"/>
  <c r="AE5749" i="3"/>
  <c r="AE5750" i="3"/>
  <c r="AE5751" i="3"/>
  <c r="AE5752" i="3"/>
  <c r="AE5753" i="3"/>
  <c r="AE5754" i="3"/>
  <c r="AE5755" i="3"/>
  <c r="AE5756" i="3"/>
  <c r="AE5757" i="3"/>
  <c r="AE5758" i="3"/>
  <c r="AE5759" i="3"/>
  <c r="AE5760" i="3"/>
  <c r="AE5761" i="3"/>
  <c r="AE5762" i="3"/>
  <c r="AE5763" i="3"/>
  <c r="AE5764" i="3"/>
  <c r="AE5765" i="3"/>
  <c r="AE5766" i="3"/>
  <c r="AE5767" i="3"/>
  <c r="AE5768" i="3"/>
  <c r="AE5769" i="3"/>
  <c r="AE5770" i="3"/>
  <c r="AE5771" i="3"/>
  <c r="AE5772" i="3"/>
  <c r="AE5773" i="3"/>
  <c r="AE5774" i="3"/>
  <c r="AE5775" i="3"/>
  <c r="AE5776" i="3"/>
  <c r="AE5777" i="3"/>
  <c r="AE5778" i="3"/>
  <c r="AE5779" i="3"/>
  <c r="AE5780" i="3"/>
  <c r="AE5781" i="3"/>
  <c r="AE5782" i="3"/>
  <c r="AE5783" i="3"/>
  <c r="AE5784" i="3"/>
  <c r="AE5785" i="3"/>
  <c r="AE5786" i="3"/>
  <c r="AE5787" i="3"/>
  <c r="AE5788" i="3"/>
  <c r="AE5789" i="3"/>
  <c r="AE5790" i="3"/>
  <c r="AE5791" i="3"/>
  <c r="AE5792" i="3"/>
  <c r="AE5793" i="3"/>
  <c r="AE5794" i="3"/>
  <c r="AE5795" i="3"/>
  <c r="AE5796" i="3"/>
  <c r="AE5797" i="3"/>
  <c r="AE5798" i="3"/>
  <c r="AE5799" i="3"/>
  <c r="AE5800" i="3"/>
  <c r="AE5801" i="3"/>
  <c r="AE5802" i="3"/>
  <c r="AE5803" i="3"/>
  <c r="AE5804" i="3"/>
  <c r="AE5805" i="3"/>
  <c r="AE5806" i="3"/>
  <c r="AE5807" i="3"/>
  <c r="AE5808" i="3"/>
  <c r="AE5809" i="3"/>
  <c r="AE5810" i="3"/>
  <c r="AE5811" i="3"/>
  <c r="AE5812" i="3"/>
  <c r="AE5813" i="3"/>
  <c r="AE5814" i="3"/>
  <c r="AE5815" i="3"/>
  <c r="AE5816" i="3"/>
  <c r="AE5817" i="3"/>
  <c r="AE5818" i="3"/>
  <c r="AE5819" i="3"/>
  <c r="AE5820" i="3"/>
  <c r="AE5821" i="3"/>
  <c r="AE5822" i="3"/>
  <c r="AE5823" i="3"/>
  <c r="AE5824" i="3"/>
  <c r="AE5825" i="3"/>
  <c r="AE5826" i="3"/>
  <c r="AE5827" i="3"/>
  <c r="AE5828" i="3"/>
  <c r="AE5829" i="3"/>
  <c r="AE5830" i="3"/>
  <c r="AE5831" i="3"/>
  <c r="AE5832" i="3"/>
  <c r="AE5833" i="3"/>
  <c r="AE5834" i="3"/>
  <c r="AE5835" i="3"/>
  <c r="AE5836" i="3"/>
  <c r="AE5837" i="3"/>
  <c r="AE5838" i="3"/>
  <c r="AE5839" i="3"/>
  <c r="AE5840" i="3"/>
  <c r="AE5841" i="3"/>
  <c r="AE5842" i="3"/>
  <c r="AE5843" i="3"/>
  <c r="AE5844" i="3"/>
  <c r="AE5845" i="3"/>
  <c r="AE5846" i="3"/>
  <c r="AE5847" i="3"/>
  <c r="AE5848" i="3"/>
  <c r="AE5849" i="3"/>
  <c r="AE5850" i="3"/>
  <c r="AE5851" i="3"/>
  <c r="AE5852" i="3"/>
  <c r="AE5853" i="3"/>
  <c r="AE5854" i="3"/>
  <c r="AE5855" i="3"/>
  <c r="AE5856" i="3"/>
  <c r="AE5857" i="3"/>
  <c r="AE5858" i="3"/>
  <c r="AE5859" i="3"/>
  <c r="AE5860" i="3"/>
  <c r="AE5861" i="3"/>
  <c r="AE5862" i="3"/>
  <c r="AE5863" i="3"/>
  <c r="AE5864" i="3"/>
  <c r="AE5865" i="3"/>
  <c r="AE5866" i="3"/>
  <c r="AE5867" i="3"/>
  <c r="AE5868" i="3"/>
  <c r="AE5869" i="3"/>
  <c r="AE5870" i="3"/>
  <c r="AE5871" i="3"/>
  <c r="AE5872" i="3"/>
  <c r="AE5873" i="3"/>
  <c r="AE5874" i="3"/>
  <c r="AE5875" i="3"/>
  <c r="AE5876" i="3"/>
  <c r="AE5877" i="3"/>
  <c r="AE5878" i="3"/>
  <c r="AE5879" i="3"/>
  <c r="AE5880" i="3"/>
  <c r="AE5881" i="3"/>
  <c r="AE5882" i="3"/>
  <c r="AE5883" i="3"/>
  <c r="AE5884" i="3"/>
  <c r="AE5885" i="3"/>
  <c r="AE5886" i="3"/>
  <c r="AE5887" i="3"/>
  <c r="AE5888" i="3"/>
  <c r="AE5889" i="3"/>
  <c r="AE5890" i="3"/>
  <c r="AE5891" i="3"/>
  <c r="AE5892" i="3"/>
  <c r="AE5893" i="3"/>
  <c r="AE5894" i="3"/>
  <c r="AE5895" i="3"/>
  <c r="AE5896" i="3"/>
  <c r="AE5897" i="3"/>
  <c r="AE5898" i="3"/>
  <c r="AE5899" i="3"/>
  <c r="AE5900" i="3"/>
  <c r="AE5901" i="3"/>
  <c r="AE5902" i="3"/>
  <c r="AE5903" i="3"/>
  <c r="AE5904" i="3"/>
  <c r="AE5905" i="3"/>
  <c r="AE5906" i="3"/>
  <c r="AE5907" i="3"/>
  <c r="AE5908" i="3"/>
  <c r="AE5909" i="3"/>
  <c r="AE5910" i="3"/>
  <c r="AE5911" i="3"/>
  <c r="AE5912" i="3"/>
  <c r="AE5913" i="3"/>
  <c r="AE5914" i="3"/>
  <c r="AE5915" i="3"/>
  <c r="AE5916" i="3"/>
  <c r="AE5917" i="3"/>
  <c r="AE5918" i="3"/>
  <c r="AE5919" i="3"/>
  <c r="AE5920" i="3"/>
  <c r="AE5921" i="3"/>
  <c r="AE5922" i="3"/>
  <c r="AE5923" i="3"/>
  <c r="AE5924" i="3"/>
  <c r="AE5925" i="3"/>
  <c r="AE5926" i="3"/>
  <c r="AE5927" i="3"/>
  <c r="AE5928" i="3"/>
  <c r="AE5929" i="3"/>
  <c r="AE5930" i="3"/>
  <c r="AE5931" i="3"/>
  <c r="AE5932" i="3"/>
  <c r="AE5933" i="3"/>
  <c r="AE5934" i="3"/>
  <c r="AE5935" i="3"/>
  <c r="AE5936" i="3"/>
  <c r="AE5937" i="3"/>
  <c r="AE5938" i="3"/>
  <c r="AE5939" i="3"/>
  <c r="AE5940" i="3"/>
  <c r="AE5941" i="3"/>
  <c r="AE5942" i="3"/>
  <c r="AE5943" i="3"/>
  <c r="AE5944" i="3"/>
  <c r="AE5945" i="3"/>
  <c r="AE5946" i="3"/>
  <c r="AE5947" i="3"/>
  <c r="AE5948" i="3"/>
  <c r="AE5949" i="3"/>
  <c r="AE5950" i="3"/>
  <c r="AE5951" i="3"/>
  <c r="AE5952" i="3"/>
  <c r="AE5953" i="3"/>
  <c r="AE5954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5969" i="3"/>
  <c r="AE5970" i="3"/>
  <c r="AE5971" i="3"/>
  <c r="AE5972" i="3"/>
  <c r="AE5973" i="3"/>
  <c r="AE5974" i="3"/>
  <c r="AE5975" i="3"/>
  <c r="AE5976" i="3"/>
  <c r="AE5977" i="3"/>
  <c r="AE5978" i="3"/>
  <c r="AE5979" i="3"/>
  <c r="AE5980" i="3"/>
  <c r="AE5981" i="3"/>
  <c r="AE5982" i="3"/>
  <c r="AE5983" i="3"/>
  <c r="AE5984" i="3"/>
  <c r="AE5985" i="3"/>
  <c r="AE5986" i="3"/>
  <c r="AE5987" i="3"/>
  <c r="AE5988" i="3"/>
  <c r="AE5989" i="3"/>
  <c r="AE5990" i="3"/>
  <c r="AE5991" i="3"/>
  <c r="AE5992" i="3"/>
  <c r="AE5993" i="3"/>
  <c r="AE5994" i="3"/>
  <c r="AE5995" i="3"/>
  <c r="AE5996" i="3"/>
  <c r="AE5997" i="3"/>
  <c r="AE5998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6010" i="3"/>
  <c r="AE6011" i="3"/>
  <c r="AE6012" i="3"/>
  <c r="AE6013" i="3"/>
  <c r="AE6014" i="3"/>
  <c r="AE6015" i="3"/>
  <c r="AE6016" i="3"/>
  <c r="AE6017" i="3"/>
  <c r="AE6018" i="3"/>
  <c r="AE6019" i="3"/>
  <c r="AE6020" i="3"/>
  <c r="AE6021" i="3"/>
  <c r="AE6022" i="3"/>
  <c r="AE6023" i="3"/>
  <c r="AE6024" i="3"/>
  <c r="AE6025" i="3"/>
  <c r="AE6026" i="3"/>
  <c r="AE6027" i="3"/>
  <c r="AE6028" i="3"/>
  <c r="AE6029" i="3"/>
  <c r="AE6030" i="3"/>
  <c r="AE6031" i="3"/>
  <c r="AE6032" i="3"/>
  <c r="AE6033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47" i="3"/>
  <c r="AE6048" i="3"/>
  <c r="AE6049" i="3"/>
  <c r="AE6050" i="3"/>
  <c r="AE6051" i="3"/>
  <c r="AE6052" i="3"/>
  <c r="AE6053" i="3"/>
  <c r="AE6054" i="3"/>
  <c r="AE6055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67" i="3"/>
  <c r="AE6068" i="3"/>
  <c r="AE6069" i="3"/>
  <c r="AE6070" i="3"/>
  <c r="AE6071" i="3"/>
  <c r="AE6072" i="3"/>
  <c r="AE6073" i="3"/>
  <c r="AE6074" i="3"/>
  <c r="AE6075" i="3"/>
  <c r="AE6076" i="3"/>
  <c r="AE6077" i="3"/>
  <c r="AE6078" i="3"/>
  <c r="AE6079" i="3"/>
  <c r="AE6080" i="3"/>
  <c r="AE6081" i="3"/>
  <c r="AE6082" i="3"/>
  <c r="AE6083" i="3"/>
  <c r="AE6084" i="3"/>
  <c r="AE6085" i="3"/>
  <c r="AE6086" i="3"/>
  <c r="AE6087" i="3"/>
  <c r="AE6088" i="3"/>
  <c r="AE6089" i="3"/>
  <c r="AE6090" i="3"/>
  <c r="AE6091" i="3"/>
  <c r="AE6092" i="3"/>
  <c r="AE6093" i="3"/>
  <c r="AE6094" i="3"/>
  <c r="AE6095" i="3"/>
  <c r="AE6096" i="3"/>
  <c r="AE6097" i="3"/>
  <c r="AE6098" i="3"/>
  <c r="AE6099" i="3"/>
  <c r="AE6100" i="3"/>
  <c r="AE6101" i="3"/>
  <c r="AE6102" i="3"/>
  <c r="AE6103" i="3"/>
  <c r="AE6104" i="3"/>
  <c r="AE6105" i="3"/>
  <c r="AE6106" i="3"/>
  <c r="AE6107" i="3"/>
  <c r="AE6108" i="3"/>
  <c r="AE6109" i="3"/>
  <c r="AE6110" i="3"/>
  <c r="AE6111" i="3"/>
  <c r="AE6112" i="3"/>
  <c r="AE6113" i="3"/>
  <c r="AE6114" i="3"/>
  <c r="AE6115" i="3"/>
  <c r="AE6116" i="3"/>
  <c r="AE6117" i="3"/>
  <c r="AE6118" i="3"/>
  <c r="AE6119" i="3"/>
  <c r="AE6120" i="3"/>
  <c r="AE6121" i="3"/>
  <c r="AE6122" i="3"/>
  <c r="AE6123" i="3"/>
  <c r="AE6124" i="3"/>
  <c r="AE6125" i="3"/>
  <c r="AE6126" i="3"/>
  <c r="AE6127" i="3"/>
  <c r="AE6128" i="3"/>
  <c r="AE6129" i="3"/>
  <c r="AE6130" i="3"/>
  <c r="AE6131" i="3"/>
  <c r="AE6132" i="3"/>
  <c r="AE6133" i="3"/>
  <c r="AE6134" i="3"/>
  <c r="AE6135" i="3"/>
  <c r="AE6136" i="3"/>
  <c r="AE6137" i="3"/>
  <c r="AE6138" i="3"/>
  <c r="AE6139" i="3"/>
  <c r="AE6140" i="3"/>
  <c r="AE6141" i="3"/>
  <c r="AE6142" i="3"/>
  <c r="AE6143" i="3"/>
  <c r="AE6144" i="3"/>
  <c r="AE6145" i="3"/>
  <c r="AE6146" i="3"/>
  <c r="AE6147" i="3"/>
  <c r="AE6148" i="3"/>
  <c r="AE6149" i="3"/>
  <c r="AE6150" i="3"/>
  <c r="AE6151" i="3"/>
  <c r="AE6152" i="3"/>
  <c r="AE6153" i="3"/>
  <c r="AE6154" i="3"/>
  <c r="AE6155" i="3"/>
  <c r="AE6156" i="3"/>
  <c r="AE6157" i="3"/>
  <c r="AE6158" i="3"/>
  <c r="AE6159" i="3"/>
  <c r="AE6160" i="3"/>
  <c r="AE6161" i="3"/>
  <c r="AE6162" i="3"/>
  <c r="AE6163" i="3"/>
  <c r="AE6164" i="3"/>
  <c r="AE6165" i="3"/>
  <c r="AE6166" i="3"/>
  <c r="AE6167" i="3"/>
  <c r="AE6168" i="3"/>
  <c r="AE6169" i="3"/>
  <c r="AE6170" i="3"/>
  <c r="AE6171" i="3"/>
  <c r="AE6172" i="3"/>
  <c r="AE6173" i="3"/>
  <c r="AE6174" i="3"/>
  <c r="AE6175" i="3"/>
  <c r="AE6176" i="3"/>
  <c r="AE6177" i="3"/>
  <c r="AE6178" i="3"/>
  <c r="AE6179" i="3"/>
  <c r="AE6180" i="3"/>
  <c r="AE6181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94" i="3"/>
  <c r="AE6195" i="3"/>
  <c r="AE6196" i="3"/>
  <c r="AE6197" i="3"/>
  <c r="AE6198" i="3"/>
  <c r="AE6199" i="3"/>
  <c r="AE6200" i="3"/>
  <c r="AE6201" i="3"/>
  <c r="AE6202" i="3"/>
  <c r="AE6203" i="3"/>
  <c r="AE6204" i="3"/>
  <c r="AE6205" i="3"/>
  <c r="AE6206" i="3"/>
  <c r="AE6207" i="3"/>
  <c r="AE6208" i="3"/>
  <c r="AE6209" i="3"/>
  <c r="AE6210" i="3"/>
  <c r="AE6211" i="3"/>
  <c r="AE6212" i="3"/>
  <c r="AE6213" i="3"/>
  <c r="AE6214" i="3"/>
  <c r="AE6215" i="3"/>
  <c r="AE6216" i="3"/>
  <c r="AE6217" i="3"/>
  <c r="AE6218" i="3"/>
  <c r="AE6219" i="3"/>
  <c r="AE6220" i="3"/>
  <c r="AE6221" i="3"/>
  <c r="AE6222" i="3"/>
  <c r="AE6223" i="3"/>
  <c r="AE6224" i="3"/>
  <c r="AE6225" i="3"/>
  <c r="AE6226" i="3"/>
  <c r="AE6227" i="3"/>
  <c r="AE6228" i="3"/>
  <c r="AE6229" i="3"/>
  <c r="AE6230" i="3"/>
  <c r="AE6231" i="3"/>
  <c r="AE6232" i="3"/>
  <c r="AE6233" i="3"/>
  <c r="AE6234" i="3"/>
  <c r="AE6235" i="3"/>
  <c r="AE6236" i="3"/>
  <c r="AE6237" i="3"/>
  <c r="AE6238" i="3"/>
  <c r="AE6239" i="3"/>
  <c r="AE6240" i="3"/>
  <c r="AE6241" i="3"/>
  <c r="AE6242" i="3"/>
  <c r="AE6243" i="3"/>
  <c r="AE6244" i="3"/>
  <c r="AE6245" i="3"/>
  <c r="AE6246" i="3"/>
  <c r="AE6247" i="3"/>
  <c r="AE6248" i="3"/>
  <c r="AE6249" i="3"/>
  <c r="AE6250" i="3"/>
  <c r="AE6251" i="3"/>
  <c r="AE6252" i="3"/>
  <c r="AE6253" i="3"/>
  <c r="AE6254" i="3"/>
  <c r="AE6255" i="3"/>
  <c r="AE6256" i="3"/>
  <c r="AE6257" i="3"/>
  <c r="AE6258" i="3"/>
  <c r="AE6259" i="3"/>
  <c r="AE6260" i="3"/>
  <c r="AE6261" i="3"/>
  <c r="AE6262" i="3"/>
  <c r="AE6263" i="3"/>
  <c r="AE6264" i="3"/>
  <c r="AE6265" i="3"/>
  <c r="AE6266" i="3"/>
  <c r="AE6267" i="3"/>
  <c r="AE6268" i="3"/>
  <c r="AE6269" i="3"/>
  <c r="AE6270" i="3"/>
  <c r="AE6271" i="3"/>
  <c r="AE6272" i="3"/>
  <c r="AE6273" i="3"/>
  <c r="AE6274" i="3"/>
  <c r="AE6275" i="3"/>
  <c r="AE6276" i="3"/>
  <c r="AE6277" i="3"/>
  <c r="AE6278" i="3"/>
  <c r="AE6279" i="3"/>
  <c r="AE6280" i="3"/>
  <c r="AE6281" i="3"/>
  <c r="AE6282" i="3"/>
  <c r="AE6283" i="3"/>
  <c r="AE6284" i="3"/>
  <c r="AE6285" i="3"/>
  <c r="AE6286" i="3"/>
  <c r="AE6287" i="3"/>
  <c r="AE6288" i="3"/>
  <c r="AE6289" i="3"/>
  <c r="AE6290" i="3"/>
  <c r="AE6291" i="3"/>
  <c r="AE6292" i="3"/>
  <c r="AE6293" i="3"/>
  <c r="AE6294" i="3"/>
  <c r="AE6295" i="3"/>
  <c r="AE6296" i="3"/>
  <c r="AE6297" i="3"/>
  <c r="AE6298" i="3"/>
  <c r="AE6299" i="3"/>
  <c r="AE6300" i="3"/>
  <c r="AE6301" i="3"/>
  <c r="AE6302" i="3"/>
  <c r="AE6303" i="3"/>
  <c r="AE6304" i="3"/>
  <c r="AE6305" i="3"/>
  <c r="AE6306" i="3"/>
  <c r="AE6307" i="3"/>
  <c r="AE6308" i="3"/>
  <c r="AE6309" i="3"/>
  <c r="AE6310" i="3"/>
  <c r="AE6311" i="3"/>
  <c r="AE6312" i="3"/>
  <c r="AE6313" i="3"/>
  <c r="AE6314" i="3"/>
  <c r="AE6315" i="3"/>
  <c r="AE6316" i="3"/>
  <c r="AE6317" i="3"/>
  <c r="AE6318" i="3"/>
  <c r="AE6319" i="3"/>
  <c r="AE6320" i="3"/>
  <c r="AE6321" i="3"/>
  <c r="AE6322" i="3"/>
  <c r="AE6323" i="3"/>
  <c r="AE6324" i="3"/>
  <c r="AE6325" i="3"/>
  <c r="AE6326" i="3"/>
  <c r="AE6327" i="3"/>
  <c r="AE6328" i="3"/>
  <c r="AE6329" i="3"/>
  <c r="AE6330" i="3"/>
  <c r="AE6331" i="3"/>
  <c r="AE6332" i="3"/>
  <c r="AE6333" i="3"/>
  <c r="AE6334" i="3"/>
  <c r="AE6335" i="3"/>
  <c r="AE6336" i="3"/>
  <c r="AE6337" i="3"/>
  <c r="AE6338" i="3"/>
  <c r="AE6339" i="3"/>
  <c r="AE6340" i="3"/>
  <c r="AE6341" i="3"/>
  <c r="AE6342" i="3"/>
  <c r="AE6343" i="3"/>
  <c r="AE6344" i="3"/>
  <c r="AE6345" i="3"/>
  <c r="AE6346" i="3"/>
  <c r="AE6347" i="3"/>
  <c r="AE6348" i="3"/>
  <c r="AE6349" i="3"/>
  <c r="AE6350" i="3"/>
  <c r="AE6351" i="3"/>
  <c r="AE6352" i="3"/>
  <c r="AE6353" i="3"/>
  <c r="AE6354" i="3"/>
  <c r="AE6355" i="3"/>
  <c r="AE6356" i="3"/>
  <c r="AE6357" i="3"/>
  <c r="AE6358" i="3"/>
  <c r="AE6359" i="3"/>
  <c r="AE6360" i="3"/>
  <c r="AE6361" i="3"/>
  <c r="AE6362" i="3"/>
  <c r="AE6363" i="3"/>
  <c r="AE6364" i="3"/>
  <c r="AE6365" i="3"/>
  <c r="AE6366" i="3"/>
  <c r="AE6367" i="3"/>
  <c r="AE6368" i="3"/>
  <c r="AE6369" i="3"/>
  <c r="AE6370" i="3"/>
  <c r="AE6371" i="3"/>
  <c r="AE6372" i="3"/>
  <c r="AE6373" i="3"/>
  <c r="AE6374" i="3"/>
  <c r="AE6375" i="3"/>
  <c r="AE6376" i="3"/>
  <c r="AE6377" i="3"/>
  <c r="AE6378" i="3"/>
  <c r="AE6379" i="3"/>
  <c r="AE6380" i="3"/>
  <c r="AE6381" i="3"/>
  <c r="AE6382" i="3"/>
  <c r="AE6383" i="3"/>
  <c r="AE6384" i="3"/>
  <c r="AE6385" i="3"/>
  <c r="AE6386" i="3"/>
  <c r="AE6387" i="3"/>
  <c r="AE6388" i="3"/>
  <c r="AE6389" i="3"/>
  <c r="AE6390" i="3"/>
  <c r="AE6391" i="3"/>
  <c r="AE6392" i="3"/>
  <c r="AE6393" i="3"/>
  <c r="AE6394" i="3"/>
  <c r="AE6395" i="3"/>
  <c r="AE6396" i="3"/>
  <c r="AE6397" i="3"/>
  <c r="AE6398" i="3"/>
  <c r="AE6399" i="3"/>
  <c r="AE6400" i="3"/>
  <c r="AE6401" i="3"/>
  <c r="AE6402" i="3"/>
  <c r="AE6403" i="3"/>
  <c r="AE6404" i="3"/>
  <c r="AE6405" i="3"/>
  <c r="AE6406" i="3"/>
  <c r="AE6407" i="3"/>
  <c r="AE6408" i="3"/>
  <c r="AE6409" i="3"/>
  <c r="AE6410" i="3"/>
  <c r="AE6411" i="3"/>
  <c r="AE6412" i="3"/>
  <c r="AE6413" i="3"/>
  <c r="AE6414" i="3"/>
  <c r="AE6415" i="3"/>
  <c r="AE6416" i="3"/>
  <c r="AE6417" i="3"/>
  <c r="AE6418" i="3"/>
  <c r="AE6419" i="3"/>
  <c r="AE6420" i="3"/>
  <c r="AE6421" i="3"/>
  <c r="AE6422" i="3"/>
  <c r="AE6423" i="3"/>
  <c r="AE6424" i="3"/>
  <c r="AE6425" i="3"/>
  <c r="AE6426" i="3"/>
  <c r="AE6427" i="3"/>
  <c r="AE6428" i="3"/>
  <c r="AE6429" i="3"/>
  <c r="AE6430" i="3"/>
  <c r="AE6431" i="3"/>
  <c r="AE6432" i="3"/>
  <c r="AE6433" i="3"/>
  <c r="AE6434" i="3"/>
  <c r="AE6435" i="3"/>
  <c r="AE6436" i="3"/>
  <c r="AE6437" i="3"/>
  <c r="AE6438" i="3"/>
  <c r="AE6439" i="3"/>
  <c r="AE6440" i="3"/>
  <c r="AE6441" i="3"/>
  <c r="AE6442" i="3"/>
  <c r="AE6443" i="3"/>
  <c r="AE6444" i="3"/>
  <c r="AE6445" i="3"/>
  <c r="AE6446" i="3"/>
  <c r="AE6447" i="3"/>
  <c r="AE6448" i="3"/>
  <c r="AE6449" i="3"/>
  <c r="AE6450" i="3"/>
  <c r="AE6451" i="3"/>
  <c r="AE6452" i="3"/>
  <c r="AE6453" i="3"/>
  <c r="AE6454" i="3"/>
  <c r="AE6455" i="3"/>
  <c r="AE6456" i="3"/>
  <c r="AE6457" i="3"/>
  <c r="AE6458" i="3"/>
  <c r="AE6459" i="3"/>
  <c r="AE6460" i="3"/>
  <c r="AE6461" i="3"/>
  <c r="AE6462" i="3"/>
  <c r="AE6463" i="3"/>
  <c r="AE6464" i="3"/>
  <c r="AE6465" i="3"/>
  <c r="AE6466" i="3"/>
  <c r="AE6467" i="3"/>
  <c r="AE6468" i="3"/>
  <c r="AE6469" i="3"/>
  <c r="AE6470" i="3"/>
  <c r="AE6471" i="3"/>
  <c r="AE6472" i="3"/>
  <c r="AE6473" i="3"/>
  <c r="AE6474" i="3"/>
  <c r="AE6475" i="3"/>
  <c r="AE6476" i="3"/>
  <c r="AE6477" i="3"/>
  <c r="AE6478" i="3"/>
  <c r="AE6479" i="3"/>
  <c r="AE6480" i="3"/>
  <c r="AE6481" i="3"/>
  <c r="AE6482" i="3"/>
  <c r="AE6483" i="3"/>
  <c r="AE6484" i="3"/>
  <c r="AE6485" i="3"/>
  <c r="AE6486" i="3"/>
  <c r="AE6487" i="3"/>
  <c r="AE6488" i="3"/>
  <c r="AE6489" i="3"/>
  <c r="AE6490" i="3"/>
  <c r="AE6491" i="3"/>
  <c r="AE6492" i="3"/>
  <c r="AE6493" i="3"/>
  <c r="AE6494" i="3"/>
  <c r="AE6495" i="3"/>
  <c r="AE6496" i="3"/>
  <c r="AE6497" i="3"/>
  <c r="AE6498" i="3"/>
  <c r="AE6499" i="3"/>
  <c r="AE6500" i="3"/>
  <c r="AE6501" i="3"/>
  <c r="AE6502" i="3"/>
  <c r="AE6503" i="3"/>
  <c r="AE6504" i="3"/>
  <c r="AE6505" i="3"/>
  <c r="AE6506" i="3"/>
  <c r="AE6507" i="3"/>
  <c r="AE6508" i="3"/>
  <c r="AE6509" i="3"/>
  <c r="AE6510" i="3"/>
  <c r="AE6511" i="3"/>
  <c r="AE6512" i="3"/>
  <c r="AE6513" i="3"/>
  <c r="AE6514" i="3"/>
  <c r="AE6515" i="3"/>
  <c r="AE6516" i="3"/>
  <c r="AE6517" i="3"/>
  <c r="AE6518" i="3"/>
  <c r="AE6519" i="3"/>
  <c r="AE6520" i="3"/>
  <c r="AE6521" i="3"/>
  <c r="AE6522" i="3"/>
  <c r="AE6523" i="3"/>
  <c r="AE6524" i="3"/>
  <c r="AE6525" i="3"/>
  <c r="AE6526" i="3"/>
  <c r="AE6527" i="3"/>
  <c r="AE6528" i="3"/>
  <c r="AE6529" i="3"/>
  <c r="AE6530" i="3"/>
  <c r="AE6531" i="3"/>
  <c r="AE6532" i="3"/>
  <c r="AE6533" i="3"/>
  <c r="AE6534" i="3"/>
  <c r="AE6535" i="3"/>
  <c r="AE6536" i="3"/>
  <c r="AE6537" i="3"/>
  <c r="AE6538" i="3"/>
  <c r="AE6539" i="3"/>
  <c r="AE6540" i="3"/>
  <c r="AE6541" i="3"/>
  <c r="AE6542" i="3"/>
  <c r="AE6543" i="3"/>
  <c r="AE6544" i="3"/>
  <c r="AE6545" i="3"/>
  <c r="AE6546" i="3"/>
  <c r="AE6547" i="3"/>
  <c r="AE6548" i="3"/>
  <c r="AE6549" i="3"/>
  <c r="AE6550" i="3"/>
  <c r="AE6551" i="3"/>
  <c r="AE6552" i="3"/>
  <c r="AE6553" i="3"/>
  <c r="AE6554" i="3"/>
  <c r="AE6555" i="3"/>
  <c r="AE6556" i="3"/>
  <c r="AE6557" i="3"/>
  <c r="AE6558" i="3"/>
  <c r="AE6559" i="3"/>
  <c r="AE6560" i="3"/>
  <c r="AE6561" i="3"/>
  <c r="AE6562" i="3"/>
  <c r="AE6563" i="3"/>
  <c r="AE6564" i="3"/>
  <c r="AE6565" i="3"/>
  <c r="AE6566" i="3"/>
  <c r="AE6567" i="3"/>
  <c r="AE6568" i="3"/>
  <c r="AE6569" i="3"/>
  <c r="AE6570" i="3"/>
  <c r="AE6571" i="3"/>
  <c r="AE6572" i="3"/>
  <c r="AE6573" i="3"/>
  <c r="AE6574" i="3"/>
  <c r="AE6575" i="3"/>
  <c r="AE6576" i="3"/>
  <c r="AE6577" i="3"/>
  <c r="AE6578" i="3"/>
  <c r="AE6579" i="3"/>
  <c r="AE6580" i="3"/>
  <c r="AE6581" i="3"/>
  <c r="AE6582" i="3"/>
  <c r="AE6583" i="3"/>
  <c r="AE6584" i="3"/>
  <c r="AE6585" i="3"/>
  <c r="AE6586" i="3"/>
  <c r="AE6587" i="3"/>
  <c r="AE6588" i="3"/>
  <c r="AE6589" i="3"/>
  <c r="AE6590" i="3"/>
  <c r="AE6591" i="3"/>
  <c r="AE6592" i="3"/>
  <c r="AE6593" i="3"/>
  <c r="AE6594" i="3"/>
  <c r="AE6595" i="3"/>
  <c r="AE6596" i="3"/>
  <c r="AE6597" i="3"/>
  <c r="AE6598" i="3"/>
  <c r="AE6599" i="3"/>
  <c r="AE6600" i="3"/>
  <c r="AE6601" i="3"/>
  <c r="AE6602" i="3"/>
  <c r="AE6603" i="3"/>
  <c r="AE6604" i="3"/>
  <c r="AE6605" i="3"/>
  <c r="AE6606" i="3"/>
  <c r="AE6607" i="3"/>
  <c r="AE6608" i="3"/>
  <c r="AE6609" i="3"/>
  <c r="AE6610" i="3"/>
  <c r="AE6611" i="3"/>
  <c r="AE6612" i="3"/>
  <c r="AE6613" i="3"/>
  <c r="AE6614" i="3"/>
  <c r="AE6615" i="3"/>
  <c r="AE6616" i="3"/>
  <c r="AE6617" i="3"/>
  <c r="AE6618" i="3"/>
  <c r="AE6619" i="3"/>
  <c r="AE6620" i="3"/>
  <c r="AE6621" i="3"/>
  <c r="AE6622" i="3"/>
  <c r="AE6623" i="3"/>
  <c r="AE6624" i="3"/>
  <c r="AE6625" i="3"/>
  <c r="AE6626" i="3"/>
  <c r="AE6627" i="3"/>
  <c r="AE6628" i="3"/>
  <c r="AE6629" i="3"/>
  <c r="AE6630" i="3"/>
  <c r="AE6631" i="3"/>
  <c r="AE6632" i="3"/>
  <c r="AE6633" i="3"/>
  <c r="AE6634" i="3"/>
  <c r="AE6635" i="3"/>
  <c r="AE6636" i="3"/>
  <c r="AE6637" i="3"/>
  <c r="AE6638" i="3"/>
  <c r="AE6639" i="3"/>
  <c r="AE6640" i="3"/>
  <c r="AE6641" i="3"/>
  <c r="AE6642" i="3"/>
  <c r="AE6643" i="3"/>
  <c r="AE6644" i="3"/>
  <c r="AE6645" i="3"/>
  <c r="AE6646" i="3"/>
  <c r="AE6647" i="3"/>
  <c r="AE6648" i="3"/>
  <c r="AE6649" i="3"/>
  <c r="AE6650" i="3"/>
  <c r="AE6651" i="3"/>
  <c r="AE6652" i="3"/>
  <c r="AE6653" i="3"/>
  <c r="AE6654" i="3"/>
  <c r="AE6655" i="3"/>
  <c r="AE6656" i="3"/>
  <c r="AE6657" i="3"/>
  <c r="AE6658" i="3"/>
  <c r="AE6659" i="3"/>
  <c r="AE6660" i="3"/>
  <c r="AE6661" i="3"/>
  <c r="AE6662" i="3"/>
  <c r="AE6663" i="3"/>
  <c r="AE6664" i="3"/>
  <c r="AE6665" i="3"/>
  <c r="AE6666" i="3"/>
  <c r="AE6667" i="3"/>
  <c r="AE6668" i="3"/>
  <c r="AE6669" i="3"/>
  <c r="AE6670" i="3"/>
  <c r="AE6671" i="3"/>
  <c r="AE6672" i="3"/>
  <c r="AE6673" i="3"/>
  <c r="AE6674" i="3"/>
  <c r="AE6675" i="3"/>
  <c r="AE6676" i="3"/>
  <c r="AE6677" i="3"/>
  <c r="AE6678" i="3"/>
  <c r="AE6679" i="3"/>
  <c r="AE6680" i="3"/>
  <c r="AE6681" i="3"/>
  <c r="AE6682" i="3"/>
  <c r="AE6683" i="3"/>
  <c r="AE6684" i="3"/>
  <c r="AE6685" i="3"/>
  <c r="AE6686" i="3"/>
  <c r="AE6687" i="3"/>
  <c r="AE6688" i="3"/>
  <c r="B3" i="9"/>
  <c r="C3" i="9"/>
</calcChain>
</file>

<file path=xl/sharedStrings.xml><?xml version="1.0" encoding="utf-8"?>
<sst xmlns="http://schemas.openxmlformats.org/spreadsheetml/2006/main" count="97354" uniqueCount="13513">
  <si>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</si>
  <si>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</si>
  <si>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</si>
  <si>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</si>
  <si>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</si>
  <si>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</si>
  <si>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</si>
  <si>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</si>
  <si>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</si>
  <si>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</si>
  <si>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</si>
  <si>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</si>
  <si>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</si>
  <si>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</si>
  <si>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</si>
  <si>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</si>
  <si>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</si>
  <si>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</si>
  <si>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</si>
  <si>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</si>
  <si>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</si>
  <si>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</si>
  <si>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</si>
  <si>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</si>
  <si>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</si>
  <si>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</si>
  <si>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</si>
  <si>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</si>
  <si>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</si>
  <si>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</si>
  <si>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</si>
  <si>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</si>
  <si>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</si>
  <si>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</si>
  <si>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</si>
  <si>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</si>
  <si>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</si>
  <si>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</si>
  <si>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</si>
  <si>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</si>
  <si>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</si>
  <si>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</si>
  <si>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</si>
  <si>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</si>
  <si>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</si>
  <si>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</si>
  <si>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</si>
  <si>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</si>
  <si>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</si>
  <si>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</si>
  <si>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</si>
  <si>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</si>
  <si>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</si>
  <si>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</si>
  <si>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</si>
  <si>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</si>
  <si>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</si>
  <si>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</si>
  <si>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</si>
  <si>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</si>
  <si>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</si>
  <si>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</si>
  <si>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</si>
  <si>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</si>
  <si>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</si>
  <si>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</si>
  <si>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</si>
  <si>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</si>
  <si>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</si>
  <si>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</si>
  <si>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</si>
  <si>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</si>
  <si>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</si>
  <si>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</si>
  <si>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</si>
  <si>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</si>
  <si>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</si>
  <si>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</si>
  <si>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</si>
  <si>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</si>
  <si>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</si>
  <si>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</si>
  <si>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</si>
  <si>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</si>
  <si>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</si>
  <si>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</si>
  <si>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</si>
  <si>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</si>
  <si>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</si>
  <si>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</si>
  <si>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</si>
  <si>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</si>
  <si>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</si>
  <si>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</si>
  <si>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</si>
  <si>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</si>
  <si>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</si>
  <si>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</si>
  <si>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</si>
  <si>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</si>
  <si>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</si>
  <si>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</si>
  <si>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</si>
  <si>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</si>
  <si>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</si>
  <si>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</si>
  <si>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</si>
  <si>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</si>
  <si>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</si>
  <si>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</si>
  <si>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</si>
  <si>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</si>
  <si>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</si>
  <si>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</si>
  <si>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</si>
  <si>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</si>
  <si>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</si>
  <si>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</si>
  <si>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</si>
  <si>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</si>
  <si>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</si>
  <si>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</si>
  <si>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</si>
  <si>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</si>
  <si>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</si>
  <si>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</si>
  <si>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</si>
  <si>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</si>
  <si>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</si>
  <si>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</si>
  <si>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</si>
  <si>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</si>
  <si>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</si>
  <si>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</si>
  <si>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</si>
  <si>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</si>
  <si>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</si>
  <si>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</si>
  <si>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</si>
  <si>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</si>
  <si>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</si>
  <si>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</si>
  <si>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</si>
  <si>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</si>
  <si>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</si>
  <si>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</si>
  <si>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</si>
  <si>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</si>
  <si>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</si>
  <si>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</si>
  <si>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</si>
  <si>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</si>
  <si>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</si>
  <si>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</si>
  <si>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</si>
  <si>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</si>
  <si>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</si>
  <si>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</si>
  <si>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</si>
  <si>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</si>
  <si>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</si>
  <si>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</si>
  <si>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</si>
  <si>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</si>
  <si>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</si>
  <si>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</si>
  <si>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</si>
  <si>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</si>
  <si>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</si>
  <si>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</si>
  <si>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</si>
  <si>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</si>
  <si>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</si>
  <si>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</si>
  <si>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</si>
  <si>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</si>
  <si>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</si>
  <si>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</si>
  <si>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</si>
  <si>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</si>
  <si>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</si>
  <si>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</si>
  <si>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</si>
  <si>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</si>
  <si>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</si>
  <si>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</si>
  <si>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</si>
  <si>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</si>
  <si>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</si>
  <si>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</si>
  <si>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</si>
  <si>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</si>
  <si>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</si>
  <si>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</si>
  <si>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</si>
  <si>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</si>
  <si>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</si>
  <si>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</si>
  <si>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</si>
  <si>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</si>
  <si>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</si>
  <si>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</si>
  <si>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</si>
  <si>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</si>
  <si>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</si>
  <si>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</si>
  <si>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</si>
  <si>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</si>
  <si>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</si>
  <si>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</si>
  <si>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</si>
  <si>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</si>
  <si>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</si>
  <si>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</si>
  <si>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</si>
  <si>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</si>
  <si>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</si>
  <si>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</si>
  <si>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</si>
  <si>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</si>
  <si>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</si>
  <si>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</si>
  <si>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</si>
  <si>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</si>
  <si>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</si>
  <si>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</si>
  <si>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</si>
  <si>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</si>
  <si>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</si>
  <si>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</si>
  <si>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</si>
  <si>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</si>
  <si>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</si>
  <si>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</si>
  <si>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</si>
  <si>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</si>
  <si>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</si>
  <si>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</si>
  <si>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</si>
  <si>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</si>
  <si>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</si>
  <si>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</si>
  <si>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</si>
  <si>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</si>
  <si>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</si>
  <si>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</si>
  <si>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</si>
  <si>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</si>
  <si>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</si>
  <si>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</si>
  <si>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</si>
  <si>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</si>
  <si>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</si>
  <si>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</si>
  <si>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</si>
  <si>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</si>
  <si>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</si>
  <si>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</si>
  <si>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</si>
  <si>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</si>
  <si>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</si>
  <si>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</si>
  <si>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</si>
  <si>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</si>
  <si>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</si>
  <si>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</si>
  <si>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</si>
  <si>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</si>
  <si>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</si>
  <si>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</si>
  <si>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</si>
  <si>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</si>
  <si>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</si>
  <si>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</si>
  <si>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</si>
  <si>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</si>
  <si>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</si>
  <si>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</si>
  <si>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</si>
  <si>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</si>
  <si>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</si>
  <si>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</si>
  <si>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</si>
  <si>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</si>
  <si>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</si>
  <si>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</si>
  <si>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</si>
  <si>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</si>
  <si>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</si>
  <si>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</si>
  <si>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</si>
  <si>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</si>
  <si>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</si>
  <si>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</si>
  <si>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</si>
  <si>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</si>
  <si>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</si>
  <si>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</si>
  <si>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</si>
  <si>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</si>
  <si>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</si>
  <si>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</si>
  <si>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</si>
  <si>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</si>
  <si>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</si>
  <si>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</si>
  <si>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</si>
  <si>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</si>
  <si>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</si>
  <si>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</si>
  <si>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</si>
  <si>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</si>
  <si>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</si>
  <si>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</si>
  <si>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</si>
  <si>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</si>
  <si>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</si>
  <si>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</si>
  <si>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</si>
  <si>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</si>
  <si>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</si>
  <si>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</si>
  <si>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</si>
  <si>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</si>
  <si>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</si>
  <si>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</si>
  <si>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</si>
  <si>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</si>
  <si>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</si>
  <si>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</si>
  <si>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</si>
  <si>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</si>
  <si>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</si>
  <si>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</si>
  <si>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</si>
  <si>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</si>
  <si>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</si>
  <si>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</si>
  <si>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</si>
  <si>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</si>
  <si>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</si>
  <si>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</si>
  <si>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</si>
  <si>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</si>
  <si>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</si>
  <si>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</si>
  <si>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</si>
  <si>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</si>
  <si>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</si>
  <si>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</si>
  <si>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</si>
  <si>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</si>
  <si>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</si>
  <si>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</si>
  <si>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</si>
  <si>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</si>
  <si>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</si>
  <si>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</si>
  <si>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</si>
  <si>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</si>
  <si>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</si>
  <si>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</si>
  <si>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</si>
  <si>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</si>
  <si>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</si>
  <si>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</si>
  <si>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</si>
  <si>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</si>
  <si>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</si>
  <si>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</si>
  <si>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</si>
  <si>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</si>
  <si>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</si>
  <si>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</si>
  <si>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</si>
  <si>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</si>
  <si>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</si>
  <si>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</si>
  <si>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</si>
  <si>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</si>
  <si>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</si>
  <si>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</si>
  <si>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</si>
  <si>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</si>
  <si>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</si>
  <si>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</si>
  <si>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</si>
  <si>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</si>
  <si>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</si>
  <si>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</si>
  <si>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</si>
  <si>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</si>
  <si>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</si>
  <si>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</si>
  <si>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</si>
  <si>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</si>
  <si>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</si>
  <si>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</si>
  <si>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</si>
  <si>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</si>
  <si>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</si>
  <si>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</si>
  <si>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</si>
  <si>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</si>
  <si>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</si>
  <si>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</si>
  <si>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</si>
  <si>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</si>
  <si>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</si>
  <si>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</si>
  <si>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</si>
  <si>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</si>
  <si>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</si>
  <si>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</si>
  <si>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</si>
  <si>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</si>
  <si>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</si>
  <si>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</si>
  <si>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</si>
  <si>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</si>
  <si>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</si>
  <si>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</si>
  <si>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</si>
  <si>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</si>
  <si>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</si>
  <si>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</si>
  <si>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</si>
  <si>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</si>
  <si>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</si>
  <si>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</si>
  <si>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</si>
  <si>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</si>
  <si>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</si>
  <si>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</si>
  <si>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</si>
  <si>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</si>
  <si>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</si>
  <si>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</si>
  <si>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</si>
  <si>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</si>
  <si>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</si>
  <si>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</si>
  <si>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</si>
  <si>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</si>
  <si>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</si>
  <si>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</si>
  <si>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</si>
  <si>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</si>
  <si>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</si>
  <si>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</si>
  <si>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</si>
  <si>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</si>
  <si>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</si>
  <si>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</si>
  <si>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</si>
  <si>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</si>
  <si>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</si>
  <si>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</si>
  <si>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</si>
  <si>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</si>
  <si>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</si>
  <si>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</si>
  <si>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</si>
  <si>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</si>
  <si>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</si>
  <si>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</si>
  <si>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</si>
  <si>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</si>
  <si>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</si>
  <si>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</si>
  <si>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</si>
  <si>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</si>
  <si>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</si>
  <si>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</si>
  <si>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</si>
  <si>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</si>
  <si>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</si>
  <si>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</si>
  <si>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</si>
  <si>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</si>
  <si>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</si>
  <si>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</si>
  <si>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</si>
  <si>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</si>
  <si>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</si>
  <si>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</si>
  <si>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</si>
  <si>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</si>
  <si>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</si>
  <si>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</si>
  <si>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</si>
  <si>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</si>
  <si>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</si>
  <si>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</si>
  <si>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</si>
  <si>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</si>
  <si>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</si>
  <si>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</si>
  <si>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</si>
  <si>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</si>
  <si>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</si>
  <si>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</si>
  <si>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</si>
  <si>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</si>
  <si>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</si>
  <si>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</si>
  <si>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</si>
  <si>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</si>
  <si>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</si>
  <si>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</si>
  <si>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</si>
  <si>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</si>
  <si>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</si>
  <si>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</si>
  <si>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</si>
  <si>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</si>
  <si>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</si>
  <si>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</si>
  <si>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</si>
  <si>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</si>
  <si>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</si>
  <si>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</si>
  <si>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</si>
  <si>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</si>
  <si>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</si>
  <si>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</si>
  <si>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</si>
  <si>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</si>
  <si>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</si>
  <si>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</si>
  <si>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</si>
  <si>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</si>
  <si>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</si>
  <si>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</si>
  <si>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</si>
  <si>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</si>
  <si>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</si>
  <si>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</si>
  <si>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</si>
  <si>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</si>
  <si>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</si>
  <si>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</si>
  <si>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</si>
  <si>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</si>
  <si>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</si>
  <si>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</si>
  <si>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</si>
  <si>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</si>
  <si>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</si>
  <si>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</si>
  <si>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</si>
  <si>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</si>
  <si>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</si>
  <si>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</si>
  <si>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</si>
  <si>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</si>
  <si>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</si>
  <si>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</si>
  <si>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</si>
  <si>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</si>
  <si>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</si>
  <si>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</si>
  <si>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</si>
  <si>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</si>
  <si>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</si>
  <si>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</si>
  <si>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</si>
  <si>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</si>
  <si>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</si>
  <si>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</si>
  <si>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</si>
  <si>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</si>
  <si>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</si>
  <si>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</si>
  <si>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</si>
  <si>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</si>
  <si>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</si>
  <si>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</si>
  <si>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</si>
  <si>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</si>
  <si>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</si>
  <si>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</si>
  <si>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</si>
  <si>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</si>
  <si>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</si>
  <si>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</si>
  <si>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</si>
  <si>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</si>
  <si>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</si>
  <si>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</si>
  <si>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</si>
  <si>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</si>
  <si>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</si>
  <si>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</si>
  <si>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</si>
  <si>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</si>
  <si>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</si>
  <si>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</si>
  <si>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</si>
  <si>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</si>
  <si>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</si>
  <si>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</si>
  <si>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</si>
  <si>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</si>
  <si>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</si>
  <si>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</si>
  <si>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</si>
  <si>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</si>
  <si>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</si>
  <si>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</si>
  <si>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</si>
  <si>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</si>
  <si>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</si>
  <si>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</si>
  <si>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</si>
  <si>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</si>
  <si>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</si>
  <si>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</si>
  <si>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</si>
  <si>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</si>
  <si>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</si>
  <si>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</si>
  <si>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</si>
  <si>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</si>
  <si>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</si>
  <si>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</si>
  <si>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</si>
  <si>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</si>
  <si>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</si>
  <si>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</si>
  <si>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</si>
  <si>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</si>
  <si>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</si>
  <si>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</si>
  <si>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</si>
  <si>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</si>
  <si>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</si>
  <si>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</si>
  <si>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</si>
  <si>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</si>
  <si>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</si>
  <si>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</si>
  <si>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</si>
  <si>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</si>
  <si>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</si>
  <si>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</si>
  <si>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</si>
  <si>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</si>
  <si>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</si>
  <si>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</si>
  <si>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</si>
  <si>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</si>
  <si>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</si>
  <si>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</si>
  <si>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</si>
  <si>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</si>
  <si>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</si>
  <si>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</si>
  <si>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</si>
  <si>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</si>
  <si>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</si>
  <si>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</si>
  <si>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</si>
  <si>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</si>
  <si>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</si>
  <si>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</si>
  <si>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</si>
  <si>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</si>
  <si>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</si>
  <si>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</si>
  <si>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</si>
  <si>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</si>
  <si>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</si>
  <si>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</si>
  <si>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</si>
  <si>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</si>
  <si>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</si>
  <si>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</si>
  <si>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</si>
  <si>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</si>
  <si>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</si>
  <si>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</si>
  <si>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</si>
  <si>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</si>
  <si>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</si>
  <si>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</si>
  <si>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</si>
  <si>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</si>
  <si>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</si>
  <si>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</si>
  <si>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</si>
  <si>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</si>
  <si>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</si>
  <si>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</si>
  <si>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</si>
  <si>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</si>
  <si>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</si>
  <si>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</si>
  <si>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</si>
  <si>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</si>
  <si>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</si>
  <si>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</si>
  <si>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</si>
  <si>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</si>
  <si>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</si>
  <si>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</si>
  <si>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</si>
  <si>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</si>
  <si>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</si>
  <si>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</si>
  <si>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</si>
  <si>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</si>
  <si>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</si>
  <si>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</si>
  <si>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</si>
  <si>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</si>
  <si>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</si>
  <si>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</si>
  <si>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</si>
  <si>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</si>
  <si>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</si>
  <si>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</si>
  <si>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</si>
  <si>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</si>
  <si>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</si>
  <si>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</si>
  <si>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</si>
  <si>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</si>
  <si>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</si>
  <si>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</si>
  <si>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</si>
  <si>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</si>
  <si>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</si>
  <si>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</si>
  <si>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</si>
  <si>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</si>
  <si>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</si>
  <si>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</si>
  <si>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</si>
  <si>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</si>
  <si>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</si>
  <si>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</si>
  <si>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</si>
  <si>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</si>
  <si>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</si>
  <si>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</si>
  <si>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</si>
  <si>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</si>
  <si>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</si>
  <si>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</si>
  <si>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</si>
  <si>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</si>
  <si>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</si>
  <si>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</si>
  <si>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</si>
  <si>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</si>
  <si>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</si>
  <si>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</si>
  <si>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</si>
  <si>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</si>
  <si>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</si>
  <si>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</si>
  <si>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</si>
  <si>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</si>
  <si>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</si>
  <si>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</si>
  <si>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</si>
  <si>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</si>
  <si>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</si>
  <si>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</si>
  <si>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</si>
  <si>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</si>
  <si>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</si>
  <si>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</si>
  <si>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</si>
  <si>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</si>
  <si>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</si>
  <si>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</si>
  <si>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</si>
  <si>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</si>
  <si>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</si>
  <si>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</si>
  <si>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</si>
  <si>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</si>
  <si>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</si>
  <si>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</si>
  <si>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</si>
  <si>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</si>
  <si>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</si>
  <si>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</si>
  <si>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</si>
  <si>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</si>
  <si>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</si>
  <si>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</si>
  <si>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</si>
  <si>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</si>
  <si>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</si>
  <si>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</si>
  <si>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</si>
  <si>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</si>
  <si>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</si>
  <si>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</si>
  <si>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</si>
  <si>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</si>
  <si>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</si>
  <si>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</si>
  <si>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</si>
  <si>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</si>
  <si>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</si>
  <si>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</si>
  <si>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</si>
  <si>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</si>
  <si>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</si>
  <si>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</si>
  <si>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</si>
  <si>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</si>
  <si>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</si>
  <si>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</si>
  <si>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</si>
  <si>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</si>
  <si>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</si>
  <si>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</si>
  <si>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</si>
  <si>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</si>
  <si>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</si>
  <si>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</si>
  <si>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</si>
  <si>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</si>
  <si>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</si>
  <si>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</si>
  <si>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</si>
  <si>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</si>
  <si>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</si>
  <si>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</si>
  <si>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</si>
  <si>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</si>
  <si>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</si>
  <si>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</si>
  <si>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</si>
  <si>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</si>
  <si>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</si>
  <si>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</si>
  <si>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</si>
  <si>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</si>
  <si>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</si>
  <si>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</si>
  <si>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</si>
  <si>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</si>
  <si>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</si>
  <si>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</si>
  <si>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</si>
  <si>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</si>
  <si>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</si>
  <si>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</si>
  <si>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</si>
  <si>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</si>
  <si>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</si>
  <si>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</si>
  <si>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</si>
  <si>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</si>
  <si>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</si>
  <si>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</si>
  <si>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</si>
  <si>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</si>
  <si>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</si>
  <si>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</si>
  <si>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</si>
  <si>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</si>
  <si>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</si>
  <si>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</si>
  <si>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</si>
  <si>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</si>
  <si>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</si>
  <si>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</si>
  <si>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</si>
  <si>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</si>
  <si>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</si>
  <si>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</si>
  <si>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</si>
  <si>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</si>
  <si>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</si>
  <si>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</si>
  <si>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</si>
  <si>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</si>
  <si>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</si>
  <si>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</si>
  <si>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</si>
  <si>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</si>
  <si>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</si>
  <si>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</si>
  <si>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</si>
  <si>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</si>
  <si>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</si>
  <si>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</si>
  <si>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</si>
  <si>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</si>
  <si>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</si>
  <si>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</si>
  <si>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</si>
  <si>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</si>
  <si>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</si>
  <si>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</si>
  <si>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</si>
  <si>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</si>
  <si>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</si>
  <si>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</si>
  <si>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</si>
  <si>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</si>
  <si>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</si>
  <si>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</si>
  <si>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</si>
  <si>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</si>
  <si>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</si>
  <si>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</si>
  <si>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</si>
  <si>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</si>
  <si>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</si>
  <si>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</si>
  <si>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</si>
  <si>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</si>
  <si>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</si>
  <si>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</si>
  <si>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</si>
  <si>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</si>
  <si>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</si>
  <si>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</si>
  <si>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</si>
  <si>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</si>
  <si>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</si>
  <si>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</si>
  <si>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</si>
  <si>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</si>
  <si>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</si>
  <si>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</si>
  <si>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</si>
  <si>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</si>
  <si>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</si>
  <si>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</si>
  <si>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</si>
  <si>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</si>
  <si>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</si>
  <si>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</si>
  <si>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</si>
  <si>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</si>
  <si>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</si>
  <si>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</si>
  <si>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</si>
  <si>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</si>
  <si>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</si>
  <si>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</si>
  <si>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</si>
  <si>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</si>
  <si>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</si>
  <si>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</si>
  <si>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</si>
  <si>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</si>
  <si>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</si>
  <si>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</si>
  <si>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</si>
  <si>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</si>
  <si>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</si>
  <si>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</si>
  <si>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</si>
  <si>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</si>
  <si>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</si>
  <si>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</si>
  <si>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</si>
  <si>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</si>
  <si>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</si>
  <si>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</si>
  <si>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</si>
  <si>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</si>
  <si>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</si>
  <si>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</si>
  <si>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</si>
  <si>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</si>
  <si>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</si>
  <si>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</si>
  <si>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</si>
  <si>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</si>
  <si>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</si>
  <si>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</si>
  <si>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</si>
  <si>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</si>
  <si>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</si>
  <si>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</si>
  <si>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</si>
  <si>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</si>
  <si>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</si>
  <si>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</si>
  <si>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</si>
  <si>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</si>
  <si>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</si>
  <si>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</si>
  <si>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</si>
  <si>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</si>
  <si>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</si>
  <si>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</si>
  <si>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</si>
  <si>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</si>
  <si>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</si>
  <si>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</si>
  <si>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</si>
  <si>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</si>
  <si>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</si>
  <si>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</si>
  <si>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</si>
  <si>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</si>
  <si>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</si>
  <si>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</si>
  <si>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</si>
  <si>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</si>
  <si>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</si>
  <si>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</si>
  <si>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</si>
  <si>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</si>
  <si>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</si>
  <si>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</si>
  <si>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</si>
  <si>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</si>
  <si>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</si>
  <si>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</si>
  <si>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</si>
  <si>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</si>
  <si>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</si>
  <si>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</si>
  <si>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</si>
  <si>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</si>
  <si>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</si>
  <si>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</si>
  <si>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</si>
  <si>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</si>
  <si>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</si>
  <si>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</si>
  <si>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</si>
  <si>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</si>
  <si>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</si>
  <si>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</si>
  <si>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</si>
  <si>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</si>
  <si>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</si>
  <si>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</si>
  <si>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</si>
  <si>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</si>
  <si>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</si>
  <si>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</si>
  <si>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</si>
  <si>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</si>
  <si>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</si>
  <si>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</si>
  <si>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</si>
  <si>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</si>
  <si>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</si>
  <si>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</si>
  <si>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</si>
  <si>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</si>
  <si>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</si>
  <si>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</si>
  <si>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</si>
  <si>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</si>
  <si>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</si>
  <si>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</si>
  <si>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</si>
  <si>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</si>
  <si>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</si>
  <si>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</si>
  <si>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</si>
  <si>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</si>
  <si>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</si>
  <si>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</si>
  <si>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</si>
  <si>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</si>
  <si>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</si>
  <si>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</si>
  <si>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</si>
  <si>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</si>
  <si>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</si>
  <si>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</si>
  <si>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</si>
  <si>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</si>
  <si>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</si>
  <si>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</si>
  <si>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</si>
  <si>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</si>
  <si>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</si>
  <si>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</si>
  <si>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</si>
  <si>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</si>
  <si>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</si>
  <si>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</si>
  <si>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</si>
  <si>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</si>
  <si>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</si>
  <si>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</si>
  <si>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</si>
  <si>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</si>
  <si>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</si>
  <si>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</si>
  <si>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</si>
  <si>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</si>
  <si>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</si>
  <si>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</si>
  <si>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</si>
  <si>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</si>
  <si>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</si>
  <si>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</si>
  <si>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</si>
  <si>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</si>
  <si>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</si>
  <si>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</si>
  <si>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</si>
  <si>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</si>
  <si>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</si>
  <si>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</si>
  <si>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</si>
  <si>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</si>
  <si>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</si>
  <si>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</si>
  <si>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</si>
  <si>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</si>
  <si>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</si>
  <si>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</si>
  <si>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</si>
  <si>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</si>
  <si>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</si>
  <si>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</si>
  <si>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</si>
  <si>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</si>
  <si>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</si>
  <si>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</si>
  <si>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</si>
  <si>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</si>
  <si>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</si>
  <si>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</si>
  <si>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</si>
  <si>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</si>
  <si>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</si>
  <si>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</si>
  <si>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</si>
  <si>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</si>
  <si>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</si>
  <si>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</si>
  <si>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</si>
  <si>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</si>
  <si>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</si>
  <si>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</si>
  <si>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</si>
  <si>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</si>
  <si>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</si>
  <si>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</si>
  <si>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</si>
  <si>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</si>
  <si>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</si>
  <si>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</si>
  <si>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</si>
  <si>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</si>
  <si>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</si>
  <si>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</si>
  <si>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</si>
  <si>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</si>
  <si>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</si>
  <si>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</si>
  <si>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</si>
  <si>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</si>
  <si>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</si>
  <si>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</si>
  <si>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</si>
  <si>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</si>
  <si>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</si>
  <si>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</si>
  <si>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</si>
  <si>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</si>
  <si>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</si>
  <si>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</si>
  <si>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</si>
  <si>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</si>
  <si>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</si>
  <si>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</si>
  <si>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</si>
  <si>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</si>
  <si>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</si>
  <si>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</si>
  <si>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</si>
  <si>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</si>
  <si>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</si>
  <si>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</si>
  <si>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</si>
  <si>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</si>
  <si>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</si>
  <si>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</si>
  <si>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</si>
  <si>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</si>
  <si>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</si>
  <si>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</si>
  <si>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</si>
  <si>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</si>
  <si>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</si>
  <si>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</si>
  <si>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</si>
  <si>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</si>
  <si>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</si>
  <si>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</si>
  <si>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</si>
  <si>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</si>
  <si>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</si>
  <si>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</si>
  <si>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</si>
  <si>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</si>
  <si>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</si>
  <si>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</si>
  <si>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</si>
  <si>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</si>
  <si>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</si>
  <si>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</si>
  <si>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</si>
  <si>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</si>
  <si>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</si>
  <si>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</si>
  <si>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</si>
  <si>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</si>
  <si>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</si>
  <si>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</si>
  <si>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</si>
  <si>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</si>
  <si>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</si>
  <si>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</si>
  <si>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</si>
  <si>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</si>
  <si>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</si>
  <si>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</si>
  <si>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</si>
  <si>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</si>
  <si>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</si>
  <si>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</si>
  <si>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</si>
  <si>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</si>
  <si>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</si>
  <si>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</si>
  <si>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</si>
  <si>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</si>
  <si>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</si>
  <si>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</si>
  <si>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</si>
  <si>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</si>
  <si>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</si>
  <si>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</si>
  <si>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</si>
  <si>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</si>
  <si>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</si>
  <si>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</si>
  <si>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</si>
  <si>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</si>
  <si>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</si>
  <si>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</si>
  <si>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</si>
  <si>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</si>
  <si>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</si>
  <si>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</si>
  <si>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</si>
  <si>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</si>
  <si>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</si>
  <si>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</si>
  <si>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</si>
  <si>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</si>
  <si>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</si>
  <si>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</si>
  <si>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</si>
  <si>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</si>
  <si>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</si>
  <si>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</si>
  <si>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</si>
  <si>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</si>
  <si>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</si>
  <si>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</si>
  <si>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</si>
  <si>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</si>
  <si>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</si>
  <si>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</si>
  <si>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</si>
  <si>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</si>
  <si>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</si>
  <si>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</si>
  <si>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</si>
  <si>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</si>
  <si>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</si>
  <si>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</si>
  <si>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</si>
  <si>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</si>
  <si>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</si>
  <si>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</si>
  <si>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</si>
  <si>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</si>
  <si>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</si>
  <si>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</si>
  <si>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</si>
  <si>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</si>
  <si>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</si>
  <si>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</si>
  <si>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</si>
  <si>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</si>
  <si>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</si>
  <si>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</si>
  <si>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</si>
  <si>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</si>
  <si>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</si>
  <si>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</si>
  <si>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</si>
  <si>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</si>
  <si>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</si>
  <si>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</si>
  <si>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</si>
  <si>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</si>
  <si>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</si>
  <si>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</si>
  <si>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</si>
  <si>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</si>
  <si>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</si>
  <si>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</si>
  <si>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</si>
  <si>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</si>
  <si>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</si>
  <si>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</si>
  <si>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</si>
  <si>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</si>
  <si>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</si>
  <si>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</si>
  <si>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</si>
  <si>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</si>
  <si>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</si>
  <si>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</si>
  <si>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</si>
  <si>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</si>
  <si>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</si>
  <si>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</si>
  <si>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</si>
  <si>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</si>
  <si>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</si>
  <si>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</si>
  <si>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</si>
  <si>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</si>
  <si>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</si>
  <si>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</si>
  <si>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</si>
  <si>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</si>
  <si>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</si>
  <si>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</si>
  <si>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</si>
  <si>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</si>
  <si>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</si>
  <si>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</si>
  <si>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</si>
  <si>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</si>
  <si>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</si>
  <si>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</si>
  <si>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</si>
  <si>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</si>
  <si>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</si>
  <si>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</si>
  <si>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</si>
  <si>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</si>
  <si>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</si>
  <si>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</si>
  <si>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</si>
  <si>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</si>
  <si>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</si>
  <si>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</si>
  <si>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</si>
  <si>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</si>
  <si>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</si>
  <si>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</si>
  <si>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</si>
  <si>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</si>
  <si>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</si>
  <si>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</si>
  <si>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</si>
  <si>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</si>
  <si>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</si>
  <si>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</si>
  <si>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</si>
  <si>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</si>
  <si>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</si>
  <si>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</si>
  <si>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</si>
  <si>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</si>
  <si>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</si>
  <si>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</si>
  <si>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</si>
  <si>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</si>
  <si>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</si>
  <si>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</si>
  <si>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</si>
  <si>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</si>
  <si>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</si>
  <si>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</si>
  <si>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</si>
  <si>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</si>
  <si>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</si>
  <si>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</si>
  <si>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</si>
  <si>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</si>
  <si>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</si>
  <si>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</si>
  <si>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</si>
  <si>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</si>
  <si>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</si>
  <si>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</si>
  <si>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</si>
  <si>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</si>
  <si>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</si>
  <si>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</si>
  <si>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</si>
  <si>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</si>
  <si>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</si>
  <si>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</si>
  <si>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</si>
  <si>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</si>
  <si>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</si>
  <si>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</si>
  <si>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</si>
  <si>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</si>
  <si>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</si>
  <si>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</si>
  <si>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</si>
  <si>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</si>
  <si>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</si>
  <si>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</si>
  <si>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</si>
  <si>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</si>
  <si>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</si>
  <si>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</si>
  <si>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</si>
  <si>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</si>
  <si>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</si>
  <si>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</si>
  <si>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</si>
  <si>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</si>
  <si>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</si>
  <si>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</si>
  <si>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</si>
  <si>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</si>
  <si>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</si>
  <si>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</si>
  <si>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</si>
  <si>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</si>
  <si>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</si>
  <si>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</si>
  <si>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</si>
  <si>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</si>
  <si>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</si>
  <si>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</si>
  <si>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</si>
  <si>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</si>
  <si>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</si>
  <si>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</si>
  <si>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</si>
  <si>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</si>
  <si>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</si>
  <si>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</si>
  <si>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</si>
  <si>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</si>
  <si>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</si>
  <si>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</si>
  <si>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</si>
  <si>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</si>
  <si>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</si>
  <si>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</si>
  <si>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</si>
  <si>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</si>
  <si>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</si>
  <si>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</si>
  <si>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</si>
  <si>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</si>
  <si>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</si>
  <si>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</si>
  <si>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</si>
  <si>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</si>
  <si>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</si>
  <si>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</si>
  <si>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</si>
  <si>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</si>
  <si>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</si>
  <si>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</si>
  <si>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</si>
  <si>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</si>
  <si>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</si>
  <si>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</si>
  <si>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</si>
  <si>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</si>
  <si>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</si>
  <si>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</si>
  <si>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</si>
  <si>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</si>
  <si>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</si>
  <si>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</si>
  <si>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</si>
  <si>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</si>
  <si>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</si>
  <si>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</si>
  <si>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</si>
  <si>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</si>
  <si>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</si>
  <si>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</si>
  <si>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</si>
  <si>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</si>
  <si>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</si>
  <si>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</si>
  <si>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</si>
  <si>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</si>
  <si>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</si>
  <si>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</si>
  <si>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</si>
  <si>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</si>
  <si>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</si>
  <si>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</si>
  <si>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</si>
  <si>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</si>
  <si>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</si>
  <si>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</si>
  <si>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</si>
  <si>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</si>
  <si>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</si>
  <si>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</si>
  <si>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</si>
  <si>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</si>
  <si>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</si>
  <si>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</si>
  <si>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</si>
  <si>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</si>
  <si>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</si>
  <si>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</si>
  <si>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</si>
  <si>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</si>
  <si>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</si>
  <si>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</si>
  <si>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</si>
  <si>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</si>
  <si>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</si>
  <si>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</si>
  <si>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</si>
  <si>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</si>
  <si>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</si>
  <si>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</si>
  <si>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</si>
  <si>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</si>
  <si>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</si>
  <si>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</si>
  <si>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</si>
  <si>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</si>
  <si>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</si>
  <si>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</si>
  <si>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</si>
  <si>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</si>
  <si>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</si>
  <si>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</si>
  <si>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</si>
  <si>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</si>
  <si>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</si>
  <si>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</si>
  <si>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</si>
  <si>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</si>
  <si>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</si>
  <si>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</si>
  <si>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</si>
  <si>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</si>
  <si>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</si>
  <si>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</si>
  <si>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</si>
  <si>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</si>
  <si>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</si>
  <si>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</si>
  <si>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</si>
  <si>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</si>
  <si>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</si>
  <si>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</si>
  <si>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</si>
  <si>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</si>
  <si>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</si>
  <si>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</si>
  <si>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</si>
  <si>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</si>
  <si>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</si>
  <si>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</si>
  <si>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</si>
  <si>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</si>
  <si>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</si>
  <si>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</si>
  <si>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</si>
  <si>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</si>
  <si>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</si>
  <si>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</si>
  <si>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</si>
  <si>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</si>
  <si>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</si>
  <si>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</si>
  <si>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</si>
  <si>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</si>
  <si>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</si>
  <si>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</si>
  <si>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</si>
  <si>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</si>
  <si>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</si>
  <si>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</si>
  <si>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</si>
  <si>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</si>
  <si>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</si>
  <si>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</si>
  <si>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</si>
  <si>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</si>
  <si>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</si>
  <si>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</si>
  <si>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</si>
  <si>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</si>
  <si>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</si>
  <si>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</si>
  <si>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</si>
  <si>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</si>
  <si>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</si>
  <si>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</si>
  <si>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</si>
  <si>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</si>
  <si>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</si>
  <si>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</si>
  <si>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</si>
  <si>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</si>
  <si>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</si>
  <si>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</si>
  <si>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</si>
  <si>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</si>
  <si>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</si>
  <si>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</si>
  <si>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</si>
  <si>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</si>
  <si>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</si>
  <si>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</si>
  <si>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</si>
  <si>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</si>
  <si>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</si>
  <si>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</si>
  <si>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</si>
  <si>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</si>
  <si>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</si>
  <si>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</si>
  <si>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</si>
  <si>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</si>
  <si>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</si>
  <si>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</si>
  <si>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</si>
  <si>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</si>
  <si>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</si>
  <si>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</si>
  <si>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</si>
  <si>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</si>
  <si>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</si>
  <si>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</si>
  <si>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</si>
  <si>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</si>
  <si>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</si>
  <si>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</si>
  <si>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</si>
  <si>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</si>
  <si>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</si>
  <si>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</si>
  <si>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</si>
  <si>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</si>
  <si>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</si>
  <si>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</si>
  <si>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</si>
  <si>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</si>
  <si>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</si>
  <si>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</si>
  <si>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</si>
  <si>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</si>
  <si>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</si>
  <si>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</si>
  <si>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</si>
  <si>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</si>
  <si>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</si>
  <si>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</si>
  <si>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</si>
  <si>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</si>
  <si>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</si>
  <si>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</si>
  <si>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</si>
  <si>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</si>
  <si>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</si>
  <si>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</si>
  <si>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</si>
  <si>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</si>
  <si>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</si>
  <si>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</si>
  <si>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</si>
  <si>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</si>
  <si>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</si>
  <si>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</si>
  <si>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</si>
  <si>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</si>
  <si>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</si>
  <si>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</si>
  <si>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</si>
  <si>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</si>
  <si>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</si>
  <si>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</si>
  <si>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</si>
  <si>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</si>
  <si>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</si>
  <si>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</si>
  <si>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</si>
  <si>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</si>
  <si>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</si>
  <si>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</si>
  <si>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</si>
  <si>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</si>
  <si>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</si>
  <si>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</si>
  <si>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</si>
  <si>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</si>
  <si>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</si>
  <si>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</si>
  <si>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</si>
  <si>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</si>
  <si>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</si>
  <si>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</si>
  <si>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</si>
  <si>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</si>
  <si>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</si>
  <si>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</si>
  <si>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</si>
  <si>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</si>
  <si>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</si>
  <si>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</si>
  <si>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</si>
  <si>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</si>
  <si>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</si>
  <si>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</si>
  <si>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</si>
  <si>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</si>
  <si>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</si>
  <si>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</si>
  <si>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</si>
  <si>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</si>
  <si>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</si>
  <si>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</si>
  <si>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</si>
  <si>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</si>
  <si>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</si>
  <si>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</si>
  <si>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</si>
  <si>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</si>
  <si>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</si>
  <si>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</si>
  <si>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</si>
  <si>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</si>
  <si>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</si>
  <si>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</si>
  <si>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</si>
  <si>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</si>
  <si>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</si>
  <si>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</si>
  <si>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</si>
  <si>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</si>
  <si>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</si>
  <si>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</si>
  <si>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</si>
  <si>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</si>
  <si>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</si>
  <si>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</si>
  <si>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</si>
  <si>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</si>
  <si>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</si>
  <si>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</si>
  <si>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</si>
  <si>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</si>
  <si>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</si>
  <si>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</si>
  <si>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</si>
  <si>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</si>
  <si>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</si>
  <si>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</si>
  <si>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</si>
  <si>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</si>
  <si>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</si>
  <si>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</si>
  <si>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</si>
  <si>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</si>
  <si>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</si>
  <si>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</si>
  <si>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</si>
  <si>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</si>
  <si>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</si>
  <si>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</si>
  <si>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</si>
  <si>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</si>
  <si>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</si>
  <si>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</si>
  <si>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</si>
  <si>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</si>
  <si>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</si>
  <si>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</si>
  <si>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</si>
  <si>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</si>
  <si>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</si>
  <si>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</si>
  <si>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</si>
  <si>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</si>
  <si>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</si>
  <si>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</si>
  <si>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</si>
  <si>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</si>
  <si>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</si>
  <si>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</si>
  <si>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</si>
  <si>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</si>
  <si>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</si>
  <si>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</si>
  <si>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</si>
  <si>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</si>
  <si>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</si>
  <si>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</si>
  <si>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</si>
  <si>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</si>
  <si>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</si>
  <si>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</si>
  <si>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</si>
  <si>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</si>
  <si>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</si>
  <si>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</si>
  <si>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</si>
  <si>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</si>
  <si>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</si>
  <si>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</si>
  <si>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</si>
  <si>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</si>
  <si>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</si>
  <si>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</si>
  <si>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</si>
  <si>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</si>
  <si>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</si>
  <si>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</si>
  <si>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</si>
  <si>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</si>
  <si>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</si>
  <si>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</si>
  <si>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</si>
  <si>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</si>
  <si>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</si>
  <si>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</si>
  <si>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</si>
  <si>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</si>
  <si>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</si>
  <si>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</si>
  <si>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</si>
  <si>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</si>
  <si>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</si>
  <si>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</si>
  <si>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</si>
  <si>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</si>
  <si>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</si>
  <si>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</si>
  <si>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</si>
  <si>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</si>
  <si>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</si>
  <si>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</si>
  <si>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</si>
  <si>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</si>
  <si>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</si>
  <si>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</si>
  <si>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</si>
  <si>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</si>
  <si>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</si>
  <si>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</si>
  <si>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</si>
  <si>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</si>
  <si>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</si>
  <si>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</si>
  <si>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</si>
  <si>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</si>
  <si>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</si>
  <si>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</si>
  <si>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</si>
  <si>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</si>
  <si>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</si>
  <si>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</si>
  <si>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</si>
  <si>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</si>
  <si>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</si>
  <si>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</si>
  <si>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</si>
  <si>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</si>
  <si>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</si>
  <si>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</si>
  <si>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</si>
  <si>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</si>
  <si>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</si>
  <si>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</si>
  <si>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</si>
  <si>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</si>
  <si>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</si>
  <si>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</si>
  <si>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</si>
  <si>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</si>
  <si>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</si>
  <si>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</si>
  <si>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</si>
  <si>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</si>
  <si>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</si>
  <si>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</si>
  <si>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</si>
  <si>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</si>
  <si>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</si>
  <si>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</si>
  <si>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</si>
  <si>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</si>
  <si>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</si>
  <si>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</si>
  <si>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</si>
  <si>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</si>
  <si>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</si>
  <si>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</si>
  <si>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</si>
  <si>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</si>
  <si>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</si>
  <si>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</si>
  <si>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</si>
  <si>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</si>
  <si>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</si>
  <si>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</si>
  <si>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</si>
  <si>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</si>
  <si>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</si>
  <si>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</si>
  <si>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</si>
  <si>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</si>
  <si>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</si>
  <si>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</si>
  <si>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</si>
  <si>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</si>
  <si>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</si>
  <si>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</si>
  <si>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</si>
  <si>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</si>
  <si>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</si>
  <si>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</si>
  <si>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</si>
  <si>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</si>
  <si>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</si>
  <si>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</si>
  <si>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</si>
  <si>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</si>
  <si>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</si>
  <si>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</si>
  <si>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</si>
  <si>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</si>
  <si>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</si>
  <si>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</si>
  <si>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</si>
  <si>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</si>
  <si>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</si>
  <si>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</si>
  <si>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</si>
  <si>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</si>
  <si>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</si>
  <si>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</si>
  <si>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</si>
  <si>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</si>
  <si>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</si>
  <si>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</si>
  <si>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</si>
  <si>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</si>
  <si>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</si>
  <si>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</si>
  <si>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</si>
  <si>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</si>
  <si>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</si>
  <si>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</si>
  <si>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</si>
  <si>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</si>
  <si>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</si>
  <si>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</si>
  <si>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</si>
  <si>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</si>
  <si>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</si>
  <si>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</si>
  <si>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</si>
  <si>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</si>
  <si>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</si>
  <si>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</si>
  <si>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</si>
  <si>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</si>
  <si>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</si>
  <si>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</si>
  <si>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</si>
  <si>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</si>
  <si>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</si>
  <si>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</si>
  <si>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</si>
  <si>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</si>
  <si>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</si>
  <si>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</si>
  <si>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</si>
  <si>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</si>
  <si>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</si>
  <si>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</si>
  <si>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</si>
  <si>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</si>
  <si>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</si>
  <si>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</si>
  <si>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</si>
  <si>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</si>
  <si>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</si>
  <si>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</si>
  <si>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</si>
  <si>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</si>
  <si>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</si>
  <si>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</si>
  <si>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</si>
  <si>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</si>
  <si>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</si>
  <si>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</si>
  <si>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</si>
  <si>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</si>
  <si>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</si>
  <si>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</si>
  <si>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</si>
  <si>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</si>
  <si>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</si>
  <si>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</si>
  <si>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</si>
  <si>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</si>
  <si>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</si>
  <si>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</si>
  <si>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</si>
  <si>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</si>
  <si>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</si>
  <si>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</si>
  <si>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</si>
  <si>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</si>
  <si>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</si>
  <si>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</si>
  <si>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</si>
  <si>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</si>
  <si>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</si>
  <si>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</si>
  <si>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</si>
  <si>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</si>
  <si>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</si>
  <si>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</si>
  <si>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</si>
  <si>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</si>
  <si>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</si>
  <si>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</si>
  <si>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</si>
  <si>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</si>
  <si>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</si>
  <si>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</si>
  <si>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</si>
  <si>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</si>
  <si>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</si>
  <si>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</si>
  <si>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</si>
  <si>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</si>
  <si>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</si>
  <si>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</si>
  <si>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</si>
  <si>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</si>
  <si>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</si>
  <si>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</si>
  <si>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</si>
  <si>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</si>
  <si>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</si>
  <si>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</si>
  <si>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</si>
  <si>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</si>
  <si>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</si>
  <si>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</si>
  <si>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</si>
  <si>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</si>
  <si>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</si>
  <si>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</si>
  <si>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</si>
  <si>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</si>
  <si>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</si>
  <si>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</si>
  <si>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</si>
  <si>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</si>
  <si>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</si>
  <si>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</si>
  <si>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</si>
  <si>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</si>
  <si>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</si>
  <si>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</si>
  <si>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</si>
  <si>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</si>
  <si>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</si>
  <si>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</si>
  <si>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</si>
  <si>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</si>
  <si>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</si>
  <si>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</si>
  <si>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</si>
  <si>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</si>
  <si>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</si>
  <si>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</si>
  <si>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</si>
  <si>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</si>
  <si>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</si>
  <si>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</si>
  <si>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</si>
  <si>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</si>
  <si>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</si>
  <si>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</si>
  <si>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</si>
  <si>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</si>
  <si>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</si>
  <si>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</si>
  <si>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</si>
  <si>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</si>
  <si>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</si>
  <si>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</si>
  <si>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</si>
  <si>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</si>
  <si>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</si>
  <si>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</si>
  <si>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</si>
  <si>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</si>
  <si>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</si>
  <si>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</si>
  <si>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</si>
  <si>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</si>
  <si>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</si>
  <si>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</si>
  <si>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</si>
  <si>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</si>
  <si>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</si>
  <si>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</si>
  <si>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</si>
  <si>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</si>
  <si>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</si>
  <si>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</si>
  <si>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</si>
  <si>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</si>
  <si>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</si>
  <si>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</si>
  <si>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</si>
  <si>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</si>
  <si>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</si>
  <si>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</si>
  <si>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</si>
  <si>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</si>
  <si>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</si>
  <si>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</si>
  <si>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</si>
  <si>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</si>
  <si>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</si>
  <si>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</si>
  <si>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</si>
  <si>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</si>
  <si>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</si>
  <si>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</si>
  <si>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</si>
  <si>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</si>
  <si>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</si>
  <si>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</si>
  <si>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</si>
  <si>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</si>
  <si>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</si>
  <si>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</si>
  <si>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</si>
  <si>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</si>
  <si>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</si>
  <si>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</si>
  <si>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</si>
  <si>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</si>
  <si>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</si>
  <si>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</si>
  <si>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</si>
  <si>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</si>
  <si>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</si>
  <si>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</si>
  <si>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</si>
  <si>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</si>
  <si>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</si>
  <si>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</si>
  <si>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</si>
  <si>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</si>
  <si>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</si>
  <si>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</si>
  <si>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</si>
  <si>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</si>
  <si>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</si>
  <si>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</si>
  <si>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</si>
  <si>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</si>
  <si>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</si>
  <si>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</si>
  <si>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</si>
  <si>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</si>
  <si>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</si>
  <si>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</si>
  <si>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</si>
  <si>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</si>
  <si>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</si>
  <si>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</si>
  <si>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</si>
  <si>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</si>
  <si>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</si>
  <si>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</si>
  <si>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</si>
  <si>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</si>
  <si>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</si>
  <si>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</si>
  <si>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</si>
  <si>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</si>
  <si>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</si>
  <si>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</si>
  <si>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</si>
  <si>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</si>
  <si>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</si>
  <si>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</si>
  <si>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</si>
  <si>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</si>
  <si>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</si>
  <si>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</si>
  <si>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</si>
  <si>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</si>
  <si>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</si>
  <si>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</si>
  <si>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</si>
  <si>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</si>
  <si>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</si>
  <si>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</si>
  <si>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</si>
  <si>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</si>
  <si>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</si>
  <si>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</si>
  <si>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</si>
  <si>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</si>
  <si>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</si>
  <si>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</si>
  <si>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</si>
  <si>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</si>
  <si>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</si>
  <si>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</si>
  <si>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</si>
  <si>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</si>
  <si>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</si>
  <si>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</si>
  <si>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</si>
  <si>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</si>
  <si>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</si>
  <si>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</si>
  <si>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</si>
  <si>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</si>
  <si>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</si>
  <si>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</si>
  <si>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</si>
  <si>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</si>
  <si>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</si>
  <si>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</si>
  <si>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</si>
  <si>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</si>
  <si>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</si>
  <si>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</si>
  <si>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</si>
  <si>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</si>
  <si>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</si>
  <si>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</si>
  <si>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</si>
  <si>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</si>
  <si>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</si>
  <si>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</si>
  <si>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</si>
  <si>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</si>
  <si>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</si>
  <si>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</si>
  <si>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</si>
  <si>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</si>
  <si>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</si>
  <si>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</si>
  <si>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</si>
  <si>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</si>
  <si>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</si>
  <si>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</si>
  <si>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</si>
  <si>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</si>
  <si>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</si>
  <si>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</si>
  <si>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</si>
  <si>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</si>
  <si>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</si>
  <si>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</si>
  <si>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</si>
  <si>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</si>
  <si>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</si>
  <si>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</si>
  <si>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</si>
  <si>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</si>
  <si>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</si>
  <si>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</si>
  <si>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</si>
  <si>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</si>
  <si>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</si>
  <si>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</si>
  <si>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</si>
  <si>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</si>
  <si>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</si>
  <si>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</si>
  <si>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</si>
  <si>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</si>
  <si>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</si>
  <si>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</si>
  <si>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</si>
  <si>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</si>
  <si>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</si>
  <si>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</si>
  <si>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</si>
  <si>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</si>
  <si>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</si>
  <si>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</si>
  <si>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</si>
  <si>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</si>
  <si>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</si>
  <si>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</si>
  <si>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</si>
  <si>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</si>
  <si>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</si>
  <si>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</si>
  <si>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</si>
  <si>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</si>
  <si>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</si>
  <si>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</si>
  <si>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</si>
  <si>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</si>
  <si>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</si>
  <si>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</si>
  <si>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</si>
  <si>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</si>
  <si>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</si>
  <si>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</si>
  <si>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</si>
  <si>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</si>
  <si>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</si>
  <si>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</si>
  <si>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</si>
  <si>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</si>
  <si>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</si>
  <si>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</si>
  <si>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</si>
  <si>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</si>
  <si>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</si>
  <si>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</si>
  <si>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</si>
  <si>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</si>
  <si>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</si>
  <si>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</si>
  <si>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</si>
  <si>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</si>
  <si>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</si>
  <si>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</si>
  <si>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</si>
  <si>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</si>
  <si>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</si>
  <si>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</si>
  <si>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</si>
  <si>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</si>
  <si>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</si>
  <si>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</si>
  <si>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</si>
  <si>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</si>
  <si>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</si>
  <si>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</si>
  <si>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</si>
  <si>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</si>
  <si>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</si>
  <si>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</si>
  <si>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</si>
  <si>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</si>
  <si>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</si>
  <si>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</si>
  <si>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</si>
  <si>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</si>
  <si>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</si>
  <si>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</si>
  <si>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</si>
  <si>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</si>
  <si>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</si>
  <si>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</si>
  <si>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</si>
  <si>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</si>
  <si>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</si>
  <si>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</si>
  <si>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</si>
  <si>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</si>
  <si>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</si>
  <si>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</si>
  <si>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</si>
  <si>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</si>
  <si>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</si>
  <si>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</si>
  <si>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</si>
  <si>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</si>
  <si>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</si>
  <si>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</si>
  <si>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</si>
  <si>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</si>
  <si>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</si>
  <si>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</si>
  <si>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</si>
  <si>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</si>
  <si>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</si>
  <si>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</si>
  <si>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</si>
  <si>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</si>
  <si>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</si>
  <si>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</si>
  <si>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</si>
  <si>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</si>
  <si>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</si>
  <si>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</si>
  <si>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</si>
  <si>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</si>
  <si>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</si>
  <si>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</si>
  <si>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</si>
  <si>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</si>
  <si>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</si>
  <si>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</si>
  <si>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</si>
  <si>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</si>
  <si>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</si>
  <si>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</si>
  <si>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</si>
  <si>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</si>
  <si>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</si>
  <si>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</si>
  <si>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</si>
  <si>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</si>
  <si>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</si>
  <si>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</si>
  <si>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</si>
  <si>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</si>
  <si>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</si>
  <si>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</si>
  <si>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</si>
  <si>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</si>
  <si>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</si>
  <si>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</si>
  <si>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</si>
  <si>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</si>
  <si>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</si>
  <si>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</si>
  <si>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</si>
  <si>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</si>
  <si>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</si>
  <si>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</si>
  <si>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</si>
  <si>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</si>
  <si>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</si>
  <si>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</si>
  <si>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</si>
  <si>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</si>
  <si>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</si>
  <si>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</si>
  <si>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</si>
  <si>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</si>
  <si>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</si>
  <si>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</si>
  <si>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</si>
  <si>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</si>
  <si>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</si>
  <si>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</si>
  <si>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</si>
  <si>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</si>
  <si>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</si>
  <si>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</si>
  <si>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</si>
  <si>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</si>
  <si>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</si>
  <si>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</si>
  <si>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</si>
  <si>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</si>
  <si>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</si>
  <si>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</si>
  <si>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</si>
  <si>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</si>
  <si>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</si>
  <si>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</si>
  <si>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</si>
  <si>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</si>
  <si>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</si>
  <si>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</si>
  <si>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</si>
  <si>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</si>
  <si>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</si>
  <si>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</si>
  <si>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</si>
  <si>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</si>
  <si>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</si>
  <si>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</si>
  <si>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</si>
  <si>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</si>
  <si>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</si>
  <si>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</si>
  <si>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</si>
  <si>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</si>
  <si>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</si>
  <si>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</si>
  <si>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</si>
  <si>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</si>
  <si>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</si>
  <si>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</si>
  <si>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</si>
  <si>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</si>
  <si>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</si>
  <si>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</si>
  <si>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</si>
  <si>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</si>
  <si>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</si>
  <si>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</si>
  <si>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</si>
  <si>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</si>
  <si>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</si>
  <si>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</si>
  <si>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</si>
  <si>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</si>
  <si>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</si>
  <si>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</si>
  <si>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</si>
  <si>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</si>
  <si>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</si>
  <si>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</si>
  <si>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</si>
  <si>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</si>
  <si>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</si>
  <si>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</si>
  <si>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</si>
  <si>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</si>
  <si>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</si>
  <si>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</si>
  <si>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</si>
  <si>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</si>
  <si>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</si>
  <si>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</si>
  <si>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</si>
  <si>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</si>
  <si>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</si>
  <si>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</si>
  <si>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</si>
  <si>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</si>
  <si>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</si>
  <si>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</si>
  <si>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</si>
  <si>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</si>
  <si>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</si>
  <si>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</si>
  <si>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</si>
  <si>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</si>
  <si>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</si>
  <si>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</si>
  <si>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</si>
  <si>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</si>
  <si>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</si>
  <si>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</si>
  <si>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</si>
  <si>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</si>
  <si>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</si>
  <si>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</si>
  <si>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</si>
  <si>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</si>
  <si>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</si>
  <si>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</si>
  <si>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</si>
  <si>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</si>
  <si>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</si>
  <si>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</si>
  <si>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</si>
  <si>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</si>
  <si>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</si>
  <si>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</si>
  <si>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</si>
  <si>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</si>
  <si>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</si>
  <si>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</si>
  <si>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</si>
  <si>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</si>
  <si>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</si>
  <si>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</si>
  <si>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</si>
  <si>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</si>
  <si>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</si>
  <si>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</si>
  <si>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</si>
  <si>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</si>
  <si>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</si>
  <si>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</si>
  <si>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</si>
  <si>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</si>
  <si>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</si>
  <si>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</si>
  <si>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</si>
  <si>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</si>
  <si>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</si>
  <si>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</si>
  <si>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</si>
  <si>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</si>
  <si>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</si>
  <si>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</si>
  <si>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</si>
  <si>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</si>
  <si>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</si>
  <si>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</si>
  <si>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</si>
  <si>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</si>
  <si>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</si>
  <si>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</si>
  <si>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</si>
  <si>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</si>
  <si>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</si>
  <si>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</si>
  <si>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</si>
  <si>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</si>
  <si>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</si>
  <si>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</si>
  <si>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</si>
  <si>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</si>
  <si>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</si>
  <si>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</si>
  <si>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</si>
  <si>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</si>
  <si>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</si>
  <si>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</si>
  <si>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</si>
  <si>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</si>
  <si>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</si>
  <si>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</si>
  <si>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</si>
  <si>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</si>
  <si>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</si>
  <si>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</si>
  <si>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</si>
  <si>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</si>
  <si>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</si>
  <si>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</si>
  <si>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</si>
  <si>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</si>
  <si>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</si>
  <si>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</si>
  <si>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</si>
  <si>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</si>
  <si>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</si>
  <si>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</si>
  <si>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</si>
  <si>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</si>
  <si>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</si>
  <si>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</si>
  <si>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</si>
  <si>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</si>
  <si>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</si>
  <si>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</si>
  <si>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</si>
  <si>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</si>
  <si>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</si>
  <si>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</si>
  <si>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</si>
  <si>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</si>
  <si>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</si>
  <si>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</si>
  <si>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</si>
  <si>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</si>
  <si>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</si>
  <si>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</si>
  <si>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</si>
  <si>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</si>
  <si>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</si>
  <si>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</si>
  <si>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</si>
  <si>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</si>
  <si>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</si>
  <si>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</si>
  <si>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</si>
  <si>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</si>
  <si>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</si>
  <si>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</si>
  <si>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</si>
  <si>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</si>
  <si>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</si>
  <si>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</si>
  <si>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</si>
  <si>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</si>
  <si>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</si>
  <si>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</si>
  <si>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</si>
  <si>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</si>
  <si>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</si>
  <si>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</si>
  <si>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</si>
  <si>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</si>
  <si>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</si>
  <si>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</si>
  <si>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</si>
  <si>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</si>
  <si>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</si>
  <si>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</si>
  <si>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</si>
  <si>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</si>
  <si>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</si>
  <si>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</si>
  <si>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</si>
  <si>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</si>
  <si>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</si>
  <si>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</si>
  <si>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</si>
  <si>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</si>
  <si>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</si>
  <si>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</si>
  <si>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</si>
  <si>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</si>
  <si>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</si>
  <si>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</si>
  <si>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</si>
  <si>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</si>
  <si>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</si>
  <si>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</si>
  <si>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</si>
  <si>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</si>
  <si>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</si>
  <si>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</si>
  <si>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</si>
  <si>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</si>
  <si>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</si>
  <si>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</si>
  <si>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</si>
  <si>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</si>
  <si>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</si>
  <si>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</si>
  <si>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</si>
  <si>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</si>
  <si>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</si>
  <si>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</si>
  <si>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</si>
  <si>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</si>
  <si>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</si>
  <si>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</si>
  <si>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</si>
  <si>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</si>
  <si>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</si>
  <si>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</si>
  <si>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</si>
  <si>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</si>
  <si>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</si>
  <si>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</si>
  <si>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</si>
  <si>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</si>
  <si>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</si>
  <si>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</si>
  <si>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</si>
  <si>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</si>
  <si>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</si>
  <si>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</si>
  <si>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</si>
  <si>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</si>
  <si>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</si>
  <si>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</si>
  <si>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</si>
  <si>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</si>
  <si>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</si>
  <si>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</si>
  <si>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</si>
  <si>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</si>
  <si>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</si>
  <si>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</si>
  <si>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</si>
  <si>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</si>
  <si>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</si>
  <si>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</si>
  <si>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</si>
  <si>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</si>
  <si>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</si>
  <si>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</si>
  <si>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</si>
  <si>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</si>
  <si>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</si>
  <si>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</si>
  <si>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</si>
  <si>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</si>
  <si>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</si>
  <si>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</si>
  <si>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</si>
  <si>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</si>
  <si>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</si>
  <si>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</si>
  <si>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</si>
  <si>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</si>
  <si>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</si>
  <si>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</si>
  <si>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</si>
  <si>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</si>
  <si>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</si>
  <si>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</si>
  <si>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</si>
  <si>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</si>
  <si>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</si>
  <si>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</si>
  <si>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</si>
  <si>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</si>
  <si>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</si>
  <si>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</si>
  <si>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</si>
  <si>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</si>
  <si>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</si>
  <si>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</si>
  <si>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</si>
  <si>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</si>
  <si>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</si>
  <si>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</si>
  <si>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</si>
  <si>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</si>
  <si>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</si>
  <si>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</si>
  <si>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</si>
  <si>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</si>
  <si>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</si>
  <si>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</si>
  <si>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</si>
  <si>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</si>
  <si>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</si>
  <si>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</si>
  <si>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</si>
  <si>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</si>
  <si>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</si>
  <si>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</si>
  <si>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</si>
  <si>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</si>
  <si>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</si>
  <si>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</si>
  <si>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</si>
  <si>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</si>
  <si>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</si>
  <si>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</si>
  <si>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</si>
  <si>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</si>
  <si>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</si>
  <si>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</si>
  <si>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</si>
  <si>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</si>
  <si>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</si>
  <si>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</si>
  <si>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</si>
  <si>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</si>
  <si>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</si>
  <si>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</si>
  <si>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</si>
  <si>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</si>
  <si>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</si>
  <si>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</si>
  <si>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</si>
  <si>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</si>
  <si>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</si>
  <si>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</si>
  <si>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</si>
  <si>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</si>
  <si>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</si>
  <si>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</si>
  <si>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</si>
  <si>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</si>
  <si>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</si>
  <si>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</si>
  <si>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</si>
  <si>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</si>
  <si>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</si>
  <si>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</si>
  <si>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</si>
  <si>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</si>
  <si>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</si>
  <si>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</si>
  <si>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</si>
  <si>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</si>
  <si>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</si>
  <si>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</si>
  <si>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</si>
  <si>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</si>
  <si>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</si>
  <si>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</si>
  <si>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</si>
  <si>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</si>
  <si>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</si>
  <si>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</si>
  <si>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</si>
  <si>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</si>
  <si>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</si>
  <si>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</si>
  <si>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</si>
  <si>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</si>
  <si>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</si>
  <si>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</si>
  <si>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</si>
  <si>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</si>
  <si>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</si>
  <si>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</si>
  <si>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</si>
  <si>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</si>
  <si>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</si>
  <si>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</si>
  <si>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</si>
  <si>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</si>
  <si>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</si>
  <si>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</si>
  <si>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</si>
  <si>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</si>
  <si>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</si>
  <si>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</si>
  <si>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</si>
  <si>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</si>
  <si>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</si>
  <si>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</si>
  <si>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</si>
  <si>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</si>
  <si>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</si>
  <si>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</si>
  <si>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</si>
  <si>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</si>
  <si>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</si>
  <si>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</si>
  <si>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</si>
  <si>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</si>
  <si>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</si>
  <si>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</si>
  <si>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</si>
  <si>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</si>
  <si>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</si>
  <si>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</si>
  <si>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</si>
  <si>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</si>
  <si>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</si>
  <si>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</si>
  <si>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</si>
  <si>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</si>
  <si>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</si>
  <si>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</si>
  <si>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</si>
  <si>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</si>
  <si>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</si>
  <si>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</si>
  <si>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</si>
  <si>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</si>
  <si>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</si>
  <si>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</si>
  <si>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</si>
  <si>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</si>
  <si>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</si>
  <si>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</si>
  <si>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</si>
  <si>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</si>
  <si>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</si>
  <si>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</si>
  <si>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</si>
  <si>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</si>
  <si>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</si>
  <si>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</si>
  <si>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</si>
  <si>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</si>
  <si>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</si>
  <si>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</si>
  <si>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</si>
  <si>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</si>
  <si>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</si>
  <si>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</si>
  <si>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</si>
  <si>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</si>
  <si>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</si>
  <si>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</si>
  <si>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</si>
  <si>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</si>
  <si>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</si>
  <si>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</si>
  <si>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</si>
  <si>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</si>
  <si>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</si>
  <si>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</si>
  <si>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</si>
  <si>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</si>
  <si>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</si>
  <si>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</si>
  <si>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</si>
  <si>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</si>
  <si>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</si>
  <si>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</si>
  <si>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</si>
  <si>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</si>
  <si>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</si>
  <si>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</si>
  <si>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</si>
  <si>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</si>
  <si>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</si>
  <si>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</si>
  <si>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</si>
  <si>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</si>
  <si>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</si>
  <si>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</si>
  <si>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</si>
  <si>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</si>
  <si>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</si>
  <si>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</si>
  <si>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</si>
  <si>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</si>
  <si>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</si>
  <si>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</si>
  <si>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</si>
  <si>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</si>
  <si>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</si>
  <si>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</si>
  <si>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</si>
  <si>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</si>
  <si>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</si>
  <si>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</si>
  <si>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</si>
  <si>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</si>
  <si>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</si>
  <si>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</si>
  <si>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</si>
  <si>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</si>
  <si>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</si>
  <si>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</si>
  <si>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</si>
  <si>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</si>
  <si>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</si>
  <si>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</si>
  <si>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</si>
  <si>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</si>
  <si>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</si>
  <si>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</si>
  <si>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</si>
  <si>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</si>
  <si>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</si>
  <si>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</si>
  <si>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</si>
  <si>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</si>
  <si>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</si>
  <si>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</si>
  <si>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</si>
  <si>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</si>
  <si>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</si>
  <si>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</si>
  <si>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</si>
  <si>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</si>
  <si>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</si>
  <si>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</si>
  <si>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</si>
  <si>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</si>
  <si>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</si>
  <si>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</si>
  <si>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</si>
  <si>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</si>
  <si>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</si>
  <si>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</si>
  <si>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</si>
  <si>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</si>
  <si>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</si>
  <si>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</si>
  <si>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</si>
  <si>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</si>
  <si>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</si>
  <si>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</si>
  <si>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</si>
  <si>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</si>
  <si>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</si>
  <si>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</si>
  <si>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</si>
  <si>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</si>
  <si>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</si>
  <si>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</si>
  <si>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</si>
  <si>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</si>
  <si>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</si>
  <si>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</si>
  <si>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</si>
  <si>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</si>
  <si>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</si>
  <si>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</si>
  <si>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</si>
  <si>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</si>
  <si>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</si>
  <si>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</si>
  <si>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</si>
  <si>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</si>
  <si>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</si>
  <si>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</si>
  <si>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</si>
  <si>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</si>
  <si>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</si>
  <si>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</si>
  <si>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</si>
  <si>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</si>
  <si>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</si>
  <si>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</si>
  <si>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</si>
  <si>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</si>
  <si>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</si>
  <si>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</si>
  <si>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</si>
  <si>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</si>
  <si>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</si>
  <si>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</si>
  <si>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</si>
  <si>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</si>
  <si>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</si>
  <si>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</si>
  <si>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</si>
  <si>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</si>
  <si>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</si>
  <si>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</si>
  <si>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</si>
  <si>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</si>
  <si>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</si>
  <si>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</si>
  <si>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</si>
  <si>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</si>
  <si>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</si>
  <si>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</si>
  <si>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</si>
  <si>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</si>
  <si>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</si>
  <si>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</si>
  <si>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</si>
  <si>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</si>
  <si>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</si>
  <si>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</si>
  <si>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</si>
  <si>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</si>
  <si>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</si>
  <si>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</si>
  <si>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</si>
  <si>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</si>
  <si>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</si>
  <si>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</si>
  <si>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</si>
  <si>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</si>
  <si>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</si>
  <si>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</si>
  <si>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</si>
  <si>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</si>
  <si>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</si>
  <si>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</si>
  <si>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</si>
  <si>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</si>
  <si>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</si>
  <si>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</si>
  <si>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</si>
  <si>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</si>
  <si>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</si>
  <si>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</si>
  <si>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</si>
  <si>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</si>
  <si>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</si>
  <si>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</si>
  <si>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</si>
  <si>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</si>
  <si>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</si>
  <si>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</si>
  <si>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</si>
  <si>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</si>
  <si>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</si>
  <si>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</si>
  <si>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</si>
  <si>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</si>
  <si>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</si>
  <si>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</si>
  <si>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</si>
  <si>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</si>
  <si>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</si>
  <si>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</si>
  <si>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</si>
  <si>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</si>
  <si>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</si>
  <si>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</si>
  <si>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</si>
  <si>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</si>
  <si>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</si>
  <si>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</si>
  <si>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</si>
  <si>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</si>
  <si>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</si>
  <si>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</si>
  <si>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</si>
  <si>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</si>
  <si>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</si>
  <si>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</si>
  <si>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</si>
  <si>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</si>
  <si>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</si>
  <si>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</si>
  <si>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</si>
  <si>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</si>
  <si>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</si>
  <si>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</si>
  <si>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</si>
  <si>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</si>
  <si>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</si>
  <si>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</si>
  <si>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</si>
  <si>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</si>
  <si>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</si>
  <si>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</si>
  <si>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</si>
  <si>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</si>
  <si>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</si>
  <si>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</si>
  <si>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</si>
  <si>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</si>
  <si>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</si>
  <si>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</si>
  <si>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</si>
  <si>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</si>
  <si>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</si>
  <si>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</si>
  <si>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</si>
  <si>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</si>
  <si>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</si>
  <si>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</si>
  <si>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</si>
  <si>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</si>
  <si>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</si>
  <si>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</si>
  <si>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</si>
  <si>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</si>
  <si>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</si>
  <si>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</si>
  <si>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</si>
  <si>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</si>
  <si>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</si>
  <si>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</si>
  <si>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</si>
  <si>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</si>
  <si>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</si>
  <si>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</si>
  <si>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</si>
  <si>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</si>
  <si>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</si>
  <si>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</si>
  <si>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</si>
  <si>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</si>
  <si>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</si>
  <si>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</si>
  <si>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</si>
  <si>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</si>
  <si>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</si>
  <si>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</si>
  <si>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</si>
  <si>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</si>
  <si>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</si>
  <si>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</si>
  <si>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</si>
  <si>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</si>
  <si>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</si>
  <si>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</si>
  <si>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</si>
  <si>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</si>
  <si>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</si>
  <si>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</si>
  <si>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</si>
  <si>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</si>
  <si>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</si>
  <si>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</si>
  <si>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</si>
  <si>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</si>
  <si>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</si>
  <si>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</si>
  <si>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</si>
  <si>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</si>
  <si>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</si>
  <si>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</si>
  <si>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</si>
  <si>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</si>
  <si>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</si>
  <si>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</si>
  <si>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</si>
  <si>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</si>
  <si>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</si>
  <si>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</si>
  <si>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</si>
  <si>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</si>
  <si>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</si>
  <si>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</si>
  <si>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</si>
  <si>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</si>
  <si>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</si>
  <si>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</si>
  <si>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</si>
  <si>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</si>
  <si>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</si>
  <si>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</si>
  <si>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</si>
  <si>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</si>
  <si>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</si>
  <si>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</si>
  <si>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</si>
  <si>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</si>
  <si>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</si>
  <si>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</si>
  <si>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</si>
  <si>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</si>
  <si>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</si>
  <si>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</si>
  <si>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</si>
  <si>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</si>
  <si>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</si>
  <si>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</si>
  <si>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</si>
  <si>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</si>
  <si>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</si>
  <si>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</si>
  <si>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</si>
  <si>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</si>
  <si>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</si>
  <si>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</si>
  <si>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</si>
  <si>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</si>
  <si>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</si>
  <si>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</si>
  <si>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</si>
  <si>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</si>
  <si>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</si>
  <si>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</si>
  <si>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</si>
  <si>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</si>
  <si>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</si>
  <si>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</si>
  <si>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</si>
  <si>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</si>
  <si>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</si>
  <si>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</si>
  <si>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</si>
  <si>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</si>
  <si>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</si>
  <si>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</si>
  <si>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</si>
  <si>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</si>
  <si>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</si>
  <si>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</si>
  <si>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</si>
  <si>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</si>
  <si>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</si>
  <si>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</si>
  <si>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</si>
  <si>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</si>
  <si>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</si>
  <si>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</si>
  <si>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</si>
  <si>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</si>
  <si>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</si>
  <si>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</si>
  <si>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</si>
  <si>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</si>
  <si>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</si>
  <si>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</si>
  <si>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</si>
  <si>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</si>
  <si>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</si>
  <si>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</si>
  <si>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</si>
  <si>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</si>
  <si>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</si>
  <si>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</si>
  <si>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</si>
  <si>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</si>
  <si>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</si>
  <si>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</si>
  <si>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</si>
  <si>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</si>
  <si>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</si>
  <si>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</si>
  <si>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</si>
  <si>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</si>
  <si>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</si>
  <si>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</si>
  <si>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</si>
  <si>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</si>
  <si>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</si>
  <si>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</si>
  <si>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</si>
  <si>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</si>
  <si>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</si>
  <si>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</si>
  <si>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</si>
  <si>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</si>
  <si>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</si>
  <si>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</si>
  <si>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</si>
  <si>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</si>
  <si>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</si>
  <si>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</si>
  <si>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</si>
  <si>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</si>
  <si>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</si>
  <si>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</si>
  <si>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</si>
  <si>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</si>
  <si>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</si>
  <si>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</si>
  <si>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</si>
  <si>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</si>
  <si>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</si>
  <si>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</si>
  <si>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</si>
  <si>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</si>
  <si>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</si>
  <si>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</si>
  <si>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</si>
  <si>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</si>
  <si>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</si>
  <si>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</si>
  <si>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</si>
  <si>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</si>
  <si>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</si>
  <si>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</si>
  <si>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</si>
  <si>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</si>
  <si>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</si>
  <si>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</si>
  <si>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</si>
  <si>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</si>
  <si>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</si>
  <si>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</si>
  <si>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</si>
  <si>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</si>
  <si>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</si>
  <si>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</si>
  <si>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</si>
  <si>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</si>
  <si>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</si>
  <si>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</si>
  <si>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</si>
  <si>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</si>
  <si>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</si>
  <si>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</si>
  <si>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</si>
  <si>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</si>
  <si>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</si>
  <si>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</si>
  <si>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</si>
  <si>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</si>
  <si>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</si>
  <si>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</si>
  <si>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</si>
  <si>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</si>
  <si>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</si>
  <si>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</si>
  <si>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</si>
  <si>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</si>
  <si>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</si>
  <si>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</si>
  <si>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</si>
  <si>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</si>
  <si>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</si>
  <si>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</si>
  <si>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</si>
  <si>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</si>
  <si>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</si>
  <si>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</si>
  <si>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</si>
  <si>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</si>
  <si>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</si>
  <si>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</si>
  <si>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</si>
  <si>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</si>
  <si>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</si>
  <si>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</si>
  <si>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</si>
  <si>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</si>
  <si>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</si>
  <si>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</si>
  <si>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</si>
  <si>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</si>
  <si>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</si>
  <si>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</si>
  <si>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</si>
  <si>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</si>
  <si>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</si>
  <si>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</si>
  <si>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</si>
  <si>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</si>
  <si>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</si>
  <si>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</si>
  <si>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</si>
  <si>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</si>
  <si>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</si>
  <si>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</si>
  <si>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</si>
  <si>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</si>
  <si>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</si>
  <si>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</si>
  <si>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</si>
  <si>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</si>
  <si>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</si>
  <si>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</si>
  <si>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</si>
  <si>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</si>
  <si>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</si>
  <si>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</si>
  <si>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</si>
  <si>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</si>
  <si>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</si>
  <si>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</si>
  <si>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</si>
  <si>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</si>
  <si>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</si>
  <si>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</si>
  <si>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</si>
  <si>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</si>
  <si>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</si>
  <si>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</si>
  <si>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</si>
  <si>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</si>
  <si>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</si>
  <si>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</si>
  <si>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</si>
  <si>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</si>
  <si>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</si>
  <si>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</si>
  <si>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</si>
  <si>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</si>
  <si>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</si>
  <si>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</si>
  <si>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</si>
  <si>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</si>
  <si>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</si>
  <si>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</si>
  <si>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</si>
  <si>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</si>
  <si>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</si>
  <si>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</si>
  <si>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</si>
  <si>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</si>
  <si>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</si>
  <si>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</si>
  <si>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</si>
  <si>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</si>
  <si>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</si>
  <si>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</si>
  <si>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</si>
  <si>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</si>
  <si>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</si>
  <si>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</si>
  <si>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</si>
  <si>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</si>
  <si>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</si>
  <si>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</si>
  <si>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</si>
  <si>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</si>
  <si>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</si>
  <si>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</si>
  <si>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</si>
  <si>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</si>
  <si>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</si>
  <si>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</si>
  <si>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</si>
  <si>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</si>
  <si>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</si>
  <si>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</si>
  <si>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</si>
  <si>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</si>
  <si>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</si>
  <si>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</si>
  <si>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</si>
  <si>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</si>
  <si>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</si>
  <si>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</si>
  <si>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</si>
  <si>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</si>
  <si>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</si>
  <si>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</si>
  <si>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</si>
  <si>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</si>
  <si>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</si>
  <si>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</si>
  <si>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</si>
  <si>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</si>
  <si>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</si>
  <si>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</si>
  <si>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</si>
  <si>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</si>
  <si>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</si>
  <si>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</si>
  <si>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</si>
  <si>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</si>
  <si>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</si>
  <si>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</si>
  <si>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</si>
  <si>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</si>
  <si>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</si>
  <si>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</si>
  <si>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</si>
  <si>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</si>
  <si>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</si>
  <si>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</si>
  <si>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</si>
  <si>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</si>
  <si>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</si>
  <si>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</si>
  <si>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</si>
  <si>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</si>
  <si>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</si>
  <si>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</si>
  <si>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</si>
  <si>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</si>
  <si>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</si>
  <si>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</si>
  <si>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</si>
  <si>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</si>
  <si>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</si>
  <si>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</si>
  <si>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</si>
  <si>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</si>
  <si>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</si>
  <si>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</si>
  <si>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</si>
  <si>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</si>
  <si>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</si>
  <si>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</si>
  <si>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</si>
  <si>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</si>
  <si>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</si>
  <si>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</si>
  <si>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</si>
  <si>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</si>
  <si>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</si>
  <si>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</si>
  <si>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</si>
  <si>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</si>
  <si>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</si>
  <si>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</si>
  <si>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</si>
  <si>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</si>
  <si>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</si>
  <si>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</si>
  <si>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</si>
  <si>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</si>
  <si>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</si>
  <si>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</si>
  <si>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</si>
  <si>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</si>
  <si>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</si>
  <si>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</si>
  <si>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</si>
  <si>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</si>
  <si>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</si>
  <si>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</si>
  <si>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</si>
  <si>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</si>
  <si>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</si>
  <si>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</si>
  <si>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</si>
  <si>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</si>
  <si>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</si>
  <si>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</si>
  <si>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</si>
  <si>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</si>
  <si>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</si>
  <si>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</si>
  <si>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</si>
  <si>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</si>
  <si>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</si>
  <si>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</si>
  <si>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</si>
  <si>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</si>
  <si>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</si>
  <si>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</si>
  <si>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</si>
  <si>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</si>
  <si>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</si>
  <si>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</si>
  <si>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</si>
  <si>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</si>
  <si>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</si>
  <si>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</si>
  <si>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</si>
  <si>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</si>
  <si>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</si>
  <si>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</si>
  <si>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</si>
  <si>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</si>
  <si>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</si>
  <si>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</si>
  <si>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</si>
  <si>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</si>
  <si>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</si>
  <si>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</si>
  <si>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</si>
  <si>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</si>
  <si>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</si>
  <si>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</si>
  <si>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</si>
  <si>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</si>
  <si>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</si>
  <si>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</si>
  <si>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</si>
  <si>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</si>
  <si>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</si>
  <si>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</si>
  <si>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</si>
  <si>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</si>
  <si>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</si>
  <si>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</si>
  <si>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</si>
  <si>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</si>
  <si>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</si>
  <si>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</si>
  <si>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</si>
  <si>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</si>
  <si>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</si>
  <si>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</si>
  <si>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</si>
  <si>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</si>
  <si>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</si>
  <si>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</si>
  <si>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</si>
  <si>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</si>
  <si>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</si>
  <si>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</si>
  <si>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</si>
  <si>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</si>
  <si>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</si>
  <si>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</si>
  <si>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</si>
  <si>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</si>
  <si>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</si>
  <si>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</si>
  <si>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</si>
  <si>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</si>
  <si>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</si>
  <si>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</si>
  <si>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</si>
  <si>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</si>
  <si>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</si>
  <si>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</si>
  <si>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</si>
  <si>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</si>
  <si>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</si>
  <si>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</si>
  <si>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</si>
  <si>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</si>
  <si>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</si>
  <si>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</si>
  <si>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</si>
  <si>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</si>
  <si>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</si>
  <si>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</si>
  <si>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</si>
  <si>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</si>
  <si>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</si>
  <si>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</si>
  <si>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</si>
  <si>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</si>
  <si>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</si>
  <si>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</si>
  <si>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</si>
  <si>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</si>
  <si>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</si>
  <si>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</si>
  <si>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</si>
  <si>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</si>
  <si>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</si>
  <si>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</si>
  <si>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</si>
  <si>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</si>
  <si>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</si>
  <si>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</si>
  <si>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</si>
  <si>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</si>
  <si>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</si>
  <si>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</si>
  <si>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</si>
  <si>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</si>
  <si>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</si>
  <si>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</si>
  <si>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</si>
  <si>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</si>
  <si>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</si>
  <si>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</si>
  <si>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</si>
  <si>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</si>
  <si>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</si>
  <si>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</si>
  <si>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</si>
  <si>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</si>
  <si>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</si>
  <si>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</si>
  <si>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</si>
  <si>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</si>
  <si>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</si>
  <si>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</si>
  <si>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</si>
  <si>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</si>
  <si>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</si>
  <si>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</si>
  <si>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</si>
  <si>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</si>
  <si>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</si>
  <si>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</si>
  <si>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</si>
  <si>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</si>
  <si>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</si>
  <si>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</si>
  <si>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</si>
  <si>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</si>
  <si>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</si>
  <si>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</si>
  <si>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</si>
  <si>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</si>
  <si>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</si>
  <si>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</si>
  <si>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</si>
  <si>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</si>
  <si>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</si>
  <si>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</si>
  <si>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</si>
  <si>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</si>
  <si>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</si>
  <si>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</si>
  <si>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</si>
  <si>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</si>
  <si>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</si>
  <si>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</si>
  <si>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</si>
  <si>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</si>
  <si>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</si>
  <si>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</si>
  <si>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</si>
  <si>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</si>
  <si>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</si>
  <si>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</si>
  <si>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</si>
  <si>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</si>
  <si>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</si>
  <si>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</si>
  <si>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</si>
  <si>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</si>
  <si>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</si>
  <si>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</si>
  <si>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</si>
  <si>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</si>
  <si>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</si>
  <si>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</si>
  <si>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</si>
  <si>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</si>
  <si>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</si>
  <si>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</si>
  <si>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</si>
  <si>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</si>
  <si>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</si>
  <si>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</si>
  <si>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</si>
  <si>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</si>
  <si>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</si>
  <si>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</si>
  <si>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</si>
  <si>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</si>
  <si>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</si>
  <si>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</si>
  <si>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</si>
  <si>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</si>
  <si>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</si>
  <si>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</si>
  <si>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</si>
  <si>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</si>
  <si>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</si>
  <si>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</si>
  <si>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</si>
  <si>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</si>
  <si>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</si>
  <si>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</si>
  <si>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</si>
  <si>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</si>
  <si>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</si>
  <si>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</si>
  <si>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</si>
  <si>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</si>
  <si>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</si>
  <si>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</si>
  <si>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</si>
  <si>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</si>
  <si>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</si>
  <si>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</si>
  <si>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</si>
  <si>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</si>
  <si>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</si>
  <si>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</si>
  <si>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</si>
  <si>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</si>
  <si>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</si>
  <si>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</si>
  <si>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</si>
  <si>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</si>
  <si>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</si>
  <si>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</si>
  <si>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</si>
  <si>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</si>
  <si>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</si>
  <si>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</si>
  <si>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</si>
  <si>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</si>
  <si>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</si>
  <si>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</si>
  <si>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</si>
  <si>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</si>
  <si>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</si>
  <si>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</si>
  <si>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</si>
  <si>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</si>
  <si>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</si>
  <si>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</si>
  <si>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</si>
  <si>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</si>
  <si>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</si>
  <si>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</si>
  <si>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</si>
  <si>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</si>
  <si>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</si>
  <si>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</si>
  <si>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</si>
  <si>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</si>
  <si>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</si>
  <si>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</si>
  <si>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</si>
  <si>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</si>
  <si>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</si>
  <si>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</si>
  <si>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</si>
  <si>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</si>
  <si>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</si>
  <si>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</si>
  <si>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</si>
  <si>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</si>
  <si>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</si>
  <si>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</si>
  <si>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</si>
  <si>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</si>
  <si>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</si>
  <si>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</si>
  <si>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</si>
  <si>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</si>
  <si>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</si>
  <si>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</si>
  <si>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</si>
  <si>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</si>
  <si>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</si>
  <si>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</si>
  <si>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</si>
  <si>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</si>
  <si>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</si>
  <si>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</si>
  <si>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</si>
  <si>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</si>
  <si>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</si>
  <si>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</si>
  <si>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</si>
  <si>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</si>
  <si>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</si>
  <si>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</si>
  <si>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</si>
  <si>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</si>
  <si>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</si>
  <si>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</si>
  <si>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</si>
  <si>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</si>
  <si>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</si>
  <si>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</si>
  <si>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</si>
  <si>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</si>
  <si>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</si>
  <si>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</si>
  <si>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</si>
  <si>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</si>
  <si>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</si>
  <si>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</si>
  <si>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</si>
  <si>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</si>
  <si>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</si>
  <si>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</si>
  <si>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</si>
  <si>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</si>
  <si>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</si>
  <si>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</si>
  <si>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</si>
  <si>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</si>
  <si>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</si>
  <si>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</si>
  <si>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</si>
  <si>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</si>
  <si>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</si>
  <si>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</si>
  <si>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</si>
  <si>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</si>
  <si>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</si>
  <si>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</si>
  <si>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</si>
  <si>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</si>
  <si>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</si>
  <si>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</si>
  <si>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</si>
  <si>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</si>
  <si>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</si>
  <si>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</si>
  <si>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</si>
  <si>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</si>
  <si>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</si>
  <si>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</si>
  <si>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</si>
  <si>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</si>
  <si>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</si>
  <si>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</si>
  <si>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</si>
  <si>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</si>
  <si>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</si>
  <si>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</si>
  <si>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</si>
  <si>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</si>
  <si>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</si>
  <si>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</si>
  <si>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</si>
  <si>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</si>
  <si>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</si>
  <si>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</si>
  <si>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</si>
  <si>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</si>
  <si>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</si>
  <si>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</si>
  <si>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</si>
  <si>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</si>
  <si>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</si>
  <si>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</si>
  <si>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</si>
  <si>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</si>
  <si>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</si>
  <si>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</si>
  <si>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</si>
  <si>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</si>
  <si>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</si>
  <si>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</si>
  <si>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</si>
  <si>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</si>
  <si>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</si>
  <si>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</si>
  <si>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</si>
  <si>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</si>
  <si>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</si>
  <si>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</si>
  <si>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</si>
  <si>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</si>
  <si>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</si>
  <si>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</si>
  <si>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</si>
  <si>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</si>
  <si>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</si>
  <si>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</si>
  <si>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</si>
  <si>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</si>
  <si>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</si>
  <si>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</si>
  <si>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</si>
  <si>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</si>
  <si>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</si>
  <si>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</si>
  <si>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</si>
  <si>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</si>
  <si>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</si>
  <si>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</si>
  <si>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</si>
  <si>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</si>
  <si>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</si>
  <si>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</si>
  <si>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</si>
  <si>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</si>
  <si>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</si>
  <si>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</si>
  <si>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</si>
  <si>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</si>
  <si>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</si>
  <si>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</si>
  <si>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</si>
  <si>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</si>
  <si>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</si>
  <si>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</si>
  <si>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</si>
  <si>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</si>
  <si>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</si>
  <si>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</si>
  <si>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</si>
  <si>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</si>
  <si>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</si>
  <si>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</si>
  <si>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</si>
  <si>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</si>
  <si>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</si>
  <si>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</si>
  <si>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</si>
  <si>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</si>
  <si>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</si>
  <si>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</si>
  <si>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</si>
  <si>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</si>
  <si>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</si>
  <si>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</si>
  <si>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</si>
  <si>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</si>
  <si>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</si>
  <si>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</si>
  <si>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</si>
  <si>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</si>
  <si>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</si>
  <si>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</si>
  <si>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</si>
  <si>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</si>
  <si>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</si>
  <si>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</si>
  <si>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</si>
  <si>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</si>
  <si>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</si>
  <si>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</si>
  <si>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</si>
  <si>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</si>
  <si>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</si>
  <si>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</si>
  <si>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</si>
  <si>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</si>
  <si>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</si>
  <si>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</si>
  <si>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</si>
  <si>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</si>
  <si>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</si>
  <si>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</si>
  <si>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</si>
  <si>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</si>
  <si>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</si>
  <si>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</si>
  <si>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</si>
  <si>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</si>
  <si>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</si>
  <si>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</si>
  <si>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</si>
  <si>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</si>
  <si>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</si>
  <si>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</si>
  <si>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</si>
  <si>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</si>
  <si>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</si>
  <si>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</si>
  <si>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</si>
  <si>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</si>
  <si>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</si>
  <si>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</si>
  <si>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</si>
  <si>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</si>
  <si>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</si>
  <si>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</si>
  <si>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</si>
  <si>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</si>
  <si>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</si>
  <si>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</si>
  <si>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</si>
  <si>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</si>
  <si>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</si>
  <si>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</si>
  <si>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</si>
  <si>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</si>
  <si>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</si>
  <si>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</si>
  <si>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</si>
  <si>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</si>
  <si>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</si>
  <si>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</si>
  <si>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</si>
  <si>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</si>
  <si>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</si>
  <si>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</si>
  <si>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</si>
  <si>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</si>
  <si>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</si>
  <si>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</si>
  <si>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</si>
  <si>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</si>
  <si>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</si>
  <si>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</si>
  <si>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</si>
  <si>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</si>
  <si>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</si>
  <si>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</si>
  <si>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</si>
  <si>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</si>
  <si>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</si>
  <si>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</si>
  <si>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</si>
  <si>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</si>
  <si>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</si>
  <si>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</si>
  <si>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</si>
  <si>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</si>
  <si>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</si>
  <si>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</si>
  <si>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</si>
  <si>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</si>
  <si>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</si>
  <si>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</si>
  <si>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</si>
  <si>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</si>
  <si>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</si>
  <si>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</si>
  <si>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</si>
  <si>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</si>
  <si>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</si>
  <si>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</si>
  <si>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</si>
  <si>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</si>
  <si>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</si>
  <si>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</si>
  <si>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</si>
  <si>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</si>
  <si>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</si>
  <si>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</si>
  <si>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</si>
  <si>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</si>
  <si>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</si>
  <si>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</si>
  <si>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</si>
  <si>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</si>
  <si>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</si>
  <si>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</si>
  <si>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</si>
  <si>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</si>
  <si>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</si>
  <si>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</si>
  <si>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</si>
  <si>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</si>
  <si>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</si>
  <si>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</si>
  <si>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</si>
  <si>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</si>
  <si>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</si>
  <si>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</si>
  <si>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</si>
  <si>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</si>
  <si>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</si>
  <si>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</si>
  <si>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</si>
  <si>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</si>
  <si>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</si>
  <si>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</si>
  <si>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</si>
  <si>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</si>
  <si>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</si>
  <si>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</si>
  <si>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</si>
  <si>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</si>
  <si>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</si>
  <si>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</si>
  <si>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</si>
  <si>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</si>
  <si>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</si>
  <si>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</si>
  <si>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</si>
  <si>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</si>
  <si>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</si>
  <si>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</si>
  <si>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</si>
  <si>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</si>
  <si>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</si>
  <si>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</si>
  <si>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</si>
  <si>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</si>
  <si>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</si>
  <si>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</si>
  <si>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</si>
  <si>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</si>
  <si>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</si>
  <si>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</si>
  <si>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</si>
  <si>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</si>
  <si>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</si>
  <si>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</si>
  <si>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</si>
  <si>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</si>
  <si>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</si>
  <si>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</si>
  <si>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</si>
  <si>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</si>
  <si>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</si>
  <si>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</si>
  <si>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</si>
  <si>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</si>
  <si>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</si>
  <si>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</si>
  <si>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</si>
  <si>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</si>
  <si>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</si>
  <si>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</si>
  <si>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</si>
  <si>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</si>
  <si>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</si>
  <si>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</si>
  <si>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</si>
  <si>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</si>
  <si>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</si>
  <si>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</si>
  <si>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</si>
  <si>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</si>
  <si>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</si>
  <si>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</si>
  <si>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</si>
  <si>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</si>
  <si>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</si>
  <si>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</si>
  <si>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</si>
  <si>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</si>
  <si>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</si>
  <si>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</si>
  <si>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</si>
  <si>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</si>
  <si>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</si>
  <si>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</si>
  <si>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</si>
  <si>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</si>
  <si>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</si>
  <si>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</si>
  <si>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</si>
  <si>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</si>
  <si>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</si>
  <si>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</si>
  <si>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</si>
  <si>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</si>
  <si>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</si>
  <si>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</si>
  <si>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</si>
  <si>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</si>
  <si>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</si>
  <si>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</si>
  <si>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</si>
  <si>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</si>
  <si>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</si>
  <si>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</si>
  <si>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</si>
  <si>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</si>
  <si>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</si>
  <si>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</si>
  <si>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</si>
  <si>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</si>
  <si>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</si>
  <si>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</si>
  <si>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</si>
  <si>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</si>
  <si>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</si>
  <si>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</si>
  <si>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</si>
  <si>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</si>
  <si>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</si>
  <si>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</si>
  <si>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</si>
  <si>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</si>
  <si>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</si>
  <si>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</si>
  <si>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</si>
  <si>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</si>
  <si>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</si>
  <si>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</si>
  <si>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</si>
  <si>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</si>
  <si>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</si>
  <si>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</si>
  <si>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</si>
  <si>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</si>
  <si>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</si>
  <si>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</si>
  <si>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</si>
  <si>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</si>
  <si>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</si>
  <si>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</si>
  <si>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</si>
  <si>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</si>
  <si>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</si>
  <si>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</si>
  <si>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</si>
  <si>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</si>
  <si>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</si>
  <si>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</si>
  <si>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</si>
  <si>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</si>
  <si>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</si>
  <si>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</si>
  <si>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</si>
  <si>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</si>
  <si>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</si>
  <si>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</si>
  <si>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</si>
  <si>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</si>
  <si>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</si>
  <si>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</si>
  <si>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</si>
  <si>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</si>
  <si>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</si>
  <si>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</si>
  <si>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</si>
  <si>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</si>
  <si>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</si>
  <si>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</si>
  <si>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</si>
  <si>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</si>
  <si>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</si>
  <si>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</si>
  <si>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</si>
  <si>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</si>
  <si>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</si>
  <si>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</si>
  <si>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</si>
  <si>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</si>
  <si>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</si>
  <si>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</si>
  <si>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</si>
  <si>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</si>
  <si>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</si>
  <si>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</si>
  <si>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</si>
  <si>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</si>
  <si>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</si>
  <si>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</si>
  <si>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</si>
  <si>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</si>
  <si>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</si>
  <si>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</si>
  <si>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</si>
  <si>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</si>
  <si>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</si>
  <si>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</si>
  <si>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</si>
  <si>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</si>
  <si>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</si>
  <si>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</si>
  <si>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</si>
  <si>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</si>
  <si>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</si>
  <si>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</si>
  <si>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</si>
  <si>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</si>
  <si>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</si>
  <si>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</si>
  <si>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</si>
  <si>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</si>
  <si>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</si>
  <si>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</si>
  <si>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</si>
  <si>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</si>
  <si>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</si>
  <si>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</si>
  <si>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</si>
  <si>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</si>
  <si>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</si>
  <si>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</si>
  <si>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</si>
  <si>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</si>
  <si>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</si>
  <si>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</si>
  <si>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</si>
  <si>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</si>
  <si>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</si>
  <si>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</si>
  <si>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</si>
  <si>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</si>
  <si>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</si>
  <si>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</si>
  <si>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</si>
  <si>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</si>
  <si>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</si>
  <si>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</si>
  <si>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</si>
  <si>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</si>
  <si>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</si>
  <si>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</si>
  <si>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</si>
  <si>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</si>
  <si>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</si>
  <si>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</si>
  <si>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</si>
  <si>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</si>
  <si>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</si>
  <si>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</si>
  <si>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</si>
  <si>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</si>
  <si>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</si>
  <si>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</si>
  <si>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</si>
  <si>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</si>
  <si>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</si>
  <si>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</si>
  <si>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</si>
  <si>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</si>
  <si>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</si>
  <si>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</si>
  <si>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</si>
  <si>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</si>
  <si>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</si>
  <si>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</si>
  <si>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</si>
  <si>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</si>
  <si>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</si>
  <si>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</si>
  <si>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</si>
  <si>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</si>
  <si>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</si>
  <si>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</si>
  <si>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</si>
  <si>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</si>
  <si>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</si>
  <si>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</si>
  <si>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</si>
  <si>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</si>
  <si>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</si>
  <si>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</si>
  <si>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</si>
  <si>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</si>
  <si>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</si>
  <si>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</si>
  <si>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</si>
  <si>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</si>
  <si>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</si>
  <si>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</si>
  <si>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</si>
  <si>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</si>
  <si>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</si>
  <si>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</si>
  <si>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</si>
  <si>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</si>
  <si>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</si>
  <si>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</si>
  <si>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</si>
  <si>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</si>
  <si>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</si>
  <si>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</si>
  <si>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</si>
  <si>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</si>
  <si>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</si>
  <si>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</si>
  <si>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</si>
  <si>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</si>
  <si>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</si>
  <si>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</si>
  <si>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</si>
  <si>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</si>
  <si>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</si>
  <si>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</si>
  <si>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</si>
  <si>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</si>
  <si>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</si>
  <si>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</si>
  <si>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</si>
  <si>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</si>
  <si>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</si>
  <si>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</si>
  <si>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</si>
  <si>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</si>
  <si>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</si>
  <si>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</si>
  <si>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</si>
  <si>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</si>
  <si>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</si>
  <si>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</si>
  <si>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</si>
  <si>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</si>
  <si>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</si>
  <si>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</si>
  <si>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</si>
  <si>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</si>
  <si>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</si>
  <si>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</si>
  <si>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</si>
  <si>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</si>
  <si>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</si>
  <si>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</si>
  <si>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</si>
  <si>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</si>
  <si>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</si>
  <si>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</si>
  <si>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</si>
  <si>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</si>
  <si>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</si>
  <si>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</si>
  <si>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</si>
  <si>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</si>
  <si>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</si>
  <si>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</si>
  <si>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</si>
  <si>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</si>
  <si>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</si>
  <si>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</si>
  <si>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</si>
  <si>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</si>
  <si>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</si>
  <si>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</si>
  <si>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</si>
  <si>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</si>
  <si>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</si>
  <si>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</si>
  <si>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</si>
  <si>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</si>
  <si>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</si>
  <si>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</si>
  <si>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</si>
  <si>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</si>
  <si>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</si>
  <si>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</si>
  <si>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</si>
  <si>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</si>
  <si>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</si>
  <si>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</si>
  <si>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</si>
  <si>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</si>
  <si>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</si>
  <si>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</si>
  <si>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</si>
  <si>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</si>
  <si>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</si>
  <si>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</si>
  <si>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</si>
  <si>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</si>
  <si>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</si>
  <si>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</si>
  <si>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</si>
  <si>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</si>
  <si>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</si>
  <si>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</si>
  <si>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</si>
  <si>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</si>
  <si>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</si>
  <si>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</si>
  <si>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</si>
  <si>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</si>
  <si>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</si>
  <si>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</si>
  <si>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</si>
  <si>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</si>
  <si>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</si>
  <si>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</si>
  <si>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</si>
  <si>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</si>
  <si>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</si>
  <si>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</si>
  <si>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</si>
  <si>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</si>
  <si>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</si>
  <si>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</si>
  <si>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</si>
  <si>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</si>
  <si>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</si>
  <si>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</si>
  <si>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</si>
  <si>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</si>
  <si>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</si>
  <si>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</si>
  <si>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</si>
  <si>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</si>
  <si>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</si>
  <si>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</si>
  <si>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</si>
  <si>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</si>
  <si>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</si>
  <si>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</si>
  <si>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</si>
  <si>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</si>
  <si>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</si>
  <si>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</si>
  <si>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</si>
  <si>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</si>
  <si>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</si>
  <si>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</si>
  <si>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</si>
  <si>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</si>
  <si>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</si>
  <si>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</si>
  <si>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</si>
  <si>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</si>
  <si>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</si>
  <si>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</si>
  <si>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</si>
  <si>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</si>
  <si>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</si>
  <si>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</si>
  <si>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</si>
  <si>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</si>
  <si>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</si>
  <si>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</si>
  <si>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</si>
  <si>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</si>
  <si>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</si>
  <si>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</si>
  <si>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</si>
  <si>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</si>
  <si>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</si>
  <si>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</si>
  <si>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</si>
  <si>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</si>
  <si>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</si>
  <si>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</si>
  <si>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</si>
  <si>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</si>
  <si>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</si>
  <si>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</si>
  <si>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</si>
  <si>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</si>
  <si>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</si>
  <si>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</si>
  <si>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</si>
  <si>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</si>
  <si>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</si>
  <si>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</si>
  <si>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</si>
  <si>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</si>
  <si>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</si>
  <si>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</si>
  <si>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</si>
  <si>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</si>
  <si>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</si>
  <si>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</si>
  <si>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</si>
  <si>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</si>
  <si>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</si>
  <si>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</si>
  <si>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</si>
  <si>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</si>
  <si>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</si>
  <si>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</si>
  <si>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</si>
  <si>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</si>
  <si>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</si>
  <si>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</si>
  <si>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</si>
  <si>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</si>
  <si>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</si>
  <si>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</si>
  <si>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</si>
  <si>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</si>
  <si>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</si>
  <si>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</si>
  <si>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</si>
  <si>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</si>
  <si>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</si>
  <si>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</si>
  <si>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</si>
  <si>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</si>
  <si>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</si>
  <si>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</si>
  <si>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</si>
  <si>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</si>
  <si>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</si>
  <si>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</si>
  <si>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</si>
  <si>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</si>
  <si>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</si>
  <si>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</si>
  <si>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</si>
  <si>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</si>
  <si>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</si>
  <si>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</si>
  <si>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</si>
  <si>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</si>
  <si>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</si>
  <si>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</si>
  <si>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</si>
  <si>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</si>
  <si>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</si>
  <si>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</si>
  <si>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</si>
  <si>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</si>
  <si>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</si>
  <si>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</si>
  <si>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</si>
  <si>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</si>
  <si>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</si>
  <si>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</si>
  <si>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</si>
  <si>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</si>
  <si>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</si>
  <si>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</si>
  <si>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</si>
  <si>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</si>
  <si>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</si>
  <si>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</si>
  <si>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</si>
  <si>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</si>
  <si>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</si>
  <si>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</si>
  <si>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</si>
  <si>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</si>
  <si>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</si>
  <si>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</si>
  <si>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</si>
  <si>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</si>
  <si>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</si>
  <si>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</si>
  <si>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</si>
  <si>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</si>
  <si>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</si>
  <si>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</si>
  <si>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</si>
  <si>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</si>
  <si>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</si>
  <si>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</si>
  <si>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</si>
  <si>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</si>
  <si>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</si>
  <si>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</si>
  <si>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</si>
  <si>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</si>
  <si>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</si>
  <si>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</si>
  <si>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</si>
  <si>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</si>
  <si>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</si>
  <si>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</si>
  <si>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</si>
  <si>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</si>
  <si>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</si>
  <si>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</si>
  <si>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</si>
  <si>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</si>
  <si>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</si>
  <si>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</si>
  <si>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</si>
  <si>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</si>
  <si>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</si>
  <si>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</si>
  <si>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</si>
  <si>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</si>
  <si>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</si>
  <si>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</si>
  <si>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</si>
  <si>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</si>
  <si>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</si>
  <si>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</si>
  <si>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</si>
  <si>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</si>
  <si>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</si>
  <si>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</si>
  <si>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</si>
  <si>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</si>
  <si>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</si>
  <si>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</si>
  <si>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</si>
  <si>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</si>
  <si>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</si>
  <si>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</si>
  <si>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</si>
  <si>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</si>
  <si>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</si>
  <si>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</si>
  <si>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</si>
  <si>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</si>
  <si>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</si>
  <si>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</si>
  <si>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</si>
  <si>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</si>
  <si>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</si>
  <si>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</si>
  <si>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</si>
  <si>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</si>
  <si>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</si>
  <si>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</si>
  <si>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</si>
  <si>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</si>
  <si>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</si>
  <si>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</si>
  <si>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</si>
  <si>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</si>
  <si>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</si>
  <si>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</si>
  <si>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</si>
  <si>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</si>
  <si>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</si>
  <si>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</si>
  <si>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</si>
  <si>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</si>
  <si>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</si>
  <si>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</si>
  <si>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</si>
  <si>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</si>
  <si>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</si>
  <si>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</si>
  <si>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</si>
  <si>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</si>
  <si>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</si>
  <si>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</si>
  <si>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</si>
  <si>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</si>
  <si>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</si>
  <si>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</si>
  <si>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</si>
  <si>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</si>
  <si>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</si>
  <si>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</si>
  <si>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</si>
  <si>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</si>
  <si>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</si>
  <si>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</si>
  <si>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</si>
  <si>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</si>
  <si>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</si>
  <si>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</si>
  <si>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</si>
  <si>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</si>
  <si>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</si>
  <si>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</si>
  <si>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</si>
  <si>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</si>
  <si>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</si>
  <si>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</si>
  <si>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</si>
  <si>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</si>
  <si>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</si>
  <si>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</si>
  <si>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</si>
  <si>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</si>
  <si>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</si>
  <si>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</si>
  <si>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</si>
  <si>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</si>
  <si>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</si>
  <si>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</si>
  <si>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</si>
  <si>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</si>
  <si>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</si>
  <si>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</si>
  <si>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</si>
  <si>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</si>
  <si>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</si>
  <si>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</si>
  <si>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</si>
  <si>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</si>
  <si>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</si>
  <si>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</si>
  <si>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</si>
  <si>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</si>
  <si>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</si>
  <si>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</si>
  <si>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</si>
  <si>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</si>
  <si>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</si>
  <si>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</si>
  <si>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</si>
  <si>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</si>
  <si>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</si>
  <si>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</si>
  <si>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</si>
  <si>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</si>
  <si>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</si>
  <si>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</si>
  <si>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</si>
  <si>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</si>
  <si>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</si>
  <si>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</si>
  <si>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</si>
  <si>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</si>
  <si>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</si>
  <si>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</si>
  <si>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</si>
  <si>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</si>
  <si>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</si>
  <si>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</si>
  <si>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</si>
  <si>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</si>
  <si>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</si>
  <si>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</si>
  <si>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</si>
  <si>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</si>
  <si>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</si>
  <si>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</si>
  <si>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</si>
  <si>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</si>
  <si>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</si>
  <si>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</si>
  <si>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</si>
  <si>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</si>
  <si>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</si>
  <si>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</si>
  <si>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</si>
  <si>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</si>
  <si>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</si>
  <si>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</si>
  <si>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</si>
  <si>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</si>
  <si>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</si>
  <si>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</si>
  <si>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</si>
  <si>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</si>
  <si>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</si>
  <si>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</si>
  <si>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</si>
  <si>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</si>
  <si>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</si>
  <si>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</si>
  <si>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</si>
  <si>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</si>
  <si>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</si>
  <si>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</si>
  <si>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</si>
  <si>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</si>
  <si>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</si>
  <si>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</si>
  <si>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</si>
  <si>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</si>
  <si>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</si>
  <si>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</si>
  <si>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</si>
  <si>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</si>
  <si>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</si>
  <si>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</si>
  <si>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</si>
  <si>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</si>
  <si>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</si>
  <si>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</si>
  <si>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</si>
  <si>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</si>
  <si>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</si>
  <si>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</si>
  <si>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</si>
  <si>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</si>
  <si>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</si>
  <si>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</si>
  <si>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</si>
  <si>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</si>
  <si>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</si>
  <si>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</si>
  <si>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</si>
  <si>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</si>
  <si>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</si>
  <si>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</si>
  <si>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</si>
  <si>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</si>
  <si>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</si>
  <si>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</si>
  <si>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</si>
  <si>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</si>
  <si>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</si>
  <si>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</si>
  <si>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</si>
  <si>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</si>
  <si>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</si>
  <si>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</si>
  <si>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</si>
  <si>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</si>
  <si>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</si>
  <si>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</si>
  <si>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</si>
  <si>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</si>
  <si>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</si>
  <si>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</si>
  <si>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</si>
  <si>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</si>
  <si>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</si>
  <si>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</si>
  <si>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</si>
  <si>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</si>
  <si>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</si>
  <si>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</si>
  <si>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</si>
  <si>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</si>
  <si>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</si>
  <si>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</si>
  <si>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</si>
  <si>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</si>
  <si>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</si>
  <si>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</si>
  <si>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</si>
  <si>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</si>
  <si>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</si>
  <si>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</si>
  <si>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</si>
  <si>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</si>
  <si>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</si>
  <si>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</si>
  <si>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</si>
  <si>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</si>
  <si>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</si>
  <si>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</si>
  <si>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</si>
  <si>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</si>
  <si>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</si>
  <si>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</si>
  <si>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</si>
  <si>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</si>
  <si>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</si>
  <si>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</si>
  <si>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</si>
  <si>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</si>
  <si>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</si>
  <si>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</si>
  <si>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</si>
  <si>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</si>
  <si>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</si>
  <si>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</si>
  <si>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</si>
  <si>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</si>
  <si>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</si>
  <si>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</si>
  <si>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</si>
  <si>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</si>
  <si>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</si>
  <si>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</si>
  <si>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</si>
  <si>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</si>
  <si>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</si>
  <si>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</si>
  <si>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</si>
  <si>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</si>
  <si>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</si>
  <si>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</si>
  <si>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</si>
  <si>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</si>
  <si>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</si>
  <si>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</si>
  <si>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</si>
  <si>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</si>
  <si>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</si>
  <si>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</si>
  <si>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</si>
  <si>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</si>
  <si>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</si>
  <si>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</si>
  <si>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</si>
  <si>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</si>
  <si>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</si>
  <si>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</si>
  <si>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</si>
  <si>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</si>
  <si>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</si>
  <si>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</si>
  <si>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</si>
  <si>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</si>
  <si>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</si>
  <si>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</si>
  <si>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</si>
  <si>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</si>
  <si>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</si>
  <si>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</si>
  <si>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</si>
  <si>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</si>
  <si>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</si>
  <si>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</si>
  <si>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</si>
  <si>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</si>
  <si>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</si>
  <si>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</si>
  <si>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</si>
  <si>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</si>
  <si>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</si>
  <si>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</si>
  <si>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</si>
  <si>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</si>
  <si>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</si>
  <si>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</si>
  <si>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</si>
  <si>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</si>
  <si>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</si>
  <si>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</si>
  <si>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</si>
  <si>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</si>
  <si>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</si>
  <si>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</si>
  <si>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</si>
  <si>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</si>
  <si>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</si>
  <si>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</si>
  <si>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</si>
  <si>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</si>
  <si>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</si>
  <si>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</si>
  <si>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</si>
  <si>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</si>
  <si>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</si>
  <si>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</si>
  <si>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</si>
  <si>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</si>
  <si>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</si>
  <si>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</si>
  <si>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</si>
  <si>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</si>
  <si>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</si>
  <si>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</si>
  <si>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</si>
  <si>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</si>
  <si>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</si>
  <si>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</si>
  <si>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</si>
  <si>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</si>
  <si>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</si>
  <si>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</si>
  <si>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</si>
  <si>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</si>
  <si>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</si>
  <si>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</si>
  <si>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</si>
  <si>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</si>
  <si>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</si>
  <si>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</si>
  <si>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</si>
  <si>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</si>
  <si>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</si>
  <si>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</si>
  <si>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</si>
  <si>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</si>
  <si>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</si>
  <si>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</si>
  <si>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</si>
  <si>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</si>
  <si>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</si>
  <si>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</si>
  <si>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</si>
  <si>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</si>
  <si>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</si>
  <si>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</si>
  <si>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</si>
  <si>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</si>
  <si>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</si>
  <si>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</si>
  <si>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</si>
  <si>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</si>
  <si>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</si>
  <si>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</si>
  <si>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</si>
  <si>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</si>
  <si>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</si>
  <si>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</si>
  <si>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</si>
  <si>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</si>
  <si>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</si>
  <si>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</si>
  <si>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</si>
  <si>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</si>
  <si>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</si>
  <si>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</si>
  <si>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</si>
  <si>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</si>
  <si>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</si>
  <si>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</si>
  <si>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</si>
  <si>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</si>
  <si>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</si>
  <si>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</si>
  <si>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</si>
  <si>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</si>
  <si>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</si>
  <si>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</si>
  <si>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</si>
  <si>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</si>
  <si>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</si>
  <si>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</si>
  <si>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</si>
  <si>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</si>
  <si>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</si>
  <si>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</si>
  <si>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</si>
  <si>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</si>
  <si>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</si>
  <si>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</si>
  <si>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</si>
  <si>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</si>
  <si>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</si>
  <si>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</si>
  <si>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</si>
  <si>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</si>
  <si>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</si>
  <si>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</si>
  <si>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</si>
  <si>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</si>
  <si>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</si>
  <si>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</si>
  <si>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</si>
  <si>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</si>
  <si>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</si>
  <si>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</si>
  <si>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</si>
  <si>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</si>
  <si>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</si>
  <si>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</si>
  <si>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</si>
  <si>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</si>
  <si>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</si>
  <si>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</si>
  <si>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</si>
  <si>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</si>
  <si>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</si>
  <si>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</si>
  <si>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</si>
  <si>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</si>
  <si>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</si>
  <si>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</si>
  <si>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</si>
  <si>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</si>
  <si>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</si>
  <si>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</si>
  <si>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</si>
  <si>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</si>
  <si>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</si>
  <si>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</si>
  <si>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</si>
  <si>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</si>
  <si>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</si>
  <si>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</si>
  <si>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</si>
  <si>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</si>
  <si>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</si>
  <si>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</si>
  <si>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</si>
  <si>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</si>
  <si>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</si>
  <si>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</si>
  <si>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</si>
  <si>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</si>
  <si>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</si>
  <si>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</si>
  <si>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</si>
  <si>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</si>
  <si>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</si>
  <si>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</si>
  <si>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</si>
  <si>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</si>
  <si>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</si>
  <si>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</si>
  <si>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</si>
  <si>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</si>
  <si>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</si>
  <si>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</si>
  <si>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</si>
  <si>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</si>
  <si>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</si>
  <si>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</si>
  <si>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</si>
  <si>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</si>
  <si>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</si>
  <si>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</si>
  <si>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</si>
  <si>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</si>
  <si>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</si>
  <si>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</si>
  <si>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</si>
  <si>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</si>
  <si>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</si>
  <si>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</si>
  <si>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</si>
  <si>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</si>
  <si>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</si>
  <si>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</si>
  <si>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</si>
  <si>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</si>
  <si>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</si>
  <si>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</si>
  <si>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</si>
  <si>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</si>
  <si>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</si>
  <si>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</si>
  <si>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</si>
  <si>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</si>
  <si>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</si>
  <si>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</si>
  <si>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</si>
  <si>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</si>
  <si>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</si>
  <si>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</si>
  <si>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</si>
  <si>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</si>
  <si>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</si>
  <si>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</si>
  <si>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</si>
  <si>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</si>
  <si>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</si>
  <si>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</si>
  <si>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</si>
  <si>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</si>
  <si>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</si>
  <si>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</si>
  <si>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</si>
  <si>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</si>
  <si>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</si>
  <si>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</si>
  <si>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</si>
  <si>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</si>
  <si>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</si>
  <si>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</si>
  <si>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</si>
  <si>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</si>
  <si>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</si>
  <si>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</si>
  <si>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</si>
  <si>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</si>
  <si>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</si>
  <si>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</si>
  <si>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</si>
  <si>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</si>
  <si>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</si>
  <si>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</si>
  <si>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</si>
  <si>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</si>
  <si>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</si>
  <si>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</si>
  <si>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</si>
  <si>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</si>
  <si>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</si>
  <si>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</si>
  <si>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</si>
  <si>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</si>
  <si>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</si>
  <si>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</si>
  <si>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</si>
  <si>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</si>
  <si>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</si>
  <si>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</si>
  <si>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</si>
  <si>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</si>
  <si>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</si>
  <si>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</si>
  <si>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</si>
  <si>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</si>
  <si>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</si>
  <si>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</si>
  <si>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</si>
  <si>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</si>
  <si>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</si>
  <si>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</si>
  <si>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</si>
  <si>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</si>
  <si>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</si>
  <si>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</si>
  <si>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</si>
  <si>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</si>
  <si>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</si>
  <si>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</si>
  <si>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</si>
  <si>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</si>
  <si>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</si>
  <si>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</si>
  <si>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</si>
  <si>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</si>
  <si>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</si>
  <si>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</si>
  <si>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</si>
  <si>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</si>
  <si>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</si>
  <si>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</si>
  <si>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</si>
  <si>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</si>
  <si>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</si>
  <si>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</si>
  <si>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</si>
  <si>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</si>
  <si>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</si>
  <si>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</si>
  <si>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</si>
  <si>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</si>
  <si>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</si>
  <si>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</si>
  <si>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</si>
  <si>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</si>
  <si>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</si>
  <si>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</si>
  <si>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</si>
  <si>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</si>
  <si>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</si>
  <si>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</si>
  <si>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</si>
  <si>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</si>
  <si>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</si>
  <si>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</si>
  <si>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</si>
  <si>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</si>
  <si>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</si>
  <si>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</si>
  <si>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</si>
  <si>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</si>
  <si>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</si>
  <si>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</si>
  <si>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</si>
  <si>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</si>
  <si>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</si>
  <si>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</si>
  <si>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</si>
  <si>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</si>
  <si>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</si>
  <si>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</si>
  <si>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</si>
  <si>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</si>
  <si>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</si>
  <si>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</si>
  <si>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</si>
  <si>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</si>
  <si>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</si>
  <si>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</si>
  <si>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</si>
  <si>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</si>
  <si>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</si>
  <si>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</si>
  <si>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</si>
  <si>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</si>
  <si>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</si>
  <si>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</si>
  <si>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</si>
  <si>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</si>
  <si>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</si>
  <si>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</si>
  <si>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</si>
  <si>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</si>
  <si>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</si>
  <si>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</si>
  <si>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</si>
  <si>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</si>
  <si>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</si>
  <si>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</si>
  <si>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</si>
  <si>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</si>
  <si>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</si>
  <si>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</si>
  <si>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</si>
  <si>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</si>
  <si>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</si>
  <si>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</si>
  <si>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</si>
  <si>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</si>
  <si>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</si>
  <si>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</si>
  <si>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</si>
  <si>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</si>
  <si>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</si>
  <si>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</si>
  <si>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</si>
  <si>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</si>
  <si>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</si>
  <si>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</si>
  <si>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</si>
  <si>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</si>
  <si>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</si>
  <si>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</si>
  <si>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</si>
  <si>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</si>
  <si>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</si>
  <si>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</si>
  <si>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</si>
  <si>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</si>
  <si>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</si>
  <si>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</si>
  <si>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</si>
  <si>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</si>
  <si>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</si>
  <si>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</si>
  <si>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</si>
  <si>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</si>
  <si>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</si>
  <si>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</si>
  <si>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</si>
  <si>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</si>
  <si>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</si>
  <si>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</si>
  <si>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</si>
  <si>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</si>
  <si>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</si>
  <si>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</si>
  <si>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</si>
  <si>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</si>
  <si>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</si>
  <si>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</si>
  <si>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</si>
  <si>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</si>
  <si>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</si>
  <si>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</si>
  <si>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</si>
  <si>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</si>
  <si>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</si>
  <si>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</si>
  <si>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</si>
  <si>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</si>
  <si>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</si>
  <si>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</si>
  <si>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</si>
  <si>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</si>
  <si>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</si>
  <si>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</si>
  <si>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</si>
  <si>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</si>
  <si>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</si>
  <si>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</si>
  <si>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</si>
  <si>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</si>
  <si>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</si>
  <si>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</si>
  <si>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</si>
  <si>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</si>
  <si>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</si>
  <si>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</si>
  <si>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</si>
  <si>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</si>
  <si>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</si>
  <si>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</si>
  <si>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</si>
  <si>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</si>
  <si>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</si>
  <si>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</si>
  <si>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</si>
  <si>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</si>
  <si>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</si>
  <si>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</si>
  <si>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</si>
  <si>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</si>
  <si>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</si>
  <si>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</si>
  <si>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</si>
  <si>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</si>
  <si>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</si>
  <si>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</si>
  <si>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</si>
  <si>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</si>
  <si>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</si>
  <si>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</si>
  <si>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</si>
  <si>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</si>
  <si>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</si>
  <si>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</si>
  <si>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</si>
  <si>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</si>
  <si>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</si>
  <si>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</si>
  <si>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</si>
  <si>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</si>
  <si>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</si>
  <si>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</si>
  <si>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</si>
  <si>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</si>
  <si>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</si>
  <si>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</si>
  <si>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</si>
  <si>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</si>
  <si>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</si>
  <si>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</si>
  <si>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</si>
  <si>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</si>
  <si>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</si>
  <si>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</si>
  <si>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</si>
  <si>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</si>
  <si>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</si>
  <si>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</si>
  <si>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</si>
  <si>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</si>
  <si>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</si>
  <si>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</si>
  <si>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</si>
  <si>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</si>
  <si>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</si>
  <si>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</si>
  <si>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</si>
  <si>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</si>
  <si>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</si>
  <si>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</si>
  <si>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</si>
  <si>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</si>
  <si>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</si>
  <si>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</si>
  <si>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</si>
  <si>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</si>
  <si>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</si>
  <si>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</si>
  <si>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</si>
  <si>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</si>
  <si>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</si>
  <si>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</si>
  <si>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</si>
  <si>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</si>
  <si>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</si>
  <si>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</si>
  <si>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</si>
  <si>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</si>
  <si>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</si>
  <si>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</si>
  <si>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</si>
  <si>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</si>
  <si>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</si>
  <si>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</si>
  <si>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</si>
  <si>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</si>
  <si>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</si>
  <si>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</si>
  <si>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</si>
  <si>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</si>
  <si>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</si>
  <si>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</si>
  <si>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</si>
  <si>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</si>
  <si>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</si>
  <si>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</si>
  <si>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</si>
  <si>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</si>
  <si>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</si>
  <si>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</si>
  <si>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</si>
  <si>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</si>
  <si>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</si>
  <si>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</si>
  <si>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</si>
  <si>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</si>
  <si>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</si>
  <si>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</si>
  <si>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</si>
  <si>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</si>
  <si>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</si>
  <si>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</si>
  <si>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</si>
  <si>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</si>
  <si>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</si>
  <si>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</si>
  <si>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</si>
  <si>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</si>
  <si>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</si>
  <si>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</si>
  <si>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</si>
  <si>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</si>
  <si>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</si>
  <si>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</si>
  <si>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</si>
  <si>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</si>
  <si>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</si>
  <si>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</si>
  <si>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</si>
  <si>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</si>
  <si>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</si>
  <si>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</si>
  <si>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</si>
  <si>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</si>
  <si>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</si>
  <si>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</si>
  <si>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</si>
  <si>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</si>
  <si>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</si>
  <si>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</si>
  <si>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</si>
  <si>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</si>
  <si>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</si>
  <si>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</si>
  <si>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</si>
  <si>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</si>
  <si>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</si>
  <si>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</si>
  <si>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</si>
  <si>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</si>
  <si>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</si>
  <si>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</si>
  <si>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</si>
  <si>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</si>
  <si>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</si>
  <si>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</si>
  <si>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</si>
  <si>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</si>
  <si>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</si>
  <si>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</si>
  <si>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</si>
  <si>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</si>
  <si>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</si>
  <si>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</si>
  <si>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</si>
  <si>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</si>
  <si>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</si>
  <si>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</si>
  <si>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</si>
  <si>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</si>
  <si>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</si>
  <si>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</si>
  <si>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</si>
  <si>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</si>
  <si>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</si>
  <si>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</si>
  <si>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</si>
  <si>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</si>
  <si>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</si>
  <si>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</si>
  <si>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</si>
  <si>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</si>
  <si>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</si>
  <si>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</si>
  <si>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</si>
  <si>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</si>
  <si>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</si>
  <si>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</si>
  <si>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</si>
  <si>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</si>
  <si>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</si>
  <si>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</si>
  <si>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</si>
  <si>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</si>
  <si>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</si>
  <si>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</si>
  <si>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</si>
  <si>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</si>
  <si>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</si>
  <si>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</si>
  <si>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</si>
  <si>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</si>
  <si>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</si>
  <si>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</si>
  <si>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</si>
  <si>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</si>
  <si>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</si>
  <si>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</si>
  <si>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</si>
  <si>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</si>
  <si>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</si>
  <si>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</si>
  <si>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</si>
  <si>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</si>
  <si>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</si>
  <si>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</si>
  <si>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</si>
  <si>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</si>
  <si>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</si>
  <si>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</si>
  <si>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</si>
  <si>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</si>
  <si>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</si>
  <si>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</si>
  <si>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</si>
  <si>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</si>
  <si>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</si>
  <si>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</si>
  <si>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</si>
  <si>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</si>
  <si>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</si>
  <si>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</si>
  <si>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</si>
  <si>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</si>
  <si>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</si>
  <si>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</si>
  <si>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</si>
  <si>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</si>
  <si>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</si>
  <si>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</si>
  <si>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</si>
  <si>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</si>
  <si>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</si>
  <si>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</si>
  <si>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</si>
  <si>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</si>
  <si>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</si>
  <si>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</si>
  <si>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</si>
  <si>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</si>
  <si>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</si>
  <si>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</si>
  <si>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</si>
  <si>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</si>
  <si>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</si>
  <si>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</si>
  <si>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</si>
  <si>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</si>
  <si>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</si>
  <si>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</si>
  <si>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</si>
  <si>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</si>
  <si>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</si>
  <si>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</si>
  <si>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</si>
  <si>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</si>
  <si>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</si>
  <si>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</si>
  <si>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</si>
  <si>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</si>
  <si>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</si>
  <si>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</si>
  <si>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</si>
  <si>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</si>
  <si>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</si>
  <si>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</si>
  <si>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</si>
  <si>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</si>
  <si>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</si>
  <si>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</si>
  <si>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</si>
  <si>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</si>
  <si>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</si>
  <si>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</si>
  <si>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</si>
  <si>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</si>
  <si>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</si>
  <si>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</si>
  <si>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</si>
  <si>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</si>
  <si>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</si>
  <si>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</si>
  <si>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</si>
  <si>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</si>
  <si>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</si>
  <si>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</si>
  <si>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</si>
  <si>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</si>
  <si>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</si>
  <si>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</si>
  <si>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</si>
  <si>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</si>
  <si>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</si>
  <si>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</si>
  <si>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</si>
  <si>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</si>
  <si>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</si>
  <si>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</si>
  <si>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</si>
  <si>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</si>
  <si>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</si>
  <si>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</si>
  <si>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</si>
  <si>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</si>
  <si>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</si>
  <si>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</si>
  <si>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</si>
  <si>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</si>
  <si>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</si>
  <si>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</si>
  <si>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</si>
  <si>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</si>
  <si>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</si>
  <si>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</si>
  <si>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</si>
  <si>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</si>
  <si>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</si>
  <si>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</si>
  <si>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</si>
  <si>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</si>
  <si>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</si>
  <si>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</si>
  <si>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</si>
  <si>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</si>
  <si>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</si>
  <si>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</si>
  <si>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</si>
  <si>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</si>
  <si>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</si>
  <si>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</si>
  <si>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</si>
  <si>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</si>
  <si>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</si>
  <si>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</si>
  <si>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</si>
  <si>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</si>
  <si>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</si>
  <si>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</si>
  <si>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</si>
  <si>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</si>
  <si>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</si>
  <si>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</si>
  <si>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</si>
  <si>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</si>
  <si>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</si>
  <si>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</si>
  <si>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</si>
  <si>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</si>
  <si>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</si>
  <si>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</si>
  <si>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</si>
  <si>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</si>
  <si>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</si>
  <si>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</si>
  <si>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</si>
  <si>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</si>
  <si>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</si>
  <si>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</si>
  <si>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</si>
  <si>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</si>
  <si>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</si>
  <si>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</si>
  <si>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</si>
  <si>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</si>
  <si>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</si>
  <si>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</si>
  <si>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</si>
  <si>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</si>
  <si>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</si>
  <si>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</si>
  <si>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</si>
  <si>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</si>
  <si>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</si>
  <si>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</si>
  <si>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</si>
  <si>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</si>
  <si>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</si>
  <si>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</si>
  <si>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</si>
  <si>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</si>
  <si>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</si>
  <si>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</si>
  <si>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</si>
  <si>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</si>
  <si>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</si>
  <si>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</si>
  <si>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</si>
  <si>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</si>
  <si>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</si>
  <si>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</si>
  <si>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</si>
  <si>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</si>
  <si>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</si>
  <si>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</si>
  <si>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</si>
  <si>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</si>
  <si>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</si>
  <si>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</si>
  <si>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</si>
  <si>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</si>
  <si>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</si>
  <si>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</si>
  <si>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</si>
  <si>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</si>
  <si>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</si>
  <si>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</si>
  <si>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</si>
  <si>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</si>
  <si>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</si>
  <si>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</si>
  <si>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</si>
  <si>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</si>
  <si>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</si>
  <si>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</si>
  <si>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</si>
  <si>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</si>
  <si>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</si>
  <si>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</si>
  <si>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</si>
  <si>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</si>
  <si>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</si>
  <si>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</si>
  <si>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</si>
  <si>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</si>
  <si>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</si>
  <si>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</si>
  <si>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</si>
  <si>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</si>
  <si>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</si>
  <si>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</si>
  <si>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</si>
  <si>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</si>
  <si>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</si>
  <si>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</si>
  <si>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</si>
  <si>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</si>
  <si>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</si>
  <si>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</si>
  <si>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</si>
  <si>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</si>
  <si>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</si>
  <si>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</si>
  <si>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</si>
  <si>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</si>
  <si>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</si>
  <si>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</si>
  <si>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</si>
  <si>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</si>
  <si>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</si>
  <si>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</si>
  <si>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</si>
  <si>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</si>
  <si>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</si>
  <si>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</si>
  <si>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</si>
  <si>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</si>
  <si>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</si>
  <si>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</si>
  <si>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</si>
  <si>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</si>
  <si>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</si>
  <si>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</si>
  <si>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</si>
  <si>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</si>
  <si>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</si>
  <si>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</si>
  <si>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</si>
  <si>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</si>
  <si>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</si>
  <si>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</si>
  <si>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</si>
  <si>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</si>
  <si>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</si>
  <si>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</si>
  <si>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</si>
  <si>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</si>
  <si>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</si>
  <si>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</si>
  <si>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</si>
  <si>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</si>
  <si>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</si>
  <si>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</si>
  <si>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</si>
  <si>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</si>
  <si>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</si>
  <si>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</si>
  <si>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</si>
  <si>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</si>
  <si>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</si>
  <si>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</si>
  <si>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</si>
  <si>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</si>
  <si>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</si>
  <si>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</si>
  <si>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</si>
  <si>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</si>
  <si>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</si>
  <si>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</si>
  <si>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</si>
  <si>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</si>
  <si>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</si>
  <si>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</si>
  <si>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</si>
  <si>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</si>
  <si>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</si>
  <si>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</si>
  <si>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</si>
  <si>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</si>
  <si>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</si>
  <si>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</si>
  <si>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</si>
  <si>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</si>
  <si>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</si>
  <si>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</si>
  <si>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</si>
  <si>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</si>
  <si>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</si>
  <si>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</si>
  <si>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</si>
  <si>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</si>
  <si>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</si>
  <si>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</si>
  <si>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</si>
  <si>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</si>
  <si>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</si>
  <si>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</si>
  <si>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</si>
  <si>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</si>
  <si>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</si>
  <si>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</si>
  <si>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</si>
  <si>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</si>
  <si>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</si>
  <si>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</si>
  <si>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</si>
  <si>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</si>
  <si>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</si>
  <si>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</si>
  <si>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</si>
  <si>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</si>
  <si>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</si>
  <si>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</si>
  <si>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</si>
  <si>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</si>
  <si>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</si>
  <si>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</si>
  <si>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</si>
  <si>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</si>
  <si>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</si>
  <si>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</si>
  <si>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</si>
  <si>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</si>
  <si>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</si>
  <si>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</si>
  <si>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</si>
  <si>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</si>
  <si>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</si>
  <si>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</si>
  <si>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</si>
  <si>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</si>
  <si>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</si>
  <si>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</si>
  <si>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</si>
  <si>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</si>
  <si>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</si>
  <si>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</si>
  <si>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</si>
  <si>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</si>
  <si>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</si>
  <si>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</si>
  <si>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</si>
  <si>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</si>
  <si>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</si>
  <si>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</si>
  <si>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</si>
  <si>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</si>
  <si>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</si>
  <si>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</si>
  <si>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</si>
  <si>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</si>
  <si>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</si>
  <si>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</si>
  <si>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</si>
  <si>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</si>
  <si>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</si>
  <si>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</si>
  <si>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</si>
  <si>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</si>
  <si>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</si>
  <si>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</si>
  <si>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</si>
  <si>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</si>
  <si>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</si>
  <si>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</si>
  <si>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</si>
  <si>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</si>
  <si>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</si>
  <si>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</si>
  <si>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</si>
  <si>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</si>
  <si>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</si>
  <si>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</si>
  <si>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</si>
  <si>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</si>
  <si>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</si>
  <si>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</si>
  <si>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</si>
  <si>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</si>
  <si>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</si>
  <si>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</si>
  <si>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</si>
  <si>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</si>
  <si>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</si>
  <si>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</si>
  <si>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</si>
  <si>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</si>
  <si>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</si>
  <si>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</si>
  <si>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</si>
  <si>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</si>
  <si>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</si>
  <si>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</si>
  <si>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</si>
  <si>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</si>
  <si>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</si>
  <si>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</si>
  <si>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</si>
  <si>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</si>
  <si>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</si>
  <si>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</si>
  <si>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</si>
  <si>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</si>
  <si>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</si>
  <si>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</si>
  <si>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</si>
  <si>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</si>
  <si>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</si>
  <si>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</si>
  <si>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</si>
  <si>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</si>
  <si>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</si>
  <si>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</si>
  <si>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</si>
  <si>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</si>
  <si>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</si>
  <si>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</si>
  <si>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</si>
  <si>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</si>
  <si>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</si>
  <si>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</si>
  <si>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</si>
  <si>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</si>
  <si>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</si>
  <si>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</si>
  <si>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</si>
  <si>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</si>
  <si>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</si>
  <si>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</si>
  <si>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</si>
  <si>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</si>
  <si>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</si>
  <si>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</si>
  <si>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</si>
  <si>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</si>
  <si>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</si>
  <si>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</si>
  <si>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</si>
  <si>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</si>
  <si>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</si>
  <si>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</si>
  <si>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</si>
  <si>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</si>
  <si>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</si>
  <si>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</si>
  <si>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</si>
  <si>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</si>
  <si>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</si>
  <si>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</si>
  <si>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</si>
  <si>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</si>
  <si>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</si>
  <si>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</si>
  <si>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</si>
  <si>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</si>
  <si>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</si>
  <si>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</si>
  <si>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</si>
  <si>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</si>
  <si>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</si>
  <si>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</si>
  <si>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</si>
  <si>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</si>
  <si>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</si>
  <si>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</si>
  <si>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</si>
  <si>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</si>
  <si>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</si>
  <si>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</si>
  <si>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</si>
  <si>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</si>
  <si>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</si>
  <si>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</si>
  <si>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</si>
  <si>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</si>
  <si>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</si>
  <si>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</si>
  <si>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</si>
  <si>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</si>
  <si>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</si>
  <si>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</si>
  <si>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</si>
  <si>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</si>
  <si>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</si>
  <si>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</si>
  <si>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</si>
  <si>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</si>
  <si>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</si>
  <si>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</si>
  <si>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</si>
  <si>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</si>
  <si>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</si>
  <si>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</si>
  <si>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</si>
  <si>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</si>
  <si>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</si>
  <si>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</si>
  <si>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</si>
  <si>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</si>
  <si>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</si>
  <si>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</si>
  <si>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</si>
  <si>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</si>
  <si>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</si>
  <si>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</si>
  <si>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</si>
  <si>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</si>
  <si>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</si>
  <si>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</si>
  <si>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</si>
  <si>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</si>
  <si>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</si>
  <si>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</si>
  <si>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</si>
  <si>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</si>
  <si>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</si>
  <si>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</si>
  <si>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</si>
  <si>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</si>
  <si>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</si>
  <si>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</si>
  <si>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</si>
  <si>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</si>
  <si>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</si>
  <si>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</si>
  <si>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</si>
  <si>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</si>
  <si>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</si>
  <si>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</si>
  <si>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</si>
  <si>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</si>
  <si>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</si>
  <si>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</si>
  <si>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</si>
  <si>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</si>
  <si>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</si>
  <si>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</si>
  <si>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</si>
  <si>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</si>
  <si>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</si>
  <si>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</si>
  <si>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</si>
  <si>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</si>
  <si>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</si>
  <si>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</si>
  <si>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</si>
  <si>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</si>
  <si>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</si>
  <si>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</si>
  <si>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</si>
  <si>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</si>
  <si>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</si>
  <si>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</si>
  <si>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</si>
  <si>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</si>
  <si>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</si>
  <si>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</si>
  <si>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</si>
  <si>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</si>
  <si>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</si>
  <si>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</si>
  <si>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</si>
  <si>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</si>
  <si>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</si>
  <si>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</si>
  <si>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</si>
  <si>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</si>
  <si>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</si>
  <si>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</si>
  <si>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</si>
  <si>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</si>
  <si>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</si>
  <si>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</si>
  <si>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</si>
  <si>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</si>
  <si>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</si>
  <si>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</si>
  <si>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</si>
  <si>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</si>
  <si>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</si>
  <si>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</si>
  <si>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</si>
  <si>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</si>
  <si>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</si>
  <si>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</si>
  <si>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</si>
  <si>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</si>
  <si>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</si>
  <si>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</si>
  <si>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</si>
  <si>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</si>
  <si>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</si>
  <si>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</si>
  <si>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</si>
  <si>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</si>
  <si>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</si>
  <si>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</si>
  <si>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</si>
  <si>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</si>
  <si>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</si>
  <si>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</si>
  <si>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</si>
  <si>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</si>
  <si>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</si>
  <si>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</si>
  <si>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</si>
  <si>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</si>
  <si>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</si>
  <si>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</si>
  <si>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</si>
  <si>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</si>
  <si>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</si>
  <si>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</si>
  <si>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</si>
  <si>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</si>
  <si>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</si>
  <si>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</si>
  <si>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</si>
  <si>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</si>
  <si>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</si>
  <si>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</si>
  <si>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</si>
  <si>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</si>
  <si>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</si>
  <si>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</si>
  <si>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</si>
  <si>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</si>
  <si>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</si>
  <si>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</si>
  <si>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</si>
  <si>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</si>
  <si>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</si>
  <si>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</si>
  <si>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</si>
  <si>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</si>
  <si>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</si>
  <si>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</si>
  <si>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</si>
  <si>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</si>
  <si>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</si>
  <si>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</si>
  <si>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</si>
  <si>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</si>
  <si>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</si>
  <si>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</si>
  <si>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</si>
  <si>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</si>
  <si>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</si>
  <si>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</si>
  <si>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</si>
  <si>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</si>
  <si>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</si>
  <si>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</si>
  <si>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</si>
  <si>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</si>
  <si>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</si>
  <si>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</si>
  <si>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</si>
  <si>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</si>
  <si>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</si>
  <si>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</si>
  <si>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</si>
  <si>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</si>
  <si>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</si>
  <si>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</si>
  <si>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</si>
  <si>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</si>
  <si>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</si>
  <si>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</si>
  <si>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</si>
  <si>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</si>
  <si>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</si>
  <si>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</si>
  <si>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</si>
  <si>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</si>
  <si>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</si>
  <si>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</si>
  <si>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</si>
  <si>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</si>
  <si>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</si>
  <si>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</si>
  <si>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</si>
  <si>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</si>
  <si>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</si>
  <si>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</si>
  <si>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</si>
  <si>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</si>
  <si>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</si>
  <si>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</si>
  <si>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</si>
  <si>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</si>
  <si>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</si>
  <si>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</si>
  <si>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</si>
  <si>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</si>
  <si>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</si>
  <si>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</si>
  <si>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</si>
  <si>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</si>
  <si>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</si>
  <si>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</si>
  <si>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</si>
  <si>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</si>
  <si>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</si>
  <si>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</si>
  <si>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</si>
  <si>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</si>
  <si>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</si>
  <si>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</si>
  <si>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</si>
  <si>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</si>
  <si>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</si>
  <si>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</si>
  <si>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</si>
  <si>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</si>
  <si>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</si>
  <si>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</si>
  <si>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</si>
  <si>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</si>
  <si>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</si>
  <si>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</si>
  <si>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</si>
  <si>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</si>
  <si>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</si>
  <si>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</si>
  <si>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</si>
  <si>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</si>
  <si>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</si>
  <si>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</si>
  <si>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</si>
  <si>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</si>
  <si>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</si>
  <si>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</si>
  <si>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</si>
  <si>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</si>
  <si>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</si>
  <si>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</si>
  <si>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</si>
  <si>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</si>
  <si>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</si>
  <si>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</si>
  <si>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</si>
  <si>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</si>
  <si>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</si>
  <si>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</si>
  <si>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</si>
  <si>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</si>
  <si>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</si>
  <si>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</si>
  <si>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</si>
  <si>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</si>
  <si>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</si>
  <si>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</si>
  <si>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</si>
  <si>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</si>
  <si>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</si>
  <si>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</si>
  <si>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</si>
  <si>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</si>
  <si>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</si>
  <si>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</si>
  <si>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</si>
  <si>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</si>
  <si>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</si>
  <si>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</si>
  <si>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</si>
  <si>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</si>
  <si>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</si>
  <si>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</si>
  <si>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</si>
  <si>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</si>
  <si>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</si>
  <si>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</si>
  <si>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</si>
  <si>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</si>
  <si>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</si>
  <si>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</si>
  <si>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</si>
  <si>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</si>
  <si>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</si>
  <si>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</si>
  <si>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</si>
  <si>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</si>
  <si>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</si>
  <si>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</si>
  <si>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</si>
  <si>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</si>
  <si>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</si>
  <si>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</si>
  <si>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</si>
  <si>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</si>
  <si>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</si>
  <si>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</si>
  <si>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</si>
  <si>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</si>
  <si>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</si>
  <si>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</si>
  <si>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</si>
  <si>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</si>
  <si>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</si>
  <si>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</si>
  <si>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</si>
  <si>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</si>
  <si>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</si>
  <si>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</si>
  <si>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</si>
  <si>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</si>
  <si>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</si>
  <si>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</si>
  <si>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</si>
  <si>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</si>
  <si>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</si>
  <si>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</si>
  <si>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</si>
  <si>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</si>
  <si>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</si>
  <si>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</si>
  <si>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</si>
  <si>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</si>
  <si>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</si>
  <si>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</si>
  <si>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</si>
  <si>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</si>
  <si>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</si>
  <si>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</si>
  <si>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</si>
  <si>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</si>
  <si>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</si>
  <si>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</si>
  <si>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</si>
  <si>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</si>
  <si>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</si>
  <si>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</si>
  <si>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</si>
  <si>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</si>
  <si>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</si>
  <si>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</si>
  <si>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</si>
  <si>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</si>
  <si>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</si>
  <si>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</si>
  <si>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</si>
  <si>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</si>
  <si>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</si>
  <si>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</si>
  <si>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</si>
  <si>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</si>
  <si>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</si>
  <si>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</si>
  <si>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</si>
  <si>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</si>
  <si>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</si>
  <si>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</si>
  <si>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</si>
  <si>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</si>
  <si>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</si>
  <si>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</si>
  <si>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</si>
  <si>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</si>
  <si>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</si>
  <si>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</si>
  <si>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</si>
  <si>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</si>
  <si>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</si>
  <si>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</si>
  <si>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</si>
  <si>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</si>
  <si>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</si>
  <si>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</si>
  <si>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</si>
  <si>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</si>
  <si>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</si>
  <si>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</si>
  <si>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</si>
  <si>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</si>
  <si>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</si>
  <si>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</si>
  <si>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</si>
  <si>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</si>
  <si>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</si>
  <si>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</si>
  <si>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</si>
  <si>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</si>
  <si>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</si>
  <si>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</si>
  <si>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</si>
  <si>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</si>
  <si>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</si>
  <si>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</si>
  <si>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</si>
  <si>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</si>
  <si>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</si>
  <si>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</si>
  <si>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</si>
  <si>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</si>
  <si>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</si>
  <si>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</si>
  <si>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</si>
  <si>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</si>
  <si>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</si>
  <si>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</si>
  <si>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</si>
  <si>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</si>
  <si>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</si>
  <si>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</si>
  <si>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</si>
  <si>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</si>
  <si>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</si>
  <si>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</si>
  <si>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</si>
  <si>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</si>
  <si>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</si>
  <si>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</si>
  <si>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</si>
  <si>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</si>
  <si>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</si>
  <si>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</si>
  <si>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</si>
  <si>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</si>
  <si>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</si>
  <si>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</si>
  <si>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</si>
  <si>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</si>
  <si>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</si>
  <si>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</si>
  <si>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</si>
  <si>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</si>
  <si>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</si>
  <si>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</si>
  <si>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</si>
  <si>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</si>
  <si>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</si>
  <si>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</si>
  <si>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</si>
  <si>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</si>
  <si>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</si>
  <si>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</si>
  <si>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</si>
  <si>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</si>
  <si>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</si>
  <si>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</si>
  <si>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</si>
  <si>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</si>
  <si>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</si>
  <si>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</si>
  <si>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</si>
  <si>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</si>
  <si>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</si>
  <si>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</si>
  <si>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</si>
  <si>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</si>
  <si>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</si>
  <si>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</si>
  <si>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</si>
  <si>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</si>
  <si>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</si>
  <si>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</si>
  <si>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</si>
  <si>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</si>
  <si>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</si>
  <si>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</si>
  <si>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</si>
  <si>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</si>
  <si>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</si>
  <si>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</si>
  <si>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</si>
  <si>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</si>
  <si>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</si>
  <si>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</si>
  <si>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</si>
  <si>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</si>
  <si>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</si>
  <si>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</si>
  <si>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</si>
  <si>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</si>
  <si>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</si>
  <si>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</si>
  <si>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</si>
  <si>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</si>
  <si>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</si>
  <si>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</si>
  <si>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</si>
  <si>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</si>
  <si>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</si>
  <si>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</si>
  <si>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</si>
  <si>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</si>
  <si>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</si>
  <si>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</si>
  <si>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</si>
  <si>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</si>
  <si>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</si>
  <si>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</si>
  <si>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</si>
  <si>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</si>
  <si>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</si>
  <si>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</si>
  <si>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</si>
  <si>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</si>
  <si>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</si>
  <si>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</si>
  <si>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</si>
  <si>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</si>
  <si>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</si>
  <si>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</si>
  <si>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</si>
  <si>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</si>
  <si>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</si>
  <si>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</si>
  <si>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</si>
  <si>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</si>
  <si>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</si>
  <si>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</si>
  <si>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</si>
  <si>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</si>
  <si>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</si>
  <si>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</si>
  <si>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</si>
  <si>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</si>
  <si>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</si>
  <si>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</si>
  <si>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</si>
  <si>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</si>
  <si>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</si>
  <si>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</si>
  <si>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</si>
  <si>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</si>
  <si>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</si>
  <si>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</si>
  <si>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</si>
  <si>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</si>
  <si>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</si>
  <si>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</si>
  <si>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</si>
  <si>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</si>
  <si>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</si>
  <si>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</si>
  <si>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</si>
  <si>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</si>
  <si>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</si>
  <si>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</si>
  <si>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</si>
  <si>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</si>
  <si>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</si>
  <si>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</si>
  <si>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</si>
  <si>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</si>
  <si>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</si>
  <si>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</si>
  <si>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</si>
  <si>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</si>
  <si>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</si>
  <si>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</si>
  <si>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</si>
  <si>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</si>
  <si>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</si>
  <si>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</si>
  <si>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</si>
  <si>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</si>
  <si>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</si>
  <si>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</si>
  <si>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</si>
  <si>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</si>
  <si>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</si>
  <si>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</si>
  <si>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</si>
  <si>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</si>
  <si>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</si>
  <si>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</si>
  <si>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</si>
  <si>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</si>
  <si>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</si>
  <si>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</si>
  <si>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</si>
  <si>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</si>
  <si>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</si>
  <si>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</si>
  <si>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</si>
  <si>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</si>
  <si>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</si>
  <si>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</si>
  <si>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</si>
  <si>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</si>
  <si>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</si>
  <si>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</si>
  <si>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</si>
  <si>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</si>
  <si>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</si>
  <si>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</si>
  <si>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</si>
  <si>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</si>
  <si>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</si>
  <si>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</si>
  <si>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</si>
  <si>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</si>
  <si>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</si>
  <si>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</si>
  <si>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</si>
  <si>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</si>
  <si>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</si>
  <si>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</si>
  <si>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</si>
  <si>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</si>
  <si>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</si>
  <si>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</si>
  <si>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</si>
  <si>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</si>
  <si>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</si>
  <si>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</si>
  <si>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</si>
  <si>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</si>
  <si>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</si>
  <si>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</si>
  <si>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</si>
  <si>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</si>
  <si>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</si>
  <si>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</si>
  <si>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</si>
  <si>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</si>
  <si>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</si>
  <si>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</si>
  <si>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</si>
  <si>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</si>
  <si>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</si>
  <si>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</si>
  <si>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</si>
  <si>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</si>
  <si>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</si>
  <si>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</si>
  <si>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</si>
  <si>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</si>
  <si>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</si>
  <si>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</si>
  <si>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</si>
  <si>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</si>
  <si>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</si>
  <si>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</si>
  <si>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</si>
  <si>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</si>
  <si>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</si>
  <si>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</si>
  <si>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</si>
  <si>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</si>
  <si>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</si>
  <si>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</si>
  <si>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</si>
  <si>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</si>
  <si>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</si>
  <si>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</si>
  <si>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</si>
  <si>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</si>
  <si>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</si>
  <si>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</si>
  <si>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</si>
  <si>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</si>
  <si>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</si>
  <si>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</si>
  <si>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</si>
  <si>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</si>
  <si>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</si>
  <si>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</si>
  <si>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</si>
  <si>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</si>
  <si>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</si>
  <si>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</si>
  <si>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</si>
  <si>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</si>
  <si>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</si>
  <si>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</si>
  <si>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</si>
  <si>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</si>
  <si>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</si>
  <si>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</si>
  <si>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</si>
  <si>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</si>
  <si>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</si>
  <si>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</si>
  <si>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</si>
  <si>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</si>
  <si>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</si>
  <si>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</si>
  <si>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</si>
  <si>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</si>
  <si>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</si>
  <si>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</si>
  <si>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</si>
  <si>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</si>
  <si>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</si>
  <si>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</si>
  <si>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</si>
  <si>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</si>
  <si>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</si>
  <si>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</si>
  <si>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</si>
  <si>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</si>
  <si>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</si>
  <si>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</si>
  <si>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</si>
  <si>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</si>
  <si>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</si>
  <si>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</si>
  <si>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</si>
  <si>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</si>
  <si>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</si>
  <si>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</si>
  <si>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</si>
  <si>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</si>
  <si>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</si>
  <si>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</si>
  <si>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</si>
  <si>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</si>
  <si>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</si>
  <si>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</si>
  <si>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</si>
  <si>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</si>
  <si>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</si>
  <si>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</si>
  <si>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</si>
  <si>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</si>
  <si>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</si>
  <si>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</si>
  <si>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</si>
  <si>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</si>
  <si>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</si>
  <si>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</si>
  <si>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</si>
  <si>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</si>
  <si>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</si>
  <si>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</si>
  <si>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</si>
  <si>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</si>
  <si>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</si>
  <si>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</si>
  <si>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</si>
  <si>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</si>
  <si>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</si>
  <si>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</si>
  <si>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</si>
  <si>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</si>
  <si>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</si>
  <si>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</si>
  <si>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</si>
  <si>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</si>
  <si>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</si>
  <si>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</si>
  <si>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</si>
  <si>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</si>
  <si>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</si>
  <si>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</si>
  <si>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</si>
  <si>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</si>
  <si>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</si>
  <si>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</si>
  <si>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</si>
  <si>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</si>
  <si>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</si>
  <si>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</si>
  <si>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</si>
  <si>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</si>
  <si>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</si>
  <si>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</si>
  <si>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</si>
  <si>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</si>
  <si>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</si>
  <si>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</si>
  <si>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</si>
  <si>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</si>
  <si>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</si>
  <si>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</si>
  <si>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</si>
  <si>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</si>
  <si>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</si>
  <si>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</si>
  <si>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</si>
  <si>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</si>
  <si>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</si>
  <si>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</si>
  <si>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</si>
  <si>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</si>
  <si>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</si>
  <si>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</si>
  <si>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</si>
  <si>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</si>
  <si>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</si>
  <si>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</si>
  <si>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</si>
  <si>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</si>
  <si>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</si>
  <si>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</si>
  <si>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</si>
  <si>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</si>
  <si>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</si>
  <si>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</si>
  <si>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</si>
  <si>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</si>
  <si>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</si>
  <si>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</si>
  <si>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</si>
  <si>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</si>
  <si>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</si>
  <si>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</si>
  <si>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</si>
  <si>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</si>
  <si>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</si>
  <si>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</si>
  <si>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</si>
  <si>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</si>
  <si>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</si>
  <si>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</si>
  <si>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</si>
  <si>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</si>
  <si>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</si>
  <si>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</si>
  <si>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</si>
  <si>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</si>
  <si>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</si>
  <si>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</si>
  <si>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</si>
  <si>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</si>
  <si>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</si>
  <si>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</si>
  <si>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</si>
  <si>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</si>
  <si>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</si>
  <si>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</si>
  <si>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</si>
  <si>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</si>
  <si>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</si>
  <si>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</si>
  <si>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</si>
  <si>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</si>
  <si>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</si>
  <si>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</si>
  <si>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</si>
  <si>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</si>
  <si>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</si>
  <si>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</si>
  <si>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</si>
  <si>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</si>
  <si>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</si>
  <si>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</si>
  <si>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</si>
  <si>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</si>
  <si>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</si>
  <si>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</si>
  <si>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</si>
  <si>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</si>
  <si>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</si>
  <si>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</si>
  <si>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</si>
  <si>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</si>
  <si>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</si>
  <si>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</si>
  <si>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</si>
  <si>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</si>
  <si>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</si>
  <si>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</si>
  <si>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</si>
  <si>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</si>
  <si>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</si>
  <si>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</si>
  <si>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</si>
  <si>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</si>
  <si>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</si>
  <si>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</si>
  <si>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</si>
  <si>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</si>
  <si>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</si>
  <si>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</si>
  <si>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</si>
  <si>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</si>
  <si>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</si>
  <si>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</si>
  <si>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</si>
  <si>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</si>
  <si>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</si>
  <si>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</si>
  <si>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</si>
  <si>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</si>
  <si>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</si>
  <si>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</si>
  <si>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</si>
  <si>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</si>
  <si>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</si>
  <si>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</si>
  <si>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</si>
  <si>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</si>
  <si>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</si>
  <si>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</si>
  <si>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</si>
  <si>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</si>
  <si>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</si>
  <si>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</si>
  <si>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</si>
  <si>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</si>
  <si>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</si>
  <si>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</si>
  <si>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</si>
  <si>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</si>
  <si>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</si>
  <si>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</si>
  <si>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</si>
  <si>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</si>
  <si>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</si>
  <si>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</si>
  <si>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</si>
  <si>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</si>
  <si>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</si>
  <si>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</si>
  <si>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</si>
  <si>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</si>
  <si>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</si>
  <si>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</si>
  <si>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</si>
  <si>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</si>
  <si>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</si>
  <si>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</si>
  <si>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</si>
  <si>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</si>
  <si>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</si>
  <si>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</si>
  <si>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</si>
  <si>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</si>
  <si>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</si>
  <si>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</si>
  <si>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</si>
  <si>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</si>
  <si>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</si>
  <si>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</si>
  <si>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</si>
  <si>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</si>
  <si>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</si>
  <si>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</si>
  <si>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</si>
  <si>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</si>
  <si>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</si>
  <si>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</si>
  <si>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</si>
  <si>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</si>
  <si>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</si>
  <si>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</si>
  <si>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</si>
  <si>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</si>
  <si>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</si>
  <si>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</si>
  <si>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</si>
  <si>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</si>
  <si>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</si>
  <si>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</si>
  <si>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</si>
  <si>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</si>
  <si>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</si>
  <si>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</si>
  <si>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</si>
  <si>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</si>
  <si>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</si>
  <si>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</si>
  <si>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</si>
  <si>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</si>
  <si>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</si>
  <si>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</si>
  <si>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</si>
  <si>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</si>
  <si>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</si>
  <si>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</si>
  <si>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</si>
  <si>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</si>
  <si>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</si>
  <si>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</si>
  <si>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</si>
  <si>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</si>
  <si>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</si>
  <si>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</si>
  <si>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</si>
  <si>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</si>
  <si>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</si>
  <si>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</si>
  <si>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</si>
  <si>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</si>
  <si>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</si>
  <si>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</si>
  <si>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</si>
  <si>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</si>
  <si>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</si>
  <si>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</si>
  <si>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</si>
  <si>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</si>
  <si>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</si>
  <si>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</si>
  <si>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</si>
  <si>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</si>
  <si>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</si>
  <si>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</si>
  <si>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</si>
  <si>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</si>
  <si>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</si>
  <si>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</si>
  <si>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</si>
  <si>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</si>
  <si>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</si>
  <si>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</si>
  <si>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</si>
  <si>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</si>
  <si>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</si>
  <si>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</si>
  <si>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</si>
  <si>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</si>
  <si>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</si>
  <si>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</si>
  <si>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</si>
  <si>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</si>
  <si>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</si>
  <si>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</si>
  <si>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</si>
  <si>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</si>
  <si>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</si>
  <si>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</si>
  <si>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</si>
  <si>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</si>
  <si>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</si>
  <si>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</si>
  <si>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</si>
  <si>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</si>
  <si>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</si>
  <si>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</si>
  <si>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</si>
  <si>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</si>
  <si>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</si>
  <si>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</si>
  <si>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</si>
  <si>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</si>
  <si>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</si>
  <si>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</si>
  <si>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</si>
  <si>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</si>
  <si>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</si>
  <si>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</si>
  <si>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</si>
  <si>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</si>
  <si>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</si>
  <si>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</si>
  <si>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</si>
  <si>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</si>
  <si>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</si>
  <si>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</si>
  <si>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</si>
  <si>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</si>
  <si>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</si>
  <si>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</si>
  <si>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</si>
  <si>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</si>
  <si>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</si>
  <si>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</si>
  <si>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</si>
  <si>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</si>
  <si>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</si>
  <si>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</si>
  <si>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</si>
  <si>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</si>
  <si>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</si>
  <si>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</si>
  <si>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</si>
  <si>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</si>
  <si>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</si>
  <si>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</si>
  <si>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</si>
  <si>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</si>
  <si>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</si>
  <si>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</si>
  <si>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</si>
  <si>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</si>
  <si>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</si>
  <si>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</si>
  <si>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</si>
  <si>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</si>
  <si>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</si>
  <si>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</si>
  <si>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</si>
  <si>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</si>
  <si>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</si>
  <si>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</si>
  <si>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</si>
  <si>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</si>
  <si>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</si>
  <si>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</si>
  <si>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</si>
  <si>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</si>
  <si>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</si>
  <si>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</si>
  <si>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</si>
  <si>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</si>
  <si>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</si>
  <si>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</si>
  <si>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</si>
  <si>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</si>
  <si>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</si>
  <si>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</si>
  <si>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</si>
  <si>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</si>
  <si>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</si>
  <si>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</si>
  <si>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</si>
  <si>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</si>
  <si>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</si>
  <si>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</si>
  <si>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</si>
  <si>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</si>
  <si>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</si>
  <si>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</si>
  <si>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</si>
  <si>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</si>
  <si>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</si>
  <si>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</si>
  <si>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</si>
  <si>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</si>
  <si>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</si>
  <si>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</si>
  <si>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</si>
  <si>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</si>
  <si>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</si>
  <si>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</si>
  <si>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</si>
  <si>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</si>
  <si>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</si>
  <si>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</si>
  <si>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</si>
  <si>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</si>
  <si>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</si>
  <si>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</si>
  <si>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</si>
  <si>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</si>
  <si>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</si>
  <si>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</si>
  <si>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</si>
  <si>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</si>
  <si>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</si>
  <si>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</si>
  <si>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</si>
  <si>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</si>
  <si>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</si>
  <si>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</si>
  <si>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</si>
  <si>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</si>
  <si>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</si>
  <si>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</si>
  <si>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</si>
  <si>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</si>
  <si>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</si>
  <si>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</si>
  <si>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</si>
  <si>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</si>
  <si>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</si>
  <si>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</si>
  <si>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</si>
  <si>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</si>
  <si>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</si>
  <si>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</si>
  <si>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</si>
  <si>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</si>
  <si>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</si>
  <si>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</si>
  <si>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</si>
  <si>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</si>
  <si>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</si>
  <si>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</si>
  <si>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</si>
  <si>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</si>
  <si>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</si>
  <si>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</si>
  <si>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</si>
  <si>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</si>
  <si>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</si>
  <si>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</si>
  <si>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</si>
  <si>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</si>
  <si>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</si>
  <si>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</si>
  <si>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</si>
  <si>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</si>
  <si>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</si>
  <si>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</si>
  <si>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</si>
  <si>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</si>
  <si>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</si>
  <si>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</si>
  <si>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</si>
  <si>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</si>
  <si>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</si>
  <si>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</si>
  <si>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</si>
  <si>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</si>
  <si>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</si>
  <si>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</si>
  <si>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</si>
  <si>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</si>
  <si>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</si>
  <si>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</si>
  <si>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</si>
  <si>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</si>
  <si>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</si>
  <si>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</si>
  <si>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</si>
  <si>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</si>
  <si>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</si>
  <si>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</si>
  <si>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</si>
  <si>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</si>
  <si>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</si>
  <si>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</si>
  <si>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</si>
  <si>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</si>
  <si>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</si>
  <si>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</si>
  <si>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</si>
  <si>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</si>
  <si>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</si>
  <si>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</si>
  <si>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</si>
  <si>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</si>
  <si>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</si>
  <si>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</si>
  <si>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</si>
  <si>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</si>
  <si>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</si>
  <si>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</si>
  <si>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</si>
  <si>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</si>
  <si>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</si>
  <si>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</si>
  <si>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</si>
  <si>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</si>
  <si>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</si>
  <si>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</si>
  <si>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</si>
  <si>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</si>
  <si>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</si>
  <si>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</si>
  <si>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</si>
  <si>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</si>
  <si>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</si>
  <si>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</si>
  <si>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</si>
  <si>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</si>
  <si>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</si>
  <si>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</si>
  <si>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</si>
  <si>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</si>
  <si>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</si>
  <si>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</si>
  <si>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</si>
  <si>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</si>
  <si>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</si>
  <si>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</si>
  <si>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</si>
  <si>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</si>
  <si>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</si>
  <si>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</si>
  <si>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</si>
  <si>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</si>
  <si>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</si>
  <si>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</si>
  <si>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</si>
  <si>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</si>
  <si>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</si>
  <si>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</si>
  <si>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</si>
  <si>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</si>
  <si>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</si>
  <si>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</si>
  <si>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</si>
  <si>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</si>
  <si>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</si>
  <si>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</si>
  <si>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</si>
  <si>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</si>
  <si>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</si>
  <si>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</si>
  <si>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</si>
  <si>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</si>
  <si>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</si>
  <si>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</si>
  <si>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</si>
  <si>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</si>
  <si>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</si>
  <si>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</si>
  <si>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</si>
  <si>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</si>
  <si>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</si>
  <si>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</si>
  <si>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</si>
  <si>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</si>
  <si>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</si>
  <si>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</si>
  <si>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</si>
  <si>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</si>
  <si>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</si>
  <si>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</si>
  <si>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</si>
  <si>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</si>
  <si>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</si>
  <si>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</si>
  <si>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</si>
  <si>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</si>
  <si>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</si>
  <si>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</si>
  <si>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</si>
  <si>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</si>
  <si>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</si>
  <si>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</si>
  <si>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</si>
  <si>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</si>
  <si>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</si>
  <si>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</si>
  <si>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</si>
  <si>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</si>
  <si>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</si>
  <si>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</si>
  <si>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</si>
  <si>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</si>
  <si>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</si>
  <si>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</si>
  <si>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</si>
  <si>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</si>
  <si>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</si>
  <si>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</si>
  <si>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</si>
  <si>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</si>
  <si>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</si>
  <si>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</si>
  <si>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</si>
  <si>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</si>
  <si>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</si>
  <si>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</si>
  <si>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</si>
  <si>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</si>
  <si>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</si>
  <si>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</si>
  <si>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</si>
  <si>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</si>
  <si>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</si>
  <si>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</si>
  <si>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</si>
  <si>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</si>
  <si>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</si>
  <si>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</si>
  <si>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</si>
  <si>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</si>
  <si>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</si>
  <si>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</si>
  <si>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</si>
  <si>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</si>
  <si>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</si>
  <si>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</si>
  <si>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</si>
  <si>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</si>
  <si>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</si>
  <si>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</si>
  <si>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</si>
  <si>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</si>
  <si>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</si>
  <si>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</si>
  <si>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</si>
  <si>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</si>
  <si>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</si>
  <si>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</si>
  <si>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</si>
  <si>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</si>
  <si>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</si>
  <si>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</si>
  <si>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</si>
  <si>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</si>
  <si>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</si>
  <si>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</si>
  <si>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</si>
  <si>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</si>
  <si>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</si>
  <si>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</si>
  <si>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</si>
  <si>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</si>
  <si>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</si>
  <si>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</si>
  <si>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</si>
  <si>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</si>
  <si>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</si>
  <si>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</si>
  <si>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</si>
  <si>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</si>
  <si>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</si>
  <si>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</si>
  <si>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</si>
  <si>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</si>
  <si>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</si>
  <si>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</si>
  <si>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</si>
  <si>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</si>
  <si>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</si>
  <si>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</si>
  <si>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</si>
  <si>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</si>
  <si>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</si>
  <si>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</si>
  <si>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</si>
  <si>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</si>
  <si>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</si>
  <si>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</si>
  <si>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</si>
  <si>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</si>
  <si>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</si>
  <si>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</si>
  <si>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</si>
  <si>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</si>
  <si>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</si>
  <si>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</si>
  <si>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</si>
  <si>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</si>
  <si>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</si>
  <si>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</si>
  <si>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</si>
  <si>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</si>
  <si>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</si>
  <si>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</si>
  <si>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</si>
  <si>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</si>
  <si>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</si>
  <si>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</si>
  <si>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</si>
  <si>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</si>
  <si>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</si>
  <si>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</si>
  <si>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</si>
  <si>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</si>
  <si>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</si>
  <si>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</si>
  <si>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</si>
  <si>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</si>
  <si>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</si>
  <si>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</si>
  <si>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</si>
  <si>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</si>
  <si>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</si>
  <si>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</si>
  <si>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</si>
  <si>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</si>
  <si>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</si>
  <si>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</si>
  <si>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</si>
  <si>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</si>
  <si>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</si>
  <si>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</si>
  <si>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</si>
  <si>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</si>
  <si>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</si>
  <si>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</si>
  <si>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</si>
  <si>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</si>
  <si>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</si>
  <si>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</si>
  <si>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</si>
  <si>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</si>
  <si>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</si>
  <si>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</si>
  <si>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</si>
  <si>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</si>
  <si>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</si>
  <si>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</si>
  <si>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</si>
  <si>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</si>
  <si>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</si>
  <si>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</si>
  <si>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</si>
  <si>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</si>
  <si>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</si>
  <si>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</si>
  <si>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</si>
  <si>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</si>
  <si>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</si>
  <si>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</si>
  <si>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</si>
  <si>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</si>
  <si>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</si>
  <si>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</si>
  <si>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</si>
  <si>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</si>
  <si>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</si>
  <si>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</si>
  <si>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</si>
  <si>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</si>
  <si>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</si>
  <si>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</si>
  <si>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</si>
  <si>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</si>
  <si>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</si>
  <si>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</si>
  <si>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</si>
  <si>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</si>
  <si>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</si>
  <si>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</si>
  <si>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</si>
  <si>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</si>
  <si>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</si>
  <si>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</si>
  <si>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</si>
  <si>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</si>
  <si>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</si>
  <si>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</si>
  <si>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</si>
  <si>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</si>
  <si>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</si>
  <si>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</si>
  <si>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</si>
  <si>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</si>
  <si>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</si>
  <si>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</si>
  <si>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</si>
  <si>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</si>
  <si>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</si>
  <si>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</si>
  <si>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</si>
  <si>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</si>
  <si>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</si>
  <si>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</si>
  <si>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</si>
  <si>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</si>
  <si>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</si>
  <si>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</si>
  <si>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</si>
  <si>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</si>
  <si>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</si>
  <si>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</si>
  <si>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</si>
  <si>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</si>
  <si>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</si>
  <si>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</si>
  <si>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</si>
  <si>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</si>
  <si>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</si>
  <si>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</si>
  <si>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</si>
  <si>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</si>
  <si>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</si>
  <si>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</si>
  <si>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</si>
  <si>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</si>
  <si>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</si>
  <si>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</si>
  <si>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</si>
  <si>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</si>
  <si>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</si>
  <si>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</si>
  <si>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</si>
  <si>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</si>
  <si>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</si>
  <si>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</si>
  <si>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</si>
  <si>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</si>
  <si>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</si>
  <si>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</si>
  <si>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</si>
  <si>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</si>
  <si>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</si>
  <si>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</si>
  <si>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</si>
  <si>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</si>
  <si>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</si>
  <si>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</si>
  <si>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</si>
  <si>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</si>
  <si>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</si>
  <si>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</si>
  <si>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</si>
  <si>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</si>
  <si>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</si>
  <si>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</si>
  <si>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</si>
  <si>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</si>
  <si>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</si>
  <si>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</si>
  <si>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</si>
  <si>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</si>
  <si>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</si>
  <si>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</si>
  <si>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</si>
  <si>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</si>
  <si>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</si>
  <si>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</si>
  <si>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</si>
  <si>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</si>
  <si>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</si>
  <si>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</si>
  <si>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</si>
  <si>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</si>
  <si>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</si>
  <si>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</si>
  <si>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</si>
  <si>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</si>
  <si>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</si>
  <si>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</si>
  <si>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</si>
  <si>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</si>
  <si>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</si>
  <si>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</si>
  <si>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</si>
  <si>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</si>
  <si>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</si>
  <si>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</si>
  <si>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</si>
  <si>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</si>
  <si>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</si>
  <si>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</si>
  <si>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</si>
  <si>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</si>
  <si>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</si>
  <si>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</si>
  <si>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</si>
  <si>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</si>
  <si>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</si>
  <si>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</si>
  <si>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</si>
  <si>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</si>
  <si>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</si>
  <si>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</si>
  <si>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</si>
  <si>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</si>
  <si>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</si>
  <si>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</si>
  <si>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</si>
  <si>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</si>
  <si>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</si>
  <si>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</si>
  <si>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</si>
  <si>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</si>
  <si>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</si>
  <si>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</si>
  <si>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</si>
  <si>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</si>
  <si>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</si>
  <si>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</si>
  <si>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</si>
  <si>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</si>
  <si>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</si>
  <si>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</si>
  <si>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</si>
  <si>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</si>
  <si>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</si>
  <si>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</si>
  <si>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</si>
  <si>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</si>
  <si>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</si>
  <si>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</si>
  <si>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</si>
  <si>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</si>
  <si>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</si>
  <si>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</si>
  <si>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</si>
  <si>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</si>
  <si>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</si>
  <si>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</si>
  <si>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</si>
  <si>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</si>
  <si>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</si>
  <si>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</si>
  <si>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</si>
  <si>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</si>
  <si>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</si>
  <si>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</si>
  <si>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</si>
  <si>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</si>
  <si>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</si>
  <si>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</si>
  <si>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</si>
  <si>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</si>
  <si>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</si>
  <si>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</si>
  <si>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</si>
  <si>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</si>
  <si>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</si>
  <si>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</si>
  <si>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</si>
  <si>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</si>
  <si>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</si>
  <si>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</si>
  <si>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</si>
  <si>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</si>
  <si>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</si>
  <si>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</si>
  <si>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</si>
  <si>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</si>
  <si>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</si>
  <si>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</si>
  <si>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</si>
  <si>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</si>
  <si>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</si>
  <si>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</si>
  <si>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</si>
  <si>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</si>
  <si>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</si>
  <si>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</si>
  <si>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</si>
  <si>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</si>
  <si>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</si>
  <si>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</si>
  <si>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</si>
  <si>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</si>
  <si>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</si>
  <si>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</si>
  <si>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</si>
  <si>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</si>
  <si>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</si>
  <si>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</si>
  <si>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</si>
  <si>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</si>
  <si>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</si>
  <si>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</si>
  <si>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</si>
  <si>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</si>
  <si>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</si>
  <si>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</si>
  <si>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</si>
  <si>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</si>
  <si>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</si>
  <si>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</si>
  <si>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</si>
  <si>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</si>
  <si>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</si>
  <si>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</si>
  <si>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</si>
  <si>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</si>
  <si>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</si>
  <si>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</si>
  <si>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</si>
  <si>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</si>
  <si>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</si>
  <si>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</si>
  <si>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</si>
  <si>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</si>
  <si>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</si>
  <si>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</si>
  <si>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</si>
  <si>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</si>
  <si>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</si>
  <si>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</si>
  <si>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</si>
  <si>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</si>
  <si>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</si>
  <si>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</si>
  <si>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</si>
  <si>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</si>
  <si>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</si>
  <si>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</si>
  <si>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</si>
  <si>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</si>
  <si>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</si>
  <si>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</si>
  <si>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</si>
  <si>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</si>
  <si>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</si>
  <si>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</si>
  <si>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</si>
  <si>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</si>
  <si>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</si>
  <si>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</si>
  <si>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</si>
  <si>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</si>
  <si>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</si>
  <si>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</si>
  <si>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</si>
  <si>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</si>
  <si>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</si>
  <si>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</si>
  <si>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</si>
  <si>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</si>
  <si>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</si>
  <si>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</si>
  <si>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</si>
  <si>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</si>
  <si>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</si>
  <si>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</si>
  <si>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</si>
  <si>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</si>
  <si>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</si>
  <si>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</si>
  <si>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</si>
  <si>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</si>
  <si>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</si>
  <si>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</si>
  <si>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</si>
  <si>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</si>
  <si>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</si>
  <si>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</si>
  <si>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</si>
  <si>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</si>
  <si>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</si>
  <si>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</si>
  <si>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</si>
  <si>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</si>
  <si>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</si>
  <si>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</si>
  <si>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</si>
  <si>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</si>
  <si>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</si>
  <si>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</si>
  <si>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</si>
  <si>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</si>
  <si>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</si>
  <si>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</si>
  <si>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</si>
  <si>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</si>
  <si>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</si>
  <si>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</si>
  <si>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</si>
  <si>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</si>
  <si>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</si>
  <si>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</si>
  <si>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</si>
  <si>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</si>
  <si>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</si>
  <si>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</si>
  <si>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</si>
  <si>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</si>
  <si>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</si>
  <si>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</si>
  <si>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</si>
  <si>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</si>
  <si>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</si>
  <si>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</si>
  <si>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</si>
  <si>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</si>
  <si>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</si>
  <si>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</si>
  <si>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</si>
  <si>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</si>
  <si>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</si>
  <si>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</si>
  <si>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</si>
  <si>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</si>
  <si>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</si>
  <si>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</si>
  <si>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</si>
  <si>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</si>
  <si>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</si>
  <si>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</si>
  <si>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</si>
  <si>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</si>
  <si>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</si>
  <si>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</si>
  <si>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</si>
  <si>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</si>
  <si>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</si>
  <si>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</si>
  <si>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</si>
  <si>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</si>
  <si>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</si>
  <si>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</si>
  <si>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</si>
  <si>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</si>
  <si>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</si>
  <si>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</si>
  <si>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</si>
  <si>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</si>
  <si>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</si>
  <si>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</si>
  <si>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</si>
  <si>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</si>
  <si>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</si>
  <si>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</si>
  <si>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</si>
  <si>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</si>
  <si>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</si>
  <si>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</si>
  <si>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</si>
  <si>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</si>
  <si>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</si>
  <si>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</si>
  <si>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</si>
  <si>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</si>
  <si>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</si>
  <si>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</si>
  <si>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</si>
  <si>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</si>
  <si>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</si>
  <si>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</si>
  <si>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</si>
  <si>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</si>
  <si>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</si>
  <si>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</si>
  <si>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</si>
  <si>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</si>
  <si>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</si>
  <si>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</si>
  <si>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</si>
  <si>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</si>
  <si>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</si>
  <si>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</si>
  <si>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</si>
  <si>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</si>
  <si>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</si>
  <si>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</si>
  <si>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</si>
  <si>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</si>
  <si>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</si>
  <si>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</si>
  <si>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</si>
  <si>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</si>
  <si>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</si>
  <si>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</si>
  <si>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</si>
  <si>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</si>
  <si>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</si>
  <si>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</si>
  <si>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</si>
  <si>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</si>
  <si>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</si>
  <si>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</si>
  <si>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</si>
  <si>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</si>
  <si>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</si>
  <si>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</si>
  <si>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</si>
  <si>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</si>
  <si>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</si>
  <si>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</si>
  <si>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</si>
  <si>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</si>
  <si>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</si>
  <si>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</si>
  <si>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</si>
  <si>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</si>
  <si>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</si>
  <si>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</si>
  <si>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</si>
  <si>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</si>
  <si>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</si>
  <si>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</si>
  <si>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</si>
  <si>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</si>
  <si>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</si>
  <si>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</si>
  <si>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</si>
  <si>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</si>
  <si>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</si>
  <si>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</si>
  <si>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</si>
  <si>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</si>
  <si>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</si>
  <si>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</si>
  <si>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</si>
  <si>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</si>
  <si>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</si>
  <si>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</si>
  <si>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</si>
  <si>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</si>
  <si>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</si>
  <si>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</si>
  <si>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</si>
  <si>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</si>
  <si>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</si>
  <si>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</si>
  <si>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</si>
  <si>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</si>
  <si>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</si>
  <si>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</si>
  <si>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</si>
  <si>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</si>
  <si>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</si>
  <si>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</si>
  <si>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</si>
  <si>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</si>
  <si>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</si>
  <si>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</si>
  <si>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</si>
  <si>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</si>
  <si>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</si>
  <si>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</si>
  <si>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</si>
  <si>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</si>
  <si>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</si>
  <si>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</si>
  <si>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</si>
  <si>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</si>
  <si>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</si>
  <si>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</si>
  <si>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</si>
  <si>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</si>
  <si>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</si>
  <si>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</si>
  <si>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</si>
  <si>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</si>
  <si>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</si>
  <si>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</si>
  <si>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</si>
  <si>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</si>
  <si>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</si>
  <si>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</si>
  <si>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</si>
  <si>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</si>
  <si>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</si>
  <si>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</si>
  <si>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</si>
  <si>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</si>
  <si>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</si>
  <si>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</si>
  <si>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</si>
  <si>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</si>
  <si>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</si>
  <si>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</si>
  <si>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</si>
  <si>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</si>
  <si>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</si>
  <si>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</si>
  <si>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</si>
  <si>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</si>
  <si>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</si>
  <si>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</si>
  <si>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</si>
  <si>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</si>
  <si>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</si>
  <si>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</si>
  <si>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</si>
  <si>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</si>
  <si>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</si>
  <si>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</si>
  <si>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</si>
  <si>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</si>
  <si>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</si>
  <si>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</si>
  <si>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</si>
  <si>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</si>
  <si>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</si>
  <si>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</si>
  <si>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</si>
  <si>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</si>
  <si>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</si>
  <si>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</si>
  <si>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</si>
  <si>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</si>
  <si>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</si>
  <si>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</si>
  <si>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</si>
  <si>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</si>
  <si>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</si>
  <si>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</si>
  <si>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</si>
  <si>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</si>
  <si>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</si>
  <si>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</si>
  <si>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</si>
  <si>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</si>
  <si>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</si>
  <si>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</si>
  <si>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</si>
  <si>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</si>
  <si>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</si>
  <si>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</si>
  <si>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</si>
  <si>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</si>
  <si>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</si>
  <si>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</si>
  <si>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</si>
  <si>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</si>
  <si>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</si>
  <si>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</si>
  <si>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</si>
  <si>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</si>
  <si>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</si>
  <si>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</si>
  <si>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</si>
  <si>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</si>
  <si>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</si>
  <si>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</si>
  <si>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</si>
  <si>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</si>
  <si>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</si>
  <si>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</si>
  <si>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</si>
  <si>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</si>
  <si>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</si>
  <si>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</si>
  <si>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</si>
  <si>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</si>
  <si>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</si>
  <si>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</si>
  <si>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</si>
  <si>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</si>
  <si>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</si>
  <si>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</si>
  <si>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</si>
  <si>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</si>
  <si>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</si>
  <si>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</si>
  <si>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</si>
  <si>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</si>
  <si>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</si>
  <si>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</si>
  <si>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</si>
  <si>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</si>
  <si>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</si>
  <si>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</si>
  <si>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</si>
  <si>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</si>
  <si>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</si>
  <si>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</si>
  <si>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</si>
  <si>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</si>
  <si>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</si>
  <si>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</si>
  <si>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</si>
  <si>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</si>
  <si>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</si>
  <si>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</si>
  <si>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</si>
  <si>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</si>
  <si>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</si>
  <si>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</si>
  <si>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</si>
  <si>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</si>
  <si>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</si>
  <si>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</si>
  <si>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</si>
  <si>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</si>
  <si>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</si>
  <si>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</si>
  <si>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</si>
  <si>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</si>
  <si>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</si>
  <si>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</si>
  <si>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</si>
  <si>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</si>
  <si>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</si>
  <si>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</si>
  <si>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</si>
  <si>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</si>
  <si>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</si>
  <si>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</si>
  <si>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</si>
  <si>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</si>
  <si>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</si>
  <si>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</si>
  <si>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</si>
  <si>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</si>
  <si>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</si>
  <si>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</si>
  <si>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</si>
  <si>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</si>
  <si>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</si>
  <si>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</si>
  <si>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</si>
  <si>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</si>
  <si>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</si>
  <si>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</si>
  <si>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</si>
  <si>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</si>
  <si>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</si>
  <si>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</si>
  <si>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</si>
  <si>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</si>
  <si>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</si>
  <si>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</si>
  <si>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</si>
  <si>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</si>
  <si>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</si>
  <si>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</si>
  <si>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</si>
  <si>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</si>
  <si>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</si>
  <si>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</si>
  <si>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</si>
  <si>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</si>
  <si>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</si>
  <si>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</si>
  <si>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</si>
  <si>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</si>
  <si>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</si>
  <si>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</si>
  <si>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</si>
  <si>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</si>
  <si>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</si>
  <si>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</si>
  <si>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</si>
  <si>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</si>
  <si>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</si>
  <si>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</si>
  <si>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</si>
  <si>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</si>
  <si>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</si>
  <si>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</si>
  <si>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</si>
  <si>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</si>
  <si>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</si>
  <si>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</si>
  <si>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</si>
  <si>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</si>
  <si>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</si>
  <si>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</si>
  <si>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</si>
  <si>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</si>
  <si>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</si>
  <si>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</si>
  <si>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</si>
  <si>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</si>
  <si>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</si>
  <si>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</si>
  <si>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</si>
  <si>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</si>
  <si>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</si>
  <si>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</si>
  <si>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</si>
  <si>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</si>
  <si>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</si>
  <si>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</si>
  <si>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</si>
  <si>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</si>
  <si>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</si>
  <si>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</si>
  <si>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</si>
  <si>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</si>
  <si>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</si>
  <si>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</si>
  <si>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</si>
  <si>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</si>
  <si>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</si>
  <si>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</si>
  <si>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</si>
  <si>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</si>
  <si>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</si>
  <si>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</si>
  <si>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</si>
  <si>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</si>
  <si>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</si>
  <si>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</si>
  <si>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</si>
  <si>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</si>
  <si>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</si>
  <si>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</si>
  <si>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</si>
  <si>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</si>
  <si>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</si>
  <si>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</si>
  <si>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</si>
  <si>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</si>
  <si>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</si>
  <si>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</si>
  <si>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</si>
  <si>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</si>
  <si>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</si>
  <si>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</si>
  <si>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</si>
  <si>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</si>
  <si>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</si>
  <si>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</si>
  <si>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</si>
  <si>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</si>
  <si>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</si>
  <si>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</si>
  <si>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</si>
  <si>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</si>
  <si>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</si>
  <si>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</si>
  <si>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</si>
  <si>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</si>
  <si>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</si>
  <si>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</si>
  <si>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</si>
  <si>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</si>
  <si>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</si>
  <si>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</si>
  <si>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</si>
  <si>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</si>
  <si>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</si>
  <si>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</si>
  <si>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</si>
  <si>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</si>
  <si>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</si>
  <si>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</si>
  <si>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</si>
  <si>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</si>
  <si>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</si>
  <si>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</si>
  <si>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</si>
  <si>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</si>
  <si>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</si>
  <si>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</si>
  <si>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</si>
  <si>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</si>
  <si>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</si>
  <si>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</si>
  <si>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</si>
  <si>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</si>
  <si>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</si>
  <si>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</si>
  <si>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</si>
  <si>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</si>
  <si>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</si>
  <si>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</si>
  <si>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</si>
  <si>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</si>
  <si>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</si>
  <si>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</si>
  <si>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</si>
  <si>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</si>
  <si>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</si>
  <si>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</si>
  <si>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</si>
  <si>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</si>
  <si>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</si>
  <si>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</si>
  <si>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</si>
  <si>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</si>
  <si>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</si>
  <si>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</si>
  <si>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</si>
  <si>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</si>
  <si>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</si>
  <si>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</si>
  <si>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</si>
  <si>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</si>
  <si>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</si>
  <si>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</si>
  <si>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</si>
  <si>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</si>
  <si>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</si>
  <si>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</si>
  <si>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</si>
  <si>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</si>
  <si>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</si>
  <si>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</si>
  <si>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</si>
  <si>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</si>
  <si>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</si>
  <si>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</si>
  <si>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</si>
  <si>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</si>
  <si>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</si>
  <si>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</si>
  <si>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</si>
  <si>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</si>
  <si>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</si>
  <si>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</si>
  <si>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</si>
  <si>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</si>
  <si>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</si>
  <si>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</si>
  <si>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</si>
  <si>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</si>
  <si>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</si>
  <si>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</si>
  <si>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</si>
  <si>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</si>
  <si>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</si>
  <si>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</si>
  <si>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</si>
  <si>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</si>
  <si>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</si>
  <si>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</si>
  <si>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</si>
  <si>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</si>
  <si>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</si>
  <si>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</si>
  <si>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</si>
  <si>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</si>
  <si>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</si>
  <si>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</si>
  <si>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</si>
  <si>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</si>
  <si>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</si>
  <si>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</si>
  <si>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</si>
  <si>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</si>
  <si>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</si>
  <si>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</si>
  <si>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</si>
  <si>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</si>
  <si>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</si>
  <si>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</si>
  <si>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</si>
  <si>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</si>
  <si>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</si>
  <si>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</si>
  <si>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</si>
  <si>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</si>
  <si>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</si>
  <si>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</si>
  <si>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</si>
  <si>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</si>
  <si>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</si>
  <si>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</si>
  <si>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</si>
  <si>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</si>
  <si>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</si>
  <si>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</si>
  <si>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</si>
  <si>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</si>
  <si>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</si>
  <si>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</si>
  <si>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</si>
  <si>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</si>
  <si>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</si>
  <si>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</si>
  <si>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</si>
  <si>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</si>
  <si>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</si>
  <si>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</si>
  <si>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</si>
  <si>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</si>
  <si>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</si>
  <si>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</si>
  <si>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</si>
  <si>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</si>
  <si>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</si>
  <si>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</si>
  <si>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</si>
  <si>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</si>
  <si>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</si>
  <si>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</si>
  <si>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</si>
  <si>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</si>
  <si>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</si>
  <si>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</si>
  <si>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</si>
  <si>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</si>
  <si>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</si>
  <si>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</si>
  <si>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</si>
  <si>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</si>
  <si>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</si>
  <si>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</si>
  <si>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</si>
  <si>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</si>
  <si>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</si>
  <si>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</si>
  <si>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</si>
  <si>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</si>
  <si>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</si>
  <si>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</si>
  <si>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</si>
  <si>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</si>
  <si>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</si>
  <si>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</si>
  <si>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</si>
  <si>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</si>
  <si>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</si>
  <si>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</si>
  <si>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</si>
  <si>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</si>
  <si>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</si>
  <si>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</si>
  <si>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</si>
  <si>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</si>
  <si>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</si>
  <si>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</si>
  <si>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</si>
  <si>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</si>
  <si>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</si>
  <si>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</si>
  <si>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</si>
  <si>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</si>
  <si>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</si>
  <si>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</si>
  <si>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</si>
  <si>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</si>
  <si>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</si>
  <si>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</si>
  <si>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</si>
  <si>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</si>
  <si>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</si>
  <si>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</si>
  <si>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</si>
  <si>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</si>
  <si>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</si>
  <si>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</si>
  <si>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</si>
  <si>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</si>
  <si>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</si>
  <si>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</si>
  <si>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</si>
  <si>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</si>
  <si>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</si>
  <si>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</si>
  <si>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</si>
  <si>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</si>
  <si>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</si>
  <si>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</si>
  <si>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</si>
  <si>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</si>
  <si>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</si>
  <si>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</si>
  <si>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</si>
  <si>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</si>
  <si>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</si>
  <si>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</si>
  <si>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</si>
  <si>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</si>
  <si>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</si>
  <si>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</si>
  <si>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</si>
  <si>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</si>
  <si>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</si>
  <si>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</si>
  <si>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</si>
  <si>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</si>
  <si>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</si>
  <si>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</si>
  <si>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</si>
  <si>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</si>
  <si>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</si>
  <si>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</si>
  <si>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</si>
  <si>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</si>
  <si>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</si>
  <si>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</si>
  <si>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</si>
  <si>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</si>
  <si>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</si>
  <si>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</si>
  <si>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</si>
  <si>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</si>
  <si>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</si>
  <si>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</si>
  <si>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</si>
  <si>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</si>
  <si>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</si>
  <si>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</si>
  <si>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</si>
  <si>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</si>
  <si>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</si>
  <si>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</si>
  <si>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</si>
  <si>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</si>
  <si>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</si>
  <si>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</si>
  <si>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</si>
  <si>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</si>
  <si>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</si>
  <si>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</si>
  <si>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</si>
  <si>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</si>
  <si>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</si>
  <si>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</si>
  <si>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</si>
  <si>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</si>
  <si>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</si>
  <si>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</si>
  <si>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</si>
  <si>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</si>
  <si>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</si>
  <si>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</si>
  <si>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</si>
  <si>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</si>
  <si>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</si>
  <si>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</si>
  <si>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</si>
  <si>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</si>
  <si>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</si>
  <si>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</si>
  <si>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</si>
  <si>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</si>
  <si>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</si>
  <si>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</si>
  <si>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</si>
  <si>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</si>
  <si>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</si>
  <si>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</si>
  <si>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</si>
  <si>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</si>
  <si>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</si>
  <si>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</si>
  <si>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</si>
  <si>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</si>
  <si>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</si>
  <si>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</si>
  <si>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</si>
  <si>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</si>
  <si>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</si>
  <si>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</si>
  <si>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</si>
  <si>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</si>
  <si>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</si>
  <si>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</si>
  <si>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</si>
  <si>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</si>
  <si>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</si>
  <si>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</si>
  <si>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</si>
  <si>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</si>
  <si>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</si>
  <si>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</si>
  <si>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</si>
  <si>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</si>
  <si>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</si>
  <si>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</si>
  <si>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</si>
  <si>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</si>
  <si>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</si>
  <si>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</si>
  <si>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</si>
  <si>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</si>
  <si>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</si>
  <si>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</si>
  <si>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</si>
  <si>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</si>
  <si>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</si>
  <si>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</si>
  <si>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</si>
  <si>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</si>
  <si>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</si>
  <si>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</si>
  <si>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</si>
  <si>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</si>
  <si>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</si>
  <si>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</si>
  <si>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</si>
  <si>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</si>
  <si>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</si>
  <si>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</si>
  <si>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</si>
  <si>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</si>
  <si>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</si>
  <si>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</si>
  <si>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</si>
  <si>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</si>
  <si>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</si>
  <si>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</si>
  <si>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</si>
  <si>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</si>
  <si>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</si>
  <si>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</si>
  <si>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</si>
  <si>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</si>
  <si>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</si>
  <si>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</si>
  <si>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</si>
  <si>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</si>
  <si>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</si>
  <si>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</si>
  <si>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</si>
  <si>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</si>
  <si>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</si>
  <si>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</si>
  <si>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</si>
  <si>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</si>
  <si>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</si>
  <si>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</si>
  <si>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</si>
  <si>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</si>
  <si>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</si>
  <si>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</si>
  <si>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</si>
  <si>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</si>
  <si>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</si>
  <si>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</si>
  <si>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</si>
  <si>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</si>
  <si>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</si>
  <si>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</si>
  <si>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</si>
  <si>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</si>
  <si>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</si>
  <si>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</si>
  <si>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</si>
  <si>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</si>
  <si>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</si>
  <si>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</si>
  <si>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</si>
  <si>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</si>
  <si>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</si>
  <si>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</si>
  <si>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</si>
  <si>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</si>
  <si>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</si>
  <si>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</si>
  <si>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</si>
  <si>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</si>
  <si>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</si>
  <si>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</si>
  <si>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</si>
  <si>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</si>
  <si>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</si>
  <si>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</si>
  <si>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</si>
  <si>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</si>
  <si>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</si>
  <si>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</si>
  <si>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</si>
  <si>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</si>
  <si>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</si>
  <si>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</si>
  <si>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</si>
  <si>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</si>
  <si>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</si>
  <si>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</si>
  <si>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</si>
  <si>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</si>
  <si>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</si>
  <si>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</si>
  <si>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</si>
  <si>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</si>
  <si>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</si>
  <si>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</si>
  <si>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</si>
  <si>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</si>
  <si>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</si>
  <si>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</si>
  <si>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</si>
  <si>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</si>
  <si>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</si>
  <si>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</si>
  <si>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</si>
  <si>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</si>
  <si>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</si>
  <si>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</si>
  <si>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</si>
  <si>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</si>
  <si>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</si>
  <si>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</si>
  <si>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</si>
  <si>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</si>
  <si>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</si>
  <si>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</si>
  <si>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</si>
  <si>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</si>
  <si>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</si>
  <si>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</si>
  <si>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</si>
  <si>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</si>
  <si>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</si>
  <si>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</si>
  <si>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</si>
  <si>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</si>
  <si>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</si>
  <si>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</si>
  <si>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</si>
  <si>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</si>
  <si>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</si>
  <si>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</si>
  <si>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</si>
  <si>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</si>
  <si>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</si>
  <si>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</si>
  <si>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</si>
  <si>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</si>
  <si>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</si>
  <si>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</si>
  <si>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</si>
  <si>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</si>
  <si>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</si>
  <si>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</si>
  <si>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</si>
  <si>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</si>
  <si>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</si>
  <si>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</si>
  <si>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</si>
  <si>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</si>
  <si>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</si>
  <si>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</si>
  <si>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</si>
  <si>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</si>
  <si>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</si>
  <si>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</si>
  <si>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</si>
  <si>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</si>
  <si>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</si>
  <si>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</si>
  <si>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</si>
  <si>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</si>
  <si>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</si>
  <si>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</si>
  <si>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</si>
  <si>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</si>
  <si>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</si>
  <si>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</si>
  <si>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</si>
  <si>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</si>
  <si>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</si>
  <si>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</si>
  <si>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</si>
  <si>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</si>
  <si>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</si>
  <si>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</si>
  <si>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</si>
  <si>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</si>
  <si>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</si>
  <si>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</si>
  <si>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</si>
  <si>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</si>
  <si>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</si>
  <si>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</si>
  <si>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</si>
  <si>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</si>
  <si>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</si>
  <si>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</si>
  <si>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</si>
  <si>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</si>
  <si>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</si>
  <si>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</si>
  <si>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</si>
  <si>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</si>
  <si>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</si>
  <si>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</si>
  <si>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</si>
  <si>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</si>
  <si>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</si>
  <si>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</si>
  <si>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</si>
  <si>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</si>
  <si>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</si>
  <si>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</si>
  <si>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</si>
  <si>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</si>
  <si>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</si>
  <si>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</si>
  <si>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</si>
  <si>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</si>
  <si>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</si>
  <si>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</si>
  <si>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</si>
  <si>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</si>
  <si>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</si>
  <si>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</si>
  <si>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</si>
  <si>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</si>
  <si>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</si>
  <si>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</si>
  <si>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</si>
  <si>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</si>
  <si>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</si>
  <si>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</si>
  <si>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</si>
  <si>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</si>
  <si>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</si>
  <si>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</si>
  <si>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</si>
  <si>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</si>
  <si>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</si>
  <si>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</si>
  <si>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</si>
  <si>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</si>
  <si>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</si>
  <si>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</si>
  <si>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</si>
  <si>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</si>
  <si>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</si>
  <si>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</si>
  <si>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</si>
  <si>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</si>
  <si>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</si>
  <si>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</si>
  <si>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</si>
  <si>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</si>
  <si>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</si>
  <si>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</si>
  <si>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</si>
  <si>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</si>
  <si>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</si>
  <si>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</si>
  <si>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</si>
  <si>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</si>
  <si>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</si>
  <si>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</si>
  <si>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</si>
  <si>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</si>
  <si>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</si>
  <si>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</si>
  <si>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</si>
  <si>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</si>
  <si>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</si>
  <si>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</si>
  <si>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</si>
  <si>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</si>
  <si>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</si>
  <si>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</si>
  <si>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</si>
  <si>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</si>
  <si>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</si>
  <si>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</si>
  <si>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</si>
  <si>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</si>
  <si>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</si>
  <si>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</si>
  <si>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</si>
  <si>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</si>
  <si>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</si>
  <si>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</si>
  <si>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</si>
  <si>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</si>
  <si>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</si>
  <si>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</si>
  <si>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</si>
  <si>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</si>
  <si>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</si>
  <si>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</si>
  <si>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</si>
  <si>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</si>
  <si>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</si>
  <si>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</si>
  <si>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</si>
  <si>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</si>
  <si>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</si>
  <si>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</si>
  <si>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</si>
  <si>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</si>
  <si>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</si>
  <si>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</si>
  <si>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</si>
  <si>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</si>
  <si>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</si>
  <si>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</si>
  <si>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</si>
  <si>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</si>
  <si>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</si>
  <si>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</si>
  <si>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</si>
  <si>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</si>
  <si>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</si>
  <si>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</si>
  <si>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</si>
  <si>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</si>
  <si>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</si>
  <si>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</si>
  <si>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</si>
  <si>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</si>
  <si>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</si>
  <si>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</si>
  <si>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</si>
  <si>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</si>
  <si>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</si>
  <si>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</si>
  <si>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</si>
  <si>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</si>
  <si>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</si>
  <si>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</si>
  <si>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</si>
  <si>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</si>
  <si>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</si>
  <si>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</si>
  <si>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</si>
  <si>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</si>
  <si>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</si>
  <si>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</si>
  <si>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</si>
  <si>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</si>
  <si>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</si>
  <si>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</si>
  <si>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</si>
  <si>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</si>
  <si>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</si>
  <si>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</si>
  <si>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</si>
  <si>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</si>
  <si>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</si>
  <si>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</si>
  <si>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</si>
  <si>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</si>
  <si>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</si>
  <si>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</si>
  <si>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</si>
  <si>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</si>
  <si>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</si>
  <si>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</si>
  <si>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</si>
  <si>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</si>
  <si>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</si>
  <si>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</si>
  <si>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</si>
  <si>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</si>
  <si>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</si>
  <si>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</si>
  <si>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</si>
  <si>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</si>
  <si>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</si>
  <si>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</si>
  <si>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</si>
  <si>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</si>
  <si>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</si>
  <si>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</si>
  <si>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</si>
  <si>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</si>
  <si>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</si>
  <si>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</si>
  <si>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</si>
  <si>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</si>
  <si>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</si>
  <si>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</si>
  <si>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</si>
  <si>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</si>
  <si>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</si>
  <si>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</si>
  <si>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</si>
  <si>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</si>
  <si>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</si>
  <si>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</si>
  <si>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</si>
  <si>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</si>
  <si>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</si>
  <si>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</si>
  <si>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</si>
  <si>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</si>
  <si>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</si>
  <si>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</si>
  <si>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</si>
  <si>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</si>
  <si>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</si>
  <si>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</si>
  <si>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</si>
  <si>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</si>
  <si>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</si>
  <si>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</si>
  <si>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</si>
  <si>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</si>
  <si>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</si>
  <si>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</si>
  <si>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</si>
  <si>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</si>
  <si>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</si>
  <si>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</si>
  <si>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</si>
  <si>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</si>
  <si>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</si>
  <si>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</si>
  <si>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</si>
  <si>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</si>
  <si>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</si>
  <si>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</si>
  <si>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</si>
  <si>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</si>
  <si>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</si>
  <si>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</si>
  <si>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</si>
  <si>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</si>
  <si>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</si>
  <si>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</si>
  <si>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</si>
  <si>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</si>
  <si>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</si>
  <si>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</si>
  <si>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</si>
  <si>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</si>
  <si>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</si>
  <si>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</si>
  <si>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</si>
  <si>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</si>
  <si>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</si>
  <si>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</si>
  <si>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</si>
  <si>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</si>
  <si>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</si>
  <si>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</si>
  <si>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</si>
  <si>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</si>
  <si>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</si>
  <si>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</si>
  <si>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</si>
  <si>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</si>
  <si>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</si>
  <si>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</si>
  <si>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</si>
  <si>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</si>
  <si>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</si>
  <si>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</si>
  <si>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</si>
  <si>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</si>
  <si>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</si>
  <si>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</si>
  <si>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</si>
  <si>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</si>
  <si>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</si>
  <si>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</si>
  <si>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</si>
  <si>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</si>
  <si>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</si>
  <si>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</si>
  <si>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</si>
  <si>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</si>
  <si>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</si>
  <si>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</si>
  <si>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</si>
  <si>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</si>
  <si>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</si>
  <si>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</si>
  <si>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</si>
  <si>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</si>
  <si>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</si>
  <si>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</si>
  <si>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</si>
  <si>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</si>
  <si>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</si>
  <si>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</si>
  <si>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</si>
  <si>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</si>
  <si>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</si>
  <si>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</si>
  <si>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</si>
  <si>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</si>
  <si>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</si>
  <si>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</si>
  <si>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</si>
  <si>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</si>
  <si>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</si>
  <si>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</si>
  <si>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</si>
  <si>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</si>
  <si>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</si>
  <si>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</si>
  <si>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</si>
  <si>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</si>
  <si>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</si>
  <si>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</si>
  <si>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</si>
  <si>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</si>
  <si>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</si>
  <si>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</si>
  <si>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</si>
  <si>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</si>
  <si>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</si>
  <si>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</si>
  <si>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</si>
  <si>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</si>
  <si>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</si>
  <si>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</si>
  <si>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</si>
  <si>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</si>
  <si>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</si>
  <si>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</si>
  <si>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</si>
  <si>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</si>
  <si>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</si>
  <si>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</si>
  <si>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</si>
  <si>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</si>
  <si>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</si>
  <si>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</si>
  <si>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</si>
  <si>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</si>
  <si>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</si>
  <si>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</si>
  <si>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</si>
  <si>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</si>
  <si>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</si>
  <si>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</si>
  <si>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</si>
  <si>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</si>
  <si>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</si>
  <si>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</si>
  <si>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</si>
  <si>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</si>
  <si>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</si>
  <si>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</si>
  <si>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</si>
  <si>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</si>
  <si>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</si>
  <si>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</si>
  <si>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</si>
  <si>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</si>
  <si>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</si>
  <si>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</si>
  <si>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</si>
  <si>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</si>
  <si>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</si>
  <si>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</si>
  <si>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</si>
  <si>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</si>
  <si>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</si>
  <si>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</si>
  <si>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</si>
  <si>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</si>
  <si>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</si>
  <si>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</si>
  <si>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</si>
  <si>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</si>
  <si>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</si>
  <si>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</si>
  <si>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</si>
  <si>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</si>
  <si>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</si>
  <si>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</si>
  <si>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</si>
  <si>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</si>
  <si>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</si>
  <si>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</si>
  <si>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</si>
  <si>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</si>
  <si>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</si>
  <si>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</si>
  <si>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</si>
  <si>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</si>
  <si>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</si>
  <si>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</si>
  <si>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</si>
  <si>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</si>
  <si>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</si>
  <si>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</si>
  <si>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</si>
  <si>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</si>
  <si>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</si>
  <si>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</si>
  <si>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</si>
  <si>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</si>
  <si>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</si>
  <si>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</si>
  <si>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</si>
  <si>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</si>
  <si>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</si>
  <si>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</si>
  <si>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</si>
  <si>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</si>
  <si>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</si>
  <si>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</si>
  <si>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</si>
  <si>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</si>
  <si>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</si>
  <si>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</si>
  <si>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</si>
  <si>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</si>
  <si>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</si>
  <si>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</si>
  <si>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</si>
  <si>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</si>
  <si>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</si>
  <si>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</si>
  <si>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</si>
  <si>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</si>
  <si>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</si>
  <si>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</si>
  <si>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</si>
  <si>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</si>
  <si>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</si>
  <si>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</si>
  <si>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</si>
  <si>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</si>
  <si>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</si>
  <si>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</si>
  <si>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</si>
  <si>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</si>
  <si>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</si>
  <si>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</si>
  <si>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</si>
  <si>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</si>
  <si>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</si>
  <si>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</si>
  <si>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</si>
  <si>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</si>
  <si>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</si>
  <si>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</si>
  <si>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</si>
  <si>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</si>
  <si>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</si>
  <si>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</si>
  <si>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</si>
  <si>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</si>
  <si>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</si>
  <si>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</si>
  <si>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</si>
  <si>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</si>
  <si>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</si>
  <si>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</si>
  <si>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</si>
  <si>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</si>
  <si>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</si>
  <si>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</si>
  <si>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</si>
  <si>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</si>
  <si>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</si>
  <si>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</si>
  <si>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</si>
  <si>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</si>
  <si>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</si>
  <si>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</si>
  <si>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</si>
  <si>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</si>
  <si>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</si>
  <si>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</si>
  <si>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</si>
  <si>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</si>
  <si>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</si>
  <si>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</si>
  <si>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</si>
  <si>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</si>
  <si>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</si>
  <si>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</si>
  <si>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</si>
  <si>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</si>
  <si>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</si>
  <si>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</si>
  <si>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</si>
  <si>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</si>
  <si>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</si>
  <si>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</si>
  <si>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</si>
  <si>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</si>
  <si>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</si>
  <si>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</si>
  <si>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</si>
  <si>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</si>
  <si>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</si>
  <si>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</si>
  <si>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</si>
  <si>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</si>
  <si>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</si>
  <si>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</si>
  <si>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</si>
  <si>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</si>
  <si>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</si>
  <si>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</si>
  <si>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</si>
  <si>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</si>
  <si>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</si>
  <si>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</si>
  <si>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</si>
  <si>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</si>
  <si>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</si>
  <si>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</si>
  <si>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</si>
  <si>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</si>
  <si>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</si>
  <si>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</si>
  <si>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</si>
  <si>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</si>
  <si>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</si>
  <si>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</si>
  <si>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</si>
  <si>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</si>
  <si>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</si>
  <si>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</si>
  <si>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</si>
  <si>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</si>
  <si>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</si>
  <si>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</si>
  <si>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</si>
  <si>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</si>
  <si>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</si>
  <si>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</si>
  <si>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</si>
  <si>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</si>
  <si>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</si>
  <si>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</si>
  <si>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</si>
  <si>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</si>
  <si>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</si>
  <si>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</si>
  <si>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</si>
  <si>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</si>
  <si>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</si>
  <si>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</si>
  <si>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</si>
  <si>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</si>
  <si>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</si>
  <si>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</si>
  <si>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</si>
  <si>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</si>
  <si>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</si>
  <si>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</si>
  <si>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</si>
  <si>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</si>
  <si>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</si>
  <si>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</si>
  <si>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</si>
  <si>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</si>
  <si>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</si>
  <si>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</si>
  <si>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</si>
  <si>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</si>
  <si>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</si>
  <si>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</si>
  <si>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</si>
  <si>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</si>
  <si>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</si>
  <si>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</si>
  <si>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</si>
  <si>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</si>
  <si>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</si>
  <si>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</si>
  <si>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</si>
  <si>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</si>
  <si>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</si>
  <si>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</si>
  <si>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</si>
  <si>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</si>
  <si>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</si>
  <si>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</si>
  <si>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</si>
  <si>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</si>
  <si>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</si>
  <si>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</si>
  <si>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</si>
  <si>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</si>
  <si>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</si>
  <si>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</si>
  <si>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</si>
  <si>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</si>
  <si>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</si>
  <si>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</si>
  <si>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</si>
  <si>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</si>
  <si>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</si>
  <si>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</si>
  <si>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</si>
  <si>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</si>
  <si>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</si>
  <si>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</si>
  <si>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</si>
  <si>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</si>
  <si>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</si>
  <si>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</si>
  <si>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</si>
  <si>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</si>
  <si>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</si>
  <si>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</si>
  <si>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</si>
  <si>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</si>
  <si>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</si>
  <si>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</si>
  <si>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</si>
  <si>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</si>
  <si>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</si>
  <si>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</si>
  <si>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</si>
  <si>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</si>
  <si>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</si>
  <si>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</si>
  <si>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</si>
  <si>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</si>
  <si>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</si>
  <si>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</si>
  <si>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</si>
  <si>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</si>
  <si>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</si>
  <si>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</si>
  <si>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</si>
  <si>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</si>
  <si>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</si>
  <si>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</si>
  <si>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</si>
  <si>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</si>
  <si>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</si>
  <si>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</si>
  <si>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</si>
  <si>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</si>
  <si>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</si>
  <si>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</si>
  <si>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</si>
  <si>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</si>
  <si>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</si>
  <si>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</si>
  <si>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</si>
  <si>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</si>
  <si>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</si>
  <si>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</si>
  <si>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</si>
  <si>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</si>
  <si>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</si>
  <si>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</si>
  <si>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</si>
  <si>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</si>
  <si>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</si>
  <si>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</si>
  <si>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</si>
  <si>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</si>
  <si>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</si>
  <si>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</si>
  <si>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</si>
  <si>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</si>
  <si>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</si>
  <si>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</si>
  <si>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</si>
  <si>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</si>
  <si>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</si>
  <si>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</si>
  <si>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</si>
  <si>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</si>
  <si>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</si>
  <si>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</si>
  <si>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</si>
  <si>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</si>
  <si>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</si>
  <si>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</si>
  <si>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</si>
  <si>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</si>
  <si>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</si>
  <si>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</si>
  <si>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</si>
  <si>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</si>
  <si>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</si>
  <si>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</si>
  <si>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</si>
  <si>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</si>
  <si>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</si>
  <si>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</si>
  <si>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</si>
  <si>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</si>
  <si>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</si>
  <si>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</si>
  <si>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</si>
  <si>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</si>
  <si>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</si>
  <si>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</si>
  <si>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</si>
  <si>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</si>
  <si>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</si>
  <si>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</si>
  <si>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</si>
  <si>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</si>
  <si>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</si>
  <si>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</si>
  <si>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</si>
  <si>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</si>
  <si>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</si>
  <si>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</si>
  <si>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</si>
  <si>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</si>
  <si>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</si>
  <si>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</si>
  <si>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</si>
  <si>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</si>
  <si>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</si>
  <si>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</si>
  <si>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</si>
  <si>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</si>
  <si>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</si>
  <si>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</si>
  <si>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</si>
  <si>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</si>
  <si>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</si>
  <si>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</si>
  <si>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</si>
  <si>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</si>
  <si>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</si>
  <si>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</si>
  <si>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</si>
  <si>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</si>
  <si>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</si>
  <si>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</si>
  <si>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</si>
  <si>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</si>
  <si>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</si>
  <si>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</si>
  <si>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</si>
  <si>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</si>
  <si>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</si>
  <si>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</si>
  <si>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</si>
  <si>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</si>
  <si>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</si>
  <si>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</si>
  <si>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</si>
  <si>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</si>
  <si>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</si>
  <si>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</si>
  <si>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</si>
  <si>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</si>
  <si>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</si>
  <si>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</si>
  <si>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</si>
  <si>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</si>
  <si>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</si>
  <si>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</si>
  <si>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</si>
  <si>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</si>
  <si>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</si>
  <si>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</si>
  <si>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</si>
  <si>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</si>
  <si>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</si>
  <si>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</si>
  <si>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</si>
  <si>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</si>
  <si>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</si>
  <si>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</si>
  <si>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</si>
  <si>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</si>
  <si>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</si>
  <si>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</si>
  <si>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</si>
  <si>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</si>
  <si>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</si>
  <si>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</si>
  <si>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</si>
  <si>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</si>
  <si>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</si>
  <si>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</si>
  <si>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</si>
  <si>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</si>
  <si>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</si>
  <si>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</si>
  <si>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</si>
  <si>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</si>
  <si>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</si>
  <si>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</si>
  <si>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</si>
  <si>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</si>
  <si>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</si>
  <si>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</si>
  <si>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</si>
  <si>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</si>
  <si>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</si>
  <si>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</si>
  <si>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</si>
  <si>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</si>
  <si>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</si>
  <si>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</si>
  <si>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</si>
  <si>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</si>
  <si>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</si>
  <si>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</si>
  <si>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</si>
  <si>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</si>
  <si>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</si>
  <si>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</si>
  <si>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</si>
  <si>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</si>
  <si>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</si>
  <si>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</si>
  <si>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</si>
  <si>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</si>
  <si>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</si>
  <si>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</si>
  <si>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</si>
  <si>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</si>
  <si>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</si>
  <si>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</si>
  <si>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</si>
  <si>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</si>
  <si>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</si>
  <si>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</si>
  <si>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</si>
  <si>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</si>
  <si>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</si>
  <si>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</si>
  <si>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</si>
  <si>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</si>
  <si>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</si>
  <si>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</si>
  <si>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</si>
  <si>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</si>
  <si>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</si>
  <si>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</si>
  <si>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</si>
  <si>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</si>
  <si>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</si>
  <si>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</si>
  <si>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</si>
  <si>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</si>
  <si>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</si>
  <si>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</si>
  <si>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</si>
  <si>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</si>
  <si>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</si>
  <si>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</si>
  <si>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</si>
  <si>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</si>
  <si>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</si>
  <si>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</si>
  <si>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</si>
  <si>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</si>
  <si>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</si>
  <si>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</si>
  <si>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</si>
  <si>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</si>
  <si>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</si>
  <si>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</si>
  <si>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</si>
  <si>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</si>
  <si>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</si>
  <si>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</si>
  <si>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</si>
  <si>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</si>
  <si>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</si>
  <si>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</si>
  <si>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</si>
  <si>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</si>
  <si>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</si>
  <si>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</si>
  <si>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</si>
  <si>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</si>
  <si>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</si>
  <si>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</si>
  <si>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</si>
  <si>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</si>
  <si>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</si>
  <si>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</si>
  <si>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</si>
  <si>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</si>
  <si>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</si>
  <si>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</si>
  <si>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</si>
  <si>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</si>
  <si>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</si>
  <si>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</si>
  <si>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</si>
  <si>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</si>
  <si>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</si>
  <si>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</si>
  <si>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</si>
  <si>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</si>
  <si>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</si>
  <si>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</si>
  <si>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</si>
  <si>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</si>
  <si>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</si>
  <si>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</si>
  <si>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</si>
  <si>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</si>
  <si>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</si>
  <si>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</si>
  <si>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</si>
  <si>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</si>
  <si>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</si>
  <si>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</si>
  <si>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</si>
  <si>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</si>
  <si>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</si>
  <si>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</si>
  <si>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</si>
  <si>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</si>
  <si>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</si>
  <si>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</si>
  <si>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</si>
  <si>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</si>
  <si>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</si>
  <si>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</si>
  <si>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</si>
  <si>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</si>
  <si>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</si>
  <si>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</si>
  <si>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</si>
  <si>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</si>
  <si>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</si>
  <si>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</si>
  <si>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</si>
  <si>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</si>
  <si>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</si>
  <si>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</si>
  <si>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</si>
  <si>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</si>
  <si>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</si>
  <si>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</si>
  <si>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</si>
  <si>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</si>
  <si>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</si>
  <si>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</si>
  <si>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</si>
  <si>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</si>
  <si>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</si>
  <si>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</si>
  <si>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</si>
  <si>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</si>
  <si>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</si>
  <si>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</si>
  <si>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</si>
  <si>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</si>
  <si>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</si>
  <si>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</si>
  <si>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</si>
  <si>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</si>
  <si>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</si>
  <si>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</si>
  <si>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</si>
  <si>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</si>
  <si>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</si>
  <si>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</si>
  <si>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</si>
  <si>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</si>
  <si>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</si>
  <si>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</si>
  <si>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</si>
  <si>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</si>
  <si>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</si>
  <si>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</si>
  <si>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</si>
  <si>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</si>
  <si>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</si>
  <si>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</si>
  <si>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</si>
  <si>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</si>
  <si>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</si>
  <si>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</si>
  <si>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</si>
  <si>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</si>
  <si>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</si>
  <si>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</si>
  <si>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</si>
  <si>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</si>
  <si>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</si>
  <si>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</si>
  <si>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</si>
  <si>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</si>
  <si>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</si>
  <si>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</si>
  <si>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</si>
  <si>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</si>
  <si>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</si>
  <si>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</si>
  <si>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</si>
  <si>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</si>
  <si>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</si>
  <si>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</si>
  <si>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</si>
  <si>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</si>
  <si>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</si>
  <si>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</si>
  <si>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</si>
  <si>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</si>
  <si>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</si>
  <si>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</si>
  <si>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</si>
  <si>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</si>
  <si>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</si>
  <si>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</si>
  <si>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</si>
  <si>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</si>
  <si>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</si>
  <si>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</si>
  <si>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</si>
  <si>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</si>
  <si>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</si>
  <si>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</si>
  <si>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</si>
  <si>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</si>
  <si>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</si>
  <si>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</si>
  <si>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</si>
  <si>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</si>
  <si>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</si>
  <si>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</si>
  <si>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</si>
  <si>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</si>
  <si>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</si>
  <si>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</si>
  <si>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</si>
  <si>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</si>
  <si>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</si>
  <si>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</si>
  <si>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</si>
  <si>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</si>
  <si>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</si>
  <si>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</si>
  <si>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</si>
  <si>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</si>
  <si>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</si>
  <si>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</si>
  <si>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</si>
  <si>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</si>
  <si>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</si>
  <si>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</si>
  <si>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</si>
  <si>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</si>
  <si>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</si>
  <si>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</si>
  <si>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</si>
  <si>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</si>
  <si>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</si>
  <si>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</si>
  <si>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</si>
  <si>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</si>
  <si>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</si>
  <si>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</si>
  <si>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</si>
  <si>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</si>
  <si>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</si>
  <si>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</si>
  <si>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</si>
  <si>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</si>
  <si>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</si>
  <si>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</si>
  <si>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</si>
  <si>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</si>
  <si>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</si>
  <si>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</si>
  <si>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</si>
  <si>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</si>
  <si>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</si>
  <si>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</si>
  <si>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</si>
  <si>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</si>
  <si>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</si>
  <si>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</si>
  <si>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</si>
  <si>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</si>
  <si>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</si>
  <si>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</si>
  <si>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</si>
  <si>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</si>
  <si>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</si>
  <si>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</si>
  <si>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</si>
  <si>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</si>
  <si>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</si>
  <si>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</si>
  <si>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</si>
  <si>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</si>
  <si>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</si>
  <si>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</si>
  <si>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</si>
  <si>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</si>
  <si>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</si>
  <si>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</si>
  <si>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</si>
  <si>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</si>
  <si>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</si>
  <si>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</si>
  <si>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</si>
  <si>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</si>
  <si>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</si>
  <si>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</si>
  <si>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</si>
  <si>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</si>
  <si>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</si>
  <si>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</si>
  <si>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</si>
  <si>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</si>
  <si>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</si>
  <si>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</si>
  <si>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</si>
  <si>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</si>
  <si>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</si>
  <si>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</si>
  <si>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</si>
  <si>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</si>
  <si>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</si>
  <si>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</si>
  <si>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</si>
  <si>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</si>
  <si>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</si>
  <si>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</si>
  <si>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</si>
  <si>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</si>
  <si>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</si>
  <si>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</si>
  <si>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</si>
  <si>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</si>
  <si>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</si>
  <si>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</si>
  <si>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</si>
  <si>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</si>
  <si>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</si>
  <si>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</si>
  <si>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</si>
  <si>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</si>
  <si>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</si>
  <si>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</si>
  <si>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</si>
  <si>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</si>
  <si>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</si>
  <si>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</si>
  <si>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</si>
  <si>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</si>
  <si>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</si>
  <si>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</si>
  <si>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</si>
  <si>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</si>
  <si>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</si>
  <si>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</si>
  <si>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</si>
  <si>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</si>
  <si>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</si>
  <si>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</si>
  <si>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</si>
  <si>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</si>
  <si>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</si>
  <si>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</si>
  <si>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</si>
  <si>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</si>
  <si>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</si>
  <si>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</si>
  <si>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</si>
  <si>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</si>
  <si>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</si>
  <si>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</si>
  <si>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</si>
  <si>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</si>
  <si>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</si>
  <si>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</si>
  <si>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</si>
  <si>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</si>
  <si>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</si>
  <si>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</si>
  <si>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</si>
  <si>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</si>
  <si>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</si>
  <si>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</si>
  <si>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</si>
  <si>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</si>
  <si>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</si>
  <si>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</si>
  <si>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</si>
  <si>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</si>
  <si>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</si>
  <si>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</si>
  <si>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</si>
  <si>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</si>
  <si>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</si>
  <si>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</si>
  <si>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</si>
  <si>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</si>
  <si>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</si>
  <si>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</si>
  <si>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</si>
  <si>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</si>
  <si>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</si>
  <si>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</si>
  <si>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</si>
  <si>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</si>
  <si>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</si>
  <si>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</si>
  <si>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</si>
  <si>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</si>
  <si>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</si>
  <si>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</si>
  <si>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</si>
  <si>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</si>
  <si>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</si>
  <si>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</si>
  <si>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</si>
  <si>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</si>
  <si>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</si>
  <si>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</si>
  <si>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</si>
  <si>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</si>
  <si>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</si>
  <si>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</si>
  <si>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</si>
  <si>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</si>
  <si>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</si>
  <si>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</si>
  <si>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</si>
  <si>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</si>
  <si>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</si>
  <si>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</si>
  <si>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</si>
  <si>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</si>
  <si>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</si>
  <si>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</si>
  <si>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</si>
  <si>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</si>
  <si>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</si>
  <si>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</si>
  <si>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</si>
  <si>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</si>
  <si>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</si>
  <si>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</si>
  <si>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</si>
  <si>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</si>
  <si>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</si>
  <si>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</si>
  <si>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</si>
  <si>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</si>
  <si>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</si>
  <si>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</si>
  <si>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</si>
  <si>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</si>
  <si>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</si>
  <si>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</si>
  <si>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</si>
  <si>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</si>
  <si>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</si>
  <si>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</si>
  <si>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</si>
  <si>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</si>
  <si>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</si>
  <si>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</si>
  <si>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</si>
  <si>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</si>
  <si>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</si>
  <si>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</si>
  <si>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</si>
  <si>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</si>
  <si>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</si>
  <si>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</si>
  <si>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</si>
  <si>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</si>
  <si>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</si>
  <si>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</si>
  <si>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</si>
  <si>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</si>
  <si>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</si>
  <si>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</si>
  <si>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</si>
  <si>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</si>
  <si>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</si>
  <si>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</si>
  <si>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</si>
  <si>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</si>
  <si>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</si>
  <si>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</si>
  <si>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</si>
  <si>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</si>
  <si>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</si>
  <si>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</si>
  <si>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</si>
  <si>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</si>
  <si>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</si>
  <si>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</si>
  <si>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</si>
  <si>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</si>
  <si>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</si>
  <si>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</si>
  <si>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</si>
  <si>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</si>
  <si>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</si>
  <si>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</si>
  <si>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</si>
  <si>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</si>
  <si>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</si>
  <si>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</si>
  <si>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</si>
  <si>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</si>
  <si>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</si>
  <si>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</si>
  <si>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</si>
  <si>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</si>
  <si>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</si>
  <si>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</si>
  <si>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</si>
  <si>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</si>
  <si>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</si>
  <si>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</si>
  <si>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</si>
  <si>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</si>
  <si>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</si>
  <si>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</si>
  <si>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</si>
  <si>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</si>
  <si>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</si>
  <si>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</si>
  <si>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</si>
  <si>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</si>
  <si>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</si>
  <si>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</si>
  <si>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</si>
  <si>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</si>
  <si>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</si>
  <si>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</si>
  <si>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</si>
  <si>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</si>
  <si>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</si>
  <si>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</si>
  <si>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</si>
  <si>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</si>
  <si>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</si>
  <si>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</si>
  <si>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</si>
  <si>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</si>
  <si>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</si>
  <si>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</si>
  <si>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</si>
  <si>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</si>
  <si>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</si>
  <si>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</si>
  <si>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</si>
  <si>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</si>
  <si>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</si>
  <si>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</si>
  <si>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</si>
  <si>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</si>
  <si>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</si>
  <si>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</si>
  <si>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</si>
  <si>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</si>
  <si>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</si>
  <si>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</si>
  <si>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</si>
  <si>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</si>
  <si>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</si>
  <si>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</si>
  <si>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</si>
  <si>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</si>
  <si>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</si>
  <si>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</si>
  <si>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</si>
  <si>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</si>
  <si>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</si>
  <si>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</si>
  <si>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</si>
  <si>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</si>
  <si>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</si>
  <si>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</si>
  <si>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</si>
  <si>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</si>
  <si>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</si>
  <si>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</si>
  <si>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</si>
  <si>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</si>
  <si>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</si>
  <si>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</si>
  <si>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</si>
  <si>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</si>
  <si>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</si>
  <si>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</si>
  <si>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</si>
  <si>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</si>
  <si>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</si>
  <si>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</si>
  <si>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</si>
  <si>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</si>
  <si>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</si>
  <si>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</si>
  <si>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</si>
  <si>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</si>
  <si>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</si>
  <si>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</si>
  <si>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</si>
  <si>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</si>
  <si>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</si>
  <si>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</si>
  <si>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</si>
  <si>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</si>
  <si>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</si>
  <si>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</si>
  <si>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</si>
  <si>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</si>
  <si>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</si>
  <si>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</si>
  <si>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</si>
  <si>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</si>
  <si>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</si>
  <si>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</si>
  <si>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</si>
  <si>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</si>
  <si>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</si>
  <si>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</si>
  <si>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</si>
  <si>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</si>
  <si>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</si>
  <si>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</si>
  <si>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</si>
  <si>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</si>
  <si>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</si>
  <si>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</si>
  <si>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</si>
  <si>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</si>
  <si>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</si>
  <si>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</si>
  <si>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</si>
  <si>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</si>
  <si>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</si>
  <si>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</si>
  <si>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</si>
  <si>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</si>
  <si>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</si>
  <si>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</si>
  <si>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</si>
  <si>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</si>
  <si>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</si>
  <si>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</si>
  <si>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</si>
  <si>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</si>
  <si>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</si>
  <si>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</si>
  <si>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</si>
  <si>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</si>
  <si>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</si>
  <si>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</si>
  <si>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</si>
  <si>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</si>
  <si>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</si>
  <si>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</si>
  <si>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</si>
  <si>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</si>
  <si>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</si>
  <si>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</si>
  <si>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</si>
  <si>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</si>
  <si>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</si>
  <si>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</si>
  <si>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</si>
  <si>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</si>
  <si>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</si>
  <si>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</si>
  <si>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</si>
  <si>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</si>
  <si>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</si>
  <si>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</si>
  <si>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</si>
  <si>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</si>
  <si>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</si>
  <si>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</si>
  <si>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</si>
  <si>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</si>
  <si>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</si>
  <si>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</si>
  <si>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</si>
  <si>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</si>
  <si>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</si>
  <si>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</si>
  <si>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</si>
  <si>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</si>
  <si>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</si>
  <si>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</si>
  <si>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</si>
  <si>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</si>
  <si>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</si>
  <si>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</si>
  <si>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</si>
  <si>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</si>
  <si>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</si>
  <si>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</si>
  <si>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</si>
  <si>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</si>
  <si>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</si>
  <si>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</si>
  <si>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</si>
  <si>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</si>
  <si>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</si>
  <si>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</si>
  <si>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</si>
  <si>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</si>
  <si>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</si>
  <si>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</si>
  <si>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</si>
  <si>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</si>
  <si>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</si>
  <si>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</si>
  <si>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</si>
  <si>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</si>
  <si>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</si>
  <si>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</si>
  <si>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</si>
  <si>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</si>
  <si>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</si>
  <si>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</si>
  <si>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</si>
  <si>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</si>
  <si>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</si>
  <si>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</si>
  <si>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</si>
  <si>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</si>
  <si>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</si>
  <si>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</si>
  <si>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</si>
  <si>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</si>
  <si>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</si>
  <si>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</si>
  <si>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</si>
  <si>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</si>
  <si>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</si>
  <si>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</si>
  <si>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</si>
  <si>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</si>
  <si>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</si>
  <si>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</si>
  <si>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</si>
  <si>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</si>
  <si>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</si>
  <si>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</si>
  <si>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</si>
  <si>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</si>
  <si>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</si>
  <si>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</si>
  <si>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</si>
  <si>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</si>
  <si>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</si>
  <si>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</si>
  <si>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</si>
  <si>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</si>
  <si>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</si>
  <si>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</si>
  <si>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</si>
  <si>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</si>
  <si>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</si>
  <si>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</si>
  <si>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</si>
  <si>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</si>
  <si>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</si>
  <si>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</si>
  <si>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</si>
  <si>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</si>
  <si>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</si>
  <si>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</si>
  <si>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</si>
  <si>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</si>
  <si>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</si>
  <si>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</si>
  <si>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</si>
  <si>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</si>
  <si>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</si>
  <si>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</si>
  <si>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</si>
  <si>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</si>
  <si>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</si>
  <si>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</si>
  <si>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</si>
  <si>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</si>
  <si>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</si>
  <si>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</si>
  <si>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</si>
  <si>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</si>
  <si>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</si>
  <si>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</si>
  <si>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</si>
  <si>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</si>
  <si>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</si>
  <si>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</si>
  <si>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</si>
  <si>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</si>
  <si>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</si>
  <si>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</si>
  <si>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</si>
  <si>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</si>
  <si>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</si>
  <si>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</si>
  <si>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</si>
  <si>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</si>
  <si>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</si>
  <si>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</si>
  <si>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</si>
  <si>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</si>
  <si>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</si>
  <si>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</si>
  <si>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</si>
  <si>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</si>
  <si>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</si>
  <si>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</si>
  <si>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</si>
  <si>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</si>
  <si>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</si>
  <si>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</si>
  <si>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</si>
  <si>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</si>
  <si>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</si>
  <si>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</si>
  <si>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</si>
  <si>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</si>
  <si>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</si>
  <si>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</si>
  <si>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</si>
  <si>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</si>
  <si>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</si>
  <si>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</si>
  <si>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</si>
  <si>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</si>
  <si>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</si>
  <si>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</si>
  <si>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</si>
  <si>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</si>
  <si>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</si>
  <si>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</si>
  <si>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</si>
  <si>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</si>
  <si>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</si>
  <si>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</si>
  <si>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</si>
  <si>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</si>
  <si>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</si>
  <si>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</si>
  <si>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</si>
  <si>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</si>
  <si>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</si>
  <si>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</si>
  <si>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</si>
  <si>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</si>
  <si>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</si>
  <si>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</si>
  <si>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</si>
  <si>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</si>
  <si>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</si>
  <si>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</si>
  <si>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</si>
  <si>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</si>
  <si>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</si>
  <si>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</si>
  <si>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</si>
  <si>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</si>
  <si>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</si>
  <si>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</si>
  <si>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</si>
  <si>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</si>
  <si>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</si>
  <si>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</si>
  <si>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</si>
  <si>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</si>
  <si>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</si>
  <si>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</si>
  <si>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</si>
  <si>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</si>
  <si>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</si>
  <si>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</si>
  <si>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</si>
  <si>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</si>
  <si>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</si>
  <si>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</si>
  <si>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</si>
  <si>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</si>
  <si>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</si>
  <si>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</si>
  <si>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</si>
  <si>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</si>
  <si>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</si>
  <si>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</si>
  <si>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</si>
  <si>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</si>
  <si>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</si>
  <si>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</si>
  <si>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</si>
  <si>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</si>
  <si>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</si>
  <si>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</si>
  <si>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</si>
  <si>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</si>
  <si>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</si>
  <si>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</si>
  <si>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</si>
  <si>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</si>
  <si>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</si>
  <si>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</si>
  <si>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</si>
  <si>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</si>
  <si>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</si>
  <si>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</si>
  <si>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</si>
  <si>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</si>
  <si>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</si>
  <si>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</si>
  <si>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</si>
  <si>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</si>
  <si>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</si>
  <si>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</si>
  <si>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</si>
  <si>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</si>
  <si>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</si>
  <si>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</si>
  <si>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</si>
  <si>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</si>
  <si>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</si>
  <si>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</si>
  <si>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</si>
  <si>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</si>
  <si>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</si>
  <si>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</si>
  <si>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</si>
  <si>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</si>
  <si>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</si>
  <si>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</si>
  <si>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</si>
  <si>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</si>
  <si>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</si>
  <si>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</si>
  <si>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</si>
  <si>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</si>
  <si>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</si>
  <si>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</si>
  <si>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</si>
  <si>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</si>
  <si>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</si>
  <si>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</si>
  <si>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</si>
  <si>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</si>
  <si>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</si>
  <si>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</si>
  <si>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</si>
  <si>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</si>
  <si>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</si>
  <si>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</si>
  <si>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</si>
  <si>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</si>
  <si>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</si>
  <si>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</si>
  <si>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</si>
  <si>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</si>
  <si>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</si>
  <si>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</si>
  <si>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</si>
  <si>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</si>
  <si>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</si>
  <si>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</si>
  <si>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</si>
  <si>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</si>
  <si>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</si>
  <si>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</si>
  <si>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</si>
  <si>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</si>
  <si>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</si>
  <si>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</si>
  <si>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</si>
  <si>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</si>
  <si>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</si>
  <si>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</si>
  <si>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</si>
  <si>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</si>
  <si>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</si>
  <si>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</si>
  <si>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</si>
  <si>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</si>
  <si>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</si>
  <si>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</si>
  <si>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</si>
  <si>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</si>
  <si>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</si>
  <si>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</si>
  <si>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</si>
  <si>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</si>
  <si>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</si>
  <si>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</si>
  <si>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</si>
  <si>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</si>
  <si>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</si>
  <si>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</si>
  <si>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</si>
  <si>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</si>
  <si>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</si>
  <si>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</si>
  <si>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</si>
  <si>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</si>
  <si>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</si>
  <si>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</si>
  <si>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</si>
  <si>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</si>
  <si>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</si>
  <si>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</si>
  <si>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</si>
  <si>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</si>
  <si>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</si>
  <si>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</si>
  <si>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</si>
  <si>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</si>
  <si>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</si>
  <si>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</si>
  <si>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</si>
  <si>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</si>
  <si>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</si>
  <si>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</si>
  <si>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</si>
  <si>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</si>
  <si>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</si>
  <si>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</si>
  <si>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</si>
  <si>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</si>
  <si>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</si>
  <si>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</si>
  <si>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</si>
  <si>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</si>
  <si>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</si>
  <si>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</si>
  <si>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</si>
  <si>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</si>
  <si>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</si>
  <si>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</si>
  <si>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</si>
  <si>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</si>
  <si>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</si>
  <si>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</si>
  <si>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</si>
  <si>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</si>
  <si>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</si>
  <si>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</si>
  <si>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</si>
  <si>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</si>
  <si>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</si>
  <si>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</si>
  <si>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</si>
  <si>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</si>
  <si>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</si>
  <si>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</si>
  <si>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</si>
  <si>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</si>
  <si>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</si>
  <si>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</si>
  <si>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</si>
  <si>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</si>
  <si>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</si>
  <si>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</si>
  <si>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</si>
  <si>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</si>
  <si>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</si>
  <si>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</si>
  <si>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</si>
  <si>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</si>
  <si>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</si>
  <si>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</si>
  <si>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</si>
  <si>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</si>
  <si>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</si>
  <si>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</si>
  <si>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</si>
  <si>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</si>
  <si>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</si>
  <si>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</si>
  <si>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</si>
  <si>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</si>
  <si>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</si>
  <si>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</si>
  <si>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</si>
  <si>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</si>
  <si>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</si>
  <si>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</si>
  <si>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</si>
  <si>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</si>
  <si>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</si>
  <si>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</si>
  <si>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</si>
  <si>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</si>
  <si>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</si>
  <si>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</si>
  <si>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</si>
  <si>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</si>
  <si>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</si>
  <si>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</si>
  <si>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</si>
  <si>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</si>
  <si>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</si>
  <si>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</si>
  <si>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</si>
  <si>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</si>
  <si>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</si>
  <si>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</si>
  <si>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</si>
  <si>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</si>
  <si>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</si>
  <si>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</si>
  <si>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</si>
  <si>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</si>
  <si>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</si>
  <si>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</si>
  <si>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</si>
  <si>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</si>
  <si>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</si>
  <si>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</si>
  <si>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</si>
  <si>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</si>
  <si>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</si>
  <si>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</si>
  <si>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</si>
  <si>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</si>
  <si>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</si>
  <si>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</si>
  <si>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</si>
  <si>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</si>
  <si>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</si>
  <si>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</si>
  <si>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</si>
  <si>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</si>
  <si>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</si>
  <si>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</si>
  <si>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</si>
  <si>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</si>
  <si>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</si>
  <si>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</si>
  <si>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</si>
  <si>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</si>
  <si>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</si>
  <si>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</si>
  <si>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</si>
  <si>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</si>
  <si>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</si>
  <si>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</si>
  <si>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</si>
  <si>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</si>
  <si>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</si>
  <si>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</si>
  <si>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</si>
  <si>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</si>
  <si>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</si>
  <si>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</si>
  <si>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</si>
  <si>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</si>
  <si>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</si>
  <si>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</si>
  <si>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</si>
  <si>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</si>
  <si>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</si>
  <si>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</si>
  <si>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</si>
  <si>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</si>
  <si>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</si>
  <si>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</si>
  <si>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</si>
  <si>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</si>
  <si>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</si>
  <si>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</si>
  <si>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</si>
  <si>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</si>
  <si>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</si>
  <si>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</si>
  <si>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</si>
  <si>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</si>
  <si>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</si>
  <si>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</si>
  <si>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</si>
  <si>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</si>
  <si>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</si>
  <si>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</si>
  <si>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</si>
  <si>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</si>
  <si>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</si>
  <si>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</si>
  <si>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</si>
  <si>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</si>
  <si>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</si>
  <si>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</si>
  <si>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</si>
  <si>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</si>
  <si>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</si>
  <si>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</si>
  <si>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</si>
  <si>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</si>
  <si>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</si>
  <si>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</si>
  <si>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</si>
  <si>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</si>
  <si>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</si>
  <si>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</si>
  <si>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</si>
  <si>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</si>
  <si>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</si>
  <si>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</si>
  <si>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</si>
  <si>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</si>
  <si>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</si>
  <si>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</si>
  <si>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</si>
  <si>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</si>
  <si>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</si>
  <si>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</si>
  <si>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</si>
  <si>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</si>
  <si>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</si>
  <si>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</si>
  <si>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</si>
  <si>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</si>
  <si>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</si>
  <si>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</si>
  <si>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</si>
  <si>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</si>
  <si>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</si>
  <si>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</si>
  <si>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</si>
  <si>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</si>
  <si>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</si>
  <si>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</si>
  <si>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</si>
  <si>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</si>
  <si>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</si>
  <si>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</si>
  <si>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</si>
  <si>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</si>
  <si>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</si>
  <si>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</si>
  <si>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</si>
  <si>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</si>
  <si>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</si>
  <si>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</si>
  <si>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</si>
  <si>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</si>
  <si>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</si>
  <si>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</si>
  <si>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</si>
  <si>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</si>
  <si>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</si>
  <si>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</si>
  <si>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</si>
  <si>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</si>
  <si>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</si>
  <si>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</si>
  <si>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</si>
  <si>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</si>
  <si>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</si>
  <si>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</si>
  <si>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</si>
  <si>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</si>
  <si>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</si>
  <si>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</si>
  <si>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</si>
  <si>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</si>
  <si>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</si>
  <si>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</si>
  <si>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</si>
  <si>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</si>
  <si>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</si>
  <si>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</si>
  <si>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</si>
  <si>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</si>
  <si>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</si>
  <si>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</si>
  <si>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</si>
  <si>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</si>
  <si>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</si>
  <si>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</si>
  <si>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</si>
  <si>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</si>
  <si>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</si>
  <si>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</si>
  <si>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</si>
  <si>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</si>
  <si>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</si>
  <si>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</si>
  <si>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</si>
  <si>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</si>
  <si>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</si>
  <si>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</si>
  <si>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</si>
  <si>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</si>
  <si>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</si>
  <si>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</si>
  <si>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</si>
  <si>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</si>
  <si>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</si>
  <si>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</si>
  <si>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</si>
  <si>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</si>
  <si>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</si>
  <si>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</si>
  <si>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</si>
  <si>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</si>
  <si>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</si>
  <si>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</si>
  <si>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</si>
  <si>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</si>
  <si>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</si>
  <si>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</si>
  <si>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</si>
  <si>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</si>
  <si>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</si>
  <si>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</si>
  <si>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</si>
  <si>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</si>
  <si>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</si>
  <si>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</si>
  <si>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</si>
  <si>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</si>
  <si>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</si>
  <si>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</si>
  <si>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</si>
  <si>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</si>
  <si>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</si>
  <si>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</si>
  <si>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</si>
  <si>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</si>
  <si>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</si>
  <si>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</si>
  <si>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</si>
  <si>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</si>
  <si>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</si>
  <si>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</si>
  <si>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</si>
  <si>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</si>
  <si>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</si>
  <si>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</si>
  <si>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</si>
  <si>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</si>
  <si>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</si>
  <si>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</si>
  <si>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</si>
  <si>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</si>
  <si>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</si>
  <si>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</si>
  <si>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</si>
  <si>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</si>
  <si>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</si>
  <si>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</si>
  <si>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</si>
  <si>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</si>
  <si>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</si>
  <si>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</si>
  <si>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</si>
  <si>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</si>
  <si>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</si>
  <si>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</si>
  <si>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</si>
  <si>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</si>
  <si>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</si>
  <si>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</si>
  <si>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</si>
  <si>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</si>
  <si>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</si>
  <si>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</si>
  <si>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</si>
  <si>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</si>
  <si>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</si>
  <si>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</si>
  <si>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</si>
  <si>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</si>
  <si>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</si>
  <si>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</si>
  <si>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</si>
  <si>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</si>
  <si>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</si>
  <si>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</si>
  <si>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</si>
  <si>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</si>
  <si>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</si>
  <si>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</si>
  <si>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</si>
  <si>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</si>
  <si>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</si>
  <si>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</si>
  <si>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</si>
  <si>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</si>
  <si>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</si>
  <si>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</si>
  <si>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</si>
  <si>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</si>
  <si>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</si>
  <si>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</si>
  <si>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</si>
  <si>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</si>
  <si>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</si>
  <si>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</si>
  <si>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</si>
  <si>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</si>
  <si>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</si>
  <si>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</si>
  <si>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</si>
  <si>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</si>
  <si>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</si>
  <si>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</si>
  <si>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</si>
  <si>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</si>
  <si>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</si>
  <si>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</si>
  <si>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</si>
  <si>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</si>
  <si>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</si>
  <si>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</si>
  <si>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</si>
  <si>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</si>
  <si>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</si>
  <si>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</si>
  <si>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</si>
  <si>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</si>
  <si>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</si>
  <si>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</si>
  <si>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</si>
  <si>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</si>
  <si>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</si>
  <si>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</si>
  <si>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</si>
  <si>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</si>
  <si>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</si>
  <si>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</si>
  <si>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</si>
  <si>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</si>
  <si>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</si>
  <si>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</si>
  <si>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</si>
  <si>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</si>
  <si>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</si>
  <si>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</si>
  <si>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</si>
  <si>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</si>
  <si>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</si>
  <si>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</si>
  <si>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</si>
  <si>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</si>
  <si>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</si>
  <si>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</si>
  <si>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</si>
  <si>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</si>
  <si>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</si>
  <si>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</si>
  <si>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</si>
  <si>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</si>
  <si>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</si>
  <si>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</si>
  <si>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</si>
  <si>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</si>
  <si>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</si>
  <si>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</si>
  <si>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</si>
  <si>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</si>
  <si>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</si>
  <si>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</si>
  <si>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</si>
  <si>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</si>
  <si>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</si>
  <si>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</si>
  <si>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</si>
  <si>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</si>
  <si>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</si>
  <si>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</si>
  <si>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</si>
  <si>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</si>
  <si>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</si>
  <si>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</si>
  <si>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</si>
  <si>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</si>
  <si>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</si>
  <si>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</si>
  <si>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</si>
  <si>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</si>
  <si>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</si>
  <si>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</si>
  <si>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</si>
  <si>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</si>
  <si>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</si>
  <si>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</si>
  <si>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</si>
  <si>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</si>
  <si>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</si>
  <si>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</si>
  <si>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</si>
  <si>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</si>
  <si>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</si>
  <si>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</si>
  <si>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</si>
  <si>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</si>
  <si>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</si>
  <si>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</si>
  <si>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</si>
  <si>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</si>
  <si>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</si>
  <si>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</si>
  <si>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</si>
  <si>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</si>
  <si>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</si>
  <si>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</si>
  <si>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</si>
  <si>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</si>
  <si>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</si>
  <si>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</si>
  <si>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</si>
  <si>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</si>
  <si>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</si>
  <si>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</si>
  <si>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</si>
  <si>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</si>
  <si>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</si>
  <si>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</si>
  <si>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</si>
  <si>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</si>
  <si>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</si>
  <si>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</si>
  <si>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</si>
  <si>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</si>
  <si>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</si>
  <si>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</si>
  <si>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</si>
  <si>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</si>
  <si>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</si>
  <si>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</si>
  <si>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</si>
  <si>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</si>
  <si>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</si>
  <si>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</si>
  <si>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</si>
  <si>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</si>
  <si>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</si>
  <si>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</si>
  <si>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</si>
  <si>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</si>
  <si>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</si>
  <si>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</si>
  <si>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</si>
  <si>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</si>
  <si>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</si>
  <si>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</si>
  <si>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</si>
  <si>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</si>
  <si>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</si>
  <si>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</si>
  <si>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</si>
  <si>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</si>
  <si>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</si>
  <si>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</si>
  <si>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</si>
  <si>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</si>
  <si>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</si>
  <si>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</si>
  <si>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</si>
  <si>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</si>
  <si>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</si>
  <si>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</si>
  <si>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</si>
  <si>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</si>
  <si>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</si>
  <si>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</si>
  <si>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</si>
  <si>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</si>
  <si>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</si>
  <si>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</si>
  <si>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</si>
  <si>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</si>
  <si>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</si>
  <si>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</si>
  <si>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</si>
  <si>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</si>
  <si>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</si>
  <si>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</si>
  <si>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</si>
  <si>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</si>
  <si>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</si>
  <si>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</si>
  <si>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</si>
  <si>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</si>
  <si>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</si>
  <si>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</si>
  <si>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</si>
  <si>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</si>
  <si>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</si>
  <si>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</si>
  <si>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</si>
  <si>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</si>
  <si>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</si>
  <si>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</si>
  <si>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</si>
  <si>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</si>
  <si>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</si>
  <si>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</si>
  <si>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</si>
  <si>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</si>
  <si>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</si>
  <si>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</si>
  <si>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</si>
  <si>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</si>
  <si>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</si>
  <si>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</si>
  <si>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</si>
  <si>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</si>
  <si>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</si>
  <si>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</si>
  <si>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</si>
  <si>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</si>
  <si>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</si>
  <si>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</si>
  <si>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</si>
  <si>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</si>
  <si>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</si>
  <si>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</si>
  <si>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</si>
  <si>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</si>
  <si>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</si>
  <si>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</si>
  <si>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</si>
  <si>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</si>
  <si>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</si>
  <si>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</si>
  <si>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</si>
  <si>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</si>
  <si>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</si>
  <si>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</si>
  <si>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</si>
  <si>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</si>
  <si>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</si>
  <si>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</si>
  <si>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</si>
  <si>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</si>
  <si>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</si>
  <si>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</si>
  <si>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</si>
  <si>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</si>
  <si>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</si>
  <si>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</si>
  <si>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</si>
  <si>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</si>
  <si>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</si>
  <si>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</si>
  <si>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</si>
  <si>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</si>
  <si>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</si>
  <si>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</si>
  <si>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</si>
  <si>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</si>
  <si>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</si>
  <si>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</si>
  <si>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</si>
  <si>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</si>
  <si>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</si>
  <si>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</si>
  <si>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</si>
  <si>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</si>
  <si>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</si>
  <si>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</si>
  <si>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</si>
  <si>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</si>
  <si>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</si>
  <si>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</si>
  <si>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</si>
  <si>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</si>
  <si>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</si>
  <si>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</si>
  <si>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</si>
  <si>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</si>
  <si>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</si>
  <si>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</si>
  <si>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</si>
  <si>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</si>
  <si>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</si>
  <si>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</si>
  <si>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</si>
  <si>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</si>
  <si>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</si>
  <si>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</si>
  <si>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</si>
  <si>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</si>
  <si>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</si>
  <si>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</si>
  <si>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</si>
  <si>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</si>
  <si>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</si>
  <si>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</si>
  <si>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</si>
  <si>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</si>
  <si>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</si>
  <si>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</si>
  <si>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</si>
  <si>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</si>
  <si>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</si>
  <si>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</si>
  <si>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</si>
  <si>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</si>
  <si>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</si>
  <si>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</si>
  <si>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</si>
  <si>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</si>
  <si>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</si>
  <si>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</si>
  <si>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</si>
  <si>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</si>
  <si>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</si>
  <si>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</si>
  <si>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</si>
  <si>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</si>
  <si>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</si>
  <si>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</si>
  <si>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</si>
  <si>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</si>
  <si>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</si>
  <si>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</si>
  <si>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</si>
  <si>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</si>
  <si>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</si>
  <si>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</si>
  <si>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</si>
  <si>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</si>
  <si>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</si>
  <si>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</si>
  <si>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</si>
  <si>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</si>
  <si>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</si>
  <si>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</si>
  <si>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</si>
  <si>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</si>
  <si>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</si>
  <si>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</si>
  <si>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</si>
  <si>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</si>
  <si>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</si>
  <si>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</si>
  <si>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</si>
  <si>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</si>
  <si>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</si>
  <si>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</si>
  <si>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</si>
  <si>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</si>
  <si>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</si>
  <si>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</si>
  <si>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</si>
  <si>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</si>
  <si>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</si>
  <si>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</si>
  <si>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</si>
  <si>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</si>
  <si>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</si>
  <si>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</si>
  <si>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</si>
  <si>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</si>
  <si>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</si>
  <si>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</si>
  <si>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</si>
  <si>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</si>
  <si>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</si>
  <si>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</si>
  <si>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</si>
  <si>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</si>
  <si>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</si>
  <si>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</si>
  <si>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</si>
  <si>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</si>
  <si>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</si>
  <si>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</si>
  <si>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</si>
  <si>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</si>
  <si>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</si>
  <si>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</si>
  <si>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</si>
  <si>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</si>
  <si>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</si>
  <si>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</si>
  <si>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</si>
  <si>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</si>
  <si>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</si>
  <si>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</si>
  <si>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</si>
  <si>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</si>
  <si>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</si>
  <si>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</si>
  <si>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</si>
  <si>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</si>
  <si>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</si>
  <si>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</si>
  <si>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</si>
  <si>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</si>
  <si>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</si>
  <si>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</si>
  <si>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</si>
  <si>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</si>
  <si>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</si>
  <si>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</si>
  <si>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</si>
  <si>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</si>
  <si>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</si>
  <si>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</si>
  <si>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</si>
  <si>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</si>
  <si>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</si>
  <si>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</si>
  <si>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</si>
  <si>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</si>
  <si>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</si>
  <si>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</si>
  <si>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</si>
  <si>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</si>
  <si>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</si>
  <si>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</si>
  <si>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</si>
  <si>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</si>
  <si>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</si>
  <si>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</si>
  <si>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</si>
  <si>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</si>
  <si>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</si>
  <si>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</si>
  <si>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</si>
  <si>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</si>
  <si>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</si>
  <si>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</si>
  <si>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</si>
  <si>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</si>
  <si>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</si>
  <si>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</si>
  <si>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</si>
  <si>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</si>
  <si>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</si>
  <si>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</si>
  <si>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</si>
  <si>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</si>
  <si>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</si>
  <si>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</si>
  <si>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</si>
  <si>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</si>
  <si>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</si>
  <si>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</si>
  <si>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</si>
  <si>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</si>
  <si>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</si>
  <si>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</si>
  <si>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</si>
  <si>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</si>
  <si>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</si>
  <si>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</si>
  <si>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</si>
  <si>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</si>
  <si>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</si>
  <si>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</si>
  <si>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</si>
  <si>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</si>
  <si>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</si>
  <si>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</si>
  <si>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</si>
  <si>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</si>
  <si>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</si>
  <si>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</si>
  <si>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</si>
  <si>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</si>
  <si>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</si>
  <si>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</si>
  <si>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</si>
  <si>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</si>
  <si>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</si>
  <si>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</si>
  <si>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</si>
  <si>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</si>
  <si>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</si>
  <si>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</si>
  <si>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</si>
  <si>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</si>
  <si>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</si>
  <si>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</si>
  <si>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</si>
  <si>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</si>
  <si>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</si>
  <si>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</si>
  <si>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</si>
  <si>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</si>
  <si>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</si>
  <si>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</si>
  <si>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</si>
  <si>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</si>
  <si>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</si>
  <si>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</si>
  <si>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</si>
  <si>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</si>
  <si>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</si>
  <si>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</si>
  <si>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</si>
  <si>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</si>
  <si>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</si>
  <si>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</si>
  <si>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</si>
  <si>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</si>
  <si>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</si>
  <si>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</si>
  <si>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</si>
  <si>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</si>
  <si>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</si>
  <si>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</si>
  <si>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</si>
  <si>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</si>
  <si>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</si>
  <si>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</si>
  <si>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</si>
  <si>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</si>
  <si>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</si>
  <si>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</si>
  <si>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</si>
  <si>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</si>
  <si>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</si>
  <si>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</si>
  <si>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</si>
  <si>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</si>
  <si>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</si>
  <si>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</si>
  <si>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</si>
  <si>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</si>
  <si>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</si>
  <si>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</si>
  <si>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</si>
  <si>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</si>
  <si>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</si>
  <si>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</si>
  <si>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</si>
  <si>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</si>
  <si>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</si>
  <si>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</si>
  <si>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</si>
  <si>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</si>
  <si>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</si>
  <si>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</si>
  <si>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</si>
  <si>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</si>
  <si>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</si>
  <si>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</si>
  <si>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</si>
  <si>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</si>
  <si>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</si>
  <si>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</si>
  <si>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</si>
  <si>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</si>
  <si>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</si>
  <si>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</si>
  <si>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</si>
  <si>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</si>
  <si>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</si>
  <si>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</si>
  <si>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</si>
  <si>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</si>
  <si>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</si>
  <si>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</si>
  <si>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</si>
  <si>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</si>
  <si>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</si>
  <si>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</si>
  <si>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</si>
  <si>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</si>
  <si>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</si>
  <si>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</si>
  <si>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</si>
  <si>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</si>
  <si>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</si>
  <si>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</si>
  <si>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</si>
  <si>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</si>
  <si>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</si>
  <si>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</si>
  <si>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</si>
  <si>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</si>
  <si>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</si>
  <si>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</si>
  <si>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</si>
  <si>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</si>
  <si>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</si>
  <si>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</si>
  <si>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</si>
  <si>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</si>
  <si>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</si>
  <si>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</si>
  <si>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</si>
  <si>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</si>
  <si>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</si>
  <si>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</si>
  <si>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</si>
  <si>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</si>
  <si>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</si>
  <si>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</si>
  <si>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</si>
  <si>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</si>
  <si>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</si>
  <si>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</si>
  <si>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</si>
  <si>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</si>
  <si>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</si>
  <si>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</si>
  <si>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</si>
  <si>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</si>
  <si>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</si>
  <si>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</si>
  <si>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</si>
  <si>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</si>
  <si>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</si>
  <si>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</si>
  <si>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</si>
  <si>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</si>
  <si>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</si>
  <si>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</si>
  <si>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</si>
  <si>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</si>
  <si>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</si>
  <si>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</si>
  <si>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</si>
  <si>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</si>
  <si>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</si>
  <si>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</si>
  <si>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</si>
  <si>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</si>
  <si>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</si>
  <si>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</si>
  <si>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</si>
  <si>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</si>
  <si>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</si>
  <si>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</si>
  <si>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</si>
  <si>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</si>
  <si>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</si>
  <si>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</si>
  <si>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</si>
  <si>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</si>
  <si>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</si>
  <si>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</si>
  <si>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</si>
  <si>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</si>
  <si>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</si>
  <si>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</si>
  <si>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</si>
  <si>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</si>
  <si>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</si>
  <si>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</si>
  <si>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</si>
  <si>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</si>
  <si>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</si>
  <si>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</si>
  <si>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</si>
  <si>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</si>
  <si>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</si>
  <si>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</si>
  <si>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</si>
  <si>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</si>
  <si>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</si>
  <si>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</si>
  <si>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</si>
  <si>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</si>
  <si>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</si>
  <si>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</si>
  <si>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</si>
  <si>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</si>
  <si>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</si>
  <si>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</si>
  <si>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</si>
  <si>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</si>
  <si>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</si>
  <si>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</si>
  <si>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</si>
  <si>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</si>
  <si>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</si>
  <si>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</si>
  <si>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</si>
  <si>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</si>
  <si>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</si>
  <si>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</si>
  <si>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</si>
  <si>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</si>
  <si>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</si>
  <si>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</si>
  <si>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</si>
  <si>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</si>
  <si>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</si>
  <si>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</si>
  <si>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</si>
  <si>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</si>
  <si>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</si>
  <si>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</si>
  <si>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</si>
  <si>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</si>
  <si>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</si>
  <si>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</si>
  <si>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</si>
  <si>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</si>
  <si>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</si>
  <si>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</si>
  <si>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</si>
  <si>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</si>
  <si>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</si>
  <si>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</si>
  <si>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</si>
  <si>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</si>
  <si>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</si>
  <si>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</si>
  <si>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</si>
  <si>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</si>
  <si>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</si>
  <si>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</si>
  <si>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</si>
  <si>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</si>
  <si>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</si>
  <si>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</si>
  <si>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</si>
  <si>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</si>
  <si>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</si>
  <si>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</si>
  <si>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</si>
  <si>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</si>
  <si>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</si>
  <si>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</si>
  <si>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</si>
  <si>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</si>
  <si>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</si>
  <si>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</si>
  <si>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</si>
  <si>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</si>
  <si>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</si>
  <si>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</si>
  <si>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</si>
  <si>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</si>
  <si>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</si>
  <si>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</si>
  <si>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</si>
  <si>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</si>
  <si>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</si>
  <si>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</si>
  <si>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</si>
  <si>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</si>
  <si>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</si>
  <si>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</si>
  <si>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</si>
  <si>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</si>
  <si>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</si>
  <si>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</si>
  <si>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</si>
  <si>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</si>
  <si>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</si>
  <si>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</si>
  <si>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</si>
  <si>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</si>
  <si>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</si>
  <si>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</si>
  <si>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</si>
  <si>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</si>
  <si>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</si>
  <si>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</si>
  <si>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</si>
  <si>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</si>
  <si>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</si>
  <si>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</si>
  <si>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</si>
  <si>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</si>
  <si>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</si>
  <si>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</si>
  <si>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</si>
  <si>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</si>
  <si>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</si>
  <si>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</si>
  <si>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</si>
  <si>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</si>
  <si>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</si>
  <si>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</si>
  <si>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</si>
  <si>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</si>
  <si>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</si>
  <si>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</si>
  <si>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</si>
  <si>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</si>
  <si>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</si>
  <si>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</si>
  <si>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</si>
  <si>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</si>
  <si>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</si>
  <si>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</si>
  <si>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</si>
  <si>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</si>
  <si>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</si>
  <si>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</si>
  <si>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</si>
  <si>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</si>
  <si>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</si>
  <si>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</si>
  <si>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</si>
  <si>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</si>
  <si>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</si>
  <si>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</si>
  <si>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</si>
  <si>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</si>
  <si>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</si>
  <si>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</si>
  <si>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</si>
  <si>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</si>
  <si>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</si>
  <si>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</si>
  <si>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</si>
  <si>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</si>
  <si>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</si>
  <si>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</si>
  <si>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</si>
  <si>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</si>
  <si>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</si>
  <si>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</si>
  <si>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</si>
  <si>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</si>
  <si>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</si>
  <si>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</si>
  <si>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</si>
  <si>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</si>
  <si>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</si>
  <si>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</si>
  <si>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</si>
  <si>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</si>
  <si>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</si>
  <si>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</si>
  <si>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</si>
  <si>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</si>
  <si>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</si>
  <si>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</si>
  <si>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</si>
  <si>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</si>
  <si>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</si>
  <si>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</si>
  <si>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</si>
  <si>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</si>
  <si>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</si>
  <si>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</si>
  <si>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</si>
  <si>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</si>
  <si>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</si>
  <si>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</si>
  <si>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</si>
  <si>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</si>
  <si>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</si>
  <si>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</si>
  <si>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</si>
  <si>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</si>
  <si>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</si>
  <si>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</si>
  <si>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</si>
  <si>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</si>
  <si>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</si>
  <si>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</si>
  <si>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</si>
  <si>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</si>
  <si>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</si>
  <si>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</si>
  <si>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</si>
  <si>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</si>
  <si>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</si>
  <si>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</si>
  <si>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</si>
  <si>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</si>
  <si>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</si>
  <si>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</si>
  <si>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</si>
  <si>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</si>
  <si>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</si>
  <si>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</si>
  <si>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</si>
  <si>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</si>
  <si>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</si>
  <si>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</si>
  <si>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</si>
  <si>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</si>
  <si>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</si>
  <si>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</si>
  <si>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</si>
  <si>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</si>
  <si>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</si>
  <si>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</si>
  <si>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</si>
  <si>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</si>
  <si>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</si>
  <si>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</si>
  <si>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</si>
  <si>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</si>
  <si>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</si>
  <si>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</si>
  <si>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</si>
  <si>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</si>
  <si>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</si>
  <si>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</si>
  <si>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</si>
  <si>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</si>
  <si>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</si>
  <si>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</si>
  <si>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</si>
  <si>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</si>
  <si>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</si>
  <si>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</si>
  <si>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</si>
  <si>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</si>
  <si>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</si>
  <si>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</si>
  <si>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</si>
  <si>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</si>
  <si>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</si>
  <si>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</si>
  <si>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</si>
  <si>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</si>
  <si>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</si>
  <si>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</si>
  <si>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</si>
  <si>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</si>
  <si>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</si>
  <si>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</si>
  <si>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</si>
  <si>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</si>
  <si>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</si>
  <si>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</si>
  <si>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</si>
  <si>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</si>
  <si>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</si>
  <si>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</si>
  <si>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</si>
  <si>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</si>
  <si>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</si>
  <si>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</si>
  <si>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</si>
  <si>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</si>
  <si>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</si>
  <si>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</si>
  <si>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</si>
  <si>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</si>
  <si>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</si>
  <si>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</si>
  <si>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</si>
  <si>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</si>
  <si>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</si>
  <si>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</si>
  <si>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</si>
  <si>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</si>
  <si>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</si>
  <si>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</si>
  <si>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</si>
  <si>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</si>
  <si>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</si>
  <si>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</si>
  <si>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</si>
  <si>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</si>
  <si>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</si>
  <si>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</si>
  <si>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</si>
  <si>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</si>
  <si>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</si>
  <si>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</si>
  <si>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</si>
  <si>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</si>
  <si>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</si>
  <si>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</si>
  <si>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</si>
  <si>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</si>
  <si>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</si>
  <si>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</si>
  <si>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</si>
  <si>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</si>
  <si>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</si>
  <si>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</si>
  <si>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</si>
  <si>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</si>
  <si>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</si>
  <si>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</si>
  <si>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</si>
  <si>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</si>
  <si>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</si>
  <si>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</si>
  <si>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</si>
  <si>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</si>
  <si>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</si>
  <si>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</si>
  <si>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</si>
  <si>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</si>
  <si>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</si>
  <si>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</si>
  <si>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</si>
  <si>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</si>
  <si>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</si>
  <si>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</si>
  <si>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</si>
  <si>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</si>
  <si>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</si>
  <si>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</si>
  <si>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</si>
  <si>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</si>
  <si>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</si>
  <si>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</si>
  <si>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</si>
  <si>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</si>
  <si>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</si>
  <si>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</si>
  <si>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</si>
  <si>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</si>
  <si>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</si>
  <si>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</si>
  <si>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</si>
  <si>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</si>
  <si>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</si>
  <si>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</si>
  <si>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</si>
  <si>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</si>
  <si>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</si>
  <si>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</si>
  <si>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</si>
  <si>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</si>
  <si>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</si>
  <si>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</si>
  <si>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</si>
  <si>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</si>
  <si>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</si>
  <si>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</si>
  <si>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</si>
  <si>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</si>
  <si>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</si>
  <si>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</si>
  <si>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</si>
  <si>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</si>
  <si>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</si>
  <si>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</si>
  <si>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</si>
  <si>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</si>
  <si>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</si>
  <si>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</si>
  <si>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</si>
  <si>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</si>
  <si>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</si>
  <si>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</si>
  <si>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</si>
  <si>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</si>
  <si>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</si>
  <si>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</si>
  <si>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</si>
  <si>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</si>
  <si>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</si>
  <si>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</si>
  <si>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</si>
  <si>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</si>
  <si>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</si>
  <si>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</si>
  <si>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</si>
  <si>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</si>
  <si>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</si>
  <si>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</si>
  <si>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</si>
  <si>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</si>
  <si>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</si>
  <si>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</si>
  <si>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</si>
  <si>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</si>
  <si>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</si>
  <si>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</si>
  <si>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</si>
  <si>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</si>
  <si>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</si>
  <si>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</si>
  <si>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</si>
  <si>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</si>
  <si>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</si>
  <si>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</si>
  <si>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</si>
  <si>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</si>
  <si>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</si>
  <si>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</si>
  <si>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</si>
  <si>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</si>
  <si>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</si>
  <si>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</si>
  <si>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</si>
  <si>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</si>
  <si>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</si>
  <si>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</si>
  <si>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</si>
  <si>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</si>
  <si>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</si>
  <si>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</si>
  <si>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</si>
  <si>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</si>
  <si>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</si>
  <si>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</si>
  <si>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</si>
  <si>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</si>
  <si>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</si>
  <si>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</si>
  <si>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</si>
  <si>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</si>
  <si>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</si>
  <si>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</si>
  <si>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</si>
  <si>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</si>
  <si>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</si>
  <si>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</si>
  <si>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</si>
  <si>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</si>
  <si>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</si>
  <si>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</si>
  <si>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</si>
  <si>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</si>
  <si>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</si>
  <si>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</si>
  <si>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</si>
  <si>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</si>
  <si>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</si>
  <si>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</si>
  <si>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</si>
  <si>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</si>
  <si>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</si>
  <si>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</si>
  <si>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</si>
  <si>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</si>
  <si>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</si>
  <si>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</si>
  <si>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</si>
  <si>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</si>
  <si>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</si>
  <si>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</si>
  <si>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</si>
  <si>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</si>
  <si>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</si>
  <si>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</si>
  <si>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</si>
  <si>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</si>
  <si>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</si>
  <si>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</si>
  <si>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</si>
  <si>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</si>
  <si>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</si>
  <si>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</si>
  <si>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</si>
  <si>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</si>
  <si>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</si>
  <si>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</si>
  <si>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</si>
  <si>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</si>
  <si>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</si>
  <si>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</si>
  <si>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</si>
  <si>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</si>
  <si>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</si>
  <si>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</si>
  <si>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</si>
  <si>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</si>
  <si>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</si>
  <si>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</si>
  <si>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</si>
  <si>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</si>
  <si>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</si>
  <si>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</si>
  <si>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</si>
  <si>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</si>
  <si>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</si>
  <si>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</si>
  <si>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</si>
  <si>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</si>
  <si>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</si>
  <si>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</si>
  <si>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</si>
  <si>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</si>
  <si>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</si>
  <si>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</si>
  <si>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</si>
  <si>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</si>
  <si>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</si>
  <si>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</si>
  <si>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</si>
  <si>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</si>
  <si>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</si>
  <si>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</si>
  <si>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</si>
  <si>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</si>
  <si>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</si>
  <si>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</si>
  <si>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</si>
  <si>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</si>
  <si>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</si>
  <si>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</si>
  <si>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</si>
  <si>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</si>
  <si>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</si>
  <si>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</si>
  <si>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</si>
  <si>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</si>
  <si>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</si>
  <si>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</si>
  <si>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</si>
  <si>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</si>
  <si>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</si>
  <si>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</si>
  <si>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</si>
  <si>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</si>
  <si>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</si>
  <si>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</si>
  <si>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</si>
  <si>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</si>
  <si>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</si>
  <si>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</si>
  <si>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</si>
  <si>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</si>
  <si>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</si>
  <si>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</si>
  <si>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</si>
  <si>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</si>
  <si>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</si>
  <si>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</si>
  <si>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</si>
  <si>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</si>
  <si>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</si>
  <si>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</si>
  <si>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</si>
  <si>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</si>
  <si>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</si>
  <si>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</si>
  <si>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</si>
  <si>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</si>
  <si>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</si>
  <si>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</si>
  <si>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</si>
  <si>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</si>
  <si>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</si>
  <si>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</si>
  <si>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</si>
  <si>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</si>
  <si>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</si>
  <si>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</si>
  <si>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</si>
  <si>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</si>
  <si>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</si>
  <si>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</si>
  <si>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</si>
  <si>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</si>
  <si>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</si>
  <si>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</si>
  <si>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</si>
  <si>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</si>
  <si>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</si>
  <si>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</si>
  <si>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</si>
  <si>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</si>
  <si>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</si>
  <si>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</si>
  <si>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</si>
  <si>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</si>
  <si>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</si>
  <si>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</si>
  <si>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</si>
  <si>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</si>
  <si>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</si>
  <si>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</si>
  <si>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</si>
  <si>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</si>
  <si>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</si>
  <si>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</si>
  <si>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</si>
  <si>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</si>
  <si>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</si>
  <si>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</si>
  <si>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</si>
  <si>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</si>
  <si>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</si>
  <si>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</si>
  <si>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</si>
  <si>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</si>
  <si>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</si>
  <si>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</si>
  <si>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</si>
  <si>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</si>
  <si>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</si>
  <si>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</si>
  <si>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</si>
  <si>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</si>
  <si>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</si>
  <si>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</si>
  <si>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</si>
  <si>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</si>
  <si>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</si>
  <si>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</si>
  <si>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</si>
  <si>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</si>
  <si>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</si>
  <si>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</si>
  <si>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</si>
  <si>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</si>
  <si>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</si>
  <si>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</si>
  <si>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</si>
  <si>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</si>
  <si>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</si>
  <si>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</si>
  <si>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</si>
  <si>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</si>
  <si>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</si>
  <si>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</si>
  <si>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</si>
  <si>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</si>
  <si>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</si>
  <si>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</si>
  <si>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</si>
  <si>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</si>
  <si>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</si>
  <si>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</si>
  <si>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</si>
  <si>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</si>
  <si>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</si>
  <si>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</si>
  <si>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</si>
  <si>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</si>
  <si>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</si>
  <si>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</si>
  <si>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</si>
  <si>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</si>
  <si>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</si>
  <si>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</si>
  <si>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</si>
  <si>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</si>
  <si>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</si>
  <si>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</si>
  <si>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</si>
  <si>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</si>
  <si>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</si>
  <si>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</si>
  <si>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</si>
  <si>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</si>
  <si>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</si>
  <si>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</si>
  <si>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</si>
  <si>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</si>
  <si>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</si>
  <si>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</si>
  <si>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</si>
  <si>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</si>
  <si>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</si>
  <si>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</si>
  <si>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</si>
  <si>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</si>
  <si>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</si>
  <si>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</si>
  <si>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</si>
  <si>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</si>
  <si>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</si>
  <si>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</si>
  <si>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</si>
  <si>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</si>
  <si>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</si>
  <si>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</si>
  <si>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</si>
  <si>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</si>
  <si>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</si>
  <si>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</si>
  <si>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</si>
  <si>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</si>
  <si>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</si>
  <si>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</si>
  <si>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</si>
  <si>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</si>
  <si>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</si>
  <si>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</si>
  <si>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</si>
  <si>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</si>
  <si>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</si>
  <si>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</si>
  <si>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</si>
  <si>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</si>
  <si>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</si>
  <si>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</si>
  <si>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</si>
  <si>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</si>
  <si>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</si>
  <si>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</si>
  <si>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</si>
  <si>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</si>
  <si>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</si>
  <si>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</si>
  <si>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</si>
  <si>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</si>
  <si>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</si>
  <si>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</si>
  <si>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</si>
  <si>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</si>
  <si>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</si>
  <si>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</si>
  <si>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</si>
  <si>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</si>
  <si>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</si>
  <si>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</si>
  <si>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</si>
  <si>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</si>
  <si>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</si>
  <si>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</si>
  <si>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</si>
  <si>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</si>
  <si>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</si>
  <si>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</si>
  <si>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</si>
  <si>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</si>
  <si>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</si>
  <si>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</si>
  <si>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</si>
  <si>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</si>
  <si>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</si>
  <si>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</si>
  <si>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</si>
  <si>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</si>
  <si>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</si>
  <si>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</si>
  <si>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</si>
  <si>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</si>
  <si>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</si>
  <si>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</si>
  <si>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</si>
  <si>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</si>
  <si>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</si>
  <si>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</si>
  <si>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</si>
  <si>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</si>
  <si>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</si>
  <si>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</si>
  <si>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</si>
  <si>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</si>
  <si>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</si>
  <si>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</si>
  <si>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</si>
  <si>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</si>
  <si>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</si>
  <si>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</si>
  <si>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</si>
  <si>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</si>
  <si>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</si>
  <si>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</si>
  <si>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</si>
  <si>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</si>
  <si>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</si>
  <si>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</si>
  <si>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</si>
  <si>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</si>
  <si>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</si>
  <si>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</si>
  <si>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</si>
  <si>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</si>
  <si>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</si>
  <si>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</si>
  <si>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</si>
  <si>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</si>
  <si>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</si>
  <si>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</si>
  <si>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</si>
  <si>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</si>
  <si>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</si>
  <si>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</si>
  <si>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</si>
  <si>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</si>
  <si>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</si>
  <si>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</si>
  <si>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</si>
  <si>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</si>
  <si>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</si>
  <si>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</si>
  <si>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</si>
  <si>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</si>
  <si>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</si>
  <si>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</si>
  <si>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</si>
  <si>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</si>
  <si>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</si>
  <si>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</si>
  <si>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</si>
  <si>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</si>
  <si>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</si>
  <si>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</si>
  <si>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</si>
  <si>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</si>
  <si>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</si>
  <si>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</si>
  <si>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</si>
  <si>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</si>
  <si>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</si>
  <si>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</si>
  <si>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</si>
  <si>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</si>
  <si>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</si>
  <si>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</si>
  <si>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</si>
  <si>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</si>
  <si>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</si>
  <si>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</si>
  <si>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</si>
  <si>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</si>
  <si>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</si>
  <si>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</si>
  <si>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</si>
  <si>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</si>
  <si>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</si>
  <si>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</si>
  <si>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</si>
  <si>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</si>
  <si>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</si>
  <si>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</si>
  <si>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</si>
  <si>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</si>
  <si>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</si>
  <si>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</si>
  <si>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</si>
  <si>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</si>
  <si>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</si>
  <si>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</si>
  <si>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</si>
  <si>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</si>
  <si>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</si>
  <si>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</si>
  <si>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</si>
  <si>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</si>
  <si>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</si>
  <si>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</si>
  <si>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</si>
  <si>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</si>
  <si>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</si>
  <si>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</si>
  <si>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</si>
  <si>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</si>
  <si>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</si>
  <si>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</si>
  <si>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</si>
  <si>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</si>
  <si>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</si>
  <si>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</si>
  <si>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</si>
  <si>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</si>
  <si>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</si>
  <si>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</si>
  <si>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</si>
  <si>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</si>
  <si>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</si>
  <si>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</si>
  <si>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</si>
  <si>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</si>
  <si>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</si>
  <si>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</si>
  <si>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</si>
  <si>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</si>
  <si>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</si>
  <si>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</si>
  <si>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</si>
  <si>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</si>
  <si>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</si>
  <si>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</si>
  <si>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</si>
  <si>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</si>
  <si>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</si>
  <si>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</si>
  <si>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</si>
  <si>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</si>
  <si>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</si>
  <si>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</si>
  <si>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</si>
  <si>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</si>
  <si>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</si>
  <si>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</si>
  <si>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</si>
  <si>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</si>
  <si>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</si>
  <si>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</si>
  <si>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</si>
  <si>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</si>
  <si>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</si>
  <si>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</si>
  <si>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</si>
  <si>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</si>
  <si>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</si>
  <si>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</si>
  <si>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</si>
  <si>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</si>
  <si>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</si>
  <si>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</si>
  <si>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</si>
  <si>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</si>
  <si>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</si>
  <si>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</si>
  <si>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</si>
  <si>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</si>
  <si>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</si>
  <si>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</si>
  <si>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</si>
  <si>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</si>
  <si>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</si>
  <si>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</si>
  <si>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</si>
  <si>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</si>
  <si>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</si>
  <si>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</si>
  <si>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</si>
  <si>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</si>
  <si>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</si>
  <si>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</si>
  <si>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</si>
  <si>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</si>
  <si>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</si>
  <si>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</si>
  <si>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</si>
  <si>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</si>
  <si>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</si>
  <si>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</si>
  <si>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</si>
  <si>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</si>
  <si>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</si>
  <si>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</si>
  <si>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</si>
  <si>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</si>
  <si>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</si>
  <si>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</si>
  <si>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</si>
  <si>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</si>
  <si>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</si>
  <si>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</si>
  <si>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</si>
  <si>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</si>
  <si>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</si>
  <si>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</si>
  <si>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</si>
  <si>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</si>
  <si>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</si>
  <si>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</si>
  <si>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</si>
  <si>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</si>
  <si>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</si>
  <si>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</si>
  <si>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</si>
  <si>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</si>
  <si>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</si>
  <si>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</si>
  <si>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</si>
  <si>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</si>
  <si>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</si>
  <si>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</si>
  <si>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</si>
  <si>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</si>
  <si>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</si>
  <si>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</si>
  <si>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</si>
  <si>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</si>
  <si>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</si>
  <si>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</si>
  <si>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</si>
  <si>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</si>
  <si>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</si>
  <si>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</si>
  <si>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</si>
  <si>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</si>
  <si>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</si>
  <si>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</si>
  <si>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</si>
  <si>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</si>
  <si>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</si>
  <si>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</si>
  <si>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</si>
  <si>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</si>
  <si>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</si>
  <si>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</si>
  <si>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</si>
  <si>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</si>
  <si>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</si>
  <si>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</si>
  <si>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</si>
  <si>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</si>
  <si>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</si>
  <si>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</si>
  <si>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</si>
  <si>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</si>
  <si>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</si>
  <si>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</si>
  <si>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</si>
  <si>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</si>
  <si>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</si>
  <si>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</si>
  <si>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</si>
  <si>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</si>
  <si>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</si>
  <si>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</si>
  <si>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</si>
  <si>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</si>
  <si>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</si>
  <si>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</si>
  <si>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</si>
  <si>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</si>
  <si>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</si>
  <si>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</si>
  <si>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</si>
  <si>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</si>
  <si>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</si>
  <si>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</si>
  <si>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</si>
  <si>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</si>
  <si>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</si>
  <si>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</si>
  <si>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</si>
  <si>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</si>
  <si>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</si>
  <si>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</si>
  <si>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</si>
  <si>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</si>
  <si>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</si>
  <si>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</si>
  <si>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</si>
  <si>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</si>
  <si>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</si>
  <si>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</si>
  <si>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</si>
  <si>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</si>
  <si>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</si>
  <si>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</si>
  <si>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</si>
  <si>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</si>
  <si>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</si>
  <si>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</si>
  <si>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</si>
  <si>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</si>
  <si>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</si>
  <si>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</si>
  <si>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</si>
  <si>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</si>
  <si>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</si>
  <si>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</si>
  <si>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</si>
  <si>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</si>
  <si>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</si>
  <si>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</si>
  <si>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</si>
  <si>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</si>
  <si>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</si>
  <si>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</si>
  <si>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</si>
  <si>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</si>
  <si>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</si>
  <si>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</si>
  <si>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</si>
  <si>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</si>
  <si>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</si>
  <si>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</si>
  <si>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</si>
  <si>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</si>
  <si>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</si>
  <si>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</si>
  <si>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</si>
  <si>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</si>
  <si>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</si>
  <si>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</si>
  <si>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</si>
  <si>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</si>
  <si>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</si>
  <si>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</si>
  <si>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</si>
  <si>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</si>
  <si>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</si>
  <si>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</si>
  <si>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</si>
  <si>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</si>
  <si>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</si>
  <si>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</si>
  <si>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</si>
  <si>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</si>
  <si>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</si>
  <si>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</si>
  <si>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</si>
  <si>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</si>
  <si>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</si>
  <si>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</si>
  <si>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</si>
  <si>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</si>
  <si>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</si>
  <si>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</si>
  <si>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</si>
  <si>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</si>
  <si>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</si>
  <si>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</si>
  <si>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</si>
  <si>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</si>
  <si>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</si>
  <si>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</si>
  <si>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</si>
  <si>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</si>
  <si>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</si>
  <si>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</si>
  <si>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</si>
  <si>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</si>
  <si>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</si>
  <si>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</si>
  <si>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</si>
  <si>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</si>
  <si>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</si>
  <si>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</si>
  <si>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</si>
  <si>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</si>
  <si>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</si>
  <si>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</si>
  <si>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</si>
  <si>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</si>
  <si>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</si>
  <si>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</si>
  <si>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</si>
  <si>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</si>
  <si>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</si>
  <si>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</si>
  <si>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</si>
  <si>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</si>
  <si>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</si>
  <si>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</si>
  <si>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</si>
  <si>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</si>
  <si>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</si>
  <si>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</si>
  <si>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</si>
  <si>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</si>
  <si>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</si>
  <si>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</si>
  <si>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</si>
  <si>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</si>
  <si>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</si>
  <si>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</si>
  <si>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</si>
  <si>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</si>
  <si>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</si>
  <si>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</si>
  <si>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</si>
  <si>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</si>
  <si>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</si>
  <si>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</si>
  <si>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</si>
  <si>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</si>
  <si>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</si>
  <si>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</si>
  <si>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</si>
  <si>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</si>
  <si>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</si>
  <si>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</si>
  <si>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</si>
  <si>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</si>
  <si>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</si>
  <si>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</si>
  <si>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</si>
  <si>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</si>
  <si>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</si>
  <si>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</si>
  <si>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</si>
  <si>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</si>
  <si>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</si>
  <si>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</si>
  <si>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</si>
  <si>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</si>
  <si>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</si>
  <si>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</si>
  <si>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</si>
  <si>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</si>
  <si>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</si>
  <si>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</si>
  <si>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</si>
  <si>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</si>
  <si>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</si>
  <si>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</si>
  <si>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</si>
  <si>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</si>
  <si>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</si>
  <si>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</si>
  <si>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</si>
  <si>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</si>
  <si>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</si>
  <si>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</si>
  <si>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</si>
  <si>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</si>
  <si>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</si>
  <si>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</si>
  <si>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</si>
  <si>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</si>
  <si>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</si>
  <si>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</si>
  <si>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</si>
  <si>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</si>
  <si>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</si>
  <si>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</si>
  <si>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</si>
  <si>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</si>
  <si>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</si>
  <si>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</si>
  <si>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</si>
  <si>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</si>
  <si>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</si>
  <si>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</si>
  <si>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</si>
  <si>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</si>
  <si>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</si>
  <si>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</si>
  <si>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</si>
  <si>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</si>
  <si>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</si>
  <si>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</si>
  <si>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</si>
  <si>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</si>
  <si>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</si>
  <si>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</si>
  <si>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</si>
  <si>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</si>
  <si>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</si>
  <si>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</si>
  <si>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</si>
  <si>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</si>
  <si>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</si>
  <si>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</si>
  <si>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</si>
  <si>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</si>
  <si>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</si>
  <si>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</si>
  <si>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</si>
  <si>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</si>
  <si>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</si>
  <si>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</si>
  <si>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</si>
  <si>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</si>
  <si>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</si>
  <si>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</si>
  <si>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</si>
  <si>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</si>
  <si>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</si>
  <si>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</si>
  <si>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</si>
  <si>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</si>
  <si>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</si>
  <si>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</si>
  <si>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</si>
  <si>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</si>
  <si>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</si>
  <si>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</si>
  <si>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</si>
  <si>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</si>
  <si>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</si>
  <si>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</si>
  <si>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</si>
  <si>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</si>
  <si>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</si>
  <si>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</si>
  <si>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</si>
  <si>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</si>
  <si>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</si>
  <si>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</si>
  <si>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</si>
  <si>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</si>
  <si>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</si>
  <si>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</si>
  <si>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</si>
  <si>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</si>
  <si>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</si>
  <si>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</si>
  <si>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</si>
  <si>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</si>
  <si>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</si>
  <si>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</si>
  <si>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</si>
  <si>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</si>
  <si>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</si>
  <si>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</si>
  <si>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</si>
  <si>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</si>
  <si>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</si>
  <si>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</si>
  <si>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</si>
  <si>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</si>
  <si>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</si>
  <si>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</si>
  <si>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</si>
  <si>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</si>
  <si>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</si>
  <si>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</si>
  <si>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</si>
  <si>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</si>
  <si>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</si>
  <si>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</si>
  <si>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</si>
  <si>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</si>
  <si>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</si>
  <si>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</si>
  <si>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</si>
  <si>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</si>
  <si>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</si>
  <si>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</si>
  <si>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</si>
  <si>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</si>
  <si>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</si>
  <si>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</si>
  <si>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</si>
  <si>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</si>
  <si>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</si>
  <si>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</si>
  <si>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</si>
  <si>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</si>
  <si>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</si>
  <si>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</si>
  <si>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</si>
  <si>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</si>
  <si>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</si>
  <si>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</si>
  <si>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</si>
  <si>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</si>
  <si>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</si>
  <si>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</si>
  <si>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</si>
  <si>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</si>
  <si>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</si>
  <si>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</si>
  <si>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</si>
  <si>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</si>
  <si>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</si>
  <si>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</si>
  <si>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</si>
  <si>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</si>
  <si>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</si>
  <si>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</si>
  <si>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</si>
  <si>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</si>
  <si>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</si>
  <si>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</si>
  <si>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</si>
  <si>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</si>
  <si>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</si>
  <si>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</si>
  <si>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</si>
  <si>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</si>
  <si>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</si>
  <si>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</si>
  <si>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</si>
  <si>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</si>
  <si>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</si>
  <si>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</si>
  <si>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</si>
  <si>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</si>
  <si>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</si>
  <si>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</si>
  <si>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</si>
  <si>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</si>
  <si>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</si>
  <si>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</si>
  <si>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</si>
  <si>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</si>
  <si>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</si>
  <si>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</si>
  <si>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</si>
  <si>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</si>
  <si>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</si>
  <si>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</si>
  <si>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</si>
  <si>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</si>
  <si>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</si>
  <si>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</si>
  <si>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</si>
  <si>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</si>
  <si>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</si>
  <si>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</si>
  <si>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</si>
  <si>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</si>
  <si>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</si>
  <si>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</si>
  <si>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</si>
  <si>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</si>
  <si>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</si>
  <si>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</si>
  <si>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</si>
  <si>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</si>
  <si>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</si>
  <si>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</si>
  <si>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</si>
  <si>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</si>
  <si>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</si>
  <si>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</si>
  <si>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</si>
  <si>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</si>
  <si>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</si>
  <si>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</si>
  <si>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</si>
  <si>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</si>
  <si>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</si>
  <si>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</si>
  <si>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</si>
  <si>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</si>
  <si>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</si>
  <si>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</si>
  <si>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</si>
  <si>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</si>
  <si>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</si>
  <si>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</si>
  <si>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</si>
  <si>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</si>
  <si>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</si>
  <si>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</si>
  <si>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</si>
  <si>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</si>
  <si>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</si>
  <si>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</si>
  <si>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</si>
  <si>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</si>
  <si>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</si>
  <si>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</si>
  <si>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</si>
  <si>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</si>
  <si>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</si>
  <si>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</si>
  <si>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</si>
  <si>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</si>
  <si>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</si>
  <si>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</si>
  <si>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</si>
  <si>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</si>
  <si>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</si>
  <si>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</si>
  <si>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</si>
  <si>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</si>
  <si>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</si>
  <si>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</si>
  <si>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</si>
  <si>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</si>
  <si>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</si>
  <si>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</si>
  <si>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</si>
  <si>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</si>
  <si>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</si>
  <si>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</si>
  <si>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</si>
  <si>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</si>
  <si>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</si>
  <si>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</si>
  <si>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</si>
  <si>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</si>
  <si>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</si>
  <si>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</si>
  <si>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</si>
  <si>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</si>
  <si>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</si>
  <si>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</si>
  <si>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</si>
  <si>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</si>
  <si>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</si>
  <si>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</si>
  <si>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</si>
  <si>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</si>
  <si>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</si>
  <si>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</si>
  <si>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</si>
  <si>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</si>
  <si>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</si>
  <si>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</si>
  <si>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</si>
  <si>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</si>
  <si>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</si>
  <si>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</si>
  <si>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</si>
  <si>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>Churn Rate</t>
  </si>
  <si>
    <t>Demographics</t>
  </si>
  <si>
    <t>Sum of Churn Rate %</t>
  </si>
  <si>
    <t>Row Labels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</si>
  <si>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</si>
  <si>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</si>
  <si>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</si>
  <si>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</si>
  <si>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</si>
  <si>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</si>
  <si>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</si>
  <si>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</si>
  <si>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Column Labels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</si>
  <si>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</si>
  <si>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</si>
  <si>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</si>
  <si>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</si>
  <si>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</si>
  <si>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</si>
  <si>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</si>
  <si>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</si>
  <si>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</si>
  <si>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</si>
  <si>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</si>
  <si>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Customers</t>
  </si>
  <si>
    <t>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</si>
</sst>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5">
    <border>
      <left/>
      <right/>
      <top/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NumberFormat="1"/>
    <xf numFmtId="10" fontId="0" fillId="0" borderId="0" xfId="1" applyNumberFormat="1" applyFont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0" fontId="0" fillId="0" borderId="0" xfId="0" applyBorder="1"/>
    <xf numFmtId="0" fontId="2" fillId="3" borderId="3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0" fontId="3" fillId="2" borderId="2" xfId="0" applyNumberFormat="1" applyFont="1" applyFill="1" applyBorder="1" applyAlignment="1">
      <alignment horizontal="center"/>
    </xf>
    <xf numFmtId="0" fontId="0" fillId="0" borderId="0" xfId="0" pivotButton="1" applyAlignment="1">
      <alignment horizontal="center"/>
    </xf>
  </cellXfs>
  <cellStyles count="2">
    <cellStyle name="Normal" xfId="0" builtinId="0"/>
    <cellStyle name="Percent" xfId="1" builtinId="5"/>
  </cellStyles>
  <dxfs count="16">
    <dxf>
      <alignment horizontal="center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4" formatCode="0.00%"/>
    </dxf>
    <dxf>
      <numFmt numFmtId="14" formatCode="0.00%"/>
    </dxf>
    <dxf>
      <numFmt numFmtId="13" formatCode="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</a:t>
            </a:r>
            <a:r>
              <a:rPr lang="en-US" baseline="0"/>
              <a:t> Analysis</a:t>
            </a:r>
            <a:endParaRPr lang="en-US"/>
          </a:p>
        </c:rich>
      </c:tx>
      <c:layout>
        <c:manualLayout>
          <c:xMode val="edge"/>
          <c:yMode val="edge"/>
          <c:x val="0.24294799822901914"/>
          <c:y val="3.294892915980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Pivots'!$A$33:$A$37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D-4E49-A0AE-ED429609E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7261256"/>
        <c:axId val="667260600"/>
      </c:barChart>
      <c:catAx>
        <c:axId val="66726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260600"/>
        <c:crosses val="autoZero"/>
        <c:auto val="1"/>
        <c:lblAlgn val="ctr"/>
        <c:lblOffset val="100"/>
        <c:noMultiLvlLbl val="0"/>
      </c:catAx>
      <c:valAx>
        <c:axId val="66726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26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8-47F3-9A0A-D3180088F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957016"/>
        <c:axId val="658959312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8-47F3-9A0A-D3180088F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493104"/>
        <c:axId val="496491464"/>
      </c:lineChart>
      <c:catAx>
        <c:axId val="65895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59312"/>
        <c:crosses val="autoZero"/>
        <c:auto val="1"/>
        <c:lblAlgn val="ctr"/>
        <c:lblOffset val="100"/>
        <c:noMultiLvlLbl val="0"/>
      </c:catAx>
      <c:valAx>
        <c:axId val="6589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57016"/>
        <c:crosses val="autoZero"/>
        <c:crossBetween val="between"/>
      </c:valAx>
      <c:valAx>
        <c:axId val="49649146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93104"/>
        <c:crosses val="max"/>
        <c:crossBetween val="between"/>
      </c:valAx>
      <c:catAx>
        <c:axId val="496493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649146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Consumption</a:t>
            </a:r>
            <a:r>
              <a:rPr lang="en-CA" baseline="0"/>
              <a:t> Churn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0.12310385064177364</c:v>
                </c:pt>
                <c:pt idx="1">
                  <c:v>0.32075471698113206</c:v>
                </c:pt>
                <c:pt idx="2">
                  <c:v>0.26635514018691586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9A-406C-BE83-FB06FF7EAE3E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0.34711286089238846</c:v>
                </c:pt>
                <c:pt idx="1">
                  <c:v>0.33596837944664032</c:v>
                </c:pt>
                <c:pt idx="2">
                  <c:v>0.26605504587155965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9A-406C-BE83-FB06FF7EA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0532840"/>
        <c:axId val="670527592"/>
      </c:barChart>
      <c:catAx>
        <c:axId val="67053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27592"/>
        <c:crosses val="autoZero"/>
        <c:auto val="1"/>
        <c:lblAlgn val="ctr"/>
        <c:lblOffset val="100"/>
        <c:noMultiLvlLbl val="0"/>
      </c:catAx>
      <c:valAx>
        <c:axId val="67052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3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Churn</a:t>
            </a:r>
            <a:r>
              <a:rPr lang="en-CA" baseline="0"/>
              <a:t> Reasons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18-4A96-B800-5DB092D08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7045456"/>
        <c:axId val="657050376"/>
      </c:barChart>
      <c:catAx>
        <c:axId val="65704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50376"/>
        <c:crosses val="autoZero"/>
        <c:auto val="1"/>
        <c:lblAlgn val="ctr"/>
        <c:lblOffset val="100"/>
        <c:noMultiLvlLbl val="0"/>
      </c:catAx>
      <c:valAx>
        <c:axId val="65705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4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 Pivots!PivotTable3</c:name>
    <c:fmtId val="3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</a:t>
            </a:r>
            <a:r>
              <a:rPr lang="en-US" baseline="0"/>
              <a:t> Analysis</a:t>
            </a:r>
            <a:endParaRPr lang="en-US"/>
          </a:p>
        </c:rich>
      </c:tx>
      <c:layout>
        <c:manualLayout>
          <c:xMode val="edge"/>
          <c:yMode val="edge"/>
          <c:x val="0.30071795567994319"/>
          <c:y val="3.0068728522336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75000"/>
            </a:schemeClr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75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5">
              <a:lumMod val="20000"/>
              <a:lumOff val="80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C9-4B3B-BC71-9483BB648048}"/>
              </c:ext>
            </c:extLst>
          </c:dPt>
          <c:dPt>
            <c:idx val="1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1C9-4B3B-BC71-9483BB648048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C9-4B3B-BC71-9483BB648048}"/>
              </c:ext>
            </c:extLst>
          </c:dPt>
          <c:dPt>
            <c:idx val="3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1C9-4B3B-BC71-9483BB648048}"/>
              </c:ext>
            </c:extLst>
          </c:dPt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Pivots'!$A$33:$A$37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9-4B3B-BC71-9483BB648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78-428C-86F5-4E315FAB5041}"/>
              </c:ext>
            </c:extLst>
          </c:dPt>
          <c:dPt>
            <c:idx val="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78-428C-86F5-4E315FAB5041}"/>
              </c:ext>
            </c:extLst>
          </c:dPt>
          <c:dPt>
            <c:idx val="2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78-428C-86F5-4E315FAB5041}"/>
              </c:ext>
            </c:extLst>
          </c:dPt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0.24541505791505791</c:v>
                </c:pt>
                <c:pt idx="2">
                  <c:v>0.38455414012738853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78-428C-86F5-4E315FAB5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8F-4708-838E-DA42D8BA3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957016"/>
        <c:axId val="658959312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F-4708-838E-DA42D8BA3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493104"/>
        <c:axId val="496491464"/>
      </c:lineChart>
      <c:catAx>
        <c:axId val="65895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59312"/>
        <c:crosses val="autoZero"/>
        <c:auto val="1"/>
        <c:lblAlgn val="ctr"/>
        <c:lblOffset val="100"/>
        <c:noMultiLvlLbl val="0"/>
      </c:catAx>
      <c:valAx>
        <c:axId val="6589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57016"/>
        <c:crosses val="autoZero"/>
        <c:crossBetween val="between"/>
      </c:valAx>
      <c:valAx>
        <c:axId val="496491464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solidFill>
              <a:schemeClr val="accent5">
                <a:lumMod val="75000"/>
                <a:alpha val="94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93104"/>
        <c:crosses val="max"/>
        <c:crossBetween val="between"/>
      </c:valAx>
      <c:catAx>
        <c:axId val="4964931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6491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Consumption</a:t>
            </a:r>
            <a:r>
              <a:rPr lang="en-CA" baseline="0"/>
              <a:t> Churn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0.12310385064177364</c:v>
                </c:pt>
                <c:pt idx="1">
                  <c:v>0.32075471698113206</c:v>
                </c:pt>
                <c:pt idx="2">
                  <c:v>0.26635514018691586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B-4072-873E-369629BAA811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Less than 5 GB</c:v>
                </c:pt>
                <c:pt idx="1">
                  <c:v>Between 5 and 10 GB</c:v>
                </c:pt>
                <c:pt idx="2">
                  <c:v>10 or more 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0.34711286089238846</c:v>
                </c:pt>
                <c:pt idx="1">
                  <c:v>0.33596837944664032</c:v>
                </c:pt>
                <c:pt idx="2">
                  <c:v>0.26605504587155965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DB-4072-873E-369629BAA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0532840"/>
        <c:axId val="670527592"/>
      </c:barChart>
      <c:catAx>
        <c:axId val="67053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27592"/>
        <c:crosses val="autoZero"/>
        <c:auto val="1"/>
        <c:lblAlgn val="ctr"/>
        <c:lblOffset val="100"/>
        <c:noMultiLvlLbl val="0"/>
      </c:catAx>
      <c:valAx>
        <c:axId val="67052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532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217170</xdr:colOff>
      <xdr:row>6</xdr:row>
      <xdr:rowOff>133350</xdr:rowOff>
    </xdr:from>
    <xdr:to>
      <xdr:col>6</xdr:col>
      <xdr:colOff>487680</xdr:colOff>
      <xdr:row>19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F75AF1-8797-4189-B08A-63E08AE6B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4</xdr:row>
      <xdr:rowOff>57150</xdr:rowOff>
    </xdr:from>
    <xdr:to>
      <xdr:col>11</xdr:col>
      <xdr:colOff>57150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72EC6-9A5D-4673-9769-FCDD927AD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49530</xdr:colOff>
      <xdr:row>20</xdr:row>
      <xdr:rowOff>34290</xdr:rowOff>
    </xdr:from>
    <xdr:to>
      <xdr:col>11</xdr:col>
      <xdr:colOff>354330</xdr:colOff>
      <xdr:row>35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AF7257-AE7B-4AD2-84EA-B46CA3C4E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563880</xdr:colOff>
      <xdr:row>4</xdr:row>
      <xdr:rowOff>30480</xdr:rowOff>
    </xdr:from>
    <xdr:to>
      <xdr:col>3</xdr:col>
      <xdr:colOff>1874520</xdr:colOff>
      <xdr:row>17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A9B11D-1A1F-49BB-B2E1-BD02D61A1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3</xdr:col>
      <xdr:colOff>1897380</xdr:colOff>
      <xdr:row>34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EC9A7E-CD28-464A-871A-D3DCFD511C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129540</xdr:colOff>
      <xdr:row>0</xdr:row>
      <xdr:rowOff>182880</xdr:rowOff>
    </xdr:from>
    <xdr:to>
      <xdr:col>9</xdr:col>
      <xdr:colOff>220980</xdr:colOff>
      <xdr:row>11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46B44B-45B5-40D3-9A93-BC9966B25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121920</xdr:colOff>
      <xdr:row>11</xdr:row>
      <xdr:rowOff>152400</xdr:rowOff>
    </xdr:from>
    <xdr:to>
      <xdr:col>9</xdr:col>
      <xdr:colOff>236220</xdr:colOff>
      <xdr:row>23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FD18669-FB27-4C3C-B901-CD6EB289D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106680</xdr:colOff>
      <xdr:row>23</xdr:row>
      <xdr:rowOff>175260</xdr:rowOff>
    </xdr:from>
    <xdr:to>
      <xdr:col>9</xdr:col>
      <xdr:colOff>259080</xdr:colOff>
      <xdr:row>34</xdr:row>
      <xdr:rowOff>45720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5E8B9E-B378-42C3-A124-9717D134FD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on" refreshedDate="45621.664612499997" createdVersion="7" refreshedVersion="7" minRefreshableVersion="3" recordCount="6687" xr:uid="{3CCD3115-C112-4EDA-AB30-410777C424DD}">
  <cacheSource type="worksheet">
    <worksheetSource name="Table2"/>
  </cacheSource>
  <cacheFields count="34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 count="77">
        <n v="1"/>
        <n v="33"/>
        <n v="44"/>
        <n v="10"/>
        <n v="62"/>
        <n v="17"/>
        <n v="57"/>
        <n v="25"/>
        <n v="70"/>
        <n v="50"/>
        <n v="69"/>
        <n v="21"/>
        <n v="59"/>
        <n v="28"/>
        <n v="71"/>
        <n v="2"/>
        <n v="73"/>
        <n v="47"/>
        <n v="20"/>
        <n v="61"/>
        <n v="13"/>
        <n v="46"/>
        <n v="53"/>
        <n v="66"/>
        <n v="43"/>
        <n v="60"/>
        <n v="63"/>
        <n v="65"/>
        <n v="36"/>
        <n v="18"/>
        <n v="3"/>
        <n v="32"/>
        <n v="11"/>
        <n v="64"/>
        <n v="56"/>
        <n v="48"/>
        <n v="42"/>
        <n v="9"/>
        <n v="51"/>
        <n v="30"/>
        <n v="68"/>
        <n v="74"/>
        <n v="38"/>
        <n v="4"/>
        <n v="31"/>
        <n v="52"/>
        <n v="40"/>
        <n v="55"/>
        <n v="5"/>
        <n v="34"/>
        <n v="14"/>
        <n v="24"/>
        <n v="22"/>
        <n v="16"/>
        <n v="54"/>
        <n v="12"/>
        <n v="26"/>
        <n v="75"/>
        <n v="27"/>
        <n v="23"/>
        <n v="67"/>
        <n v="8"/>
        <n v="77"/>
        <n v="72"/>
        <n v="39"/>
        <n v="49"/>
        <n v="19"/>
        <n v="58"/>
        <n v="6"/>
        <n v="35"/>
        <n v="15"/>
        <n v="41"/>
        <n v="45"/>
        <n v="29"/>
        <n v="7"/>
        <n v="37"/>
        <n v="76"/>
      </sharedItems>
      <fieldGroup base="2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Yes"/>
        <s v="No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 count="51"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</sharedItems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</sharedItems>
      <fieldGroup base="17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Demographics" numFmtId="0">
      <sharedItems count="3">
        <s v="Other"/>
        <s v="Under 30"/>
        <s v="Senior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 count="3">
        <s v="Month-to-Month"/>
        <s v="One Year"/>
        <s v="Two Year"/>
      </sharedItems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  <cacheField name="Total Customers" numFmtId="0">
      <sharedItems containsSemiMixedTypes="0" containsString="0" containsNumber="1" containsInteger="1" minValue="1" maxValue="1"/>
    </cacheField>
    <cacheField name="Grouped Consumption" numFmtId="0">
      <sharedItems count="3">
        <s v="Less than 5 GB"/>
        <s v="Between 5 and 10 GB"/>
        <s v="10 or more GB"/>
      </sharedItems>
    </cacheField>
    <cacheField name="Churn Rate %" numFmtId="0" formula="Churned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x v="0"/>
    <n v="3"/>
    <n v="8"/>
    <n v="0"/>
    <n v="0"/>
    <s v="No"/>
    <x v="0"/>
    <n v="0"/>
    <n v="0"/>
    <n v="3"/>
    <x v="0"/>
    <n v="0"/>
    <x v="0"/>
    <s v="382-4657"/>
    <s v="Female"/>
    <x v="0"/>
    <s v="No"/>
    <s v="No"/>
    <s v="No"/>
    <x v="0"/>
    <n v="0"/>
    <s v="No"/>
    <x v="0"/>
    <s v="Direct Debit"/>
    <n v="10"/>
    <n v="10"/>
    <x v="0"/>
    <x v="0"/>
    <n v="0"/>
    <n v="1"/>
    <x v="0"/>
  </r>
  <r>
    <s v="5676-PTZX"/>
    <s v="No"/>
    <x v="1"/>
    <n v="179"/>
    <n v="431.3"/>
    <n v="0"/>
    <n v="0"/>
    <s v="No"/>
    <x v="0"/>
    <n v="0"/>
    <n v="0"/>
    <n v="3"/>
    <x v="0"/>
    <n v="0"/>
    <x v="1"/>
    <s v="371-7191"/>
    <s v="Male"/>
    <x v="1"/>
    <s v="No"/>
    <s v="No"/>
    <s v="No"/>
    <x v="0"/>
    <n v="0"/>
    <s v="Yes"/>
    <x v="1"/>
    <s v="Paper Check"/>
    <n v="21"/>
    <n v="703"/>
    <x v="0"/>
    <x v="0"/>
    <n v="0"/>
    <n v="1"/>
    <x v="0"/>
  </r>
  <r>
    <s v="8532-ZEKQ"/>
    <s v="No"/>
    <x v="2"/>
    <n v="82"/>
    <n v="217.6"/>
    <n v="0"/>
    <n v="0"/>
    <s v="No"/>
    <x v="1"/>
    <n v="0"/>
    <n v="0"/>
    <n v="3"/>
    <x v="0"/>
    <n v="0"/>
    <x v="1"/>
    <s v="375-9999"/>
    <s v="Male"/>
    <x v="2"/>
    <s v="No"/>
    <s v="No"/>
    <s v="No"/>
    <x v="0"/>
    <n v="0"/>
    <s v="Yes"/>
    <x v="1"/>
    <s v="Direct Debit"/>
    <n v="23"/>
    <n v="1014"/>
    <x v="0"/>
    <x v="0"/>
    <n v="0"/>
    <n v="1"/>
    <x v="0"/>
  </r>
  <r>
    <s v="1314-SMPJ"/>
    <s v="No"/>
    <x v="3"/>
    <n v="47"/>
    <n v="111.6"/>
    <n v="60"/>
    <n v="71"/>
    <s v="Yes"/>
    <x v="1"/>
    <n v="0"/>
    <n v="0"/>
    <n v="2"/>
    <x v="0"/>
    <n v="0"/>
    <x v="2"/>
    <s v="329-9001"/>
    <s v="Female"/>
    <x v="3"/>
    <s v="No"/>
    <s v="No"/>
    <s v="No"/>
    <x v="0"/>
    <n v="0"/>
    <s v="No"/>
    <x v="0"/>
    <s v="Paper Check"/>
    <n v="17"/>
    <n v="177"/>
    <x v="0"/>
    <x v="0"/>
    <n v="0"/>
    <n v="1"/>
    <x v="0"/>
  </r>
  <r>
    <s v="2956-TXCJ"/>
    <s v="No"/>
    <x v="4"/>
    <n v="184"/>
    <n v="621.20000000000005"/>
    <n v="310"/>
    <n v="694.4"/>
    <s v="Yes"/>
    <x v="1"/>
    <n v="0"/>
    <n v="0"/>
    <n v="3"/>
    <x v="0"/>
    <n v="0"/>
    <x v="3"/>
    <s v="330-8173"/>
    <s v="Male"/>
    <x v="2"/>
    <s v="No"/>
    <s v="No"/>
    <s v="No"/>
    <x v="0"/>
    <n v="0"/>
    <s v="No"/>
    <x v="1"/>
    <s v="Direct Debit"/>
    <n v="28"/>
    <n v="1720"/>
    <x v="0"/>
    <x v="0"/>
    <n v="0"/>
    <n v="1"/>
    <x v="0"/>
  </r>
  <r>
    <s v="9152-DEPY"/>
    <s v="No"/>
    <x v="5"/>
    <n v="68"/>
    <n v="120.7"/>
    <n v="0"/>
    <n v="0"/>
    <s v="No"/>
    <x v="0"/>
    <n v="0"/>
    <n v="0"/>
    <n v="0"/>
    <x v="1"/>
    <n v="0"/>
    <x v="4"/>
    <s v="344-9403"/>
    <s v="Male"/>
    <x v="4"/>
    <s v="Yes"/>
    <s v="No"/>
    <s v="No"/>
    <x v="1"/>
    <n v="0"/>
    <s v="No"/>
    <x v="2"/>
    <s v="Credit Card"/>
    <n v="9"/>
    <n v="156"/>
    <x v="0"/>
    <x v="0"/>
    <n v="0"/>
    <n v="1"/>
    <x v="0"/>
  </r>
  <r>
    <s v="1958-SDSO"/>
    <s v="No"/>
    <x v="6"/>
    <n v="428"/>
    <n v="849.2"/>
    <n v="0"/>
    <n v="0"/>
    <s v="No"/>
    <x v="0"/>
    <n v="0"/>
    <n v="0"/>
    <n v="5"/>
    <x v="0"/>
    <n v="0"/>
    <x v="5"/>
    <s v="363-1107"/>
    <s v="Male"/>
    <x v="5"/>
    <s v="No"/>
    <s v="No"/>
    <s v="No"/>
    <x v="0"/>
    <n v="0"/>
    <s v="Yes"/>
    <x v="1"/>
    <s v="Credit Card"/>
    <n v="47"/>
    <n v="2671"/>
    <x v="0"/>
    <x v="0"/>
    <n v="0"/>
    <n v="1"/>
    <x v="1"/>
  </r>
  <r>
    <s v="8787-QZUC"/>
    <s v="No"/>
    <x v="7"/>
    <n v="54"/>
    <n v="203.7"/>
    <n v="0"/>
    <n v="0"/>
    <s v="No"/>
    <x v="0"/>
    <n v="0"/>
    <n v="0"/>
    <n v="12"/>
    <x v="0"/>
    <n v="0"/>
    <x v="5"/>
    <s v="366-9238"/>
    <s v="Male"/>
    <x v="6"/>
    <s v="Yes"/>
    <s v="No"/>
    <s v="No"/>
    <x v="1"/>
    <n v="0"/>
    <s v="Yes"/>
    <x v="0"/>
    <s v="Direct Debit"/>
    <n v="47"/>
    <n v="1197"/>
    <x v="0"/>
    <x v="0"/>
    <n v="0"/>
    <n v="1"/>
    <x v="2"/>
  </r>
  <r>
    <s v="7768-OQJE"/>
    <s v="No"/>
    <x v="8"/>
    <n v="171"/>
    <n v="627.4"/>
    <n v="0"/>
    <n v="0"/>
    <s v="No"/>
    <x v="0"/>
    <n v="0"/>
    <n v="0"/>
    <n v="1"/>
    <x v="0"/>
    <n v="0"/>
    <x v="6"/>
    <s v="351-7269"/>
    <s v="Female"/>
    <x v="7"/>
    <s v="No"/>
    <s v="No"/>
    <s v="No"/>
    <x v="0"/>
    <n v="0"/>
    <s v="Yes"/>
    <x v="2"/>
    <s v="Credit Card"/>
    <n v="52"/>
    <n v="3593"/>
    <x v="0"/>
    <x v="0"/>
    <n v="0"/>
    <n v="1"/>
    <x v="0"/>
  </r>
  <r>
    <s v="7716-RHEB"/>
    <s v="No"/>
    <x v="9"/>
    <n v="206"/>
    <n v="445.8"/>
    <n v="0"/>
    <n v="0"/>
    <s v="No"/>
    <x v="0"/>
    <n v="0"/>
    <n v="0"/>
    <n v="0"/>
    <x v="1"/>
    <n v="0"/>
    <x v="7"/>
    <s v="350-8884"/>
    <s v="Female"/>
    <x v="8"/>
    <s v="No"/>
    <s v="No"/>
    <s v="No"/>
    <x v="0"/>
    <n v="0"/>
    <s v="No"/>
    <x v="1"/>
    <s v="Paper Check"/>
    <n v="11"/>
    <n v="539"/>
    <x v="0"/>
    <x v="0"/>
    <n v="0"/>
    <n v="1"/>
    <x v="0"/>
  </r>
  <r>
    <s v="4139-EXJK"/>
    <s v="No"/>
    <x v="10"/>
    <n v="430"/>
    <n v="899.4"/>
    <n v="0"/>
    <n v="0"/>
    <s v="No"/>
    <x v="0"/>
    <n v="0"/>
    <n v="0"/>
    <n v="2"/>
    <x v="0"/>
    <n v="0"/>
    <x v="8"/>
    <s v="386-2923"/>
    <s v="Male"/>
    <x v="9"/>
    <s v="No"/>
    <s v="No"/>
    <s v="No"/>
    <x v="0"/>
    <n v="0"/>
    <s v="Yes"/>
    <x v="2"/>
    <s v="Direct Debit"/>
    <n v="67"/>
    <n v="4636"/>
    <x v="0"/>
    <x v="0"/>
    <n v="0"/>
    <n v="1"/>
    <x v="0"/>
  </r>
  <r>
    <s v="1133-QYCQ"/>
    <s v="No"/>
    <x v="11"/>
    <n v="85"/>
    <n v="227.6"/>
    <n v="0"/>
    <n v="0"/>
    <s v="No"/>
    <x v="0"/>
    <n v="0"/>
    <n v="0"/>
    <n v="18"/>
    <x v="1"/>
    <n v="20"/>
    <x v="9"/>
    <s v="373-2782"/>
    <s v="Female"/>
    <x v="10"/>
    <s v="No"/>
    <s v="No"/>
    <s v="No"/>
    <x v="0"/>
    <n v="0"/>
    <s v="Yes"/>
    <x v="0"/>
    <s v="Direct Debit"/>
    <n v="56"/>
    <n v="1161"/>
    <x v="0"/>
    <x v="0"/>
    <n v="0"/>
    <n v="1"/>
    <x v="2"/>
  </r>
  <r>
    <s v="3423-EQRP"/>
    <s v="No"/>
    <x v="3"/>
    <n v="31"/>
    <n v="61.3"/>
    <n v="0"/>
    <n v="0"/>
    <s v="No"/>
    <x v="0"/>
    <n v="0"/>
    <n v="0"/>
    <n v="0"/>
    <x v="1"/>
    <n v="0"/>
    <x v="10"/>
    <s v="393-7984"/>
    <s v="Male"/>
    <x v="11"/>
    <s v="No"/>
    <s v="No"/>
    <s v="No"/>
    <x v="0"/>
    <n v="0"/>
    <s v="No"/>
    <x v="1"/>
    <s v="Direct Debit"/>
    <n v="13"/>
    <n v="128"/>
    <x v="0"/>
    <x v="0"/>
    <n v="0"/>
    <n v="1"/>
    <x v="0"/>
  </r>
  <r>
    <s v="6070-AXDL"/>
    <s v="No"/>
    <x v="12"/>
    <n v="299"/>
    <n v="585.20000000000005"/>
    <n v="0"/>
    <n v="0"/>
    <s v="No"/>
    <x v="0"/>
    <n v="0"/>
    <n v="0"/>
    <n v="19"/>
    <x v="0"/>
    <n v="0"/>
    <x v="11"/>
    <s v="350-2565"/>
    <s v="Female"/>
    <x v="12"/>
    <s v="Yes"/>
    <s v="No"/>
    <s v="No"/>
    <x v="1"/>
    <n v="0"/>
    <s v="No"/>
    <x v="2"/>
    <s v="Credit Card"/>
    <n v="31"/>
    <n v="1795"/>
    <x v="0"/>
    <x v="0"/>
    <n v="0"/>
    <n v="1"/>
    <x v="2"/>
  </r>
  <r>
    <s v="1260-HOAY"/>
    <s v="No"/>
    <x v="13"/>
    <n v="36"/>
    <n v="110.7"/>
    <n v="0"/>
    <n v="0"/>
    <s v="No"/>
    <x v="0"/>
    <n v="0"/>
    <n v="0"/>
    <n v="7"/>
    <x v="0"/>
    <n v="0"/>
    <x v="12"/>
    <s v="331-3698"/>
    <s v="Female"/>
    <x v="12"/>
    <s v="Yes"/>
    <s v="No"/>
    <s v="No"/>
    <x v="1"/>
    <n v="0"/>
    <s v="No"/>
    <x v="0"/>
    <s v="Direct Debit"/>
    <n v="22"/>
    <n v="602"/>
    <x v="0"/>
    <x v="0"/>
    <n v="0"/>
    <n v="1"/>
    <x v="1"/>
  </r>
  <r>
    <s v="4633-QIYZ"/>
    <s v="No"/>
    <x v="14"/>
    <n v="126"/>
    <n v="352.9"/>
    <n v="0"/>
    <n v="0"/>
    <s v="No"/>
    <x v="0"/>
    <n v="0"/>
    <n v="0"/>
    <n v="14"/>
    <x v="0"/>
    <n v="0"/>
    <x v="2"/>
    <s v="353-2630"/>
    <s v="Male"/>
    <x v="0"/>
    <s v="No"/>
    <s v="No"/>
    <s v="No"/>
    <x v="0"/>
    <n v="0"/>
    <s v="Yes"/>
    <x v="2"/>
    <s v="Credit Card"/>
    <n v="54"/>
    <n v="3779"/>
    <x v="0"/>
    <x v="0"/>
    <n v="0"/>
    <n v="1"/>
    <x v="2"/>
  </r>
  <r>
    <s v="7650-WQWA"/>
    <s v="No"/>
    <x v="8"/>
    <n v="128"/>
    <n v="351.2"/>
    <n v="0"/>
    <n v="0"/>
    <s v="No"/>
    <x v="0"/>
    <n v="0"/>
    <n v="0"/>
    <n v="4"/>
    <x v="0"/>
    <n v="0"/>
    <x v="13"/>
    <s v="416-8428"/>
    <s v="Female"/>
    <x v="13"/>
    <s v="No"/>
    <s v="Yes"/>
    <s v="No"/>
    <x v="2"/>
    <n v="0"/>
    <s v="Yes"/>
    <x v="2"/>
    <s v="Credit Card"/>
    <n v="52"/>
    <n v="3675"/>
    <x v="0"/>
    <x v="0"/>
    <n v="0"/>
    <n v="1"/>
    <x v="0"/>
  </r>
  <r>
    <s v="9039-LTDP"/>
    <s v="No"/>
    <x v="15"/>
    <n v="8"/>
    <n v="20.9"/>
    <n v="0"/>
    <n v="0"/>
    <s v="No"/>
    <x v="0"/>
    <n v="0"/>
    <n v="0"/>
    <n v="4"/>
    <x v="1"/>
    <n v="7"/>
    <x v="14"/>
    <s v="370-3359"/>
    <s v="Male"/>
    <x v="14"/>
    <s v="No"/>
    <s v="Yes"/>
    <s v="No"/>
    <x v="2"/>
    <n v="0"/>
    <s v="Yes"/>
    <x v="1"/>
    <s v="Credit Card"/>
    <n v="55"/>
    <n v="104"/>
    <x v="0"/>
    <x v="0"/>
    <n v="0"/>
    <n v="1"/>
    <x v="0"/>
  </r>
  <r>
    <s v="9552-QCAO"/>
    <s v="No"/>
    <x v="13"/>
    <n v="158"/>
    <n v="311.7"/>
    <n v="0"/>
    <n v="0"/>
    <s v="No"/>
    <x v="0"/>
    <n v="0"/>
    <n v="0"/>
    <n v="4"/>
    <x v="0"/>
    <n v="0"/>
    <x v="15"/>
    <s v="383-1121"/>
    <s v="Female"/>
    <x v="1"/>
    <s v="No"/>
    <s v="No"/>
    <s v="No"/>
    <x v="0"/>
    <n v="0"/>
    <s v="Yes"/>
    <x v="1"/>
    <s v="Credit Card"/>
    <n v="40"/>
    <n v="1122"/>
    <x v="0"/>
    <x v="0"/>
    <n v="0"/>
    <n v="1"/>
    <x v="0"/>
  </r>
  <r>
    <s v="8785-ENDQ"/>
    <s v="No"/>
    <x v="0"/>
    <n v="2"/>
    <n v="6"/>
    <n v="0"/>
    <n v="0"/>
    <s v="No"/>
    <x v="0"/>
    <n v="0"/>
    <n v="0"/>
    <n v="0"/>
    <x v="1"/>
    <n v="0"/>
    <x v="16"/>
    <s v="360-1596"/>
    <s v="Male"/>
    <x v="15"/>
    <s v="No"/>
    <s v="No"/>
    <s v="No"/>
    <x v="0"/>
    <n v="0"/>
    <s v="No"/>
    <x v="0"/>
    <s v="Direct Debit"/>
    <n v="11"/>
    <n v="11"/>
    <x v="0"/>
    <x v="0"/>
    <n v="0"/>
    <n v="1"/>
    <x v="0"/>
  </r>
  <r>
    <s v="0640-LNBK"/>
    <s v="No"/>
    <x v="0"/>
    <n v="2"/>
    <n v="7"/>
    <n v="0"/>
    <n v="0"/>
    <s v="No"/>
    <x v="0"/>
    <n v="0"/>
    <n v="0"/>
    <n v="4"/>
    <x v="0"/>
    <n v="0"/>
    <x v="17"/>
    <s v="395-2854"/>
    <s v="Male"/>
    <x v="14"/>
    <s v="No"/>
    <s v="Yes"/>
    <s v="No"/>
    <x v="2"/>
    <n v="0"/>
    <s v="No"/>
    <x v="1"/>
    <s v="Direct Debit"/>
    <n v="29"/>
    <n v="29"/>
    <x v="0"/>
    <x v="0"/>
    <n v="0"/>
    <n v="1"/>
    <x v="0"/>
  </r>
  <r>
    <s v="4782-CHZM"/>
    <s v="No"/>
    <x v="16"/>
    <n v="162"/>
    <n v="435.5"/>
    <n v="0"/>
    <n v="0"/>
    <s v="No"/>
    <x v="0"/>
    <n v="0"/>
    <n v="0"/>
    <n v="7"/>
    <x v="0"/>
    <n v="0"/>
    <x v="18"/>
    <s v="362-1407"/>
    <s v="Female"/>
    <x v="16"/>
    <s v="No"/>
    <s v="No"/>
    <s v="No"/>
    <x v="0"/>
    <n v="0"/>
    <s v="No"/>
    <x v="2"/>
    <s v="Direct Debit"/>
    <n v="43"/>
    <n v="3121"/>
    <x v="0"/>
    <x v="0"/>
    <n v="0"/>
    <n v="1"/>
    <x v="1"/>
  </r>
  <r>
    <s v="1380-YANO"/>
    <s v="No"/>
    <x v="17"/>
    <n v="264"/>
    <n v="759"/>
    <n v="0"/>
    <n v="0"/>
    <s v="No"/>
    <x v="0"/>
    <n v="0"/>
    <n v="0"/>
    <n v="23"/>
    <x v="0"/>
    <n v="0"/>
    <x v="19"/>
    <s v="353-3305"/>
    <s v="Female"/>
    <x v="17"/>
    <s v="Yes"/>
    <s v="No"/>
    <s v="No"/>
    <x v="1"/>
    <n v="0"/>
    <s v="Yes"/>
    <x v="0"/>
    <s v="Credit Card"/>
    <n v="41"/>
    <n v="1926"/>
    <x v="0"/>
    <x v="0"/>
    <n v="0"/>
    <n v="1"/>
    <x v="2"/>
  </r>
  <r>
    <s v="2754-HZFE"/>
    <s v="No"/>
    <x v="3"/>
    <n v="46"/>
    <n v="105.6"/>
    <n v="0"/>
    <n v="0"/>
    <s v="No"/>
    <x v="0"/>
    <n v="0"/>
    <n v="0"/>
    <n v="2"/>
    <x v="0"/>
    <n v="0"/>
    <x v="18"/>
    <s v="372-9976"/>
    <s v="Male"/>
    <x v="2"/>
    <s v="No"/>
    <s v="No"/>
    <s v="No"/>
    <x v="0"/>
    <n v="0"/>
    <s v="No"/>
    <x v="1"/>
    <s v="Credit Card"/>
    <n v="27"/>
    <n v="262"/>
    <x v="0"/>
    <x v="0"/>
    <n v="0"/>
    <n v="1"/>
    <x v="0"/>
  </r>
  <r>
    <s v="4676-RXAH"/>
    <s v="No"/>
    <x v="8"/>
    <n v="187"/>
    <n v="422.5"/>
    <n v="1050"/>
    <n v="1022"/>
    <s v="Yes"/>
    <x v="1"/>
    <n v="0"/>
    <n v="0"/>
    <n v="5"/>
    <x v="1"/>
    <n v="36"/>
    <x v="20"/>
    <s v="383-6029"/>
    <s v="Female"/>
    <x v="18"/>
    <s v="No"/>
    <s v="No"/>
    <s v="No"/>
    <x v="0"/>
    <n v="0"/>
    <s v="No"/>
    <x v="2"/>
    <s v="Credit Card"/>
    <n v="24"/>
    <n v="1676"/>
    <x v="0"/>
    <x v="0"/>
    <n v="0"/>
    <n v="1"/>
    <x v="1"/>
  </r>
  <r>
    <s v="6145-MBHF"/>
    <s v="No"/>
    <x v="18"/>
    <n v="40"/>
    <n v="141.1"/>
    <n v="0"/>
    <n v="0"/>
    <s v="No"/>
    <x v="0"/>
    <n v="0"/>
    <n v="0"/>
    <n v="0"/>
    <x v="1"/>
    <n v="0"/>
    <x v="21"/>
    <s v="353-7289"/>
    <s v="Female"/>
    <x v="19"/>
    <s v="Yes"/>
    <s v="No"/>
    <s v="No"/>
    <x v="1"/>
    <n v="0"/>
    <s v="No"/>
    <x v="1"/>
    <s v="Credit Card"/>
    <n v="9"/>
    <n v="180"/>
    <x v="0"/>
    <x v="0"/>
    <n v="0"/>
    <n v="1"/>
    <x v="0"/>
  </r>
  <r>
    <s v="5992-ZZKY"/>
    <s v="No"/>
    <x v="19"/>
    <n v="229"/>
    <n v="487.1"/>
    <n v="0"/>
    <n v="0"/>
    <s v="No"/>
    <x v="0"/>
    <n v="0"/>
    <n v="0"/>
    <n v="6"/>
    <x v="0"/>
    <n v="0"/>
    <x v="7"/>
    <s v="390-7274"/>
    <s v="Female"/>
    <x v="20"/>
    <s v="No"/>
    <s v="No"/>
    <s v="No"/>
    <x v="0"/>
    <n v="0"/>
    <s v="Yes"/>
    <x v="2"/>
    <s v="Credit Card"/>
    <n v="52"/>
    <n v="3151"/>
    <x v="0"/>
    <x v="0"/>
    <n v="0"/>
    <n v="1"/>
    <x v="1"/>
  </r>
  <r>
    <s v="8539-DXRY"/>
    <s v="No"/>
    <x v="20"/>
    <n v="34"/>
    <n v="103"/>
    <n v="0"/>
    <n v="0"/>
    <s v="No"/>
    <x v="0"/>
    <n v="0"/>
    <n v="0"/>
    <n v="7"/>
    <x v="0"/>
    <n v="0"/>
    <x v="22"/>
    <s v="352-1237"/>
    <s v="Female"/>
    <x v="3"/>
    <s v="No"/>
    <s v="No"/>
    <s v="No"/>
    <x v="0"/>
    <n v="0"/>
    <s v="No"/>
    <x v="0"/>
    <s v="Direct Debit"/>
    <n v="32"/>
    <n v="417"/>
    <x v="0"/>
    <x v="0"/>
    <n v="0"/>
    <n v="1"/>
    <x v="1"/>
  </r>
  <r>
    <s v="7420-TFLD"/>
    <s v="No"/>
    <x v="21"/>
    <n v="234"/>
    <n v="554.79999999999995"/>
    <n v="0"/>
    <n v="0"/>
    <s v="No"/>
    <x v="0"/>
    <n v="0"/>
    <n v="0"/>
    <n v="6"/>
    <x v="0"/>
    <n v="0"/>
    <x v="23"/>
    <s v="353-3061"/>
    <s v="Female"/>
    <x v="21"/>
    <s v="No"/>
    <s v="No"/>
    <s v="No"/>
    <x v="0"/>
    <n v="0"/>
    <s v="No"/>
    <x v="0"/>
    <s v="Direct Debit"/>
    <n v="28"/>
    <n v="1316"/>
    <x v="0"/>
    <x v="0"/>
    <n v="0"/>
    <n v="1"/>
    <x v="1"/>
  </r>
  <r>
    <s v="0346-QDGF"/>
    <s v="No"/>
    <x v="15"/>
    <n v="10"/>
    <n v="17.7"/>
    <n v="0"/>
    <n v="0"/>
    <s v="No"/>
    <x v="0"/>
    <n v="0"/>
    <n v="0"/>
    <n v="24"/>
    <x v="0"/>
    <n v="0"/>
    <x v="24"/>
    <s v="363-5450"/>
    <s v="Male"/>
    <x v="22"/>
    <s v="Yes"/>
    <s v="No"/>
    <s v="No"/>
    <x v="1"/>
    <n v="0"/>
    <s v="No"/>
    <x v="0"/>
    <s v="Credit Card"/>
    <n v="21"/>
    <n v="41"/>
    <x v="0"/>
    <x v="0"/>
    <n v="0"/>
    <n v="1"/>
    <x v="2"/>
  </r>
  <r>
    <s v="1564-AAIM"/>
    <s v="No"/>
    <x v="22"/>
    <n v="409"/>
    <n v="846.2"/>
    <n v="0"/>
    <n v="0"/>
    <s v="No"/>
    <x v="0"/>
    <n v="0"/>
    <n v="0"/>
    <n v="37"/>
    <x v="0"/>
    <n v="0"/>
    <x v="7"/>
    <s v="398-1294"/>
    <s v="Male"/>
    <x v="23"/>
    <s v="Yes"/>
    <s v="No"/>
    <s v="No"/>
    <x v="1"/>
    <n v="0"/>
    <s v="No"/>
    <x v="2"/>
    <s v="Credit Card"/>
    <n v="51"/>
    <n v="2680"/>
    <x v="0"/>
    <x v="0"/>
    <n v="0"/>
    <n v="1"/>
    <x v="2"/>
  </r>
  <r>
    <s v="8995-MKVE"/>
    <s v="No"/>
    <x v="23"/>
    <n v="204"/>
    <n v="397.9"/>
    <n v="0"/>
    <n v="0"/>
    <s v="No"/>
    <x v="0"/>
    <n v="0"/>
    <n v="0"/>
    <n v="3"/>
    <x v="1"/>
    <n v="16"/>
    <x v="25"/>
    <s v="405-7146"/>
    <s v="Female"/>
    <x v="24"/>
    <s v="No"/>
    <s v="No"/>
    <s v="No"/>
    <x v="0"/>
    <n v="0"/>
    <s v="Yes"/>
    <x v="2"/>
    <s v="Credit Card"/>
    <n v="35"/>
    <n v="2351"/>
    <x v="0"/>
    <x v="0"/>
    <n v="0"/>
    <n v="1"/>
    <x v="0"/>
  </r>
  <r>
    <s v="5708-KVWR"/>
    <s v="No"/>
    <x v="24"/>
    <n v="86"/>
    <n v="255.2"/>
    <n v="0"/>
    <n v="0"/>
    <s v="No"/>
    <x v="0"/>
    <n v="0"/>
    <n v="0"/>
    <n v="7"/>
    <x v="0"/>
    <n v="0"/>
    <x v="5"/>
    <s v="413-4957"/>
    <s v="Female"/>
    <x v="25"/>
    <s v="No"/>
    <s v="Yes"/>
    <s v="No"/>
    <x v="2"/>
    <n v="0"/>
    <s v="No"/>
    <x v="1"/>
    <s v="Direct Debit"/>
    <n v="41"/>
    <n v="1761"/>
    <x v="0"/>
    <x v="0"/>
    <n v="0"/>
    <n v="1"/>
    <x v="1"/>
  </r>
  <r>
    <s v="6307-TNXU"/>
    <s v="No"/>
    <x v="7"/>
    <n v="72"/>
    <n v="227"/>
    <n v="0"/>
    <n v="0"/>
    <s v="No"/>
    <x v="0"/>
    <n v="0"/>
    <n v="0"/>
    <n v="1"/>
    <x v="0"/>
    <n v="0"/>
    <x v="26"/>
    <s v="349-4396"/>
    <s v="Female"/>
    <x v="26"/>
    <s v="No"/>
    <s v="No"/>
    <s v="No"/>
    <x v="0"/>
    <n v="0"/>
    <s v="No"/>
    <x v="1"/>
    <s v="Credit Card"/>
    <n v="32"/>
    <n v="799"/>
    <x v="0"/>
    <x v="0"/>
    <n v="0"/>
    <n v="1"/>
    <x v="0"/>
  </r>
  <r>
    <s v="7343-GNPD"/>
    <s v="No"/>
    <x v="25"/>
    <n v="233"/>
    <n v="595.4"/>
    <n v="0"/>
    <n v="0"/>
    <s v="No"/>
    <x v="0"/>
    <n v="0"/>
    <n v="0"/>
    <n v="8"/>
    <x v="0"/>
    <n v="0"/>
    <x v="25"/>
    <s v="353-3759"/>
    <s v="Female"/>
    <x v="27"/>
    <s v="No"/>
    <s v="Yes"/>
    <s v="No"/>
    <x v="2"/>
    <n v="0"/>
    <s v="Yes"/>
    <x v="1"/>
    <s v="Credit Card"/>
    <n v="44"/>
    <n v="2639"/>
    <x v="0"/>
    <x v="0"/>
    <n v="0"/>
    <n v="1"/>
    <x v="1"/>
  </r>
  <r>
    <s v="8190-LOMP"/>
    <s v="No"/>
    <x v="26"/>
    <n v="128"/>
    <n v="316.7"/>
    <n v="0"/>
    <n v="0"/>
    <s v="No"/>
    <x v="0"/>
    <n v="0"/>
    <n v="0"/>
    <n v="3"/>
    <x v="0"/>
    <n v="0"/>
    <x v="10"/>
    <s v="340-5121"/>
    <s v="Female"/>
    <x v="28"/>
    <s v="No"/>
    <s v="No"/>
    <s v="No"/>
    <x v="0"/>
    <n v="0"/>
    <s v="No"/>
    <x v="1"/>
    <s v="Credit Card"/>
    <n v="47"/>
    <n v="2999"/>
    <x v="0"/>
    <x v="0"/>
    <n v="0"/>
    <n v="1"/>
    <x v="0"/>
  </r>
  <r>
    <s v="9766-ZUAF"/>
    <s v="No"/>
    <x v="27"/>
    <n v="241"/>
    <n v="456.7"/>
    <n v="0"/>
    <n v="0"/>
    <s v="No"/>
    <x v="0"/>
    <n v="0"/>
    <n v="0"/>
    <n v="2"/>
    <x v="0"/>
    <n v="0"/>
    <x v="10"/>
    <s v="370-7574"/>
    <s v="Male"/>
    <x v="29"/>
    <s v="No"/>
    <s v="Yes"/>
    <s v="No"/>
    <x v="2"/>
    <n v="0"/>
    <s v="Yes"/>
    <x v="1"/>
    <s v="Direct Debit"/>
    <n v="64"/>
    <n v="4167"/>
    <x v="0"/>
    <x v="0"/>
    <n v="0"/>
    <n v="1"/>
    <x v="0"/>
  </r>
  <r>
    <s v="0521-NSRI"/>
    <s v="No"/>
    <x v="28"/>
    <n v="88"/>
    <n v="179.2"/>
    <n v="0"/>
    <n v="0"/>
    <s v="No"/>
    <x v="0"/>
    <n v="0"/>
    <n v="0"/>
    <n v="0"/>
    <x v="1"/>
    <n v="0"/>
    <x v="22"/>
    <s v="403-9733"/>
    <s v="Female"/>
    <x v="9"/>
    <s v="No"/>
    <s v="No"/>
    <s v="No"/>
    <x v="0"/>
    <n v="0"/>
    <s v="No"/>
    <x v="2"/>
    <s v="Credit Card"/>
    <n v="12"/>
    <n v="440"/>
    <x v="0"/>
    <x v="0"/>
    <n v="0"/>
    <n v="1"/>
    <x v="0"/>
  </r>
  <r>
    <s v="1260-SRKC"/>
    <s v="No"/>
    <x v="16"/>
    <n v="460"/>
    <n v="1022.8"/>
    <n v="0"/>
    <n v="0"/>
    <s v="No"/>
    <x v="0"/>
    <n v="0"/>
    <n v="0"/>
    <n v="7"/>
    <x v="1"/>
    <n v="33"/>
    <x v="17"/>
    <s v="355-7251"/>
    <s v="Female"/>
    <x v="28"/>
    <s v="No"/>
    <s v="No"/>
    <s v="No"/>
    <x v="0"/>
    <n v="0"/>
    <s v="Yes"/>
    <x v="2"/>
    <s v="Credit Card"/>
    <n v="37"/>
    <n v="2702"/>
    <x v="0"/>
    <x v="0"/>
    <n v="0"/>
    <n v="1"/>
    <x v="1"/>
  </r>
  <r>
    <s v="5130-MPZE"/>
    <s v="No"/>
    <x v="17"/>
    <n v="178"/>
    <n v="421.5"/>
    <n v="0"/>
    <n v="0"/>
    <s v="No"/>
    <x v="0"/>
    <n v="0"/>
    <n v="0"/>
    <n v="4"/>
    <x v="0"/>
    <n v="0"/>
    <x v="7"/>
    <s v="359-5893"/>
    <s v="Female"/>
    <x v="10"/>
    <s v="No"/>
    <s v="No"/>
    <s v="No"/>
    <x v="0"/>
    <n v="0"/>
    <s v="Yes"/>
    <x v="0"/>
    <s v="Direct Debit"/>
    <n v="48"/>
    <n v="2254"/>
    <x v="0"/>
    <x v="0"/>
    <n v="0"/>
    <n v="1"/>
    <x v="0"/>
  </r>
  <r>
    <s v="7466-XCMA"/>
    <s v="Yes"/>
    <x v="19"/>
    <n v="107"/>
    <n v="242.5"/>
    <n v="0"/>
    <n v="0"/>
    <s v="No"/>
    <x v="0"/>
    <n v="0"/>
    <n v="0"/>
    <n v="13"/>
    <x v="0"/>
    <n v="0"/>
    <x v="27"/>
    <s v="405-3371"/>
    <s v="Male"/>
    <x v="6"/>
    <s v="Yes"/>
    <s v="No"/>
    <s v="No"/>
    <x v="1"/>
    <n v="0"/>
    <s v="No"/>
    <x v="0"/>
    <s v="Direct Debit"/>
    <n v="45"/>
    <n v="2717"/>
    <x v="0"/>
    <x v="0"/>
    <n v="1"/>
    <n v="1"/>
    <x v="2"/>
  </r>
  <r>
    <s v="2267-OQZH"/>
    <s v="No"/>
    <x v="8"/>
    <n v="187"/>
    <n v="492.5"/>
    <n v="0"/>
    <n v="0"/>
    <s v="No"/>
    <x v="0"/>
    <n v="0"/>
    <n v="0"/>
    <n v="9"/>
    <x v="0"/>
    <n v="0"/>
    <x v="28"/>
    <s v="344-5117"/>
    <s v="Male"/>
    <x v="0"/>
    <s v="No"/>
    <s v="No"/>
    <s v="No"/>
    <x v="0"/>
    <n v="0"/>
    <s v="Yes"/>
    <x v="2"/>
    <s v="Direct Debit"/>
    <n v="24"/>
    <n v="1715"/>
    <x v="0"/>
    <x v="0"/>
    <n v="0"/>
    <n v="1"/>
    <x v="1"/>
  </r>
  <r>
    <s v="9314-HLWC"/>
    <s v="No"/>
    <x v="29"/>
    <n v="36"/>
    <n v="123.2"/>
    <n v="0"/>
    <n v="0"/>
    <s v="No"/>
    <x v="0"/>
    <n v="0"/>
    <n v="0"/>
    <n v="1"/>
    <x v="0"/>
    <n v="0"/>
    <x v="29"/>
    <s v="332-8160"/>
    <s v="Female"/>
    <x v="30"/>
    <s v="No"/>
    <s v="No"/>
    <s v="No"/>
    <x v="0"/>
    <n v="0"/>
    <s v="Yes"/>
    <x v="1"/>
    <s v="Credit Card"/>
    <n v="19"/>
    <n v="342"/>
    <x v="0"/>
    <x v="0"/>
    <n v="0"/>
    <n v="1"/>
    <x v="0"/>
  </r>
  <r>
    <s v="5957-MTAG"/>
    <s v="No"/>
    <x v="30"/>
    <n v="6"/>
    <n v="16.2"/>
    <n v="0"/>
    <n v="0"/>
    <s v="No"/>
    <x v="0"/>
    <n v="0"/>
    <n v="0"/>
    <n v="5"/>
    <x v="0"/>
    <n v="0"/>
    <x v="30"/>
    <s v="352-8305"/>
    <s v="Female"/>
    <x v="2"/>
    <s v="No"/>
    <s v="No"/>
    <s v="No"/>
    <x v="0"/>
    <n v="0"/>
    <s v="No"/>
    <x v="0"/>
    <s v="Direct Debit"/>
    <n v="46"/>
    <n v="149"/>
    <x v="0"/>
    <x v="0"/>
    <n v="0"/>
    <n v="1"/>
    <x v="1"/>
  </r>
  <r>
    <s v="6076-RCCT"/>
    <s v="No"/>
    <x v="21"/>
    <n v="300"/>
    <n v="740.2"/>
    <n v="184"/>
    <n v="427.8"/>
    <s v="Yes"/>
    <x v="1"/>
    <n v="0"/>
    <n v="0"/>
    <n v="15"/>
    <x v="0"/>
    <n v="0"/>
    <x v="25"/>
    <s v="329-9847"/>
    <s v="Male"/>
    <x v="0"/>
    <s v="No"/>
    <s v="No"/>
    <s v="No"/>
    <x v="0"/>
    <n v="0"/>
    <s v="No"/>
    <x v="1"/>
    <s v="Direct Debit"/>
    <n v="50"/>
    <n v="2325"/>
    <x v="0"/>
    <x v="0"/>
    <n v="0"/>
    <n v="1"/>
    <x v="2"/>
  </r>
  <r>
    <s v="0476-UFII"/>
    <s v="No"/>
    <x v="31"/>
    <n v="64"/>
    <n v="126.1"/>
    <n v="256"/>
    <n v="265.60000000000002"/>
    <s v="Yes"/>
    <x v="1"/>
    <n v="0"/>
    <n v="0"/>
    <n v="9"/>
    <x v="1"/>
    <n v="32"/>
    <x v="28"/>
    <s v="365-9011"/>
    <s v="Female"/>
    <x v="9"/>
    <s v="No"/>
    <s v="No"/>
    <s v="No"/>
    <x v="0"/>
    <n v="0"/>
    <s v="Yes"/>
    <x v="2"/>
    <s v="Credit Card"/>
    <n v="30"/>
    <n v="960"/>
    <x v="0"/>
    <x v="0"/>
    <n v="0"/>
    <n v="1"/>
    <x v="1"/>
  </r>
  <r>
    <s v="9560-DMCL"/>
    <s v="No"/>
    <x v="21"/>
    <n v="118"/>
    <n v="369.6"/>
    <n v="0"/>
    <n v="0"/>
    <s v="No"/>
    <x v="0"/>
    <n v="0"/>
    <n v="0"/>
    <n v="0"/>
    <x v="1"/>
    <n v="0"/>
    <x v="31"/>
    <s v="338-9472"/>
    <s v="Female"/>
    <x v="31"/>
    <s v="No"/>
    <s v="No"/>
    <s v="No"/>
    <x v="0"/>
    <n v="0"/>
    <s v="No"/>
    <x v="2"/>
    <s v="Direct Debit"/>
    <n v="12"/>
    <n v="543"/>
    <x v="0"/>
    <x v="0"/>
    <n v="0"/>
    <n v="1"/>
    <x v="0"/>
  </r>
  <r>
    <s v="5297-BENZ"/>
    <s v="No"/>
    <x v="32"/>
    <n v="81"/>
    <n v="166.7"/>
    <n v="0"/>
    <n v="0"/>
    <s v="No"/>
    <x v="0"/>
    <n v="0"/>
    <n v="0"/>
    <n v="14"/>
    <x v="0"/>
    <n v="0"/>
    <x v="9"/>
    <s v="374-8042"/>
    <s v="Male"/>
    <x v="6"/>
    <s v="Yes"/>
    <s v="No"/>
    <s v="No"/>
    <x v="1"/>
    <n v="0"/>
    <s v="Yes"/>
    <x v="0"/>
    <s v="Credit Card"/>
    <n v="48"/>
    <n v="537"/>
    <x v="0"/>
    <x v="0"/>
    <n v="0"/>
    <n v="1"/>
    <x v="2"/>
  </r>
  <r>
    <s v="8822-KJPV"/>
    <s v="No"/>
    <x v="0"/>
    <n v="4"/>
    <n v="14"/>
    <n v="0"/>
    <n v="0"/>
    <s v="No"/>
    <x v="0"/>
    <n v="0"/>
    <n v="0"/>
    <n v="3"/>
    <x v="0"/>
    <n v="0"/>
    <x v="32"/>
    <s v="359-1231"/>
    <s v="Male"/>
    <x v="32"/>
    <s v="No"/>
    <s v="No"/>
    <s v="No"/>
    <x v="0"/>
    <n v="0"/>
    <s v="No"/>
    <x v="0"/>
    <s v="Credit Card"/>
    <n v="27"/>
    <n v="27"/>
    <x v="0"/>
    <x v="0"/>
    <n v="0"/>
    <n v="1"/>
    <x v="0"/>
  </r>
  <r>
    <s v="5559-DOEH"/>
    <s v="No"/>
    <x v="22"/>
    <n v="228"/>
    <n v="695"/>
    <n v="0"/>
    <n v="0"/>
    <s v="No"/>
    <x v="0"/>
    <n v="0"/>
    <n v="0"/>
    <n v="0"/>
    <x v="1"/>
    <n v="0"/>
    <x v="28"/>
    <s v="413-7170"/>
    <s v="Female"/>
    <x v="33"/>
    <s v="Yes"/>
    <s v="No"/>
    <s v="No"/>
    <x v="1"/>
    <n v="0"/>
    <s v="No"/>
    <x v="1"/>
    <s v="Direct Debit"/>
    <n v="7"/>
    <n v="372"/>
    <x v="0"/>
    <x v="0"/>
    <n v="0"/>
    <n v="1"/>
    <x v="0"/>
  </r>
  <r>
    <s v="0544-HTAB"/>
    <s v="No"/>
    <x v="33"/>
    <n v="94"/>
    <n v="254.4"/>
    <n v="0"/>
    <n v="0"/>
    <s v="No"/>
    <x v="0"/>
    <n v="0"/>
    <n v="0"/>
    <n v="5"/>
    <x v="0"/>
    <n v="0"/>
    <x v="33"/>
    <s v="415-2935"/>
    <s v="Male"/>
    <x v="14"/>
    <s v="No"/>
    <s v="Yes"/>
    <s v="No"/>
    <x v="2"/>
    <n v="0"/>
    <s v="Yes"/>
    <x v="2"/>
    <s v="Direct Debit"/>
    <n v="60"/>
    <n v="3811"/>
    <x v="0"/>
    <x v="0"/>
    <n v="0"/>
    <n v="1"/>
    <x v="1"/>
  </r>
  <r>
    <s v="1633-FVON"/>
    <s v="No"/>
    <x v="12"/>
    <n v="300"/>
    <n v="587.5"/>
    <n v="0"/>
    <n v="0"/>
    <s v="No"/>
    <x v="0"/>
    <n v="0"/>
    <n v="0"/>
    <n v="0"/>
    <x v="1"/>
    <n v="0"/>
    <x v="34"/>
    <s v="399-4246"/>
    <s v="Male"/>
    <x v="20"/>
    <s v="No"/>
    <s v="No"/>
    <s v="No"/>
    <x v="0"/>
    <n v="0"/>
    <s v="No"/>
    <x v="2"/>
    <s v="Direct Debit"/>
    <n v="11"/>
    <n v="674"/>
    <x v="0"/>
    <x v="0"/>
    <n v="0"/>
    <n v="1"/>
    <x v="0"/>
  </r>
  <r>
    <s v="1299-WYLC"/>
    <s v="No"/>
    <x v="34"/>
    <n v="168"/>
    <n v="500"/>
    <n v="0"/>
    <n v="0"/>
    <s v="No"/>
    <x v="0"/>
    <n v="0"/>
    <n v="0"/>
    <n v="10"/>
    <x v="0"/>
    <n v="0"/>
    <x v="28"/>
    <s v="350-8921"/>
    <s v="Female"/>
    <x v="34"/>
    <s v="No"/>
    <s v="Yes"/>
    <s v="No"/>
    <x v="2"/>
    <n v="0"/>
    <s v="Yes"/>
    <x v="1"/>
    <s v="Direct Debit"/>
    <n v="61"/>
    <n v="3397"/>
    <x v="0"/>
    <x v="0"/>
    <n v="0"/>
    <n v="1"/>
    <x v="1"/>
  </r>
  <r>
    <s v="1712-GSRD"/>
    <s v="No"/>
    <x v="35"/>
    <n v="251"/>
    <n v="724.8"/>
    <n v="0"/>
    <n v="0"/>
    <s v="No"/>
    <x v="0"/>
    <n v="0"/>
    <n v="0"/>
    <n v="4"/>
    <x v="0"/>
    <n v="0"/>
    <x v="35"/>
    <s v="374-5353"/>
    <s v="Female"/>
    <x v="35"/>
    <s v="No"/>
    <s v="No"/>
    <s v="No"/>
    <x v="0"/>
    <n v="0"/>
    <s v="No"/>
    <x v="1"/>
    <s v="Credit Card"/>
    <n v="30"/>
    <n v="1434"/>
    <x v="0"/>
    <x v="0"/>
    <n v="0"/>
    <n v="1"/>
    <x v="0"/>
  </r>
  <r>
    <s v="9518-SUYQ"/>
    <s v="No"/>
    <x v="13"/>
    <n v="108"/>
    <n v="282.39999999999998"/>
    <n v="0"/>
    <n v="0"/>
    <s v="No"/>
    <x v="0"/>
    <n v="0"/>
    <n v="0"/>
    <n v="1"/>
    <x v="0"/>
    <n v="0"/>
    <x v="28"/>
    <s v="355-8887"/>
    <s v="Male"/>
    <x v="36"/>
    <s v="No"/>
    <s v="Yes"/>
    <s v="No"/>
    <x v="2"/>
    <n v="0"/>
    <s v="No"/>
    <x v="1"/>
    <s v="Direct Debit"/>
    <n v="28"/>
    <n v="796"/>
    <x v="0"/>
    <x v="0"/>
    <n v="0"/>
    <n v="1"/>
    <x v="0"/>
  </r>
  <r>
    <s v="2605-TOXT"/>
    <s v="No"/>
    <x v="17"/>
    <n v="116"/>
    <n v="281.8"/>
    <n v="0"/>
    <n v="0"/>
    <s v="No"/>
    <x v="0"/>
    <n v="0"/>
    <n v="0"/>
    <n v="0"/>
    <x v="1"/>
    <n v="0"/>
    <x v="20"/>
    <s v="333-1967"/>
    <s v="Female"/>
    <x v="7"/>
    <s v="No"/>
    <s v="No"/>
    <s v="No"/>
    <x v="0"/>
    <n v="0"/>
    <s v="No"/>
    <x v="1"/>
    <s v="Credit Card"/>
    <n v="16"/>
    <n v="755"/>
    <x v="0"/>
    <x v="0"/>
    <n v="0"/>
    <n v="1"/>
    <x v="0"/>
  </r>
  <r>
    <s v="3733-EZWS"/>
    <s v="No"/>
    <x v="36"/>
    <n v="96"/>
    <n v="291.8"/>
    <n v="0"/>
    <n v="0"/>
    <s v="No"/>
    <x v="0"/>
    <n v="0"/>
    <n v="0"/>
    <n v="9"/>
    <x v="1"/>
    <n v="51"/>
    <x v="18"/>
    <s v="411-1530"/>
    <s v="Female"/>
    <x v="37"/>
    <s v="No"/>
    <s v="No"/>
    <s v="No"/>
    <x v="0"/>
    <n v="0"/>
    <s v="Yes"/>
    <x v="0"/>
    <s v="Direct Debit"/>
    <n v="59"/>
    <n v="2452"/>
    <x v="0"/>
    <x v="0"/>
    <n v="0"/>
    <n v="1"/>
    <x v="1"/>
  </r>
  <r>
    <s v="6341-KAZD"/>
    <s v="No"/>
    <x v="35"/>
    <n v="96"/>
    <n v="289.8"/>
    <n v="0"/>
    <n v="0"/>
    <s v="No"/>
    <x v="0"/>
    <n v="0"/>
    <n v="0"/>
    <n v="0"/>
    <x v="1"/>
    <n v="0"/>
    <x v="9"/>
    <s v="395-3026"/>
    <s v="Female"/>
    <x v="15"/>
    <s v="No"/>
    <s v="No"/>
    <s v="No"/>
    <x v="0"/>
    <n v="0"/>
    <s v="No"/>
    <x v="2"/>
    <s v="Direct Debit"/>
    <n v="7"/>
    <n v="340"/>
    <x v="0"/>
    <x v="0"/>
    <n v="0"/>
    <n v="1"/>
    <x v="0"/>
  </r>
  <r>
    <s v="9484-NQCR"/>
    <s v="No"/>
    <x v="37"/>
    <n v="45"/>
    <n v="148"/>
    <n v="0"/>
    <n v="0"/>
    <s v="No"/>
    <x v="0"/>
    <n v="0"/>
    <n v="0"/>
    <n v="14"/>
    <x v="0"/>
    <n v="0"/>
    <x v="8"/>
    <s v="388-6441"/>
    <s v="Male"/>
    <x v="6"/>
    <s v="Yes"/>
    <s v="No"/>
    <s v="No"/>
    <x v="1"/>
    <n v="0"/>
    <s v="No"/>
    <x v="0"/>
    <s v="Credit Card"/>
    <n v="47"/>
    <n v="439"/>
    <x v="0"/>
    <x v="0"/>
    <n v="0"/>
    <n v="1"/>
    <x v="2"/>
  </r>
  <r>
    <s v="6102-OALZ"/>
    <s v="No"/>
    <x v="28"/>
    <n v="248"/>
    <n v="534.70000000000005"/>
    <n v="0"/>
    <n v="0"/>
    <s v="No"/>
    <x v="0"/>
    <n v="0"/>
    <n v="0"/>
    <n v="6"/>
    <x v="0"/>
    <n v="0"/>
    <x v="36"/>
    <s v="402-1251"/>
    <s v="Female"/>
    <x v="38"/>
    <s v="No"/>
    <s v="No"/>
    <s v="No"/>
    <x v="0"/>
    <n v="0"/>
    <s v="No"/>
    <x v="1"/>
    <s v="Direct Debit"/>
    <n v="22"/>
    <n v="786"/>
    <x v="0"/>
    <x v="0"/>
    <n v="0"/>
    <n v="1"/>
    <x v="1"/>
  </r>
  <r>
    <s v="9351-ELBM"/>
    <s v="No"/>
    <x v="38"/>
    <n v="292"/>
    <n v="767.8"/>
    <n v="0"/>
    <n v="0"/>
    <s v="No"/>
    <x v="0"/>
    <n v="0"/>
    <n v="0"/>
    <n v="0"/>
    <x v="1"/>
    <n v="0"/>
    <x v="3"/>
    <s v="412-9997"/>
    <s v="Female"/>
    <x v="33"/>
    <s v="Yes"/>
    <s v="No"/>
    <s v="No"/>
    <x v="1"/>
    <n v="0"/>
    <s v="No"/>
    <x v="2"/>
    <s v="Direct Debit"/>
    <n v="12"/>
    <n v="638"/>
    <x v="0"/>
    <x v="0"/>
    <n v="0"/>
    <n v="1"/>
    <x v="0"/>
  </r>
  <r>
    <s v="7023-YWYM"/>
    <s v="No"/>
    <x v="21"/>
    <n v="145"/>
    <n v="325.3"/>
    <n v="0"/>
    <n v="0"/>
    <s v="No"/>
    <x v="0"/>
    <n v="0"/>
    <n v="0"/>
    <n v="0"/>
    <x v="1"/>
    <n v="0"/>
    <x v="37"/>
    <s v="346-7302"/>
    <s v="Female"/>
    <x v="39"/>
    <s v="No"/>
    <s v="No"/>
    <s v="No"/>
    <x v="0"/>
    <n v="0"/>
    <s v="No"/>
    <x v="2"/>
    <s v="Credit Card"/>
    <n v="13"/>
    <n v="616"/>
    <x v="0"/>
    <x v="0"/>
    <n v="0"/>
    <n v="1"/>
    <x v="0"/>
  </r>
  <r>
    <s v="0993-JKUA"/>
    <s v="No"/>
    <x v="39"/>
    <n v="67"/>
    <n v="179.4"/>
    <n v="0"/>
    <n v="0"/>
    <s v="No"/>
    <x v="0"/>
    <n v="0"/>
    <n v="0"/>
    <n v="4"/>
    <x v="0"/>
    <n v="0"/>
    <x v="32"/>
    <s v="358-9095"/>
    <s v="Male"/>
    <x v="30"/>
    <s v="No"/>
    <s v="No"/>
    <s v="No"/>
    <x v="0"/>
    <n v="0"/>
    <s v="No"/>
    <x v="0"/>
    <s v="Credit Card"/>
    <n v="19"/>
    <n v="577"/>
    <x v="0"/>
    <x v="0"/>
    <n v="0"/>
    <n v="1"/>
    <x v="0"/>
  </r>
  <r>
    <s v="1629-PDTQ"/>
    <s v="No"/>
    <x v="0"/>
    <n v="3"/>
    <n v="7"/>
    <n v="0"/>
    <n v="0"/>
    <s v="No"/>
    <x v="0"/>
    <n v="0"/>
    <n v="0"/>
    <n v="0"/>
    <x v="0"/>
    <n v="0"/>
    <x v="15"/>
    <s v="334-1275"/>
    <s v="Male"/>
    <x v="14"/>
    <s v="No"/>
    <s v="Yes"/>
    <s v="No"/>
    <x v="2"/>
    <n v="0"/>
    <s v="No"/>
    <x v="1"/>
    <s v="Direct Debit"/>
    <n v="42"/>
    <n v="42"/>
    <x v="0"/>
    <x v="0"/>
    <n v="0"/>
    <n v="1"/>
    <x v="0"/>
  </r>
  <r>
    <s v="3558-BXMZ"/>
    <s v="No"/>
    <x v="40"/>
    <n v="254"/>
    <n v="612.20000000000005"/>
    <n v="0"/>
    <n v="0"/>
    <s v="No"/>
    <x v="0"/>
    <n v="0"/>
    <n v="0"/>
    <n v="9"/>
    <x v="0"/>
    <n v="0"/>
    <x v="21"/>
    <s v="340-4953"/>
    <s v="Male"/>
    <x v="8"/>
    <s v="No"/>
    <s v="No"/>
    <s v="No"/>
    <x v="0"/>
    <n v="0"/>
    <s v="Yes"/>
    <x v="2"/>
    <s v="Credit Card"/>
    <n v="47"/>
    <n v="3187"/>
    <x v="0"/>
    <x v="0"/>
    <n v="0"/>
    <n v="1"/>
    <x v="1"/>
  </r>
  <r>
    <s v="0388-CPEE"/>
    <s v="No"/>
    <x v="33"/>
    <n v="274"/>
    <n v="768"/>
    <n v="0"/>
    <n v="0"/>
    <s v="No"/>
    <x v="0"/>
    <n v="0"/>
    <n v="0"/>
    <n v="7"/>
    <x v="0"/>
    <n v="0"/>
    <x v="38"/>
    <s v="400-9510"/>
    <s v="Female"/>
    <x v="40"/>
    <s v="No"/>
    <s v="No"/>
    <s v="No"/>
    <x v="0"/>
    <n v="0"/>
    <s v="Yes"/>
    <x v="0"/>
    <s v="Credit Card"/>
    <n v="48"/>
    <n v="3049"/>
    <x v="0"/>
    <x v="0"/>
    <n v="0"/>
    <n v="1"/>
    <x v="1"/>
  </r>
  <r>
    <s v="2562-HWYM"/>
    <s v="No"/>
    <x v="41"/>
    <n v="407"/>
    <n v="1108.9000000000001"/>
    <n v="0"/>
    <n v="0"/>
    <s v="No"/>
    <x v="0"/>
    <n v="0"/>
    <n v="0"/>
    <n v="3"/>
    <x v="0"/>
    <n v="0"/>
    <x v="16"/>
    <s v="387-6103"/>
    <s v="Male"/>
    <x v="18"/>
    <s v="No"/>
    <s v="No"/>
    <s v="No"/>
    <x v="0"/>
    <n v="0"/>
    <s v="Yes"/>
    <x v="2"/>
    <s v="Direct Debit"/>
    <n v="44"/>
    <n v="3237"/>
    <x v="0"/>
    <x v="0"/>
    <n v="0"/>
    <n v="1"/>
    <x v="0"/>
  </r>
  <r>
    <s v="3797-KBSC"/>
    <s v="No"/>
    <x v="14"/>
    <n v="136"/>
    <n v="355.2"/>
    <n v="0"/>
    <n v="0"/>
    <s v="No"/>
    <x v="0"/>
    <n v="0"/>
    <n v="0"/>
    <n v="13"/>
    <x v="0"/>
    <n v="0"/>
    <x v="39"/>
    <s v="370-3450"/>
    <s v="Male"/>
    <x v="40"/>
    <s v="No"/>
    <s v="No"/>
    <s v="No"/>
    <x v="0"/>
    <n v="0"/>
    <s v="No"/>
    <x v="1"/>
    <s v="Credit Card"/>
    <n v="31"/>
    <n v="2180"/>
    <x v="0"/>
    <x v="0"/>
    <n v="0"/>
    <n v="1"/>
    <x v="2"/>
  </r>
  <r>
    <s v="8928-KDDO"/>
    <s v="No"/>
    <x v="22"/>
    <n v="146"/>
    <n v="316.3"/>
    <n v="0"/>
    <n v="0"/>
    <s v="No"/>
    <x v="0"/>
    <n v="0"/>
    <n v="0"/>
    <n v="0"/>
    <x v="1"/>
    <n v="0"/>
    <x v="40"/>
    <s v="355-6291"/>
    <s v="Male"/>
    <x v="41"/>
    <s v="No"/>
    <s v="Yes"/>
    <s v="No"/>
    <x v="2"/>
    <n v="0"/>
    <s v="No"/>
    <x v="2"/>
    <s v="Direct Debit"/>
    <n v="7"/>
    <n v="372"/>
    <x v="0"/>
    <x v="0"/>
    <n v="0"/>
    <n v="1"/>
    <x v="0"/>
  </r>
  <r>
    <s v="5582-SNME"/>
    <s v="No"/>
    <x v="0"/>
    <n v="5"/>
    <n v="12"/>
    <n v="0"/>
    <n v="0"/>
    <s v="No"/>
    <x v="0"/>
    <n v="0"/>
    <n v="0"/>
    <n v="0"/>
    <x v="1"/>
    <n v="0"/>
    <x v="5"/>
    <s v="379-6506"/>
    <s v="Male"/>
    <x v="42"/>
    <s v="Yes"/>
    <s v="No"/>
    <s v="No"/>
    <x v="1"/>
    <n v="0"/>
    <s v="No"/>
    <x v="0"/>
    <s v="Credit Card"/>
    <n v="12"/>
    <n v="12"/>
    <x v="0"/>
    <x v="0"/>
    <n v="0"/>
    <n v="1"/>
    <x v="0"/>
  </r>
  <r>
    <s v="7652-MWGQ"/>
    <s v="No"/>
    <x v="42"/>
    <n v="197"/>
    <n v="417.5"/>
    <n v="0"/>
    <n v="0"/>
    <s v="No"/>
    <x v="0"/>
    <n v="0"/>
    <n v="0"/>
    <n v="11"/>
    <x v="0"/>
    <n v="0"/>
    <x v="8"/>
    <s v="354-3783"/>
    <s v="Male"/>
    <x v="10"/>
    <s v="No"/>
    <s v="No"/>
    <s v="No"/>
    <x v="0"/>
    <n v="0"/>
    <s v="Yes"/>
    <x v="1"/>
    <s v="Direct Debit"/>
    <n v="63"/>
    <n v="2392"/>
    <x v="0"/>
    <x v="0"/>
    <n v="0"/>
    <n v="1"/>
    <x v="2"/>
  </r>
  <r>
    <s v="9413-CTHP"/>
    <s v="No"/>
    <x v="23"/>
    <n v="349"/>
    <n v="864"/>
    <n v="0"/>
    <n v="0"/>
    <s v="No"/>
    <x v="0"/>
    <n v="0"/>
    <n v="0"/>
    <n v="3"/>
    <x v="0"/>
    <n v="0"/>
    <x v="37"/>
    <s v="401-7594"/>
    <s v="Female"/>
    <x v="25"/>
    <s v="No"/>
    <s v="Yes"/>
    <s v="No"/>
    <x v="2"/>
    <n v="0"/>
    <s v="Yes"/>
    <x v="1"/>
    <s v="Direct Debit"/>
    <n v="26"/>
    <n v="1739"/>
    <x v="0"/>
    <x v="0"/>
    <n v="0"/>
    <n v="1"/>
    <x v="0"/>
  </r>
  <r>
    <s v="1874-MSLN"/>
    <s v="No"/>
    <x v="43"/>
    <n v="11"/>
    <n v="33"/>
    <n v="0"/>
    <n v="0"/>
    <s v="No"/>
    <x v="0"/>
    <n v="0"/>
    <n v="0"/>
    <n v="4"/>
    <x v="0"/>
    <n v="0"/>
    <x v="16"/>
    <s v="334-2577"/>
    <s v="Male"/>
    <x v="15"/>
    <s v="No"/>
    <s v="No"/>
    <s v="No"/>
    <x v="0"/>
    <n v="0"/>
    <s v="No"/>
    <x v="0"/>
    <s v="Credit Card"/>
    <n v="15"/>
    <n v="63"/>
    <x v="0"/>
    <x v="0"/>
    <n v="0"/>
    <n v="1"/>
    <x v="0"/>
  </r>
  <r>
    <s v="4455-SIDH"/>
    <s v="No"/>
    <x v="8"/>
    <n v="236"/>
    <n v="701.2"/>
    <n v="0"/>
    <n v="0"/>
    <s v="No"/>
    <x v="0"/>
    <n v="0"/>
    <n v="0"/>
    <n v="12"/>
    <x v="0"/>
    <n v="0"/>
    <x v="24"/>
    <s v="400-3637"/>
    <s v="Female"/>
    <x v="12"/>
    <s v="Yes"/>
    <s v="No"/>
    <s v="No"/>
    <x v="1"/>
    <n v="0"/>
    <s v="No"/>
    <x v="1"/>
    <s v="Direct Debit"/>
    <n v="66"/>
    <n v="4593"/>
    <x v="0"/>
    <x v="0"/>
    <n v="0"/>
    <n v="1"/>
    <x v="2"/>
  </r>
  <r>
    <s v="1457-BNEN"/>
    <s v="No"/>
    <x v="44"/>
    <n v="213"/>
    <n v="400"/>
    <n v="0"/>
    <n v="0"/>
    <s v="No"/>
    <x v="0"/>
    <n v="0"/>
    <n v="0"/>
    <n v="4"/>
    <x v="0"/>
    <n v="0"/>
    <x v="33"/>
    <s v="383-4361"/>
    <s v="Female"/>
    <x v="16"/>
    <s v="No"/>
    <s v="No"/>
    <s v="No"/>
    <x v="0"/>
    <n v="0"/>
    <s v="No"/>
    <x v="1"/>
    <s v="Credit Card"/>
    <n v="13"/>
    <n v="407"/>
    <x v="0"/>
    <x v="0"/>
    <n v="0"/>
    <n v="1"/>
    <x v="0"/>
  </r>
  <r>
    <s v="2274-VJTM"/>
    <s v="No"/>
    <x v="36"/>
    <n v="195"/>
    <n v="457.2"/>
    <n v="0"/>
    <n v="0"/>
    <s v="No"/>
    <x v="0"/>
    <n v="0"/>
    <n v="0"/>
    <n v="4"/>
    <x v="0"/>
    <n v="0"/>
    <x v="10"/>
    <s v="371-4306"/>
    <s v="Male"/>
    <x v="35"/>
    <s v="No"/>
    <s v="No"/>
    <s v="No"/>
    <x v="0"/>
    <n v="0"/>
    <s v="No"/>
    <x v="1"/>
    <s v="Credit Card"/>
    <n v="62"/>
    <n v="2556"/>
    <x v="0"/>
    <x v="0"/>
    <n v="0"/>
    <n v="1"/>
    <x v="0"/>
  </r>
  <r>
    <s v="2030-STOC"/>
    <s v="No"/>
    <x v="8"/>
    <n v="199"/>
    <n v="491.9"/>
    <n v="0"/>
    <n v="0"/>
    <s v="No"/>
    <x v="0"/>
    <n v="0"/>
    <n v="0"/>
    <n v="0"/>
    <x v="1"/>
    <n v="0"/>
    <x v="31"/>
    <s v="403-4298"/>
    <s v="Male"/>
    <x v="37"/>
    <s v="No"/>
    <s v="No"/>
    <s v="No"/>
    <x v="0"/>
    <n v="0"/>
    <s v="No"/>
    <x v="2"/>
    <s v="Credit Card"/>
    <n v="12"/>
    <n v="875"/>
    <x v="0"/>
    <x v="0"/>
    <n v="0"/>
    <n v="1"/>
    <x v="0"/>
  </r>
  <r>
    <s v="0334-QKJY"/>
    <s v="No"/>
    <x v="45"/>
    <n v="222"/>
    <n v="577.5"/>
    <n v="0"/>
    <n v="0"/>
    <s v="No"/>
    <x v="0"/>
    <n v="0"/>
    <n v="0"/>
    <n v="2"/>
    <x v="0"/>
    <n v="0"/>
    <x v="19"/>
    <s v="337-4697"/>
    <s v="Female"/>
    <x v="5"/>
    <s v="No"/>
    <s v="No"/>
    <s v="No"/>
    <x v="0"/>
    <n v="0"/>
    <s v="Yes"/>
    <x v="1"/>
    <s v="Credit Card"/>
    <n v="37"/>
    <n v="1939"/>
    <x v="0"/>
    <x v="0"/>
    <n v="0"/>
    <n v="1"/>
    <x v="0"/>
  </r>
  <r>
    <s v="8840-GNVV"/>
    <s v="No"/>
    <x v="24"/>
    <n v="211"/>
    <n v="474.6"/>
    <n v="0"/>
    <n v="0"/>
    <s v="No"/>
    <x v="0"/>
    <n v="0"/>
    <n v="0"/>
    <n v="6"/>
    <x v="0"/>
    <n v="0"/>
    <x v="41"/>
    <s v="383-1509"/>
    <s v="Female"/>
    <x v="0"/>
    <s v="No"/>
    <s v="No"/>
    <s v="No"/>
    <x v="0"/>
    <n v="0"/>
    <s v="Yes"/>
    <x v="0"/>
    <s v="Direct Debit"/>
    <n v="57"/>
    <n v="2451"/>
    <x v="0"/>
    <x v="0"/>
    <n v="0"/>
    <n v="1"/>
    <x v="1"/>
  </r>
  <r>
    <s v="8778-MXAA"/>
    <s v="No"/>
    <x v="26"/>
    <n v="249"/>
    <n v="564.29999999999995"/>
    <n v="0"/>
    <n v="0"/>
    <s v="No"/>
    <x v="0"/>
    <n v="0"/>
    <n v="0"/>
    <n v="6"/>
    <x v="0"/>
    <n v="0"/>
    <x v="16"/>
    <s v="407-7035"/>
    <s v="Female"/>
    <x v="2"/>
    <s v="No"/>
    <s v="No"/>
    <s v="No"/>
    <x v="0"/>
    <n v="0"/>
    <s v="No"/>
    <x v="2"/>
    <s v="Direct Debit"/>
    <n v="27"/>
    <n v="1699"/>
    <x v="0"/>
    <x v="0"/>
    <n v="0"/>
    <n v="1"/>
    <x v="1"/>
  </r>
  <r>
    <s v="6377-YEVD"/>
    <s v="No"/>
    <x v="28"/>
    <n v="235"/>
    <n v="399"/>
    <n v="0"/>
    <n v="0"/>
    <s v="No"/>
    <x v="0"/>
    <n v="0"/>
    <n v="0"/>
    <n v="9"/>
    <x v="0"/>
    <n v="0"/>
    <x v="32"/>
    <s v="391-4652"/>
    <s v="Female"/>
    <x v="43"/>
    <s v="No"/>
    <s v="Yes"/>
    <s v="No"/>
    <x v="2"/>
    <n v="0"/>
    <s v="No"/>
    <x v="2"/>
    <s v="Direct Debit"/>
    <n v="11"/>
    <n v="410"/>
    <x v="0"/>
    <x v="0"/>
    <n v="0"/>
    <n v="1"/>
    <x v="1"/>
  </r>
  <r>
    <s v="0111-ULQC"/>
    <s v="No"/>
    <x v="46"/>
    <n v="118"/>
    <n v="242.7"/>
    <n v="0"/>
    <n v="0"/>
    <s v="No"/>
    <x v="0"/>
    <n v="0"/>
    <n v="0"/>
    <n v="0"/>
    <x v="1"/>
    <n v="0"/>
    <x v="2"/>
    <s v="409-1244"/>
    <s v="Female"/>
    <x v="2"/>
    <s v="No"/>
    <s v="No"/>
    <s v="No"/>
    <x v="0"/>
    <n v="0"/>
    <s v="No"/>
    <x v="2"/>
    <s v="Credit Card"/>
    <n v="13"/>
    <n v="525"/>
    <x v="0"/>
    <x v="0"/>
    <n v="0"/>
    <n v="1"/>
    <x v="0"/>
  </r>
  <r>
    <s v="0921-JRAS"/>
    <s v="No"/>
    <x v="47"/>
    <n v="89"/>
    <n v="276.3"/>
    <n v="0"/>
    <n v="0"/>
    <s v="No"/>
    <x v="0"/>
    <n v="0"/>
    <n v="0"/>
    <n v="24"/>
    <x v="0"/>
    <n v="0"/>
    <x v="12"/>
    <s v="352-7072"/>
    <s v="Female"/>
    <x v="12"/>
    <s v="Yes"/>
    <s v="No"/>
    <s v="No"/>
    <x v="1"/>
    <n v="0"/>
    <s v="Yes"/>
    <x v="1"/>
    <s v="Credit Card"/>
    <n v="39"/>
    <n v="2146"/>
    <x v="0"/>
    <x v="0"/>
    <n v="0"/>
    <n v="1"/>
    <x v="2"/>
  </r>
  <r>
    <s v="4190-OQWW"/>
    <s v="No"/>
    <x v="48"/>
    <n v="34"/>
    <n v="76.3"/>
    <n v="0"/>
    <n v="0"/>
    <s v="No"/>
    <x v="0"/>
    <n v="0"/>
    <n v="0"/>
    <n v="0"/>
    <x v="1"/>
    <n v="0"/>
    <x v="9"/>
    <s v="370-7550"/>
    <s v="Female"/>
    <x v="15"/>
    <s v="No"/>
    <s v="No"/>
    <s v="No"/>
    <x v="0"/>
    <n v="0"/>
    <s v="No"/>
    <x v="0"/>
    <s v="Credit Card"/>
    <n v="10"/>
    <n v="56"/>
    <x v="0"/>
    <x v="0"/>
    <n v="0"/>
    <n v="1"/>
    <x v="0"/>
  </r>
  <r>
    <s v="1772-EVXU"/>
    <s v="No"/>
    <x v="49"/>
    <n v="85"/>
    <n v="306.3"/>
    <n v="0"/>
    <n v="0"/>
    <s v="No"/>
    <x v="0"/>
    <n v="0"/>
    <n v="0"/>
    <n v="5"/>
    <x v="0"/>
    <n v="0"/>
    <x v="16"/>
    <s v="354-4445"/>
    <s v="Male"/>
    <x v="44"/>
    <s v="No"/>
    <s v="No"/>
    <s v="No"/>
    <x v="0"/>
    <n v="0"/>
    <s v="No"/>
    <x v="2"/>
    <s v="Direct Debit"/>
    <n v="44"/>
    <n v="1497"/>
    <x v="0"/>
    <x v="0"/>
    <n v="0"/>
    <n v="1"/>
    <x v="1"/>
  </r>
  <r>
    <s v="4640-ROSI"/>
    <s v="No"/>
    <x v="16"/>
    <n v="542"/>
    <n v="1171.3"/>
    <n v="0"/>
    <n v="0"/>
    <s v="No"/>
    <x v="0"/>
    <n v="0"/>
    <n v="0"/>
    <n v="0"/>
    <x v="1"/>
    <n v="0"/>
    <x v="40"/>
    <s v="414-8718"/>
    <s v="Male"/>
    <x v="1"/>
    <s v="No"/>
    <s v="No"/>
    <s v="No"/>
    <x v="0"/>
    <n v="0"/>
    <s v="No"/>
    <x v="2"/>
    <s v="Direct Debit"/>
    <n v="13"/>
    <n v="946"/>
    <x v="0"/>
    <x v="0"/>
    <n v="0"/>
    <n v="1"/>
    <x v="0"/>
  </r>
  <r>
    <s v="7232-MRQS"/>
    <s v="No"/>
    <x v="0"/>
    <n v="6"/>
    <n v="13"/>
    <n v="0"/>
    <n v="0"/>
    <s v="No"/>
    <x v="0"/>
    <n v="0"/>
    <n v="0"/>
    <n v="0"/>
    <x v="1"/>
    <n v="0"/>
    <x v="9"/>
    <s v="409-5939"/>
    <s v="Male"/>
    <x v="11"/>
    <s v="No"/>
    <s v="No"/>
    <s v="No"/>
    <x v="0"/>
    <n v="0"/>
    <s v="No"/>
    <x v="0"/>
    <s v="Credit Card"/>
    <n v="13"/>
    <n v="13"/>
    <x v="0"/>
    <x v="0"/>
    <n v="0"/>
    <n v="1"/>
    <x v="0"/>
  </r>
  <r>
    <s v="1736-FGSI"/>
    <s v="No"/>
    <x v="14"/>
    <n v="296"/>
    <n v="706"/>
    <n v="0"/>
    <n v="0"/>
    <s v="No"/>
    <x v="0"/>
    <n v="0"/>
    <n v="0"/>
    <n v="7"/>
    <x v="0"/>
    <n v="0"/>
    <x v="12"/>
    <s v="331-4902"/>
    <s v="Male"/>
    <x v="45"/>
    <s v="No"/>
    <s v="Yes"/>
    <s v="No"/>
    <x v="2"/>
    <n v="0"/>
    <s v="No"/>
    <x v="1"/>
    <s v="Direct Debit"/>
    <n v="29"/>
    <n v="2045"/>
    <x v="0"/>
    <x v="0"/>
    <n v="0"/>
    <n v="1"/>
    <x v="1"/>
  </r>
  <r>
    <s v="1908-BNLT"/>
    <s v="No"/>
    <x v="50"/>
    <n v="58"/>
    <n v="127.3"/>
    <n v="0"/>
    <n v="0"/>
    <s v="No"/>
    <x v="0"/>
    <n v="0"/>
    <n v="0"/>
    <n v="7"/>
    <x v="0"/>
    <n v="0"/>
    <x v="12"/>
    <s v="353-6870"/>
    <s v="Female"/>
    <x v="40"/>
    <s v="No"/>
    <s v="No"/>
    <s v="No"/>
    <x v="0"/>
    <n v="0"/>
    <s v="No"/>
    <x v="0"/>
    <s v="Direct Debit"/>
    <n v="35"/>
    <n v="502"/>
    <x v="0"/>
    <x v="0"/>
    <n v="0"/>
    <n v="1"/>
    <x v="1"/>
  </r>
  <r>
    <s v="9998-OFMS"/>
    <s v="No"/>
    <x v="33"/>
    <n v="263"/>
    <n v="644.9"/>
    <n v="0"/>
    <n v="0"/>
    <s v="No"/>
    <x v="0"/>
    <n v="0"/>
    <n v="0"/>
    <n v="3"/>
    <x v="0"/>
    <n v="0"/>
    <x v="32"/>
    <s v="390-6101"/>
    <s v="Male"/>
    <x v="46"/>
    <s v="No"/>
    <s v="No"/>
    <s v="No"/>
    <x v="0"/>
    <n v="0"/>
    <s v="No"/>
    <x v="2"/>
    <s v="Direct Debit"/>
    <n v="32"/>
    <n v="2034"/>
    <x v="0"/>
    <x v="0"/>
    <n v="0"/>
    <n v="1"/>
    <x v="0"/>
  </r>
  <r>
    <s v="4988-DNKW"/>
    <s v="No"/>
    <x v="21"/>
    <n v="164"/>
    <n v="416.1"/>
    <n v="138"/>
    <n v="515.20000000000005"/>
    <s v="Yes"/>
    <x v="1"/>
    <n v="0"/>
    <n v="0"/>
    <n v="0"/>
    <x v="1"/>
    <n v="0"/>
    <x v="41"/>
    <s v="387-2919"/>
    <s v="Female"/>
    <x v="3"/>
    <s v="No"/>
    <s v="No"/>
    <s v="No"/>
    <x v="0"/>
    <n v="0"/>
    <s v="No"/>
    <x v="2"/>
    <s v="Credit Card"/>
    <n v="17"/>
    <n v="768"/>
    <x v="0"/>
    <x v="0"/>
    <n v="0"/>
    <n v="1"/>
    <x v="0"/>
  </r>
  <r>
    <s v="8781-YXBL"/>
    <s v="No"/>
    <x v="51"/>
    <n v="131"/>
    <n v="355.7"/>
    <n v="0"/>
    <n v="0"/>
    <s v="No"/>
    <x v="0"/>
    <n v="0"/>
    <n v="0"/>
    <n v="11"/>
    <x v="0"/>
    <n v="0"/>
    <x v="6"/>
    <s v="374-8525"/>
    <s v="Female"/>
    <x v="31"/>
    <s v="No"/>
    <s v="No"/>
    <s v="No"/>
    <x v="0"/>
    <n v="0"/>
    <s v="No"/>
    <x v="0"/>
    <s v="Direct Debit"/>
    <n v="28"/>
    <n v="672"/>
    <x v="0"/>
    <x v="0"/>
    <n v="0"/>
    <n v="1"/>
    <x v="2"/>
  </r>
  <r>
    <s v="4923-PXAV"/>
    <s v="No"/>
    <x v="26"/>
    <n v="211"/>
    <n v="506"/>
    <n v="0"/>
    <n v="0"/>
    <s v="No"/>
    <x v="0"/>
    <n v="0"/>
    <n v="0"/>
    <n v="0"/>
    <x v="1"/>
    <n v="0"/>
    <x v="42"/>
    <s v="379-5592"/>
    <s v="Female"/>
    <x v="4"/>
    <s v="Yes"/>
    <s v="No"/>
    <s v="No"/>
    <x v="1"/>
    <n v="0"/>
    <s v="No"/>
    <x v="2"/>
    <s v="Credit Card"/>
    <n v="9"/>
    <n v="595"/>
    <x v="0"/>
    <x v="0"/>
    <n v="0"/>
    <n v="1"/>
    <x v="0"/>
  </r>
  <r>
    <s v="1867-FBPS"/>
    <s v="No"/>
    <x v="25"/>
    <n v="210"/>
    <n v="537.5"/>
    <n v="0"/>
    <n v="0"/>
    <s v="No"/>
    <x v="0"/>
    <n v="0"/>
    <n v="0"/>
    <n v="0"/>
    <x v="1"/>
    <n v="0"/>
    <x v="43"/>
    <s v="345-8237"/>
    <s v="Male"/>
    <x v="24"/>
    <s v="No"/>
    <s v="No"/>
    <s v="No"/>
    <x v="0"/>
    <n v="0"/>
    <s v="No"/>
    <x v="2"/>
    <s v="Credit Card"/>
    <n v="13"/>
    <n v="754"/>
    <x v="0"/>
    <x v="0"/>
    <n v="0"/>
    <n v="1"/>
    <x v="0"/>
  </r>
  <r>
    <s v="5088-QWNF"/>
    <s v="No"/>
    <x v="16"/>
    <n v="265"/>
    <n v="729.8"/>
    <n v="0"/>
    <n v="0"/>
    <s v="No"/>
    <x v="0"/>
    <n v="0"/>
    <n v="0"/>
    <n v="3"/>
    <x v="0"/>
    <n v="0"/>
    <x v="44"/>
    <s v="346-2359"/>
    <s v="Female"/>
    <x v="47"/>
    <s v="No"/>
    <s v="Yes"/>
    <s v="No"/>
    <x v="2"/>
    <n v="0"/>
    <s v="Yes"/>
    <x v="2"/>
    <s v="Credit Card"/>
    <n v="38"/>
    <n v="2808"/>
    <x v="0"/>
    <x v="0"/>
    <n v="0"/>
    <n v="1"/>
    <x v="0"/>
  </r>
  <r>
    <s v="5570-GABM"/>
    <s v="No"/>
    <x v="12"/>
    <n v="152"/>
    <n v="354.6"/>
    <n v="0"/>
    <n v="0"/>
    <s v="No"/>
    <x v="0"/>
    <n v="0"/>
    <n v="0"/>
    <n v="11"/>
    <x v="0"/>
    <n v="0"/>
    <x v="24"/>
    <s v="381-4756"/>
    <s v="Female"/>
    <x v="5"/>
    <s v="No"/>
    <s v="No"/>
    <s v="No"/>
    <x v="0"/>
    <n v="0"/>
    <s v="No"/>
    <x v="2"/>
    <s v="Direct Debit"/>
    <n v="59"/>
    <n v="3479"/>
    <x v="0"/>
    <x v="0"/>
    <n v="0"/>
    <n v="1"/>
    <x v="2"/>
  </r>
  <r>
    <s v="4316-MSBV"/>
    <s v="No"/>
    <x v="26"/>
    <n v="84"/>
    <n v="313.7"/>
    <n v="0"/>
    <n v="0"/>
    <s v="No"/>
    <x v="0"/>
    <n v="0"/>
    <n v="0"/>
    <n v="4"/>
    <x v="0"/>
    <n v="0"/>
    <x v="8"/>
    <s v="390-2805"/>
    <s v="Male"/>
    <x v="10"/>
    <s v="No"/>
    <s v="No"/>
    <s v="No"/>
    <x v="0"/>
    <n v="0"/>
    <s v="No"/>
    <x v="1"/>
    <s v="Credit Card"/>
    <n v="40"/>
    <n v="2535"/>
    <x v="0"/>
    <x v="0"/>
    <n v="0"/>
    <n v="1"/>
    <x v="0"/>
  </r>
  <r>
    <s v="1501-UIMO"/>
    <s v="No"/>
    <x v="16"/>
    <n v="124"/>
    <n v="366.6"/>
    <n v="511"/>
    <n v="1029.3"/>
    <s v="Yes"/>
    <x v="1"/>
    <n v="0"/>
    <n v="0"/>
    <n v="0"/>
    <x v="1"/>
    <n v="0"/>
    <x v="8"/>
    <s v="390-2390"/>
    <s v="Male"/>
    <x v="34"/>
    <s v="No"/>
    <s v="Yes"/>
    <s v="No"/>
    <x v="2"/>
    <n v="0"/>
    <s v="No"/>
    <x v="2"/>
    <s v="Direct Debit"/>
    <n v="8"/>
    <n v="621"/>
    <x v="0"/>
    <x v="0"/>
    <n v="0"/>
    <n v="1"/>
    <x v="0"/>
  </r>
  <r>
    <s v="5637-EXFL"/>
    <s v="No"/>
    <x v="27"/>
    <n v="121"/>
    <n v="259.10000000000002"/>
    <n v="0"/>
    <n v="0"/>
    <s v="No"/>
    <x v="0"/>
    <n v="0"/>
    <n v="0"/>
    <n v="3"/>
    <x v="0"/>
    <n v="0"/>
    <x v="24"/>
    <s v="419-9097"/>
    <s v="Female"/>
    <x v="35"/>
    <s v="No"/>
    <s v="No"/>
    <s v="No"/>
    <x v="0"/>
    <n v="0"/>
    <s v="No"/>
    <x v="2"/>
    <s v="Credit Card"/>
    <n v="55"/>
    <n v="3552"/>
    <x v="0"/>
    <x v="0"/>
    <n v="0"/>
    <n v="1"/>
    <x v="0"/>
  </r>
  <r>
    <s v="9631-SNXG"/>
    <s v="No"/>
    <x v="30"/>
    <n v="4"/>
    <n v="12.5"/>
    <n v="0"/>
    <n v="0"/>
    <s v="No"/>
    <x v="0"/>
    <n v="0"/>
    <n v="0"/>
    <n v="0"/>
    <x v="1"/>
    <n v="0"/>
    <x v="30"/>
    <s v="386-7281"/>
    <s v="Male"/>
    <x v="48"/>
    <s v="No"/>
    <s v="No"/>
    <s v="No"/>
    <x v="0"/>
    <n v="0"/>
    <s v="No"/>
    <x v="1"/>
    <s v="Credit Card"/>
    <n v="9"/>
    <n v="27"/>
    <x v="0"/>
    <x v="0"/>
    <n v="0"/>
    <n v="1"/>
    <x v="0"/>
  </r>
  <r>
    <s v="9797-UVHV"/>
    <s v="No"/>
    <x v="39"/>
    <n v="146"/>
    <n v="329.1"/>
    <n v="0"/>
    <n v="0"/>
    <s v="No"/>
    <x v="0"/>
    <n v="0"/>
    <n v="0"/>
    <n v="1"/>
    <x v="1"/>
    <n v="0"/>
    <x v="15"/>
    <s v="390-8760"/>
    <s v="Male"/>
    <x v="49"/>
    <s v="No"/>
    <s v="No"/>
    <s v="No"/>
    <x v="0"/>
    <n v="0"/>
    <s v="Yes"/>
    <x v="1"/>
    <s v="Credit Card"/>
    <n v="42"/>
    <n v="1259"/>
    <x v="0"/>
    <x v="0"/>
    <n v="0"/>
    <n v="1"/>
    <x v="0"/>
  </r>
  <r>
    <s v="6677-UAIY"/>
    <s v="No"/>
    <x v="16"/>
    <n v="170"/>
    <n v="366.6"/>
    <n v="0"/>
    <n v="0"/>
    <s v="No"/>
    <x v="0"/>
    <n v="0"/>
    <n v="0"/>
    <n v="16"/>
    <x v="0"/>
    <n v="0"/>
    <x v="1"/>
    <s v="336-7600"/>
    <s v="Female"/>
    <x v="6"/>
    <s v="Yes"/>
    <s v="No"/>
    <s v="No"/>
    <x v="1"/>
    <n v="0"/>
    <s v="Yes"/>
    <x v="1"/>
    <s v="Credit Card"/>
    <n v="36"/>
    <n v="2676"/>
    <x v="0"/>
    <x v="0"/>
    <n v="0"/>
    <n v="1"/>
    <x v="2"/>
  </r>
  <r>
    <s v="3213-OZLH"/>
    <s v="No"/>
    <x v="19"/>
    <n v="211"/>
    <n v="484.6"/>
    <n v="0"/>
    <n v="0"/>
    <s v="No"/>
    <x v="0"/>
    <n v="0"/>
    <n v="0"/>
    <n v="6"/>
    <x v="0"/>
    <n v="0"/>
    <x v="4"/>
    <s v="383-6293"/>
    <s v="Male"/>
    <x v="1"/>
    <s v="No"/>
    <s v="No"/>
    <s v="No"/>
    <x v="0"/>
    <n v="0"/>
    <s v="Yes"/>
    <x v="2"/>
    <s v="Direct Debit"/>
    <n v="32"/>
    <n v="1956"/>
    <x v="0"/>
    <x v="0"/>
    <n v="0"/>
    <n v="1"/>
    <x v="1"/>
  </r>
  <r>
    <s v="9462-HMVN"/>
    <s v="No"/>
    <x v="52"/>
    <n v="115"/>
    <n v="281.5"/>
    <n v="0"/>
    <n v="0"/>
    <s v="No"/>
    <x v="0"/>
    <n v="0"/>
    <n v="0"/>
    <n v="8"/>
    <x v="1"/>
    <n v="34"/>
    <x v="1"/>
    <s v="370-9116"/>
    <s v="Female"/>
    <x v="23"/>
    <s v="Yes"/>
    <s v="No"/>
    <s v="No"/>
    <x v="1"/>
    <n v="0"/>
    <s v="No"/>
    <x v="0"/>
    <s v="Direct Debit"/>
    <n v="43"/>
    <n v="924"/>
    <x v="0"/>
    <x v="0"/>
    <n v="0"/>
    <n v="1"/>
    <x v="1"/>
  </r>
  <r>
    <s v="6951-KCHP"/>
    <s v="No"/>
    <x v="11"/>
    <n v="103"/>
    <n v="270.89999999999998"/>
    <n v="0"/>
    <n v="0"/>
    <s v="No"/>
    <x v="0"/>
    <n v="0"/>
    <n v="0"/>
    <n v="0"/>
    <x v="1"/>
    <n v="0"/>
    <x v="26"/>
    <s v="328-6289"/>
    <s v="Male"/>
    <x v="50"/>
    <s v="No"/>
    <s v="No"/>
    <s v="No"/>
    <x v="0"/>
    <n v="0"/>
    <s v="No"/>
    <x v="1"/>
    <s v="Credit Card"/>
    <n v="8"/>
    <n v="169"/>
    <x v="0"/>
    <x v="0"/>
    <n v="0"/>
    <n v="1"/>
    <x v="0"/>
  </r>
  <r>
    <s v="0603-QZRV"/>
    <s v="No"/>
    <x v="53"/>
    <n v="85"/>
    <n v="239.1"/>
    <n v="0"/>
    <n v="0"/>
    <s v="No"/>
    <x v="0"/>
    <n v="0"/>
    <n v="0"/>
    <n v="9"/>
    <x v="0"/>
    <n v="0"/>
    <x v="2"/>
    <s v="350-9994"/>
    <s v="Male"/>
    <x v="3"/>
    <s v="No"/>
    <s v="No"/>
    <s v="No"/>
    <x v="0"/>
    <n v="0"/>
    <s v="Yes"/>
    <x v="2"/>
    <s v="Credit Card"/>
    <n v="24"/>
    <n v="386"/>
    <x v="0"/>
    <x v="0"/>
    <n v="0"/>
    <n v="1"/>
    <x v="1"/>
  </r>
  <r>
    <s v="1476-JLHH"/>
    <s v="No"/>
    <x v="3"/>
    <n v="77"/>
    <n v="137.1"/>
    <n v="0"/>
    <n v="0"/>
    <s v="No"/>
    <x v="0"/>
    <n v="0"/>
    <n v="0"/>
    <n v="0"/>
    <x v="1"/>
    <n v="0"/>
    <x v="42"/>
    <s v="351-4616"/>
    <s v="Male"/>
    <x v="28"/>
    <s v="No"/>
    <s v="No"/>
    <s v="No"/>
    <x v="0"/>
    <n v="0"/>
    <s v="No"/>
    <x v="2"/>
    <s v="Direct Debit"/>
    <n v="15"/>
    <n v="142"/>
    <x v="0"/>
    <x v="0"/>
    <n v="0"/>
    <n v="1"/>
    <x v="0"/>
  </r>
  <r>
    <s v="4549-UHYE"/>
    <s v="No"/>
    <x v="15"/>
    <n v="4"/>
    <n v="11.6"/>
    <n v="0"/>
    <n v="0"/>
    <s v="No"/>
    <x v="0"/>
    <n v="0"/>
    <n v="0"/>
    <n v="2"/>
    <x v="0"/>
    <n v="0"/>
    <x v="5"/>
    <s v="406-4710"/>
    <s v="Female"/>
    <x v="51"/>
    <s v="No"/>
    <s v="No"/>
    <s v="No"/>
    <x v="0"/>
    <n v="0"/>
    <s v="No"/>
    <x v="0"/>
    <s v="Direct Debit"/>
    <n v="35"/>
    <n v="68"/>
    <x v="0"/>
    <x v="0"/>
    <n v="0"/>
    <n v="1"/>
    <x v="0"/>
  </r>
  <r>
    <s v="3163-BOSK"/>
    <s v="No"/>
    <x v="54"/>
    <n v="330"/>
    <n v="642.70000000000005"/>
    <n v="0"/>
    <n v="0"/>
    <s v="No"/>
    <x v="0"/>
    <n v="0"/>
    <n v="0"/>
    <n v="1"/>
    <x v="0"/>
    <n v="0"/>
    <x v="24"/>
    <s v="409-8743"/>
    <s v="Male"/>
    <x v="5"/>
    <s v="No"/>
    <s v="No"/>
    <s v="No"/>
    <x v="0"/>
    <n v="0"/>
    <s v="Yes"/>
    <x v="2"/>
    <s v="Direct Debit"/>
    <n v="43"/>
    <n v="2293"/>
    <x v="0"/>
    <x v="0"/>
    <n v="0"/>
    <n v="1"/>
    <x v="0"/>
  </r>
  <r>
    <s v="2547-NBGO"/>
    <s v="No"/>
    <x v="32"/>
    <n v="84"/>
    <n v="159"/>
    <n v="0"/>
    <n v="0"/>
    <s v="No"/>
    <x v="0"/>
    <n v="0"/>
    <n v="0"/>
    <n v="0"/>
    <x v="1"/>
    <n v="0"/>
    <x v="17"/>
    <s v="335-4584"/>
    <s v="Female"/>
    <x v="17"/>
    <s v="Yes"/>
    <s v="No"/>
    <s v="No"/>
    <x v="1"/>
    <n v="0"/>
    <s v="No"/>
    <x v="1"/>
    <s v="Credit Card"/>
    <n v="10"/>
    <n v="117"/>
    <x v="0"/>
    <x v="0"/>
    <n v="0"/>
    <n v="1"/>
    <x v="0"/>
  </r>
  <r>
    <s v="5341-UWGY"/>
    <s v="No"/>
    <x v="10"/>
    <n v="248"/>
    <n v="753.7"/>
    <n v="0"/>
    <n v="0"/>
    <s v="No"/>
    <x v="0"/>
    <n v="0"/>
    <n v="0"/>
    <n v="0"/>
    <x v="1"/>
    <n v="0"/>
    <x v="44"/>
    <s v="361-9845"/>
    <s v="Male"/>
    <x v="28"/>
    <s v="No"/>
    <s v="No"/>
    <s v="No"/>
    <x v="0"/>
    <n v="0"/>
    <s v="No"/>
    <x v="2"/>
    <s v="Credit Card"/>
    <n v="10"/>
    <n v="695"/>
    <x v="0"/>
    <x v="0"/>
    <n v="0"/>
    <n v="1"/>
    <x v="0"/>
  </r>
  <r>
    <s v="9859-GGCF"/>
    <s v="No"/>
    <x v="8"/>
    <n v="342"/>
    <n v="913.1"/>
    <n v="0"/>
    <n v="0"/>
    <s v="No"/>
    <x v="0"/>
    <n v="0"/>
    <n v="0"/>
    <n v="6"/>
    <x v="0"/>
    <n v="0"/>
    <x v="35"/>
    <s v="329-9364"/>
    <s v="Male"/>
    <x v="5"/>
    <s v="No"/>
    <s v="No"/>
    <s v="No"/>
    <x v="0"/>
    <n v="0"/>
    <s v="Yes"/>
    <x v="2"/>
    <s v="Direct Debit"/>
    <n v="52"/>
    <n v="3654"/>
    <x v="0"/>
    <x v="0"/>
    <n v="0"/>
    <n v="1"/>
    <x v="1"/>
  </r>
  <r>
    <s v="4822-HGQI"/>
    <s v="No"/>
    <x v="36"/>
    <n v="151"/>
    <n v="336.1"/>
    <n v="0"/>
    <n v="0"/>
    <s v="No"/>
    <x v="0"/>
    <n v="0"/>
    <n v="0"/>
    <n v="11"/>
    <x v="0"/>
    <n v="0"/>
    <x v="10"/>
    <s v="338-9398"/>
    <s v="Male"/>
    <x v="9"/>
    <s v="No"/>
    <s v="No"/>
    <s v="No"/>
    <x v="0"/>
    <n v="0"/>
    <s v="Yes"/>
    <x v="1"/>
    <s v="Direct Debit"/>
    <n v="42"/>
    <n v="1778"/>
    <x v="0"/>
    <x v="0"/>
    <n v="0"/>
    <n v="1"/>
    <x v="2"/>
  </r>
  <r>
    <s v="9331-EMHQ"/>
    <s v="No"/>
    <x v="50"/>
    <n v="25"/>
    <n v="72.099999999999994"/>
    <n v="0"/>
    <n v="0"/>
    <s v="No"/>
    <x v="0"/>
    <n v="0"/>
    <n v="0"/>
    <n v="8"/>
    <x v="0"/>
    <n v="0"/>
    <x v="33"/>
    <s v="381-2709"/>
    <s v="Male"/>
    <x v="2"/>
    <s v="No"/>
    <s v="No"/>
    <s v="No"/>
    <x v="0"/>
    <n v="0"/>
    <s v="Yes"/>
    <x v="2"/>
    <s v="Credit Card"/>
    <n v="54"/>
    <n v="780"/>
    <x v="0"/>
    <x v="0"/>
    <n v="0"/>
    <n v="1"/>
    <x v="1"/>
  </r>
  <r>
    <s v="1022-MXDZ"/>
    <s v="No"/>
    <x v="31"/>
    <n v="145"/>
    <n v="350.4"/>
    <n v="0"/>
    <n v="0"/>
    <s v="No"/>
    <x v="0"/>
    <n v="0"/>
    <n v="0"/>
    <n v="0"/>
    <x v="1"/>
    <n v="0"/>
    <x v="15"/>
    <s v="415-2393"/>
    <s v="Female"/>
    <x v="9"/>
    <s v="No"/>
    <s v="No"/>
    <s v="No"/>
    <x v="0"/>
    <n v="0"/>
    <s v="No"/>
    <x v="1"/>
    <s v="Direct Debit"/>
    <n v="12"/>
    <n v="372"/>
    <x v="0"/>
    <x v="0"/>
    <n v="0"/>
    <n v="1"/>
    <x v="0"/>
  </r>
  <r>
    <s v="8362-WLIZ"/>
    <s v="No"/>
    <x v="31"/>
    <n v="58"/>
    <n v="126.3"/>
    <n v="0"/>
    <n v="0"/>
    <s v="No"/>
    <x v="0"/>
    <n v="0"/>
    <n v="0"/>
    <n v="0"/>
    <x v="1"/>
    <n v="0"/>
    <x v="12"/>
    <s v="377-1765"/>
    <s v="Prefer not to say"/>
    <x v="21"/>
    <s v="No"/>
    <s v="No"/>
    <s v="No"/>
    <x v="0"/>
    <n v="0"/>
    <s v="No"/>
    <x v="0"/>
    <s v="Direct Debit"/>
    <n v="10"/>
    <n v="319"/>
    <x v="0"/>
    <x v="0"/>
    <n v="0"/>
    <n v="1"/>
    <x v="0"/>
  </r>
  <r>
    <s v="1723-BADW"/>
    <s v="No"/>
    <x v="19"/>
    <n v="298"/>
    <n v="792"/>
    <n v="0"/>
    <n v="0"/>
    <s v="No"/>
    <x v="0"/>
    <n v="0"/>
    <n v="0"/>
    <n v="0"/>
    <x v="1"/>
    <n v="0"/>
    <x v="0"/>
    <s v="411-4582"/>
    <s v="Male"/>
    <x v="33"/>
    <s v="Yes"/>
    <s v="No"/>
    <s v="No"/>
    <x v="1"/>
    <n v="0"/>
    <s v="No"/>
    <x v="1"/>
    <s v="Credit Card"/>
    <n v="9"/>
    <n v="543"/>
    <x v="0"/>
    <x v="0"/>
    <n v="0"/>
    <n v="1"/>
    <x v="0"/>
  </r>
  <r>
    <s v="7529-FNNU"/>
    <s v="No"/>
    <x v="0"/>
    <n v="7"/>
    <n v="10"/>
    <n v="0"/>
    <n v="0"/>
    <s v="No"/>
    <x v="0"/>
    <n v="0"/>
    <n v="0"/>
    <n v="21"/>
    <x v="0"/>
    <n v="0"/>
    <x v="43"/>
    <s v="372-3750"/>
    <s v="Female"/>
    <x v="23"/>
    <s v="Yes"/>
    <s v="No"/>
    <s v="No"/>
    <x v="1"/>
    <n v="0"/>
    <s v="No"/>
    <x v="0"/>
    <s v="Credit Card"/>
    <n v="22"/>
    <n v="22"/>
    <x v="0"/>
    <x v="0"/>
    <n v="0"/>
    <n v="1"/>
    <x v="2"/>
  </r>
  <r>
    <s v="3212-TFMM"/>
    <s v="No"/>
    <x v="1"/>
    <n v="75"/>
    <n v="262.60000000000002"/>
    <n v="0"/>
    <n v="0"/>
    <s v="No"/>
    <x v="0"/>
    <n v="0"/>
    <n v="0"/>
    <n v="8"/>
    <x v="0"/>
    <n v="0"/>
    <x v="14"/>
    <s v="361-3337"/>
    <s v="Male"/>
    <x v="5"/>
    <s v="No"/>
    <s v="No"/>
    <s v="No"/>
    <x v="0"/>
    <n v="0"/>
    <s v="Yes"/>
    <x v="1"/>
    <s v="Credit Card"/>
    <n v="43"/>
    <n v="1411"/>
    <x v="0"/>
    <x v="0"/>
    <n v="0"/>
    <n v="1"/>
    <x v="1"/>
  </r>
  <r>
    <s v="2593-RBZA"/>
    <s v="No"/>
    <x v="18"/>
    <n v="135"/>
    <n v="237.2"/>
    <n v="0"/>
    <n v="0"/>
    <s v="No"/>
    <x v="0"/>
    <n v="0"/>
    <n v="0"/>
    <n v="9"/>
    <x v="0"/>
    <n v="0"/>
    <x v="6"/>
    <s v="422-1471"/>
    <s v="Male"/>
    <x v="11"/>
    <s v="No"/>
    <s v="No"/>
    <s v="No"/>
    <x v="0"/>
    <n v="0"/>
    <s v="No"/>
    <x v="0"/>
    <s v="Credit Card"/>
    <n v="34"/>
    <n v="669"/>
    <x v="0"/>
    <x v="0"/>
    <n v="0"/>
    <n v="1"/>
    <x v="1"/>
  </r>
  <r>
    <s v="0696-BYCU"/>
    <s v="No"/>
    <x v="30"/>
    <n v="17"/>
    <n v="43.2"/>
    <n v="0"/>
    <n v="0"/>
    <s v="No"/>
    <x v="0"/>
    <n v="0"/>
    <n v="0"/>
    <n v="30"/>
    <x v="0"/>
    <n v="0"/>
    <x v="16"/>
    <s v="399-7865"/>
    <s v="Male"/>
    <x v="17"/>
    <s v="Yes"/>
    <s v="No"/>
    <s v="No"/>
    <x v="1"/>
    <n v="0"/>
    <s v="No"/>
    <x v="0"/>
    <s v="Direct Debit"/>
    <n v="17"/>
    <n v="45"/>
    <x v="0"/>
    <x v="0"/>
    <n v="0"/>
    <n v="1"/>
    <x v="2"/>
  </r>
  <r>
    <s v="4944-CIHW"/>
    <s v="No"/>
    <x v="55"/>
    <n v="103"/>
    <n v="199.3"/>
    <n v="0"/>
    <n v="0"/>
    <s v="No"/>
    <x v="0"/>
    <n v="0"/>
    <n v="0"/>
    <n v="0"/>
    <x v="1"/>
    <n v="0"/>
    <x v="25"/>
    <s v="373-4819"/>
    <s v="Female"/>
    <x v="9"/>
    <s v="No"/>
    <s v="No"/>
    <s v="No"/>
    <x v="0"/>
    <n v="0"/>
    <s v="No"/>
    <x v="1"/>
    <s v="Direct Debit"/>
    <n v="12"/>
    <n v="147"/>
    <x v="0"/>
    <x v="0"/>
    <n v="0"/>
    <n v="1"/>
    <x v="0"/>
  </r>
  <r>
    <s v="4245-YWPM"/>
    <s v="No"/>
    <x v="36"/>
    <n v="236"/>
    <n v="630.5"/>
    <n v="0"/>
    <n v="0"/>
    <s v="No"/>
    <x v="0"/>
    <n v="0"/>
    <n v="0"/>
    <n v="12"/>
    <x v="0"/>
    <n v="0"/>
    <x v="30"/>
    <s v="338-6981"/>
    <s v="Female"/>
    <x v="41"/>
    <s v="No"/>
    <s v="Yes"/>
    <s v="No"/>
    <x v="2"/>
    <n v="0"/>
    <s v="No"/>
    <x v="0"/>
    <s v="Credit Card"/>
    <n v="36"/>
    <n v="1533"/>
    <x v="0"/>
    <x v="0"/>
    <n v="0"/>
    <n v="1"/>
    <x v="2"/>
  </r>
  <r>
    <s v="2095-XLTB"/>
    <s v="No"/>
    <x v="2"/>
    <n v="188"/>
    <n v="397.2"/>
    <n v="0"/>
    <n v="0"/>
    <s v="No"/>
    <x v="0"/>
    <n v="0"/>
    <n v="0"/>
    <n v="26"/>
    <x v="0"/>
    <n v="0"/>
    <x v="10"/>
    <s v="418-4365"/>
    <s v="Male"/>
    <x v="33"/>
    <s v="Yes"/>
    <s v="No"/>
    <s v="No"/>
    <x v="1"/>
    <n v="0"/>
    <s v="No"/>
    <x v="1"/>
    <s v="Credit Card"/>
    <n v="25"/>
    <n v="1102"/>
    <x v="0"/>
    <x v="0"/>
    <n v="0"/>
    <n v="1"/>
    <x v="2"/>
  </r>
  <r>
    <s v="5985-QISQ"/>
    <s v="No"/>
    <x v="8"/>
    <n v="170"/>
    <n v="557.1"/>
    <n v="0"/>
    <n v="0"/>
    <s v="No"/>
    <x v="0"/>
    <n v="0"/>
    <n v="0"/>
    <n v="0"/>
    <x v="1"/>
    <n v="0"/>
    <x v="37"/>
    <s v="375-3586"/>
    <s v="Female"/>
    <x v="3"/>
    <s v="No"/>
    <s v="No"/>
    <s v="No"/>
    <x v="0"/>
    <n v="0"/>
    <s v="No"/>
    <x v="2"/>
    <s v="Direct Debit"/>
    <n v="9"/>
    <n v="616"/>
    <x v="0"/>
    <x v="0"/>
    <n v="0"/>
    <n v="1"/>
    <x v="0"/>
  </r>
  <r>
    <s v="7789-ZPFF"/>
    <s v="No"/>
    <x v="41"/>
    <n v="520"/>
    <n v="1111.5999999999999"/>
    <n v="0"/>
    <n v="0"/>
    <s v="No"/>
    <x v="0"/>
    <n v="0"/>
    <n v="0"/>
    <n v="2"/>
    <x v="0"/>
    <n v="0"/>
    <x v="39"/>
    <s v="407-8376"/>
    <s v="Female"/>
    <x v="3"/>
    <s v="No"/>
    <s v="No"/>
    <s v="No"/>
    <x v="0"/>
    <n v="0"/>
    <s v="Yes"/>
    <x v="2"/>
    <s v="Credit Card"/>
    <n v="41"/>
    <n v="3059"/>
    <x v="0"/>
    <x v="0"/>
    <n v="0"/>
    <n v="1"/>
    <x v="0"/>
  </r>
  <r>
    <s v="9712-UUEV"/>
    <s v="No"/>
    <x v="4"/>
    <n v="137"/>
    <n v="370.8"/>
    <n v="0"/>
    <n v="0"/>
    <s v="No"/>
    <x v="0"/>
    <n v="0"/>
    <n v="0"/>
    <n v="0"/>
    <x v="1"/>
    <n v="0"/>
    <x v="17"/>
    <s v="408-6496"/>
    <s v="Male"/>
    <x v="50"/>
    <s v="No"/>
    <s v="No"/>
    <s v="No"/>
    <x v="0"/>
    <n v="0"/>
    <s v="No"/>
    <x v="2"/>
    <s v="Credit Card"/>
    <n v="7"/>
    <n v="427"/>
    <x v="0"/>
    <x v="0"/>
    <n v="0"/>
    <n v="1"/>
    <x v="0"/>
  </r>
  <r>
    <s v="0443-JVDX"/>
    <s v="No"/>
    <x v="18"/>
    <n v="87"/>
    <n v="236.4"/>
    <n v="0"/>
    <n v="0"/>
    <s v="No"/>
    <x v="0"/>
    <n v="0"/>
    <n v="0"/>
    <n v="8"/>
    <x v="0"/>
    <n v="0"/>
    <x v="20"/>
    <s v="385-7688"/>
    <s v="Female"/>
    <x v="52"/>
    <s v="No"/>
    <s v="No"/>
    <s v="No"/>
    <x v="0"/>
    <n v="0"/>
    <s v="No"/>
    <x v="0"/>
    <s v="Direct Debit"/>
    <n v="49"/>
    <n v="973"/>
    <x v="0"/>
    <x v="0"/>
    <n v="0"/>
    <n v="1"/>
    <x v="1"/>
  </r>
  <r>
    <s v="1497-NJGC"/>
    <s v="No"/>
    <x v="12"/>
    <n v="141"/>
    <n v="409.9"/>
    <n v="0"/>
    <n v="0"/>
    <s v="No"/>
    <x v="0"/>
    <n v="0"/>
    <n v="0"/>
    <n v="26"/>
    <x v="0"/>
    <n v="0"/>
    <x v="9"/>
    <s v="378-3625"/>
    <s v="Male"/>
    <x v="42"/>
    <s v="Yes"/>
    <s v="No"/>
    <s v="No"/>
    <x v="1"/>
    <n v="0"/>
    <s v="Yes"/>
    <x v="0"/>
    <s v="Direct Debit"/>
    <n v="60"/>
    <n v="3487"/>
    <x v="0"/>
    <x v="0"/>
    <n v="0"/>
    <n v="1"/>
    <x v="2"/>
  </r>
  <r>
    <s v="5437-THZS"/>
    <s v="No"/>
    <x v="56"/>
    <n v="157"/>
    <n v="315.7"/>
    <n v="0"/>
    <n v="0"/>
    <s v="No"/>
    <x v="0"/>
    <n v="0"/>
    <n v="0"/>
    <n v="9"/>
    <x v="0"/>
    <n v="0"/>
    <x v="28"/>
    <s v="358-3261"/>
    <s v="Female"/>
    <x v="9"/>
    <s v="No"/>
    <s v="No"/>
    <s v="No"/>
    <x v="0"/>
    <n v="0"/>
    <s v="No"/>
    <x v="1"/>
    <s v="Credit Card"/>
    <n v="52"/>
    <n v="1363"/>
    <x v="0"/>
    <x v="0"/>
    <n v="0"/>
    <n v="1"/>
    <x v="1"/>
  </r>
  <r>
    <s v="3132-ZCXO"/>
    <s v="No"/>
    <x v="50"/>
    <n v="54"/>
    <n v="180.6"/>
    <n v="0"/>
    <n v="0"/>
    <s v="No"/>
    <x v="0"/>
    <n v="0"/>
    <n v="0"/>
    <n v="11"/>
    <x v="0"/>
    <n v="0"/>
    <x v="44"/>
    <s v="377-9932"/>
    <s v="Female"/>
    <x v="1"/>
    <s v="No"/>
    <s v="No"/>
    <s v="No"/>
    <x v="0"/>
    <n v="0"/>
    <s v="No"/>
    <x v="0"/>
    <s v="Credit Card"/>
    <n v="53"/>
    <n v="733"/>
    <x v="0"/>
    <x v="0"/>
    <n v="0"/>
    <n v="1"/>
    <x v="2"/>
  </r>
  <r>
    <s v="7736-ZVZC"/>
    <s v="No"/>
    <x v="24"/>
    <n v="164"/>
    <n v="472.7"/>
    <n v="0"/>
    <n v="0"/>
    <s v="No"/>
    <x v="0"/>
    <n v="0"/>
    <n v="0"/>
    <n v="7"/>
    <x v="0"/>
    <n v="0"/>
    <x v="30"/>
    <s v="341-8467"/>
    <s v="Male"/>
    <x v="11"/>
    <s v="No"/>
    <s v="No"/>
    <s v="No"/>
    <x v="0"/>
    <n v="0"/>
    <s v="No"/>
    <x v="0"/>
    <s v="Credit Card"/>
    <n v="41"/>
    <n v="1774"/>
    <x v="0"/>
    <x v="0"/>
    <n v="0"/>
    <n v="1"/>
    <x v="1"/>
  </r>
  <r>
    <s v="9013-KMUQ"/>
    <s v="No"/>
    <x v="49"/>
    <n v="102"/>
    <n v="302.2"/>
    <n v="0"/>
    <n v="0"/>
    <s v="No"/>
    <x v="0"/>
    <n v="0"/>
    <n v="0"/>
    <n v="4"/>
    <x v="0"/>
    <n v="0"/>
    <x v="2"/>
    <s v="339-9453"/>
    <s v="Female"/>
    <x v="24"/>
    <s v="No"/>
    <s v="No"/>
    <s v="No"/>
    <x v="0"/>
    <n v="0"/>
    <s v="No"/>
    <x v="1"/>
    <s v="Direct Debit"/>
    <n v="37"/>
    <n v="1229"/>
    <x v="0"/>
    <x v="0"/>
    <n v="0"/>
    <n v="1"/>
    <x v="0"/>
  </r>
  <r>
    <s v="3877-IZTZ"/>
    <s v="No"/>
    <x v="57"/>
    <n v="126"/>
    <n v="301.5"/>
    <n v="0"/>
    <n v="0"/>
    <s v="No"/>
    <x v="0"/>
    <n v="0"/>
    <n v="0"/>
    <n v="12"/>
    <x v="0"/>
    <n v="0"/>
    <x v="36"/>
    <s v="344-3388"/>
    <s v="Male"/>
    <x v="10"/>
    <s v="No"/>
    <s v="No"/>
    <s v="No"/>
    <x v="0"/>
    <n v="0"/>
    <s v="Yes"/>
    <x v="2"/>
    <s v="Credit Card"/>
    <n v="29"/>
    <n v="2183"/>
    <x v="0"/>
    <x v="0"/>
    <n v="0"/>
    <n v="1"/>
    <x v="2"/>
  </r>
  <r>
    <s v="5731-BGMG"/>
    <s v="No"/>
    <x v="27"/>
    <n v="246"/>
    <n v="714.4"/>
    <n v="0"/>
    <n v="0"/>
    <s v="No"/>
    <x v="0"/>
    <n v="0"/>
    <n v="0"/>
    <n v="23"/>
    <x v="0"/>
    <n v="0"/>
    <x v="4"/>
    <s v="386-3671"/>
    <s v="Male"/>
    <x v="22"/>
    <s v="Yes"/>
    <s v="No"/>
    <s v="No"/>
    <x v="1"/>
    <n v="0"/>
    <s v="Yes"/>
    <x v="1"/>
    <s v="Credit Card"/>
    <n v="61"/>
    <n v="3944"/>
    <x v="0"/>
    <x v="0"/>
    <n v="0"/>
    <n v="1"/>
    <x v="2"/>
  </r>
  <r>
    <s v="6459-UAFN"/>
    <s v="No"/>
    <x v="0"/>
    <n v="5"/>
    <n v="13"/>
    <n v="11"/>
    <n v="11.9"/>
    <s v="Yes"/>
    <x v="1"/>
    <n v="0"/>
    <n v="0"/>
    <n v="1"/>
    <x v="0"/>
    <n v="0"/>
    <x v="16"/>
    <s v="346-7795"/>
    <s v="Female"/>
    <x v="28"/>
    <s v="No"/>
    <s v="No"/>
    <s v="No"/>
    <x v="0"/>
    <n v="0"/>
    <s v="No"/>
    <x v="0"/>
    <s v="Direct Debit"/>
    <n v="17"/>
    <n v="17"/>
    <x v="0"/>
    <x v="0"/>
    <n v="0"/>
    <n v="1"/>
    <x v="0"/>
  </r>
  <r>
    <s v="8088-BQFU"/>
    <s v="No"/>
    <x v="58"/>
    <n v="219"/>
    <n v="405"/>
    <n v="0"/>
    <n v="0"/>
    <s v="No"/>
    <x v="0"/>
    <n v="0"/>
    <n v="0"/>
    <n v="0"/>
    <x v="1"/>
    <n v="0"/>
    <x v="16"/>
    <s v="405-1842"/>
    <s v="Female"/>
    <x v="23"/>
    <s v="Yes"/>
    <s v="No"/>
    <s v="No"/>
    <x v="1"/>
    <n v="0"/>
    <s v="No"/>
    <x v="1"/>
    <s v="Direct Debit"/>
    <n v="13"/>
    <n v="348"/>
    <x v="0"/>
    <x v="0"/>
    <n v="0"/>
    <n v="1"/>
    <x v="0"/>
  </r>
  <r>
    <s v="8737-CDBU"/>
    <s v="No"/>
    <x v="59"/>
    <n v="141"/>
    <n v="295.89999999999998"/>
    <n v="92"/>
    <n v="404.8"/>
    <s v="Yes"/>
    <x v="1"/>
    <n v="0"/>
    <n v="0"/>
    <n v="1"/>
    <x v="0"/>
    <n v="0"/>
    <x v="42"/>
    <s v="366-6345"/>
    <s v="Male"/>
    <x v="46"/>
    <s v="No"/>
    <s v="No"/>
    <s v="No"/>
    <x v="0"/>
    <n v="0"/>
    <s v="No"/>
    <x v="1"/>
    <s v="Direct Debit"/>
    <n v="37"/>
    <n v="847"/>
    <x v="0"/>
    <x v="0"/>
    <n v="0"/>
    <n v="1"/>
    <x v="0"/>
  </r>
  <r>
    <s v="6799-KEBR"/>
    <s v="No"/>
    <x v="12"/>
    <n v="156"/>
    <n v="409.6"/>
    <n v="0"/>
    <n v="0"/>
    <s v="No"/>
    <x v="0"/>
    <n v="0"/>
    <n v="0"/>
    <n v="6"/>
    <x v="0"/>
    <n v="0"/>
    <x v="15"/>
    <s v="337-9345"/>
    <s v="Female"/>
    <x v="40"/>
    <s v="No"/>
    <s v="No"/>
    <s v="No"/>
    <x v="0"/>
    <n v="0"/>
    <s v="Yes"/>
    <x v="0"/>
    <s v="Direct Debit"/>
    <n v="36"/>
    <n v="2104"/>
    <x v="0"/>
    <x v="0"/>
    <n v="0"/>
    <n v="1"/>
    <x v="1"/>
  </r>
  <r>
    <s v="0815-COLE"/>
    <s v="No"/>
    <x v="10"/>
    <n v="130"/>
    <n v="346.9"/>
    <n v="0"/>
    <n v="0"/>
    <s v="No"/>
    <x v="0"/>
    <n v="0"/>
    <n v="0"/>
    <n v="9"/>
    <x v="0"/>
    <n v="0"/>
    <x v="42"/>
    <s v="328-6770"/>
    <s v="Male"/>
    <x v="48"/>
    <s v="No"/>
    <s v="No"/>
    <s v="No"/>
    <x v="0"/>
    <n v="0"/>
    <s v="Yes"/>
    <x v="2"/>
    <s v="Credit Card"/>
    <n v="19"/>
    <n v="1302"/>
    <x v="0"/>
    <x v="0"/>
    <n v="0"/>
    <n v="1"/>
    <x v="1"/>
  </r>
  <r>
    <s v="6495-MIAB"/>
    <s v="No"/>
    <x v="60"/>
    <n v="250"/>
    <n v="870.3"/>
    <n v="0"/>
    <n v="0"/>
    <s v="No"/>
    <x v="0"/>
    <n v="0"/>
    <n v="0"/>
    <n v="6"/>
    <x v="0"/>
    <n v="0"/>
    <x v="42"/>
    <s v="380-7321"/>
    <s v="Male"/>
    <x v="3"/>
    <s v="No"/>
    <s v="No"/>
    <s v="No"/>
    <x v="0"/>
    <n v="0"/>
    <s v="Yes"/>
    <x v="2"/>
    <s v="Direct Debit"/>
    <n v="32"/>
    <n v="2174"/>
    <x v="0"/>
    <x v="0"/>
    <n v="0"/>
    <n v="1"/>
    <x v="1"/>
  </r>
  <r>
    <s v="2607-EPFH"/>
    <s v="No"/>
    <x v="26"/>
    <n v="266"/>
    <n v="632.4"/>
    <n v="0"/>
    <n v="0"/>
    <s v="No"/>
    <x v="0"/>
    <n v="0"/>
    <n v="0"/>
    <n v="5"/>
    <x v="0"/>
    <n v="0"/>
    <x v="20"/>
    <s v="375-1476"/>
    <s v="Male"/>
    <x v="1"/>
    <s v="No"/>
    <s v="No"/>
    <s v="No"/>
    <x v="0"/>
    <n v="0"/>
    <s v="Yes"/>
    <x v="2"/>
    <s v="Direct Debit"/>
    <n v="51"/>
    <n v="3242"/>
    <x v="0"/>
    <x v="0"/>
    <n v="0"/>
    <n v="1"/>
    <x v="1"/>
  </r>
  <r>
    <s v="0790-HZYB"/>
    <s v="No"/>
    <x v="61"/>
    <n v="42"/>
    <n v="85.9"/>
    <n v="0"/>
    <n v="0"/>
    <s v="No"/>
    <x v="0"/>
    <n v="0"/>
    <n v="0"/>
    <n v="18"/>
    <x v="0"/>
    <n v="0"/>
    <x v="41"/>
    <s v="356-1567"/>
    <s v="Female"/>
    <x v="53"/>
    <s v="Yes"/>
    <s v="No"/>
    <s v="No"/>
    <x v="1"/>
    <n v="0"/>
    <s v="No"/>
    <x v="0"/>
    <s v="Direct Debit"/>
    <n v="34"/>
    <n v="267"/>
    <x v="0"/>
    <x v="0"/>
    <n v="0"/>
    <n v="1"/>
    <x v="2"/>
  </r>
  <r>
    <s v="8456-TAUF"/>
    <s v="No"/>
    <x v="41"/>
    <n v="466"/>
    <n v="1113.3"/>
    <n v="0"/>
    <n v="0"/>
    <s v="No"/>
    <x v="0"/>
    <n v="0"/>
    <n v="0"/>
    <n v="0"/>
    <x v="1"/>
    <n v="0"/>
    <x v="45"/>
    <s v="336-1090"/>
    <s v="Female"/>
    <x v="21"/>
    <s v="No"/>
    <s v="No"/>
    <s v="No"/>
    <x v="0"/>
    <n v="0"/>
    <s v="No"/>
    <x v="2"/>
    <s v="Direct Debit"/>
    <n v="8"/>
    <n v="617"/>
    <x v="0"/>
    <x v="0"/>
    <n v="0"/>
    <n v="1"/>
    <x v="0"/>
  </r>
  <r>
    <s v="4418-MJGM"/>
    <s v="No"/>
    <x v="0"/>
    <n v="5"/>
    <n v="13"/>
    <n v="0"/>
    <n v="0"/>
    <s v="No"/>
    <x v="0"/>
    <n v="0"/>
    <n v="0"/>
    <n v="0"/>
    <x v="1"/>
    <n v="0"/>
    <x v="40"/>
    <s v="343-2095"/>
    <s v="Male"/>
    <x v="0"/>
    <s v="No"/>
    <s v="No"/>
    <s v="No"/>
    <x v="0"/>
    <n v="0"/>
    <s v="No"/>
    <x v="1"/>
    <s v="Direct Debit"/>
    <n v="10"/>
    <n v="10"/>
    <x v="0"/>
    <x v="0"/>
    <n v="0"/>
    <n v="1"/>
    <x v="0"/>
  </r>
  <r>
    <s v="7283-XTJW"/>
    <s v="No"/>
    <x v="32"/>
    <n v="36"/>
    <n v="90.7"/>
    <n v="0"/>
    <n v="0"/>
    <s v="No"/>
    <x v="0"/>
    <n v="0"/>
    <n v="0"/>
    <n v="0"/>
    <x v="1"/>
    <n v="0"/>
    <x v="17"/>
    <s v="338-8050"/>
    <s v="Female"/>
    <x v="2"/>
    <s v="No"/>
    <s v="No"/>
    <s v="No"/>
    <x v="0"/>
    <n v="0"/>
    <s v="No"/>
    <x v="1"/>
    <s v="Direct Debit"/>
    <n v="8"/>
    <n v="93"/>
    <x v="0"/>
    <x v="0"/>
    <n v="0"/>
    <n v="1"/>
    <x v="0"/>
  </r>
  <r>
    <s v="0545-AFAG"/>
    <s v="No"/>
    <x v="7"/>
    <n v="132"/>
    <n v="382"/>
    <n v="0"/>
    <n v="0"/>
    <s v="No"/>
    <x v="0"/>
    <n v="0"/>
    <n v="0"/>
    <n v="15"/>
    <x v="0"/>
    <n v="0"/>
    <x v="36"/>
    <s v="388-9568"/>
    <s v="Male"/>
    <x v="54"/>
    <s v="No"/>
    <s v="No"/>
    <s v="No"/>
    <x v="0"/>
    <n v="0"/>
    <s v="No"/>
    <x v="1"/>
    <s v="Paper Check"/>
    <n v="29"/>
    <n v="727"/>
    <x v="0"/>
    <x v="0"/>
    <n v="0"/>
    <n v="1"/>
    <x v="2"/>
  </r>
  <r>
    <s v="4672-CQIQ"/>
    <s v="No"/>
    <x v="44"/>
    <n v="120"/>
    <n v="407.8"/>
    <n v="0"/>
    <n v="0"/>
    <s v="No"/>
    <x v="0"/>
    <n v="0"/>
    <n v="0"/>
    <n v="14"/>
    <x v="0"/>
    <n v="0"/>
    <x v="2"/>
    <s v="402-6591"/>
    <s v="Female"/>
    <x v="53"/>
    <s v="Yes"/>
    <s v="No"/>
    <s v="No"/>
    <x v="1"/>
    <n v="0"/>
    <s v="Yes"/>
    <x v="1"/>
    <s v="Paper Check"/>
    <n v="32"/>
    <n v="1013"/>
    <x v="0"/>
    <x v="0"/>
    <n v="0"/>
    <n v="1"/>
    <x v="2"/>
  </r>
  <r>
    <s v="2824-QJTP"/>
    <s v="No"/>
    <x v="39"/>
    <n v="210"/>
    <n v="484.7"/>
    <n v="0"/>
    <n v="0"/>
    <s v="No"/>
    <x v="0"/>
    <n v="0"/>
    <n v="0"/>
    <n v="1"/>
    <x v="0"/>
    <n v="0"/>
    <x v="26"/>
    <s v="386-9790"/>
    <s v="Male"/>
    <x v="41"/>
    <s v="No"/>
    <s v="Yes"/>
    <s v="No"/>
    <x v="2"/>
    <n v="0"/>
    <s v="No"/>
    <x v="0"/>
    <s v="Credit Card"/>
    <n v="41"/>
    <n v="1230"/>
    <x v="0"/>
    <x v="0"/>
    <n v="0"/>
    <n v="1"/>
    <x v="0"/>
  </r>
  <r>
    <s v="2093-YEMR"/>
    <s v="No"/>
    <x v="35"/>
    <n v="60"/>
    <n v="192.6"/>
    <n v="0"/>
    <n v="0"/>
    <s v="No"/>
    <x v="0"/>
    <n v="0"/>
    <n v="0"/>
    <n v="26"/>
    <x v="1"/>
    <n v="57"/>
    <x v="37"/>
    <s v="378-5692"/>
    <s v="Female"/>
    <x v="22"/>
    <s v="Yes"/>
    <s v="No"/>
    <s v="No"/>
    <x v="1"/>
    <n v="0"/>
    <s v="No"/>
    <x v="2"/>
    <s v="Credit Card"/>
    <n v="31"/>
    <n v="1509"/>
    <x v="0"/>
    <x v="0"/>
    <n v="0"/>
    <n v="1"/>
    <x v="2"/>
  </r>
  <r>
    <s v="4429-DMVA"/>
    <s v="No"/>
    <x v="22"/>
    <n v="297"/>
    <n v="746.8"/>
    <n v="106"/>
    <n v="556.5"/>
    <s v="Yes"/>
    <x v="1"/>
    <n v="0"/>
    <n v="0"/>
    <n v="1"/>
    <x v="0"/>
    <n v="0"/>
    <x v="20"/>
    <s v="360-3324"/>
    <s v="Male"/>
    <x v="21"/>
    <s v="No"/>
    <s v="No"/>
    <s v="No"/>
    <x v="0"/>
    <n v="0"/>
    <s v="No"/>
    <x v="2"/>
    <s v="Credit Card"/>
    <n v="65"/>
    <n v="3452"/>
    <x v="0"/>
    <x v="0"/>
    <n v="0"/>
    <n v="1"/>
    <x v="0"/>
  </r>
  <r>
    <s v="3501-GSCQ"/>
    <s v="No"/>
    <x v="38"/>
    <n v="226"/>
    <n v="609.29999999999995"/>
    <n v="306"/>
    <n v="561"/>
    <s v="Yes"/>
    <x v="1"/>
    <n v="0"/>
    <n v="0"/>
    <n v="11"/>
    <x v="0"/>
    <n v="0"/>
    <x v="1"/>
    <s v="410-3719"/>
    <s v="Male"/>
    <x v="24"/>
    <s v="No"/>
    <s v="No"/>
    <s v="No"/>
    <x v="0"/>
    <n v="0"/>
    <s v="No"/>
    <x v="0"/>
    <s v="Credit Card"/>
    <n v="53"/>
    <n v="2713"/>
    <x v="0"/>
    <x v="0"/>
    <n v="0"/>
    <n v="1"/>
    <x v="2"/>
  </r>
  <r>
    <s v="0353-VDEC"/>
    <s v="No"/>
    <x v="62"/>
    <n v="363"/>
    <n v="928.5"/>
    <n v="0"/>
    <n v="0"/>
    <s v="No"/>
    <x v="0"/>
    <n v="0"/>
    <n v="0"/>
    <n v="0"/>
    <x v="1"/>
    <n v="0"/>
    <x v="34"/>
    <s v="327-6179"/>
    <s v="Female"/>
    <x v="41"/>
    <s v="No"/>
    <s v="Yes"/>
    <s v="No"/>
    <x v="2"/>
    <n v="0"/>
    <s v="No"/>
    <x v="2"/>
    <s v="Credit Card"/>
    <n v="13"/>
    <n v="1017"/>
    <x v="0"/>
    <x v="0"/>
    <n v="0"/>
    <n v="1"/>
    <x v="0"/>
  </r>
  <r>
    <s v="9944-LAXU"/>
    <s v="No"/>
    <x v="13"/>
    <n v="166"/>
    <n v="390.8"/>
    <n v="140"/>
    <n v="252"/>
    <s v="Yes"/>
    <x v="1"/>
    <n v="0"/>
    <n v="0"/>
    <n v="0"/>
    <x v="1"/>
    <n v="0"/>
    <x v="7"/>
    <s v="359-6196"/>
    <s v="Female"/>
    <x v="30"/>
    <s v="No"/>
    <s v="No"/>
    <s v="No"/>
    <x v="0"/>
    <n v="0"/>
    <s v="No"/>
    <x v="0"/>
    <s v="Direct Debit"/>
    <n v="14"/>
    <n v="397"/>
    <x v="0"/>
    <x v="0"/>
    <n v="0"/>
    <n v="1"/>
    <x v="0"/>
  </r>
  <r>
    <s v="5801-KQFY"/>
    <s v="No"/>
    <x v="3"/>
    <n v="34"/>
    <n v="70.7"/>
    <n v="0"/>
    <n v="0"/>
    <s v="No"/>
    <x v="0"/>
    <n v="0"/>
    <n v="0"/>
    <n v="7"/>
    <x v="0"/>
    <n v="0"/>
    <x v="29"/>
    <s v="357-4078"/>
    <s v="Female"/>
    <x v="11"/>
    <s v="No"/>
    <s v="No"/>
    <s v="No"/>
    <x v="0"/>
    <n v="0"/>
    <s v="No"/>
    <x v="2"/>
    <s v="Paper Check"/>
    <n v="15"/>
    <n v="156"/>
    <x v="0"/>
    <x v="0"/>
    <n v="0"/>
    <n v="1"/>
    <x v="1"/>
  </r>
  <r>
    <s v="1998-WXQP"/>
    <s v="No"/>
    <x v="29"/>
    <n v="139"/>
    <n v="285.60000000000002"/>
    <n v="0"/>
    <n v="0"/>
    <s v="No"/>
    <x v="0"/>
    <n v="0"/>
    <n v="0"/>
    <n v="12"/>
    <x v="0"/>
    <n v="0"/>
    <x v="13"/>
    <s v="366-5780"/>
    <s v="Male"/>
    <x v="3"/>
    <s v="No"/>
    <s v="No"/>
    <s v="No"/>
    <x v="0"/>
    <n v="0"/>
    <s v="No"/>
    <x v="0"/>
    <s v="Direct Debit"/>
    <n v="42"/>
    <n v="754"/>
    <x v="0"/>
    <x v="0"/>
    <n v="0"/>
    <n v="1"/>
    <x v="2"/>
  </r>
  <r>
    <s v="2723-OOHS"/>
    <s v="No"/>
    <x v="50"/>
    <n v="61"/>
    <n v="129.6"/>
    <n v="0"/>
    <n v="0"/>
    <s v="No"/>
    <x v="0"/>
    <n v="0"/>
    <n v="0"/>
    <n v="0"/>
    <x v="1"/>
    <n v="0"/>
    <x v="41"/>
    <s v="355-9295"/>
    <s v="Male"/>
    <x v="28"/>
    <s v="No"/>
    <s v="No"/>
    <s v="No"/>
    <x v="0"/>
    <n v="0"/>
    <s v="No"/>
    <x v="2"/>
    <s v="Paper Check"/>
    <n v="7"/>
    <n v="99"/>
    <x v="0"/>
    <x v="0"/>
    <n v="0"/>
    <n v="1"/>
    <x v="0"/>
  </r>
  <r>
    <s v="5956-HJOF"/>
    <s v="No"/>
    <x v="16"/>
    <n v="476"/>
    <n v="953.3"/>
    <n v="0"/>
    <n v="0"/>
    <s v="No"/>
    <x v="0"/>
    <n v="0"/>
    <n v="0"/>
    <n v="3"/>
    <x v="0"/>
    <n v="0"/>
    <x v="32"/>
    <s v="400-5751"/>
    <s v="Female"/>
    <x v="50"/>
    <s v="No"/>
    <s v="No"/>
    <s v="No"/>
    <x v="0"/>
    <n v="0"/>
    <s v="Yes"/>
    <x v="2"/>
    <s v="Direct Debit"/>
    <n v="54"/>
    <n v="3996"/>
    <x v="0"/>
    <x v="0"/>
    <n v="0"/>
    <n v="1"/>
    <x v="0"/>
  </r>
  <r>
    <s v="2339-RNOX"/>
    <s v="No"/>
    <x v="63"/>
    <n v="161"/>
    <n v="360.7"/>
    <n v="144"/>
    <n v="885.6"/>
    <s v="Yes"/>
    <x v="1"/>
    <n v="0"/>
    <n v="0"/>
    <n v="11"/>
    <x v="0"/>
    <n v="0"/>
    <x v="34"/>
    <s v="338-1027"/>
    <s v="Male"/>
    <x v="21"/>
    <s v="No"/>
    <s v="No"/>
    <s v="No"/>
    <x v="0"/>
    <n v="0"/>
    <s v="Yes"/>
    <x v="2"/>
    <s v="Direct Debit"/>
    <n v="71"/>
    <n v="5129"/>
    <x v="0"/>
    <x v="0"/>
    <n v="0"/>
    <n v="1"/>
    <x v="2"/>
  </r>
  <r>
    <s v="1422-CZKM"/>
    <s v="No"/>
    <x v="24"/>
    <n v="81"/>
    <n v="213.4"/>
    <n v="0"/>
    <n v="0"/>
    <s v="No"/>
    <x v="0"/>
    <n v="0"/>
    <n v="0"/>
    <n v="4"/>
    <x v="0"/>
    <n v="0"/>
    <x v="36"/>
    <s v="405-8867"/>
    <s v="Female"/>
    <x v="37"/>
    <s v="No"/>
    <s v="No"/>
    <s v="No"/>
    <x v="0"/>
    <n v="0"/>
    <s v="No"/>
    <x v="1"/>
    <s v="Credit Card"/>
    <n v="31"/>
    <n v="1306"/>
    <x v="0"/>
    <x v="0"/>
    <n v="0"/>
    <n v="1"/>
    <x v="0"/>
  </r>
  <r>
    <s v="0288-QBTS"/>
    <s v="No"/>
    <x v="27"/>
    <n v="258"/>
    <n v="843.6"/>
    <n v="0"/>
    <n v="0"/>
    <s v="No"/>
    <x v="0"/>
    <n v="0"/>
    <n v="0"/>
    <n v="13"/>
    <x v="0"/>
    <n v="0"/>
    <x v="3"/>
    <s v="336-5616"/>
    <s v="Female"/>
    <x v="29"/>
    <s v="No"/>
    <s v="Yes"/>
    <s v="No"/>
    <x v="2"/>
    <n v="0"/>
    <s v="Yes"/>
    <x v="1"/>
    <s v="Direct Debit"/>
    <n v="47"/>
    <n v="3077"/>
    <x v="0"/>
    <x v="0"/>
    <n v="0"/>
    <n v="1"/>
    <x v="2"/>
  </r>
  <r>
    <s v="5972-TBZR"/>
    <s v="No"/>
    <x v="20"/>
    <n v="22"/>
    <n v="93.4"/>
    <n v="0"/>
    <n v="0"/>
    <s v="No"/>
    <x v="0"/>
    <n v="0"/>
    <n v="0"/>
    <n v="5"/>
    <x v="0"/>
    <n v="0"/>
    <x v="26"/>
    <s v="335-1697"/>
    <s v="Female"/>
    <x v="41"/>
    <s v="No"/>
    <s v="Yes"/>
    <s v="No"/>
    <x v="2"/>
    <n v="0"/>
    <s v="Yes"/>
    <x v="1"/>
    <s v="Direct Debit"/>
    <n v="32"/>
    <n v="429"/>
    <x v="0"/>
    <x v="0"/>
    <n v="0"/>
    <n v="1"/>
    <x v="1"/>
  </r>
  <r>
    <s v="1843-AELD"/>
    <s v="No"/>
    <x v="43"/>
    <n v="23"/>
    <n v="50.8"/>
    <n v="0"/>
    <n v="0"/>
    <s v="No"/>
    <x v="0"/>
    <n v="0"/>
    <n v="0"/>
    <n v="6"/>
    <x v="0"/>
    <n v="0"/>
    <x v="11"/>
    <s v="331-5138"/>
    <s v="Prefer not to say"/>
    <x v="34"/>
    <s v="No"/>
    <s v="Yes"/>
    <s v="No"/>
    <x v="2"/>
    <n v="0"/>
    <s v="No"/>
    <x v="1"/>
    <s v="Direct Debit"/>
    <n v="34"/>
    <n v="123"/>
    <x v="0"/>
    <x v="0"/>
    <n v="0"/>
    <n v="1"/>
    <x v="1"/>
  </r>
  <r>
    <s v="7787-NLQX"/>
    <s v="No"/>
    <x v="64"/>
    <n v="124"/>
    <n v="272.7"/>
    <n v="0"/>
    <n v="0"/>
    <s v="No"/>
    <x v="0"/>
    <n v="0"/>
    <n v="0"/>
    <n v="8"/>
    <x v="1"/>
    <n v="66"/>
    <x v="4"/>
    <s v="385-8240"/>
    <s v="Male"/>
    <x v="15"/>
    <s v="No"/>
    <s v="No"/>
    <s v="No"/>
    <x v="0"/>
    <n v="0"/>
    <s v="Yes"/>
    <x v="1"/>
    <s v="Paper Check"/>
    <n v="38"/>
    <n v="1478"/>
    <x v="0"/>
    <x v="0"/>
    <n v="0"/>
    <n v="1"/>
    <x v="1"/>
  </r>
  <r>
    <s v="5332-XPON"/>
    <s v="No"/>
    <x v="24"/>
    <n v="292"/>
    <n v="694.7"/>
    <n v="0"/>
    <n v="0"/>
    <s v="No"/>
    <x v="0"/>
    <n v="0"/>
    <n v="0"/>
    <n v="24"/>
    <x v="0"/>
    <n v="0"/>
    <x v="33"/>
    <s v="349-1687"/>
    <s v="Male"/>
    <x v="54"/>
    <s v="No"/>
    <s v="No"/>
    <s v="No"/>
    <x v="0"/>
    <n v="0"/>
    <s v="Yes"/>
    <x v="1"/>
    <s v="Direct Debit"/>
    <n v="41"/>
    <n v="1798"/>
    <x v="0"/>
    <x v="0"/>
    <n v="0"/>
    <n v="1"/>
    <x v="2"/>
  </r>
  <r>
    <s v="6593-HFZC"/>
    <s v="No"/>
    <x v="65"/>
    <n v="220"/>
    <n v="592.9"/>
    <n v="0"/>
    <n v="0"/>
    <s v="No"/>
    <x v="0"/>
    <n v="0"/>
    <n v="0"/>
    <n v="15"/>
    <x v="0"/>
    <n v="0"/>
    <x v="23"/>
    <s v="380-2558"/>
    <s v="Female"/>
    <x v="12"/>
    <s v="Yes"/>
    <s v="No"/>
    <s v="No"/>
    <x v="1"/>
    <n v="0"/>
    <s v="Yes"/>
    <x v="1"/>
    <s v="Direct Debit"/>
    <n v="37"/>
    <n v="1819"/>
    <x v="0"/>
    <x v="0"/>
    <n v="0"/>
    <n v="1"/>
    <x v="2"/>
  </r>
  <r>
    <s v="6255-VOJP"/>
    <s v="No"/>
    <x v="44"/>
    <n v="151"/>
    <n v="346.1"/>
    <n v="0"/>
    <n v="0"/>
    <s v="No"/>
    <x v="0"/>
    <n v="0"/>
    <n v="0"/>
    <n v="3"/>
    <x v="0"/>
    <n v="0"/>
    <x v="24"/>
    <s v="349-2808"/>
    <s v="Male"/>
    <x v="39"/>
    <s v="No"/>
    <s v="No"/>
    <s v="No"/>
    <x v="0"/>
    <n v="0"/>
    <s v="Yes"/>
    <x v="1"/>
    <s v="Credit Card"/>
    <n v="39"/>
    <n v="1223"/>
    <x v="0"/>
    <x v="0"/>
    <n v="0"/>
    <n v="1"/>
    <x v="0"/>
  </r>
  <r>
    <s v="8316-LFXC"/>
    <s v="No"/>
    <x v="3"/>
    <n v="51"/>
    <n v="136.19999999999999"/>
    <n v="30"/>
    <n v="109"/>
    <s v="Yes"/>
    <x v="1"/>
    <n v="0"/>
    <n v="0"/>
    <n v="0"/>
    <x v="1"/>
    <n v="0"/>
    <x v="9"/>
    <s v="411-1715"/>
    <s v="Male"/>
    <x v="6"/>
    <s v="Yes"/>
    <s v="No"/>
    <s v="No"/>
    <x v="1"/>
    <n v="0"/>
    <s v="No"/>
    <x v="0"/>
    <s v="Credit Card"/>
    <n v="10"/>
    <n v="93"/>
    <x v="0"/>
    <x v="0"/>
    <n v="0"/>
    <n v="1"/>
    <x v="0"/>
  </r>
  <r>
    <s v="3689-KQVT"/>
    <s v="No"/>
    <x v="10"/>
    <n v="123"/>
    <n v="275.7"/>
    <n v="0"/>
    <n v="0"/>
    <s v="No"/>
    <x v="0"/>
    <n v="0"/>
    <n v="0"/>
    <n v="13"/>
    <x v="0"/>
    <n v="0"/>
    <x v="42"/>
    <s v="385-2488"/>
    <s v="Female"/>
    <x v="17"/>
    <s v="Yes"/>
    <s v="No"/>
    <s v="No"/>
    <x v="1"/>
    <n v="0"/>
    <s v="Yes"/>
    <x v="2"/>
    <s v="Direct Debit"/>
    <n v="34"/>
    <n v="2373"/>
    <x v="0"/>
    <x v="0"/>
    <n v="0"/>
    <n v="1"/>
    <x v="2"/>
  </r>
  <r>
    <s v="8942-JMZL"/>
    <s v="No"/>
    <x v="38"/>
    <n v="84"/>
    <n v="202.6"/>
    <n v="0"/>
    <n v="0"/>
    <s v="No"/>
    <x v="0"/>
    <n v="0"/>
    <n v="0"/>
    <n v="5"/>
    <x v="1"/>
    <n v="6"/>
    <x v="9"/>
    <s v="342-1099"/>
    <s v="Male"/>
    <x v="1"/>
    <s v="No"/>
    <s v="No"/>
    <s v="No"/>
    <x v="0"/>
    <n v="0"/>
    <s v="Yes"/>
    <x v="1"/>
    <s v="Credit Card"/>
    <n v="54"/>
    <n v="2733"/>
    <x v="0"/>
    <x v="0"/>
    <n v="0"/>
    <n v="1"/>
    <x v="1"/>
  </r>
  <r>
    <s v="9094-UTHL"/>
    <s v="No"/>
    <x v="58"/>
    <n v="89"/>
    <n v="218.4"/>
    <n v="0"/>
    <n v="0"/>
    <s v="No"/>
    <x v="0"/>
    <n v="0"/>
    <n v="0"/>
    <n v="5"/>
    <x v="0"/>
    <n v="0"/>
    <x v="31"/>
    <s v="413-1269"/>
    <s v="Female"/>
    <x v="55"/>
    <s v="No"/>
    <s v="Yes"/>
    <s v="No"/>
    <x v="2"/>
    <n v="0"/>
    <s v="Yes"/>
    <x v="1"/>
    <s v="Direct Debit"/>
    <n v="25"/>
    <n v="672"/>
    <x v="0"/>
    <x v="0"/>
    <n v="0"/>
    <n v="1"/>
    <x v="1"/>
  </r>
  <r>
    <s v="4632-CGSN"/>
    <s v="No"/>
    <x v="47"/>
    <n v="335"/>
    <n v="767.4"/>
    <n v="0"/>
    <n v="0"/>
    <s v="No"/>
    <x v="0"/>
    <n v="0"/>
    <n v="0"/>
    <n v="5"/>
    <x v="0"/>
    <n v="0"/>
    <x v="33"/>
    <s v="340-3182"/>
    <s v="Male"/>
    <x v="56"/>
    <s v="No"/>
    <s v="Yes"/>
    <s v="No"/>
    <x v="2"/>
    <n v="0"/>
    <s v="No"/>
    <x v="1"/>
    <s v="Direct Debit"/>
    <n v="56"/>
    <n v="3069"/>
    <x v="0"/>
    <x v="0"/>
    <n v="0"/>
    <n v="1"/>
    <x v="1"/>
  </r>
  <r>
    <s v="0960-QPOZ"/>
    <s v="No"/>
    <x v="39"/>
    <n v="92"/>
    <n v="274.39999999999998"/>
    <n v="0"/>
    <n v="0"/>
    <s v="No"/>
    <x v="0"/>
    <n v="0"/>
    <n v="0"/>
    <n v="3"/>
    <x v="0"/>
    <n v="0"/>
    <x v="11"/>
    <s v="377-8608"/>
    <s v="Female"/>
    <x v="15"/>
    <s v="No"/>
    <s v="No"/>
    <s v="No"/>
    <x v="0"/>
    <n v="0"/>
    <s v="No"/>
    <x v="2"/>
    <s v="Direct Debit"/>
    <n v="32"/>
    <n v="968"/>
    <x v="0"/>
    <x v="0"/>
    <n v="0"/>
    <n v="1"/>
    <x v="0"/>
  </r>
  <r>
    <s v="7908-ECDM"/>
    <s v="No"/>
    <x v="2"/>
    <n v="235"/>
    <n v="666.2"/>
    <n v="0"/>
    <n v="0"/>
    <s v="No"/>
    <x v="0"/>
    <n v="0"/>
    <n v="0"/>
    <n v="2"/>
    <x v="0"/>
    <n v="0"/>
    <x v="46"/>
    <s v="417-3676"/>
    <s v="Female"/>
    <x v="8"/>
    <s v="No"/>
    <s v="No"/>
    <s v="No"/>
    <x v="0"/>
    <n v="0"/>
    <s v="Yes"/>
    <x v="1"/>
    <s v="Paper Check"/>
    <n v="73"/>
    <n v="3245"/>
    <x v="0"/>
    <x v="0"/>
    <n v="0"/>
    <n v="1"/>
    <x v="0"/>
  </r>
  <r>
    <s v="1716-QOYE"/>
    <s v="No"/>
    <x v="26"/>
    <n v="272"/>
    <n v="1003.7"/>
    <n v="0"/>
    <n v="0"/>
    <s v="No"/>
    <x v="0"/>
    <n v="0"/>
    <n v="0"/>
    <n v="14"/>
    <x v="0"/>
    <n v="0"/>
    <x v="3"/>
    <s v="417-6774"/>
    <s v="Female"/>
    <x v="39"/>
    <s v="No"/>
    <s v="No"/>
    <s v="No"/>
    <x v="0"/>
    <n v="0"/>
    <s v="Yes"/>
    <x v="2"/>
    <s v="Paper Check"/>
    <n v="41"/>
    <n v="2574"/>
    <x v="0"/>
    <x v="0"/>
    <n v="0"/>
    <n v="1"/>
    <x v="2"/>
  </r>
  <r>
    <s v="5515-YTMC"/>
    <s v="No"/>
    <x v="35"/>
    <n v="129"/>
    <n v="336"/>
    <n v="0"/>
    <n v="0"/>
    <s v="No"/>
    <x v="0"/>
    <n v="0"/>
    <n v="0"/>
    <n v="0"/>
    <x v="1"/>
    <n v="0"/>
    <x v="4"/>
    <s v="411-9554"/>
    <s v="Male"/>
    <x v="47"/>
    <s v="No"/>
    <s v="Yes"/>
    <s v="No"/>
    <x v="2"/>
    <n v="0"/>
    <s v="No"/>
    <x v="2"/>
    <s v="Direct Debit"/>
    <n v="15"/>
    <n v="701"/>
    <x v="0"/>
    <x v="0"/>
    <n v="0"/>
    <n v="1"/>
    <x v="0"/>
  </r>
  <r>
    <s v="2693-LNVQ"/>
    <s v="No"/>
    <x v="66"/>
    <n v="89"/>
    <n v="267.60000000000002"/>
    <n v="0"/>
    <n v="0"/>
    <s v="No"/>
    <x v="0"/>
    <n v="0"/>
    <n v="0"/>
    <n v="6"/>
    <x v="1"/>
    <n v="9"/>
    <x v="14"/>
    <s v="420-3192"/>
    <s v="Female"/>
    <x v="43"/>
    <s v="No"/>
    <s v="No"/>
    <s v="No"/>
    <x v="2"/>
    <n v="0"/>
    <s v="No"/>
    <x v="1"/>
    <s v="Paper Check"/>
    <n v="45"/>
    <n v="870"/>
    <x v="0"/>
    <x v="0"/>
    <n v="0"/>
    <n v="1"/>
    <x v="1"/>
  </r>
  <r>
    <s v="8543-ZKUD"/>
    <s v="No"/>
    <x v="14"/>
    <n v="507"/>
    <n v="1071.9000000000001"/>
    <n v="213"/>
    <n v="702.9"/>
    <s v="Yes"/>
    <x v="1"/>
    <n v="0"/>
    <n v="0"/>
    <n v="0"/>
    <x v="1"/>
    <n v="0"/>
    <x v="19"/>
    <s v="343-7734"/>
    <s v="Female"/>
    <x v="10"/>
    <s v="No"/>
    <s v="No"/>
    <s v="No"/>
    <x v="0"/>
    <n v="0"/>
    <s v="No"/>
    <x v="2"/>
    <s v="Credit Card"/>
    <n v="15"/>
    <n v="1076"/>
    <x v="0"/>
    <x v="0"/>
    <n v="0"/>
    <n v="1"/>
    <x v="0"/>
  </r>
  <r>
    <s v="3038-IFZO"/>
    <s v="No"/>
    <x v="67"/>
    <n v="280"/>
    <n v="635.20000000000005"/>
    <n v="0"/>
    <n v="0"/>
    <s v="No"/>
    <x v="0"/>
    <n v="0"/>
    <n v="0"/>
    <n v="11"/>
    <x v="0"/>
    <n v="0"/>
    <x v="17"/>
    <s v="344-6495"/>
    <s v="Male"/>
    <x v="40"/>
    <s v="No"/>
    <s v="No"/>
    <s v="No"/>
    <x v="0"/>
    <n v="0"/>
    <s v="No"/>
    <x v="2"/>
    <s v="Direct Debit"/>
    <n v="21"/>
    <n v="1225"/>
    <x v="0"/>
    <x v="0"/>
    <n v="0"/>
    <n v="1"/>
    <x v="2"/>
  </r>
  <r>
    <s v="9537-XRFN"/>
    <s v="No"/>
    <x v="18"/>
    <n v="105"/>
    <n v="284.10000000000002"/>
    <n v="0"/>
    <n v="0"/>
    <s v="No"/>
    <x v="0"/>
    <n v="0"/>
    <n v="0"/>
    <n v="1"/>
    <x v="0"/>
    <n v="0"/>
    <x v="25"/>
    <s v="337-7501"/>
    <s v="Male"/>
    <x v="57"/>
    <s v="No"/>
    <s v="Yes"/>
    <s v="No"/>
    <x v="2"/>
    <n v="0"/>
    <s v="No"/>
    <x v="1"/>
    <s v="Direct Debit"/>
    <n v="69"/>
    <n v="1404"/>
    <x v="0"/>
    <x v="0"/>
    <n v="0"/>
    <n v="1"/>
    <x v="0"/>
  </r>
  <r>
    <s v="7085-YIYR"/>
    <s v="No"/>
    <x v="11"/>
    <n v="31"/>
    <n v="82.5"/>
    <n v="0"/>
    <n v="0"/>
    <s v="No"/>
    <x v="0"/>
    <n v="0"/>
    <n v="0"/>
    <n v="6"/>
    <x v="0"/>
    <n v="0"/>
    <x v="29"/>
    <s v="339-3049"/>
    <s v="Male"/>
    <x v="14"/>
    <s v="No"/>
    <s v="Yes"/>
    <s v="No"/>
    <x v="2"/>
    <n v="0"/>
    <s v="No"/>
    <x v="1"/>
    <s v="Direct Debit"/>
    <n v="36"/>
    <n v="750"/>
    <x v="0"/>
    <x v="0"/>
    <n v="0"/>
    <n v="1"/>
    <x v="1"/>
  </r>
  <r>
    <s v="1553-ODVJ"/>
    <s v="No"/>
    <x v="50"/>
    <n v="51"/>
    <n v="154.4"/>
    <n v="0"/>
    <n v="0"/>
    <s v="No"/>
    <x v="0"/>
    <n v="0"/>
    <n v="0"/>
    <n v="1"/>
    <x v="0"/>
    <n v="0"/>
    <x v="41"/>
    <s v="361-7998"/>
    <s v="Male"/>
    <x v="49"/>
    <s v="No"/>
    <s v="No"/>
    <s v="No"/>
    <x v="0"/>
    <n v="0"/>
    <s v="Yes"/>
    <x v="0"/>
    <s v="Direct Debit"/>
    <n v="25"/>
    <n v="348"/>
    <x v="0"/>
    <x v="0"/>
    <n v="0"/>
    <n v="1"/>
    <x v="0"/>
  </r>
  <r>
    <s v="2815-CHSQ"/>
    <s v="No"/>
    <x v="48"/>
    <n v="31"/>
    <n v="77.5"/>
    <n v="30"/>
    <n v="52.5"/>
    <s v="Yes"/>
    <x v="1"/>
    <n v="0"/>
    <n v="0"/>
    <n v="21"/>
    <x v="0"/>
    <n v="0"/>
    <x v="8"/>
    <s v="355-4842"/>
    <s v="Female"/>
    <x v="33"/>
    <s v="Yes"/>
    <s v="No"/>
    <s v="No"/>
    <x v="1"/>
    <n v="0"/>
    <s v="No"/>
    <x v="0"/>
    <s v="Direct Debit"/>
    <n v="26"/>
    <n v="125"/>
    <x v="0"/>
    <x v="0"/>
    <n v="0"/>
    <n v="1"/>
    <x v="2"/>
  </r>
  <r>
    <s v="8102-VTHV"/>
    <s v="No"/>
    <x v="68"/>
    <n v="31"/>
    <n v="70.3"/>
    <n v="0"/>
    <n v="0"/>
    <s v="No"/>
    <x v="0"/>
    <n v="0"/>
    <n v="0"/>
    <n v="10"/>
    <x v="1"/>
    <n v="0"/>
    <x v="39"/>
    <s v="387-6440"/>
    <s v="Female"/>
    <x v="58"/>
    <s v="No"/>
    <s v="No"/>
    <s v="No"/>
    <x v="0"/>
    <n v="0"/>
    <s v="No"/>
    <x v="0"/>
    <s v="Paper Check"/>
    <n v="22"/>
    <n v="131"/>
    <x v="0"/>
    <x v="0"/>
    <n v="0"/>
    <n v="1"/>
    <x v="1"/>
  </r>
  <r>
    <s v="9039-AQSW"/>
    <s v="No"/>
    <x v="3"/>
    <n v="19"/>
    <n v="48.7"/>
    <n v="0"/>
    <n v="0"/>
    <s v="No"/>
    <x v="0"/>
    <n v="0"/>
    <n v="0"/>
    <n v="3"/>
    <x v="0"/>
    <n v="0"/>
    <x v="28"/>
    <s v="369-2625"/>
    <s v="Female"/>
    <x v="28"/>
    <s v="No"/>
    <s v="No"/>
    <s v="No"/>
    <x v="0"/>
    <n v="0"/>
    <s v="No"/>
    <x v="0"/>
    <s v="Direct Debit"/>
    <n v="30"/>
    <n v="295"/>
    <x v="0"/>
    <x v="0"/>
    <n v="0"/>
    <n v="1"/>
    <x v="0"/>
  </r>
  <r>
    <s v="2875-MMJS"/>
    <s v="No"/>
    <x v="40"/>
    <n v="115"/>
    <n v="406.4"/>
    <n v="0"/>
    <n v="0"/>
    <s v="No"/>
    <x v="0"/>
    <n v="0"/>
    <n v="0"/>
    <n v="30"/>
    <x v="0"/>
    <n v="0"/>
    <x v="24"/>
    <s v="370-8463"/>
    <s v="Female"/>
    <x v="33"/>
    <s v="Yes"/>
    <s v="No"/>
    <s v="No"/>
    <x v="1"/>
    <n v="0"/>
    <s v="No"/>
    <x v="0"/>
    <s v="Paper Check"/>
    <n v="20"/>
    <n v="1381"/>
    <x v="0"/>
    <x v="0"/>
    <n v="0"/>
    <n v="1"/>
    <x v="2"/>
  </r>
  <r>
    <s v="9187-XWPM"/>
    <s v="No"/>
    <x v="59"/>
    <n v="146"/>
    <n v="375.5"/>
    <n v="0"/>
    <n v="0"/>
    <s v="No"/>
    <x v="0"/>
    <n v="0"/>
    <n v="0"/>
    <n v="3"/>
    <x v="0"/>
    <n v="0"/>
    <x v="29"/>
    <s v="412-1194"/>
    <s v="Female"/>
    <x v="47"/>
    <s v="No"/>
    <s v="Yes"/>
    <s v="No"/>
    <x v="2"/>
    <n v="0"/>
    <s v="No"/>
    <x v="1"/>
    <s v="Credit Card"/>
    <n v="42"/>
    <n v="994"/>
    <x v="0"/>
    <x v="0"/>
    <n v="0"/>
    <n v="1"/>
    <x v="0"/>
  </r>
  <r>
    <s v="9472-TSCB"/>
    <s v="No"/>
    <x v="11"/>
    <n v="72"/>
    <n v="146.30000000000001"/>
    <n v="0"/>
    <n v="0"/>
    <s v="No"/>
    <x v="0"/>
    <n v="0"/>
    <n v="0"/>
    <n v="4"/>
    <x v="0"/>
    <n v="0"/>
    <x v="24"/>
    <s v="355-9508"/>
    <s v="Female"/>
    <x v="15"/>
    <s v="No"/>
    <s v="No"/>
    <s v="No"/>
    <x v="0"/>
    <n v="0"/>
    <s v="No"/>
    <x v="0"/>
    <s v="Direct Debit"/>
    <n v="29"/>
    <n v="610"/>
    <x v="0"/>
    <x v="0"/>
    <n v="0"/>
    <n v="1"/>
    <x v="0"/>
  </r>
  <r>
    <s v="9312-GZYT"/>
    <s v="No"/>
    <x v="1"/>
    <n v="309"/>
    <n v="528.4"/>
    <n v="0"/>
    <n v="0"/>
    <s v="No"/>
    <x v="0"/>
    <n v="0"/>
    <n v="0"/>
    <n v="21"/>
    <x v="0"/>
    <n v="0"/>
    <x v="12"/>
    <s v="335-1838"/>
    <s v="Male"/>
    <x v="53"/>
    <s v="Yes"/>
    <s v="No"/>
    <s v="No"/>
    <x v="1"/>
    <n v="0"/>
    <s v="Yes"/>
    <x v="1"/>
    <s v="Paper Check"/>
    <n v="38"/>
    <n v="1257"/>
    <x v="0"/>
    <x v="0"/>
    <n v="0"/>
    <n v="1"/>
    <x v="2"/>
  </r>
  <r>
    <s v="6227-SNVZ"/>
    <s v="No"/>
    <x v="52"/>
    <n v="99"/>
    <n v="201.2"/>
    <n v="0"/>
    <n v="0"/>
    <s v="No"/>
    <x v="0"/>
    <n v="0"/>
    <n v="0"/>
    <n v="4"/>
    <x v="1"/>
    <n v="41"/>
    <x v="22"/>
    <s v="355-6930"/>
    <s v="Male"/>
    <x v="1"/>
    <s v="No"/>
    <s v="No"/>
    <s v="No"/>
    <x v="0"/>
    <n v="0"/>
    <s v="Yes"/>
    <x v="1"/>
    <s v="Credit Card"/>
    <n v="40"/>
    <n v="898"/>
    <x v="0"/>
    <x v="0"/>
    <n v="0"/>
    <n v="1"/>
    <x v="0"/>
  </r>
  <r>
    <s v="3512-FPBK"/>
    <s v="No"/>
    <x v="68"/>
    <n v="27"/>
    <n v="57.2"/>
    <n v="0"/>
    <n v="0"/>
    <s v="No"/>
    <x v="0"/>
    <n v="0"/>
    <n v="0"/>
    <n v="10"/>
    <x v="0"/>
    <n v="0"/>
    <x v="47"/>
    <s v="387-5860"/>
    <s v="Female"/>
    <x v="29"/>
    <s v="No"/>
    <s v="Yes"/>
    <s v="No"/>
    <x v="2"/>
    <n v="0"/>
    <s v="No"/>
    <x v="1"/>
    <s v="Direct Debit"/>
    <n v="55"/>
    <n v="346"/>
    <x v="0"/>
    <x v="0"/>
    <n v="0"/>
    <n v="1"/>
    <x v="1"/>
  </r>
  <r>
    <s v="1241-KOAE"/>
    <s v="No"/>
    <x v="32"/>
    <n v="41"/>
    <n v="100.7"/>
    <n v="0"/>
    <n v="0"/>
    <s v="No"/>
    <x v="0"/>
    <n v="0"/>
    <n v="0"/>
    <n v="0"/>
    <x v="1"/>
    <n v="0"/>
    <x v="22"/>
    <s v="343-2605"/>
    <s v="Female"/>
    <x v="32"/>
    <s v="No"/>
    <s v="No"/>
    <s v="No"/>
    <x v="0"/>
    <n v="0"/>
    <s v="No"/>
    <x v="0"/>
    <s v="Credit Card"/>
    <n v="10"/>
    <n v="107"/>
    <x v="0"/>
    <x v="0"/>
    <n v="0"/>
    <n v="1"/>
    <x v="0"/>
  </r>
  <r>
    <s v="7271-CUUY"/>
    <s v="No"/>
    <x v="0"/>
    <n v="5"/>
    <n v="9"/>
    <n v="0"/>
    <n v="0"/>
    <s v="No"/>
    <x v="0"/>
    <n v="0"/>
    <n v="0"/>
    <n v="0"/>
    <x v="1"/>
    <n v="0"/>
    <x v="36"/>
    <s v="350-6759"/>
    <s v="Male"/>
    <x v="7"/>
    <s v="No"/>
    <s v="No"/>
    <s v="No"/>
    <x v="0"/>
    <n v="0"/>
    <s v="No"/>
    <x v="0"/>
    <s v="Credit Card"/>
    <n v="12"/>
    <n v="12"/>
    <x v="0"/>
    <x v="0"/>
    <n v="0"/>
    <n v="1"/>
    <x v="0"/>
  </r>
  <r>
    <s v="7720-YDVK"/>
    <s v="No"/>
    <x v="49"/>
    <n v="189"/>
    <n v="545.6"/>
    <n v="0"/>
    <n v="0"/>
    <s v="No"/>
    <x v="0"/>
    <n v="0"/>
    <n v="0"/>
    <n v="1"/>
    <x v="0"/>
    <n v="0"/>
    <x v="21"/>
    <s v="346-9317"/>
    <s v="Male"/>
    <x v="45"/>
    <s v="No"/>
    <s v="Yes"/>
    <s v="No"/>
    <x v="2"/>
    <n v="0"/>
    <s v="Yes"/>
    <x v="1"/>
    <s v="Direct Debit"/>
    <n v="47"/>
    <n v="1591"/>
    <x v="0"/>
    <x v="0"/>
    <n v="0"/>
    <n v="1"/>
    <x v="0"/>
  </r>
  <r>
    <s v="8228-YLSA"/>
    <s v="No"/>
    <x v="59"/>
    <n v="83"/>
    <n v="209.4"/>
    <n v="0"/>
    <n v="0"/>
    <s v="No"/>
    <x v="0"/>
    <n v="0"/>
    <n v="0"/>
    <n v="5"/>
    <x v="1"/>
    <n v="74"/>
    <x v="20"/>
    <s v="330-1835"/>
    <s v="Male"/>
    <x v="37"/>
    <s v="No"/>
    <s v="No"/>
    <s v="No"/>
    <x v="0"/>
    <n v="0"/>
    <s v="No"/>
    <x v="1"/>
    <s v="Direct Debit"/>
    <n v="28"/>
    <n v="656"/>
    <x v="0"/>
    <x v="0"/>
    <n v="0"/>
    <n v="1"/>
    <x v="1"/>
  </r>
  <r>
    <s v="1618-FDFU"/>
    <s v="No"/>
    <x v="43"/>
    <n v="12"/>
    <n v="47.3"/>
    <n v="0"/>
    <n v="0"/>
    <s v="No"/>
    <x v="0"/>
    <n v="0"/>
    <n v="0"/>
    <n v="1"/>
    <x v="0"/>
    <n v="0"/>
    <x v="4"/>
    <s v="329-7347"/>
    <s v="Male"/>
    <x v="21"/>
    <s v="No"/>
    <s v="No"/>
    <s v="No"/>
    <x v="0"/>
    <n v="0"/>
    <s v="Yes"/>
    <x v="0"/>
    <s v="Direct Debit"/>
    <n v="42"/>
    <n v="166"/>
    <x v="0"/>
    <x v="0"/>
    <n v="0"/>
    <n v="1"/>
    <x v="0"/>
  </r>
  <r>
    <s v="8559-MXDG"/>
    <s v="No"/>
    <x v="40"/>
    <n v="268"/>
    <n v="749.6"/>
    <n v="0"/>
    <n v="0"/>
    <s v="No"/>
    <x v="0"/>
    <n v="0"/>
    <n v="0"/>
    <n v="4"/>
    <x v="0"/>
    <n v="0"/>
    <x v="5"/>
    <s v="360-6868"/>
    <s v="Female"/>
    <x v="7"/>
    <s v="No"/>
    <s v="No"/>
    <s v="No"/>
    <x v="0"/>
    <n v="0"/>
    <s v="Yes"/>
    <x v="2"/>
    <s v="Credit Card"/>
    <n v="40"/>
    <n v="2732"/>
    <x v="0"/>
    <x v="0"/>
    <n v="0"/>
    <n v="1"/>
    <x v="0"/>
  </r>
  <r>
    <s v="0962-ASPG"/>
    <s v="No"/>
    <x v="58"/>
    <n v="141"/>
    <n v="380.7"/>
    <n v="0"/>
    <n v="0"/>
    <s v="No"/>
    <x v="0"/>
    <n v="0"/>
    <n v="0"/>
    <n v="2"/>
    <x v="0"/>
    <n v="0"/>
    <x v="36"/>
    <s v="336-3819"/>
    <s v="Male"/>
    <x v="16"/>
    <s v="No"/>
    <s v="No"/>
    <s v="No"/>
    <x v="0"/>
    <n v="0"/>
    <s v="Yes"/>
    <x v="2"/>
    <s v="Credit Card"/>
    <n v="44"/>
    <n v="1198"/>
    <x v="0"/>
    <x v="0"/>
    <n v="0"/>
    <n v="1"/>
    <x v="0"/>
  </r>
  <r>
    <s v="0844-OQDF"/>
    <s v="No"/>
    <x v="17"/>
    <n v="145"/>
    <n v="374.1"/>
    <n v="0"/>
    <n v="0"/>
    <s v="No"/>
    <x v="0"/>
    <n v="0"/>
    <n v="0"/>
    <n v="2"/>
    <x v="1"/>
    <n v="23"/>
    <x v="29"/>
    <s v="413-5310"/>
    <s v="Male"/>
    <x v="1"/>
    <s v="No"/>
    <s v="No"/>
    <s v="No"/>
    <x v="0"/>
    <n v="0"/>
    <s v="Yes"/>
    <x v="1"/>
    <s v="Credit Card"/>
    <n v="30"/>
    <n v="1425"/>
    <x v="0"/>
    <x v="0"/>
    <n v="0"/>
    <n v="1"/>
    <x v="0"/>
  </r>
  <r>
    <s v="6776-WWYB"/>
    <s v="No"/>
    <x v="0"/>
    <n v="3"/>
    <n v="8"/>
    <n v="0"/>
    <n v="0"/>
    <s v="No"/>
    <x v="0"/>
    <n v="0"/>
    <n v="0"/>
    <n v="0"/>
    <x v="1"/>
    <n v="0"/>
    <x v="28"/>
    <s v="366-7912"/>
    <s v="Female"/>
    <x v="37"/>
    <s v="No"/>
    <s v="No"/>
    <s v="No"/>
    <x v="0"/>
    <n v="0"/>
    <s v="No"/>
    <x v="0"/>
    <s v="Direct Debit"/>
    <n v="11"/>
    <n v="11"/>
    <x v="0"/>
    <x v="0"/>
    <n v="0"/>
    <n v="1"/>
    <x v="0"/>
  </r>
  <r>
    <s v="6578-HKVT"/>
    <s v="No"/>
    <x v="11"/>
    <n v="61"/>
    <n v="148.30000000000001"/>
    <n v="0"/>
    <n v="0"/>
    <s v="No"/>
    <x v="0"/>
    <n v="0"/>
    <n v="0"/>
    <n v="2"/>
    <x v="0"/>
    <n v="0"/>
    <x v="9"/>
    <s v="399-8845"/>
    <s v="Female"/>
    <x v="20"/>
    <s v="No"/>
    <s v="No"/>
    <s v="No"/>
    <x v="0"/>
    <n v="0"/>
    <s v="No"/>
    <x v="0"/>
    <s v="Direct Debit"/>
    <n v="53"/>
    <n v="1125"/>
    <x v="0"/>
    <x v="0"/>
    <n v="0"/>
    <n v="1"/>
    <x v="0"/>
  </r>
  <r>
    <s v="2109-RYXQ"/>
    <s v="No"/>
    <x v="24"/>
    <n v="99"/>
    <n v="297.8"/>
    <n v="0"/>
    <n v="0"/>
    <s v="No"/>
    <x v="0"/>
    <n v="0"/>
    <n v="0"/>
    <n v="7"/>
    <x v="0"/>
    <n v="0"/>
    <x v="26"/>
    <s v="368-2583"/>
    <s v="Female"/>
    <x v="12"/>
    <s v="Yes"/>
    <s v="No"/>
    <s v="No"/>
    <x v="1"/>
    <n v="0"/>
    <s v="Yes"/>
    <x v="2"/>
    <s v="Credit Card"/>
    <n v="72"/>
    <n v="3047"/>
    <x v="0"/>
    <x v="0"/>
    <n v="0"/>
    <n v="1"/>
    <x v="1"/>
  </r>
  <r>
    <s v="9347-JEXQ"/>
    <s v="No"/>
    <x v="48"/>
    <n v="23"/>
    <n v="49.3"/>
    <n v="0"/>
    <n v="0"/>
    <s v="No"/>
    <x v="0"/>
    <n v="0"/>
    <n v="0"/>
    <n v="3"/>
    <x v="0"/>
    <n v="0"/>
    <x v="19"/>
    <s v="360-6309"/>
    <s v="Female"/>
    <x v="43"/>
    <s v="No"/>
    <s v="No"/>
    <s v="No"/>
    <x v="2"/>
    <n v="0"/>
    <s v="No"/>
    <x v="1"/>
    <s v="Direct Debit"/>
    <n v="38"/>
    <n v="188"/>
    <x v="0"/>
    <x v="0"/>
    <n v="0"/>
    <n v="1"/>
    <x v="0"/>
  </r>
  <r>
    <s v="6820-PZJK"/>
    <s v="No"/>
    <x v="45"/>
    <n v="395"/>
    <n v="671.7"/>
    <n v="0"/>
    <n v="0"/>
    <s v="No"/>
    <x v="0"/>
    <n v="0"/>
    <n v="0"/>
    <n v="8"/>
    <x v="0"/>
    <n v="0"/>
    <x v="19"/>
    <s v="332-2462"/>
    <s v="Male"/>
    <x v="23"/>
    <s v="Yes"/>
    <s v="No"/>
    <s v="No"/>
    <x v="1"/>
    <n v="0"/>
    <s v="No"/>
    <x v="1"/>
    <s v="Credit Card"/>
    <n v="39"/>
    <n v="2030"/>
    <x v="0"/>
    <x v="0"/>
    <n v="0"/>
    <n v="1"/>
    <x v="1"/>
  </r>
  <r>
    <s v="6796-NKTW"/>
    <s v="No"/>
    <x v="40"/>
    <n v="445"/>
    <n v="1089.5"/>
    <n v="0"/>
    <n v="0"/>
    <s v="No"/>
    <x v="0"/>
    <n v="0"/>
    <n v="0"/>
    <n v="0"/>
    <x v="1"/>
    <n v="0"/>
    <x v="18"/>
    <s v="381-9196"/>
    <s v="Male"/>
    <x v="40"/>
    <s v="No"/>
    <s v="No"/>
    <s v="No"/>
    <x v="0"/>
    <n v="0"/>
    <s v="No"/>
    <x v="2"/>
    <s v="Credit Card"/>
    <n v="12"/>
    <n v="797"/>
    <x v="0"/>
    <x v="0"/>
    <n v="0"/>
    <n v="1"/>
    <x v="0"/>
  </r>
  <r>
    <s v="6634-FVNB"/>
    <s v="No"/>
    <x v="69"/>
    <n v="144"/>
    <n v="424.4"/>
    <n v="70"/>
    <n v="329"/>
    <s v="Yes"/>
    <x v="1"/>
    <n v="0"/>
    <n v="0"/>
    <n v="5"/>
    <x v="1"/>
    <n v="55"/>
    <x v="29"/>
    <s v="413-9269"/>
    <s v="Male"/>
    <x v="47"/>
    <s v="No"/>
    <s v="Yes"/>
    <s v="No"/>
    <x v="2"/>
    <n v="0"/>
    <s v="No"/>
    <x v="0"/>
    <s v="Credit Card"/>
    <n v="50"/>
    <n v="1758"/>
    <x v="0"/>
    <x v="0"/>
    <n v="0"/>
    <n v="1"/>
    <x v="1"/>
  </r>
  <r>
    <s v="1446-DSQR"/>
    <s v="No"/>
    <x v="14"/>
    <n v="272"/>
    <n v="710.7"/>
    <n v="0"/>
    <n v="0"/>
    <s v="No"/>
    <x v="0"/>
    <n v="0"/>
    <n v="0"/>
    <n v="4"/>
    <x v="0"/>
    <n v="0"/>
    <x v="25"/>
    <s v="403-7775"/>
    <s v="Female"/>
    <x v="8"/>
    <s v="No"/>
    <s v="No"/>
    <s v="No"/>
    <x v="0"/>
    <n v="0"/>
    <s v="Yes"/>
    <x v="2"/>
    <s v="Direct Debit"/>
    <n v="25"/>
    <n v="1805"/>
    <x v="0"/>
    <x v="0"/>
    <n v="0"/>
    <n v="1"/>
    <x v="0"/>
  </r>
  <r>
    <s v="8378-GLUW"/>
    <s v="No"/>
    <x v="0"/>
    <n v="3"/>
    <n v="8"/>
    <n v="0"/>
    <n v="0"/>
    <s v="No"/>
    <x v="0"/>
    <n v="0"/>
    <n v="0"/>
    <n v="5"/>
    <x v="0"/>
    <n v="0"/>
    <x v="26"/>
    <s v="360-2479"/>
    <s v="Male"/>
    <x v="28"/>
    <s v="No"/>
    <s v="No"/>
    <s v="No"/>
    <x v="0"/>
    <n v="0"/>
    <s v="No"/>
    <x v="0"/>
    <s v="Direct Debit"/>
    <n v="26"/>
    <n v="26"/>
    <x v="0"/>
    <x v="0"/>
    <n v="0"/>
    <n v="1"/>
    <x v="1"/>
  </r>
  <r>
    <s v="1058-FHDZ"/>
    <s v="No"/>
    <x v="37"/>
    <n v="32"/>
    <n v="78.2"/>
    <n v="0"/>
    <n v="0"/>
    <s v="No"/>
    <x v="0"/>
    <n v="0"/>
    <n v="0"/>
    <n v="6"/>
    <x v="0"/>
    <n v="0"/>
    <x v="23"/>
    <s v="394-3791"/>
    <s v="Female"/>
    <x v="54"/>
    <s v="No"/>
    <s v="No"/>
    <s v="No"/>
    <x v="0"/>
    <n v="0"/>
    <s v="No"/>
    <x v="1"/>
    <s v="Credit Card"/>
    <n v="19"/>
    <n v="167"/>
    <x v="0"/>
    <x v="0"/>
    <n v="0"/>
    <n v="1"/>
    <x v="1"/>
  </r>
  <r>
    <s v="1073-GKTJ"/>
    <s v="No"/>
    <x v="8"/>
    <n v="113"/>
    <n v="278.2"/>
    <n v="0"/>
    <n v="0"/>
    <s v="No"/>
    <x v="0"/>
    <n v="0"/>
    <n v="0"/>
    <n v="9"/>
    <x v="0"/>
    <n v="0"/>
    <x v="26"/>
    <s v="384-2632"/>
    <s v="Male"/>
    <x v="41"/>
    <s v="No"/>
    <s v="Yes"/>
    <s v="No"/>
    <x v="2"/>
    <n v="0"/>
    <s v="No"/>
    <x v="2"/>
    <s v="Direct Debit"/>
    <n v="33"/>
    <n v="2319"/>
    <x v="0"/>
    <x v="0"/>
    <n v="0"/>
    <n v="1"/>
    <x v="1"/>
  </r>
  <r>
    <s v="1562-NIHI"/>
    <s v="No"/>
    <x v="9"/>
    <n v="180"/>
    <n v="350.2"/>
    <n v="0"/>
    <n v="0"/>
    <s v="No"/>
    <x v="0"/>
    <n v="0"/>
    <n v="0"/>
    <n v="36"/>
    <x v="0"/>
    <n v="0"/>
    <x v="38"/>
    <s v="359-8466"/>
    <s v="Female"/>
    <x v="6"/>
    <s v="Yes"/>
    <s v="No"/>
    <s v="No"/>
    <x v="1"/>
    <n v="0"/>
    <s v="No"/>
    <x v="0"/>
    <s v="Credit Card"/>
    <n v="49"/>
    <n v="2468"/>
    <x v="0"/>
    <x v="0"/>
    <n v="0"/>
    <n v="1"/>
    <x v="2"/>
  </r>
  <r>
    <s v="7833-BSMJ"/>
    <s v="No"/>
    <x v="32"/>
    <n v="39"/>
    <n v="106.2"/>
    <n v="0"/>
    <n v="0"/>
    <s v="No"/>
    <x v="0"/>
    <n v="0"/>
    <n v="0"/>
    <n v="1"/>
    <x v="0"/>
    <n v="0"/>
    <x v="41"/>
    <s v="331-8909"/>
    <s v="Female"/>
    <x v="57"/>
    <s v="No"/>
    <s v="Yes"/>
    <s v="No"/>
    <x v="2"/>
    <n v="0"/>
    <s v="No"/>
    <x v="1"/>
    <s v="Direct Debit"/>
    <n v="29"/>
    <n v="304"/>
    <x v="0"/>
    <x v="0"/>
    <n v="0"/>
    <n v="1"/>
    <x v="0"/>
  </r>
  <r>
    <s v="3427-ESBK"/>
    <s v="No"/>
    <x v="29"/>
    <n v="64"/>
    <n v="160.1"/>
    <n v="0"/>
    <n v="0"/>
    <s v="No"/>
    <x v="0"/>
    <n v="0"/>
    <n v="0"/>
    <n v="6"/>
    <x v="0"/>
    <n v="0"/>
    <x v="16"/>
    <s v="362-2314"/>
    <s v="Female"/>
    <x v="56"/>
    <s v="No"/>
    <s v="Yes"/>
    <s v="No"/>
    <x v="2"/>
    <n v="0"/>
    <s v="Yes"/>
    <x v="1"/>
    <s v="Credit Card"/>
    <n v="48"/>
    <n v="847"/>
    <x v="0"/>
    <x v="0"/>
    <n v="0"/>
    <n v="1"/>
    <x v="1"/>
  </r>
  <r>
    <s v="8146-GDHD"/>
    <s v="No"/>
    <x v="61"/>
    <n v="24"/>
    <n v="84.3"/>
    <n v="0"/>
    <n v="0"/>
    <s v="No"/>
    <x v="0"/>
    <n v="0"/>
    <n v="0"/>
    <n v="0"/>
    <x v="1"/>
    <n v="0"/>
    <x v="39"/>
    <s v="387-5453"/>
    <s v="Female"/>
    <x v="15"/>
    <s v="No"/>
    <s v="No"/>
    <s v="No"/>
    <x v="0"/>
    <n v="0"/>
    <s v="No"/>
    <x v="1"/>
    <s v="Credit Card"/>
    <n v="10"/>
    <n v="81"/>
    <x v="0"/>
    <x v="0"/>
    <n v="0"/>
    <n v="1"/>
    <x v="0"/>
  </r>
  <r>
    <s v="6382-GKJC"/>
    <s v="No"/>
    <x v="17"/>
    <n v="379"/>
    <n v="745.7"/>
    <n v="0"/>
    <n v="0"/>
    <s v="No"/>
    <x v="0"/>
    <n v="0"/>
    <n v="0"/>
    <n v="11"/>
    <x v="0"/>
    <n v="0"/>
    <x v="41"/>
    <s v="380-3437"/>
    <s v="Male"/>
    <x v="54"/>
    <s v="No"/>
    <s v="No"/>
    <s v="No"/>
    <x v="0"/>
    <n v="0"/>
    <s v="Yes"/>
    <x v="1"/>
    <s v="Credit Card"/>
    <n v="34"/>
    <n v="1593"/>
    <x v="0"/>
    <x v="0"/>
    <n v="0"/>
    <n v="1"/>
    <x v="2"/>
  </r>
  <r>
    <s v="0507-BEOA"/>
    <s v="No"/>
    <x v="8"/>
    <n v="383"/>
    <n v="976.5"/>
    <n v="0"/>
    <n v="0"/>
    <s v="No"/>
    <x v="0"/>
    <n v="0"/>
    <n v="0"/>
    <n v="1"/>
    <x v="0"/>
    <n v="0"/>
    <x v="30"/>
    <s v="333-2611"/>
    <s v="Female"/>
    <x v="55"/>
    <s v="No"/>
    <s v="Yes"/>
    <s v="No"/>
    <x v="2"/>
    <n v="0"/>
    <s v="Yes"/>
    <x v="2"/>
    <s v="Direct Debit"/>
    <n v="47"/>
    <n v="3248"/>
    <x v="0"/>
    <x v="0"/>
    <n v="0"/>
    <n v="1"/>
    <x v="0"/>
  </r>
  <r>
    <s v="9904-EVDV"/>
    <s v="No"/>
    <x v="42"/>
    <n v="176"/>
    <n v="526.6"/>
    <n v="0"/>
    <n v="0"/>
    <s v="No"/>
    <x v="0"/>
    <n v="0"/>
    <n v="0"/>
    <n v="18"/>
    <x v="0"/>
    <n v="0"/>
    <x v="23"/>
    <s v="409-8814"/>
    <s v="Female"/>
    <x v="59"/>
    <s v="Yes"/>
    <s v="No"/>
    <s v="No"/>
    <x v="1"/>
    <n v="0"/>
    <s v="No"/>
    <x v="0"/>
    <s v="Credit Card"/>
    <n v="47"/>
    <n v="1762"/>
    <x v="0"/>
    <x v="0"/>
    <n v="0"/>
    <n v="1"/>
    <x v="2"/>
  </r>
  <r>
    <s v="2873-YKWT"/>
    <s v="No"/>
    <x v="1"/>
    <n v="79"/>
    <n v="301.39999999999998"/>
    <n v="0"/>
    <n v="0"/>
    <s v="No"/>
    <x v="0"/>
    <n v="0"/>
    <n v="0"/>
    <n v="3"/>
    <x v="1"/>
    <n v="5"/>
    <x v="18"/>
    <s v="343-6940"/>
    <s v="Female"/>
    <x v="13"/>
    <s v="No"/>
    <s v="Yes"/>
    <s v="No"/>
    <x v="2"/>
    <n v="0"/>
    <s v="No"/>
    <x v="1"/>
    <s v="Direct Debit"/>
    <n v="23"/>
    <n v="773"/>
    <x v="0"/>
    <x v="0"/>
    <n v="0"/>
    <n v="1"/>
    <x v="0"/>
  </r>
  <r>
    <s v="9842-LZDR"/>
    <s v="No"/>
    <x v="16"/>
    <n v="326"/>
    <n v="943.5"/>
    <n v="0"/>
    <n v="0"/>
    <s v="No"/>
    <x v="0"/>
    <n v="0"/>
    <n v="0"/>
    <n v="4"/>
    <x v="0"/>
    <n v="0"/>
    <x v="28"/>
    <s v="361-9923"/>
    <s v="Female"/>
    <x v="44"/>
    <s v="No"/>
    <s v="No"/>
    <s v="No"/>
    <x v="0"/>
    <n v="0"/>
    <s v="Yes"/>
    <x v="2"/>
    <s v="Credit Card"/>
    <n v="56"/>
    <n v="4087"/>
    <x v="0"/>
    <x v="0"/>
    <n v="0"/>
    <n v="1"/>
    <x v="0"/>
  </r>
  <r>
    <s v="7116-ZHQM"/>
    <s v="No"/>
    <x v="27"/>
    <n v="130"/>
    <n v="323.89999999999998"/>
    <n v="0"/>
    <n v="0"/>
    <s v="No"/>
    <x v="0"/>
    <n v="0"/>
    <n v="0"/>
    <n v="0"/>
    <x v="1"/>
    <n v="0"/>
    <x v="36"/>
    <s v="376-4300"/>
    <s v="Male"/>
    <x v="40"/>
    <s v="No"/>
    <s v="No"/>
    <s v="No"/>
    <x v="0"/>
    <n v="0"/>
    <s v="No"/>
    <x v="1"/>
    <s v="Credit Card"/>
    <n v="11"/>
    <n v="741"/>
    <x v="0"/>
    <x v="0"/>
    <n v="0"/>
    <n v="1"/>
    <x v="0"/>
  </r>
  <r>
    <s v="2342-IECV"/>
    <s v="No"/>
    <x v="24"/>
    <n v="234"/>
    <n v="427.2"/>
    <n v="0"/>
    <n v="0"/>
    <s v="No"/>
    <x v="0"/>
    <n v="0"/>
    <n v="0"/>
    <n v="0"/>
    <x v="1"/>
    <n v="0"/>
    <x v="11"/>
    <s v="349-6567"/>
    <s v="Female"/>
    <x v="32"/>
    <s v="No"/>
    <s v="No"/>
    <s v="No"/>
    <x v="0"/>
    <n v="0"/>
    <s v="No"/>
    <x v="1"/>
    <s v="Credit Card"/>
    <n v="7"/>
    <n v="296"/>
    <x v="0"/>
    <x v="0"/>
    <n v="0"/>
    <n v="1"/>
    <x v="0"/>
  </r>
  <r>
    <s v="2874-GJCM"/>
    <s v="No"/>
    <x v="0"/>
    <n v="8"/>
    <n v="15"/>
    <n v="0"/>
    <n v="0"/>
    <s v="No"/>
    <x v="0"/>
    <n v="0"/>
    <n v="0"/>
    <n v="11"/>
    <x v="0"/>
    <n v="0"/>
    <x v="26"/>
    <s v="333-7749"/>
    <s v="Female"/>
    <x v="25"/>
    <s v="No"/>
    <s v="Yes"/>
    <s v="No"/>
    <x v="2"/>
    <n v="0"/>
    <s v="No"/>
    <x v="1"/>
    <s v="Direct Debit"/>
    <n v="41"/>
    <n v="41"/>
    <x v="0"/>
    <x v="0"/>
    <n v="0"/>
    <n v="1"/>
    <x v="2"/>
  </r>
  <r>
    <s v="0792-XLYQ"/>
    <s v="No"/>
    <x v="60"/>
    <n v="197"/>
    <n v="402.1"/>
    <n v="0"/>
    <n v="0"/>
    <s v="No"/>
    <x v="0"/>
    <n v="0"/>
    <n v="0"/>
    <n v="0"/>
    <x v="1"/>
    <n v="0"/>
    <x v="8"/>
    <s v="375-2165"/>
    <s v="Female"/>
    <x v="19"/>
    <s v="Yes"/>
    <s v="No"/>
    <s v="No"/>
    <x v="1"/>
    <n v="0"/>
    <s v="No"/>
    <x v="2"/>
    <s v="Direct Debit"/>
    <n v="13"/>
    <n v="859"/>
    <x v="0"/>
    <x v="0"/>
    <n v="0"/>
    <n v="1"/>
    <x v="0"/>
  </r>
  <r>
    <s v="9882-RJVV"/>
    <s v="No"/>
    <x v="52"/>
    <n v="140"/>
    <n v="243.9"/>
    <n v="0"/>
    <n v="0"/>
    <s v="No"/>
    <x v="0"/>
    <n v="0"/>
    <n v="0"/>
    <n v="7"/>
    <x v="1"/>
    <n v="26"/>
    <x v="16"/>
    <s v="400-6999"/>
    <s v="Female"/>
    <x v="30"/>
    <s v="No"/>
    <s v="No"/>
    <s v="No"/>
    <x v="0"/>
    <n v="0"/>
    <s v="No"/>
    <x v="0"/>
    <s v="Direct Debit"/>
    <n v="18"/>
    <n v="393"/>
    <x v="0"/>
    <x v="0"/>
    <n v="0"/>
    <n v="1"/>
    <x v="1"/>
  </r>
  <r>
    <s v="4588-VLVH"/>
    <s v="No"/>
    <x v="23"/>
    <n v="172"/>
    <n v="530.4"/>
    <n v="0"/>
    <n v="0"/>
    <s v="No"/>
    <x v="0"/>
    <n v="0"/>
    <n v="0"/>
    <n v="2"/>
    <x v="0"/>
    <n v="0"/>
    <x v="42"/>
    <s v="420-7823"/>
    <s v="Female"/>
    <x v="13"/>
    <s v="No"/>
    <s v="Yes"/>
    <s v="No"/>
    <x v="2"/>
    <n v="0"/>
    <s v="Yes"/>
    <x v="1"/>
    <s v="Direct Debit"/>
    <n v="37"/>
    <n v="2458"/>
    <x v="0"/>
    <x v="0"/>
    <n v="0"/>
    <n v="1"/>
    <x v="0"/>
  </r>
  <r>
    <s v="3693-MZXP"/>
    <s v="No"/>
    <x v="28"/>
    <n v="81"/>
    <n v="217.7"/>
    <n v="0"/>
    <n v="0"/>
    <s v="No"/>
    <x v="0"/>
    <n v="0"/>
    <n v="0"/>
    <n v="3"/>
    <x v="0"/>
    <n v="0"/>
    <x v="43"/>
    <s v="366-5241"/>
    <s v="Male"/>
    <x v="38"/>
    <s v="No"/>
    <s v="No"/>
    <s v="No"/>
    <x v="0"/>
    <n v="0"/>
    <s v="Yes"/>
    <x v="2"/>
    <s v="Credit Card"/>
    <n v="39"/>
    <n v="1403"/>
    <x v="0"/>
    <x v="0"/>
    <n v="0"/>
    <n v="1"/>
    <x v="0"/>
  </r>
  <r>
    <s v="6254-LMFV"/>
    <s v="No"/>
    <x v="70"/>
    <n v="49"/>
    <n v="183.3"/>
    <n v="60"/>
    <n v="151.5"/>
    <s v="Yes"/>
    <x v="1"/>
    <n v="0"/>
    <n v="0"/>
    <n v="24"/>
    <x v="0"/>
    <n v="0"/>
    <x v="21"/>
    <s v="413-3412"/>
    <s v="Male"/>
    <x v="6"/>
    <s v="Yes"/>
    <s v="No"/>
    <s v="No"/>
    <x v="1"/>
    <n v="0"/>
    <s v="No"/>
    <x v="1"/>
    <s v="Credit Card"/>
    <n v="22"/>
    <n v="338"/>
    <x v="0"/>
    <x v="0"/>
    <n v="0"/>
    <n v="1"/>
    <x v="2"/>
  </r>
  <r>
    <s v="2757-NSCZ"/>
    <s v="No"/>
    <x v="68"/>
    <n v="45"/>
    <n v="70.900000000000006"/>
    <n v="0"/>
    <n v="0"/>
    <s v="No"/>
    <x v="0"/>
    <n v="0"/>
    <n v="0"/>
    <n v="9"/>
    <x v="0"/>
    <n v="0"/>
    <x v="21"/>
    <s v="406-2752"/>
    <s v="Female"/>
    <x v="25"/>
    <s v="No"/>
    <s v="Yes"/>
    <s v="No"/>
    <x v="2"/>
    <n v="0"/>
    <s v="No"/>
    <x v="1"/>
    <s v="Direct Debit"/>
    <n v="43"/>
    <n v="274"/>
    <x v="0"/>
    <x v="0"/>
    <n v="0"/>
    <n v="1"/>
    <x v="1"/>
  </r>
  <r>
    <s v="9653-TWSS"/>
    <s v="Yes"/>
    <x v="53"/>
    <n v="32"/>
    <n v="98.6"/>
    <n v="64"/>
    <n v="180.8"/>
    <s v="Yes"/>
    <x v="1"/>
    <n v="0"/>
    <n v="0"/>
    <n v="7"/>
    <x v="0"/>
    <n v="0"/>
    <x v="27"/>
    <s v="343-6374"/>
    <s v="Female"/>
    <x v="60"/>
    <s v="No"/>
    <s v="Yes"/>
    <s v="No"/>
    <x v="2"/>
    <n v="0"/>
    <s v="No"/>
    <x v="1"/>
    <s v="Direct Debit"/>
    <n v="23"/>
    <n v="377"/>
    <x v="0"/>
    <x v="0"/>
    <n v="1"/>
    <n v="1"/>
    <x v="1"/>
  </r>
  <r>
    <s v="0965-KMMB"/>
    <s v="No"/>
    <x v="27"/>
    <n v="289"/>
    <n v="583.5"/>
    <n v="0"/>
    <n v="0"/>
    <s v="No"/>
    <x v="0"/>
    <n v="0"/>
    <n v="0"/>
    <n v="8"/>
    <x v="0"/>
    <n v="0"/>
    <x v="33"/>
    <s v="385-8730"/>
    <s v="Male"/>
    <x v="6"/>
    <s v="Yes"/>
    <s v="No"/>
    <s v="No"/>
    <x v="1"/>
    <n v="0"/>
    <s v="No"/>
    <x v="2"/>
    <s v="Direct Debit"/>
    <n v="57"/>
    <n v="3687"/>
    <x v="0"/>
    <x v="0"/>
    <n v="0"/>
    <n v="1"/>
    <x v="1"/>
  </r>
  <r>
    <s v="2061-BJWM"/>
    <s v="No"/>
    <x v="71"/>
    <n v="99"/>
    <n v="248.2"/>
    <n v="0"/>
    <n v="0"/>
    <s v="No"/>
    <x v="0"/>
    <n v="0"/>
    <n v="0"/>
    <n v="6"/>
    <x v="1"/>
    <n v="56"/>
    <x v="11"/>
    <s v="407-6748"/>
    <s v="Male"/>
    <x v="41"/>
    <s v="No"/>
    <s v="Yes"/>
    <s v="No"/>
    <x v="2"/>
    <n v="0"/>
    <s v="No"/>
    <x v="1"/>
    <s v="Direct Debit"/>
    <n v="62"/>
    <n v="2574"/>
    <x v="0"/>
    <x v="0"/>
    <n v="0"/>
    <n v="1"/>
    <x v="1"/>
  </r>
  <r>
    <s v="6158-OPLT"/>
    <s v="No"/>
    <x v="46"/>
    <n v="93"/>
    <n v="280.5"/>
    <n v="0"/>
    <n v="0"/>
    <s v="No"/>
    <x v="0"/>
    <n v="0"/>
    <n v="0"/>
    <n v="0"/>
    <x v="0"/>
    <n v="0"/>
    <x v="44"/>
    <s v="351-2587"/>
    <s v="Female"/>
    <x v="47"/>
    <s v="No"/>
    <s v="Yes"/>
    <s v="No"/>
    <x v="2"/>
    <n v="0"/>
    <s v="No"/>
    <x v="2"/>
    <s v="Direct Debit"/>
    <n v="39"/>
    <n v="1579"/>
    <x v="0"/>
    <x v="0"/>
    <n v="0"/>
    <n v="1"/>
    <x v="0"/>
  </r>
  <r>
    <s v="5375-YKLE"/>
    <s v="No"/>
    <x v="6"/>
    <n v="372"/>
    <n v="858.4"/>
    <n v="0"/>
    <n v="0"/>
    <s v="No"/>
    <x v="0"/>
    <n v="0"/>
    <n v="0"/>
    <n v="9"/>
    <x v="0"/>
    <n v="0"/>
    <x v="1"/>
    <s v="421-9752"/>
    <s v="Male"/>
    <x v="9"/>
    <s v="No"/>
    <s v="No"/>
    <s v="No"/>
    <x v="0"/>
    <n v="0"/>
    <s v="Yes"/>
    <x v="1"/>
    <s v="Credit Card"/>
    <n v="20"/>
    <n v="1151"/>
    <x v="0"/>
    <x v="0"/>
    <n v="0"/>
    <n v="1"/>
    <x v="1"/>
  </r>
  <r>
    <s v="6171-SLYU"/>
    <s v="No"/>
    <x v="21"/>
    <n v="76"/>
    <n v="184.1"/>
    <n v="0"/>
    <n v="0"/>
    <s v="No"/>
    <x v="0"/>
    <n v="0"/>
    <n v="0"/>
    <n v="0"/>
    <x v="1"/>
    <n v="0"/>
    <x v="40"/>
    <s v="356-4001"/>
    <s v="Female"/>
    <x v="37"/>
    <s v="No"/>
    <s v="No"/>
    <s v="No"/>
    <x v="0"/>
    <n v="0"/>
    <s v="No"/>
    <x v="2"/>
    <s v="Credit Card"/>
    <n v="12"/>
    <n v="547"/>
    <x v="0"/>
    <x v="0"/>
    <n v="0"/>
    <n v="1"/>
    <x v="0"/>
  </r>
  <r>
    <s v="0949-NUGZ"/>
    <s v="No"/>
    <x v="29"/>
    <n v="82"/>
    <n v="199"/>
    <n v="0"/>
    <n v="0"/>
    <s v="No"/>
    <x v="0"/>
    <n v="0"/>
    <n v="0"/>
    <n v="4"/>
    <x v="0"/>
    <n v="0"/>
    <x v="17"/>
    <s v="328-9869"/>
    <s v="Male"/>
    <x v="1"/>
    <s v="No"/>
    <s v="No"/>
    <s v="No"/>
    <x v="0"/>
    <n v="0"/>
    <s v="No"/>
    <x v="0"/>
    <s v="Direct Debit"/>
    <n v="26"/>
    <n v="477"/>
    <x v="0"/>
    <x v="0"/>
    <n v="0"/>
    <n v="1"/>
    <x v="0"/>
  </r>
  <r>
    <s v="5816-MYCF"/>
    <s v="No"/>
    <x v="59"/>
    <n v="101"/>
    <n v="234.5"/>
    <n v="0"/>
    <n v="0"/>
    <s v="No"/>
    <x v="0"/>
    <n v="0"/>
    <n v="0"/>
    <n v="35"/>
    <x v="1"/>
    <n v="53"/>
    <x v="46"/>
    <s v="334-1872"/>
    <s v="Male"/>
    <x v="12"/>
    <s v="Yes"/>
    <s v="No"/>
    <s v="No"/>
    <x v="1"/>
    <n v="0"/>
    <s v="No"/>
    <x v="0"/>
    <s v="Direct Debit"/>
    <n v="22"/>
    <n v="511"/>
    <x v="0"/>
    <x v="0"/>
    <n v="0"/>
    <n v="1"/>
    <x v="2"/>
  </r>
  <r>
    <s v="5303-RXUX"/>
    <s v="No"/>
    <x v="0"/>
    <n v="6"/>
    <n v="15"/>
    <n v="0"/>
    <n v="0"/>
    <s v="No"/>
    <x v="0"/>
    <n v="0"/>
    <n v="0"/>
    <n v="0"/>
    <x v="1"/>
    <n v="0"/>
    <x v="20"/>
    <s v="350-1040"/>
    <s v="Female"/>
    <x v="15"/>
    <s v="No"/>
    <s v="No"/>
    <s v="No"/>
    <x v="0"/>
    <n v="0"/>
    <s v="No"/>
    <x v="0"/>
    <s v="Credit Card"/>
    <n v="12"/>
    <n v="12"/>
    <x v="0"/>
    <x v="0"/>
    <n v="0"/>
    <n v="1"/>
    <x v="0"/>
  </r>
  <r>
    <s v="8779-DYAV"/>
    <s v="No"/>
    <x v="14"/>
    <n v="359"/>
    <n v="635.20000000000005"/>
    <n v="0"/>
    <n v="0"/>
    <s v="No"/>
    <x v="0"/>
    <n v="0"/>
    <n v="0"/>
    <n v="3"/>
    <x v="0"/>
    <n v="0"/>
    <x v="0"/>
    <s v="369-3214"/>
    <s v="Male"/>
    <x v="46"/>
    <s v="No"/>
    <s v="No"/>
    <s v="No"/>
    <x v="0"/>
    <n v="0"/>
    <s v="Yes"/>
    <x v="1"/>
    <s v="Credit Card"/>
    <n v="50"/>
    <n v="3538"/>
    <x v="0"/>
    <x v="0"/>
    <n v="0"/>
    <n v="1"/>
    <x v="0"/>
  </r>
  <r>
    <s v="7022-GQBI"/>
    <s v="No"/>
    <x v="49"/>
    <n v="85"/>
    <n v="234.6"/>
    <n v="0"/>
    <n v="0"/>
    <s v="No"/>
    <x v="0"/>
    <n v="0"/>
    <n v="0"/>
    <n v="0"/>
    <x v="1"/>
    <n v="0"/>
    <x v="46"/>
    <s v="383-7689"/>
    <s v="Prefer not to say"/>
    <x v="55"/>
    <s v="No"/>
    <s v="Yes"/>
    <s v="No"/>
    <x v="2"/>
    <n v="0"/>
    <s v="No"/>
    <x v="1"/>
    <s v="Credit Card"/>
    <n v="11"/>
    <n v="380"/>
    <x v="0"/>
    <x v="0"/>
    <n v="0"/>
    <n v="1"/>
    <x v="0"/>
  </r>
  <r>
    <s v="5509-KHCT"/>
    <s v="Yes"/>
    <x v="59"/>
    <n v="105"/>
    <n v="348.6"/>
    <n v="23"/>
    <n v="285.2"/>
    <s v="Yes"/>
    <x v="1"/>
    <n v="0"/>
    <n v="0"/>
    <n v="5"/>
    <x v="0"/>
    <n v="0"/>
    <x v="27"/>
    <s v="357-1909"/>
    <s v="Male"/>
    <x v="28"/>
    <s v="No"/>
    <s v="No"/>
    <s v="No"/>
    <x v="0"/>
    <n v="0"/>
    <s v="No"/>
    <x v="2"/>
    <s v="Credit Card"/>
    <n v="16"/>
    <n v="364"/>
    <x v="0"/>
    <x v="0"/>
    <n v="1"/>
    <n v="1"/>
    <x v="1"/>
  </r>
  <r>
    <s v="4648-EIPX"/>
    <s v="No"/>
    <x v="34"/>
    <n v="155"/>
    <n v="393.6"/>
    <n v="0"/>
    <n v="0"/>
    <s v="No"/>
    <x v="0"/>
    <n v="0"/>
    <n v="0"/>
    <n v="6"/>
    <x v="0"/>
    <n v="0"/>
    <x v="6"/>
    <s v="364-3567"/>
    <s v="Female"/>
    <x v="40"/>
    <s v="No"/>
    <s v="No"/>
    <s v="No"/>
    <x v="0"/>
    <n v="0"/>
    <s v="Yes"/>
    <x v="1"/>
    <s v="Credit Card"/>
    <n v="39"/>
    <n v="2214"/>
    <x v="0"/>
    <x v="0"/>
    <n v="0"/>
    <n v="1"/>
    <x v="1"/>
  </r>
  <r>
    <s v="2881-ANSR"/>
    <s v="No"/>
    <x v="42"/>
    <n v="176"/>
    <n v="569.20000000000005"/>
    <n v="0"/>
    <n v="0"/>
    <s v="No"/>
    <x v="0"/>
    <n v="0"/>
    <n v="0"/>
    <n v="10"/>
    <x v="0"/>
    <n v="0"/>
    <x v="16"/>
    <s v="422-4241"/>
    <s v="Male"/>
    <x v="19"/>
    <s v="Yes"/>
    <s v="No"/>
    <s v="No"/>
    <x v="1"/>
    <n v="0"/>
    <s v="No"/>
    <x v="0"/>
    <s v="Credit Card"/>
    <n v="54"/>
    <n v="2043"/>
    <x v="0"/>
    <x v="0"/>
    <n v="0"/>
    <n v="1"/>
    <x v="1"/>
  </r>
  <r>
    <s v="2617-MCEC"/>
    <s v="No"/>
    <x v="24"/>
    <n v="107"/>
    <n v="215.2"/>
    <n v="0"/>
    <n v="0"/>
    <s v="No"/>
    <x v="0"/>
    <n v="0"/>
    <n v="0"/>
    <n v="27"/>
    <x v="1"/>
    <n v="15"/>
    <x v="29"/>
    <s v="370-2957"/>
    <s v="Female"/>
    <x v="58"/>
    <s v="No"/>
    <s v="No"/>
    <s v="No"/>
    <x v="0"/>
    <n v="0"/>
    <s v="Yes"/>
    <x v="1"/>
    <s v="Credit Card"/>
    <n v="40"/>
    <n v="1738"/>
    <x v="0"/>
    <x v="0"/>
    <n v="0"/>
    <n v="1"/>
    <x v="2"/>
  </r>
  <r>
    <s v="6109-CIZC"/>
    <s v="No"/>
    <x v="0"/>
    <n v="5"/>
    <n v="10"/>
    <n v="0"/>
    <n v="0"/>
    <s v="No"/>
    <x v="0"/>
    <n v="0"/>
    <n v="0"/>
    <n v="3"/>
    <x v="0"/>
    <n v="0"/>
    <x v="35"/>
    <s v="329-6562"/>
    <s v="Male"/>
    <x v="54"/>
    <s v="No"/>
    <s v="No"/>
    <s v="No"/>
    <x v="0"/>
    <n v="0"/>
    <s v="No"/>
    <x v="0"/>
    <s v="Credit Card"/>
    <n v="13"/>
    <n v="13"/>
    <x v="0"/>
    <x v="0"/>
    <n v="0"/>
    <n v="1"/>
    <x v="0"/>
  </r>
  <r>
    <s v="3492-CGKS"/>
    <s v="No"/>
    <x v="12"/>
    <n v="326"/>
    <n v="947.5"/>
    <n v="118"/>
    <n v="678.5"/>
    <s v="Yes"/>
    <x v="1"/>
    <n v="0"/>
    <n v="0"/>
    <n v="3"/>
    <x v="0"/>
    <n v="0"/>
    <x v="2"/>
    <s v="374-7787"/>
    <s v="Female"/>
    <x v="18"/>
    <s v="No"/>
    <s v="No"/>
    <s v="No"/>
    <x v="0"/>
    <n v="0"/>
    <s v="Yes"/>
    <x v="2"/>
    <s v="Direct Debit"/>
    <n v="54"/>
    <n v="3175"/>
    <x v="0"/>
    <x v="0"/>
    <n v="0"/>
    <n v="1"/>
    <x v="0"/>
  </r>
  <r>
    <s v="9286-UNMO"/>
    <s v="No"/>
    <x v="53"/>
    <n v="40"/>
    <n v="97.5"/>
    <n v="0"/>
    <n v="0"/>
    <s v="No"/>
    <x v="0"/>
    <n v="0"/>
    <n v="0"/>
    <n v="1"/>
    <x v="0"/>
    <n v="0"/>
    <x v="0"/>
    <s v="345-2931"/>
    <s v="Male"/>
    <x v="31"/>
    <s v="No"/>
    <s v="No"/>
    <s v="No"/>
    <x v="0"/>
    <n v="0"/>
    <s v="Yes"/>
    <x v="1"/>
    <s v="Direct Debit"/>
    <n v="44"/>
    <n v="720"/>
    <x v="0"/>
    <x v="0"/>
    <n v="0"/>
    <n v="1"/>
    <x v="0"/>
  </r>
  <r>
    <s v="3709-ULLZ"/>
    <s v="No"/>
    <x v="64"/>
    <n v="150"/>
    <n v="387.4"/>
    <n v="0"/>
    <n v="0"/>
    <s v="No"/>
    <x v="0"/>
    <n v="0"/>
    <n v="0"/>
    <n v="4"/>
    <x v="0"/>
    <n v="0"/>
    <x v="29"/>
    <s v="373-5732"/>
    <s v="Female"/>
    <x v="44"/>
    <s v="No"/>
    <s v="No"/>
    <s v="No"/>
    <x v="0"/>
    <n v="0"/>
    <s v="Yes"/>
    <x v="1"/>
    <s v="Direct Debit"/>
    <n v="38"/>
    <n v="1480"/>
    <x v="0"/>
    <x v="0"/>
    <n v="0"/>
    <n v="1"/>
    <x v="0"/>
  </r>
  <r>
    <s v="6587-HOML"/>
    <s v="No"/>
    <x v="16"/>
    <n v="101"/>
    <n v="292.10000000000002"/>
    <n v="292"/>
    <n v="416.1"/>
    <s v="Yes"/>
    <x v="1"/>
    <n v="0"/>
    <n v="0"/>
    <n v="8"/>
    <x v="0"/>
    <n v="0"/>
    <x v="23"/>
    <s v="332-9460"/>
    <s v="Male"/>
    <x v="60"/>
    <s v="No"/>
    <s v="Yes"/>
    <s v="No"/>
    <x v="2"/>
    <n v="0"/>
    <s v="Yes"/>
    <x v="2"/>
    <s v="Direct Debit"/>
    <n v="23"/>
    <n v="1698"/>
    <x v="0"/>
    <x v="0"/>
    <n v="0"/>
    <n v="1"/>
    <x v="1"/>
  </r>
  <r>
    <s v="8907-UPKV"/>
    <s v="No"/>
    <x v="17"/>
    <n v="153"/>
    <n v="375"/>
    <n v="0"/>
    <n v="0"/>
    <s v="No"/>
    <x v="0"/>
    <n v="0"/>
    <n v="0"/>
    <n v="1"/>
    <x v="0"/>
    <n v="0"/>
    <x v="1"/>
    <s v="336-9390"/>
    <s v="Male"/>
    <x v="26"/>
    <s v="No"/>
    <s v="No"/>
    <s v="No"/>
    <x v="0"/>
    <n v="0"/>
    <s v="Yes"/>
    <x v="2"/>
    <s v="Direct Debit"/>
    <n v="60"/>
    <n v="2811"/>
    <x v="0"/>
    <x v="0"/>
    <n v="0"/>
    <n v="1"/>
    <x v="0"/>
  </r>
  <r>
    <s v="3736-CIXZ"/>
    <s v="No"/>
    <x v="24"/>
    <n v="227"/>
    <n v="557.6"/>
    <n v="0"/>
    <n v="0"/>
    <s v="No"/>
    <x v="0"/>
    <n v="0"/>
    <n v="0"/>
    <n v="3"/>
    <x v="1"/>
    <n v="35"/>
    <x v="14"/>
    <s v="353-3351"/>
    <s v="Female"/>
    <x v="1"/>
    <s v="No"/>
    <s v="No"/>
    <s v="No"/>
    <x v="0"/>
    <n v="0"/>
    <s v="Yes"/>
    <x v="1"/>
    <s v="Direct Debit"/>
    <n v="24"/>
    <n v="1021"/>
    <x v="0"/>
    <x v="0"/>
    <n v="0"/>
    <n v="1"/>
    <x v="0"/>
  </r>
  <r>
    <s v="6431-HEGR"/>
    <s v="No"/>
    <x v="72"/>
    <n v="87"/>
    <n v="179.8"/>
    <n v="0"/>
    <n v="0"/>
    <s v="No"/>
    <x v="0"/>
    <n v="0"/>
    <n v="0"/>
    <n v="5"/>
    <x v="0"/>
    <n v="0"/>
    <x v="22"/>
    <s v="360-4320"/>
    <s v="Male"/>
    <x v="35"/>
    <s v="No"/>
    <s v="No"/>
    <s v="No"/>
    <x v="0"/>
    <n v="0"/>
    <s v="Yes"/>
    <x v="0"/>
    <s v="Credit Card"/>
    <n v="35"/>
    <n v="1564"/>
    <x v="0"/>
    <x v="0"/>
    <n v="0"/>
    <n v="1"/>
    <x v="1"/>
  </r>
  <r>
    <s v="7778-EERZ"/>
    <s v="No"/>
    <x v="58"/>
    <n v="42"/>
    <n v="108.6"/>
    <n v="0"/>
    <n v="0"/>
    <s v="No"/>
    <x v="0"/>
    <n v="0"/>
    <n v="0"/>
    <n v="5"/>
    <x v="0"/>
    <n v="0"/>
    <x v="3"/>
    <s v="393-4949"/>
    <s v="Female"/>
    <x v="21"/>
    <s v="No"/>
    <s v="No"/>
    <s v="No"/>
    <x v="0"/>
    <n v="0"/>
    <s v="No"/>
    <x v="0"/>
    <s v="Direct Debit"/>
    <n v="55"/>
    <n v="1480"/>
    <x v="0"/>
    <x v="0"/>
    <n v="0"/>
    <n v="1"/>
    <x v="1"/>
  </r>
  <r>
    <s v="0249-EAZM"/>
    <s v="No"/>
    <x v="58"/>
    <n v="182"/>
    <n v="381.3"/>
    <n v="0"/>
    <n v="0"/>
    <s v="No"/>
    <x v="0"/>
    <n v="0"/>
    <n v="0"/>
    <n v="7"/>
    <x v="0"/>
    <n v="0"/>
    <x v="19"/>
    <s v="401-3156"/>
    <s v="Male"/>
    <x v="13"/>
    <s v="No"/>
    <s v="Yes"/>
    <s v="No"/>
    <x v="2"/>
    <n v="0"/>
    <s v="Yes"/>
    <x v="1"/>
    <s v="Direct Debit"/>
    <n v="44"/>
    <n v="1188"/>
    <x v="0"/>
    <x v="0"/>
    <n v="0"/>
    <n v="1"/>
    <x v="1"/>
  </r>
  <r>
    <s v="6520-ZEFB"/>
    <s v="No"/>
    <x v="15"/>
    <n v="12"/>
    <n v="26.2"/>
    <n v="0"/>
    <n v="0"/>
    <s v="No"/>
    <x v="0"/>
    <n v="0"/>
    <n v="0"/>
    <n v="11"/>
    <x v="0"/>
    <n v="0"/>
    <x v="20"/>
    <s v="338-6283"/>
    <s v="Female"/>
    <x v="45"/>
    <s v="No"/>
    <s v="Yes"/>
    <s v="No"/>
    <x v="2"/>
    <n v="0"/>
    <s v="No"/>
    <x v="1"/>
    <s v="Direct Debit"/>
    <n v="23"/>
    <n v="47"/>
    <x v="0"/>
    <x v="0"/>
    <n v="0"/>
    <n v="1"/>
    <x v="2"/>
  </r>
  <r>
    <s v="8367-IFLE"/>
    <s v="No"/>
    <x v="29"/>
    <n v="97"/>
    <n v="277"/>
    <n v="0"/>
    <n v="0"/>
    <s v="No"/>
    <x v="0"/>
    <n v="0"/>
    <n v="0"/>
    <n v="0"/>
    <x v="1"/>
    <n v="0"/>
    <x v="48"/>
    <s v="352-9017"/>
    <s v="Female"/>
    <x v="30"/>
    <s v="No"/>
    <s v="No"/>
    <s v="No"/>
    <x v="0"/>
    <n v="0"/>
    <s v="No"/>
    <x v="0"/>
    <s v="Credit Card"/>
    <n v="7"/>
    <n v="125"/>
    <x v="0"/>
    <x v="0"/>
    <n v="0"/>
    <n v="1"/>
    <x v="0"/>
  </r>
  <r>
    <s v="8380-WLEE"/>
    <s v="No"/>
    <x v="71"/>
    <n v="78"/>
    <n v="207.5"/>
    <n v="0"/>
    <n v="0"/>
    <s v="No"/>
    <x v="0"/>
    <n v="0"/>
    <n v="0"/>
    <n v="5"/>
    <x v="1"/>
    <n v="56"/>
    <x v="22"/>
    <s v="405-5305"/>
    <s v="Female"/>
    <x v="61"/>
    <s v="No"/>
    <s v="Yes"/>
    <s v="No"/>
    <x v="2"/>
    <n v="0"/>
    <s v="No"/>
    <x v="1"/>
    <s v="Direct Debit"/>
    <n v="54"/>
    <n v="2256"/>
    <x v="0"/>
    <x v="0"/>
    <n v="0"/>
    <n v="1"/>
    <x v="1"/>
  </r>
  <r>
    <s v="6990-OBOA"/>
    <s v="No"/>
    <x v="23"/>
    <n v="541"/>
    <n v="927.5"/>
    <n v="0"/>
    <n v="0"/>
    <s v="No"/>
    <x v="0"/>
    <n v="0"/>
    <n v="0"/>
    <n v="8"/>
    <x v="0"/>
    <n v="0"/>
    <x v="45"/>
    <s v="376-9249"/>
    <s v="Female"/>
    <x v="9"/>
    <s v="No"/>
    <s v="No"/>
    <s v="No"/>
    <x v="0"/>
    <n v="0"/>
    <s v="Yes"/>
    <x v="2"/>
    <s v="Credit Card"/>
    <n v="57"/>
    <n v="3773"/>
    <x v="0"/>
    <x v="0"/>
    <n v="0"/>
    <n v="1"/>
    <x v="1"/>
  </r>
  <r>
    <s v="6393-PTCD"/>
    <s v="No"/>
    <x v="49"/>
    <n v="149"/>
    <n v="369.8"/>
    <n v="0"/>
    <n v="0"/>
    <s v="No"/>
    <x v="0"/>
    <n v="0"/>
    <n v="0"/>
    <n v="10"/>
    <x v="0"/>
    <n v="0"/>
    <x v="9"/>
    <s v="339-7139"/>
    <s v="Male"/>
    <x v="62"/>
    <s v="No"/>
    <s v="Yes"/>
    <s v="No"/>
    <x v="2"/>
    <n v="0"/>
    <s v="Yes"/>
    <x v="1"/>
    <s v="Direct Debit"/>
    <n v="39"/>
    <n v="1305"/>
    <x v="0"/>
    <x v="0"/>
    <n v="0"/>
    <n v="1"/>
    <x v="1"/>
  </r>
  <r>
    <s v="5182-ABGY"/>
    <s v="No"/>
    <x v="1"/>
    <n v="108"/>
    <n v="198.2"/>
    <n v="0"/>
    <n v="0"/>
    <s v="No"/>
    <x v="0"/>
    <n v="0"/>
    <n v="0"/>
    <n v="2"/>
    <x v="0"/>
    <n v="0"/>
    <x v="13"/>
    <s v="378-1303"/>
    <s v="Male"/>
    <x v="63"/>
    <s v="No"/>
    <s v="Yes"/>
    <s v="No"/>
    <x v="2"/>
    <n v="0"/>
    <s v="Yes"/>
    <x v="1"/>
    <s v="Direct Debit"/>
    <n v="35"/>
    <n v="1167"/>
    <x v="0"/>
    <x v="0"/>
    <n v="0"/>
    <n v="1"/>
    <x v="0"/>
  </r>
  <r>
    <s v="9818-GQKI"/>
    <s v="No"/>
    <x v="11"/>
    <n v="53"/>
    <n v="165.6"/>
    <n v="0"/>
    <n v="0"/>
    <s v="No"/>
    <x v="0"/>
    <n v="0"/>
    <n v="0"/>
    <n v="0"/>
    <x v="1"/>
    <n v="0"/>
    <x v="35"/>
    <s v="402-5155"/>
    <s v="Female"/>
    <x v="7"/>
    <s v="No"/>
    <s v="No"/>
    <s v="No"/>
    <x v="0"/>
    <n v="0"/>
    <s v="No"/>
    <x v="1"/>
    <s v="Credit Card"/>
    <n v="8"/>
    <n v="171"/>
    <x v="0"/>
    <x v="0"/>
    <n v="0"/>
    <n v="1"/>
    <x v="0"/>
  </r>
  <r>
    <s v="3681-BUFU"/>
    <s v="No"/>
    <x v="31"/>
    <n v="112"/>
    <n v="284.39999999999998"/>
    <n v="0"/>
    <n v="0"/>
    <s v="No"/>
    <x v="0"/>
    <n v="0"/>
    <n v="0"/>
    <n v="0"/>
    <x v="1"/>
    <n v="0"/>
    <x v="18"/>
    <s v="333-5430"/>
    <s v="Female"/>
    <x v="48"/>
    <s v="No"/>
    <s v="No"/>
    <s v="No"/>
    <x v="0"/>
    <n v="0"/>
    <s v="No"/>
    <x v="1"/>
    <s v="Direct Debit"/>
    <n v="7"/>
    <n v="235"/>
    <x v="0"/>
    <x v="0"/>
    <n v="0"/>
    <n v="1"/>
    <x v="0"/>
  </r>
  <r>
    <s v="3083-BWCS"/>
    <s v="No"/>
    <x v="55"/>
    <n v="64"/>
    <n v="142.30000000000001"/>
    <n v="0"/>
    <n v="0"/>
    <s v="No"/>
    <x v="0"/>
    <n v="0"/>
    <n v="0"/>
    <n v="0"/>
    <x v="1"/>
    <n v="0"/>
    <x v="7"/>
    <s v="365-9696"/>
    <s v="Female"/>
    <x v="18"/>
    <s v="No"/>
    <s v="No"/>
    <s v="No"/>
    <x v="0"/>
    <n v="0"/>
    <s v="No"/>
    <x v="1"/>
    <s v="Credit Card"/>
    <n v="8"/>
    <n v="92"/>
    <x v="0"/>
    <x v="0"/>
    <n v="0"/>
    <n v="1"/>
    <x v="0"/>
  </r>
  <r>
    <s v="7900-OZER"/>
    <s v="No"/>
    <x v="10"/>
    <n v="437"/>
    <n v="895.1"/>
    <n v="0"/>
    <n v="0"/>
    <s v="No"/>
    <x v="0"/>
    <n v="0"/>
    <n v="0"/>
    <n v="5"/>
    <x v="1"/>
    <n v="12"/>
    <x v="37"/>
    <s v="411-7649"/>
    <s v="Female"/>
    <x v="40"/>
    <s v="No"/>
    <s v="No"/>
    <s v="No"/>
    <x v="0"/>
    <n v="0"/>
    <s v="No"/>
    <x v="1"/>
    <s v="Direct Debit"/>
    <n v="27"/>
    <n v="1880"/>
    <x v="0"/>
    <x v="0"/>
    <n v="0"/>
    <n v="1"/>
    <x v="1"/>
  </r>
  <r>
    <s v="9505-OXOJ"/>
    <s v="No"/>
    <x v="11"/>
    <n v="92"/>
    <n v="255.5"/>
    <n v="0"/>
    <n v="0"/>
    <s v="No"/>
    <x v="0"/>
    <n v="0"/>
    <n v="0"/>
    <n v="0"/>
    <x v="1"/>
    <n v="0"/>
    <x v="1"/>
    <s v="338-4065"/>
    <s v="Male"/>
    <x v="41"/>
    <s v="No"/>
    <s v="Yes"/>
    <s v="No"/>
    <x v="2"/>
    <n v="0"/>
    <s v="No"/>
    <x v="2"/>
    <s v="Credit Card"/>
    <n v="12"/>
    <n v="247"/>
    <x v="0"/>
    <x v="0"/>
    <n v="0"/>
    <n v="1"/>
    <x v="0"/>
  </r>
  <r>
    <s v="3606-CBXV"/>
    <s v="No"/>
    <x v="41"/>
    <n v="149"/>
    <n v="370.9"/>
    <n v="370"/>
    <n v="688.2"/>
    <s v="Yes"/>
    <x v="1"/>
    <n v="0"/>
    <n v="0"/>
    <n v="0"/>
    <x v="1"/>
    <n v="0"/>
    <x v="22"/>
    <s v="421-9401"/>
    <s v="Male"/>
    <x v="5"/>
    <s v="No"/>
    <s v="No"/>
    <s v="No"/>
    <x v="0"/>
    <n v="0"/>
    <s v="No"/>
    <x v="2"/>
    <s v="Credit Card"/>
    <n v="13"/>
    <n v="963"/>
    <x v="0"/>
    <x v="0"/>
    <n v="0"/>
    <n v="1"/>
    <x v="0"/>
  </r>
  <r>
    <s v="4083-PDHK"/>
    <s v="No"/>
    <x v="19"/>
    <n v="88"/>
    <n v="243.7"/>
    <n v="0"/>
    <n v="0"/>
    <s v="No"/>
    <x v="0"/>
    <n v="0"/>
    <n v="0"/>
    <n v="10"/>
    <x v="0"/>
    <n v="0"/>
    <x v="13"/>
    <s v="343-9658"/>
    <s v="Male"/>
    <x v="26"/>
    <s v="No"/>
    <s v="No"/>
    <s v="No"/>
    <x v="0"/>
    <n v="0"/>
    <s v="Yes"/>
    <x v="1"/>
    <s v="Direct Debit"/>
    <n v="58"/>
    <n v="3520"/>
    <x v="0"/>
    <x v="0"/>
    <n v="0"/>
    <n v="1"/>
    <x v="1"/>
  </r>
  <r>
    <s v="3343-KFWJ"/>
    <s v="No"/>
    <x v="2"/>
    <n v="155"/>
    <n v="392.4"/>
    <n v="0"/>
    <n v="0"/>
    <s v="No"/>
    <x v="0"/>
    <n v="0"/>
    <n v="0"/>
    <n v="0"/>
    <x v="1"/>
    <n v="0"/>
    <x v="34"/>
    <s v="396-2324"/>
    <s v="Female"/>
    <x v="9"/>
    <s v="No"/>
    <s v="No"/>
    <s v="No"/>
    <x v="0"/>
    <n v="0"/>
    <s v="No"/>
    <x v="1"/>
    <s v="Direct Debit"/>
    <n v="9"/>
    <n v="381"/>
    <x v="0"/>
    <x v="0"/>
    <n v="0"/>
    <n v="1"/>
    <x v="0"/>
  </r>
  <r>
    <s v="9507-FLRG"/>
    <s v="No"/>
    <x v="73"/>
    <n v="147"/>
    <n v="401.4"/>
    <n v="0"/>
    <n v="0"/>
    <s v="No"/>
    <x v="0"/>
    <n v="0"/>
    <n v="0"/>
    <n v="9"/>
    <x v="0"/>
    <n v="0"/>
    <x v="12"/>
    <s v="416-5662"/>
    <s v="Female"/>
    <x v="39"/>
    <s v="No"/>
    <s v="No"/>
    <s v="No"/>
    <x v="0"/>
    <n v="0"/>
    <s v="No"/>
    <x v="0"/>
    <s v="Direct Debit"/>
    <n v="45"/>
    <n v="1281"/>
    <x v="0"/>
    <x v="0"/>
    <n v="0"/>
    <n v="1"/>
    <x v="1"/>
  </r>
  <r>
    <s v="0520-URXQ"/>
    <s v="No"/>
    <x v="38"/>
    <n v="117"/>
    <n v="307.2"/>
    <n v="0"/>
    <n v="0"/>
    <s v="No"/>
    <x v="0"/>
    <n v="0"/>
    <n v="0"/>
    <n v="17"/>
    <x v="1"/>
    <n v="0"/>
    <x v="40"/>
    <s v="363-9663"/>
    <s v="Male"/>
    <x v="4"/>
    <s v="Yes"/>
    <s v="No"/>
    <s v="No"/>
    <x v="1"/>
    <n v="0"/>
    <s v="Yes"/>
    <x v="0"/>
    <s v="Direct Debit"/>
    <n v="44"/>
    <n v="2251"/>
    <x v="0"/>
    <x v="0"/>
    <n v="0"/>
    <n v="1"/>
    <x v="2"/>
  </r>
  <r>
    <s v="5003-CJOF"/>
    <s v="No"/>
    <x v="9"/>
    <n v="226"/>
    <n v="602.1"/>
    <n v="0"/>
    <n v="0"/>
    <s v="No"/>
    <x v="0"/>
    <n v="0"/>
    <n v="0"/>
    <n v="11"/>
    <x v="0"/>
    <n v="0"/>
    <x v="23"/>
    <s v="410-9477"/>
    <s v="Female"/>
    <x v="25"/>
    <s v="No"/>
    <s v="Yes"/>
    <s v="No"/>
    <x v="2"/>
    <n v="0"/>
    <s v="No"/>
    <x v="1"/>
    <s v="Direct Debit"/>
    <n v="33"/>
    <n v="1651"/>
    <x v="0"/>
    <x v="0"/>
    <n v="0"/>
    <n v="1"/>
    <x v="2"/>
  </r>
  <r>
    <s v="8140-XIMK"/>
    <s v="No"/>
    <x v="10"/>
    <n v="384"/>
    <n v="903.4"/>
    <n v="138"/>
    <n v="345"/>
    <s v="Yes"/>
    <x v="1"/>
    <n v="0"/>
    <n v="0"/>
    <n v="8"/>
    <x v="0"/>
    <n v="0"/>
    <x v="44"/>
    <s v="361-6563"/>
    <s v="Male"/>
    <x v="4"/>
    <s v="Yes"/>
    <s v="No"/>
    <s v="No"/>
    <x v="1"/>
    <n v="0"/>
    <s v="Yes"/>
    <x v="2"/>
    <s v="Direct Debit"/>
    <n v="42"/>
    <n v="2926"/>
    <x v="0"/>
    <x v="0"/>
    <n v="0"/>
    <n v="1"/>
    <x v="1"/>
  </r>
  <r>
    <s v="9631-OJJQ"/>
    <s v="No"/>
    <x v="74"/>
    <n v="22"/>
    <n v="44.3"/>
    <n v="0"/>
    <n v="0"/>
    <s v="No"/>
    <x v="0"/>
    <n v="0"/>
    <n v="0"/>
    <n v="1"/>
    <x v="0"/>
    <n v="0"/>
    <x v="28"/>
    <s v="355-9581"/>
    <s v="Female"/>
    <x v="43"/>
    <s v="No"/>
    <s v="Yes"/>
    <s v="No"/>
    <x v="2"/>
    <n v="0"/>
    <s v="No"/>
    <x v="0"/>
    <s v="Direct Debit"/>
    <n v="39"/>
    <n v="285"/>
    <x v="0"/>
    <x v="0"/>
    <n v="0"/>
    <n v="1"/>
    <x v="0"/>
  </r>
  <r>
    <s v="6265-FMAF"/>
    <s v="No"/>
    <x v="13"/>
    <n v="57"/>
    <n v="168.9"/>
    <n v="0"/>
    <n v="0"/>
    <s v="No"/>
    <x v="0"/>
    <n v="0"/>
    <n v="0"/>
    <n v="12"/>
    <x v="1"/>
    <n v="39"/>
    <x v="32"/>
    <s v="396-5189"/>
    <s v="Male"/>
    <x v="48"/>
    <s v="No"/>
    <s v="No"/>
    <s v="No"/>
    <x v="0"/>
    <n v="0"/>
    <s v="Yes"/>
    <x v="1"/>
    <s v="Credit Card"/>
    <n v="63"/>
    <n v="1766"/>
    <x v="0"/>
    <x v="0"/>
    <n v="0"/>
    <n v="1"/>
    <x v="2"/>
  </r>
  <r>
    <s v="9958-PPJW"/>
    <s v="No"/>
    <x v="24"/>
    <n v="193"/>
    <n v="518.5"/>
    <n v="0"/>
    <n v="0"/>
    <s v="No"/>
    <x v="0"/>
    <n v="0"/>
    <n v="0"/>
    <n v="0"/>
    <x v="1"/>
    <n v="0"/>
    <x v="36"/>
    <s v="356-9187"/>
    <s v="Male"/>
    <x v="16"/>
    <s v="No"/>
    <s v="No"/>
    <s v="No"/>
    <x v="0"/>
    <n v="0"/>
    <s v="No"/>
    <x v="1"/>
    <s v="Credit Card"/>
    <n v="16"/>
    <n v="706"/>
    <x v="0"/>
    <x v="0"/>
    <n v="0"/>
    <n v="1"/>
    <x v="0"/>
  </r>
  <r>
    <s v="1104-BZUV"/>
    <s v="No"/>
    <x v="32"/>
    <n v="54"/>
    <n v="110.4"/>
    <n v="0"/>
    <n v="0"/>
    <s v="No"/>
    <x v="0"/>
    <n v="0"/>
    <n v="0"/>
    <n v="5"/>
    <x v="0"/>
    <n v="0"/>
    <x v="35"/>
    <s v="394-5537"/>
    <s v="Female"/>
    <x v="54"/>
    <s v="No"/>
    <s v="No"/>
    <s v="No"/>
    <x v="0"/>
    <n v="0"/>
    <s v="Yes"/>
    <x v="0"/>
    <s v="Direct Debit"/>
    <n v="24"/>
    <n v="260"/>
    <x v="0"/>
    <x v="0"/>
    <n v="0"/>
    <n v="1"/>
    <x v="1"/>
  </r>
  <r>
    <s v="4733-OIGH"/>
    <s v="No"/>
    <x v="47"/>
    <n v="150"/>
    <n v="329.7"/>
    <n v="220"/>
    <n v="599.5"/>
    <s v="Yes"/>
    <x v="1"/>
    <n v="0"/>
    <n v="0"/>
    <n v="10"/>
    <x v="0"/>
    <n v="0"/>
    <x v="19"/>
    <s v="408-2712"/>
    <s v="Female"/>
    <x v="64"/>
    <s v="No"/>
    <s v="Yes"/>
    <s v="No"/>
    <x v="2"/>
    <n v="0"/>
    <s v="No"/>
    <x v="1"/>
    <s v="Direct Debit"/>
    <n v="28"/>
    <n v="1515"/>
    <x v="0"/>
    <x v="0"/>
    <n v="0"/>
    <n v="1"/>
    <x v="1"/>
  </r>
  <r>
    <s v="7103-CSDI"/>
    <s v="No"/>
    <x v="38"/>
    <n v="285"/>
    <n v="460.4"/>
    <n v="0"/>
    <n v="0"/>
    <s v="No"/>
    <x v="0"/>
    <n v="0"/>
    <n v="0"/>
    <n v="5"/>
    <x v="0"/>
    <n v="0"/>
    <x v="38"/>
    <s v="404-4486"/>
    <s v="Male"/>
    <x v="14"/>
    <s v="No"/>
    <s v="Yes"/>
    <s v="No"/>
    <x v="2"/>
    <n v="0"/>
    <s v="Yes"/>
    <x v="1"/>
    <s v="Direct Debit"/>
    <n v="37"/>
    <n v="1904"/>
    <x v="0"/>
    <x v="0"/>
    <n v="0"/>
    <n v="1"/>
    <x v="1"/>
  </r>
  <r>
    <s v="5733-ETKZ"/>
    <s v="No"/>
    <x v="29"/>
    <n v="115"/>
    <n v="295.2"/>
    <n v="0"/>
    <n v="0"/>
    <s v="No"/>
    <x v="0"/>
    <n v="0"/>
    <n v="0"/>
    <n v="8"/>
    <x v="0"/>
    <n v="0"/>
    <x v="16"/>
    <s v="411-4674"/>
    <s v="Male"/>
    <x v="12"/>
    <s v="Yes"/>
    <s v="No"/>
    <s v="No"/>
    <x v="1"/>
    <n v="0"/>
    <s v="No"/>
    <x v="0"/>
    <s v="Direct Debit"/>
    <n v="46"/>
    <n v="844"/>
    <x v="0"/>
    <x v="0"/>
    <n v="0"/>
    <n v="1"/>
    <x v="1"/>
  </r>
  <r>
    <s v="3026-MKFZ"/>
    <s v="No"/>
    <x v="40"/>
    <n v="326"/>
    <n v="1092"/>
    <n v="0"/>
    <n v="0"/>
    <s v="No"/>
    <x v="0"/>
    <n v="0"/>
    <n v="0"/>
    <n v="8"/>
    <x v="1"/>
    <n v="69"/>
    <x v="23"/>
    <s v="376-4519"/>
    <s v="Female"/>
    <x v="21"/>
    <s v="No"/>
    <s v="No"/>
    <s v="No"/>
    <x v="0"/>
    <n v="0"/>
    <s v="No"/>
    <x v="1"/>
    <s v="Direct Debit"/>
    <n v="37"/>
    <n v="2521"/>
    <x v="0"/>
    <x v="0"/>
    <n v="0"/>
    <n v="1"/>
    <x v="1"/>
  </r>
  <r>
    <s v="2942-IHPJ"/>
    <s v="No"/>
    <x v="16"/>
    <n v="409"/>
    <n v="1100.7"/>
    <n v="0"/>
    <n v="0"/>
    <s v="No"/>
    <x v="0"/>
    <n v="0"/>
    <n v="0"/>
    <n v="10"/>
    <x v="0"/>
    <n v="0"/>
    <x v="12"/>
    <s v="382-2879"/>
    <s v="Female"/>
    <x v="35"/>
    <s v="No"/>
    <s v="No"/>
    <s v="No"/>
    <x v="0"/>
    <n v="0"/>
    <s v="Yes"/>
    <x v="2"/>
    <s v="Credit Card"/>
    <n v="36"/>
    <n v="2654"/>
    <x v="0"/>
    <x v="0"/>
    <n v="0"/>
    <n v="1"/>
    <x v="1"/>
  </r>
  <r>
    <s v="6830-VSJJ"/>
    <s v="No"/>
    <x v="15"/>
    <n v="6"/>
    <n v="20.100000000000001"/>
    <n v="0"/>
    <n v="0"/>
    <s v="No"/>
    <x v="0"/>
    <n v="0"/>
    <n v="0"/>
    <n v="25"/>
    <x v="0"/>
    <n v="0"/>
    <x v="24"/>
    <s v="420-1383"/>
    <s v="Male"/>
    <x v="10"/>
    <s v="No"/>
    <s v="No"/>
    <s v="No"/>
    <x v="0"/>
    <n v="0"/>
    <s v="Yes"/>
    <x v="0"/>
    <s v="Direct Debit"/>
    <n v="27"/>
    <n v="61"/>
    <x v="0"/>
    <x v="0"/>
    <n v="0"/>
    <n v="1"/>
    <x v="2"/>
  </r>
  <r>
    <s v="7693-SETA"/>
    <s v="No"/>
    <x v="21"/>
    <n v="264"/>
    <n v="728.7"/>
    <n v="0"/>
    <n v="0"/>
    <s v="No"/>
    <x v="0"/>
    <n v="0"/>
    <n v="0"/>
    <n v="0"/>
    <x v="1"/>
    <n v="0"/>
    <x v="48"/>
    <s v="383-8848"/>
    <s v="Male"/>
    <x v="17"/>
    <s v="Yes"/>
    <s v="No"/>
    <s v="No"/>
    <x v="1"/>
    <n v="0"/>
    <s v="No"/>
    <x v="2"/>
    <s v="Direct Debit"/>
    <n v="11"/>
    <n v="513"/>
    <x v="0"/>
    <x v="0"/>
    <n v="0"/>
    <n v="1"/>
    <x v="0"/>
  </r>
  <r>
    <s v="9317-GCZE"/>
    <s v="No"/>
    <x v="58"/>
    <n v="151"/>
    <n v="372.9"/>
    <n v="0"/>
    <n v="0"/>
    <s v="No"/>
    <x v="0"/>
    <n v="0"/>
    <n v="0"/>
    <n v="15"/>
    <x v="0"/>
    <n v="0"/>
    <x v="39"/>
    <s v="387-9301"/>
    <s v="Female"/>
    <x v="1"/>
    <s v="No"/>
    <s v="No"/>
    <s v="No"/>
    <x v="0"/>
    <n v="0"/>
    <s v="Yes"/>
    <x v="0"/>
    <s v="Credit Card"/>
    <n v="18"/>
    <n v="475"/>
    <x v="0"/>
    <x v="0"/>
    <n v="0"/>
    <n v="1"/>
    <x v="2"/>
  </r>
  <r>
    <s v="3908-VOTS"/>
    <s v="No"/>
    <x v="69"/>
    <n v="74"/>
    <n v="207.2"/>
    <n v="0"/>
    <n v="0"/>
    <s v="No"/>
    <x v="0"/>
    <n v="0"/>
    <n v="0"/>
    <n v="0"/>
    <x v="1"/>
    <n v="0"/>
    <x v="33"/>
    <s v="399-3164"/>
    <s v="Male"/>
    <x v="53"/>
    <s v="Yes"/>
    <s v="No"/>
    <s v="No"/>
    <x v="1"/>
    <n v="0"/>
    <s v="No"/>
    <x v="1"/>
    <s v="Direct Debit"/>
    <n v="13"/>
    <n v="456"/>
    <x v="0"/>
    <x v="0"/>
    <n v="0"/>
    <n v="1"/>
    <x v="0"/>
  </r>
  <r>
    <s v="4805-MUCJ"/>
    <s v="No"/>
    <x v="41"/>
    <n v="282"/>
    <n v="965.2"/>
    <n v="0"/>
    <n v="0"/>
    <s v="No"/>
    <x v="0"/>
    <n v="0"/>
    <n v="0"/>
    <n v="2"/>
    <x v="0"/>
    <n v="0"/>
    <x v="1"/>
    <s v="385-8997"/>
    <s v="Male"/>
    <x v="18"/>
    <s v="No"/>
    <s v="No"/>
    <s v="No"/>
    <x v="0"/>
    <n v="0"/>
    <s v="Yes"/>
    <x v="2"/>
    <s v="Credit Card"/>
    <n v="38"/>
    <n v="2843"/>
    <x v="0"/>
    <x v="0"/>
    <n v="0"/>
    <n v="1"/>
    <x v="0"/>
  </r>
  <r>
    <s v="9523-SFTZ"/>
    <s v="No"/>
    <x v="69"/>
    <n v="59"/>
    <n v="175.9"/>
    <n v="0"/>
    <n v="0"/>
    <s v="No"/>
    <x v="0"/>
    <n v="0"/>
    <n v="0"/>
    <n v="26"/>
    <x v="1"/>
    <n v="9"/>
    <x v="25"/>
    <s v="352-6573"/>
    <s v="Male"/>
    <x v="6"/>
    <s v="Yes"/>
    <s v="No"/>
    <s v="No"/>
    <x v="1"/>
    <n v="0"/>
    <s v="No"/>
    <x v="0"/>
    <s v="Direct Debit"/>
    <n v="39"/>
    <n v="1383"/>
    <x v="0"/>
    <x v="0"/>
    <n v="0"/>
    <n v="1"/>
    <x v="2"/>
  </r>
  <r>
    <s v="2766-OMGR"/>
    <s v="No"/>
    <x v="0"/>
    <n v="7"/>
    <n v="16"/>
    <n v="0"/>
    <n v="0"/>
    <s v="No"/>
    <x v="0"/>
    <n v="0"/>
    <n v="0"/>
    <n v="4"/>
    <x v="0"/>
    <n v="0"/>
    <x v="24"/>
    <s v="408-3384"/>
    <s v="Male"/>
    <x v="26"/>
    <s v="No"/>
    <s v="No"/>
    <s v="No"/>
    <x v="0"/>
    <n v="0"/>
    <s v="Yes"/>
    <x v="0"/>
    <s v="Credit Card"/>
    <n v="27"/>
    <n v="27"/>
    <x v="0"/>
    <x v="0"/>
    <n v="0"/>
    <n v="1"/>
    <x v="0"/>
  </r>
  <r>
    <s v="6526-EOUY"/>
    <s v="No"/>
    <x v="9"/>
    <n v="283"/>
    <n v="749"/>
    <n v="0"/>
    <n v="0"/>
    <s v="No"/>
    <x v="0"/>
    <n v="0"/>
    <n v="0"/>
    <n v="7"/>
    <x v="0"/>
    <n v="0"/>
    <x v="42"/>
    <s v="336-2090"/>
    <s v="Female"/>
    <x v="61"/>
    <s v="No"/>
    <s v="Yes"/>
    <s v="No"/>
    <x v="2"/>
    <n v="0"/>
    <s v="No"/>
    <x v="1"/>
    <s v="Credit Card"/>
    <n v="45"/>
    <n v="2229"/>
    <x v="0"/>
    <x v="0"/>
    <n v="0"/>
    <n v="1"/>
    <x v="1"/>
  </r>
  <r>
    <s v="8022-GYIO"/>
    <s v="No"/>
    <x v="22"/>
    <n v="261"/>
    <n v="580.4"/>
    <n v="0"/>
    <n v="0"/>
    <s v="No"/>
    <x v="0"/>
    <n v="0"/>
    <n v="0"/>
    <n v="9"/>
    <x v="0"/>
    <n v="0"/>
    <x v="21"/>
    <s v="343-7242"/>
    <s v="Female"/>
    <x v="8"/>
    <s v="No"/>
    <s v="No"/>
    <s v="No"/>
    <x v="0"/>
    <n v="0"/>
    <s v="Yes"/>
    <x v="1"/>
    <s v="Credit Card"/>
    <n v="41"/>
    <n v="2188"/>
    <x v="0"/>
    <x v="0"/>
    <n v="0"/>
    <n v="1"/>
    <x v="1"/>
  </r>
  <r>
    <s v="5254-BIIO"/>
    <s v="No"/>
    <x v="75"/>
    <n v="201"/>
    <n v="548.1"/>
    <n v="259"/>
    <n v="355.2"/>
    <s v="Yes"/>
    <x v="1"/>
    <n v="0"/>
    <n v="0"/>
    <n v="8"/>
    <x v="0"/>
    <n v="0"/>
    <x v="22"/>
    <s v="381-5878"/>
    <s v="Female"/>
    <x v="44"/>
    <s v="No"/>
    <s v="No"/>
    <s v="No"/>
    <x v="0"/>
    <n v="0"/>
    <s v="No"/>
    <x v="0"/>
    <s v="Direct Debit"/>
    <n v="51"/>
    <n v="1856"/>
    <x v="0"/>
    <x v="0"/>
    <n v="0"/>
    <n v="1"/>
    <x v="1"/>
  </r>
  <r>
    <s v="0639-PCDZ"/>
    <s v="No"/>
    <x v="38"/>
    <n v="356"/>
    <n v="811.3"/>
    <n v="0"/>
    <n v="0"/>
    <s v="No"/>
    <x v="0"/>
    <n v="0"/>
    <n v="0"/>
    <n v="0"/>
    <x v="1"/>
    <n v="0"/>
    <x v="33"/>
    <s v="382-5478"/>
    <s v="Female"/>
    <x v="10"/>
    <s v="No"/>
    <s v="No"/>
    <s v="No"/>
    <x v="0"/>
    <n v="0"/>
    <s v="No"/>
    <x v="2"/>
    <s v="Direct Debit"/>
    <n v="9"/>
    <n v="480"/>
    <x v="0"/>
    <x v="0"/>
    <n v="0"/>
    <n v="1"/>
    <x v="0"/>
  </r>
  <r>
    <s v="1736-DGPC"/>
    <s v="No"/>
    <x v="63"/>
    <n v="409"/>
    <n v="1082.2"/>
    <n v="0"/>
    <n v="0"/>
    <s v="No"/>
    <x v="0"/>
    <n v="0"/>
    <n v="0"/>
    <n v="6"/>
    <x v="0"/>
    <n v="0"/>
    <x v="7"/>
    <s v="341-1647"/>
    <s v="Male"/>
    <x v="49"/>
    <s v="No"/>
    <s v="No"/>
    <s v="No"/>
    <x v="0"/>
    <n v="0"/>
    <s v="No"/>
    <x v="2"/>
    <s v="Direct Debit"/>
    <n v="49"/>
    <n v="3551"/>
    <x v="0"/>
    <x v="0"/>
    <n v="0"/>
    <n v="1"/>
    <x v="1"/>
  </r>
  <r>
    <s v="4812-XTNL"/>
    <s v="No"/>
    <x v="60"/>
    <n v="196"/>
    <n v="465.6"/>
    <n v="335"/>
    <n v="837.5"/>
    <s v="Yes"/>
    <x v="0"/>
    <n v="209.4"/>
    <n v="0"/>
    <n v="0"/>
    <x v="1"/>
    <n v="0"/>
    <x v="41"/>
    <s v="411-4232"/>
    <s v="Female"/>
    <x v="2"/>
    <s v="No"/>
    <s v="No"/>
    <s v="No"/>
    <x v="0"/>
    <n v="0"/>
    <s v="No"/>
    <x v="1"/>
    <s v="Paper Check"/>
    <n v="16"/>
    <n v="1055"/>
    <x v="0"/>
    <x v="0"/>
    <n v="0"/>
    <n v="1"/>
    <x v="0"/>
  </r>
  <r>
    <s v="4770-DUCD"/>
    <s v="No"/>
    <x v="52"/>
    <n v="46"/>
    <n v="132.9"/>
    <n v="44"/>
    <n v="215.6"/>
    <s v="Yes"/>
    <x v="0"/>
    <n v="71.900000000000006"/>
    <n v="0"/>
    <n v="9"/>
    <x v="0"/>
    <n v="0"/>
    <x v="0"/>
    <s v="339-2616"/>
    <s v="Female"/>
    <x v="62"/>
    <s v="No"/>
    <s v="Yes"/>
    <s v="No"/>
    <x v="2"/>
    <n v="0"/>
    <s v="Yes"/>
    <x v="1"/>
    <s v="Paper Check"/>
    <n v="35"/>
    <n v="769"/>
    <x v="0"/>
    <x v="0"/>
    <n v="0"/>
    <n v="1"/>
    <x v="1"/>
  </r>
  <r>
    <s v="0800-LBYE"/>
    <s v="No"/>
    <x v="25"/>
    <n v="335"/>
    <n v="892.6"/>
    <n v="180"/>
    <n v="498"/>
    <s v="Yes"/>
    <x v="0"/>
    <n v="249"/>
    <n v="0"/>
    <n v="0"/>
    <x v="0"/>
    <n v="0"/>
    <x v="29"/>
    <s v="327-3850"/>
    <s v="Male"/>
    <x v="10"/>
    <s v="No"/>
    <s v="No"/>
    <s v="No"/>
    <x v="0"/>
    <n v="0"/>
    <s v="Yes"/>
    <x v="0"/>
    <s v="Direct Debit"/>
    <n v="26"/>
    <n v="1520"/>
    <x v="0"/>
    <x v="0"/>
    <n v="0"/>
    <n v="1"/>
    <x v="0"/>
  </r>
  <r>
    <s v="4248-SNRQ"/>
    <s v="No"/>
    <x v="67"/>
    <n v="332"/>
    <n v="929.8"/>
    <n v="58"/>
    <n v="643.79999999999995"/>
    <s v="Yes"/>
    <x v="0"/>
    <n v="214.6"/>
    <n v="0"/>
    <n v="0"/>
    <x v="1"/>
    <n v="0"/>
    <x v="1"/>
    <s v="405-6189"/>
    <s v="Female"/>
    <x v="22"/>
    <s v="Yes"/>
    <s v="No"/>
    <s v="No"/>
    <x v="1"/>
    <n v="0"/>
    <s v="No"/>
    <x v="2"/>
    <s v="Paper Check"/>
    <n v="9"/>
    <n v="501"/>
    <x v="0"/>
    <x v="0"/>
    <n v="0"/>
    <n v="1"/>
    <x v="0"/>
  </r>
  <r>
    <s v="5910-JXHX"/>
    <s v="No"/>
    <x v="51"/>
    <n v="110"/>
    <n v="263.5"/>
    <n v="48"/>
    <n v="355.2"/>
    <s v="Yes"/>
    <x v="0"/>
    <n v="88.8"/>
    <n v="0"/>
    <n v="2"/>
    <x v="1"/>
    <n v="19"/>
    <x v="19"/>
    <s v="418-6737"/>
    <s v="Female"/>
    <x v="7"/>
    <s v="No"/>
    <s v="No"/>
    <s v="No"/>
    <x v="0"/>
    <n v="0"/>
    <s v="Yes"/>
    <x v="0"/>
    <s v="Direct Debit"/>
    <n v="36"/>
    <n v="851"/>
    <x v="0"/>
    <x v="0"/>
    <n v="0"/>
    <n v="1"/>
    <x v="0"/>
  </r>
  <r>
    <s v="3709-NDFJ"/>
    <s v="No"/>
    <x v="39"/>
    <n v="103"/>
    <n v="298"/>
    <n v="60"/>
    <n v="279"/>
    <s v="Yes"/>
    <x v="0"/>
    <n v="69.8"/>
    <n v="0"/>
    <n v="8"/>
    <x v="0"/>
    <n v="0"/>
    <x v="16"/>
    <s v="366-2212"/>
    <s v="Male"/>
    <x v="5"/>
    <s v="No"/>
    <s v="No"/>
    <s v="No"/>
    <x v="0"/>
    <n v="0"/>
    <s v="Yes"/>
    <x v="1"/>
    <s v="Direct Debit"/>
    <n v="61"/>
    <n v="1826"/>
    <x v="0"/>
    <x v="0"/>
    <n v="0"/>
    <n v="1"/>
    <x v="1"/>
  </r>
  <r>
    <s v="6541-GZOU"/>
    <s v="No"/>
    <x v="73"/>
    <n v="165"/>
    <n v="469.2"/>
    <n v="203"/>
    <n v="281.3"/>
    <s v="Yes"/>
    <x v="0"/>
    <n v="70.3"/>
    <n v="0"/>
    <n v="11"/>
    <x v="0"/>
    <n v="0"/>
    <x v="37"/>
    <s v="356-1420"/>
    <s v="Female"/>
    <x v="33"/>
    <s v="Yes"/>
    <s v="No"/>
    <s v="No"/>
    <x v="1"/>
    <n v="0"/>
    <s v="Yes"/>
    <x v="2"/>
    <s v="Direct Debit"/>
    <n v="40"/>
    <n v="1166"/>
    <x v="0"/>
    <x v="0"/>
    <n v="0"/>
    <n v="1"/>
    <x v="2"/>
  </r>
  <r>
    <s v="0559-FZOY"/>
    <s v="No"/>
    <x v="15"/>
    <n v="5"/>
    <n v="13.3"/>
    <n v="6"/>
    <n v="12"/>
    <s v="Yes"/>
    <x v="0"/>
    <n v="2.4"/>
    <n v="0"/>
    <n v="0"/>
    <x v="1"/>
    <n v="0"/>
    <x v="35"/>
    <s v="343-1323"/>
    <s v="Male"/>
    <x v="40"/>
    <s v="No"/>
    <s v="No"/>
    <s v="No"/>
    <x v="0"/>
    <n v="0"/>
    <s v="No"/>
    <x v="0"/>
    <s v="Paper Check"/>
    <n v="9"/>
    <n v="17"/>
    <x v="0"/>
    <x v="0"/>
    <n v="0"/>
    <n v="1"/>
    <x v="0"/>
  </r>
  <r>
    <s v="5307-WXKA"/>
    <s v="No"/>
    <x v="0"/>
    <n v="4"/>
    <n v="7"/>
    <n v="3"/>
    <n v="11"/>
    <s v="Yes"/>
    <x v="0"/>
    <n v="2.2000000000000002"/>
    <n v="0"/>
    <n v="14"/>
    <x v="0"/>
    <n v="0"/>
    <x v="30"/>
    <s v="361-8239"/>
    <s v="Male"/>
    <x v="9"/>
    <s v="No"/>
    <s v="No"/>
    <s v="No"/>
    <x v="0"/>
    <n v="0"/>
    <s v="No"/>
    <x v="0"/>
    <s v="Direct Debit"/>
    <n v="31"/>
    <n v="31"/>
    <x v="0"/>
    <x v="0"/>
    <n v="0"/>
    <n v="1"/>
    <x v="2"/>
  </r>
  <r>
    <s v="6082-JJBM"/>
    <s v="No"/>
    <x v="59"/>
    <n v="35"/>
    <n v="93"/>
    <n v="207"/>
    <n v="220.8"/>
    <s v="Yes"/>
    <x v="0"/>
    <n v="110.4"/>
    <n v="0"/>
    <n v="20"/>
    <x v="0"/>
    <n v="0"/>
    <x v="4"/>
    <s v="360-3525"/>
    <s v="Female"/>
    <x v="4"/>
    <s v="Yes"/>
    <s v="No"/>
    <s v="No"/>
    <x v="1"/>
    <n v="0"/>
    <s v="No"/>
    <x v="0"/>
    <s v="Direct Debit"/>
    <n v="46"/>
    <n v="1076"/>
    <x v="0"/>
    <x v="0"/>
    <n v="0"/>
    <n v="1"/>
    <x v="2"/>
  </r>
  <r>
    <s v="6144-SNIQ"/>
    <s v="No"/>
    <x v="63"/>
    <n v="351"/>
    <n v="1158.8"/>
    <n v="360"/>
    <n v="612"/>
    <s v="Yes"/>
    <x v="0"/>
    <n v="153"/>
    <n v="0"/>
    <n v="3"/>
    <x v="1"/>
    <n v="72"/>
    <x v="49"/>
    <s v="366-8036"/>
    <s v="Male"/>
    <x v="64"/>
    <s v="No"/>
    <s v="Yes"/>
    <s v="No"/>
    <x v="2"/>
    <n v="0"/>
    <s v="Yes"/>
    <x v="2"/>
    <s v="Direct Debit"/>
    <n v="63"/>
    <n v="4561"/>
    <x v="0"/>
    <x v="0"/>
    <n v="0"/>
    <n v="1"/>
    <x v="0"/>
  </r>
  <r>
    <s v="9920-VGNW"/>
    <s v="No"/>
    <x v="8"/>
    <n v="157"/>
    <n v="349.5"/>
    <n v="210"/>
    <n v="952"/>
    <s v="Yes"/>
    <x v="1"/>
    <n v="0"/>
    <n v="0"/>
    <n v="15"/>
    <x v="0"/>
    <n v="0"/>
    <x v="34"/>
    <s v="352-8327"/>
    <s v="Male"/>
    <x v="23"/>
    <s v="Yes"/>
    <s v="No"/>
    <s v="No"/>
    <x v="1"/>
    <n v="0"/>
    <s v="No"/>
    <x v="2"/>
    <s v="Paper Check"/>
    <n v="17"/>
    <n v="1192"/>
    <x v="0"/>
    <x v="0"/>
    <n v="0"/>
    <n v="1"/>
    <x v="2"/>
  </r>
  <r>
    <s v="8778-PUWK"/>
    <s v="No"/>
    <x v="33"/>
    <n v="154"/>
    <n v="384.2"/>
    <n v="320"/>
    <n v="672"/>
    <s v="Yes"/>
    <x v="0"/>
    <n v="134.4"/>
    <n v="0"/>
    <n v="3"/>
    <x v="0"/>
    <n v="0"/>
    <x v="42"/>
    <s v="334-9505"/>
    <s v="Male"/>
    <x v="34"/>
    <s v="No"/>
    <s v="Yes"/>
    <s v="No"/>
    <x v="2"/>
    <n v="0"/>
    <s v="Yes"/>
    <x v="2"/>
    <s v="Direct Debit"/>
    <n v="39"/>
    <n v="2500"/>
    <x v="0"/>
    <x v="0"/>
    <n v="0"/>
    <n v="1"/>
    <x v="0"/>
  </r>
  <r>
    <s v="8058-VADB"/>
    <s v="No"/>
    <x v="16"/>
    <n v="213"/>
    <n v="661.1"/>
    <n v="292"/>
    <n v="846.8"/>
    <s v="Yes"/>
    <x v="0"/>
    <n v="169.4"/>
    <n v="0"/>
    <n v="6"/>
    <x v="0"/>
    <n v="0"/>
    <x v="20"/>
    <s v="336-5702"/>
    <s v="Male"/>
    <x v="52"/>
    <s v="No"/>
    <s v="No"/>
    <s v="No"/>
    <x v="0"/>
    <n v="0"/>
    <s v="No"/>
    <x v="1"/>
    <s v="Direct Debit"/>
    <n v="31"/>
    <n v="2244"/>
    <x v="0"/>
    <x v="0"/>
    <n v="0"/>
    <n v="1"/>
    <x v="1"/>
  </r>
  <r>
    <s v="0561-NRYA"/>
    <s v="No"/>
    <x v="2"/>
    <n v="348"/>
    <n v="567.1"/>
    <n v="220"/>
    <n v="488.4"/>
    <s v="Yes"/>
    <x v="0"/>
    <n v="244.2"/>
    <n v="0"/>
    <n v="0"/>
    <x v="1"/>
    <n v="0"/>
    <x v="16"/>
    <s v="392-2381"/>
    <s v="Female"/>
    <x v="48"/>
    <s v="No"/>
    <s v="No"/>
    <s v="No"/>
    <x v="0"/>
    <n v="0"/>
    <s v="No"/>
    <x v="2"/>
    <s v="Paper Check"/>
    <n v="8"/>
    <n v="357"/>
    <x v="0"/>
    <x v="0"/>
    <n v="0"/>
    <n v="1"/>
    <x v="0"/>
  </r>
  <r>
    <s v="3010-NSPK"/>
    <s v="No"/>
    <x v="53"/>
    <n v="74"/>
    <n v="176.1"/>
    <n v="32"/>
    <n v="169.6"/>
    <s v="Yes"/>
    <x v="0"/>
    <n v="42.4"/>
    <n v="0"/>
    <n v="0"/>
    <x v="1"/>
    <n v="0"/>
    <x v="12"/>
    <s v="416-8697"/>
    <s v="Female"/>
    <x v="47"/>
    <s v="No"/>
    <s v="Yes"/>
    <s v="No"/>
    <x v="2"/>
    <n v="0"/>
    <s v="No"/>
    <x v="1"/>
    <s v="Paper Check"/>
    <n v="7"/>
    <n v="110"/>
    <x v="0"/>
    <x v="0"/>
    <n v="0"/>
    <n v="1"/>
    <x v="0"/>
  </r>
  <r>
    <s v="5669-XYTR"/>
    <s v="No"/>
    <x v="61"/>
    <n v="33"/>
    <n v="56.4"/>
    <n v="24"/>
    <n v="50.4"/>
    <s v="Yes"/>
    <x v="0"/>
    <n v="12.6"/>
    <n v="0"/>
    <n v="21"/>
    <x v="0"/>
    <n v="0"/>
    <x v="13"/>
    <s v="379-2514"/>
    <s v="Male"/>
    <x v="53"/>
    <s v="Yes"/>
    <s v="No"/>
    <s v="No"/>
    <x v="1"/>
    <n v="0"/>
    <s v="Yes"/>
    <x v="0"/>
    <s v="Paper Check"/>
    <n v="45"/>
    <n v="366"/>
    <x v="0"/>
    <x v="0"/>
    <n v="0"/>
    <n v="1"/>
    <x v="2"/>
  </r>
  <r>
    <s v="8624-QKEQ"/>
    <s v="No"/>
    <x v="7"/>
    <n v="89"/>
    <n v="294.5"/>
    <n v="100"/>
    <n v="155"/>
    <s v="Yes"/>
    <x v="0"/>
    <n v="51.7"/>
    <n v="0"/>
    <n v="2"/>
    <x v="1"/>
    <n v="43"/>
    <x v="3"/>
    <s v="418-6651"/>
    <s v="Male"/>
    <x v="35"/>
    <s v="No"/>
    <s v="No"/>
    <s v="No"/>
    <x v="0"/>
    <n v="0"/>
    <s v="No"/>
    <x v="0"/>
    <s v="Paper Check"/>
    <n v="21"/>
    <n v="524"/>
    <x v="0"/>
    <x v="0"/>
    <n v="0"/>
    <n v="1"/>
    <x v="0"/>
  </r>
  <r>
    <s v="1305-DISV"/>
    <s v="No"/>
    <x v="11"/>
    <n v="65"/>
    <n v="184.7"/>
    <n v="84"/>
    <n v="170.1"/>
    <s v="Yes"/>
    <x v="0"/>
    <n v="85.1"/>
    <n v="0"/>
    <n v="5"/>
    <x v="0"/>
    <n v="0"/>
    <x v="20"/>
    <s v="331-9293"/>
    <s v="Female"/>
    <x v="63"/>
    <s v="No"/>
    <s v="Yes"/>
    <s v="No"/>
    <x v="2"/>
    <n v="0"/>
    <s v="No"/>
    <x v="1"/>
    <s v="Direct Debit"/>
    <n v="53"/>
    <n v="1090"/>
    <x v="0"/>
    <x v="0"/>
    <n v="0"/>
    <n v="1"/>
    <x v="1"/>
  </r>
  <r>
    <s v="1126-RKLP"/>
    <s v="No"/>
    <x v="41"/>
    <n v="385"/>
    <n v="1032.7"/>
    <n v="962"/>
    <n v="984.2"/>
    <s v="Yes"/>
    <x v="0"/>
    <n v="328.1"/>
    <n v="0"/>
    <n v="3"/>
    <x v="0"/>
    <n v="0"/>
    <x v="18"/>
    <s v="347-1914"/>
    <s v="Female"/>
    <x v="35"/>
    <s v="No"/>
    <s v="No"/>
    <s v="No"/>
    <x v="0"/>
    <n v="0"/>
    <s v="Yes"/>
    <x v="1"/>
    <s v="Direct Debit"/>
    <n v="52"/>
    <n v="3869"/>
    <x v="0"/>
    <x v="0"/>
    <n v="0"/>
    <n v="1"/>
    <x v="0"/>
  </r>
  <r>
    <s v="3182-GANT"/>
    <s v="No"/>
    <x v="50"/>
    <n v="83"/>
    <n v="183.7"/>
    <n v="42"/>
    <n v="179.2"/>
    <s v="Yes"/>
    <x v="1"/>
    <n v="0"/>
    <n v="0"/>
    <n v="6"/>
    <x v="1"/>
    <n v="0"/>
    <x v="19"/>
    <s v="355-6560"/>
    <s v="Female"/>
    <x v="47"/>
    <s v="No"/>
    <s v="Yes"/>
    <s v="No"/>
    <x v="2"/>
    <n v="0"/>
    <s v="No"/>
    <x v="0"/>
    <s v="Direct Debit"/>
    <n v="52"/>
    <n v="740"/>
    <x v="0"/>
    <x v="0"/>
    <n v="0"/>
    <n v="1"/>
    <x v="1"/>
  </r>
  <r>
    <s v="5682-KYOX"/>
    <s v="No"/>
    <x v="8"/>
    <n v="284"/>
    <n v="770"/>
    <n v="140"/>
    <n v="735"/>
    <s v="Yes"/>
    <x v="0"/>
    <n v="183.8"/>
    <n v="0"/>
    <n v="24"/>
    <x v="0"/>
    <n v="0"/>
    <x v="36"/>
    <s v="363-3911"/>
    <s v="Male"/>
    <x v="53"/>
    <s v="Yes"/>
    <s v="No"/>
    <s v="No"/>
    <x v="1"/>
    <n v="0"/>
    <s v="Yes"/>
    <x v="2"/>
    <s v="Direct Debit"/>
    <n v="48"/>
    <n v="3342"/>
    <x v="0"/>
    <x v="0"/>
    <n v="0"/>
    <n v="1"/>
    <x v="2"/>
  </r>
  <r>
    <s v="7928-UYUZ"/>
    <s v="No"/>
    <x v="3"/>
    <n v="14"/>
    <n v="40"/>
    <n v="0"/>
    <n v="0"/>
    <s v="No"/>
    <x v="0"/>
    <n v="0"/>
    <n v="0"/>
    <n v="5"/>
    <x v="0"/>
    <n v="0"/>
    <x v="8"/>
    <s v="345-1998"/>
    <s v="Female"/>
    <x v="30"/>
    <s v="No"/>
    <s v="No"/>
    <s v="No"/>
    <x v="0"/>
    <n v="0"/>
    <s v="Yes"/>
    <x v="2"/>
    <s v="Direct Debit"/>
    <n v="25"/>
    <n v="255"/>
    <x v="0"/>
    <x v="0"/>
    <n v="0"/>
    <n v="1"/>
    <x v="1"/>
  </r>
  <r>
    <s v="8426-HADI"/>
    <s v="No"/>
    <x v="15"/>
    <n v="9"/>
    <n v="25.2"/>
    <n v="12"/>
    <n v="28.6"/>
    <s v="Yes"/>
    <x v="1"/>
    <n v="0"/>
    <n v="0"/>
    <n v="13"/>
    <x v="0"/>
    <n v="0"/>
    <x v="41"/>
    <s v="375-2975"/>
    <s v="Female"/>
    <x v="55"/>
    <s v="No"/>
    <s v="Yes"/>
    <s v="No"/>
    <x v="2"/>
    <n v="0"/>
    <s v="No"/>
    <x v="0"/>
    <s v="Direct Debit"/>
    <n v="30"/>
    <n v="59"/>
    <x v="0"/>
    <x v="0"/>
    <n v="0"/>
    <n v="1"/>
    <x v="2"/>
  </r>
  <r>
    <s v="6595-WGTV"/>
    <s v="No"/>
    <x v="19"/>
    <n v="98"/>
    <n v="304.7"/>
    <n v="122"/>
    <n v="359.9"/>
    <s v="Yes"/>
    <x v="0"/>
    <n v="90"/>
    <n v="0"/>
    <n v="4"/>
    <x v="0"/>
    <n v="0"/>
    <x v="4"/>
    <s v="366-7360"/>
    <s v="Male"/>
    <x v="34"/>
    <s v="No"/>
    <s v="Yes"/>
    <s v="No"/>
    <x v="2"/>
    <n v="0"/>
    <s v="No"/>
    <x v="1"/>
    <s v="Direct Debit"/>
    <n v="38"/>
    <n v="2305"/>
    <x v="0"/>
    <x v="0"/>
    <n v="0"/>
    <n v="1"/>
    <x v="0"/>
  </r>
  <r>
    <s v="2136-LHZI"/>
    <s v="No"/>
    <x v="0"/>
    <n v="4"/>
    <n v="10"/>
    <n v="4"/>
    <n v="8.1999999999999993"/>
    <s v="Yes"/>
    <x v="0"/>
    <n v="4.0999999999999996"/>
    <n v="0"/>
    <n v="0"/>
    <x v="1"/>
    <n v="0"/>
    <x v="20"/>
    <s v="347-7898"/>
    <s v="Male"/>
    <x v="15"/>
    <s v="No"/>
    <s v="No"/>
    <s v="No"/>
    <x v="0"/>
    <n v="0"/>
    <s v="No"/>
    <x v="0"/>
    <s v="Paper Check"/>
    <n v="13"/>
    <n v="13"/>
    <x v="0"/>
    <x v="0"/>
    <n v="0"/>
    <n v="1"/>
    <x v="0"/>
  </r>
  <r>
    <s v="9843-UGSQ"/>
    <s v="Yes"/>
    <x v="73"/>
    <n v="113"/>
    <n v="205.2"/>
    <n v="116"/>
    <n v="232"/>
    <s v="Yes"/>
    <x v="0"/>
    <n v="116"/>
    <n v="0"/>
    <n v="8"/>
    <x v="0"/>
    <n v="0"/>
    <x v="27"/>
    <s v="356-5491"/>
    <s v="Male"/>
    <x v="52"/>
    <s v="No"/>
    <s v="No"/>
    <s v="No"/>
    <x v="0"/>
    <n v="0"/>
    <s v="No"/>
    <x v="0"/>
    <s v="Paper Check"/>
    <n v="30"/>
    <n v="872"/>
    <x v="0"/>
    <x v="0"/>
    <n v="1"/>
    <n v="1"/>
    <x v="1"/>
  </r>
  <r>
    <s v="4426-WYZV"/>
    <s v="No"/>
    <x v="14"/>
    <n v="195"/>
    <n v="635.29999999999995"/>
    <n v="213"/>
    <n v="844.9"/>
    <s v="Yes"/>
    <x v="0"/>
    <n v="169"/>
    <n v="0"/>
    <n v="0"/>
    <x v="1"/>
    <n v="0"/>
    <x v="41"/>
    <s v="373-3251"/>
    <s v="Female"/>
    <x v="11"/>
    <s v="No"/>
    <s v="No"/>
    <s v="No"/>
    <x v="0"/>
    <n v="0"/>
    <s v="No"/>
    <x v="2"/>
    <s v="Direct Debit"/>
    <n v="9"/>
    <n v="656"/>
    <x v="0"/>
    <x v="0"/>
    <n v="0"/>
    <n v="1"/>
    <x v="0"/>
  </r>
  <r>
    <s v="5832-XBYN"/>
    <s v="No"/>
    <x v="49"/>
    <n v="110"/>
    <n v="268.3"/>
    <n v="238"/>
    <n v="428.4"/>
    <s v="Yes"/>
    <x v="0"/>
    <n v="85.7"/>
    <n v="0"/>
    <n v="7"/>
    <x v="0"/>
    <n v="0"/>
    <x v="29"/>
    <s v="386-1548"/>
    <s v="Male"/>
    <x v="24"/>
    <s v="No"/>
    <s v="No"/>
    <s v="No"/>
    <x v="0"/>
    <n v="0"/>
    <s v="Yes"/>
    <x v="1"/>
    <s v="Credit Card"/>
    <n v="49"/>
    <n v="1658"/>
    <x v="0"/>
    <x v="0"/>
    <n v="0"/>
    <n v="1"/>
    <x v="1"/>
  </r>
  <r>
    <s v="3897-JWBZ"/>
    <s v="No"/>
    <x v="8"/>
    <n v="250"/>
    <n v="773.7"/>
    <n v="350"/>
    <n v="525"/>
    <s v="Yes"/>
    <x v="0"/>
    <n v="131.30000000000001"/>
    <n v="0"/>
    <n v="6"/>
    <x v="0"/>
    <n v="0"/>
    <x v="42"/>
    <s v="397-1649"/>
    <s v="Female"/>
    <x v="45"/>
    <s v="No"/>
    <s v="Yes"/>
    <s v="No"/>
    <x v="2"/>
    <n v="0"/>
    <s v="No"/>
    <x v="2"/>
    <s v="Credit Card"/>
    <n v="45"/>
    <n v="3191"/>
    <x v="0"/>
    <x v="0"/>
    <n v="0"/>
    <n v="1"/>
    <x v="1"/>
  </r>
  <r>
    <s v="3047-XYBO"/>
    <s v="No"/>
    <x v="8"/>
    <n v="306"/>
    <n v="905.8"/>
    <n v="350"/>
    <n v="1225"/>
    <s v="Yes"/>
    <x v="1"/>
    <n v="0"/>
    <n v="0"/>
    <n v="3"/>
    <x v="0"/>
    <n v="0"/>
    <x v="24"/>
    <s v="366-7247"/>
    <s v="Female"/>
    <x v="40"/>
    <s v="No"/>
    <s v="No"/>
    <s v="No"/>
    <x v="0"/>
    <n v="0"/>
    <s v="No"/>
    <x v="1"/>
    <s v="Direct Debit"/>
    <n v="41"/>
    <n v="2887"/>
    <x v="0"/>
    <x v="0"/>
    <n v="0"/>
    <n v="1"/>
    <x v="0"/>
  </r>
  <r>
    <s v="8300-LSNN"/>
    <s v="No"/>
    <x v="10"/>
    <n v="204"/>
    <n v="554.1"/>
    <n v="828"/>
    <n v="855.6"/>
    <s v="Yes"/>
    <x v="0"/>
    <n v="285.2"/>
    <n v="0"/>
    <n v="15"/>
    <x v="1"/>
    <n v="45"/>
    <x v="33"/>
    <s v="334-9806"/>
    <s v="Male"/>
    <x v="4"/>
    <s v="Yes"/>
    <s v="No"/>
    <s v="No"/>
    <x v="1"/>
    <n v="0"/>
    <s v="Yes"/>
    <x v="2"/>
    <s v="Credit Card"/>
    <n v="50"/>
    <n v="3493"/>
    <x v="0"/>
    <x v="0"/>
    <n v="0"/>
    <n v="1"/>
    <x v="2"/>
  </r>
  <r>
    <s v="8863-ZEJG"/>
    <s v="No"/>
    <x v="0"/>
    <n v="6"/>
    <n v="12"/>
    <n v="5"/>
    <n v="9.6"/>
    <s v="Yes"/>
    <x v="0"/>
    <n v="3.2"/>
    <n v="0"/>
    <n v="0"/>
    <x v="1"/>
    <n v="0"/>
    <x v="40"/>
    <s v="397-9148"/>
    <s v="Female"/>
    <x v="30"/>
    <s v="No"/>
    <s v="No"/>
    <s v="No"/>
    <x v="0"/>
    <n v="0"/>
    <s v="No"/>
    <x v="0"/>
    <s v="Credit Card"/>
    <n v="13"/>
    <n v="13"/>
    <x v="0"/>
    <x v="0"/>
    <n v="0"/>
    <n v="1"/>
    <x v="0"/>
  </r>
  <r>
    <s v="3629-WHCC"/>
    <s v="No"/>
    <x v="66"/>
    <n v="96"/>
    <n v="250.7"/>
    <n v="57"/>
    <n v="233.7"/>
    <s v="Yes"/>
    <x v="0"/>
    <n v="46.7"/>
    <n v="0"/>
    <n v="3"/>
    <x v="0"/>
    <n v="0"/>
    <x v="8"/>
    <s v="415-4857"/>
    <s v="Male"/>
    <x v="62"/>
    <s v="No"/>
    <s v="Yes"/>
    <s v="No"/>
    <x v="2"/>
    <n v="0"/>
    <s v="Yes"/>
    <x v="1"/>
    <s v="Credit Card"/>
    <n v="39"/>
    <n v="751"/>
    <x v="0"/>
    <x v="0"/>
    <n v="0"/>
    <n v="1"/>
    <x v="0"/>
  </r>
  <r>
    <s v="5576-BXAF"/>
    <s v="No"/>
    <x v="12"/>
    <n v="239"/>
    <n v="651"/>
    <n v="472"/>
    <n v="873.2"/>
    <s v="Yes"/>
    <x v="0"/>
    <n v="436.6"/>
    <n v="0"/>
    <n v="24"/>
    <x v="0"/>
    <n v="0"/>
    <x v="12"/>
    <s v="354-7314"/>
    <s v="Male"/>
    <x v="17"/>
    <s v="Yes"/>
    <s v="No"/>
    <s v="No"/>
    <x v="1"/>
    <n v="0"/>
    <s v="Yes"/>
    <x v="0"/>
    <s v="Direct Debit"/>
    <n v="54"/>
    <n v="3221"/>
    <x v="0"/>
    <x v="0"/>
    <n v="0"/>
    <n v="1"/>
    <x v="2"/>
  </r>
  <r>
    <s v="5045-DOLZ"/>
    <s v="No"/>
    <x v="34"/>
    <n v="67"/>
    <n v="224.4"/>
    <n v="168"/>
    <n v="369.6"/>
    <s v="Yes"/>
    <x v="0"/>
    <n v="123.2"/>
    <n v="0"/>
    <n v="1"/>
    <x v="0"/>
    <n v="0"/>
    <x v="44"/>
    <s v="349-4703"/>
    <s v="Female"/>
    <x v="48"/>
    <s v="No"/>
    <s v="No"/>
    <s v="No"/>
    <x v="0"/>
    <n v="0"/>
    <s v="No"/>
    <x v="0"/>
    <s v="Direct Debit"/>
    <n v="39"/>
    <n v="2216"/>
    <x v="0"/>
    <x v="0"/>
    <n v="0"/>
    <n v="1"/>
    <x v="0"/>
  </r>
  <r>
    <s v="2122-YSIQ"/>
    <s v="No"/>
    <x v="39"/>
    <n v="128"/>
    <n v="300.3"/>
    <n v="360"/>
    <n v="420"/>
    <s v="Yes"/>
    <x v="1"/>
    <n v="0"/>
    <n v="0"/>
    <n v="7"/>
    <x v="0"/>
    <n v="0"/>
    <x v="41"/>
    <s v="411-7778"/>
    <s v="Male"/>
    <x v="0"/>
    <s v="No"/>
    <s v="No"/>
    <s v="No"/>
    <x v="0"/>
    <n v="0"/>
    <s v="Yes"/>
    <x v="0"/>
    <s v="Credit Card"/>
    <n v="48"/>
    <n v="1428"/>
    <x v="0"/>
    <x v="0"/>
    <n v="0"/>
    <n v="1"/>
    <x v="1"/>
  </r>
  <r>
    <s v="3163-EBQM"/>
    <s v="No"/>
    <x v="13"/>
    <n v="119"/>
    <n v="341.7"/>
    <n v="28"/>
    <n v="212.8"/>
    <s v="Yes"/>
    <x v="0"/>
    <n v="70.900000000000006"/>
    <n v="0"/>
    <n v="24"/>
    <x v="1"/>
    <n v="63"/>
    <x v="40"/>
    <s v="420-5990"/>
    <s v="Female"/>
    <x v="17"/>
    <s v="Yes"/>
    <s v="No"/>
    <s v="No"/>
    <x v="1"/>
    <n v="0"/>
    <s v="No"/>
    <x v="1"/>
    <s v="Credit Card"/>
    <n v="26"/>
    <n v="730"/>
    <x v="0"/>
    <x v="0"/>
    <n v="0"/>
    <n v="1"/>
    <x v="2"/>
  </r>
  <r>
    <s v="8181-GYHE"/>
    <s v="No"/>
    <x v="43"/>
    <n v="19"/>
    <n v="38.9"/>
    <n v="16"/>
    <n v="37.6"/>
    <s v="Yes"/>
    <x v="0"/>
    <n v="7.5"/>
    <n v="0"/>
    <n v="8"/>
    <x v="0"/>
    <n v="0"/>
    <x v="17"/>
    <s v="389-4780"/>
    <s v="Female"/>
    <x v="14"/>
    <s v="No"/>
    <s v="Yes"/>
    <s v="No"/>
    <x v="2"/>
    <n v="0"/>
    <s v="No"/>
    <x v="1"/>
    <s v="Direct Debit"/>
    <n v="29"/>
    <n v="127"/>
    <x v="0"/>
    <x v="0"/>
    <n v="0"/>
    <n v="1"/>
    <x v="1"/>
  </r>
  <r>
    <s v="4626-ODSB"/>
    <s v="No"/>
    <x v="20"/>
    <n v="66"/>
    <n v="132.4"/>
    <n v="39"/>
    <n v="117"/>
    <s v="Yes"/>
    <x v="0"/>
    <n v="39"/>
    <n v="0"/>
    <n v="0"/>
    <x v="1"/>
    <n v="0"/>
    <x v="22"/>
    <s v="409-4791"/>
    <s v="Male"/>
    <x v="37"/>
    <s v="No"/>
    <s v="No"/>
    <s v="No"/>
    <x v="0"/>
    <n v="0"/>
    <s v="No"/>
    <x v="0"/>
    <s v="Credit Card"/>
    <n v="10"/>
    <n v="135"/>
    <x v="0"/>
    <x v="0"/>
    <n v="0"/>
    <n v="1"/>
    <x v="0"/>
  </r>
  <r>
    <s v="0526-DFCQ"/>
    <s v="No"/>
    <x v="13"/>
    <n v="96"/>
    <n v="251.5"/>
    <n v="84"/>
    <n v="229.6"/>
    <s v="Yes"/>
    <x v="0"/>
    <n v="114.8"/>
    <n v="0"/>
    <n v="2"/>
    <x v="0"/>
    <n v="0"/>
    <x v="11"/>
    <s v="394-8402"/>
    <s v="Male"/>
    <x v="29"/>
    <s v="No"/>
    <s v="Yes"/>
    <s v="No"/>
    <x v="2"/>
    <n v="0"/>
    <s v="No"/>
    <x v="1"/>
    <s v="Direct Debit"/>
    <n v="27"/>
    <n v="763"/>
    <x v="0"/>
    <x v="0"/>
    <n v="0"/>
    <n v="1"/>
    <x v="0"/>
  </r>
  <r>
    <s v="5816-XIVA"/>
    <s v="No"/>
    <x v="45"/>
    <n v="490"/>
    <n v="830.8"/>
    <n v="416"/>
    <n v="546"/>
    <s v="Yes"/>
    <x v="0"/>
    <n v="273"/>
    <n v="0"/>
    <n v="6"/>
    <x v="0"/>
    <n v="0"/>
    <x v="17"/>
    <s v="367-7039"/>
    <s v="Male"/>
    <x v="30"/>
    <s v="No"/>
    <s v="No"/>
    <s v="No"/>
    <x v="0"/>
    <n v="0"/>
    <s v="Yes"/>
    <x v="1"/>
    <s v="Direct Debit"/>
    <n v="51"/>
    <n v="2655"/>
    <x v="0"/>
    <x v="0"/>
    <n v="0"/>
    <n v="1"/>
    <x v="1"/>
  </r>
  <r>
    <s v="7277-JBTA"/>
    <s v="No"/>
    <x v="6"/>
    <n v="266"/>
    <n v="685.4"/>
    <n v="513"/>
    <n v="689.7"/>
    <s v="Yes"/>
    <x v="1"/>
    <n v="0"/>
    <n v="0"/>
    <n v="3"/>
    <x v="0"/>
    <n v="0"/>
    <x v="35"/>
    <s v="403-2455"/>
    <s v="Female"/>
    <x v="36"/>
    <s v="No"/>
    <s v="Yes"/>
    <s v="No"/>
    <x v="2"/>
    <n v="0"/>
    <s v="Yes"/>
    <x v="2"/>
    <s v="Direct Debit"/>
    <n v="62"/>
    <n v="3537"/>
    <x v="0"/>
    <x v="0"/>
    <n v="0"/>
    <n v="1"/>
    <x v="0"/>
  </r>
  <r>
    <s v="0294-ASHL"/>
    <s v="No"/>
    <x v="15"/>
    <n v="10"/>
    <n v="32.700000000000003"/>
    <n v="10"/>
    <n v="21.4"/>
    <s v="Yes"/>
    <x v="0"/>
    <n v="4.3"/>
    <n v="0"/>
    <n v="24"/>
    <x v="0"/>
    <n v="0"/>
    <x v="23"/>
    <s v="366-4334"/>
    <s v="Male"/>
    <x v="23"/>
    <s v="Yes"/>
    <s v="No"/>
    <s v="No"/>
    <x v="1"/>
    <n v="0"/>
    <s v="No"/>
    <x v="0"/>
    <s v="Direct Debit"/>
    <n v="41"/>
    <n v="89"/>
    <x v="0"/>
    <x v="0"/>
    <n v="0"/>
    <n v="1"/>
    <x v="2"/>
  </r>
  <r>
    <s v="4666-FXQU"/>
    <s v="No"/>
    <x v="32"/>
    <n v="41"/>
    <n v="91.3"/>
    <n v="11"/>
    <n v="200.2"/>
    <s v="Yes"/>
    <x v="0"/>
    <n v="100.1"/>
    <n v="0"/>
    <n v="11"/>
    <x v="0"/>
    <n v="0"/>
    <x v="12"/>
    <s v="408-3532"/>
    <s v="Male"/>
    <x v="16"/>
    <s v="No"/>
    <s v="No"/>
    <s v="No"/>
    <x v="0"/>
    <n v="0"/>
    <s v="Yes"/>
    <x v="0"/>
    <s v="Direct Debit"/>
    <n v="33"/>
    <n v="375"/>
    <x v="0"/>
    <x v="0"/>
    <n v="0"/>
    <n v="1"/>
    <x v="2"/>
  </r>
  <r>
    <s v="1451-SRGP"/>
    <s v="No"/>
    <x v="4"/>
    <n v="299"/>
    <n v="678.4"/>
    <n v="372"/>
    <n v="868"/>
    <s v="Yes"/>
    <x v="0"/>
    <n v="289.3"/>
    <n v="0"/>
    <n v="8"/>
    <x v="0"/>
    <n v="0"/>
    <x v="9"/>
    <s v="350-8680"/>
    <s v="Female"/>
    <x v="16"/>
    <s v="No"/>
    <s v="No"/>
    <s v="No"/>
    <x v="0"/>
    <n v="0"/>
    <s v="No"/>
    <x v="0"/>
    <s v="Direct Debit"/>
    <n v="36"/>
    <n v="2208"/>
    <x v="0"/>
    <x v="0"/>
    <n v="0"/>
    <n v="1"/>
    <x v="1"/>
  </r>
  <r>
    <s v="7313-FYDY"/>
    <s v="No"/>
    <x v="1"/>
    <n v="212"/>
    <n v="468.4"/>
    <n v="99"/>
    <n v="280.5"/>
    <s v="Yes"/>
    <x v="0"/>
    <n v="140.30000000000001"/>
    <n v="0"/>
    <n v="7"/>
    <x v="0"/>
    <n v="0"/>
    <x v="31"/>
    <s v="398-9870"/>
    <s v="Female"/>
    <x v="33"/>
    <s v="Yes"/>
    <s v="No"/>
    <s v="No"/>
    <x v="1"/>
    <n v="0"/>
    <s v="Yes"/>
    <x v="1"/>
    <s v="Credit Card"/>
    <n v="31"/>
    <n v="1024"/>
    <x v="0"/>
    <x v="0"/>
    <n v="0"/>
    <n v="1"/>
    <x v="1"/>
  </r>
  <r>
    <s v="3281-THQZ"/>
    <s v="No"/>
    <x v="14"/>
    <n v="446"/>
    <n v="1057.5999999999999"/>
    <n v="568"/>
    <n v="880.4"/>
    <s v="Yes"/>
    <x v="0"/>
    <n v="176.1"/>
    <n v="0"/>
    <n v="3"/>
    <x v="0"/>
    <n v="0"/>
    <x v="23"/>
    <s v="343-3356"/>
    <s v="Female"/>
    <x v="0"/>
    <s v="No"/>
    <s v="No"/>
    <s v="No"/>
    <x v="0"/>
    <n v="0"/>
    <s v="No"/>
    <x v="1"/>
    <s v="Credit Card"/>
    <n v="60"/>
    <n v="4207"/>
    <x v="0"/>
    <x v="0"/>
    <n v="0"/>
    <n v="1"/>
    <x v="0"/>
  </r>
  <r>
    <s v="4911-AZDT"/>
    <s v="No"/>
    <x v="19"/>
    <n v="145"/>
    <n v="306.89999999999998"/>
    <n v="183"/>
    <n v="603.9"/>
    <s v="Yes"/>
    <x v="0"/>
    <n v="302"/>
    <n v="0"/>
    <n v="14"/>
    <x v="0"/>
    <n v="0"/>
    <x v="6"/>
    <s v="415-4609"/>
    <s v="Female"/>
    <x v="53"/>
    <s v="Yes"/>
    <s v="No"/>
    <s v="No"/>
    <x v="1"/>
    <n v="0"/>
    <s v="Yes"/>
    <x v="2"/>
    <s v="Direct Debit"/>
    <n v="39"/>
    <n v="2415"/>
    <x v="0"/>
    <x v="0"/>
    <n v="0"/>
    <n v="1"/>
    <x v="2"/>
  </r>
  <r>
    <s v="2677-EMML"/>
    <s v="No"/>
    <x v="3"/>
    <n v="46"/>
    <n v="142.9"/>
    <n v="10"/>
    <n v="66"/>
    <s v="Yes"/>
    <x v="0"/>
    <n v="16.5"/>
    <n v="0"/>
    <n v="3"/>
    <x v="1"/>
    <n v="36"/>
    <x v="4"/>
    <s v="415-8151"/>
    <s v="Female"/>
    <x v="49"/>
    <s v="No"/>
    <s v="No"/>
    <s v="No"/>
    <x v="0"/>
    <n v="0"/>
    <s v="No"/>
    <x v="0"/>
    <s v="Credit Card"/>
    <n v="35"/>
    <n v="360"/>
    <x v="0"/>
    <x v="0"/>
    <n v="0"/>
    <n v="1"/>
    <x v="0"/>
  </r>
  <r>
    <s v="7524-MKPR"/>
    <s v="No"/>
    <x v="0"/>
    <n v="5"/>
    <n v="15"/>
    <n v="3"/>
    <n v="14.2"/>
    <s v="Yes"/>
    <x v="1"/>
    <n v="0"/>
    <n v="0"/>
    <n v="0"/>
    <x v="1"/>
    <n v="0"/>
    <x v="28"/>
    <s v="416-2778"/>
    <s v="Female"/>
    <x v="8"/>
    <s v="No"/>
    <s v="No"/>
    <s v="No"/>
    <x v="0"/>
    <n v="0"/>
    <s v="No"/>
    <x v="0"/>
    <s v="Credit Card"/>
    <n v="9"/>
    <n v="9"/>
    <x v="0"/>
    <x v="0"/>
    <n v="0"/>
    <n v="1"/>
    <x v="0"/>
  </r>
  <r>
    <s v="5585-JBPG"/>
    <s v="No"/>
    <x v="33"/>
    <n v="215"/>
    <n v="577.79999999999995"/>
    <n v="576"/>
    <n v="659.2"/>
    <s v="Yes"/>
    <x v="1"/>
    <n v="0"/>
    <n v="0"/>
    <n v="30"/>
    <x v="0"/>
    <n v="0"/>
    <x v="8"/>
    <s v="378-3508"/>
    <s v="Female"/>
    <x v="33"/>
    <s v="Yes"/>
    <s v="No"/>
    <s v="No"/>
    <x v="1"/>
    <n v="0"/>
    <s v="No"/>
    <x v="1"/>
    <s v="Direct Debit"/>
    <n v="54"/>
    <n v="3469"/>
    <x v="0"/>
    <x v="0"/>
    <n v="0"/>
    <n v="1"/>
    <x v="2"/>
  </r>
  <r>
    <s v="2650-QABA"/>
    <s v="No"/>
    <x v="45"/>
    <n v="188"/>
    <n v="671.8"/>
    <n v="156"/>
    <n v="306.8"/>
    <s v="Yes"/>
    <x v="0"/>
    <n v="153.4"/>
    <n v="0"/>
    <n v="4"/>
    <x v="0"/>
    <n v="0"/>
    <x v="47"/>
    <s v="390-9359"/>
    <s v="Male"/>
    <x v="27"/>
    <s v="No"/>
    <s v="Yes"/>
    <s v="No"/>
    <x v="2"/>
    <n v="0"/>
    <s v="Yes"/>
    <x v="1"/>
    <s v="Direct Debit"/>
    <n v="54"/>
    <n v="2778"/>
    <x v="0"/>
    <x v="0"/>
    <n v="0"/>
    <n v="1"/>
    <x v="0"/>
  </r>
  <r>
    <s v="0418-EMPG"/>
    <s v="No"/>
    <x v="53"/>
    <n v="87"/>
    <n v="252.4"/>
    <n v="80"/>
    <n v="161.6"/>
    <s v="Yes"/>
    <x v="0"/>
    <n v="80.8"/>
    <n v="0"/>
    <n v="0"/>
    <x v="1"/>
    <n v="0"/>
    <x v="17"/>
    <s v="364-2495"/>
    <s v="Male"/>
    <x v="5"/>
    <s v="No"/>
    <s v="No"/>
    <s v="No"/>
    <x v="0"/>
    <n v="0"/>
    <s v="No"/>
    <x v="0"/>
    <s v="Credit Card"/>
    <n v="10"/>
    <n v="157"/>
    <x v="0"/>
    <x v="0"/>
    <n v="0"/>
    <n v="1"/>
    <x v="0"/>
  </r>
  <r>
    <s v="9898-PDVW"/>
    <s v="No"/>
    <x v="47"/>
    <n v="373"/>
    <n v="830.8"/>
    <n v="110"/>
    <n v="720.5"/>
    <s v="Yes"/>
    <x v="0"/>
    <n v="144.1"/>
    <n v="0"/>
    <n v="2"/>
    <x v="0"/>
    <n v="0"/>
    <x v="12"/>
    <s v="400-3150"/>
    <s v="Female"/>
    <x v="18"/>
    <s v="No"/>
    <s v="No"/>
    <s v="No"/>
    <x v="0"/>
    <n v="0"/>
    <s v="Yes"/>
    <x v="1"/>
    <s v="Direct Debit"/>
    <n v="41"/>
    <n v="2286"/>
    <x v="0"/>
    <x v="0"/>
    <n v="0"/>
    <n v="1"/>
    <x v="0"/>
  </r>
  <r>
    <s v="8306-QHTI"/>
    <s v="No"/>
    <x v="0"/>
    <n v="2"/>
    <n v="7"/>
    <n v="4"/>
    <n v="12"/>
    <s v="Yes"/>
    <x v="0"/>
    <n v="6"/>
    <n v="0"/>
    <n v="0"/>
    <x v="1"/>
    <n v="0"/>
    <x v="32"/>
    <s v="336-1749"/>
    <s v="Female"/>
    <x v="33"/>
    <s v="Yes"/>
    <s v="No"/>
    <s v="No"/>
    <x v="1"/>
    <n v="0"/>
    <s v="No"/>
    <x v="0"/>
    <s v="Direct Debit"/>
    <n v="12"/>
    <n v="12"/>
    <x v="0"/>
    <x v="0"/>
    <n v="0"/>
    <n v="1"/>
    <x v="0"/>
  </r>
  <r>
    <s v="6736-LHMA"/>
    <s v="No"/>
    <x v="42"/>
    <n v="207"/>
    <n v="575.4"/>
    <n v="76"/>
    <n v="361"/>
    <s v="Yes"/>
    <x v="0"/>
    <n v="180.5"/>
    <n v="0"/>
    <n v="11"/>
    <x v="0"/>
    <n v="0"/>
    <x v="9"/>
    <s v="420-1259"/>
    <s v="Male"/>
    <x v="21"/>
    <s v="No"/>
    <s v="No"/>
    <s v="No"/>
    <x v="0"/>
    <n v="0"/>
    <s v="No"/>
    <x v="1"/>
    <s v="Credit Card"/>
    <n v="25"/>
    <n v="968"/>
    <x v="0"/>
    <x v="0"/>
    <n v="0"/>
    <n v="1"/>
    <x v="2"/>
  </r>
  <r>
    <s v="3300-SBTG"/>
    <s v="No"/>
    <x v="32"/>
    <n v="14"/>
    <n v="43.3"/>
    <n v="55"/>
    <n v="91.3"/>
    <s v="Yes"/>
    <x v="0"/>
    <n v="30.4"/>
    <n v="0"/>
    <n v="4"/>
    <x v="0"/>
    <n v="0"/>
    <x v="39"/>
    <s v="339-7541"/>
    <s v="Male"/>
    <x v="38"/>
    <s v="No"/>
    <s v="No"/>
    <s v="No"/>
    <x v="0"/>
    <n v="0"/>
    <s v="No"/>
    <x v="0"/>
    <s v="Direct Debit"/>
    <n v="32"/>
    <n v="347"/>
    <x v="0"/>
    <x v="0"/>
    <n v="0"/>
    <n v="1"/>
    <x v="0"/>
  </r>
  <r>
    <s v="0634-OFBL"/>
    <s v="No"/>
    <x v="0"/>
    <n v="4"/>
    <n v="11"/>
    <n v="6"/>
    <n v="7.7"/>
    <s v="Yes"/>
    <x v="0"/>
    <n v="2.6"/>
    <n v="0"/>
    <n v="2"/>
    <x v="1"/>
    <n v="5"/>
    <x v="10"/>
    <s v="378-9029"/>
    <s v="Male"/>
    <x v="51"/>
    <s v="No"/>
    <s v="No"/>
    <s v="No"/>
    <x v="0"/>
    <n v="0"/>
    <s v="No"/>
    <x v="0"/>
    <s v="Direct Debit"/>
    <n v="32"/>
    <n v="32"/>
    <x v="0"/>
    <x v="0"/>
    <n v="0"/>
    <n v="1"/>
    <x v="0"/>
  </r>
  <r>
    <s v="2745-IMZK"/>
    <s v="No"/>
    <x v="34"/>
    <n v="251"/>
    <n v="675.1"/>
    <n v="56"/>
    <n v="599.20000000000005"/>
    <s v="Yes"/>
    <x v="0"/>
    <n v="149.80000000000001"/>
    <n v="0"/>
    <n v="13"/>
    <x v="0"/>
    <n v="0"/>
    <x v="8"/>
    <s v="342-7514"/>
    <s v="Male"/>
    <x v="44"/>
    <s v="No"/>
    <s v="No"/>
    <s v="No"/>
    <x v="0"/>
    <n v="0"/>
    <s v="No"/>
    <x v="1"/>
    <s v="Direct Debit"/>
    <n v="55"/>
    <n v="3088"/>
    <x v="0"/>
    <x v="0"/>
    <n v="0"/>
    <n v="1"/>
    <x v="2"/>
  </r>
  <r>
    <s v="0354-YKWC"/>
    <s v="No"/>
    <x v="43"/>
    <n v="8"/>
    <n v="22.6"/>
    <n v="28"/>
    <n v="28.8"/>
    <s v="Yes"/>
    <x v="0"/>
    <n v="9.6"/>
    <n v="0"/>
    <n v="0"/>
    <x v="1"/>
    <n v="0"/>
    <x v="4"/>
    <s v="422-4956"/>
    <s v="Male"/>
    <x v="42"/>
    <s v="Yes"/>
    <s v="No"/>
    <s v="No"/>
    <x v="1"/>
    <n v="0"/>
    <s v="No"/>
    <x v="0"/>
    <s v="Credit Card"/>
    <n v="13"/>
    <n v="49"/>
    <x v="0"/>
    <x v="0"/>
    <n v="0"/>
    <n v="1"/>
    <x v="0"/>
  </r>
  <r>
    <s v="8935-XYEA"/>
    <s v="No"/>
    <x v="74"/>
    <n v="20"/>
    <n v="62.4"/>
    <n v="7"/>
    <n v="56"/>
    <s v="Yes"/>
    <x v="0"/>
    <n v="18.7"/>
    <n v="0"/>
    <n v="29"/>
    <x v="0"/>
    <n v="0"/>
    <x v="47"/>
    <s v="417-7973"/>
    <s v="Male"/>
    <x v="17"/>
    <s v="Yes"/>
    <s v="No"/>
    <s v="No"/>
    <x v="1"/>
    <n v="0"/>
    <s v="Yes"/>
    <x v="0"/>
    <s v="Direct Debit"/>
    <n v="37"/>
    <n v="256"/>
    <x v="0"/>
    <x v="0"/>
    <n v="0"/>
    <n v="1"/>
    <x v="2"/>
  </r>
  <r>
    <s v="8707-WRHL"/>
    <s v="No"/>
    <x v="8"/>
    <n v="284"/>
    <n v="702"/>
    <n v="280"/>
    <n v="329"/>
    <s v="Yes"/>
    <x v="0"/>
    <n v="65.8"/>
    <n v="0"/>
    <n v="15"/>
    <x v="0"/>
    <n v="0"/>
    <x v="38"/>
    <s v="390-2891"/>
    <s v="Male"/>
    <x v="42"/>
    <s v="Yes"/>
    <s v="No"/>
    <s v="No"/>
    <x v="1"/>
    <n v="0"/>
    <s v="Yes"/>
    <x v="2"/>
    <s v="Credit Card"/>
    <n v="45"/>
    <n v="3158"/>
    <x v="0"/>
    <x v="0"/>
    <n v="0"/>
    <n v="1"/>
    <x v="2"/>
  </r>
  <r>
    <s v="8310-YFHN"/>
    <s v="No"/>
    <x v="16"/>
    <n v="360"/>
    <n v="874.7"/>
    <n v="511"/>
    <n v="262.8"/>
    <s v="Yes"/>
    <x v="1"/>
    <n v="0"/>
    <n v="0"/>
    <n v="3"/>
    <x v="0"/>
    <n v="0"/>
    <x v="20"/>
    <s v="362-2776"/>
    <s v="Male"/>
    <x v="10"/>
    <s v="No"/>
    <s v="No"/>
    <s v="No"/>
    <x v="0"/>
    <n v="0"/>
    <s v="No"/>
    <x v="2"/>
    <s v="Credit Card"/>
    <n v="28"/>
    <n v="2029"/>
    <x v="0"/>
    <x v="0"/>
    <n v="0"/>
    <n v="1"/>
    <x v="0"/>
  </r>
  <r>
    <s v="5364-QFBA"/>
    <s v="No"/>
    <x v="3"/>
    <n v="31"/>
    <n v="73.2"/>
    <n v="40"/>
    <n v="154"/>
    <s v="Yes"/>
    <x v="1"/>
    <n v="0"/>
    <n v="0"/>
    <n v="15"/>
    <x v="0"/>
    <n v="0"/>
    <x v="46"/>
    <s v="344-3160"/>
    <s v="Female"/>
    <x v="23"/>
    <s v="Yes"/>
    <s v="No"/>
    <s v="No"/>
    <x v="1"/>
    <n v="0"/>
    <s v="Yes"/>
    <x v="1"/>
    <s v="Credit Card"/>
    <n v="26"/>
    <n v="274"/>
    <x v="0"/>
    <x v="0"/>
    <n v="0"/>
    <n v="1"/>
    <x v="2"/>
  </r>
  <r>
    <s v="7905-GBYZ"/>
    <s v="No"/>
    <x v="21"/>
    <n v="99"/>
    <n v="231"/>
    <n v="138"/>
    <n v="667"/>
    <s v="Yes"/>
    <x v="0"/>
    <n v="333.5"/>
    <n v="0"/>
    <n v="3"/>
    <x v="0"/>
    <n v="0"/>
    <x v="28"/>
    <s v="335-3913"/>
    <s v="Male"/>
    <x v="65"/>
    <s v="No"/>
    <s v="Yes"/>
    <s v="No"/>
    <x v="2"/>
    <n v="0"/>
    <s v="No"/>
    <x v="2"/>
    <s v="Direct Debit"/>
    <n v="22"/>
    <n v="1001"/>
    <x v="0"/>
    <x v="0"/>
    <n v="0"/>
    <n v="1"/>
    <x v="0"/>
  </r>
  <r>
    <s v="7514-APWI"/>
    <s v="No"/>
    <x v="32"/>
    <n v="46"/>
    <n v="118.2"/>
    <n v="33"/>
    <n v="118.8"/>
    <s v="Yes"/>
    <x v="1"/>
    <n v="0"/>
    <n v="0"/>
    <n v="6"/>
    <x v="0"/>
    <n v="0"/>
    <x v="22"/>
    <s v="355-7705"/>
    <s v="Female"/>
    <x v="21"/>
    <s v="No"/>
    <s v="No"/>
    <s v="No"/>
    <x v="0"/>
    <n v="0"/>
    <s v="Yes"/>
    <x v="1"/>
    <s v="Credit Card"/>
    <n v="26"/>
    <n v="281"/>
    <x v="0"/>
    <x v="0"/>
    <n v="0"/>
    <n v="1"/>
    <x v="1"/>
  </r>
  <r>
    <s v="1346-ATZG"/>
    <s v="No"/>
    <x v="73"/>
    <n v="70"/>
    <n v="231.3"/>
    <n v="145"/>
    <n v="287.10000000000002"/>
    <s v="Yes"/>
    <x v="0"/>
    <n v="71.8"/>
    <n v="0"/>
    <n v="2"/>
    <x v="0"/>
    <n v="0"/>
    <x v="3"/>
    <s v="419-1674"/>
    <s v="Female"/>
    <x v="61"/>
    <s v="No"/>
    <s v="Yes"/>
    <s v="No"/>
    <x v="2"/>
    <n v="0"/>
    <s v="Yes"/>
    <x v="1"/>
    <s v="Direct Debit"/>
    <n v="38"/>
    <n v="1103"/>
    <x v="0"/>
    <x v="0"/>
    <n v="0"/>
    <n v="1"/>
    <x v="0"/>
  </r>
  <r>
    <s v="2684-SMQV"/>
    <s v="No"/>
    <x v="12"/>
    <n v="235"/>
    <n v="702.9"/>
    <n v="118"/>
    <n v="837.8"/>
    <s v="Yes"/>
    <x v="0"/>
    <n v="279.3"/>
    <n v="0"/>
    <n v="17"/>
    <x v="1"/>
    <n v="0"/>
    <x v="29"/>
    <s v="351-7369"/>
    <s v="Male"/>
    <x v="53"/>
    <s v="Yes"/>
    <s v="No"/>
    <s v="No"/>
    <x v="1"/>
    <n v="0"/>
    <s v="No"/>
    <x v="2"/>
    <s v="Credit Card"/>
    <n v="38"/>
    <n v="2238"/>
    <x v="0"/>
    <x v="0"/>
    <n v="0"/>
    <n v="1"/>
    <x v="2"/>
  </r>
  <r>
    <s v="9198-EIJD"/>
    <s v="No"/>
    <x v="61"/>
    <n v="46"/>
    <n v="93.3"/>
    <n v="32"/>
    <n v="93.6"/>
    <s v="Yes"/>
    <x v="0"/>
    <n v="18.7"/>
    <n v="0"/>
    <n v="10"/>
    <x v="0"/>
    <n v="0"/>
    <x v="23"/>
    <s v="333-3421"/>
    <s v="Male"/>
    <x v="6"/>
    <s v="Yes"/>
    <s v="No"/>
    <s v="No"/>
    <x v="1"/>
    <n v="0"/>
    <s v="No"/>
    <x v="0"/>
    <s v="Direct Debit"/>
    <n v="38"/>
    <n v="324"/>
    <x v="0"/>
    <x v="0"/>
    <n v="0"/>
    <n v="1"/>
    <x v="1"/>
  </r>
  <r>
    <s v="8581-VGZD"/>
    <s v="No"/>
    <x v="28"/>
    <n v="116"/>
    <n v="320.3"/>
    <n v="108"/>
    <n v="277.2"/>
    <s v="Yes"/>
    <x v="0"/>
    <n v="55.4"/>
    <n v="0"/>
    <n v="6"/>
    <x v="0"/>
    <n v="0"/>
    <x v="10"/>
    <s v="393-8199"/>
    <s v="Male"/>
    <x v="57"/>
    <s v="No"/>
    <s v="Yes"/>
    <s v="No"/>
    <x v="2"/>
    <n v="0"/>
    <s v="No"/>
    <x v="1"/>
    <s v="Direct Debit"/>
    <n v="52"/>
    <n v="1837"/>
    <x v="0"/>
    <x v="0"/>
    <n v="0"/>
    <n v="1"/>
    <x v="1"/>
  </r>
  <r>
    <s v="8388-WLZZ"/>
    <s v="No"/>
    <x v="15"/>
    <n v="4"/>
    <n v="11.8"/>
    <n v="8"/>
    <n v="33"/>
    <s v="Yes"/>
    <x v="0"/>
    <n v="16.5"/>
    <n v="0"/>
    <n v="0"/>
    <x v="1"/>
    <n v="0"/>
    <x v="47"/>
    <s v="388-4879"/>
    <s v="Male"/>
    <x v="44"/>
    <s v="No"/>
    <s v="No"/>
    <s v="No"/>
    <x v="0"/>
    <n v="0"/>
    <s v="No"/>
    <x v="0"/>
    <s v="Credit Card"/>
    <n v="13"/>
    <n v="26"/>
    <x v="0"/>
    <x v="0"/>
    <n v="0"/>
    <n v="1"/>
    <x v="0"/>
  </r>
  <r>
    <s v="1930-FDBX"/>
    <s v="No"/>
    <x v="30"/>
    <n v="7"/>
    <n v="18.5"/>
    <n v="18"/>
    <n v="29.4"/>
    <s v="Yes"/>
    <x v="0"/>
    <n v="5.9"/>
    <n v="0"/>
    <n v="0"/>
    <x v="1"/>
    <n v="0"/>
    <x v="29"/>
    <s v="420-9838"/>
    <s v="Female"/>
    <x v="20"/>
    <s v="No"/>
    <s v="No"/>
    <s v="No"/>
    <x v="0"/>
    <n v="0"/>
    <s v="No"/>
    <x v="0"/>
    <s v="Credit Card"/>
    <n v="13"/>
    <n v="39"/>
    <x v="0"/>
    <x v="0"/>
    <n v="0"/>
    <n v="1"/>
    <x v="0"/>
  </r>
  <r>
    <s v="0600-QGOV"/>
    <s v="No"/>
    <x v="22"/>
    <n v="354"/>
    <n v="845.5"/>
    <n v="212"/>
    <n v="445.2"/>
    <s v="Yes"/>
    <x v="1"/>
    <n v="0"/>
    <n v="0"/>
    <n v="5"/>
    <x v="1"/>
    <n v="51"/>
    <x v="9"/>
    <s v="355-7293"/>
    <s v="Male"/>
    <x v="39"/>
    <s v="No"/>
    <s v="No"/>
    <s v="No"/>
    <x v="0"/>
    <n v="0"/>
    <s v="No"/>
    <x v="2"/>
    <s v="Credit Card"/>
    <n v="27"/>
    <n v="1413"/>
    <x v="0"/>
    <x v="0"/>
    <n v="0"/>
    <n v="1"/>
    <x v="1"/>
  </r>
  <r>
    <s v="5253-URDR"/>
    <s v="No"/>
    <x v="43"/>
    <n v="29"/>
    <n v="59.3"/>
    <n v="32"/>
    <n v="29.6"/>
    <s v="Yes"/>
    <x v="0"/>
    <n v="14.8"/>
    <n v="2"/>
    <n v="0"/>
    <x v="1"/>
    <n v="0"/>
    <x v="14"/>
    <s v="406-4588"/>
    <s v="Male"/>
    <x v="19"/>
    <s v="Yes"/>
    <s v="No"/>
    <s v="No"/>
    <x v="1"/>
    <n v="0"/>
    <s v="No"/>
    <x v="1"/>
    <s v="Credit Card"/>
    <n v="13"/>
    <n v="55"/>
    <x v="0"/>
    <x v="0"/>
    <n v="0"/>
    <n v="1"/>
    <x v="0"/>
  </r>
  <r>
    <s v="5217-LVYP"/>
    <s v="No"/>
    <x v="57"/>
    <n v="244"/>
    <n v="598.9"/>
    <n v="825"/>
    <n v="1012.5"/>
    <s v="Yes"/>
    <x v="0"/>
    <n v="506.3"/>
    <n v="2"/>
    <n v="3"/>
    <x v="0"/>
    <n v="0"/>
    <x v="17"/>
    <s v="345-1524"/>
    <s v="Male"/>
    <x v="18"/>
    <s v="No"/>
    <s v="No"/>
    <s v="No"/>
    <x v="0"/>
    <n v="0"/>
    <s v="Yes"/>
    <x v="2"/>
    <s v="Direct Debit"/>
    <n v="38"/>
    <n v="2834"/>
    <x v="0"/>
    <x v="0"/>
    <n v="0"/>
    <n v="1"/>
    <x v="0"/>
  </r>
  <r>
    <s v="9146-EXLV"/>
    <s v="No"/>
    <x v="41"/>
    <n v="484"/>
    <n v="1032.7"/>
    <n v="148"/>
    <n v="636.4"/>
    <s v="Yes"/>
    <x v="0"/>
    <n v="159.1"/>
    <n v="0"/>
    <n v="17"/>
    <x v="0"/>
    <n v="0"/>
    <x v="22"/>
    <s v="375-8493"/>
    <s v="Male"/>
    <x v="23"/>
    <s v="Yes"/>
    <s v="No"/>
    <s v="No"/>
    <x v="1"/>
    <n v="0"/>
    <s v="Yes"/>
    <x v="2"/>
    <s v="Direct Debit"/>
    <n v="32"/>
    <n v="2344"/>
    <x v="0"/>
    <x v="0"/>
    <n v="0"/>
    <n v="1"/>
    <x v="2"/>
  </r>
  <r>
    <s v="3378-ESJD"/>
    <s v="No"/>
    <x v="63"/>
    <n v="122"/>
    <n v="360.6"/>
    <n v="288"/>
    <n v="813.6"/>
    <s v="Yes"/>
    <x v="0"/>
    <n v="203.4"/>
    <n v="0"/>
    <n v="9"/>
    <x v="0"/>
    <n v="0"/>
    <x v="41"/>
    <s v="361-2924"/>
    <s v="Male"/>
    <x v="0"/>
    <s v="No"/>
    <s v="No"/>
    <s v="No"/>
    <x v="0"/>
    <n v="0"/>
    <s v="Yes"/>
    <x v="2"/>
    <s v="Credit Card"/>
    <n v="67"/>
    <n v="4856"/>
    <x v="0"/>
    <x v="0"/>
    <n v="0"/>
    <n v="1"/>
    <x v="1"/>
  </r>
  <r>
    <s v="1094-SFGH"/>
    <s v="No"/>
    <x v="17"/>
    <n v="372"/>
    <n v="754.9"/>
    <n v="94"/>
    <n v="606.29999999999995"/>
    <s v="Yes"/>
    <x v="0"/>
    <n v="121.3"/>
    <n v="2"/>
    <n v="0"/>
    <x v="1"/>
    <n v="0"/>
    <x v="48"/>
    <s v="359-6163"/>
    <s v="Male"/>
    <x v="35"/>
    <s v="No"/>
    <s v="No"/>
    <s v="No"/>
    <x v="0"/>
    <n v="0"/>
    <s v="No"/>
    <x v="1"/>
    <s v="Direct Debit"/>
    <n v="12"/>
    <n v="580"/>
    <x v="0"/>
    <x v="0"/>
    <n v="0"/>
    <n v="1"/>
    <x v="0"/>
  </r>
  <r>
    <s v="0566-LLDK"/>
    <s v="No"/>
    <x v="27"/>
    <n v="491"/>
    <n v="976.3"/>
    <n v="65"/>
    <n v="624"/>
    <s v="Yes"/>
    <x v="0"/>
    <n v="208"/>
    <n v="0"/>
    <n v="14"/>
    <x v="0"/>
    <n v="0"/>
    <x v="17"/>
    <s v="411-8140"/>
    <s v="Male"/>
    <x v="17"/>
    <s v="Yes"/>
    <s v="No"/>
    <s v="No"/>
    <x v="1"/>
    <n v="0"/>
    <s v="Yes"/>
    <x v="2"/>
    <s v="Credit Card"/>
    <n v="52"/>
    <n v="3403"/>
    <x v="0"/>
    <x v="0"/>
    <n v="0"/>
    <n v="1"/>
    <x v="2"/>
  </r>
  <r>
    <s v="1253-BECX"/>
    <s v="No"/>
    <x v="73"/>
    <n v="117"/>
    <n v="260.3"/>
    <n v="145"/>
    <n v="275.5"/>
    <s v="Yes"/>
    <x v="0"/>
    <n v="91.8"/>
    <n v="2"/>
    <n v="7"/>
    <x v="1"/>
    <n v="76"/>
    <x v="38"/>
    <s v="381-9049"/>
    <s v="Male"/>
    <x v="49"/>
    <s v="No"/>
    <s v="No"/>
    <s v="No"/>
    <x v="0"/>
    <n v="0"/>
    <s v="Yes"/>
    <x v="0"/>
    <s v="Credit Card"/>
    <n v="37"/>
    <n v="1064"/>
    <x v="0"/>
    <x v="0"/>
    <n v="0"/>
    <n v="1"/>
    <x v="1"/>
  </r>
  <r>
    <s v="2581-VNRV"/>
    <s v="No"/>
    <x v="0"/>
    <n v="6"/>
    <n v="15"/>
    <n v="6"/>
    <n v="12.5"/>
    <s v="Yes"/>
    <x v="0"/>
    <n v="4.2"/>
    <n v="1"/>
    <n v="3"/>
    <x v="0"/>
    <n v="0"/>
    <x v="3"/>
    <s v="344-4478"/>
    <s v="Male"/>
    <x v="20"/>
    <s v="No"/>
    <s v="No"/>
    <s v="No"/>
    <x v="0"/>
    <n v="0"/>
    <s v="No"/>
    <x v="0"/>
    <s v="Credit Card"/>
    <n v="27"/>
    <n v="27"/>
    <x v="0"/>
    <x v="0"/>
    <n v="0"/>
    <n v="1"/>
    <x v="0"/>
  </r>
  <r>
    <s v="7869-KHHM"/>
    <s v="No"/>
    <x v="5"/>
    <n v="24"/>
    <n v="66.8"/>
    <n v="68"/>
    <n v="163.19999999999999"/>
    <s v="Yes"/>
    <x v="0"/>
    <n v="32.6"/>
    <n v="0"/>
    <n v="14"/>
    <x v="0"/>
    <n v="0"/>
    <x v="28"/>
    <s v="410-7383"/>
    <s v="Male"/>
    <x v="11"/>
    <s v="No"/>
    <s v="No"/>
    <s v="No"/>
    <x v="0"/>
    <n v="0"/>
    <s v="Yes"/>
    <x v="2"/>
    <s v="Credit Card"/>
    <n v="24"/>
    <n v="403"/>
    <x v="0"/>
    <x v="0"/>
    <n v="0"/>
    <n v="1"/>
    <x v="2"/>
  </r>
  <r>
    <s v="7834-ENXH"/>
    <s v="No"/>
    <x v="43"/>
    <n v="17"/>
    <n v="43.4"/>
    <n v="20"/>
    <n v="36.4"/>
    <s v="Yes"/>
    <x v="0"/>
    <n v="18.2"/>
    <n v="2"/>
    <n v="30"/>
    <x v="0"/>
    <n v="0"/>
    <x v="6"/>
    <s v="356-1889"/>
    <s v="Male"/>
    <x v="33"/>
    <s v="Yes"/>
    <s v="No"/>
    <s v="No"/>
    <x v="1"/>
    <n v="0"/>
    <s v="No"/>
    <x v="0"/>
    <s v="Credit Card"/>
    <n v="35"/>
    <n v="128"/>
    <x v="0"/>
    <x v="0"/>
    <n v="0"/>
    <n v="1"/>
    <x v="2"/>
  </r>
  <r>
    <s v="9488-PSYP"/>
    <s v="No"/>
    <x v="38"/>
    <n v="218"/>
    <n v="459.7"/>
    <n v="255"/>
    <n v="627.29999999999995"/>
    <s v="Yes"/>
    <x v="0"/>
    <n v="125.5"/>
    <n v="1"/>
    <n v="6"/>
    <x v="0"/>
    <n v="0"/>
    <x v="16"/>
    <s v="341-2360"/>
    <s v="Male"/>
    <x v="2"/>
    <s v="No"/>
    <s v="No"/>
    <s v="No"/>
    <x v="0"/>
    <n v="0"/>
    <s v="No"/>
    <x v="1"/>
    <s v="Credit Card"/>
    <n v="49"/>
    <n v="2480"/>
    <x v="0"/>
    <x v="0"/>
    <n v="0"/>
    <n v="1"/>
    <x v="1"/>
  </r>
  <r>
    <s v="3678-PYNY"/>
    <s v="No"/>
    <x v="10"/>
    <n v="329"/>
    <n v="1040"/>
    <n v="414"/>
    <n v="634.79999999999995"/>
    <s v="Yes"/>
    <x v="0"/>
    <n v="317.39999999999998"/>
    <n v="1"/>
    <n v="0"/>
    <x v="1"/>
    <n v="0"/>
    <x v="1"/>
    <s v="370-3021"/>
    <s v="Male"/>
    <x v="26"/>
    <s v="No"/>
    <s v="No"/>
    <s v="No"/>
    <x v="0"/>
    <n v="0"/>
    <s v="No"/>
    <x v="2"/>
    <s v="Credit Card"/>
    <n v="13"/>
    <n v="908"/>
    <x v="0"/>
    <x v="0"/>
    <n v="0"/>
    <n v="1"/>
    <x v="0"/>
  </r>
  <r>
    <s v="3461-WHCA"/>
    <s v="No"/>
    <x v="53"/>
    <n v="28"/>
    <n v="78.5"/>
    <n v="64"/>
    <n v="145.6"/>
    <s v="Yes"/>
    <x v="0"/>
    <n v="36.4"/>
    <n v="0"/>
    <n v="16"/>
    <x v="0"/>
    <n v="0"/>
    <x v="24"/>
    <s v="336-4656"/>
    <s v="Male"/>
    <x v="17"/>
    <s v="Yes"/>
    <s v="No"/>
    <s v="No"/>
    <x v="1"/>
    <n v="0"/>
    <s v="No"/>
    <x v="0"/>
    <s v="Credit Card"/>
    <n v="47"/>
    <n v="731"/>
    <x v="0"/>
    <x v="0"/>
    <n v="0"/>
    <n v="1"/>
    <x v="2"/>
  </r>
  <r>
    <s v="6031-NIGT"/>
    <s v="No"/>
    <x v="15"/>
    <n v="9"/>
    <n v="23.9"/>
    <n v="12"/>
    <n v="27.8"/>
    <s v="Yes"/>
    <x v="1"/>
    <n v="0"/>
    <n v="0"/>
    <n v="0"/>
    <x v="1"/>
    <n v="0"/>
    <x v="19"/>
    <s v="386-2810"/>
    <s v="Male"/>
    <x v="49"/>
    <s v="No"/>
    <s v="No"/>
    <s v="No"/>
    <x v="0"/>
    <n v="0"/>
    <s v="No"/>
    <x v="1"/>
    <s v="Credit Card"/>
    <n v="11"/>
    <n v="27"/>
    <x v="0"/>
    <x v="0"/>
    <n v="0"/>
    <n v="1"/>
    <x v="0"/>
  </r>
  <r>
    <s v="5072-BYXS"/>
    <s v="No"/>
    <x v="72"/>
    <n v="244"/>
    <n v="586.70000000000005"/>
    <n v="270"/>
    <n v="522"/>
    <s v="Yes"/>
    <x v="0"/>
    <n v="174"/>
    <n v="2"/>
    <n v="4"/>
    <x v="0"/>
    <n v="0"/>
    <x v="24"/>
    <s v="346-5707"/>
    <s v="Male"/>
    <x v="38"/>
    <s v="No"/>
    <s v="No"/>
    <s v="No"/>
    <x v="0"/>
    <n v="0"/>
    <s v="Yes"/>
    <x v="2"/>
    <s v="Direct Debit"/>
    <n v="64"/>
    <n v="2869"/>
    <x v="0"/>
    <x v="0"/>
    <n v="0"/>
    <n v="1"/>
    <x v="0"/>
  </r>
  <r>
    <s v="4909-MEYJ"/>
    <s v="No"/>
    <x v="1"/>
    <n v="119"/>
    <n v="230.5"/>
    <n v="231"/>
    <n v="376.2"/>
    <s v="Yes"/>
    <x v="0"/>
    <n v="75.2"/>
    <n v="1"/>
    <n v="6"/>
    <x v="0"/>
    <n v="0"/>
    <x v="33"/>
    <s v="405-8370"/>
    <s v="Female"/>
    <x v="21"/>
    <s v="No"/>
    <s v="No"/>
    <s v="No"/>
    <x v="0"/>
    <n v="0"/>
    <s v="Yes"/>
    <x v="1"/>
    <s v="Direct Debit"/>
    <n v="59"/>
    <n v="1952"/>
    <x v="0"/>
    <x v="0"/>
    <n v="0"/>
    <n v="1"/>
    <x v="1"/>
  </r>
  <r>
    <s v="6742-IGAH"/>
    <s v="No"/>
    <x v="8"/>
    <n v="294"/>
    <n v="984.6"/>
    <n v="560"/>
    <n v="889"/>
    <s v="Yes"/>
    <x v="0"/>
    <n v="177.8"/>
    <n v="1"/>
    <n v="8"/>
    <x v="0"/>
    <n v="0"/>
    <x v="2"/>
    <s v="373-2053"/>
    <s v="Male"/>
    <x v="5"/>
    <s v="No"/>
    <s v="No"/>
    <s v="No"/>
    <x v="0"/>
    <n v="0"/>
    <s v="Yes"/>
    <x v="2"/>
    <s v="Credit Card"/>
    <n v="56"/>
    <n v="3917"/>
    <x v="0"/>
    <x v="0"/>
    <n v="0"/>
    <n v="1"/>
    <x v="1"/>
  </r>
  <r>
    <s v="0119-HSAD"/>
    <s v="No"/>
    <x v="42"/>
    <n v="220"/>
    <n v="495.1"/>
    <n v="304"/>
    <n v="497.8"/>
    <s v="Yes"/>
    <x v="0"/>
    <n v="165.9"/>
    <n v="0"/>
    <n v="18"/>
    <x v="0"/>
    <n v="0"/>
    <x v="4"/>
    <s v="369-5222"/>
    <s v="Male"/>
    <x v="19"/>
    <s v="Yes"/>
    <s v="No"/>
    <s v="No"/>
    <x v="1"/>
    <n v="0"/>
    <s v="Yes"/>
    <x v="2"/>
    <s v="Credit Card"/>
    <n v="35"/>
    <n v="1345"/>
    <x v="0"/>
    <x v="0"/>
    <n v="0"/>
    <n v="1"/>
    <x v="2"/>
  </r>
  <r>
    <s v="2531-DYCG"/>
    <s v="No"/>
    <x v="65"/>
    <n v="129"/>
    <n v="344.8"/>
    <n v="392"/>
    <n v="323.39999999999998"/>
    <s v="Yes"/>
    <x v="0"/>
    <n v="64.7"/>
    <n v="2"/>
    <n v="7"/>
    <x v="0"/>
    <n v="0"/>
    <x v="46"/>
    <s v="347-7420"/>
    <s v="Male"/>
    <x v="2"/>
    <s v="No"/>
    <s v="No"/>
    <s v="No"/>
    <x v="0"/>
    <n v="0"/>
    <s v="No"/>
    <x v="1"/>
    <s v="Credit Card"/>
    <n v="30"/>
    <n v="1470"/>
    <x v="0"/>
    <x v="0"/>
    <n v="0"/>
    <n v="1"/>
    <x v="1"/>
  </r>
  <r>
    <s v="4549-YZOS"/>
    <s v="No"/>
    <x v="2"/>
    <n v="210"/>
    <n v="575.5"/>
    <n v="264"/>
    <n v="580.79999999999995"/>
    <s v="Yes"/>
    <x v="1"/>
    <n v="0"/>
    <n v="2"/>
    <n v="1"/>
    <x v="0"/>
    <n v="0"/>
    <x v="34"/>
    <s v="380-7742"/>
    <s v="Female"/>
    <x v="47"/>
    <s v="No"/>
    <s v="Yes"/>
    <s v="No"/>
    <x v="2"/>
    <n v="0"/>
    <s v="Yes"/>
    <x v="1"/>
    <s v="Credit Card"/>
    <n v="54"/>
    <n v="2383"/>
    <x v="0"/>
    <x v="0"/>
    <n v="0"/>
    <n v="1"/>
    <x v="0"/>
  </r>
  <r>
    <s v="8609-YMBL"/>
    <s v="No"/>
    <x v="65"/>
    <n v="241"/>
    <n v="590.20000000000005"/>
    <n v="49"/>
    <n v="357.7"/>
    <s v="Yes"/>
    <x v="0"/>
    <n v="89.4"/>
    <n v="0"/>
    <n v="1"/>
    <x v="0"/>
    <n v="0"/>
    <x v="35"/>
    <s v="329-6191"/>
    <s v="Male"/>
    <x v="55"/>
    <s v="No"/>
    <s v="Yes"/>
    <s v="No"/>
    <x v="2"/>
    <n v="0"/>
    <s v="Yes"/>
    <x v="2"/>
    <s v="Direct Debit"/>
    <n v="46"/>
    <n v="2244"/>
    <x v="0"/>
    <x v="0"/>
    <n v="0"/>
    <n v="1"/>
    <x v="0"/>
  </r>
  <r>
    <s v="5454-EVEO"/>
    <s v="No"/>
    <x v="20"/>
    <n v="35"/>
    <n v="103.4"/>
    <n v="65"/>
    <n v="104"/>
    <s v="Yes"/>
    <x v="0"/>
    <n v="34.700000000000003"/>
    <n v="0"/>
    <n v="4"/>
    <x v="0"/>
    <n v="0"/>
    <x v="31"/>
    <s v="340-3075"/>
    <s v="Female"/>
    <x v="24"/>
    <s v="No"/>
    <s v="No"/>
    <s v="No"/>
    <x v="0"/>
    <n v="0"/>
    <s v="No"/>
    <x v="0"/>
    <s v="Credit Card"/>
    <n v="27"/>
    <n v="346"/>
    <x v="0"/>
    <x v="0"/>
    <n v="0"/>
    <n v="1"/>
    <x v="0"/>
  </r>
  <r>
    <s v="3141-CSYM"/>
    <s v="No"/>
    <x v="74"/>
    <n v="23"/>
    <n v="59"/>
    <n v="0"/>
    <n v="0"/>
    <s v="No"/>
    <x v="1"/>
    <n v="0"/>
    <n v="0"/>
    <n v="3"/>
    <x v="0"/>
    <n v="0"/>
    <x v="30"/>
    <s v="416-5849"/>
    <s v="Male"/>
    <x v="9"/>
    <s v="No"/>
    <s v="No"/>
    <s v="No"/>
    <x v="0"/>
    <n v="0"/>
    <s v="No"/>
    <x v="0"/>
    <s v="Credit Card"/>
    <n v="9"/>
    <n v="65"/>
    <x v="0"/>
    <x v="0"/>
    <n v="0"/>
    <n v="1"/>
    <x v="0"/>
  </r>
  <r>
    <s v="4578-CAXO"/>
    <s v="No"/>
    <x v="40"/>
    <n v="289"/>
    <n v="678.3"/>
    <n v="408"/>
    <n v="952"/>
    <s v="Yes"/>
    <x v="0"/>
    <n v="238"/>
    <n v="2"/>
    <n v="3"/>
    <x v="1"/>
    <n v="24"/>
    <x v="42"/>
    <s v="334-7443"/>
    <s v="Female"/>
    <x v="55"/>
    <s v="No"/>
    <s v="Yes"/>
    <s v="No"/>
    <x v="2"/>
    <n v="0"/>
    <s v="Yes"/>
    <x v="1"/>
    <s v="Credit Card"/>
    <n v="50"/>
    <n v="3385"/>
    <x v="0"/>
    <x v="0"/>
    <n v="0"/>
    <n v="1"/>
    <x v="0"/>
  </r>
  <r>
    <s v="8244-GSZA"/>
    <s v="No"/>
    <x v="34"/>
    <n v="401"/>
    <n v="836.9"/>
    <n v="336"/>
    <n v="649.6"/>
    <s v="Yes"/>
    <x v="0"/>
    <n v="216.5"/>
    <n v="2"/>
    <n v="10"/>
    <x v="0"/>
    <n v="0"/>
    <x v="26"/>
    <s v="394-9121"/>
    <s v="Female"/>
    <x v="10"/>
    <s v="No"/>
    <s v="No"/>
    <s v="No"/>
    <x v="0"/>
    <n v="0"/>
    <s v="No"/>
    <x v="0"/>
    <s v="Direct Debit"/>
    <n v="37"/>
    <n v="2088"/>
    <x v="0"/>
    <x v="0"/>
    <n v="0"/>
    <n v="1"/>
    <x v="1"/>
  </r>
  <r>
    <s v="7591-AQKY"/>
    <s v="No"/>
    <x v="74"/>
    <n v="12"/>
    <n v="39.9"/>
    <n v="0"/>
    <n v="0"/>
    <s v="No"/>
    <x v="1"/>
    <n v="0"/>
    <n v="1"/>
    <n v="3"/>
    <x v="0"/>
    <n v="0"/>
    <x v="0"/>
    <s v="383-1657"/>
    <s v="Female"/>
    <x v="1"/>
    <s v="No"/>
    <s v="No"/>
    <s v="No"/>
    <x v="0"/>
    <n v="0"/>
    <s v="No"/>
    <x v="0"/>
    <s v="Direct Debit"/>
    <n v="43"/>
    <n v="284"/>
    <x v="0"/>
    <x v="0"/>
    <n v="0"/>
    <n v="1"/>
    <x v="0"/>
  </r>
  <r>
    <s v="5356-VJDK"/>
    <s v="No"/>
    <x v="26"/>
    <n v="390"/>
    <n v="750.3"/>
    <n v="189"/>
    <n v="724.5"/>
    <s v="Yes"/>
    <x v="0"/>
    <n v="362.3"/>
    <n v="1"/>
    <n v="9"/>
    <x v="0"/>
    <n v="0"/>
    <x v="35"/>
    <s v="362-8280"/>
    <s v="Female"/>
    <x v="12"/>
    <s v="Yes"/>
    <s v="No"/>
    <s v="No"/>
    <x v="1"/>
    <n v="0"/>
    <s v="Yes"/>
    <x v="1"/>
    <s v="Direct Debit"/>
    <n v="50"/>
    <n v="3126"/>
    <x v="0"/>
    <x v="0"/>
    <n v="0"/>
    <n v="1"/>
    <x v="1"/>
  </r>
  <r>
    <s v="6563-WJMN"/>
    <s v="No"/>
    <x v="11"/>
    <n v="52"/>
    <n v="123.9"/>
    <n v="21"/>
    <n v="149.1"/>
    <s v="Yes"/>
    <x v="0"/>
    <n v="49.7"/>
    <n v="1"/>
    <n v="0"/>
    <x v="1"/>
    <n v="0"/>
    <x v="15"/>
    <s v="392-8905"/>
    <s v="Female"/>
    <x v="40"/>
    <s v="No"/>
    <s v="No"/>
    <s v="No"/>
    <x v="0"/>
    <n v="0"/>
    <s v="No"/>
    <x v="2"/>
    <s v="Credit Card"/>
    <n v="9"/>
    <n v="193"/>
    <x v="0"/>
    <x v="0"/>
    <n v="0"/>
    <n v="1"/>
    <x v="0"/>
  </r>
  <r>
    <s v="8187-ETUC"/>
    <s v="No"/>
    <x v="7"/>
    <n v="99"/>
    <n v="201.4"/>
    <n v="100"/>
    <n v="345"/>
    <s v="Yes"/>
    <x v="0"/>
    <n v="86.3"/>
    <n v="1"/>
    <n v="26"/>
    <x v="1"/>
    <n v="32"/>
    <x v="9"/>
    <s v="351-6384"/>
    <s v="Female"/>
    <x v="33"/>
    <s v="Yes"/>
    <s v="No"/>
    <s v="No"/>
    <x v="1"/>
    <n v="0"/>
    <s v="No"/>
    <x v="0"/>
    <s v="Direct Debit"/>
    <n v="63"/>
    <n v="1584"/>
    <x v="0"/>
    <x v="0"/>
    <n v="0"/>
    <n v="1"/>
    <x v="2"/>
  </r>
  <r>
    <s v="1010-DKQH"/>
    <s v="No"/>
    <x v="59"/>
    <n v="113"/>
    <n v="280.3"/>
    <n v="0"/>
    <n v="0"/>
    <s v="No"/>
    <x v="1"/>
    <n v="0"/>
    <n v="2"/>
    <n v="10"/>
    <x v="0"/>
    <n v="0"/>
    <x v="32"/>
    <s v="348-8015"/>
    <s v="Male"/>
    <x v="19"/>
    <s v="Yes"/>
    <s v="No"/>
    <s v="No"/>
    <x v="1"/>
    <n v="0"/>
    <s v="Yes"/>
    <x v="0"/>
    <s v="Direct Debit"/>
    <n v="51"/>
    <n v="1198"/>
    <x v="0"/>
    <x v="0"/>
    <n v="0"/>
    <n v="1"/>
    <x v="1"/>
  </r>
  <r>
    <s v="9120-EHWN"/>
    <s v="No"/>
    <x v="27"/>
    <n v="270"/>
    <n v="717.2"/>
    <n v="130"/>
    <n v="481"/>
    <s v="Yes"/>
    <x v="0"/>
    <n v="96.2"/>
    <n v="0"/>
    <n v="3"/>
    <x v="0"/>
    <n v="0"/>
    <x v="44"/>
    <s v="374-6966"/>
    <s v="Female"/>
    <x v="65"/>
    <s v="No"/>
    <s v="Yes"/>
    <s v="No"/>
    <x v="2"/>
    <n v="0"/>
    <s v="Yes"/>
    <x v="1"/>
    <s v="Credit Card"/>
    <n v="46"/>
    <n v="3013"/>
    <x v="0"/>
    <x v="0"/>
    <n v="0"/>
    <n v="1"/>
    <x v="0"/>
  </r>
  <r>
    <s v="9495-IPCD"/>
    <s v="No"/>
    <x v="14"/>
    <n v="255"/>
    <n v="498"/>
    <n v="355"/>
    <n v="461.5"/>
    <s v="Yes"/>
    <x v="0"/>
    <n v="153.80000000000001"/>
    <n v="2"/>
    <n v="5"/>
    <x v="0"/>
    <n v="0"/>
    <x v="8"/>
    <s v="328-2236"/>
    <s v="Female"/>
    <x v="25"/>
    <s v="No"/>
    <s v="Yes"/>
    <s v="No"/>
    <x v="2"/>
    <n v="0"/>
    <s v="Yes"/>
    <x v="2"/>
    <s v="Direct Debit"/>
    <n v="47"/>
    <n v="3357"/>
    <x v="0"/>
    <x v="0"/>
    <n v="0"/>
    <n v="1"/>
    <x v="1"/>
  </r>
  <r>
    <s v="3552-PIPI"/>
    <s v="No"/>
    <x v="72"/>
    <n v="255"/>
    <n v="674.7"/>
    <n v="90"/>
    <n v="427.5"/>
    <s v="Yes"/>
    <x v="0"/>
    <n v="85.5"/>
    <n v="0"/>
    <n v="3"/>
    <x v="0"/>
    <n v="0"/>
    <x v="39"/>
    <s v="361-9621"/>
    <s v="Female"/>
    <x v="2"/>
    <s v="No"/>
    <s v="No"/>
    <s v="No"/>
    <x v="0"/>
    <n v="0"/>
    <s v="No"/>
    <x v="0"/>
    <s v="Direct Debit"/>
    <n v="34"/>
    <n v="1546"/>
    <x v="0"/>
    <x v="0"/>
    <n v="0"/>
    <n v="1"/>
    <x v="0"/>
  </r>
  <r>
    <s v="7528-PPCC"/>
    <s v="No"/>
    <x v="16"/>
    <n v="380"/>
    <n v="1022.6"/>
    <n v="292"/>
    <n v="350.4"/>
    <s v="Yes"/>
    <x v="0"/>
    <n v="175.2"/>
    <n v="1"/>
    <n v="5"/>
    <x v="0"/>
    <n v="0"/>
    <x v="49"/>
    <s v="421-2723"/>
    <s v="Male"/>
    <x v="31"/>
    <s v="No"/>
    <s v="No"/>
    <s v="No"/>
    <x v="0"/>
    <n v="0"/>
    <s v="Yes"/>
    <x v="2"/>
    <s v="Credit Card"/>
    <n v="57"/>
    <n v="4167"/>
    <x v="0"/>
    <x v="0"/>
    <n v="0"/>
    <n v="1"/>
    <x v="1"/>
  </r>
  <r>
    <s v="9108-DUOU"/>
    <s v="No"/>
    <x v="37"/>
    <n v="44"/>
    <n v="86.6"/>
    <n v="36"/>
    <n v="140.4"/>
    <s v="Yes"/>
    <x v="0"/>
    <n v="70.2"/>
    <n v="1"/>
    <n v="0"/>
    <x v="1"/>
    <n v="0"/>
    <x v="32"/>
    <s v="327-9341"/>
    <s v="Male"/>
    <x v="28"/>
    <s v="No"/>
    <s v="No"/>
    <s v="No"/>
    <x v="0"/>
    <n v="0"/>
    <s v="No"/>
    <x v="1"/>
    <s v="Credit Card"/>
    <n v="13"/>
    <n v="113"/>
    <x v="0"/>
    <x v="0"/>
    <n v="0"/>
    <n v="1"/>
    <x v="0"/>
  </r>
  <r>
    <s v="4185-HIZQ"/>
    <s v="No"/>
    <x v="71"/>
    <n v="185"/>
    <n v="532.9"/>
    <n v="246"/>
    <n v="442.8"/>
    <s v="Yes"/>
    <x v="0"/>
    <n v="147.6"/>
    <n v="1"/>
    <n v="14"/>
    <x v="1"/>
    <n v="24"/>
    <x v="2"/>
    <s v="383-5474"/>
    <s v="Female"/>
    <x v="54"/>
    <s v="No"/>
    <s v="No"/>
    <s v="No"/>
    <x v="0"/>
    <n v="0"/>
    <s v="No"/>
    <x v="1"/>
    <s v="Direct Debit"/>
    <n v="29"/>
    <n v="1181"/>
    <x v="0"/>
    <x v="0"/>
    <n v="0"/>
    <n v="1"/>
    <x v="2"/>
  </r>
  <r>
    <s v="6310-ZOHJ"/>
    <s v="No"/>
    <x v="44"/>
    <n v="175"/>
    <n v="344"/>
    <n v="465"/>
    <n v="285.2"/>
    <s v="Yes"/>
    <x v="0"/>
    <n v="142.6"/>
    <n v="2"/>
    <n v="3"/>
    <x v="0"/>
    <n v="0"/>
    <x v="0"/>
    <s v="373-5438"/>
    <s v="Male"/>
    <x v="11"/>
    <s v="No"/>
    <s v="No"/>
    <s v="No"/>
    <x v="0"/>
    <n v="0"/>
    <s v="Yes"/>
    <x v="2"/>
    <s v="Direct Debit"/>
    <n v="45"/>
    <n v="1409"/>
    <x v="0"/>
    <x v="0"/>
    <n v="0"/>
    <n v="1"/>
    <x v="0"/>
  </r>
  <r>
    <s v="0820-QAGX"/>
    <s v="No"/>
    <x v="10"/>
    <n v="320"/>
    <n v="762"/>
    <n v="207"/>
    <n v="517.5"/>
    <s v="Yes"/>
    <x v="0"/>
    <n v="103.5"/>
    <n v="1"/>
    <n v="2"/>
    <x v="0"/>
    <n v="0"/>
    <x v="46"/>
    <s v="333-9253"/>
    <s v="Female"/>
    <x v="7"/>
    <s v="No"/>
    <s v="No"/>
    <s v="No"/>
    <x v="0"/>
    <n v="0"/>
    <s v="Yes"/>
    <x v="2"/>
    <s v="Credit Card"/>
    <n v="36"/>
    <n v="2495"/>
    <x v="0"/>
    <x v="0"/>
    <n v="0"/>
    <n v="1"/>
    <x v="0"/>
  </r>
  <r>
    <s v="2379-GYWH"/>
    <s v="No"/>
    <x v="35"/>
    <n v="180"/>
    <n v="620.29999999999995"/>
    <n v="336"/>
    <n v="748.8"/>
    <s v="Yes"/>
    <x v="0"/>
    <n v="249.6"/>
    <n v="2"/>
    <n v="7"/>
    <x v="0"/>
    <n v="0"/>
    <x v="17"/>
    <s v="336-6085"/>
    <s v="Female"/>
    <x v="55"/>
    <s v="No"/>
    <s v="Yes"/>
    <s v="No"/>
    <x v="2"/>
    <n v="0"/>
    <s v="Yes"/>
    <x v="1"/>
    <s v="Direct Debit"/>
    <n v="34"/>
    <n v="1638"/>
    <x v="0"/>
    <x v="0"/>
    <n v="0"/>
    <n v="1"/>
    <x v="1"/>
  </r>
  <r>
    <s v="2881-SFUM"/>
    <s v="No"/>
    <x v="65"/>
    <n v="261"/>
    <n v="494.2"/>
    <n v="245"/>
    <n v="367.5"/>
    <s v="Yes"/>
    <x v="0"/>
    <n v="183.8"/>
    <n v="2"/>
    <n v="19"/>
    <x v="0"/>
    <n v="0"/>
    <x v="38"/>
    <s v="420-5179"/>
    <s v="Male"/>
    <x v="23"/>
    <s v="Yes"/>
    <s v="No"/>
    <s v="No"/>
    <x v="1"/>
    <n v="0"/>
    <s v="Yes"/>
    <x v="1"/>
    <s v="Direct Debit"/>
    <n v="32"/>
    <n v="1599"/>
    <x v="0"/>
    <x v="0"/>
    <n v="0"/>
    <n v="1"/>
    <x v="2"/>
  </r>
  <r>
    <s v="5342-MXLJ"/>
    <s v="No"/>
    <x v="7"/>
    <n v="71"/>
    <n v="272.3"/>
    <n v="75"/>
    <n v="150"/>
    <s v="Yes"/>
    <x v="0"/>
    <n v="75"/>
    <n v="2"/>
    <n v="4"/>
    <x v="1"/>
    <n v="80"/>
    <x v="2"/>
    <s v="411-5958"/>
    <s v="Male"/>
    <x v="65"/>
    <s v="No"/>
    <s v="Yes"/>
    <s v="No"/>
    <x v="2"/>
    <n v="0"/>
    <s v="No"/>
    <x v="1"/>
    <s v="Credit Card"/>
    <n v="28"/>
    <n v="687"/>
    <x v="0"/>
    <x v="0"/>
    <n v="0"/>
    <n v="1"/>
    <x v="0"/>
  </r>
  <r>
    <s v="1679-XARV"/>
    <s v="No"/>
    <x v="66"/>
    <n v="60"/>
    <n v="153.30000000000001"/>
    <n v="57"/>
    <n v="161.5"/>
    <s v="Yes"/>
    <x v="0"/>
    <n v="32.299999999999997"/>
    <n v="2"/>
    <n v="0"/>
    <x v="1"/>
    <n v="0"/>
    <x v="25"/>
    <s v="341-9443"/>
    <s v="Female"/>
    <x v="47"/>
    <s v="No"/>
    <s v="Yes"/>
    <s v="No"/>
    <x v="2"/>
    <n v="0"/>
    <s v="No"/>
    <x v="0"/>
    <s v="Credit Card"/>
    <n v="9"/>
    <n v="170"/>
    <x v="0"/>
    <x v="0"/>
    <n v="0"/>
    <n v="1"/>
    <x v="0"/>
  </r>
  <r>
    <s v="8079-UPTX"/>
    <s v="Yes"/>
    <x v="37"/>
    <n v="48"/>
    <n v="136.5"/>
    <n v="90"/>
    <n v="84.6"/>
    <s v="Yes"/>
    <x v="0"/>
    <n v="21.2"/>
    <n v="2"/>
    <n v="6"/>
    <x v="0"/>
    <n v="0"/>
    <x v="27"/>
    <s v="416-8701"/>
    <s v="Male"/>
    <x v="52"/>
    <s v="No"/>
    <s v="No"/>
    <s v="No"/>
    <x v="0"/>
    <n v="0"/>
    <s v="No"/>
    <x v="0"/>
    <s v="Credit Card"/>
    <n v="60"/>
    <n v="545"/>
    <x v="0"/>
    <x v="0"/>
    <n v="1"/>
    <n v="1"/>
    <x v="1"/>
  </r>
  <r>
    <s v="1959-TYXJ"/>
    <s v="No"/>
    <x v="10"/>
    <n v="195"/>
    <n v="414.1"/>
    <n v="276"/>
    <n v="641.70000000000005"/>
    <s v="Yes"/>
    <x v="0"/>
    <n v="160.4"/>
    <n v="0"/>
    <n v="3"/>
    <x v="0"/>
    <n v="0"/>
    <x v="28"/>
    <s v="397-6109"/>
    <s v="Male"/>
    <x v="32"/>
    <s v="No"/>
    <s v="No"/>
    <s v="No"/>
    <x v="0"/>
    <n v="0"/>
    <s v="Yes"/>
    <x v="2"/>
    <s v="Credit Card"/>
    <n v="33"/>
    <n v="2262"/>
    <x v="0"/>
    <x v="0"/>
    <n v="0"/>
    <n v="1"/>
    <x v="0"/>
  </r>
  <r>
    <s v="7372-NWZN"/>
    <s v="No"/>
    <x v="21"/>
    <n v="144"/>
    <n v="273.89999999999998"/>
    <n v="92"/>
    <n v="427.8"/>
    <s v="Yes"/>
    <x v="0"/>
    <n v="85.6"/>
    <n v="2"/>
    <n v="10"/>
    <x v="0"/>
    <n v="0"/>
    <x v="43"/>
    <s v="392-5587"/>
    <s v="Male"/>
    <x v="37"/>
    <s v="No"/>
    <s v="No"/>
    <s v="No"/>
    <x v="0"/>
    <n v="0"/>
    <s v="Yes"/>
    <x v="1"/>
    <s v="Direct Debit"/>
    <n v="44"/>
    <n v="1986"/>
    <x v="0"/>
    <x v="0"/>
    <n v="0"/>
    <n v="1"/>
    <x v="1"/>
  </r>
  <r>
    <s v="3920-EBDH"/>
    <s v="No"/>
    <x v="49"/>
    <n v="195"/>
    <n v="377.1"/>
    <n v="68"/>
    <n v="282.2"/>
    <s v="Yes"/>
    <x v="0"/>
    <n v="94.1"/>
    <n v="0"/>
    <n v="0"/>
    <x v="1"/>
    <n v="0"/>
    <x v="10"/>
    <s v="368-2845"/>
    <s v="Male"/>
    <x v="39"/>
    <s v="No"/>
    <s v="No"/>
    <s v="No"/>
    <x v="0"/>
    <n v="0"/>
    <s v="No"/>
    <x v="0"/>
    <s v="Direct Debit"/>
    <n v="7"/>
    <n v="248"/>
    <x v="0"/>
    <x v="0"/>
    <n v="0"/>
    <n v="1"/>
    <x v="0"/>
  </r>
  <r>
    <s v="0660-BDIH"/>
    <s v="No"/>
    <x v="37"/>
    <n v="36"/>
    <n v="113.7"/>
    <n v="36"/>
    <n v="108"/>
    <s v="Yes"/>
    <x v="0"/>
    <n v="21.6"/>
    <n v="0"/>
    <n v="7"/>
    <x v="1"/>
    <n v="0"/>
    <x v="29"/>
    <s v="348-7484"/>
    <s v="Female"/>
    <x v="48"/>
    <s v="No"/>
    <s v="No"/>
    <s v="No"/>
    <x v="0"/>
    <n v="0"/>
    <s v="No"/>
    <x v="0"/>
    <s v="Credit Card"/>
    <n v="18"/>
    <n v="174"/>
    <x v="0"/>
    <x v="0"/>
    <n v="0"/>
    <n v="1"/>
    <x v="1"/>
  </r>
  <r>
    <s v="9797-RFCV"/>
    <s v="No"/>
    <x v="0"/>
    <n v="2"/>
    <n v="8"/>
    <n v="2"/>
    <n v="12.3"/>
    <s v="Yes"/>
    <x v="0"/>
    <n v="3.1"/>
    <n v="2"/>
    <n v="0"/>
    <x v="1"/>
    <n v="0"/>
    <x v="12"/>
    <s v="338-5207"/>
    <s v="Male"/>
    <x v="23"/>
    <s v="Yes"/>
    <s v="No"/>
    <s v="No"/>
    <x v="1"/>
    <n v="0"/>
    <s v="No"/>
    <x v="0"/>
    <s v="Credit Card"/>
    <n v="11"/>
    <n v="11"/>
    <x v="0"/>
    <x v="0"/>
    <n v="0"/>
    <n v="1"/>
    <x v="0"/>
  </r>
  <r>
    <s v="1987-HXJC"/>
    <s v="No"/>
    <x v="33"/>
    <n v="335"/>
    <n v="577"/>
    <n v="256"/>
    <n v="473.6"/>
    <s v="Yes"/>
    <x v="0"/>
    <n v="236.8"/>
    <n v="2"/>
    <n v="6"/>
    <x v="0"/>
    <n v="0"/>
    <x v="8"/>
    <s v="418-7846"/>
    <s v="Male"/>
    <x v="20"/>
    <s v="No"/>
    <s v="No"/>
    <s v="No"/>
    <x v="0"/>
    <n v="0"/>
    <s v="No"/>
    <x v="2"/>
    <s v="Paper Check"/>
    <n v="35"/>
    <n v="2231"/>
    <x v="0"/>
    <x v="0"/>
    <n v="0"/>
    <n v="1"/>
    <x v="1"/>
  </r>
  <r>
    <s v="0742-VJJA"/>
    <s v="No"/>
    <x v="30"/>
    <n v="7"/>
    <n v="19.100000000000001"/>
    <n v="12"/>
    <n v="27.6"/>
    <s v="Yes"/>
    <x v="0"/>
    <n v="13.8"/>
    <n v="1"/>
    <n v="2"/>
    <x v="0"/>
    <n v="0"/>
    <x v="18"/>
    <s v="349-1943"/>
    <s v="Female"/>
    <x v="7"/>
    <s v="No"/>
    <s v="No"/>
    <s v="No"/>
    <x v="0"/>
    <n v="0"/>
    <s v="Yes"/>
    <x v="0"/>
    <s v="Paper Check"/>
    <n v="47"/>
    <n v="150"/>
    <x v="0"/>
    <x v="0"/>
    <n v="0"/>
    <n v="1"/>
    <x v="0"/>
  </r>
  <r>
    <s v="1045-WRUE"/>
    <s v="No"/>
    <x v="35"/>
    <n v="205"/>
    <n v="384.9"/>
    <n v="144"/>
    <n v="441.6"/>
    <s v="Yes"/>
    <x v="0"/>
    <n v="220.8"/>
    <n v="1"/>
    <n v="12"/>
    <x v="0"/>
    <n v="0"/>
    <x v="39"/>
    <s v="345-1419"/>
    <s v="Male"/>
    <x v="33"/>
    <s v="Yes"/>
    <s v="No"/>
    <s v="No"/>
    <x v="1"/>
    <n v="0"/>
    <s v="Yes"/>
    <x v="0"/>
    <s v="Direct Debit"/>
    <n v="16"/>
    <n v="767"/>
    <x v="0"/>
    <x v="0"/>
    <n v="0"/>
    <n v="1"/>
    <x v="2"/>
  </r>
  <r>
    <s v="7055-CGMK"/>
    <s v="No"/>
    <x v="8"/>
    <n v="466"/>
    <n v="1048.3"/>
    <n v="280"/>
    <n v="1085"/>
    <s v="Yes"/>
    <x v="0"/>
    <n v="217"/>
    <n v="1"/>
    <n v="21"/>
    <x v="0"/>
    <n v="0"/>
    <x v="18"/>
    <s v="383-8695"/>
    <s v="Female"/>
    <x v="22"/>
    <s v="Yes"/>
    <s v="No"/>
    <s v="No"/>
    <x v="1"/>
    <n v="0"/>
    <s v="Yes"/>
    <x v="2"/>
    <s v="Direct Debit"/>
    <n v="32"/>
    <n v="2253"/>
    <x v="0"/>
    <x v="0"/>
    <n v="0"/>
    <n v="1"/>
    <x v="2"/>
  </r>
  <r>
    <s v="6971-VKPX"/>
    <s v="No"/>
    <x v="45"/>
    <n v="192"/>
    <n v="523.70000000000005"/>
    <n v="208"/>
    <n v="847.6"/>
    <s v="Yes"/>
    <x v="0"/>
    <n v="211.9"/>
    <n v="0"/>
    <n v="0"/>
    <x v="1"/>
    <n v="0"/>
    <x v="3"/>
    <s v="370-7565"/>
    <s v="Female"/>
    <x v="46"/>
    <s v="No"/>
    <s v="No"/>
    <s v="No"/>
    <x v="0"/>
    <n v="0"/>
    <s v="No"/>
    <x v="1"/>
    <s v="Direct Debit"/>
    <n v="11"/>
    <n v="584"/>
    <x v="0"/>
    <x v="0"/>
    <n v="0"/>
    <n v="1"/>
    <x v="0"/>
  </r>
  <r>
    <s v="1105-IPLK"/>
    <s v="No"/>
    <x v="18"/>
    <n v="62"/>
    <n v="198.6"/>
    <n v="60"/>
    <n v="224"/>
    <s v="Yes"/>
    <x v="0"/>
    <n v="74.7"/>
    <n v="1"/>
    <n v="0"/>
    <x v="1"/>
    <n v="0"/>
    <x v="10"/>
    <s v="351-6552"/>
    <s v="Male"/>
    <x v="21"/>
    <s v="No"/>
    <s v="No"/>
    <s v="No"/>
    <x v="0"/>
    <n v="0"/>
    <s v="No"/>
    <x v="0"/>
    <s v="Credit Card"/>
    <n v="12"/>
    <n v="238"/>
    <x v="0"/>
    <x v="0"/>
    <n v="0"/>
    <n v="1"/>
    <x v="0"/>
  </r>
  <r>
    <s v="3947-UATP"/>
    <s v="No"/>
    <x v="23"/>
    <n v="163"/>
    <n v="394"/>
    <n v="198"/>
    <n v="389.4"/>
    <s v="Yes"/>
    <x v="0"/>
    <n v="97.4"/>
    <n v="2"/>
    <n v="5"/>
    <x v="0"/>
    <n v="0"/>
    <x v="15"/>
    <s v="330-2849"/>
    <s v="Male"/>
    <x v="27"/>
    <s v="No"/>
    <s v="Yes"/>
    <s v="No"/>
    <x v="2"/>
    <n v="0"/>
    <s v="Yes"/>
    <x v="2"/>
    <s v="Direct Debit"/>
    <n v="40"/>
    <n v="2608"/>
    <x v="0"/>
    <x v="0"/>
    <n v="0"/>
    <n v="1"/>
    <x v="1"/>
  </r>
  <r>
    <s v="6931-LMZW"/>
    <s v="No"/>
    <x v="65"/>
    <n v="417"/>
    <n v="735.6"/>
    <n v="196"/>
    <n v="519.4"/>
    <s v="Yes"/>
    <x v="0"/>
    <n v="103.9"/>
    <n v="2"/>
    <n v="0"/>
    <x v="1"/>
    <n v="0"/>
    <x v="19"/>
    <s v="364-6801"/>
    <s v="Female"/>
    <x v="55"/>
    <s v="No"/>
    <s v="Yes"/>
    <s v="No"/>
    <x v="2"/>
    <n v="0"/>
    <s v="No"/>
    <x v="1"/>
    <s v="Direct Debit"/>
    <n v="16"/>
    <n v="782"/>
    <x v="0"/>
    <x v="0"/>
    <n v="0"/>
    <n v="1"/>
    <x v="0"/>
  </r>
  <r>
    <s v="9197-OPHU"/>
    <s v="No"/>
    <x v="30"/>
    <n v="12"/>
    <n v="26.1"/>
    <n v="12"/>
    <n v="26.7"/>
    <s v="Yes"/>
    <x v="0"/>
    <n v="5.3"/>
    <n v="1"/>
    <n v="6"/>
    <x v="0"/>
    <n v="0"/>
    <x v="6"/>
    <s v="383-8878"/>
    <s v="Male"/>
    <x v="38"/>
    <s v="No"/>
    <s v="No"/>
    <s v="No"/>
    <x v="0"/>
    <n v="0"/>
    <s v="Yes"/>
    <x v="0"/>
    <s v="Paper Check"/>
    <n v="38"/>
    <n v="109"/>
    <x v="0"/>
    <x v="0"/>
    <n v="0"/>
    <n v="1"/>
    <x v="1"/>
  </r>
  <r>
    <s v="1663-VLKD"/>
    <s v="No"/>
    <x v="21"/>
    <n v="153"/>
    <n v="510.3"/>
    <n v="0"/>
    <n v="0"/>
    <s v="No"/>
    <x v="1"/>
    <n v="0"/>
    <n v="2"/>
    <n v="10"/>
    <x v="0"/>
    <n v="0"/>
    <x v="9"/>
    <s v="384-2372"/>
    <s v="Male"/>
    <x v="47"/>
    <s v="No"/>
    <s v="Yes"/>
    <s v="No"/>
    <x v="2"/>
    <n v="0"/>
    <s v="No"/>
    <x v="0"/>
    <s v="Direct Debit"/>
    <n v="47"/>
    <n v="2186"/>
    <x v="0"/>
    <x v="0"/>
    <n v="0"/>
    <n v="1"/>
    <x v="1"/>
  </r>
  <r>
    <s v="8055-AWUS"/>
    <s v="No"/>
    <x v="26"/>
    <n v="189"/>
    <n v="500.4"/>
    <n v="315"/>
    <n v="585.9"/>
    <s v="Yes"/>
    <x v="0"/>
    <n v="195.3"/>
    <n v="2"/>
    <n v="6"/>
    <x v="1"/>
    <n v="14"/>
    <x v="3"/>
    <s v="361-1581"/>
    <s v="Female"/>
    <x v="38"/>
    <s v="No"/>
    <s v="No"/>
    <s v="No"/>
    <x v="0"/>
    <n v="0"/>
    <s v="Yes"/>
    <x v="2"/>
    <s v="Direct Debit"/>
    <n v="32"/>
    <n v="2022"/>
    <x v="0"/>
    <x v="0"/>
    <n v="0"/>
    <n v="1"/>
    <x v="1"/>
  </r>
  <r>
    <s v="0366-LFNX"/>
    <s v="No"/>
    <x v="30"/>
    <n v="13"/>
    <n v="27.3"/>
    <n v="9"/>
    <n v="34.200000000000003"/>
    <s v="Yes"/>
    <x v="0"/>
    <n v="6.8"/>
    <n v="0"/>
    <n v="2"/>
    <x v="0"/>
    <n v="0"/>
    <x v="12"/>
    <s v="417-7888"/>
    <s v="Male"/>
    <x v="31"/>
    <s v="No"/>
    <s v="No"/>
    <s v="No"/>
    <x v="0"/>
    <n v="0"/>
    <s v="No"/>
    <x v="0"/>
    <s v="Credit Card"/>
    <n v="24"/>
    <n v="72"/>
    <x v="0"/>
    <x v="0"/>
    <n v="0"/>
    <n v="1"/>
    <x v="0"/>
  </r>
  <r>
    <s v="1706-YXKF"/>
    <s v="No"/>
    <x v="46"/>
    <n v="112"/>
    <n v="282.60000000000002"/>
    <n v="40"/>
    <n v="260"/>
    <s v="Yes"/>
    <x v="0"/>
    <n v="130"/>
    <n v="1"/>
    <n v="8"/>
    <x v="0"/>
    <n v="0"/>
    <x v="49"/>
    <s v="383-8364"/>
    <s v="Female"/>
    <x v="63"/>
    <s v="No"/>
    <s v="Yes"/>
    <s v="No"/>
    <x v="2"/>
    <n v="0"/>
    <s v="Yes"/>
    <x v="1"/>
    <s v="Credit Card"/>
    <n v="67"/>
    <n v="2706"/>
    <x v="0"/>
    <x v="0"/>
    <n v="0"/>
    <n v="1"/>
    <x v="1"/>
  </r>
  <r>
    <s v="7550-ECEB"/>
    <s v="No"/>
    <x v="0"/>
    <n v="4"/>
    <n v="10"/>
    <n v="8"/>
    <n v="11.1"/>
    <s v="Yes"/>
    <x v="0"/>
    <n v="3.7"/>
    <n v="1"/>
    <n v="3"/>
    <x v="0"/>
    <n v="0"/>
    <x v="43"/>
    <s v="396-2335"/>
    <s v="Female"/>
    <x v="49"/>
    <s v="No"/>
    <s v="No"/>
    <s v="No"/>
    <x v="0"/>
    <n v="0"/>
    <s v="No"/>
    <x v="0"/>
    <s v="Paper Check"/>
    <n v="40"/>
    <n v="40"/>
    <x v="0"/>
    <x v="0"/>
    <n v="0"/>
    <n v="1"/>
    <x v="0"/>
  </r>
  <r>
    <s v="6054-VNSD"/>
    <s v="No"/>
    <x v="0"/>
    <n v="5"/>
    <n v="9"/>
    <n v="7"/>
    <n v="8.6"/>
    <s v="Yes"/>
    <x v="0"/>
    <n v="2.2000000000000002"/>
    <n v="1"/>
    <n v="2"/>
    <x v="0"/>
    <n v="0"/>
    <x v="10"/>
    <s v="408-4530"/>
    <s v="Female"/>
    <x v="58"/>
    <s v="No"/>
    <s v="No"/>
    <s v="No"/>
    <x v="0"/>
    <n v="0"/>
    <s v="No"/>
    <x v="0"/>
    <s v="Direct Debit"/>
    <n v="26"/>
    <n v="26"/>
    <x v="0"/>
    <x v="0"/>
    <n v="0"/>
    <n v="1"/>
    <x v="0"/>
  </r>
  <r>
    <s v="7560-EVFU"/>
    <s v="No"/>
    <x v="38"/>
    <n v="106"/>
    <n v="257.39999999999998"/>
    <n v="102"/>
    <n v="515.1"/>
    <s v="Yes"/>
    <x v="0"/>
    <n v="257.60000000000002"/>
    <n v="1"/>
    <n v="0"/>
    <x v="1"/>
    <n v="0"/>
    <x v="38"/>
    <s v="408-6621"/>
    <s v="Male"/>
    <x v="24"/>
    <s v="No"/>
    <s v="No"/>
    <s v="No"/>
    <x v="0"/>
    <n v="0"/>
    <s v="No"/>
    <x v="1"/>
    <s v="Direct Debit"/>
    <n v="8"/>
    <n v="431"/>
    <x v="0"/>
    <x v="0"/>
    <n v="0"/>
    <n v="1"/>
    <x v="0"/>
  </r>
  <r>
    <s v="6718-XPQS"/>
    <s v="No"/>
    <x v="54"/>
    <n v="237"/>
    <n v="809"/>
    <n v="162"/>
    <n v="653.4"/>
    <s v="Yes"/>
    <x v="0"/>
    <n v="163.4"/>
    <n v="0"/>
    <n v="5"/>
    <x v="0"/>
    <n v="0"/>
    <x v="28"/>
    <s v="338-7120"/>
    <s v="Male"/>
    <x v="3"/>
    <s v="No"/>
    <s v="No"/>
    <s v="No"/>
    <x v="0"/>
    <n v="0"/>
    <s v="No"/>
    <x v="1"/>
    <s v="Paper Check"/>
    <n v="17"/>
    <n v="895"/>
    <x v="0"/>
    <x v="0"/>
    <n v="0"/>
    <n v="1"/>
    <x v="1"/>
  </r>
  <r>
    <s v="5451-GJIX"/>
    <s v="No"/>
    <x v="9"/>
    <n v="278"/>
    <n v="547.29999999999995"/>
    <n v="100"/>
    <n v="410"/>
    <s v="Yes"/>
    <x v="0"/>
    <n v="205"/>
    <n v="1"/>
    <n v="4"/>
    <x v="1"/>
    <n v="12"/>
    <x v="10"/>
    <s v="357-4265"/>
    <s v="Male"/>
    <x v="9"/>
    <s v="No"/>
    <s v="No"/>
    <s v="No"/>
    <x v="0"/>
    <n v="0"/>
    <s v="No"/>
    <x v="0"/>
    <s v="Direct Debit"/>
    <n v="48"/>
    <n v="2369"/>
    <x v="0"/>
    <x v="0"/>
    <n v="0"/>
    <n v="1"/>
    <x v="0"/>
  </r>
  <r>
    <s v="4414-MPUT"/>
    <s v="No"/>
    <x v="0"/>
    <n v="5"/>
    <n v="13"/>
    <n v="3"/>
    <n v="14.9"/>
    <s v="Yes"/>
    <x v="0"/>
    <n v="3.7"/>
    <n v="1"/>
    <n v="0"/>
    <x v="1"/>
    <n v="0"/>
    <x v="0"/>
    <s v="398-8801"/>
    <s v="Male"/>
    <x v="2"/>
    <s v="No"/>
    <s v="No"/>
    <s v="No"/>
    <x v="0"/>
    <n v="0"/>
    <s v="No"/>
    <x v="0"/>
    <s v="Paper Check"/>
    <n v="7"/>
    <n v="7"/>
    <x v="0"/>
    <x v="0"/>
    <n v="0"/>
    <n v="1"/>
    <x v="0"/>
  </r>
  <r>
    <s v="4740-LLBB"/>
    <s v="No"/>
    <x v="44"/>
    <n v="57"/>
    <n v="124.6"/>
    <n v="124"/>
    <n v="316.2"/>
    <s v="Yes"/>
    <x v="0"/>
    <n v="79.099999999999994"/>
    <n v="2"/>
    <n v="6"/>
    <x v="0"/>
    <n v="0"/>
    <x v="40"/>
    <s v="346-2347"/>
    <s v="Male"/>
    <x v="9"/>
    <s v="No"/>
    <s v="No"/>
    <s v="No"/>
    <x v="0"/>
    <n v="0"/>
    <s v="No"/>
    <x v="1"/>
    <s v="Direct Debit"/>
    <n v="30"/>
    <n v="922"/>
    <x v="0"/>
    <x v="0"/>
    <n v="0"/>
    <n v="1"/>
    <x v="1"/>
  </r>
  <r>
    <s v="1739-XSTE"/>
    <s v="No"/>
    <x v="65"/>
    <n v="197"/>
    <n v="640.9"/>
    <n v="343"/>
    <n v="279.3"/>
    <s v="Yes"/>
    <x v="0"/>
    <n v="69.8"/>
    <n v="2"/>
    <n v="0"/>
    <x v="1"/>
    <n v="0"/>
    <x v="12"/>
    <s v="343-2741"/>
    <s v="Male"/>
    <x v="39"/>
    <s v="No"/>
    <s v="No"/>
    <s v="No"/>
    <x v="0"/>
    <n v="0"/>
    <s v="No"/>
    <x v="1"/>
    <s v="Credit Card"/>
    <n v="11"/>
    <n v="546"/>
    <x v="0"/>
    <x v="0"/>
    <n v="0"/>
    <n v="1"/>
    <x v="0"/>
  </r>
  <r>
    <s v="3071-PNST"/>
    <s v="No"/>
    <x v="11"/>
    <n v="38"/>
    <n v="104"/>
    <n v="84"/>
    <n v="228.9"/>
    <s v="Yes"/>
    <x v="0"/>
    <n v="114.5"/>
    <n v="2"/>
    <n v="0"/>
    <x v="1"/>
    <n v="0"/>
    <x v="22"/>
    <s v="402-7746"/>
    <s v="Female"/>
    <x v="25"/>
    <s v="No"/>
    <s v="Yes"/>
    <s v="No"/>
    <x v="2"/>
    <n v="0"/>
    <s v="No"/>
    <x v="1"/>
    <s v="Credit Card"/>
    <n v="8"/>
    <n v="160"/>
    <x v="0"/>
    <x v="0"/>
    <n v="0"/>
    <n v="1"/>
    <x v="0"/>
  </r>
  <r>
    <s v="9476-WMKN"/>
    <s v="No"/>
    <x v="0"/>
    <n v="6"/>
    <n v="11"/>
    <n v="9"/>
    <n v="11.6"/>
    <s v="Yes"/>
    <x v="0"/>
    <n v="2.9"/>
    <n v="1"/>
    <n v="0"/>
    <x v="1"/>
    <n v="0"/>
    <x v="39"/>
    <s v="332-1494"/>
    <s v="Female"/>
    <x v="24"/>
    <s v="No"/>
    <s v="No"/>
    <s v="No"/>
    <x v="0"/>
    <n v="0"/>
    <s v="No"/>
    <x v="0"/>
    <s v="Credit Card"/>
    <n v="12"/>
    <n v="12"/>
    <x v="0"/>
    <x v="0"/>
    <n v="0"/>
    <n v="1"/>
    <x v="0"/>
  </r>
  <r>
    <s v="1351-UORS"/>
    <s v="No"/>
    <x v="41"/>
    <n v="374"/>
    <n v="890.1"/>
    <n v="222"/>
    <n v="555"/>
    <s v="Yes"/>
    <x v="0"/>
    <n v="111"/>
    <n v="0"/>
    <n v="13"/>
    <x v="0"/>
    <n v="0"/>
    <x v="21"/>
    <s v="388-6223"/>
    <s v="Male"/>
    <x v="17"/>
    <s v="Yes"/>
    <s v="No"/>
    <s v="No"/>
    <x v="1"/>
    <n v="0"/>
    <s v="Yes"/>
    <x v="2"/>
    <s v="Direct Debit"/>
    <n v="50"/>
    <n v="3727"/>
    <x v="0"/>
    <x v="0"/>
    <n v="0"/>
    <n v="1"/>
    <x v="2"/>
  </r>
  <r>
    <s v="4569-LYNP"/>
    <s v="No"/>
    <x v="63"/>
    <n v="259"/>
    <n v="651.20000000000005"/>
    <n v="648"/>
    <n v="792"/>
    <s v="Yes"/>
    <x v="0"/>
    <n v="158.4"/>
    <n v="2"/>
    <n v="14"/>
    <x v="0"/>
    <n v="0"/>
    <x v="5"/>
    <s v="338-7886"/>
    <s v="Male"/>
    <x v="23"/>
    <s v="Yes"/>
    <s v="No"/>
    <s v="No"/>
    <x v="1"/>
    <n v="0"/>
    <s v="Yes"/>
    <x v="2"/>
    <s v="Credit Card"/>
    <n v="28"/>
    <n v="2036"/>
    <x v="0"/>
    <x v="0"/>
    <n v="0"/>
    <n v="1"/>
    <x v="2"/>
  </r>
  <r>
    <s v="4642-PQIO"/>
    <s v="No"/>
    <x v="23"/>
    <n v="174"/>
    <n v="330.9"/>
    <n v="198"/>
    <n v="706.2"/>
    <s v="Yes"/>
    <x v="0"/>
    <n v="235.4"/>
    <n v="2"/>
    <n v="4"/>
    <x v="0"/>
    <n v="0"/>
    <x v="3"/>
    <s v="332-5596"/>
    <s v="Male"/>
    <x v="10"/>
    <s v="No"/>
    <s v="No"/>
    <s v="No"/>
    <x v="0"/>
    <n v="0"/>
    <s v="Yes"/>
    <x v="2"/>
    <s v="Direct Debit"/>
    <n v="24"/>
    <n v="1586"/>
    <x v="0"/>
    <x v="0"/>
    <n v="0"/>
    <n v="1"/>
    <x v="0"/>
  </r>
  <r>
    <s v="1699-CUET"/>
    <s v="No"/>
    <x v="49"/>
    <n v="118"/>
    <n v="239.8"/>
    <n v="102"/>
    <n v="261.8"/>
    <s v="Yes"/>
    <x v="0"/>
    <n v="52.4"/>
    <n v="1"/>
    <n v="1"/>
    <x v="0"/>
    <n v="0"/>
    <x v="4"/>
    <s v="348-9945"/>
    <s v="Male"/>
    <x v="18"/>
    <s v="No"/>
    <s v="No"/>
    <s v="No"/>
    <x v="0"/>
    <n v="0"/>
    <s v="No"/>
    <x v="0"/>
    <s v="Direct Debit"/>
    <n v="35"/>
    <n v="1193"/>
    <x v="0"/>
    <x v="0"/>
    <n v="0"/>
    <n v="1"/>
    <x v="0"/>
  </r>
  <r>
    <s v="1161-HFXK"/>
    <s v="No"/>
    <x v="39"/>
    <n v="61"/>
    <n v="148.19999999999999"/>
    <n v="90"/>
    <n v="423"/>
    <s v="Yes"/>
    <x v="0"/>
    <n v="211.5"/>
    <n v="0"/>
    <n v="5"/>
    <x v="0"/>
    <n v="0"/>
    <x v="0"/>
    <s v="407-1896"/>
    <s v="Male"/>
    <x v="35"/>
    <s v="No"/>
    <s v="No"/>
    <s v="No"/>
    <x v="0"/>
    <n v="0"/>
    <s v="No"/>
    <x v="0"/>
    <s v="Direct Debit"/>
    <n v="50"/>
    <n v="1468"/>
    <x v="0"/>
    <x v="0"/>
    <n v="0"/>
    <n v="1"/>
    <x v="1"/>
  </r>
  <r>
    <s v="8236-GBUC"/>
    <s v="No"/>
    <x v="15"/>
    <n v="8"/>
    <n v="22.9"/>
    <n v="14"/>
    <n v="20.8"/>
    <s v="Yes"/>
    <x v="0"/>
    <n v="6.9"/>
    <n v="0"/>
    <n v="0"/>
    <x v="1"/>
    <n v="0"/>
    <x v="39"/>
    <s v="398-9408"/>
    <s v="Female"/>
    <x v="10"/>
    <s v="No"/>
    <s v="No"/>
    <s v="No"/>
    <x v="0"/>
    <n v="0"/>
    <s v="No"/>
    <x v="0"/>
    <s v="Paper Check"/>
    <n v="13"/>
    <n v="22"/>
    <x v="0"/>
    <x v="0"/>
    <n v="0"/>
    <n v="1"/>
    <x v="0"/>
  </r>
  <r>
    <s v="8563-QJAJ"/>
    <s v="No"/>
    <x v="43"/>
    <n v="19"/>
    <n v="55"/>
    <n v="16"/>
    <n v="26"/>
    <s v="Yes"/>
    <x v="0"/>
    <n v="8.6999999999999993"/>
    <n v="0"/>
    <n v="2"/>
    <x v="0"/>
    <n v="0"/>
    <x v="2"/>
    <s v="369-8005"/>
    <s v="Male"/>
    <x v="10"/>
    <s v="No"/>
    <s v="No"/>
    <s v="No"/>
    <x v="0"/>
    <n v="0"/>
    <s v="No"/>
    <x v="0"/>
    <s v="Paper Check"/>
    <n v="20"/>
    <n v="86"/>
    <x v="0"/>
    <x v="0"/>
    <n v="0"/>
    <n v="1"/>
    <x v="0"/>
  </r>
  <r>
    <s v="1515-ZRSN"/>
    <s v="No"/>
    <x v="26"/>
    <n v="242"/>
    <n v="627.5"/>
    <n v="315"/>
    <n v="226.8"/>
    <s v="Yes"/>
    <x v="0"/>
    <n v="56.7"/>
    <n v="2"/>
    <n v="38"/>
    <x v="1"/>
    <n v="64"/>
    <x v="10"/>
    <s v="400-5984"/>
    <s v="Female"/>
    <x v="17"/>
    <s v="Yes"/>
    <s v="No"/>
    <s v="No"/>
    <x v="1"/>
    <n v="0"/>
    <s v="No"/>
    <x v="2"/>
    <s v="Paper Check"/>
    <n v="34"/>
    <n v="2162"/>
    <x v="0"/>
    <x v="0"/>
    <n v="0"/>
    <n v="1"/>
    <x v="2"/>
  </r>
  <r>
    <s v="0570-EMPC"/>
    <s v="No"/>
    <x v="13"/>
    <n v="74"/>
    <n v="198.3"/>
    <n v="196"/>
    <n v="212.8"/>
    <s v="Yes"/>
    <x v="0"/>
    <n v="70.900000000000006"/>
    <n v="0"/>
    <n v="6"/>
    <x v="0"/>
    <n v="0"/>
    <x v="47"/>
    <s v="351-1007"/>
    <s v="Male"/>
    <x v="66"/>
    <s v="No"/>
    <s v="Yes"/>
    <s v="No"/>
    <x v="2"/>
    <n v="0"/>
    <s v="No"/>
    <x v="1"/>
    <s v="Direct Debit"/>
    <n v="49"/>
    <n v="1374"/>
    <x v="0"/>
    <x v="0"/>
    <n v="0"/>
    <n v="1"/>
    <x v="1"/>
  </r>
  <r>
    <s v="4532-SFWT"/>
    <s v="No"/>
    <x v="39"/>
    <n v="105"/>
    <n v="210.4"/>
    <n v="0"/>
    <n v="0"/>
    <s v="No"/>
    <x v="1"/>
    <n v="0"/>
    <n v="2"/>
    <n v="12"/>
    <x v="0"/>
    <n v="0"/>
    <x v="7"/>
    <s v="345-5980"/>
    <s v="Male"/>
    <x v="19"/>
    <s v="Yes"/>
    <s v="No"/>
    <s v="No"/>
    <x v="1"/>
    <n v="0"/>
    <s v="Yes"/>
    <x v="0"/>
    <s v="Credit Card"/>
    <n v="34"/>
    <n v="1010"/>
    <x v="0"/>
    <x v="0"/>
    <n v="0"/>
    <n v="1"/>
    <x v="2"/>
  </r>
  <r>
    <s v="7832-QJJY"/>
    <s v="No"/>
    <x v="11"/>
    <n v="98"/>
    <n v="270.2"/>
    <n v="168"/>
    <n v="239.4"/>
    <s v="Yes"/>
    <x v="0"/>
    <n v="79.8"/>
    <n v="1"/>
    <n v="4"/>
    <x v="0"/>
    <n v="0"/>
    <x v="25"/>
    <s v="379-3132"/>
    <s v="Female"/>
    <x v="40"/>
    <s v="No"/>
    <s v="No"/>
    <s v="No"/>
    <x v="0"/>
    <n v="0"/>
    <s v="Yes"/>
    <x v="0"/>
    <s v="Paper Check"/>
    <n v="41"/>
    <n v="845"/>
    <x v="0"/>
    <x v="0"/>
    <n v="0"/>
    <n v="1"/>
    <x v="0"/>
  </r>
  <r>
    <s v="0907-QPDX"/>
    <s v="No"/>
    <x v="19"/>
    <n v="292"/>
    <n v="553.5"/>
    <n v="0"/>
    <n v="0"/>
    <s v="No"/>
    <x v="0"/>
    <n v="0"/>
    <n v="2"/>
    <n v="0"/>
    <x v="1"/>
    <n v="0"/>
    <x v="2"/>
    <s v="340-9910"/>
    <s v="Female"/>
    <x v="4"/>
    <s v="Yes"/>
    <s v="No"/>
    <s v="No"/>
    <x v="1"/>
    <n v="0"/>
    <s v="No"/>
    <x v="2"/>
    <s v="Credit Card"/>
    <n v="10"/>
    <n v="616"/>
    <x v="0"/>
    <x v="0"/>
    <n v="0"/>
    <n v="1"/>
    <x v="0"/>
  </r>
  <r>
    <s v="8750-IUYM"/>
    <s v="No"/>
    <x v="60"/>
    <n v="123"/>
    <n v="336.8"/>
    <n v="335"/>
    <n v="489.1"/>
    <s v="Yes"/>
    <x v="0"/>
    <n v="163"/>
    <n v="0"/>
    <n v="0"/>
    <x v="1"/>
    <n v="0"/>
    <x v="29"/>
    <s v="369-6204"/>
    <s v="Male"/>
    <x v="9"/>
    <s v="No"/>
    <s v="No"/>
    <s v="No"/>
    <x v="0"/>
    <n v="0"/>
    <s v="No"/>
    <x v="2"/>
    <s v="Credit Card"/>
    <n v="16"/>
    <n v="1085"/>
    <x v="0"/>
    <x v="0"/>
    <n v="0"/>
    <n v="1"/>
    <x v="0"/>
  </r>
  <r>
    <s v="1897-AXRY"/>
    <s v="No"/>
    <x v="35"/>
    <n v="89"/>
    <n v="238.1"/>
    <n v="0"/>
    <n v="0"/>
    <s v="No"/>
    <x v="1"/>
    <n v="0"/>
    <n v="0"/>
    <n v="18"/>
    <x v="0"/>
    <n v="0"/>
    <x v="3"/>
    <s v="420-9971"/>
    <s v="Male"/>
    <x v="4"/>
    <s v="Yes"/>
    <s v="No"/>
    <s v="No"/>
    <x v="1"/>
    <n v="0"/>
    <s v="No"/>
    <x v="0"/>
    <s v="Credit Card"/>
    <n v="54"/>
    <n v="2578"/>
    <x v="0"/>
    <x v="0"/>
    <n v="0"/>
    <n v="1"/>
    <x v="2"/>
  </r>
  <r>
    <s v="2550-ZPZY"/>
    <s v="No"/>
    <x v="14"/>
    <n v="204"/>
    <n v="498.2"/>
    <n v="0"/>
    <n v="0"/>
    <s v="No"/>
    <x v="1"/>
    <n v="0"/>
    <n v="0"/>
    <n v="7"/>
    <x v="0"/>
    <n v="0"/>
    <x v="18"/>
    <s v="410-3782"/>
    <s v="Female"/>
    <x v="20"/>
    <s v="No"/>
    <s v="No"/>
    <s v="No"/>
    <x v="0"/>
    <n v="0"/>
    <s v="Yes"/>
    <x v="2"/>
    <s v="Direct Debit"/>
    <n v="23"/>
    <n v="1635"/>
    <x v="0"/>
    <x v="0"/>
    <n v="0"/>
    <n v="1"/>
    <x v="1"/>
  </r>
  <r>
    <s v="5245-ZVPI"/>
    <s v="No"/>
    <x v="44"/>
    <n v="97"/>
    <n v="248.9"/>
    <n v="186"/>
    <n v="223.2"/>
    <s v="Yes"/>
    <x v="0"/>
    <n v="111.6"/>
    <n v="1"/>
    <n v="14"/>
    <x v="0"/>
    <n v="0"/>
    <x v="16"/>
    <s v="404-4481"/>
    <s v="Male"/>
    <x v="38"/>
    <s v="No"/>
    <s v="No"/>
    <s v="No"/>
    <x v="0"/>
    <n v="0"/>
    <s v="No"/>
    <x v="0"/>
    <s v="Direct Debit"/>
    <n v="30"/>
    <n v="940"/>
    <x v="0"/>
    <x v="0"/>
    <n v="0"/>
    <n v="1"/>
    <x v="2"/>
  </r>
  <r>
    <s v="9269-HKES"/>
    <s v="No"/>
    <x v="7"/>
    <n v="88"/>
    <n v="177.6"/>
    <n v="75"/>
    <n v="232.5"/>
    <s v="Yes"/>
    <x v="0"/>
    <n v="116.3"/>
    <n v="2"/>
    <n v="4"/>
    <x v="0"/>
    <n v="0"/>
    <x v="43"/>
    <s v="383-9255"/>
    <s v="Female"/>
    <x v="30"/>
    <s v="No"/>
    <s v="No"/>
    <s v="No"/>
    <x v="0"/>
    <n v="0"/>
    <s v="Yes"/>
    <x v="0"/>
    <s v="Credit Card"/>
    <n v="21"/>
    <n v="541"/>
    <x v="0"/>
    <x v="0"/>
    <n v="0"/>
    <n v="1"/>
    <x v="0"/>
  </r>
  <r>
    <s v="6929-WPNS"/>
    <s v="No"/>
    <x v="8"/>
    <n v="136"/>
    <n v="417.4"/>
    <n v="350"/>
    <n v="819"/>
    <s v="Yes"/>
    <x v="0"/>
    <n v="163.80000000000001"/>
    <n v="1"/>
    <n v="8"/>
    <x v="0"/>
    <n v="0"/>
    <x v="43"/>
    <s v="418-9385"/>
    <s v="Male"/>
    <x v="64"/>
    <s v="No"/>
    <s v="Yes"/>
    <s v="No"/>
    <x v="2"/>
    <n v="0"/>
    <s v="Yes"/>
    <x v="1"/>
    <s v="Credit Card"/>
    <n v="27"/>
    <n v="1890"/>
    <x v="0"/>
    <x v="0"/>
    <n v="0"/>
    <n v="1"/>
    <x v="1"/>
  </r>
  <r>
    <s v="6015-XKLV"/>
    <s v="No"/>
    <x v="15"/>
    <n v="3"/>
    <n v="6.9"/>
    <n v="4"/>
    <n v="14.8"/>
    <s v="Yes"/>
    <x v="0"/>
    <n v="4.9000000000000004"/>
    <n v="0"/>
    <n v="0"/>
    <x v="1"/>
    <n v="0"/>
    <x v="47"/>
    <s v="360-9676"/>
    <s v="Male"/>
    <x v="22"/>
    <s v="Yes"/>
    <s v="No"/>
    <s v="No"/>
    <x v="1"/>
    <n v="0"/>
    <s v="No"/>
    <x v="1"/>
    <s v="Credit Card"/>
    <n v="9"/>
    <n v="15"/>
    <x v="0"/>
    <x v="0"/>
    <n v="0"/>
    <n v="1"/>
    <x v="0"/>
  </r>
  <r>
    <s v="4379-MNDC"/>
    <s v="No"/>
    <x v="33"/>
    <n v="521"/>
    <n v="1016.8"/>
    <n v="320"/>
    <n v="697.6"/>
    <s v="Yes"/>
    <x v="0"/>
    <n v="174.4"/>
    <n v="1"/>
    <n v="0"/>
    <x v="1"/>
    <n v="0"/>
    <x v="31"/>
    <s v="327-3587"/>
    <s v="Male"/>
    <x v="53"/>
    <s v="Yes"/>
    <s v="No"/>
    <s v="No"/>
    <x v="1"/>
    <n v="0"/>
    <s v="No"/>
    <x v="2"/>
    <s v="Credit Card"/>
    <n v="12"/>
    <n v="749"/>
    <x v="0"/>
    <x v="0"/>
    <n v="0"/>
    <n v="1"/>
    <x v="0"/>
  </r>
  <r>
    <s v="3531-DHSJ"/>
    <s v="No"/>
    <x v="3"/>
    <n v="39"/>
    <n v="96.3"/>
    <n v="30"/>
    <n v="119"/>
    <s v="Yes"/>
    <x v="0"/>
    <n v="29.8"/>
    <n v="2"/>
    <n v="0"/>
    <x v="1"/>
    <n v="0"/>
    <x v="45"/>
    <s v="337-7739"/>
    <s v="Male"/>
    <x v="55"/>
    <s v="No"/>
    <s v="Yes"/>
    <s v="No"/>
    <x v="2"/>
    <n v="0"/>
    <s v="No"/>
    <x v="1"/>
    <s v="Credit Card"/>
    <n v="9"/>
    <n v="90"/>
    <x v="0"/>
    <x v="0"/>
    <n v="0"/>
    <n v="1"/>
    <x v="0"/>
  </r>
  <r>
    <s v="8083-TWJQ"/>
    <s v="No"/>
    <x v="59"/>
    <n v="129"/>
    <n v="323.10000000000002"/>
    <n v="115"/>
    <n v="179.4"/>
    <s v="Yes"/>
    <x v="0"/>
    <n v="35.9"/>
    <n v="1"/>
    <n v="0"/>
    <x v="1"/>
    <n v="0"/>
    <x v="3"/>
    <s v="388-6658"/>
    <s v="Female"/>
    <x v="49"/>
    <s v="No"/>
    <s v="No"/>
    <s v="No"/>
    <x v="0"/>
    <n v="0"/>
    <s v="No"/>
    <x v="2"/>
    <s v="Credit Card"/>
    <n v="16"/>
    <n v="380"/>
    <x v="0"/>
    <x v="0"/>
    <n v="0"/>
    <n v="1"/>
    <x v="0"/>
  </r>
  <r>
    <s v="5611-WZLD"/>
    <s v="No"/>
    <x v="27"/>
    <n v="423"/>
    <n v="1036.3"/>
    <n v="325"/>
    <n v="871"/>
    <s v="Yes"/>
    <x v="0"/>
    <n v="290.3"/>
    <n v="0"/>
    <n v="4"/>
    <x v="0"/>
    <n v="0"/>
    <x v="38"/>
    <s v="352-8249"/>
    <s v="Male"/>
    <x v="11"/>
    <s v="No"/>
    <s v="No"/>
    <s v="No"/>
    <x v="0"/>
    <n v="0"/>
    <s v="Yes"/>
    <x v="2"/>
    <s v="Credit Card"/>
    <n v="39"/>
    <n v="2506"/>
    <x v="0"/>
    <x v="0"/>
    <n v="0"/>
    <n v="1"/>
    <x v="0"/>
  </r>
  <r>
    <s v="5262-OVCY"/>
    <s v="No"/>
    <x v="48"/>
    <n v="25"/>
    <n v="68.400000000000006"/>
    <n v="5"/>
    <n v="40"/>
    <s v="Yes"/>
    <x v="0"/>
    <n v="8"/>
    <n v="2"/>
    <n v="0"/>
    <x v="1"/>
    <n v="0"/>
    <x v="25"/>
    <s v="416-2825"/>
    <s v="Male"/>
    <x v="48"/>
    <s v="No"/>
    <s v="No"/>
    <s v="No"/>
    <x v="0"/>
    <n v="0"/>
    <s v="No"/>
    <x v="0"/>
    <s v="Credit Card"/>
    <n v="11"/>
    <n v="51"/>
    <x v="0"/>
    <x v="0"/>
    <n v="0"/>
    <n v="1"/>
    <x v="0"/>
  </r>
  <r>
    <s v="7797-XQNB"/>
    <s v="No"/>
    <x v="63"/>
    <n v="255"/>
    <n v="580"/>
    <n v="576"/>
    <n v="684"/>
    <s v="Yes"/>
    <x v="0"/>
    <n v="342"/>
    <n v="0"/>
    <n v="13"/>
    <x v="1"/>
    <n v="36"/>
    <x v="33"/>
    <s v="338-9210"/>
    <s v="Female"/>
    <x v="12"/>
    <s v="Yes"/>
    <s v="No"/>
    <s v="No"/>
    <x v="1"/>
    <n v="0"/>
    <s v="No"/>
    <x v="2"/>
    <s v="Direct Debit"/>
    <n v="29"/>
    <n v="2097"/>
    <x v="0"/>
    <x v="0"/>
    <n v="0"/>
    <n v="1"/>
    <x v="2"/>
  </r>
  <r>
    <s v="8434-TWML"/>
    <s v="No"/>
    <x v="58"/>
    <n v="190"/>
    <n v="430.1"/>
    <n v="0"/>
    <n v="0"/>
    <s v="No"/>
    <x v="1"/>
    <n v="0"/>
    <n v="0"/>
    <n v="15"/>
    <x v="0"/>
    <n v="0"/>
    <x v="32"/>
    <s v="328-1768"/>
    <s v="Female"/>
    <x v="12"/>
    <s v="Yes"/>
    <s v="No"/>
    <s v="No"/>
    <x v="1"/>
    <n v="0"/>
    <s v="Yes"/>
    <x v="0"/>
    <s v="Direct Debit"/>
    <n v="34"/>
    <n v="925"/>
    <x v="0"/>
    <x v="0"/>
    <n v="0"/>
    <n v="1"/>
    <x v="2"/>
  </r>
  <r>
    <s v="7367-IQUN"/>
    <s v="No"/>
    <x v="39"/>
    <n v="119"/>
    <n v="301.2"/>
    <n v="270"/>
    <n v="330"/>
    <s v="Yes"/>
    <x v="0"/>
    <n v="66"/>
    <n v="0"/>
    <n v="14"/>
    <x v="0"/>
    <n v="0"/>
    <x v="31"/>
    <s v="398-3834"/>
    <s v="Female"/>
    <x v="17"/>
    <s v="Yes"/>
    <s v="No"/>
    <s v="No"/>
    <x v="1"/>
    <n v="0"/>
    <s v="Yes"/>
    <x v="1"/>
    <s v="Credit Card"/>
    <n v="40"/>
    <n v="1211"/>
    <x v="0"/>
    <x v="0"/>
    <n v="0"/>
    <n v="1"/>
    <x v="2"/>
  </r>
  <r>
    <s v="1718-OGVT"/>
    <s v="No"/>
    <x v="8"/>
    <n v="417"/>
    <n v="1052.3"/>
    <n v="0"/>
    <n v="0"/>
    <s v="No"/>
    <x v="1"/>
    <n v="0"/>
    <n v="0"/>
    <n v="12"/>
    <x v="0"/>
    <n v="0"/>
    <x v="37"/>
    <s v="330-7754"/>
    <s v="Male"/>
    <x v="53"/>
    <s v="Yes"/>
    <s v="No"/>
    <s v="No"/>
    <x v="1"/>
    <n v="0"/>
    <s v="Yes"/>
    <x v="2"/>
    <s v="Credit Card"/>
    <n v="45"/>
    <n v="3147"/>
    <x v="0"/>
    <x v="0"/>
    <n v="0"/>
    <n v="1"/>
    <x v="2"/>
  </r>
  <r>
    <s v="6236-QDAN"/>
    <s v="No"/>
    <x v="36"/>
    <n v="151"/>
    <n v="379.3"/>
    <n v="126"/>
    <n v="478.8"/>
    <s v="Yes"/>
    <x v="0"/>
    <n v="159.6"/>
    <n v="1"/>
    <n v="5"/>
    <x v="0"/>
    <n v="0"/>
    <x v="0"/>
    <s v="414-9054"/>
    <s v="Male"/>
    <x v="34"/>
    <s v="No"/>
    <s v="Yes"/>
    <s v="No"/>
    <x v="2"/>
    <n v="0"/>
    <s v="No"/>
    <x v="1"/>
    <s v="Direct Debit"/>
    <n v="48"/>
    <n v="2008"/>
    <x v="0"/>
    <x v="0"/>
    <n v="0"/>
    <n v="1"/>
    <x v="1"/>
  </r>
  <r>
    <s v="8145-YKRS"/>
    <s v="No"/>
    <x v="57"/>
    <n v="231"/>
    <n v="670.9"/>
    <n v="600"/>
    <n v="660"/>
    <s v="Yes"/>
    <x v="0"/>
    <n v="220"/>
    <n v="0"/>
    <n v="9"/>
    <x v="0"/>
    <n v="0"/>
    <x v="24"/>
    <s v="350-2832"/>
    <s v="Female"/>
    <x v="41"/>
    <s v="No"/>
    <s v="Yes"/>
    <s v="No"/>
    <x v="2"/>
    <n v="0"/>
    <s v="Yes"/>
    <x v="2"/>
    <s v="Direct Debit"/>
    <n v="50"/>
    <n v="3714"/>
    <x v="0"/>
    <x v="0"/>
    <n v="0"/>
    <n v="1"/>
    <x v="1"/>
  </r>
  <r>
    <s v="4567-WZLN"/>
    <s v="No"/>
    <x v="2"/>
    <n v="167"/>
    <n v="708.9"/>
    <n v="88"/>
    <n v="413.6"/>
    <s v="Yes"/>
    <x v="0"/>
    <n v="206.8"/>
    <n v="2"/>
    <n v="3"/>
    <x v="1"/>
    <n v="0"/>
    <x v="31"/>
    <s v="414-9027"/>
    <s v="Female"/>
    <x v="3"/>
    <s v="No"/>
    <s v="No"/>
    <s v="No"/>
    <x v="0"/>
    <n v="0"/>
    <s v="Yes"/>
    <x v="2"/>
    <s v="Credit Card"/>
    <n v="41"/>
    <n v="1813"/>
    <x v="0"/>
    <x v="0"/>
    <n v="0"/>
    <n v="1"/>
    <x v="0"/>
  </r>
  <r>
    <s v="0730-PQNI"/>
    <s v="No"/>
    <x v="15"/>
    <n v="5"/>
    <n v="10.199999999999999"/>
    <n v="6"/>
    <n v="23"/>
    <s v="Yes"/>
    <x v="0"/>
    <n v="5.8"/>
    <n v="1"/>
    <n v="8"/>
    <x v="0"/>
    <n v="0"/>
    <x v="12"/>
    <s v="337-1225"/>
    <s v="Female"/>
    <x v="15"/>
    <s v="No"/>
    <s v="No"/>
    <s v="No"/>
    <x v="0"/>
    <n v="0"/>
    <s v="Yes"/>
    <x v="0"/>
    <s v="Direct Debit"/>
    <n v="48"/>
    <n v="82"/>
    <x v="0"/>
    <x v="0"/>
    <n v="0"/>
    <n v="1"/>
    <x v="1"/>
  </r>
  <r>
    <s v="0068-GHTG"/>
    <s v="No"/>
    <x v="33"/>
    <n v="396"/>
    <n v="901.3"/>
    <n v="384"/>
    <n v="665.6"/>
    <s v="Yes"/>
    <x v="0"/>
    <n v="332.8"/>
    <n v="0"/>
    <n v="0"/>
    <x v="1"/>
    <n v="0"/>
    <x v="15"/>
    <s v="359-6995"/>
    <s v="Female"/>
    <x v="23"/>
    <s v="Yes"/>
    <s v="No"/>
    <s v="No"/>
    <x v="1"/>
    <n v="0"/>
    <s v="No"/>
    <x v="2"/>
    <s v="Credit Card"/>
    <n v="11"/>
    <n v="735"/>
    <x v="0"/>
    <x v="0"/>
    <n v="0"/>
    <n v="1"/>
    <x v="0"/>
  </r>
  <r>
    <s v="0348-MTNB"/>
    <s v="No"/>
    <x v="48"/>
    <n v="12"/>
    <n v="32.1"/>
    <n v="25"/>
    <n v="45.5"/>
    <s v="Yes"/>
    <x v="0"/>
    <n v="11.4"/>
    <n v="2"/>
    <n v="10"/>
    <x v="0"/>
    <n v="0"/>
    <x v="39"/>
    <s v="377-7561"/>
    <s v="Female"/>
    <x v="48"/>
    <s v="No"/>
    <s v="No"/>
    <s v="No"/>
    <x v="0"/>
    <n v="0"/>
    <s v="No"/>
    <x v="0"/>
    <s v="Credit Card"/>
    <n v="29"/>
    <n v="132"/>
    <x v="0"/>
    <x v="0"/>
    <n v="0"/>
    <n v="1"/>
    <x v="1"/>
  </r>
  <r>
    <s v="7094-TSGG"/>
    <s v="No"/>
    <x v="14"/>
    <n v="151"/>
    <n v="355.7"/>
    <n v="568"/>
    <n v="468.6"/>
    <s v="Yes"/>
    <x v="0"/>
    <n v="156.19999999999999"/>
    <n v="1"/>
    <n v="0"/>
    <x v="0"/>
    <n v="0"/>
    <x v="30"/>
    <s v="380-6631"/>
    <s v="Female"/>
    <x v="13"/>
    <s v="No"/>
    <s v="Yes"/>
    <s v="No"/>
    <x v="2"/>
    <n v="0"/>
    <s v="Yes"/>
    <x v="2"/>
    <s v="Credit Card"/>
    <n v="69"/>
    <n v="4883"/>
    <x v="0"/>
    <x v="0"/>
    <n v="0"/>
    <n v="1"/>
    <x v="0"/>
  </r>
  <r>
    <s v="2624-MLSC"/>
    <s v="No"/>
    <x v="14"/>
    <n v="508"/>
    <n v="1069.5999999999999"/>
    <n v="142"/>
    <n v="454.4"/>
    <s v="Yes"/>
    <x v="0"/>
    <n v="151.5"/>
    <n v="1"/>
    <n v="1"/>
    <x v="0"/>
    <n v="0"/>
    <x v="24"/>
    <s v="390-8876"/>
    <s v="Male"/>
    <x v="57"/>
    <s v="No"/>
    <s v="Yes"/>
    <s v="No"/>
    <x v="2"/>
    <n v="0"/>
    <s v="Yes"/>
    <x v="2"/>
    <s v="Direct Debit"/>
    <n v="69"/>
    <n v="4893"/>
    <x v="0"/>
    <x v="0"/>
    <n v="0"/>
    <n v="1"/>
    <x v="0"/>
  </r>
  <r>
    <s v="7507-ZRUN"/>
    <s v="No"/>
    <x v="30"/>
    <n v="6"/>
    <n v="13.5"/>
    <n v="3"/>
    <n v="23.4"/>
    <s v="Yes"/>
    <x v="0"/>
    <n v="5.9"/>
    <n v="0"/>
    <n v="7"/>
    <x v="1"/>
    <n v="4"/>
    <x v="37"/>
    <s v="413-2201"/>
    <s v="Female"/>
    <x v="65"/>
    <s v="No"/>
    <s v="Yes"/>
    <s v="No"/>
    <x v="2"/>
    <n v="0"/>
    <s v="Yes"/>
    <x v="1"/>
    <s v="Credit Card"/>
    <n v="39"/>
    <n v="106"/>
    <x v="0"/>
    <x v="0"/>
    <n v="0"/>
    <n v="1"/>
    <x v="1"/>
  </r>
  <r>
    <s v="5998-IVQQ"/>
    <s v="No"/>
    <x v="2"/>
    <n v="73"/>
    <n v="177.7"/>
    <n v="220"/>
    <n v="382.8"/>
    <s v="Yes"/>
    <x v="0"/>
    <n v="76.599999999999994"/>
    <n v="0"/>
    <n v="0"/>
    <x v="1"/>
    <n v="0"/>
    <x v="15"/>
    <s v="374-2073"/>
    <s v="Male"/>
    <x v="32"/>
    <s v="No"/>
    <s v="No"/>
    <s v="No"/>
    <x v="0"/>
    <n v="0"/>
    <s v="No"/>
    <x v="2"/>
    <s v="Credit Card"/>
    <n v="10"/>
    <n v="458"/>
    <x v="0"/>
    <x v="0"/>
    <n v="0"/>
    <n v="1"/>
    <x v="0"/>
  </r>
  <r>
    <s v="5091-ODJN"/>
    <s v="No"/>
    <x v="27"/>
    <n v="517"/>
    <n v="969"/>
    <n v="0"/>
    <n v="0"/>
    <s v="No"/>
    <x v="1"/>
    <n v="0"/>
    <n v="2"/>
    <n v="2"/>
    <x v="0"/>
    <n v="0"/>
    <x v="33"/>
    <s v="417-1272"/>
    <s v="Female"/>
    <x v="11"/>
    <s v="No"/>
    <s v="No"/>
    <s v="No"/>
    <x v="0"/>
    <n v="0"/>
    <s v="Yes"/>
    <x v="1"/>
    <s v="Credit Card"/>
    <n v="43"/>
    <n v="2785"/>
    <x v="0"/>
    <x v="0"/>
    <n v="0"/>
    <n v="1"/>
    <x v="0"/>
  </r>
  <r>
    <s v="2252-MOCE"/>
    <s v="No"/>
    <x v="73"/>
    <n v="94"/>
    <n v="233.2"/>
    <n v="116"/>
    <n v="237.8"/>
    <s v="Yes"/>
    <x v="0"/>
    <n v="59.5"/>
    <n v="2"/>
    <n v="3"/>
    <x v="0"/>
    <n v="0"/>
    <x v="41"/>
    <s v="358-1129"/>
    <s v="Female"/>
    <x v="15"/>
    <s v="No"/>
    <s v="No"/>
    <s v="No"/>
    <x v="0"/>
    <n v="0"/>
    <s v="No"/>
    <x v="0"/>
    <s v="Credit Card"/>
    <n v="37"/>
    <n v="1079"/>
    <x v="0"/>
    <x v="0"/>
    <n v="0"/>
    <n v="1"/>
    <x v="0"/>
  </r>
  <r>
    <s v="9178-FPEW"/>
    <s v="No"/>
    <x v="8"/>
    <n v="150"/>
    <n v="349.4"/>
    <n v="420"/>
    <n v="707"/>
    <s v="Yes"/>
    <x v="0"/>
    <n v="235.7"/>
    <n v="0"/>
    <n v="9"/>
    <x v="0"/>
    <n v="0"/>
    <x v="2"/>
    <s v="394-1211"/>
    <s v="Male"/>
    <x v="54"/>
    <s v="No"/>
    <s v="No"/>
    <s v="No"/>
    <x v="0"/>
    <n v="0"/>
    <s v="Yes"/>
    <x v="2"/>
    <s v="Credit Card"/>
    <n v="38"/>
    <n v="2667"/>
    <x v="0"/>
    <x v="0"/>
    <n v="0"/>
    <n v="1"/>
    <x v="1"/>
  </r>
  <r>
    <s v="1211-EUIY"/>
    <s v="No"/>
    <x v="3"/>
    <n v="32"/>
    <n v="60"/>
    <n v="50"/>
    <n v="110"/>
    <s v="Yes"/>
    <x v="0"/>
    <n v="55"/>
    <n v="2"/>
    <n v="0"/>
    <x v="1"/>
    <n v="0"/>
    <x v="9"/>
    <s v="399-4413"/>
    <s v="Male"/>
    <x v="53"/>
    <s v="Yes"/>
    <s v="No"/>
    <s v="No"/>
    <x v="1"/>
    <n v="0"/>
    <s v="No"/>
    <x v="2"/>
    <s v="Credit Card"/>
    <n v="10"/>
    <n v="100"/>
    <x v="0"/>
    <x v="0"/>
    <n v="0"/>
    <n v="1"/>
    <x v="0"/>
  </r>
  <r>
    <s v="3996-VURP"/>
    <s v="No"/>
    <x v="15"/>
    <n v="7"/>
    <n v="16.899999999999999"/>
    <n v="8"/>
    <n v="19.2"/>
    <s v="Yes"/>
    <x v="0"/>
    <n v="6.4"/>
    <n v="1"/>
    <n v="11"/>
    <x v="0"/>
    <n v="0"/>
    <x v="6"/>
    <s v="393-9985"/>
    <s v="Female"/>
    <x v="42"/>
    <s v="Yes"/>
    <s v="No"/>
    <s v="No"/>
    <x v="1"/>
    <n v="0"/>
    <s v="No"/>
    <x v="0"/>
    <s v="Direct Debit"/>
    <n v="51"/>
    <n v="107"/>
    <x v="0"/>
    <x v="0"/>
    <n v="0"/>
    <n v="1"/>
    <x v="2"/>
  </r>
  <r>
    <s v="8261-RDGR"/>
    <s v="No"/>
    <x v="33"/>
    <n v="334"/>
    <n v="827.4"/>
    <n v="896"/>
    <n v="627.20000000000005"/>
    <s v="Yes"/>
    <x v="0"/>
    <n v="156.80000000000001"/>
    <n v="0"/>
    <n v="0"/>
    <x v="1"/>
    <n v="0"/>
    <x v="25"/>
    <s v="331-3202"/>
    <s v="Male"/>
    <x v="35"/>
    <s v="No"/>
    <s v="No"/>
    <s v="No"/>
    <x v="0"/>
    <n v="0"/>
    <s v="No"/>
    <x v="2"/>
    <s v="Direct Debit"/>
    <n v="7"/>
    <n v="431"/>
    <x v="0"/>
    <x v="0"/>
    <n v="0"/>
    <n v="1"/>
    <x v="0"/>
  </r>
  <r>
    <s v="7242-CBRU"/>
    <s v="No"/>
    <x v="30"/>
    <n v="9"/>
    <n v="20.2"/>
    <n v="15"/>
    <n v="39.299999999999997"/>
    <s v="Yes"/>
    <x v="0"/>
    <n v="13.1"/>
    <n v="0"/>
    <n v="0"/>
    <x v="1"/>
    <n v="0"/>
    <x v="31"/>
    <s v="358-5953"/>
    <s v="Female"/>
    <x v="22"/>
    <s v="Yes"/>
    <s v="No"/>
    <s v="No"/>
    <x v="1"/>
    <n v="0"/>
    <s v="No"/>
    <x v="0"/>
    <s v="Credit Card"/>
    <n v="8"/>
    <n v="24"/>
    <x v="0"/>
    <x v="0"/>
    <n v="0"/>
    <n v="1"/>
    <x v="0"/>
  </r>
  <r>
    <s v="7401-ADOZ"/>
    <s v="No"/>
    <x v="16"/>
    <n v="230"/>
    <n v="726.4"/>
    <n v="292"/>
    <n v="693.5"/>
    <s v="Yes"/>
    <x v="0"/>
    <n v="346.8"/>
    <n v="2"/>
    <n v="13"/>
    <x v="0"/>
    <n v="0"/>
    <x v="34"/>
    <s v="416-5261"/>
    <s v="Female"/>
    <x v="11"/>
    <s v="No"/>
    <s v="No"/>
    <s v="No"/>
    <x v="0"/>
    <n v="0"/>
    <s v="No"/>
    <x v="2"/>
    <s v="Direct Debit"/>
    <n v="52"/>
    <n v="3809"/>
    <x v="0"/>
    <x v="0"/>
    <n v="0"/>
    <n v="1"/>
    <x v="2"/>
  </r>
  <r>
    <s v="6336-VIND"/>
    <s v="No"/>
    <x v="0"/>
    <n v="4"/>
    <n v="13"/>
    <n v="5"/>
    <n v="10.1"/>
    <s v="Yes"/>
    <x v="0"/>
    <n v="2"/>
    <n v="1"/>
    <n v="0"/>
    <x v="1"/>
    <n v="0"/>
    <x v="46"/>
    <s v="417-5067"/>
    <s v="Male"/>
    <x v="50"/>
    <s v="No"/>
    <s v="No"/>
    <s v="No"/>
    <x v="0"/>
    <n v="0"/>
    <s v="No"/>
    <x v="0"/>
    <s v="Credit Card"/>
    <n v="7"/>
    <n v="7"/>
    <x v="0"/>
    <x v="0"/>
    <n v="0"/>
    <n v="1"/>
    <x v="0"/>
  </r>
  <r>
    <s v="5432-HFNQ"/>
    <s v="No"/>
    <x v="14"/>
    <n v="146"/>
    <n v="498.3"/>
    <n v="355"/>
    <n v="1065"/>
    <s v="Yes"/>
    <x v="0"/>
    <n v="355"/>
    <n v="2"/>
    <n v="4"/>
    <x v="0"/>
    <n v="0"/>
    <x v="45"/>
    <s v="360-9038"/>
    <s v="Female"/>
    <x v="39"/>
    <s v="No"/>
    <s v="No"/>
    <s v="No"/>
    <x v="0"/>
    <n v="0"/>
    <s v="Yes"/>
    <x v="2"/>
    <s v="Direct Debit"/>
    <n v="41"/>
    <n v="2947"/>
    <x v="0"/>
    <x v="0"/>
    <n v="0"/>
    <n v="1"/>
    <x v="0"/>
  </r>
  <r>
    <s v="1652-RDNJ"/>
    <s v="No"/>
    <x v="27"/>
    <n v="349"/>
    <n v="1039.3"/>
    <n v="260"/>
    <n v="741"/>
    <s v="Yes"/>
    <x v="0"/>
    <n v="370.5"/>
    <n v="1"/>
    <n v="0"/>
    <x v="1"/>
    <n v="0"/>
    <x v="42"/>
    <s v="348-3444"/>
    <s v="Male"/>
    <x v="6"/>
    <s v="Yes"/>
    <s v="No"/>
    <s v="No"/>
    <x v="1"/>
    <n v="0"/>
    <s v="No"/>
    <x v="2"/>
    <s v="Credit Card"/>
    <n v="11"/>
    <n v="704"/>
    <x v="0"/>
    <x v="0"/>
    <n v="0"/>
    <n v="1"/>
    <x v="0"/>
  </r>
  <r>
    <s v="4312-TEIK"/>
    <s v="Yes"/>
    <x v="3"/>
    <n v="27"/>
    <n v="60.9"/>
    <n v="60"/>
    <n v="87"/>
    <s v="Yes"/>
    <x v="0"/>
    <n v="21.8"/>
    <n v="2"/>
    <n v="13"/>
    <x v="0"/>
    <n v="0"/>
    <x v="27"/>
    <s v="370-2892"/>
    <s v="Female"/>
    <x v="33"/>
    <s v="Yes"/>
    <s v="No"/>
    <s v="No"/>
    <x v="1"/>
    <n v="0"/>
    <s v="No"/>
    <x v="0"/>
    <s v="Credit Card"/>
    <n v="20"/>
    <n v="208"/>
    <x v="0"/>
    <x v="0"/>
    <n v="1"/>
    <n v="1"/>
    <x v="2"/>
  </r>
  <r>
    <s v="8976-PBIH"/>
    <s v="No"/>
    <x v="18"/>
    <n v="134"/>
    <n v="324.7"/>
    <n v="0"/>
    <n v="0"/>
    <s v="No"/>
    <x v="1"/>
    <n v="0"/>
    <n v="2"/>
    <n v="2"/>
    <x v="1"/>
    <n v="17"/>
    <x v="48"/>
    <s v="383-4061"/>
    <s v="Male"/>
    <x v="35"/>
    <s v="No"/>
    <s v="No"/>
    <s v="No"/>
    <x v="0"/>
    <n v="0"/>
    <s v="No"/>
    <x v="0"/>
    <s v="Credit Card"/>
    <n v="27"/>
    <n v="547"/>
    <x v="0"/>
    <x v="0"/>
    <n v="0"/>
    <n v="1"/>
    <x v="0"/>
  </r>
  <r>
    <s v="3586-AUGJ"/>
    <s v="No"/>
    <x v="50"/>
    <n v="104"/>
    <n v="189.2"/>
    <n v="56"/>
    <n v="212.8"/>
    <s v="Yes"/>
    <x v="0"/>
    <n v="53.2"/>
    <n v="0"/>
    <n v="0"/>
    <x v="1"/>
    <n v="0"/>
    <x v="3"/>
    <s v="391-7937"/>
    <s v="Male"/>
    <x v="23"/>
    <s v="Yes"/>
    <s v="No"/>
    <s v="No"/>
    <x v="1"/>
    <n v="0"/>
    <s v="No"/>
    <x v="1"/>
    <s v="Direct Debit"/>
    <n v="11"/>
    <n v="153"/>
    <x v="0"/>
    <x v="0"/>
    <n v="0"/>
    <n v="1"/>
    <x v="0"/>
  </r>
  <r>
    <s v="7101-GOVL"/>
    <s v="No"/>
    <x v="36"/>
    <n v="172"/>
    <n v="499.2"/>
    <n v="84"/>
    <n v="407.4"/>
    <s v="Yes"/>
    <x v="0"/>
    <n v="101.9"/>
    <n v="0"/>
    <n v="2"/>
    <x v="0"/>
    <n v="0"/>
    <x v="32"/>
    <s v="389-4083"/>
    <s v="Male"/>
    <x v="11"/>
    <s v="No"/>
    <s v="No"/>
    <s v="No"/>
    <x v="0"/>
    <n v="0"/>
    <s v="No"/>
    <x v="0"/>
    <s v="Direct Debit"/>
    <n v="43"/>
    <n v="1798"/>
    <x v="0"/>
    <x v="0"/>
    <n v="0"/>
    <n v="1"/>
    <x v="0"/>
  </r>
  <r>
    <s v="4128-NYVV"/>
    <s v="No"/>
    <x v="29"/>
    <n v="32"/>
    <n v="72.599999999999994"/>
    <n v="54"/>
    <n v="198"/>
    <s v="Yes"/>
    <x v="0"/>
    <n v="99"/>
    <n v="0"/>
    <n v="4"/>
    <x v="0"/>
    <n v="0"/>
    <x v="39"/>
    <s v="410-9633"/>
    <s v="Male"/>
    <x v="0"/>
    <s v="No"/>
    <s v="No"/>
    <s v="No"/>
    <x v="0"/>
    <n v="0"/>
    <s v="No"/>
    <x v="1"/>
    <s v="Credit Card"/>
    <n v="23"/>
    <n v="425"/>
    <x v="0"/>
    <x v="0"/>
    <n v="0"/>
    <n v="1"/>
    <x v="0"/>
  </r>
  <r>
    <s v="2228-FYMI"/>
    <s v="No"/>
    <x v="55"/>
    <n v="62"/>
    <n v="185.7"/>
    <n v="48"/>
    <n v="159.6"/>
    <s v="Yes"/>
    <x v="0"/>
    <n v="79.8"/>
    <n v="1"/>
    <n v="0"/>
    <x v="1"/>
    <n v="0"/>
    <x v="28"/>
    <s v="418-9502"/>
    <s v="Male"/>
    <x v="8"/>
    <s v="No"/>
    <s v="No"/>
    <s v="No"/>
    <x v="0"/>
    <n v="0"/>
    <s v="No"/>
    <x v="0"/>
    <s v="Credit Card"/>
    <n v="13"/>
    <n v="153"/>
    <x v="0"/>
    <x v="0"/>
    <n v="0"/>
    <n v="1"/>
    <x v="0"/>
  </r>
  <r>
    <s v="5714-NPDL"/>
    <s v="No"/>
    <x v="16"/>
    <n v="212"/>
    <n v="583.1"/>
    <n v="292"/>
    <n v="781.1"/>
    <s v="Yes"/>
    <x v="0"/>
    <n v="390.6"/>
    <n v="2"/>
    <n v="15"/>
    <x v="0"/>
    <n v="0"/>
    <x v="39"/>
    <s v="392-6420"/>
    <s v="Female"/>
    <x v="53"/>
    <s v="Yes"/>
    <s v="No"/>
    <s v="No"/>
    <x v="1"/>
    <n v="0"/>
    <s v="Yes"/>
    <x v="2"/>
    <s v="Credit Card"/>
    <n v="54"/>
    <n v="3969"/>
    <x v="0"/>
    <x v="0"/>
    <n v="0"/>
    <n v="1"/>
    <x v="2"/>
  </r>
  <r>
    <s v="9344-FPNE"/>
    <s v="No"/>
    <x v="6"/>
    <n v="140"/>
    <n v="402.5"/>
    <n v="285"/>
    <n v="775.2"/>
    <s v="Yes"/>
    <x v="0"/>
    <n v="193.8"/>
    <n v="1"/>
    <n v="24"/>
    <x v="1"/>
    <n v="0"/>
    <x v="15"/>
    <s v="386-6306"/>
    <s v="Female"/>
    <x v="22"/>
    <s v="Yes"/>
    <s v="No"/>
    <s v="No"/>
    <x v="1"/>
    <n v="0"/>
    <s v="Yes"/>
    <x v="1"/>
    <s v="Credit Card"/>
    <n v="63"/>
    <n v="3608"/>
    <x v="0"/>
    <x v="0"/>
    <n v="0"/>
    <n v="1"/>
    <x v="2"/>
  </r>
  <r>
    <s v="9210-SDQU"/>
    <s v="No"/>
    <x v="8"/>
    <n v="327"/>
    <n v="913.5"/>
    <n v="0"/>
    <n v="0"/>
    <s v="No"/>
    <x v="1"/>
    <n v="0"/>
    <n v="0"/>
    <n v="20"/>
    <x v="0"/>
    <n v="0"/>
    <x v="40"/>
    <s v="340-8875"/>
    <s v="Male"/>
    <x v="6"/>
    <s v="Yes"/>
    <s v="No"/>
    <s v="No"/>
    <x v="1"/>
    <n v="0"/>
    <s v="No"/>
    <x v="2"/>
    <s v="Credit Card"/>
    <n v="44"/>
    <n v="3098"/>
    <x v="0"/>
    <x v="0"/>
    <n v="0"/>
    <n v="1"/>
    <x v="2"/>
  </r>
  <r>
    <s v="6892-EPLI"/>
    <s v="No"/>
    <x v="33"/>
    <n v="200"/>
    <n v="510.1"/>
    <n v="576"/>
    <n v="716.8"/>
    <s v="Yes"/>
    <x v="0"/>
    <n v="179.2"/>
    <n v="1"/>
    <n v="14"/>
    <x v="0"/>
    <n v="0"/>
    <x v="2"/>
    <s v="344-9943"/>
    <s v="Male"/>
    <x v="2"/>
    <s v="No"/>
    <s v="No"/>
    <s v="No"/>
    <x v="0"/>
    <n v="0"/>
    <s v="No"/>
    <x v="1"/>
    <s v="Direct Debit"/>
    <n v="14"/>
    <n v="918"/>
    <x v="0"/>
    <x v="0"/>
    <n v="0"/>
    <n v="1"/>
    <x v="2"/>
  </r>
  <r>
    <s v="0652-SJLU"/>
    <s v="No"/>
    <x v="63"/>
    <n v="252"/>
    <n v="720.4"/>
    <n v="216"/>
    <n v="813.6"/>
    <s v="Yes"/>
    <x v="0"/>
    <n v="271.2"/>
    <n v="0"/>
    <n v="5"/>
    <x v="0"/>
    <n v="0"/>
    <x v="29"/>
    <s v="358-5826"/>
    <s v="Male"/>
    <x v="20"/>
    <s v="No"/>
    <s v="No"/>
    <s v="No"/>
    <x v="0"/>
    <n v="0"/>
    <s v="No"/>
    <x v="2"/>
    <s v="Direct Debit"/>
    <n v="19"/>
    <n v="1344"/>
    <x v="0"/>
    <x v="0"/>
    <n v="0"/>
    <n v="1"/>
    <x v="1"/>
  </r>
  <r>
    <s v="1689-MZUL"/>
    <s v="No"/>
    <x v="1"/>
    <n v="140"/>
    <n v="395.1"/>
    <n v="198"/>
    <n v="366.3"/>
    <s v="Yes"/>
    <x v="0"/>
    <n v="73.3"/>
    <n v="2"/>
    <n v="13"/>
    <x v="0"/>
    <n v="0"/>
    <x v="32"/>
    <s v="393-7826"/>
    <s v="Female"/>
    <x v="26"/>
    <s v="No"/>
    <s v="No"/>
    <s v="No"/>
    <x v="0"/>
    <n v="0"/>
    <s v="No"/>
    <x v="0"/>
    <s v="Direct Debit"/>
    <n v="30"/>
    <n v="981"/>
    <x v="0"/>
    <x v="0"/>
    <n v="0"/>
    <n v="1"/>
    <x v="2"/>
  </r>
  <r>
    <s v="3702-KWIY"/>
    <s v="No"/>
    <x v="59"/>
    <n v="151"/>
    <n v="280.5"/>
    <n v="46"/>
    <n v="271.39999999999998"/>
    <s v="Yes"/>
    <x v="0"/>
    <n v="90.5"/>
    <n v="3"/>
    <n v="6"/>
    <x v="1"/>
    <n v="60"/>
    <x v="41"/>
    <s v="335-9786"/>
    <s v="Female"/>
    <x v="51"/>
    <s v="No"/>
    <s v="No"/>
    <s v="No"/>
    <x v="0"/>
    <n v="0"/>
    <s v="No"/>
    <x v="1"/>
    <s v="Direct Debit"/>
    <n v="38"/>
    <n v="881"/>
    <x v="0"/>
    <x v="0"/>
    <n v="0"/>
    <n v="1"/>
    <x v="1"/>
  </r>
  <r>
    <s v="0551-MXQY"/>
    <s v="No"/>
    <x v="8"/>
    <n v="263"/>
    <n v="634.20000000000005"/>
    <n v="210"/>
    <n v="735"/>
    <s v="Yes"/>
    <x v="0"/>
    <n v="245"/>
    <n v="2"/>
    <n v="3"/>
    <x v="0"/>
    <n v="0"/>
    <x v="38"/>
    <s v="368-9860"/>
    <s v="Male"/>
    <x v="44"/>
    <s v="No"/>
    <s v="No"/>
    <s v="No"/>
    <x v="0"/>
    <n v="0"/>
    <s v="Yes"/>
    <x v="2"/>
    <s v="Direct Debit"/>
    <n v="41"/>
    <n v="2915"/>
    <x v="0"/>
    <x v="0"/>
    <n v="0"/>
    <n v="1"/>
    <x v="0"/>
  </r>
  <r>
    <s v="4501-YVWQ"/>
    <s v="No"/>
    <x v="25"/>
    <n v="275"/>
    <n v="659.9"/>
    <n v="0"/>
    <n v="0"/>
    <s v="No"/>
    <x v="1"/>
    <n v="0"/>
    <n v="0"/>
    <n v="5"/>
    <x v="0"/>
    <n v="0"/>
    <x v="16"/>
    <s v="416-9522"/>
    <s v="Female"/>
    <x v="48"/>
    <s v="No"/>
    <s v="No"/>
    <s v="No"/>
    <x v="0"/>
    <n v="0"/>
    <s v="Yes"/>
    <x v="2"/>
    <s v="Credit Card"/>
    <n v="34"/>
    <n v="2038"/>
    <x v="0"/>
    <x v="0"/>
    <n v="0"/>
    <n v="1"/>
    <x v="1"/>
  </r>
  <r>
    <s v="5965-MDXU"/>
    <s v="No"/>
    <x v="27"/>
    <n v="287"/>
    <n v="914.5"/>
    <n v="195"/>
    <n v="916.5"/>
    <s v="Yes"/>
    <x v="0"/>
    <n v="229.1"/>
    <n v="2"/>
    <n v="4"/>
    <x v="0"/>
    <n v="0"/>
    <x v="8"/>
    <s v="416-7307"/>
    <s v="Male"/>
    <x v="46"/>
    <s v="No"/>
    <s v="No"/>
    <s v="No"/>
    <x v="0"/>
    <n v="0"/>
    <s v="Yes"/>
    <x v="1"/>
    <s v="Credit Card"/>
    <n v="31"/>
    <n v="2057"/>
    <x v="0"/>
    <x v="0"/>
    <n v="0"/>
    <n v="1"/>
    <x v="0"/>
  </r>
  <r>
    <s v="9521-SKSV"/>
    <s v="No"/>
    <x v="74"/>
    <n v="37"/>
    <n v="103.4"/>
    <n v="0"/>
    <n v="0"/>
    <s v="No"/>
    <x v="1"/>
    <n v="0"/>
    <n v="1"/>
    <n v="0"/>
    <x v="1"/>
    <n v="0"/>
    <x v="34"/>
    <s v="397-6789"/>
    <s v="Female"/>
    <x v="28"/>
    <s v="No"/>
    <s v="No"/>
    <s v="No"/>
    <x v="0"/>
    <n v="0"/>
    <s v="No"/>
    <x v="2"/>
    <s v="Credit Card"/>
    <n v="11"/>
    <n v="80"/>
    <x v="0"/>
    <x v="0"/>
    <n v="0"/>
    <n v="1"/>
    <x v="0"/>
  </r>
  <r>
    <s v="1347-KKTO"/>
    <s v="No"/>
    <x v="69"/>
    <n v="75"/>
    <n v="172.9"/>
    <n v="105"/>
    <n v="315"/>
    <s v="Yes"/>
    <x v="0"/>
    <n v="78.8"/>
    <n v="0"/>
    <n v="7"/>
    <x v="0"/>
    <n v="0"/>
    <x v="22"/>
    <s v="335-9501"/>
    <s v="Female"/>
    <x v="33"/>
    <s v="Yes"/>
    <s v="No"/>
    <s v="No"/>
    <x v="1"/>
    <n v="0"/>
    <s v="Yes"/>
    <x v="2"/>
    <s v="Credit Card"/>
    <n v="29"/>
    <n v="1016"/>
    <x v="0"/>
    <x v="0"/>
    <n v="0"/>
    <n v="1"/>
    <x v="1"/>
  </r>
  <r>
    <s v="6464-TGQK"/>
    <s v="No"/>
    <x v="74"/>
    <n v="13"/>
    <n v="33.200000000000003"/>
    <n v="14"/>
    <n v="105.7"/>
    <s v="Yes"/>
    <x v="0"/>
    <n v="35.200000000000003"/>
    <n v="2"/>
    <n v="17"/>
    <x v="0"/>
    <n v="0"/>
    <x v="50"/>
    <s v="388-1250"/>
    <s v="Female"/>
    <x v="23"/>
    <s v="Yes"/>
    <s v="No"/>
    <s v="No"/>
    <x v="1"/>
    <n v="0"/>
    <s v="No"/>
    <x v="0"/>
    <s v="Credit Card"/>
    <n v="19"/>
    <n v="124"/>
    <x v="0"/>
    <x v="0"/>
    <n v="0"/>
    <n v="1"/>
    <x v="2"/>
  </r>
  <r>
    <s v="2071-LGKA"/>
    <s v="No"/>
    <x v="15"/>
    <n v="7"/>
    <n v="20.100000000000001"/>
    <n v="8"/>
    <n v="21.6"/>
    <s v="Yes"/>
    <x v="0"/>
    <n v="4.3"/>
    <n v="0"/>
    <n v="13"/>
    <x v="1"/>
    <n v="12"/>
    <x v="44"/>
    <s v="386-1374"/>
    <s v="Male"/>
    <x v="3"/>
    <s v="No"/>
    <s v="No"/>
    <s v="No"/>
    <x v="0"/>
    <n v="0"/>
    <s v="No"/>
    <x v="0"/>
    <s v="Credit Card"/>
    <n v="28"/>
    <n v="63"/>
    <x v="0"/>
    <x v="0"/>
    <n v="0"/>
    <n v="1"/>
    <x v="2"/>
  </r>
  <r>
    <s v="7150-BKLG"/>
    <s v="No"/>
    <x v="44"/>
    <n v="80"/>
    <n v="156"/>
    <n v="62"/>
    <n v="260.39999999999998"/>
    <s v="Yes"/>
    <x v="0"/>
    <n v="65.099999999999994"/>
    <n v="3"/>
    <n v="38"/>
    <x v="0"/>
    <n v="0"/>
    <x v="16"/>
    <s v="346-8112"/>
    <s v="Male"/>
    <x v="33"/>
    <s v="Yes"/>
    <s v="No"/>
    <s v="No"/>
    <x v="1"/>
    <n v="0"/>
    <s v="No"/>
    <x v="1"/>
    <s v="Credit Card"/>
    <n v="38"/>
    <n v="1186"/>
    <x v="0"/>
    <x v="0"/>
    <n v="0"/>
    <n v="1"/>
    <x v="2"/>
  </r>
  <r>
    <s v="5387-AJUW"/>
    <s v="No"/>
    <x v="63"/>
    <n v="104"/>
    <n v="286.10000000000002"/>
    <n v="144"/>
    <n v="813.6"/>
    <s v="Yes"/>
    <x v="0"/>
    <n v="271.2"/>
    <n v="0"/>
    <n v="1"/>
    <x v="0"/>
    <n v="0"/>
    <x v="28"/>
    <s v="330-2881"/>
    <s v="Female"/>
    <x v="27"/>
    <s v="No"/>
    <s v="Yes"/>
    <s v="No"/>
    <x v="2"/>
    <n v="0"/>
    <s v="No"/>
    <x v="2"/>
    <s v="Credit Card"/>
    <n v="34"/>
    <n v="2445"/>
    <x v="0"/>
    <x v="0"/>
    <n v="0"/>
    <n v="1"/>
    <x v="0"/>
  </r>
  <r>
    <s v="4339-UOVC"/>
    <s v="No"/>
    <x v="42"/>
    <n v="144"/>
    <n v="455.7"/>
    <n v="152"/>
    <n v="247"/>
    <s v="Yes"/>
    <x v="0"/>
    <n v="123.5"/>
    <n v="2"/>
    <n v="0"/>
    <x v="1"/>
    <n v="0"/>
    <x v="42"/>
    <s v="341-3180"/>
    <s v="Male"/>
    <x v="5"/>
    <s v="No"/>
    <s v="No"/>
    <s v="No"/>
    <x v="0"/>
    <n v="0"/>
    <s v="No"/>
    <x v="2"/>
    <s v="Credit Card"/>
    <n v="16"/>
    <n v="599"/>
    <x v="0"/>
    <x v="0"/>
    <n v="0"/>
    <n v="1"/>
    <x v="0"/>
  </r>
  <r>
    <s v="4882-MWYV"/>
    <s v="No"/>
    <x v="17"/>
    <n v="52"/>
    <n v="187.5"/>
    <n v="141"/>
    <n v="592.20000000000005"/>
    <s v="Yes"/>
    <x v="0"/>
    <n v="148.1"/>
    <n v="1"/>
    <n v="3"/>
    <x v="0"/>
    <n v="0"/>
    <x v="30"/>
    <s v="371-8598"/>
    <s v="Female"/>
    <x v="43"/>
    <s v="No"/>
    <s v="Yes"/>
    <s v="No"/>
    <x v="2"/>
    <n v="0"/>
    <s v="No"/>
    <x v="2"/>
    <s v="Credit Card"/>
    <n v="27"/>
    <n v="1276"/>
    <x v="0"/>
    <x v="0"/>
    <n v="0"/>
    <n v="1"/>
    <x v="0"/>
  </r>
  <r>
    <s v="9254-JOQK"/>
    <s v="No"/>
    <x v="14"/>
    <n v="458"/>
    <n v="996.9"/>
    <n v="284"/>
    <n v="482.8"/>
    <s v="Yes"/>
    <x v="0"/>
    <n v="160.9"/>
    <n v="2"/>
    <n v="2"/>
    <x v="1"/>
    <n v="34"/>
    <x v="41"/>
    <s v="333-4154"/>
    <s v="Female"/>
    <x v="11"/>
    <s v="No"/>
    <s v="No"/>
    <s v="No"/>
    <x v="0"/>
    <n v="0"/>
    <s v="Yes"/>
    <x v="2"/>
    <s v="Direct Debit"/>
    <n v="30"/>
    <n v="2107"/>
    <x v="0"/>
    <x v="0"/>
    <n v="0"/>
    <n v="1"/>
    <x v="0"/>
  </r>
  <r>
    <s v="2644-IHYU"/>
    <s v="No"/>
    <x v="66"/>
    <n v="102"/>
    <n v="191.7"/>
    <n v="95"/>
    <n v="193.8"/>
    <s v="Yes"/>
    <x v="0"/>
    <n v="38.799999999999997"/>
    <n v="3"/>
    <n v="7"/>
    <x v="0"/>
    <n v="0"/>
    <x v="3"/>
    <s v="330-3589"/>
    <s v="Male"/>
    <x v="55"/>
    <s v="No"/>
    <s v="Yes"/>
    <s v="No"/>
    <x v="2"/>
    <n v="0"/>
    <s v="Yes"/>
    <x v="0"/>
    <s v="Credit Card"/>
    <n v="31"/>
    <n v="598"/>
    <x v="0"/>
    <x v="0"/>
    <n v="0"/>
    <n v="1"/>
    <x v="1"/>
  </r>
  <r>
    <s v="0260-JAUZ"/>
    <s v="No"/>
    <x v="8"/>
    <n v="129"/>
    <n v="280.60000000000002"/>
    <n v="210"/>
    <n v="847"/>
    <s v="Yes"/>
    <x v="0"/>
    <n v="423.5"/>
    <n v="2"/>
    <n v="15"/>
    <x v="0"/>
    <n v="0"/>
    <x v="18"/>
    <s v="417-1477"/>
    <s v="Male"/>
    <x v="6"/>
    <s v="Yes"/>
    <s v="No"/>
    <s v="No"/>
    <x v="1"/>
    <n v="0"/>
    <s v="Yes"/>
    <x v="2"/>
    <s v="Credit Card"/>
    <n v="58"/>
    <n v="4048"/>
    <x v="0"/>
    <x v="0"/>
    <n v="0"/>
    <n v="1"/>
    <x v="2"/>
  </r>
  <r>
    <s v="1615-ODBY"/>
    <s v="No"/>
    <x v="2"/>
    <n v="229"/>
    <n v="482.8"/>
    <n v="176"/>
    <n v="576.4"/>
    <s v="Yes"/>
    <x v="0"/>
    <n v="115.3"/>
    <n v="1"/>
    <n v="0"/>
    <x v="1"/>
    <n v="0"/>
    <x v="43"/>
    <s v="341-4075"/>
    <s v="Female"/>
    <x v="9"/>
    <s v="No"/>
    <s v="No"/>
    <s v="No"/>
    <x v="0"/>
    <n v="0"/>
    <s v="No"/>
    <x v="2"/>
    <s v="Direct Debit"/>
    <n v="10"/>
    <n v="432"/>
    <x v="0"/>
    <x v="0"/>
    <n v="0"/>
    <n v="1"/>
    <x v="0"/>
  </r>
  <r>
    <s v="0642-HRPF"/>
    <s v="No"/>
    <x v="44"/>
    <n v="52"/>
    <n v="154.4"/>
    <n v="155"/>
    <n v="474.3"/>
    <s v="Yes"/>
    <x v="0"/>
    <n v="118.6"/>
    <n v="2"/>
    <n v="8"/>
    <x v="0"/>
    <n v="0"/>
    <x v="22"/>
    <s v="366-9074"/>
    <s v="Male"/>
    <x v="4"/>
    <s v="Yes"/>
    <s v="No"/>
    <s v="No"/>
    <x v="1"/>
    <n v="0"/>
    <s v="No"/>
    <x v="1"/>
    <s v="Direct Debit"/>
    <n v="14"/>
    <n v="446"/>
    <x v="0"/>
    <x v="0"/>
    <n v="0"/>
    <n v="1"/>
    <x v="1"/>
  </r>
  <r>
    <s v="8889-YDSE"/>
    <s v="No"/>
    <x v="48"/>
    <n v="25"/>
    <n v="51.7"/>
    <n v="20"/>
    <n v="62"/>
    <s v="Yes"/>
    <x v="0"/>
    <n v="15.5"/>
    <n v="2"/>
    <n v="0"/>
    <x v="1"/>
    <n v="0"/>
    <x v="30"/>
    <s v="367-1424"/>
    <s v="Male"/>
    <x v="25"/>
    <s v="No"/>
    <s v="Yes"/>
    <s v="No"/>
    <x v="2"/>
    <n v="0"/>
    <s v="No"/>
    <x v="1"/>
    <s v="Direct Debit"/>
    <n v="11"/>
    <n v="52"/>
    <x v="0"/>
    <x v="0"/>
    <n v="0"/>
    <n v="1"/>
    <x v="0"/>
  </r>
  <r>
    <s v="5285-OUTD"/>
    <s v="No"/>
    <x v="7"/>
    <n v="101"/>
    <n v="320.89999999999998"/>
    <n v="75"/>
    <n v="142.5"/>
    <s v="Yes"/>
    <x v="0"/>
    <n v="47.5"/>
    <n v="2"/>
    <n v="30"/>
    <x v="0"/>
    <n v="0"/>
    <x v="37"/>
    <s v="341-1191"/>
    <s v="Female"/>
    <x v="4"/>
    <s v="Yes"/>
    <s v="No"/>
    <s v="No"/>
    <x v="1"/>
    <n v="0"/>
    <s v="No"/>
    <x v="0"/>
    <s v="Credit Card"/>
    <n v="56"/>
    <n v="1390"/>
    <x v="0"/>
    <x v="0"/>
    <n v="0"/>
    <n v="1"/>
    <x v="2"/>
  </r>
  <r>
    <s v="9085-YVNG"/>
    <s v="No"/>
    <x v="40"/>
    <n v="118"/>
    <n v="272.10000000000002"/>
    <n v="204"/>
    <n v="890.8"/>
    <s v="Yes"/>
    <x v="0"/>
    <n v="445.4"/>
    <n v="0"/>
    <n v="10"/>
    <x v="0"/>
    <n v="0"/>
    <x v="28"/>
    <s v="335-2331"/>
    <s v="Male"/>
    <x v="6"/>
    <s v="Yes"/>
    <s v="No"/>
    <s v="No"/>
    <x v="1"/>
    <n v="0"/>
    <s v="No"/>
    <x v="2"/>
    <s v="Credit Card"/>
    <n v="32"/>
    <n v="2161"/>
    <x v="0"/>
    <x v="0"/>
    <n v="0"/>
    <n v="1"/>
    <x v="1"/>
  </r>
  <r>
    <s v="5054-WBDK"/>
    <s v="No"/>
    <x v="26"/>
    <n v="490"/>
    <n v="825.3"/>
    <n v="189"/>
    <n v="800.1"/>
    <s v="Yes"/>
    <x v="0"/>
    <n v="200"/>
    <n v="2"/>
    <n v="6"/>
    <x v="0"/>
    <n v="0"/>
    <x v="3"/>
    <s v="335-7257"/>
    <s v="Female"/>
    <x v="11"/>
    <s v="No"/>
    <s v="No"/>
    <s v="No"/>
    <x v="0"/>
    <n v="0"/>
    <s v="Yes"/>
    <x v="0"/>
    <s v="Direct Debit"/>
    <n v="45"/>
    <n v="2834"/>
    <x v="0"/>
    <x v="0"/>
    <n v="0"/>
    <n v="1"/>
    <x v="1"/>
  </r>
  <r>
    <s v="7520-GQIX"/>
    <s v="No"/>
    <x v="72"/>
    <n v="258"/>
    <n v="405.6"/>
    <n v="225"/>
    <n v="589.5"/>
    <s v="Yes"/>
    <x v="0"/>
    <n v="294.8"/>
    <n v="1"/>
    <n v="6"/>
    <x v="0"/>
    <n v="0"/>
    <x v="28"/>
    <s v="332-2137"/>
    <s v="Male"/>
    <x v="39"/>
    <s v="No"/>
    <s v="No"/>
    <s v="No"/>
    <x v="0"/>
    <n v="0"/>
    <s v="Yes"/>
    <x v="2"/>
    <s v="Credit Card"/>
    <n v="38"/>
    <n v="1692"/>
    <x v="0"/>
    <x v="0"/>
    <n v="0"/>
    <n v="1"/>
    <x v="1"/>
  </r>
  <r>
    <s v="8372-VAHA"/>
    <s v="No"/>
    <x v="17"/>
    <n v="102"/>
    <n v="284.5"/>
    <n v="188"/>
    <n v="549.9"/>
    <s v="Yes"/>
    <x v="0"/>
    <n v="183.3"/>
    <n v="0"/>
    <n v="4"/>
    <x v="0"/>
    <n v="0"/>
    <x v="41"/>
    <s v="352-2998"/>
    <s v="Male"/>
    <x v="31"/>
    <s v="No"/>
    <s v="No"/>
    <s v="No"/>
    <x v="0"/>
    <n v="0"/>
    <s v="Yes"/>
    <x v="1"/>
    <s v="Direct Debit"/>
    <n v="64"/>
    <n v="3015"/>
    <x v="0"/>
    <x v="0"/>
    <n v="0"/>
    <n v="1"/>
    <x v="0"/>
  </r>
  <r>
    <s v="0488-QACW"/>
    <s v="No"/>
    <x v="48"/>
    <n v="21"/>
    <n v="54.7"/>
    <n v="30"/>
    <n v="50.5"/>
    <s v="Yes"/>
    <x v="0"/>
    <n v="12.6"/>
    <n v="1"/>
    <n v="1"/>
    <x v="0"/>
    <n v="0"/>
    <x v="48"/>
    <s v="346-6941"/>
    <s v="Male"/>
    <x v="37"/>
    <s v="No"/>
    <s v="No"/>
    <s v="No"/>
    <x v="0"/>
    <n v="0"/>
    <s v="Yes"/>
    <x v="0"/>
    <s v="Credit Card"/>
    <n v="40"/>
    <n v="201"/>
    <x v="0"/>
    <x v="0"/>
    <n v="0"/>
    <n v="1"/>
    <x v="0"/>
  </r>
  <r>
    <s v="0161-VHRE"/>
    <s v="No"/>
    <x v="19"/>
    <n v="376"/>
    <n v="848.7"/>
    <n v="183"/>
    <n v="689.3"/>
    <s v="Yes"/>
    <x v="0"/>
    <n v="172.3"/>
    <n v="0"/>
    <n v="0"/>
    <x v="1"/>
    <n v="0"/>
    <x v="44"/>
    <s v="400-2203"/>
    <s v="Female"/>
    <x v="9"/>
    <s v="No"/>
    <s v="No"/>
    <s v="No"/>
    <x v="0"/>
    <n v="0"/>
    <s v="No"/>
    <x v="2"/>
    <s v="Credit Card"/>
    <n v="17"/>
    <n v="1015"/>
    <x v="0"/>
    <x v="0"/>
    <n v="0"/>
    <n v="1"/>
    <x v="0"/>
  </r>
  <r>
    <s v="2638-AJWN"/>
    <s v="No"/>
    <x v="8"/>
    <n v="401"/>
    <n v="1127.5999999999999"/>
    <n v="280"/>
    <n v="658"/>
    <s v="Yes"/>
    <x v="0"/>
    <n v="329"/>
    <n v="1"/>
    <n v="11"/>
    <x v="0"/>
    <n v="0"/>
    <x v="11"/>
    <s v="335-1874"/>
    <s v="Female"/>
    <x v="1"/>
    <s v="No"/>
    <s v="No"/>
    <s v="No"/>
    <x v="0"/>
    <n v="0"/>
    <s v="Yes"/>
    <x v="1"/>
    <s v="Credit Card"/>
    <n v="40"/>
    <n v="2848"/>
    <x v="0"/>
    <x v="0"/>
    <n v="0"/>
    <n v="1"/>
    <x v="2"/>
  </r>
  <r>
    <s v="3945-XDWT"/>
    <s v="No"/>
    <x v="26"/>
    <n v="121"/>
    <n v="314.2"/>
    <n v="252"/>
    <n v="611.1"/>
    <s v="Yes"/>
    <x v="0"/>
    <n v="122.2"/>
    <n v="2"/>
    <n v="13"/>
    <x v="0"/>
    <n v="0"/>
    <x v="13"/>
    <s v="375-3658"/>
    <s v="Male"/>
    <x v="30"/>
    <s v="No"/>
    <s v="No"/>
    <s v="No"/>
    <x v="0"/>
    <n v="0"/>
    <s v="Yes"/>
    <x v="1"/>
    <s v="Credit Card"/>
    <n v="27"/>
    <n v="1700"/>
    <x v="0"/>
    <x v="0"/>
    <n v="0"/>
    <n v="1"/>
    <x v="2"/>
  </r>
  <r>
    <s v="1955-JACT"/>
    <s v="No"/>
    <x v="28"/>
    <n v="83"/>
    <n v="252.3"/>
    <n v="288"/>
    <n v="428.4"/>
    <s v="Yes"/>
    <x v="0"/>
    <n v="214.2"/>
    <n v="0"/>
    <n v="10"/>
    <x v="1"/>
    <n v="20"/>
    <x v="8"/>
    <s v="342-5062"/>
    <s v="Male"/>
    <x v="6"/>
    <s v="Yes"/>
    <s v="No"/>
    <s v="No"/>
    <x v="1"/>
    <n v="0"/>
    <s v="Yes"/>
    <x v="0"/>
    <s v="Credit Card"/>
    <n v="27"/>
    <n v="973"/>
    <x v="0"/>
    <x v="0"/>
    <n v="0"/>
    <n v="1"/>
    <x v="1"/>
  </r>
  <r>
    <s v="7429-MPQF"/>
    <s v="No"/>
    <x v="2"/>
    <n v="236"/>
    <n v="710.2"/>
    <n v="220"/>
    <n v="708.4"/>
    <s v="Yes"/>
    <x v="0"/>
    <n v="236.1"/>
    <n v="1"/>
    <n v="0"/>
    <x v="1"/>
    <n v="0"/>
    <x v="35"/>
    <s v="354-1558"/>
    <s v="Male"/>
    <x v="0"/>
    <s v="No"/>
    <s v="No"/>
    <s v="No"/>
    <x v="0"/>
    <n v="0"/>
    <s v="No"/>
    <x v="2"/>
    <s v="Credit Card"/>
    <n v="10"/>
    <n v="457"/>
    <x v="0"/>
    <x v="0"/>
    <n v="0"/>
    <n v="1"/>
    <x v="0"/>
  </r>
  <r>
    <s v="1601-DLVF"/>
    <s v="No"/>
    <x v="63"/>
    <n v="142"/>
    <n v="289.10000000000002"/>
    <n v="144"/>
    <n v="741.6"/>
    <s v="Yes"/>
    <x v="0"/>
    <n v="370.8"/>
    <n v="1"/>
    <n v="1"/>
    <x v="0"/>
    <n v="0"/>
    <x v="34"/>
    <s v="401-1252"/>
    <s v="Female"/>
    <x v="7"/>
    <s v="No"/>
    <s v="No"/>
    <s v="No"/>
    <x v="0"/>
    <n v="0"/>
    <s v="Yes"/>
    <x v="2"/>
    <s v="Credit Card"/>
    <n v="67"/>
    <n v="4848"/>
    <x v="0"/>
    <x v="0"/>
    <n v="0"/>
    <n v="1"/>
    <x v="0"/>
  </r>
  <r>
    <s v="4029-PZBQ"/>
    <s v="No"/>
    <x v="20"/>
    <n v="51"/>
    <n v="115"/>
    <n v="78"/>
    <n v="205.4"/>
    <s v="Yes"/>
    <x v="0"/>
    <n v="68.5"/>
    <n v="2"/>
    <n v="2"/>
    <x v="0"/>
    <n v="0"/>
    <x v="41"/>
    <s v="364-7622"/>
    <s v="Female"/>
    <x v="44"/>
    <s v="No"/>
    <s v="No"/>
    <s v="No"/>
    <x v="0"/>
    <n v="0"/>
    <s v="No"/>
    <x v="0"/>
    <s v="Direct Debit"/>
    <n v="15"/>
    <n v="195"/>
    <x v="0"/>
    <x v="0"/>
    <n v="0"/>
    <n v="1"/>
    <x v="0"/>
  </r>
  <r>
    <s v="0521-IQFX"/>
    <s v="No"/>
    <x v="50"/>
    <n v="66"/>
    <n v="172.8"/>
    <n v="56"/>
    <n v="140"/>
    <s v="Yes"/>
    <x v="0"/>
    <n v="70"/>
    <n v="2"/>
    <n v="0"/>
    <x v="1"/>
    <n v="0"/>
    <x v="42"/>
    <s v="376-4484"/>
    <s v="Female"/>
    <x v="23"/>
    <s v="Yes"/>
    <s v="No"/>
    <s v="No"/>
    <x v="1"/>
    <n v="0"/>
    <s v="No"/>
    <x v="1"/>
    <s v="Credit Card"/>
    <n v="7"/>
    <n v="101"/>
    <x v="0"/>
    <x v="0"/>
    <n v="0"/>
    <n v="1"/>
    <x v="0"/>
  </r>
  <r>
    <s v="3261-KBYM"/>
    <s v="No"/>
    <x v="33"/>
    <n v="160"/>
    <n v="450.4"/>
    <n v="256"/>
    <n v="659.2"/>
    <s v="Yes"/>
    <x v="0"/>
    <n v="131.80000000000001"/>
    <n v="0"/>
    <n v="4"/>
    <x v="0"/>
    <n v="0"/>
    <x v="12"/>
    <s v="410-6791"/>
    <s v="Female"/>
    <x v="38"/>
    <s v="No"/>
    <s v="No"/>
    <s v="No"/>
    <x v="0"/>
    <n v="0"/>
    <s v="Yes"/>
    <x v="2"/>
    <s v="Direct Debit"/>
    <n v="39"/>
    <n v="2504"/>
    <x v="0"/>
    <x v="0"/>
    <n v="0"/>
    <n v="1"/>
    <x v="0"/>
  </r>
  <r>
    <s v="0639-BWRD"/>
    <s v="No"/>
    <x v="20"/>
    <n v="68"/>
    <n v="174.4"/>
    <n v="52"/>
    <n v="133.9"/>
    <s v="Yes"/>
    <x v="0"/>
    <n v="33.5"/>
    <n v="0"/>
    <n v="14"/>
    <x v="0"/>
    <n v="0"/>
    <x v="49"/>
    <s v="343-2392"/>
    <s v="Female"/>
    <x v="16"/>
    <s v="No"/>
    <s v="No"/>
    <s v="No"/>
    <x v="0"/>
    <n v="0"/>
    <s v="No"/>
    <x v="1"/>
    <s v="Credit Card"/>
    <n v="15"/>
    <n v="199"/>
    <x v="0"/>
    <x v="0"/>
    <n v="0"/>
    <n v="1"/>
    <x v="2"/>
  </r>
  <r>
    <s v="5442-ANVV"/>
    <s v="No"/>
    <x v="41"/>
    <n v="131"/>
    <n v="368.6"/>
    <n v="666"/>
    <n v="673.4"/>
    <s v="Yes"/>
    <x v="0"/>
    <n v="168.4"/>
    <n v="2"/>
    <n v="3"/>
    <x v="1"/>
    <n v="6"/>
    <x v="38"/>
    <s v="408-4323"/>
    <s v="Male"/>
    <x v="21"/>
    <s v="No"/>
    <s v="No"/>
    <s v="No"/>
    <x v="0"/>
    <n v="0"/>
    <s v="Yes"/>
    <x v="2"/>
    <s v="Credit Card"/>
    <n v="36"/>
    <n v="2618"/>
    <x v="0"/>
    <x v="0"/>
    <n v="0"/>
    <n v="1"/>
    <x v="0"/>
  </r>
  <r>
    <s v="8452-UXLO"/>
    <s v="No"/>
    <x v="63"/>
    <n v="349"/>
    <n v="870"/>
    <n v="144"/>
    <n v="662.4"/>
    <s v="Yes"/>
    <x v="0"/>
    <n v="132.5"/>
    <n v="1"/>
    <n v="17"/>
    <x v="0"/>
    <n v="0"/>
    <x v="13"/>
    <s v="395-1718"/>
    <s v="Female"/>
    <x v="23"/>
    <s v="Yes"/>
    <s v="No"/>
    <s v="No"/>
    <x v="1"/>
    <n v="0"/>
    <s v="Yes"/>
    <x v="2"/>
    <s v="Credit Card"/>
    <n v="34"/>
    <n v="2498"/>
    <x v="0"/>
    <x v="0"/>
    <n v="0"/>
    <n v="1"/>
    <x v="2"/>
  </r>
  <r>
    <s v="7700-RCQP"/>
    <s v="No"/>
    <x v="45"/>
    <n v="237"/>
    <n v="524"/>
    <n v="0"/>
    <n v="0"/>
    <s v="No"/>
    <x v="1"/>
    <n v="0"/>
    <n v="0"/>
    <n v="9"/>
    <x v="0"/>
    <n v="0"/>
    <x v="19"/>
    <s v="367-8168"/>
    <s v="Male"/>
    <x v="55"/>
    <s v="No"/>
    <s v="Yes"/>
    <s v="No"/>
    <x v="2"/>
    <n v="0"/>
    <s v="No"/>
    <x v="2"/>
    <s v="Credit Card"/>
    <n v="54"/>
    <n v="2826"/>
    <x v="0"/>
    <x v="0"/>
    <n v="0"/>
    <n v="1"/>
    <x v="1"/>
  </r>
  <r>
    <s v="4142-CKNJ"/>
    <s v="No"/>
    <x v="15"/>
    <n v="11"/>
    <n v="37.4"/>
    <n v="6"/>
    <n v="19.2"/>
    <s v="Yes"/>
    <x v="0"/>
    <n v="6.4"/>
    <n v="2"/>
    <n v="0"/>
    <x v="1"/>
    <n v="0"/>
    <x v="0"/>
    <s v="340-3500"/>
    <s v="Male"/>
    <x v="40"/>
    <s v="No"/>
    <s v="No"/>
    <s v="No"/>
    <x v="0"/>
    <n v="0"/>
    <s v="No"/>
    <x v="0"/>
    <s v="Credit Card"/>
    <n v="14"/>
    <n v="35"/>
    <x v="0"/>
    <x v="0"/>
    <n v="0"/>
    <n v="1"/>
    <x v="0"/>
  </r>
  <r>
    <s v="0425-HHAV"/>
    <s v="No"/>
    <x v="48"/>
    <n v="25"/>
    <n v="76.7"/>
    <n v="30"/>
    <n v="38"/>
    <s v="Yes"/>
    <x v="0"/>
    <n v="19"/>
    <n v="2"/>
    <n v="4"/>
    <x v="0"/>
    <n v="0"/>
    <x v="4"/>
    <s v="369-4962"/>
    <s v="Female"/>
    <x v="55"/>
    <s v="No"/>
    <s v="Yes"/>
    <s v="No"/>
    <x v="2"/>
    <n v="0"/>
    <s v="No"/>
    <x v="0"/>
    <s v="Direct Debit"/>
    <n v="38"/>
    <n v="208"/>
    <x v="0"/>
    <x v="0"/>
    <n v="0"/>
    <n v="1"/>
    <x v="0"/>
  </r>
  <r>
    <s v="7539-OMZT"/>
    <s v="No"/>
    <x v="8"/>
    <n v="338"/>
    <n v="1112.0999999999999"/>
    <n v="910"/>
    <n v="679"/>
    <s v="Yes"/>
    <x v="0"/>
    <n v="135.80000000000001"/>
    <n v="1"/>
    <n v="0"/>
    <x v="1"/>
    <n v="0"/>
    <x v="2"/>
    <s v="334-8967"/>
    <s v="Female"/>
    <x v="52"/>
    <s v="No"/>
    <s v="No"/>
    <s v="No"/>
    <x v="0"/>
    <n v="0"/>
    <s v="No"/>
    <x v="2"/>
    <s v="Credit Card"/>
    <n v="10"/>
    <n v="697"/>
    <x v="0"/>
    <x v="0"/>
    <n v="0"/>
    <n v="1"/>
    <x v="0"/>
  </r>
  <r>
    <s v="6054-VWEE"/>
    <s v="No"/>
    <x v="16"/>
    <n v="555"/>
    <n v="1099.9000000000001"/>
    <n v="146"/>
    <n v="927.1"/>
    <s v="Yes"/>
    <x v="0"/>
    <n v="309"/>
    <n v="1"/>
    <n v="18"/>
    <x v="1"/>
    <n v="8"/>
    <x v="25"/>
    <s v="366-3917"/>
    <s v="Male"/>
    <x v="33"/>
    <s v="Yes"/>
    <s v="No"/>
    <s v="No"/>
    <x v="1"/>
    <n v="0"/>
    <s v="No"/>
    <x v="2"/>
    <s v="Credit Card"/>
    <n v="46"/>
    <n v="3382"/>
    <x v="0"/>
    <x v="0"/>
    <n v="0"/>
    <n v="1"/>
    <x v="2"/>
  </r>
  <r>
    <s v="5109-RQVJ"/>
    <s v="No"/>
    <x v="23"/>
    <n v="277"/>
    <n v="662.8"/>
    <n v="528"/>
    <n v="772.2"/>
    <s v="Yes"/>
    <x v="0"/>
    <n v="193.1"/>
    <n v="0"/>
    <n v="2"/>
    <x v="0"/>
    <n v="0"/>
    <x v="22"/>
    <s v="333-8954"/>
    <s v="Female"/>
    <x v="44"/>
    <s v="No"/>
    <s v="No"/>
    <s v="No"/>
    <x v="0"/>
    <n v="0"/>
    <s v="No"/>
    <x v="1"/>
    <s v="Direct Debit"/>
    <n v="37"/>
    <n v="2448"/>
    <x v="0"/>
    <x v="0"/>
    <n v="0"/>
    <n v="1"/>
    <x v="0"/>
  </r>
  <r>
    <s v="0188-BAPT"/>
    <s v="No"/>
    <x v="16"/>
    <n v="339"/>
    <n v="1092.5"/>
    <n v="219"/>
    <n v="824.9"/>
    <s v="Yes"/>
    <x v="0"/>
    <n v="275"/>
    <n v="1"/>
    <n v="5"/>
    <x v="0"/>
    <n v="0"/>
    <x v="41"/>
    <s v="374-9203"/>
    <s v="Male"/>
    <x v="18"/>
    <s v="No"/>
    <s v="No"/>
    <s v="No"/>
    <x v="0"/>
    <n v="0"/>
    <s v="Yes"/>
    <x v="2"/>
    <s v="Credit Card"/>
    <n v="27"/>
    <n v="1981"/>
    <x v="0"/>
    <x v="0"/>
    <n v="0"/>
    <n v="1"/>
    <x v="1"/>
  </r>
  <r>
    <s v="3561-UAAQ"/>
    <s v="No"/>
    <x v="59"/>
    <n v="86"/>
    <n v="184.8"/>
    <n v="138"/>
    <n v="227.7"/>
    <s v="Yes"/>
    <x v="0"/>
    <n v="75.900000000000006"/>
    <n v="2"/>
    <n v="0"/>
    <x v="1"/>
    <n v="0"/>
    <x v="50"/>
    <s v="334-3289"/>
    <s v="Male"/>
    <x v="8"/>
    <s v="No"/>
    <s v="No"/>
    <s v="No"/>
    <x v="0"/>
    <n v="0"/>
    <s v="No"/>
    <x v="1"/>
    <s v="Credit Card"/>
    <n v="12"/>
    <n v="286"/>
    <x v="0"/>
    <x v="0"/>
    <n v="0"/>
    <n v="1"/>
    <x v="0"/>
  </r>
  <r>
    <s v="8196-PBDU"/>
    <s v="No"/>
    <x v="25"/>
    <n v="197"/>
    <n v="419.5"/>
    <n v="180"/>
    <n v="666"/>
    <s v="Yes"/>
    <x v="0"/>
    <n v="222"/>
    <n v="0"/>
    <n v="1"/>
    <x v="0"/>
    <n v="0"/>
    <x v="1"/>
    <s v="385-7922"/>
    <s v="Male"/>
    <x v="9"/>
    <s v="No"/>
    <s v="No"/>
    <s v="No"/>
    <x v="0"/>
    <n v="0"/>
    <s v="No"/>
    <x v="2"/>
    <s v="Direct Debit"/>
    <n v="25"/>
    <n v="1513"/>
    <x v="0"/>
    <x v="0"/>
    <n v="0"/>
    <n v="1"/>
    <x v="0"/>
  </r>
  <r>
    <s v="7295-SAPG"/>
    <s v="No"/>
    <x v="48"/>
    <n v="29"/>
    <n v="76.3"/>
    <n v="25"/>
    <n v="41"/>
    <s v="Yes"/>
    <x v="0"/>
    <n v="13.7"/>
    <n v="0"/>
    <n v="0"/>
    <x v="1"/>
    <n v="0"/>
    <x v="34"/>
    <s v="353-7730"/>
    <s v="Female"/>
    <x v="7"/>
    <s v="No"/>
    <s v="No"/>
    <s v="No"/>
    <x v="0"/>
    <n v="0"/>
    <s v="No"/>
    <x v="0"/>
    <s v="Credit Card"/>
    <n v="7"/>
    <n v="36"/>
    <x v="0"/>
    <x v="0"/>
    <n v="0"/>
    <n v="1"/>
    <x v="0"/>
  </r>
  <r>
    <s v="2038-ZQCC"/>
    <s v="No"/>
    <x v="14"/>
    <n v="120"/>
    <n v="285.8"/>
    <n v="355"/>
    <n v="1057.9000000000001"/>
    <s v="Yes"/>
    <x v="0"/>
    <n v="211.6"/>
    <n v="1"/>
    <n v="1"/>
    <x v="0"/>
    <n v="0"/>
    <x v="1"/>
    <s v="420-9575"/>
    <s v="Female"/>
    <x v="0"/>
    <s v="No"/>
    <s v="No"/>
    <s v="No"/>
    <x v="0"/>
    <n v="0"/>
    <s v="Yes"/>
    <x v="2"/>
    <s v="Direct Debit"/>
    <n v="45"/>
    <n v="3241"/>
    <x v="0"/>
    <x v="0"/>
    <n v="0"/>
    <n v="1"/>
    <x v="0"/>
  </r>
  <r>
    <s v="7137-DNNW"/>
    <s v="No"/>
    <x v="30"/>
    <n v="25"/>
    <n v="52.4"/>
    <n v="12"/>
    <n v="27.3"/>
    <s v="Yes"/>
    <x v="0"/>
    <n v="5.5"/>
    <n v="1"/>
    <n v="15"/>
    <x v="0"/>
    <n v="0"/>
    <x v="50"/>
    <s v="405-3335"/>
    <s v="Female"/>
    <x v="12"/>
    <s v="Yes"/>
    <s v="No"/>
    <s v="No"/>
    <x v="1"/>
    <n v="0"/>
    <s v="No"/>
    <x v="0"/>
    <s v="Credit Card"/>
    <n v="19"/>
    <n v="63"/>
    <x v="0"/>
    <x v="0"/>
    <n v="0"/>
    <n v="1"/>
    <x v="2"/>
  </r>
  <r>
    <s v="2683-PZCB"/>
    <s v="No"/>
    <x v="38"/>
    <n v="256"/>
    <n v="716.2"/>
    <n v="0"/>
    <n v="0"/>
    <s v="No"/>
    <x v="1"/>
    <n v="0"/>
    <n v="1"/>
    <n v="3"/>
    <x v="0"/>
    <n v="0"/>
    <x v="42"/>
    <s v="355-4992"/>
    <s v="Female"/>
    <x v="7"/>
    <s v="No"/>
    <s v="No"/>
    <s v="No"/>
    <x v="0"/>
    <n v="0"/>
    <s v="Yes"/>
    <x v="1"/>
    <s v="Direct Debit"/>
    <n v="29"/>
    <n v="1504"/>
    <x v="0"/>
    <x v="0"/>
    <n v="0"/>
    <n v="1"/>
    <x v="0"/>
  </r>
  <r>
    <s v="5121-HNGV"/>
    <s v="No"/>
    <x v="4"/>
    <n v="373"/>
    <n v="873.4"/>
    <n v="0"/>
    <n v="0"/>
    <s v="No"/>
    <x v="0"/>
    <n v="0"/>
    <n v="0"/>
    <n v="14"/>
    <x v="1"/>
    <n v="53"/>
    <x v="22"/>
    <s v="383-6373"/>
    <s v="Female"/>
    <x v="58"/>
    <s v="No"/>
    <s v="No"/>
    <s v="No"/>
    <x v="0"/>
    <n v="0"/>
    <s v="Yes"/>
    <x v="1"/>
    <s v="Direct Debit"/>
    <n v="42"/>
    <n v="2601"/>
    <x v="0"/>
    <x v="0"/>
    <n v="0"/>
    <n v="1"/>
    <x v="2"/>
  </r>
  <r>
    <s v="5333-GFKP"/>
    <s v="No"/>
    <x v="39"/>
    <n v="58"/>
    <n v="152.4"/>
    <n v="240"/>
    <n v="354"/>
    <s v="Yes"/>
    <x v="0"/>
    <n v="70.8"/>
    <n v="2"/>
    <n v="2"/>
    <x v="0"/>
    <n v="0"/>
    <x v="7"/>
    <s v="382-7993"/>
    <s v="Male"/>
    <x v="39"/>
    <s v="No"/>
    <s v="No"/>
    <s v="No"/>
    <x v="0"/>
    <n v="0"/>
    <s v="No"/>
    <x v="0"/>
    <s v="Direct Debit"/>
    <n v="19"/>
    <n v="573"/>
    <x v="0"/>
    <x v="0"/>
    <n v="0"/>
    <n v="1"/>
    <x v="0"/>
  </r>
  <r>
    <s v="9670-QQNK"/>
    <s v="No"/>
    <x v="56"/>
    <n v="57"/>
    <n v="156.69999999999999"/>
    <n v="208"/>
    <n v="174.2"/>
    <s v="Yes"/>
    <x v="0"/>
    <n v="87.1"/>
    <n v="1"/>
    <n v="0"/>
    <x v="1"/>
    <n v="0"/>
    <x v="18"/>
    <s v="410-9961"/>
    <s v="Male"/>
    <x v="25"/>
    <s v="No"/>
    <s v="Yes"/>
    <s v="No"/>
    <x v="2"/>
    <n v="0"/>
    <s v="No"/>
    <x v="1"/>
    <s v="Credit Card"/>
    <n v="9"/>
    <n v="242"/>
    <x v="0"/>
    <x v="0"/>
    <n v="0"/>
    <n v="1"/>
    <x v="0"/>
  </r>
  <r>
    <s v="9196-TEVK"/>
    <s v="No"/>
    <x v="40"/>
    <n v="502"/>
    <n v="1012.8"/>
    <n v="816"/>
    <n v="544"/>
    <s v="Yes"/>
    <x v="0"/>
    <n v="108.8"/>
    <n v="2"/>
    <n v="6"/>
    <x v="0"/>
    <n v="0"/>
    <x v="25"/>
    <s v="357-7060"/>
    <s v="Female"/>
    <x v="5"/>
    <s v="No"/>
    <s v="No"/>
    <s v="No"/>
    <x v="0"/>
    <n v="0"/>
    <s v="Yes"/>
    <x v="1"/>
    <s v="Direct Debit"/>
    <n v="67"/>
    <n v="4524"/>
    <x v="0"/>
    <x v="0"/>
    <n v="0"/>
    <n v="1"/>
    <x v="1"/>
  </r>
  <r>
    <s v="3985-ZVBI"/>
    <s v="No"/>
    <x v="9"/>
    <n v="169"/>
    <n v="448"/>
    <n v="350"/>
    <n v="750"/>
    <s v="Yes"/>
    <x v="0"/>
    <n v="375"/>
    <n v="0"/>
    <n v="41"/>
    <x v="0"/>
    <n v="0"/>
    <x v="44"/>
    <s v="355-9541"/>
    <s v="Female"/>
    <x v="17"/>
    <s v="Yes"/>
    <s v="No"/>
    <s v="No"/>
    <x v="1"/>
    <n v="0"/>
    <s v="No"/>
    <x v="1"/>
    <s v="Credit Card"/>
    <n v="17"/>
    <n v="846"/>
    <x v="0"/>
    <x v="0"/>
    <n v="0"/>
    <n v="1"/>
    <x v="2"/>
  </r>
  <r>
    <s v="2907-IERV"/>
    <s v="No"/>
    <x v="0"/>
    <n v="3"/>
    <n v="7"/>
    <n v="3"/>
    <n v="5.4"/>
    <s v="Yes"/>
    <x v="0"/>
    <n v="1.4"/>
    <n v="0"/>
    <n v="0"/>
    <x v="1"/>
    <n v="0"/>
    <x v="38"/>
    <s v="378-4145"/>
    <s v="Male"/>
    <x v="3"/>
    <s v="No"/>
    <s v="No"/>
    <s v="No"/>
    <x v="0"/>
    <n v="0"/>
    <s v="No"/>
    <x v="0"/>
    <s v="Credit Card"/>
    <n v="9"/>
    <n v="9"/>
    <x v="0"/>
    <x v="0"/>
    <n v="0"/>
    <n v="1"/>
    <x v="0"/>
  </r>
  <r>
    <s v="7538-WTWC"/>
    <s v="No"/>
    <x v="74"/>
    <n v="58"/>
    <n v="115.6"/>
    <n v="21"/>
    <n v="62.3"/>
    <s v="Yes"/>
    <x v="0"/>
    <n v="20.8"/>
    <n v="2"/>
    <n v="7"/>
    <x v="1"/>
    <n v="5"/>
    <x v="35"/>
    <s v="386-2317"/>
    <s v="Female"/>
    <x v="34"/>
    <s v="No"/>
    <s v="Yes"/>
    <s v="No"/>
    <x v="2"/>
    <n v="0"/>
    <s v="Yes"/>
    <x v="1"/>
    <s v="Direct Debit"/>
    <n v="30"/>
    <n v="214"/>
    <x v="0"/>
    <x v="0"/>
    <n v="0"/>
    <n v="1"/>
    <x v="1"/>
  </r>
  <r>
    <s v="3404-NDIP"/>
    <s v="No"/>
    <x v="56"/>
    <n v="50"/>
    <n v="181"/>
    <n v="182"/>
    <n v="197.6"/>
    <s v="Yes"/>
    <x v="0"/>
    <n v="49.4"/>
    <n v="1"/>
    <n v="2"/>
    <x v="0"/>
    <n v="0"/>
    <x v="5"/>
    <s v="335-8146"/>
    <s v="Female"/>
    <x v="55"/>
    <s v="No"/>
    <s v="Yes"/>
    <s v="No"/>
    <x v="2"/>
    <n v="0"/>
    <s v="Yes"/>
    <x v="1"/>
    <s v="Direct Debit"/>
    <n v="56"/>
    <n v="1453"/>
    <x v="0"/>
    <x v="0"/>
    <n v="0"/>
    <n v="1"/>
    <x v="0"/>
  </r>
  <r>
    <s v="3097-MRNK"/>
    <s v="No"/>
    <x v="31"/>
    <n v="45"/>
    <n v="129.19999999999999"/>
    <n v="128"/>
    <n v="393.6"/>
    <s v="Yes"/>
    <x v="0"/>
    <n v="78.7"/>
    <n v="0"/>
    <n v="2"/>
    <x v="0"/>
    <n v="0"/>
    <x v="15"/>
    <s v="395-6195"/>
    <s v="Male"/>
    <x v="29"/>
    <s v="No"/>
    <s v="Yes"/>
    <s v="No"/>
    <x v="2"/>
    <n v="0"/>
    <s v="Yes"/>
    <x v="1"/>
    <s v="Credit Card"/>
    <n v="28"/>
    <n v="910"/>
    <x v="0"/>
    <x v="0"/>
    <n v="0"/>
    <n v="1"/>
    <x v="0"/>
  </r>
  <r>
    <s v="5156-MEWS"/>
    <s v="No"/>
    <x v="19"/>
    <n v="329"/>
    <n v="733.8"/>
    <n v="183"/>
    <n v="725.9"/>
    <s v="Yes"/>
    <x v="0"/>
    <n v="145.19999999999999"/>
    <n v="1"/>
    <n v="7"/>
    <x v="0"/>
    <n v="0"/>
    <x v="38"/>
    <s v="346-7656"/>
    <s v="Female"/>
    <x v="35"/>
    <s v="No"/>
    <s v="No"/>
    <s v="No"/>
    <x v="0"/>
    <n v="0"/>
    <s v="No"/>
    <x v="1"/>
    <s v="Credit Card"/>
    <n v="36"/>
    <n v="2211"/>
    <x v="0"/>
    <x v="0"/>
    <n v="0"/>
    <n v="1"/>
    <x v="1"/>
  </r>
  <r>
    <s v="7818-GPPD"/>
    <s v="No"/>
    <x v="13"/>
    <n v="87"/>
    <n v="198.9"/>
    <n v="84"/>
    <n v="238"/>
    <s v="Yes"/>
    <x v="0"/>
    <n v="119"/>
    <n v="0"/>
    <n v="9"/>
    <x v="0"/>
    <n v="0"/>
    <x v="20"/>
    <s v="343-2350"/>
    <s v="Male"/>
    <x v="44"/>
    <s v="No"/>
    <s v="No"/>
    <s v="No"/>
    <x v="0"/>
    <n v="0"/>
    <s v="No"/>
    <x v="0"/>
    <s v="Credit Card"/>
    <n v="34"/>
    <n v="968"/>
    <x v="0"/>
    <x v="0"/>
    <n v="0"/>
    <n v="1"/>
    <x v="1"/>
  </r>
  <r>
    <s v="1466-BXSQ"/>
    <s v="No"/>
    <x v="63"/>
    <n v="156"/>
    <n v="286.3"/>
    <n v="504"/>
    <n v="1036.8"/>
    <s v="Yes"/>
    <x v="0"/>
    <n v="259.2"/>
    <n v="2"/>
    <n v="5"/>
    <x v="1"/>
    <n v="74"/>
    <x v="8"/>
    <s v="372-4722"/>
    <s v="Male"/>
    <x v="6"/>
    <s v="Yes"/>
    <s v="No"/>
    <s v="No"/>
    <x v="1"/>
    <n v="0"/>
    <s v="Yes"/>
    <x v="2"/>
    <s v="Direct Debit"/>
    <n v="75"/>
    <n v="5347"/>
    <x v="0"/>
    <x v="0"/>
    <n v="0"/>
    <n v="1"/>
    <x v="1"/>
  </r>
  <r>
    <s v="3155-KOOQ"/>
    <s v="No"/>
    <x v="54"/>
    <n v="351"/>
    <n v="861.4"/>
    <n v="378"/>
    <n v="837"/>
    <s v="Yes"/>
    <x v="0"/>
    <n v="418.5"/>
    <n v="0"/>
    <n v="4"/>
    <x v="0"/>
    <n v="0"/>
    <x v="35"/>
    <s v="399-8615"/>
    <s v="Female"/>
    <x v="50"/>
    <s v="No"/>
    <s v="No"/>
    <s v="No"/>
    <x v="0"/>
    <n v="0"/>
    <s v="Yes"/>
    <x v="2"/>
    <s v="Direct Debit"/>
    <n v="36"/>
    <n v="1939"/>
    <x v="0"/>
    <x v="0"/>
    <n v="0"/>
    <n v="1"/>
    <x v="0"/>
  </r>
  <r>
    <s v="6646-FIQB"/>
    <s v="No"/>
    <x v="45"/>
    <n v="77"/>
    <n v="208.3"/>
    <n v="364"/>
    <n v="452.4"/>
    <s v="Yes"/>
    <x v="0"/>
    <n v="226.2"/>
    <n v="1"/>
    <n v="12"/>
    <x v="0"/>
    <n v="0"/>
    <x v="26"/>
    <s v="414-6219"/>
    <s v="Male"/>
    <x v="12"/>
    <s v="Yes"/>
    <s v="No"/>
    <s v="No"/>
    <x v="1"/>
    <n v="0"/>
    <s v="No"/>
    <x v="0"/>
    <s v="Credit Card"/>
    <n v="54"/>
    <n v="2811"/>
    <x v="0"/>
    <x v="0"/>
    <n v="0"/>
    <n v="1"/>
    <x v="2"/>
  </r>
  <r>
    <s v="5408-KBNZ"/>
    <s v="No"/>
    <x v="0"/>
    <n v="10"/>
    <n v="22.6"/>
    <n v="0"/>
    <n v="0"/>
    <s v="No"/>
    <x v="1"/>
    <n v="0"/>
    <n v="1"/>
    <n v="0"/>
    <x v="1"/>
    <n v="0"/>
    <x v="26"/>
    <s v="387-1343"/>
    <s v="Female"/>
    <x v="17"/>
    <s v="Yes"/>
    <s v="No"/>
    <s v="No"/>
    <x v="1"/>
    <n v="0"/>
    <s v="No"/>
    <x v="0"/>
    <s v="Paper Check"/>
    <n v="10"/>
    <n v="14"/>
    <x v="0"/>
    <x v="0"/>
    <n v="0"/>
    <n v="1"/>
    <x v="0"/>
  </r>
  <r>
    <s v="3104-WNUS"/>
    <s v="No"/>
    <x v="6"/>
    <n v="227"/>
    <n v="632.20000000000005"/>
    <n v="456"/>
    <n v="336.3"/>
    <s v="Yes"/>
    <x v="0"/>
    <n v="112.1"/>
    <n v="0"/>
    <n v="7"/>
    <x v="0"/>
    <n v="0"/>
    <x v="22"/>
    <s v="402-7626"/>
    <s v="Female"/>
    <x v="15"/>
    <s v="No"/>
    <s v="No"/>
    <s v="No"/>
    <x v="0"/>
    <n v="0"/>
    <s v="Yes"/>
    <x v="1"/>
    <s v="Credit Card"/>
    <n v="69"/>
    <n v="3942"/>
    <x v="0"/>
    <x v="0"/>
    <n v="0"/>
    <n v="1"/>
    <x v="1"/>
  </r>
  <r>
    <s v="4495-JDEO"/>
    <s v="No"/>
    <x v="23"/>
    <n v="111"/>
    <n v="265.5"/>
    <n v="198"/>
    <n v="594"/>
    <s v="Yes"/>
    <x v="0"/>
    <n v="297"/>
    <n v="2"/>
    <n v="5"/>
    <x v="0"/>
    <n v="0"/>
    <x v="20"/>
    <s v="370-2688"/>
    <s v="Male"/>
    <x v="46"/>
    <s v="No"/>
    <s v="No"/>
    <s v="No"/>
    <x v="0"/>
    <n v="0"/>
    <s v="Yes"/>
    <x v="2"/>
    <s v="Credit Card"/>
    <n v="47"/>
    <n v="3141"/>
    <x v="0"/>
    <x v="0"/>
    <n v="0"/>
    <n v="1"/>
    <x v="1"/>
  </r>
  <r>
    <s v="5620-HIWM"/>
    <s v="No"/>
    <x v="43"/>
    <n v="29"/>
    <n v="66.599999999999994"/>
    <n v="12"/>
    <n v="54"/>
    <s v="Yes"/>
    <x v="0"/>
    <n v="13.5"/>
    <n v="2"/>
    <n v="8"/>
    <x v="0"/>
    <n v="0"/>
    <x v="8"/>
    <s v="417-2035"/>
    <s v="Male"/>
    <x v="37"/>
    <s v="No"/>
    <s v="No"/>
    <s v="No"/>
    <x v="0"/>
    <n v="0"/>
    <s v="No"/>
    <x v="0"/>
    <s v="Direct Debit"/>
    <n v="33"/>
    <n v="137"/>
    <x v="0"/>
    <x v="0"/>
    <n v="0"/>
    <n v="1"/>
    <x v="1"/>
  </r>
  <r>
    <s v="9203-ANKD"/>
    <s v="No"/>
    <x v="66"/>
    <n v="105"/>
    <n v="282.8"/>
    <n v="38"/>
    <n v="321.10000000000002"/>
    <s v="Yes"/>
    <x v="0"/>
    <n v="64.2"/>
    <n v="1"/>
    <n v="2"/>
    <x v="1"/>
    <n v="31"/>
    <x v="31"/>
    <s v="355-3602"/>
    <s v="Male"/>
    <x v="43"/>
    <s v="No"/>
    <s v="Yes"/>
    <s v="No"/>
    <x v="2"/>
    <n v="0"/>
    <s v="No"/>
    <x v="1"/>
    <s v="Direct Debit"/>
    <n v="24"/>
    <n v="446"/>
    <x v="0"/>
    <x v="0"/>
    <n v="0"/>
    <n v="1"/>
    <x v="0"/>
  </r>
  <r>
    <s v="4333-TGIT"/>
    <s v="No"/>
    <x v="63"/>
    <n v="337"/>
    <n v="789.4"/>
    <n v="432"/>
    <n v="367.2"/>
    <s v="Yes"/>
    <x v="0"/>
    <n v="122.4"/>
    <n v="2"/>
    <n v="18"/>
    <x v="0"/>
    <n v="0"/>
    <x v="46"/>
    <s v="418-5141"/>
    <s v="Female"/>
    <x v="58"/>
    <s v="No"/>
    <s v="No"/>
    <s v="No"/>
    <x v="0"/>
    <n v="0"/>
    <s v="Yes"/>
    <x v="2"/>
    <s v="Direct Debit"/>
    <n v="71"/>
    <n v="5065"/>
    <x v="0"/>
    <x v="0"/>
    <n v="0"/>
    <n v="1"/>
    <x v="2"/>
  </r>
  <r>
    <s v="3598-DACM"/>
    <s v="No"/>
    <x v="50"/>
    <n v="57"/>
    <n v="144.80000000000001"/>
    <n v="154"/>
    <n v="201.6"/>
    <s v="Yes"/>
    <x v="0"/>
    <n v="100.8"/>
    <n v="2"/>
    <n v="7"/>
    <x v="0"/>
    <n v="0"/>
    <x v="21"/>
    <s v="402-3892"/>
    <s v="Female"/>
    <x v="25"/>
    <s v="No"/>
    <s v="Yes"/>
    <s v="No"/>
    <x v="2"/>
    <n v="0"/>
    <s v="No"/>
    <x v="1"/>
    <s v="Credit Card"/>
    <n v="33"/>
    <n v="471"/>
    <x v="0"/>
    <x v="0"/>
    <n v="0"/>
    <n v="1"/>
    <x v="1"/>
  </r>
  <r>
    <s v="4340-AUHF"/>
    <s v="No"/>
    <x v="20"/>
    <n v="22"/>
    <n v="79.900000000000006"/>
    <n v="52"/>
    <n v="137.80000000000001"/>
    <s v="Yes"/>
    <x v="0"/>
    <n v="34.5"/>
    <n v="1"/>
    <n v="0"/>
    <x v="1"/>
    <n v="0"/>
    <x v="18"/>
    <s v="377-1218"/>
    <s v="Male"/>
    <x v="3"/>
    <s v="No"/>
    <s v="No"/>
    <s v="No"/>
    <x v="0"/>
    <n v="0"/>
    <s v="No"/>
    <x v="1"/>
    <s v="Credit Card"/>
    <n v="10"/>
    <n v="133"/>
    <x v="0"/>
    <x v="0"/>
    <n v="0"/>
    <n v="1"/>
    <x v="0"/>
  </r>
  <r>
    <s v="9949-JPYQ"/>
    <s v="No"/>
    <x v="52"/>
    <n v="77"/>
    <n v="218"/>
    <n v="110"/>
    <n v="290.39999999999998"/>
    <s v="Yes"/>
    <x v="0"/>
    <n v="72.599999999999994"/>
    <n v="2"/>
    <n v="13"/>
    <x v="1"/>
    <n v="37"/>
    <x v="25"/>
    <s v="373-2339"/>
    <s v="Female"/>
    <x v="43"/>
    <s v="No"/>
    <s v="No"/>
    <s v="No"/>
    <x v="2"/>
    <n v="0"/>
    <s v="No"/>
    <x v="1"/>
    <s v="Direct Debit"/>
    <n v="39"/>
    <n v="857"/>
    <x v="0"/>
    <x v="0"/>
    <n v="0"/>
    <n v="1"/>
    <x v="2"/>
  </r>
  <r>
    <s v="1671-ZWXB"/>
    <s v="No"/>
    <x v="16"/>
    <n v="238"/>
    <n v="586.70000000000005"/>
    <n v="438"/>
    <n v="605.9"/>
    <s v="Yes"/>
    <x v="0"/>
    <n v="151.5"/>
    <n v="2"/>
    <n v="2"/>
    <x v="0"/>
    <n v="0"/>
    <x v="50"/>
    <s v="410-3503"/>
    <s v="Male"/>
    <x v="40"/>
    <s v="No"/>
    <s v="No"/>
    <s v="No"/>
    <x v="0"/>
    <n v="0"/>
    <s v="Yes"/>
    <x v="2"/>
    <s v="Direct Debit"/>
    <n v="43"/>
    <n v="3121"/>
    <x v="0"/>
    <x v="0"/>
    <n v="0"/>
    <n v="1"/>
    <x v="0"/>
  </r>
  <r>
    <s v="8668-ENLD"/>
    <s v="No"/>
    <x v="58"/>
    <n v="104"/>
    <n v="380.4"/>
    <n v="54"/>
    <n v="140.4"/>
    <s v="Yes"/>
    <x v="0"/>
    <n v="35.1"/>
    <n v="1"/>
    <n v="7"/>
    <x v="0"/>
    <n v="0"/>
    <x v="48"/>
    <s v="410-4739"/>
    <s v="Female"/>
    <x v="50"/>
    <s v="No"/>
    <s v="No"/>
    <s v="No"/>
    <x v="0"/>
    <n v="0"/>
    <s v="Yes"/>
    <x v="0"/>
    <s v="Direct Debit"/>
    <n v="51"/>
    <n v="1385"/>
    <x v="0"/>
    <x v="0"/>
    <n v="0"/>
    <n v="1"/>
    <x v="1"/>
  </r>
  <r>
    <s v="1065-GKVE"/>
    <s v="No"/>
    <x v="11"/>
    <n v="59"/>
    <n v="128.5"/>
    <n v="84"/>
    <n v="231"/>
    <s v="Yes"/>
    <x v="0"/>
    <n v="46.2"/>
    <n v="2"/>
    <n v="5"/>
    <x v="0"/>
    <n v="0"/>
    <x v="9"/>
    <s v="365-3562"/>
    <s v="Female"/>
    <x v="2"/>
    <s v="No"/>
    <s v="No"/>
    <s v="No"/>
    <x v="0"/>
    <n v="0"/>
    <s v="Yes"/>
    <x v="1"/>
    <s v="Credit Card"/>
    <n v="53"/>
    <n v="1145"/>
    <x v="0"/>
    <x v="0"/>
    <n v="0"/>
    <n v="1"/>
    <x v="1"/>
  </r>
  <r>
    <s v="7386-KQVG"/>
    <s v="No"/>
    <x v="4"/>
    <n v="160"/>
    <n v="374.1"/>
    <n v="124"/>
    <n v="570.4"/>
    <s v="Yes"/>
    <x v="0"/>
    <n v="142.6"/>
    <n v="2"/>
    <n v="0"/>
    <x v="1"/>
    <n v="0"/>
    <x v="26"/>
    <s v="387-7641"/>
    <s v="Male"/>
    <x v="4"/>
    <s v="Yes"/>
    <s v="No"/>
    <s v="No"/>
    <x v="1"/>
    <n v="0"/>
    <s v="No"/>
    <x v="1"/>
    <s v="Direct Debit"/>
    <n v="16"/>
    <n v="998"/>
    <x v="0"/>
    <x v="0"/>
    <n v="0"/>
    <n v="1"/>
    <x v="0"/>
  </r>
  <r>
    <s v="0793-XAHT"/>
    <s v="No"/>
    <x v="55"/>
    <n v="58"/>
    <n v="199.8"/>
    <n v="168"/>
    <n v="52.8"/>
    <s v="Yes"/>
    <x v="0"/>
    <n v="26.4"/>
    <n v="0"/>
    <n v="0"/>
    <x v="1"/>
    <n v="0"/>
    <x v="4"/>
    <s v="385-9744"/>
    <s v="Male"/>
    <x v="19"/>
    <s v="Yes"/>
    <s v="No"/>
    <s v="No"/>
    <x v="1"/>
    <n v="0"/>
    <s v="No"/>
    <x v="0"/>
    <s v="Paper Check"/>
    <n v="9"/>
    <n v="119"/>
    <x v="0"/>
    <x v="0"/>
    <n v="0"/>
    <n v="1"/>
    <x v="0"/>
  </r>
  <r>
    <s v="0771-KIOZ"/>
    <s v="No"/>
    <x v="53"/>
    <n v="27"/>
    <n v="94.6"/>
    <n v="80"/>
    <n v="148.80000000000001"/>
    <s v="Yes"/>
    <x v="0"/>
    <n v="29.8"/>
    <n v="1"/>
    <n v="12"/>
    <x v="0"/>
    <n v="0"/>
    <x v="22"/>
    <s v="398-5006"/>
    <s v="Male"/>
    <x v="23"/>
    <s v="Yes"/>
    <s v="No"/>
    <s v="No"/>
    <x v="1"/>
    <n v="0"/>
    <s v="No"/>
    <x v="0"/>
    <s v="Direct Debit"/>
    <n v="37"/>
    <n v="589"/>
    <x v="0"/>
    <x v="0"/>
    <n v="0"/>
    <n v="1"/>
    <x v="2"/>
  </r>
  <r>
    <s v="2475-GPRQ"/>
    <s v="No"/>
    <x v="25"/>
    <n v="100"/>
    <n v="240.2"/>
    <n v="180"/>
    <n v="828"/>
    <s v="Yes"/>
    <x v="0"/>
    <n v="414"/>
    <n v="2"/>
    <n v="6"/>
    <x v="1"/>
    <n v="18"/>
    <x v="40"/>
    <s v="408-3977"/>
    <s v="Female"/>
    <x v="3"/>
    <s v="No"/>
    <s v="No"/>
    <s v="No"/>
    <x v="0"/>
    <n v="0"/>
    <s v="No"/>
    <x v="1"/>
    <s v="Credit Card"/>
    <n v="30"/>
    <n v="1829"/>
    <x v="0"/>
    <x v="0"/>
    <n v="0"/>
    <n v="1"/>
    <x v="1"/>
  </r>
  <r>
    <s v="7497-TVID"/>
    <s v="No"/>
    <x v="52"/>
    <n v="59"/>
    <n v="133.69999999999999"/>
    <n v="88"/>
    <n v="173.8"/>
    <s v="Yes"/>
    <x v="0"/>
    <n v="86.9"/>
    <n v="2"/>
    <n v="4"/>
    <x v="0"/>
    <n v="0"/>
    <x v="37"/>
    <s v="334-2729"/>
    <s v="Female"/>
    <x v="13"/>
    <s v="No"/>
    <s v="Yes"/>
    <s v="No"/>
    <x v="2"/>
    <n v="0"/>
    <s v="No"/>
    <x v="1"/>
    <s v="Direct Debit"/>
    <n v="50"/>
    <n v="1107"/>
    <x v="0"/>
    <x v="0"/>
    <n v="0"/>
    <n v="1"/>
    <x v="0"/>
  </r>
  <r>
    <s v="1574-HBQS"/>
    <s v="No"/>
    <x v="53"/>
    <n v="48"/>
    <n v="129.19999999999999"/>
    <n v="64"/>
    <n v="156.80000000000001"/>
    <s v="Yes"/>
    <x v="0"/>
    <n v="52.3"/>
    <n v="1"/>
    <n v="8"/>
    <x v="0"/>
    <n v="0"/>
    <x v="1"/>
    <s v="336-5661"/>
    <s v="Female"/>
    <x v="28"/>
    <s v="No"/>
    <s v="No"/>
    <s v="No"/>
    <x v="0"/>
    <n v="0"/>
    <s v="No"/>
    <x v="0"/>
    <s v="Direct Debit"/>
    <n v="40"/>
    <n v="639"/>
    <x v="0"/>
    <x v="0"/>
    <n v="0"/>
    <n v="1"/>
    <x v="1"/>
  </r>
  <r>
    <s v="6807-FTBO"/>
    <s v="No"/>
    <x v="1"/>
    <n v="76"/>
    <n v="230.2"/>
    <n v="66"/>
    <n v="396"/>
    <s v="Yes"/>
    <x v="0"/>
    <n v="198"/>
    <n v="0"/>
    <n v="9"/>
    <x v="0"/>
    <n v="0"/>
    <x v="3"/>
    <s v="355-4143"/>
    <s v="Male"/>
    <x v="0"/>
    <s v="No"/>
    <s v="No"/>
    <s v="No"/>
    <x v="0"/>
    <n v="0"/>
    <s v="No"/>
    <x v="2"/>
    <s v="Direct Debit"/>
    <n v="51"/>
    <n v="1687"/>
    <x v="0"/>
    <x v="0"/>
    <n v="0"/>
    <n v="1"/>
    <x v="1"/>
  </r>
  <r>
    <s v="1515-KJIL"/>
    <s v="No"/>
    <x v="40"/>
    <n v="185"/>
    <n v="540.79999999999995"/>
    <n v="136"/>
    <n v="680"/>
    <s v="Yes"/>
    <x v="0"/>
    <n v="340"/>
    <n v="0"/>
    <n v="0"/>
    <x v="1"/>
    <n v="0"/>
    <x v="17"/>
    <s v="366-5918"/>
    <s v="Male"/>
    <x v="51"/>
    <s v="No"/>
    <s v="No"/>
    <s v="No"/>
    <x v="0"/>
    <n v="0"/>
    <s v="No"/>
    <x v="2"/>
    <s v="Credit Card"/>
    <n v="11"/>
    <n v="770"/>
    <x v="0"/>
    <x v="0"/>
    <n v="0"/>
    <n v="1"/>
    <x v="0"/>
  </r>
  <r>
    <s v="3355-GEHM"/>
    <s v="No"/>
    <x v="20"/>
    <n v="50"/>
    <n v="103.7"/>
    <n v="26"/>
    <n v="145.6"/>
    <s v="Yes"/>
    <x v="0"/>
    <n v="48.5"/>
    <n v="0"/>
    <n v="6"/>
    <x v="0"/>
    <n v="0"/>
    <x v="41"/>
    <s v="408-2119"/>
    <s v="Female"/>
    <x v="24"/>
    <s v="No"/>
    <s v="No"/>
    <s v="No"/>
    <x v="0"/>
    <n v="0"/>
    <s v="No"/>
    <x v="1"/>
    <s v="Paper Check"/>
    <n v="14"/>
    <n v="182"/>
    <x v="0"/>
    <x v="0"/>
    <n v="0"/>
    <n v="1"/>
    <x v="1"/>
  </r>
  <r>
    <s v="5393-BDDX"/>
    <s v="No"/>
    <x v="43"/>
    <n v="11"/>
    <n v="33.299999999999997"/>
    <n v="12"/>
    <n v="52"/>
    <s v="Yes"/>
    <x v="0"/>
    <n v="13"/>
    <n v="0"/>
    <n v="4"/>
    <x v="0"/>
    <n v="0"/>
    <x v="20"/>
    <s v="329-2789"/>
    <s v="Female"/>
    <x v="34"/>
    <s v="No"/>
    <s v="Yes"/>
    <s v="No"/>
    <x v="2"/>
    <n v="0"/>
    <s v="No"/>
    <x v="1"/>
    <s v="Direct Debit"/>
    <n v="44"/>
    <n v="164"/>
    <x v="0"/>
    <x v="0"/>
    <n v="0"/>
    <n v="1"/>
    <x v="0"/>
  </r>
  <r>
    <s v="0155-SVGB"/>
    <s v="No"/>
    <x v="3"/>
    <n v="44"/>
    <n v="120"/>
    <n v="40"/>
    <n v="92"/>
    <s v="Yes"/>
    <x v="0"/>
    <n v="46"/>
    <n v="0"/>
    <n v="1"/>
    <x v="0"/>
    <n v="0"/>
    <x v="12"/>
    <s v="334-1508"/>
    <s v="Female"/>
    <x v="28"/>
    <s v="No"/>
    <s v="No"/>
    <s v="No"/>
    <x v="0"/>
    <n v="0"/>
    <s v="Yes"/>
    <x v="2"/>
    <s v="Paper Check"/>
    <n v="38"/>
    <n v="384"/>
    <x v="0"/>
    <x v="0"/>
    <n v="0"/>
    <n v="1"/>
    <x v="0"/>
  </r>
  <r>
    <s v="2806-BXQR"/>
    <s v="No"/>
    <x v="23"/>
    <n v="136"/>
    <n v="395.3"/>
    <n v="132"/>
    <n v="943.8"/>
    <s v="Yes"/>
    <x v="0"/>
    <n v="314.60000000000002"/>
    <n v="2"/>
    <n v="4"/>
    <x v="0"/>
    <n v="0"/>
    <x v="9"/>
    <s v="396-8400"/>
    <s v="Female"/>
    <x v="52"/>
    <s v="No"/>
    <s v="No"/>
    <s v="No"/>
    <x v="0"/>
    <n v="0"/>
    <s v="Yes"/>
    <x v="1"/>
    <s v="Credit Card"/>
    <n v="45"/>
    <n v="2976"/>
    <x v="0"/>
    <x v="0"/>
    <n v="0"/>
    <n v="1"/>
    <x v="0"/>
  </r>
  <r>
    <s v="2775-TGWX"/>
    <s v="No"/>
    <x v="53"/>
    <n v="50"/>
    <n v="128.80000000000001"/>
    <n v="128"/>
    <n v="190.4"/>
    <s v="Yes"/>
    <x v="0"/>
    <n v="38.1"/>
    <n v="2"/>
    <n v="0"/>
    <x v="1"/>
    <n v="0"/>
    <x v="1"/>
    <s v="349-2654"/>
    <s v="Female"/>
    <x v="1"/>
    <s v="No"/>
    <s v="No"/>
    <s v="No"/>
    <x v="0"/>
    <n v="0"/>
    <s v="No"/>
    <x v="0"/>
    <s v="Paper Check"/>
    <n v="9"/>
    <n v="140"/>
    <x v="0"/>
    <x v="0"/>
    <n v="0"/>
    <n v="1"/>
    <x v="0"/>
  </r>
  <r>
    <s v="9304-PHVZ"/>
    <s v="No"/>
    <x v="7"/>
    <n v="67"/>
    <n v="151.5"/>
    <n v="100"/>
    <n v="387.5"/>
    <s v="Yes"/>
    <x v="0"/>
    <n v="96.9"/>
    <n v="0"/>
    <n v="0"/>
    <x v="1"/>
    <n v="0"/>
    <x v="44"/>
    <s v="417-2716"/>
    <s v="Female"/>
    <x v="21"/>
    <s v="No"/>
    <s v="No"/>
    <s v="No"/>
    <x v="0"/>
    <n v="0"/>
    <s v="No"/>
    <x v="1"/>
    <s v="Direct Debit"/>
    <n v="8"/>
    <n v="202"/>
    <x v="0"/>
    <x v="0"/>
    <n v="0"/>
    <n v="1"/>
    <x v="0"/>
  </r>
  <r>
    <s v="1549-JZFI"/>
    <s v="No"/>
    <x v="7"/>
    <n v="157"/>
    <n v="375.9"/>
    <n v="50"/>
    <n v="160"/>
    <s v="Yes"/>
    <x v="0"/>
    <n v="80"/>
    <n v="2"/>
    <n v="8"/>
    <x v="0"/>
    <n v="0"/>
    <x v="8"/>
    <s v="403-3229"/>
    <s v="Male"/>
    <x v="4"/>
    <s v="Yes"/>
    <s v="No"/>
    <s v="No"/>
    <x v="1"/>
    <n v="0"/>
    <s v="No"/>
    <x v="0"/>
    <s v="Credit Card"/>
    <n v="38"/>
    <n v="960"/>
    <x v="0"/>
    <x v="0"/>
    <n v="0"/>
    <n v="1"/>
    <x v="1"/>
  </r>
  <r>
    <s v="7279-POMU"/>
    <s v="No"/>
    <x v="57"/>
    <n v="418"/>
    <n v="1051.5"/>
    <n v="150"/>
    <n v="945"/>
    <s v="Yes"/>
    <x v="0"/>
    <n v="189"/>
    <n v="0"/>
    <n v="2"/>
    <x v="0"/>
    <n v="0"/>
    <x v="23"/>
    <s v="353-6056"/>
    <s v="Female"/>
    <x v="39"/>
    <s v="No"/>
    <s v="No"/>
    <s v="No"/>
    <x v="0"/>
    <n v="0"/>
    <s v="Yes"/>
    <x v="2"/>
    <s v="Direct Debit"/>
    <n v="25"/>
    <n v="1843"/>
    <x v="0"/>
    <x v="0"/>
    <n v="0"/>
    <n v="1"/>
    <x v="0"/>
  </r>
  <r>
    <s v="6673-RRWV"/>
    <s v="No"/>
    <x v="74"/>
    <n v="12"/>
    <n v="35.4"/>
    <n v="14"/>
    <n v="81.2"/>
    <s v="Yes"/>
    <x v="0"/>
    <n v="20.3"/>
    <n v="0"/>
    <n v="3"/>
    <x v="1"/>
    <n v="4"/>
    <x v="8"/>
    <s v="407-2292"/>
    <s v="Female"/>
    <x v="24"/>
    <s v="No"/>
    <s v="No"/>
    <s v="No"/>
    <x v="0"/>
    <n v="0"/>
    <s v="No"/>
    <x v="0"/>
    <s v="Direct Debit"/>
    <n v="28"/>
    <n v="196"/>
    <x v="0"/>
    <x v="0"/>
    <n v="0"/>
    <n v="1"/>
    <x v="0"/>
  </r>
  <r>
    <s v="3016-QWSM"/>
    <s v="No"/>
    <x v="59"/>
    <n v="48"/>
    <n v="113.7"/>
    <n v="46"/>
    <n v="246.1"/>
    <s v="Yes"/>
    <x v="0"/>
    <n v="123.1"/>
    <n v="1"/>
    <n v="4"/>
    <x v="0"/>
    <n v="0"/>
    <x v="48"/>
    <s v="340-3011"/>
    <s v="Male"/>
    <x v="41"/>
    <s v="No"/>
    <s v="Yes"/>
    <s v="No"/>
    <x v="2"/>
    <n v="0"/>
    <s v="No"/>
    <x v="0"/>
    <s v="Paper Check"/>
    <n v="30"/>
    <n v="680"/>
    <x v="0"/>
    <x v="0"/>
    <n v="0"/>
    <n v="1"/>
    <x v="0"/>
  </r>
  <r>
    <s v="6451-OKTY"/>
    <s v="No"/>
    <x v="53"/>
    <n v="54"/>
    <n v="145.80000000000001"/>
    <n v="48"/>
    <n v="137.6"/>
    <s v="Yes"/>
    <x v="0"/>
    <n v="68.8"/>
    <n v="3"/>
    <n v="4"/>
    <x v="0"/>
    <n v="0"/>
    <x v="43"/>
    <s v="345-9153"/>
    <s v="Female"/>
    <x v="38"/>
    <s v="No"/>
    <s v="No"/>
    <s v="No"/>
    <x v="0"/>
    <n v="0"/>
    <s v="Yes"/>
    <x v="0"/>
    <s v="Direct Debit"/>
    <n v="22"/>
    <n v="357"/>
    <x v="0"/>
    <x v="0"/>
    <n v="0"/>
    <n v="1"/>
    <x v="0"/>
  </r>
  <r>
    <s v="7983-XVUQ"/>
    <s v="Yes"/>
    <x v="59"/>
    <n v="59"/>
    <n v="136.4"/>
    <n v="184"/>
    <n v="197.8"/>
    <s v="Yes"/>
    <x v="0"/>
    <n v="65.900000000000006"/>
    <n v="0"/>
    <n v="3"/>
    <x v="0"/>
    <n v="0"/>
    <x v="27"/>
    <s v="379-5503"/>
    <s v="Male"/>
    <x v="32"/>
    <s v="No"/>
    <s v="No"/>
    <s v="No"/>
    <x v="0"/>
    <n v="0"/>
    <s v="No"/>
    <x v="0"/>
    <s v="Direct Debit"/>
    <n v="37"/>
    <n v="846"/>
    <x v="0"/>
    <x v="0"/>
    <n v="1"/>
    <n v="1"/>
    <x v="0"/>
  </r>
  <r>
    <s v="7224-YUWG"/>
    <s v="No"/>
    <x v="43"/>
    <n v="17"/>
    <n v="64.8"/>
    <n v="0"/>
    <n v="0"/>
    <s v="No"/>
    <x v="1"/>
    <n v="0"/>
    <n v="3"/>
    <n v="12"/>
    <x v="0"/>
    <n v="0"/>
    <x v="34"/>
    <s v="375-8238"/>
    <s v="Male"/>
    <x v="19"/>
    <s v="Yes"/>
    <s v="No"/>
    <s v="No"/>
    <x v="1"/>
    <n v="0"/>
    <s v="Yes"/>
    <x v="0"/>
    <s v="Direct Debit"/>
    <n v="26"/>
    <n v="111"/>
    <x v="0"/>
    <x v="0"/>
    <n v="0"/>
    <n v="1"/>
    <x v="2"/>
  </r>
  <r>
    <s v="6973-TTWP"/>
    <s v="No"/>
    <x v="7"/>
    <n v="101"/>
    <n v="273"/>
    <n v="75"/>
    <n v="307.5"/>
    <s v="Yes"/>
    <x v="0"/>
    <n v="102.5"/>
    <n v="0"/>
    <n v="5"/>
    <x v="0"/>
    <n v="0"/>
    <x v="41"/>
    <s v="378-5633"/>
    <s v="Male"/>
    <x v="44"/>
    <s v="No"/>
    <s v="No"/>
    <s v="No"/>
    <x v="0"/>
    <n v="0"/>
    <s v="Yes"/>
    <x v="0"/>
    <s v="Direct Debit"/>
    <n v="29"/>
    <n v="722"/>
    <x v="0"/>
    <x v="0"/>
    <n v="0"/>
    <n v="1"/>
    <x v="1"/>
  </r>
  <r>
    <s v="9151-WSHC"/>
    <s v="No"/>
    <x v="74"/>
    <n v="28"/>
    <n v="111"/>
    <n v="21"/>
    <n v="93.1"/>
    <s v="Yes"/>
    <x v="0"/>
    <n v="46.6"/>
    <n v="1"/>
    <n v="3"/>
    <x v="0"/>
    <n v="0"/>
    <x v="21"/>
    <s v="380-2758"/>
    <s v="Male"/>
    <x v="27"/>
    <s v="No"/>
    <s v="Yes"/>
    <s v="No"/>
    <x v="2"/>
    <n v="0"/>
    <s v="No"/>
    <x v="1"/>
    <s v="Direct Debit"/>
    <n v="16"/>
    <n v="116"/>
    <x v="0"/>
    <x v="0"/>
    <n v="0"/>
    <n v="1"/>
    <x v="0"/>
  </r>
  <r>
    <s v="0540-NSUY"/>
    <s v="No"/>
    <x v="29"/>
    <n v="48"/>
    <n v="196.3"/>
    <n v="54"/>
    <n v="75.599999999999994"/>
    <s v="Yes"/>
    <x v="0"/>
    <n v="25.2"/>
    <n v="3"/>
    <n v="0"/>
    <x v="1"/>
    <n v="0"/>
    <x v="19"/>
    <s v="402-2728"/>
    <s v="Male"/>
    <x v="11"/>
    <s v="No"/>
    <s v="No"/>
    <s v="No"/>
    <x v="0"/>
    <n v="0"/>
    <s v="No"/>
    <x v="1"/>
    <s v="Paper Check"/>
    <n v="10"/>
    <n v="171"/>
    <x v="0"/>
    <x v="0"/>
    <n v="0"/>
    <n v="1"/>
    <x v="0"/>
  </r>
  <r>
    <s v="0990-UUNR"/>
    <s v="No"/>
    <x v="37"/>
    <n v="20"/>
    <n v="54.4"/>
    <n v="18"/>
    <n v="69.3"/>
    <s v="Yes"/>
    <x v="0"/>
    <n v="13.9"/>
    <n v="1"/>
    <n v="8"/>
    <x v="0"/>
    <n v="0"/>
    <x v="32"/>
    <s v="354-9062"/>
    <s v="Male"/>
    <x v="66"/>
    <s v="No"/>
    <s v="Yes"/>
    <s v="No"/>
    <x v="2"/>
    <n v="0"/>
    <s v="No"/>
    <x v="1"/>
    <s v="Direct Debit"/>
    <n v="23"/>
    <n v="211"/>
    <x v="0"/>
    <x v="0"/>
    <n v="0"/>
    <n v="1"/>
    <x v="1"/>
  </r>
  <r>
    <s v="9342-NHRS"/>
    <s v="No"/>
    <x v="47"/>
    <n v="130"/>
    <n v="387.4"/>
    <n v="275"/>
    <n v="594"/>
    <s v="Yes"/>
    <x v="0"/>
    <n v="297"/>
    <n v="3"/>
    <n v="2"/>
    <x v="0"/>
    <n v="0"/>
    <x v="2"/>
    <s v="417-2054"/>
    <s v="Female"/>
    <x v="36"/>
    <s v="No"/>
    <s v="Yes"/>
    <s v="No"/>
    <x v="2"/>
    <n v="0"/>
    <s v="Yes"/>
    <x v="2"/>
    <s v="Direct Debit"/>
    <n v="39"/>
    <n v="2186"/>
    <x v="0"/>
    <x v="0"/>
    <n v="0"/>
    <n v="1"/>
    <x v="0"/>
  </r>
  <r>
    <s v="9743-KIZM"/>
    <s v="No"/>
    <x v="63"/>
    <n v="319"/>
    <n v="789.3"/>
    <n v="216"/>
    <n v="972"/>
    <s v="Yes"/>
    <x v="0"/>
    <n v="194.4"/>
    <n v="2"/>
    <n v="14"/>
    <x v="0"/>
    <n v="0"/>
    <x v="33"/>
    <s v="370-9755"/>
    <s v="Female"/>
    <x v="2"/>
    <s v="No"/>
    <s v="No"/>
    <s v="No"/>
    <x v="0"/>
    <n v="0"/>
    <s v="Yes"/>
    <x v="2"/>
    <s v="Credit Card"/>
    <n v="26"/>
    <n v="1887"/>
    <x v="0"/>
    <x v="0"/>
    <n v="0"/>
    <n v="1"/>
    <x v="2"/>
  </r>
  <r>
    <s v="5852-MJMQ"/>
    <s v="No"/>
    <x v="9"/>
    <n v="69"/>
    <n v="252.2"/>
    <n v="250"/>
    <n v="250"/>
    <s v="Yes"/>
    <x v="0"/>
    <n v="125"/>
    <n v="1"/>
    <n v="9"/>
    <x v="1"/>
    <n v="18"/>
    <x v="45"/>
    <s v="399-5564"/>
    <s v="Male"/>
    <x v="6"/>
    <s v="Yes"/>
    <s v="No"/>
    <s v="No"/>
    <x v="1"/>
    <n v="0"/>
    <s v="No"/>
    <x v="0"/>
    <s v="Direct Debit"/>
    <n v="34"/>
    <n v="1718"/>
    <x v="0"/>
    <x v="0"/>
    <n v="0"/>
    <n v="1"/>
    <x v="1"/>
  </r>
  <r>
    <s v="0132-UAND"/>
    <s v="No"/>
    <x v="67"/>
    <n v="145"/>
    <n v="346.6"/>
    <n v="174"/>
    <n v="684.4"/>
    <s v="Yes"/>
    <x v="0"/>
    <n v="342.2"/>
    <n v="0"/>
    <n v="17"/>
    <x v="0"/>
    <n v="0"/>
    <x v="15"/>
    <s v="392-2887"/>
    <s v="Male"/>
    <x v="19"/>
    <s v="Yes"/>
    <s v="No"/>
    <s v="No"/>
    <x v="1"/>
    <n v="0"/>
    <s v="Yes"/>
    <x v="2"/>
    <s v="Direct Debit"/>
    <n v="42"/>
    <n v="2416"/>
    <x v="0"/>
    <x v="0"/>
    <n v="0"/>
    <n v="1"/>
    <x v="2"/>
  </r>
  <r>
    <s v="9186-XQPJ"/>
    <s v="No"/>
    <x v="25"/>
    <n v="161"/>
    <n v="478.5"/>
    <n v="420"/>
    <n v="570"/>
    <s v="Yes"/>
    <x v="0"/>
    <n v="190"/>
    <n v="1"/>
    <n v="6"/>
    <x v="0"/>
    <n v="0"/>
    <x v="23"/>
    <s v="383-5976"/>
    <s v="Female"/>
    <x v="20"/>
    <s v="No"/>
    <s v="No"/>
    <s v="No"/>
    <x v="0"/>
    <n v="0"/>
    <s v="No"/>
    <x v="2"/>
    <s v="Credit Card"/>
    <n v="41"/>
    <n v="2474"/>
    <x v="0"/>
    <x v="0"/>
    <n v="0"/>
    <n v="1"/>
    <x v="1"/>
  </r>
  <r>
    <s v="0764-RZWI"/>
    <s v="No"/>
    <x v="55"/>
    <n v="69"/>
    <n v="129.9"/>
    <n v="24"/>
    <n v="141.6"/>
    <s v="Yes"/>
    <x v="0"/>
    <n v="70.8"/>
    <n v="2"/>
    <n v="6"/>
    <x v="0"/>
    <n v="0"/>
    <x v="18"/>
    <s v="413-5190"/>
    <s v="Female"/>
    <x v="37"/>
    <s v="No"/>
    <s v="No"/>
    <s v="No"/>
    <x v="0"/>
    <n v="0"/>
    <s v="No"/>
    <x v="0"/>
    <s v="Direct Debit"/>
    <n v="46"/>
    <n v="540"/>
    <x v="0"/>
    <x v="0"/>
    <n v="0"/>
    <n v="1"/>
    <x v="1"/>
  </r>
  <r>
    <s v="3219-EVHN"/>
    <s v="No"/>
    <x v="69"/>
    <n v="67"/>
    <n v="174.3"/>
    <n v="175"/>
    <n v="273"/>
    <s v="Yes"/>
    <x v="0"/>
    <n v="91"/>
    <n v="1"/>
    <n v="15"/>
    <x v="0"/>
    <n v="0"/>
    <x v="23"/>
    <s v="353-7096"/>
    <s v="Female"/>
    <x v="59"/>
    <s v="Yes"/>
    <s v="No"/>
    <s v="No"/>
    <x v="1"/>
    <n v="0"/>
    <s v="No"/>
    <x v="1"/>
    <s v="Direct Debit"/>
    <n v="32"/>
    <n v="1111"/>
    <x v="0"/>
    <x v="0"/>
    <n v="0"/>
    <n v="1"/>
    <x v="2"/>
  </r>
  <r>
    <s v="9624-AHRD"/>
    <s v="No"/>
    <x v="11"/>
    <n v="125"/>
    <n v="296.5"/>
    <n v="168"/>
    <n v="243.6"/>
    <s v="Yes"/>
    <x v="0"/>
    <n v="121.8"/>
    <n v="1"/>
    <n v="0"/>
    <x v="1"/>
    <n v="0"/>
    <x v="9"/>
    <s v="395-6002"/>
    <s v="Female"/>
    <x v="23"/>
    <s v="Yes"/>
    <s v="No"/>
    <s v="No"/>
    <x v="1"/>
    <n v="0"/>
    <s v="No"/>
    <x v="0"/>
    <s v="Direct Debit"/>
    <n v="10"/>
    <n v="216"/>
    <x v="0"/>
    <x v="0"/>
    <n v="0"/>
    <n v="1"/>
    <x v="0"/>
  </r>
  <r>
    <s v="3731-QVCD"/>
    <s v="No"/>
    <x v="64"/>
    <n v="283"/>
    <n v="630.79999999999995"/>
    <n v="702"/>
    <n v="507"/>
    <s v="Yes"/>
    <x v="0"/>
    <n v="126.8"/>
    <n v="0"/>
    <n v="21"/>
    <x v="1"/>
    <n v="35"/>
    <x v="49"/>
    <s v="400-7253"/>
    <s v="Female"/>
    <x v="33"/>
    <s v="Yes"/>
    <s v="No"/>
    <s v="No"/>
    <x v="1"/>
    <n v="0"/>
    <s v="No"/>
    <x v="1"/>
    <s v="Direct Debit"/>
    <n v="24"/>
    <n v="934"/>
    <x v="0"/>
    <x v="0"/>
    <n v="0"/>
    <n v="1"/>
    <x v="2"/>
  </r>
  <r>
    <s v="8918-SNHQ"/>
    <s v="No"/>
    <x v="55"/>
    <n v="109"/>
    <n v="185.3"/>
    <n v="108"/>
    <n v="141.6"/>
    <s v="Yes"/>
    <x v="0"/>
    <n v="35.4"/>
    <n v="2"/>
    <n v="3"/>
    <x v="0"/>
    <n v="0"/>
    <x v="42"/>
    <s v="340-5460"/>
    <s v="Female"/>
    <x v="16"/>
    <s v="No"/>
    <s v="No"/>
    <s v="No"/>
    <x v="0"/>
    <n v="0"/>
    <s v="No"/>
    <x v="0"/>
    <s v="Direct Debit"/>
    <n v="16"/>
    <n v="203"/>
    <x v="0"/>
    <x v="0"/>
    <n v="0"/>
    <n v="1"/>
    <x v="0"/>
  </r>
  <r>
    <s v="9196-BNAN"/>
    <s v="No"/>
    <x v="0"/>
    <n v="3"/>
    <n v="10"/>
    <n v="0"/>
    <n v="0"/>
    <s v="No"/>
    <x v="1"/>
    <n v="0"/>
    <n v="2"/>
    <n v="0"/>
    <x v="1"/>
    <n v="0"/>
    <x v="0"/>
    <s v="369-8024"/>
    <s v="Male"/>
    <x v="7"/>
    <s v="No"/>
    <s v="No"/>
    <s v="No"/>
    <x v="0"/>
    <n v="0"/>
    <s v="No"/>
    <x v="0"/>
    <s v="Direct Debit"/>
    <n v="8"/>
    <n v="8"/>
    <x v="0"/>
    <x v="0"/>
    <n v="0"/>
    <n v="1"/>
    <x v="0"/>
  </r>
  <r>
    <s v="9348-EHJG"/>
    <s v="No"/>
    <x v="69"/>
    <n v="103"/>
    <n v="242.4"/>
    <n v="105"/>
    <n v="476"/>
    <s v="Yes"/>
    <x v="0"/>
    <n v="95.2"/>
    <n v="0"/>
    <n v="0"/>
    <x v="1"/>
    <n v="0"/>
    <x v="34"/>
    <s v="359-4587"/>
    <s v="Male"/>
    <x v="2"/>
    <s v="No"/>
    <s v="No"/>
    <s v="No"/>
    <x v="0"/>
    <n v="0"/>
    <s v="No"/>
    <x v="1"/>
    <s v="Credit Card"/>
    <n v="10"/>
    <n v="341"/>
    <x v="0"/>
    <x v="0"/>
    <n v="0"/>
    <n v="1"/>
    <x v="0"/>
  </r>
  <r>
    <s v="2553-FHLJ"/>
    <s v="No"/>
    <x v="34"/>
    <n v="83"/>
    <n v="281"/>
    <n v="112"/>
    <n v="218.4"/>
    <s v="Yes"/>
    <x v="0"/>
    <n v="43.7"/>
    <n v="2"/>
    <n v="5"/>
    <x v="0"/>
    <n v="0"/>
    <x v="11"/>
    <s v="375-5439"/>
    <s v="Female"/>
    <x v="39"/>
    <s v="No"/>
    <s v="No"/>
    <s v="No"/>
    <x v="0"/>
    <n v="0"/>
    <s v="Yes"/>
    <x v="2"/>
    <s v="Direct Debit"/>
    <n v="48"/>
    <n v="2679"/>
    <x v="0"/>
    <x v="0"/>
    <n v="0"/>
    <n v="1"/>
    <x v="1"/>
  </r>
  <r>
    <s v="8337-UMFN"/>
    <s v="No"/>
    <x v="67"/>
    <n v="223"/>
    <n v="526.29999999999995"/>
    <n v="116"/>
    <n v="458.2"/>
    <s v="Yes"/>
    <x v="0"/>
    <n v="114.6"/>
    <n v="1"/>
    <n v="0"/>
    <x v="1"/>
    <n v="0"/>
    <x v="24"/>
    <s v="361-3779"/>
    <s v="Female"/>
    <x v="54"/>
    <s v="No"/>
    <s v="No"/>
    <s v="No"/>
    <x v="0"/>
    <n v="0"/>
    <s v="No"/>
    <x v="2"/>
    <s v="Credit Card"/>
    <n v="11"/>
    <n v="614"/>
    <x v="0"/>
    <x v="0"/>
    <n v="0"/>
    <n v="1"/>
    <x v="0"/>
  </r>
  <r>
    <s v="0531-IFBK"/>
    <s v="No"/>
    <x v="20"/>
    <n v="40"/>
    <n v="107.4"/>
    <n v="78"/>
    <n v="135.19999999999999"/>
    <s v="Yes"/>
    <x v="0"/>
    <n v="27"/>
    <n v="0"/>
    <n v="0"/>
    <x v="1"/>
    <n v="0"/>
    <x v="6"/>
    <s v="421-7205"/>
    <s v="Male"/>
    <x v="23"/>
    <s v="Yes"/>
    <s v="No"/>
    <s v="No"/>
    <x v="1"/>
    <n v="0"/>
    <s v="No"/>
    <x v="2"/>
    <s v="Credit Card"/>
    <n v="10"/>
    <n v="130"/>
    <x v="0"/>
    <x v="0"/>
    <n v="0"/>
    <n v="1"/>
    <x v="0"/>
  </r>
  <r>
    <s v="5560-OWBK"/>
    <s v="No"/>
    <x v="63"/>
    <n v="360"/>
    <n v="1009.1"/>
    <n v="216"/>
    <n v="1058.4000000000001"/>
    <s v="Yes"/>
    <x v="0"/>
    <n v="529.20000000000005"/>
    <n v="1"/>
    <n v="0"/>
    <x v="1"/>
    <n v="0"/>
    <x v="49"/>
    <s v="351-4226"/>
    <s v="Male"/>
    <x v="42"/>
    <s v="Yes"/>
    <s v="No"/>
    <s v="No"/>
    <x v="1"/>
    <n v="0"/>
    <s v="No"/>
    <x v="2"/>
    <s v="Direct Debit"/>
    <n v="9"/>
    <n v="618"/>
    <x v="0"/>
    <x v="0"/>
    <n v="0"/>
    <n v="1"/>
    <x v="0"/>
  </r>
  <r>
    <s v="8049-VCRN"/>
    <s v="No"/>
    <x v="15"/>
    <n v="13"/>
    <n v="22.6"/>
    <n v="6"/>
    <n v="15.8"/>
    <s v="Yes"/>
    <x v="0"/>
    <n v="5.3"/>
    <n v="1"/>
    <n v="24"/>
    <x v="0"/>
    <n v="0"/>
    <x v="46"/>
    <s v="330-6630"/>
    <s v="Male"/>
    <x v="4"/>
    <s v="Yes"/>
    <s v="No"/>
    <s v="No"/>
    <x v="1"/>
    <n v="0"/>
    <s v="No"/>
    <x v="0"/>
    <s v="Direct Debit"/>
    <n v="42"/>
    <n v="79"/>
    <x v="0"/>
    <x v="0"/>
    <n v="0"/>
    <n v="1"/>
    <x v="2"/>
  </r>
  <r>
    <s v="1400-MRQW"/>
    <s v="No"/>
    <x v="46"/>
    <n v="119"/>
    <n v="316.10000000000002"/>
    <n v="0"/>
    <n v="0"/>
    <s v="No"/>
    <x v="0"/>
    <n v="0"/>
    <n v="1"/>
    <n v="0"/>
    <x v="1"/>
    <n v="0"/>
    <x v="17"/>
    <s v="412-9357"/>
    <s v="Female"/>
    <x v="54"/>
    <s v="No"/>
    <s v="No"/>
    <s v="No"/>
    <x v="0"/>
    <n v="0"/>
    <s v="No"/>
    <x v="2"/>
    <s v="Credit Card"/>
    <n v="13"/>
    <n v="509"/>
    <x v="0"/>
    <x v="0"/>
    <n v="0"/>
    <n v="1"/>
    <x v="0"/>
  </r>
  <r>
    <s v="2176-OQUJ"/>
    <s v="No"/>
    <x v="11"/>
    <n v="38"/>
    <n v="83.5"/>
    <n v="0"/>
    <n v="0"/>
    <s v="No"/>
    <x v="0"/>
    <n v="0"/>
    <n v="1"/>
    <n v="0"/>
    <x v="1"/>
    <n v="0"/>
    <x v="44"/>
    <s v="402-3599"/>
    <s v="Male"/>
    <x v="44"/>
    <s v="No"/>
    <s v="No"/>
    <s v="No"/>
    <x v="0"/>
    <n v="0"/>
    <s v="No"/>
    <x v="0"/>
    <s v="Credit Card"/>
    <n v="13"/>
    <n v="276"/>
    <x v="0"/>
    <x v="0"/>
    <n v="0"/>
    <n v="1"/>
    <x v="0"/>
  </r>
  <r>
    <s v="5263-NMZY"/>
    <s v="No"/>
    <x v="45"/>
    <n v="212"/>
    <n v="418.7"/>
    <n v="0"/>
    <n v="0"/>
    <s v="No"/>
    <x v="1"/>
    <n v="0"/>
    <n v="2"/>
    <n v="4"/>
    <x v="0"/>
    <n v="0"/>
    <x v="49"/>
    <s v="379-5211"/>
    <s v="Female"/>
    <x v="13"/>
    <s v="No"/>
    <s v="Yes"/>
    <s v="No"/>
    <x v="2"/>
    <n v="0"/>
    <s v="No"/>
    <x v="1"/>
    <s v="Credit Card"/>
    <n v="38"/>
    <n v="1971"/>
    <x v="0"/>
    <x v="0"/>
    <n v="0"/>
    <n v="1"/>
    <x v="0"/>
  </r>
  <r>
    <s v="1749-EXCO"/>
    <s v="No"/>
    <x v="59"/>
    <n v="169"/>
    <n v="374.1"/>
    <n v="0"/>
    <n v="0"/>
    <s v="No"/>
    <x v="0"/>
    <n v="0"/>
    <n v="0"/>
    <n v="0"/>
    <x v="1"/>
    <n v="0"/>
    <x v="42"/>
    <s v="343-4772"/>
    <s v="Male"/>
    <x v="55"/>
    <s v="No"/>
    <s v="Yes"/>
    <s v="No"/>
    <x v="2"/>
    <n v="0"/>
    <s v="No"/>
    <x v="1"/>
    <s v="Direct Debit"/>
    <n v="9"/>
    <n v="209"/>
    <x v="0"/>
    <x v="0"/>
    <n v="0"/>
    <n v="1"/>
    <x v="0"/>
  </r>
  <r>
    <s v="3417-BFXE"/>
    <s v="No"/>
    <x v="30"/>
    <n v="9"/>
    <n v="25.7"/>
    <n v="0"/>
    <n v="0"/>
    <s v="No"/>
    <x v="0"/>
    <n v="0"/>
    <n v="0"/>
    <n v="20"/>
    <x v="0"/>
    <n v="0"/>
    <x v="49"/>
    <s v="345-2108"/>
    <s v="Male"/>
    <x v="22"/>
    <s v="Yes"/>
    <s v="No"/>
    <s v="No"/>
    <x v="1"/>
    <n v="0"/>
    <s v="No"/>
    <x v="0"/>
    <s v="Credit Card"/>
    <n v="18"/>
    <n v="57"/>
    <x v="0"/>
    <x v="0"/>
    <n v="0"/>
    <n v="1"/>
    <x v="2"/>
  </r>
  <r>
    <s v="7784-FBIC"/>
    <s v="No"/>
    <x v="14"/>
    <n v="230"/>
    <n v="706.8"/>
    <n v="0"/>
    <n v="0"/>
    <s v="No"/>
    <x v="0"/>
    <n v="0"/>
    <n v="1"/>
    <n v="2"/>
    <x v="0"/>
    <n v="0"/>
    <x v="6"/>
    <s v="401-4650"/>
    <s v="Female"/>
    <x v="54"/>
    <s v="No"/>
    <s v="No"/>
    <s v="No"/>
    <x v="0"/>
    <n v="0"/>
    <s v="No"/>
    <x v="2"/>
    <s v="Credit Card"/>
    <n v="23"/>
    <n v="1601"/>
    <x v="0"/>
    <x v="0"/>
    <n v="0"/>
    <n v="1"/>
    <x v="0"/>
  </r>
  <r>
    <s v="7111-JYDF"/>
    <s v="No"/>
    <x v="37"/>
    <n v="38"/>
    <n v="86.3"/>
    <n v="0"/>
    <n v="0"/>
    <s v="No"/>
    <x v="0"/>
    <n v="0"/>
    <n v="2"/>
    <n v="1"/>
    <x v="0"/>
    <n v="0"/>
    <x v="49"/>
    <s v="400-3945"/>
    <s v="Male"/>
    <x v="11"/>
    <s v="No"/>
    <s v="No"/>
    <s v="No"/>
    <x v="0"/>
    <n v="0"/>
    <s v="No"/>
    <x v="0"/>
    <s v="Direct Debit"/>
    <n v="45"/>
    <n v="390"/>
    <x v="0"/>
    <x v="0"/>
    <n v="0"/>
    <n v="1"/>
    <x v="0"/>
  </r>
  <r>
    <s v="0042-VPSW"/>
    <s v="No"/>
    <x v="0"/>
    <n v="1"/>
    <n v="4"/>
    <n v="0"/>
    <n v="0"/>
    <s v="No"/>
    <x v="0"/>
    <n v="0"/>
    <n v="2"/>
    <n v="4"/>
    <x v="1"/>
    <n v="18"/>
    <x v="6"/>
    <s v="338-3781"/>
    <s v="Female"/>
    <x v="35"/>
    <s v="No"/>
    <s v="No"/>
    <s v="No"/>
    <x v="0"/>
    <n v="0"/>
    <s v="No"/>
    <x v="0"/>
    <s v="Direct Debit"/>
    <n v="20"/>
    <n v="20"/>
    <x v="0"/>
    <x v="0"/>
    <n v="0"/>
    <n v="1"/>
    <x v="0"/>
  </r>
  <r>
    <s v="5515-ZOZN"/>
    <s v="No"/>
    <x v="8"/>
    <n v="567"/>
    <n v="1115.7"/>
    <n v="0"/>
    <n v="0"/>
    <s v="No"/>
    <x v="0"/>
    <n v="0"/>
    <n v="1"/>
    <n v="7"/>
    <x v="0"/>
    <n v="0"/>
    <x v="11"/>
    <s v="332-1060"/>
    <s v="Male"/>
    <x v="20"/>
    <s v="No"/>
    <s v="No"/>
    <s v="No"/>
    <x v="0"/>
    <n v="0"/>
    <s v="Yes"/>
    <x v="2"/>
    <s v="Credit Card"/>
    <n v="29"/>
    <n v="2011"/>
    <x v="0"/>
    <x v="0"/>
    <n v="0"/>
    <n v="1"/>
    <x v="1"/>
  </r>
  <r>
    <s v="5060-SCJP"/>
    <s v="No"/>
    <x v="23"/>
    <n v="106"/>
    <n v="262.5"/>
    <n v="0"/>
    <n v="0"/>
    <s v="No"/>
    <x v="0"/>
    <n v="0"/>
    <n v="2"/>
    <n v="0"/>
    <x v="1"/>
    <n v="0"/>
    <x v="18"/>
    <s v="418-3426"/>
    <s v="Female"/>
    <x v="0"/>
    <s v="No"/>
    <s v="No"/>
    <s v="No"/>
    <x v="0"/>
    <n v="0"/>
    <s v="No"/>
    <x v="1"/>
    <s v="Direct Debit"/>
    <n v="14"/>
    <n v="895"/>
    <x v="0"/>
    <x v="0"/>
    <n v="0"/>
    <n v="1"/>
    <x v="0"/>
  </r>
  <r>
    <s v="5395-XKPA"/>
    <s v="No"/>
    <x v="43"/>
    <n v="21"/>
    <n v="52.7"/>
    <n v="0"/>
    <n v="0"/>
    <s v="No"/>
    <x v="0"/>
    <n v="0"/>
    <n v="2"/>
    <n v="3"/>
    <x v="0"/>
    <n v="0"/>
    <x v="25"/>
    <s v="408-6326"/>
    <s v="Male"/>
    <x v="50"/>
    <s v="No"/>
    <s v="No"/>
    <s v="No"/>
    <x v="0"/>
    <n v="0"/>
    <s v="No"/>
    <x v="0"/>
    <s v="Direct Debit"/>
    <n v="25"/>
    <n v="101"/>
    <x v="0"/>
    <x v="0"/>
    <n v="0"/>
    <n v="1"/>
    <x v="0"/>
  </r>
  <r>
    <s v="3639-RZRR"/>
    <s v="No"/>
    <x v="51"/>
    <n v="117"/>
    <n v="313.5"/>
    <n v="0"/>
    <n v="0"/>
    <s v="No"/>
    <x v="0"/>
    <n v="0"/>
    <n v="2"/>
    <n v="0"/>
    <x v="1"/>
    <n v="0"/>
    <x v="3"/>
    <s v="334-6142"/>
    <s v="Female"/>
    <x v="58"/>
    <s v="No"/>
    <s v="No"/>
    <s v="No"/>
    <x v="0"/>
    <n v="0"/>
    <s v="No"/>
    <x v="0"/>
    <s v="Credit Card"/>
    <n v="11"/>
    <n v="273"/>
    <x v="0"/>
    <x v="0"/>
    <n v="0"/>
    <n v="1"/>
    <x v="0"/>
  </r>
  <r>
    <s v="2889-SOUL"/>
    <s v="No"/>
    <x v="56"/>
    <n v="166"/>
    <n v="393.7"/>
    <n v="0"/>
    <n v="0"/>
    <s v="No"/>
    <x v="0"/>
    <n v="0"/>
    <n v="2"/>
    <n v="24"/>
    <x v="1"/>
    <n v="19"/>
    <x v="3"/>
    <s v="406-6708"/>
    <s v="Male"/>
    <x v="12"/>
    <s v="Yes"/>
    <s v="No"/>
    <s v="No"/>
    <x v="1"/>
    <n v="0"/>
    <s v="No"/>
    <x v="1"/>
    <s v="Credit Card"/>
    <n v="32"/>
    <n v="832"/>
    <x v="0"/>
    <x v="0"/>
    <n v="0"/>
    <n v="1"/>
    <x v="2"/>
  </r>
  <r>
    <s v="3546-MSIH"/>
    <s v="No"/>
    <x v="48"/>
    <n v="33"/>
    <n v="74.099999999999994"/>
    <n v="0"/>
    <n v="0"/>
    <s v="No"/>
    <x v="0"/>
    <n v="0"/>
    <n v="0"/>
    <n v="1"/>
    <x v="0"/>
    <n v="0"/>
    <x v="15"/>
    <s v="388-8670"/>
    <s v="Female"/>
    <x v="45"/>
    <s v="No"/>
    <s v="Yes"/>
    <s v="No"/>
    <x v="2"/>
    <n v="0"/>
    <s v="No"/>
    <x v="1"/>
    <s v="Direct Debit"/>
    <n v="44"/>
    <n v="204"/>
    <x v="0"/>
    <x v="0"/>
    <n v="0"/>
    <n v="1"/>
    <x v="0"/>
  </r>
  <r>
    <s v="7110-MRLZ"/>
    <s v="No"/>
    <x v="72"/>
    <n v="233"/>
    <n v="538.20000000000005"/>
    <n v="0"/>
    <n v="0"/>
    <s v="No"/>
    <x v="0"/>
    <n v="0"/>
    <n v="2"/>
    <n v="6"/>
    <x v="0"/>
    <n v="0"/>
    <x v="21"/>
    <s v="363-5853"/>
    <s v="Female"/>
    <x v="43"/>
    <s v="No"/>
    <s v="No"/>
    <s v="No"/>
    <x v="2"/>
    <n v="0"/>
    <s v="Yes"/>
    <x v="1"/>
    <s v="Direct Debit"/>
    <n v="31"/>
    <n v="1410"/>
    <x v="0"/>
    <x v="0"/>
    <n v="0"/>
    <n v="1"/>
    <x v="1"/>
  </r>
  <r>
    <s v="1578-BKRM"/>
    <s v="No"/>
    <x v="28"/>
    <n v="86"/>
    <n v="290.3"/>
    <n v="0"/>
    <n v="0"/>
    <s v="No"/>
    <x v="1"/>
    <n v="0"/>
    <n v="1"/>
    <n v="8"/>
    <x v="0"/>
    <n v="0"/>
    <x v="43"/>
    <s v="383-6544"/>
    <s v="Male"/>
    <x v="41"/>
    <s v="No"/>
    <s v="Yes"/>
    <s v="No"/>
    <x v="2"/>
    <n v="0"/>
    <s v="No"/>
    <x v="0"/>
    <s v="Credit Card"/>
    <n v="31"/>
    <n v="1140"/>
    <x v="0"/>
    <x v="0"/>
    <n v="0"/>
    <n v="1"/>
    <x v="1"/>
  </r>
  <r>
    <s v="2067-BPSJ"/>
    <s v="No"/>
    <x v="19"/>
    <n v="276"/>
    <n v="848.7"/>
    <n v="0"/>
    <n v="0"/>
    <s v="No"/>
    <x v="0"/>
    <n v="0"/>
    <n v="0"/>
    <n v="6"/>
    <x v="0"/>
    <n v="0"/>
    <x v="35"/>
    <s v="378-2940"/>
    <s v="Female"/>
    <x v="55"/>
    <s v="No"/>
    <s v="Yes"/>
    <s v="No"/>
    <x v="2"/>
    <n v="0"/>
    <s v="Yes"/>
    <x v="2"/>
    <s v="Direct Debit"/>
    <n v="58"/>
    <n v="3544"/>
    <x v="0"/>
    <x v="0"/>
    <n v="0"/>
    <n v="1"/>
    <x v="1"/>
  </r>
  <r>
    <s v="3957-TETC"/>
    <s v="No"/>
    <x v="65"/>
    <n v="85"/>
    <n v="243.2"/>
    <n v="0"/>
    <n v="0"/>
    <s v="No"/>
    <x v="1"/>
    <n v="0"/>
    <n v="1"/>
    <n v="17"/>
    <x v="0"/>
    <n v="0"/>
    <x v="31"/>
    <s v="329-2786"/>
    <s v="Female"/>
    <x v="10"/>
    <s v="No"/>
    <s v="No"/>
    <s v="No"/>
    <x v="0"/>
    <n v="0"/>
    <s v="Yes"/>
    <x v="1"/>
    <s v="Credit Card"/>
    <n v="57"/>
    <n v="2766"/>
    <x v="0"/>
    <x v="0"/>
    <n v="0"/>
    <n v="1"/>
    <x v="2"/>
  </r>
  <r>
    <s v="9488-FZIX"/>
    <s v="No"/>
    <x v="25"/>
    <n v="400"/>
    <n v="898.6"/>
    <n v="0"/>
    <n v="0"/>
    <s v="No"/>
    <x v="0"/>
    <n v="0"/>
    <n v="0"/>
    <n v="0"/>
    <x v="1"/>
    <n v="0"/>
    <x v="47"/>
    <s v="339-5329"/>
    <s v="Female"/>
    <x v="40"/>
    <s v="No"/>
    <s v="No"/>
    <s v="No"/>
    <x v="0"/>
    <n v="0"/>
    <s v="No"/>
    <x v="2"/>
    <s v="Direct Debit"/>
    <n v="15"/>
    <n v="875"/>
    <x v="0"/>
    <x v="0"/>
    <n v="0"/>
    <n v="1"/>
    <x v="0"/>
  </r>
  <r>
    <s v="9088-RNGQ"/>
    <s v="No"/>
    <x v="63"/>
    <n v="379"/>
    <n v="941"/>
    <n v="0"/>
    <n v="0"/>
    <s v="No"/>
    <x v="0"/>
    <n v="0"/>
    <n v="0"/>
    <n v="19"/>
    <x v="0"/>
    <n v="0"/>
    <x v="44"/>
    <s v="388-9944"/>
    <s v="Female"/>
    <x v="12"/>
    <s v="Yes"/>
    <s v="No"/>
    <s v="No"/>
    <x v="1"/>
    <n v="0"/>
    <s v="Yes"/>
    <x v="2"/>
    <s v="Direct Debit"/>
    <n v="48"/>
    <n v="3474"/>
    <x v="0"/>
    <x v="0"/>
    <n v="0"/>
    <n v="1"/>
    <x v="2"/>
  </r>
  <r>
    <s v="4360-SIGC"/>
    <s v="No"/>
    <x v="40"/>
    <n v="131"/>
    <n v="338.2"/>
    <n v="0"/>
    <n v="0"/>
    <s v="No"/>
    <x v="0"/>
    <n v="0"/>
    <n v="1"/>
    <n v="0"/>
    <x v="1"/>
    <n v="0"/>
    <x v="8"/>
    <s v="403-1769"/>
    <s v="Male"/>
    <x v="5"/>
    <s v="No"/>
    <s v="No"/>
    <s v="No"/>
    <x v="0"/>
    <n v="0"/>
    <s v="No"/>
    <x v="2"/>
    <s v="Credit Card"/>
    <n v="17"/>
    <n v="1116"/>
    <x v="0"/>
    <x v="0"/>
    <n v="0"/>
    <n v="1"/>
    <x v="0"/>
  </r>
  <r>
    <s v="5350-TTOS"/>
    <s v="No"/>
    <x v="20"/>
    <n v="53"/>
    <n v="145.30000000000001"/>
    <n v="0"/>
    <n v="0"/>
    <s v="No"/>
    <x v="1"/>
    <n v="0"/>
    <n v="2"/>
    <n v="7"/>
    <x v="0"/>
    <n v="0"/>
    <x v="4"/>
    <s v="421-7214"/>
    <s v="Female"/>
    <x v="30"/>
    <s v="No"/>
    <s v="No"/>
    <s v="No"/>
    <x v="0"/>
    <n v="0"/>
    <s v="Yes"/>
    <x v="0"/>
    <s v="Direct Debit"/>
    <n v="24"/>
    <n v="320"/>
    <x v="0"/>
    <x v="0"/>
    <n v="0"/>
    <n v="1"/>
    <x v="1"/>
  </r>
  <r>
    <s v="6112-UTCV"/>
    <s v="Yes"/>
    <x v="34"/>
    <n v="384"/>
    <n v="563.29999999999995"/>
    <n v="0"/>
    <n v="0"/>
    <s v="No"/>
    <x v="0"/>
    <n v="0"/>
    <n v="0"/>
    <n v="5"/>
    <x v="0"/>
    <n v="0"/>
    <x v="27"/>
    <s v="338-6962"/>
    <s v="Male"/>
    <x v="31"/>
    <s v="No"/>
    <s v="No"/>
    <s v="No"/>
    <x v="0"/>
    <n v="0"/>
    <s v="No"/>
    <x v="1"/>
    <s v="Direct Debit"/>
    <n v="27"/>
    <n v="1532"/>
    <x v="0"/>
    <x v="0"/>
    <n v="1"/>
    <n v="1"/>
    <x v="1"/>
  </r>
  <r>
    <s v="7679-UDBM"/>
    <s v="No"/>
    <x v="66"/>
    <n v="110"/>
    <n v="280.10000000000002"/>
    <n v="0"/>
    <n v="0"/>
    <s v="No"/>
    <x v="0"/>
    <n v="0"/>
    <n v="2"/>
    <n v="0"/>
    <x v="1"/>
    <n v="0"/>
    <x v="36"/>
    <s v="381-9234"/>
    <s v="Female"/>
    <x v="35"/>
    <s v="No"/>
    <s v="No"/>
    <s v="No"/>
    <x v="0"/>
    <n v="0"/>
    <s v="No"/>
    <x v="1"/>
    <s v="Direct Debit"/>
    <n v="8"/>
    <n v="148"/>
    <x v="0"/>
    <x v="0"/>
    <n v="0"/>
    <n v="1"/>
    <x v="0"/>
  </r>
  <r>
    <s v="0830-FLCM"/>
    <s v="No"/>
    <x v="61"/>
    <n v="45"/>
    <n v="90.8"/>
    <n v="0"/>
    <n v="0"/>
    <s v="No"/>
    <x v="1"/>
    <n v="0"/>
    <n v="2"/>
    <n v="7"/>
    <x v="0"/>
    <n v="0"/>
    <x v="6"/>
    <s v="417-3046"/>
    <s v="Female"/>
    <x v="50"/>
    <s v="No"/>
    <s v="No"/>
    <s v="No"/>
    <x v="0"/>
    <n v="0"/>
    <s v="No"/>
    <x v="1"/>
    <s v="Direct Debit"/>
    <n v="25"/>
    <n v="206"/>
    <x v="0"/>
    <x v="0"/>
    <n v="0"/>
    <n v="1"/>
    <x v="1"/>
  </r>
  <r>
    <s v="8984-ZODM"/>
    <s v="No"/>
    <x v="45"/>
    <n v="310"/>
    <n v="786"/>
    <n v="0"/>
    <n v="0"/>
    <s v="No"/>
    <x v="0"/>
    <n v="0"/>
    <n v="0"/>
    <n v="5"/>
    <x v="0"/>
    <n v="0"/>
    <x v="4"/>
    <s v="365-5886"/>
    <s v="Female"/>
    <x v="54"/>
    <s v="No"/>
    <s v="No"/>
    <s v="No"/>
    <x v="0"/>
    <n v="0"/>
    <s v="Yes"/>
    <x v="1"/>
    <s v="Credit Card"/>
    <n v="47"/>
    <n v="2487"/>
    <x v="0"/>
    <x v="0"/>
    <n v="0"/>
    <n v="1"/>
    <x v="1"/>
  </r>
  <r>
    <s v="6311-YMOL"/>
    <s v="No"/>
    <x v="30"/>
    <n v="13"/>
    <n v="33.299999999999997"/>
    <n v="0"/>
    <n v="0"/>
    <s v="No"/>
    <x v="0"/>
    <n v="0"/>
    <n v="2"/>
    <n v="11"/>
    <x v="0"/>
    <n v="0"/>
    <x v="34"/>
    <s v="373-5196"/>
    <s v="Male"/>
    <x v="5"/>
    <s v="No"/>
    <s v="No"/>
    <s v="No"/>
    <x v="0"/>
    <n v="0"/>
    <s v="No"/>
    <x v="0"/>
    <s v="Credit Card"/>
    <n v="19"/>
    <n v="57"/>
    <x v="0"/>
    <x v="0"/>
    <n v="0"/>
    <n v="1"/>
    <x v="2"/>
  </r>
  <r>
    <s v="6256-CPYP"/>
    <s v="No"/>
    <x v="73"/>
    <n v="106"/>
    <n v="260.10000000000002"/>
    <n v="0"/>
    <n v="0"/>
    <s v="No"/>
    <x v="0"/>
    <n v="0"/>
    <n v="0"/>
    <n v="0"/>
    <x v="1"/>
    <n v="0"/>
    <x v="31"/>
    <s v="327-6194"/>
    <s v="Male"/>
    <x v="3"/>
    <s v="No"/>
    <s v="No"/>
    <s v="No"/>
    <x v="0"/>
    <n v="0"/>
    <s v="No"/>
    <x v="1"/>
    <s v="Credit Card"/>
    <n v="10"/>
    <n v="282"/>
    <x v="0"/>
    <x v="0"/>
    <n v="0"/>
    <n v="1"/>
    <x v="0"/>
  </r>
  <r>
    <s v="2027-IKUK"/>
    <s v="No"/>
    <x v="46"/>
    <n v="216"/>
    <n v="596"/>
    <n v="360"/>
    <n v="308"/>
    <s v="Yes"/>
    <x v="1"/>
    <n v="0"/>
    <n v="1"/>
    <n v="10"/>
    <x v="0"/>
    <n v="0"/>
    <x v="23"/>
    <s v="378-6772"/>
    <s v="Female"/>
    <x v="31"/>
    <s v="No"/>
    <s v="No"/>
    <s v="No"/>
    <x v="0"/>
    <n v="0"/>
    <s v="Yes"/>
    <x v="1"/>
    <s v="Credit Card"/>
    <n v="37"/>
    <n v="1464"/>
    <x v="0"/>
    <x v="0"/>
    <n v="0"/>
    <n v="1"/>
    <x v="1"/>
  </r>
  <r>
    <s v="7174-QTEE"/>
    <s v="No"/>
    <x v="31"/>
    <n v="186"/>
    <n v="381"/>
    <n v="0"/>
    <n v="0"/>
    <s v="No"/>
    <x v="0"/>
    <n v="0"/>
    <n v="0"/>
    <n v="0"/>
    <x v="1"/>
    <n v="0"/>
    <x v="23"/>
    <s v="362-4685"/>
    <s v="Female"/>
    <x v="49"/>
    <s v="No"/>
    <s v="No"/>
    <s v="No"/>
    <x v="0"/>
    <n v="0"/>
    <s v="No"/>
    <x v="1"/>
    <s v="Credit Card"/>
    <n v="7"/>
    <n v="236"/>
    <x v="0"/>
    <x v="0"/>
    <n v="0"/>
    <n v="1"/>
    <x v="0"/>
  </r>
  <r>
    <s v="6337-REBM"/>
    <s v="No"/>
    <x v="7"/>
    <n v="152"/>
    <n v="302.8"/>
    <n v="0"/>
    <n v="0"/>
    <s v="No"/>
    <x v="0"/>
    <n v="0"/>
    <n v="0"/>
    <n v="0"/>
    <x v="1"/>
    <n v="0"/>
    <x v="1"/>
    <s v="362-1490"/>
    <s v="Male"/>
    <x v="40"/>
    <s v="No"/>
    <s v="No"/>
    <s v="No"/>
    <x v="0"/>
    <n v="0"/>
    <s v="No"/>
    <x v="1"/>
    <s v="Direct Debit"/>
    <n v="8"/>
    <n v="205"/>
    <x v="0"/>
    <x v="0"/>
    <n v="0"/>
    <n v="1"/>
    <x v="0"/>
  </r>
  <r>
    <s v="8973-JSQF"/>
    <s v="No"/>
    <x v="63"/>
    <n v="142"/>
    <n v="358"/>
    <n v="0"/>
    <n v="0"/>
    <s v="No"/>
    <x v="0"/>
    <n v="0"/>
    <n v="2"/>
    <n v="1"/>
    <x v="0"/>
    <n v="0"/>
    <x v="49"/>
    <s v="336-4281"/>
    <s v="Female"/>
    <x v="36"/>
    <s v="No"/>
    <s v="Yes"/>
    <s v="No"/>
    <x v="2"/>
    <n v="0"/>
    <s v="Yes"/>
    <x v="2"/>
    <s v="Direct Debit"/>
    <n v="44"/>
    <n v="3167"/>
    <x v="0"/>
    <x v="0"/>
    <n v="0"/>
    <n v="1"/>
    <x v="0"/>
  </r>
  <r>
    <s v="3899-NYAP"/>
    <s v="No"/>
    <x v="28"/>
    <n v="222"/>
    <n v="542.4"/>
    <n v="0"/>
    <n v="0"/>
    <s v="No"/>
    <x v="0"/>
    <n v="0"/>
    <n v="1"/>
    <n v="2"/>
    <x v="0"/>
    <n v="0"/>
    <x v="4"/>
    <s v="361-1315"/>
    <s v="Female"/>
    <x v="58"/>
    <s v="No"/>
    <s v="No"/>
    <s v="No"/>
    <x v="0"/>
    <n v="0"/>
    <s v="No"/>
    <x v="0"/>
    <s v="Direct Debit"/>
    <n v="27"/>
    <n v="959"/>
    <x v="0"/>
    <x v="0"/>
    <n v="0"/>
    <n v="1"/>
    <x v="0"/>
  </r>
  <r>
    <s v="7933-TBKR"/>
    <s v="No"/>
    <x v="3"/>
    <n v="70"/>
    <n v="137.9"/>
    <n v="0"/>
    <n v="0"/>
    <s v="No"/>
    <x v="0"/>
    <n v="0"/>
    <n v="2"/>
    <n v="4"/>
    <x v="0"/>
    <n v="0"/>
    <x v="50"/>
    <s v="342-5906"/>
    <s v="Male"/>
    <x v="0"/>
    <s v="No"/>
    <s v="No"/>
    <s v="No"/>
    <x v="0"/>
    <n v="0"/>
    <s v="No"/>
    <x v="0"/>
    <s v="Direct Debit"/>
    <n v="31"/>
    <n v="304"/>
    <x v="0"/>
    <x v="0"/>
    <n v="0"/>
    <n v="1"/>
    <x v="0"/>
  </r>
  <r>
    <s v="0228-ZLKJ"/>
    <s v="No"/>
    <x v="50"/>
    <n v="46"/>
    <n v="99.9"/>
    <n v="42"/>
    <n v="180.6"/>
    <s v="Yes"/>
    <x v="1"/>
    <n v="0"/>
    <n v="1"/>
    <n v="9"/>
    <x v="1"/>
    <n v="67"/>
    <x v="25"/>
    <s v="405-7904"/>
    <s v="Female"/>
    <x v="49"/>
    <s v="No"/>
    <s v="No"/>
    <s v="No"/>
    <x v="0"/>
    <n v="0"/>
    <s v="No"/>
    <x v="1"/>
    <s v="Credit Card"/>
    <n v="28"/>
    <n v="402"/>
    <x v="0"/>
    <x v="0"/>
    <n v="0"/>
    <n v="1"/>
    <x v="1"/>
  </r>
  <r>
    <s v="2273-IYUB"/>
    <s v="No"/>
    <x v="9"/>
    <n v="155"/>
    <n v="445.7"/>
    <n v="0"/>
    <n v="0"/>
    <s v="No"/>
    <x v="0"/>
    <n v="0"/>
    <n v="2"/>
    <n v="0"/>
    <x v="1"/>
    <n v="0"/>
    <x v="0"/>
    <s v="385-3263"/>
    <s v="Male"/>
    <x v="55"/>
    <s v="No"/>
    <s v="Yes"/>
    <s v="No"/>
    <x v="2"/>
    <n v="0"/>
    <s v="No"/>
    <x v="2"/>
    <s v="Credit Card"/>
    <n v="7"/>
    <n v="326"/>
    <x v="0"/>
    <x v="0"/>
    <n v="0"/>
    <n v="1"/>
    <x v="0"/>
  </r>
  <r>
    <s v="5848-FSZX"/>
    <s v="No"/>
    <x v="7"/>
    <n v="135"/>
    <n v="371.5"/>
    <n v="0"/>
    <n v="0"/>
    <s v="No"/>
    <x v="0"/>
    <n v="0"/>
    <n v="1"/>
    <n v="2"/>
    <x v="0"/>
    <n v="0"/>
    <x v="15"/>
    <s v="405-9496"/>
    <s v="Male"/>
    <x v="0"/>
    <s v="No"/>
    <s v="No"/>
    <s v="No"/>
    <x v="0"/>
    <n v="0"/>
    <s v="No"/>
    <x v="0"/>
    <s v="Direct Debit"/>
    <n v="55"/>
    <n v="1373"/>
    <x v="0"/>
    <x v="0"/>
    <n v="0"/>
    <n v="1"/>
    <x v="0"/>
  </r>
  <r>
    <s v="0427-OMBZ"/>
    <s v="No"/>
    <x v="18"/>
    <n v="92"/>
    <n v="234.6"/>
    <n v="0"/>
    <n v="0"/>
    <s v="No"/>
    <x v="0"/>
    <n v="0"/>
    <n v="0"/>
    <n v="4"/>
    <x v="0"/>
    <n v="0"/>
    <x v="34"/>
    <s v="393-6475"/>
    <s v="Male"/>
    <x v="57"/>
    <s v="No"/>
    <s v="Yes"/>
    <s v="No"/>
    <x v="2"/>
    <n v="0"/>
    <s v="No"/>
    <x v="1"/>
    <s v="Credit Card"/>
    <n v="35"/>
    <n v="680"/>
    <x v="0"/>
    <x v="0"/>
    <n v="0"/>
    <n v="1"/>
    <x v="0"/>
  </r>
  <r>
    <s v="5012-QGEB"/>
    <s v="No"/>
    <x v="59"/>
    <n v="110"/>
    <n v="206.9"/>
    <n v="0"/>
    <n v="0"/>
    <s v="No"/>
    <x v="0"/>
    <n v="0"/>
    <n v="1"/>
    <n v="6"/>
    <x v="0"/>
    <n v="0"/>
    <x v="2"/>
    <s v="400-3497"/>
    <s v="Male"/>
    <x v="39"/>
    <s v="No"/>
    <s v="No"/>
    <s v="No"/>
    <x v="0"/>
    <n v="0"/>
    <s v="Yes"/>
    <x v="2"/>
    <s v="Direct Debit"/>
    <n v="21"/>
    <n v="489"/>
    <x v="0"/>
    <x v="0"/>
    <n v="0"/>
    <n v="1"/>
    <x v="1"/>
  </r>
  <r>
    <s v="4251-AMXB"/>
    <s v="No"/>
    <x v="0"/>
    <n v="2"/>
    <n v="4"/>
    <n v="0"/>
    <n v="0"/>
    <s v="No"/>
    <x v="0"/>
    <n v="0"/>
    <n v="1"/>
    <n v="0"/>
    <x v="1"/>
    <n v="0"/>
    <x v="38"/>
    <s v="406-8809"/>
    <s v="Male"/>
    <x v="15"/>
    <s v="No"/>
    <s v="No"/>
    <s v="No"/>
    <x v="0"/>
    <n v="0"/>
    <s v="No"/>
    <x v="0"/>
    <s v="Credit Card"/>
    <n v="14"/>
    <n v="14"/>
    <x v="0"/>
    <x v="0"/>
    <n v="0"/>
    <n v="1"/>
    <x v="0"/>
  </r>
  <r>
    <s v="4902-VHZL"/>
    <s v="No"/>
    <x v="19"/>
    <n v="204"/>
    <n v="428"/>
    <n v="0"/>
    <n v="0"/>
    <s v="No"/>
    <x v="0"/>
    <n v="0"/>
    <n v="2"/>
    <n v="0"/>
    <x v="1"/>
    <n v="0"/>
    <x v="25"/>
    <s v="337-4339"/>
    <s v="Female"/>
    <x v="7"/>
    <s v="No"/>
    <s v="No"/>
    <s v="No"/>
    <x v="0"/>
    <n v="0"/>
    <s v="No"/>
    <x v="1"/>
    <s v="Credit Card"/>
    <n v="13"/>
    <n v="778"/>
    <x v="0"/>
    <x v="0"/>
    <n v="0"/>
    <n v="1"/>
    <x v="0"/>
  </r>
  <r>
    <s v="0028-UCUF"/>
    <s v="No"/>
    <x v="67"/>
    <n v="280"/>
    <n v="753.5"/>
    <n v="0"/>
    <n v="0"/>
    <s v="No"/>
    <x v="0"/>
    <n v="0"/>
    <n v="0"/>
    <n v="1"/>
    <x v="0"/>
    <n v="0"/>
    <x v="38"/>
    <s v="333-7631"/>
    <s v="Female"/>
    <x v="47"/>
    <s v="No"/>
    <s v="Yes"/>
    <s v="No"/>
    <x v="2"/>
    <n v="0"/>
    <s v="No"/>
    <x v="2"/>
    <s v="Credit Card"/>
    <n v="51"/>
    <n v="2985"/>
    <x v="0"/>
    <x v="0"/>
    <n v="0"/>
    <n v="1"/>
    <x v="0"/>
  </r>
  <r>
    <s v="4789-JPNV"/>
    <s v="No"/>
    <x v="44"/>
    <n v="104"/>
    <n v="306.5"/>
    <n v="0"/>
    <n v="0"/>
    <s v="No"/>
    <x v="0"/>
    <n v="0"/>
    <n v="0"/>
    <n v="0"/>
    <x v="1"/>
    <n v="0"/>
    <x v="1"/>
    <s v="363-2602"/>
    <s v="Male"/>
    <x v="40"/>
    <s v="No"/>
    <s v="No"/>
    <s v="No"/>
    <x v="0"/>
    <n v="0"/>
    <s v="No"/>
    <x v="2"/>
    <s v="Direct Debit"/>
    <n v="10"/>
    <n v="303"/>
    <x v="0"/>
    <x v="0"/>
    <n v="0"/>
    <n v="1"/>
    <x v="0"/>
  </r>
  <r>
    <s v="3963-DTEC"/>
    <s v="No"/>
    <x v="21"/>
    <n v="202"/>
    <n v="461.8"/>
    <n v="0"/>
    <n v="0"/>
    <s v="No"/>
    <x v="0"/>
    <n v="0"/>
    <n v="1"/>
    <n v="11"/>
    <x v="0"/>
    <n v="0"/>
    <x v="46"/>
    <s v="387-7757"/>
    <s v="Male"/>
    <x v="65"/>
    <s v="No"/>
    <s v="Yes"/>
    <s v="No"/>
    <x v="2"/>
    <n v="0"/>
    <s v="Yes"/>
    <x v="1"/>
    <s v="Direct Debit"/>
    <n v="46"/>
    <n v="2120"/>
    <x v="0"/>
    <x v="0"/>
    <n v="0"/>
    <n v="1"/>
    <x v="2"/>
  </r>
  <r>
    <s v="6201-LWDY"/>
    <s v="No"/>
    <x v="45"/>
    <n v="331"/>
    <n v="774.8"/>
    <n v="0"/>
    <n v="0"/>
    <s v="No"/>
    <x v="0"/>
    <n v="0"/>
    <n v="2"/>
    <n v="0"/>
    <x v="1"/>
    <n v="0"/>
    <x v="37"/>
    <s v="376-9513"/>
    <s v="Female"/>
    <x v="11"/>
    <s v="No"/>
    <s v="No"/>
    <s v="No"/>
    <x v="0"/>
    <n v="0"/>
    <s v="No"/>
    <x v="1"/>
    <s v="Credit Card"/>
    <n v="9"/>
    <n v="464"/>
    <x v="0"/>
    <x v="0"/>
    <n v="0"/>
    <n v="1"/>
    <x v="0"/>
  </r>
  <r>
    <s v="6818-RGMC"/>
    <s v="No"/>
    <x v="31"/>
    <n v="174"/>
    <n v="410.3"/>
    <n v="0"/>
    <n v="0"/>
    <s v="No"/>
    <x v="0"/>
    <n v="0"/>
    <n v="1"/>
    <n v="13"/>
    <x v="1"/>
    <n v="53"/>
    <x v="42"/>
    <s v="371-9482"/>
    <s v="Male"/>
    <x v="2"/>
    <s v="No"/>
    <s v="No"/>
    <s v="No"/>
    <x v="0"/>
    <n v="0"/>
    <s v="No"/>
    <x v="0"/>
    <s v="Direct Debit"/>
    <n v="34"/>
    <n v="1084"/>
    <x v="0"/>
    <x v="0"/>
    <n v="0"/>
    <n v="1"/>
    <x v="2"/>
  </r>
  <r>
    <s v="6947-SZZQ"/>
    <s v="No"/>
    <x v="70"/>
    <n v="42"/>
    <n v="105.8"/>
    <n v="0"/>
    <n v="0"/>
    <s v="No"/>
    <x v="0"/>
    <n v="0"/>
    <n v="0"/>
    <n v="8"/>
    <x v="0"/>
    <n v="0"/>
    <x v="44"/>
    <s v="420-2796"/>
    <s v="Female"/>
    <x v="5"/>
    <s v="No"/>
    <s v="No"/>
    <s v="No"/>
    <x v="0"/>
    <n v="0"/>
    <s v="No"/>
    <x v="0"/>
    <s v="Credit Card"/>
    <n v="34"/>
    <n v="518"/>
    <x v="0"/>
    <x v="0"/>
    <n v="0"/>
    <n v="1"/>
    <x v="1"/>
  </r>
  <r>
    <s v="8648-LTTP"/>
    <s v="No"/>
    <x v="22"/>
    <n v="277"/>
    <n v="740.2"/>
    <n v="0"/>
    <n v="0"/>
    <s v="No"/>
    <x v="0"/>
    <n v="0"/>
    <n v="2"/>
    <n v="3"/>
    <x v="0"/>
    <n v="0"/>
    <x v="41"/>
    <s v="366-4225"/>
    <s v="Female"/>
    <x v="39"/>
    <s v="No"/>
    <s v="No"/>
    <s v="No"/>
    <x v="0"/>
    <n v="0"/>
    <s v="Yes"/>
    <x v="1"/>
    <s v="Direct Debit"/>
    <n v="63"/>
    <n v="3356"/>
    <x v="0"/>
    <x v="0"/>
    <n v="0"/>
    <n v="1"/>
    <x v="0"/>
  </r>
  <r>
    <s v="3389-CMVK"/>
    <s v="No"/>
    <x v="39"/>
    <n v="166"/>
    <n v="416.9"/>
    <n v="0"/>
    <n v="0"/>
    <s v="No"/>
    <x v="0"/>
    <n v="0"/>
    <n v="2"/>
    <n v="7"/>
    <x v="0"/>
    <n v="0"/>
    <x v="38"/>
    <s v="398-4567"/>
    <s v="Male"/>
    <x v="10"/>
    <s v="No"/>
    <s v="No"/>
    <s v="No"/>
    <x v="0"/>
    <n v="0"/>
    <s v="Yes"/>
    <x v="1"/>
    <s v="Direct Debit"/>
    <n v="43"/>
    <n v="1282"/>
    <x v="0"/>
    <x v="0"/>
    <n v="0"/>
    <n v="1"/>
    <x v="1"/>
  </r>
  <r>
    <s v="1789-BFVK"/>
    <s v="No"/>
    <x v="8"/>
    <n v="402"/>
    <n v="975"/>
    <n v="0"/>
    <n v="0"/>
    <s v="No"/>
    <x v="0"/>
    <n v="0"/>
    <n v="2"/>
    <n v="10"/>
    <x v="0"/>
    <n v="0"/>
    <x v="29"/>
    <s v="388-4571"/>
    <s v="Male"/>
    <x v="33"/>
    <s v="Yes"/>
    <s v="No"/>
    <s v="No"/>
    <x v="1"/>
    <n v="0"/>
    <s v="Yes"/>
    <x v="2"/>
    <s v="Credit Card"/>
    <n v="30"/>
    <n v="2120"/>
    <x v="0"/>
    <x v="0"/>
    <n v="0"/>
    <n v="1"/>
    <x v="1"/>
  </r>
  <r>
    <s v="5631-QJIT"/>
    <s v="No"/>
    <x v="71"/>
    <n v="167"/>
    <n v="414.6"/>
    <n v="0"/>
    <n v="0"/>
    <s v="No"/>
    <x v="0"/>
    <n v="0"/>
    <n v="0"/>
    <n v="26"/>
    <x v="0"/>
    <n v="0"/>
    <x v="43"/>
    <s v="333-3704"/>
    <s v="Male"/>
    <x v="19"/>
    <s v="Yes"/>
    <s v="No"/>
    <s v="No"/>
    <x v="1"/>
    <n v="0"/>
    <s v="Yes"/>
    <x v="1"/>
    <s v="Direct Debit"/>
    <n v="33"/>
    <n v="1381"/>
    <x v="0"/>
    <x v="0"/>
    <n v="0"/>
    <n v="1"/>
    <x v="2"/>
  </r>
  <r>
    <s v="7417-ZNPZ"/>
    <s v="No"/>
    <x v="0"/>
    <n v="2"/>
    <n v="5"/>
    <n v="0"/>
    <n v="0"/>
    <s v="No"/>
    <x v="0"/>
    <n v="0"/>
    <n v="0"/>
    <n v="4"/>
    <x v="1"/>
    <n v="28"/>
    <x v="7"/>
    <s v="383-2566"/>
    <s v="Male"/>
    <x v="21"/>
    <s v="No"/>
    <s v="No"/>
    <s v="No"/>
    <x v="0"/>
    <n v="0"/>
    <s v="No"/>
    <x v="0"/>
    <s v="Direct Debit"/>
    <n v="37"/>
    <n v="37"/>
    <x v="0"/>
    <x v="0"/>
    <n v="0"/>
    <n v="1"/>
    <x v="0"/>
  </r>
  <r>
    <s v="7351-BFIO"/>
    <s v="No"/>
    <x v="74"/>
    <n v="32"/>
    <n v="85.7"/>
    <n v="0"/>
    <n v="0"/>
    <s v="No"/>
    <x v="0"/>
    <n v="0"/>
    <n v="2"/>
    <n v="2"/>
    <x v="0"/>
    <n v="0"/>
    <x v="4"/>
    <s v="406-5584"/>
    <s v="Female"/>
    <x v="37"/>
    <s v="No"/>
    <s v="No"/>
    <s v="No"/>
    <x v="0"/>
    <n v="0"/>
    <s v="Yes"/>
    <x v="0"/>
    <s v="Direct Debit"/>
    <n v="27"/>
    <n v="196"/>
    <x v="0"/>
    <x v="0"/>
    <n v="0"/>
    <n v="1"/>
    <x v="0"/>
  </r>
  <r>
    <s v="2904-VLZU"/>
    <s v="No"/>
    <x v="24"/>
    <n v="212"/>
    <n v="515.20000000000005"/>
    <n v="0"/>
    <n v="0"/>
    <s v="No"/>
    <x v="0"/>
    <n v="0"/>
    <n v="0"/>
    <n v="0"/>
    <x v="1"/>
    <n v="0"/>
    <x v="41"/>
    <s v="343-4806"/>
    <s v="Male"/>
    <x v="52"/>
    <s v="No"/>
    <s v="No"/>
    <s v="No"/>
    <x v="0"/>
    <n v="0"/>
    <s v="No"/>
    <x v="1"/>
    <s v="Credit Card"/>
    <n v="13"/>
    <n v="538"/>
    <x v="0"/>
    <x v="0"/>
    <n v="0"/>
    <n v="1"/>
    <x v="0"/>
  </r>
  <r>
    <s v="8378-UHEK"/>
    <s v="No"/>
    <x v="3"/>
    <n v="52"/>
    <n v="125.4"/>
    <n v="0"/>
    <n v="0"/>
    <s v="No"/>
    <x v="0"/>
    <n v="0"/>
    <n v="0"/>
    <n v="12"/>
    <x v="0"/>
    <n v="0"/>
    <x v="32"/>
    <s v="401-8735"/>
    <s v="Female"/>
    <x v="53"/>
    <s v="Yes"/>
    <s v="No"/>
    <s v="No"/>
    <x v="1"/>
    <n v="0"/>
    <s v="No"/>
    <x v="0"/>
    <s v="Direct Debit"/>
    <n v="41"/>
    <n v="398"/>
    <x v="0"/>
    <x v="0"/>
    <n v="0"/>
    <n v="1"/>
    <x v="2"/>
  </r>
  <r>
    <s v="0642-WQJL"/>
    <s v="No"/>
    <x v="33"/>
    <n v="170"/>
    <n v="385"/>
    <n v="0"/>
    <n v="0"/>
    <s v="No"/>
    <x v="0"/>
    <n v="0"/>
    <n v="0"/>
    <n v="10"/>
    <x v="0"/>
    <n v="0"/>
    <x v="46"/>
    <s v="391-8626"/>
    <s v="Female"/>
    <x v="33"/>
    <s v="Yes"/>
    <s v="No"/>
    <s v="No"/>
    <x v="1"/>
    <n v="0"/>
    <s v="No"/>
    <x v="2"/>
    <s v="Direct Debit"/>
    <n v="60"/>
    <n v="3841"/>
    <x v="0"/>
    <x v="0"/>
    <n v="0"/>
    <n v="1"/>
    <x v="1"/>
  </r>
  <r>
    <s v="6844-LKLS"/>
    <s v="No"/>
    <x v="40"/>
    <n v="220"/>
    <n v="541.6"/>
    <n v="0"/>
    <n v="0"/>
    <s v="No"/>
    <x v="0"/>
    <n v="0"/>
    <n v="0"/>
    <n v="0"/>
    <x v="1"/>
    <n v="0"/>
    <x v="44"/>
    <s v="327-5817"/>
    <s v="Female"/>
    <x v="8"/>
    <s v="No"/>
    <s v="No"/>
    <s v="No"/>
    <x v="0"/>
    <n v="0"/>
    <s v="No"/>
    <x v="2"/>
    <s v="Direct Debit"/>
    <n v="13"/>
    <n v="851"/>
    <x v="0"/>
    <x v="0"/>
    <n v="0"/>
    <n v="1"/>
    <x v="0"/>
  </r>
  <r>
    <s v="9542-IIUP"/>
    <s v="No"/>
    <x v="40"/>
    <n v="303"/>
    <n v="682.1"/>
    <n v="0"/>
    <n v="0"/>
    <s v="No"/>
    <x v="0"/>
    <n v="0"/>
    <n v="0"/>
    <n v="0"/>
    <x v="1"/>
    <n v="0"/>
    <x v="25"/>
    <s v="381-4712"/>
    <s v="Female"/>
    <x v="33"/>
    <s v="Yes"/>
    <s v="No"/>
    <s v="No"/>
    <x v="1"/>
    <n v="0"/>
    <s v="No"/>
    <x v="2"/>
    <s v="Credit Card"/>
    <n v="14"/>
    <n v="964"/>
    <x v="0"/>
    <x v="0"/>
    <n v="0"/>
    <n v="1"/>
    <x v="0"/>
  </r>
  <r>
    <s v="5660-HDWR"/>
    <s v="No"/>
    <x v="71"/>
    <n v="90"/>
    <n v="246.3"/>
    <n v="0"/>
    <n v="0"/>
    <s v="No"/>
    <x v="0"/>
    <n v="0"/>
    <n v="0"/>
    <n v="9"/>
    <x v="0"/>
    <n v="0"/>
    <x v="7"/>
    <s v="335-3320"/>
    <s v="Male"/>
    <x v="0"/>
    <s v="No"/>
    <s v="No"/>
    <s v="No"/>
    <x v="0"/>
    <n v="0"/>
    <s v="No"/>
    <x v="0"/>
    <s v="Credit Card"/>
    <n v="30"/>
    <n v="1227"/>
    <x v="0"/>
    <x v="0"/>
    <n v="0"/>
    <n v="1"/>
    <x v="1"/>
  </r>
  <r>
    <s v="4505-OCXZ"/>
    <s v="No"/>
    <x v="19"/>
    <n v="211"/>
    <n v="673.5"/>
    <n v="0"/>
    <n v="0"/>
    <s v="No"/>
    <x v="0"/>
    <n v="0"/>
    <n v="0"/>
    <n v="13"/>
    <x v="0"/>
    <n v="0"/>
    <x v="6"/>
    <s v="415-8780"/>
    <s v="Male"/>
    <x v="37"/>
    <s v="No"/>
    <s v="No"/>
    <s v="No"/>
    <x v="0"/>
    <n v="0"/>
    <s v="Yes"/>
    <x v="2"/>
    <s v="Direct Debit"/>
    <n v="20"/>
    <n v="1200"/>
    <x v="0"/>
    <x v="0"/>
    <n v="0"/>
    <n v="1"/>
    <x v="2"/>
  </r>
  <r>
    <s v="5022-OPOK"/>
    <s v="No"/>
    <x v="8"/>
    <n v="348"/>
    <n v="910.6"/>
    <n v="0"/>
    <n v="0"/>
    <s v="No"/>
    <x v="0"/>
    <n v="0"/>
    <n v="0"/>
    <n v="4"/>
    <x v="1"/>
    <n v="83"/>
    <x v="7"/>
    <s v="352-7413"/>
    <s v="Female"/>
    <x v="13"/>
    <s v="No"/>
    <s v="Yes"/>
    <s v="No"/>
    <x v="2"/>
    <n v="0"/>
    <s v="Yes"/>
    <x v="2"/>
    <s v="Credit Card"/>
    <n v="49"/>
    <n v="3420"/>
    <x v="0"/>
    <x v="0"/>
    <n v="0"/>
    <n v="1"/>
    <x v="0"/>
  </r>
  <r>
    <s v="5591-AKJX"/>
    <s v="No"/>
    <x v="31"/>
    <n v="48"/>
    <n v="159.1"/>
    <n v="0"/>
    <n v="0"/>
    <s v="No"/>
    <x v="0"/>
    <n v="0"/>
    <n v="0"/>
    <n v="3"/>
    <x v="0"/>
    <n v="0"/>
    <x v="45"/>
    <s v="352-1127"/>
    <s v="Male"/>
    <x v="58"/>
    <s v="No"/>
    <s v="No"/>
    <s v="No"/>
    <x v="0"/>
    <n v="0"/>
    <s v="No"/>
    <x v="0"/>
    <s v="Credit Card"/>
    <n v="36"/>
    <n v="1137"/>
    <x v="0"/>
    <x v="0"/>
    <n v="0"/>
    <n v="1"/>
    <x v="0"/>
  </r>
  <r>
    <s v="6631-BEAO"/>
    <s v="No"/>
    <x v="71"/>
    <n v="143"/>
    <n v="286.10000000000002"/>
    <n v="0"/>
    <n v="0"/>
    <s v="No"/>
    <x v="0"/>
    <n v="0"/>
    <n v="0"/>
    <n v="5"/>
    <x v="0"/>
    <n v="0"/>
    <x v="1"/>
    <s v="368-1288"/>
    <s v="Male"/>
    <x v="46"/>
    <s v="No"/>
    <s v="No"/>
    <s v="No"/>
    <x v="0"/>
    <n v="0"/>
    <s v="No"/>
    <x v="2"/>
    <s v="Credit Card"/>
    <n v="26"/>
    <n v="1053"/>
    <x v="0"/>
    <x v="0"/>
    <n v="0"/>
    <n v="1"/>
    <x v="1"/>
  </r>
  <r>
    <s v="1490-ZOJU"/>
    <s v="No"/>
    <x v="42"/>
    <n v="85"/>
    <n v="264"/>
    <n v="0"/>
    <n v="0"/>
    <s v="No"/>
    <x v="0"/>
    <n v="0"/>
    <n v="0"/>
    <n v="0"/>
    <x v="1"/>
    <n v="0"/>
    <x v="13"/>
    <s v="403-5279"/>
    <s v="Female"/>
    <x v="0"/>
    <s v="No"/>
    <s v="No"/>
    <s v="No"/>
    <x v="0"/>
    <n v="0"/>
    <s v="No"/>
    <x v="1"/>
    <s v="Direct Debit"/>
    <n v="13"/>
    <n v="505"/>
    <x v="0"/>
    <x v="0"/>
    <n v="0"/>
    <n v="1"/>
    <x v="0"/>
  </r>
  <r>
    <s v="4878-YNAM"/>
    <s v="No"/>
    <x v="38"/>
    <n v="122"/>
    <n v="255.9"/>
    <n v="357"/>
    <n v="601.79999999999995"/>
    <s v="Yes"/>
    <x v="1"/>
    <n v="0"/>
    <n v="0"/>
    <n v="6"/>
    <x v="0"/>
    <n v="0"/>
    <x v="42"/>
    <s v="397-9333"/>
    <s v="Male"/>
    <x v="0"/>
    <s v="No"/>
    <s v="No"/>
    <s v="No"/>
    <x v="0"/>
    <n v="0"/>
    <s v="Yes"/>
    <x v="2"/>
    <s v="Credit Card"/>
    <n v="49"/>
    <n v="2483"/>
    <x v="0"/>
    <x v="0"/>
    <n v="0"/>
    <n v="1"/>
    <x v="1"/>
  </r>
  <r>
    <s v="4467-VADV"/>
    <s v="No"/>
    <x v="8"/>
    <n v="207"/>
    <n v="487.6"/>
    <n v="0"/>
    <n v="0"/>
    <s v="No"/>
    <x v="0"/>
    <n v="0"/>
    <n v="0"/>
    <n v="10"/>
    <x v="0"/>
    <n v="0"/>
    <x v="17"/>
    <s v="383-2537"/>
    <s v="Male"/>
    <x v="4"/>
    <s v="Yes"/>
    <s v="No"/>
    <s v="No"/>
    <x v="1"/>
    <n v="0"/>
    <s v="Yes"/>
    <x v="2"/>
    <s v="Direct Debit"/>
    <n v="22"/>
    <n v="1533"/>
    <x v="0"/>
    <x v="0"/>
    <n v="0"/>
    <n v="1"/>
    <x v="1"/>
  </r>
  <r>
    <s v="0603-GKBT"/>
    <s v="No"/>
    <x v="11"/>
    <n v="145"/>
    <n v="296.39999999999998"/>
    <n v="0"/>
    <n v="0"/>
    <s v="No"/>
    <x v="0"/>
    <n v="0"/>
    <n v="0"/>
    <n v="9"/>
    <x v="1"/>
    <n v="0"/>
    <x v="37"/>
    <s v="330-4419"/>
    <s v="Male"/>
    <x v="35"/>
    <s v="No"/>
    <s v="No"/>
    <s v="No"/>
    <x v="0"/>
    <n v="0"/>
    <s v="No"/>
    <x v="0"/>
    <s v="Credit Card"/>
    <n v="43"/>
    <n v="911"/>
    <x v="0"/>
    <x v="0"/>
    <n v="0"/>
    <n v="1"/>
    <x v="1"/>
  </r>
  <r>
    <s v="6263-OJZU"/>
    <s v="No"/>
    <x v="38"/>
    <n v="422"/>
    <n v="759.8"/>
    <n v="0"/>
    <n v="0"/>
    <s v="No"/>
    <x v="0"/>
    <n v="0"/>
    <n v="0"/>
    <n v="1"/>
    <x v="0"/>
    <n v="0"/>
    <x v="24"/>
    <s v="390-7930"/>
    <s v="Female"/>
    <x v="26"/>
    <s v="No"/>
    <s v="No"/>
    <s v="No"/>
    <x v="0"/>
    <n v="0"/>
    <s v="Yes"/>
    <x v="1"/>
    <s v="Credit Card"/>
    <n v="53"/>
    <n v="2700"/>
    <x v="0"/>
    <x v="0"/>
    <n v="0"/>
    <n v="1"/>
    <x v="0"/>
  </r>
  <r>
    <s v="1199-DHJG"/>
    <s v="No"/>
    <x v="56"/>
    <n v="66"/>
    <n v="183.1"/>
    <n v="0"/>
    <n v="0"/>
    <s v="No"/>
    <x v="0"/>
    <n v="0"/>
    <n v="0"/>
    <n v="5"/>
    <x v="0"/>
    <n v="0"/>
    <x v="26"/>
    <s v="358-6796"/>
    <s v="Male"/>
    <x v="48"/>
    <s v="No"/>
    <s v="No"/>
    <s v="No"/>
    <x v="0"/>
    <n v="0"/>
    <s v="Yes"/>
    <x v="1"/>
    <s v="Direct Debit"/>
    <n v="30"/>
    <n v="781"/>
    <x v="0"/>
    <x v="0"/>
    <n v="0"/>
    <n v="1"/>
    <x v="1"/>
  </r>
  <r>
    <s v="1176-LAIK"/>
    <s v="No"/>
    <x v="55"/>
    <n v="66"/>
    <n v="169.3"/>
    <n v="0"/>
    <n v="0"/>
    <s v="No"/>
    <x v="0"/>
    <n v="0"/>
    <n v="0"/>
    <n v="6"/>
    <x v="0"/>
    <n v="0"/>
    <x v="6"/>
    <s v="409-7494"/>
    <s v="Male"/>
    <x v="24"/>
    <s v="No"/>
    <s v="No"/>
    <s v="No"/>
    <x v="0"/>
    <n v="0"/>
    <s v="No"/>
    <x v="0"/>
    <s v="Direct Debit"/>
    <n v="19"/>
    <n v="230"/>
    <x v="0"/>
    <x v="0"/>
    <n v="0"/>
    <n v="1"/>
    <x v="1"/>
  </r>
  <r>
    <s v="2107-CAAP"/>
    <s v="No"/>
    <x v="59"/>
    <n v="55"/>
    <n v="185.2"/>
    <n v="0"/>
    <n v="0"/>
    <s v="No"/>
    <x v="0"/>
    <n v="0"/>
    <n v="0"/>
    <n v="29"/>
    <x v="0"/>
    <n v="0"/>
    <x v="0"/>
    <s v="415-2176"/>
    <s v="Female"/>
    <x v="6"/>
    <s v="Yes"/>
    <s v="No"/>
    <s v="No"/>
    <x v="1"/>
    <n v="0"/>
    <s v="Yes"/>
    <x v="1"/>
    <s v="Credit Card"/>
    <n v="24"/>
    <n v="558"/>
    <x v="0"/>
    <x v="0"/>
    <n v="0"/>
    <n v="1"/>
    <x v="2"/>
  </r>
  <r>
    <s v="9447-MEKT"/>
    <s v="No"/>
    <x v="58"/>
    <n v="180"/>
    <n v="409.6"/>
    <n v="270"/>
    <n v="332.1"/>
    <s v="Yes"/>
    <x v="1"/>
    <n v="0"/>
    <n v="0"/>
    <n v="0"/>
    <x v="1"/>
    <n v="0"/>
    <x v="26"/>
    <s v="377-8067"/>
    <s v="Male"/>
    <x v="19"/>
    <s v="Yes"/>
    <s v="No"/>
    <s v="No"/>
    <x v="1"/>
    <n v="0"/>
    <s v="No"/>
    <x v="0"/>
    <s v="Direct Debit"/>
    <n v="12"/>
    <n v="339"/>
    <x v="0"/>
    <x v="0"/>
    <n v="0"/>
    <n v="1"/>
    <x v="0"/>
  </r>
  <r>
    <s v="7103-RDJC"/>
    <s v="No"/>
    <x v="72"/>
    <n v="265"/>
    <n v="539.1"/>
    <n v="0"/>
    <n v="0"/>
    <s v="No"/>
    <x v="0"/>
    <n v="0"/>
    <n v="0"/>
    <n v="10"/>
    <x v="0"/>
    <n v="0"/>
    <x v="41"/>
    <s v="362-7835"/>
    <s v="Male"/>
    <x v="55"/>
    <s v="No"/>
    <s v="Yes"/>
    <s v="No"/>
    <x v="2"/>
    <n v="0"/>
    <s v="No"/>
    <x v="1"/>
    <s v="Credit Card"/>
    <n v="46"/>
    <n v="2083"/>
    <x v="0"/>
    <x v="0"/>
    <n v="0"/>
    <n v="1"/>
    <x v="1"/>
  </r>
  <r>
    <s v="4305-YWQZ"/>
    <s v="No"/>
    <x v="16"/>
    <n v="246"/>
    <n v="654.20000000000005"/>
    <n v="0"/>
    <n v="0"/>
    <s v="No"/>
    <x v="0"/>
    <n v="0"/>
    <n v="0"/>
    <n v="7"/>
    <x v="0"/>
    <n v="0"/>
    <x v="7"/>
    <s v="402-3476"/>
    <s v="Female"/>
    <x v="34"/>
    <s v="No"/>
    <s v="Yes"/>
    <s v="No"/>
    <x v="2"/>
    <n v="0"/>
    <s v="Yes"/>
    <x v="2"/>
    <s v="Direct Debit"/>
    <n v="63"/>
    <n v="4569"/>
    <x v="0"/>
    <x v="0"/>
    <n v="0"/>
    <n v="1"/>
    <x v="1"/>
  </r>
  <r>
    <s v="3574-XUIK"/>
    <s v="No"/>
    <x v="55"/>
    <n v="38"/>
    <n v="81.5"/>
    <n v="0"/>
    <n v="0"/>
    <s v="No"/>
    <x v="0"/>
    <n v="0"/>
    <n v="0"/>
    <n v="0"/>
    <x v="1"/>
    <n v="0"/>
    <x v="13"/>
    <s v="353-3285"/>
    <s v="Male"/>
    <x v="34"/>
    <s v="No"/>
    <s v="Yes"/>
    <s v="No"/>
    <x v="2"/>
    <n v="0"/>
    <s v="No"/>
    <x v="1"/>
    <s v="Credit Card"/>
    <n v="10"/>
    <n v="114"/>
    <x v="0"/>
    <x v="0"/>
    <n v="0"/>
    <n v="1"/>
    <x v="0"/>
  </r>
  <r>
    <s v="1703-UQFL"/>
    <s v="No"/>
    <x v="20"/>
    <n v="77"/>
    <n v="169.8"/>
    <n v="0"/>
    <n v="0"/>
    <s v="No"/>
    <x v="0"/>
    <n v="0"/>
    <n v="0"/>
    <n v="10"/>
    <x v="0"/>
    <n v="0"/>
    <x v="15"/>
    <s v="409-9885"/>
    <s v="Female"/>
    <x v="10"/>
    <s v="No"/>
    <s v="No"/>
    <s v="No"/>
    <x v="0"/>
    <n v="0"/>
    <s v="Yes"/>
    <x v="2"/>
    <s v="Credit Card"/>
    <n v="32"/>
    <n v="420"/>
    <x v="0"/>
    <x v="0"/>
    <n v="0"/>
    <n v="1"/>
    <x v="1"/>
  </r>
  <r>
    <s v="5772-GWMS"/>
    <s v="No"/>
    <x v="66"/>
    <n v="59"/>
    <n v="170.3"/>
    <n v="0"/>
    <n v="0"/>
    <s v="No"/>
    <x v="0"/>
    <n v="0"/>
    <n v="0"/>
    <n v="6"/>
    <x v="0"/>
    <n v="0"/>
    <x v="24"/>
    <s v="345-2863"/>
    <s v="Male"/>
    <x v="42"/>
    <s v="Yes"/>
    <s v="No"/>
    <s v="No"/>
    <x v="1"/>
    <n v="0"/>
    <s v="No"/>
    <x v="0"/>
    <s v="Credit Card"/>
    <n v="29"/>
    <n v="547"/>
    <x v="0"/>
    <x v="0"/>
    <n v="0"/>
    <n v="1"/>
    <x v="1"/>
  </r>
  <r>
    <s v="2292-DAWI"/>
    <s v="No"/>
    <x v="44"/>
    <n v="198"/>
    <n v="369.5"/>
    <n v="0"/>
    <n v="0"/>
    <s v="No"/>
    <x v="0"/>
    <n v="0"/>
    <n v="0"/>
    <n v="12"/>
    <x v="0"/>
    <n v="0"/>
    <x v="7"/>
    <s v="389-5649"/>
    <s v="Female"/>
    <x v="4"/>
    <s v="Yes"/>
    <s v="No"/>
    <s v="No"/>
    <x v="1"/>
    <n v="0"/>
    <s v="No"/>
    <x v="0"/>
    <s v="Direct Debit"/>
    <n v="49"/>
    <n v="1518"/>
    <x v="0"/>
    <x v="0"/>
    <n v="0"/>
    <n v="1"/>
    <x v="2"/>
  </r>
  <r>
    <s v="0983-HPCF"/>
    <s v="No"/>
    <x v="39"/>
    <n v="128"/>
    <n v="331.4"/>
    <n v="0"/>
    <n v="0"/>
    <s v="No"/>
    <x v="0"/>
    <n v="0"/>
    <n v="0"/>
    <n v="3"/>
    <x v="0"/>
    <n v="0"/>
    <x v="30"/>
    <s v="378-8137"/>
    <s v="Male"/>
    <x v="48"/>
    <s v="No"/>
    <s v="No"/>
    <s v="No"/>
    <x v="0"/>
    <n v="0"/>
    <s v="No"/>
    <x v="1"/>
    <s v="Paper Check"/>
    <n v="21"/>
    <n v="632"/>
    <x v="0"/>
    <x v="0"/>
    <n v="0"/>
    <n v="1"/>
    <x v="0"/>
  </r>
  <r>
    <s v="6644-PVCE"/>
    <s v="No"/>
    <x v="30"/>
    <n v="14"/>
    <n v="34"/>
    <n v="0"/>
    <n v="0"/>
    <s v="No"/>
    <x v="0"/>
    <n v="0"/>
    <n v="0"/>
    <n v="7"/>
    <x v="1"/>
    <n v="33"/>
    <x v="28"/>
    <s v="340-4627"/>
    <s v="Female"/>
    <x v="41"/>
    <s v="No"/>
    <s v="Yes"/>
    <s v="No"/>
    <x v="2"/>
    <n v="0"/>
    <s v="No"/>
    <x v="0"/>
    <s v="Direct Debit"/>
    <n v="38"/>
    <n v="106"/>
    <x v="0"/>
    <x v="0"/>
    <n v="0"/>
    <n v="1"/>
    <x v="1"/>
  </r>
  <r>
    <s v="0183-NIFL"/>
    <s v="No"/>
    <x v="36"/>
    <n v="260"/>
    <n v="540.6"/>
    <n v="0"/>
    <n v="0"/>
    <s v="No"/>
    <x v="0"/>
    <n v="0"/>
    <n v="0"/>
    <n v="5"/>
    <x v="0"/>
    <n v="0"/>
    <x v="18"/>
    <s v="368-5437"/>
    <s v="Female"/>
    <x v="44"/>
    <s v="No"/>
    <s v="No"/>
    <s v="No"/>
    <x v="0"/>
    <n v="0"/>
    <s v="No"/>
    <x v="0"/>
    <s v="Direct Debit"/>
    <n v="24"/>
    <n v="1003"/>
    <x v="0"/>
    <x v="0"/>
    <n v="0"/>
    <n v="1"/>
    <x v="1"/>
  </r>
  <r>
    <s v="8950-HDPL"/>
    <s v="No"/>
    <x v="0"/>
    <n v="4"/>
    <n v="11"/>
    <n v="0"/>
    <n v="0"/>
    <s v="No"/>
    <x v="0"/>
    <n v="0"/>
    <n v="0"/>
    <n v="0"/>
    <x v="1"/>
    <n v="0"/>
    <x v="50"/>
    <s v="418-8170"/>
    <s v="Female"/>
    <x v="26"/>
    <s v="No"/>
    <s v="No"/>
    <s v="No"/>
    <x v="0"/>
    <n v="0"/>
    <s v="No"/>
    <x v="0"/>
    <s v="Direct Debit"/>
    <n v="10"/>
    <n v="10"/>
    <x v="0"/>
    <x v="0"/>
    <n v="0"/>
    <n v="1"/>
    <x v="0"/>
  </r>
  <r>
    <s v="3735-RPTM"/>
    <s v="No"/>
    <x v="74"/>
    <n v="21"/>
    <n v="47.3"/>
    <n v="0"/>
    <n v="0"/>
    <s v="No"/>
    <x v="0"/>
    <n v="0"/>
    <n v="0"/>
    <n v="12"/>
    <x v="0"/>
    <n v="0"/>
    <x v="41"/>
    <s v="403-9417"/>
    <s v="Male"/>
    <x v="38"/>
    <s v="No"/>
    <s v="No"/>
    <s v="No"/>
    <x v="0"/>
    <n v="0"/>
    <s v="No"/>
    <x v="0"/>
    <s v="Paper Check"/>
    <n v="36"/>
    <n v="243"/>
    <x v="0"/>
    <x v="0"/>
    <n v="0"/>
    <n v="1"/>
    <x v="2"/>
  </r>
  <r>
    <s v="4571-PDPQ"/>
    <s v="No"/>
    <x v="22"/>
    <n v="403"/>
    <n v="795.6"/>
    <n v="0"/>
    <n v="0"/>
    <s v="No"/>
    <x v="0"/>
    <n v="0"/>
    <n v="0"/>
    <n v="5"/>
    <x v="0"/>
    <n v="0"/>
    <x v="47"/>
    <s v="330-6165"/>
    <s v="Female"/>
    <x v="20"/>
    <s v="No"/>
    <s v="No"/>
    <s v="No"/>
    <x v="0"/>
    <n v="0"/>
    <s v="Yes"/>
    <x v="1"/>
    <s v="Paper Check"/>
    <n v="35"/>
    <n v="1846"/>
    <x v="0"/>
    <x v="0"/>
    <n v="0"/>
    <n v="1"/>
    <x v="1"/>
  </r>
  <r>
    <s v="6157-AZEB"/>
    <s v="No"/>
    <x v="10"/>
    <n v="516"/>
    <n v="1106.8"/>
    <n v="0"/>
    <n v="0"/>
    <s v="No"/>
    <x v="0"/>
    <n v="0"/>
    <n v="0"/>
    <n v="3"/>
    <x v="1"/>
    <n v="69"/>
    <x v="0"/>
    <s v="409-4734"/>
    <s v="Male"/>
    <x v="9"/>
    <s v="No"/>
    <s v="No"/>
    <s v="No"/>
    <x v="0"/>
    <n v="0"/>
    <s v="Yes"/>
    <x v="2"/>
    <s v="Credit Card"/>
    <n v="36"/>
    <n v="2507"/>
    <x v="0"/>
    <x v="0"/>
    <n v="0"/>
    <n v="1"/>
    <x v="0"/>
  </r>
  <r>
    <s v="7406-JKMN"/>
    <s v="No"/>
    <x v="54"/>
    <n v="158"/>
    <n v="268.89999999999998"/>
    <n v="0"/>
    <n v="0"/>
    <s v="No"/>
    <x v="0"/>
    <n v="0"/>
    <n v="0"/>
    <n v="0"/>
    <x v="1"/>
    <n v="0"/>
    <x v="32"/>
    <s v="348-9828"/>
    <s v="Female"/>
    <x v="39"/>
    <s v="No"/>
    <s v="No"/>
    <s v="No"/>
    <x v="0"/>
    <n v="0"/>
    <s v="No"/>
    <x v="2"/>
    <s v="Paper Check"/>
    <n v="8"/>
    <n v="447"/>
    <x v="0"/>
    <x v="0"/>
    <n v="0"/>
    <n v="1"/>
    <x v="0"/>
  </r>
  <r>
    <s v="3163-GLTB"/>
    <s v="No"/>
    <x v="19"/>
    <n v="325"/>
    <n v="666.7"/>
    <n v="0"/>
    <n v="0"/>
    <s v="No"/>
    <x v="0"/>
    <n v="0"/>
    <n v="0"/>
    <n v="13"/>
    <x v="0"/>
    <n v="0"/>
    <x v="42"/>
    <s v="418-8850"/>
    <s v="Female"/>
    <x v="25"/>
    <s v="No"/>
    <s v="Yes"/>
    <s v="No"/>
    <x v="2"/>
    <n v="0"/>
    <s v="Yes"/>
    <x v="1"/>
    <s v="Credit Card"/>
    <n v="44"/>
    <n v="2676"/>
    <x v="0"/>
    <x v="0"/>
    <n v="0"/>
    <n v="1"/>
    <x v="2"/>
  </r>
  <r>
    <s v="5802-USCC"/>
    <s v="Yes"/>
    <x v="67"/>
    <n v="367"/>
    <n v="931.1"/>
    <n v="348"/>
    <n v="643.79999999999995"/>
    <s v="Yes"/>
    <x v="1"/>
    <n v="0"/>
    <n v="0"/>
    <n v="6"/>
    <x v="0"/>
    <n v="0"/>
    <x v="27"/>
    <s v="330-8351"/>
    <s v="Female"/>
    <x v="28"/>
    <s v="No"/>
    <s v="No"/>
    <s v="No"/>
    <x v="0"/>
    <n v="0"/>
    <s v="No"/>
    <x v="0"/>
    <s v="Credit Card"/>
    <n v="34"/>
    <n v="1991"/>
    <x v="0"/>
    <x v="0"/>
    <n v="1"/>
    <n v="1"/>
    <x v="1"/>
  </r>
  <r>
    <s v="4095-IEMQ"/>
    <s v="No"/>
    <x v="51"/>
    <n v="110"/>
    <n v="244.6"/>
    <n v="0"/>
    <n v="0"/>
    <s v="No"/>
    <x v="0"/>
    <n v="0"/>
    <n v="0"/>
    <n v="3"/>
    <x v="0"/>
    <n v="0"/>
    <x v="9"/>
    <s v="392-6841"/>
    <s v="Female"/>
    <x v="63"/>
    <s v="No"/>
    <s v="Yes"/>
    <s v="No"/>
    <x v="2"/>
    <n v="0"/>
    <s v="No"/>
    <x v="1"/>
    <s v="Direct Debit"/>
    <n v="38"/>
    <n v="940"/>
    <x v="0"/>
    <x v="0"/>
    <n v="0"/>
    <n v="1"/>
    <x v="0"/>
  </r>
  <r>
    <s v="3900-RDNM"/>
    <s v="No"/>
    <x v="10"/>
    <n v="394"/>
    <n v="827.9"/>
    <n v="0"/>
    <n v="0"/>
    <s v="No"/>
    <x v="0"/>
    <n v="0"/>
    <n v="0"/>
    <n v="2"/>
    <x v="0"/>
    <n v="0"/>
    <x v="43"/>
    <s v="349-9060"/>
    <s v="Female"/>
    <x v="8"/>
    <s v="No"/>
    <s v="No"/>
    <s v="No"/>
    <x v="0"/>
    <n v="0"/>
    <s v="Yes"/>
    <x v="1"/>
    <s v="Direct Debit"/>
    <n v="34"/>
    <n v="2365"/>
    <x v="0"/>
    <x v="0"/>
    <n v="0"/>
    <n v="1"/>
    <x v="0"/>
  </r>
  <r>
    <s v="0330-JDHL"/>
    <s v="No"/>
    <x v="14"/>
    <n v="262"/>
    <n v="493.6"/>
    <n v="0"/>
    <n v="0"/>
    <s v="No"/>
    <x v="0"/>
    <n v="0"/>
    <n v="0"/>
    <n v="8"/>
    <x v="0"/>
    <n v="0"/>
    <x v="40"/>
    <s v="415-3120"/>
    <s v="Female"/>
    <x v="27"/>
    <s v="No"/>
    <s v="Yes"/>
    <s v="No"/>
    <x v="2"/>
    <n v="0"/>
    <s v="Yes"/>
    <x v="2"/>
    <s v="Direct Debit"/>
    <n v="30"/>
    <n v="2129"/>
    <x v="0"/>
    <x v="0"/>
    <n v="0"/>
    <n v="1"/>
    <x v="1"/>
  </r>
  <r>
    <s v="9497-FWYO"/>
    <s v="No"/>
    <x v="56"/>
    <n v="112"/>
    <n v="385"/>
    <n v="78"/>
    <n v="208"/>
    <s v="Yes"/>
    <x v="1"/>
    <n v="0"/>
    <n v="0"/>
    <n v="0"/>
    <x v="1"/>
    <n v="0"/>
    <x v="8"/>
    <s v="387-5891"/>
    <s v="Male"/>
    <x v="31"/>
    <s v="No"/>
    <s v="No"/>
    <s v="No"/>
    <x v="0"/>
    <n v="0"/>
    <s v="No"/>
    <x v="1"/>
    <s v="Credit Card"/>
    <n v="9"/>
    <n v="224"/>
    <x v="0"/>
    <x v="0"/>
    <n v="0"/>
    <n v="1"/>
    <x v="0"/>
  </r>
  <r>
    <s v="6564-OBAB"/>
    <s v="No"/>
    <x v="48"/>
    <n v="42"/>
    <n v="79.2"/>
    <n v="0"/>
    <n v="0"/>
    <s v="No"/>
    <x v="0"/>
    <n v="0"/>
    <n v="0"/>
    <n v="7"/>
    <x v="1"/>
    <n v="4"/>
    <x v="31"/>
    <s v="368-8026"/>
    <s v="Female"/>
    <x v="39"/>
    <s v="No"/>
    <s v="No"/>
    <s v="No"/>
    <x v="0"/>
    <n v="0"/>
    <s v="No"/>
    <x v="0"/>
    <s v="Direct Debit"/>
    <n v="31"/>
    <n v="161"/>
    <x v="0"/>
    <x v="0"/>
    <n v="0"/>
    <n v="1"/>
    <x v="1"/>
  </r>
  <r>
    <s v="7795-LGMV"/>
    <s v="No"/>
    <x v="7"/>
    <n v="135"/>
    <n v="351.8"/>
    <n v="0"/>
    <n v="0"/>
    <s v="No"/>
    <x v="0"/>
    <n v="0"/>
    <n v="0"/>
    <n v="20"/>
    <x v="0"/>
    <n v="0"/>
    <x v="0"/>
    <s v="332-9446"/>
    <s v="Male"/>
    <x v="6"/>
    <s v="Yes"/>
    <s v="No"/>
    <s v="No"/>
    <x v="1"/>
    <n v="0"/>
    <s v="No"/>
    <x v="1"/>
    <s v="Credit Card"/>
    <n v="30"/>
    <n v="760"/>
    <x v="0"/>
    <x v="0"/>
    <n v="0"/>
    <n v="1"/>
    <x v="2"/>
  </r>
  <r>
    <s v="0506-SXGB"/>
    <s v="No"/>
    <x v="0"/>
    <n v="5"/>
    <n v="14"/>
    <n v="0"/>
    <n v="0"/>
    <s v="No"/>
    <x v="0"/>
    <n v="0"/>
    <n v="0"/>
    <n v="0"/>
    <x v="1"/>
    <n v="0"/>
    <x v="34"/>
    <s v="393-5284"/>
    <s v="Male"/>
    <x v="4"/>
    <s v="Yes"/>
    <s v="No"/>
    <s v="No"/>
    <x v="1"/>
    <n v="0"/>
    <s v="No"/>
    <x v="1"/>
    <s v="Paper Check"/>
    <n v="7"/>
    <n v="7"/>
    <x v="0"/>
    <x v="0"/>
    <n v="0"/>
    <n v="1"/>
    <x v="0"/>
  </r>
  <r>
    <s v="0372-FOQD"/>
    <s v="No"/>
    <x v="40"/>
    <n v="346"/>
    <n v="820.4"/>
    <n v="340"/>
    <n v="367.2"/>
    <s v="Yes"/>
    <x v="1"/>
    <n v="0"/>
    <n v="0"/>
    <n v="4"/>
    <x v="0"/>
    <n v="0"/>
    <x v="44"/>
    <s v="376-1677"/>
    <s v="Male"/>
    <x v="41"/>
    <s v="No"/>
    <s v="Yes"/>
    <s v="No"/>
    <x v="2"/>
    <n v="0"/>
    <s v="Yes"/>
    <x v="1"/>
    <s v="Credit Card"/>
    <n v="22"/>
    <n v="1480"/>
    <x v="0"/>
    <x v="0"/>
    <n v="0"/>
    <n v="1"/>
    <x v="0"/>
  </r>
  <r>
    <s v="2173-YECW"/>
    <s v="No"/>
    <x v="50"/>
    <n v="92"/>
    <n v="213.8"/>
    <n v="0"/>
    <n v="0"/>
    <s v="No"/>
    <x v="0"/>
    <n v="0"/>
    <n v="0"/>
    <n v="4"/>
    <x v="0"/>
    <n v="0"/>
    <x v="27"/>
    <s v="337-7377"/>
    <s v="Female"/>
    <x v="50"/>
    <s v="No"/>
    <s v="No"/>
    <s v="No"/>
    <x v="0"/>
    <n v="0"/>
    <s v="No"/>
    <x v="1"/>
    <s v="Paper Check"/>
    <n v="26"/>
    <n v="371"/>
    <x v="0"/>
    <x v="0"/>
    <n v="0"/>
    <n v="1"/>
    <x v="0"/>
  </r>
  <r>
    <s v="3368-YEQV"/>
    <s v="No"/>
    <x v="20"/>
    <n v="59"/>
    <n v="128.69999999999999"/>
    <n v="0"/>
    <n v="0"/>
    <s v="No"/>
    <x v="0"/>
    <n v="0"/>
    <n v="0"/>
    <n v="5"/>
    <x v="1"/>
    <n v="0"/>
    <x v="5"/>
    <s v="373-7037"/>
    <s v="Female"/>
    <x v="44"/>
    <s v="No"/>
    <s v="No"/>
    <s v="No"/>
    <x v="0"/>
    <n v="0"/>
    <s v="No"/>
    <x v="0"/>
    <s v="Credit Card"/>
    <n v="30"/>
    <n v="388"/>
    <x v="0"/>
    <x v="0"/>
    <n v="0"/>
    <n v="1"/>
    <x v="1"/>
  </r>
  <r>
    <s v="8830-HFEO"/>
    <s v="No"/>
    <x v="72"/>
    <n v="240"/>
    <n v="726"/>
    <n v="0"/>
    <n v="0"/>
    <s v="No"/>
    <x v="0"/>
    <n v="0"/>
    <n v="0"/>
    <n v="1"/>
    <x v="0"/>
    <n v="0"/>
    <x v="18"/>
    <s v="390-3401"/>
    <s v="Female"/>
    <x v="39"/>
    <s v="No"/>
    <s v="No"/>
    <s v="No"/>
    <x v="0"/>
    <n v="0"/>
    <s v="Yes"/>
    <x v="2"/>
    <s v="Paper Check"/>
    <n v="28"/>
    <n v="1253"/>
    <x v="0"/>
    <x v="0"/>
    <n v="0"/>
    <n v="1"/>
    <x v="0"/>
  </r>
  <r>
    <s v="6155-PKOP"/>
    <s v="No"/>
    <x v="36"/>
    <n v="207"/>
    <n v="503.1"/>
    <n v="0"/>
    <n v="0"/>
    <s v="No"/>
    <x v="0"/>
    <n v="0"/>
    <n v="0"/>
    <n v="3"/>
    <x v="0"/>
    <n v="0"/>
    <x v="10"/>
    <s v="420-9009"/>
    <s v="Male"/>
    <x v="47"/>
    <s v="No"/>
    <s v="Yes"/>
    <s v="No"/>
    <x v="2"/>
    <n v="0"/>
    <s v="No"/>
    <x v="1"/>
    <s v="Direct Debit"/>
    <n v="36"/>
    <n v="1495"/>
    <x v="0"/>
    <x v="0"/>
    <n v="0"/>
    <n v="1"/>
    <x v="0"/>
  </r>
  <r>
    <s v="4916-APQL"/>
    <s v="No"/>
    <x v="46"/>
    <n v="208"/>
    <n v="514.6"/>
    <n v="0"/>
    <n v="0"/>
    <s v="No"/>
    <x v="0"/>
    <n v="0"/>
    <n v="0"/>
    <n v="4"/>
    <x v="0"/>
    <n v="0"/>
    <x v="11"/>
    <s v="415-2641"/>
    <s v="Male"/>
    <x v="26"/>
    <s v="No"/>
    <s v="No"/>
    <s v="No"/>
    <x v="0"/>
    <n v="0"/>
    <s v="No"/>
    <x v="2"/>
    <s v="Direct Debit"/>
    <n v="26"/>
    <n v="1049"/>
    <x v="0"/>
    <x v="0"/>
    <n v="0"/>
    <n v="1"/>
    <x v="0"/>
  </r>
  <r>
    <s v="1282-LBBS"/>
    <s v="No"/>
    <x v="12"/>
    <n v="135"/>
    <n v="297.3"/>
    <n v="0"/>
    <n v="0"/>
    <s v="No"/>
    <x v="0"/>
    <n v="0"/>
    <n v="0"/>
    <n v="8"/>
    <x v="0"/>
    <n v="0"/>
    <x v="20"/>
    <s v="346-5068"/>
    <s v="Male"/>
    <x v="35"/>
    <s v="No"/>
    <s v="No"/>
    <s v="No"/>
    <x v="0"/>
    <n v="0"/>
    <s v="Yes"/>
    <x v="0"/>
    <s v="Direct Debit"/>
    <n v="23"/>
    <n v="1352"/>
    <x v="0"/>
    <x v="0"/>
    <n v="0"/>
    <n v="1"/>
    <x v="1"/>
  </r>
  <r>
    <s v="6022-CXWB"/>
    <s v="No"/>
    <x v="45"/>
    <n v="184"/>
    <n v="417.1"/>
    <n v="0"/>
    <n v="0"/>
    <s v="No"/>
    <x v="0"/>
    <n v="0"/>
    <n v="0"/>
    <n v="21"/>
    <x v="0"/>
    <n v="0"/>
    <x v="36"/>
    <s v="389-2631"/>
    <s v="Female"/>
    <x v="58"/>
    <s v="No"/>
    <s v="No"/>
    <s v="No"/>
    <x v="0"/>
    <n v="0"/>
    <s v="No"/>
    <x v="1"/>
    <s v="Direct Debit"/>
    <n v="59"/>
    <n v="3060"/>
    <x v="0"/>
    <x v="0"/>
    <n v="0"/>
    <n v="1"/>
    <x v="2"/>
  </r>
  <r>
    <s v="4350-OTBZ"/>
    <s v="No"/>
    <x v="6"/>
    <n v="154"/>
    <n v="398.9"/>
    <n v="0"/>
    <n v="0"/>
    <s v="No"/>
    <x v="0"/>
    <n v="0"/>
    <n v="0"/>
    <n v="2"/>
    <x v="1"/>
    <n v="0"/>
    <x v="45"/>
    <s v="386-7456"/>
    <s v="Female"/>
    <x v="26"/>
    <s v="No"/>
    <s v="No"/>
    <s v="No"/>
    <x v="0"/>
    <n v="0"/>
    <s v="No"/>
    <x v="1"/>
    <s v="Direct Debit"/>
    <n v="20"/>
    <n v="1165"/>
    <x v="0"/>
    <x v="0"/>
    <n v="0"/>
    <n v="1"/>
    <x v="0"/>
  </r>
  <r>
    <s v="9124-TKNW"/>
    <s v="No"/>
    <x v="14"/>
    <n v="154"/>
    <n v="427.5"/>
    <n v="0"/>
    <n v="0"/>
    <s v="No"/>
    <x v="0"/>
    <n v="0"/>
    <n v="0"/>
    <n v="8"/>
    <x v="0"/>
    <n v="0"/>
    <x v="42"/>
    <s v="357-4936"/>
    <s v="Female"/>
    <x v="57"/>
    <s v="No"/>
    <s v="Yes"/>
    <s v="No"/>
    <x v="2"/>
    <n v="0"/>
    <s v="Yes"/>
    <x v="2"/>
    <s v="Direct Debit"/>
    <n v="44"/>
    <n v="3159"/>
    <x v="0"/>
    <x v="0"/>
    <n v="0"/>
    <n v="1"/>
    <x v="1"/>
  </r>
  <r>
    <s v="5274-EFZU"/>
    <s v="No"/>
    <x v="28"/>
    <n v="177"/>
    <n v="462.6"/>
    <n v="0"/>
    <n v="0"/>
    <s v="No"/>
    <x v="0"/>
    <n v="0"/>
    <n v="0"/>
    <n v="1"/>
    <x v="0"/>
    <n v="0"/>
    <x v="30"/>
    <s v="397-7411"/>
    <s v="Female"/>
    <x v="3"/>
    <s v="No"/>
    <s v="No"/>
    <s v="No"/>
    <x v="0"/>
    <n v="0"/>
    <s v="Yes"/>
    <x v="1"/>
    <s v="Direct Debit"/>
    <n v="55"/>
    <n v="1955"/>
    <x v="0"/>
    <x v="0"/>
    <n v="0"/>
    <n v="1"/>
    <x v="0"/>
  </r>
  <r>
    <s v="4639-ZYDY"/>
    <s v="No"/>
    <x v="30"/>
    <n v="21"/>
    <n v="41.9"/>
    <n v="0"/>
    <n v="0"/>
    <s v="No"/>
    <x v="0"/>
    <n v="0"/>
    <n v="0"/>
    <n v="10"/>
    <x v="0"/>
    <n v="0"/>
    <x v="50"/>
    <s v="353-6218"/>
    <s v="Male"/>
    <x v="17"/>
    <s v="Yes"/>
    <s v="No"/>
    <s v="No"/>
    <x v="1"/>
    <n v="0"/>
    <s v="Yes"/>
    <x v="0"/>
    <s v="Credit Card"/>
    <n v="47"/>
    <n v="142"/>
    <x v="0"/>
    <x v="0"/>
    <n v="0"/>
    <n v="1"/>
    <x v="1"/>
  </r>
  <r>
    <s v="6126-DJWV"/>
    <s v="No"/>
    <x v="75"/>
    <n v="294"/>
    <n v="556.1"/>
    <n v="0"/>
    <n v="0"/>
    <s v="No"/>
    <x v="0"/>
    <n v="0"/>
    <n v="0"/>
    <n v="5"/>
    <x v="0"/>
    <n v="0"/>
    <x v="12"/>
    <s v="369-5942"/>
    <s v="Male"/>
    <x v="49"/>
    <s v="No"/>
    <s v="No"/>
    <s v="No"/>
    <x v="0"/>
    <n v="0"/>
    <s v="No"/>
    <x v="1"/>
    <s v="Direct Debit"/>
    <n v="39"/>
    <n v="1448"/>
    <x v="0"/>
    <x v="0"/>
    <n v="0"/>
    <n v="1"/>
    <x v="1"/>
  </r>
  <r>
    <s v="5788-IDPZ"/>
    <s v="No"/>
    <x v="28"/>
    <n v="93"/>
    <n v="252.1"/>
    <n v="108"/>
    <n v="331.2"/>
    <s v="Yes"/>
    <x v="1"/>
    <n v="0"/>
    <n v="0"/>
    <n v="10"/>
    <x v="0"/>
    <n v="0"/>
    <x v="45"/>
    <s v="416-8543"/>
    <s v="Male"/>
    <x v="16"/>
    <s v="No"/>
    <s v="No"/>
    <s v="No"/>
    <x v="0"/>
    <n v="0"/>
    <s v="Yes"/>
    <x v="2"/>
    <s v="Credit Card"/>
    <n v="24"/>
    <n v="882"/>
    <x v="0"/>
    <x v="0"/>
    <n v="0"/>
    <n v="1"/>
    <x v="1"/>
  </r>
  <r>
    <s v="8747-DJUG"/>
    <s v="No"/>
    <x v="17"/>
    <n v="267"/>
    <n v="518.6"/>
    <n v="235"/>
    <n v="408.9"/>
    <s v="Yes"/>
    <x v="1"/>
    <n v="0"/>
    <n v="0"/>
    <n v="3"/>
    <x v="0"/>
    <n v="0"/>
    <x v="33"/>
    <s v="352-5118"/>
    <s v="Female"/>
    <x v="50"/>
    <s v="No"/>
    <s v="No"/>
    <s v="No"/>
    <x v="0"/>
    <n v="0"/>
    <s v="Yes"/>
    <x v="2"/>
    <s v="Credit Card"/>
    <n v="47"/>
    <n v="2210"/>
    <x v="0"/>
    <x v="0"/>
    <n v="0"/>
    <n v="1"/>
    <x v="0"/>
  </r>
  <r>
    <s v="2712-VYEF"/>
    <s v="No"/>
    <x v="70"/>
    <n v="25"/>
    <n v="75.900000000000006"/>
    <n v="0"/>
    <n v="0"/>
    <s v="No"/>
    <x v="0"/>
    <n v="0"/>
    <n v="0"/>
    <n v="10"/>
    <x v="1"/>
    <n v="70"/>
    <x v="8"/>
    <s v="408-2621"/>
    <s v="Female"/>
    <x v="23"/>
    <s v="Yes"/>
    <s v="No"/>
    <s v="No"/>
    <x v="1"/>
    <n v="0"/>
    <s v="No"/>
    <x v="0"/>
    <s v="Direct Debit"/>
    <n v="29"/>
    <n v="433"/>
    <x v="0"/>
    <x v="0"/>
    <n v="0"/>
    <n v="1"/>
    <x v="1"/>
  </r>
  <r>
    <s v="7481-JPGV"/>
    <s v="No"/>
    <x v="11"/>
    <n v="78"/>
    <n v="188.9"/>
    <n v="0"/>
    <n v="0"/>
    <s v="No"/>
    <x v="0"/>
    <n v="0"/>
    <n v="0"/>
    <n v="5"/>
    <x v="0"/>
    <n v="0"/>
    <x v="23"/>
    <s v="353-3994"/>
    <s v="Female"/>
    <x v="60"/>
    <s v="No"/>
    <s v="Yes"/>
    <s v="No"/>
    <x v="2"/>
    <n v="0"/>
    <s v="No"/>
    <x v="1"/>
    <s v="Direct Debit"/>
    <n v="32"/>
    <n v="672"/>
    <x v="0"/>
    <x v="0"/>
    <n v="0"/>
    <n v="1"/>
    <x v="1"/>
  </r>
  <r>
    <s v="7049-RXQV"/>
    <s v="No"/>
    <x v="27"/>
    <n v="322"/>
    <n v="649.70000000000005"/>
    <n v="0"/>
    <n v="0"/>
    <s v="No"/>
    <x v="0"/>
    <n v="0"/>
    <n v="0"/>
    <n v="7"/>
    <x v="0"/>
    <n v="0"/>
    <x v="36"/>
    <s v="367-4277"/>
    <s v="Male"/>
    <x v="18"/>
    <s v="No"/>
    <s v="No"/>
    <s v="No"/>
    <x v="0"/>
    <n v="0"/>
    <s v="No"/>
    <x v="2"/>
    <s v="Direct Debit"/>
    <n v="46"/>
    <n v="2970"/>
    <x v="0"/>
    <x v="0"/>
    <n v="0"/>
    <n v="1"/>
    <x v="1"/>
  </r>
  <r>
    <s v="9437-NEBO"/>
    <s v="No"/>
    <x v="29"/>
    <n v="21"/>
    <n v="70.099999999999994"/>
    <n v="0"/>
    <n v="0"/>
    <s v="No"/>
    <x v="0"/>
    <n v="0"/>
    <n v="0"/>
    <n v="0"/>
    <x v="1"/>
    <n v="0"/>
    <x v="2"/>
    <s v="354-3237"/>
    <s v="Male"/>
    <x v="19"/>
    <s v="Yes"/>
    <s v="No"/>
    <s v="No"/>
    <x v="1"/>
    <n v="0"/>
    <s v="No"/>
    <x v="0"/>
    <s v="Credit Card"/>
    <n v="7"/>
    <n v="126"/>
    <x v="0"/>
    <x v="0"/>
    <n v="0"/>
    <n v="1"/>
    <x v="0"/>
  </r>
  <r>
    <s v="7661-ONGT"/>
    <s v="No"/>
    <x v="71"/>
    <n v="314"/>
    <n v="651.1"/>
    <n v="0"/>
    <n v="0"/>
    <s v="No"/>
    <x v="0"/>
    <n v="0"/>
    <n v="0"/>
    <n v="0"/>
    <x v="1"/>
    <n v="0"/>
    <x v="42"/>
    <s v="394-8504"/>
    <s v="Female"/>
    <x v="33"/>
    <s v="Yes"/>
    <s v="No"/>
    <s v="No"/>
    <x v="1"/>
    <n v="0"/>
    <s v="No"/>
    <x v="2"/>
    <s v="Direct Debit"/>
    <n v="13"/>
    <n v="512"/>
    <x v="0"/>
    <x v="0"/>
    <n v="0"/>
    <n v="1"/>
    <x v="0"/>
  </r>
  <r>
    <s v="2256-NWCM"/>
    <s v="No"/>
    <x v="5"/>
    <n v="35"/>
    <n v="119.7"/>
    <n v="0"/>
    <n v="0"/>
    <s v="No"/>
    <x v="0"/>
    <n v="0"/>
    <n v="0"/>
    <n v="1"/>
    <x v="0"/>
    <n v="0"/>
    <x v="35"/>
    <s v="370-4139"/>
    <s v="Female"/>
    <x v="44"/>
    <s v="No"/>
    <s v="No"/>
    <s v="No"/>
    <x v="0"/>
    <n v="0"/>
    <s v="No"/>
    <x v="0"/>
    <s v="Direct Debit"/>
    <n v="47"/>
    <n v="812"/>
    <x v="0"/>
    <x v="0"/>
    <n v="0"/>
    <n v="1"/>
    <x v="0"/>
  </r>
  <r>
    <s v="7760-WVHJ"/>
    <s v="No"/>
    <x v="28"/>
    <n v="60"/>
    <n v="180.8"/>
    <n v="0"/>
    <n v="0"/>
    <s v="No"/>
    <x v="0"/>
    <n v="0"/>
    <n v="0"/>
    <n v="20"/>
    <x v="0"/>
    <n v="0"/>
    <x v="8"/>
    <s v="382-6135"/>
    <s v="Male"/>
    <x v="53"/>
    <s v="Yes"/>
    <s v="No"/>
    <s v="No"/>
    <x v="1"/>
    <n v="0"/>
    <s v="No"/>
    <x v="1"/>
    <s v="Credit Card"/>
    <n v="41"/>
    <n v="1481"/>
    <x v="0"/>
    <x v="0"/>
    <n v="0"/>
    <n v="1"/>
    <x v="2"/>
  </r>
  <r>
    <s v="5961-FNFP"/>
    <s v="No"/>
    <x v="55"/>
    <n v="28"/>
    <n v="74.3"/>
    <n v="0"/>
    <n v="0"/>
    <s v="No"/>
    <x v="0"/>
    <n v="0"/>
    <n v="0"/>
    <n v="12"/>
    <x v="1"/>
    <n v="47"/>
    <x v="1"/>
    <s v="359-5718"/>
    <s v="Female"/>
    <x v="22"/>
    <s v="Yes"/>
    <s v="No"/>
    <s v="No"/>
    <x v="1"/>
    <n v="0"/>
    <s v="No"/>
    <x v="0"/>
    <s v="Direct Debit"/>
    <n v="30"/>
    <n v="372"/>
    <x v="0"/>
    <x v="0"/>
    <n v="0"/>
    <n v="1"/>
    <x v="2"/>
  </r>
  <r>
    <s v="6972-CRYA"/>
    <s v="No"/>
    <x v="25"/>
    <n v="88"/>
    <n v="240.8"/>
    <n v="0"/>
    <n v="0"/>
    <s v="No"/>
    <x v="0"/>
    <n v="0"/>
    <n v="0"/>
    <n v="0"/>
    <x v="1"/>
    <n v="0"/>
    <x v="15"/>
    <s v="353-4880"/>
    <s v="Female"/>
    <x v="8"/>
    <s v="No"/>
    <s v="No"/>
    <s v="No"/>
    <x v="0"/>
    <n v="0"/>
    <s v="No"/>
    <x v="2"/>
    <s v="Paper Check"/>
    <n v="10"/>
    <n v="590"/>
    <x v="0"/>
    <x v="0"/>
    <n v="0"/>
    <n v="1"/>
    <x v="0"/>
  </r>
  <r>
    <s v="3094-TFEO"/>
    <s v="No"/>
    <x v="30"/>
    <n v="5"/>
    <n v="11.1"/>
    <n v="0"/>
    <n v="0"/>
    <s v="No"/>
    <x v="0"/>
    <n v="0"/>
    <n v="0"/>
    <n v="5"/>
    <x v="0"/>
    <n v="0"/>
    <x v="5"/>
    <s v="350-7344"/>
    <s v="Female"/>
    <x v="35"/>
    <s v="No"/>
    <s v="No"/>
    <s v="No"/>
    <x v="0"/>
    <n v="0"/>
    <s v="No"/>
    <x v="0"/>
    <s v="Direct Debit"/>
    <n v="47"/>
    <n v="129"/>
    <x v="0"/>
    <x v="0"/>
    <n v="0"/>
    <n v="1"/>
    <x v="1"/>
  </r>
  <r>
    <s v="6912-DSHN"/>
    <s v="No"/>
    <x v="34"/>
    <n v="108"/>
    <n v="282"/>
    <n v="168"/>
    <n v="716.8"/>
    <s v="Yes"/>
    <x v="1"/>
    <n v="0"/>
    <n v="0"/>
    <n v="2"/>
    <x v="0"/>
    <n v="0"/>
    <x v="47"/>
    <s v="416-9021"/>
    <s v="Male"/>
    <x v="11"/>
    <s v="No"/>
    <s v="No"/>
    <s v="No"/>
    <x v="0"/>
    <n v="0"/>
    <s v="Yes"/>
    <x v="1"/>
    <s v="Direct Debit"/>
    <n v="56"/>
    <n v="3141"/>
    <x v="0"/>
    <x v="0"/>
    <n v="0"/>
    <n v="1"/>
    <x v="0"/>
  </r>
  <r>
    <s v="1138-SNFX"/>
    <s v="No"/>
    <x v="74"/>
    <n v="38"/>
    <n v="90"/>
    <n v="0"/>
    <n v="0"/>
    <s v="No"/>
    <x v="0"/>
    <n v="0"/>
    <n v="0"/>
    <n v="13"/>
    <x v="0"/>
    <n v="0"/>
    <x v="31"/>
    <s v="340-7062"/>
    <s v="Male"/>
    <x v="12"/>
    <s v="Yes"/>
    <s v="No"/>
    <s v="No"/>
    <x v="1"/>
    <n v="0"/>
    <s v="No"/>
    <x v="0"/>
    <s v="Direct Debit"/>
    <n v="39"/>
    <n v="289"/>
    <x v="0"/>
    <x v="0"/>
    <n v="0"/>
    <n v="1"/>
    <x v="2"/>
  </r>
  <r>
    <s v="9526-YJQP"/>
    <s v="No"/>
    <x v="19"/>
    <n v="170"/>
    <n v="487.3"/>
    <n v="0"/>
    <n v="0"/>
    <s v="No"/>
    <x v="0"/>
    <n v="0"/>
    <n v="0"/>
    <n v="0"/>
    <x v="1"/>
    <n v="0"/>
    <x v="38"/>
    <s v="332-9525"/>
    <s v="Male"/>
    <x v="53"/>
    <s v="Yes"/>
    <s v="No"/>
    <s v="No"/>
    <x v="1"/>
    <n v="0"/>
    <s v="No"/>
    <x v="1"/>
    <s v="Credit Card"/>
    <n v="12"/>
    <n v="703"/>
    <x v="0"/>
    <x v="0"/>
    <n v="0"/>
    <n v="1"/>
    <x v="0"/>
  </r>
  <r>
    <s v="3628-CUCI"/>
    <s v="No"/>
    <x v="5"/>
    <n v="23"/>
    <n v="67.599999999999994"/>
    <n v="0"/>
    <n v="0"/>
    <s v="No"/>
    <x v="0"/>
    <n v="0"/>
    <n v="0"/>
    <n v="2"/>
    <x v="0"/>
    <n v="0"/>
    <x v="34"/>
    <s v="351-1382"/>
    <s v="Male"/>
    <x v="30"/>
    <s v="No"/>
    <s v="No"/>
    <s v="No"/>
    <x v="0"/>
    <n v="0"/>
    <s v="No"/>
    <x v="0"/>
    <s v="Direct Debit"/>
    <n v="36"/>
    <n v="612"/>
    <x v="0"/>
    <x v="0"/>
    <n v="0"/>
    <n v="1"/>
    <x v="0"/>
  </r>
  <r>
    <s v="2490-BOPG"/>
    <s v="No"/>
    <x v="61"/>
    <n v="30"/>
    <n v="69.5"/>
    <n v="0"/>
    <n v="0"/>
    <s v="No"/>
    <x v="0"/>
    <n v="0"/>
    <n v="0"/>
    <n v="17"/>
    <x v="0"/>
    <n v="0"/>
    <x v="39"/>
    <s v="359-7694"/>
    <s v="Male"/>
    <x v="53"/>
    <s v="Yes"/>
    <s v="No"/>
    <s v="No"/>
    <x v="1"/>
    <n v="0"/>
    <s v="No"/>
    <x v="0"/>
    <s v="Paper Check"/>
    <n v="8"/>
    <n v="64"/>
    <x v="0"/>
    <x v="0"/>
    <n v="0"/>
    <n v="1"/>
    <x v="2"/>
  </r>
  <r>
    <s v="5584-AQFA"/>
    <s v="No"/>
    <x v="33"/>
    <n v="113"/>
    <n v="321.10000000000002"/>
    <n v="0"/>
    <n v="0"/>
    <s v="No"/>
    <x v="0"/>
    <n v="0"/>
    <n v="0"/>
    <n v="10"/>
    <x v="0"/>
    <n v="0"/>
    <x v="39"/>
    <s v="419-5505"/>
    <s v="Male"/>
    <x v="6"/>
    <s v="Yes"/>
    <s v="No"/>
    <s v="No"/>
    <x v="1"/>
    <n v="0"/>
    <s v="Yes"/>
    <x v="2"/>
    <s v="Paper Check"/>
    <n v="36"/>
    <n v="2327"/>
    <x v="0"/>
    <x v="0"/>
    <n v="0"/>
    <n v="1"/>
    <x v="1"/>
  </r>
  <r>
    <s v="6932-OJOS"/>
    <s v="No"/>
    <x v="41"/>
    <n v="356"/>
    <n v="890.9"/>
    <n v="0"/>
    <n v="0"/>
    <s v="No"/>
    <x v="0"/>
    <n v="0"/>
    <n v="0"/>
    <n v="0"/>
    <x v="1"/>
    <n v="0"/>
    <x v="21"/>
    <s v="377-9092"/>
    <s v="Female"/>
    <x v="47"/>
    <s v="No"/>
    <s v="Yes"/>
    <s v="No"/>
    <x v="2"/>
    <n v="0"/>
    <s v="No"/>
    <x v="2"/>
    <s v="Direct Debit"/>
    <n v="11"/>
    <n v="844"/>
    <x v="0"/>
    <x v="0"/>
    <n v="0"/>
    <n v="1"/>
    <x v="0"/>
  </r>
  <r>
    <s v="0990-ITWZ"/>
    <s v="No"/>
    <x v="44"/>
    <n v="172"/>
    <n v="343.2"/>
    <n v="0"/>
    <n v="0"/>
    <s v="No"/>
    <x v="0"/>
    <n v="0"/>
    <n v="0"/>
    <n v="4"/>
    <x v="0"/>
    <n v="0"/>
    <x v="15"/>
    <s v="373-6681"/>
    <s v="Male"/>
    <x v="39"/>
    <s v="No"/>
    <s v="No"/>
    <s v="No"/>
    <x v="0"/>
    <n v="0"/>
    <s v="Yes"/>
    <x v="1"/>
    <s v="Direct Debit"/>
    <n v="31"/>
    <n v="981"/>
    <x v="0"/>
    <x v="0"/>
    <n v="0"/>
    <n v="1"/>
    <x v="0"/>
  </r>
  <r>
    <s v="7670-PJDS"/>
    <s v="No"/>
    <x v="35"/>
    <n v="208"/>
    <n v="576.79999999999995"/>
    <n v="0"/>
    <n v="0"/>
    <s v="No"/>
    <x v="0"/>
    <n v="0"/>
    <n v="0"/>
    <n v="5"/>
    <x v="0"/>
    <n v="0"/>
    <x v="0"/>
    <s v="417-7736"/>
    <s v="Female"/>
    <x v="39"/>
    <s v="No"/>
    <s v="No"/>
    <s v="No"/>
    <x v="0"/>
    <n v="0"/>
    <s v="No"/>
    <x v="0"/>
    <s v="Paper Check"/>
    <n v="36"/>
    <n v="1740"/>
    <x v="0"/>
    <x v="0"/>
    <n v="0"/>
    <n v="1"/>
    <x v="1"/>
  </r>
  <r>
    <s v="7899-KDSL"/>
    <s v="No"/>
    <x v="26"/>
    <n v="319"/>
    <n v="878.7"/>
    <n v="0"/>
    <n v="0"/>
    <s v="No"/>
    <x v="0"/>
    <n v="0"/>
    <n v="0"/>
    <n v="26"/>
    <x v="0"/>
    <n v="0"/>
    <x v="23"/>
    <s v="393-2812"/>
    <s v="Male"/>
    <x v="17"/>
    <s v="Yes"/>
    <s v="No"/>
    <s v="No"/>
    <x v="1"/>
    <n v="0"/>
    <s v="Yes"/>
    <x v="2"/>
    <s v="Credit Card"/>
    <n v="44"/>
    <n v="2775"/>
    <x v="0"/>
    <x v="0"/>
    <n v="0"/>
    <n v="1"/>
    <x v="2"/>
  </r>
  <r>
    <s v="4541-BLXB"/>
    <s v="No"/>
    <x v="52"/>
    <n v="65"/>
    <n v="173.7"/>
    <n v="0"/>
    <n v="0"/>
    <s v="No"/>
    <x v="0"/>
    <n v="0"/>
    <n v="0"/>
    <n v="6"/>
    <x v="0"/>
    <n v="0"/>
    <x v="10"/>
    <s v="334-8694"/>
    <s v="Male"/>
    <x v="24"/>
    <s v="No"/>
    <s v="No"/>
    <s v="No"/>
    <x v="0"/>
    <n v="0"/>
    <s v="Yes"/>
    <x v="0"/>
    <s v="Credit Card"/>
    <n v="25"/>
    <n v="551"/>
    <x v="0"/>
    <x v="0"/>
    <n v="0"/>
    <n v="1"/>
    <x v="1"/>
  </r>
  <r>
    <s v="0800-RLNF"/>
    <s v="No"/>
    <x v="4"/>
    <n v="75"/>
    <n v="246.9"/>
    <n v="0"/>
    <n v="0"/>
    <s v="No"/>
    <x v="0"/>
    <n v="0"/>
    <n v="0"/>
    <n v="3"/>
    <x v="0"/>
    <n v="0"/>
    <x v="16"/>
    <s v="354-4568"/>
    <s v="Male"/>
    <x v="29"/>
    <s v="No"/>
    <s v="Yes"/>
    <s v="No"/>
    <x v="2"/>
    <n v="0"/>
    <s v="Yes"/>
    <x v="1"/>
    <s v="Credit Card"/>
    <n v="61"/>
    <n v="3759"/>
    <x v="0"/>
    <x v="0"/>
    <n v="0"/>
    <n v="1"/>
    <x v="0"/>
  </r>
  <r>
    <s v="3580-VKIJ"/>
    <s v="No"/>
    <x v="50"/>
    <n v="83"/>
    <n v="208.4"/>
    <n v="0"/>
    <n v="0"/>
    <s v="No"/>
    <x v="0"/>
    <n v="0"/>
    <n v="0"/>
    <n v="0"/>
    <x v="1"/>
    <n v="0"/>
    <x v="7"/>
    <s v="379-5933"/>
    <s v="Male"/>
    <x v="5"/>
    <s v="No"/>
    <s v="No"/>
    <s v="No"/>
    <x v="0"/>
    <n v="0"/>
    <s v="No"/>
    <x v="1"/>
    <s v="Paper Check"/>
    <n v="9"/>
    <n v="130"/>
    <x v="0"/>
    <x v="0"/>
    <n v="0"/>
    <n v="1"/>
    <x v="0"/>
  </r>
  <r>
    <s v="3291-FOJB"/>
    <s v="No"/>
    <x v="58"/>
    <n v="112"/>
    <n v="292.8"/>
    <n v="0"/>
    <n v="0"/>
    <s v="No"/>
    <x v="0"/>
    <n v="0"/>
    <n v="0"/>
    <n v="0"/>
    <x v="1"/>
    <n v="0"/>
    <x v="45"/>
    <s v="356-8449"/>
    <s v="Male"/>
    <x v="32"/>
    <s v="No"/>
    <s v="No"/>
    <s v="No"/>
    <x v="0"/>
    <n v="0"/>
    <s v="No"/>
    <x v="0"/>
    <s v="Paper Check"/>
    <n v="8"/>
    <n v="212"/>
    <x v="0"/>
    <x v="0"/>
    <n v="0"/>
    <n v="1"/>
    <x v="0"/>
  </r>
  <r>
    <s v="2550-ZAGH"/>
    <s v="No"/>
    <x v="73"/>
    <n v="78"/>
    <n v="204.9"/>
    <n v="0"/>
    <n v="0"/>
    <s v="No"/>
    <x v="0"/>
    <n v="0"/>
    <n v="0"/>
    <n v="5"/>
    <x v="0"/>
    <n v="0"/>
    <x v="17"/>
    <s v="333-3460"/>
    <s v="Male"/>
    <x v="24"/>
    <s v="No"/>
    <s v="No"/>
    <s v="No"/>
    <x v="0"/>
    <n v="0"/>
    <s v="No"/>
    <x v="0"/>
    <s v="Paper Check"/>
    <n v="39"/>
    <n v="1128"/>
    <x v="0"/>
    <x v="0"/>
    <n v="0"/>
    <n v="1"/>
    <x v="1"/>
  </r>
  <r>
    <s v="5874-HQIO"/>
    <s v="No"/>
    <x v="52"/>
    <n v="67"/>
    <n v="176.7"/>
    <n v="220"/>
    <n v="200.2"/>
    <s v="Yes"/>
    <x v="1"/>
    <n v="0"/>
    <n v="0"/>
    <n v="20"/>
    <x v="0"/>
    <n v="0"/>
    <x v="49"/>
    <s v="375-8596"/>
    <s v="Female"/>
    <x v="59"/>
    <s v="Yes"/>
    <s v="No"/>
    <s v="No"/>
    <x v="1"/>
    <n v="0"/>
    <s v="No"/>
    <x v="0"/>
    <s v="Direct Debit"/>
    <n v="14"/>
    <n v="317"/>
    <x v="0"/>
    <x v="0"/>
    <n v="0"/>
    <n v="1"/>
    <x v="2"/>
  </r>
  <r>
    <s v="1810-ORMS"/>
    <s v="No"/>
    <x v="59"/>
    <n v="125"/>
    <n v="257.5"/>
    <n v="0"/>
    <n v="0"/>
    <s v="No"/>
    <x v="0"/>
    <n v="0"/>
    <n v="0"/>
    <n v="6"/>
    <x v="1"/>
    <n v="16"/>
    <x v="28"/>
    <s v="361-7702"/>
    <s v="Male"/>
    <x v="61"/>
    <s v="No"/>
    <s v="Yes"/>
    <s v="No"/>
    <x v="2"/>
    <n v="0"/>
    <s v="No"/>
    <x v="1"/>
    <s v="Direct Debit"/>
    <n v="57"/>
    <n v="1329"/>
    <x v="0"/>
    <x v="0"/>
    <n v="0"/>
    <n v="1"/>
    <x v="1"/>
  </r>
  <r>
    <s v="1619-CUNA"/>
    <s v="No"/>
    <x v="34"/>
    <n v="209"/>
    <n v="389.6"/>
    <n v="0"/>
    <n v="0"/>
    <s v="No"/>
    <x v="0"/>
    <n v="0"/>
    <n v="0"/>
    <n v="7"/>
    <x v="0"/>
    <n v="0"/>
    <x v="34"/>
    <s v="395-5783"/>
    <s v="Female"/>
    <x v="16"/>
    <s v="No"/>
    <s v="No"/>
    <s v="No"/>
    <x v="0"/>
    <n v="0"/>
    <s v="Yes"/>
    <x v="2"/>
    <s v="Direct Debit"/>
    <n v="42"/>
    <n v="2324"/>
    <x v="0"/>
    <x v="0"/>
    <n v="0"/>
    <n v="1"/>
    <x v="1"/>
  </r>
  <r>
    <s v="5992-GOSD"/>
    <s v="No"/>
    <x v="0"/>
    <n v="2"/>
    <n v="4"/>
    <n v="0"/>
    <n v="0"/>
    <s v="No"/>
    <x v="0"/>
    <n v="0"/>
    <n v="0"/>
    <n v="0"/>
    <x v="1"/>
    <n v="0"/>
    <x v="38"/>
    <s v="328-2478"/>
    <s v="Male"/>
    <x v="41"/>
    <s v="No"/>
    <s v="Yes"/>
    <s v="No"/>
    <x v="2"/>
    <n v="0"/>
    <s v="No"/>
    <x v="0"/>
    <s v="Direct Debit"/>
    <n v="11"/>
    <n v="11"/>
    <x v="0"/>
    <x v="0"/>
    <n v="0"/>
    <n v="1"/>
    <x v="0"/>
  </r>
  <r>
    <s v="9868-JLKO"/>
    <s v="No"/>
    <x v="54"/>
    <n v="323"/>
    <n v="865.8"/>
    <n v="0"/>
    <n v="0"/>
    <s v="No"/>
    <x v="0"/>
    <n v="0"/>
    <n v="0"/>
    <n v="1"/>
    <x v="0"/>
    <n v="0"/>
    <x v="28"/>
    <s v="390-9811"/>
    <s v="Female"/>
    <x v="43"/>
    <s v="No"/>
    <s v="No"/>
    <s v="No"/>
    <x v="2"/>
    <n v="0"/>
    <s v="Yes"/>
    <x v="2"/>
    <s v="Credit Card"/>
    <n v="55"/>
    <n v="2970"/>
    <x v="0"/>
    <x v="0"/>
    <n v="0"/>
    <n v="1"/>
    <x v="0"/>
  </r>
  <r>
    <s v="1169-QVKE"/>
    <s v="No"/>
    <x v="14"/>
    <n v="379"/>
    <n v="1067.0999999999999"/>
    <n v="0"/>
    <n v="0"/>
    <s v="No"/>
    <x v="0"/>
    <n v="0"/>
    <n v="0"/>
    <n v="12"/>
    <x v="0"/>
    <n v="0"/>
    <x v="45"/>
    <s v="351-7016"/>
    <s v="Female"/>
    <x v="32"/>
    <s v="No"/>
    <s v="No"/>
    <s v="No"/>
    <x v="0"/>
    <n v="0"/>
    <s v="Yes"/>
    <x v="2"/>
    <s v="Credit Card"/>
    <n v="55"/>
    <n v="3917"/>
    <x v="0"/>
    <x v="0"/>
    <n v="0"/>
    <n v="1"/>
    <x v="2"/>
  </r>
  <r>
    <s v="0685-UYIP"/>
    <s v="No"/>
    <x v="17"/>
    <n v="271"/>
    <n v="560.20000000000005"/>
    <n v="0"/>
    <n v="0"/>
    <s v="No"/>
    <x v="0"/>
    <n v="0"/>
    <n v="0"/>
    <n v="1"/>
    <x v="1"/>
    <n v="0"/>
    <x v="31"/>
    <s v="394-9934"/>
    <s v="Female"/>
    <x v="43"/>
    <s v="No"/>
    <s v="No"/>
    <s v="No"/>
    <x v="2"/>
    <n v="0"/>
    <s v="No"/>
    <x v="1"/>
    <s v="Direct Debit"/>
    <n v="14"/>
    <n v="641"/>
    <x v="0"/>
    <x v="0"/>
    <n v="0"/>
    <n v="1"/>
    <x v="0"/>
  </r>
  <r>
    <s v="0483-OVZR"/>
    <s v="No"/>
    <x v="45"/>
    <n v="196"/>
    <n v="675"/>
    <n v="364"/>
    <n v="582.4"/>
    <s v="Yes"/>
    <x v="1"/>
    <n v="0"/>
    <n v="0"/>
    <n v="0"/>
    <x v="1"/>
    <n v="0"/>
    <x v="4"/>
    <s v="422-8268"/>
    <s v="Female"/>
    <x v="8"/>
    <s v="No"/>
    <s v="No"/>
    <s v="No"/>
    <x v="0"/>
    <n v="0"/>
    <s v="No"/>
    <x v="2"/>
    <s v="Credit Card"/>
    <n v="8"/>
    <n v="428"/>
    <x v="0"/>
    <x v="0"/>
    <n v="0"/>
    <n v="1"/>
    <x v="0"/>
  </r>
  <r>
    <s v="3198-AVWW"/>
    <s v="No"/>
    <x v="15"/>
    <n v="13"/>
    <n v="16.600000000000001"/>
    <n v="0"/>
    <n v="0"/>
    <s v="No"/>
    <x v="0"/>
    <n v="0"/>
    <n v="0"/>
    <n v="17"/>
    <x v="0"/>
    <n v="0"/>
    <x v="43"/>
    <s v="366-9781"/>
    <s v="Male"/>
    <x v="22"/>
    <s v="Yes"/>
    <s v="No"/>
    <s v="No"/>
    <x v="1"/>
    <n v="0"/>
    <s v="No"/>
    <x v="0"/>
    <s v="Credit Card"/>
    <n v="25"/>
    <n v="46"/>
    <x v="0"/>
    <x v="0"/>
    <n v="0"/>
    <n v="1"/>
    <x v="2"/>
  </r>
  <r>
    <s v="4464-JEDN"/>
    <s v="No"/>
    <x v="15"/>
    <n v="10"/>
    <n v="26.7"/>
    <n v="0"/>
    <n v="0"/>
    <s v="No"/>
    <x v="0"/>
    <n v="0"/>
    <n v="0"/>
    <n v="12"/>
    <x v="0"/>
    <n v="0"/>
    <x v="46"/>
    <s v="404-5427"/>
    <s v="Female"/>
    <x v="21"/>
    <s v="No"/>
    <s v="No"/>
    <s v="No"/>
    <x v="0"/>
    <n v="0"/>
    <s v="No"/>
    <x v="0"/>
    <s v="Direct Debit"/>
    <n v="38"/>
    <n v="91"/>
    <x v="0"/>
    <x v="0"/>
    <n v="0"/>
    <n v="1"/>
    <x v="2"/>
  </r>
  <r>
    <s v="5610-AYQA"/>
    <s v="No"/>
    <x v="55"/>
    <n v="51"/>
    <n v="95.5"/>
    <n v="0"/>
    <n v="0"/>
    <s v="No"/>
    <x v="0"/>
    <n v="0"/>
    <n v="0"/>
    <n v="15"/>
    <x v="0"/>
    <n v="0"/>
    <x v="16"/>
    <s v="389-9783"/>
    <s v="Female"/>
    <x v="53"/>
    <s v="Yes"/>
    <s v="No"/>
    <s v="No"/>
    <x v="1"/>
    <n v="0"/>
    <s v="No"/>
    <x v="0"/>
    <s v="Direct Debit"/>
    <n v="29"/>
    <n v="351"/>
    <x v="0"/>
    <x v="0"/>
    <n v="0"/>
    <n v="1"/>
    <x v="2"/>
  </r>
  <r>
    <s v="3041-YOMX"/>
    <s v="No"/>
    <x v="43"/>
    <n v="24"/>
    <n v="56.8"/>
    <n v="0"/>
    <n v="0"/>
    <s v="No"/>
    <x v="0"/>
    <n v="0"/>
    <n v="0"/>
    <n v="1"/>
    <x v="1"/>
    <n v="17"/>
    <x v="5"/>
    <s v="348-1528"/>
    <s v="Female"/>
    <x v="34"/>
    <s v="No"/>
    <s v="Yes"/>
    <s v="No"/>
    <x v="2"/>
    <n v="0"/>
    <s v="No"/>
    <x v="1"/>
    <s v="Direct Debit"/>
    <n v="28"/>
    <n v="108"/>
    <x v="0"/>
    <x v="0"/>
    <n v="0"/>
    <n v="1"/>
    <x v="0"/>
  </r>
  <r>
    <s v="9909-ZCEL"/>
    <s v="No"/>
    <x v="26"/>
    <n v="324"/>
    <n v="949.8"/>
    <n v="0"/>
    <n v="0"/>
    <s v="No"/>
    <x v="0"/>
    <n v="0"/>
    <n v="0"/>
    <n v="10"/>
    <x v="0"/>
    <n v="0"/>
    <x v="36"/>
    <s v="365-5039"/>
    <s v="Male"/>
    <x v="30"/>
    <s v="No"/>
    <s v="No"/>
    <s v="No"/>
    <x v="0"/>
    <n v="0"/>
    <s v="Yes"/>
    <x v="2"/>
    <s v="Direct Debit"/>
    <n v="27"/>
    <n v="1729"/>
    <x v="0"/>
    <x v="0"/>
    <n v="0"/>
    <n v="1"/>
    <x v="1"/>
  </r>
  <r>
    <s v="0727-HGUR"/>
    <s v="No"/>
    <x v="54"/>
    <n v="235"/>
    <n v="752"/>
    <n v="162"/>
    <n v="426.6"/>
    <s v="Yes"/>
    <x v="1"/>
    <n v="0"/>
    <n v="0"/>
    <n v="13"/>
    <x v="0"/>
    <n v="0"/>
    <x v="49"/>
    <s v="362-7581"/>
    <s v="Female"/>
    <x v="37"/>
    <s v="No"/>
    <s v="No"/>
    <s v="No"/>
    <x v="0"/>
    <n v="0"/>
    <s v="Yes"/>
    <x v="1"/>
    <s v="Direct Debit"/>
    <n v="28"/>
    <n v="1518"/>
    <x v="0"/>
    <x v="0"/>
    <n v="0"/>
    <n v="1"/>
    <x v="2"/>
  </r>
  <r>
    <s v="5500-YYPZ"/>
    <s v="No"/>
    <x v="17"/>
    <n v="268"/>
    <n v="754.5"/>
    <n v="0"/>
    <n v="0"/>
    <s v="No"/>
    <x v="0"/>
    <n v="0"/>
    <n v="0"/>
    <n v="8"/>
    <x v="0"/>
    <n v="0"/>
    <x v="39"/>
    <s v="357-9136"/>
    <s v="Male"/>
    <x v="64"/>
    <s v="No"/>
    <s v="Yes"/>
    <s v="No"/>
    <x v="2"/>
    <n v="0"/>
    <s v="Yes"/>
    <x v="1"/>
    <s v="Direct Debit"/>
    <n v="35"/>
    <n v="1660"/>
    <x v="0"/>
    <x v="0"/>
    <n v="0"/>
    <n v="1"/>
    <x v="1"/>
  </r>
  <r>
    <s v="0888-BWGU"/>
    <s v="No"/>
    <x v="47"/>
    <n v="266"/>
    <n v="767.1"/>
    <n v="0"/>
    <n v="0"/>
    <s v="No"/>
    <x v="0"/>
    <n v="0"/>
    <n v="0"/>
    <n v="23"/>
    <x v="0"/>
    <n v="0"/>
    <x v="34"/>
    <s v="344-2416"/>
    <s v="Female"/>
    <x v="54"/>
    <s v="No"/>
    <s v="No"/>
    <s v="No"/>
    <x v="0"/>
    <n v="0"/>
    <s v="No"/>
    <x v="2"/>
    <s v="Credit Card"/>
    <n v="30"/>
    <n v="1656"/>
    <x v="0"/>
    <x v="0"/>
    <n v="0"/>
    <n v="1"/>
    <x v="2"/>
  </r>
  <r>
    <s v="8467-NOCR"/>
    <s v="No"/>
    <x v="63"/>
    <n v="181"/>
    <n v="504.8"/>
    <n v="0"/>
    <n v="0"/>
    <s v="No"/>
    <x v="0"/>
    <n v="0"/>
    <n v="0"/>
    <n v="1"/>
    <x v="0"/>
    <n v="0"/>
    <x v="24"/>
    <s v="373-1448"/>
    <s v="Female"/>
    <x v="60"/>
    <s v="No"/>
    <s v="Yes"/>
    <s v="No"/>
    <x v="2"/>
    <n v="0"/>
    <s v="Yes"/>
    <x v="2"/>
    <s v="Direct Debit"/>
    <n v="49"/>
    <n v="3510"/>
    <x v="0"/>
    <x v="0"/>
    <n v="0"/>
    <n v="1"/>
    <x v="0"/>
  </r>
  <r>
    <s v="7815-JKXQ"/>
    <s v="No"/>
    <x v="75"/>
    <n v="195"/>
    <n v="589"/>
    <n v="0"/>
    <n v="0"/>
    <s v="No"/>
    <x v="0"/>
    <n v="0"/>
    <n v="0"/>
    <n v="8"/>
    <x v="0"/>
    <n v="0"/>
    <x v="6"/>
    <s v="413-2241"/>
    <s v="Male"/>
    <x v="44"/>
    <s v="No"/>
    <s v="No"/>
    <s v="No"/>
    <x v="0"/>
    <n v="0"/>
    <s v="Yes"/>
    <x v="1"/>
    <s v="Credit Card"/>
    <n v="34"/>
    <n v="1234"/>
    <x v="0"/>
    <x v="0"/>
    <n v="0"/>
    <n v="1"/>
    <x v="1"/>
  </r>
  <r>
    <s v="0887-KZSZ"/>
    <s v="No"/>
    <x v="51"/>
    <n v="108"/>
    <n v="378.2"/>
    <n v="0"/>
    <n v="0"/>
    <s v="No"/>
    <x v="0"/>
    <n v="0"/>
    <n v="0"/>
    <n v="0"/>
    <x v="1"/>
    <n v="0"/>
    <x v="0"/>
    <s v="343-3961"/>
    <s v="Male"/>
    <x v="49"/>
    <s v="No"/>
    <s v="No"/>
    <s v="No"/>
    <x v="0"/>
    <n v="0"/>
    <s v="No"/>
    <x v="1"/>
    <s v="Direct Debit"/>
    <n v="7"/>
    <n v="168"/>
    <x v="0"/>
    <x v="0"/>
    <n v="0"/>
    <n v="1"/>
    <x v="0"/>
  </r>
  <r>
    <s v="3024-GDZF"/>
    <s v="No"/>
    <x v="63"/>
    <n v="276"/>
    <n v="724.2"/>
    <n v="0"/>
    <n v="0"/>
    <s v="No"/>
    <x v="0"/>
    <n v="0"/>
    <n v="0"/>
    <n v="8"/>
    <x v="0"/>
    <n v="0"/>
    <x v="46"/>
    <s v="375-4107"/>
    <s v="Female"/>
    <x v="63"/>
    <s v="No"/>
    <s v="Yes"/>
    <s v="No"/>
    <x v="2"/>
    <n v="0"/>
    <s v="Yes"/>
    <x v="2"/>
    <s v="Direct Debit"/>
    <n v="43"/>
    <n v="3114"/>
    <x v="0"/>
    <x v="0"/>
    <n v="0"/>
    <n v="1"/>
    <x v="1"/>
  </r>
  <r>
    <s v="4007-HINY"/>
    <s v="No"/>
    <x v="69"/>
    <n v="147"/>
    <n v="282.5"/>
    <n v="0"/>
    <n v="0"/>
    <s v="No"/>
    <x v="0"/>
    <n v="0"/>
    <n v="0"/>
    <n v="0"/>
    <x v="1"/>
    <n v="0"/>
    <x v="28"/>
    <s v="414-7410"/>
    <s v="Female"/>
    <x v="7"/>
    <s v="No"/>
    <s v="No"/>
    <s v="No"/>
    <x v="0"/>
    <n v="0"/>
    <s v="No"/>
    <x v="1"/>
    <s v="Direct Debit"/>
    <n v="9"/>
    <n v="318"/>
    <x v="0"/>
    <x v="0"/>
    <n v="0"/>
    <n v="1"/>
    <x v="0"/>
  </r>
  <r>
    <s v="2370-SYYX"/>
    <s v="No"/>
    <x v="0"/>
    <n v="2"/>
    <n v="5"/>
    <n v="0"/>
    <n v="0"/>
    <s v="No"/>
    <x v="0"/>
    <n v="0"/>
    <n v="0"/>
    <n v="7"/>
    <x v="0"/>
    <n v="0"/>
    <x v="4"/>
    <s v="351-2535"/>
    <s v="Male"/>
    <x v="21"/>
    <s v="No"/>
    <s v="No"/>
    <s v="No"/>
    <x v="0"/>
    <n v="0"/>
    <s v="No"/>
    <x v="0"/>
    <s v="Credit Card"/>
    <n v="33"/>
    <n v="33"/>
    <x v="0"/>
    <x v="0"/>
    <n v="0"/>
    <n v="1"/>
    <x v="1"/>
  </r>
  <r>
    <s v="4006-UYVO"/>
    <s v="No"/>
    <x v="63"/>
    <n v="677"/>
    <n v="1144.0999999999999"/>
    <n v="0"/>
    <n v="0"/>
    <s v="No"/>
    <x v="0"/>
    <n v="0"/>
    <n v="0"/>
    <n v="12"/>
    <x v="0"/>
    <n v="0"/>
    <x v="31"/>
    <s v="416-9615"/>
    <s v="Female"/>
    <x v="12"/>
    <s v="Yes"/>
    <s v="No"/>
    <s v="No"/>
    <x v="1"/>
    <n v="0"/>
    <s v="Yes"/>
    <x v="2"/>
    <s v="Direct Debit"/>
    <n v="51"/>
    <n v="3663"/>
    <x v="0"/>
    <x v="0"/>
    <n v="0"/>
    <n v="1"/>
    <x v="2"/>
  </r>
  <r>
    <s v="7772-WDHF"/>
    <s v="No"/>
    <x v="0"/>
    <n v="5"/>
    <n v="10"/>
    <n v="0"/>
    <n v="0"/>
    <s v="No"/>
    <x v="0"/>
    <n v="0"/>
    <n v="0"/>
    <n v="15"/>
    <x v="0"/>
    <n v="0"/>
    <x v="13"/>
    <s v="390-2755"/>
    <s v="Female"/>
    <x v="16"/>
    <s v="No"/>
    <s v="No"/>
    <s v="No"/>
    <x v="0"/>
    <n v="0"/>
    <s v="Yes"/>
    <x v="1"/>
    <s v="Credit Card"/>
    <n v="39"/>
    <n v="39"/>
    <x v="0"/>
    <x v="0"/>
    <n v="0"/>
    <n v="1"/>
    <x v="2"/>
  </r>
  <r>
    <s v="0517-VWLR"/>
    <s v="No"/>
    <x v="26"/>
    <n v="304"/>
    <n v="697.8"/>
    <n v="0"/>
    <n v="0"/>
    <s v="No"/>
    <x v="0"/>
    <n v="0"/>
    <n v="0"/>
    <n v="0"/>
    <x v="1"/>
    <n v="0"/>
    <x v="19"/>
    <s v="401-3622"/>
    <s v="Male"/>
    <x v="48"/>
    <s v="No"/>
    <s v="No"/>
    <s v="No"/>
    <x v="0"/>
    <n v="0"/>
    <s v="No"/>
    <x v="2"/>
    <s v="Credit Card"/>
    <n v="9"/>
    <n v="582"/>
    <x v="0"/>
    <x v="0"/>
    <n v="0"/>
    <n v="1"/>
    <x v="0"/>
  </r>
  <r>
    <s v="2652-WYKK"/>
    <s v="No"/>
    <x v="25"/>
    <n v="143"/>
    <n v="478.1"/>
    <n v="0"/>
    <n v="0"/>
    <s v="No"/>
    <x v="0"/>
    <n v="0"/>
    <n v="0"/>
    <n v="20"/>
    <x v="0"/>
    <n v="0"/>
    <x v="23"/>
    <s v="382-1104"/>
    <s v="Male"/>
    <x v="59"/>
    <s v="Yes"/>
    <s v="No"/>
    <s v="No"/>
    <x v="1"/>
    <n v="0"/>
    <s v="Yes"/>
    <x v="1"/>
    <s v="Direct Debit"/>
    <n v="37"/>
    <n v="2187"/>
    <x v="0"/>
    <x v="0"/>
    <n v="0"/>
    <n v="1"/>
    <x v="2"/>
  </r>
  <r>
    <s v="2956-MAMW"/>
    <s v="No"/>
    <x v="8"/>
    <n v="368"/>
    <n v="908.2"/>
    <n v="0"/>
    <n v="0"/>
    <s v="No"/>
    <x v="0"/>
    <n v="0"/>
    <n v="0"/>
    <n v="2"/>
    <x v="0"/>
    <n v="0"/>
    <x v="27"/>
    <s v="355-9324"/>
    <s v="Male"/>
    <x v="64"/>
    <s v="No"/>
    <s v="Yes"/>
    <s v="No"/>
    <x v="2"/>
    <n v="0"/>
    <s v="Yes"/>
    <x v="2"/>
    <s v="Credit Card"/>
    <n v="45"/>
    <n v="3170"/>
    <x v="0"/>
    <x v="0"/>
    <n v="0"/>
    <n v="1"/>
    <x v="0"/>
  </r>
  <r>
    <s v="9489-SVNE"/>
    <s v="No"/>
    <x v="19"/>
    <n v="371"/>
    <n v="921.9"/>
    <n v="0"/>
    <n v="0"/>
    <s v="No"/>
    <x v="0"/>
    <n v="0"/>
    <n v="0"/>
    <n v="6"/>
    <x v="0"/>
    <n v="0"/>
    <x v="8"/>
    <s v="401-4052"/>
    <s v="Female"/>
    <x v="16"/>
    <s v="No"/>
    <s v="No"/>
    <s v="No"/>
    <x v="0"/>
    <n v="0"/>
    <s v="Yes"/>
    <x v="2"/>
    <s v="Direct Debit"/>
    <n v="38"/>
    <n v="2313"/>
    <x v="0"/>
    <x v="0"/>
    <n v="0"/>
    <n v="1"/>
    <x v="1"/>
  </r>
  <r>
    <s v="9294-MVLK"/>
    <s v="No"/>
    <x v="40"/>
    <n v="390"/>
    <n v="948.4"/>
    <n v="0"/>
    <n v="0"/>
    <s v="No"/>
    <x v="0"/>
    <n v="0"/>
    <n v="0"/>
    <n v="9"/>
    <x v="0"/>
    <n v="0"/>
    <x v="18"/>
    <s v="361-4910"/>
    <s v="Female"/>
    <x v="50"/>
    <s v="No"/>
    <s v="No"/>
    <s v="No"/>
    <x v="0"/>
    <n v="0"/>
    <s v="No"/>
    <x v="2"/>
    <s v="Direct Debit"/>
    <n v="31"/>
    <n v="2087"/>
    <x v="0"/>
    <x v="0"/>
    <n v="0"/>
    <n v="1"/>
    <x v="1"/>
  </r>
  <r>
    <s v="0498-ASIP"/>
    <s v="No"/>
    <x v="18"/>
    <n v="103"/>
    <n v="260"/>
    <n v="0"/>
    <n v="0"/>
    <s v="No"/>
    <x v="0"/>
    <n v="0"/>
    <n v="0"/>
    <n v="1"/>
    <x v="0"/>
    <n v="0"/>
    <x v="38"/>
    <s v="415-6578"/>
    <s v="Female"/>
    <x v="14"/>
    <s v="No"/>
    <s v="Yes"/>
    <s v="No"/>
    <x v="2"/>
    <n v="0"/>
    <s v="No"/>
    <x v="1"/>
    <s v="Direct Debit"/>
    <n v="54"/>
    <n v="1075"/>
    <x v="0"/>
    <x v="0"/>
    <n v="0"/>
    <n v="1"/>
    <x v="0"/>
  </r>
  <r>
    <s v="3442-XSVE"/>
    <s v="No"/>
    <x v="48"/>
    <n v="16"/>
    <n v="42.6"/>
    <n v="0"/>
    <n v="0"/>
    <s v="No"/>
    <x v="0"/>
    <n v="0"/>
    <n v="0"/>
    <n v="13"/>
    <x v="1"/>
    <n v="6"/>
    <x v="50"/>
    <s v="395-5015"/>
    <s v="Female"/>
    <x v="40"/>
    <s v="No"/>
    <s v="No"/>
    <s v="No"/>
    <x v="0"/>
    <n v="0"/>
    <s v="No"/>
    <x v="0"/>
    <s v="Direct Debit"/>
    <n v="33"/>
    <n v="173"/>
    <x v="0"/>
    <x v="0"/>
    <n v="0"/>
    <n v="1"/>
    <x v="2"/>
  </r>
  <r>
    <s v="0459-BEFD"/>
    <s v="No"/>
    <x v="51"/>
    <n v="130"/>
    <n v="356.2"/>
    <n v="0"/>
    <n v="0"/>
    <s v="No"/>
    <x v="0"/>
    <n v="0"/>
    <n v="0"/>
    <n v="5"/>
    <x v="0"/>
    <n v="0"/>
    <x v="16"/>
    <s v="369-6012"/>
    <s v="Female"/>
    <x v="48"/>
    <s v="No"/>
    <s v="No"/>
    <s v="No"/>
    <x v="0"/>
    <n v="0"/>
    <s v="Yes"/>
    <x v="1"/>
    <s v="Direct Debit"/>
    <n v="23"/>
    <n v="557"/>
    <x v="0"/>
    <x v="0"/>
    <n v="0"/>
    <n v="1"/>
    <x v="1"/>
  </r>
  <r>
    <s v="5320-VCWC"/>
    <s v="No"/>
    <x v="63"/>
    <n v="365"/>
    <n v="935.9"/>
    <n v="0"/>
    <n v="0"/>
    <s v="No"/>
    <x v="0"/>
    <n v="0"/>
    <n v="0"/>
    <n v="5"/>
    <x v="0"/>
    <n v="0"/>
    <x v="5"/>
    <s v="380-5873"/>
    <s v="Male"/>
    <x v="21"/>
    <s v="No"/>
    <s v="No"/>
    <s v="No"/>
    <x v="0"/>
    <n v="0"/>
    <s v="Yes"/>
    <x v="2"/>
    <s v="Credit Card"/>
    <n v="38"/>
    <n v="2743"/>
    <x v="0"/>
    <x v="0"/>
    <n v="0"/>
    <n v="1"/>
    <x v="1"/>
  </r>
  <r>
    <s v="5488-EYZA"/>
    <s v="No"/>
    <x v="27"/>
    <n v="224"/>
    <n v="458.3"/>
    <n v="0"/>
    <n v="0"/>
    <s v="No"/>
    <x v="0"/>
    <n v="0"/>
    <n v="0"/>
    <n v="15"/>
    <x v="0"/>
    <n v="0"/>
    <x v="47"/>
    <s v="372-5384"/>
    <s v="Female"/>
    <x v="19"/>
    <s v="Yes"/>
    <s v="No"/>
    <s v="No"/>
    <x v="1"/>
    <n v="0"/>
    <s v="No"/>
    <x v="2"/>
    <s v="Credit Card"/>
    <n v="28"/>
    <n v="1850"/>
    <x v="0"/>
    <x v="0"/>
    <n v="0"/>
    <n v="1"/>
    <x v="2"/>
  </r>
  <r>
    <s v="7150-RSPO"/>
    <s v="No"/>
    <x v="2"/>
    <n v="78"/>
    <n v="218.1"/>
    <n v="0"/>
    <n v="0"/>
    <s v="No"/>
    <x v="0"/>
    <n v="0"/>
    <n v="0"/>
    <n v="6"/>
    <x v="0"/>
    <n v="0"/>
    <x v="30"/>
    <s v="419-1863"/>
    <s v="Female"/>
    <x v="31"/>
    <s v="No"/>
    <s v="No"/>
    <s v="No"/>
    <x v="0"/>
    <n v="0"/>
    <s v="Yes"/>
    <x v="2"/>
    <s v="Credit Card"/>
    <n v="28"/>
    <n v="1211"/>
    <x v="0"/>
    <x v="0"/>
    <n v="0"/>
    <n v="1"/>
    <x v="1"/>
  </r>
  <r>
    <s v="8423-DOQR"/>
    <s v="No"/>
    <x v="13"/>
    <n v="76"/>
    <n v="165.9"/>
    <n v="0"/>
    <n v="0"/>
    <s v="No"/>
    <x v="0"/>
    <n v="0"/>
    <n v="0"/>
    <n v="2"/>
    <x v="0"/>
    <n v="0"/>
    <x v="15"/>
    <s v="382-4024"/>
    <s v="Female"/>
    <x v="38"/>
    <s v="No"/>
    <s v="No"/>
    <s v="No"/>
    <x v="0"/>
    <n v="0"/>
    <s v="Yes"/>
    <x v="0"/>
    <s v="Direct Debit"/>
    <n v="36"/>
    <n v="1003"/>
    <x v="0"/>
    <x v="0"/>
    <n v="0"/>
    <n v="1"/>
    <x v="0"/>
  </r>
  <r>
    <s v="3242-ERLQ"/>
    <s v="No"/>
    <x v="69"/>
    <n v="271"/>
    <n v="461.2"/>
    <n v="0"/>
    <n v="0"/>
    <s v="No"/>
    <x v="0"/>
    <n v="0"/>
    <n v="0"/>
    <n v="12"/>
    <x v="1"/>
    <n v="49"/>
    <x v="29"/>
    <s v="331-9149"/>
    <s v="Female"/>
    <x v="2"/>
    <s v="No"/>
    <s v="No"/>
    <s v="No"/>
    <x v="0"/>
    <n v="0"/>
    <s v="Yes"/>
    <x v="1"/>
    <s v="Credit Card"/>
    <n v="33"/>
    <n v="1167"/>
    <x v="0"/>
    <x v="0"/>
    <n v="0"/>
    <n v="1"/>
    <x v="2"/>
  </r>
  <r>
    <s v="0085-WJPU"/>
    <s v="No"/>
    <x v="72"/>
    <n v="241"/>
    <n v="681.5"/>
    <n v="0"/>
    <n v="0"/>
    <s v="No"/>
    <x v="0"/>
    <n v="0"/>
    <n v="0"/>
    <n v="13"/>
    <x v="0"/>
    <n v="0"/>
    <x v="22"/>
    <s v="420-8308"/>
    <s v="Male"/>
    <x v="52"/>
    <s v="No"/>
    <s v="No"/>
    <s v="No"/>
    <x v="0"/>
    <n v="0"/>
    <s v="Yes"/>
    <x v="1"/>
    <s v="Credit Card"/>
    <n v="23"/>
    <n v="1064"/>
    <x v="0"/>
    <x v="0"/>
    <n v="0"/>
    <n v="1"/>
    <x v="2"/>
  </r>
  <r>
    <s v="6890-ACXC"/>
    <s v="No"/>
    <x v="38"/>
    <n v="255"/>
    <n v="665"/>
    <n v="0"/>
    <n v="0"/>
    <s v="No"/>
    <x v="0"/>
    <n v="0"/>
    <n v="0"/>
    <n v="6"/>
    <x v="0"/>
    <n v="0"/>
    <x v="45"/>
    <s v="384-7724"/>
    <s v="Male"/>
    <x v="35"/>
    <s v="No"/>
    <s v="No"/>
    <s v="No"/>
    <x v="0"/>
    <n v="0"/>
    <s v="No"/>
    <x v="1"/>
    <s v="Direct Debit"/>
    <n v="24"/>
    <n v="1216"/>
    <x v="0"/>
    <x v="0"/>
    <n v="0"/>
    <n v="1"/>
    <x v="1"/>
  </r>
  <r>
    <s v="4245-LEIC"/>
    <s v="No"/>
    <x v="74"/>
    <n v="41"/>
    <n v="118.3"/>
    <n v="0"/>
    <n v="0"/>
    <s v="No"/>
    <x v="0"/>
    <n v="0"/>
    <n v="0"/>
    <n v="0"/>
    <x v="1"/>
    <n v="0"/>
    <x v="39"/>
    <s v="374-5965"/>
    <s v="Male"/>
    <x v="49"/>
    <s v="No"/>
    <s v="No"/>
    <s v="No"/>
    <x v="0"/>
    <n v="0"/>
    <s v="No"/>
    <x v="0"/>
    <s v="Credit Card"/>
    <n v="10"/>
    <n v="77"/>
    <x v="0"/>
    <x v="0"/>
    <n v="0"/>
    <n v="1"/>
    <x v="0"/>
  </r>
  <r>
    <s v="2660-UXEB"/>
    <s v="No"/>
    <x v="43"/>
    <n v="16"/>
    <n v="52.7"/>
    <n v="0"/>
    <n v="0"/>
    <s v="No"/>
    <x v="0"/>
    <n v="0"/>
    <n v="0"/>
    <n v="0"/>
    <x v="1"/>
    <n v="0"/>
    <x v="12"/>
    <s v="420-6414"/>
    <s v="Female"/>
    <x v="12"/>
    <s v="Yes"/>
    <s v="No"/>
    <s v="No"/>
    <x v="1"/>
    <n v="0"/>
    <s v="No"/>
    <x v="0"/>
    <s v="Credit Card"/>
    <n v="16"/>
    <n v="57"/>
    <x v="0"/>
    <x v="0"/>
    <n v="0"/>
    <n v="1"/>
    <x v="0"/>
  </r>
  <r>
    <s v="3705-HHNW"/>
    <s v="No"/>
    <x v="37"/>
    <n v="19"/>
    <n v="43.4"/>
    <n v="0"/>
    <n v="0"/>
    <s v="No"/>
    <x v="0"/>
    <n v="0"/>
    <n v="0"/>
    <n v="7"/>
    <x v="0"/>
    <n v="0"/>
    <x v="30"/>
    <s v="392-2708"/>
    <s v="Male"/>
    <x v="49"/>
    <s v="No"/>
    <s v="No"/>
    <s v="No"/>
    <x v="0"/>
    <n v="0"/>
    <s v="Yes"/>
    <x v="0"/>
    <s v="Direct Debit"/>
    <n v="41"/>
    <n v="357"/>
    <x v="0"/>
    <x v="0"/>
    <n v="0"/>
    <n v="1"/>
    <x v="1"/>
  </r>
  <r>
    <s v="7594-EFVT"/>
    <s v="No"/>
    <x v="25"/>
    <n v="96"/>
    <n v="357.9"/>
    <n v="0"/>
    <n v="0"/>
    <s v="No"/>
    <x v="0"/>
    <n v="0"/>
    <n v="0"/>
    <n v="15"/>
    <x v="0"/>
    <n v="0"/>
    <x v="22"/>
    <s v="350-7288"/>
    <s v="Male"/>
    <x v="5"/>
    <s v="No"/>
    <s v="No"/>
    <s v="No"/>
    <x v="0"/>
    <n v="0"/>
    <s v="Yes"/>
    <x v="1"/>
    <s v="Direct Debit"/>
    <n v="24"/>
    <n v="1444"/>
    <x v="0"/>
    <x v="0"/>
    <n v="0"/>
    <n v="1"/>
    <x v="2"/>
  </r>
  <r>
    <s v="7684-VWPY"/>
    <s v="No"/>
    <x v="37"/>
    <n v="15"/>
    <n v="47.1"/>
    <n v="9"/>
    <n v="81.900000000000006"/>
    <s v="Yes"/>
    <x v="1"/>
    <n v="0"/>
    <n v="0"/>
    <n v="0"/>
    <x v="1"/>
    <n v="0"/>
    <x v="44"/>
    <s v="415-8448"/>
    <s v="Female"/>
    <x v="17"/>
    <s v="Yes"/>
    <s v="No"/>
    <s v="No"/>
    <x v="1"/>
    <n v="0"/>
    <s v="No"/>
    <x v="0"/>
    <s v="Direct Debit"/>
    <n v="7"/>
    <n v="65"/>
    <x v="0"/>
    <x v="0"/>
    <n v="0"/>
    <n v="1"/>
    <x v="0"/>
  </r>
  <r>
    <s v="1527-HHSO"/>
    <s v="No"/>
    <x v="10"/>
    <n v="484"/>
    <n v="1110"/>
    <n v="0"/>
    <n v="0"/>
    <s v="No"/>
    <x v="0"/>
    <n v="0"/>
    <n v="0"/>
    <n v="0"/>
    <x v="1"/>
    <n v="0"/>
    <x v="14"/>
    <s v="392-6331"/>
    <s v="Female"/>
    <x v="50"/>
    <s v="No"/>
    <s v="No"/>
    <s v="No"/>
    <x v="0"/>
    <n v="0"/>
    <s v="No"/>
    <x v="2"/>
    <s v="Direct Debit"/>
    <n v="14"/>
    <n v="1001"/>
    <x v="0"/>
    <x v="0"/>
    <n v="0"/>
    <n v="1"/>
    <x v="0"/>
  </r>
  <r>
    <s v="8187-ZGRX"/>
    <s v="No"/>
    <x v="36"/>
    <n v="157"/>
    <n v="377.8"/>
    <n v="0"/>
    <n v="0"/>
    <s v="No"/>
    <x v="0"/>
    <n v="0"/>
    <n v="0"/>
    <n v="2"/>
    <x v="0"/>
    <n v="0"/>
    <x v="26"/>
    <s v="389-7012"/>
    <s v="Female"/>
    <x v="9"/>
    <s v="No"/>
    <s v="No"/>
    <s v="No"/>
    <x v="0"/>
    <n v="0"/>
    <s v="No"/>
    <x v="1"/>
    <s v="Direct Debit"/>
    <n v="27"/>
    <n v="1148"/>
    <x v="0"/>
    <x v="0"/>
    <n v="0"/>
    <n v="1"/>
    <x v="0"/>
  </r>
  <r>
    <s v="1770-VFCZ"/>
    <s v="No"/>
    <x v="59"/>
    <n v="39"/>
    <n v="90.1"/>
    <n v="0"/>
    <n v="0"/>
    <s v="No"/>
    <x v="0"/>
    <n v="0"/>
    <n v="0"/>
    <n v="1"/>
    <x v="0"/>
    <n v="0"/>
    <x v="45"/>
    <s v="343-3846"/>
    <s v="Female"/>
    <x v="49"/>
    <s v="No"/>
    <s v="No"/>
    <s v="No"/>
    <x v="0"/>
    <n v="0"/>
    <s v="Yes"/>
    <x v="0"/>
    <s v="Direct Debit"/>
    <n v="20"/>
    <n v="457"/>
    <x v="0"/>
    <x v="0"/>
    <n v="0"/>
    <n v="1"/>
    <x v="0"/>
  </r>
  <r>
    <s v="6785-IEUJ"/>
    <s v="No"/>
    <x v="62"/>
    <n v="489"/>
    <n v="1234.2"/>
    <n v="0"/>
    <n v="0"/>
    <s v="No"/>
    <x v="0"/>
    <n v="0"/>
    <n v="0"/>
    <n v="0"/>
    <x v="1"/>
    <n v="0"/>
    <x v="16"/>
    <s v="370-4395"/>
    <s v="Female"/>
    <x v="19"/>
    <s v="Yes"/>
    <s v="No"/>
    <s v="No"/>
    <x v="1"/>
    <n v="0"/>
    <s v="No"/>
    <x v="2"/>
    <s v="Direct Debit"/>
    <n v="7"/>
    <n v="577"/>
    <x v="0"/>
    <x v="0"/>
    <n v="0"/>
    <n v="1"/>
    <x v="0"/>
  </r>
  <r>
    <s v="6804-EGLY"/>
    <s v="No"/>
    <x v="59"/>
    <n v="69"/>
    <n v="160.80000000000001"/>
    <n v="0"/>
    <n v="0"/>
    <s v="No"/>
    <x v="0"/>
    <n v="0"/>
    <n v="0"/>
    <n v="4"/>
    <x v="1"/>
    <n v="46"/>
    <x v="39"/>
    <s v="422-4394"/>
    <s v="Male"/>
    <x v="39"/>
    <s v="No"/>
    <s v="No"/>
    <s v="No"/>
    <x v="0"/>
    <n v="0"/>
    <s v="No"/>
    <x v="1"/>
    <s v="Credit Card"/>
    <n v="35"/>
    <n v="810"/>
    <x v="0"/>
    <x v="0"/>
    <n v="0"/>
    <n v="1"/>
    <x v="0"/>
  </r>
  <r>
    <s v="0523-FMKS"/>
    <s v="No"/>
    <x v="0"/>
    <n v="4"/>
    <n v="9"/>
    <n v="0"/>
    <n v="0"/>
    <s v="No"/>
    <x v="0"/>
    <n v="0"/>
    <n v="0"/>
    <n v="13"/>
    <x v="0"/>
    <n v="0"/>
    <x v="17"/>
    <s v="405-1780"/>
    <s v="Female"/>
    <x v="42"/>
    <s v="Yes"/>
    <s v="No"/>
    <s v="No"/>
    <x v="1"/>
    <n v="0"/>
    <s v="No"/>
    <x v="0"/>
    <s v="Credit Card"/>
    <n v="14"/>
    <n v="14"/>
    <x v="0"/>
    <x v="0"/>
    <n v="0"/>
    <n v="1"/>
    <x v="2"/>
  </r>
  <r>
    <s v="7411-DIZF"/>
    <s v="No"/>
    <x v="63"/>
    <n v="433"/>
    <n v="1072.9000000000001"/>
    <n v="0"/>
    <n v="0"/>
    <s v="No"/>
    <x v="0"/>
    <n v="0"/>
    <n v="0"/>
    <n v="0"/>
    <x v="1"/>
    <n v="0"/>
    <x v="7"/>
    <s v="393-2220"/>
    <s v="Male"/>
    <x v="8"/>
    <s v="No"/>
    <s v="No"/>
    <s v="No"/>
    <x v="0"/>
    <n v="0"/>
    <s v="No"/>
    <x v="2"/>
    <s v="Direct Debit"/>
    <n v="10"/>
    <n v="735"/>
    <x v="0"/>
    <x v="0"/>
    <n v="0"/>
    <n v="1"/>
    <x v="0"/>
  </r>
  <r>
    <s v="5805-JAWC"/>
    <s v="No"/>
    <x v="65"/>
    <n v="188"/>
    <n v="444.6"/>
    <n v="0"/>
    <n v="0"/>
    <s v="No"/>
    <x v="0"/>
    <n v="0"/>
    <n v="0"/>
    <n v="2"/>
    <x v="0"/>
    <n v="0"/>
    <x v="34"/>
    <s v="355-8299"/>
    <s v="Male"/>
    <x v="11"/>
    <s v="No"/>
    <s v="No"/>
    <s v="No"/>
    <x v="0"/>
    <n v="0"/>
    <s v="No"/>
    <x v="1"/>
    <s v="Credit Card"/>
    <n v="14"/>
    <n v="688"/>
    <x v="0"/>
    <x v="0"/>
    <n v="0"/>
    <n v="1"/>
    <x v="0"/>
  </r>
  <r>
    <s v="0013-IXQX"/>
    <s v="No"/>
    <x v="70"/>
    <n v="41"/>
    <n v="118.3"/>
    <n v="0"/>
    <n v="0"/>
    <s v="No"/>
    <x v="0"/>
    <n v="0"/>
    <n v="0"/>
    <n v="14"/>
    <x v="0"/>
    <n v="0"/>
    <x v="40"/>
    <s v="358-1922"/>
    <s v="Female"/>
    <x v="33"/>
    <s v="Yes"/>
    <s v="No"/>
    <s v="No"/>
    <x v="1"/>
    <n v="0"/>
    <s v="No"/>
    <x v="0"/>
    <s v="Direct Debit"/>
    <n v="37"/>
    <n v="553"/>
    <x v="0"/>
    <x v="0"/>
    <n v="0"/>
    <n v="1"/>
    <x v="2"/>
  </r>
  <r>
    <s v="8685-MCEL"/>
    <s v="No"/>
    <x v="39"/>
    <n v="47"/>
    <n v="119.4"/>
    <n v="60"/>
    <n v="219"/>
    <s v="Yes"/>
    <x v="1"/>
    <n v="0"/>
    <n v="0"/>
    <n v="0"/>
    <x v="1"/>
    <n v="0"/>
    <x v="25"/>
    <s v="346-1629"/>
    <s v="Male"/>
    <x v="35"/>
    <s v="No"/>
    <s v="No"/>
    <s v="No"/>
    <x v="0"/>
    <n v="0"/>
    <s v="No"/>
    <x v="2"/>
    <s v="Direct Debit"/>
    <n v="10"/>
    <n v="308"/>
    <x v="0"/>
    <x v="0"/>
    <n v="0"/>
    <n v="1"/>
    <x v="0"/>
  </r>
  <r>
    <s v="4646-BFTH"/>
    <s v="No"/>
    <x v="3"/>
    <n v="36"/>
    <n v="90"/>
    <n v="0"/>
    <n v="0"/>
    <s v="No"/>
    <x v="0"/>
    <n v="0"/>
    <n v="0"/>
    <n v="2"/>
    <x v="0"/>
    <n v="0"/>
    <x v="50"/>
    <s v="380-1096"/>
    <s v="Female"/>
    <x v="47"/>
    <s v="No"/>
    <s v="Yes"/>
    <s v="No"/>
    <x v="2"/>
    <n v="0"/>
    <s v="Yes"/>
    <x v="2"/>
    <s v="Credit Card"/>
    <n v="21"/>
    <n v="213"/>
    <x v="0"/>
    <x v="0"/>
    <n v="0"/>
    <n v="1"/>
    <x v="0"/>
  </r>
  <r>
    <s v="5759-CMDH"/>
    <s v="No"/>
    <x v="74"/>
    <n v="10"/>
    <n v="28.3"/>
    <n v="0"/>
    <n v="0"/>
    <s v="No"/>
    <x v="0"/>
    <n v="0"/>
    <n v="0"/>
    <n v="0"/>
    <x v="1"/>
    <n v="0"/>
    <x v="43"/>
    <s v="356-5244"/>
    <s v="Female"/>
    <x v="21"/>
    <s v="No"/>
    <s v="No"/>
    <s v="No"/>
    <x v="0"/>
    <n v="0"/>
    <s v="No"/>
    <x v="2"/>
    <s v="Credit Card"/>
    <n v="8"/>
    <n v="55"/>
    <x v="0"/>
    <x v="0"/>
    <n v="0"/>
    <n v="1"/>
    <x v="0"/>
  </r>
  <r>
    <s v="8023-HFEH"/>
    <s v="No"/>
    <x v="33"/>
    <n v="313"/>
    <n v="770.2"/>
    <n v="0"/>
    <n v="0"/>
    <s v="No"/>
    <x v="0"/>
    <n v="0"/>
    <n v="0"/>
    <n v="24"/>
    <x v="0"/>
    <n v="0"/>
    <x v="20"/>
    <s v="341-1412"/>
    <s v="Male"/>
    <x v="22"/>
    <s v="Yes"/>
    <s v="No"/>
    <s v="No"/>
    <x v="1"/>
    <n v="0"/>
    <s v="Yes"/>
    <x v="1"/>
    <s v="Credit Card"/>
    <n v="34"/>
    <n v="2204"/>
    <x v="0"/>
    <x v="0"/>
    <n v="0"/>
    <n v="1"/>
    <x v="2"/>
  </r>
  <r>
    <s v="8684-KRGJ"/>
    <s v="No"/>
    <x v="58"/>
    <n v="111"/>
    <n v="302.10000000000002"/>
    <n v="0"/>
    <n v="0"/>
    <s v="No"/>
    <x v="0"/>
    <n v="0"/>
    <n v="0"/>
    <n v="0"/>
    <x v="1"/>
    <n v="0"/>
    <x v="19"/>
    <s v="387-7371"/>
    <s v="Female"/>
    <x v="12"/>
    <s v="Yes"/>
    <s v="No"/>
    <s v="No"/>
    <x v="1"/>
    <n v="0"/>
    <s v="No"/>
    <x v="0"/>
    <s v="Credit Card"/>
    <n v="12"/>
    <n v="334"/>
    <x v="0"/>
    <x v="0"/>
    <n v="0"/>
    <n v="1"/>
    <x v="0"/>
  </r>
  <r>
    <s v="0174-JXYJ"/>
    <s v="No"/>
    <x v="12"/>
    <n v="142"/>
    <n v="356.4"/>
    <n v="0"/>
    <n v="0"/>
    <s v="No"/>
    <x v="0"/>
    <n v="0"/>
    <n v="0"/>
    <n v="2"/>
    <x v="0"/>
    <n v="0"/>
    <x v="29"/>
    <s v="392-2555"/>
    <s v="Female"/>
    <x v="32"/>
    <s v="No"/>
    <s v="No"/>
    <s v="No"/>
    <x v="0"/>
    <n v="0"/>
    <s v="Yes"/>
    <x v="1"/>
    <s v="Credit Card"/>
    <n v="52"/>
    <n v="3088"/>
    <x v="0"/>
    <x v="0"/>
    <n v="0"/>
    <n v="1"/>
    <x v="0"/>
  </r>
  <r>
    <s v="6169-UEWN"/>
    <s v="No"/>
    <x v="66"/>
    <n v="98"/>
    <n v="224.7"/>
    <n v="0"/>
    <n v="0"/>
    <s v="No"/>
    <x v="0"/>
    <n v="0"/>
    <n v="0"/>
    <n v="0"/>
    <x v="1"/>
    <n v="0"/>
    <x v="46"/>
    <s v="338-6550"/>
    <s v="Male"/>
    <x v="18"/>
    <s v="No"/>
    <s v="No"/>
    <s v="No"/>
    <x v="0"/>
    <n v="0"/>
    <s v="No"/>
    <x v="2"/>
    <s v="Credit Card"/>
    <n v="12"/>
    <n v="227"/>
    <x v="0"/>
    <x v="0"/>
    <n v="0"/>
    <n v="1"/>
    <x v="0"/>
  </r>
  <r>
    <s v="1794-BFUL"/>
    <s v="No"/>
    <x v="38"/>
    <n v="255"/>
    <n v="565.70000000000005"/>
    <n v="0"/>
    <n v="0"/>
    <s v="No"/>
    <x v="0"/>
    <n v="0"/>
    <n v="0"/>
    <n v="8"/>
    <x v="0"/>
    <n v="0"/>
    <x v="37"/>
    <s v="403-1953"/>
    <s v="Female"/>
    <x v="4"/>
    <s v="Yes"/>
    <s v="No"/>
    <s v="No"/>
    <x v="1"/>
    <n v="0"/>
    <s v="No"/>
    <x v="0"/>
    <s v="Direct Debit"/>
    <n v="25"/>
    <n v="1271"/>
    <x v="0"/>
    <x v="0"/>
    <n v="0"/>
    <n v="1"/>
    <x v="1"/>
  </r>
  <r>
    <s v="5882-CRFL"/>
    <s v="No"/>
    <x v="23"/>
    <n v="393"/>
    <n v="1053.5999999999999"/>
    <n v="0"/>
    <n v="0"/>
    <s v="No"/>
    <x v="0"/>
    <n v="0"/>
    <n v="0"/>
    <n v="7"/>
    <x v="0"/>
    <n v="0"/>
    <x v="30"/>
    <s v="357-6039"/>
    <s v="Female"/>
    <x v="1"/>
    <s v="No"/>
    <s v="No"/>
    <s v="No"/>
    <x v="0"/>
    <n v="0"/>
    <s v="Yes"/>
    <x v="2"/>
    <s v="Credit Card"/>
    <n v="41"/>
    <n v="2731"/>
    <x v="0"/>
    <x v="0"/>
    <n v="0"/>
    <n v="1"/>
    <x v="1"/>
  </r>
  <r>
    <s v="8332-FIIB"/>
    <s v="No"/>
    <x v="57"/>
    <n v="363"/>
    <n v="821"/>
    <n v="0"/>
    <n v="0"/>
    <s v="No"/>
    <x v="0"/>
    <n v="0"/>
    <n v="0"/>
    <n v="5"/>
    <x v="0"/>
    <n v="0"/>
    <x v="30"/>
    <s v="359-2915"/>
    <s v="Male"/>
    <x v="37"/>
    <s v="No"/>
    <s v="No"/>
    <s v="No"/>
    <x v="0"/>
    <n v="0"/>
    <s v="Yes"/>
    <x v="2"/>
    <s v="Direct Debit"/>
    <n v="38"/>
    <n v="2799"/>
    <x v="0"/>
    <x v="0"/>
    <n v="0"/>
    <n v="1"/>
    <x v="1"/>
  </r>
  <r>
    <s v="4391-PFJT"/>
    <s v="No"/>
    <x v="60"/>
    <n v="107"/>
    <n v="267.2"/>
    <n v="0"/>
    <n v="0"/>
    <s v="No"/>
    <x v="0"/>
    <n v="0"/>
    <n v="0"/>
    <n v="0"/>
    <x v="1"/>
    <n v="0"/>
    <x v="38"/>
    <s v="381-4562"/>
    <s v="Male"/>
    <x v="26"/>
    <s v="No"/>
    <s v="No"/>
    <s v="No"/>
    <x v="0"/>
    <n v="0"/>
    <s v="No"/>
    <x v="1"/>
    <s v="Direct Debit"/>
    <n v="11"/>
    <n v="718"/>
    <x v="0"/>
    <x v="0"/>
    <n v="0"/>
    <n v="1"/>
    <x v="0"/>
  </r>
  <r>
    <s v="6019-GOBB"/>
    <s v="No"/>
    <x v="37"/>
    <n v="30"/>
    <n v="82.5"/>
    <n v="0"/>
    <n v="0"/>
    <s v="No"/>
    <x v="0"/>
    <n v="0"/>
    <n v="0"/>
    <n v="0"/>
    <x v="1"/>
    <n v="0"/>
    <x v="9"/>
    <s v="330-6436"/>
    <s v="Female"/>
    <x v="32"/>
    <s v="No"/>
    <s v="No"/>
    <s v="No"/>
    <x v="0"/>
    <n v="0"/>
    <s v="No"/>
    <x v="0"/>
    <s v="Direct Debit"/>
    <n v="7"/>
    <n v="64"/>
    <x v="0"/>
    <x v="0"/>
    <n v="0"/>
    <n v="1"/>
    <x v="0"/>
  </r>
  <r>
    <s v="4190-IHTR"/>
    <s v="No"/>
    <x v="61"/>
    <n v="22"/>
    <n v="50.6"/>
    <n v="0"/>
    <n v="0"/>
    <s v="No"/>
    <x v="0"/>
    <n v="0"/>
    <n v="0"/>
    <n v="14"/>
    <x v="0"/>
    <n v="0"/>
    <x v="5"/>
    <s v="332-4289"/>
    <s v="Female"/>
    <x v="26"/>
    <s v="No"/>
    <s v="No"/>
    <s v="No"/>
    <x v="0"/>
    <n v="0"/>
    <s v="No"/>
    <x v="0"/>
    <s v="Credit Card"/>
    <n v="29"/>
    <n v="244"/>
    <x v="0"/>
    <x v="0"/>
    <n v="0"/>
    <n v="1"/>
    <x v="2"/>
  </r>
  <r>
    <s v="3512-RHBO"/>
    <s v="No"/>
    <x v="35"/>
    <n v="234"/>
    <n v="620"/>
    <n v="0"/>
    <n v="0"/>
    <s v="No"/>
    <x v="0"/>
    <n v="0"/>
    <n v="0"/>
    <n v="12"/>
    <x v="0"/>
    <n v="0"/>
    <x v="16"/>
    <s v="386-3596"/>
    <s v="Male"/>
    <x v="19"/>
    <s v="Yes"/>
    <s v="No"/>
    <s v="No"/>
    <x v="1"/>
    <n v="0"/>
    <s v="Yes"/>
    <x v="0"/>
    <s v="Direct Debit"/>
    <n v="50"/>
    <n v="2364"/>
    <x v="0"/>
    <x v="0"/>
    <n v="0"/>
    <n v="1"/>
    <x v="2"/>
  </r>
  <r>
    <s v="4608-ZHQJ"/>
    <s v="No"/>
    <x v="3"/>
    <n v="37"/>
    <n v="104.8"/>
    <n v="0"/>
    <n v="0"/>
    <s v="No"/>
    <x v="0"/>
    <n v="0"/>
    <n v="0"/>
    <n v="43"/>
    <x v="0"/>
    <n v="0"/>
    <x v="49"/>
    <s v="337-3740"/>
    <s v="Male"/>
    <x v="23"/>
    <s v="Yes"/>
    <s v="No"/>
    <s v="No"/>
    <x v="1"/>
    <n v="0"/>
    <s v="No"/>
    <x v="0"/>
    <s v="Credit Card"/>
    <n v="44"/>
    <n v="466"/>
    <x v="0"/>
    <x v="0"/>
    <n v="0"/>
    <n v="1"/>
    <x v="2"/>
  </r>
  <r>
    <s v="0321-DRWD"/>
    <s v="No"/>
    <x v="8"/>
    <n v="120"/>
    <n v="281.5"/>
    <n v="0"/>
    <n v="0"/>
    <s v="No"/>
    <x v="0"/>
    <n v="0"/>
    <n v="0"/>
    <n v="5"/>
    <x v="1"/>
    <n v="51"/>
    <x v="17"/>
    <s v="394-2553"/>
    <s v="Female"/>
    <x v="30"/>
    <s v="No"/>
    <s v="No"/>
    <s v="No"/>
    <x v="0"/>
    <n v="0"/>
    <s v="Yes"/>
    <x v="2"/>
    <s v="Direct Debit"/>
    <n v="60"/>
    <n v="4224"/>
    <x v="0"/>
    <x v="0"/>
    <n v="0"/>
    <n v="1"/>
    <x v="1"/>
  </r>
  <r>
    <s v="6813-LUJE"/>
    <s v="No"/>
    <x v="45"/>
    <n v="72"/>
    <n v="258.60000000000002"/>
    <n v="0"/>
    <n v="0"/>
    <s v="No"/>
    <x v="0"/>
    <n v="0"/>
    <n v="0"/>
    <n v="4"/>
    <x v="0"/>
    <n v="0"/>
    <x v="47"/>
    <s v="339-1330"/>
    <s v="Female"/>
    <x v="55"/>
    <s v="No"/>
    <s v="Yes"/>
    <s v="No"/>
    <x v="2"/>
    <n v="0"/>
    <s v="Yes"/>
    <x v="2"/>
    <s v="Credit Card"/>
    <n v="44"/>
    <n v="2286"/>
    <x v="0"/>
    <x v="0"/>
    <n v="0"/>
    <n v="1"/>
    <x v="0"/>
  </r>
  <r>
    <s v="0935-CDJI"/>
    <s v="No"/>
    <x v="25"/>
    <n v="138"/>
    <n v="298.5"/>
    <n v="240"/>
    <n v="516"/>
    <s v="Yes"/>
    <x v="1"/>
    <n v="0"/>
    <n v="0"/>
    <n v="1"/>
    <x v="0"/>
    <n v="0"/>
    <x v="26"/>
    <s v="384-9254"/>
    <s v="Male"/>
    <x v="46"/>
    <s v="No"/>
    <s v="No"/>
    <s v="No"/>
    <x v="0"/>
    <n v="0"/>
    <s v="No"/>
    <x v="1"/>
    <s v="Direct Debit"/>
    <n v="28"/>
    <n v="1655"/>
    <x v="0"/>
    <x v="0"/>
    <n v="0"/>
    <n v="1"/>
    <x v="0"/>
  </r>
  <r>
    <s v="4037-ICOU"/>
    <s v="No"/>
    <x v="22"/>
    <n v="321"/>
    <n v="690.7"/>
    <n v="0"/>
    <n v="0"/>
    <s v="No"/>
    <x v="0"/>
    <n v="0"/>
    <n v="0"/>
    <n v="6"/>
    <x v="0"/>
    <n v="0"/>
    <x v="8"/>
    <s v="355-9475"/>
    <s v="Male"/>
    <x v="11"/>
    <s v="No"/>
    <s v="No"/>
    <s v="No"/>
    <x v="0"/>
    <n v="0"/>
    <s v="Yes"/>
    <x v="1"/>
    <s v="Direct Debit"/>
    <n v="47"/>
    <n v="2500"/>
    <x v="0"/>
    <x v="0"/>
    <n v="0"/>
    <n v="1"/>
    <x v="1"/>
  </r>
  <r>
    <s v="6378-XGUM"/>
    <s v="No"/>
    <x v="1"/>
    <n v="56"/>
    <n v="133.6"/>
    <n v="0"/>
    <n v="0"/>
    <s v="No"/>
    <x v="0"/>
    <n v="0"/>
    <n v="0"/>
    <n v="6"/>
    <x v="0"/>
    <n v="0"/>
    <x v="29"/>
    <s v="334-1337"/>
    <s v="Female"/>
    <x v="37"/>
    <s v="No"/>
    <s v="No"/>
    <s v="No"/>
    <x v="0"/>
    <n v="0"/>
    <s v="No"/>
    <x v="0"/>
    <s v="Credit Card"/>
    <n v="35"/>
    <n v="1153"/>
    <x v="0"/>
    <x v="0"/>
    <n v="0"/>
    <n v="1"/>
    <x v="1"/>
  </r>
  <r>
    <s v="5764-IPPW"/>
    <s v="No"/>
    <x v="58"/>
    <n v="103"/>
    <n v="212.6"/>
    <n v="0"/>
    <n v="0"/>
    <s v="No"/>
    <x v="0"/>
    <n v="0"/>
    <n v="0"/>
    <n v="0"/>
    <x v="1"/>
    <n v="0"/>
    <x v="48"/>
    <s v="359-1441"/>
    <s v="Female"/>
    <x v="41"/>
    <s v="No"/>
    <s v="Yes"/>
    <s v="No"/>
    <x v="2"/>
    <n v="0"/>
    <s v="No"/>
    <x v="2"/>
    <s v="Direct Debit"/>
    <n v="8"/>
    <n v="205"/>
    <x v="0"/>
    <x v="0"/>
    <n v="0"/>
    <n v="1"/>
    <x v="0"/>
  </r>
  <r>
    <s v="0439-HLGW"/>
    <s v="No"/>
    <x v="59"/>
    <n v="62"/>
    <n v="161.1"/>
    <n v="0"/>
    <n v="0"/>
    <s v="No"/>
    <x v="0"/>
    <n v="0"/>
    <n v="0"/>
    <n v="8"/>
    <x v="0"/>
    <n v="0"/>
    <x v="47"/>
    <s v="374-1551"/>
    <s v="Male"/>
    <x v="2"/>
    <s v="No"/>
    <s v="No"/>
    <s v="No"/>
    <x v="0"/>
    <n v="0"/>
    <s v="No"/>
    <x v="0"/>
    <s v="Credit Card"/>
    <n v="47"/>
    <n v="1091"/>
    <x v="0"/>
    <x v="0"/>
    <n v="0"/>
    <n v="1"/>
    <x v="1"/>
  </r>
  <r>
    <s v="8784-IEDI"/>
    <s v="No"/>
    <x v="21"/>
    <n v="199"/>
    <n v="457.4"/>
    <n v="0"/>
    <n v="0"/>
    <s v="No"/>
    <x v="0"/>
    <n v="0"/>
    <n v="0"/>
    <n v="1"/>
    <x v="0"/>
    <n v="0"/>
    <x v="24"/>
    <s v="337-4749"/>
    <s v="Male"/>
    <x v="8"/>
    <s v="No"/>
    <s v="No"/>
    <s v="No"/>
    <x v="0"/>
    <n v="0"/>
    <s v="Yes"/>
    <x v="2"/>
    <s v="Credit Card"/>
    <n v="30"/>
    <n v="1351"/>
    <x v="0"/>
    <x v="0"/>
    <n v="0"/>
    <n v="1"/>
    <x v="0"/>
  </r>
  <r>
    <s v="3116-WYGX"/>
    <s v="No"/>
    <x v="14"/>
    <n v="148"/>
    <n v="282.60000000000002"/>
    <n v="0"/>
    <n v="0"/>
    <s v="No"/>
    <x v="0"/>
    <n v="0"/>
    <n v="0"/>
    <n v="8"/>
    <x v="0"/>
    <n v="0"/>
    <x v="8"/>
    <s v="364-9240"/>
    <s v="Male"/>
    <x v="20"/>
    <s v="No"/>
    <s v="No"/>
    <s v="No"/>
    <x v="0"/>
    <n v="0"/>
    <s v="Yes"/>
    <x v="2"/>
    <s v="Direct Debit"/>
    <n v="46"/>
    <n v="3276"/>
    <x v="0"/>
    <x v="0"/>
    <n v="0"/>
    <n v="1"/>
    <x v="1"/>
  </r>
  <r>
    <s v="0613-GNOH"/>
    <s v="No"/>
    <x v="10"/>
    <n v="228"/>
    <n v="548.5"/>
    <n v="0"/>
    <n v="0"/>
    <s v="No"/>
    <x v="0"/>
    <n v="0"/>
    <n v="0"/>
    <n v="3"/>
    <x v="0"/>
    <n v="0"/>
    <x v="2"/>
    <s v="336-1462"/>
    <s v="Female"/>
    <x v="39"/>
    <s v="No"/>
    <s v="No"/>
    <s v="No"/>
    <x v="0"/>
    <n v="0"/>
    <s v="Yes"/>
    <x v="2"/>
    <s v="Direct Debit"/>
    <n v="27"/>
    <n v="1844"/>
    <x v="0"/>
    <x v="0"/>
    <n v="0"/>
    <n v="1"/>
    <x v="0"/>
  </r>
  <r>
    <s v="3636-CDAA"/>
    <s v="No"/>
    <x v="15"/>
    <n v="7"/>
    <n v="18.3"/>
    <n v="0"/>
    <n v="0"/>
    <s v="No"/>
    <x v="0"/>
    <n v="0"/>
    <n v="0"/>
    <n v="3"/>
    <x v="1"/>
    <n v="4"/>
    <x v="32"/>
    <s v="412-7606"/>
    <s v="Male"/>
    <x v="50"/>
    <s v="No"/>
    <s v="No"/>
    <s v="No"/>
    <x v="0"/>
    <n v="0"/>
    <s v="No"/>
    <x v="0"/>
    <s v="Credit Card"/>
    <n v="39"/>
    <n v="72"/>
    <x v="0"/>
    <x v="0"/>
    <n v="0"/>
    <n v="1"/>
    <x v="0"/>
  </r>
  <r>
    <s v="4154-UJFU"/>
    <s v="No"/>
    <x v="17"/>
    <n v="257"/>
    <n v="700.9"/>
    <n v="0"/>
    <n v="0"/>
    <s v="No"/>
    <x v="0"/>
    <n v="0"/>
    <n v="0"/>
    <n v="0"/>
    <x v="1"/>
    <n v="0"/>
    <x v="18"/>
    <s v="380-6342"/>
    <s v="Female"/>
    <x v="32"/>
    <s v="No"/>
    <s v="No"/>
    <s v="No"/>
    <x v="0"/>
    <n v="0"/>
    <s v="No"/>
    <x v="1"/>
    <s v="Credit Card"/>
    <n v="15"/>
    <n v="720"/>
    <x v="0"/>
    <x v="0"/>
    <n v="0"/>
    <n v="1"/>
    <x v="0"/>
  </r>
  <r>
    <s v="7347-XRJN"/>
    <s v="No"/>
    <x v="35"/>
    <n v="136"/>
    <n v="287.10000000000002"/>
    <n v="0"/>
    <n v="0"/>
    <s v="No"/>
    <x v="0"/>
    <n v="0"/>
    <n v="0"/>
    <n v="5"/>
    <x v="0"/>
    <n v="0"/>
    <x v="16"/>
    <s v="341-5892"/>
    <s v="Female"/>
    <x v="32"/>
    <s v="No"/>
    <s v="No"/>
    <s v="No"/>
    <x v="0"/>
    <n v="0"/>
    <s v="Yes"/>
    <x v="2"/>
    <s v="Credit Card"/>
    <n v="35"/>
    <n v="1677"/>
    <x v="0"/>
    <x v="0"/>
    <n v="0"/>
    <n v="1"/>
    <x v="1"/>
  </r>
  <r>
    <s v="3557-MTQA"/>
    <s v="No"/>
    <x v="27"/>
    <n v="439"/>
    <n v="846"/>
    <n v="0"/>
    <n v="0"/>
    <s v="No"/>
    <x v="0"/>
    <n v="0"/>
    <n v="0"/>
    <n v="2"/>
    <x v="0"/>
    <n v="0"/>
    <x v="29"/>
    <s v="334-4678"/>
    <s v="Male"/>
    <x v="5"/>
    <s v="No"/>
    <s v="No"/>
    <s v="No"/>
    <x v="0"/>
    <n v="0"/>
    <s v="Yes"/>
    <x v="2"/>
    <s v="Credit Card"/>
    <n v="36"/>
    <n v="2318"/>
    <x v="0"/>
    <x v="0"/>
    <n v="0"/>
    <n v="1"/>
    <x v="0"/>
  </r>
  <r>
    <s v="8951-EJQI"/>
    <s v="No"/>
    <x v="14"/>
    <n v="722"/>
    <n v="1066.5"/>
    <n v="0"/>
    <n v="0"/>
    <s v="No"/>
    <x v="0"/>
    <n v="0"/>
    <n v="0"/>
    <n v="30"/>
    <x v="0"/>
    <n v="0"/>
    <x v="6"/>
    <s v="379-2991"/>
    <s v="Female"/>
    <x v="6"/>
    <s v="Yes"/>
    <s v="No"/>
    <s v="No"/>
    <x v="1"/>
    <n v="0"/>
    <s v="Yes"/>
    <x v="2"/>
    <s v="Credit Card"/>
    <n v="42"/>
    <n v="2951"/>
    <x v="0"/>
    <x v="0"/>
    <n v="0"/>
    <n v="1"/>
    <x v="2"/>
  </r>
  <r>
    <s v="5107-YTCO"/>
    <s v="No"/>
    <x v="13"/>
    <n v="220"/>
    <n v="455.1"/>
    <n v="0"/>
    <n v="0"/>
    <s v="No"/>
    <x v="0"/>
    <n v="0"/>
    <n v="0"/>
    <n v="8"/>
    <x v="1"/>
    <n v="75"/>
    <x v="12"/>
    <s v="356-4832"/>
    <s v="Male"/>
    <x v="41"/>
    <s v="No"/>
    <s v="Yes"/>
    <s v="No"/>
    <x v="2"/>
    <n v="0"/>
    <s v="Yes"/>
    <x v="0"/>
    <s v="Direct Debit"/>
    <n v="38"/>
    <n v="1093"/>
    <x v="0"/>
    <x v="0"/>
    <n v="0"/>
    <n v="1"/>
    <x v="1"/>
  </r>
  <r>
    <s v="0939-DEVI"/>
    <s v="No"/>
    <x v="44"/>
    <n v="87"/>
    <n v="277.89999999999998"/>
    <n v="0"/>
    <n v="0"/>
    <s v="No"/>
    <x v="0"/>
    <n v="0"/>
    <n v="0"/>
    <n v="0"/>
    <x v="1"/>
    <n v="0"/>
    <x v="17"/>
    <s v="413-4040"/>
    <s v="Male"/>
    <x v="17"/>
    <s v="Yes"/>
    <s v="No"/>
    <s v="No"/>
    <x v="1"/>
    <n v="0"/>
    <s v="No"/>
    <x v="1"/>
    <s v="Credit Card"/>
    <n v="11"/>
    <n v="345"/>
    <x v="0"/>
    <x v="0"/>
    <n v="0"/>
    <n v="1"/>
    <x v="0"/>
  </r>
  <r>
    <s v="5527-MMNM"/>
    <s v="No"/>
    <x v="0"/>
    <n v="7"/>
    <n v="16"/>
    <n v="0"/>
    <n v="0"/>
    <s v="No"/>
    <x v="0"/>
    <n v="0"/>
    <n v="0"/>
    <n v="0"/>
    <x v="1"/>
    <n v="0"/>
    <x v="46"/>
    <s v="366-4444"/>
    <s v="Female"/>
    <x v="49"/>
    <s v="No"/>
    <s v="No"/>
    <s v="No"/>
    <x v="0"/>
    <n v="0"/>
    <s v="No"/>
    <x v="0"/>
    <s v="Credit Card"/>
    <n v="12"/>
    <n v="12"/>
    <x v="0"/>
    <x v="0"/>
    <n v="0"/>
    <n v="1"/>
    <x v="0"/>
  </r>
  <r>
    <s v="6818-KHQP"/>
    <s v="No"/>
    <x v="43"/>
    <n v="17"/>
    <n v="50.1"/>
    <n v="0"/>
    <n v="0"/>
    <s v="No"/>
    <x v="0"/>
    <n v="0"/>
    <n v="0"/>
    <n v="15"/>
    <x v="0"/>
    <n v="0"/>
    <x v="8"/>
    <s v="413-7655"/>
    <s v="Female"/>
    <x v="53"/>
    <s v="Yes"/>
    <s v="No"/>
    <s v="No"/>
    <x v="1"/>
    <n v="0"/>
    <s v="Yes"/>
    <x v="0"/>
    <s v="Credit Card"/>
    <n v="31"/>
    <n v="121"/>
    <x v="0"/>
    <x v="0"/>
    <n v="0"/>
    <n v="1"/>
    <x v="2"/>
  </r>
  <r>
    <s v="1202-GKJN"/>
    <s v="No"/>
    <x v="59"/>
    <n v="80"/>
    <n v="229.8"/>
    <n v="0"/>
    <n v="0"/>
    <s v="No"/>
    <x v="0"/>
    <n v="0"/>
    <n v="0"/>
    <n v="1"/>
    <x v="0"/>
    <n v="0"/>
    <x v="9"/>
    <s v="371-2316"/>
    <s v="Female"/>
    <x v="28"/>
    <s v="No"/>
    <s v="No"/>
    <s v="No"/>
    <x v="0"/>
    <n v="0"/>
    <s v="No"/>
    <x v="0"/>
    <s v="Direct Debit"/>
    <n v="44"/>
    <n v="1010"/>
    <x v="0"/>
    <x v="0"/>
    <n v="0"/>
    <n v="1"/>
    <x v="0"/>
  </r>
  <r>
    <s v="9186-XZYN"/>
    <s v="No"/>
    <x v="70"/>
    <n v="58"/>
    <n v="135.6"/>
    <n v="0"/>
    <n v="0"/>
    <s v="No"/>
    <x v="0"/>
    <n v="0"/>
    <n v="0"/>
    <n v="0"/>
    <x v="1"/>
    <n v="0"/>
    <x v="16"/>
    <s v="420-3346"/>
    <s v="Female"/>
    <x v="39"/>
    <s v="No"/>
    <s v="No"/>
    <s v="No"/>
    <x v="0"/>
    <n v="0"/>
    <s v="No"/>
    <x v="1"/>
    <s v="Paper Check"/>
    <n v="8"/>
    <n v="121"/>
    <x v="0"/>
    <x v="0"/>
    <n v="0"/>
    <n v="1"/>
    <x v="0"/>
  </r>
  <r>
    <s v="1628-NBSX"/>
    <s v="No"/>
    <x v="61"/>
    <n v="19"/>
    <n v="41.2"/>
    <n v="0"/>
    <n v="0"/>
    <s v="No"/>
    <x v="0"/>
    <n v="0"/>
    <n v="0"/>
    <n v="12"/>
    <x v="0"/>
    <n v="0"/>
    <x v="37"/>
    <s v="375-1721"/>
    <s v="Male"/>
    <x v="28"/>
    <s v="No"/>
    <s v="No"/>
    <s v="No"/>
    <x v="0"/>
    <n v="0"/>
    <s v="No"/>
    <x v="0"/>
    <s v="Direct Debit"/>
    <n v="27"/>
    <n v="221"/>
    <x v="0"/>
    <x v="0"/>
    <n v="0"/>
    <n v="1"/>
    <x v="2"/>
  </r>
  <r>
    <s v="4480-RMFU"/>
    <s v="No"/>
    <x v="49"/>
    <n v="55"/>
    <n v="136.80000000000001"/>
    <n v="0"/>
    <n v="0"/>
    <s v="No"/>
    <x v="0"/>
    <n v="0"/>
    <n v="0"/>
    <n v="0"/>
    <x v="1"/>
    <n v="0"/>
    <x v="34"/>
    <s v="331-8484"/>
    <s v="Female"/>
    <x v="37"/>
    <s v="No"/>
    <s v="No"/>
    <s v="No"/>
    <x v="0"/>
    <n v="0"/>
    <s v="No"/>
    <x v="2"/>
    <s v="Direct Debit"/>
    <n v="11"/>
    <n v="385"/>
    <x v="0"/>
    <x v="0"/>
    <n v="0"/>
    <n v="1"/>
    <x v="0"/>
  </r>
  <r>
    <s v="9486-KGPC"/>
    <s v="No"/>
    <x v="61"/>
    <n v="29"/>
    <n v="77.099999999999994"/>
    <n v="0"/>
    <n v="0"/>
    <s v="No"/>
    <x v="0"/>
    <n v="0"/>
    <n v="0"/>
    <n v="1"/>
    <x v="0"/>
    <n v="0"/>
    <x v="40"/>
    <s v="412-2520"/>
    <s v="Male"/>
    <x v="48"/>
    <s v="No"/>
    <s v="No"/>
    <s v="No"/>
    <x v="0"/>
    <n v="0"/>
    <s v="No"/>
    <x v="2"/>
    <s v="Paper Check"/>
    <n v="19"/>
    <n v="146"/>
    <x v="0"/>
    <x v="0"/>
    <n v="0"/>
    <n v="1"/>
    <x v="0"/>
  </r>
  <r>
    <s v="5544-HOKD"/>
    <s v="No"/>
    <x v="14"/>
    <n v="477"/>
    <n v="925.6"/>
    <n v="0"/>
    <n v="0"/>
    <s v="No"/>
    <x v="0"/>
    <n v="0"/>
    <n v="0"/>
    <n v="41"/>
    <x v="0"/>
    <n v="0"/>
    <x v="33"/>
    <s v="386-9177"/>
    <s v="Female"/>
    <x v="17"/>
    <s v="Yes"/>
    <s v="No"/>
    <s v="No"/>
    <x v="1"/>
    <n v="0"/>
    <s v="Yes"/>
    <x v="1"/>
    <s v="Credit Card"/>
    <n v="51"/>
    <n v="3633"/>
    <x v="0"/>
    <x v="0"/>
    <n v="0"/>
    <n v="1"/>
    <x v="2"/>
  </r>
  <r>
    <s v="6302-TFOE"/>
    <s v="No"/>
    <x v="73"/>
    <n v="101"/>
    <n v="261.60000000000002"/>
    <n v="0"/>
    <n v="0"/>
    <s v="No"/>
    <x v="0"/>
    <n v="0"/>
    <n v="0"/>
    <n v="11"/>
    <x v="1"/>
    <n v="23"/>
    <x v="46"/>
    <s v="379-2508"/>
    <s v="Male"/>
    <x v="56"/>
    <s v="No"/>
    <s v="Yes"/>
    <s v="No"/>
    <x v="2"/>
    <n v="0"/>
    <s v="Yes"/>
    <x v="1"/>
    <s v="Direct Debit"/>
    <n v="47"/>
    <n v="1377"/>
    <x v="0"/>
    <x v="0"/>
    <n v="0"/>
    <n v="1"/>
    <x v="2"/>
  </r>
  <r>
    <s v="5375-RTAU"/>
    <s v="No"/>
    <x v="28"/>
    <n v="124"/>
    <n v="322.10000000000002"/>
    <n v="0"/>
    <n v="0"/>
    <s v="No"/>
    <x v="0"/>
    <n v="0"/>
    <n v="0"/>
    <n v="15"/>
    <x v="0"/>
    <n v="0"/>
    <x v="26"/>
    <s v="391-7982"/>
    <s v="Male"/>
    <x v="6"/>
    <s v="Yes"/>
    <s v="No"/>
    <s v="No"/>
    <x v="1"/>
    <n v="0"/>
    <s v="Yes"/>
    <x v="0"/>
    <s v="Direct Debit"/>
    <n v="59"/>
    <n v="2108"/>
    <x v="0"/>
    <x v="0"/>
    <n v="0"/>
    <n v="1"/>
    <x v="2"/>
  </r>
  <r>
    <s v="5180-GYOJ"/>
    <s v="No"/>
    <x v="23"/>
    <n v="299"/>
    <n v="790.1"/>
    <n v="0"/>
    <n v="0"/>
    <s v="No"/>
    <x v="0"/>
    <n v="0"/>
    <n v="0"/>
    <n v="1"/>
    <x v="0"/>
    <n v="0"/>
    <x v="15"/>
    <s v="379-9821"/>
    <s v="Male"/>
    <x v="1"/>
    <s v="No"/>
    <s v="No"/>
    <s v="No"/>
    <x v="0"/>
    <n v="0"/>
    <s v="No"/>
    <x v="1"/>
    <s v="Credit Card"/>
    <n v="34"/>
    <n v="2271"/>
    <x v="0"/>
    <x v="0"/>
    <n v="0"/>
    <n v="1"/>
    <x v="0"/>
  </r>
  <r>
    <s v="0287-FCQK"/>
    <s v="No"/>
    <x v="6"/>
    <n v="291"/>
    <n v="798.9"/>
    <n v="0"/>
    <n v="0"/>
    <s v="No"/>
    <x v="0"/>
    <n v="0"/>
    <n v="0"/>
    <n v="4"/>
    <x v="0"/>
    <n v="0"/>
    <x v="34"/>
    <s v="398-7414"/>
    <s v="Female"/>
    <x v="24"/>
    <s v="No"/>
    <s v="No"/>
    <s v="No"/>
    <x v="0"/>
    <n v="0"/>
    <s v="Yes"/>
    <x v="2"/>
    <s v="Credit Card"/>
    <n v="36"/>
    <n v="2073"/>
    <x v="0"/>
    <x v="0"/>
    <n v="0"/>
    <n v="1"/>
    <x v="0"/>
  </r>
  <r>
    <s v="1951-VPUG"/>
    <s v="No"/>
    <x v="5"/>
    <n v="31"/>
    <n v="69.5"/>
    <n v="0"/>
    <n v="0"/>
    <s v="No"/>
    <x v="0"/>
    <n v="0"/>
    <n v="0"/>
    <n v="6"/>
    <x v="0"/>
    <n v="0"/>
    <x v="43"/>
    <s v="338-8566"/>
    <s v="Female"/>
    <x v="55"/>
    <s v="No"/>
    <s v="Yes"/>
    <s v="No"/>
    <x v="2"/>
    <n v="0"/>
    <s v="No"/>
    <x v="1"/>
    <s v="Credit Card"/>
    <n v="17"/>
    <n v="295"/>
    <x v="0"/>
    <x v="0"/>
    <n v="0"/>
    <n v="1"/>
    <x v="1"/>
  </r>
  <r>
    <s v="6673-HRHK"/>
    <s v="No"/>
    <x v="25"/>
    <n v="300"/>
    <n v="839.7"/>
    <n v="180"/>
    <n v="1074"/>
    <s v="Yes"/>
    <x v="1"/>
    <n v="0"/>
    <n v="0"/>
    <n v="13"/>
    <x v="0"/>
    <n v="0"/>
    <x v="24"/>
    <s v="393-6840"/>
    <s v="Female"/>
    <x v="33"/>
    <s v="Yes"/>
    <s v="No"/>
    <s v="No"/>
    <x v="1"/>
    <n v="0"/>
    <s v="No"/>
    <x v="0"/>
    <s v="Direct Debit"/>
    <n v="51"/>
    <n v="3079"/>
    <x v="0"/>
    <x v="0"/>
    <n v="0"/>
    <n v="1"/>
    <x v="2"/>
  </r>
  <r>
    <s v="0351-PAJH"/>
    <s v="No"/>
    <x v="17"/>
    <n v="69"/>
    <n v="187.8"/>
    <n v="0"/>
    <n v="0"/>
    <s v="No"/>
    <x v="0"/>
    <n v="0"/>
    <n v="0"/>
    <n v="0"/>
    <x v="1"/>
    <n v="0"/>
    <x v="30"/>
    <s v="372-7326"/>
    <s v="Female"/>
    <x v="0"/>
    <s v="No"/>
    <s v="No"/>
    <s v="No"/>
    <x v="0"/>
    <n v="0"/>
    <s v="No"/>
    <x v="1"/>
    <s v="Paper Check"/>
    <n v="9"/>
    <n v="428"/>
    <x v="0"/>
    <x v="0"/>
    <n v="0"/>
    <n v="1"/>
    <x v="0"/>
  </r>
  <r>
    <s v="4121-PDLR"/>
    <s v="No"/>
    <x v="3"/>
    <n v="18"/>
    <n v="40"/>
    <n v="0"/>
    <n v="0"/>
    <s v="No"/>
    <x v="0"/>
    <n v="0"/>
    <n v="0"/>
    <n v="1"/>
    <x v="0"/>
    <n v="0"/>
    <x v="33"/>
    <s v="338-9873"/>
    <s v="Male"/>
    <x v="8"/>
    <s v="No"/>
    <s v="No"/>
    <s v="No"/>
    <x v="0"/>
    <n v="0"/>
    <s v="Yes"/>
    <x v="0"/>
    <s v="Direct Debit"/>
    <n v="46"/>
    <n v="458"/>
    <x v="0"/>
    <x v="0"/>
    <n v="0"/>
    <n v="1"/>
    <x v="0"/>
  </r>
  <r>
    <s v="7371-DFQQ"/>
    <s v="No"/>
    <x v="63"/>
    <n v="209"/>
    <n v="572.6"/>
    <n v="0"/>
    <n v="0"/>
    <s v="No"/>
    <x v="0"/>
    <n v="0"/>
    <n v="0"/>
    <n v="3"/>
    <x v="0"/>
    <n v="0"/>
    <x v="26"/>
    <s v="383-4322"/>
    <s v="Male"/>
    <x v="60"/>
    <s v="No"/>
    <s v="Yes"/>
    <s v="No"/>
    <x v="2"/>
    <n v="0"/>
    <s v="Yes"/>
    <x v="1"/>
    <s v="Direct Debit"/>
    <n v="42"/>
    <n v="2978"/>
    <x v="0"/>
    <x v="0"/>
    <n v="0"/>
    <n v="1"/>
    <x v="0"/>
  </r>
  <r>
    <s v="3178-FCEL"/>
    <s v="No"/>
    <x v="36"/>
    <n v="130"/>
    <n v="296"/>
    <n v="0"/>
    <n v="0"/>
    <s v="No"/>
    <x v="0"/>
    <n v="0"/>
    <n v="0"/>
    <n v="2"/>
    <x v="1"/>
    <n v="38"/>
    <x v="4"/>
    <s v="401-7654"/>
    <s v="Male"/>
    <x v="55"/>
    <s v="No"/>
    <s v="Yes"/>
    <s v="No"/>
    <x v="2"/>
    <n v="0"/>
    <s v="Yes"/>
    <x v="1"/>
    <s v="Direct Debit"/>
    <n v="36"/>
    <n v="1516"/>
    <x v="0"/>
    <x v="0"/>
    <n v="0"/>
    <n v="1"/>
    <x v="0"/>
  </r>
  <r>
    <s v="1520-TJUR"/>
    <s v="No"/>
    <x v="7"/>
    <n v="32"/>
    <n v="99.3"/>
    <n v="0"/>
    <n v="0"/>
    <s v="No"/>
    <x v="0"/>
    <n v="0"/>
    <n v="0"/>
    <n v="0"/>
    <x v="1"/>
    <n v="0"/>
    <x v="3"/>
    <s v="367-2056"/>
    <s v="Female"/>
    <x v="17"/>
    <s v="Yes"/>
    <s v="No"/>
    <s v="No"/>
    <x v="1"/>
    <n v="0"/>
    <s v="No"/>
    <x v="1"/>
    <s v="Credit Card"/>
    <n v="10"/>
    <n v="251"/>
    <x v="0"/>
    <x v="0"/>
    <n v="0"/>
    <n v="1"/>
    <x v="0"/>
  </r>
  <r>
    <s v="8578-KPVX"/>
    <s v="No"/>
    <x v="72"/>
    <n v="136"/>
    <n v="313.89999999999998"/>
    <n v="0"/>
    <n v="0"/>
    <s v="No"/>
    <x v="0"/>
    <n v="0"/>
    <n v="0"/>
    <n v="3"/>
    <x v="0"/>
    <n v="0"/>
    <x v="32"/>
    <s v="363-6695"/>
    <s v="Female"/>
    <x v="47"/>
    <s v="No"/>
    <s v="Yes"/>
    <s v="No"/>
    <x v="2"/>
    <n v="0"/>
    <s v="No"/>
    <x v="1"/>
    <s v="Direct Debit"/>
    <n v="28"/>
    <n v="1256"/>
    <x v="0"/>
    <x v="0"/>
    <n v="0"/>
    <n v="1"/>
    <x v="0"/>
  </r>
  <r>
    <s v="7261-AYXP"/>
    <s v="No"/>
    <x v="28"/>
    <n v="153"/>
    <n v="392.2"/>
    <n v="0"/>
    <n v="0"/>
    <s v="No"/>
    <x v="0"/>
    <n v="0"/>
    <n v="0"/>
    <n v="0"/>
    <x v="1"/>
    <n v="0"/>
    <x v="45"/>
    <s v="374-6217"/>
    <s v="Male"/>
    <x v="40"/>
    <s v="No"/>
    <s v="No"/>
    <s v="No"/>
    <x v="0"/>
    <n v="0"/>
    <s v="No"/>
    <x v="0"/>
    <s v="Direct Debit"/>
    <n v="9"/>
    <n v="318"/>
    <x v="0"/>
    <x v="0"/>
    <n v="0"/>
    <n v="1"/>
    <x v="0"/>
  </r>
  <r>
    <s v="0249-QWNS"/>
    <s v="No"/>
    <x v="37"/>
    <n v="58"/>
    <n v="137.80000000000001"/>
    <n v="0"/>
    <n v="0"/>
    <s v="No"/>
    <x v="0"/>
    <n v="0"/>
    <n v="0"/>
    <n v="1"/>
    <x v="0"/>
    <n v="0"/>
    <x v="24"/>
    <s v="337-9569"/>
    <s v="Male"/>
    <x v="49"/>
    <s v="No"/>
    <s v="No"/>
    <s v="No"/>
    <x v="0"/>
    <n v="0"/>
    <s v="No"/>
    <x v="0"/>
    <s v="Paper Check"/>
    <n v="40"/>
    <n v="343"/>
    <x v="0"/>
    <x v="0"/>
    <n v="0"/>
    <n v="1"/>
    <x v="0"/>
  </r>
  <r>
    <s v="6592-ZMLX"/>
    <s v="No"/>
    <x v="23"/>
    <n v="422"/>
    <n v="792.8"/>
    <n v="132"/>
    <n v="732.6"/>
    <s v="Yes"/>
    <x v="1"/>
    <n v="0"/>
    <n v="0"/>
    <n v="15"/>
    <x v="0"/>
    <n v="0"/>
    <x v="13"/>
    <s v="380-4080"/>
    <s v="Female"/>
    <x v="41"/>
    <s v="No"/>
    <s v="Yes"/>
    <s v="No"/>
    <x v="2"/>
    <n v="0"/>
    <s v="Yes"/>
    <x v="1"/>
    <s v="Credit Card"/>
    <n v="59"/>
    <n v="3903"/>
    <x v="0"/>
    <x v="0"/>
    <n v="0"/>
    <n v="1"/>
    <x v="2"/>
  </r>
  <r>
    <s v="5491-CURT"/>
    <s v="No"/>
    <x v="56"/>
    <n v="145"/>
    <n v="369"/>
    <n v="156"/>
    <n v="252.2"/>
    <s v="Yes"/>
    <x v="1"/>
    <n v="0"/>
    <n v="0"/>
    <n v="3"/>
    <x v="0"/>
    <n v="0"/>
    <x v="22"/>
    <s v="378-3722"/>
    <s v="Male"/>
    <x v="43"/>
    <s v="No"/>
    <s v="Yes"/>
    <s v="No"/>
    <x v="2"/>
    <n v="0"/>
    <s v="No"/>
    <x v="0"/>
    <s v="Paper Check"/>
    <n v="25"/>
    <n v="647"/>
    <x v="0"/>
    <x v="0"/>
    <n v="0"/>
    <n v="1"/>
    <x v="0"/>
  </r>
  <r>
    <s v="5100-ZZZA"/>
    <s v="No"/>
    <x v="46"/>
    <n v="80"/>
    <n v="201.3"/>
    <n v="0"/>
    <n v="0"/>
    <s v="No"/>
    <x v="0"/>
    <n v="0"/>
    <n v="0"/>
    <n v="2"/>
    <x v="0"/>
    <n v="0"/>
    <x v="49"/>
    <s v="353-9339"/>
    <s v="Female"/>
    <x v="9"/>
    <s v="No"/>
    <s v="No"/>
    <s v="No"/>
    <x v="0"/>
    <n v="0"/>
    <s v="Yes"/>
    <x v="1"/>
    <s v="Credit Card"/>
    <n v="29"/>
    <n v="1168"/>
    <x v="0"/>
    <x v="0"/>
    <n v="0"/>
    <n v="1"/>
    <x v="0"/>
  </r>
  <r>
    <s v="4870-QMKR"/>
    <s v="No"/>
    <x v="61"/>
    <n v="47"/>
    <n v="108.3"/>
    <n v="0"/>
    <n v="0"/>
    <s v="No"/>
    <x v="0"/>
    <n v="0"/>
    <n v="0"/>
    <n v="0"/>
    <x v="1"/>
    <n v="0"/>
    <x v="30"/>
    <s v="403-5575"/>
    <s v="Male"/>
    <x v="19"/>
    <s v="Yes"/>
    <s v="No"/>
    <s v="No"/>
    <x v="1"/>
    <n v="0"/>
    <s v="No"/>
    <x v="1"/>
    <s v="Credit Card"/>
    <n v="7"/>
    <n v="56"/>
    <x v="0"/>
    <x v="0"/>
    <n v="0"/>
    <n v="1"/>
    <x v="0"/>
  </r>
  <r>
    <s v="3479-GBWH"/>
    <s v="No"/>
    <x v="34"/>
    <n v="232"/>
    <n v="614"/>
    <n v="0"/>
    <n v="0"/>
    <s v="No"/>
    <x v="0"/>
    <n v="0"/>
    <n v="0"/>
    <n v="9"/>
    <x v="0"/>
    <n v="0"/>
    <x v="46"/>
    <s v="331-5962"/>
    <s v="Female"/>
    <x v="46"/>
    <s v="No"/>
    <s v="No"/>
    <s v="No"/>
    <x v="0"/>
    <n v="0"/>
    <s v="No"/>
    <x v="1"/>
    <s v="Direct Debit"/>
    <n v="42"/>
    <n v="2367"/>
    <x v="0"/>
    <x v="0"/>
    <n v="0"/>
    <n v="1"/>
    <x v="1"/>
  </r>
  <r>
    <s v="5319-MIEK"/>
    <s v="No"/>
    <x v="30"/>
    <n v="6"/>
    <n v="13.8"/>
    <n v="21"/>
    <n v="27.6"/>
    <s v="Yes"/>
    <x v="1"/>
    <n v="0"/>
    <n v="0"/>
    <n v="2"/>
    <x v="0"/>
    <n v="0"/>
    <x v="29"/>
    <s v="406-4560"/>
    <s v="Male"/>
    <x v="10"/>
    <s v="No"/>
    <s v="No"/>
    <s v="No"/>
    <x v="0"/>
    <n v="0"/>
    <s v="Yes"/>
    <x v="0"/>
    <s v="Paper Check"/>
    <n v="35"/>
    <n v="98"/>
    <x v="0"/>
    <x v="0"/>
    <n v="0"/>
    <n v="1"/>
    <x v="0"/>
  </r>
  <r>
    <s v="6594-BWGH"/>
    <s v="No"/>
    <x v="11"/>
    <n v="88"/>
    <n v="288.7"/>
    <n v="0"/>
    <n v="0"/>
    <s v="No"/>
    <x v="0"/>
    <n v="0"/>
    <n v="0"/>
    <n v="15"/>
    <x v="0"/>
    <n v="0"/>
    <x v="7"/>
    <s v="331-7342"/>
    <s v="Male"/>
    <x v="53"/>
    <s v="Yes"/>
    <s v="No"/>
    <s v="No"/>
    <x v="1"/>
    <n v="0"/>
    <s v="No"/>
    <x v="0"/>
    <s v="Paper Check"/>
    <n v="40"/>
    <n v="818"/>
    <x v="0"/>
    <x v="0"/>
    <n v="0"/>
    <n v="1"/>
    <x v="2"/>
  </r>
  <r>
    <s v="8495-NAJQ"/>
    <s v="No"/>
    <x v="59"/>
    <n v="67"/>
    <n v="136.4"/>
    <n v="0"/>
    <n v="0"/>
    <s v="No"/>
    <x v="0"/>
    <n v="0"/>
    <n v="0"/>
    <n v="0"/>
    <x v="1"/>
    <n v="0"/>
    <x v="42"/>
    <s v="398-6703"/>
    <s v="Male"/>
    <x v="11"/>
    <s v="No"/>
    <s v="No"/>
    <s v="No"/>
    <x v="0"/>
    <n v="0"/>
    <s v="No"/>
    <x v="0"/>
    <s v="Direct Debit"/>
    <n v="10"/>
    <n v="229"/>
    <x v="0"/>
    <x v="0"/>
    <n v="0"/>
    <n v="1"/>
    <x v="0"/>
  </r>
  <r>
    <s v="8047-YEGB"/>
    <s v="No"/>
    <x v="48"/>
    <n v="15"/>
    <n v="54.8"/>
    <n v="0"/>
    <n v="0"/>
    <s v="No"/>
    <x v="0"/>
    <n v="0"/>
    <n v="0"/>
    <n v="0"/>
    <x v="1"/>
    <n v="0"/>
    <x v="10"/>
    <s v="370-8379"/>
    <s v="Female"/>
    <x v="63"/>
    <s v="No"/>
    <s v="Yes"/>
    <s v="No"/>
    <x v="2"/>
    <n v="0"/>
    <s v="No"/>
    <x v="2"/>
    <s v="Direct Debit"/>
    <n v="10"/>
    <n v="53"/>
    <x v="0"/>
    <x v="0"/>
    <n v="0"/>
    <n v="1"/>
    <x v="0"/>
  </r>
  <r>
    <s v="7145-YHOY"/>
    <s v="No"/>
    <x v="5"/>
    <n v="47"/>
    <n v="103.5"/>
    <n v="0"/>
    <n v="0"/>
    <s v="No"/>
    <x v="0"/>
    <n v="0"/>
    <n v="0"/>
    <n v="4"/>
    <x v="0"/>
    <n v="0"/>
    <x v="36"/>
    <s v="375-8761"/>
    <s v="Male"/>
    <x v="39"/>
    <s v="No"/>
    <s v="No"/>
    <s v="No"/>
    <x v="0"/>
    <n v="0"/>
    <s v="Yes"/>
    <x v="0"/>
    <s v="Paper Check"/>
    <n v="42"/>
    <n v="722"/>
    <x v="0"/>
    <x v="0"/>
    <n v="0"/>
    <n v="1"/>
    <x v="0"/>
  </r>
  <r>
    <s v="4305-TQVT"/>
    <s v="No"/>
    <x v="45"/>
    <n v="263"/>
    <n v="523.6"/>
    <n v="0"/>
    <n v="0"/>
    <s v="No"/>
    <x v="0"/>
    <n v="0"/>
    <n v="0"/>
    <n v="5"/>
    <x v="0"/>
    <n v="0"/>
    <x v="26"/>
    <s v="367-1398"/>
    <s v="Male"/>
    <x v="55"/>
    <s v="No"/>
    <s v="Yes"/>
    <s v="No"/>
    <x v="2"/>
    <n v="0"/>
    <s v="No"/>
    <x v="2"/>
    <s v="Credit Card"/>
    <n v="21"/>
    <n v="1124"/>
    <x v="0"/>
    <x v="0"/>
    <n v="0"/>
    <n v="1"/>
    <x v="1"/>
  </r>
  <r>
    <s v="4003-ZMZN"/>
    <s v="No"/>
    <x v="31"/>
    <n v="143"/>
    <n v="315.3"/>
    <n v="0"/>
    <n v="0"/>
    <s v="No"/>
    <x v="0"/>
    <n v="0"/>
    <n v="0"/>
    <n v="6"/>
    <x v="0"/>
    <n v="0"/>
    <x v="31"/>
    <s v="395-7857"/>
    <s v="Male"/>
    <x v="39"/>
    <s v="No"/>
    <s v="No"/>
    <s v="No"/>
    <x v="0"/>
    <n v="0"/>
    <s v="No"/>
    <x v="0"/>
    <s v="Direct Debit"/>
    <n v="41"/>
    <n v="1280"/>
    <x v="0"/>
    <x v="0"/>
    <n v="0"/>
    <n v="1"/>
    <x v="1"/>
  </r>
  <r>
    <s v="4079-AMLI"/>
    <s v="No"/>
    <x v="28"/>
    <n v="125"/>
    <n v="542.29999999999995"/>
    <n v="0"/>
    <n v="0"/>
    <s v="No"/>
    <x v="0"/>
    <n v="0"/>
    <n v="0"/>
    <n v="4"/>
    <x v="1"/>
    <n v="28"/>
    <x v="2"/>
    <s v="386-3717"/>
    <s v="Female"/>
    <x v="16"/>
    <s v="No"/>
    <s v="No"/>
    <s v="No"/>
    <x v="0"/>
    <n v="0"/>
    <s v="Yes"/>
    <x v="2"/>
    <s v="Credit Card"/>
    <n v="55"/>
    <n v="1997"/>
    <x v="0"/>
    <x v="0"/>
    <n v="0"/>
    <n v="1"/>
    <x v="0"/>
  </r>
  <r>
    <s v="6054-NLPM"/>
    <s v="No"/>
    <x v="36"/>
    <n v="227"/>
    <n v="508.2"/>
    <n v="0"/>
    <n v="0"/>
    <s v="No"/>
    <x v="0"/>
    <n v="0"/>
    <n v="0"/>
    <n v="2"/>
    <x v="0"/>
    <n v="0"/>
    <x v="50"/>
    <s v="418-6752"/>
    <s v="Male"/>
    <x v="2"/>
    <s v="No"/>
    <s v="No"/>
    <s v="No"/>
    <x v="0"/>
    <n v="0"/>
    <s v="Yes"/>
    <x v="1"/>
    <s v="Direct Debit"/>
    <n v="49"/>
    <n v="2061"/>
    <x v="0"/>
    <x v="0"/>
    <n v="0"/>
    <n v="1"/>
    <x v="0"/>
  </r>
  <r>
    <s v="7990-RITU"/>
    <s v="No"/>
    <x v="25"/>
    <n v="113"/>
    <n v="357.7"/>
    <n v="0"/>
    <n v="0"/>
    <s v="No"/>
    <x v="0"/>
    <n v="0"/>
    <n v="0"/>
    <n v="11"/>
    <x v="0"/>
    <n v="0"/>
    <x v="26"/>
    <s v="366-7331"/>
    <s v="Female"/>
    <x v="3"/>
    <s v="No"/>
    <s v="No"/>
    <s v="No"/>
    <x v="0"/>
    <n v="0"/>
    <s v="Yes"/>
    <x v="2"/>
    <s v="Direct Debit"/>
    <n v="45"/>
    <n v="2709"/>
    <x v="0"/>
    <x v="0"/>
    <n v="0"/>
    <n v="1"/>
    <x v="2"/>
  </r>
  <r>
    <s v="3653-UVGE"/>
    <s v="No"/>
    <x v="59"/>
    <n v="118"/>
    <n v="303"/>
    <n v="0"/>
    <n v="0"/>
    <s v="No"/>
    <x v="0"/>
    <n v="0"/>
    <n v="0"/>
    <n v="10"/>
    <x v="0"/>
    <n v="0"/>
    <x v="11"/>
    <s v="377-6635"/>
    <s v="Male"/>
    <x v="3"/>
    <s v="No"/>
    <s v="No"/>
    <s v="No"/>
    <x v="0"/>
    <n v="0"/>
    <s v="No"/>
    <x v="0"/>
    <s v="Credit Card"/>
    <n v="41"/>
    <n v="955"/>
    <x v="0"/>
    <x v="0"/>
    <n v="0"/>
    <n v="1"/>
    <x v="1"/>
  </r>
  <r>
    <s v="8043-RYEU"/>
    <s v="No"/>
    <x v="1"/>
    <n v="119"/>
    <n v="233.4"/>
    <n v="0"/>
    <n v="0"/>
    <s v="No"/>
    <x v="0"/>
    <n v="0"/>
    <n v="0"/>
    <n v="0"/>
    <x v="1"/>
    <n v="0"/>
    <x v="10"/>
    <s v="408-1513"/>
    <s v="Male"/>
    <x v="49"/>
    <s v="No"/>
    <s v="No"/>
    <s v="No"/>
    <x v="0"/>
    <n v="0"/>
    <s v="No"/>
    <x v="1"/>
    <s v="Paper Check"/>
    <n v="7"/>
    <n v="239"/>
    <x v="0"/>
    <x v="0"/>
    <n v="0"/>
    <n v="1"/>
    <x v="0"/>
  </r>
  <r>
    <s v="1425-WCND"/>
    <s v="No"/>
    <x v="61"/>
    <n v="39"/>
    <n v="118.1"/>
    <n v="0"/>
    <n v="0"/>
    <s v="No"/>
    <x v="0"/>
    <n v="0"/>
    <n v="0"/>
    <n v="3"/>
    <x v="0"/>
    <n v="0"/>
    <x v="41"/>
    <s v="389-4278"/>
    <s v="Male"/>
    <x v="20"/>
    <s v="No"/>
    <s v="No"/>
    <s v="No"/>
    <x v="0"/>
    <n v="0"/>
    <s v="No"/>
    <x v="0"/>
    <s v="Credit Card"/>
    <n v="23"/>
    <n v="198"/>
    <x v="0"/>
    <x v="0"/>
    <n v="0"/>
    <n v="1"/>
    <x v="0"/>
  </r>
  <r>
    <s v="8653-APNS"/>
    <s v="No"/>
    <x v="51"/>
    <n v="96"/>
    <n v="285.8"/>
    <n v="96"/>
    <n v="405.6"/>
    <s v="Yes"/>
    <x v="1"/>
    <n v="0"/>
    <n v="0"/>
    <n v="1"/>
    <x v="0"/>
    <n v="0"/>
    <x v="44"/>
    <s v="413-7743"/>
    <s v="Female"/>
    <x v="31"/>
    <s v="No"/>
    <s v="No"/>
    <s v="No"/>
    <x v="0"/>
    <n v="0"/>
    <s v="No"/>
    <x v="1"/>
    <s v="Credit Card"/>
    <n v="38"/>
    <n v="911"/>
    <x v="0"/>
    <x v="0"/>
    <n v="0"/>
    <n v="1"/>
    <x v="0"/>
  </r>
  <r>
    <s v="8711-WLQM"/>
    <s v="No"/>
    <x v="4"/>
    <n v="298"/>
    <n v="621"/>
    <n v="0"/>
    <n v="0"/>
    <s v="No"/>
    <x v="0"/>
    <n v="0"/>
    <n v="0"/>
    <n v="5"/>
    <x v="0"/>
    <n v="0"/>
    <x v="1"/>
    <s v="372-2296"/>
    <s v="Male"/>
    <x v="15"/>
    <s v="No"/>
    <s v="No"/>
    <s v="No"/>
    <x v="0"/>
    <n v="0"/>
    <s v="No"/>
    <x v="1"/>
    <s v="Direct Debit"/>
    <n v="56"/>
    <n v="3464"/>
    <x v="0"/>
    <x v="0"/>
    <n v="0"/>
    <n v="1"/>
    <x v="1"/>
  </r>
  <r>
    <s v="4488-IZKB"/>
    <s v="No"/>
    <x v="61"/>
    <n v="62"/>
    <n v="114.4"/>
    <n v="0"/>
    <n v="0"/>
    <s v="No"/>
    <x v="0"/>
    <n v="0"/>
    <n v="0"/>
    <n v="0"/>
    <x v="1"/>
    <n v="0"/>
    <x v="42"/>
    <s v="415-6110"/>
    <s v="Female"/>
    <x v="48"/>
    <s v="No"/>
    <s v="No"/>
    <s v="No"/>
    <x v="0"/>
    <n v="0"/>
    <s v="No"/>
    <x v="0"/>
    <s v="Credit Card"/>
    <n v="11"/>
    <n v="86"/>
    <x v="0"/>
    <x v="0"/>
    <n v="0"/>
    <n v="1"/>
    <x v="0"/>
  </r>
  <r>
    <s v="7894-OWVC"/>
    <s v="No"/>
    <x v="39"/>
    <n v="51"/>
    <n v="151.30000000000001"/>
    <n v="0"/>
    <n v="0"/>
    <s v="No"/>
    <x v="0"/>
    <n v="0"/>
    <n v="0"/>
    <n v="2"/>
    <x v="0"/>
    <n v="0"/>
    <x v="1"/>
    <s v="340-9803"/>
    <s v="Male"/>
    <x v="48"/>
    <s v="No"/>
    <s v="No"/>
    <s v="No"/>
    <x v="0"/>
    <n v="0"/>
    <s v="Yes"/>
    <x v="0"/>
    <s v="Credit Card"/>
    <n v="41"/>
    <n v="1251"/>
    <x v="0"/>
    <x v="0"/>
    <n v="0"/>
    <n v="1"/>
    <x v="0"/>
  </r>
  <r>
    <s v="3269-LBLE"/>
    <s v="No"/>
    <x v="23"/>
    <n v="697"/>
    <n v="1062.5"/>
    <n v="0"/>
    <n v="0"/>
    <s v="No"/>
    <x v="0"/>
    <n v="0"/>
    <n v="0"/>
    <n v="3"/>
    <x v="0"/>
    <n v="0"/>
    <x v="16"/>
    <s v="352-2175"/>
    <s v="Female"/>
    <x v="34"/>
    <s v="No"/>
    <s v="Yes"/>
    <s v="No"/>
    <x v="2"/>
    <n v="0"/>
    <s v="No"/>
    <x v="2"/>
    <s v="Credit Card"/>
    <n v="39"/>
    <n v="2612"/>
    <x v="0"/>
    <x v="0"/>
    <n v="0"/>
    <n v="1"/>
    <x v="0"/>
  </r>
  <r>
    <s v="7656-VNYO"/>
    <s v="No"/>
    <x v="15"/>
    <n v="8"/>
    <n v="25.4"/>
    <n v="0"/>
    <n v="0"/>
    <s v="No"/>
    <x v="0"/>
    <n v="0"/>
    <n v="0"/>
    <n v="0"/>
    <x v="1"/>
    <n v="0"/>
    <x v="14"/>
    <s v="346-6352"/>
    <s v="Male"/>
    <x v="5"/>
    <s v="No"/>
    <s v="No"/>
    <s v="No"/>
    <x v="0"/>
    <n v="0"/>
    <s v="No"/>
    <x v="0"/>
    <s v="Credit Card"/>
    <n v="7"/>
    <n v="14"/>
    <x v="0"/>
    <x v="0"/>
    <n v="0"/>
    <n v="1"/>
    <x v="0"/>
  </r>
  <r>
    <s v="0951-ZPCQ"/>
    <s v="No"/>
    <x v="21"/>
    <n v="59"/>
    <n v="184.7"/>
    <n v="0"/>
    <n v="0"/>
    <s v="No"/>
    <x v="0"/>
    <n v="0"/>
    <n v="0"/>
    <n v="1"/>
    <x v="0"/>
    <n v="0"/>
    <x v="32"/>
    <s v="410-5713"/>
    <s v="Female"/>
    <x v="18"/>
    <s v="No"/>
    <s v="No"/>
    <s v="No"/>
    <x v="0"/>
    <n v="0"/>
    <s v="Yes"/>
    <x v="1"/>
    <s v="Direct Debit"/>
    <n v="21"/>
    <n v="992"/>
    <x v="0"/>
    <x v="0"/>
    <n v="0"/>
    <n v="1"/>
    <x v="0"/>
  </r>
  <r>
    <s v="7435-BENB"/>
    <s v="No"/>
    <x v="75"/>
    <n v="137"/>
    <n v="368.3"/>
    <n v="0"/>
    <n v="0"/>
    <s v="No"/>
    <x v="0"/>
    <n v="0"/>
    <n v="0"/>
    <n v="5"/>
    <x v="0"/>
    <n v="0"/>
    <x v="22"/>
    <s v="408-5916"/>
    <s v="Male"/>
    <x v="11"/>
    <s v="No"/>
    <s v="No"/>
    <s v="No"/>
    <x v="0"/>
    <n v="0"/>
    <s v="Yes"/>
    <x v="1"/>
    <s v="Credit Card"/>
    <n v="13"/>
    <n v="473"/>
    <x v="0"/>
    <x v="0"/>
    <n v="0"/>
    <n v="1"/>
    <x v="1"/>
  </r>
  <r>
    <s v="3655-RYAD"/>
    <s v="No"/>
    <x v="16"/>
    <n v="251"/>
    <n v="584.20000000000005"/>
    <n v="0"/>
    <n v="0"/>
    <s v="No"/>
    <x v="0"/>
    <n v="0"/>
    <n v="0"/>
    <n v="4"/>
    <x v="0"/>
    <n v="0"/>
    <x v="20"/>
    <s v="370-5626"/>
    <s v="Male"/>
    <x v="2"/>
    <s v="No"/>
    <s v="No"/>
    <s v="No"/>
    <x v="0"/>
    <n v="0"/>
    <s v="Yes"/>
    <x v="2"/>
    <s v="Credit Card"/>
    <n v="35"/>
    <n v="2591"/>
    <x v="0"/>
    <x v="0"/>
    <n v="0"/>
    <n v="1"/>
    <x v="0"/>
  </r>
  <r>
    <s v="5496-GMIO"/>
    <s v="No"/>
    <x v="20"/>
    <n v="36"/>
    <n v="76.5"/>
    <n v="0"/>
    <n v="0"/>
    <s v="No"/>
    <x v="0"/>
    <n v="0"/>
    <n v="0"/>
    <n v="5"/>
    <x v="0"/>
    <n v="0"/>
    <x v="23"/>
    <s v="408-1331"/>
    <s v="Female"/>
    <x v="65"/>
    <s v="No"/>
    <s v="Yes"/>
    <s v="No"/>
    <x v="2"/>
    <n v="0"/>
    <s v="Yes"/>
    <x v="2"/>
    <s v="Direct Debit"/>
    <n v="53"/>
    <n v="674"/>
    <x v="0"/>
    <x v="0"/>
    <n v="0"/>
    <n v="1"/>
    <x v="1"/>
  </r>
  <r>
    <s v="6543-OKUV"/>
    <s v="No"/>
    <x v="38"/>
    <n v="213"/>
    <n v="612.9"/>
    <n v="153"/>
    <n v="510"/>
    <s v="Yes"/>
    <x v="1"/>
    <n v="0"/>
    <n v="0"/>
    <n v="3"/>
    <x v="0"/>
    <n v="0"/>
    <x v="34"/>
    <s v="419-9688"/>
    <s v="Female"/>
    <x v="40"/>
    <s v="No"/>
    <s v="No"/>
    <s v="No"/>
    <x v="0"/>
    <n v="0"/>
    <s v="No"/>
    <x v="1"/>
    <s v="Credit Card"/>
    <n v="32"/>
    <n v="1651"/>
    <x v="0"/>
    <x v="0"/>
    <n v="0"/>
    <n v="1"/>
    <x v="0"/>
  </r>
  <r>
    <s v="9627-SHBR"/>
    <s v="No"/>
    <x v="16"/>
    <n v="256"/>
    <n v="654.5"/>
    <n v="146"/>
    <n v="941.7"/>
    <s v="Yes"/>
    <x v="1"/>
    <n v="0"/>
    <n v="0"/>
    <n v="14"/>
    <x v="0"/>
    <n v="0"/>
    <x v="21"/>
    <s v="343-5219"/>
    <s v="Female"/>
    <x v="60"/>
    <s v="No"/>
    <s v="Yes"/>
    <s v="No"/>
    <x v="2"/>
    <n v="0"/>
    <s v="Yes"/>
    <x v="2"/>
    <s v="Direct Debit"/>
    <n v="37"/>
    <n v="2715"/>
    <x v="0"/>
    <x v="0"/>
    <n v="0"/>
    <n v="1"/>
    <x v="2"/>
  </r>
  <r>
    <s v="5276-ZSJF"/>
    <s v="No"/>
    <x v="47"/>
    <n v="225"/>
    <n v="664.5"/>
    <n v="0"/>
    <n v="0"/>
    <s v="No"/>
    <x v="0"/>
    <n v="0"/>
    <n v="0"/>
    <n v="1"/>
    <x v="1"/>
    <n v="13"/>
    <x v="31"/>
    <s v="345-5639"/>
    <s v="Female"/>
    <x v="40"/>
    <s v="No"/>
    <s v="No"/>
    <s v="No"/>
    <x v="0"/>
    <n v="0"/>
    <s v="Yes"/>
    <x v="1"/>
    <s v="Direct Debit"/>
    <n v="48"/>
    <n v="2644"/>
    <x v="0"/>
    <x v="0"/>
    <n v="0"/>
    <n v="1"/>
    <x v="0"/>
  </r>
  <r>
    <s v="7339-GVNS"/>
    <s v="No"/>
    <x v="0"/>
    <n v="5"/>
    <n v="14"/>
    <n v="0"/>
    <n v="0"/>
    <s v="No"/>
    <x v="0"/>
    <n v="0"/>
    <n v="0"/>
    <n v="5"/>
    <x v="0"/>
    <n v="0"/>
    <x v="18"/>
    <s v="336-3488"/>
    <s v="Male"/>
    <x v="0"/>
    <s v="No"/>
    <s v="No"/>
    <s v="No"/>
    <x v="0"/>
    <n v="0"/>
    <s v="No"/>
    <x v="0"/>
    <s v="Credit Card"/>
    <n v="18"/>
    <n v="18"/>
    <x v="0"/>
    <x v="0"/>
    <n v="0"/>
    <n v="1"/>
    <x v="1"/>
  </r>
  <r>
    <s v="7085-RZRD"/>
    <s v="No"/>
    <x v="52"/>
    <n v="50"/>
    <n v="111.1"/>
    <n v="0"/>
    <n v="0"/>
    <s v="No"/>
    <x v="0"/>
    <n v="0"/>
    <n v="0"/>
    <n v="8"/>
    <x v="0"/>
    <n v="0"/>
    <x v="34"/>
    <s v="414-6426"/>
    <s v="Female"/>
    <x v="6"/>
    <s v="Yes"/>
    <s v="No"/>
    <s v="No"/>
    <x v="1"/>
    <n v="0"/>
    <s v="No"/>
    <x v="1"/>
    <s v="Credit Card"/>
    <n v="21"/>
    <n v="472"/>
    <x v="0"/>
    <x v="0"/>
    <n v="0"/>
    <n v="1"/>
    <x v="1"/>
  </r>
  <r>
    <s v="3490-UHAR"/>
    <s v="No"/>
    <x v="60"/>
    <n v="106"/>
    <n v="334.4"/>
    <n v="0"/>
    <n v="0"/>
    <s v="No"/>
    <x v="0"/>
    <n v="0"/>
    <n v="0"/>
    <n v="9"/>
    <x v="0"/>
    <n v="0"/>
    <x v="45"/>
    <s v="335-5591"/>
    <s v="Female"/>
    <x v="45"/>
    <s v="No"/>
    <s v="Yes"/>
    <s v="No"/>
    <x v="2"/>
    <n v="0"/>
    <s v="Yes"/>
    <x v="1"/>
    <s v="Direct Debit"/>
    <n v="44"/>
    <n v="2930"/>
    <x v="0"/>
    <x v="0"/>
    <n v="0"/>
    <n v="1"/>
    <x v="1"/>
  </r>
  <r>
    <s v="0649-CTXP"/>
    <s v="No"/>
    <x v="0"/>
    <n v="3"/>
    <n v="7"/>
    <n v="0"/>
    <n v="0"/>
    <s v="No"/>
    <x v="0"/>
    <n v="0"/>
    <n v="0"/>
    <n v="0"/>
    <x v="1"/>
    <n v="0"/>
    <x v="44"/>
    <s v="421-9144"/>
    <s v="Female"/>
    <x v="17"/>
    <s v="Yes"/>
    <s v="No"/>
    <s v="No"/>
    <x v="1"/>
    <n v="0"/>
    <s v="No"/>
    <x v="0"/>
    <s v="Credit Card"/>
    <n v="13"/>
    <n v="13"/>
    <x v="0"/>
    <x v="0"/>
    <n v="0"/>
    <n v="1"/>
    <x v="0"/>
  </r>
  <r>
    <s v="6046-ALXF"/>
    <s v="No"/>
    <x v="3"/>
    <n v="42"/>
    <n v="90.1"/>
    <n v="0"/>
    <n v="0"/>
    <s v="No"/>
    <x v="0"/>
    <n v="0"/>
    <n v="0"/>
    <n v="13"/>
    <x v="0"/>
    <n v="0"/>
    <x v="39"/>
    <s v="344-3466"/>
    <s v="Male"/>
    <x v="22"/>
    <s v="Yes"/>
    <s v="No"/>
    <s v="No"/>
    <x v="1"/>
    <n v="0"/>
    <s v="Yes"/>
    <x v="0"/>
    <s v="Direct Debit"/>
    <n v="28"/>
    <n v="283"/>
    <x v="0"/>
    <x v="0"/>
    <n v="0"/>
    <n v="1"/>
    <x v="2"/>
  </r>
  <r>
    <s v="2315-AMZV"/>
    <s v="No"/>
    <x v="30"/>
    <n v="19"/>
    <n v="48.6"/>
    <n v="0"/>
    <n v="0"/>
    <s v="No"/>
    <x v="0"/>
    <n v="0"/>
    <n v="0"/>
    <n v="0"/>
    <x v="1"/>
    <n v="0"/>
    <x v="15"/>
    <s v="392-2722"/>
    <s v="Male"/>
    <x v="17"/>
    <s v="Yes"/>
    <s v="No"/>
    <s v="No"/>
    <x v="1"/>
    <n v="0"/>
    <s v="No"/>
    <x v="0"/>
    <s v="Direct Debit"/>
    <n v="13"/>
    <n v="38"/>
    <x v="0"/>
    <x v="0"/>
    <n v="0"/>
    <n v="1"/>
    <x v="0"/>
  </r>
  <r>
    <s v="9815-BMPC"/>
    <s v="No"/>
    <x v="27"/>
    <n v="403"/>
    <n v="967.9"/>
    <n v="0"/>
    <n v="0"/>
    <s v="No"/>
    <x v="0"/>
    <n v="0"/>
    <n v="0"/>
    <n v="6"/>
    <x v="0"/>
    <n v="0"/>
    <x v="3"/>
    <s v="349-7138"/>
    <s v="Male"/>
    <x v="56"/>
    <s v="No"/>
    <s v="Yes"/>
    <s v="No"/>
    <x v="2"/>
    <n v="0"/>
    <s v="Yes"/>
    <x v="2"/>
    <s v="Direct Debit"/>
    <n v="42"/>
    <n v="2720"/>
    <x v="0"/>
    <x v="0"/>
    <n v="0"/>
    <n v="1"/>
    <x v="1"/>
  </r>
  <r>
    <s v="7828-WTGC"/>
    <s v="No"/>
    <x v="75"/>
    <n v="183"/>
    <n v="551.79999999999995"/>
    <n v="0"/>
    <n v="0"/>
    <s v="No"/>
    <x v="0"/>
    <n v="0"/>
    <n v="0"/>
    <n v="2"/>
    <x v="0"/>
    <n v="0"/>
    <x v="7"/>
    <s v="363-3295"/>
    <s v="Female"/>
    <x v="24"/>
    <s v="No"/>
    <s v="No"/>
    <s v="No"/>
    <x v="0"/>
    <n v="0"/>
    <s v="Yes"/>
    <x v="0"/>
    <s v="Credit Card"/>
    <n v="20"/>
    <n v="739"/>
    <x v="0"/>
    <x v="0"/>
    <n v="0"/>
    <n v="1"/>
    <x v="0"/>
  </r>
  <r>
    <s v="2556-TSKV"/>
    <s v="No"/>
    <x v="55"/>
    <n v="28"/>
    <n v="61.1"/>
    <n v="0"/>
    <n v="0"/>
    <s v="No"/>
    <x v="0"/>
    <n v="0"/>
    <n v="0"/>
    <n v="0"/>
    <x v="1"/>
    <n v="0"/>
    <x v="16"/>
    <s v="407-9830"/>
    <s v="Male"/>
    <x v="26"/>
    <s v="No"/>
    <s v="No"/>
    <s v="No"/>
    <x v="0"/>
    <n v="0"/>
    <s v="No"/>
    <x v="2"/>
    <s v="Credit Card"/>
    <n v="11"/>
    <n v="139"/>
    <x v="0"/>
    <x v="0"/>
    <n v="0"/>
    <n v="1"/>
    <x v="0"/>
  </r>
  <r>
    <s v="2332-UKWD"/>
    <s v="No"/>
    <x v="35"/>
    <n v="300"/>
    <n v="761.4"/>
    <n v="0"/>
    <n v="0"/>
    <s v="No"/>
    <x v="0"/>
    <n v="0"/>
    <n v="0"/>
    <n v="26"/>
    <x v="0"/>
    <n v="0"/>
    <x v="11"/>
    <s v="333-8822"/>
    <s v="Male"/>
    <x v="6"/>
    <s v="Yes"/>
    <s v="No"/>
    <s v="No"/>
    <x v="1"/>
    <n v="0"/>
    <s v="No"/>
    <x v="1"/>
    <s v="Direct Debit"/>
    <n v="37"/>
    <n v="1742"/>
    <x v="0"/>
    <x v="0"/>
    <n v="0"/>
    <n v="1"/>
    <x v="2"/>
  </r>
  <r>
    <s v="5929-KKBD"/>
    <s v="No"/>
    <x v="21"/>
    <n v="133"/>
    <n v="370.9"/>
    <n v="138"/>
    <n v="561.20000000000005"/>
    <s v="Yes"/>
    <x v="1"/>
    <n v="0"/>
    <n v="0"/>
    <n v="4"/>
    <x v="0"/>
    <n v="0"/>
    <x v="3"/>
    <s v="419-6418"/>
    <s v="Female"/>
    <x v="65"/>
    <s v="No"/>
    <s v="Yes"/>
    <s v="No"/>
    <x v="2"/>
    <n v="0"/>
    <s v="Yes"/>
    <x v="1"/>
    <s v="Direct Debit"/>
    <n v="36"/>
    <n v="1667"/>
    <x v="0"/>
    <x v="0"/>
    <n v="0"/>
    <n v="1"/>
    <x v="0"/>
  </r>
  <r>
    <s v="0472-MVRK"/>
    <s v="No"/>
    <x v="29"/>
    <n v="28"/>
    <n v="70.2"/>
    <n v="0"/>
    <n v="0"/>
    <s v="No"/>
    <x v="0"/>
    <n v="0"/>
    <n v="0"/>
    <n v="9"/>
    <x v="1"/>
    <n v="95"/>
    <x v="1"/>
    <s v="351-8955"/>
    <s v="Female"/>
    <x v="42"/>
    <s v="Yes"/>
    <s v="No"/>
    <s v="No"/>
    <x v="1"/>
    <n v="0"/>
    <s v="No"/>
    <x v="0"/>
    <s v="Direct Debit"/>
    <n v="45"/>
    <n v="796"/>
    <x v="0"/>
    <x v="0"/>
    <n v="0"/>
    <n v="1"/>
    <x v="1"/>
  </r>
  <r>
    <s v="8846-TZFY"/>
    <s v="No"/>
    <x v="8"/>
    <n v="270"/>
    <n v="911.8"/>
    <n v="0"/>
    <n v="0"/>
    <s v="No"/>
    <x v="0"/>
    <n v="0"/>
    <n v="0"/>
    <n v="4"/>
    <x v="0"/>
    <n v="0"/>
    <x v="20"/>
    <s v="336-6997"/>
    <s v="Male"/>
    <x v="48"/>
    <s v="No"/>
    <s v="No"/>
    <s v="No"/>
    <x v="0"/>
    <n v="0"/>
    <s v="Yes"/>
    <x v="2"/>
    <s v="Direct Debit"/>
    <n v="35"/>
    <n v="2487"/>
    <x v="0"/>
    <x v="0"/>
    <n v="0"/>
    <n v="1"/>
    <x v="0"/>
  </r>
  <r>
    <s v="7655-PAAU"/>
    <s v="No"/>
    <x v="38"/>
    <n v="293"/>
    <n v="770"/>
    <n v="0"/>
    <n v="0"/>
    <s v="No"/>
    <x v="0"/>
    <n v="0"/>
    <n v="0"/>
    <n v="0"/>
    <x v="1"/>
    <n v="0"/>
    <x v="28"/>
    <s v="408-6266"/>
    <s v="Male"/>
    <x v="12"/>
    <s v="Yes"/>
    <s v="No"/>
    <s v="No"/>
    <x v="1"/>
    <n v="0"/>
    <s v="No"/>
    <x v="2"/>
    <s v="Credit Card"/>
    <n v="8"/>
    <n v="397"/>
    <x v="0"/>
    <x v="0"/>
    <n v="0"/>
    <n v="1"/>
    <x v="0"/>
  </r>
  <r>
    <s v="6586-IJLJ"/>
    <s v="No"/>
    <x v="14"/>
    <n v="110"/>
    <n v="356.2"/>
    <n v="0"/>
    <n v="0"/>
    <s v="No"/>
    <x v="0"/>
    <n v="0"/>
    <n v="0"/>
    <n v="8"/>
    <x v="0"/>
    <n v="0"/>
    <x v="6"/>
    <s v="348-2916"/>
    <s v="Male"/>
    <x v="22"/>
    <s v="Yes"/>
    <s v="No"/>
    <s v="No"/>
    <x v="1"/>
    <n v="0"/>
    <s v="Yes"/>
    <x v="2"/>
    <s v="Credit Card"/>
    <n v="51"/>
    <n v="3665"/>
    <x v="0"/>
    <x v="0"/>
    <n v="0"/>
    <n v="1"/>
    <x v="1"/>
  </r>
  <r>
    <s v="9445-DPWK"/>
    <s v="No"/>
    <x v="36"/>
    <n v="132"/>
    <n v="293.60000000000002"/>
    <n v="0"/>
    <n v="0"/>
    <s v="No"/>
    <x v="0"/>
    <n v="0"/>
    <n v="0"/>
    <n v="6"/>
    <x v="0"/>
    <n v="0"/>
    <x v="14"/>
    <s v="336-2829"/>
    <s v="Female"/>
    <x v="0"/>
    <s v="No"/>
    <s v="No"/>
    <s v="No"/>
    <x v="0"/>
    <n v="0"/>
    <s v="Yes"/>
    <x v="1"/>
    <s v="Direct Debit"/>
    <n v="31"/>
    <n v="1293"/>
    <x v="0"/>
    <x v="0"/>
    <n v="0"/>
    <n v="1"/>
    <x v="1"/>
  </r>
  <r>
    <s v="2794-DAED"/>
    <s v="No"/>
    <x v="5"/>
    <n v="96"/>
    <n v="273"/>
    <n v="0"/>
    <n v="0"/>
    <s v="No"/>
    <x v="0"/>
    <n v="0"/>
    <n v="0"/>
    <n v="3"/>
    <x v="0"/>
    <n v="0"/>
    <x v="31"/>
    <s v="403-8916"/>
    <s v="Female"/>
    <x v="1"/>
    <s v="No"/>
    <s v="No"/>
    <s v="No"/>
    <x v="0"/>
    <n v="0"/>
    <s v="No"/>
    <x v="0"/>
    <s v="Direct Debit"/>
    <n v="47"/>
    <n v="802"/>
    <x v="0"/>
    <x v="0"/>
    <n v="0"/>
    <n v="1"/>
    <x v="0"/>
  </r>
  <r>
    <s v="7540-QEIP"/>
    <s v="No"/>
    <x v="47"/>
    <n v="120"/>
    <n v="329.1"/>
    <n v="0"/>
    <n v="0"/>
    <s v="No"/>
    <x v="0"/>
    <n v="0"/>
    <n v="0"/>
    <n v="10"/>
    <x v="0"/>
    <n v="0"/>
    <x v="42"/>
    <s v="384-1135"/>
    <s v="Male"/>
    <x v="19"/>
    <s v="Yes"/>
    <s v="No"/>
    <s v="No"/>
    <x v="1"/>
    <n v="0"/>
    <s v="No"/>
    <x v="1"/>
    <s v="Direct Debit"/>
    <n v="49"/>
    <n v="2707"/>
    <x v="0"/>
    <x v="0"/>
    <n v="0"/>
    <n v="1"/>
    <x v="1"/>
  </r>
  <r>
    <s v="7538-CKNF"/>
    <s v="No"/>
    <x v="48"/>
    <n v="8"/>
    <n v="18.7"/>
    <n v="0"/>
    <n v="0"/>
    <s v="No"/>
    <x v="0"/>
    <n v="0"/>
    <n v="0"/>
    <n v="0"/>
    <x v="1"/>
    <n v="0"/>
    <x v="30"/>
    <s v="390-2320"/>
    <s v="Female"/>
    <x v="21"/>
    <s v="No"/>
    <s v="No"/>
    <s v="No"/>
    <x v="0"/>
    <n v="0"/>
    <s v="No"/>
    <x v="0"/>
    <s v="Credit Card"/>
    <n v="12"/>
    <n v="57"/>
    <x v="0"/>
    <x v="0"/>
    <n v="0"/>
    <n v="1"/>
    <x v="0"/>
  </r>
  <r>
    <s v="1912-TROG"/>
    <s v="No"/>
    <x v="30"/>
    <n v="9"/>
    <n v="19.7"/>
    <n v="0"/>
    <n v="0"/>
    <s v="No"/>
    <x v="0"/>
    <n v="0"/>
    <n v="0"/>
    <n v="0"/>
    <x v="1"/>
    <n v="0"/>
    <x v="37"/>
    <s v="393-9424"/>
    <s v="Female"/>
    <x v="19"/>
    <s v="Yes"/>
    <s v="No"/>
    <s v="No"/>
    <x v="1"/>
    <n v="0"/>
    <s v="No"/>
    <x v="0"/>
    <s v="Credit Card"/>
    <n v="7"/>
    <n v="19"/>
    <x v="0"/>
    <x v="0"/>
    <n v="0"/>
    <n v="1"/>
    <x v="0"/>
  </r>
  <r>
    <s v="7132-LQXT"/>
    <s v="No"/>
    <x v="28"/>
    <n v="161"/>
    <n v="579.6"/>
    <n v="0"/>
    <n v="0"/>
    <s v="No"/>
    <x v="0"/>
    <n v="0"/>
    <n v="0"/>
    <n v="3"/>
    <x v="0"/>
    <n v="0"/>
    <x v="33"/>
    <s v="417-6330"/>
    <s v="Male"/>
    <x v="48"/>
    <s v="No"/>
    <s v="No"/>
    <s v="No"/>
    <x v="0"/>
    <n v="0"/>
    <s v="Yes"/>
    <x v="1"/>
    <s v="Direct Debit"/>
    <n v="23"/>
    <n v="841"/>
    <x v="0"/>
    <x v="0"/>
    <n v="0"/>
    <n v="1"/>
    <x v="0"/>
  </r>
  <r>
    <s v="3059-LZAD"/>
    <s v="No"/>
    <x v="61"/>
    <n v="48"/>
    <n v="115.5"/>
    <n v="0"/>
    <n v="0"/>
    <s v="No"/>
    <x v="0"/>
    <n v="0"/>
    <n v="0"/>
    <n v="8"/>
    <x v="1"/>
    <n v="4"/>
    <x v="34"/>
    <s v="380-6571"/>
    <s v="Male"/>
    <x v="28"/>
    <s v="No"/>
    <s v="No"/>
    <s v="No"/>
    <x v="0"/>
    <n v="0"/>
    <s v="No"/>
    <x v="0"/>
    <s v="Credit Card"/>
    <n v="16"/>
    <n v="124"/>
    <x v="0"/>
    <x v="0"/>
    <n v="0"/>
    <n v="1"/>
    <x v="1"/>
  </r>
  <r>
    <s v="4313-UJSU"/>
    <s v="No"/>
    <x v="33"/>
    <n v="476"/>
    <n v="765"/>
    <n v="0"/>
    <n v="0"/>
    <s v="No"/>
    <x v="0"/>
    <n v="0"/>
    <n v="0"/>
    <n v="4"/>
    <x v="0"/>
    <n v="0"/>
    <x v="27"/>
    <s v="368-6488"/>
    <s v="Female"/>
    <x v="28"/>
    <s v="No"/>
    <s v="No"/>
    <s v="No"/>
    <x v="0"/>
    <n v="0"/>
    <s v="Yes"/>
    <x v="0"/>
    <s v="Credit Card"/>
    <n v="64"/>
    <n v="4085"/>
    <x v="0"/>
    <x v="0"/>
    <n v="0"/>
    <n v="1"/>
    <x v="0"/>
  </r>
  <r>
    <s v="6176-UCTS"/>
    <s v="No"/>
    <x v="30"/>
    <n v="16"/>
    <n v="36.9"/>
    <n v="0"/>
    <n v="0"/>
    <s v="No"/>
    <x v="0"/>
    <n v="0"/>
    <n v="0"/>
    <n v="14"/>
    <x v="0"/>
    <n v="0"/>
    <x v="17"/>
    <s v="328-1206"/>
    <s v="Female"/>
    <x v="18"/>
    <s v="No"/>
    <s v="No"/>
    <s v="No"/>
    <x v="0"/>
    <n v="0"/>
    <s v="No"/>
    <x v="0"/>
    <s v="Direct Debit"/>
    <n v="49"/>
    <n v="152"/>
    <x v="0"/>
    <x v="0"/>
    <n v="0"/>
    <n v="1"/>
    <x v="2"/>
  </r>
  <r>
    <s v="7846-VOLB"/>
    <s v="No"/>
    <x v="66"/>
    <n v="139"/>
    <n v="311.3"/>
    <n v="0"/>
    <n v="0"/>
    <s v="No"/>
    <x v="0"/>
    <n v="0"/>
    <n v="0"/>
    <n v="7"/>
    <x v="0"/>
    <n v="0"/>
    <x v="1"/>
    <s v="337-7167"/>
    <s v="Female"/>
    <x v="8"/>
    <s v="No"/>
    <s v="No"/>
    <s v="No"/>
    <x v="0"/>
    <n v="0"/>
    <s v="No"/>
    <x v="0"/>
    <s v="Direct Debit"/>
    <n v="36"/>
    <n v="698"/>
    <x v="0"/>
    <x v="0"/>
    <n v="0"/>
    <n v="1"/>
    <x v="1"/>
  </r>
  <r>
    <s v="7844-LJAD"/>
    <s v="No"/>
    <x v="6"/>
    <n v="249"/>
    <n v="574.9"/>
    <n v="0"/>
    <n v="0"/>
    <s v="No"/>
    <x v="0"/>
    <n v="0"/>
    <n v="0"/>
    <n v="0"/>
    <x v="1"/>
    <n v="0"/>
    <x v="32"/>
    <s v="372-8405"/>
    <s v="Female"/>
    <x v="16"/>
    <s v="No"/>
    <s v="No"/>
    <s v="No"/>
    <x v="0"/>
    <n v="0"/>
    <s v="No"/>
    <x v="2"/>
    <s v="Direct Debit"/>
    <n v="8"/>
    <n v="450"/>
    <x v="0"/>
    <x v="0"/>
    <n v="0"/>
    <n v="1"/>
    <x v="0"/>
  </r>
  <r>
    <s v="9699-KQPW"/>
    <s v="No"/>
    <x v="70"/>
    <n v="78"/>
    <n v="199.2"/>
    <n v="0"/>
    <n v="0"/>
    <s v="No"/>
    <x v="0"/>
    <n v="0"/>
    <n v="0"/>
    <n v="0"/>
    <x v="1"/>
    <n v="0"/>
    <x v="27"/>
    <s v="402-6744"/>
    <s v="Male"/>
    <x v="24"/>
    <s v="No"/>
    <s v="No"/>
    <s v="No"/>
    <x v="0"/>
    <n v="0"/>
    <s v="No"/>
    <x v="0"/>
    <s v="Credit Card"/>
    <n v="8"/>
    <n v="122"/>
    <x v="0"/>
    <x v="0"/>
    <n v="0"/>
    <n v="1"/>
    <x v="0"/>
  </r>
  <r>
    <s v="3216-XBZF"/>
    <s v="No"/>
    <x v="74"/>
    <n v="39"/>
    <n v="111"/>
    <n v="0"/>
    <n v="0"/>
    <s v="No"/>
    <x v="0"/>
    <n v="0"/>
    <n v="0"/>
    <n v="13"/>
    <x v="0"/>
    <n v="0"/>
    <x v="38"/>
    <s v="347-8205"/>
    <s v="Male"/>
    <x v="41"/>
    <s v="No"/>
    <s v="Yes"/>
    <s v="No"/>
    <x v="2"/>
    <n v="0"/>
    <s v="No"/>
    <x v="2"/>
    <s v="Direct Debit"/>
    <n v="39"/>
    <n v="286"/>
    <x v="0"/>
    <x v="0"/>
    <n v="0"/>
    <n v="1"/>
    <x v="2"/>
  </r>
  <r>
    <s v="5381-ELAT"/>
    <s v="No"/>
    <x v="14"/>
    <n v="355"/>
    <n v="853.6"/>
    <n v="0"/>
    <n v="0"/>
    <s v="No"/>
    <x v="0"/>
    <n v="0"/>
    <n v="0"/>
    <n v="6"/>
    <x v="0"/>
    <n v="0"/>
    <x v="21"/>
    <s v="328-2982"/>
    <s v="Male"/>
    <x v="47"/>
    <s v="No"/>
    <s v="Yes"/>
    <s v="No"/>
    <x v="2"/>
    <n v="0"/>
    <s v="Yes"/>
    <x v="2"/>
    <s v="Direct Debit"/>
    <n v="50"/>
    <n v="3580"/>
    <x v="0"/>
    <x v="0"/>
    <n v="0"/>
    <n v="1"/>
    <x v="1"/>
  </r>
  <r>
    <s v="9931-UCUW"/>
    <s v="No"/>
    <x v="16"/>
    <n v="151"/>
    <n v="290.3"/>
    <n v="219"/>
    <n v="810.3"/>
    <s v="Yes"/>
    <x v="1"/>
    <n v="0"/>
    <n v="0"/>
    <n v="3"/>
    <x v="0"/>
    <n v="0"/>
    <x v="38"/>
    <s v="384-8723"/>
    <s v="Female"/>
    <x v="35"/>
    <s v="No"/>
    <s v="No"/>
    <s v="No"/>
    <x v="0"/>
    <n v="0"/>
    <s v="No"/>
    <x v="2"/>
    <s v="Direct Debit"/>
    <n v="45"/>
    <n v="3274"/>
    <x v="0"/>
    <x v="0"/>
    <n v="0"/>
    <n v="1"/>
    <x v="0"/>
  </r>
  <r>
    <s v="6531-PNNV"/>
    <s v="No"/>
    <x v="63"/>
    <n v="382"/>
    <n v="1011.5"/>
    <n v="0"/>
    <n v="0"/>
    <s v="No"/>
    <x v="0"/>
    <n v="0"/>
    <n v="0"/>
    <n v="0"/>
    <x v="1"/>
    <n v="0"/>
    <x v="39"/>
    <s v="418-8450"/>
    <s v="Male"/>
    <x v="18"/>
    <s v="No"/>
    <s v="No"/>
    <s v="No"/>
    <x v="0"/>
    <n v="0"/>
    <s v="No"/>
    <x v="2"/>
    <s v="Direct Debit"/>
    <n v="12"/>
    <n v="843"/>
    <x v="0"/>
    <x v="0"/>
    <n v="0"/>
    <n v="1"/>
    <x v="0"/>
  </r>
  <r>
    <s v="0661-GGYO"/>
    <s v="No"/>
    <x v="2"/>
    <n v="67"/>
    <n v="177.6"/>
    <n v="132"/>
    <n v="523.6"/>
    <s v="Yes"/>
    <x v="1"/>
    <n v="0"/>
    <n v="0"/>
    <n v="0"/>
    <x v="1"/>
    <n v="0"/>
    <x v="35"/>
    <s v="385-7861"/>
    <s v="Female"/>
    <x v="3"/>
    <s v="No"/>
    <s v="No"/>
    <s v="No"/>
    <x v="0"/>
    <n v="0"/>
    <s v="No"/>
    <x v="2"/>
    <s v="Direct Debit"/>
    <n v="14"/>
    <n v="607"/>
    <x v="0"/>
    <x v="0"/>
    <n v="0"/>
    <n v="1"/>
    <x v="0"/>
  </r>
  <r>
    <s v="2405-ETKO"/>
    <s v="No"/>
    <x v="73"/>
    <n v="81"/>
    <n v="177"/>
    <n v="0"/>
    <n v="0"/>
    <s v="No"/>
    <x v="0"/>
    <n v="0"/>
    <n v="0"/>
    <n v="3"/>
    <x v="0"/>
    <n v="0"/>
    <x v="40"/>
    <s v="372-5262"/>
    <s v="Male"/>
    <x v="44"/>
    <s v="No"/>
    <s v="No"/>
    <s v="No"/>
    <x v="0"/>
    <n v="0"/>
    <s v="Yes"/>
    <x v="0"/>
    <s v="Credit Card"/>
    <n v="27"/>
    <n v="787"/>
    <x v="0"/>
    <x v="0"/>
    <n v="0"/>
    <n v="1"/>
    <x v="0"/>
  </r>
  <r>
    <s v="3922-LMUX"/>
    <s v="No"/>
    <x v="4"/>
    <n v="351"/>
    <n v="873.6"/>
    <n v="0"/>
    <n v="0"/>
    <s v="No"/>
    <x v="0"/>
    <n v="0"/>
    <n v="0"/>
    <n v="4"/>
    <x v="0"/>
    <n v="0"/>
    <x v="1"/>
    <s v="411-3095"/>
    <s v="Male"/>
    <x v="49"/>
    <s v="No"/>
    <s v="No"/>
    <s v="No"/>
    <x v="0"/>
    <n v="0"/>
    <s v="Yes"/>
    <x v="2"/>
    <s v="Direct Debit"/>
    <n v="68"/>
    <n v="4244"/>
    <x v="0"/>
    <x v="0"/>
    <n v="0"/>
    <n v="1"/>
    <x v="0"/>
  </r>
  <r>
    <s v="0354-JEXK"/>
    <s v="No"/>
    <x v="6"/>
    <n v="297"/>
    <n v="568.29999999999995"/>
    <n v="0"/>
    <n v="0"/>
    <s v="No"/>
    <x v="0"/>
    <n v="0"/>
    <n v="0"/>
    <n v="0"/>
    <x v="1"/>
    <n v="0"/>
    <x v="2"/>
    <s v="331-5919"/>
    <s v="Female"/>
    <x v="44"/>
    <s v="No"/>
    <s v="No"/>
    <s v="No"/>
    <x v="0"/>
    <n v="0"/>
    <s v="No"/>
    <x v="2"/>
    <s v="Direct Debit"/>
    <n v="8"/>
    <n v="444"/>
    <x v="0"/>
    <x v="0"/>
    <n v="0"/>
    <n v="1"/>
    <x v="0"/>
  </r>
  <r>
    <s v="5498-TAQR"/>
    <s v="No"/>
    <x v="68"/>
    <n v="13"/>
    <n v="22.6"/>
    <n v="0"/>
    <n v="0"/>
    <s v="No"/>
    <x v="0"/>
    <n v="0"/>
    <n v="0"/>
    <n v="4"/>
    <x v="1"/>
    <n v="13"/>
    <x v="11"/>
    <s v="330-4914"/>
    <s v="Male"/>
    <x v="64"/>
    <s v="No"/>
    <s v="Yes"/>
    <s v="No"/>
    <x v="2"/>
    <n v="0"/>
    <s v="Yes"/>
    <x v="2"/>
    <s v="Direct Debit"/>
    <n v="35"/>
    <n v="197"/>
    <x v="0"/>
    <x v="0"/>
    <n v="0"/>
    <n v="1"/>
    <x v="0"/>
  </r>
  <r>
    <s v="0176-DQCE"/>
    <s v="No"/>
    <x v="52"/>
    <n v="134"/>
    <n v="359"/>
    <n v="0"/>
    <n v="0"/>
    <s v="No"/>
    <x v="0"/>
    <n v="0"/>
    <n v="0"/>
    <n v="0"/>
    <x v="1"/>
    <n v="0"/>
    <x v="24"/>
    <s v="371-2500"/>
    <s v="Male"/>
    <x v="9"/>
    <s v="No"/>
    <s v="No"/>
    <s v="No"/>
    <x v="0"/>
    <n v="0"/>
    <s v="No"/>
    <x v="2"/>
    <s v="Credit Card"/>
    <n v="13"/>
    <n v="285"/>
    <x v="0"/>
    <x v="0"/>
    <n v="0"/>
    <n v="1"/>
    <x v="0"/>
  </r>
  <r>
    <s v="0838-JYXF"/>
    <s v="No"/>
    <x v="44"/>
    <n v="135"/>
    <n v="276.2"/>
    <n v="0"/>
    <n v="0"/>
    <s v="No"/>
    <x v="0"/>
    <n v="0"/>
    <n v="0"/>
    <n v="1"/>
    <x v="0"/>
    <n v="0"/>
    <x v="29"/>
    <s v="335-3681"/>
    <s v="Female"/>
    <x v="24"/>
    <s v="No"/>
    <s v="No"/>
    <s v="No"/>
    <x v="0"/>
    <n v="0"/>
    <s v="No"/>
    <x v="2"/>
    <s v="Direct Debit"/>
    <n v="32"/>
    <n v="987"/>
    <x v="0"/>
    <x v="0"/>
    <n v="0"/>
    <n v="1"/>
    <x v="0"/>
  </r>
  <r>
    <s v="5286-AOUA"/>
    <s v="No"/>
    <x v="7"/>
    <n v="34"/>
    <n v="99.2"/>
    <n v="0"/>
    <n v="0"/>
    <s v="No"/>
    <x v="0"/>
    <n v="0"/>
    <n v="0"/>
    <n v="0"/>
    <x v="1"/>
    <n v="0"/>
    <x v="7"/>
    <s v="399-9239"/>
    <s v="Male"/>
    <x v="15"/>
    <s v="No"/>
    <s v="No"/>
    <s v="No"/>
    <x v="0"/>
    <n v="0"/>
    <s v="No"/>
    <x v="0"/>
    <s v="Credit Card"/>
    <n v="10"/>
    <n v="250"/>
    <x v="0"/>
    <x v="0"/>
    <n v="0"/>
    <n v="1"/>
    <x v="0"/>
  </r>
  <r>
    <s v="5796-IRTX"/>
    <s v="No"/>
    <x v="55"/>
    <n v="47"/>
    <n v="185.6"/>
    <n v="0"/>
    <n v="0"/>
    <s v="No"/>
    <x v="0"/>
    <n v="0"/>
    <n v="0"/>
    <n v="1"/>
    <x v="0"/>
    <n v="0"/>
    <x v="28"/>
    <s v="376-4271"/>
    <s v="Male"/>
    <x v="51"/>
    <s v="No"/>
    <s v="No"/>
    <s v="No"/>
    <x v="0"/>
    <n v="0"/>
    <s v="No"/>
    <x v="0"/>
    <s v="Direct Debit"/>
    <n v="40"/>
    <n v="494"/>
    <x v="0"/>
    <x v="0"/>
    <n v="0"/>
    <n v="1"/>
    <x v="0"/>
  </r>
  <r>
    <s v="6331-RYYB"/>
    <s v="No"/>
    <x v="15"/>
    <n v="6"/>
    <n v="15.6"/>
    <n v="0"/>
    <n v="0"/>
    <s v="No"/>
    <x v="0"/>
    <n v="0"/>
    <n v="0"/>
    <n v="0"/>
    <x v="1"/>
    <n v="0"/>
    <x v="24"/>
    <s v="393-2524"/>
    <s v="Female"/>
    <x v="18"/>
    <s v="No"/>
    <s v="No"/>
    <s v="No"/>
    <x v="0"/>
    <n v="0"/>
    <s v="No"/>
    <x v="0"/>
    <s v="Credit Card"/>
    <n v="14"/>
    <n v="30"/>
    <x v="0"/>
    <x v="0"/>
    <n v="0"/>
    <n v="1"/>
    <x v="0"/>
  </r>
  <r>
    <s v="8638-LASD"/>
    <s v="No"/>
    <x v="46"/>
    <n v="142"/>
    <n v="357.7"/>
    <n v="0"/>
    <n v="0"/>
    <s v="No"/>
    <x v="0"/>
    <n v="0"/>
    <n v="0"/>
    <n v="7"/>
    <x v="0"/>
    <n v="0"/>
    <x v="40"/>
    <s v="384-4385"/>
    <s v="Male"/>
    <x v="20"/>
    <s v="No"/>
    <s v="No"/>
    <s v="No"/>
    <x v="0"/>
    <n v="0"/>
    <s v="No"/>
    <x v="1"/>
    <s v="Direct Debit"/>
    <n v="25"/>
    <n v="1012"/>
    <x v="0"/>
    <x v="0"/>
    <n v="0"/>
    <n v="1"/>
    <x v="1"/>
  </r>
  <r>
    <s v="0362-PRFR"/>
    <s v="No"/>
    <x v="43"/>
    <n v="23"/>
    <n v="60.4"/>
    <n v="0"/>
    <n v="0"/>
    <s v="No"/>
    <x v="0"/>
    <n v="0"/>
    <n v="0"/>
    <n v="5"/>
    <x v="0"/>
    <n v="0"/>
    <x v="28"/>
    <s v="394-8086"/>
    <s v="Male"/>
    <x v="13"/>
    <s v="No"/>
    <s v="Yes"/>
    <s v="No"/>
    <x v="2"/>
    <n v="0"/>
    <s v="No"/>
    <x v="2"/>
    <s v="Direct Debit"/>
    <n v="37"/>
    <n v="140"/>
    <x v="0"/>
    <x v="0"/>
    <n v="0"/>
    <n v="1"/>
    <x v="1"/>
  </r>
  <r>
    <s v="9578-WCWE"/>
    <s v="No"/>
    <x v="47"/>
    <n v="361"/>
    <n v="663.6"/>
    <n v="0"/>
    <n v="0"/>
    <s v="No"/>
    <x v="0"/>
    <n v="0"/>
    <n v="0"/>
    <n v="1"/>
    <x v="0"/>
    <n v="0"/>
    <x v="47"/>
    <s v="376-5201"/>
    <s v="Female"/>
    <x v="32"/>
    <s v="No"/>
    <s v="No"/>
    <s v="No"/>
    <x v="0"/>
    <n v="0"/>
    <s v="Yes"/>
    <x v="0"/>
    <s v="Direct Debit"/>
    <n v="37"/>
    <n v="2048"/>
    <x v="0"/>
    <x v="0"/>
    <n v="0"/>
    <n v="1"/>
    <x v="0"/>
  </r>
  <r>
    <s v="6865-QBEI"/>
    <s v="No"/>
    <x v="16"/>
    <n v="320"/>
    <n v="1162.9000000000001"/>
    <n v="0"/>
    <n v="0"/>
    <s v="No"/>
    <x v="0"/>
    <n v="0"/>
    <n v="0"/>
    <n v="4"/>
    <x v="0"/>
    <n v="0"/>
    <x v="3"/>
    <s v="356-2093"/>
    <s v="Male"/>
    <x v="32"/>
    <s v="No"/>
    <s v="No"/>
    <s v="No"/>
    <x v="0"/>
    <n v="0"/>
    <s v="Yes"/>
    <x v="2"/>
    <s v="Direct Debit"/>
    <n v="36"/>
    <n v="2600"/>
    <x v="0"/>
    <x v="0"/>
    <n v="0"/>
    <n v="1"/>
    <x v="0"/>
  </r>
  <r>
    <s v="7760-UIHQ"/>
    <s v="No"/>
    <x v="3"/>
    <n v="18"/>
    <n v="48.2"/>
    <n v="0"/>
    <n v="0"/>
    <s v="No"/>
    <x v="0"/>
    <n v="0"/>
    <n v="0"/>
    <n v="2"/>
    <x v="0"/>
    <n v="0"/>
    <x v="3"/>
    <s v="353-2080"/>
    <s v="Female"/>
    <x v="41"/>
    <s v="No"/>
    <s v="Yes"/>
    <s v="No"/>
    <x v="2"/>
    <n v="0"/>
    <s v="Yes"/>
    <x v="0"/>
    <s v="Credit Card"/>
    <n v="41"/>
    <n v="395"/>
    <x v="0"/>
    <x v="0"/>
    <n v="0"/>
    <n v="1"/>
    <x v="0"/>
  </r>
  <r>
    <s v="2811-IPGY"/>
    <s v="No"/>
    <x v="32"/>
    <n v="19"/>
    <n v="53.1"/>
    <n v="0"/>
    <n v="0"/>
    <s v="No"/>
    <x v="0"/>
    <n v="0"/>
    <n v="0"/>
    <n v="3"/>
    <x v="1"/>
    <n v="21"/>
    <x v="12"/>
    <s v="397-7500"/>
    <s v="Male"/>
    <x v="57"/>
    <s v="No"/>
    <s v="Yes"/>
    <s v="No"/>
    <x v="2"/>
    <n v="0"/>
    <s v="Yes"/>
    <x v="2"/>
    <s v="Direct Debit"/>
    <n v="62"/>
    <n v="661"/>
    <x v="0"/>
    <x v="0"/>
    <n v="0"/>
    <n v="1"/>
    <x v="0"/>
  </r>
  <r>
    <s v="2659-LNEG"/>
    <s v="No"/>
    <x v="50"/>
    <n v="26"/>
    <n v="82.6"/>
    <n v="56"/>
    <n v="177.8"/>
    <s v="Yes"/>
    <x v="1"/>
    <n v="0"/>
    <n v="0"/>
    <n v="0"/>
    <x v="1"/>
    <n v="0"/>
    <x v="29"/>
    <s v="406-7737"/>
    <s v="Female"/>
    <x v="20"/>
    <s v="No"/>
    <s v="No"/>
    <s v="No"/>
    <x v="0"/>
    <n v="0"/>
    <s v="No"/>
    <x v="1"/>
    <s v="Credit Card"/>
    <n v="11"/>
    <n v="156"/>
    <x v="0"/>
    <x v="0"/>
    <n v="0"/>
    <n v="1"/>
    <x v="0"/>
  </r>
  <r>
    <s v="4665-FOTL"/>
    <s v="No"/>
    <x v="23"/>
    <n v="309"/>
    <n v="917.8"/>
    <n v="0"/>
    <n v="0"/>
    <s v="No"/>
    <x v="0"/>
    <n v="0"/>
    <n v="0"/>
    <n v="5"/>
    <x v="0"/>
    <n v="0"/>
    <x v="8"/>
    <s v="359-7788"/>
    <s v="Female"/>
    <x v="60"/>
    <s v="No"/>
    <s v="Yes"/>
    <s v="No"/>
    <x v="2"/>
    <n v="0"/>
    <s v="Yes"/>
    <x v="1"/>
    <s v="Direct Debit"/>
    <n v="33"/>
    <n v="2148"/>
    <x v="0"/>
    <x v="0"/>
    <n v="0"/>
    <n v="1"/>
    <x v="1"/>
  </r>
  <r>
    <s v="5554-UYCP"/>
    <s v="No"/>
    <x v="11"/>
    <n v="92"/>
    <n v="250.6"/>
    <n v="0"/>
    <n v="0"/>
    <s v="No"/>
    <x v="0"/>
    <n v="0"/>
    <n v="0"/>
    <n v="5"/>
    <x v="1"/>
    <n v="37"/>
    <x v="22"/>
    <s v="414-2905"/>
    <s v="Female"/>
    <x v="45"/>
    <s v="No"/>
    <s v="Yes"/>
    <s v="No"/>
    <x v="2"/>
    <n v="0"/>
    <s v="Yes"/>
    <x v="1"/>
    <s v="Direct Debit"/>
    <n v="32"/>
    <n v="672"/>
    <x v="0"/>
    <x v="0"/>
    <n v="0"/>
    <n v="1"/>
    <x v="1"/>
  </r>
  <r>
    <s v="3672-QCGV"/>
    <s v="No"/>
    <x v="52"/>
    <n v="148"/>
    <n v="346.7"/>
    <n v="0"/>
    <n v="0"/>
    <s v="No"/>
    <x v="0"/>
    <n v="0"/>
    <n v="0"/>
    <n v="2"/>
    <x v="0"/>
    <n v="0"/>
    <x v="31"/>
    <s v="380-9849"/>
    <s v="Male"/>
    <x v="5"/>
    <s v="No"/>
    <s v="No"/>
    <s v="No"/>
    <x v="0"/>
    <n v="0"/>
    <s v="No"/>
    <x v="0"/>
    <s v="Credit Card"/>
    <n v="23"/>
    <n v="503"/>
    <x v="0"/>
    <x v="0"/>
    <n v="0"/>
    <n v="1"/>
    <x v="0"/>
  </r>
  <r>
    <s v="3581-KPFW"/>
    <s v="No"/>
    <x v="54"/>
    <n v="254"/>
    <n v="646.4"/>
    <n v="0"/>
    <n v="0"/>
    <s v="No"/>
    <x v="0"/>
    <n v="0"/>
    <n v="0"/>
    <n v="2"/>
    <x v="0"/>
    <n v="0"/>
    <x v="30"/>
    <s v="387-6498"/>
    <s v="Female"/>
    <x v="41"/>
    <s v="No"/>
    <s v="Yes"/>
    <s v="No"/>
    <x v="2"/>
    <n v="0"/>
    <s v="No"/>
    <x v="1"/>
    <s v="Direct Debit"/>
    <n v="35"/>
    <n v="1894"/>
    <x v="0"/>
    <x v="0"/>
    <n v="0"/>
    <n v="1"/>
    <x v="0"/>
  </r>
  <r>
    <s v="4593-NSYD"/>
    <s v="No"/>
    <x v="23"/>
    <n v="516"/>
    <n v="1052.0999999999999"/>
    <n v="0"/>
    <n v="0"/>
    <s v="No"/>
    <x v="0"/>
    <n v="0"/>
    <n v="0"/>
    <n v="2"/>
    <x v="0"/>
    <n v="0"/>
    <x v="39"/>
    <s v="352-5815"/>
    <s v="Female"/>
    <x v="64"/>
    <s v="No"/>
    <s v="Yes"/>
    <s v="No"/>
    <x v="2"/>
    <n v="0"/>
    <s v="Yes"/>
    <x v="2"/>
    <s v="Direct Debit"/>
    <n v="25"/>
    <n v="1671"/>
    <x v="0"/>
    <x v="0"/>
    <n v="0"/>
    <n v="1"/>
    <x v="0"/>
  </r>
  <r>
    <s v="2950-LWNY"/>
    <s v="No"/>
    <x v="36"/>
    <n v="97"/>
    <n v="293.7"/>
    <n v="0"/>
    <n v="0"/>
    <s v="No"/>
    <x v="0"/>
    <n v="0"/>
    <n v="0"/>
    <n v="21"/>
    <x v="0"/>
    <n v="0"/>
    <x v="32"/>
    <s v="366-2273"/>
    <s v="Male"/>
    <x v="6"/>
    <s v="Yes"/>
    <s v="No"/>
    <s v="No"/>
    <x v="1"/>
    <n v="0"/>
    <s v="No"/>
    <x v="1"/>
    <s v="Credit Card"/>
    <n v="39"/>
    <n v="1641"/>
    <x v="0"/>
    <x v="0"/>
    <n v="0"/>
    <n v="1"/>
    <x v="2"/>
  </r>
  <r>
    <s v="0424-BWKW"/>
    <s v="No"/>
    <x v="9"/>
    <n v="139"/>
    <n v="300.39999999999998"/>
    <n v="150"/>
    <n v="620"/>
    <s v="Yes"/>
    <x v="1"/>
    <n v="0"/>
    <n v="0"/>
    <n v="7"/>
    <x v="0"/>
    <n v="0"/>
    <x v="46"/>
    <s v="337-2442"/>
    <s v="Female"/>
    <x v="34"/>
    <s v="No"/>
    <s v="Yes"/>
    <s v="No"/>
    <x v="2"/>
    <n v="0"/>
    <s v="No"/>
    <x v="1"/>
    <s v="Direct Debit"/>
    <n v="69"/>
    <n v="3478"/>
    <x v="0"/>
    <x v="0"/>
    <n v="0"/>
    <n v="1"/>
    <x v="1"/>
  </r>
  <r>
    <s v="8386-GGLN"/>
    <s v="No"/>
    <x v="61"/>
    <n v="36"/>
    <n v="106.4"/>
    <n v="0"/>
    <n v="0"/>
    <s v="No"/>
    <x v="0"/>
    <n v="0"/>
    <n v="0"/>
    <n v="2"/>
    <x v="0"/>
    <n v="0"/>
    <x v="43"/>
    <s v="404-1931"/>
    <s v="Female"/>
    <x v="43"/>
    <s v="No"/>
    <s v="No"/>
    <s v="No"/>
    <x v="2"/>
    <n v="0"/>
    <s v="Yes"/>
    <x v="2"/>
    <s v="Direct Debit"/>
    <n v="32"/>
    <n v="247"/>
    <x v="0"/>
    <x v="0"/>
    <n v="0"/>
    <n v="1"/>
    <x v="0"/>
  </r>
  <r>
    <s v="6193-JFQP"/>
    <s v="No"/>
    <x v="29"/>
    <n v="99"/>
    <n v="219.3"/>
    <n v="0"/>
    <n v="0"/>
    <s v="No"/>
    <x v="0"/>
    <n v="0"/>
    <n v="0"/>
    <n v="0"/>
    <x v="1"/>
    <n v="0"/>
    <x v="13"/>
    <s v="378-7299"/>
    <s v="Male"/>
    <x v="33"/>
    <s v="Yes"/>
    <s v="No"/>
    <s v="No"/>
    <x v="1"/>
    <n v="0"/>
    <s v="No"/>
    <x v="0"/>
    <s v="Credit Card"/>
    <n v="8"/>
    <n v="149"/>
    <x v="0"/>
    <x v="0"/>
    <n v="0"/>
    <n v="1"/>
    <x v="0"/>
  </r>
  <r>
    <s v="9400-JRTV"/>
    <s v="No"/>
    <x v="15"/>
    <n v="7"/>
    <n v="18.8"/>
    <n v="0"/>
    <n v="0"/>
    <s v="No"/>
    <x v="0"/>
    <n v="0"/>
    <n v="0"/>
    <n v="4"/>
    <x v="1"/>
    <n v="9"/>
    <x v="21"/>
    <s v="330-5168"/>
    <s v="Female"/>
    <x v="40"/>
    <s v="No"/>
    <s v="No"/>
    <s v="No"/>
    <x v="0"/>
    <n v="0"/>
    <s v="No"/>
    <x v="0"/>
    <s v="Direct Debit"/>
    <n v="26"/>
    <n v="44"/>
    <x v="0"/>
    <x v="0"/>
    <n v="0"/>
    <n v="1"/>
    <x v="0"/>
  </r>
  <r>
    <s v="8485-CMVJ"/>
    <s v="No"/>
    <x v="21"/>
    <n v="313"/>
    <n v="738.7"/>
    <n v="0"/>
    <n v="0"/>
    <s v="No"/>
    <x v="0"/>
    <n v="0"/>
    <n v="0"/>
    <n v="6"/>
    <x v="0"/>
    <n v="0"/>
    <x v="40"/>
    <s v="334-3142"/>
    <s v="Male"/>
    <x v="58"/>
    <s v="No"/>
    <s v="No"/>
    <s v="No"/>
    <x v="0"/>
    <n v="0"/>
    <s v="Yes"/>
    <x v="2"/>
    <s v="Direct Debit"/>
    <n v="38"/>
    <n v="1736"/>
    <x v="0"/>
    <x v="0"/>
    <n v="0"/>
    <n v="1"/>
    <x v="1"/>
  </r>
  <r>
    <s v="7546-BIRY"/>
    <s v="No"/>
    <x v="58"/>
    <n v="244"/>
    <n v="426"/>
    <n v="0"/>
    <n v="0"/>
    <s v="No"/>
    <x v="0"/>
    <n v="0"/>
    <n v="0"/>
    <n v="0"/>
    <x v="1"/>
    <n v="0"/>
    <x v="49"/>
    <s v="362-9983"/>
    <s v="Male"/>
    <x v="44"/>
    <s v="No"/>
    <s v="No"/>
    <s v="No"/>
    <x v="0"/>
    <n v="0"/>
    <s v="No"/>
    <x v="2"/>
    <s v="Direct Debit"/>
    <n v="9"/>
    <n v="248"/>
    <x v="0"/>
    <x v="0"/>
    <n v="0"/>
    <n v="1"/>
    <x v="0"/>
  </r>
  <r>
    <s v="6025-SBJR"/>
    <s v="No"/>
    <x v="14"/>
    <n v="453"/>
    <n v="1137.9000000000001"/>
    <n v="0"/>
    <n v="0"/>
    <s v="No"/>
    <x v="0"/>
    <n v="0"/>
    <n v="0"/>
    <n v="13"/>
    <x v="0"/>
    <n v="0"/>
    <x v="36"/>
    <s v="414-2606"/>
    <s v="Female"/>
    <x v="19"/>
    <s v="Yes"/>
    <s v="No"/>
    <s v="No"/>
    <x v="1"/>
    <n v="0"/>
    <s v="Yes"/>
    <x v="2"/>
    <s v="Direct Debit"/>
    <n v="37"/>
    <n v="2656"/>
    <x v="0"/>
    <x v="0"/>
    <n v="0"/>
    <n v="1"/>
    <x v="2"/>
  </r>
  <r>
    <s v="2522-SCZO"/>
    <s v="No"/>
    <x v="21"/>
    <n v="177"/>
    <n v="546.79999999999995"/>
    <n v="138"/>
    <n v="519.79999999999995"/>
    <s v="Yes"/>
    <x v="1"/>
    <n v="0"/>
    <n v="0"/>
    <n v="1"/>
    <x v="0"/>
    <n v="0"/>
    <x v="21"/>
    <s v="387-2604"/>
    <s v="Male"/>
    <x v="7"/>
    <s v="No"/>
    <s v="No"/>
    <s v="No"/>
    <x v="0"/>
    <n v="0"/>
    <s v="Yes"/>
    <x v="1"/>
    <s v="Direct Debit"/>
    <n v="37"/>
    <n v="1705"/>
    <x v="0"/>
    <x v="0"/>
    <n v="0"/>
    <n v="1"/>
    <x v="0"/>
  </r>
  <r>
    <s v="0749-SPGY"/>
    <s v="No"/>
    <x v="4"/>
    <n v="138"/>
    <n v="311.7"/>
    <n v="0"/>
    <n v="0"/>
    <s v="No"/>
    <x v="0"/>
    <n v="0"/>
    <n v="0"/>
    <n v="0"/>
    <x v="1"/>
    <n v="0"/>
    <x v="5"/>
    <s v="409-4462"/>
    <s v="Male"/>
    <x v="37"/>
    <s v="No"/>
    <s v="No"/>
    <s v="No"/>
    <x v="0"/>
    <n v="0"/>
    <s v="No"/>
    <x v="2"/>
    <s v="Credit Card"/>
    <n v="9"/>
    <n v="561"/>
    <x v="0"/>
    <x v="0"/>
    <n v="0"/>
    <n v="1"/>
    <x v="0"/>
  </r>
  <r>
    <s v="3817-HJXV"/>
    <s v="No"/>
    <x v="50"/>
    <n v="44"/>
    <n v="125.1"/>
    <n v="0"/>
    <n v="0"/>
    <s v="No"/>
    <x v="0"/>
    <n v="0"/>
    <n v="0"/>
    <n v="0"/>
    <x v="1"/>
    <n v="0"/>
    <x v="23"/>
    <s v="346-3445"/>
    <s v="Male"/>
    <x v="1"/>
    <s v="No"/>
    <s v="No"/>
    <s v="No"/>
    <x v="0"/>
    <n v="0"/>
    <s v="No"/>
    <x v="1"/>
    <s v="Credit Card"/>
    <n v="13"/>
    <n v="175"/>
    <x v="0"/>
    <x v="0"/>
    <n v="0"/>
    <n v="1"/>
    <x v="0"/>
  </r>
  <r>
    <s v="7552-RQBG"/>
    <s v="No"/>
    <x v="38"/>
    <n v="70"/>
    <n v="205.1"/>
    <n v="0"/>
    <n v="0"/>
    <s v="No"/>
    <x v="0"/>
    <n v="0"/>
    <n v="0"/>
    <n v="19"/>
    <x v="0"/>
    <n v="0"/>
    <x v="8"/>
    <s v="368-9507"/>
    <s v="Male"/>
    <x v="4"/>
    <s v="Yes"/>
    <s v="No"/>
    <s v="No"/>
    <x v="1"/>
    <n v="0"/>
    <s v="Yes"/>
    <x v="1"/>
    <s v="Direct Debit"/>
    <n v="54"/>
    <n v="2745"/>
    <x v="0"/>
    <x v="0"/>
    <n v="0"/>
    <n v="1"/>
    <x v="2"/>
  </r>
  <r>
    <s v="3912-HVGY"/>
    <s v="No"/>
    <x v="45"/>
    <n v="96"/>
    <n v="361.2"/>
    <n v="260"/>
    <n v="655.20000000000005"/>
    <s v="Yes"/>
    <x v="1"/>
    <n v="0"/>
    <n v="0"/>
    <n v="2"/>
    <x v="0"/>
    <n v="0"/>
    <x v="4"/>
    <s v="382-3966"/>
    <s v="Male"/>
    <x v="28"/>
    <s v="No"/>
    <s v="No"/>
    <s v="No"/>
    <x v="0"/>
    <n v="0"/>
    <s v="No"/>
    <x v="2"/>
    <s v="Credit Card"/>
    <n v="31"/>
    <n v="1606"/>
    <x v="0"/>
    <x v="0"/>
    <n v="0"/>
    <n v="1"/>
    <x v="0"/>
  </r>
  <r>
    <s v="2363-FREF"/>
    <s v="No"/>
    <x v="14"/>
    <n v="424"/>
    <n v="995.7"/>
    <n v="0"/>
    <n v="0"/>
    <s v="No"/>
    <x v="0"/>
    <n v="0"/>
    <n v="0"/>
    <n v="4"/>
    <x v="0"/>
    <n v="0"/>
    <x v="4"/>
    <s v="334-5844"/>
    <s v="Female"/>
    <x v="49"/>
    <s v="No"/>
    <s v="No"/>
    <s v="No"/>
    <x v="0"/>
    <n v="0"/>
    <s v="Yes"/>
    <x v="2"/>
    <s v="Direct Debit"/>
    <n v="47"/>
    <n v="3316"/>
    <x v="0"/>
    <x v="0"/>
    <n v="0"/>
    <n v="1"/>
    <x v="0"/>
  </r>
  <r>
    <s v="9147-AACV"/>
    <s v="No"/>
    <x v="49"/>
    <n v="188"/>
    <n v="445.8"/>
    <n v="0"/>
    <n v="0"/>
    <s v="No"/>
    <x v="0"/>
    <n v="0"/>
    <n v="0"/>
    <n v="0"/>
    <x v="1"/>
    <n v="0"/>
    <x v="41"/>
    <s v="390-3565"/>
    <s v="Male"/>
    <x v="15"/>
    <s v="No"/>
    <s v="No"/>
    <s v="No"/>
    <x v="0"/>
    <n v="0"/>
    <s v="No"/>
    <x v="0"/>
    <s v="Credit Card"/>
    <n v="8"/>
    <n v="262"/>
    <x v="0"/>
    <x v="0"/>
    <n v="0"/>
    <n v="1"/>
    <x v="0"/>
  </r>
  <r>
    <s v="4627-XMGC"/>
    <s v="No"/>
    <x v="10"/>
    <n v="338"/>
    <n v="1036.8"/>
    <n v="0"/>
    <n v="0"/>
    <s v="No"/>
    <x v="0"/>
    <n v="0"/>
    <n v="0"/>
    <n v="1"/>
    <x v="0"/>
    <n v="0"/>
    <x v="39"/>
    <s v="417-4810"/>
    <s v="Male"/>
    <x v="5"/>
    <s v="No"/>
    <s v="No"/>
    <s v="No"/>
    <x v="0"/>
    <n v="0"/>
    <s v="No"/>
    <x v="2"/>
    <s v="Direct Debit"/>
    <n v="21"/>
    <n v="1467"/>
    <x v="0"/>
    <x v="0"/>
    <n v="0"/>
    <n v="1"/>
    <x v="0"/>
  </r>
  <r>
    <s v="0413-CVBC"/>
    <s v="No"/>
    <x v="21"/>
    <n v="123"/>
    <n v="506.4"/>
    <n v="0"/>
    <n v="0"/>
    <s v="No"/>
    <x v="0"/>
    <n v="0"/>
    <n v="0"/>
    <n v="0"/>
    <x v="1"/>
    <n v="0"/>
    <x v="47"/>
    <s v="384-3389"/>
    <s v="Female"/>
    <x v="39"/>
    <s v="No"/>
    <s v="No"/>
    <s v="No"/>
    <x v="0"/>
    <n v="0"/>
    <s v="No"/>
    <x v="1"/>
    <s v="Direct Debit"/>
    <n v="7"/>
    <n v="313"/>
    <x v="0"/>
    <x v="0"/>
    <n v="0"/>
    <n v="1"/>
    <x v="0"/>
  </r>
  <r>
    <s v="6090-VNSZ"/>
    <s v="No"/>
    <x v="58"/>
    <n v="141"/>
    <n v="325.3"/>
    <n v="108"/>
    <n v="297"/>
    <s v="Yes"/>
    <x v="1"/>
    <n v="0"/>
    <n v="0"/>
    <n v="13"/>
    <x v="0"/>
    <n v="0"/>
    <x v="7"/>
    <s v="357-1700"/>
    <s v="Male"/>
    <x v="9"/>
    <s v="No"/>
    <s v="No"/>
    <s v="No"/>
    <x v="0"/>
    <n v="0"/>
    <s v="Yes"/>
    <x v="0"/>
    <s v="Direct Debit"/>
    <n v="21"/>
    <n v="559"/>
    <x v="0"/>
    <x v="0"/>
    <n v="0"/>
    <n v="1"/>
    <x v="2"/>
  </r>
  <r>
    <s v="3779-VJYT"/>
    <s v="No"/>
    <x v="40"/>
    <n v="332"/>
    <n v="749.5"/>
    <n v="0"/>
    <n v="0"/>
    <s v="No"/>
    <x v="0"/>
    <n v="0"/>
    <n v="0"/>
    <n v="9"/>
    <x v="0"/>
    <n v="0"/>
    <x v="14"/>
    <s v="368-7706"/>
    <s v="Male"/>
    <x v="48"/>
    <s v="No"/>
    <s v="No"/>
    <s v="No"/>
    <x v="0"/>
    <n v="0"/>
    <s v="Yes"/>
    <x v="2"/>
    <s v="Credit Card"/>
    <n v="47"/>
    <n v="3207"/>
    <x v="0"/>
    <x v="0"/>
    <n v="0"/>
    <n v="1"/>
    <x v="1"/>
  </r>
  <r>
    <s v="7759-YMIA"/>
    <s v="No"/>
    <x v="21"/>
    <n v="261"/>
    <n v="686.5"/>
    <n v="0"/>
    <n v="0"/>
    <s v="No"/>
    <x v="0"/>
    <n v="0"/>
    <n v="0"/>
    <n v="9"/>
    <x v="0"/>
    <n v="0"/>
    <x v="0"/>
    <s v="372-1493"/>
    <s v="Female"/>
    <x v="11"/>
    <s v="No"/>
    <s v="No"/>
    <s v="No"/>
    <x v="0"/>
    <n v="0"/>
    <s v="No"/>
    <x v="1"/>
    <s v="Credit Card"/>
    <n v="42"/>
    <n v="1938"/>
    <x v="0"/>
    <x v="0"/>
    <n v="0"/>
    <n v="1"/>
    <x v="1"/>
  </r>
  <r>
    <s v="3244-RHRY"/>
    <s v="No"/>
    <x v="22"/>
    <n v="107"/>
    <n v="211.1"/>
    <n v="0"/>
    <n v="0"/>
    <s v="No"/>
    <x v="0"/>
    <n v="0"/>
    <n v="0"/>
    <n v="2"/>
    <x v="0"/>
    <n v="0"/>
    <x v="38"/>
    <s v="387-6031"/>
    <s v="Female"/>
    <x v="32"/>
    <s v="No"/>
    <s v="No"/>
    <s v="No"/>
    <x v="0"/>
    <n v="0"/>
    <s v="No"/>
    <x v="2"/>
    <s v="Direct Debit"/>
    <n v="59"/>
    <n v="3127"/>
    <x v="0"/>
    <x v="0"/>
    <n v="0"/>
    <n v="1"/>
    <x v="0"/>
  </r>
  <r>
    <s v="4105-MJHW"/>
    <s v="No"/>
    <x v="18"/>
    <n v="99"/>
    <n v="221.3"/>
    <n v="0"/>
    <n v="0"/>
    <s v="No"/>
    <x v="0"/>
    <n v="0"/>
    <n v="0"/>
    <n v="9"/>
    <x v="1"/>
    <n v="66"/>
    <x v="46"/>
    <s v="363-1719"/>
    <s v="Male"/>
    <x v="2"/>
    <s v="No"/>
    <s v="No"/>
    <s v="No"/>
    <x v="0"/>
    <n v="0"/>
    <s v="No"/>
    <x v="0"/>
    <s v="Direct Debit"/>
    <n v="34"/>
    <n v="679"/>
    <x v="0"/>
    <x v="0"/>
    <n v="0"/>
    <n v="1"/>
    <x v="1"/>
  </r>
  <r>
    <s v="8823-DDCX"/>
    <s v="No"/>
    <x v="32"/>
    <n v="57"/>
    <n v="125.6"/>
    <n v="0"/>
    <n v="0"/>
    <s v="No"/>
    <x v="0"/>
    <n v="0"/>
    <n v="0"/>
    <n v="9"/>
    <x v="0"/>
    <n v="0"/>
    <x v="1"/>
    <s v="402-6666"/>
    <s v="Male"/>
    <x v="22"/>
    <s v="Yes"/>
    <s v="No"/>
    <s v="No"/>
    <x v="1"/>
    <n v="0"/>
    <s v="No"/>
    <x v="0"/>
    <s v="Credit Card"/>
    <n v="28"/>
    <n v="317"/>
    <x v="0"/>
    <x v="0"/>
    <n v="0"/>
    <n v="1"/>
    <x v="1"/>
  </r>
  <r>
    <s v="7319-CHWZ"/>
    <s v="No"/>
    <x v="73"/>
    <n v="64"/>
    <n v="145.9"/>
    <n v="0"/>
    <n v="0"/>
    <s v="No"/>
    <x v="0"/>
    <n v="0"/>
    <n v="0"/>
    <n v="14"/>
    <x v="0"/>
    <n v="0"/>
    <x v="25"/>
    <s v="408-9779"/>
    <s v="Female"/>
    <x v="41"/>
    <s v="No"/>
    <s v="Yes"/>
    <s v="No"/>
    <x v="2"/>
    <n v="0"/>
    <s v="No"/>
    <x v="2"/>
    <s v="Direct Debit"/>
    <n v="53"/>
    <n v="1536"/>
    <x v="0"/>
    <x v="0"/>
    <n v="0"/>
    <n v="1"/>
    <x v="2"/>
  </r>
  <r>
    <s v="9074-LPGO"/>
    <s v="No"/>
    <x v="60"/>
    <n v="151"/>
    <n v="334.1"/>
    <n v="0"/>
    <n v="0"/>
    <s v="No"/>
    <x v="0"/>
    <n v="0"/>
    <n v="0"/>
    <n v="1"/>
    <x v="0"/>
    <n v="0"/>
    <x v="32"/>
    <s v="407-2441"/>
    <s v="Male"/>
    <x v="39"/>
    <s v="No"/>
    <s v="No"/>
    <s v="No"/>
    <x v="0"/>
    <n v="0"/>
    <s v="Yes"/>
    <x v="2"/>
    <s v="Direct Debit"/>
    <n v="39"/>
    <n v="2614"/>
    <x v="0"/>
    <x v="0"/>
    <n v="0"/>
    <n v="1"/>
    <x v="0"/>
  </r>
  <r>
    <s v="2699-PYPP"/>
    <s v="No"/>
    <x v="64"/>
    <n v="170"/>
    <n v="312.60000000000002"/>
    <n v="0"/>
    <n v="0"/>
    <s v="No"/>
    <x v="0"/>
    <n v="0"/>
    <n v="0"/>
    <n v="6"/>
    <x v="0"/>
    <n v="0"/>
    <x v="49"/>
    <s v="384-5027"/>
    <s v="Male"/>
    <x v="14"/>
    <s v="No"/>
    <s v="Yes"/>
    <s v="No"/>
    <x v="2"/>
    <n v="0"/>
    <s v="Yes"/>
    <x v="2"/>
    <s v="Direct Debit"/>
    <n v="49"/>
    <n v="1908"/>
    <x v="0"/>
    <x v="0"/>
    <n v="0"/>
    <n v="1"/>
    <x v="1"/>
  </r>
  <r>
    <s v="9354-NKKN"/>
    <s v="No"/>
    <x v="0"/>
    <n v="1"/>
    <n v="4"/>
    <n v="0"/>
    <n v="0"/>
    <s v="No"/>
    <x v="0"/>
    <n v="0"/>
    <n v="0"/>
    <n v="1"/>
    <x v="0"/>
    <n v="0"/>
    <x v="6"/>
    <s v="399-5426"/>
    <s v="Female"/>
    <x v="32"/>
    <s v="No"/>
    <s v="No"/>
    <s v="No"/>
    <x v="0"/>
    <n v="0"/>
    <s v="No"/>
    <x v="0"/>
    <s v="Direct Debit"/>
    <n v="29"/>
    <n v="29"/>
    <x v="0"/>
    <x v="0"/>
    <n v="0"/>
    <n v="1"/>
    <x v="0"/>
  </r>
  <r>
    <s v="2251-CYWZ"/>
    <s v="No"/>
    <x v="26"/>
    <n v="368"/>
    <n v="942.6"/>
    <n v="0"/>
    <n v="0"/>
    <s v="No"/>
    <x v="0"/>
    <n v="0"/>
    <n v="0"/>
    <n v="3"/>
    <x v="0"/>
    <n v="0"/>
    <x v="2"/>
    <s v="385-2564"/>
    <s v="Male"/>
    <x v="0"/>
    <s v="No"/>
    <s v="No"/>
    <s v="No"/>
    <x v="0"/>
    <n v="0"/>
    <s v="Yes"/>
    <x v="2"/>
    <s v="Direct Debit"/>
    <n v="21"/>
    <n v="1323"/>
    <x v="0"/>
    <x v="0"/>
    <n v="0"/>
    <n v="1"/>
    <x v="0"/>
  </r>
  <r>
    <s v="5177-DCFD"/>
    <s v="No"/>
    <x v="30"/>
    <n v="7"/>
    <n v="12.6"/>
    <n v="0"/>
    <n v="0"/>
    <s v="No"/>
    <x v="0"/>
    <n v="0"/>
    <n v="0"/>
    <n v="9"/>
    <x v="1"/>
    <n v="20"/>
    <x v="16"/>
    <s v="337-8618"/>
    <s v="Female"/>
    <x v="24"/>
    <s v="No"/>
    <s v="No"/>
    <s v="No"/>
    <x v="0"/>
    <n v="0"/>
    <s v="Yes"/>
    <x v="1"/>
    <s v="Direct Debit"/>
    <n v="43"/>
    <n v="135"/>
    <x v="0"/>
    <x v="0"/>
    <n v="0"/>
    <n v="1"/>
    <x v="1"/>
  </r>
  <r>
    <s v="0051-CPHP"/>
    <s v="No"/>
    <x v="17"/>
    <n v="129"/>
    <n v="419"/>
    <n v="0"/>
    <n v="0"/>
    <s v="No"/>
    <x v="0"/>
    <n v="0"/>
    <n v="0"/>
    <n v="0"/>
    <x v="1"/>
    <n v="0"/>
    <x v="28"/>
    <s v="354-8491"/>
    <s v="Female"/>
    <x v="23"/>
    <s v="Yes"/>
    <s v="No"/>
    <s v="No"/>
    <x v="1"/>
    <n v="0"/>
    <s v="No"/>
    <x v="1"/>
    <s v="Direct Debit"/>
    <n v="12"/>
    <n v="548"/>
    <x v="0"/>
    <x v="0"/>
    <n v="0"/>
    <n v="1"/>
    <x v="0"/>
  </r>
  <r>
    <s v="5989-PUQK"/>
    <s v="No"/>
    <x v="60"/>
    <n v="149"/>
    <n v="404"/>
    <n v="0"/>
    <n v="0"/>
    <s v="No"/>
    <x v="0"/>
    <n v="0"/>
    <n v="0"/>
    <n v="3"/>
    <x v="0"/>
    <n v="0"/>
    <x v="10"/>
    <s v="394-6278"/>
    <s v="Male"/>
    <x v="40"/>
    <s v="No"/>
    <s v="No"/>
    <s v="No"/>
    <x v="0"/>
    <n v="0"/>
    <s v="No"/>
    <x v="1"/>
    <s v="Credit Card"/>
    <n v="18"/>
    <n v="1216"/>
    <x v="0"/>
    <x v="0"/>
    <n v="0"/>
    <n v="1"/>
    <x v="0"/>
  </r>
  <r>
    <s v="7358-XAHS"/>
    <s v="No"/>
    <x v="68"/>
    <n v="36"/>
    <n v="97.4"/>
    <n v="0"/>
    <n v="0"/>
    <s v="No"/>
    <x v="0"/>
    <n v="0"/>
    <n v="0"/>
    <n v="0"/>
    <x v="1"/>
    <n v="0"/>
    <x v="45"/>
    <s v="397-1659"/>
    <s v="Female"/>
    <x v="22"/>
    <s v="Yes"/>
    <s v="No"/>
    <s v="No"/>
    <x v="1"/>
    <n v="0"/>
    <s v="No"/>
    <x v="1"/>
    <s v="Paper Check"/>
    <n v="13"/>
    <n v="87"/>
    <x v="0"/>
    <x v="0"/>
    <n v="0"/>
    <n v="1"/>
    <x v="0"/>
  </r>
  <r>
    <s v="7876-VKWX"/>
    <s v="No"/>
    <x v="63"/>
    <n v="231"/>
    <n v="715.3"/>
    <n v="216"/>
    <n v="727.2"/>
    <s v="Yes"/>
    <x v="1"/>
    <n v="0"/>
    <n v="0"/>
    <n v="7"/>
    <x v="0"/>
    <n v="0"/>
    <x v="44"/>
    <s v="379-3953"/>
    <s v="Male"/>
    <x v="7"/>
    <s v="No"/>
    <s v="No"/>
    <s v="No"/>
    <x v="0"/>
    <n v="0"/>
    <s v="Yes"/>
    <x v="2"/>
    <s v="Direct Debit"/>
    <n v="41"/>
    <n v="2940"/>
    <x v="0"/>
    <x v="0"/>
    <n v="0"/>
    <n v="1"/>
    <x v="1"/>
  </r>
  <r>
    <s v="8754-CRSN"/>
    <s v="No"/>
    <x v="73"/>
    <n v="98"/>
    <n v="202.1"/>
    <n v="0"/>
    <n v="0"/>
    <s v="No"/>
    <x v="0"/>
    <n v="0"/>
    <n v="0"/>
    <n v="0"/>
    <x v="1"/>
    <n v="0"/>
    <x v="45"/>
    <s v="418-6512"/>
    <s v="Female"/>
    <x v="1"/>
    <s v="No"/>
    <s v="No"/>
    <s v="No"/>
    <x v="0"/>
    <n v="0"/>
    <s v="No"/>
    <x v="0"/>
    <s v="Paper Check"/>
    <n v="9"/>
    <n v="262"/>
    <x v="0"/>
    <x v="0"/>
    <n v="0"/>
    <n v="1"/>
    <x v="0"/>
  </r>
  <r>
    <s v="8205-RNZM"/>
    <s v="No"/>
    <x v="42"/>
    <n v="54"/>
    <n v="151.4"/>
    <n v="0"/>
    <n v="0"/>
    <s v="No"/>
    <x v="0"/>
    <n v="0"/>
    <n v="0"/>
    <n v="4"/>
    <x v="1"/>
    <n v="73"/>
    <x v="22"/>
    <s v="392-5296"/>
    <s v="Male"/>
    <x v="35"/>
    <s v="No"/>
    <s v="No"/>
    <s v="No"/>
    <x v="0"/>
    <n v="0"/>
    <s v="Yes"/>
    <x v="0"/>
    <s v="Direct Debit"/>
    <n v="52"/>
    <n v="1986"/>
    <x v="0"/>
    <x v="0"/>
    <n v="0"/>
    <n v="1"/>
    <x v="0"/>
  </r>
  <r>
    <s v="5122-CEHP"/>
    <s v="No"/>
    <x v="67"/>
    <n v="346"/>
    <n v="696.4"/>
    <n v="0"/>
    <n v="0"/>
    <s v="No"/>
    <x v="0"/>
    <n v="0"/>
    <n v="0"/>
    <n v="13"/>
    <x v="0"/>
    <n v="0"/>
    <x v="28"/>
    <s v="372-7990"/>
    <s v="Female"/>
    <x v="8"/>
    <s v="No"/>
    <s v="No"/>
    <s v="No"/>
    <x v="0"/>
    <n v="0"/>
    <s v="No"/>
    <x v="1"/>
    <s v="Paper Check"/>
    <n v="38"/>
    <n v="2205"/>
    <x v="0"/>
    <x v="0"/>
    <n v="0"/>
    <n v="1"/>
    <x v="2"/>
  </r>
  <r>
    <s v="5800-AHUY"/>
    <s v="No"/>
    <x v="56"/>
    <n v="123"/>
    <n v="256.3"/>
    <n v="0"/>
    <n v="0"/>
    <s v="No"/>
    <x v="0"/>
    <n v="0"/>
    <n v="0"/>
    <n v="11"/>
    <x v="0"/>
    <n v="0"/>
    <x v="14"/>
    <s v="390-4003"/>
    <s v="Female"/>
    <x v="58"/>
    <s v="No"/>
    <s v="No"/>
    <s v="No"/>
    <x v="0"/>
    <n v="0"/>
    <s v="No"/>
    <x v="0"/>
    <s v="Paper Check"/>
    <n v="33"/>
    <n v="857"/>
    <x v="0"/>
    <x v="0"/>
    <n v="0"/>
    <n v="1"/>
    <x v="2"/>
  </r>
  <r>
    <s v="8309-WNEW"/>
    <s v="No"/>
    <x v="5"/>
    <n v="77"/>
    <n v="189.5"/>
    <n v="0"/>
    <n v="0"/>
    <s v="No"/>
    <x v="0"/>
    <n v="0"/>
    <n v="0"/>
    <n v="2"/>
    <x v="0"/>
    <n v="0"/>
    <x v="45"/>
    <s v="418-2402"/>
    <s v="Male"/>
    <x v="0"/>
    <s v="No"/>
    <s v="No"/>
    <s v="No"/>
    <x v="0"/>
    <n v="0"/>
    <s v="Yes"/>
    <x v="0"/>
    <s v="Paper Check"/>
    <n v="15"/>
    <n v="252"/>
    <x v="0"/>
    <x v="0"/>
    <n v="0"/>
    <n v="1"/>
    <x v="0"/>
  </r>
  <r>
    <s v="1415-TQRU"/>
    <s v="No"/>
    <x v="6"/>
    <n v="372"/>
    <n v="914.5"/>
    <n v="114"/>
    <n v="632.70000000000005"/>
    <s v="Yes"/>
    <x v="1"/>
    <n v="0"/>
    <n v="0"/>
    <n v="0"/>
    <x v="1"/>
    <n v="0"/>
    <x v="20"/>
    <s v="384-3299"/>
    <s v="Male"/>
    <x v="15"/>
    <s v="No"/>
    <s v="No"/>
    <s v="No"/>
    <x v="0"/>
    <n v="0"/>
    <s v="No"/>
    <x v="2"/>
    <s v="Credit Card"/>
    <n v="12"/>
    <n v="675"/>
    <x v="0"/>
    <x v="0"/>
    <n v="0"/>
    <n v="1"/>
    <x v="0"/>
  </r>
  <r>
    <s v="5284-ENJV"/>
    <s v="No"/>
    <x v="0"/>
    <n v="2"/>
    <n v="4"/>
    <n v="0"/>
    <n v="0"/>
    <s v="No"/>
    <x v="0"/>
    <n v="0"/>
    <n v="0"/>
    <n v="0"/>
    <x v="1"/>
    <n v="0"/>
    <x v="22"/>
    <s v="378-9090"/>
    <s v="Male"/>
    <x v="6"/>
    <s v="Yes"/>
    <s v="No"/>
    <s v="No"/>
    <x v="1"/>
    <n v="0"/>
    <s v="No"/>
    <x v="1"/>
    <s v="Paper Check"/>
    <n v="7"/>
    <n v="7"/>
    <x v="0"/>
    <x v="0"/>
    <n v="0"/>
    <n v="1"/>
    <x v="0"/>
  </r>
  <r>
    <s v="0598-UJPL"/>
    <s v="No"/>
    <x v="54"/>
    <n v="248"/>
    <n v="596.20000000000005"/>
    <n v="0"/>
    <n v="0"/>
    <s v="No"/>
    <x v="0"/>
    <n v="0"/>
    <n v="0"/>
    <n v="6"/>
    <x v="1"/>
    <n v="29"/>
    <x v="49"/>
    <s v="379-4583"/>
    <s v="Female"/>
    <x v="35"/>
    <s v="No"/>
    <s v="No"/>
    <s v="No"/>
    <x v="0"/>
    <n v="0"/>
    <s v="Yes"/>
    <x v="0"/>
    <s v="Direct Debit"/>
    <n v="38"/>
    <n v="2052"/>
    <x v="0"/>
    <x v="0"/>
    <n v="0"/>
    <n v="1"/>
    <x v="1"/>
  </r>
  <r>
    <s v="7761-BOVG"/>
    <s v="No"/>
    <x v="69"/>
    <n v="239"/>
    <n v="528.1"/>
    <n v="0"/>
    <n v="0"/>
    <s v="No"/>
    <x v="0"/>
    <n v="0"/>
    <n v="0"/>
    <n v="0"/>
    <x v="1"/>
    <n v="0"/>
    <x v="26"/>
    <s v="411-5078"/>
    <s v="Male"/>
    <x v="17"/>
    <s v="Yes"/>
    <s v="No"/>
    <s v="No"/>
    <x v="1"/>
    <n v="0"/>
    <s v="No"/>
    <x v="0"/>
    <s v="Direct Debit"/>
    <n v="12"/>
    <n v="411"/>
    <x v="0"/>
    <x v="0"/>
    <n v="0"/>
    <n v="1"/>
    <x v="0"/>
  </r>
  <r>
    <s v="2179-NPFY"/>
    <s v="No"/>
    <x v="10"/>
    <n v="369"/>
    <n v="892.4"/>
    <n v="0"/>
    <n v="0"/>
    <s v="No"/>
    <x v="0"/>
    <n v="0"/>
    <n v="0"/>
    <n v="3"/>
    <x v="0"/>
    <n v="0"/>
    <x v="19"/>
    <s v="341-9274"/>
    <s v="Male"/>
    <x v="5"/>
    <s v="No"/>
    <s v="No"/>
    <s v="No"/>
    <x v="0"/>
    <n v="0"/>
    <s v="No"/>
    <x v="2"/>
    <s v="Credit Card"/>
    <n v="26"/>
    <n v="1804"/>
    <x v="0"/>
    <x v="0"/>
    <n v="0"/>
    <n v="1"/>
    <x v="0"/>
  </r>
  <r>
    <s v="7870-AMEI"/>
    <s v="No"/>
    <x v="72"/>
    <n v="166"/>
    <n v="493.4"/>
    <n v="0"/>
    <n v="0"/>
    <s v="No"/>
    <x v="0"/>
    <n v="0"/>
    <n v="0"/>
    <n v="0"/>
    <x v="1"/>
    <n v="0"/>
    <x v="29"/>
    <s v="353-7461"/>
    <s v="Male"/>
    <x v="59"/>
    <s v="Yes"/>
    <s v="No"/>
    <s v="No"/>
    <x v="1"/>
    <n v="0"/>
    <s v="No"/>
    <x v="0"/>
    <s v="Direct Debit"/>
    <n v="11"/>
    <n v="486"/>
    <x v="0"/>
    <x v="0"/>
    <n v="0"/>
    <n v="1"/>
    <x v="0"/>
  </r>
  <r>
    <s v="3893-ZEVG"/>
    <s v="No"/>
    <x v="27"/>
    <n v="209"/>
    <n v="455.7"/>
    <n v="0"/>
    <n v="0"/>
    <s v="No"/>
    <x v="0"/>
    <n v="0"/>
    <n v="0"/>
    <n v="5"/>
    <x v="0"/>
    <n v="0"/>
    <x v="41"/>
    <s v="371-7366"/>
    <s v="Female"/>
    <x v="13"/>
    <s v="No"/>
    <s v="Yes"/>
    <s v="No"/>
    <x v="2"/>
    <n v="0"/>
    <s v="Yes"/>
    <x v="2"/>
    <s v="Direct Debit"/>
    <n v="48"/>
    <n v="3157"/>
    <x v="0"/>
    <x v="0"/>
    <n v="0"/>
    <n v="1"/>
    <x v="1"/>
  </r>
  <r>
    <s v="1567-AXTO"/>
    <s v="No"/>
    <x v="37"/>
    <n v="64"/>
    <n v="103.6"/>
    <n v="0"/>
    <n v="0"/>
    <s v="No"/>
    <x v="0"/>
    <n v="0"/>
    <n v="0"/>
    <n v="2"/>
    <x v="0"/>
    <n v="0"/>
    <x v="42"/>
    <s v="407-7507"/>
    <s v="Female"/>
    <x v="1"/>
    <s v="No"/>
    <s v="No"/>
    <s v="No"/>
    <x v="0"/>
    <n v="0"/>
    <s v="No"/>
    <x v="0"/>
    <s v="Direct Debit"/>
    <n v="30"/>
    <n v="256"/>
    <x v="0"/>
    <x v="0"/>
    <n v="0"/>
    <n v="1"/>
    <x v="0"/>
  </r>
  <r>
    <s v="3027-IVSI"/>
    <s v="No"/>
    <x v="37"/>
    <n v="13"/>
    <n v="51.7"/>
    <n v="0"/>
    <n v="0"/>
    <s v="No"/>
    <x v="0"/>
    <n v="0"/>
    <n v="0"/>
    <n v="0"/>
    <x v="1"/>
    <n v="0"/>
    <x v="37"/>
    <s v="405-8075"/>
    <s v="Female"/>
    <x v="11"/>
    <s v="No"/>
    <s v="No"/>
    <s v="No"/>
    <x v="0"/>
    <n v="0"/>
    <s v="No"/>
    <x v="2"/>
    <s v="Paper Check"/>
    <n v="7"/>
    <n v="62"/>
    <x v="0"/>
    <x v="0"/>
    <n v="0"/>
    <n v="1"/>
    <x v="0"/>
  </r>
  <r>
    <s v="6821-NMTF"/>
    <s v="No"/>
    <x v="20"/>
    <n v="93"/>
    <n v="207.5"/>
    <n v="0"/>
    <n v="0"/>
    <s v="No"/>
    <x v="0"/>
    <n v="0"/>
    <n v="0"/>
    <n v="0"/>
    <x v="1"/>
    <n v="0"/>
    <x v="31"/>
    <s v="390-9698"/>
    <s v="Male"/>
    <x v="20"/>
    <s v="No"/>
    <s v="No"/>
    <s v="No"/>
    <x v="0"/>
    <n v="0"/>
    <s v="No"/>
    <x v="1"/>
    <s v="Credit Card"/>
    <n v="12"/>
    <n v="156"/>
    <x v="0"/>
    <x v="0"/>
    <n v="0"/>
    <n v="1"/>
    <x v="0"/>
  </r>
  <r>
    <s v="8613-VAMW"/>
    <s v="No"/>
    <x v="2"/>
    <n v="125"/>
    <n v="310.2"/>
    <n v="0"/>
    <n v="0"/>
    <s v="No"/>
    <x v="0"/>
    <n v="0"/>
    <n v="0"/>
    <n v="10"/>
    <x v="0"/>
    <n v="0"/>
    <x v="6"/>
    <s v="403-4917"/>
    <s v="Female"/>
    <x v="19"/>
    <s v="Yes"/>
    <s v="No"/>
    <s v="No"/>
    <x v="1"/>
    <n v="0"/>
    <s v="Yes"/>
    <x v="0"/>
    <s v="Direct Debit"/>
    <n v="48"/>
    <n v="2143"/>
    <x v="0"/>
    <x v="0"/>
    <n v="0"/>
    <n v="1"/>
    <x v="1"/>
  </r>
  <r>
    <s v="3398-ULZD"/>
    <s v="No"/>
    <x v="74"/>
    <n v="28"/>
    <n v="80.900000000000006"/>
    <n v="0"/>
    <n v="0"/>
    <s v="No"/>
    <x v="0"/>
    <n v="0"/>
    <n v="0"/>
    <n v="11"/>
    <x v="0"/>
    <n v="0"/>
    <x v="40"/>
    <s v="391-6709"/>
    <s v="Female"/>
    <x v="17"/>
    <s v="Yes"/>
    <s v="No"/>
    <s v="No"/>
    <x v="1"/>
    <n v="0"/>
    <s v="No"/>
    <x v="0"/>
    <s v="Credit Card"/>
    <n v="25"/>
    <n v="184"/>
    <x v="0"/>
    <x v="0"/>
    <n v="0"/>
    <n v="1"/>
    <x v="2"/>
  </r>
  <r>
    <s v="6602-JQYY"/>
    <s v="No"/>
    <x v="8"/>
    <n v="220"/>
    <n v="626.20000000000005"/>
    <n v="0"/>
    <n v="0"/>
    <s v="No"/>
    <x v="0"/>
    <n v="0"/>
    <n v="0"/>
    <n v="4"/>
    <x v="0"/>
    <n v="0"/>
    <x v="8"/>
    <s v="395-6369"/>
    <s v="Male"/>
    <x v="5"/>
    <s v="No"/>
    <s v="No"/>
    <s v="No"/>
    <x v="0"/>
    <n v="0"/>
    <s v="Yes"/>
    <x v="2"/>
    <s v="Credit Card"/>
    <n v="28"/>
    <n v="1977"/>
    <x v="0"/>
    <x v="0"/>
    <n v="0"/>
    <n v="1"/>
    <x v="0"/>
  </r>
  <r>
    <s v="1404-GOCD"/>
    <s v="No"/>
    <x v="43"/>
    <n v="22"/>
    <n v="51.9"/>
    <n v="0"/>
    <n v="0"/>
    <s v="No"/>
    <x v="0"/>
    <n v="0"/>
    <n v="0"/>
    <n v="18"/>
    <x v="0"/>
    <n v="0"/>
    <x v="30"/>
    <s v="338-4472"/>
    <s v="Female"/>
    <x v="12"/>
    <s v="Yes"/>
    <s v="No"/>
    <s v="No"/>
    <x v="1"/>
    <n v="0"/>
    <s v="No"/>
    <x v="0"/>
    <s v="Direct Debit"/>
    <n v="50"/>
    <n v="199"/>
    <x v="0"/>
    <x v="0"/>
    <n v="0"/>
    <n v="1"/>
    <x v="2"/>
  </r>
  <r>
    <s v="4445-PKRQ"/>
    <s v="No"/>
    <x v="60"/>
    <n v="103"/>
    <n v="267"/>
    <n v="0"/>
    <n v="0"/>
    <s v="No"/>
    <x v="0"/>
    <n v="0"/>
    <n v="0"/>
    <n v="13"/>
    <x v="0"/>
    <n v="0"/>
    <x v="8"/>
    <s v="349-2157"/>
    <s v="Female"/>
    <x v="55"/>
    <s v="No"/>
    <s v="Yes"/>
    <s v="No"/>
    <x v="2"/>
    <n v="0"/>
    <s v="Yes"/>
    <x v="1"/>
    <s v="Credit Card"/>
    <n v="38"/>
    <n v="2517"/>
    <x v="0"/>
    <x v="0"/>
    <n v="0"/>
    <n v="1"/>
    <x v="2"/>
  </r>
  <r>
    <s v="2652-FMNI"/>
    <s v="No"/>
    <x v="12"/>
    <n v="219"/>
    <n v="468.4"/>
    <n v="0"/>
    <n v="0"/>
    <s v="No"/>
    <x v="0"/>
    <n v="0"/>
    <n v="0"/>
    <n v="0"/>
    <x v="1"/>
    <n v="0"/>
    <x v="18"/>
    <s v="385-2683"/>
    <s v="Male"/>
    <x v="24"/>
    <s v="No"/>
    <s v="No"/>
    <s v="No"/>
    <x v="0"/>
    <n v="0"/>
    <s v="No"/>
    <x v="1"/>
    <s v="Paper Check"/>
    <n v="12"/>
    <n v="719"/>
    <x v="0"/>
    <x v="0"/>
    <n v="0"/>
    <n v="1"/>
    <x v="0"/>
  </r>
  <r>
    <s v="0964-UIHD"/>
    <s v="No"/>
    <x v="41"/>
    <n v="411"/>
    <n v="1109.5"/>
    <n v="0"/>
    <n v="0"/>
    <s v="No"/>
    <x v="0"/>
    <n v="0"/>
    <n v="0"/>
    <n v="0"/>
    <x v="1"/>
    <n v="0"/>
    <x v="10"/>
    <s v="345-8350"/>
    <s v="Female"/>
    <x v="39"/>
    <s v="No"/>
    <s v="No"/>
    <s v="No"/>
    <x v="0"/>
    <n v="0"/>
    <s v="No"/>
    <x v="2"/>
    <s v="Credit Card"/>
    <n v="11"/>
    <n v="825"/>
    <x v="0"/>
    <x v="0"/>
    <n v="0"/>
    <n v="1"/>
    <x v="0"/>
  </r>
  <r>
    <s v="1868-GJWK"/>
    <s v="No"/>
    <x v="14"/>
    <n v="178"/>
    <n v="499.5"/>
    <n v="0"/>
    <n v="0"/>
    <s v="No"/>
    <x v="0"/>
    <n v="0"/>
    <n v="0"/>
    <n v="15"/>
    <x v="0"/>
    <n v="0"/>
    <x v="43"/>
    <s v="334-4506"/>
    <s v="Male"/>
    <x v="24"/>
    <s v="No"/>
    <s v="No"/>
    <s v="No"/>
    <x v="0"/>
    <n v="0"/>
    <s v="Yes"/>
    <x v="2"/>
    <s v="Direct Debit"/>
    <n v="40"/>
    <n v="2883"/>
    <x v="0"/>
    <x v="0"/>
    <n v="0"/>
    <n v="1"/>
    <x v="2"/>
  </r>
  <r>
    <s v="3980-MAPM"/>
    <s v="No"/>
    <x v="13"/>
    <n v="91"/>
    <n v="220.4"/>
    <n v="0"/>
    <n v="0"/>
    <s v="No"/>
    <x v="0"/>
    <n v="0"/>
    <n v="0"/>
    <n v="5"/>
    <x v="0"/>
    <n v="0"/>
    <x v="48"/>
    <s v="395-6149"/>
    <s v="Male"/>
    <x v="14"/>
    <s v="No"/>
    <s v="Yes"/>
    <s v="No"/>
    <x v="2"/>
    <n v="0"/>
    <s v="No"/>
    <x v="2"/>
    <s v="Direct Debit"/>
    <n v="28"/>
    <n v="779"/>
    <x v="0"/>
    <x v="0"/>
    <n v="0"/>
    <n v="1"/>
    <x v="1"/>
  </r>
  <r>
    <s v="9135-TDKH"/>
    <s v="No"/>
    <x v="55"/>
    <n v="50"/>
    <n v="95.4"/>
    <n v="0"/>
    <n v="0"/>
    <s v="No"/>
    <x v="0"/>
    <n v="0"/>
    <n v="0"/>
    <n v="0"/>
    <x v="1"/>
    <n v="0"/>
    <x v="47"/>
    <s v="334-4438"/>
    <s v="Male"/>
    <x v="51"/>
    <s v="No"/>
    <s v="No"/>
    <s v="No"/>
    <x v="0"/>
    <n v="0"/>
    <s v="No"/>
    <x v="1"/>
    <s v="Paper Check"/>
    <n v="11"/>
    <n v="130"/>
    <x v="0"/>
    <x v="0"/>
    <n v="0"/>
    <n v="1"/>
    <x v="0"/>
  </r>
  <r>
    <s v="6247-SLKX"/>
    <s v="No"/>
    <x v="46"/>
    <n v="82"/>
    <n v="159.80000000000001"/>
    <n v="0"/>
    <n v="0"/>
    <s v="No"/>
    <x v="0"/>
    <n v="0"/>
    <n v="0"/>
    <n v="0"/>
    <x v="1"/>
    <n v="0"/>
    <x v="28"/>
    <s v="384-7459"/>
    <s v="Female"/>
    <x v="50"/>
    <s v="No"/>
    <s v="No"/>
    <s v="No"/>
    <x v="0"/>
    <n v="0"/>
    <s v="No"/>
    <x v="2"/>
    <s v="Paper Check"/>
    <n v="12"/>
    <n v="476"/>
    <x v="0"/>
    <x v="0"/>
    <n v="0"/>
    <n v="1"/>
    <x v="0"/>
  </r>
  <r>
    <s v="6793-APLK"/>
    <s v="No"/>
    <x v="42"/>
    <n v="113"/>
    <n v="300.3"/>
    <n v="0"/>
    <n v="0"/>
    <s v="No"/>
    <x v="0"/>
    <n v="0"/>
    <n v="0"/>
    <n v="12"/>
    <x v="0"/>
    <n v="0"/>
    <x v="48"/>
    <s v="365-2008"/>
    <s v="Male"/>
    <x v="6"/>
    <s v="Yes"/>
    <s v="No"/>
    <s v="No"/>
    <x v="1"/>
    <n v="0"/>
    <s v="No"/>
    <x v="1"/>
    <s v="Credit Card"/>
    <n v="16"/>
    <n v="591"/>
    <x v="0"/>
    <x v="0"/>
    <n v="0"/>
    <n v="1"/>
    <x v="2"/>
  </r>
  <r>
    <s v="2931-SHYA"/>
    <s v="No"/>
    <x v="16"/>
    <n v="125"/>
    <n v="292.7"/>
    <n v="0"/>
    <n v="0"/>
    <s v="No"/>
    <x v="0"/>
    <n v="0"/>
    <n v="0"/>
    <n v="3"/>
    <x v="0"/>
    <n v="0"/>
    <x v="17"/>
    <s v="393-3635"/>
    <s v="Male"/>
    <x v="2"/>
    <s v="No"/>
    <s v="No"/>
    <s v="No"/>
    <x v="0"/>
    <n v="0"/>
    <s v="Yes"/>
    <x v="2"/>
    <s v="Credit Card"/>
    <n v="40"/>
    <n v="2950"/>
    <x v="0"/>
    <x v="0"/>
    <n v="0"/>
    <n v="1"/>
    <x v="0"/>
  </r>
  <r>
    <s v="4519-GZTR"/>
    <s v="No"/>
    <x v="22"/>
    <n v="219"/>
    <n v="639.9"/>
    <n v="0"/>
    <n v="0"/>
    <s v="No"/>
    <x v="0"/>
    <n v="0"/>
    <n v="0"/>
    <n v="7"/>
    <x v="0"/>
    <n v="0"/>
    <x v="7"/>
    <s v="381-2376"/>
    <s v="Male"/>
    <x v="21"/>
    <s v="No"/>
    <s v="No"/>
    <s v="No"/>
    <x v="0"/>
    <n v="0"/>
    <s v="No"/>
    <x v="1"/>
    <s v="Direct Debit"/>
    <n v="44"/>
    <n v="2341"/>
    <x v="0"/>
    <x v="0"/>
    <n v="0"/>
    <n v="1"/>
    <x v="1"/>
  </r>
  <r>
    <s v="9135-ZXKZ"/>
    <s v="No"/>
    <x v="4"/>
    <n v="301"/>
    <n v="685.5"/>
    <n v="0"/>
    <n v="0"/>
    <s v="No"/>
    <x v="0"/>
    <n v="0"/>
    <n v="0"/>
    <n v="15"/>
    <x v="0"/>
    <n v="0"/>
    <x v="33"/>
    <s v="415-5008"/>
    <s v="Female"/>
    <x v="18"/>
    <s v="No"/>
    <s v="No"/>
    <s v="No"/>
    <x v="0"/>
    <n v="0"/>
    <s v="Yes"/>
    <x v="2"/>
    <s v="Credit Card"/>
    <n v="26"/>
    <n v="1598"/>
    <x v="0"/>
    <x v="0"/>
    <n v="0"/>
    <n v="1"/>
    <x v="2"/>
  </r>
  <r>
    <s v="6001-MYAZ"/>
    <s v="No"/>
    <x v="21"/>
    <n v="265"/>
    <n v="464"/>
    <n v="0"/>
    <n v="0"/>
    <s v="No"/>
    <x v="0"/>
    <n v="0"/>
    <n v="2"/>
    <n v="0"/>
    <x v="1"/>
    <n v="0"/>
    <x v="9"/>
    <s v="401-4007"/>
    <s v="Female"/>
    <x v="35"/>
    <s v="No"/>
    <s v="No"/>
    <s v="No"/>
    <x v="0"/>
    <n v="0"/>
    <s v="No"/>
    <x v="1"/>
    <s v="Credit Card"/>
    <n v="8"/>
    <n v="372"/>
    <x v="0"/>
    <x v="0"/>
    <n v="0"/>
    <n v="1"/>
    <x v="0"/>
  </r>
  <r>
    <s v="4774-GPHE"/>
    <s v="No"/>
    <x v="21"/>
    <n v="207"/>
    <n v="507.2"/>
    <n v="0"/>
    <n v="0"/>
    <s v="No"/>
    <x v="0"/>
    <n v="0"/>
    <n v="0"/>
    <n v="0"/>
    <x v="1"/>
    <n v="0"/>
    <x v="8"/>
    <s v="338-7709"/>
    <s v="Male"/>
    <x v="6"/>
    <s v="Yes"/>
    <s v="No"/>
    <s v="No"/>
    <x v="1"/>
    <n v="0"/>
    <s v="No"/>
    <x v="2"/>
    <s v="Direct Debit"/>
    <n v="11"/>
    <n v="506"/>
    <x v="0"/>
    <x v="0"/>
    <n v="0"/>
    <n v="1"/>
    <x v="0"/>
  </r>
  <r>
    <s v="8414-GQTM"/>
    <s v="No"/>
    <x v="55"/>
    <n v="22"/>
    <n v="59.6"/>
    <n v="0"/>
    <n v="0"/>
    <s v="No"/>
    <x v="0"/>
    <n v="0"/>
    <n v="0"/>
    <n v="24"/>
    <x v="0"/>
    <n v="0"/>
    <x v="44"/>
    <s v="345-3734"/>
    <s v="Male"/>
    <x v="59"/>
    <s v="Yes"/>
    <s v="No"/>
    <s v="No"/>
    <x v="1"/>
    <n v="0"/>
    <s v="No"/>
    <x v="0"/>
    <s v="Direct Debit"/>
    <n v="13"/>
    <n v="149"/>
    <x v="0"/>
    <x v="0"/>
    <n v="0"/>
    <n v="1"/>
    <x v="2"/>
  </r>
  <r>
    <s v="1532-IWIK"/>
    <s v="No"/>
    <x v="34"/>
    <n v="130"/>
    <n v="278.89999999999998"/>
    <n v="0"/>
    <n v="0"/>
    <s v="No"/>
    <x v="0"/>
    <n v="0"/>
    <n v="1"/>
    <n v="5"/>
    <x v="0"/>
    <n v="0"/>
    <x v="7"/>
    <s v="341-9396"/>
    <s v="Female"/>
    <x v="57"/>
    <s v="No"/>
    <s v="Yes"/>
    <s v="No"/>
    <x v="2"/>
    <n v="0"/>
    <s v="Yes"/>
    <x v="2"/>
    <s v="Direct Debit"/>
    <n v="56"/>
    <n v="3138"/>
    <x v="0"/>
    <x v="0"/>
    <n v="0"/>
    <n v="1"/>
    <x v="1"/>
  </r>
  <r>
    <s v="5267-AUQZ"/>
    <s v="No"/>
    <x v="10"/>
    <n v="264"/>
    <n v="552.5"/>
    <n v="0"/>
    <n v="0"/>
    <s v="No"/>
    <x v="0"/>
    <n v="0"/>
    <n v="1"/>
    <n v="15"/>
    <x v="0"/>
    <n v="0"/>
    <x v="20"/>
    <s v="408-6302"/>
    <s v="Male"/>
    <x v="31"/>
    <s v="No"/>
    <s v="No"/>
    <s v="No"/>
    <x v="0"/>
    <n v="0"/>
    <s v="Yes"/>
    <x v="2"/>
    <s v="Credit Card"/>
    <n v="37"/>
    <n v="2544"/>
    <x v="0"/>
    <x v="0"/>
    <n v="0"/>
    <n v="1"/>
    <x v="2"/>
  </r>
  <r>
    <s v="5667-MTUB"/>
    <s v="No"/>
    <x v="30"/>
    <n v="7"/>
    <n v="13.3"/>
    <n v="0"/>
    <n v="0"/>
    <s v="No"/>
    <x v="0"/>
    <n v="0"/>
    <n v="2"/>
    <n v="13"/>
    <x v="0"/>
    <n v="0"/>
    <x v="3"/>
    <s v="348-7193"/>
    <s v="Female"/>
    <x v="65"/>
    <s v="No"/>
    <s v="Yes"/>
    <s v="No"/>
    <x v="2"/>
    <n v="0"/>
    <s v="Yes"/>
    <x v="2"/>
    <s v="Direct Debit"/>
    <n v="40"/>
    <n v="106"/>
    <x v="0"/>
    <x v="0"/>
    <n v="0"/>
    <n v="1"/>
    <x v="2"/>
  </r>
  <r>
    <s v="6615-HAAN"/>
    <s v="No"/>
    <x v="39"/>
    <n v="89"/>
    <n v="363.6"/>
    <n v="0"/>
    <n v="0"/>
    <s v="No"/>
    <x v="0"/>
    <n v="0"/>
    <n v="0"/>
    <n v="8"/>
    <x v="0"/>
    <n v="0"/>
    <x v="34"/>
    <s v="375-6911"/>
    <s v="Male"/>
    <x v="55"/>
    <s v="No"/>
    <s v="Yes"/>
    <s v="No"/>
    <x v="2"/>
    <n v="0"/>
    <s v="Yes"/>
    <x v="2"/>
    <s v="Credit Card"/>
    <n v="35"/>
    <n v="1058"/>
    <x v="0"/>
    <x v="0"/>
    <n v="0"/>
    <n v="1"/>
    <x v="1"/>
  </r>
  <r>
    <s v="7532-BIHP"/>
    <s v="No"/>
    <x v="48"/>
    <n v="7"/>
    <n v="25.2"/>
    <n v="0"/>
    <n v="0"/>
    <s v="No"/>
    <x v="0"/>
    <n v="0"/>
    <n v="0"/>
    <n v="14"/>
    <x v="0"/>
    <n v="0"/>
    <x v="1"/>
    <s v="358-3604"/>
    <s v="Female"/>
    <x v="4"/>
    <s v="Yes"/>
    <s v="No"/>
    <s v="No"/>
    <x v="1"/>
    <n v="0"/>
    <s v="Yes"/>
    <x v="0"/>
    <s v="Direct Debit"/>
    <n v="36"/>
    <n v="182"/>
    <x v="0"/>
    <x v="0"/>
    <n v="0"/>
    <n v="1"/>
    <x v="2"/>
  </r>
  <r>
    <s v="6277-GUOD"/>
    <s v="No"/>
    <x v="14"/>
    <n v="126"/>
    <n v="282.89999999999998"/>
    <n v="284"/>
    <n v="830.7"/>
    <s v="Yes"/>
    <x v="1"/>
    <n v="0"/>
    <n v="1"/>
    <n v="0"/>
    <x v="1"/>
    <n v="0"/>
    <x v="7"/>
    <s v="339-7485"/>
    <s v="Female"/>
    <x v="42"/>
    <s v="Yes"/>
    <s v="No"/>
    <s v="No"/>
    <x v="1"/>
    <n v="0"/>
    <s v="No"/>
    <x v="2"/>
    <s v="Credit Card"/>
    <n v="10"/>
    <n v="709"/>
    <x v="0"/>
    <x v="0"/>
    <n v="0"/>
    <n v="1"/>
    <x v="0"/>
  </r>
  <r>
    <s v="4689-BAZS"/>
    <s v="No"/>
    <x v="73"/>
    <n v="172"/>
    <n v="439.9"/>
    <n v="0"/>
    <n v="0"/>
    <s v="No"/>
    <x v="0"/>
    <n v="0"/>
    <n v="1"/>
    <n v="14"/>
    <x v="0"/>
    <n v="0"/>
    <x v="11"/>
    <s v="368-3078"/>
    <s v="Female"/>
    <x v="54"/>
    <s v="No"/>
    <s v="No"/>
    <s v="No"/>
    <x v="0"/>
    <n v="0"/>
    <s v="No"/>
    <x v="1"/>
    <s v="Direct Debit"/>
    <n v="22"/>
    <n v="631"/>
    <x v="0"/>
    <x v="0"/>
    <n v="0"/>
    <n v="1"/>
    <x v="2"/>
  </r>
  <r>
    <s v="4647-VDIW"/>
    <s v="No"/>
    <x v="45"/>
    <n v="126"/>
    <n v="361.6"/>
    <n v="0"/>
    <n v="0"/>
    <s v="No"/>
    <x v="0"/>
    <n v="0"/>
    <n v="0"/>
    <n v="1"/>
    <x v="0"/>
    <n v="0"/>
    <x v="2"/>
    <s v="418-7055"/>
    <s v="Male"/>
    <x v="5"/>
    <s v="No"/>
    <s v="No"/>
    <s v="No"/>
    <x v="0"/>
    <n v="0"/>
    <s v="No"/>
    <x v="0"/>
    <s v="Direct Debit"/>
    <n v="39"/>
    <n v="1997"/>
    <x v="0"/>
    <x v="0"/>
    <n v="0"/>
    <n v="1"/>
    <x v="0"/>
  </r>
  <r>
    <s v="8997-ROVT"/>
    <s v="No"/>
    <x v="40"/>
    <n v="308"/>
    <n v="818.2"/>
    <n v="0"/>
    <n v="0"/>
    <s v="No"/>
    <x v="0"/>
    <n v="0"/>
    <n v="0"/>
    <n v="7"/>
    <x v="0"/>
    <n v="0"/>
    <x v="12"/>
    <s v="386-9981"/>
    <s v="Male"/>
    <x v="28"/>
    <s v="No"/>
    <s v="No"/>
    <s v="No"/>
    <x v="0"/>
    <n v="0"/>
    <s v="Yes"/>
    <x v="1"/>
    <s v="Credit Card"/>
    <n v="45"/>
    <n v="3074"/>
    <x v="0"/>
    <x v="0"/>
    <n v="0"/>
    <n v="1"/>
    <x v="1"/>
  </r>
  <r>
    <s v="1467-WBXC"/>
    <s v="No"/>
    <x v="61"/>
    <n v="15"/>
    <n v="40"/>
    <n v="0"/>
    <n v="0"/>
    <s v="No"/>
    <x v="0"/>
    <n v="0"/>
    <n v="1"/>
    <n v="13"/>
    <x v="0"/>
    <n v="0"/>
    <x v="38"/>
    <s v="335-3110"/>
    <s v="Male"/>
    <x v="55"/>
    <s v="No"/>
    <s v="Yes"/>
    <s v="No"/>
    <x v="2"/>
    <n v="0"/>
    <s v="No"/>
    <x v="0"/>
    <s v="Credit Card"/>
    <n v="24"/>
    <n v="188"/>
    <x v="0"/>
    <x v="0"/>
    <n v="0"/>
    <n v="1"/>
    <x v="2"/>
  </r>
  <r>
    <s v="0409-NCHG"/>
    <s v="No"/>
    <x v="63"/>
    <n v="293"/>
    <n v="649.6"/>
    <n v="0"/>
    <n v="0"/>
    <s v="No"/>
    <x v="0"/>
    <n v="0"/>
    <n v="2"/>
    <n v="0"/>
    <x v="1"/>
    <n v="0"/>
    <x v="24"/>
    <s v="400-7809"/>
    <s v="Male"/>
    <x v="4"/>
    <s v="Yes"/>
    <s v="No"/>
    <s v="No"/>
    <x v="1"/>
    <n v="0"/>
    <s v="No"/>
    <x v="2"/>
    <s v="Credit Card"/>
    <n v="11"/>
    <n v="807"/>
    <x v="0"/>
    <x v="0"/>
    <n v="0"/>
    <n v="1"/>
    <x v="0"/>
  </r>
  <r>
    <s v="9571-ODTJ"/>
    <s v="No"/>
    <x v="53"/>
    <n v="36"/>
    <n v="97.4"/>
    <n v="128"/>
    <n v="155.19999999999999"/>
    <s v="Yes"/>
    <x v="1"/>
    <n v="0"/>
    <n v="1"/>
    <n v="0"/>
    <x v="1"/>
    <n v="0"/>
    <x v="16"/>
    <s v="404-3106"/>
    <s v="Female"/>
    <x v="3"/>
    <s v="No"/>
    <s v="No"/>
    <s v="No"/>
    <x v="0"/>
    <n v="0"/>
    <s v="No"/>
    <x v="1"/>
    <s v="Direct Debit"/>
    <n v="10"/>
    <n v="157"/>
    <x v="0"/>
    <x v="0"/>
    <n v="0"/>
    <n v="1"/>
    <x v="0"/>
  </r>
  <r>
    <s v="3322-CGMZ"/>
    <s v="No"/>
    <x v="30"/>
    <n v="9"/>
    <n v="14.8"/>
    <n v="0"/>
    <n v="0"/>
    <s v="No"/>
    <x v="0"/>
    <n v="0"/>
    <n v="2"/>
    <n v="9"/>
    <x v="0"/>
    <n v="0"/>
    <x v="16"/>
    <s v="333-2337"/>
    <s v="Male"/>
    <x v="3"/>
    <s v="No"/>
    <s v="No"/>
    <s v="No"/>
    <x v="0"/>
    <n v="0"/>
    <s v="Yes"/>
    <x v="0"/>
    <s v="Direct Debit"/>
    <n v="70"/>
    <n v="206"/>
    <x v="0"/>
    <x v="0"/>
    <n v="0"/>
    <n v="1"/>
    <x v="1"/>
  </r>
  <r>
    <s v="6634-XHVG"/>
    <s v="No"/>
    <x v="15"/>
    <n v="7"/>
    <n v="15.6"/>
    <n v="0"/>
    <n v="0"/>
    <s v="No"/>
    <x v="0"/>
    <n v="0"/>
    <n v="0"/>
    <n v="5"/>
    <x v="0"/>
    <n v="0"/>
    <x v="50"/>
    <s v="353-6482"/>
    <s v="Female"/>
    <x v="61"/>
    <s v="No"/>
    <s v="Yes"/>
    <s v="No"/>
    <x v="2"/>
    <n v="0"/>
    <s v="No"/>
    <x v="2"/>
    <s v="Direct Debit"/>
    <n v="34"/>
    <n v="67"/>
    <x v="0"/>
    <x v="0"/>
    <n v="0"/>
    <n v="1"/>
    <x v="1"/>
  </r>
  <r>
    <s v="4796-XABB"/>
    <s v="No"/>
    <x v="45"/>
    <n v="128"/>
    <n v="259.60000000000002"/>
    <n v="0"/>
    <n v="0"/>
    <s v="No"/>
    <x v="0"/>
    <n v="0"/>
    <n v="0"/>
    <n v="6"/>
    <x v="0"/>
    <n v="0"/>
    <x v="40"/>
    <s v="380-6722"/>
    <s v="Female"/>
    <x v="49"/>
    <s v="No"/>
    <s v="No"/>
    <s v="No"/>
    <x v="0"/>
    <n v="0"/>
    <s v="Yes"/>
    <x v="1"/>
    <s v="Credit Card"/>
    <n v="20"/>
    <n v="1050"/>
    <x v="0"/>
    <x v="0"/>
    <n v="0"/>
    <n v="1"/>
    <x v="1"/>
  </r>
  <r>
    <s v="0610-WHAT"/>
    <s v="No"/>
    <x v="30"/>
    <n v="13"/>
    <n v="31.7"/>
    <n v="0"/>
    <n v="0"/>
    <s v="No"/>
    <x v="0"/>
    <n v="0"/>
    <n v="2"/>
    <n v="2"/>
    <x v="0"/>
    <n v="0"/>
    <x v="11"/>
    <s v="348-8022"/>
    <s v="Female"/>
    <x v="1"/>
    <s v="No"/>
    <s v="No"/>
    <s v="No"/>
    <x v="0"/>
    <n v="0"/>
    <s v="No"/>
    <x v="0"/>
    <s v="Direct Debit"/>
    <n v="59"/>
    <n v="168"/>
    <x v="0"/>
    <x v="0"/>
    <n v="0"/>
    <n v="1"/>
    <x v="0"/>
  </r>
  <r>
    <s v="3177-ODRK"/>
    <s v="No"/>
    <x v="5"/>
    <n v="77"/>
    <n v="221.9"/>
    <n v="0"/>
    <n v="0"/>
    <s v="No"/>
    <x v="0"/>
    <n v="0"/>
    <n v="0"/>
    <n v="4"/>
    <x v="0"/>
    <n v="0"/>
    <x v="28"/>
    <s v="388-4459"/>
    <s v="Female"/>
    <x v="56"/>
    <s v="No"/>
    <s v="Yes"/>
    <s v="No"/>
    <x v="2"/>
    <n v="0"/>
    <s v="No"/>
    <x v="2"/>
    <s v="Direct Debit"/>
    <n v="39"/>
    <n v="669"/>
    <x v="0"/>
    <x v="0"/>
    <n v="0"/>
    <n v="1"/>
    <x v="0"/>
  </r>
  <r>
    <s v="5867-CALM"/>
    <s v="No"/>
    <x v="73"/>
    <n v="124"/>
    <n v="289"/>
    <n v="0"/>
    <n v="0"/>
    <s v="No"/>
    <x v="0"/>
    <n v="0"/>
    <n v="0"/>
    <n v="3"/>
    <x v="1"/>
    <n v="39"/>
    <x v="3"/>
    <s v="358-3114"/>
    <s v="Male"/>
    <x v="39"/>
    <s v="No"/>
    <s v="No"/>
    <s v="No"/>
    <x v="0"/>
    <n v="0"/>
    <s v="No"/>
    <x v="0"/>
    <s v="Direct Debit"/>
    <n v="29"/>
    <n v="846"/>
    <x v="0"/>
    <x v="0"/>
    <n v="0"/>
    <n v="1"/>
    <x v="0"/>
  </r>
  <r>
    <s v="2472-IVOM"/>
    <s v="No"/>
    <x v="44"/>
    <n v="87"/>
    <n v="244.1"/>
    <n v="0"/>
    <n v="0"/>
    <s v="No"/>
    <x v="0"/>
    <n v="0"/>
    <n v="2"/>
    <n v="12"/>
    <x v="0"/>
    <n v="0"/>
    <x v="40"/>
    <s v="343-9654"/>
    <s v="Male"/>
    <x v="32"/>
    <s v="No"/>
    <s v="No"/>
    <s v="No"/>
    <x v="0"/>
    <n v="0"/>
    <s v="No"/>
    <x v="0"/>
    <s v="Direct Debit"/>
    <n v="47"/>
    <n v="1433"/>
    <x v="0"/>
    <x v="0"/>
    <n v="0"/>
    <n v="1"/>
    <x v="2"/>
  </r>
  <r>
    <s v="8929-EUMV"/>
    <s v="No"/>
    <x v="2"/>
    <n v="148"/>
    <n v="443.2"/>
    <n v="0"/>
    <n v="0"/>
    <s v="No"/>
    <x v="0"/>
    <n v="0"/>
    <n v="0"/>
    <n v="8"/>
    <x v="0"/>
    <n v="0"/>
    <x v="26"/>
    <s v="401-9909"/>
    <s v="Female"/>
    <x v="38"/>
    <s v="No"/>
    <s v="No"/>
    <s v="No"/>
    <x v="0"/>
    <n v="0"/>
    <s v="Yes"/>
    <x v="2"/>
    <s v="Direct Debit"/>
    <n v="53"/>
    <n v="2332"/>
    <x v="0"/>
    <x v="0"/>
    <n v="0"/>
    <n v="1"/>
    <x v="1"/>
  </r>
  <r>
    <s v="9759-ZYHB"/>
    <s v="No"/>
    <x v="33"/>
    <n v="503"/>
    <n v="891"/>
    <n v="0"/>
    <n v="0"/>
    <s v="No"/>
    <x v="0"/>
    <n v="0"/>
    <n v="0"/>
    <n v="16"/>
    <x v="0"/>
    <n v="0"/>
    <x v="40"/>
    <s v="404-9978"/>
    <s v="Male"/>
    <x v="10"/>
    <s v="No"/>
    <s v="No"/>
    <s v="No"/>
    <x v="0"/>
    <n v="0"/>
    <s v="Yes"/>
    <x v="1"/>
    <s v="Direct Debit"/>
    <n v="41"/>
    <n v="2587"/>
    <x v="0"/>
    <x v="0"/>
    <n v="0"/>
    <n v="1"/>
    <x v="2"/>
  </r>
  <r>
    <s v="0969-ATLO"/>
    <s v="No"/>
    <x v="0"/>
    <n v="2"/>
    <n v="7"/>
    <n v="0"/>
    <n v="0"/>
    <s v="No"/>
    <x v="0"/>
    <n v="0"/>
    <n v="2"/>
    <n v="0"/>
    <x v="1"/>
    <n v="0"/>
    <x v="30"/>
    <s v="406-7726"/>
    <s v="Male"/>
    <x v="1"/>
    <s v="No"/>
    <s v="No"/>
    <s v="No"/>
    <x v="0"/>
    <n v="0"/>
    <s v="No"/>
    <x v="0"/>
    <s v="Credit Card"/>
    <n v="7"/>
    <n v="7"/>
    <x v="0"/>
    <x v="0"/>
    <n v="0"/>
    <n v="1"/>
    <x v="0"/>
  </r>
  <r>
    <s v="4952-ZPCW"/>
    <s v="No"/>
    <x v="74"/>
    <n v="36"/>
    <n v="92.1"/>
    <n v="0"/>
    <n v="0"/>
    <s v="No"/>
    <x v="0"/>
    <n v="0"/>
    <n v="0"/>
    <n v="5"/>
    <x v="1"/>
    <n v="0"/>
    <x v="4"/>
    <s v="413-1789"/>
    <s v="Female"/>
    <x v="43"/>
    <s v="No"/>
    <s v="Yes"/>
    <s v="No"/>
    <x v="2"/>
    <n v="0"/>
    <s v="No"/>
    <x v="0"/>
    <s v="Credit Card"/>
    <n v="23"/>
    <n v="165"/>
    <x v="0"/>
    <x v="0"/>
    <n v="0"/>
    <n v="1"/>
    <x v="1"/>
  </r>
  <r>
    <s v="9826-LQJS"/>
    <s v="No"/>
    <x v="40"/>
    <n v="261"/>
    <n v="1015.6"/>
    <n v="0"/>
    <n v="0"/>
    <s v="No"/>
    <x v="0"/>
    <n v="0"/>
    <n v="0"/>
    <n v="4"/>
    <x v="0"/>
    <n v="0"/>
    <x v="26"/>
    <s v="414-1246"/>
    <s v="Female"/>
    <x v="32"/>
    <s v="No"/>
    <s v="No"/>
    <s v="No"/>
    <x v="0"/>
    <n v="0"/>
    <s v="Yes"/>
    <x v="1"/>
    <s v="Direct Debit"/>
    <n v="33"/>
    <n v="2249"/>
    <x v="0"/>
    <x v="0"/>
    <n v="0"/>
    <n v="1"/>
    <x v="0"/>
  </r>
  <r>
    <s v="2174-FPET"/>
    <s v="No"/>
    <x v="5"/>
    <n v="79"/>
    <n v="237.7"/>
    <n v="0"/>
    <n v="0"/>
    <s v="No"/>
    <x v="0"/>
    <n v="0"/>
    <n v="0"/>
    <n v="12"/>
    <x v="0"/>
    <n v="0"/>
    <x v="28"/>
    <s v="363-1208"/>
    <s v="Male"/>
    <x v="33"/>
    <s v="Yes"/>
    <s v="No"/>
    <s v="No"/>
    <x v="1"/>
    <n v="0"/>
    <s v="Yes"/>
    <x v="0"/>
    <s v="Direct Debit"/>
    <n v="38"/>
    <n v="640"/>
    <x v="0"/>
    <x v="0"/>
    <n v="0"/>
    <n v="1"/>
    <x v="2"/>
  </r>
  <r>
    <s v="4934-FTJV"/>
    <s v="No"/>
    <x v="33"/>
    <n v="328"/>
    <n v="1019.6"/>
    <n v="0"/>
    <n v="0"/>
    <s v="No"/>
    <x v="0"/>
    <n v="0"/>
    <n v="1"/>
    <n v="0"/>
    <x v="1"/>
    <n v="0"/>
    <x v="49"/>
    <s v="361-4137"/>
    <s v="Male"/>
    <x v="17"/>
    <s v="Yes"/>
    <s v="No"/>
    <s v="No"/>
    <x v="1"/>
    <n v="0"/>
    <s v="No"/>
    <x v="2"/>
    <s v="Credit Card"/>
    <n v="11"/>
    <n v="684"/>
    <x v="0"/>
    <x v="0"/>
    <n v="0"/>
    <n v="1"/>
    <x v="0"/>
  </r>
  <r>
    <s v="6965-RSIK"/>
    <s v="No"/>
    <x v="46"/>
    <n v="108"/>
    <n v="358.6"/>
    <n v="0"/>
    <n v="0"/>
    <s v="No"/>
    <x v="0"/>
    <n v="0"/>
    <n v="1"/>
    <n v="4"/>
    <x v="0"/>
    <n v="0"/>
    <x v="22"/>
    <s v="374-8187"/>
    <s v="Female"/>
    <x v="11"/>
    <s v="No"/>
    <s v="No"/>
    <s v="No"/>
    <x v="0"/>
    <n v="0"/>
    <s v="Yes"/>
    <x v="1"/>
    <s v="Direct Debit"/>
    <n v="42"/>
    <n v="1686"/>
    <x v="0"/>
    <x v="0"/>
    <n v="0"/>
    <n v="1"/>
    <x v="0"/>
  </r>
  <r>
    <s v="3566-WZKY"/>
    <s v="No"/>
    <x v="10"/>
    <n v="231"/>
    <n v="550.5"/>
    <n v="0"/>
    <n v="0"/>
    <s v="No"/>
    <x v="0"/>
    <n v="0"/>
    <n v="1"/>
    <n v="26"/>
    <x v="1"/>
    <n v="41"/>
    <x v="35"/>
    <s v="355-3801"/>
    <s v="Female"/>
    <x v="23"/>
    <s v="Yes"/>
    <s v="No"/>
    <s v="No"/>
    <x v="1"/>
    <n v="0"/>
    <s v="Yes"/>
    <x v="2"/>
    <s v="Direct Debit"/>
    <n v="62"/>
    <n v="4245"/>
    <x v="0"/>
    <x v="0"/>
    <n v="0"/>
    <n v="1"/>
    <x v="2"/>
  </r>
  <r>
    <s v="8126-VLCH"/>
    <s v="No"/>
    <x v="47"/>
    <n v="252"/>
    <n v="714.8"/>
    <n v="0"/>
    <n v="0"/>
    <s v="No"/>
    <x v="0"/>
    <n v="0"/>
    <n v="2"/>
    <n v="0"/>
    <x v="1"/>
    <n v="0"/>
    <x v="39"/>
    <s v="363-1366"/>
    <s v="Female"/>
    <x v="24"/>
    <s v="No"/>
    <s v="No"/>
    <s v="No"/>
    <x v="0"/>
    <n v="0"/>
    <s v="No"/>
    <x v="2"/>
    <s v="Credit Card"/>
    <n v="12"/>
    <n v="655"/>
    <x v="0"/>
    <x v="0"/>
    <n v="0"/>
    <n v="1"/>
    <x v="0"/>
  </r>
  <r>
    <s v="3323-OJBR"/>
    <s v="No"/>
    <x v="22"/>
    <n v="378"/>
    <n v="789.9"/>
    <n v="0"/>
    <n v="0"/>
    <s v="No"/>
    <x v="0"/>
    <n v="0"/>
    <n v="2"/>
    <n v="5"/>
    <x v="0"/>
    <n v="0"/>
    <x v="3"/>
    <s v="358-5274"/>
    <s v="Male"/>
    <x v="57"/>
    <s v="No"/>
    <s v="Yes"/>
    <s v="No"/>
    <x v="2"/>
    <n v="0"/>
    <s v="Yes"/>
    <x v="2"/>
    <s v="Direct Debit"/>
    <n v="64"/>
    <n v="3390"/>
    <x v="0"/>
    <x v="0"/>
    <n v="0"/>
    <n v="1"/>
    <x v="1"/>
  </r>
  <r>
    <s v="4016-FTVE"/>
    <s v="No"/>
    <x v="35"/>
    <n v="265"/>
    <n v="767.8"/>
    <n v="0"/>
    <n v="0"/>
    <s v="No"/>
    <x v="0"/>
    <n v="0"/>
    <n v="2"/>
    <n v="9"/>
    <x v="0"/>
    <n v="0"/>
    <x v="38"/>
    <s v="376-9607"/>
    <s v="Female"/>
    <x v="55"/>
    <s v="No"/>
    <s v="Yes"/>
    <s v="No"/>
    <x v="2"/>
    <n v="0"/>
    <s v="Yes"/>
    <x v="2"/>
    <s v="Direct Debit"/>
    <n v="43"/>
    <n v="2087"/>
    <x v="0"/>
    <x v="0"/>
    <n v="0"/>
    <n v="1"/>
    <x v="1"/>
  </r>
  <r>
    <s v="7770-WEOX"/>
    <s v="No"/>
    <x v="73"/>
    <n v="72"/>
    <n v="204.4"/>
    <n v="87"/>
    <n v="408.9"/>
    <s v="Yes"/>
    <x v="1"/>
    <n v="0"/>
    <n v="0"/>
    <n v="3"/>
    <x v="0"/>
    <n v="0"/>
    <x v="6"/>
    <s v="421-8537"/>
    <s v="Male"/>
    <x v="58"/>
    <s v="No"/>
    <s v="No"/>
    <s v="No"/>
    <x v="0"/>
    <n v="0"/>
    <s v="No"/>
    <x v="1"/>
    <s v="Credit Card"/>
    <n v="29"/>
    <n v="841"/>
    <x v="0"/>
    <x v="0"/>
    <n v="0"/>
    <n v="1"/>
    <x v="0"/>
  </r>
  <r>
    <s v="3311-JUMJ"/>
    <s v="No"/>
    <x v="14"/>
    <n v="133"/>
    <n v="353.4"/>
    <n v="0"/>
    <n v="0"/>
    <s v="No"/>
    <x v="0"/>
    <n v="0"/>
    <n v="1"/>
    <n v="10"/>
    <x v="0"/>
    <n v="0"/>
    <x v="8"/>
    <s v="351-5576"/>
    <s v="Female"/>
    <x v="60"/>
    <s v="No"/>
    <s v="Yes"/>
    <s v="No"/>
    <x v="2"/>
    <n v="0"/>
    <s v="Yes"/>
    <x v="2"/>
    <s v="Direct Debit"/>
    <n v="49"/>
    <n v="3465"/>
    <x v="0"/>
    <x v="0"/>
    <n v="0"/>
    <n v="1"/>
    <x v="1"/>
  </r>
  <r>
    <s v="0399-BYLE"/>
    <s v="No"/>
    <x v="26"/>
    <n v="159"/>
    <n v="379.4"/>
    <n v="126"/>
    <n v="611.1"/>
    <s v="Yes"/>
    <x v="1"/>
    <n v="0"/>
    <n v="2"/>
    <n v="8"/>
    <x v="0"/>
    <n v="0"/>
    <x v="46"/>
    <s v="407-7258"/>
    <s v="Male"/>
    <x v="35"/>
    <s v="No"/>
    <s v="No"/>
    <s v="No"/>
    <x v="0"/>
    <n v="0"/>
    <s v="No"/>
    <x v="1"/>
    <s v="Credit Card"/>
    <n v="46"/>
    <n v="2923"/>
    <x v="0"/>
    <x v="0"/>
    <n v="0"/>
    <n v="1"/>
    <x v="1"/>
  </r>
  <r>
    <s v="9630-SPHV"/>
    <s v="No"/>
    <x v="55"/>
    <n v="46"/>
    <n v="84.4"/>
    <n v="60"/>
    <n v="142.80000000000001"/>
    <s v="Yes"/>
    <x v="1"/>
    <n v="0"/>
    <n v="2"/>
    <n v="5"/>
    <x v="1"/>
    <n v="80"/>
    <x v="2"/>
    <s v="405-4420"/>
    <s v="Female"/>
    <x v="26"/>
    <s v="No"/>
    <s v="No"/>
    <s v="No"/>
    <x v="0"/>
    <n v="0"/>
    <s v="No"/>
    <x v="0"/>
    <s v="Direct Debit"/>
    <n v="27"/>
    <n v="329"/>
    <x v="0"/>
    <x v="0"/>
    <n v="0"/>
    <n v="1"/>
    <x v="1"/>
  </r>
  <r>
    <s v="5078-GNYY"/>
    <s v="No"/>
    <x v="2"/>
    <n v="242"/>
    <n v="393"/>
    <n v="264"/>
    <n v="404.8"/>
    <s v="Yes"/>
    <x v="1"/>
    <n v="0"/>
    <n v="2"/>
    <n v="3"/>
    <x v="0"/>
    <n v="0"/>
    <x v="46"/>
    <s v="340-2855"/>
    <s v="Female"/>
    <x v="66"/>
    <s v="No"/>
    <s v="Yes"/>
    <s v="No"/>
    <x v="2"/>
    <n v="0"/>
    <s v="Yes"/>
    <x v="1"/>
    <s v="Direct Debit"/>
    <n v="37"/>
    <n v="1627"/>
    <x v="0"/>
    <x v="0"/>
    <n v="0"/>
    <n v="1"/>
    <x v="0"/>
  </r>
  <r>
    <s v="8685-PJVD"/>
    <s v="No"/>
    <x v="10"/>
    <n v="163"/>
    <n v="484.2"/>
    <n v="0"/>
    <n v="0"/>
    <s v="No"/>
    <x v="0"/>
    <n v="0"/>
    <n v="2"/>
    <n v="0"/>
    <x v="1"/>
    <n v="0"/>
    <x v="1"/>
    <s v="355-6826"/>
    <s v="Female"/>
    <x v="40"/>
    <s v="No"/>
    <s v="No"/>
    <s v="No"/>
    <x v="0"/>
    <n v="0"/>
    <s v="No"/>
    <x v="2"/>
    <s v="Direct Debit"/>
    <n v="13"/>
    <n v="885"/>
    <x v="0"/>
    <x v="0"/>
    <n v="0"/>
    <n v="1"/>
    <x v="0"/>
  </r>
  <r>
    <s v="2191-YERQ"/>
    <s v="No"/>
    <x v="11"/>
    <n v="58"/>
    <n v="171.3"/>
    <n v="0"/>
    <n v="0"/>
    <s v="No"/>
    <x v="0"/>
    <n v="0"/>
    <n v="2"/>
    <n v="0"/>
    <x v="1"/>
    <n v="0"/>
    <x v="9"/>
    <s v="402-3886"/>
    <s v="Male"/>
    <x v="22"/>
    <s v="Yes"/>
    <s v="No"/>
    <s v="No"/>
    <x v="1"/>
    <n v="0"/>
    <s v="No"/>
    <x v="0"/>
    <s v="Credit Card"/>
    <n v="7"/>
    <n v="145"/>
    <x v="0"/>
    <x v="0"/>
    <n v="0"/>
    <n v="1"/>
    <x v="0"/>
  </r>
  <r>
    <s v="9741-RQWA"/>
    <s v="No"/>
    <x v="35"/>
    <n v="235"/>
    <n v="666.6"/>
    <n v="0"/>
    <n v="0"/>
    <s v="No"/>
    <x v="0"/>
    <n v="0"/>
    <n v="2"/>
    <n v="3"/>
    <x v="0"/>
    <n v="0"/>
    <x v="30"/>
    <s v="336-5900"/>
    <s v="Male"/>
    <x v="48"/>
    <s v="No"/>
    <s v="No"/>
    <s v="No"/>
    <x v="0"/>
    <n v="0"/>
    <s v="Yes"/>
    <x v="1"/>
    <s v="Direct Debit"/>
    <n v="31"/>
    <n v="1468"/>
    <x v="0"/>
    <x v="0"/>
    <n v="0"/>
    <n v="1"/>
    <x v="0"/>
  </r>
  <r>
    <s v="0832-PWCD"/>
    <s v="No"/>
    <x v="4"/>
    <n v="120"/>
    <n v="309.5"/>
    <n v="0"/>
    <n v="0"/>
    <s v="No"/>
    <x v="0"/>
    <n v="0"/>
    <n v="1"/>
    <n v="0"/>
    <x v="1"/>
    <n v="0"/>
    <x v="45"/>
    <s v="339-7684"/>
    <s v="Male"/>
    <x v="48"/>
    <s v="No"/>
    <s v="No"/>
    <s v="No"/>
    <x v="0"/>
    <n v="0"/>
    <s v="No"/>
    <x v="2"/>
    <s v="Credit Card"/>
    <n v="16"/>
    <n v="988"/>
    <x v="0"/>
    <x v="0"/>
    <n v="0"/>
    <n v="1"/>
    <x v="0"/>
  </r>
  <r>
    <s v="3855-PVAX"/>
    <s v="No"/>
    <x v="15"/>
    <n v="7"/>
    <n v="21.4"/>
    <n v="0"/>
    <n v="0"/>
    <s v="No"/>
    <x v="0"/>
    <n v="0"/>
    <n v="0"/>
    <n v="7"/>
    <x v="0"/>
    <n v="0"/>
    <x v="25"/>
    <s v="360-7246"/>
    <s v="Female"/>
    <x v="15"/>
    <s v="No"/>
    <s v="No"/>
    <s v="No"/>
    <x v="0"/>
    <n v="0"/>
    <s v="No"/>
    <x v="0"/>
    <s v="Direct Debit"/>
    <n v="29"/>
    <n v="52"/>
    <x v="0"/>
    <x v="0"/>
    <n v="0"/>
    <n v="1"/>
    <x v="1"/>
  </r>
  <r>
    <s v="2427-ILMH"/>
    <s v="No"/>
    <x v="4"/>
    <n v="266"/>
    <n v="926.7"/>
    <n v="0"/>
    <n v="0"/>
    <s v="No"/>
    <x v="0"/>
    <n v="0"/>
    <n v="2"/>
    <n v="7"/>
    <x v="0"/>
    <n v="0"/>
    <x v="47"/>
    <s v="335-6508"/>
    <s v="Male"/>
    <x v="15"/>
    <s v="No"/>
    <s v="No"/>
    <s v="No"/>
    <x v="0"/>
    <n v="0"/>
    <s v="Yes"/>
    <x v="2"/>
    <s v="Credit Card"/>
    <n v="37"/>
    <n v="2260"/>
    <x v="0"/>
    <x v="0"/>
    <n v="0"/>
    <n v="1"/>
    <x v="1"/>
  </r>
  <r>
    <s v="9941-PJCK"/>
    <s v="No"/>
    <x v="12"/>
    <n v="289"/>
    <n v="648.79999999999995"/>
    <n v="0"/>
    <n v="0"/>
    <s v="No"/>
    <x v="0"/>
    <n v="0"/>
    <n v="1"/>
    <n v="4"/>
    <x v="0"/>
    <n v="0"/>
    <x v="33"/>
    <s v="348-6720"/>
    <s v="Female"/>
    <x v="5"/>
    <s v="No"/>
    <s v="No"/>
    <s v="No"/>
    <x v="0"/>
    <n v="0"/>
    <s v="Yes"/>
    <x v="1"/>
    <s v="Credit Card"/>
    <n v="59"/>
    <n v="3485"/>
    <x v="0"/>
    <x v="0"/>
    <n v="0"/>
    <n v="1"/>
    <x v="0"/>
  </r>
  <r>
    <s v="7010-IUAL"/>
    <s v="No"/>
    <x v="13"/>
    <n v="174"/>
    <n v="397.4"/>
    <n v="0"/>
    <n v="0"/>
    <s v="No"/>
    <x v="0"/>
    <n v="0"/>
    <n v="2"/>
    <n v="0"/>
    <x v="1"/>
    <n v="0"/>
    <x v="32"/>
    <s v="406-6400"/>
    <s v="Female"/>
    <x v="50"/>
    <s v="No"/>
    <s v="No"/>
    <s v="No"/>
    <x v="0"/>
    <n v="0"/>
    <s v="No"/>
    <x v="1"/>
    <s v="Credit Card"/>
    <n v="10"/>
    <n v="290"/>
    <x v="0"/>
    <x v="0"/>
    <n v="0"/>
    <n v="1"/>
    <x v="0"/>
  </r>
  <r>
    <s v="5764-RMWM"/>
    <s v="No"/>
    <x v="8"/>
    <n v="430"/>
    <n v="1052.3"/>
    <n v="0"/>
    <n v="0"/>
    <s v="No"/>
    <x v="0"/>
    <n v="0"/>
    <n v="2"/>
    <n v="2"/>
    <x v="0"/>
    <n v="0"/>
    <x v="41"/>
    <s v="390-7370"/>
    <s v="Female"/>
    <x v="8"/>
    <s v="No"/>
    <s v="No"/>
    <s v="No"/>
    <x v="0"/>
    <n v="0"/>
    <s v="Yes"/>
    <x v="2"/>
    <s v="Credit Card"/>
    <n v="74"/>
    <n v="5187"/>
    <x v="0"/>
    <x v="0"/>
    <n v="0"/>
    <n v="1"/>
    <x v="0"/>
  </r>
  <r>
    <s v="2179-MOEE"/>
    <s v="No"/>
    <x v="25"/>
    <n v="317"/>
    <n v="718.1"/>
    <n v="120"/>
    <n v="648"/>
    <s v="Yes"/>
    <x v="1"/>
    <n v="0"/>
    <n v="0"/>
    <n v="5"/>
    <x v="0"/>
    <n v="0"/>
    <x v="28"/>
    <s v="390-5055"/>
    <s v="Female"/>
    <x v="15"/>
    <s v="No"/>
    <s v="No"/>
    <s v="No"/>
    <x v="0"/>
    <n v="0"/>
    <s v="Yes"/>
    <x v="1"/>
    <s v="Credit Card"/>
    <n v="23"/>
    <n v="1358"/>
    <x v="0"/>
    <x v="0"/>
    <n v="0"/>
    <n v="1"/>
    <x v="1"/>
  </r>
  <r>
    <s v="2443-NCLX"/>
    <s v="No"/>
    <x v="63"/>
    <n v="293"/>
    <n v="786.7"/>
    <n v="0"/>
    <n v="0"/>
    <s v="No"/>
    <x v="0"/>
    <n v="0"/>
    <n v="2"/>
    <n v="2"/>
    <x v="1"/>
    <n v="53"/>
    <x v="46"/>
    <s v="405-7542"/>
    <s v="Male"/>
    <x v="28"/>
    <s v="No"/>
    <s v="No"/>
    <s v="No"/>
    <x v="0"/>
    <n v="0"/>
    <s v="Yes"/>
    <x v="0"/>
    <s v="Direct Debit"/>
    <n v="57"/>
    <n v="4072"/>
    <x v="0"/>
    <x v="0"/>
    <n v="0"/>
    <n v="1"/>
    <x v="0"/>
  </r>
  <r>
    <s v="8675-YBCU"/>
    <s v="No"/>
    <x v="27"/>
    <n v="191"/>
    <n v="717"/>
    <n v="0"/>
    <n v="0"/>
    <s v="No"/>
    <x v="0"/>
    <n v="0"/>
    <n v="2"/>
    <n v="5"/>
    <x v="0"/>
    <n v="0"/>
    <x v="22"/>
    <s v="343-3227"/>
    <s v="Male"/>
    <x v="43"/>
    <s v="No"/>
    <s v="No"/>
    <s v="No"/>
    <x v="2"/>
    <n v="0"/>
    <s v="Yes"/>
    <x v="2"/>
    <s v="Direct Debit"/>
    <n v="70"/>
    <n v="4591"/>
    <x v="0"/>
    <x v="0"/>
    <n v="0"/>
    <n v="1"/>
    <x v="1"/>
  </r>
  <r>
    <s v="8596-UHPD"/>
    <s v="No"/>
    <x v="63"/>
    <n v="269"/>
    <n v="648.9"/>
    <n v="0"/>
    <n v="0"/>
    <s v="No"/>
    <x v="0"/>
    <n v="0"/>
    <n v="1"/>
    <n v="0"/>
    <x v="1"/>
    <n v="0"/>
    <x v="25"/>
    <s v="336-6907"/>
    <s v="Male"/>
    <x v="29"/>
    <s v="No"/>
    <s v="Yes"/>
    <s v="No"/>
    <x v="2"/>
    <n v="0"/>
    <s v="No"/>
    <x v="2"/>
    <s v="Direct Debit"/>
    <n v="15"/>
    <n v="1095"/>
    <x v="0"/>
    <x v="0"/>
    <n v="0"/>
    <n v="1"/>
    <x v="0"/>
  </r>
  <r>
    <s v="8016-WBZB"/>
    <s v="No"/>
    <x v="58"/>
    <n v="60"/>
    <n v="191.9"/>
    <n v="0"/>
    <n v="0"/>
    <s v="No"/>
    <x v="0"/>
    <n v="0"/>
    <n v="2"/>
    <n v="3"/>
    <x v="0"/>
    <n v="0"/>
    <x v="23"/>
    <s v="331-1391"/>
    <s v="Female"/>
    <x v="50"/>
    <s v="No"/>
    <s v="No"/>
    <s v="No"/>
    <x v="0"/>
    <n v="0"/>
    <s v="No"/>
    <x v="0"/>
    <s v="Credit Card"/>
    <n v="28"/>
    <n v="755"/>
    <x v="0"/>
    <x v="0"/>
    <n v="0"/>
    <n v="1"/>
    <x v="0"/>
  </r>
  <r>
    <s v="0335-RDWA"/>
    <s v="No"/>
    <x v="15"/>
    <n v="4"/>
    <n v="11.1"/>
    <n v="0"/>
    <n v="0"/>
    <s v="No"/>
    <x v="0"/>
    <n v="0"/>
    <n v="2"/>
    <n v="2"/>
    <x v="1"/>
    <n v="7"/>
    <x v="15"/>
    <s v="410-2518"/>
    <s v="Female"/>
    <x v="0"/>
    <s v="No"/>
    <s v="No"/>
    <s v="No"/>
    <x v="0"/>
    <n v="0"/>
    <s v="No"/>
    <x v="0"/>
    <s v="Direct Debit"/>
    <n v="33"/>
    <n v="61"/>
    <x v="0"/>
    <x v="0"/>
    <n v="0"/>
    <n v="1"/>
    <x v="0"/>
  </r>
  <r>
    <s v="7927-JOUI"/>
    <s v="No"/>
    <x v="19"/>
    <n v="140"/>
    <n v="364.5"/>
    <n v="0"/>
    <n v="0"/>
    <s v="No"/>
    <x v="0"/>
    <n v="0"/>
    <n v="2"/>
    <n v="4"/>
    <x v="0"/>
    <n v="0"/>
    <x v="9"/>
    <s v="408-1486"/>
    <s v="Male"/>
    <x v="36"/>
    <s v="No"/>
    <s v="Yes"/>
    <s v="No"/>
    <x v="2"/>
    <n v="0"/>
    <s v="Yes"/>
    <x v="1"/>
    <s v="Direct Debit"/>
    <n v="60"/>
    <n v="3637"/>
    <x v="0"/>
    <x v="0"/>
    <n v="0"/>
    <n v="1"/>
    <x v="0"/>
  </r>
  <r>
    <s v="3461-YZLC"/>
    <s v="No"/>
    <x v="7"/>
    <n v="74"/>
    <n v="225.2"/>
    <n v="0"/>
    <n v="0"/>
    <s v="No"/>
    <x v="0"/>
    <n v="0"/>
    <n v="1"/>
    <n v="4"/>
    <x v="0"/>
    <n v="0"/>
    <x v="48"/>
    <s v="396-1648"/>
    <s v="Female"/>
    <x v="14"/>
    <s v="No"/>
    <s v="Yes"/>
    <s v="No"/>
    <x v="2"/>
    <n v="0"/>
    <s v="No"/>
    <x v="2"/>
    <s v="Direct Debit"/>
    <n v="28"/>
    <n v="712"/>
    <x v="0"/>
    <x v="0"/>
    <n v="0"/>
    <n v="1"/>
    <x v="0"/>
  </r>
  <r>
    <s v="7146-UFCK"/>
    <s v="No"/>
    <x v="10"/>
    <n v="426"/>
    <n v="1109.4000000000001"/>
    <n v="0"/>
    <n v="0"/>
    <s v="No"/>
    <x v="0"/>
    <n v="0"/>
    <n v="0"/>
    <n v="10"/>
    <x v="0"/>
    <n v="0"/>
    <x v="2"/>
    <s v="398-2628"/>
    <s v="Male"/>
    <x v="32"/>
    <s v="No"/>
    <s v="No"/>
    <s v="No"/>
    <x v="0"/>
    <n v="0"/>
    <s v="Yes"/>
    <x v="2"/>
    <s v="Credit Card"/>
    <n v="59"/>
    <n v="4083"/>
    <x v="0"/>
    <x v="0"/>
    <n v="0"/>
    <n v="1"/>
    <x v="1"/>
  </r>
  <r>
    <s v="6592-BUMQ"/>
    <s v="No"/>
    <x v="2"/>
    <n v="83"/>
    <n v="218.6"/>
    <n v="0"/>
    <n v="0"/>
    <s v="No"/>
    <x v="0"/>
    <n v="0"/>
    <n v="2"/>
    <n v="2"/>
    <x v="0"/>
    <n v="0"/>
    <x v="1"/>
    <s v="391-8554"/>
    <s v="Female"/>
    <x v="14"/>
    <s v="No"/>
    <s v="Yes"/>
    <s v="No"/>
    <x v="2"/>
    <n v="0"/>
    <s v="Yes"/>
    <x v="1"/>
    <s v="Direct Debit"/>
    <n v="62"/>
    <n v="2716"/>
    <x v="0"/>
    <x v="0"/>
    <n v="0"/>
    <n v="1"/>
    <x v="0"/>
  </r>
  <r>
    <s v="2000-TMWO"/>
    <s v="No"/>
    <x v="67"/>
    <n v="237"/>
    <n v="578.70000000000005"/>
    <n v="0"/>
    <n v="0"/>
    <s v="No"/>
    <x v="0"/>
    <n v="0"/>
    <n v="1"/>
    <n v="0"/>
    <x v="1"/>
    <n v="0"/>
    <x v="22"/>
    <s v="395-1693"/>
    <s v="Female"/>
    <x v="16"/>
    <s v="No"/>
    <s v="No"/>
    <s v="No"/>
    <x v="0"/>
    <n v="0"/>
    <s v="No"/>
    <x v="2"/>
    <s v="Direct Debit"/>
    <n v="7"/>
    <n v="409"/>
    <x v="0"/>
    <x v="0"/>
    <n v="0"/>
    <n v="1"/>
    <x v="0"/>
  </r>
  <r>
    <s v="0431-MSDF"/>
    <s v="No"/>
    <x v="22"/>
    <n v="407"/>
    <n v="640"/>
    <n v="0"/>
    <n v="0"/>
    <s v="No"/>
    <x v="0"/>
    <n v="0"/>
    <n v="1"/>
    <n v="2"/>
    <x v="0"/>
    <n v="0"/>
    <x v="18"/>
    <s v="393-3194"/>
    <s v="Male"/>
    <x v="11"/>
    <s v="No"/>
    <s v="No"/>
    <s v="No"/>
    <x v="0"/>
    <n v="0"/>
    <s v="No"/>
    <x v="0"/>
    <s v="Direct Debit"/>
    <n v="10"/>
    <n v="559"/>
    <x v="0"/>
    <x v="0"/>
    <n v="0"/>
    <n v="1"/>
    <x v="0"/>
  </r>
  <r>
    <s v="9808-BJGM"/>
    <s v="No"/>
    <x v="2"/>
    <n v="198"/>
    <n v="442.6"/>
    <n v="0"/>
    <n v="0"/>
    <s v="No"/>
    <x v="0"/>
    <n v="0"/>
    <n v="2"/>
    <n v="4"/>
    <x v="1"/>
    <n v="75"/>
    <x v="1"/>
    <s v="411-4781"/>
    <s v="Female"/>
    <x v="46"/>
    <s v="No"/>
    <s v="No"/>
    <s v="No"/>
    <x v="0"/>
    <n v="0"/>
    <s v="Yes"/>
    <x v="1"/>
    <s v="Credit Card"/>
    <n v="22"/>
    <n v="959"/>
    <x v="0"/>
    <x v="0"/>
    <n v="0"/>
    <n v="1"/>
    <x v="0"/>
  </r>
  <r>
    <s v="4044-PAOF"/>
    <s v="No"/>
    <x v="10"/>
    <n v="267"/>
    <n v="829.5"/>
    <n v="0"/>
    <n v="0"/>
    <s v="No"/>
    <x v="0"/>
    <n v="0"/>
    <n v="0"/>
    <n v="19"/>
    <x v="0"/>
    <n v="0"/>
    <x v="6"/>
    <s v="348-6853"/>
    <s v="Female"/>
    <x v="53"/>
    <s v="Yes"/>
    <s v="No"/>
    <s v="No"/>
    <x v="1"/>
    <n v="0"/>
    <s v="Yes"/>
    <x v="2"/>
    <s v="Credit Card"/>
    <n v="40"/>
    <n v="2752"/>
    <x v="0"/>
    <x v="0"/>
    <n v="0"/>
    <n v="1"/>
    <x v="2"/>
  </r>
  <r>
    <s v="8477-QNWU"/>
    <s v="No"/>
    <x v="52"/>
    <n v="140"/>
    <n v="334.6"/>
    <n v="0"/>
    <n v="0"/>
    <s v="No"/>
    <x v="0"/>
    <n v="0"/>
    <n v="0"/>
    <n v="24"/>
    <x v="0"/>
    <n v="0"/>
    <x v="9"/>
    <s v="330-8142"/>
    <s v="Female"/>
    <x v="22"/>
    <s v="Yes"/>
    <s v="No"/>
    <s v="No"/>
    <x v="1"/>
    <n v="0"/>
    <s v="No"/>
    <x v="0"/>
    <s v="Credit Card"/>
    <n v="41"/>
    <n v="906"/>
    <x v="0"/>
    <x v="0"/>
    <n v="0"/>
    <n v="1"/>
    <x v="2"/>
  </r>
  <r>
    <s v="1113-TJTT"/>
    <s v="No"/>
    <x v="39"/>
    <n v="161"/>
    <n v="357.8"/>
    <n v="0"/>
    <n v="0"/>
    <s v="No"/>
    <x v="0"/>
    <n v="0"/>
    <n v="1"/>
    <n v="0"/>
    <x v="1"/>
    <n v="0"/>
    <x v="3"/>
    <s v="361-1404"/>
    <s v="Female"/>
    <x v="15"/>
    <s v="No"/>
    <s v="No"/>
    <s v="No"/>
    <x v="0"/>
    <n v="0"/>
    <s v="No"/>
    <x v="2"/>
    <s v="Credit Card"/>
    <n v="12"/>
    <n v="346"/>
    <x v="0"/>
    <x v="0"/>
    <n v="0"/>
    <n v="1"/>
    <x v="0"/>
  </r>
  <r>
    <s v="4071-GCHK"/>
    <s v="No"/>
    <x v="28"/>
    <n v="73"/>
    <n v="218.7"/>
    <n v="0"/>
    <n v="0"/>
    <s v="No"/>
    <x v="0"/>
    <n v="0"/>
    <n v="0"/>
    <n v="0"/>
    <x v="1"/>
    <n v="0"/>
    <x v="24"/>
    <s v="375-9671"/>
    <s v="Male"/>
    <x v="28"/>
    <s v="No"/>
    <s v="No"/>
    <s v="No"/>
    <x v="0"/>
    <n v="0"/>
    <s v="No"/>
    <x v="1"/>
    <s v="Direct Debit"/>
    <n v="11"/>
    <n v="395"/>
    <x v="0"/>
    <x v="0"/>
    <n v="0"/>
    <n v="1"/>
    <x v="0"/>
  </r>
  <r>
    <s v="8098-LPQH"/>
    <s v="No"/>
    <x v="0"/>
    <n v="3"/>
    <n v="7"/>
    <n v="0"/>
    <n v="0"/>
    <s v="No"/>
    <x v="0"/>
    <n v="0"/>
    <n v="1"/>
    <n v="14"/>
    <x v="1"/>
    <n v="6"/>
    <x v="12"/>
    <s v="408-3606"/>
    <s v="Male"/>
    <x v="51"/>
    <s v="No"/>
    <s v="No"/>
    <s v="No"/>
    <x v="0"/>
    <n v="0"/>
    <s v="No"/>
    <x v="0"/>
    <s v="Direct Debit"/>
    <n v="25"/>
    <n v="25"/>
    <x v="0"/>
    <x v="0"/>
    <n v="0"/>
    <n v="1"/>
    <x v="2"/>
  </r>
  <r>
    <s v="0485-KOAV"/>
    <s v="No"/>
    <x v="11"/>
    <n v="62"/>
    <n v="149.69999999999999"/>
    <n v="0"/>
    <n v="0"/>
    <s v="No"/>
    <x v="0"/>
    <n v="0"/>
    <n v="0"/>
    <n v="14"/>
    <x v="0"/>
    <n v="0"/>
    <x v="29"/>
    <s v="333-3595"/>
    <s v="Male"/>
    <x v="33"/>
    <s v="Yes"/>
    <s v="No"/>
    <s v="No"/>
    <x v="1"/>
    <n v="0"/>
    <s v="No"/>
    <x v="0"/>
    <s v="Credit Card"/>
    <n v="32"/>
    <n v="683"/>
    <x v="0"/>
    <x v="0"/>
    <n v="0"/>
    <n v="1"/>
    <x v="2"/>
  </r>
  <r>
    <s v="0559-FGIX"/>
    <s v="No"/>
    <x v="74"/>
    <n v="37"/>
    <n v="94.4"/>
    <n v="0"/>
    <n v="0"/>
    <s v="No"/>
    <x v="0"/>
    <n v="0"/>
    <n v="0"/>
    <n v="15"/>
    <x v="0"/>
    <n v="0"/>
    <x v="32"/>
    <s v="379-7009"/>
    <s v="Male"/>
    <x v="53"/>
    <s v="Yes"/>
    <s v="No"/>
    <s v="No"/>
    <x v="1"/>
    <n v="0"/>
    <s v="Yes"/>
    <x v="2"/>
    <s v="Credit Card"/>
    <n v="24"/>
    <n v="178"/>
    <x v="0"/>
    <x v="0"/>
    <n v="0"/>
    <n v="1"/>
    <x v="2"/>
  </r>
  <r>
    <s v="1145-JVZV"/>
    <s v="No"/>
    <x v="28"/>
    <n v="116"/>
    <n v="358.1"/>
    <n v="0"/>
    <n v="0"/>
    <s v="No"/>
    <x v="0"/>
    <n v="0"/>
    <n v="1"/>
    <n v="2"/>
    <x v="0"/>
    <n v="0"/>
    <x v="43"/>
    <s v="411-4940"/>
    <s v="Female"/>
    <x v="1"/>
    <s v="No"/>
    <s v="No"/>
    <s v="No"/>
    <x v="0"/>
    <n v="0"/>
    <s v="Yes"/>
    <x v="2"/>
    <s v="Credit Card"/>
    <n v="33"/>
    <n v="1195"/>
    <x v="0"/>
    <x v="0"/>
    <n v="0"/>
    <n v="1"/>
    <x v="0"/>
  </r>
  <r>
    <s v="6676-VJRE"/>
    <s v="No"/>
    <x v="16"/>
    <n v="114"/>
    <n v="292.89999999999998"/>
    <n v="0"/>
    <n v="0"/>
    <s v="No"/>
    <x v="0"/>
    <n v="0"/>
    <n v="0"/>
    <n v="24"/>
    <x v="0"/>
    <n v="0"/>
    <x v="10"/>
    <s v="408-6725"/>
    <s v="Male"/>
    <x v="12"/>
    <s v="Yes"/>
    <s v="No"/>
    <s v="No"/>
    <x v="1"/>
    <n v="0"/>
    <s v="Yes"/>
    <x v="2"/>
    <s v="Credit Card"/>
    <n v="42"/>
    <n v="3085"/>
    <x v="0"/>
    <x v="0"/>
    <n v="0"/>
    <n v="1"/>
    <x v="2"/>
  </r>
  <r>
    <s v="6739-RZND"/>
    <s v="No"/>
    <x v="59"/>
    <n v="61"/>
    <n v="138.80000000000001"/>
    <n v="0"/>
    <n v="0"/>
    <s v="No"/>
    <x v="0"/>
    <n v="0"/>
    <n v="1"/>
    <n v="9"/>
    <x v="0"/>
    <n v="0"/>
    <x v="14"/>
    <s v="399-8859"/>
    <s v="Female"/>
    <x v="46"/>
    <s v="No"/>
    <s v="No"/>
    <s v="No"/>
    <x v="0"/>
    <n v="0"/>
    <s v="Yes"/>
    <x v="2"/>
    <s v="Credit Card"/>
    <n v="41"/>
    <n v="947"/>
    <x v="0"/>
    <x v="0"/>
    <n v="0"/>
    <n v="1"/>
    <x v="1"/>
  </r>
  <r>
    <s v="7827-RJKC"/>
    <s v="No"/>
    <x v="53"/>
    <n v="73"/>
    <n v="164.3"/>
    <n v="48"/>
    <n v="132.80000000000001"/>
    <s v="Yes"/>
    <x v="1"/>
    <n v="0"/>
    <n v="2"/>
    <n v="3"/>
    <x v="0"/>
    <n v="0"/>
    <x v="10"/>
    <s v="377-4518"/>
    <s v="Male"/>
    <x v="50"/>
    <s v="No"/>
    <s v="No"/>
    <s v="No"/>
    <x v="0"/>
    <n v="0"/>
    <s v="Yes"/>
    <x v="1"/>
    <s v="Direct Debit"/>
    <n v="45"/>
    <n v="747"/>
    <x v="0"/>
    <x v="0"/>
    <n v="0"/>
    <n v="1"/>
    <x v="0"/>
  </r>
  <r>
    <s v="8273-MSZT"/>
    <s v="No"/>
    <x v="0"/>
    <n v="6"/>
    <n v="16"/>
    <n v="0"/>
    <n v="0"/>
    <s v="No"/>
    <x v="0"/>
    <n v="0"/>
    <n v="0"/>
    <n v="10"/>
    <x v="0"/>
    <n v="0"/>
    <x v="37"/>
    <s v="341-1594"/>
    <s v="Male"/>
    <x v="53"/>
    <s v="Yes"/>
    <s v="No"/>
    <s v="No"/>
    <x v="1"/>
    <n v="0"/>
    <s v="Yes"/>
    <x v="0"/>
    <s v="Direct Debit"/>
    <n v="27"/>
    <n v="27"/>
    <x v="0"/>
    <x v="0"/>
    <n v="0"/>
    <n v="1"/>
    <x v="1"/>
  </r>
  <r>
    <s v="0125-CXRT"/>
    <s v="No"/>
    <x v="16"/>
    <n v="127"/>
    <n v="366.4"/>
    <n v="0"/>
    <n v="0"/>
    <s v="No"/>
    <x v="0"/>
    <n v="0"/>
    <n v="2"/>
    <n v="0"/>
    <x v="1"/>
    <n v="0"/>
    <x v="36"/>
    <s v="332-9118"/>
    <s v="Female"/>
    <x v="1"/>
    <s v="No"/>
    <s v="No"/>
    <s v="No"/>
    <x v="0"/>
    <n v="0"/>
    <s v="No"/>
    <x v="2"/>
    <s v="Credit Card"/>
    <n v="10"/>
    <n v="704"/>
    <x v="0"/>
    <x v="0"/>
    <n v="0"/>
    <n v="1"/>
    <x v="0"/>
  </r>
  <r>
    <s v="2950-ZPUD"/>
    <s v="No"/>
    <x v="0"/>
    <n v="2"/>
    <n v="5"/>
    <n v="0"/>
    <n v="0"/>
    <s v="No"/>
    <x v="0"/>
    <n v="0"/>
    <n v="0"/>
    <n v="0"/>
    <x v="1"/>
    <n v="0"/>
    <x v="23"/>
    <s v="386-1418"/>
    <s v="Male"/>
    <x v="50"/>
    <s v="No"/>
    <s v="No"/>
    <s v="No"/>
    <x v="0"/>
    <n v="0"/>
    <s v="No"/>
    <x v="0"/>
    <s v="Credit Card"/>
    <n v="9"/>
    <n v="9"/>
    <x v="0"/>
    <x v="0"/>
    <n v="0"/>
    <n v="1"/>
    <x v="0"/>
  </r>
  <r>
    <s v="5485-RHLA"/>
    <s v="No"/>
    <x v="8"/>
    <n v="457"/>
    <n v="845.5"/>
    <n v="0"/>
    <n v="0"/>
    <s v="No"/>
    <x v="0"/>
    <n v="0"/>
    <n v="0"/>
    <n v="6"/>
    <x v="0"/>
    <n v="0"/>
    <x v="29"/>
    <s v="393-3535"/>
    <s v="Male"/>
    <x v="26"/>
    <s v="No"/>
    <s v="No"/>
    <s v="No"/>
    <x v="0"/>
    <n v="0"/>
    <s v="No"/>
    <x v="2"/>
    <s v="Direct Debit"/>
    <n v="45"/>
    <n v="3191"/>
    <x v="0"/>
    <x v="0"/>
    <n v="0"/>
    <n v="1"/>
    <x v="1"/>
  </r>
  <r>
    <s v="2665-DBMI"/>
    <s v="No"/>
    <x v="26"/>
    <n v="85"/>
    <n v="252.7"/>
    <n v="0"/>
    <n v="0"/>
    <s v="No"/>
    <x v="0"/>
    <n v="0"/>
    <n v="1"/>
    <n v="6"/>
    <x v="0"/>
    <n v="0"/>
    <x v="23"/>
    <s v="402-2482"/>
    <s v="Female"/>
    <x v="37"/>
    <s v="No"/>
    <s v="No"/>
    <s v="No"/>
    <x v="0"/>
    <n v="0"/>
    <s v="Yes"/>
    <x v="2"/>
    <s v="Credit Card"/>
    <n v="29"/>
    <n v="1836"/>
    <x v="0"/>
    <x v="0"/>
    <n v="0"/>
    <n v="1"/>
    <x v="1"/>
  </r>
  <r>
    <s v="6696-TRAG"/>
    <s v="No"/>
    <x v="74"/>
    <n v="23"/>
    <n v="56.7"/>
    <n v="0"/>
    <n v="0"/>
    <s v="No"/>
    <x v="0"/>
    <n v="0"/>
    <n v="0"/>
    <n v="14"/>
    <x v="0"/>
    <n v="0"/>
    <x v="12"/>
    <s v="408-4865"/>
    <s v="Female"/>
    <x v="6"/>
    <s v="Yes"/>
    <s v="No"/>
    <s v="No"/>
    <x v="1"/>
    <n v="0"/>
    <s v="No"/>
    <x v="0"/>
    <s v="Credit Card"/>
    <n v="18"/>
    <n v="130"/>
    <x v="0"/>
    <x v="0"/>
    <n v="0"/>
    <n v="1"/>
    <x v="2"/>
  </r>
  <r>
    <s v="6794-ZDAN"/>
    <s v="No"/>
    <x v="31"/>
    <n v="69"/>
    <n v="192.6"/>
    <n v="0"/>
    <n v="0"/>
    <s v="No"/>
    <x v="0"/>
    <n v="0"/>
    <n v="0"/>
    <n v="1"/>
    <x v="0"/>
    <n v="0"/>
    <x v="9"/>
    <s v="356-1358"/>
    <s v="Female"/>
    <x v="48"/>
    <s v="No"/>
    <s v="No"/>
    <s v="No"/>
    <x v="0"/>
    <n v="0"/>
    <s v="No"/>
    <x v="0"/>
    <s v="Direct Debit"/>
    <n v="35"/>
    <n v="1123"/>
    <x v="0"/>
    <x v="0"/>
    <n v="0"/>
    <n v="1"/>
    <x v="0"/>
  </r>
  <r>
    <s v="9531-CRLJ"/>
    <s v="No"/>
    <x v="27"/>
    <n v="253"/>
    <n v="523.4"/>
    <n v="0"/>
    <n v="0"/>
    <s v="No"/>
    <x v="0"/>
    <n v="0"/>
    <n v="0"/>
    <n v="1"/>
    <x v="1"/>
    <n v="62"/>
    <x v="22"/>
    <s v="360-7839"/>
    <s v="Male"/>
    <x v="49"/>
    <s v="No"/>
    <s v="No"/>
    <s v="No"/>
    <x v="0"/>
    <n v="0"/>
    <s v="No"/>
    <x v="0"/>
    <s v="Direct Debit"/>
    <n v="40"/>
    <n v="2646"/>
    <x v="0"/>
    <x v="0"/>
    <n v="0"/>
    <n v="1"/>
    <x v="0"/>
  </r>
  <r>
    <s v="4813-AGUS"/>
    <s v="No"/>
    <x v="42"/>
    <n v="119"/>
    <n v="303.3"/>
    <n v="0"/>
    <n v="0"/>
    <s v="No"/>
    <x v="0"/>
    <n v="0"/>
    <n v="2"/>
    <n v="0"/>
    <x v="1"/>
    <n v="0"/>
    <x v="26"/>
    <s v="348-5038"/>
    <s v="Male"/>
    <x v="59"/>
    <s v="Yes"/>
    <s v="No"/>
    <s v="No"/>
    <x v="1"/>
    <n v="0"/>
    <s v="No"/>
    <x v="1"/>
    <s v="Direct Debit"/>
    <n v="15"/>
    <n v="584"/>
    <x v="0"/>
    <x v="0"/>
    <n v="0"/>
    <n v="1"/>
    <x v="0"/>
  </r>
  <r>
    <s v="7748-ZYUE"/>
    <s v="No"/>
    <x v="61"/>
    <n v="33"/>
    <n v="76.5"/>
    <n v="0"/>
    <n v="0"/>
    <s v="No"/>
    <x v="0"/>
    <n v="0"/>
    <n v="0"/>
    <n v="2"/>
    <x v="0"/>
    <n v="0"/>
    <x v="21"/>
    <s v="365-4728"/>
    <s v="Male"/>
    <x v="47"/>
    <s v="No"/>
    <s v="Yes"/>
    <s v="No"/>
    <x v="2"/>
    <n v="0"/>
    <s v="No"/>
    <x v="0"/>
    <s v="Direct Debit"/>
    <n v="28"/>
    <n v="214"/>
    <x v="0"/>
    <x v="0"/>
    <n v="0"/>
    <n v="1"/>
    <x v="0"/>
  </r>
  <r>
    <s v="3591-OWQP"/>
    <s v="No"/>
    <x v="52"/>
    <n v="97"/>
    <n v="304.39999999999998"/>
    <n v="0"/>
    <n v="0"/>
    <s v="No"/>
    <x v="0"/>
    <n v="0"/>
    <n v="1"/>
    <n v="5"/>
    <x v="0"/>
    <n v="0"/>
    <x v="1"/>
    <s v="397-9184"/>
    <s v="Female"/>
    <x v="45"/>
    <s v="No"/>
    <s v="Yes"/>
    <s v="No"/>
    <x v="2"/>
    <n v="0"/>
    <s v="No"/>
    <x v="2"/>
    <s v="Credit Card"/>
    <n v="39"/>
    <n v="844"/>
    <x v="0"/>
    <x v="0"/>
    <n v="0"/>
    <n v="1"/>
    <x v="1"/>
  </r>
  <r>
    <s v="4266-WJDZ"/>
    <s v="No"/>
    <x v="0"/>
    <n v="2"/>
    <n v="7"/>
    <n v="0"/>
    <n v="0"/>
    <s v="No"/>
    <x v="0"/>
    <n v="0"/>
    <n v="2"/>
    <n v="8"/>
    <x v="0"/>
    <n v="0"/>
    <x v="13"/>
    <s v="382-6827"/>
    <s v="Male"/>
    <x v="58"/>
    <s v="No"/>
    <s v="No"/>
    <s v="No"/>
    <x v="0"/>
    <n v="0"/>
    <s v="No"/>
    <x v="0"/>
    <s v="Direct Debit"/>
    <n v="24"/>
    <n v="24"/>
    <x v="0"/>
    <x v="0"/>
    <n v="0"/>
    <n v="1"/>
    <x v="1"/>
  </r>
  <r>
    <s v="9362-KCLM"/>
    <s v="No"/>
    <x v="0"/>
    <n v="3"/>
    <n v="7"/>
    <n v="0"/>
    <n v="0"/>
    <s v="No"/>
    <x v="0"/>
    <n v="0"/>
    <n v="2"/>
    <n v="26"/>
    <x v="1"/>
    <n v="4"/>
    <x v="35"/>
    <s v="333-9511"/>
    <s v="Female"/>
    <x v="12"/>
    <s v="Yes"/>
    <s v="No"/>
    <s v="No"/>
    <x v="1"/>
    <n v="0"/>
    <s v="No"/>
    <x v="0"/>
    <s v="Direct Debit"/>
    <n v="22"/>
    <n v="22"/>
    <x v="0"/>
    <x v="0"/>
    <n v="0"/>
    <n v="1"/>
    <x v="2"/>
  </r>
  <r>
    <s v="8830-VTES"/>
    <s v="No"/>
    <x v="47"/>
    <n v="404"/>
    <n v="876.3"/>
    <n v="0"/>
    <n v="0"/>
    <s v="No"/>
    <x v="0"/>
    <n v="0"/>
    <n v="0"/>
    <n v="4"/>
    <x v="0"/>
    <n v="0"/>
    <x v="5"/>
    <s v="331-2144"/>
    <s v="Male"/>
    <x v="55"/>
    <s v="No"/>
    <s v="Yes"/>
    <s v="No"/>
    <x v="2"/>
    <n v="0"/>
    <s v="No"/>
    <x v="2"/>
    <s v="Direct Debit"/>
    <n v="52"/>
    <n v="2828"/>
    <x v="0"/>
    <x v="0"/>
    <n v="0"/>
    <n v="1"/>
    <x v="0"/>
  </r>
  <r>
    <s v="0885-HFED"/>
    <s v="No"/>
    <x v="48"/>
    <n v="26"/>
    <n v="60.1"/>
    <n v="0"/>
    <n v="0"/>
    <s v="No"/>
    <x v="0"/>
    <n v="0"/>
    <n v="0"/>
    <n v="0"/>
    <x v="1"/>
    <n v="0"/>
    <x v="41"/>
    <s v="345-7014"/>
    <s v="Female"/>
    <x v="53"/>
    <s v="Yes"/>
    <s v="No"/>
    <s v="No"/>
    <x v="1"/>
    <n v="0"/>
    <s v="No"/>
    <x v="2"/>
    <s v="Credit Card"/>
    <n v="9"/>
    <n v="44"/>
    <x v="0"/>
    <x v="0"/>
    <n v="0"/>
    <n v="1"/>
    <x v="0"/>
  </r>
  <r>
    <s v="9298-IVVF"/>
    <s v="No"/>
    <x v="45"/>
    <n v="419"/>
    <n v="778.8"/>
    <n v="0"/>
    <n v="0"/>
    <s v="No"/>
    <x v="0"/>
    <n v="0"/>
    <n v="2"/>
    <n v="0"/>
    <x v="1"/>
    <n v="0"/>
    <x v="3"/>
    <s v="373-8920"/>
    <s v="Female"/>
    <x v="4"/>
    <s v="Yes"/>
    <s v="No"/>
    <s v="No"/>
    <x v="1"/>
    <n v="0"/>
    <s v="No"/>
    <x v="1"/>
    <s v="Direct Debit"/>
    <n v="11"/>
    <n v="584"/>
    <x v="0"/>
    <x v="0"/>
    <n v="0"/>
    <n v="1"/>
    <x v="0"/>
  </r>
  <r>
    <s v="4978-QAGZ"/>
    <s v="No"/>
    <x v="24"/>
    <n v="214"/>
    <n v="646.6"/>
    <n v="0"/>
    <n v="0"/>
    <s v="No"/>
    <x v="0"/>
    <n v="0"/>
    <n v="1"/>
    <n v="2"/>
    <x v="0"/>
    <n v="0"/>
    <x v="30"/>
    <s v="373-8908"/>
    <s v="Male"/>
    <x v="43"/>
    <s v="No"/>
    <s v="Yes"/>
    <s v="No"/>
    <x v="2"/>
    <n v="0"/>
    <s v="Yes"/>
    <x v="0"/>
    <s v="Direct Debit"/>
    <n v="33"/>
    <n v="1409"/>
    <x v="0"/>
    <x v="0"/>
    <n v="0"/>
    <n v="1"/>
    <x v="0"/>
  </r>
  <r>
    <s v="7763-ZMML"/>
    <s v="No"/>
    <x v="25"/>
    <n v="221"/>
    <n v="536.5"/>
    <n v="0"/>
    <n v="0"/>
    <s v="No"/>
    <x v="0"/>
    <n v="0"/>
    <n v="1"/>
    <n v="1"/>
    <x v="0"/>
    <n v="0"/>
    <x v="11"/>
    <s v="369-7017"/>
    <s v="Male"/>
    <x v="21"/>
    <s v="No"/>
    <s v="No"/>
    <s v="No"/>
    <x v="0"/>
    <n v="0"/>
    <s v="Yes"/>
    <x v="1"/>
    <s v="Credit Card"/>
    <n v="42"/>
    <n v="2477"/>
    <x v="0"/>
    <x v="0"/>
    <n v="0"/>
    <n v="1"/>
    <x v="0"/>
  </r>
  <r>
    <s v="9985-KBVP"/>
    <s v="No"/>
    <x v="8"/>
    <n v="302"/>
    <n v="836.6"/>
    <n v="210"/>
    <n v="973"/>
    <s v="Yes"/>
    <x v="1"/>
    <n v="0"/>
    <n v="1"/>
    <n v="6"/>
    <x v="1"/>
    <n v="53"/>
    <x v="46"/>
    <s v="420-8435"/>
    <s v="Male"/>
    <x v="50"/>
    <s v="No"/>
    <s v="No"/>
    <s v="No"/>
    <x v="0"/>
    <n v="0"/>
    <s v="Yes"/>
    <x v="1"/>
    <s v="Direct Debit"/>
    <n v="21"/>
    <n v="1459"/>
    <x v="0"/>
    <x v="0"/>
    <n v="0"/>
    <n v="1"/>
    <x v="1"/>
  </r>
  <r>
    <s v="6212-NITX"/>
    <s v="No"/>
    <x v="70"/>
    <n v="94"/>
    <n v="222.8"/>
    <n v="0"/>
    <n v="0"/>
    <s v="No"/>
    <x v="0"/>
    <n v="0"/>
    <n v="0"/>
    <n v="0"/>
    <x v="1"/>
    <n v="0"/>
    <x v="14"/>
    <s v="395-2579"/>
    <s v="Male"/>
    <x v="41"/>
    <s v="No"/>
    <s v="Yes"/>
    <s v="No"/>
    <x v="2"/>
    <n v="0"/>
    <s v="No"/>
    <x v="1"/>
    <s v="Credit Card"/>
    <n v="7"/>
    <n v="102"/>
    <x v="0"/>
    <x v="0"/>
    <n v="0"/>
    <n v="1"/>
    <x v="0"/>
  </r>
  <r>
    <s v="6172-SZVQ"/>
    <s v="No"/>
    <x v="64"/>
    <n v="244"/>
    <n v="430.6"/>
    <n v="117"/>
    <n v="335.4"/>
    <s v="Yes"/>
    <x v="1"/>
    <n v="0"/>
    <n v="2"/>
    <n v="0"/>
    <x v="1"/>
    <n v="0"/>
    <x v="42"/>
    <s v="394-7710"/>
    <s v="Female"/>
    <x v="2"/>
    <s v="No"/>
    <s v="No"/>
    <s v="No"/>
    <x v="0"/>
    <n v="0"/>
    <s v="No"/>
    <x v="1"/>
    <s v="Paper Check"/>
    <n v="9"/>
    <n v="333"/>
    <x v="0"/>
    <x v="0"/>
    <n v="0"/>
    <n v="1"/>
    <x v="0"/>
  </r>
  <r>
    <s v="9230-VDSG"/>
    <s v="No"/>
    <x v="35"/>
    <n v="144"/>
    <n v="289.3"/>
    <n v="0"/>
    <n v="0"/>
    <s v="No"/>
    <x v="0"/>
    <n v="0"/>
    <n v="1"/>
    <n v="5"/>
    <x v="0"/>
    <n v="0"/>
    <x v="46"/>
    <s v="340-1876"/>
    <s v="Female"/>
    <x v="60"/>
    <s v="No"/>
    <s v="Yes"/>
    <s v="No"/>
    <x v="2"/>
    <n v="0"/>
    <s v="Yes"/>
    <x v="2"/>
    <s v="Credit Card"/>
    <n v="40"/>
    <n v="1944"/>
    <x v="0"/>
    <x v="0"/>
    <n v="0"/>
    <n v="1"/>
    <x v="1"/>
  </r>
  <r>
    <s v="0257-HLPO"/>
    <s v="No"/>
    <x v="27"/>
    <n v="281"/>
    <n v="851.3"/>
    <n v="0"/>
    <n v="0"/>
    <s v="No"/>
    <x v="0"/>
    <n v="0"/>
    <n v="1"/>
    <n v="36"/>
    <x v="0"/>
    <n v="0"/>
    <x v="33"/>
    <s v="407-2259"/>
    <s v="Female"/>
    <x v="22"/>
    <s v="Yes"/>
    <s v="No"/>
    <s v="No"/>
    <x v="1"/>
    <n v="0"/>
    <s v="Yes"/>
    <x v="2"/>
    <s v="Credit Card"/>
    <n v="36"/>
    <n v="2327"/>
    <x v="0"/>
    <x v="0"/>
    <n v="0"/>
    <n v="1"/>
    <x v="2"/>
  </r>
  <r>
    <s v="3931-UWXF"/>
    <s v="No"/>
    <x v="38"/>
    <n v="101"/>
    <n v="304.89999999999998"/>
    <n v="153"/>
    <n v="408"/>
    <s v="Yes"/>
    <x v="1"/>
    <n v="0"/>
    <n v="1"/>
    <n v="12"/>
    <x v="0"/>
    <n v="0"/>
    <x v="1"/>
    <s v="379-1720"/>
    <s v="Female"/>
    <x v="60"/>
    <s v="No"/>
    <s v="Yes"/>
    <s v="No"/>
    <x v="2"/>
    <n v="0"/>
    <s v="Yes"/>
    <x v="2"/>
    <s v="Direct Debit"/>
    <n v="23"/>
    <n v="1163"/>
    <x v="0"/>
    <x v="0"/>
    <n v="0"/>
    <n v="1"/>
    <x v="2"/>
  </r>
  <r>
    <s v="4451-MSWO"/>
    <s v="No"/>
    <x v="74"/>
    <n v="12"/>
    <n v="27.3"/>
    <n v="28"/>
    <n v="60.9"/>
    <s v="Yes"/>
    <x v="1"/>
    <n v="0"/>
    <n v="2"/>
    <n v="0"/>
    <x v="1"/>
    <n v="0"/>
    <x v="45"/>
    <s v="368-3117"/>
    <s v="Male"/>
    <x v="31"/>
    <s v="No"/>
    <s v="No"/>
    <s v="No"/>
    <x v="0"/>
    <n v="0"/>
    <s v="No"/>
    <x v="1"/>
    <s v="Paper Check"/>
    <n v="16"/>
    <n v="106"/>
    <x v="0"/>
    <x v="0"/>
    <n v="0"/>
    <n v="1"/>
    <x v="0"/>
  </r>
  <r>
    <s v="6826-QYHY"/>
    <s v="No"/>
    <x v="56"/>
    <n v="94"/>
    <n v="342.1"/>
    <n v="0"/>
    <n v="0"/>
    <s v="No"/>
    <x v="0"/>
    <n v="0"/>
    <n v="0"/>
    <n v="9"/>
    <x v="0"/>
    <n v="0"/>
    <x v="19"/>
    <s v="352-5000"/>
    <s v="Female"/>
    <x v="66"/>
    <s v="No"/>
    <s v="Yes"/>
    <s v="No"/>
    <x v="2"/>
    <n v="0"/>
    <s v="Yes"/>
    <x v="1"/>
    <s v="Credit Card"/>
    <n v="21"/>
    <n v="558"/>
    <x v="0"/>
    <x v="0"/>
    <n v="0"/>
    <n v="1"/>
    <x v="1"/>
  </r>
  <r>
    <s v="7786-BGST"/>
    <s v="No"/>
    <x v="35"/>
    <n v="235"/>
    <n v="479.2"/>
    <n v="0"/>
    <n v="0"/>
    <s v="No"/>
    <x v="0"/>
    <n v="0"/>
    <n v="2"/>
    <n v="1"/>
    <x v="0"/>
    <n v="0"/>
    <x v="24"/>
    <s v="405-7676"/>
    <s v="Male"/>
    <x v="14"/>
    <s v="No"/>
    <s v="Yes"/>
    <s v="No"/>
    <x v="2"/>
    <n v="0"/>
    <s v="No"/>
    <x v="1"/>
    <s v="Direct Debit"/>
    <n v="64"/>
    <n v="3057"/>
    <x v="0"/>
    <x v="0"/>
    <n v="0"/>
    <n v="1"/>
    <x v="0"/>
  </r>
  <r>
    <s v="2018-IMMN"/>
    <s v="No"/>
    <x v="0"/>
    <n v="6"/>
    <n v="15"/>
    <n v="0"/>
    <n v="0"/>
    <s v="No"/>
    <x v="0"/>
    <n v="0"/>
    <n v="1"/>
    <n v="3"/>
    <x v="0"/>
    <n v="0"/>
    <x v="20"/>
    <s v="369-7049"/>
    <s v="Male"/>
    <x v="21"/>
    <s v="No"/>
    <s v="No"/>
    <s v="No"/>
    <x v="0"/>
    <n v="0"/>
    <s v="No"/>
    <x v="0"/>
    <s v="Direct Debit"/>
    <n v="27"/>
    <n v="27"/>
    <x v="0"/>
    <x v="0"/>
    <n v="0"/>
    <n v="1"/>
    <x v="0"/>
  </r>
  <r>
    <s v="4529-SZSD"/>
    <s v="No"/>
    <x v="0"/>
    <n v="5"/>
    <n v="13"/>
    <n v="0"/>
    <n v="0"/>
    <s v="No"/>
    <x v="0"/>
    <n v="0"/>
    <n v="0"/>
    <n v="1"/>
    <x v="0"/>
    <n v="0"/>
    <x v="16"/>
    <s v="362-3660"/>
    <s v="Male"/>
    <x v="35"/>
    <s v="No"/>
    <s v="No"/>
    <s v="No"/>
    <x v="0"/>
    <n v="0"/>
    <s v="No"/>
    <x v="0"/>
    <s v="Paper Check"/>
    <n v="16"/>
    <n v="16"/>
    <x v="0"/>
    <x v="0"/>
    <n v="0"/>
    <n v="1"/>
    <x v="0"/>
  </r>
  <r>
    <s v="6035-AFOJ"/>
    <s v="No"/>
    <x v="14"/>
    <n v="345"/>
    <n v="780.2"/>
    <n v="0"/>
    <n v="0"/>
    <s v="No"/>
    <x v="0"/>
    <n v="0"/>
    <n v="1"/>
    <n v="11"/>
    <x v="0"/>
    <n v="0"/>
    <x v="22"/>
    <s v="395-8330"/>
    <s v="Female"/>
    <x v="44"/>
    <s v="No"/>
    <s v="No"/>
    <s v="No"/>
    <x v="0"/>
    <n v="0"/>
    <s v="Yes"/>
    <x v="2"/>
    <s v="Credit Card"/>
    <n v="30"/>
    <n v="2123"/>
    <x v="0"/>
    <x v="0"/>
    <n v="0"/>
    <n v="1"/>
    <x v="2"/>
  </r>
  <r>
    <s v="5249-YABY"/>
    <s v="No"/>
    <x v="71"/>
    <n v="92"/>
    <n v="206.7"/>
    <n v="0"/>
    <n v="0"/>
    <s v="No"/>
    <x v="0"/>
    <n v="0"/>
    <n v="2"/>
    <n v="7"/>
    <x v="0"/>
    <n v="0"/>
    <x v="3"/>
    <s v="373-8895"/>
    <s v="Female"/>
    <x v="47"/>
    <s v="No"/>
    <s v="Yes"/>
    <s v="No"/>
    <x v="2"/>
    <n v="0"/>
    <s v="No"/>
    <x v="2"/>
    <s v="Credit Card"/>
    <n v="33"/>
    <n v="1344"/>
    <x v="0"/>
    <x v="0"/>
    <n v="0"/>
    <n v="1"/>
    <x v="1"/>
  </r>
  <r>
    <s v="7488-PVPJ"/>
    <s v="No"/>
    <x v="14"/>
    <n v="326"/>
    <n v="850.5"/>
    <n v="0"/>
    <n v="0"/>
    <s v="No"/>
    <x v="0"/>
    <n v="0"/>
    <n v="0"/>
    <n v="1"/>
    <x v="0"/>
    <n v="0"/>
    <x v="6"/>
    <s v="386-4581"/>
    <s v="Male"/>
    <x v="24"/>
    <s v="No"/>
    <s v="No"/>
    <s v="No"/>
    <x v="0"/>
    <n v="0"/>
    <s v="Yes"/>
    <x v="2"/>
    <s v="Credit Card"/>
    <n v="46"/>
    <n v="3261"/>
    <x v="0"/>
    <x v="0"/>
    <n v="0"/>
    <n v="1"/>
    <x v="0"/>
  </r>
  <r>
    <s v="3216-NWMX"/>
    <s v="No"/>
    <x v="35"/>
    <n v="262"/>
    <n v="527.20000000000005"/>
    <n v="0"/>
    <n v="0"/>
    <s v="No"/>
    <x v="0"/>
    <n v="0"/>
    <n v="2"/>
    <n v="21"/>
    <x v="1"/>
    <n v="42"/>
    <x v="17"/>
    <s v="354-8191"/>
    <s v="Male"/>
    <x v="4"/>
    <s v="Yes"/>
    <s v="No"/>
    <s v="No"/>
    <x v="1"/>
    <n v="0"/>
    <s v="No"/>
    <x v="1"/>
    <s v="Credit Card"/>
    <n v="43"/>
    <n v="2064"/>
    <x v="0"/>
    <x v="0"/>
    <n v="0"/>
    <n v="1"/>
    <x v="2"/>
  </r>
  <r>
    <s v="4646-NGEL"/>
    <s v="No"/>
    <x v="63"/>
    <n v="346"/>
    <n v="862.2"/>
    <n v="288"/>
    <n v="698.4"/>
    <s v="Yes"/>
    <x v="1"/>
    <n v="0"/>
    <n v="1"/>
    <n v="5"/>
    <x v="0"/>
    <n v="0"/>
    <x v="46"/>
    <s v="359-7562"/>
    <s v="Male"/>
    <x v="9"/>
    <s v="No"/>
    <s v="No"/>
    <s v="No"/>
    <x v="0"/>
    <n v="0"/>
    <s v="Yes"/>
    <x v="2"/>
    <s v="Credit Card"/>
    <n v="56"/>
    <n v="3989"/>
    <x v="0"/>
    <x v="0"/>
    <n v="0"/>
    <n v="1"/>
    <x v="1"/>
  </r>
  <r>
    <s v="0412-YPJZ"/>
    <s v="No"/>
    <x v="30"/>
    <n v="9"/>
    <n v="22.6"/>
    <n v="0"/>
    <n v="0"/>
    <s v="No"/>
    <x v="0"/>
    <n v="0"/>
    <n v="1"/>
    <n v="0"/>
    <x v="1"/>
    <n v="0"/>
    <x v="37"/>
    <s v="359-4336"/>
    <s v="Male"/>
    <x v="23"/>
    <s v="Yes"/>
    <s v="No"/>
    <s v="No"/>
    <x v="1"/>
    <n v="0"/>
    <s v="No"/>
    <x v="0"/>
    <s v="Credit Card"/>
    <n v="12"/>
    <n v="38"/>
    <x v="0"/>
    <x v="0"/>
    <n v="0"/>
    <n v="1"/>
    <x v="0"/>
  </r>
  <r>
    <s v="0937-OVGK"/>
    <s v="No"/>
    <x v="56"/>
    <n v="33"/>
    <n v="103.6"/>
    <n v="0"/>
    <n v="0"/>
    <s v="No"/>
    <x v="0"/>
    <n v="0"/>
    <n v="2"/>
    <n v="2"/>
    <x v="0"/>
    <n v="0"/>
    <x v="12"/>
    <s v="334-6519"/>
    <s v="Male"/>
    <x v="5"/>
    <s v="No"/>
    <s v="No"/>
    <s v="No"/>
    <x v="0"/>
    <n v="0"/>
    <s v="No"/>
    <x v="0"/>
    <s v="Direct Debit"/>
    <n v="22"/>
    <n v="574"/>
    <x v="0"/>
    <x v="0"/>
    <n v="0"/>
    <n v="1"/>
    <x v="0"/>
  </r>
  <r>
    <s v="5972-RVMH"/>
    <s v="No"/>
    <x v="58"/>
    <n v="120"/>
    <n v="293.10000000000002"/>
    <n v="189"/>
    <n v="332.1"/>
    <s v="Yes"/>
    <x v="1"/>
    <n v="0"/>
    <n v="1"/>
    <n v="4"/>
    <x v="0"/>
    <n v="0"/>
    <x v="43"/>
    <s v="352-9130"/>
    <s v="Male"/>
    <x v="40"/>
    <s v="No"/>
    <s v="No"/>
    <s v="No"/>
    <x v="0"/>
    <n v="0"/>
    <s v="No"/>
    <x v="1"/>
    <s v="Direct Debit"/>
    <n v="30"/>
    <n v="804"/>
    <x v="0"/>
    <x v="0"/>
    <n v="0"/>
    <n v="1"/>
    <x v="0"/>
  </r>
  <r>
    <s v="9345-ODZG"/>
    <s v="No"/>
    <x v="27"/>
    <n v="198"/>
    <n v="458.2"/>
    <n v="0"/>
    <n v="0"/>
    <s v="No"/>
    <x v="0"/>
    <n v="0"/>
    <n v="0"/>
    <n v="3"/>
    <x v="1"/>
    <n v="22"/>
    <x v="7"/>
    <s v="360-8919"/>
    <s v="Male"/>
    <x v="16"/>
    <s v="No"/>
    <s v="No"/>
    <s v="No"/>
    <x v="0"/>
    <n v="0"/>
    <s v="Yes"/>
    <x v="2"/>
    <s v="Direct Debit"/>
    <n v="25"/>
    <n v="1629"/>
    <x v="0"/>
    <x v="0"/>
    <n v="0"/>
    <n v="1"/>
    <x v="0"/>
  </r>
  <r>
    <s v="7257-FOOI"/>
    <s v="No"/>
    <x v="51"/>
    <n v="70"/>
    <n v="214.2"/>
    <n v="0"/>
    <n v="0"/>
    <s v="No"/>
    <x v="0"/>
    <n v="0"/>
    <n v="0"/>
    <n v="2"/>
    <x v="0"/>
    <n v="0"/>
    <x v="30"/>
    <s v="381-2498"/>
    <s v="Female"/>
    <x v="9"/>
    <s v="No"/>
    <s v="No"/>
    <s v="No"/>
    <x v="0"/>
    <n v="0"/>
    <s v="Yes"/>
    <x v="1"/>
    <s v="Direct Debit"/>
    <n v="25"/>
    <n v="592"/>
    <x v="0"/>
    <x v="0"/>
    <n v="0"/>
    <n v="1"/>
    <x v="0"/>
  </r>
  <r>
    <s v="8041-CRYZ"/>
    <s v="No"/>
    <x v="20"/>
    <n v="120"/>
    <n v="202.4"/>
    <n v="0"/>
    <n v="0"/>
    <s v="No"/>
    <x v="0"/>
    <n v="0"/>
    <n v="2"/>
    <n v="4"/>
    <x v="0"/>
    <n v="0"/>
    <x v="29"/>
    <s v="357-5696"/>
    <s v="Male"/>
    <x v="8"/>
    <s v="No"/>
    <s v="No"/>
    <s v="No"/>
    <x v="0"/>
    <n v="0"/>
    <s v="No"/>
    <x v="0"/>
    <s v="Paper Check"/>
    <n v="15"/>
    <n v="208"/>
    <x v="0"/>
    <x v="0"/>
    <n v="0"/>
    <n v="1"/>
    <x v="0"/>
  </r>
  <r>
    <s v="4958-GKHI"/>
    <s v="No"/>
    <x v="43"/>
    <n v="7"/>
    <n v="16.3"/>
    <n v="4"/>
    <n v="39.6"/>
    <s v="Yes"/>
    <x v="1"/>
    <n v="0"/>
    <n v="0"/>
    <n v="2"/>
    <x v="0"/>
    <n v="0"/>
    <x v="22"/>
    <s v="405-5403"/>
    <s v="Male"/>
    <x v="27"/>
    <s v="No"/>
    <s v="Yes"/>
    <s v="No"/>
    <x v="2"/>
    <n v="0"/>
    <s v="No"/>
    <x v="2"/>
    <s v="Credit Card"/>
    <n v="18"/>
    <n v="74"/>
    <x v="0"/>
    <x v="0"/>
    <n v="0"/>
    <n v="1"/>
    <x v="0"/>
  </r>
  <r>
    <s v="0531-YTUI"/>
    <s v="No"/>
    <x v="21"/>
    <n v="269"/>
    <n v="639.6"/>
    <n v="0"/>
    <n v="0"/>
    <s v="No"/>
    <x v="0"/>
    <n v="0"/>
    <n v="1"/>
    <n v="2"/>
    <x v="0"/>
    <n v="0"/>
    <x v="33"/>
    <s v="396-7091"/>
    <s v="Female"/>
    <x v="49"/>
    <s v="No"/>
    <s v="No"/>
    <s v="No"/>
    <x v="0"/>
    <n v="0"/>
    <s v="No"/>
    <x v="0"/>
    <s v="Direct Debit"/>
    <n v="26"/>
    <n v="1188"/>
    <x v="0"/>
    <x v="0"/>
    <n v="0"/>
    <n v="1"/>
    <x v="0"/>
  </r>
  <r>
    <s v="2829-FQVC"/>
    <s v="No"/>
    <x v="40"/>
    <n v="138"/>
    <n v="340"/>
    <n v="0"/>
    <n v="0"/>
    <s v="No"/>
    <x v="0"/>
    <n v="0"/>
    <n v="1"/>
    <n v="10"/>
    <x v="0"/>
    <n v="0"/>
    <x v="50"/>
    <s v="398-3004"/>
    <s v="Male"/>
    <x v="39"/>
    <s v="No"/>
    <s v="No"/>
    <s v="No"/>
    <x v="0"/>
    <n v="0"/>
    <s v="No"/>
    <x v="2"/>
    <s v="Direct Debit"/>
    <n v="37"/>
    <n v="2511"/>
    <x v="0"/>
    <x v="0"/>
    <n v="0"/>
    <n v="1"/>
    <x v="1"/>
  </r>
  <r>
    <s v="1149-CYZO"/>
    <s v="No"/>
    <x v="42"/>
    <n v="238"/>
    <n v="569.9"/>
    <n v="0"/>
    <n v="0"/>
    <s v="No"/>
    <x v="0"/>
    <n v="0"/>
    <n v="0"/>
    <n v="6"/>
    <x v="1"/>
    <n v="55"/>
    <x v="37"/>
    <s v="400-4020"/>
    <s v="Male"/>
    <x v="38"/>
    <s v="No"/>
    <s v="No"/>
    <s v="No"/>
    <x v="0"/>
    <n v="0"/>
    <s v="Yes"/>
    <x v="0"/>
    <s v="Direct Debit"/>
    <n v="31"/>
    <n v="1174"/>
    <x v="0"/>
    <x v="0"/>
    <n v="0"/>
    <n v="1"/>
    <x v="1"/>
  </r>
  <r>
    <s v="1951-MIVV"/>
    <s v="No"/>
    <x v="29"/>
    <n v="45"/>
    <n v="124.1"/>
    <n v="0"/>
    <n v="0"/>
    <s v="No"/>
    <x v="0"/>
    <n v="0"/>
    <n v="2"/>
    <n v="11"/>
    <x v="0"/>
    <n v="0"/>
    <x v="16"/>
    <s v="332-6633"/>
    <s v="Male"/>
    <x v="40"/>
    <s v="No"/>
    <s v="No"/>
    <s v="No"/>
    <x v="0"/>
    <n v="0"/>
    <s v="Yes"/>
    <x v="0"/>
    <s v="Credit Card"/>
    <n v="61"/>
    <n v="1074"/>
    <x v="0"/>
    <x v="0"/>
    <n v="0"/>
    <n v="1"/>
    <x v="2"/>
  </r>
  <r>
    <s v="0083-AUNQ"/>
    <s v="No"/>
    <x v="20"/>
    <n v="43"/>
    <n v="103.5"/>
    <n v="0"/>
    <n v="0"/>
    <s v="No"/>
    <x v="0"/>
    <n v="0"/>
    <n v="1"/>
    <n v="0"/>
    <x v="1"/>
    <n v="0"/>
    <x v="2"/>
    <s v="412-9190"/>
    <s v="Female"/>
    <x v="15"/>
    <s v="No"/>
    <s v="No"/>
    <s v="No"/>
    <x v="0"/>
    <n v="0"/>
    <s v="No"/>
    <x v="1"/>
    <s v="Direct Debit"/>
    <n v="10"/>
    <n v="132"/>
    <x v="0"/>
    <x v="0"/>
    <n v="0"/>
    <n v="1"/>
    <x v="0"/>
  </r>
  <r>
    <s v="0323-STHP"/>
    <s v="No"/>
    <x v="14"/>
    <n v="201"/>
    <n v="711"/>
    <n v="0"/>
    <n v="0"/>
    <s v="No"/>
    <x v="0"/>
    <n v="0"/>
    <n v="1"/>
    <n v="2"/>
    <x v="0"/>
    <n v="0"/>
    <x v="41"/>
    <s v="368-9007"/>
    <s v="Male"/>
    <x v="8"/>
    <s v="No"/>
    <s v="No"/>
    <s v="No"/>
    <x v="0"/>
    <n v="0"/>
    <s v="Yes"/>
    <x v="2"/>
    <s v="Credit Card"/>
    <n v="42"/>
    <n v="3016"/>
    <x v="0"/>
    <x v="0"/>
    <n v="0"/>
    <n v="1"/>
    <x v="0"/>
  </r>
  <r>
    <s v="0141-HSXP"/>
    <s v="No"/>
    <x v="30"/>
    <n v="12"/>
    <n v="23.2"/>
    <n v="21"/>
    <n v="42"/>
    <s v="Yes"/>
    <x v="1"/>
    <n v="0"/>
    <n v="1"/>
    <n v="2"/>
    <x v="0"/>
    <n v="0"/>
    <x v="32"/>
    <s v="384-5632"/>
    <s v="Male"/>
    <x v="18"/>
    <s v="No"/>
    <s v="No"/>
    <s v="No"/>
    <x v="0"/>
    <n v="0"/>
    <s v="No"/>
    <x v="0"/>
    <s v="Direct Debit"/>
    <n v="41"/>
    <n v="120"/>
    <x v="0"/>
    <x v="0"/>
    <n v="0"/>
    <n v="1"/>
    <x v="0"/>
  </r>
  <r>
    <s v="3613-SOGD"/>
    <s v="No"/>
    <x v="64"/>
    <n v="118"/>
    <n v="271.10000000000002"/>
    <n v="0"/>
    <n v="0"/>
    <s v="No"/>
    <x v="0"/>
    <n v="0"/>
    <n v="0"/>
    <n v="0"/>
    <x v="1"/>
    <n v="0"/>
    <x v="6"/>
    <s v="343-9645"/>
    <s v="Female"/>
    <x v="3"/>
    <s v="No"/>
    <s v="No"/>
    <s v="No"/>
    <x v="0"/>
    <n v="0"/>
    <s v="No"/>
    <x v="1"/>
    <s v="Paper Check"/>
    <n v="12"/>
    <n v="474"/>
    <x v="0"/>
    <x v="0"/>
    <n v="0"/>
    <n v="1"/>
    <x v="0"/>
  </r>
  <r>
    <s v="0382-BYDZ"/>
    <s v="No"/>
    <x v="42"/>
    <n v="228"/>
    <n v="345.7"/>
    <n v="0"/>
    <n v="0"/>
    <s v="No"/>
    <x v="0"/>
    <n v="0"/>
    <n v="2"/>
    <n v="4"/>
    <x v="1"/>
    <n v="74"/>
    <x v="35"/>
    <s v="384-7873"/>
    <s v="Male"/>
    <x v="21"/>
    <s v="No"/>
    <s v="No"/>
    <s v="No"/>
    <x v="0"/>
    <n v="0"/>
    <s v="No"/>
    <x v="1"/>
    <s v="Credit Card"/>
    <n v="17"/>
    <n v="645"/>
    <x v="0"/>
    <x v="0"/>
    <n v="0"/>
    <n v="1"/>
    <x v="0"/>
  </r>
  <r>
    <s v="4111-SHSH"/>
    <s v="No"/>
    <x v="74"/>
    <n v="30"/>
    <n v="80"/>
    <n v="0"/>
    <n v="0"/>
    <s v="No"/>
    <x v="0"/>
    <n v="0"/>
    <n v="0"/>
    <n v="3"/>
    <x v="0"/>
    <n v="0"/>
    <x v="12"/>
    <s v="396-2187"/>
    <s v="Female"/>
    <x v="7"/>
    <s v="No"/>
    <s v="No"/>
    <s v="No"/>
    <x v="0"/>
    <n v="0"/>
    <s v="No"/>
    <x v="0"/>
    <s v="Direct Debit"/>
    <n v="52"/>
    <n v="379"/>
    <x v="0"/>
    <x v="0"/>
    <n v="0"/>
    <n v="1"/>
    <x v="0"/>
  </r>
  <r>
    <s v="5851-UYMJ"/>
    <s v="No"/>
    <x v="8"/>
    <n v="296"/>
    <n v="631.29999999999995"/>
    <n v="0"/>
    <n v="0"/>
    <s v="No"/>
    <x v="0"/>
    <n v="0"/>
    <n v="0"/>
    <n v="0"/>
    <x v="1"/>
    <n v="0"/>
    <x v="19"/>
    <s v="383-5109"/>
    <s v="Male"/>
    <x v="33"/>
    <s v="Yes"/>
    <s v="No"/>
    <s v="No"/>
    <x v="1"/>
    <n v="0"/>
    <s v="No"/>
    <x v="2"/>
    <s v="Credit Card"/>
    <n v="10"/>
    <n v="723"/>
    <x v="0"/>
    <x v="0"/>
    <n v="0"/>
    <n v="1"/>
    <x v="0"/>
  </r>
  <r>
    <s v="4580-AZMZ"/>
    <s v="No"/>
    <x v="74"/>
    <n v="29"/>
    <n v="79.900000000000006"/>
    <n v="0"/>
    <n v="0"/>
    <s v="No"/>
    <x v="0"/>
    <n v="0"/>
    <n v="1"/>
    <n v="0"/>
    <x v="1"/>
    <n v="0"/>
    <x v="8"/>
    <s v="377-7843"/>
    <s v="Male"/>
    <x v="47"/>
    <s v="No"/>
    <s v="Yes"/>
    <s v="No"/>
    <x v="2"/>
    <n v="0"/>
    <s v="No"/>
    <x v="1"/>
    <s v="Paper Check"/>
    <n v="12"/>
    <n v="85"/>
    <x v="0"/>
    <x v="0"/>
    <n v="0"/>
    <n v="1"/>
    <x v="0"/>
  </r>
  <r>
    <s v="3045-ZUBC"/>
    <s v="No"/>
    <x v="36"/>
    <n v="108"/>
    <n v="211"/>
    <n v="0"/>
    <n v="0"/>
    <s v="No"/>
    <x v="0"/>
    <n v="0"/>
    <n v="1"/>
    <n v="0"/>
    <x v="1"/>
    <n v="0"/>
    <x v="14"/>
    <s v="371-1727"/>
    <s v="Male"/>
    <x v="24"/>
    <s v="No"/>
    <s v="No"/>
    <s v="No"/>
    <x v="0"/>
    <n v="0"/>
    <s v="No"/>
    <x v="1"/>
    <s v="Direct Debit"/>
    <n v="10"/>
    <n v="421"/>
    <x v="0"/>
    <x v="0"/>
    <n v="0"/>
    <n v="1"/>
    <x v="0"/>
  </r>
  <r>
    <s v="9574-QFYY"/>
    <s v="No"/>
    <x v="33"/>
    <n v="234"/>
    <n v="579.9"/>
    <n v="0"/>
    <n v="0"/>
    <s v="No"/>
    <x v="0"/>
    <n v="0"/>
    <n v="2"/>
    <n v="2"/>
    <x v="1"/>
    <n v="47"/>
    <x v="13"/>
    <s v="369-8871"/>
    <s v="Female"/>
    <x v="26"/>
    <s v="No"/>
    <s v="No"/>
    <s v="No"/>
    <x v="0"/>
    <n v="0"/>
    <s v="Yes"/>
    <x v="1"/>
    <s v="Direct Debit"/>
    <n v="45"/>
    <n v="2932"/>
    <x v="0"/>
    <x v="0"/>
    <n v="0"/>
    <n v="1"/>
    <x v="0"/>
  </r>
  <r>
    <s v="8165-NTWA"/>
    <s v="No"/>
    <x v="30"/>
    <n v="6"/>
    <n v="10.8"/>
    <n v="0"/>
    <n v="0"/>
    <s v="No"/>
    <x v="0"/>
    <n v="0"/>
    <n v="2"/>
    <n v="12"/>
    <x v="0"/>
    <n v="0"/>
    <x v="31"/>
    <s v="335-9726"/>
    <s v="Female"/>
    <x v="59"/>
    <s v="Yes"/>
    <s v="No"/>
    <s v="No"/>
    <x v="1"/>
    <n v="0"/>
    <s v="No"/>
    <x v="0"/>
    <s v="Direct Debit"/>
    <n v="32"/>
    <n v="86"/>
    <x v="0"/>
    <x v="0"/>
    <n v="0"/>
    <n v="1"/>
    <x v="2"/>
  </r>
  <r>
    <s v="2416-RVPE"/>
    <s v="No"/>
    <x v="7"/>
    <n v="107"/>
    <n v="323"/>
    <n v="0"/>
    <n v="0"/>
    <s v="No"/>
    <x v="0"/>
    <n v="0"/>
    <n v="2"/>
    <n v="1"/>
    <x v="0"/>
    <n v="0"/>
    <x v="3"/>
    <s v="357-3709"/>
    <s v="Male"/>
    <x v="40"/>
    <s v="No"/>
    <s v="No"/>
    <s v="No"/>
    <x v="0"/>
    <n v="0"/>
    <s v="No"/>
    <x v="0"/>
    <s v="Credit Card"/>
    <n v="18"/>
    <n v="458"/>
    <x v="0"/>
    <x v="0"/>
    <n v="0"/>
    <n v="1"/>
    <x v="0"/>
  </r>
  <r>
    <s v="8076-CNIR"/>
    <s v="No"/>
    <x v="14"/>
    <n v="107"/>
    <n v="285.2"/>
    <n v="0"/>
    <n v="0"/>
    <s v="No"/>
    <x v="0"/>
    <n v="0"/>
    <n v="0"/>
    <n v="3"/>
    <x v="0"/>
    <n v="0"/>
    <x v="33"/>
    <s v="366-9211"/>
    <s v="Female"/>
    <x v="55"/>
    <s v="No"/>
    <s v="Yes"/>
    <s v="No"/>
    <x v="2"/>
    <n v="0"/>
    <s v="Yes"/>
    <x v="2"/>
    <s v="Credit Card"/>
    <n v="35"/>
    <n v="2479"/>
    <x v="0"/>
    <x v="0"/>
    <n v="0"/>
    <n v="1"/>
    <x v="0"/>
  </r>
  <r>
    <s v="4844-FCSB"/>
    <s v="No"/>
    <x v="7"/>
    <n v="93"/>
    <n v="220.9"/>
    <n v="0"/>
    <n v="0"/>
    <s v="No"/>
    <x v="0"/>
    <n v="0"/>
    <n v="0"/>
    <n v="14"/>
    <x v="0"/>
    <n v="0"/>
    <x v="49"/>
    <s v="384-9033"/>
    <s v="Male"/>
    <x v="54"/>
    <s v="No"/>
    <s v="No"/>
    <s v="No"/>
    <x v="0"/>
    <n v="0"/>
    <s v="No"/>
    <x v="0"/>
    <s v="Direct Debit"/>
    <n v="20"/>
    <n v="479"/>
    <x v="0"/>
    <x v="0"/>
    <n v="0"/>
    <n v="1"/>
    <x v="2"/>
  </r>
  <r>
    <s v="3537-ZULC"/>
    <s v="No"/>
    <x v="59"/>
    <n v="35"/>
    <n v="92.2"/>
    <n v="0"/>
    <n v="0"/>
    <s v="No"/>
    <x v="0"/>
    <n v="0"/>
    <n v="0"/>
    <n v="0"/>
    <x v="1"/>
    <n v="0"/>
    <x v="33"/>
    <s v="404-7518"/>
    <s v="Male"/>
    <x v="32"/>
    <s v="No"/>
    <s v="No"/>
    <s v="No"/>
    <x v="0"/>
    <n v="0"/>
    <s v="No"/>
    <x v="0"/>
    <s v="Direct Debit"/>
    <n v="10"/>
    <n v="233"/>
    <x v="0"/>
    <x v="0"/>
    <n v="0"/>
    <n v="1"/>
    <x v="0"/>
  </r>
  <r>
    <s v="9465-KYXE"/>
    <s v="No"/>
    <x v="10"/>
    <n v="485"/>
    <n v="966.2"/>
    <n v="0"/>
    <n v="0"/>
    <s v="No"/>
    <x v="0"/>
    <n v="0"/>
    <n v="1"/>
    <n v="12"/>
    <x v="0"/>
    <n v="0"/>
    <x v="44"/>
    <s v="353-1954"/>
    <s v="Male"/>
    <x v="50"/>
    <s v="No"/>
    <s v="No"/>
    <s v="No"/>
    <x v="0"/>
    <n v="0"/>
    <s v="Yes"/>
    <x v="2"/>
    <s v="Credit Card"/>
    <n v="40"/>
    <n v="2781"/>
    <x v="0"/>
    <x v="0"/>
    <n v="0"/>
    <n v="1"/>
    <x v="2"/>
  </r>
  <r>
    <s v="7515-TOHI"/>
    <s v="No"/>
    <x v="67"/>
    <n v="227"/>
    <n v="523.6"/>
    <n v="0"/>
    <n v="0"/>
    <s v="No"/>
    <x v="0"/>
    <n v="0"/>
    <n v="0"/>
    <n v="6"/>
    <x v="0"/>
    <n v="0"/>
    <x v="32"/>
    <s v="412-3898"/>
    <s v="Female"/>
    <x v="32"/>
    <s v="No"/>
    <s v="No"/>
    <s v="No"/>
    <x v="0"/>
    <n v="0"/>
    <s v="Yes"/>
    <x v="2"/>
    <s v="Direct Debit"/>
    <n v="34"/>
    <n v="1967"/>
    <x v="0"/>
    <x v="0"/>
    <n v="0"/>
    <n v="1"/>
    <x v="1"/>
  </r>
  <r>
    <s v="9479-LZNE"/>
    <s v="No"/>
    <x v="43"/>
    <n v="19"/>
    <n v="48.8"/>
    <n v="0"/>
    <n v="0"/>
    <s v="No"/>
    <x v="0"/>
    <n v="0"/>
    <n v="2"/>
    <n v="0"/>
    <x v="1"/>
    <n v="0"/>
    <x v="6"/>
    <s v="337-1151"/>
    <s v="Male"/>
    <x v="54"/>
    <s v="No"/>
    <s v="No"/>
    <s v="No"/>
    <x v="0"/>
    <n v="0"/>
    <s v="No"/>
    <x v="0"/>
    <s v="Direct Debit"/>
    <n v="11"/>
    <n v="42"/>
    <x v="0"/>
    <x v="0"/>
    <n v="0"/>
    <n v="1"/>
    <x v="0"/>
  </r>
  <r>
    <s v="3828-QDWL"/>
    <s v="No"/>
    <x v="45"/>
    <n v="83"/>
    <n v="259.8"/>
    <n v="260"/>
    <n v="405.6"/>
    <s v="Yes"/>
    <x v="1"/>
    <n v="0"/>
    <n v="2"/>
    <n v="17"/>
    <x v="0"/>
    <n v="0"/>
    <x v="44"/>
    <s v="374-4664"/>
    <s v="Female"/>
    <x v="6"/>
    <s v="Yes"/>
    <s v="No"/>
    <s v="No"/>
    <x v="1"/>
    <n v="0"/>
    <s v="Yes"/>
    <x v="1"/>
    <s v="Direct Debit"/>
    <n v="44"/>
    <n v="2310"/>
    <x v="0"/>
    <x v="0"/>
    <n v="0"/>
    <n v="1"/>
    <x v="2"/>
  </r>
  <r>
    <s v="1435-PKWS"/>
    <s v="No"/>
    <x v="0"/>
    <n v="3"/>
    <n v="8"/>
    <n v="0"/>
    <n v="0"/>
    <s v="No"/>
    <x v="0"/>
    <n v="0"/>
    <n v="0"/>
    <n v="0"/>
    <x v="1"/>
    <n v="0"/>
    <x v="4"/>
    <s v="396-9656"/>
    <s v="Male"/>
    <x v="6"/>
    <s v="Yes"/>
    <s v="No"/>
    <s v="No"/>
    <x v="1"/>
    <n v="0"/>
    <s v="No"/>
    <x v="0"/>
    <s v="Paper Check"/>
    <n v="11"/>
    <n v="11"/>
    <x v="0"/>
    <x v="0"/>
    <n v="0"/>
    <n v="1"/>
    <x v="0"/>
  </r>
  <r>
    <s v="4433-EHPQ"/>
    <s v="No"/>
    <x v="11"/>
    <n v="36"/>
    <n v="126.7"/>
    <n v="0"/>
    <n v="0"/>
    <s v="No"/>
    <x v="0"/>
    <n v="0"/>
    <n v="0"/>
    <n v="0"/>
    <x v="1"/>
    <n v="0"/>
    <x v="48"/>
    <s v="377-5043"/>
    <s v="Male"/>
    <x v="44"/>
    <s v="No"/>
    <s v="No"/>
    <s v="No"/>
    <x v="0"/>
    <n v="0"/>
    <s v="No"/>
    <x v="1"/>
    <s v="Paper Check"/>
    <n v="12"/>
    <n v="249"/>
    <x v="0"/>
    <x v="0"/>
    <n v="0"/>
    <n v="1"/>
    <x v="0"/>
  </r>
  <r>
    <s v="2583-KFUG"/>
    <s v="No"/>
    <x v="9"/>
    <n v="89"/>
    <n v="200.9"/>
    <n v="250"/>
    <n v="680"/>
    <s v="Yes"/>
    <x v="1"/>
    <n v="0"/>
    <n v="0"/>
    <n v="0"/>
    <x v="1"/>
    <n v="0"/>
    <x v="20"/>
    <s v="375-2184"/>
    <s v="Female"/>
    <x v="43"/>
    <s v="No"/>
    <s v="Yes"/>
    <s v="No"/>
    <x v="2"/>
    <n v="0"/>
    <s v="No"/>
    <x v="1"/>
    <s v="Direct Debit"/>
    <n v="10"/>
    <n v="524"/>
    <x v="0"/>
    <x v="0"/>
    <n v="0"/>
    <n v="1"/>
    <x v="0"/>
  </r>
  <r>
    <s v="2022-VXWE"/>
    <s v="No"/>
    <x v="45"/>
    <n v="139"/>
    <n v="207.9"/>
    <n v="0"/>
    <n v="0"/>
    <s v="No"/>
    <x v="0"/>
    <n v="0"/>
    <n v="1"/>
    <n v="2"/>
    <x v="0"/>
    <n v="0"/>
    <x v="26"/>
    <s v="367-6005"/>
    <s v="Female"/>
    <x v="35"/>
    <s v="No"/>
    <s v="No"/>
    <s v="No"/>
    <x v="0"/>
    <n v="0"/>
    <s v="No"/>
    <x v="1"/>
    <s v="Direct Debit"/>
    <n v="29"/>
    <n v="1524"/>
    <x v="0"/>
    <x v="0"/>
    <n v="0"/>
    <n v="1"/>
    <x v="0"/>
  </r>
  <r>
    <s v="8773-OAYK"/>
    <s v="No"/>
    <x v="0"/>
    <n v="4"/>
    <n v="12"/>
    <n v="0"/>
    <n v="0"/>
    <s v="No"/>
    <x v="0"/>
    <n v="0"/>
    <n v="3"/>
    <n v="0"/>
    <x v="1"/>
    <n v="0"/>
    <x v="23"/>
    <s v="414-4741"/>
    <s v="Female"/>
    <x v="19"/>
    <s v="Yes"/>
    <s v="No"/>
    <s v="No"/>
    <x v="1"/>
    <n v="0"/>
    <s v="No"/>
    <x v="0"/>
    <s v="Paper Check"/>
    <n v="13"/>
    <n v="13"/>
    <x v="0"/>
    <x v="0"/>
    <n v="0"/>
    <n v="1"/>
    <x v="0"/>
  </r>
  <r>
    <s v="6470-AMDU"/>
    <s v="No"/>
    <x v="33"/>
    <n v="281"/>
    <n v="832.1"/>
    <n v="0"/>
    <n v="0"/>
    <s v="No"/>
    <x v="0"/>
    <n v="0"/>
    <n v="0"/>
    <n v="6"/>
    <x v="1"/>
    <n v="44"/>
    <x v="22"/>
    <s v="371-8452"/>
    <s v="Male"/>
    <x v="48"/>
    <s v="No"/>
    <s v="No"/>
    <s v="No"/>
    <x v="0"/>
    <n v="0"/>
    <s v="Yes"/>
    <x v="1"/>
    <s v="Direct Debit"/>
    <n v="36"/>
    <n v="2312"/>
    <x v="0"/>
    <x v="0"/>
    <n v="0"/>
    <n v="1"/>
    <x v="1"/>
  </r>
  <r>
    <s v="2850-CLVV"/>
    <s v="No"/>
    <x v="30"/>
    <n v="16"/>
    <n v="41.5"/>
    <n v="0"/>
    <n v="0"/>
    <s v="No"/>
    <x v="0"/>
    <n v="0"/>
    <n v="1"/>
    <n v="15"/>
    <x v="0"/>
    <n v="0"/>
    <x v="26"/>
    <s v="392-6239"/>
    <s v="Male"/>
    <x v="47"/>
    <s v="No"/>
    <s v="Yes"/>
    <s v="No"/>
    <x v="2"/>
    <n v="0"/>
    <s v="No"/>
    <x v="0"/>
    <s v="Paper Check"/>
    <n v="33"/>
    <n v="114"/>
    <x v="0"/>
    <x v="0"/>
    <n v="0"/>
    <n v="1"/>
    <x v="2"/>
  </r>
  <r>
    <s v="8956-VAKU"/>
    <s v="No"/>
    <x v="17"/>
    <n v="206"/>
    <n v="614.9"/>
    <n v="0"/>
    <n v="0"/>
    <s v="No"/>
    <x v="0"/>
    <n v="0"/>
    <n v="1"/>
    <n v="0"/>
    <x v="1"/>
    <n v="0"/>
    <x v="2"/>
    <s v="410-5250"/>
    <s v="Male"/>
    <x v="40"/>
    <s v="No"/>
    <s v="No"/>
    <s v="No"/>
    <x v="0"/>
    <n v="0"/>
    <s v="No"/>
    <x v="2"/>
    <s v="Credit Card"/>
    <n v="11"/>
    <n v="515"/>
    <x v="0"/>
    <x v="0"/>
    <n v="0"/>
    <n v="1"/>
    <x v="0"/>
  </r>
  <r>
    <s v="6636-ADIT"/>
    <s v="No"/>
    <x v="0"/>
    <n v="5"/>
    <n v="13"/>
    <n v="0"/>
    <n v="0"/>
    <s v="No"/>
    <x v="0"/>
    <n v="0"/>
    <n v="2"/>
    <n v="6"/>
    <x v="0"/>
    <n v="0"/>
    <x v="34"/>
    <s v="336-1574"/>
    <s v="Male"/>
    <x v="15"/>
    <s v="No"/>
    <s v="No"/>
    <s v="No"/>
    <x v="0"/>
    <n v="0"/>
    <s v="No"/>
    <x v="0"/>
    <s v="Credit Card"/>
    <n v="23"/>
    <n v="23"/>
    <x v="0"/>
    <x v="0"/>
    <n v="0"/>
    <n v="1"/>
    <x v="1"/>
  </r>
  <r>
    <s v="1891-DDGX"/>
    <s v="No"/>
    <x v="14"/>
    <n v="256"/>
    <n v="707.6"/>
    <n v="0"/>
    <n v="0"/>
    <s v="No"/>
    <x v="0"/>
    <n v="0"/>
    <n v="0"/>
    <n v="2"/>
    <x v="1"/>
    <n v="63"/>
    <x v="13"/>
    <s v="400-8952"/>
    <s v="Female"/>
    <x v="37"/>
    <s v="No"/>
    <s v="No"/>
    <s v="No"/>
    <x v="0"/>
    <n v="0"/>
    <s v="Yes"/>
    <x v="1"/>
    <s v="Direct Debit"/>
    <n v="57"/>
    <n v="4038"/>
    <x v="0"/>
    <x v="0"/>
    <n v="0"/>
    <n v="1"/>
    <x v="0"/>
  </r>
  <r>
    <s v="7855-FTPN"/>
    <s v="No"/>
    <x v="20"/>
    <n v="37"/>
    <n v="66.599999999999994"/>
    <n v="91"/>
    <n v="124.8"/>
    <s v="Yes"/>
    <x v="1"/>
    <n v="0"/>
    <n v="1"/>
    <n v="15"/>
    <x v="0"/>
    <n v="0"/>
    <x v="24"/>
    <s v="394-3048"/>
    <s v="Male"/>
    <x v="12"/>
    <s v="Yes"/>
    <s v="No"/>
    <s v="No"/>
    <x v="1"/>
    <n v="0"/>
    <s v="Yes"/>
    <x v="0"/>
    <s v="Credit Card"/>
    <n v="20"/>
    <n v="264"/>
    <x v="0"/>
    <x v="0"/>
    <n v="0"/>
    <n v="1"/>
    <x v="2"/>
  </r>
  <r>
    <s v="8290-GKLJ"/>
    <s v="No"/>
    <x v="63"/>
    <n v="160"/>
    <n v="430.1"/>
    <n v="0"/>
    <n v="0"/>
    <s v="No"/>
    <x v="0"/>
    <n v="0"/>
    <n v="0"/>
    <n v="3"/>
    <x v="0"/>
    <n v="0"/>
    <x v="40"/>
    <s v="352-6282"/>
    <s v="Female"/>
    <x v="0"/>
    <s v="No"/>
    <s v="No"/>
    <s v="No"/>
    <x v="0"/>
    <n v="0"/>
    <s v="Yes"/>
    <x v="2"/>
    <s v="Direct Debit"/>
    <n v="58"/>
    <n v="4174"/>
    <x v="0"/>
    <x v="0"/>
    <n v="0"/>
    <n v="1"/>
    <x v="0"/>
  </r>
  <r>
    <s v="9139-KFFL"/>
    <s v="No"/>
    <x v="21"/>
    <n v="250"/>
    <n v="694.9"/>
    <n v="0"/>
    <n v="0"/>
    <s v="No"/>
    <x v="0"/>
    <n v="0"/>
    <n v="0"/>
    <n v="16"/>
    <x v="0"/>
    <n v="0"/>
    <x v="37"/>
    <s v="396-2945"/>
    <s v="Female"/>
    <x v="23"/>
    <s v="Yes"/>
    <s v="No"/>
    <s v="No"/>
    <x v="1"/>
    <n v="0"/>
    <s v="No"/>
    <x v="0"/>
    <s v="Direct Debit"/>
    <n v="27"/>
    <n v="1271"/>
    <x v="0"/>
    <x v="0"/>
    <n v="0"/>
    <n v="1"/>
    <x v="2"/>
  </r>
  <r>
    <s v="7775-YLHX"/>
    <s v="No"/>
    <x v="51"/>
    <n v="227"/>
    <n v="362.2"/>
    <n v="0"/>
    <n v="0"/>
    <s v="No"/>
    <x v="0"/>
    <n v="0"/>
    <n v="0"/>
    <n v="7"/>
    <x v="1"/>
    <n v="37"/>
    <x v="4"/>
    <s v="412-3527"/>
    <s v="Male"/>
    <x v="8"/>
    <s v="No"/>
    <s v="No"/>
    <s v="No"/>
    <x v="0"/>
    <n v="0"/>
    <s v="Yes"/>
    <x v="0"/>
    <s v="Direct Debit"/>
    <n v="30"/>
    <n v="732"/>
    <x v="0"/>
    <x v="0"/>
    <n v="0"/>
    <n v="1"/>
    <x v="1"/>
  </r>
  <r>
    <s v="3078-XLNP"/>
    <s v="No"/>
    <x v="46"/>
    <n v="87"/>
    <n v="201.3"/>
    <n v="0"/>
    <n v="0"/>
    <s v="No"/>
    <x v="0"/>
    <n v="0"/>
    <n v="2"/>
    <n v="8"/>
    <x v="0"/>
    <n v="0"/>
    <x v="44"/>
    <s v="363-8755"/>
    <s v="Female"/>
    <x v="4"/>
    <s v="Yes"/>
    <s v="No"/>
    <s v="No"/>
    <x v="1"/>
    <n v="0"/>
    <s v="No"/>
    <x v="1"/>
    <s v="Direct Debit"/>
    <n v="31"/>
    <n v="1236"/>
    <x v="0"/>
    <x v="0"/>
    <n v="0"/>
    <n v="1"/>
    <x v="1"/>
  </r>
  <r>
    <s v="6382-BXBK"/>
    <s v="No"/>
    <x v="59"/>
    <n v="114"/>
    <n v="275.3"/>
    <n v="0"/>
    <n v="0"/>
    <s v="No"/>
    <x v="0"/>
    <n v="0"/>
    <n v="2"/>
    <n v="8"/>
    <x v="0"/>
    <n v="0"/>
    <x v="33"/>
    <s v="388-8891"/>
    <s v="Male"/>
    <x v="4"/>
    <s v="Yes"/>
    <s v="No"/>
    <s v="No"/>
    <x v="1"/>
    <n v="0"/>
    <s v="Yes"/>
    <x v="1"/>
    <s v="Credit Card"/>
    <n v="47"/>
    <n v="1069"/>
    <x v="0"/>
    <x v="0"/>
    <n v="0"/>
    <n v="1"/>
    <x v="1"/>
  </r>
  <r>
    <s v="2256-BLZZ"/>
    <s v="No"/>
    <x v="61"/>
    <n v="23"/>
    <n v="39.1"/>
    <n v="0"/>
    <n v="0"/>
    <s v="No"/>
    <x v="0"/>
    <n v="0"/>
    <n v="0"/>
    <n v="15"/>
    <x v="0"/>
    <n v="0"/>
    <x v="4"/>
    <s v="360-1776"/>
    <s v="Male"/>
    <x v="53"/>
    <s v="Yes"/>
    <s v="No"/>
    <s v="No"/>
    <x v="1"/>
    <n v="0"/>
    <s v="No"/>
    <x v="0"/>
    <s v="Direct Debit"/>
    <n v="34"/>
    <n v="267"/>
    <x v="0"/>
    <x v="0"/>
    <n v="0"/>
    <n v="1"/>
    <x v="2"/>
  </r>
  <r>
    <s v="6132-FCLD"/>
    <s v="No"/>
    <x v="26"/>
    <n v="102"/>
    <n v="253"/>
    <n v="0"/>
    <n v="0"/>
    <s v="No"/>
    <x v="0"/>
    <n v="0"/>
    <n v="0"/>
    <n v="8"/>
    <x v="0"/>
    <n v="0"/>
    <x v="40"/>
    <s v="411-3578"/>
    <s v="Male"/>
    <x v="0"/>
    <s v="No"/>
    <s v="No"/>
    <s v="No"/>
    <x v="0"/>
    <n v="0"/>
    <s v="No"/>
    <x v="1"/>
    <s v="Paper Check"/>
    <n v="28"/>
    <n v="1778"/>
    <x v="0"/>
    <x v="0"/>
    <n v="0"/>
    <n v="1"/>
    <x v="1"/>
  </r>
  <r>
    <s v="0976-BXVF"/>
    <s v="No"/>
    <x v="51"/>
    <n v="44"/>
    <n v="94.3"/>
    <n v="0"/>
    <n v="0"/>
    <s v="No"/>
    <x v="0"/>
    <n v="0"/>
    <n v="2"/>
    <n v="9"/>
    <x v="1"/>
    <n v="39"/>
    <x v="12"/>
    <s v="350-1532"/>
    <s v="Male"/>
    <x v="63"/>
    <s v="No"/>
    <s v="Yes"/>
    <s v="No"/>
    <x v="2"/>
    <n v="0"/>
    <s v="No"/>
    <x v="2"/>
    <s v="Credit Card"/>
    <n v="19"/>
    <n v="443"/>
    <x v="0"/>
    <x v="0"/>
    <n v="0"/>
    <n v="1"/>
    <x v="1"/>
  </r>
  <r>
    <s v="5128-DCDW"/>
    <s v="No"/>
    <x v="45"/>
    <n v="225"/>
    <n v="518.5"/>
    <n v="0"/>
    <n v="0"/>
    <s v="No"/>
    <x v="0"/>
    <n v="0"/>
    <n v="1"/>
    <n v="24"/>
    <x v="0"/>
    <n v="0"/>
    <x v="37"/>
    <s v="407-9290"/>
    <s v="Female"/>
    <x v="33"/>
    <s v="Yes"/>
    <s v="No"/>
    <s v="No"/>
    <x v="1"/>
    <n v="0"/>
    <s v="Yes"/>
    <x v="1"/>
    <s v="Paper Check"/>
    <n v="62"/>
    <n v="3220"/>
    <x v="0"/>
    <x v="0"/>
    <n v="0"/>
    <n v="1"/>
    <x v="2"/>
  </r>
  <r>
    <s v="6896-ROVB"/>
    <s v="No"/>
    <x v="25"/>
    <n v="85"/>
    <n v="241.6"/>
    <n v="0"/>
    <n v="0"/>
    <s v="No"/>
    <x v="0"/>
    <n v="0"/>
    <n v="0"/>
    <n v="1"/>
    <x v="0"/>
    <n v="0"/>
    <x v="29"/>
    <s v="358-6672"/>
    <s v="Female"/>
    <x v="9"/>
    <s v="No"/>
    <s v="No"/>
    <s v="No"/>
    <x v="0"/>
    <n v="0"/>
    <s v="Yes"/>
    <x v="2"/>
    <s v="Direct Debit"/>
    <n v="19"/>
    <n v="1121"/>
    <x v="0"/>
    <x v="0"/>
    <n v="0"/>
    <n v="1"/>
    <x v="0"/>
  </r>
  <r>
    <s v="6100-RWDE"/>
    <s v="No"/>
    <x v="52"/>
    <n v="71"/>
    <n v="201.7"/>
    <n v="0"/>
    <n v="0"/>
    <s v="No"/>
    <x v="0"/>
    <n v="0"/>
    <n v="2"/>
    <n v="0"/>
    <x v="1"/>
    <n v="0"/>
    <x v="0"/>
    <s v="336-7357"/>
    <s v="Female"/>
    <x v="0"/>
    <s v="No"/>
    <s v="No"/>
    <s v="No"/>
    <x v="0"/>
    <n v="0"/>
    <s v="No"/>
    <x v="1"/>
    <s v="Credit Card"/>
    <n v="9"/>
    <n v="193"/>
    <x v="0"/>
    <x v="0"/>
    <n v="0"/>
    <n v="1"/>
    <x v="0"/>
  </r>
  <r>
    <s v="4201-UXYR"/>
    <s v="No"/>
    <x v="14"/>
    <n v="337"/>
    <n v="850.8"/>
    <n v="0"/>
    <n v="0"/>
    <s v="No"/>
    <x v="0"/>
    <n v="0"/>
    <n v="2"/>
    <n v="27"/>
    <x v="0"/>
    <n v="0"/>
    <x v="10"/>
    <s v="394-6668"/>
    <s v="Male"/>
    <x v="23"/>
    <s v="Yes"/>
    <s v="No"/>
    <s v="No"/>
    <x v="1"/>
    <n v="0"/>
    <s v="Yes"/>
    <x v="2"/>
    <s v="Direct Debit"/>
    <n v="41"/>
    <n v="2917"/>
    <x v="0"/>
    <x v="0"/>
    <n v="0"/>
    <n v="1"/>
    <x v="2"/>
  </r>
  <r>
    <s v="7394-TDLQ"/>
    <s v="No"/>
    <x v="18"/>
    <n v="149"/>
    <n v="278.89999999999998"/>
    <n v="0"/>
    <n v="0"/>
    <s v="No"/>
    <x v="0"/>
    <n v="0"/>
    <n v="1"/>
    <n v="0"/>
    <x v="1"/>
    <n v="0"/>
    <x v="30"/>
    <s v="355-1735"/>
    <s v="Male"/>
    <x v="32"/>
    <s v="No"/>
    <s v="No"/>
    <s v="No"/>
    <x v="0"/>
    <n v="0"/>
    <s v="No"/>
    <x v="2"/>
    <s v="Paper Check"/>
    <n v="11"/>
    <n v="213"/>
    <x v="0"/>
    <x v="0"/>
    <n v="0"/>
    <n v="1"/>
    <x v="0"/>
  </r>
  <r>
    <s v="6289-MEER"/>
    <s v="No"/>
    <x v="44"/>
    <n v="103"/>
    <n v="251"/>
    <n v="186"/>
    <n v="483.6"/>
    <s v="Yes"/>
    <x v="1"/>
    <n v="0"/>
    <n v="0"/>
    <n v="12"/>
    <x v="1"/>
    <n v="64"/>
    <x v="11"/>
    <s v="340-4972"/>
    <s v="Male"/>
    <x v="64"/>
    <s v="No"/>
    <s v="Yes"/>
    <s v="No"/>
    <x v="2"/>
    <n v="0"/>
    <s v="No"/>
    <x v="2"/>
    <s v="Direct Debit"/>
    <n v="44"/>
    <n v="1388"/>
    <x v="0"/>
    <x v="0"/>
    <n v="0"/>
    <n v="1"/>
    <x v="2"/>
  </r>
  <r>
    <s v="6068-CARH"/>
    <s v="No"/>
    <x v="34"/>
    <n v="187"/>
    <n v="558.29999999999995"/>
    <n v="168"/>
    <n v="744.8"/>
    <s v="Yes"/>
    <x v="1"/>
    <n v="0"/>
    <n v="0"/>
    <n v="10"/>
    <x v="0"/>
    <n v="0"/>
    <x v="4"/>
    <s v="417-4826"/>
    <s v="Female"/>
    <x v="17"/>
    <s v="Yes"/>
    <s v="No"/>
    <s v="No"/>
    <x v="1"/>
    <n v="0"/>
    <s v="Yes"/>
    <x v="2"/>
    <s v="Paper Check"/>
    <n v="27"/>
    <n v="1484"/>
    <x v="0"/>
    <x v="0"/>
    <n v="0"/>
    <n v="1"/>
    <x v="1"/>
  </r>
  <r>
    <s v="2697-AQQV"/>
    <s v="No"/>
    <x v="32"/>
    <n v="22"/>
    <n v="75.099999999999994"/>
    <n v="0"/>
    <n v="0"/>
    <s v="No"/>
    <x v="0"/>
    <n v="0"/>
    <n v="1"/>
    <n v="3"/>
    <x v="0"/>
    <n v="0"/>
    <x v="37"/>
    <s v="417-6683"/>
    <s v="Male"/>
    <x v="15"/>
    <s v="No"/>
    <s v="No"/>
    <s v="No"/>
    <x v="0"/>
    <n v="0"/>
    <s v="Yes"/>
    <x v="0"/>
    <s v="Direct Debit"/>
    <n v="40"/>
    <n v="434"/>
    <x v="0"/>
    <x v="0"/>
    <n v="0"/>
    <n v="1"/>
    <x v="0"/>
  </r>
  <r>
    <s v="5698-NIUV"/>
    <s v="No"/>
    <x v="58"/>
    <n v="105"/>
    <n v="299.89999999999998"/>
    <n v="0"/>
    <n v="0"/>
    <s v="No"/>
    <x v="0"/>
    <n v="0"/>
    <n v="1"/>
    <n v="3"/>
    <x v="0"/>
    <n v="0"/>
    <x v="11"/>
    <s v="364-9425"/>
    <s v="Male"/>
    <x v="3"/>
    <s v="No"/>
    <s v="No"/>
    <s v="No"/>
    <x v="0"/>
    <n v="0"/>
    <s v="No"/>
    <x v="1"/>
    <s v="Credit Card"/>
    <n v="36"/>
    <n v="990"/>
    <x v="0"/>
    <x v="0"/>
    <n v="0"/>
    <n v="1"/>
    <x v="0"/>
  </r>
  <r>
    <s v="2570-DEXX"/>
    <s v="No"/>
    <x v="28"/>
    <n v="45"/>
    <n v="179.3"/>
    <n v="0"/>
    <n v="0"/>
    <s v="No"/>
    <x v="0"/>
    <n v="0"/>
    <n v="0"/>
    <n v="12"/>
    <x v="1"/>
    <n v="78"/>
    <x v="39"/>
    <s v="420-5652"/>
    <s v="Female"/>
    <x v="44"/>
    <s v="No"/>
    <s v="No"/>
    <s v="No"/>
    <x v="0"/>
    <n v="0"/>
    <s v="No"/>
    <x v="2"/>
    <s v="Credit Card"/>
    <n v="17"/>
    <n v="614"/>
    <x v="0"/>
    <x v="0"/>
    <n v="0"/>
    <n v="1"/>
    <x v="2"/>
  </r>
  <r>
    <s v="1706-WHKP"/>
    <s v="No"/>
    <x v="21"/>
    <n v="133"/>
    <n v="320.10000000000002"/>
    <n v="0"/>
    <n v="0"/>
    <s v="No"/>
    <x v="0"/>
    <n v="0"/>
    <n v="1"/>
    <n v="3"/>
    <x v="0"/>
    <n v="0"/>
    <x v="26"/>
    <s v="334-5634"/>
    <s v="Male"/>
    <x v="50"/>
    <s v="No"/>
    <s v="No"/>
    <s v="No"/>
    <x v="0"/>
    <n v="0"/>
    <s v="Yes"/>
    <x v="1"/>
    <s v="Credit Card"/>
    <n v="39"/>
    <n v="1803"/>
    <x v="0"/>
    <x v="0"/>
    <n v="0"/>
    <n v="1"/>
    <x v="0"/>
  </r>
  <r>
    <s v="1095-BAWV"/>
    <s v="No"/>
    <x v="53"/>
    <n v="70"/>
    <n v="190.9"/>
    <n v="0"/>
    <n v="0"/>
    <s v="No"/>
    <x v="0"/>
    <n v="0"/>
    <n v="1"/>
    <n v="10"/>
    <x v="0"/>
    <n v="0"/>
    <x v="19"/>
    <s v="403-4200"/>
    <s v="Female"/>
    <x v="16"/>
    <s v="No"/>
    <s v="No"/>
    <s v="No"/>
    <x v="0"/>
    <n v="0"/>
    <s v="No"/>
    <x v="0"/>
    <s v="Direct Debit"/>
    <n v="55"/>
    <n v="878"/>
    <x v="0"/>
    <x v="0"/>
    <n v="0"/>
    <n v="1"/>
    <x v="1"/>
  </r>
  <r>
    <s v="9699-YBLS"/>
    <s v="No"/>
    <x v="52"/>
    <n v="155"/>
    <n v="301.8"/>
    <n v="0"/>
    <n v="0"/>
    <s v="No"/>
    <x v="0"/>
    <n v="0"/>
    <n v="0"/>
    <n v="0"/>
    <x v="1"/>
    <n v="0"/>
    <x v="20"/>
    <s v="369-2899"/>
    <s v="Male"/>
    <x v="41"/>
    <s v="No"/>
    <s v="Yes"/>
    <s v="No"/>
    <x v="2"/>
    <n v="0"/>
    <s v="No"/>
    <x v="1"/>
    <s v="Credit Card"/>
    <n v="12"/>
    <n v="267"/>
    <x v="0"/>
    <x v="0"/>
    <n v="0"/>
    <n v="1"/>
    <x v="0"/>
  </r>
  <r>
    <s v="1854-BLUI"/>
    <s v="No"/>
    <x v="40"/>
    <n v="257"/>
    <n v="682"/>
    <n v="0"/>
    <n v="0"/>
    <s v="No"/>
    <x v="0"/>
    <n v="0"/>
    <n v="0"/>
    <n v="19"/>
    <x v="0"/>
    <n v="0"/>
    <x v="10"/>
    <s v="388-8722"/>
    <s v="Male"/>
    <x v="17"/>
    <s v="Yes"/>
    <s v="No"/>
    <s v="No"/>
    <x v="1"/>
    <n v="0"/>
    <s v="Yes"/>
    <x v="2"/>
    <s v="Credit Card"/>
    <n v="23"/>
    <n v="1571"/>
    <x v="0"/>
    <x v="0"/>
    <n v="0"/>
    <n v="1"/>
    <x v="2"/>
  </r>
  <r>
    <s v="4966-YSKZ"/>
    <s v="No"/>
    <x v="61"/>
    <n v="47"/>
    <n v="118.2"/>
    <n v="0"/>
    <n v="0"/>
    <s v="No"/>
    <x v="0"/>
    <n v="0"/>
    <n v="1"/>
    <n v="2"/>
    <x v="0"/>
    <n v="0"/>
    <x v="48"/>
    <s v="334-5223"/>
    <s v="Female"/>
    <x v="26"/>
    <s v="No"/>
    <s v="No"/>
    <s v="No"/>
    <x v="0"/>
    <n v="0"/>
    <s v="Yes"/>
    <x v="2"/>
    <s v="Credit Card"/>
    <n v="46"/>
    <n v="391"/>
    <x v="0"/>
    <x v="0"/>
    <n v="0"/>
    <n v="1"/>
    <x v="0"/>
  </r>
  <r>
    <s v="5203-LPYA"/>
    <s v="No"/>
    <x v="68"/>
    <n v="14"/>
    <n v="41"/>
    <n v="0"/>
    <n v="0"/>
    <s v="No"/>
    <x v="0"/>
    <n v="0"/>
    <n v="0"/>
    <n v="0"/>
    <x v="1"/>
    <n v="0"/>
    <x v="9"/>
    <s v="340-8323"/>
    <s v="Female"/>
    <x v="10"/>
    <s v="No"/>
    <s v="No"/>
    <s v="No"/>
    <x v="0"/>
    <n v="0"/>
    <s v="No"/>
    <x v="0"/>
    <s v="Credit Card"/>
    <n v="13"/>
    <n v="74"/>
    <x v="0"/>
    <x v="0"/>
    <n v="0"/>
    <n v="1"/>
    <x v="0"/>
  </r>
  <r>
    <s v="0258-BKVP"/>
    <s v="No"/>
    <x v="54"/>
    <n v="133"/>
    <n v="326.60000000000002"/>
    <n v="0"/>
    <n v="0"/>
    <s v="No"/>
    <x v="0"/>
    <n v="0"/>
    <n v="0"/>
    <n v="3"/>
    <x v="0"/>
    <n v="0"/>
    <x v="6"/>
    <s v="337-6851"/>
    <s v="Male"/>
    <x v="30"/>
    <s v="No"/>
    <s v="No"/>
    <s v="No"/>
    <x v="0"/>
    <n v="0"/>
    <s v="No"/>
    <x v="2"/>
    <s v="Credit Card"/>
    <n v="22"/>
    <n v="1195"/>
    <x v="0"/>
    <x v="0"/>
    <n v="0"/>
    <n v="1"/>
    <x v="0"/>
  </r>
  <r>
    <s v="9382-SFTS"/>
    <s v="No"/>
    <x v="63"/>
    <n v="161"/>
    <n v="361.6"/>
    <n v="0"/>
    <n v="0"/>
    <s v="No"/>
    <x v="0"/>
    <n v="0"/>
    <n v="2"/>
    <n v="1"/>
    <x v="0"/>
    <n v="0"/>
    <x v="9"/>
    <s v="358-7914"/>
    <s v="Male"/>
    <x v="39"/>
    <s v="No"/>
    <s v="No"/>
    <s v="No"/>
    <x v="0"/>
    <n v="0"/>
    <s v="Yes"/>
    <x v="2"/>
    <s v="Direct Debit"/>
    <n v="32"/>
    <n v="2332"/>
    <x v="0"/>
    <x v="0"/>
    <n v="0"/>
    <n v="1"/>
    <x v="0"/>
  </r>
  <r>
    <s v="5912-RMRJ"/>
    <s v="No"/>
    <x v="73"/>
    <n v="44"/>
    <n v="117.3"/>
    <n v="0"/>
    <n v="0"/>
    <s v="No"/>
    <x v="0"/>
    <n v="0"/>
    <n v="2"/>
    <n v="0"/>
    <x v="1"/>
    <n v="0"/>
    <x v="23"/>
    <s v="386-8536"/>
    <s v="Female"/>
    <x v="55"/>
    <s v="No"/>
    <s v="Yes"/>
    <s v="No"/>
    <x v="2"/>
    <n v="0"/>
    <s v="No"/>
    <x v="1"/>
    <s v="Credit Card"/>
    <n v="10"/>
    <n v="287"/>
    <x v="0"/>
    <x v="0"/>
    <n v="0"/>
    <n v="1"/>
    <x v="0"/>
  </r>
  <r>
    <s v="6618-GWHQ"/>
    <s v="No"/>
    <x v="28"/>
    <n v="258"/>
    <n v="583.1"/>
    <n v="0"/>
    <n v="0"/>
    <s v="No"/>
    <x v="0"/>
    <n v="0"/>
    <n v="0"/>
    <n v="0"/>
    <x v="1"/>
    <n v="0"/>
    <x v="20"/>
    <s v="398-4814"/>
    <s v="Male"/>
    <x v="39"/>
    <s v="No"/>
    <s v="No"/>
    <s v="No"/>
    <x v="0"/>
    <n v="0"/>
    <s v="No"/>
    <x v="2"/>
    <s v="Direct Debit"/>
    <n v="9"/>
    <n v="323"/>
    <x v="0"/>
    <x v="0"/>
    <n v="0"/>
    <n v="1"/>
    <x v="0"/>
  </r>
  <r>
    <s v="5022-KDWI"/>
    <s v="No"/>
    <x v="38"/>
    <n v="204"/>
    <n v="615.20000000000005"/>
    <n v="0"/>
    <n v="0"/>
    <s v="No"/>
    <x v="0"/>
    <n v="0"/>
    <n v="1"/>
    <n v="17"/>
    <x v="0"/>
    <n v="0"/>
    <x v="29"/>
    <s v="390-9986"/>
    <s v="Male"/>
    <x v="54"/>
    <s v="No"/>
    <s v="No"/>
    <s v="No"/>
    <x v="0"/>
    <n v="0"/>
    <s v="No"/>
    <x v="1"/>
    <s v="Credit Card"/>
    <n v="40"/>
    <n v="2070"/>
    <x v="0"/>
    <x v="0"/>
    <n v="0"/>
    <n v="1"/>
    <x v="2"/>
  </r>
  <r>
    <s v="1447-DWUK"/>
    <s v="No"/>
    <x v="53"/>
    <n v="34"/>
    <n v="93.2"/>
    <n v="0"/>
    <n v="0"/>
    <s v="No"/>
    <x v="0"/>
    <n v="0"/>
    <n v="0"/>
    <n v="9"/>
    <x v="0"/>
    <n v="0"/>
    <x v="44"/>
    <s v="352-5542"/>
    <s v="Female"/>
    <x v="28"/>
    <s v="No"/>
    <s v="No"/>
    <s v="No"/>
    <x v="0"/>
    <n v="0"/>
    <s v="No"/>
    <x v="0"/>
    <s v="Direct Debit"/>
    <n v="49"/>
    <n v="757"/>
    <x v="0"/>
    <x v="0"/>
    <n v="0"/>
    <n v="1"/>
    <x v="1"/>
  </r>
  <r>
    <s v="1766-JZAP"/>
    <s v="No"/>
    <x v="55"/>
    <n v="24"/>
    <n v="61.9"/>
    <n v="0"/>
    <n v="0"/>
    <s v="No"/>
    <x v="0"/>
    <n v="0"/>
    <n v="0"/>
    <n v="6"/>
    <x v="0"/>
    <n v="0"/>
    <x v="11"/>
    <s v="394-9825"/>
    <s v="Male"/>
    <x v="38"/>
    <s v="No"/>
    <s v="No"/>
    <s v="No"/>
    <x v="0"/>
    <n v="0"/>
    <s v="Yes"/>
    <x v="1"/>
    <s v="Direct Debit"/>
    <n v="63"/>
    <n v="782"/>
    <x v="0"/>
    <x v="0"/>
    <n v="0"/>
    <n v="1"/>
    <x v="1"/>
  </r>
  <r>
    <s v="7437-EEMF"/>
    <s v="No"/>
    <x v="8"/>
    <n v="305"/>
    <n v="768"/>
    <n v="0"/>
    <n v="0"/>
    <s v="No"/>
    <x v="0"/>
    <n v="0"/>
    <n v="2"/>
    <n v="2"/>
    <x v="0"/>
    <n v="0"/>
    <x v="34"/>
    <s v="387-2698"/>
    <s v="Male"/>
    <x v="27"/>
    <s v="No"/>
    <s v="Yes"/>
    <s v="No"/>
    <x v="2"/>
    <n v="0"/>
    <s v="No"/>
    <x v="1"/>
    <s v="Direct Debit"/>
    <n v="36"/>
    <n v="2485"/>
    <x v="0"/>
    <x v="0"/>
    <n v="0"/>
    <n v="1"/>
    <x v="0"/>
  </r>
  <r>
    <s v="9549-UBVU"/>
    <s v="No"/>
    <x v="59"/>
    <n v="94"/>
    <n v="204.1"/>
    <n v="69"/>
    <n v="248.4"/>
    <s v="Yes"/>
    <x v="1"/>
    <n v="0"/>
    <n v="1"/>
    <n v="0"/>
    <x v="1"/>
    <n v="0"/>
    <x v="13"/>
    <s v="417-1360"/>
    <s v="Female"/>
    <x v="50"/>
    <s v="No"/>
    <s v="No"/>
    <s v="No"/>
    <x v="0"/>
    <n v="0"/>
    <s v="No"/>
    <x v="1"/>
    <s v="Credit Card"/>
    <n v="13"/>
    <n v="290"/>
    <x v="0"/>
    <x v="0"/>
    <n v="0"/>
    <n v="1"/>
    <x v="0"/>
  </r>
  <r>
    <s v="2899-HEKO"/>
    <s v="No"/>
    <x v="5"/>
    <n v="27"/>
    <n v="84.6"/>
    <n v="0"/>
    <n v="0"/>
    <s v="No"/>
    <x v="0"/>
    <n v="0"/>
    <n v="1"/>
    <n v="0"/>
    <x v="1"/>
    <n v="0"/>
    <x v="29"/>
    <s v="408-4836"/>
    <s v="Female"/>
    <x v="24"/>
    <s v="No"/>
    <s v="No"/>
    <s v="No"/>
    <x v="0"/>
    <n v="0"/>
    <s v="No"/>
    <x v="2"/>
    <s v="Credit Card"/>
    <n v="8"/>
    <n v="130"/>
    <x v="0"/>
    <x v="0"/>
    <n v="0"/>
    <n v="1"/>
    <x v="0"/>
  </r>
  <r>
    <s v="4149-VRAB"/>
    <s v="No"/>
    <x v="36"/>
    <n v="107"/>
    <n v="291.5"/>
    <n v="0"/>
    <n v="0"/>
    <s v="No"/>
    <x v="0"/>
    <n v="0"/>
    <n v="0"/>
    <n v="14"/>
    <x v="0"/>
    <n v="0"/>
    <x v="39"/>
    <s v="387-4504"/>
    <s v="Male"/>
    <x v="22"/>
    <s v="Yes"/>
    <s v="No"/>
    <s v="No"/>
    <x v="1"/>
    <n v="0"/>
    <s v="Yes"/>
    <x v="1"/>
    <s v="Direct Debit"/>
    <n v="24"/>
    <n v="1019"/>
    <x v="0"/>
    <x v="0"/>
    <n v="0"/>
    <n v="1"/>
    <x v="2"/>
  </r>
  <r>
    <s v="3717-TQQA"/>
    <s v="No"/>
    <x v="0"/>
    <n v="6"/>
    <n v="14"/>
    <n v="0"/>
    <n v="0"/>
    <s v="No"/>
    <x v="0"/>
    <n v="0"/>
    <n v="0"/>
    <n v="4"/>
    <x v="0"/>
    <n v="0"/>
    <x v="30"/>
    <s v="369-7903"/>
    <s v="Male"/>
    <x v="61"/>
    <s v="No"/>
    <s v="Yes"/>
    <s v="No"/>
    <x v="2"/>
    <n v="0"/>
    <s v="No"/>
    <x v="2"/>
    <s v="Direct Debit"/>
    <n v="48"/>
    <n v="48"/>
    <x v="0"/>
    <x v="0"/>
    <n v="0"/>
    <n v="1"/>
    <x v="0"/>
  </r>
  <r>
    <s v="2589-ORTA"/>
    <s v="No"/>
    <x v="0"/>
    <n v="2"/>
    <n v="5"/>
    <n v="0"/>
    <n v="0"/>
    <s v="No"/>
    <x v="0"/>
    <n v="0"/>
    <n v="0"/>
    <n v="14"/>
    <x v="1"/>
    <n v="12"/>
    <x v="12"/>
    <s v="399-6852"/>
    <s v="Female"/>
    <x v="34"/>
    <s v="No"/>
    <s v="Yes"/>
    <s v="No"/>
    <x v="2"/>
    <n v="0"/>
    <s v="No"/>
    <x v="2"/>
    <s v="Credit Card"/>
    <n v="33"/>
    <n v="33"/>
    <x v="0"/>
    <x v="0"/>
    <n v="0"/>
    <n v="1"/>
    <x v="2"/>
  </r>
  <r>
    <s v="8791-MBWW"/>
    <s v="No"/>
    <x v="14"/>
    <n v="149"/>
    <n v="282.89999999999998"/>
    <n v="0"/>
    <n v="0"/>
    <s v="No"/>
    <x v="0"/>
    <n v="0"/>
    <n v="0"/>
    <n v="10"/>
    <x v="0"/>
    <n v="0"/>
    <x v="5"/>
    <s v="349-4070"/>
    <s v="Male"/>
    <x v="10"/>
    <s v="No"/>
    <s v="No"/>
    <s v="No"/>
    <x v="0"/>
    <n v="0"/>
    <s v="Yes"/>
    <x v="2"/>
    <s v="Direct Debit"/>
    <n v="36"/>
    <n v="2579"/>
    <x v="0"/>
    <x v="0"/>
    <n v="0"/>
    <n v="1"/>
    <x v="1"/>
  </r>
  <r>
    <s v="3361-NLJD"/>
    <s v="No"/>
    <x v="37"/>
    <n v="36"/>
    <n v="119"/>
    <n v="0"/>
    <n v="0"/>
    <s v="No"/>
    <x v="0"/>
    <n v="0"/>
    <n v="0"/>
    <n v="0"/>
    <x v="1"/>
    <n v="0"/>
    <x v="22"/>
    <s v="394-6505"/>
    <s v="Male"/>
    <x v="6"/>
    <s v="Yes"/>
    <s v="No"/>
    <s v="No"/>
    <x v="1"/>
    <n v="0"/>
    <s v="No"/>
    <x v="2"/>
    <s v="Credit Card"/>
    <n v="10"/>
    <n v="86"/>
    <x v="0"/>
    <x v="0"/>
    <n v="0"/>
    <n v="1"/>
    <x v="0"/>
  </r>
  <r>
    <s v="3687-IHVM"/>
    <s v="No"/>
    <x v="73"/>
    <n v="126"/>
    <n v="434.7"/>
    <n v="0"/>
    <n v="0"/>
    <s v="No"/>
    <x v="0"/>
    <n v="0"/>
    <n v="1"/>
    <n v="12"/>
    <x v="0"/>
    <n v="0"/>
    <x v="39"/>
    <s v="419-3612"/>
    <s v="Female"/>
    <x v="63"/>
    <s v="No"/>
    <s v="Yes"/>
    <s v="No"/>
    <x v="2"/>
    <n v="0"/>
    <s v="Yes"/>
    <x v="2"/>
    <s v="Direct Debit"/>
    <n v="24"/>
    <n v="690"/>
    <x v="0"/>
    <x v="0"/>
    <n v="0"/>
    <n v="1"/>
    <x v="2"/>
  </r>
  <r>
    <s v="9286-VQEA"/>
    <s v="No"/>
    <x v="70"/>
    <n v="123"/>
    <n v="239.7"/>
    <n v="0"/>
    <n v="0"/>
    <s v="No"/>
    <x v="0"/>
    <n v="0"/>
    <n v="0"/>
    <n v="5"/>
    <x v="0"/>
    <n v="0"/>
    <x v="18"/>
    <s v="356-1952"/>
    <s v="Male"/>
    <x v="46"/>
    <s v="No"/>
    <s v="No"/>
    <s v="No"/>
    <x v="0"/>
    <n v="0"/>
    <s v="No"/>
    <x v="2"/>
    <s v="Direct Debit"/>
    <n v="26"/>
    <n v="392"/>
    <x v="0"/>
    <x v="0"/>
    <n v="0"/>
    <n v="1"/>
    <x v="1"/>
  </r>
  <r>
    <s v="4553-VUEV"/>
    <s v="No"/>
    <x v="74"/>
    <n v="32"/>
    <n v="65.900000000000006"/>
    <n v="70"/>
    <n v="70"/>
    <s v="Yes"/>
    <x v="1"/>
    <n v="0"/>
    <n v="1"/>
    <n v="0"/>
    <x v="1"/>
    <n v="0"/>
    <x v="39"/>
    <s v="416-7866"/>
    <s v="Male"/>
    <x v="2"/>
    <s v="No"/>
    <s v="No"/>
    <s v="No"/>
    <x v="0"/>
    <n v="0"/>
    <s v="No"/>
    <x v="1"/>
    <s v="Credit Card"/>
    <n v="8"/>
    <n v="55"/>
    <x v="0"/>
    <x v="0"/>
    <n v="0"/>
    <n v="1"/>
    <x v="0"/>
  </r>
  <r>
    <s v="1144-XNOE"/>
    <s v="No"/>
    <x v="60"/>
    <n v="437"/>
    <n v="1012.1"/>
    <n v="0"/>
    <n v="0"/>
    <s v="No"/>
    <x v="0"/>
    <n v="0"/>
    <n v="2"/>
    <n v="21"/>
    <x v="0"/>
    <n v="0"/>
    <x v="49"/>
    <s v="398-1759"/>
    <s v="Female"/>
    <x v="6"/>
    <s v="Yes"/>
    <s v="No"/>
    <s v="No"/>
    <x v="1"/>
    <n v="0"/>
    <s v="Yes"/>
    <x v="2"/>
    <s v="Direct Debit"/>
    <n v="57"/>
    <n v="3862"/>
    <x v="0"/>
    <x v="0"/>
    <n v="0"/>
    <n v="1"/>
    <x v="2"/>
  </r>
  <r>
    <s v="9172-WIPR"/>
    <s v="No"/>
    <x v="30"/>
    <n v="5"/>
    <n v="10.7"/>
    <n v="0"/>
    <n v="0"/>
    <s v="No"/>
    <x v="0"/>
    <n v="0"/>
    <n v="0"/>
    <n v="2"/>
    <x v="0"/>
    <n v="0"/>
    <x v="29"/>
    <s v="412-7278"/>
    <s v="Male"/>
    <x v="0"/>
    <s v="No"/>
    <s v="No"/>
    <s v="No"/>
    <x v="0"/>
    <n v="0"/>
    <s v="Yes"/>
    <x v="0"/>
    <s v="Direct Debit"/>
    <n v="40"/>
    <n v="107"/>
    <x v="0"/>
    <x v="0"/>
    <n v="0"/>
    <n v="1"/>
    <x v="0"/>
  </r>
  <r>
    <s v="3874-YKTE"/>
    <s v="No"/>
    <x v="10"/>
    <n v="374"/>
    <n v="962.2"/>
    <n v="0"/>
    <n v="0"/>
    <s v="No"/>
    <x v="0"/>
    <n v="0"/>
    <n v="0"/>
    <n v="10"/>
    <x v="0"/>
    <n v="0"/>
    <x v="1"/>
    <s v="386-5684"/>
    <s v="Female"/>
    <x v="50"/>
    <s v="No"/>
    <s v="No"/>
    <s v="No"/>
    <x v="0"/>
    <n v="0"/>
    <s v="Yes"/>
    <x v="0"/>
    <s v="Direct Debit"/>
    <n v="55"/>
    <n v="3752"/>
    <x v="0"/>
    <x v="0"/>
    <n v="0"/>
    <n v="1"/>
    <x v="1"/>
  </r>
  <r>
    <s v="9733-PCGY"/>
    <s v="No"/>
    <x v="14"/>
    <n v="369"/>
    <n v="922.5"/>
    <n v="0"/>
    <n v="0"/>
    <s v="No"/>
    <x v="0"/>
    <n v="0"/>
    <n v="0"/>
    <n v="3"/>
    <x v="0"/>
    <n v="0"/>
    <x v="39"/>
    <s v="334-4354"/>
    <s v="Female"/>
    <x v="28"/>
    <s v="No"/>
    <s v="No"/>
    <s v="No"/>
    <x v="0"/>
    <n v="0"/>
    <s v="Yes"/>
    <x v="2"/>
    <s v="Direct Debit"/>
    <n v="28"/>
    <n v="1998"/>
    <x v="0"/>
    <x v="0"/>
    <n v="0"/>
    <n v="1"/>
    <x v="0"/>
  </r>
  <r>
    <s v="6640-EDBQ"/>
    <s v="No"/>
    <x v="35"/>
    <n v="274"/>
    <n v="666.8"/>
    <n v="0"/>
    <n v="0"/>
    <s v="No"/>
    <x v="0"/>
    <n v="0"/>
    <n v="0"/>
    <n v="6"/>
    <x v="0"/>
    <n v="0"/>
    <x v="34"/>
    <s v="330-3429"/>
    <s v="Female"/>
    <x v="15"/>
    <s v="No"/>
    <s v="No"/>
    <s v="No"/>
    <x v="0"/>
    <n v="0"/>
    <s v="Yes"/>
    <x v="0"/>
    <s v="Direct Debit"/>
    <n v="61"/>
    <n v="2899"/>
    <x v="0"/>
    <x v="0"/>
    <n v="0"/>
    <n v="1"/>
    <x v="1"/>
  </r>
  <r>
    <s v="4333-QGSX"/>
    <s v="No"/>
    <x v="21"/>
    <n v="107"/>
    <n v="228.9"/>
    <n v="0"/>
    <n v="0"/>
    <s v="No"/>
    <x v="0"/>
    <n v="0"/>
    <n v="1"/>
    <n v="18"/>
    <x v="0"/>
    <n v="0"/>
    <x v="15"/>
    <s v="353-5557"/>
    <s v="Male"/>
    <x v="10"/>
    <s v="No"/>
    <s v="No"/>
    <s v="No"/>
    <x v="0"/>
    <n v="0"/>
    <s v="Yes"/>
    <x v="0"/>
    <s v="Credit Card"/>
    <n v="49"/>
    <n v="2228"/>
    <x v="0"/>
    <x v="0"/>
    <n v="0"/>
    <n v="1"/>
    <x v="2"/>
  </r>
  <r>
    <s v="1128-YZJX"/>
    <s v="No"/>
    <x v="9"/>
    <n v="143"/>
    <n v="353.1"/>
    <n v="0"/>
    <n v="0"/>
    <s v="No"/>
    <x v="0"/>
    <n v="0"/>
    <n v="2"/>
    <n v="2"/>
    <x v="1"/>
    <n v="6"/>
    <x v="8"/>
    <s v="411-5334"/>
    <s v="Male"/>
    <x v="51"/>
    <s v="No"/>
    <s v="No"/>
    <s v="No"/>
    <x v="0"/>
    <n v="0"/>
    <s v="No"/>
    <x v="0"/>
    <s v="Direct Debit"/>
    <n v="39"/>
    <n v="1977"/>
    <x v="0"/>
    <x v="0"/>
    <n v="0"/>
    <n v="1"/>
    <x v="0"/>
  </r>
  <r>
    <s v="3868-UINY"/>
    <s v="No"/>
    <x v="63"/>
    <n v="217"/>
    <n v="862.1"/>
    <n v="0"/>
    <n v="0"/>
    <s v="No"/>
    <x v="0"/>
    <n v="0"/>
    <n v="2"/>
    <n v="6"/>
    <x v="0"/>
    <n v="0"/>
    <x v="47"/>
    <s v="374-7285"/>
    <s v="Male"/>
    <x v="32"/>
    <s v="No"/>
    <s v="No"/>
    <s v="No"/>
    <x v="0"/>
    <n v="0"/>
    <s v="Yes"/>
    <x v="2"/>
    <s v="Direct Debit"/>
    <n v="52"/>
    <n v="3741"/>
    <x v="0"/>
    <x v="0"/>
    <n v="0"/>
    <n v="1"/>
    <x v="1"/>
  </r>
  <r>
    <s v="8479-CFJA"/>
    <s v="No"/>
    <x v="8"/>
    <n v="121"/>
    <n v="420"/>
    <n v="0"/>
    <n v="0"/>
    <s v="No"/>
    <x v="0"/>
    <n v="0"/>
    <n v="2"/>
    <n v="7"/>
    <x v="0"/>
    <n v="0"/>
    <x v="24"/>
    <s v="357-7875"/>
    <s v="Male"/>
    <x v="15"/>
    <s v="No"/>
    <s v="No"/>
    <s v="No"/>
    <x v="0"/>
    <n v="0"/>
    <s v="Yes"/>
    <x v="2"/>
    <s v="Direct Debit"/>
    <n v="34"/>
    <n v="2397"/>
    <x v="0"/>
    <x v="0"/>
    <n v="0"/>
    <n v="1"/>
    <x v="1"/>
  </r>
  <r>
    <s v="0138-KFWF"/>
    <s v="No"/>
    <x v="60"/>
    <n v="220"/>
    <n v="602.5"/>
    <n v="0"/>
    <n v="0"/>
    <s v="No"/>
    <x v="0"/>
    <n v="0"/>
    <n v="1"/>
    <n v="0"/>
    <x v="1"/>
    <n v="0"/>
    <x v="38"/>
    <s v="345-9598"/>
    <s v="Female"/>
    <x v="1"/>
    <s v="No"/>
    <s v="No"/>
    <s v="No"/>
    <x v="0"/>
    <n v="0"/>
    <s v="No"/>
    <x v="2"/>
    <s v="Credit Card"/>
    <n v="16"/>
    <n v="1061"/>
    <x v="0"/>
    <x v="0"/>
    <n v="0"/>
    <n v="1"/>
    <x v="0"/>
  </r>
  <r>
    <s v="2821-GFNX"/>
    <s v="No"/>
    <x v="45"/>
    <n v="310"/>
    <n v="519.1"/>
    <n v="0"/>
    <n v="0"/>
    <s v="No"/>
    <x v="0"/>
    <n v="0"/>
    <n v="2"/>
    <n v="2"/>
    <x v="0"/>
    <n v="0"/>
    <x v="20"/>
    <s v="353-3203"/>
    <s v="Male"/>
    <x v="26"/>
    <s v="No"/>
    <s v="No"/>
    <s v="No"/>
    <x v="0"/>
    <n v="0"/>
    <s v="No"/>
    <x v="1"/>
    <s v="Direct Debit"/>
    <n v="49"/>
    <n v="2538"/>
    <x v="0"/>
    <x v="0"/>
    <n v="0"/>
    <n v="1"/>
    <x v="0"/>
  </r>
  <r>
    <s v="1963-LYSY"/>
    <s v="No"/>
    <x v="44"/>
    <n v="159"/>
    <n v="466.9"/>
    <n v="0"/>
    <n v="0"/>
    <s v="No"/>
    <x v="0"/>
    <n v="0"/>
    <n v="0"/>
    <n v="0"/>
    <x v="1"/>
    <n v="0"/>
    <x v="26"/>
    <s v="330-7486"/>
    <s v="Female"/>
    <x v="38"/>
    <s v="No"/>
    <s v="No"/>
    <s v="No"/>
    <x v="0"/>
    <n v="0"/>
    <s v="No"/>
    <x v="1"/>
    <s v="Direct Debit"/>
    <n v="13"/>
    <n v="393"/>
    <x v="0"/>
    <x v="0"/>
    <n v="0"/>
    <n v="1"/>
    <x v="0"/>
  </r>
  <r>
    <s v="1400-MHPG"/>
    <s v="No"/>
    <x v="49"/>
    <n v="171"/>
    <n v="509.1"/>
    <n v="0"/>
    <n v="0"/>
    <s v="No"/>
    <x v="0"/>
    <n v="0"/>
    <n v="1"/>
    <n v="19"/>
    <x v="1"/>
    <n v="0"/>
    <x v="32"/>
    <s v="397-6425"/>
    <s v="Female"/>
    <x v="19"/>
    <s v="Yes"/>
    <s v="No"/>
    <s v="No"/>
    <x v="1"/>
    <n v="0"/>
    <s v="No"/>
    <x v="0"/>
    <s v="Direct Debit"/>
    <n v="31"/>
    <n v="1039"/>
    <x v="0"/>
    <x v="0"/>
    <n v="0"/>
    <n v="1"/>
    <x v="2"/>
  </r>
  <r>
    <s v="5242-PWRI"/>
    <s v="No"/>
    <x v="23"/>
    <n v="203"/>
    <n v="526.79999999999995"/>
    <n v="0"/>
    <n v="0"/>
    <s v="No"/>
    <x v="0"/>
    <n v="0"/>
    <n v="2"/>
    <n v="3"/>
    <x v="0"/>
    <n v="0"/>
    <x v="35"/>
    <s v="406-5023"/>
    <s v="Male"/>
    <x v="25"/>
    <s v="No"/>
    <s v="Yes"/>
    <s v="No"/>
    <x v="2"/>
    <n v="0"/>
    <s v="Yes"/>
    <x v="1"/>
    <s v="Direct Debit"/>
    <n v="48"/>
    <n v="3159"/>
    <x v="0"/>
    <x v="0"/>
    <n v="0"/>
    <n v="1"/>
    <x v="0"/>
  </r>
  <r>
    <s v="4418-OHSR"/>
    <s v="No"/>
    <x v="21"/>
    <n v="313"/>
    <n v="556.1"/>
    <n v="0"/>
    <n v="0"/>
    <s v="No"/>
    <x v="0"/>
    <n v="0"/>
    <n v="2"/>
    <n v="6"/>
    <x v="0"/>
    <n v="0"/>
    <x v="35"/>
    <s v="368-2458"/>
    <s v="Male"/>
    <x v="40"/>
    <s v="No"/>
    <s v="No"/>
    <s v="No"/>
    <x v="0"/>
    <n v="0"/>
    <s v="No"/>
    <x v="0"/>
    <s v="Credit Card"/>
    <n v="56"/>
    <n v="2591"/>
    <x v="0"/>
    <x v="0"/>
    <n v="0"/>
    <n v="1"/>
    <x v="1"/>
  </r>
  <r>
    <s v="2996-GGQA"/>
    <s v="No"/>
    <x v="46"/>
    <n v="307"/>
    <n v="483.2"/>
    <n v="0"/>
    <n v="0"/>
    <s v="No"/>
    <x v="0"/>
    <n v="0"/>
    <n v="1"/>
    <n v="0"/>
    <x v="1"/>
    <n v="0"/>
    <x v="22"/>
    <s v="412-8811"/>
    <s v="Male"/>
    <x v="3"/>
    <s v="No"/>
    <s v="No"/>
    <s v="No"/>
    <x v="0"/>
    <n v="0"/>
    <s v="No"/>
    <x v="1"/>
    <s v="Direct Debit"/>
    <n v="7"/>
    <n v="285"/>
    <x v="0"/>
    <x v="0"/>
    <n v="0"/>
    <n v="1"/>
    <x v="0"/>
  </r>
  <r>
    <s v="7149-LHRK"/>
    <s v="No"/>
    <x v="50"/>
    <n v="82"/>
    <n v="213.9"/>
    <n v="0"/>
    <n v="0"/>
    <s v="No"/>
    <x v="0"/>
    <n v="0"/>
    <n v="1"/>
    <n v="0"/>
    <x v="1"/>
    <n v="0"/>
    <x v="36"/>
    <s v="413-3990"/>
    <s v="Male"/>
    <x v="6"/>
    <s v="Yes"/>
    <s v="No"/>
    <s v="No"/>
    <x v="1"/>
    <n v="0"/>
    <s v="No"/>
    <x v="0"/>
    <s v="Credit Card"/>
    <n v="12"/>
    <n v="175"/>
    <x v="0"/>
    <x v="0"/>
    <n v="0"/>
    <n v="1"/>
    <x v="0"/>
  </r>
  <r>
    <s v="8451-XHGL"/>
    <s v="No"/>
    <x v="47"/>
    <n v="299"/>
    <n v="608.9"/>
    <n v="0"/>
    <n v="0"/>
    <s v="No"/>
    <x v="0"/>
    <n v="0"/>
    <n v="1"/>
    <n v="5"/>
    <x v="1"/>
    <n v="6"/>
    <x v="7"/>
    <s v="394-4512"/>
    <s v="Male"/>
    <x v="66"/>
    <s v="No"/>
    <s v="Yes"/>
    <s v="No"/>
    <x v="2"/>
    <n v="0"/>
    <s v="Yes"/>
    <x v="2"/>
    <s v="Direct Debit"/>
    <n v="65"/>
    <n v="3597"/>
    <x v="0"/>
    <x v="0"/>
    <n v="0"/>
    <n v="1"/>
    <x v="1"/>
  </r>
  <r>
    <s v="3791-FJQR"/>
    <s v="No"/>
    <x v="20"/>
    <n v="23"/>
    <n v="65.400000000000006"/>
    <n v="26"/>
    <n v="131.30000000000001"/>
    <s v="Yes"/>
    <x v="1"/>
    <n v="0"/>
    <n v="2"/>
    <n v="14"/>
    <x v="0"/>
    <n v="0"/>
    <x v="14"/>
    <s v="400-8538"/>
    <s v="Female"/>
    <x v="17"/>
    <s v="Yes"/>
    <s v="No"/>
    <s v="No"/>
    <x v="1"/>
    <n v="0"/>
    <s v="No"/>
    <x v="1"/>
    <s v="Credit Card"/>
    <n v="21"/>
    <n v="279"/>
    <x v="0"/>
    <x v="0"/>
    <n v="0"/>
    <n v="1"/>
    <x v="2"/>
  </r>
  <r>
    <s v="5859-GNBY"/>
    <s v="No"/>
    <x v="70"/>
    <n v="131"/>
    <n v="245.7"/>
    <n v="0"/>
    <n v="0"/>
    <s v="No"/>
    <x v="0"/>
    <n v="0"/>
    <n v="1"/>
    <n v="3"/>
    <x v="0"/>
    <n v="0"/>
    <x v="16"/>
    <s v="390-1552"/>
    <s v="Male"/>
    <x v="38"/>
    <s v="No"/>
    <s v="No"/>
    <s v="No"/>
    <x v="0"/>
    <n v="0"/>
    <s v="No"/>
    <x v="1"/>
    <s v="Credit Card"/>
    <n v="31"/>
    <n v="476"/>
    <x v="0"/>
    <x v="0"/>
    <n v="0"/>
    <n v="1"/>
    <x v="0"/>
  </r>
  <r>
    <s v="8369-BGQL"/>
    <s v="No"/>
    <x v="14"/>
    <n v="87"/>
    <n v="284.5"/>
    <n v="0"/>
    <n v="0"/>
    <s v="No"/>
    <x v="0"/>
    <n v="0"/>
    <n v="0"/>
    <n v="6"/>
    <x v="0"/>
    <n v="0"/>
    <x v="2"/>
    <s v="389-4695"/>
    <s v="Male"/>
    <x v="14"/>
    <s v="No"/>
    <s v="Yes"/>
    <s v="No"/>
    <x v="2"/>
    <n v="0"/>
    <s v="Yes"/>
    <x v="2"/>
    <s v="Credit Card"/>
    <n v="40"/>
    <n v="2840"/>
    <x v="0"/>
    <x v="0"/>
    <n v="0"/>
    <n v="1"/>
    <x v="1"/>
  </r>
  <r>
    <s v="0063-TQGW"/>
    <s v="No"/>
    <x v="69"/>
    <n v="163"/>
    <n v="417.5"/>
    <n v="0"/>
    <n v="0"/>
    <s v="No"/>
    <x v="0"/>
    <n v="0"/>
    <n v="0"/>
    <n v="2"/>
    <x v="1"/>
    <n v="27"/>
    <x v="49"/>
    <s v="405-2831"/>
    <s v="Female"/>
    <x v="3"/>
    <s v="No"/>
    <s v="No"/>
    <s v="No"/>
    <x v="0"/>
    <n v="0"/>
    <s v="Yes"/>
    <x v="1"/>
    <s v="Direct Debit"/>
    <n v="28"/>
    <n v="960"/>
    <x v="0"/>
    <x v="0"/>
    <n v="0"/>
    <n v="1"/>
    <x v="0"/>
  </r>
  <r>
    <s v="4908-VKCZ"/>
    <s v="No"/>
    <x v="65"/>
    <n v="223"/>
    <n v="730.3"/>
    <n v="0"/>
    <n v="0"/>
    <s v="No"/>
    <x v="0"/>
    <n v="0"/>
    <n v="1"/>
    <n v="2"/>
    <x v="0"/>
    <n v="0"/>
    <x v="47"/>
    <s v="416-4351"/>
    <s v="Female"/>
    <x v="7"/>
    <s v="No"/>
    <s v="No"/>
    <s v="No"/>
    <x v="0"/>
    <n v="0"/>
    <s v="Yes"/>
    <x v="2"/>
    <s v="Credit Card"/>
    <n v="18"/>
    <n v="886"/>
    <x v="0"/>
    <x v="0"/>
    <n v="0"/>
    <n v="1"/>
    <x v="0"/>
  </r>
  <r>
    <s v="3540-LTKZ"/>
    <s v="No"/>
    <x v="16"/>
    <n v="538"/>
    <n v="1095.7"/>
    <n v="0"/>
    <n v="0"/>
    <s v="No"/>
    <x v="0"/>
    <n v="0"/>
    <n v="2"/>
    <n v="3"/>
    <x v="0"/>
    <n v="0"/>
    <x v="49"/>
    <s v="391-8369"/>
    <s v="Male"/>
    <x v="37"/>
    <s v="No"/>
    <s v="No"/>
    <s v="No"/>
    <x v="0"/>
    <n v="0"/>
    <s v="Yes"/>
    <x v="2"/>
    <s v="Credit Card"/>
    <n v="51"/>
    <n v="3752"/>
    <x v="0"/>
    <x v="0"/>
    <n v="0"/>
    <n v="1"/>
    <x v="0"/>
  </r>
  <r>
    <s v="0323-BUFB"/>
    <s v="No"/>
    <x v="18"/>
    <n v="61"/>
    <n v="139.5"/>
    <n v="0"/>
    <n v="0"/>
    <s v="No"/>
    <x v="0"/>
    <n v="0"/>
    <n v="2"/>
    <n v="0"/>
    <x v="1"/>
    <n v="0"/>
    <x v="34"/>
    <s v="347-1814"/>
    <s v="Female"/>
    <x v="7"/>
    <s v="No"/>
    <s v="No"/>
    <s v="No"/>
    <x v="0"/>
    <n v="0"/>
    <s v="No"/>
    <x v="0"/>
    <s v="Credit Card"/>
    <n v="12"/>
    <n v="234"/>
    <x v="0"/>
    <x v="0"/>
    <n v="0"/>
    <n v="1"/>
    <x v="0"/>
  </r>
  <r>
    <s v="3694-OYEL"/>
    <s v="No"/>
    <x v="37"/>
    <n v="34"/>
    <n v="86.3"/>
    <n v="0"/>
    <n v="0"/>
    <s v="No"/>
    <x v="0"/>
    <n v="0"/>
    <n v="2"/>
    <n v="3"/>
    <x v="0"/>
    <n v="0"/>
    <x v="10"/>
    <s v="407-5056"/>
    <s v="Male"/>
    <x v="20"/>
    <s v="No"/>
    <s v="No"/>
    <s v="No"/>
    <x v="0"/>
    <n v="0"/>
    <s v="Yes"/>
    <x v="0"/>
    <s v="Direct Debit"/>
    <n v="40"/>
    <n v="343"/>
    <x v="0"/>
    <x v="0"/>
    <n v="0"/>
    <n v="1"/>
    <x v="0"/>
  </r>
  <r>
    <s v="8064-OIAJ"/>
    <s v="No"/>
    <x v="15"/>
    <n v="8"/>
    <n v="17.3"/>
    <n v="0"/>
    <n v="0"/>
    <s v="No"/>
    <x v="0"/>
    <n v="0"/>
    <n v="2"/>
    <n v="6"/>
    <x v="0"/>
    <n v="0"/>
    <x v="2"/>
    <s v="367-8924"/>
    <s v="Male"/>
    <x v="9"/>
    <s v="No"/>
    <s v="No"/>
    <s v="No"/>
    <x v="0"/>
    <n v="0"/>
    <s v="No"/>
    <x v="0"/>
    <s v="Credit Card"/>
    <n v="45"/>
    <n v="87"/>
    <x v="0"/>
    <x v="0"/>
    <n v="0"/>
    <n v="1"/>
    <x v="1"/>
  </r>
  <r>
    <s v="4382-ODVU"/>
    <s v="No"/>
    <x v="46"/>
    <n v="196"/>
    <n v="634.5"/>
    <n v="0"/>
    <n v="0"/>
    <s v="No"/>
    <x v="0"/>
    <n v="0"/>
    <n v="1"/>
    <n v="4"/>
    <x v="0"/>
    <n v="0"/>
    <x v="19"/>
    <s v="419-5171"/>
    <s v="Female"/>
    <x v="9"/>
    <s v="No"/>
    <s v="No"/>
    <s v="No"/>
    <x v="0"/>
    <n v="0"/>
    <s v="No"/>
    <x v="0"/>
    <s v="Credit Card"/>
    <n v="27"/>
    <n v="1083"/>
    <x v="0"/>
    <x v="0"/>
    <n v="0"/>
    <n v="1"/>
    <x v="0"/>
  </r>
  <r>
    <s v="1980-DXMB"/>
    <s v="No"/>
    <x v="10"/>
    <n v="504"/>
    <n v="825.1"/>
    <n v="0"/>
    <n v="0"/>
    <s v="No"/>
    <x v="0"/>
    <n v="0"/>
    <n v="2"/>
    <n v="1"/>
    <x v="0"/>
    <n v="0"/>
    <x v="6"/>
    <s v="396-7687"/>
    <s v="Male"/>
    <x v="35"/>
    <s v="No"/>
    <s v="No"/>
    <s v="No"/>
    <x v="0"/>
    <n v="0"/>
    <s v="Yes"/>
    <x v="1"/>
    <s v="Direct Debit"/>
    <n v="41"/>
    <n v="2793"/>
    <x v="0"/>
    <x v="0"/>
    <n v="0"/>
    <n v="1"/>
    <x v="0"/>
  </r>
  <r>
    <s v="5827-MQNI"/>
    <s v="No"/>
    <x v="55"/>
    <n v="61"/>
    <n v="166.5"/>
    <n v="0"/>
    <n v="0"/>
    <s v="No"/>
    <x v="0"/>
    <n v="0"/>
    <n v="2"/>
    <n v="7"/>
    <x v="0"/>
    <n v="0"/>
    <x v="14"/>
    <s v="413-2194"/>
    <s v="Male"/>
    <x v="61"/>
    <s v="No"/>
    <s v="Yes"/>
    <s v="No"/>
    <x v="2"/>
    <n v="0"/>
    <s v="No"/>
    <x v="2"/>
    <s v="Direct Debit"/>
    <n v="29"/>
    <n v="344"/>
    <x v="0"/>
    <x v="0"/>
    <n v="0"/>
    <n v="1"/>
    <x v="1"/>
  </r>
  <r>
    <s v="2004-JBFM"/>
    <s v="No"/>
    <x v="22"/>
    <n v="167"/>
    <n v="424.8"/>
    <n v="106"/>
    <n v="720.8"/>
    <s v="Yes"/>
    <x v="1"/>
    <n v="0"/>
    <n v="1"/>
    <n v="17"/>
    <x v="1"/>
    <n v="18"/>
    <x v="18"/>
    <s v="355-2634"/>
    <s v="Male"/>
    <x v="33"/>
    <s v="Yes"/>
    <s v="No"/>
    <s v="No"/>
    <x v="1"/>
    <n v="0"/>
    <s v="No"/>
    <x v="1"/>
    <s v="Credit Card"/>
    <n v="28"/>
    <n v="1471"/>
    <x v="0"/>
    <x v="0"/>
    <n v="0"/>
    <n v="1"/>
    <x v="2"/>
  </r>
  <r>
    <s v="8345-DRKP"/>
    <s v="No"/>
    <x v="1"/>
    <n v="130"/>
    <n v="364.3"/>
    <n v="0"/>
    <n v="0"/>
    <s v="No"/>
    <x v="0"/>
    <n v="0"/>
    <n v="0"/>
    <n v="1"/>
    <x v="0"/>
    <n v="0"/>
    <x v="28"/>
    <s v="422-5350"/>
    <s v="Male"/>
    <x v="5"/>
    <s v="No"/>
    <s v="No"/>
    <s v="No"/>
    <x v="0"/>
    <n v="0"/>
    <s v="Yes"/>
    <x v="0"/>
    <s v="Direct Debit"/>
    <n v="51"/>
    <n v="1688"/>
    <x v="0"/>
    <x v="0"/>
    <n v="0"/>
    <n v="1"/>
    <x v="0"/>
  </r>
  <r>
    <s v="0328-HHVT"/>
    <s v="No"/>
    <x v="35"/>
    <n v="238"/>
    <n v="675.5"/>
    <n v="0"/>
    <n v="0"/>
    <s v="No"/>
    <x v="0"/>
    <n v="0"/>
    <n v="2"/>
    <n v="17"/>
    <x v="0"/>
    <n v="0"/>
    <x v="24"/>
    <s v="329-2388"/>
    <s v="Female"/>
    <x v="42"/>
    <s v="Yes"/>
    <s v="No"/>
    <s v="No"/>
    <x v="1"/>
    <n v="0"/>
    <s v="No"/>
    <x v="0"/>
    <s v="Direct Debit"/>
    <n v="27"/>
    <n v="1288"/>
    <x v="0"/>
    <x v="0"/>
    <n v="0"/>
    <n v="1"/>
    <x v="2"/>
  </r>
  <r>
    <s v="6041-TPOJ"/>
    <s v="No"/>
    <x v="42"/>
    <n v="143"/>
    <n v="338.1"/>
    <n v="0"/>
    <n v="0"/>
    <s v="No"/>
    <x v="0"/>
    <n v="0"/>
    <n v="1"/>
    <n v="0"/>
    <x v="1"/>
    <n v="0"/>
    <x v="7"/>
    <s v="381-5273"/>
    <s v="Male"/>
    <x v="16"/>
    <s v="No"/>
    <s v="No"/>
    <s v="No"/>
    <x v="0"/>
    <n v="0"/>
    <s v="No"/>
    <x v="2"/>
    <s v="Direct Debit"/>
    <n v="16"/>
    <n v="596"/>
    <x v="0"/>
    <x v="0"/>
    <n v="0"/>
    <n v="1"/>
    <x v="0"/>
  </r>
  <r>
    <s v="4171-SILG"/>
    <s v="No"/>
    <x v="30"/>
    <n v="7"/>
    <n v="16.3"/>
    <n v="0"/>
    <n v="0"/>
    <s v="No"/>
    <x v="0"/>
    <n v="0"/>
    <n v="2"/>
    <n v="0"/>
    <x v="1"/>
    <n v="0"/>
    <x v="47"/>
    <s v="421-6694"/>
    <s v="Female"/>
    <x v="24"/>
    <s v="No"/>
    <s v="No"/>
    <s v="No"/>
    <x v="0"/>
    <n v="0"/>
    <s v="No"/>
    <x v="0"/>
    <s v="Direct Debit"/>
    <n v="11"/>
    <n v="36"/>
    <x v="0"/>
    <x v="0"/>
    <n v="0"/>
    <n v="1"/>
    <x v="0"/>
  </r>
  <r>
    <s v="9775-JVWG"/>
    <s v="No"/>
    <x v="1"/>
    <n v="70"/>
    <n v="164.4"/>
    <n v="0"/>
    <n v="0"/>
    <s v="No"/>
    <x v="0"/>
    <n v="0"/>
    <n v="1"/>
    <n v="2"/>
    <x v="0"/>
    <n v="0"/>
    <x v="15"/>
    <s v="381-4029"/>
    <s v="Female"/>
    <x v="31"/>
    <s v="No"/>
    <s v="No"/>
    <s v="No"/>
    <x v="0"/>
    <n v="0"/>
    <s v="No"/>
    <x v="1"/>
    <s v="Direct Debit"/>
    <n v="26"/>
    <n v="846"/>
    <x v="0"/>
    <x v="0"/>
    <n v="0"/>
    <n v="1"/>
    <x v="0"/>
  </r>
  <r>
    <s v="5948-ZTFY"/>
    <s v="No"/>
    <x v="24"/>
    <n v="213"/>
    <n v="555.9"/>
    <n v="0"/>
    <n v="0"/>
    <s v="No"/>
    <x v="0"/>
    <n v="0"/>
    <n v="1"/>
    <n v="5"/>
    <x v="0"/>
    <n v="0"/>
    <x v="9"/>
    <s v="416-6594"/>
    <s v="Male"/>
    <x v="40"/>
    <s v="No"/>
    <s v="No"/>
    <s v="No"/>
    <x v="0"/>
    <n v="0"/>
    <s v="No"/>
    <x v="0"/>
    <s v="Credit Card"/>
    <n v="40"/>
    <n v="1690"/>
    <x v="0"/>
    <x v="0"/>
    <n v="0"/>
    <n v="1"/>
    <x v="1"/>
  </r>
  <r>
    <s v="9925-BAHT"/>
    <s v="No"/>
    <x v="14"/>
    <n v="264"/>
    <n v="643.1"/>
    <n v="71"/>
    <n v="1079.2"/>
    <s v="Yes"/>
    <x v="1"/>
    <n v="0"/>
    <n v="3"/>
    <n v="7"/>
    <x v="0"/>
    <n v="0"/>
    <x v="27"/>
    <s v="388-6026"/>
    <s v="Female"/>
    <x v="24"/>
    <s v="No"/>
    <s v="No"/>
    <s v="No"/>
    <x v="0"/>
    <n v="0"/>
    <s v="Yes"/>
    <x v="2"/>
    <s v="Direct Debit"/>
    <n v="78"/>
    <n v="5574"/>
    <x v="0"/>
    <x v="0"/>
    <n v="0"/>
    <n v="1"/>
    <x v="1"/>
  </r>
  <r>
    <s v="4419-PXBY"/>
    <s v="No"/>
    <x v="8"/>
    <n v="483"/>
    <n v="1124.0999999999999"/>
    <n v="0"/>
    <n v="0"/>
    <s v="No"/>
    <x v="0"/>
    <n v="0"/>
    <n v="1"/>
    <n v="2"/>
    <x v="0"/>
    <n v="0"/>
    <x v="25"/>
    <s v="386-7118"/>
    <s v="Female"/>
    <x v="2"/>
    <s v="No"/>
    <s v="No"/>
    <s v="No"/>
    <x v="0"/>
    <n v="0"/>
    <s v="Yes"/>
    <x v="2"/>
    <s v="Direct Debit"/>
    <n v="31"/>
    <n v="2156"/>
    <x v="0"/>
    <x v="0"/>
    <n v="0"/>
    <n v="1"/>
    <x v="0"/>
  </r>
  <r>
    <s v="1368-FHUI"/>
    <s v="No"/>
    <x v="36"/>
    <n v="164"/>
    <n v="460.5"/>
    <n v="0"/>
    <n v="0"/>
    <s v="No"/>
    <x v="0"/>
    <n v="0"/>
    <n v="0"/>
    <n v="0"/>
    <x v="1"/>
    <n v="0"/>
    <x v="27"/>
    <s v="329-9067"/>
    <s v="Male"/>
    <x v="28"/>
    <s v="No"/>
    <s v="No"/>
    <s v="No"/>
    <x v="0"/>
    <n v="0"/>
    <s v="No"/>
    <x v="1"/>
    <s v="Direct Debit"/>
    <n v="8"/>
    <n v="353"/>
    <x v="0"/>
    <x v="0"/>
    <n v="0"/>
    <n v="1"/>
    <x v="0"/>
  </r>
  <r>
    <s v="2939-IBUO"/>
    <s v="No"/>
    <x v="0"/>
    <n v="3"/>
    <n v="8"/>
    <n v="0"/>
    <n v="0"/>
    <s v="No"/>
    <x v="0"/>
    <n v="0"/>
    <n v="1"/>
    <n v="0"/>
    <x v="1"/>
    <n v="0"/>
    <x v="30"/>
    <s v="332-1502"/>
    <s v="Male"/>
    <x v="53"/>
    <s v="Yes"/>
    <s v="No"/>
    <s v="No"/>
    <x v="1"/>
    <n v="0"/>
    <s v="No"/>
    <x v="0"/>
    <s v="Credit Card"/>
    <n v="7"/>
    <n v="7"/>
    <x v="0"/>
    <x v="0"/>
    <n v="0"/>
    <n v="1"/>
    <x v="0"/>
  </r>
  <r>
    <s v="0200-SLDQ"/>
    <s v="No"/>
    <x v="32"/>
    <n v="46"/>
    <n v="169"/>
    <n v="0"/>
    <n v="0"/>
    <s v="No"/>
    <x v="0"/>
    <n v="0"/>
    <n v="0"/>
    <n v="24"/>
    <x v="0"/>
    <n v="0"/>
    <x v="40"/>
    <s v="342-8320"/>
    <s v="Female"/>
    <x v="23"/>
    <s v="Yes"/>
    <s v="No"/>
    <s v="No"/>
    <x v="1"/>
    <n v="0"/>
    <s v="No"/>
    <x v="1"/>
    <s v="Credit Card"/>
    <n v="46"/>
    <n v="517"/>
    <x v="0"/>
    <x v="0"/>
    <n v="0"/>
    <n v="1"/>
    <x v="2"/>
  </r>
  <r>
    <s v="6934-VNOS"/>
    <s v="No"/>
    <x v="39"/>
    <n v="105"/>
    <n v="211.4"/>
    <n v="0"/>
    <n v="0"/>
    <s v="No"/>
    <x v="0"/>
    <n v="0"/>
    <n v="3"/>
    <n v="6"/>
    <x v="0"/>
    <n v="0"/>
    <x v="1"/>
    <s v="411-5748"/>
    <s v="Male"/>
    <x v="32"/>
    <s v="No"/>
    <s v="No"/>
    <s v="No"/>
    <x v="0"/>
    <n v="0"/>
    <s v="No"/>
    <x v="0"/>
    <s v="Direct Debit"/>
    <n v="30"/>
    <n v="904"/>
    <x v="0"/>
    <x v="0"/>
    <n v="0"/>
    <n v="1"/>
    <x v="1"/>
  </r>
  <r>
    <s v="1703-WYYX"/>
    <s v="No"/>
    <x v="10"/>
    <n v="130"/>
    <n v="415.6"/>
    <n v="0"/>
    <n v="0"/>
    <s v="No"/>
    <x v="0"/>
    <n v="0"/>
    <n v="1"/>
    <n v="27"/>
    <x v="0"/>
    <n v="0"/>
    <x v="4"/>
    <s v="400-1280"/>
    <s v="Female"/>
    <x v="53"/>
    <s v="Yes"/>
    <s v="No"/>
    <s v="No"/>
    <x v="1"/>
    <n v="0"/>
    <s v="No"/>
    <x v="2"/>
    <s v="Direct Debit"/>
    <n v="38"/>
    <n v="2628"/>
    <x v="0"/>
    <x v="0"/>
    <n v="0"/>
    <n v="1"/>
    <x v="2"/>
  </r>
  <r>
    <s v="2602-FXTD"/>
    <s v="No"/>
    <x v="0"/>
    <n v="4"/>
    <n v="12"/>
    <n v="0"/>
    <n v="0"/>
    <s v="No"/>
    <x v="0"/>
    <n v="0"/>
    <n v="3"/>
    <n v="3"/>
    <x v="0"/>
    <n v="0"/>
    <x v="36"/>
    <s v="360-5794"/>
    <s v="Male"/>
    <x v="11"/>
    <s v="No"/>
    <s v="No"/>
    <s v="No"/>
    <x v="0"/>
    <n v="0"/>
    <s v="No"/>
    <x v="0"/>
    <s v="Credit Card"/>
    <n v="18"/>
    <n v="18"/>
    <x v="0"/>
    <x v="0"/>
    <n v="0"/>
    <n v="1"/>
    <x v="0"/>
  </r>
  <r>
    <s v="3189-LNYV"/>
    <s v="No"/>
    <x v="36"/>
    <n v="156"/>
    <n v="464.3"/>
    <n v="0"/>
    <n v="0"/>
    <s v="No"/>
    <x v="0"/>
    <n v="0"/>
    <n v="0"/>
    <n v="2"/>
    <x v="0"/>
    <n v="0"/>
    <x v="1"/>
    <s v="327-9289"/>
    <s v="Male"/>
    <x v="7"/>
    <s v="No"/>
    <s v="No"/>
    <s v="No"/>
    <x v="0"/>
    <n v="0"/>
    <s v="Yes"/>
    <x v="2"/>
    <s v="Credit Card"/>
    <n v="23"/>
    <n v="964"/>
    <x v="0"/>
    <x v="0"/>
    <n v="0"/>
    <n v="1"/>
    <x v="0"/>
  </r>
  <r>
    <s v="2912-DVNF"/>
    <s v="No"/>
    <x v="52"/>
    <n v="105"/>
    <n v="222.3"/>
    <n v="0"/>
    <n v="0"/>
    <s v="No"/>
    <x v="0"/>
    <n v="0"/>
    <n v="2"/>
    <n v="0"/>
    <x v="1"/>
    <n v="0"/>
    <x v="18"/>
    <s v="351-2589"/>
    <s v="Male"/>
    <x v="41"/>
    <s v="No"/>
    <s v="Yes"/>
    <s v="No"/>
    <x v="2"/>
    <n v="0"/>
    <s v="No"/>
    <x v="1"/>
    <s v="Paper Check"/>
    <n v="12"/>
    <n v="259"/>
    <x v="0"/>
    <x v="0"/>
    <n v="0"/>
    <n v="1"/>
    <x v="0"/>
  </r>
  <r>
    <s v="2340-GDGK"/>
    <s v="No"/>
    <x v="0"/>
    <n v="1"/>
    <n v="5"/>
    <n v="0"/>
    <n v="0"/>
    <s v="No"/>
    <x v="0"/>
    <n v="0"/>
    <n v="0"/>
    <n v="0"/>
    <x v="1"/>
    <n v="0"/>
    <x v="47"/>
    <s v="337-9303"/>
    <s v="Female"/>
    <x v="20"/>
    <s v="No"/>
    <s v="No"/>
    <s v="No"/>
    <x v="0"/>
    <n v="0"/>
    <s v="No"/>
    <x v="0"/>
    <s v="Paper Check"/>
    <n v="13"/>
    <n v="13"/>
    <x v="0"/>
    <x v="0"/>
    <n v="0"/>
    <n v="1"/>
    <x v="0"/>
  </r>
  <r>
    <s v="0198-KRMA"/>
    <s v="No"/>
    <x v="47"/>
    <n v="428"/>
    <n v="884.6"/>
    <n v="0"/>
    <n v="0"/>
    <s v="No"/>
    <x v="0"/>
    <n v="0"/>
    <n v="0"/>
    <n v="17"/>
    <x v="0"/>
    <n v="0"/>
    <x v="41"/>
    <s v="377-5258"/>
    <s v="Female"/>
    <x v="12"/>
    <s v="Yes"/>
    <s v="No"/>
    <s v="No"/>
    <x v="1"/>
    <n v="0"/>
    <s v="No"/>
    <x v="0"/>
    <s v="Credit Card"/>
    <n v="53"/>
    <n v="2946"/>
    <x v="0"/>
    <x v="0"/>
    <n v="0"/>
    <n v="1"/>
    <x v="2"/>
  </r>
  <r>
    <s v="6433-MFDI"/>
    <s v="No"/>
    <x v="47"/>
    <n v="192"/>
    <n v="498.2"/>
    <n v="0"/>
    <n v="0"/>
    <s v="No"/>
    <x v="0"/>
    <n v="0"/>
    <n v="2"/>
    <n v="15"/>
    <x v="0"/>
    <n v="0"/>
    <x v="25"/>
    <s v="422-8344"/>
    <s v="Female"/>
    <x v="17"/>
    <s v="Yes"/>
    <s v="No"/>
    <s v="No"/>
    <x v="1"/>
    <n v="0"/>
    <s v="Yes"/>
    <x v="2"/>
    <s v="Direct Debit"/>
    <n v="34"/>
    <n v="1869"/>
    <x v="0"/>
    <x v="0"/>
    <n v="0"/>
    <n v="1"/>
    <x v="2"/>
  </r>
  <r>
    <s v="7946-UCFO"/>
    <s v="No"/>
    <x v="74"/>
    <n v="20"/>
    <n v="54.8"/>
    <n v="35"/>
    <n v="84"/>
    <s v="Yes"/>
    <x v="1"/>
    <n v="0"/>
    <n v="0"/>
    <n v="28"/>
    <x v="0"/>
    <n v="0"/>
    <x v="26"/>
    <s v="411-2958"/>
    <s v="Female"/>
    <x v="10"/>
    <s v="No"/>
    <s v="No"/>
    <s v="No"/>
    <x v="0"/>
    <n v="0"/>
    <s v="No"/>
    <x v="0"/>
    <s v="Direct Debit"/>
    <n v="30"/>
    <n v="208"/>
    <x v="0"/>
    <x v="0"/>
    <n v="0"/>
    <n v="1"/>
    <x v="2"/>
  </r>
  <r>
    <s v="8129-AXDZ"/>
    <s v="No"/>
    <x v="11"/>
    <n v="129"/>
    <n v="247.4"/>
    <n v="0"/>
    <n v="0"/>
    <s v="No"/>
    <x v="0"/>
    <n v="0"/>
    <n v="0"/>
    <n v="8"/>
    <x v="0"/>
    <n v="0"/>
    <x v="39"/>
    <s v="385-7148"/>
    <s v="Female"/>
    <x v="9"/>
    <s v="No"/>
    <s v="No"/>
    <s v="No"/>
    <x v="0"/>
    <n v="0"/>
    <s v="Yes"/>
    <x v="1"/>
    <s v="Paper Check"/>
    <n v="39"/>
    <n v="808"/>
    <x v="0"/>
    <x v="0"/>
    <n v="0"/>
    <n v="1"/>
    <x v="1"/>
  </r>
  <r>
    <s v="8613-QCML"/>
    <s v="No"/>
    <x v="73"/>
    <n v="180"/>
    <n v="378.9"/>
    <n v="0"/>
    <n v="0"/>
    <s v="No"/>
    <x v="0"/>
    <n v="0"/>
    <n v="0"/>
    <n v="4"/>
    <x v="0"/>
    <n v="0"/>
    <x v="19"/>
    <s v="419-2767"/>
    <s v="Male"/>
    <x v="13"/>
    <s v="No"/>
    <s v="Yes"/>
    <s v="No"/>
    <x v="2"/>
    <n v="0"/>
    <s v="Yes"/>
    <x v="2"/>
    <s v="Direct Debit"/>
    <n v="27"/>
    <n v="799"/>
    <x v="0"/>
    <x v="0"/>
    <n v="0"/>
    <n v="1"/>
    <x v="0"/>
  </r>
  <r>
    <s v="8011-HJKN"/>
    <s v="No"/>
    <x v="30"/>
    <n v="16"/>
    <n v="41"/>
    <n v="0"/>
    <n v="0"/>
    <s v="No"/>
    <x v="0"/>
    <n v="0"/>
    <n v="0"/>
    <n v="5"/>
    <x v="0"/>
    <n v="0"/>
    <x v="26"/>
    <s v="375-1746"/>
    <s v="Male"/>
    <x v="40"/>
    <s v="No"/>
    <s v="No"/>
    <s v="No"/>
    <x v="0"/>
    <n v="0"/>
    <s v="No"/>
    <x v="0"/>
    <s v="Paper Check"/>
    <n v="30"/>
    <n v="87"/>
    <x v="0"/>
    <x v="0"/>
    <n v="0"/>
    <n v="1"/>
    <x v="1"/>
  </r>
  <r>
    <s v="8251-EPLQ"/>
    <s v="No"/>
    <x v="32"/>
    <n v="58"/>
    <n v="146"/>
    <n v="0"/>
    <n v="0"/>
    <s v="No"/>
    <x v="0"/>
    <n v="0"/>
    <n v="0"/>
    <n v="25"/>
    <x v="0"/>
    <n v="0"/>
    <x v="33"/>
    <s v="362-7870"/>
    <s v="Male"/>
    <x v="12"/>
    <s v="Yes"/>
    <s v="No"/>
    <s v="No"/>
    <x v="1"/>
    <n v="0"/>
    <s v="Yes"/>
    <x v="0"/>
    <s v="Direct Debit"/>
    <n v="34"/>
    <n v="378"/>
    <x v="0"/>
    <x v="0"/>
    <n v="0"/>
    <n v="1"/>
    <x v="2"/>
  </r>
  <r>
    <s v="4682-SBUA"/>
    <s v="No"/>
    <x v="4"/>
    <n v="289"/>
    <n v="558"/>
    <n v="248"/>
    <n v="675.8"/>
    <s v="Yes"/>
    <x v="1"/>
    <n v="0"/>
    <n v="1"/>
    <n v="3"/>
    <x v="0"/>
    <n v="0"/>
    <x v="21"/>
    <s v="410-3725"/>
    <s v="Female"/>
    <x v="32"/>
    <s v="No"/>
    <s v="No"/>
    <s v="No"/>
    <x v="0"/>
    <n v="0"/>
    <s v="Yes"/>
    <x v="1"/>
    <s v="Credit Card"/>
    <n v="62"/>
    <n v="3834"/>
    <x v="0"/>
    <x v="0"/>
    <n v="0"/>
    <n v="1"/>
    <x v="0"/>
  </r>
  <r>
    <s v="4643-IYVV"/>
    <s v="No"/>
    <x v="29"/>
    <n v="100"/>
    <n v="293.7"/>
    <n v="0"/>
    <n v="0"/>
    <s v="No"/>
    <x v="0"/>
    <n v="0"/>
    <n v="1"/>
    <n v="0"/>
    <x v="1"/>
    <n v="0"/>
    <x v="12"/>
    <s v="387-1535"/>
    <s v="Male"/>
    <x v="3"/>
    <s v="No"/>
    <s v="No"/>
    <s v="No"/>
    <x v="0"/>
    <n v="0"/>
    <s v="No"/>
    <x v="0"/>
    <s v="Direct Debit"/>
    <n v="9"/>
    <n v="159"/>
    <x v="0"/>
    <x v="0"/>
    <n v="0"/>
    <n v="1"/>
    <x v="0"/>
  </r>
  <r>
    <s v="2989-PXMQ"/>
    <s v="No"/>
    <x v="21"/>
    <n v="83"/>
    <n v="231.2"/>
    <n v="0"/>
    <n v="0"/>
    <s v="No"/>
    <x v="0"/>
    <n v="0"/>
    <n v="1"/>
    <n v="6"/>
    <x v="0"/>
    <n v="0"/>
    <x v="5"/>
    <s v="341-6743"/>
    <s v="Female"/>
    <x v="11"/>
    <s v="No"/>
    <s v="No"/>
    <s v="No"/>
    <x v="0"/>
    <n v="0"/>
    <s v="Yes"/>
    <x v="1"/>
    <s v="Direct Debit"/>
    <n v="53"/>
    <n v="2440"/>
    <x v="0"/>
    <x v="0"/>
    <n v="0"/>
    <n v="1"/>
    <x v="1"/>
  </r>
  <r>
    <s v="2899-ZYVI"/>
    <s v="No"/>
    <x v="11"/>
    <n v="58"/>
    <n v="165.3"/>
    <n v="0"/>
    <n v="0"/>
    <s v="No"/>
    <x v="0"/>
    <n v="0"/>
    <n v="2"/>
    <n v="2"/>
    <x v="0"/>
    <n v="0"/>
    <x v="11"/>
    <s v="336-8343"/>
    <s v="Male"/>
    <x v="1"/>
    <s v="No"/>
    <s v="No"/>
    <s v="No"/>
    <x v="0"/>
    <n v="0"/>
    <s v="No"/>
    <x v="0"/>
    <s v="Direct Debit"/>
    <n v="37"/>
    <n v="757"/>
    <x v="0"/>
    <x v="0"/>
    <n v="0"/>
    <n v="1"/>
    <x v="0"/>
  </r>
  <r>
    <s v="1802-OYPZ"/>
    <s v="No"/>
    <x v="4"/>
    <n v="100"/>
    <n v="248.3"/>
    <n v="0"/>
    <n v="0"/>
    <s v="No"/>
    <x v="0"/>
    <n v="0"/>
    <n v="0"/>
    <n v="0"/>
    <x v="1"/>
    <n v="0"/>
    <x v="46"/>
    <s v="368-5758"/>
    <s v="Male"/>
    <x v="11"/>
    <s v="No"/>
    <s v="No"/>
    <s v="No"/>
    <x v="0"/>
    <n v="0"/>
    <s v="No"/>
    <x v="2"/>
    <s v="Direct Debit"/>
    <n v="12"/>
    <n v="750"/>
    <x v="0"/>
    <x v="0"/>
    <n v="0"/>
    <n v="1"/>
    <x v="0"/>
  </r>
  <r>
    <s v="2072-ZMOC"/>
    <s v="No"/>
    <x v="0"/>
    <n v="8"/>
    <n v="14"/>
    <n v="3"/>
    <n v="11.1"/>
    <s v="Yes"/>
    <x v="1"/>
    <n v="0"/>
    <n v="0"/>
    <n v="10"/>
    <x v="0"/>
    <n v="0"/>
    <x v="50"/>
    <s v="346-8362"/>
    <s v="Female"/>
    <x v="17"/>
    <s v="Yes"/>
    <s v="No"/>
    <s v="No"/>
    <x v="1"/>
    <n v="0"/>
    <s v="No"/>
    <x v="0"/>
    <s v="Direct Debit"/>
    <n v="26"/>
    <n v="26"/>
    <x v="0"/>
    <x v="0"/>
    <n v="0"/>
    <n v="1"/>
    <x v="1"/>
  </r>
  <r>
    <s v="8084-AAKT"/>
    <s v="No"/>
    <x v="51"/>
    <n v="72"/>
    <n v="168.7"/>
    <n v="0"/>
    <n v="0"/>
    <s v="No"/>
    <x v="0"/>
    <n v="0"/>
    <n v="0"/>
    <n v="27"/>
    <x v="0"/>
    <n v="0"/>
    <x v="31"/>
    <s v="345-9690"/>
    <s v="Female"/>
    <x v="53"/>
    <s v="Yes"/>
    <s v="No"/>
    <s v="No"/>
    <x v="1"/>
    <n v="0"/>
    <s v="Yes"/>
    <x v="0"/>
    <s v="Direct Debit"/>
    <n v="28"/>
    <n v="681"/>
    <x v="0"/>
    <x v="0"/>
    <n v="0"/>
    <n v="1"/>
    <x v="2"/>
  </r>
  <r>
    <s v="5010-HQIA"/>
    <s v="No"/>
    <x v="38"/>
    <n v="374"/>
    <n v="772.3"/>
    <n v="0"/>
    <n v="0"/>
    <s v="No"/>
    <x v="0"/>
    <n v="0"/>
    <n v="0"/>
    <n v="11"/>
    <x v="1"/>
    <n v="72"/>
    <x v="22"/>
    <s v="367-3439"/>
    <s v="Male"/>
    <x v="54"/>
    <s v="No"/>
    <s v="No"/>
    <s v="No"/>
    <x v="0"/>
    <n v="0"/>
    <s v="Yes"/>
    <x v="1"/>
    <s v="Direct Debit"/>
    <n v="45"/>
    <n v="2323"/>
    <x v="0"/>
    <x v="0"/>
    <n v="0"/>
    <n v="1"/>
    <x v="2"/>
  </r>
  <r>
    <s v="4822-WIJZ"/>
    <s v="No"/>
    <x v="6"/>
    <n v="81"/>
    <n v="229.4"/>
    <n v="171"/>
    <n v="752.4"/>
    <s v="Yes"/>
    <x v="1"/>
    <n v="0"/>
    <n v="1"/>
    <n v="5"/>
    <x v="0"/>
    <n v="0"/>
    <x v="42"/>
    <s v="367-1681"/>
    <s v="Female"/>
    <x v="50"/>
    <s v="No"/>
    <s v="No"/>
    <s v="No"/>
    <x v="0"/>
    <n v="0"/>
    <s v="Yes"/>
    <x v="2"/>
    <s v="Direct Debit"/>
    <n v="34"/>
    <n v="1954"/>
    <x v="0"/>
    <x v="0"/>
    <n v="0"/>
    <n v="1"/>
    <x v="1"/>
  </r>
  <r>
    <s v="9302-TQFT"/>
    <s v="No"/>
    <x v="70"/>
    <n v="34"/>
    <n v="88.4"/>
    <n v="0"/>
    <n v="0"/>
    <s v="No"/>
    <x v="0"/>
    <n v="0"/>
    <n v="0"/>
    <n v="0"/>
    <x v="1"/>
    <n v="0"/>
    <x v="0"/>
    <s v="420-9973"/>
    <s v="Female"/>
    <x v="49"/>
    <s v="No"/>
    <s v="No"/>
    <s v="No"/>
    <x v="0"/>
    <n v="0"/>
    <s v="No"/>
    <x v="2"/>
    <s v="Direct Debit"/>
    <n v="15"/>
    <n v="225"/>
    <x v="0"/>
    <x v="0"/>
    <n v="0"/>
    <n v="1"/>
    <x v="0"/>
  </r>
  <r>
    <s v="8889-UNCC"/>
    <s v="No"/>
    <x v="16"/>
    <n v="286"/>
    <n v="801.3"/>
    <n v="73"/>
    <n v="576.70000000000005"/>
    <s v="Yes"/>
    <x v="1"/>
    <n v="0"/>
    <n v="1"/>
    <n v="12"/>
    <x v="0"/>
    <n v="0"/>
    <x v="34"/>
    <s v="351-4025"/>
    <s v="Female"/>
    <x v="12"/>
    <s v="Yes"/>
    <s v="No"/>
    <s v="No"/>
    <x v="1"/>
    <n v="0"/>
    <s v="Yes"/>
    <x v="2"/>
    <s v="Direct Debit"/>
    <n v="38"/>
    <n v="2760"/>
    <x v="0"/>
    <x v="0"/>
    <n v="0"/>
    <n v="1"/>
    <x v="2"/>
  </r>
  <r>
    <s v="7849-VCMM"/>
    <s v="No"/>
    <x v="13"/>
    <n v="149"/>
    <n v="444.6"/>
    <n v="0"/>
    <n v="0"/>
    <s v="No"/>
    <x v="0"/>
    <n v="0"/>
    <n v="0"/>
    <n v="17"/>
    <x v="0"/>
    <n v="0"/>
    <x v="26"/>
    <s v="384-7216"/>
    <s v="Male"/>
    <x v="23"/>
    <s v="Yes"/>
    <s v="No"/>
    <s v="No"/>
    <x v="1"/>
    <n v="0"/>
    <s v="Yes"/>
    <x v="0"/>
    <s v="Credit Card"/>
    <n v="47"/>
    <n v="1311"/>
    <x v="0"/>
    <x v="0"/>
    <n v="0"/>
    <n v="1"/>
    <x v="2"/>
  </r>
  <r>
    <s v="1207-UINO"/>
    <s v="No"/>
    <x v="50"/>
    <n v="64"/>
    <n v="148.80000000000001"/>
    <n v="0"/>
    <n v="0"/>
    <s v="No"/>
    <x v="0"/>
    <n v="0"/>
    <n v="1"/>
    <n v="0"/>
    <x v="1"/>
    <n v="0"/>
    <x v="2"/>
    <s v="347-5063"/>
    <s v="Female"/>
    <x v="49"/>
    <s v="No"/>
    <s v="No"/>
    <s v="No"/>
    <x v="0"/>
    <n v="0"/>
    <s v="No"/>
    <x v="1"/>
    <s v="Paper Check"/>
    <n v="7"/>
    <n v="95"/>
    <x v="0"/>
    <x v="0"/>
    <n v="0"/>
    <n v="1"/>
    <x v="0"/>
  </r>
  <r>
    <s v="4973-QERT"/>
    <s v="No"/>
    <x v="67"/>
    <n v="140"/>
    <n v="349.9"/>
    <n v="0"/>
    <n v="0"/>
    <s v="No"/>
    <x v="0"/>
    <n v="0"/>
    <n v="2"/>
    <n v="4"/>
    <x v="1"/>
    <n v="10"/>
    <x v="49"/>
    <s v="345-8433"/>
    <s v="Female"/>
    <x v="14"/>
    <s v="No"/>
    <s v="Yes"/>
    <s v="No"/>
    <x v="2"/>
    <n v="0"/>
    <s v="Yes"/>
    <x v="1"/>
    <s v="Direct Debit"/>
    <n v="62"/>
    <n v="3632"/>
    <x v="0"/>
    <x v="0"/>
    <n v="0"/>
    <n v="1"/>
    <x v="0"/>
  </r>
  <r>
    <s v="0802-KSMH"/>
    <s v="No"/>
    <x v="4"/>
    <n v="297"/>
    <n v="861.8"/>
    <n v="0"/>
    <n v="0"/>
    <s v="No"/>
    <x v="0"/>
    <n v="0"/>
    <n v="2"/>
    <n v="7"/>
    <x v="0"/>
    <n v="0"/>
    <x v="13"/>
    <s v="343-3296"/>
    <s v="Female"/>
    <x v="40"/>
    <s v="No"/>
    <s v="No"/>
    <s v="No"/>
    <x v="0"/>
    <n v="0"/>
    <s v="Yes"/>
    <x v="2"/>
    <s v="Paper Check"/>
    <n v="31"/>
    <n v="1914"/>
    <x v="0"/>
    <x v="0"/>
    <n v="0"/>
    <n v="1"/>
    <x v="1"/>
  </r>
  <r>
    <s v="8435-OEBH"/>
    <s v="No"/>
    <x v="11"/>
    <n v="66"/>
    <n v="167.1"/>
    <n v="0"/>
    <n v="0"/>
    <s v="No"/>
    <x v="0"/>
    <n v="0"/>
    <n v="0"/>
    <n v="26"/>
    <x v="0"/>
    <n v="0"/>
    <x v="6"/>
    <s v="366-2536"/>
    <s v="Female"/>
    <x v="10"/>
    <s v="No"/>
    <s v="No"/>
    <s v="No"/>
    <x v="0"/>
    <n v="0"/>
    <s v="Yes"/>
    <x v="1"/>
    <s v="Direct Debit"/>
    <n v="23"/>
    <n v="474"/>
    <x v="0"/>
    <x v="0"/>
    <n v="0"/>
    <n v="1"/>
    <x v="2"/>
  </r>
  <r>
    <s v="2249-BCVL"/>
    <s v="No"/>
    <x v="15"/>
    <n v="4"/>
    <n v="11"/>
    <n v="0"/>
    <n v="0"/>
    <s v="No"/>
    <x v="0"/>
    <n v="0"/>
    <n v="2"/>
    <n v="16"/>
    <x v="0"/>
    <n v="0"/>
    <x v="34"/>
    <s v="355-2293"/>
    <s v="Female"/>
    <x v="19"/>
    <s v="Yes"/>
    <s v="No"/>
    <s v="No"/>
    <x v="1"/>
    <n v="0"/>
    <s v="Yes"/>
    <x v="0"/>
    <s v="Direct Debit"/>
    <n v="27"/>
    <n v="50"/>
    <x v="0"/>
    <x v="0"/>
    <n v="0"/>
    <n v="1"/>
    <x v="2"/>
  </r>
  <r>
    <s v="8729-SAPQ"/>
    <s v="No"/>
    <x v="0"/>
    <n v="5"/>
    <n v="15"/>
    <n v="0"/>
    <n v="0"/>
    <s v="No"/>
    <x v="0"/>
    <n v="0"/>
    <n v="2"/>
    <n v="2"/>
    <x v="0"/>
    <n v="0"/>
    <x v="41"/>
    <s v="350-9318"/>
    <s v="Female"/>
    <x v="3"/>
    <s v="No"/>
    <s v="No"/>
    <s v="No"/>
    <x v="0"/>
    <n v="0"/>
    <s v="No"/>
    <x v="0"/>
    <s v="Credit Card"/>
    <n v="17"/>
    <n v="17"/>
    <x v="0"/>
    <x v="0"/>
    <n v="0"/>
    <n v="1"/>
    <x v="0"/>
  </r>
  <r>
    <s v="0343-ZTCA"/>
    <s v="No"/>
    <x v="43"/>
    <n v="36"/>
    <n v="53.7"/>
    <n v="28"/>
    <n v="53.2"/>
    <s v="Yes"/>
    <x v="1"/>
    <n v="0"/>
    <n v="2"/>
    <n v="5"/>
    <x v="0"/>
    <n v="0"/>
    <x v="0"/>
    <s v="418-5300"/>
    <s v="Male"/>
    <x v="8"/>
    <s v="No"/>
    <s v="No"/>
    <s v="No"/>
    <x v="0"/>
    <n v="0"/>
    <s v="Yes"/>
    <x v="0"/>
    <s v="Direct Debit"/>
    <n v="52"/>
    <n v="185"/>
    <x v="0"/>
    <x v="0"/>
    <n v="0"/>
    <n v="1"/>
    <x v="1"/>
  </r>
  <r>
    <s v="1617-SRGC"/>
    <s v="No"/>
    <x v="66"/>
    <n v="101"/>
    <n v="170.5"/>
    <n v="0"/>
    <n v="0"/>
    <s v="No"/>
    <x v="0"/>
    <n v="0"/>
    <n v="1"/>
    <n v="0"/>
    <x v="1"/>
    <n v="0"/>
    <x v="49"/>
    <s v="395-2626"/>
    <s v="Female"/>
    <x v="40"/>
    <s v="No"/>
    <s v="No"/>
    <s v="No"/>
    <x v="0"/>
    <n v="0"/>
    <s v="No"/>
    <x v="1"/>
    <s v="Credit Card"/>
    <n v="10"/>
    <n v="194"/>
    <x v="0"/>
    <x v="0"/>
    <n v="0"/>
    <n v="1"/>
    <x v="0"/>
  </r>
  <r>
    <s v="7841-ZHUB"/>
    <s v="No"/>
    <x v="41"/>
    <n v="194"/>
    <n v="588.4"/>
    <n v="0"/>
    <n v="0"/>
    <s v="No"/>
    <x v="0"/>
    <n v="0"/>
    <n v="0"/>
    <n v="1"/>
    <x v="0"/>
    <n v="0"/>
    <x v="1"/>
    <s v="363-4967"/>
    <s v="Male"/>
    <x v="64"/>
    <s v="No"/>
    <s v="Yes"/>
    <s v="No"/>
    <x v="2"/>
    <n v="0"/>
    <s v="Yes"/>
    <x v="2"/>
    <s v="Credit Card"/>
    <n v="43"/>
    <n v="3195"/>
    <x v="0"/>
    <x v="0"/>
    <n v="0"/>
    <n v="1"/>
    <x v="0"/>
  </r>
  <r>
    <s v="4692-HHGA"/>
    <s v="No"/>
    <x v="34"/>
    <n v="221"/>
    <n v="446.3"/>
    <n v="0"/>
    <n v="0"/>
    <s v="No"/>
    <x v="0"/>
    <n v="0"/>
    <n v="1"/>
    <n v="0"/>
    <x v="1"/>
    <n v="0"/>
    <x v="25"/>
    <s v="400-5389"/>
    <s v="Male"/>
    <x v="15"/>
    <s v="No"/>
    <s v="No"/>
    <s v="No"/>
    <x v="0"/>
    <n v="0"/>
    <s v="No"/>
    <x v="2"/>
    <s v="Credit Card"/>
    <n v="7"/>
    <n v="383"/>
    <x v="0"/>
    <x v="0"/>
    <n v="0"/>
    <n v="1"/>
    <x v="0"/>
  </r>
  <r>
    <s v="6889-IUOP"/>
    <s v="No"/>
    <x v="48"/>
    <n v="16"/>
    <n v="30.6"/>
    <n v="0"/>
    <n v="0"/>
    <s v="No"/>
    <x v="0"/>
    <n v="0"/>
    <n v="1"/>
    <n v="0"/>
    <x v="1"/>
    <n v="0"/>
    <x v="33"/>
    <s v="416-9162"/>
    <s v="Female"/>
    <x v="16"/>
    <s v="No"/>
    <s v="No"/>
    <s v="No"/>
    <x v="0"/>
    <n v="0"/>
    <s v="No"/>
    <x v="1"/>
    <s v="Direct Debit"/>
    <n v="10"/>
    <n v="53"/>
    <x v="0"/>
    <x v="0"/>
    <n v="0"/>
    <n v="1"/>
    <x v="0"/>
  </r>
  <r>
    <s v="7489-ZSEV"/>
    <s v="No"/>
    <x v="8"/>
    <n v="418"/>
    <n v="913"/>
    <n v="0"/>
    <n v="0"/>
    <s v="No"/>
    <x v="0"/>
    <n v="0"/>
    <n v="2"/>
    <n v="5"/>
    <x v="0"/>
    <n v="0"/>
    <x v="41"/>
    <s v="414-6541"/>
    <s v="Male"/>
    <x v="57"/>
    <s v="No"/>
    <s v="Yes"/>
    <s v="No"/>
    <x v="2"/>
    <n v="0"/>
    <s v="Yes"/>
    <x v="2"/>
    <s v="Credit Card"/>
    <n v="34"/>
    <n v="2405"/>
    <x v="0"/>
    <x v="0"/>
    <n v="0"/>
    <n v="1"/>
    <x v="1"/>
  </r>
  <r>
    <s v="7647-HQMB"/>
    <s v="No"/>
    <x v="65"/>
    <n v="259"/>
    <n v="643.29999999999995"/>
    <n v="0"/>
    <n v="0"/>
    <s v="No"/>
    <x v="0"/>
    <n v="0"/>
    <n v="1"/>
    <n v="2"/>
    <x v="0"/>
    <n v="0"/>
    <x v="35"/>
    <s v="392-6647"/>
    <s v="Female"/>
    <x v="44"/>
    <s v="No"/>
    <s v="No"/>
    <s v="No"/>
    <x v="0"/>
    <n v="0"/>
    <s v="Yes"/>
    <x v="1"/>
    <s v="Credit Card"/>
    <n v="51"/>
    <n v="2546"/>
    <x v="0"/>
    <x v="0"/>
    <n v="0"/>
    <n v="1"/>
    <x v="0"/>
  </r>
  <r>
    <s v="2747-WLMI"/>
    <s v="No"/>
    <x v="15"/>
    <n v="11"/>
    <n v="23.9"/>
    <n v="0"/>
    <n v="0"/>
    <s v="No"/>
    <x v="0"/>
    <n v="0"/>
    <n v="2"/>
    <n v="14"/>
    <x v="1"/>
    <n v="6"/>
    <x v="21"/>
    <s v="338-9171"/>
    <s v="Male"/>
    <x v="43"/>
    <s v="No"/>
    <s v="Yes"/>
    <s v="No"/>
    <x v="2"/>
    <n v="0"/>
    <s v="No"/>
    <x v="0"/>
    <s v="Credit Card"/>
    <n v="27"/>
    <n v="60"/>
    <x v="0"/>
    <x v="0"/>
    <n v="0"/>
    <n v="1"/>
    <x v="2"/>
  </r>
  <r>
    <s v="0907-JZAS"/>
    <s v="No"/>
    <x v="41"/>
    <n v="137"/>
    <n v="294.7"/>
    <n v="0"/>
    <n v="0"/>
    <s v="No"/>
    <x v="0"/>
    <n v="0"/>
    <n v="1"/>
    <n v="2"/>
    <x v="0"/>
    <n v="0"/>
    <x v="30"/>
    <s v="416-5660"/>
    <s v="Male"/>
    <x v="48"/>
    <s v="No"/>
    <s v="No"/>
    <s v="No"/>
    <x v="0"/>
    <n v="0"/>
    <s v="Yes"/>
    <x v="2"/>
    <s v="Direct Debit"/>
    <n v="73"/>
    <n v="5375"/>
    <x v="0"/>
    <x v="0"/>
    <n v="0"/>
    <n v="1"/>
    <x v="0"/>
  </r>
  <r>
    <s v="9438-OWWG"/>
    <s v="No"/>
    <x v="39"/>
    <n v="121"/>
    <n v="326.5"/>
    <n v="0"/>
    <n v="0"/>
    <s v="No"/>
    <x v="0"/>
    <n v="0"/>
    <n v="0"/>
    <n v="30"/>
    <x v="0"/>
    <n v="0"/>
    <x v="31"/>
    <s v="370-3032"/>
    <s v="Female"/>
    <x v="6"/>
    <s v="Yes"/>
    <s v="No"/>
    <s v="No"/>
    <x v="1"/>
    <n v="0"/>
    <s v="No"/>
    <x v="0"/>
    <s v="Direct Debit"/>
    <n v="11"/>
    <n v="341"/>
    <x v="0"/>
    <x v="0"/>
    <n v="0"/>
    <n v="1"/>
    <x v="2"/>
  </r>
  <r>
    <s v="8366-YBND"/>
    <s v="No"/>
    <x v="14"/>
    <n v="170"/>
    <n v="424.5"/>
    <n v="0"/>
    <n v="0"/>
    <s v="No"/>
    <x v="0"/>
    <n v="0"/>
    <n v="0"/>
    <n v="6"/>
    <x v="0"/>
    <n v="0"/>
    <x v="46"/>
    <s v="414-4037"/>
    <s v="Male"/>
    <x v="52"/>
    <s v="No"/>
    <s v="No"/>
    <s v="No"/>
    <x v="0"/>
    <n v="0"/>
    <s v="Yes"/>
    <x v="2"/>
    <s v="Credit Card"/>
    <n v="41"/>
    <n v="2906"/>
    <x v="0"/>
    <x v="0"/>
    <n v="0"/>
    <n v="1"/>
    <x v="1"/>
  </r>
  <r>
    <s v="4413-UZTZ"/>
    <s v="No"/>
    <x v="34"/>
    <n v="183"/>
    <n v="563.29999999999995"/>
    <n v="0"/>
    <n v="0"/>
    <s v="No"/>
    <x v="0"/>
    <n v="0"/>
    <n v="1"/>
    <n v="6"/>
    <x v="0"/>
    <n v="0"/>
    <x v="6"/>
    <s v="362-2353"/>
    <s v="Male"/>
    <x v="14"/>
    <s v="No"/>
    <s v="Yes"/>
    <s v="No"/>
    <x v="2"/>
    <n v="0"/>
    <s v="Yes"/>
    <x v="2"/>
    <s v="Direct Debit"/>
    <n v="45"/>
    <n v="2540"/>
    <x v="0"/>
    <x v="0"/>
    <n v="0"/>
    <n v="1"/>
    <x v="1"/>
  </r>
  <r>
    <s v="2516-ULXH"/>
    <s v="No"/>
    <x v="67"/>
    <n v="202"/>
    <n v="642.70000000000005"/>
    <n v="0"/>
    <n v="0"/>
    <s v="No"/>
    <x v="0"/>
    <n v="0"/>
    <n v="1"/>
    <n v="0"/>
    <x v="1"/>
    <n v="0"/>
    <x v="9"/>
    <s v="329-5114"/>
    <s v="Male"/>
    <x v="37"/>
    <s v="No"/>
    <s v="No"/>
    <s v="No"/>
    <x v="0"/>
    <n v="0"/>
    <s v="No"/>
    <x v="1"/>
    <s v="Paper Check"/>
    <n v="12"/>
    <n v="711"/>
    <x v="0"/>
    <x v="0"/>
    <n v="0"/>
    <n v="1"/>
    <x v="0"/>
  </r>
  <r>
    <s v="1339-UVPB"/>
    <s v="No"/>
    <x v="56"/>
    <n v="135"/>
    <n v="342"/>
    <n v="0"/>
    <n v="0"/>
    <s v="No"/>
    <x v="0"/>
    <n v="0"/>
    <n v="2"/>
    <n v="0"/>
    <x v="1"/>
    <n v="0"/>
    <x v="40"/>
    <s v="375-3668"/>
    <s v="Female"/>
    <x v="33"/>
    <s v="Yes"/>
    <s v="No"/>
    <s v="No"/>
    <x v="1"/>
    <n v="0"/>
    <s v="No"/>
    <x v="1"/>
    <s v="Paper Check"/>
    <n v="10"/>
    <n v="269"/>
    <x v="0"/>
    <x v="0"/>
    <n v="0"/>
    <n v="1"/>
    <x v="0"/>
  </r>
  <r>
    <s v="0001-NBTF"/>
    <s v="No"/>
    <x v="60"/>
    <n v="201"/>
    <n v="534.29999999999995"/>
    <n v="0"/>
    <n v="0"/>
    <s v="No"/>
    <x v="0"/>
    <n v="0"/>
    <n v="2"/>
    <n v="14"/>
    <x v="0"/>
    <n v="0"/>
    <x v="15"/>
    <s v="360-7079"/>
    <s v="Male"/>
    <x v="4"/>
    <s v="Yes"/>
    <s v="No"/>
    <s v="No"/>
    <x v="1"/>
    <n v="0"/>
    <s v="No"/>
    <x v="0"/>
    <s v="Direct Debit"/>
    <n v="24"/>
    <n v="1623"/>
    <x v="0"/>
    <x v="0"/>
    <n v="0"/>
    <n v="1"/>
    <x v="2"/>
  </r>
  <r>
    <s v="5529-SUUI"/>
    <s v="No"/>
    <x v="5"/>
    <n v="130"/>
    <n v="276.5"/>
    <n v="0"/>
    <n v="0"/>
    <s v="No"/>
    <x v="0"/>
    <n v="0"/>
    <n v="1"/>
    <n v="8"/>
    <x v="0"/>
    <n v="0"/>
    <x v="42"/>
    <s v="344-9302"/>
    <s v="Female"/>
    <x v="49"/>
    <s v="No"/>
    <s v="No"/>
    <s v="No"/>
    <x v="0"/>
    <n v="0"/>
    <s v="Yes"/>
    <x v="1"/>
    <s v="Paper Check"/>
    <n v="35"/>
    <n v="601"/>
    <x v="0"/>
    <x v="0"/>
    <n v="0"/>
    <n v="1"/>
    <x v="1"/>
  </r>
  <r>
    <s v="3048-NMRG"/>
    <s v="No"/>
    <x v="29"/>
    <n v="64"/>
    <n v="125.7"/>
    <n v="0"/>
    <n v="0"/>
    <s v="No"/>
    <x v="0"/>
    <n v="0"/>
    <n v="2"/>
    <n v="23"/>
    <x v="0"/>
    <n v="0"/>
    <x v="3"/>
    <s v="401-2468"/>
    <s v="Female"/>
    <x v="42"/>
    <s v="Yes"/>
    <s v="No"/>
    <s v="No"/>
    <x v="1"/>
    <n v="0"/>
    <s v="No"/>
    <x v="1"/>
    <s v="Direct Debit"/>
    <n v="34"/>
    <n v="615"/>
    <x v="0"/>
    <x v="0"/>
    <n v="0"/>
    <n v="1"/>
    <x v="2"/>
  </r>
  <r>
    <s v="8094-WPMY"/>
    <s v="No"/>
    <x v="69"/>
    <n v="85"/>
    <n v="139.9"/>
    <n v="0"/>
    <n v="0"/>
    <s v="No"/>
    <x v="0"/>
    <n v="0"/>
    <n v="1"/>
    <n v="15"/>
    <x v="1"/>
    <n v="0"/>
    <x v="6"/>
    <s v="346-4984"/>
    <s v="Female"/>
    <x v="19"/>
    <s v="Yes"/>
    <s v="No"/>
    <s v="No"/>
    <x v="1"/>
    <n v="0"/>
    <s v="Yes"/>
    <x v="1"/>
    <s v="Direct Debit"/>
    <n v="45"/>
    <n v="1584"/>
    <x v="0"/>
    <x v="0"/>
    <n v="0"/>
    <n v="1"/>
    <x v="2"/>
  </r>
  <r>
    <s v="7320-USHL"/>
    <s v="No"/>
    <x v="1"/>
    <n v="264"/>
    <n v="535.70000000000005"/>
    <n v="0"/>
    <n v="0"/>
    <s v="No"/>
    <x v="0"/>
    <n v="0"/>
    <n v="2"/>
    <n v="3"/>
    <x v="0"/>
    <n v="0"/>
    <x v="36"/>
    <s v="364-9059"/>
    <s v="Male"/>
    <x v="27"/>
    <s v="No"/>
    <s v="Yes"/>
    <s v="No"/>
    <x v="2"/>
    <n v="0"/>
    <s v="Yes"/>
    <x v="1"/>
    <s v="Direct Debit"/>
    <n v="52"/>
    <n v="1753"/>
    <x v="0"/>
    <x v="0"/>
    <n v="0"/>
    <n v="1"/>
    <x v="0"/>
  </r>
  <r>
    <s v="1408-ANBM"/>
    <s v="No"/>
    <x v="61"/>
    <n v="13"/>
    <n v="33"/>
    <n v="24"/>
    <n v="54.4"/>
    <s v="Yes"/>
    <x v="1"/>
    <n v="0"/>
    <n v="0"/>
    <n v="0"/>
    <x v="1"/>
    <n v="0"/>
    <x v="23"/>
    <s v="394-2560"/>
    <s v="Male"/>
    <x v="37"/>
    <s v="No"/>
    <s v="No"/>
    <s v="No"/>
    <x v="0"/>
    <n v="0"/>
    <s v="No"/>
    <x v="0"/>
    <s v="Direct Debit"/>
    <n v="9"/>
    <n v="70"/>
    <x v="0"/>
    <x v="0"/>
    <n v="0"/>
    <n v="1"/>
    <x v="0"/>
  </r>
  <r>
    <s v="6332-ZOLW"/>
    <s v="No"/>
    <x v="40"/>
    <n v="147"/>
    <n v="473.1"/>
    <n v="0"/>
    <n v="0"/>
    <s v="No"/>
    <x v="0"/>
    <n v="0"/>
    <n v="2"/>
    <n v="4"/>
    <x v="0"/>
    <n v="0"/>
    <x v="31"/>
    <s v="367-3220"/>
    <s v="Female"/>
    <x v="7"/>
    <s v="No"/>
    <s v="No"/>
    <s v="No"/>
    <x v="0"/>
    <n v="0"/>
    <s v="Yes"/>
    <x v="2"/>
    <s v="Direct Debit"/>
    <n v="53"/>
    <n v="3606"/>
    <x v="0"/>
    <x v="0"/>
    <n v="0"/>
    <n v="1"/>
    <x v="0"/>
  </r>
  <r>
    <s v="0897-NZHS"/>
    <s v="No"/>
    <x v="9"/>
    <n v="329"/>
    <n v="802"/>
    <n v="0"/>
    <n v="0"/>
    <s v="No"/>
    <x v="0"/>
    <n v="0"/>
    <n v="1"/>
    <n v="4"/>
    <x v="0"/>
    <n v="0"/>
    <x v="47"/>
    <s v="418-5708"/>
    <s v="Female"/>
    <x v="38"/>
    <s v="No"/>
    <s v="No"/>
    <s v="No"/>
    <x v="0"/>
    <n v="0"/>
    <s v="Yes"/>
    <x v="1"/>
    <s v="Paper Check"/>
    <n v="63"/>
    <n v="3169"/>
    <x v="0"/>
    <x v="0"/>
    <n v="0"/>
    <n v="1"/>
    <x v="0"/>
  </r>
  <r>
    <s v="9840-GWYT"/>
    <s v="No"/>
    <x v="55"/>
    <n v="52"/>
    <n v="185.3"/>
    <n v="0"/>
    <n v="0"/>
    <s v="No"/>
    <x v="0"/>
    <n v="0"/>
    <n v="1"/>
    <n v="0"/>
    <x v="1"/>
    <n v="0"/>
    <x v="41"/>
    <s v="421-2245"/>
    <s v="Male"/>
    <x v="24"/>
    <s v="No"/>
    <s v="No"/>
    <s v="No"/>
    <x v="0"/>
    <n v="0"/>
    <s v="No"/>
    <x v="1"/>
    <s v="Credit Card"/>
    <n v="7"/>
    <n v="77"/>
    <x v="0"/>
    <x v="0"/>
    <n v="0"/>
    <n v="1"/>
    <x v="0"/>
  </r>
  <r>
    <s v="5978-EGXM"/>
    <s v="No"/>
    <x v="40"/>
    <n v="391"/>
    <n v="1014.1"/>
    <n v="0"/>
    <n v="0"/>
    <s v="No"/>
    <x v="0"/>
    <n v="0"/>
    <n v="0"/>
    <n v="9"/>
    <x v="0"/>
    <n v="0"/>
    <x v="40"/>
    <s v="413-7468"/>
    <s v="Female"/>
    <x v="1"/>
    <s v="No"/>
    <s v="No"/>
    <s v="No"/>
    <x v="0"/>
    <n v="0"/>
    <s v="Yes"/>
    <x v="2"/>
    <s v="Direct Debit"/>
    <n v="21"/>
    <n v="1445"/>
    <x v="0"/>
    <x v="0"/>
    <n v="0"/>
    <n v="1"/>
    <x v="1"/>
  </r>
  <r>
    <s v="8848-EHAP"/>
    <s v="No"/>
    <x v="27"/>
    <n v="380"/>
    <n v="979.1"/>
    <n v="0"/>
    <n v="0"/>
    <s v="No"/>
    <x v="0"/>
    <n v="0"/>
    <n v="0"/>
    <n v="8"/>
    <x v="0"/>
    <n v="0"/>
    <x v="21"/>
    <s v="389-6082"/>
    <s v="Female"/>
    <x v="66"/>
    <s v="No"/>
    <s v="Yes"/>
    <s v="No"/>
    <x v="2"/>
    <n v="0"/>
    <s v="Yes"/>
    <x v="2"/>
    <s v="Direct Debit"/>
    <n v="58"/>
    <n v="3804"/>
    <x v="0"/>
    <x v="0"/>
    <n v="0"/>
    <n v="1"/>
    <x v="1"/>
  </r>
  <r>
    <s v="2728-ESKY"/>
    <s v="Yes"/>
    <x v="23"/>
    <n v="306"/>
    <n v="795.4"/>
    <n v="0"/>
    <n v="0"/>
    <s v="No"/>
    <x v="0"/>
    <n v="0"/>
    <n v="0"/>
    <n v="1"/>
    <x v="0"/>
    <n v="0"/>
    <x v="27"/>
    <s v="415-3689"/>
    <s v="Female"/>
    <x v="15"/>
    <s v="No"/>
    <s v="No"/>
    <s v="No"/>
    <x v="0"/>
    <n v="0"/>
    <s v="Yes"/>
    <x v="2"/>
    <s v="Credit Card"/>
    <n v="43"/>
    <n v="2849"/>
    <x v="0"/>
    <x v="0"/>
    <n v="1"/>
    <n v="1"/>
    <x v="0"/>
  </r>
  <r>
    <s v="3111-MAXA"/>
    <s v="No"/>
    <x v="16"/>
    <n v="148"/>
    <n v="365.8"/>
    <n v="0"/>
    <n v="0"/>
    <s v="No"/>
    <x v="0"/>
    <n v="0"/>
    <n v="0"/>
    <n v="6"/>
    <x v="0"/>
    <n v="0"/>
    <x v="24"/>
    <s v="379-2503"/>
    <s v="Female"/>
    <x v="20"/>
    <s v="No"/>
    <s v="No"/>
    <s v="No"/>
    <x v="0"/>
    <n v="0"/>
    <s v="Yes"/>
    <x v="2"/>
    <s v="Credit Card"/>
    <n v="41"/>
    <n v="3027"/>
    <x v="0"/>
    <x v="0"/>
    <n v="0"/>
    <n v="1"/>
    <x v="1"/>
  </r>
  <r>
    <s v="0631-TSDP"/>
    <s v="No"/>
    <x v="29"/>
    <n v="103"/>
    <n v="219.9"/>
    <n v="0"/>
    <n v="0"/>
    <s v="No"/>
    <x v="0"/>
    <n v="0"/>
    <n v="0"/>
    <n v="5"/>
    <x v="0"/>
    <n v="0"/>
    <x v="3"/>
    <s v="396-1106"/>
    <s v="Male"/>
    <x v="60"/>
    <s v="No"/>
    <s v="Yes"/>
    <s v="No"/>
    <x v="2"/>
    <n v="0"/>
    <s v="No"/>
    <x v="2"/>
    <s v="Direct Debit"/>
    <n v="42"/>
    <n v="762"/>
    <x v="0"/>
    <x v="0"/>
    <n v="0"/>
    <n v="1"/>
    <x v="1"/>
  </r>
  <r>
    <s v="8187-FDIU"/>
    <s v="No"/>
    <x v="16"/>
    <n v="168"/>
    <n v="507.5"/>
    <n v="0"/>
    <n v="0"/>
    <s v="No"/>
    <x v="0"/>
    <n v="0"/>
    <n v="0"/>
    <n v="3"/>
    <x v="1"/>
    <n v="18"/>
    <x v="44"/>
    <s v="379-4372"/>
    <s v="Male"/>
    <x v="7"/>
    <s v="No"/>
    <s v="No"/>
    <s v="No"/>
    <x v="0"/>
    <n v="0"/>
    <s v="No"/>
    <x v="2"/>
    <s v="Direct Debit"/>
    <n v="44"/>
    <n v="3172"/>
    <x v="0"/>
    <x v="0"/>
    <n v="0"/>
    <n v="1"/>
    <x v="0"/>
  </r>
  <r>
    <s v="2693-SKPV"/>
    <s v="No"/>
    <x v="8"/>
    <n v="384"/>
    <n v="982.1"/>
    <n v="0"/>
    <n v="0"/>
    <s v="No"/>
    <x v="0"/>
    <n v="0"/>
    <n v="0"/>
    <n v="7"/>
    <x v="0"/>
    <n v="0"/>
    <x v="42"/>
    <s v="336-3738"/>
    <s v="Female"/>
    <x v="47"/>
    <s v="No"/>
    <s v="Yes"/>
    <s v="No"/>
    <x v="2"/>
    <n v="0"/>
    <s v="Yes"/>
    <x v="2"/>
    <s v="Credit Card"/>
    <n v="25"/>
    <n v="1766"/>
    <x v="0"/>
    <x v="0"/>
    <n v="0"/>
    <n v="1"/>
    <x v="1"/>
  </r>
  <r>
    <s v="9775-QPRK"/>
    <s v="No"/>
    <x v="1"/>
    <n v="112"/>
    <n v="368.3"/>
    <n v="0"/>
    <n v="0"/>
    <s v="No"/>
    <x v="0"/>
    <n v="0"/>
    <n v="0"/>
    <n v="15"/>
    <x v="0"/>
    <n v="0"/>
    <x v="14"/>
    <s v="411-1045"/>
    <s v="Male"/>
    <x v="41"/>
    <s v="No"/>
    <s v="Yes"/>
    <s v="No"/>
    <x v="2"/>
    <n v="0"/>
    <s v="No"/>
    <x v="1"/>
    <s v="Direct Debit"/>
    <n v="24"/>
    <n v="803"/>
    <x v="0"/>
    <x v="0"/>
    <n v="0"/>
    <n v="1"/>
    <x v="2"/>
  </r>
  <r>
    <s v="8574-MMOR"/>
    <s v="No"/>
    <x v="51"/>
    <n v="71"/>
    <n v="141.1"/>
    <n v="0"/>
    <n v="0"/>
    <s v="No"/>
    <x v="0"/>
    <n v="0"/>
    <n v="0"/>
    <n v="11"/>
    <x v="0"/>
    <n v="0"/>
    <x v="19"/>
    <s v="413-5306"/>
    <s v="Female"/>
    <x v="12"/>
    <s v="Yes"/>
    <s v="No"/>
    <s v="No"/>
    <x v="1"/>
    <n v="0"/>
    <s v="No"/>
    <x v="2"/>
    <s v="Credit Card"/>
    <n v="19"/>
    <n v="436"/>
    <x v="0"/>
    <x v="0"/>
    <n v="0"/>
    <n v="1"/>
    <x v="2"/>
  </r>
  <r>
    <s v="8432-GNSL"/>
    <s v="No"/>
    <x v="6"/>
    <n v="216"/>
    <n v="510.4"/>
    <n v="0"/>
    <n v="0"/>
    <s v="No"/>
    <x v="0"/>
    <n v="0"/>
    <n v="0"/>
    <n v="0"/>
    <x v="1"/>
    <n v="0"/>
    <x v="11"/>
    <s v="417-6906"/>
    <s v="Male"/>
    <x v="16"/>
    <s v="No"/>
    <s v="No"/>
    <s v="No"/>
    <x v="0"/>
    <n v="0"/>
    <s v="No"/>
    <x v="1"/>
    <s v="Direct Debit"/>
    <n v="10"/>
    <n v="556"/>
    <x v="0"/>
    <x v="0"/>
    <n v="0"/>
    <n v="1"/>
    <x v="0"/>
  </r>
  <r>
    <s v="4319-HIFQ"/>
    <s v="No"/>
    <x v="8"/>
    <n v="110"/>
    <n v="281.39999999999998"/>
    <n v="0"/>
    <n v="0"/>
    <s v="No"/>
    <x v="0"/>
    <n v="0"/>
    <n v="0"/>
    <n v="3"/>
    <x v="0"/>
    <n v="0"/>
    <x v="23"/>
    <s v="331-4807"/>
    <s v="Female"/>
    <x v="34"/>
    <s v="No"/>
    <s v="Yes"/>
    <s v="No"/>
    <x v="2"/>
    <n v="0"/>
    <s v="No"/>
    <x v="2"/>
    <s v="Direct Debit"/>
    <n v="43"/>
    <n v="3013"/>
    <x v="0"/>
    <x v="0"/>
    <n v="0"/>
    <n v="1"/>
    <x v="0"/>
  </r>
  <r>
    <s v="2003-FESU"/>
    <s v="No"/>
    <x v="43"/>
    <n v="10"/>
    <n v="25"/>
    <n v="0"/>
    <n v="0"/>
    <s v="No"/>
    <x v="0"/>
    <n v="0"/>
    <n v="0"/>
    <n v="1"/>
    <x v="1"/>
    <n v="4"/>
    <x v="1"/>
    <s v="376-5375"/>
    <s v="Male"/>
    <x v="28"/>
    <s v="No"/>
    <s v="No"/>
    <s v="No"/>
    <x v="0"/>
    <n v="0"/>
    <s v="No"/>
    <x v="0"/>
    <s v="Direct Debit"/>
    <n v="39"/>
    <n v="163"/>
    <x v="0"/>
    <x v="0"/>
    <n v="0"/>
    <n v="1"/>
    <x v="0"/>
  </r>
  <r>
    <s v="8368-ZEWA"/>
    <s v="No"/>
    <x v="34"/>
    <n v="225"/>
    <n v="722.2"/>
    <n v="0"/>
    <n v="0"/>
    <s v="No"/>
    <x v="0"/>
    <n v="0"/>
    <n v="0"/>
    <n v="8"/>
    <x v="0"/>
    <n v="0"/>
    <x v="30"/>
    <s v="346-5287"/>
    <s v="Male"/>
    <x v="9"/>
    <s v="No"/>
    <s v="No"/>
    <s v="No"/>
    <x v="0"/>
    <n v="0"/>
    <s v="No"/>
    <x v="0"/>
    <s v="Credit Card"/>
    <n v="24"/>
    <n v="1349"/>
    <x v="0"/>
    <x v="0"/>
    <n v="0"/>
    <n v="1"/>
    <x v="1"/>
  </r>
  <r>
    <s v="7295-LQTE"/>
    <s v="No"/>
    <x v="51"/>
    <n v="168"/>
    <n v="379"/>
    <n v="0"/>
    <n v="0"/>
    <s v="No"/>
    <x v="0"/>
    <n v="0"/>
    <n v="0"/>
    <n v="6"/>
    <x v="0"/>
    <n v="0"/>
    <x v="3"/>
    <s v="413-6769"/>
    <s v="Male"/>
    <x v="50"/>
    <s v="No"/>
    <s v="No"/>
    <s v="No"/>
    <x v="0"/>
    <n v="0"/>
    <s v="No"/>
    <x v="2"/>
    <s v="Credit Card"/>
    <n v="38"/>
    <n v="910"/>
    <x v="0"/>
    <x v="0"/>
    <n v="0"/>
    <n v="1"/>
    <x v="1"/>
  </r>
  <r>
    <s v="4009-PKQF"/>
    <s v="No"/>
    <x v="71"/>
    <n v="135"/>
    <n v="450.8"/>
    <n v="0"/>
    <n v="0"/>
    <s v="No"/>
    <x v="0"/>
    <n v="0"/>
    <n v="0"/>
    <n v="13"/>
    <x v="0"/>
    <n v="0"/>
    <x v="4"/>
    <s v="370-5042"/>
    <s v="Female"/>
    <x v="19"/>
    <s v="Yes"/>
    <s v="No"/>
    <s v="No"/>
    <x v="1"/>
    <n v="0"/>
    <s v="Yes"/>
    <x v="1"/>
    <s v="Credit Card"/>
    <n v="36"/>
    <n v="1492"/>
    <x v="0"/>
    <x v="0"/>
    <n v="0"/>
    <n v="1"/>
    <x v="2"/>
  </r>
  <r>
    <s v="7595-RFTU"/>
    <s v="No"/>
    <x v="48"/>
    <n v="34"/>
    <n v="78"/>
    <n v="0"/>
    <n v="0"/>
    <s v="No"/>
    <x v="0"/>
    <n v="0"/>
    <n v="0"/>
    <n v="3"/>
    <x v="0"/>
    <n v="0"/>
    <x v="0"/>
    <s v="397-9486"/>
    <s v="Male"/>
    <x v="62"/>
    <s v="No"/>
    <s v="Yes"/>
    <s v="No"/>
    <x v="2"/>
    <n v="0"/>
    <s v="No"/>
    <x v="2"/>
    <s v="Credit Card"/>
    <n v="34"/>
    <n v="176"/>
    <x v="0"/>
    <x v="0"/>
    <n v="0"/>
    <n v="1"/>
    <x v="0"/>
  </r>
  <r>
    <s v="9928-YEQI"/>
    <s v="No"/>
    <x v="58"/>
    <n v="66"/>
    <n v="217.5"/>
    <n v="0"/>
    <n v="0"/>
    <s v="No"/>
    <x v="0"/>
    <n v="0"/>
    <n v="0"/>
    <n v="5"/>
    <x v="1"/>
    <n v="19"/>
    <x v="34"/>
    <s v="364-3286"/>
    <s v="Male"/>
    <x v="23"/>
    <s v="Yes"/>
    <s v="No"/>
    <s v="No"/>
    <x v="1"/>
    <n v="0"/>
    <s v="Yes"/>
    <x v="1"/>
    <s v="Credit Card"/>
    <n v="22"/>
    <n v="591"/>
    <x v="0"/>
    <x v="0"/>
    <n v="0"/>
    <n v="1"/>
    <x v="1"/>
  </r>
  <r>
    <s v="9103-OPXT"/>
    <s v="No"/>
    <x v="0"/>
    <n v="5"/>
    <n v="12"/>
    <n v="0"/>
    <n v="0"/>
    <s v="No"/>
    <x v="0"/>
    <n v="0"/>
    <n v="0"/>
    <n v="5"/>
    <x v="0"/>
    <n v="0"/>
    <x v="12"/>
    <s v="420-8897"/>
    <s v="Female"/>
    <x v="35"/>
    <s v="No"/>
    <s v="No"/>
    <s v="No"/>
    <x v="0"/>
    <n v="0"/>
    <s v="No"/>
    <x v="0"/>
    <s v="Direct Debit"/>
    <n v="58"/>
    <n v="58"/>
    <x v="0"/>
    <x v="0"/>
    <n v="0"/>
    <n v="1"/>
    <x v="1"/>
  </r>
  <r>
    <s v="0080-FUPZ"/>
    <s v="No"/>
    <x v="14"/>
    <n v="209"/>
    <n v="427.8"/>
    <n v="0"/>
    <n v="0"/>
    <s v="No"/>
    <x v="0"/>
    <n v="0"/>
    <n v="0"/>
    <n v="6"/>
    <x v="0"/>
    <n v="0"/>
    <x v="42"/>
    <s v="378-9506"/>
    <s v="Female"/>
    <x v="21"/>
    <s v="No"/>
    <s v="No"/>
    <s v="No"/>
    <x v="0"/>
    <n v="0"/>
    <s v="No"/>
    <x v="2"/>
    <s v="Credit Card"/>
    <n v="17"/>
    <n v="1219"/>
    <x v="0"/>
    <x v="0"/>
    <n v="0"/>
    <n v="1"/>
    <x v="1"/>
  </r>
  <r>
    <s v="7224-UTSC"/>
    <s v="No"/>
    <x v="63"/>
    <n v="349"/>
    <n v="864.2"/>
    <n v="0"/>
    <n v="0"/>
    <s v="No"/>
    <x v="0"/>
    <n v="0"/>
    <n v="0"/>
    <n v="5"/>
    <x v="0"/>
    <n v="0"/>
    <x v="25"/>
    <s v="399-6259"/>
    <s v="Female"/>
    <x v="65"/>
    <s v="No"/>
    <s v="Yes"/>
    <s v="No"/>
    <x v="2"/>
    <n v="0"/>
    <s v="Yes"/>
    <x v="2"/>
    <s v="Credit Card"/>
    <n v="43"/>
    <n v="3072"/>
    <x v="0"/>
    <x v="0"/>
    <n v="0"/>
    <n v="1"/>
    <x v="1"/>
  </r>
  <r>
    <s v="1931-XFAM"/>
    <s v="No"/>
    <x v="71"/>
    <n v="71"/>
    <n v="203.9"/>
    <n v="0"/>
    <n v="0"/>
    <s v="No"/>
    <x v="0"/>
    <n v="0"/>
    <n v="0"/>
    <n v="0"/>
    <x v="1"/>
    <n v="0"/>
    <x v="10"/>
    <s v="401-6392"/>
    <s v="Male"/>
    <x v="7"/>
    <s v="No"/>
    <s v="No"/>
    <s v="No"/>
    <x v="0"/>
    <n v="0"/>
    <s v="No"/>
    <x v="1"/>
    <s v="Direct Debit"/>
    <n v="14"/>
    <n v="553"/>
    <x v="0"/>
    <x v="0"/>
    <n v="0"/>
    <n v="1"/>
    <x v="0"/>
  </r>
  <r>
    <s v="4988-JDJT"/>
    <s v="No"/>
    <x v="23"/>
    <n v="350"/>
    <n v="730.1"/>
    <n v="0"/>
    <n v="0"/>
    <s v="No"/>
    <x v="0"/>
    <n v="0"/>
    <n v="0"/>
    <n v="7"/>
    <x v="0"/>
    <n v="0"/>
    <x v="22"/>
    <s v="379-9859"/>
    <s v="Female"/>
    <x v="34"/>
    <s v="No"/>
    <s v="Yes"/>
    <s v="No"/>
    <x v="2"/>
    <n v="0"/>
    <s v="No"/>
    <x v="2"/>
    <s v="Direct Debit"/>
    <n v="48"/>
    <n v="3211"/>
    <x v="0"/>
    <x v="0"/>
    <n v="0"/>
    <n v="1"/>
    <x v="1"/>
  </r>
  <r>
    <s v="9435-KACC"/>
    <s v="No"/>
    <x v="10"/>
    <n v="297"/>
    <n v="618.6"/>
    <n v="0"/>
    <n v="0"/>
    <s v="No"/>
    <x v="0"/>
    <n v="0"/>
    <n v="0"/>
    <n v="2"/>
    <x v="1"/>
    <n v="27"/>
    <x v="4"/>
    <s v="368-5612"/>
    <s v="Female"/>
    <x v="38"/>
    <s v="No"/>
    <s v="No"/>
    <s v="No"/>
    <x v="0"/>
    <n v="0"/>
    <s v="Yes"/>
    <x v="2"/>
    <s v="Direct Debit"/>
    <n v="48"/>
    <n v="3303"/>
    <x v="0"/>
    <x v="0"/>
    <n v="0"/>
    <n v="1"/>
    <x v="0"/>
  </r>
  <r>
    <s v="3027-IAZO"/>
    <s v="No"/>
    <x v="36"/>
    <n v="120"/>
    <n v="295.8"/>
    <n v="0"/>
    <n v="0"/>
    <s v="No"/>
    <x v="0"/>
    <n v="0"/>
    <n v="0"/>
    <n v="0"/>
    <x v="1"/>
    <n v="0"/>
    <x v="10"/>
    <s v="406-5710"/>
    <s v="Female"/>
    <x v="7"/>
    <s v="No"/>
    <s v="No"/>
    <s v="No"/>
    <x v="0"/>
    <n v="0"/>
    <s v="No"/>
    <x v="2"/>
    <s v="Credit Card"/>
    <n v="12"/>
    <n v="502"/>
    <x v="0"/>
    <x v="0"/>
    <n v="0"/>
    <n v="1"/>
    <x v="0"/>
  </r>
  <r>
    <s v="3148-KXLB"/>
    <s v="No"/>
    <x v="55"/>
    <n v="21"/>
    <n v="47.1"/>
    <n v="0"/>
    <n v="0"/>
    <s v="No"/>
    <x v="0"/>
    <n v="0"/>
    <n v="0"/>
    <n v="2"/>
    <x v="0"/>
    <n v="0"/>
    <x v="42"/>
    <s v="343-3340"/>
    <s v="Female"/>
    <x v="37"/>
    <s v="No"/>
    <s v="No"/>
    <s v="No"/>
    <x v="0"/>
    <n v="0"/>
    <s v="No"/>
    <x v="0"/>
    <s v="Credit Card"/>
    <n v="24"/>
    <n v="286"/>
    <x v="0"/>
    <x v="0"/>
    <n v="0"/>
    <n v="1"/>
    <x v="0"/>
  </r>
  <r>
    <s v="3802-NWJG"/>
    <s v="No"/>
    <x v="70"/>
    <n v="49"/>
    <n v="120.4"/>
    <n v="0"/>
    <n v="0"/>
    <s v="No"/>
    <x v="0"/>
    <n v="0"/>
    <n v="0"/>
    <n v="0"/>
    <x v="1"/>
    <n v="0"/>
    <x v="8"/>
    <s v="377-8267"/>
    <s v="Female"/>
    <x v="24"/>
    <s v="No"/>
    <s v="No"/>
    <s v="No"/>
    <x v="0"/>
    <n v="0"/>
    <s v="No"/>
    <x v="1"/>
    <s v="Credit Card"/>
    <n v="12"/>
    <n v="175"/>
    <x v="0"/>
    <x v="0"/>
    <n v="0"/>
    <n v="1"/>
    <x v="0"/>
  </r>
  <r>
    <s v="5292-MHAW"/>
    <s v="No"/>
    <x v="3"/>
    <n v="46"/>
    <n v="102.7"/>
    <n v="0"/>
    <n v="0"/>
    <s v="No"/>
    <x v="0"/>
    <n v="0"/>
    <n v="0"/>
    <n v="4"/>
    <x v="0"/>
    <n v="0"/>
    <x v="1"/>
    <s v="382-2453"/>
    <s v="Male"/>
    <x v="15"/>
    <s v="No"/>
    <s v="No"/>
    <s v="No"/>
    <x v="0"/>
    <n v="0"/>
    <s v="Yes"/>
    <x v="0"/>
    <s v="Direct Debit"/>
    <n v="32"/>
    <n v="331"/>
    <x v="0"/>
    <x v="0"/>
    <n v="0"/>
    <n v="1"/>
    <x v="0"/>
  </r>
  <r>
    <s v="0429-YBDF"/>
    <s v="No"/>
    <x v="40"/>
    <n v="615"/>
    <n v="945.1"/>
    <n v="0"/>
    <n v="0"/>
    <s v="No"/>
    <x v="0"/>
    <n v="0"/>
    <n v="0"/>
    <n v="0"/>
    <x v="1"/>
    <n v="0"/>
    <x v="14"/>
    <s v="333-7449"/>
    <s v="Female"/>
    <x v="49"/>
    <s v="No"/>
    <s v="No"/>
    <s v="No"/>
    <x v="0"/>
    <n v="0"/>
    <s v="No"/>
    <x v="1"/>
    <s v="Direct Debit"/>
    <n v="8"/>
    <n v="521"/>
    <x v="0"/>
    <x v="0"/>
    <n v="0"/>
    <n v="1"/>
    <x v="0"/>
  </r>
  <r>
    <s v="4288-ZNZC"/>
    <s v="No"/>
    <x v="63"/>
    <n v="385"/>
    <n v="864.6"/>
    <n v="576"/>
    <n v="640.79999999999995"/>
    <s v="Yes"/>
    <x v="1"/>
    <n v="0"/>
    <n v="0"/>
    <n v="5"/>
    <x v="1"/>
    <n v="59"/>
    <x v="4"/>
    <s v="366-4287"/>
    <s v="Male"/>
    <x v="55"/>
    <s v="No"/>
    <s v="Yes"/>
    <s v="No"/>
    <x v="2"/>
    <n v="0"/>
    <s v="Yes"/>
    <x v="2"/>
    <s v="Direct Debit"/>
    <n v="47"/>
    <n v="3367"/>
    <x v="0"/>
    <x v="0"/>
    <n v="0"/>
    <n v="1"/>
    <x v="1"/>
  </r>
  <r>
    <s v="6693-PCSP"/>
    <s v="No"/>
    <x v="63"/>
    <n v="471"/>
    <n v="1158.0999999999999"/>
    <n v="0"/>
    <n v="0"/>
    <s v="No"/>
    <x v="0"/>
    <n v="0"/>
    <n v="0"/>
    <n v="6"/>
    <x v="0"/>
    <n v="0"/>
    <x v="42"/>
    <s v="415-2285"/>
    <s v="Male"/>
    <x v="45"/>
    <s v="No"/>
    <s v="Yes"/>
    <s v="No"/>
    <x v="2"/>
    <n v="0"/>
    <s v="Yes"/>
    <x v="2"/>
    <s v="Direct Debit"/>
    <n v="55"/>
    <n v="3982"/>
    <x v="0"/>
    <x v="0"/>
    <n v="0"/>
    <n v="1"/>
    <x v="1"/>
  </r>
  <r>
    <s v="4053-JOBO"/>
    <s v="No"/>
    <x v="70"/>
    <n v="85"/>
    <n v="230.9"/>
    <n v="0"/>
    <n v="0"/>
    <s v="No"/>
    <x v="0"/>
    <n v="0"/>
    <n v="0"/>
    <n v="24"/>
    <x v="0"/>
    <n v="0"/>
    <x v="25"/>
    <s v="344-4022"/>
    <s v="Female"/>
    <x v="19"/>
    <s v="Yes"/>
    <s v="No"/>
    <s v="No"/>
    <x v="1"/>
    <n v="0"/>
    <s v="Yes"/>
    <x v="1"/>
    <s v="Credit Card"/>
    <n v="25"/>
    <n v="380"/>
    <x v="0"/>
    <x v="0"/>
    <n v="0"/>
    <n v="1"/>
    <x v="2"/>
  </r>
  <r>
    <s v="2602-NOUJ"/>
    <s v="No"/>
    <x v="25"/>
    <n v="119"/>
    <n v="361"/>
    <n v="0"/>
    <n v="0"/>
    <s v="No"/>
    <x v="0"/>
    <n v="0"/>
    <n v="0"/>
    <n v="6"/>
    <x v="0"/>
    <n v="0"/>
    <x v="42"/>
    <s v="415-6601"/>
    <s v="Female"/>
    <x v="52"/>
    <s v="No"/>
    <s v="No"/>
    <s v="No"/>
    <x v="0"/>
    <n v="0"/>
    <s v="Yes"/>
    <x v="1"/>
    <s v="Credit Card"/>
    <n v="48"/>
    <n v="2900"/>
    <x v="0"/>
    <x v="0"/>
    <n v="0"/>
    <n v="1"/>
    <x v="1"/>
  </r>
  <r>
    <s v="2953-FTBF"/>
    <s v="No"/>
    <x v="6"/>
    <n v="83"/>
    <n v="229.2"/>
    <n v="171"/>
    <n v="410.4"/>
    <s v="Yes"/>
    <x v="1"/>
    <n v="0"/>
    <n v="0"/>
    <n v="5"/>
    <x v="0"/>
    <n v="0"/>
    <x v="45"/>
    <s v="351-7309"/>
    <s v="Male"/>
    <x v="8"/>
    <s v="No"/>
    <s v="No"/>
    <s v="No"/>
    <x v="0"/>
    <n v="0"/>
    <s v="Yes"/>
    <x v="1"/>
    <s v="Credit Card"/>
    <n v="30"/>
    <n v="1738"/>
    <x v="0"/>
    <x v="0"/>
    <n v="0"/>
    <n v="1"/>
    <x v="1"/>
  </r>
  <r>
    <s v="4603-VWTU"/>
    <s v="No"/>
    <x v="61"/>
    <n v="12"/>
    <n v="31"/>
    <n v="0"/>
    <n v="0"/>
    <s v="No"/>
    <x v="0"/>
    <n v="0"/>
    <n v="0"/>
    <n v="0"/>
    <x v="1"/>
    <n v="0"/>
    <x v="46"/>
    <s v="363-7802"/>
    <s v="Female"/>
    <x v="54"/>
    <s v="No"/>
    <s v="No"/>
    <s v="No"/>
    <x v="0"/>
    <n v="0"/>
    <s v="No"/>
    <x v="2"/>
    <s v="Credit Card"/>
    <n v="9"/>
    <n v="73"/>
    <x v="0"/>
    <x v="0"/>
    <n v="0"/>
    <n v="1"/>
    <x v="0"/>
  </r>
  <r>
    <s v="0177-XKAA"/>
    <s v="No"/>
    <x v="9"/>
    <n v="155"/>
    <n v="545"/>
    <n v="0"/>
    <n v="0"/>
    <s v="No"/>
    <x v="0"/>
    <n v="0"/>
    <n v="0"/>
    <n v="21"/>
    <x v="1"/>
    <n v="21"/>
    <x v="5"/>
    <s v="378-9478"/>
    <s v="Female"/>
    <x v="17"/>
    <s v="Yes"/>
    <s v="No"/>
    <s v="No"/>
    <x v="1"/>
    <n v="0"/>
    <s v="No"/>
    <x v="0"/>
    <s v="Credit Card"/>
    <n v="34"/>
    <n v="1688"/>
    <x v="0"/>
    <x v="0"/>
    <n v="0"/>
    <n v="1"/>
    <x v="2"/>
  </r>
  <r>
    <s v="6552-YPRJ"/>
    <s v="No"/>
    <x v="60"/>
    <n v="211"/>
    <n v="536.70000000000005"/>
    <n v="0"/>
    <n v="0"/>
    <s v="No"/>
    <x v="0"/>
    <n v="0"/>
    <n v="0"/>
    <n v="6"/>
    <x v="0"/>
    <n v="0"/>
    <x v="18"/>
    <s v="394-6382"/>
    <s v="Male"/>
    <x v="1"/>
    <s v="No"/>
    <s v="No"/>
    <s v="No"/>
    <x v="0"/>
    <n v="0"/>
    <s v="Yes"/>
    <x v="2"/>
    <s v="Direct Debit"/>
    <n v="70"/>
    <n v="4692"/>
    <x v="0"/>
    <x v="0"/>
    <n v="0"/>
    <n v="1"/>
    <x v="1"/>
  </r>
  <r>
    <s v="7322-ZMXN"/>
    <s v="No"/>
    <x v="45"/>
    <n v="284"/>
    <n v="734.7"/>
    <n v="0"/>
    <n v="0"/>
    <s v="No"/>
    <x v="0"/>
    <n v="0"/>
    <n v="0"/>
    <n v="2"/>
    <x v="0"/>
    <n v="0"/>
    <x v="31"/>
    <s v="370-2451"/>
    <s v="Male"/>
    <x v="56"/>
    <s v="No"/>
    <s v="Yes"/>
    <s v="No"/>
    <x v="2"/>
    <n v="0"/>
    <s v="Yes"/>
    <x v="1"/>
    <s v="Direct Debit"/>
    <n v="50"/>
    <n v="2637"/>
    <x v="0"/>
    <x v="0"/>
    <n v="0"/>
    <n v="1"/>
    <x v="0"/>
  </r>
  <r>
    <s v="0141-QCKJ"/>
    <s v="No"/>
    <x v="14"/>
    <n v="264"/>
    <n v="643.4"/>
    <n v="0"/>
    <n v="0"/>
    <s v="No"/>
    <x v="0"/>
    <n v="0"/>
    <n v="0"/>
    <n v="9"/>
    <x v="0"/>
    <n v="0"/>
    <x v="40"/>
    <s v="401-6982"/>
    <s v="Female"/>
    <x v="23"/>
    <s v="Yes"/>
    <s v="No"/>
    <s v="No"/>
    <x v="1"/>
    <n v="0"/>
    <s v="Yes"/>
    <x v="2"/>
    <s v="Credit Card"/>
    <n v="62"/>
    <n v="4397"/>
    <x v="0"/>
    <x v="0"/>
    <n v="0"/>
    <n v="1"/>
    <x v="1"/>
  </r>
  <r>
    <s v="2900-FEOU"/>
    <s v="No"/>
    <x v="46"/>
    <n v="70"/>
    <n v="160.6"/>
    <n v="0"/>
    <n v="0"/>
    <s v="No"/>
    <x v="0"/>
    <n v="0"/>
    <n v="0"/>
    <n v="0"/>
    <x v="1"/>
    <n v="0"/>
    <x v="21"/>
    <s v="329-8115"/>
    <s v="Female"/>
    <x v="48"/>
    <s v="No"/>
    <s v="No"/>
    <s v="No"/>
    <x v="0"/>
    <n v="0"/>
    <s v="No"/>
    <x v="2"/>
    <s v="Direct Debit"/>
    <n v="12"/>
    <n v="481"/>
    <x v="0"/>
    <x v="0"/>
    <n v="0"/>
    <n v="1"/>
    <x v="0"/>
  </r>
  <r>
    <s v="4033-UJEG"/>
    <s v="No"/>
    <x v="46"/>
    <n v="114"/>
    <n v="401.3"/>
    <n v="0"/>
    <n v="0"/>
    <s v="No"/>
    <x v="0"/>
    <n v="0"/>
    <n v="0"/>
    <n v="8"/>
    <x v="0"/>
    <n v="0"/>
    <x v="38"/>
    <s v="415-6127"/>
    <s v="Female"/>
    <x v="25"/>
    <s v="No"/>
    <s v="Yes"/>
    <s v="No"/>
    <x v="2"/>
    <n v="0"/>
    <s v="No"/>
    <x v="2"/>
    <s v="Direct Debit"/>
    <n v="40"/>
    <n v="1601"/>
    <x v="0"/>
    <x v="0"/>
    <n v="0"/>
    <n v="1"/>
    <x v="1"/>
  </r>
  <r>
    <s v="7389-EARN"/>
    <s v="No"/>
    <x v="73"/>
    <n v="63"/>
    <n v="116.5"/>
    <n v="0"/>
    <n v="0"/>
    <s v="No"/>
    <x v="0"/>
    <n v="0"/>
    <n v="0"/>
    <n v="0"/>
    <x v="1"/>
    <n v="0"/>
    <x v="47"/>
    <s v="419-6564"/>
    <s v="Male"/>
    <x v="58"/>
    <s v="No"/>
    <s v="No"/>
    <s v="No"/>
    <x v="0"/>
    <n v="0"/>
    <s v="No"/>
    <x v="1"/>
    <s v="Credit Card"/>
    <n v="13"/>
    <n v="367"/>
    <x v="0"/>
    <x v="0"/>
    <n v="0"/>
    <n v="1"/>
    <x v="0"/>
  </r>
  <r>
    <s v="8169-PXWT"/>
    <s v="No"/>
    <x v="24"/>
    <n v="93"/>
    <n v="345.3"/>
    <n v="0"/>
    <n v="0"/>
    <s v="No"/>
    <x v="0"/>
    <n v="0"/>
    <n v="0"/>
    <n v="3"/>
    <x v="0"/>
    <n v="0"/>
    <x v="8"/>
    <s v="361-5936"/>
    <s v="Female"/>
    <x v="64"/>
    <s v="No"/>
    <s v="Yes"/>
    <s v="No"/>
    <x v="2"/>
    <n v="0"/>
    <s v="Yes"/>
    <x v="2"/>
    <s v="Direct Debit"/>
    <n v="69"/>
    <n v="2969"/>
    <x v="0"/>
    <x v="0"/>
    <n v="0"/>
    <n v="1"/>
    <x v="0"/>
  </r>
  <r>
    <s v="7156-PUPV"/>
    <s v="No"/>
    <x v="74"/>
    <n v="25"/>
    <n v="98.9"/>
    <n v="0"/>
    <n v="0"/>
    <s v="No"/>
    <x v="0"/>
    <n v="0"/>
    <n v="0"/>
    <n v="5"/>
    <x v="0"/>
    <n v="0"/>
    <x v="45"/>
    <s v="356-1582"/>
    <s v="Female"/>
    <x v="41"/>
    <s v="No"/>
    <s v="Yes"/>
    <s v="No"/>
    <x v="2"/>
    <n v="0"/>
    <s v="No"/>
    <x v="2"/>
    <s v="Direct Debit"/>
    <n v="28"/>
    <n v="197"/>
    <x v="0"/>
    <x v="0"/>
    <n v="0"/>
    <n v="1"/>
    <x v="1"/>
  </r>
  <r>
    <s v="3510-ESKS"/>
    <s v="No"/>
    <x v="14"/>
    <n v="188"/>
    <n v="499.2"/>
    <n v="0"/>
    <n v="0"/>
    <s v="No"/>
    <x v="0"/>
    <n v="0"/>
    <n v="0"/>
    <n v="0"/>
    <x v="1"/>
    <n v="0"/>
    <x v="23"/>
    <s v="375-4900"/>
    <s v="Male"/>
    <x v="34"/>
    <s v="No"/>
    <s v="Yes"/>
    <s v="No"/>
    <x v="2"/>
    <n v="0"/>
    <s v="No"/>
    <x v="2"/>
    <s v="Credit Card"/>
    <n v="12"/>
    <n v="858"/>
    <x v="0"/>
    <x v="0"/>
    <n v="0"/>
    <n v="1"/>
    <x v="0"/>
  </r>
  <r>
    <s v="9677-PGXV"/>
    <s v="No"/>
    <x v="37"/>
    <n v="48"/>
    <n v="117.9"/>
    <n v="0"/>
    <n v="0"/>
    <s v="No"/>
    <x v="0"/>
    <n v="0"/>
    <n v="0"/>
    <n v="8"/>
    <x v="0"/>
    <n v="0"/>
    <x v="40"/>
    <s v="420-8953"/>
    <s v="Female"/>
    <x v="63"/>
    <s v="No"/>
    <s v="Yes"/>
    <s v="No"/>
    <x v="2"/>
    <n v="0"/>
    <s v="No"/>
    <x v="2"/>
    <s v="Credit Card"/>
    <n v="48"/>
    <n v="435"/>
    <x v="0"/>
    <x v="0"/>
    <n v="0"/>
    <n v="1"/>
    <x v="1"/>
  </r>
  <r>
    <s v="5218-NTZB"/>
    <s v="No"/>
    <x v="37"/>
    <n v="47"/>
    <n v="117.4"/>
    <n v="0"/>
    <n v="0"/>
    <s v="No"/>
    <x v="0"/>
    <n v="0"/>
    <n v="0"/>
    <n v="2"/>
    <x v="0"/>
    <n v="0"/>
    <x v="33"/>
    <s v="372-8925"/>
    <s v="Male"/>
    <x v="60"/>
    <s v="No"/>
    <s v="Yes"/>
    <s v="No"/>
    <x v="2"/>
    <n v="0"/>
    <s v="Yes"/>
    <x v="2"/>
    <s v="Credit Card"/>
    <n v="30"/>
    <n v="270"/>
    <x v="0"/>
    <x v="0"/>
    <n v="0"/>
    <n v="1"/>
    <x v="0"/>
  </r>
  <r>
    <s v="0864-AJYE"/>
    <s v="No"/>
    <x v="48"/>
    <n v="16"/>
    <n v="44.4"/>
    <n v="0"/>
    <n v="0"/>
    <s v="No"/>
    <x v="0"/>
    <n v="0"/>
    <n v="0"/>
    <n v="8"/>
    <x v="1"/>
    <n v="4"/>
    <x v="12"/>
    <s v="361-6814"/>
    <s v="Female"/>
    <x v="31"/>
    <s v="No"/>
    <s v="No"/>
    <s v="No"/>
    <x v="0"/>
    <n v="0"/>
    <s v="No"/>
    <x v="0"/>
    <s v="Credit Card"/>
    <n v="30"/>
    <n v="148"/>
    <x v="0"/>
    <x v="0"/>
    <n v="0"/>
    <n v="1"/>
    <x v="1"/>
  </r>
  <r>
    <s v="3506-VZGX"/>
    <s v="No"/>
    <x v="54"/>
    <n v="106"/>
    <n v="217.5"/>
    <n v="0"/>
    <n v="0"/>
    <s v="No"/>
    <x v="0"/>
    <n v="0"/>
    <n v="0"/>
    <n v="25"/>
    <x v="0"/>
    <n v="0"/>
    <x v="26"/>
    <s v="357-7064"/>
    <s v="Female"/>
    <x v="6"/>
    <s v="Yes"/>
    <s v="No"/>
    <s v="No"/>
    <x v="1"/>
    <n v="0"/>
    <s v="Yes"/>
    <x v="2"/>
    <s v="Credit Card"/>
    <n v="39"/>
    <n v="2101"/>
    <x v="0"/>
    <x v="0"/>
    <n v="0"/>
    <n v="1"/>
    <x v="2"/>
  </r>
  <r>
    <s v="1710-OSST"/>
    <s v="No"/>
    <x v="63"/>
    <n v="152"/>
    <n v="501"/>
    <n v="216"/>
    <n v="655.20000000000005"/>
    <s v="Yes"/>
    <x v="1"/>
    <n v="0"/>
    <n v="0"/>
    <n v="10"/>
    <x v="0"/>
    <n v="0"/>
    <x v="32"/>
    <s v="347-5354"/>
    <s v="Male"/>
    <x v="38"/>
    <s v="No"/>
    <s v="No"/>
    <s v="No"/>
    <x v="0"/>
    <n v="0"/>
    <s v="Yes"/>
    <x v="2"/>
    <s v="Direct Debit"/>
    <n v="39"/>
    <n v="2773"/>
    <x v="0"/>
    <x v="0"/>
    <n v="0"/>
    <n v="1"/>
    <x v="1"/>
  </r>
  <r>
    <s v="2135-DKPQ"/>
    <s v="No"/>
    <x v="0"/>
    <n v="4"/>
    <n v="13"/>
    <n v="0"/>
    <n v="0"/>
    <s v="No"/>
    <x v="0"/>
    <n v="0"/>
    <n v="0"/>
    <n v="8"/>
    <x v="0"/>
    <n v="0"/>
    <x v="37"/>
    <s v="384-6372"/>
    <s v="Male"/>
    <x v="45"/>
    <s v="No"/>
    <s v="Yes"/>
    <s v="No"/>
    <x v="2"/>
    <n v="0"/>
    <s v="No"/>
    <x v="2"/>
    <s v="Direct Debit"/>
    <n v="16"/>
    <n v="16"/>
    <x v="0"/>
    <x v="0"/>
    <n v="0"/>
    <n v="1"/>
    <x v="1"/>
  </r>
  <r>
    <s v="8061-WGFW"/>
    <s v="No"/>
    <x v="17"/>
    <n v="212"/>
    <n v="662.8"/>
    <n v="0"/>
    <n v="0"/>
    <s v="No"/>
    <x v="0"/>
    <n v="0"/>
    <n v="0"/>
    <n v="1"/>
    <x v="0"/>
    <n v="0"/>
    <x v="28"/>
    <s v="327-8732"/>
    <s v="Female"/>
    <x v="24"/>
    <s v="No"/>
    <s v="No"/>
    <s v="No"/>
    <x v="0"/>
    <n v="0"/>
    <s v="No"/>
    <x v="2"/>
    <s v="Credit Card"/>
    <n v="28"/>
    <n v="1334"/>
    <x v="0"/>
    <x v="0"/>
    <n v="0"/>
    <n v="1"/>
    <x v="0"/>
  </r>
  <r>
    <s v="7088-JFAS"/>
    <s v="No"/>
    <x v="61"/>
    <n v="23"/>
    <n v="57.7"/>
    <n v="0"/>
    <n v="0"/>
    <s v="No"/>
    <x v="0"/>
    <n v="0"/>
    <n v="0"/>
    <n v="1"/>
    <x v="1"/>
    <n v="0"/>
    <x v="48"/>
    <s v="396-1800"/>
    <s v="Female"/>
    <x v="51"/>
    <s v="No"/>
    <s v="No"/>
    <s v="No"/>
    <x v="0"/>
    <n v="0"/>
    <s v="No"/>
    <x v="0"/>
    <s v="Direct Debit"/>
    <n v="41"/>
    <n v="334"/>
    <x v="0"/>
    <x v="0"/>
    <n v="0"/>
    <n v="1"/>
    <x v="0"/>
  </r>
  <r>
    <s v="3233-ASSV"/>
    <s v="No"/>
    <x v="63"/>
    <n v="290"/>
    <n v="794.4"/>
    <n v="0"/>
    <n v="0"/>
    <s v="No"/>
    <x v="0"/>
    <n v="0"/>
    <n v="0"/>
    <n v="2"/>
    <x v="0"/>
    <n v="0"/>
    <x v="3"/>
    <s v="349-4979"/>
    <s v="Male"/>
    <x v="26"/>
    <s v="No"/>
    <s v="No"/>
    <s v="No"/>
    <x v="0"/>
    <n v="0"/>
    <s v="Yes"/>
    <x v="2"/>
    <s v="Credit Card"/>
    <n v="59"/>
    <n v="4281"/>
    <x v="0"/>
    <x v="0"/>
    <n v="0"/>
    <n v="1"/>
    <x v="0"/>
  </r>
  <r>
    <s v="7104-IKYI"/>
    <s v="No"/>
    <x v="60"/>
    <n v="431"/>
    <n v="867.5"/>
    <n v="603"/>
    <n v="737"/>
    <s v="Yes"/>
    <x v="0"/>
    <n v="147.4"/>
    <n v="0"/>
    <n v="6"/>
    <x v="0"/>
    <n v="0"/>
    <x v="17"/>
    <s v="418-4658"/>
    <s v="Male"/>
    <x v="20"/>
    <s v="No"/>
    <s v="No"/>
    <s v="No"/>
    <x v="0"/>
    <n v="0"/>
    <s v="No"/>
    <x v="1"/>
    <s v="Credit Card"/>
    <n v="35"/>
    <n v="2355"/>
    <x v="0"/>
    <x v="0"/>
    <n v="0"/>
    <n v="1"/>
    <x v="1"/>
  </r>
  <r>
    <s v="4946-KKMY"/>
    <s v="No"/>
    <x v="30"/>
    <n v="11"/>
    <n v="28.6"/>
    <n v="15"/>
    <n v="18"/>
    <s v="Yes"/>
    <x v="0"/>
    <n v="4.5"/>
    <n v="0"/>
    <n v="7"/>
    <x v="0"/>
    <n v="0"/>
    <x v="44"/>
    <s v="416-6628"/>
    <s v="Female"/>
    <x v="2"/>
    <s v="No"/>
    <s v="No"/>
    <s v="No"/>
    <x v="0"/>
    <n v="0"/>
    <s v="No"/>
    <x v="0"/>
    <s v="Direct Debit"/>
    <n v="39"/>
    <n v="113"/>
    <x v="0"/>
    <x v="0"/>
    <n v="0"/>
    <n v="1"/>
    <x v="1"/>
  </r>
  <r>
    <s v="5109-GIJD"/>
    <s v="No"/>
    <x v="37"/>
    <n v="43"/>
    <n v="135.69999999999999"/>
    <n v="27"/>
    <n v="98.1"/>
    <s v="Yes"/>
    <x v="0"/>
    <n v="24.5"/>
    <n v="0"/>
    <n v="8"/>
    <x v="0"/>
    <n v="0"/>
    <x v="24"/>
    <s v="349-5617"/>
    <s v="Female"/>
    <x v="31"/>
    <s v="No"/>
    <s v="No"/>
    <s v="No"/>
    <x v="0"/>
    <n v="0"/>
    <s v="No"/>
    <x v="1"/>
    <s v="Credit Card"/>
    <n v="36"/>
    <n v="327"/>
    <x v="0"/>
    <x v="0"/>
    <n v="0"/>
    <n v="1"/>
    <x v="1"/>
  </r>
  <r>
    <s v="0616-KAYO"/>
    <s v="No"/>
    <x v="67"/>
    <n v="274"/>
    <n v="867.3"/>
    <n v="232"/>
    <n v="516.20000000000005"/>
    <s v="Yes"/>
    <x v="1"/>
    <n v="0"/>
    <n v="0"/>
    <n v="5"/>
    <x v="1"/>
    <n v="29"/>
    <x v="31"/>
    <s v="413-6346"/>
    <s v="Male"/>
    <x v="37"/>
    <s v="No"/>
    <s v="No"/>
    <s v="No"/>
    <x v="0"/>
    <n v="0"/>
    <s v="No"/>
    <x v="2"/>
    <s v="Credit Card"/>
    <n v="55"/>
    <n v="3169"/>
    <x v="0"/>
    <x v="0"/>
    <n v="0"/>
    <n v="1"/>
    <x v="1"/>
  </r>
  <r>
    <s v="2313-HTBV"/>
    <s v="No"/>
    <x v="8"/>
    <n v="387"/>
    <n v="1051.4000000000001"/>
    <n v="140"/>
    <n v="945"/>
    <s v="Yes"/>
    <x v="0"/>
    <n v="315"/>
    <n v="0"/>
    <n v="4"/>
    <x v="0"/>
    <n v="0"/>
    <x v="13"/>
    <s v="395-9270"/>
    <s v="Male"/>
    <x v="0"/>
    <s v="No"/>
    <s v="No"/>
    <s v="No"/>
    <x v="0"/>
    <n v="0"/>
    <s v="Yes"/>
    <x v="2"/>
    <s v="Direct Debit"/>
    <n v="37"/>
    <n v="2627"/>
    <x v="0"/>
    <x v="0"/>
    <n v="0"/>
    <n v="1"/>
    <x v="0"/>
  </r>
  <r>
    <s v="5438-ZPWP"/>
    <s v="No"/>
    <x v="18"/>
    <n v="60"/>
    <n v="219.9"/>
    <n v="60"/>
    <n v="184"/>
    <s v="Yes"/>
    <x v="0"/>
    <n v="92"/>
    <n v="0"/>
    <n v="0"/>
    <x v="1"/>
    <n v="0"/>
    <x v="33"/>
    <s v="332-5964"/>
    <s v="Male"/>
    <x v="19"/>
    <s v="Yes"/>
    <s v="No"/>
    <s v="No"/>
    <x v="1"/>
    <n v="0"/>
    <s v="No"/>
    <x v="1"/>
    <s v="Credit Card"/>
    <n v="12"/>
    <n v="240"/>
    <x v="0"/>
    <x v="0"/>
    <n v="0"/>
    <n v="1"/>
    <x v="0"/>
  </r>
  <r>
    <s v="8440-ZQEC"/>
    <s v="No"/>
    <x v="63"/>
    <n v="350"/>
    <n v="1004.2"/>
    <n v="288"/>
    <n v="835.2"/>
    <s v="Yes"/>
    <x v="0"/>
    <n v="167"/>
    <n v="0"/>
    <n v="4"/>
    <x v="0"/>
    <n v="0"/>
    <x v="26"/>
    <s v="387-5411"/>
    <s v="Female"/>
    <x v="39"/>
    <s v="No"/>
    <s v="No"/>
    <s v="No"/>
    <x v="0"/>
    <n v="0"/>
    <s v="Yes"/>
    <x v="2"/>
    <s v="Direct Debit"/>
    <n v="46"/>
    <n v="3287"/>
    <x v="0"/>
    <x v="0"/>
    <n v="0"/>
    <n v="1"/>
    <x v="0"/>
  </r>
  <r>
    <s v="0114-WIND"/>
    <s v="No"/>
    <x v="28"/>
    <n v="50"/>
    <n v="144.9"/>
    <n v="144"/>
    <n v="252"/>
    <s v="Yes"/>
    <x v="0"/>
    <n v="126"/>
    <n v="0"/>
    <n v="10"/>
    <x v="0"/>
    <n v="0"/>
    <x v="39"/>
    <s v="378-7872"/>
    <s v="Male"/>
    <x v="43"/>
    <s v="No"/>
    <s v="Yes"/>
    <s v="No"/>
    <x v="2"/>
    <n v="0"/>
    <s v="No"/>
    <x v="1"/>
    <s v="Direct Debit"/>
    <n v="35"/>
    <n v="1253"/>
    <x v="0"/>
    <x v="0"/>
    <n v="0"/>
    <n v="1"/>
    <x v="1"/>
  </r>
  <r>
    <s v="4932-TJTF"/>
    <s v="No"/>
    <x v="43"/>
    <n v="23"/>
    <n v="45.9"/>
    <n v="16"/>
    <n v="51.6"/>
    <s v="Yes"/>
    <x v="1"/>
    <n v="0"/>
    <n v="0"/>
    <n v="0"/>
    <x v="1"/>
    <n v="0"/>
    <x v="47"/>
    <s v="389-6037"/>
    <s v="Male"/>
    <x v="19"/>
    <s v="Yes"/>
    <s v="No"/>
    <s v="No"/>
    <x v="1"/>
    <n v="0"/>
    <s v="No"/>
    <x v="0"/>
    <s v="Credit Card"/>
    <n v="8"/>
    <n v="29"/>
    <x v="0"/>
    <x v="0"/>
    <n v="0"/>
    <n v="1"/>
    <x v="0"/>
  </r>
  <r>
    <s v="0133-UCLG"/>
    <s v="No"/>
    <x v="26"/>
    <n v="314"/>
    <n v="688.7"/>
    <n v="252"/>
    <n v="737.1"/>
    <s v="Yes"/>
    <x v="0"/>
    <n v="245.7"/>
    <n v="0"/>
    <n v="7"/>
    <x v="0"/>
    <n v="0"/>
    <x v="49"/>
    <s v="338-4307"/>
    <s v="Male"/>
    <x v="5"/>
    <s v="No"/>
    <s v="No"/>
    <s v="No"/>
    <x v="0"/>
    <n v="0"/>
    <s v="Yes"/>
    <x v="2"/>
    <s v="Credit Card"/>
    <n v="36"/>
    <n v="2243"/>
    <x v="0"/>
    <x v="0"/>
    <n v="0"/>
    <n v="1"/>
    <x v="1"/>
  </r>
  <r>
    <s v="9153-ZFIC"/>
    <s v="No"/>
    <x v="27"/>
    <n v="179"/>
    <n v="847.6"/>
    <n v="130"/>
    <n v="1007.5"/>
    <s v="Yes"/>
    <x v="0"/>
    <n v="335.8"/>
    <n v="0"/>
    <n v="5"/>
    <x v="0"/>
    <n v="0"/>
    <x v="21"/>
    <s v="339-3636"/>
    <s v="Female"/>
    <x v="13"/>
    <s v="No"/>
    <s v="Yes"/>
    <s v="No"/>
    <x v="2"/>
    <n v="0"/>
    <s v="Yes"/>
    <x v="2"/>
    <s v="Direct Debit"/>
    <n v="58"/>
    <n v="3803"/>
    <x v="0"/>
    <x v="0"/>
    <n v="0"/>
    <n v="1"/>
    <x v="1"/>
  </r>
  <r>
    <s v="6457-GCHG"/>
    <s v="No"/>
    <x v="14"/>
    <n v="155"/>
    <n v="356.8"/>
    <n v="142"/>
    <n v="994"/>
    <s v="Yes"/>
    <x v="0"/>
    <n v="198.8"/>
    <n v="0"/>
    <n v="27"/>
    <x v="0"/>
    <n v="0"/>
    <x v="16"/>
    <s v="360-1406"/>
    <s v="Female"/>
    <x v="17"/>
    <s v="Yes"/>
    <s v="No"/>
    <s v="No"/>
    <x v="1"/>
    <n v="0"/>
    <s v="Yes"/>
    <x v="1"/>
    <s v="Credit Card"/>
    <n v="43"/>
    <n v="3080"/>
    <x v="0"/>
    <x v="0"/>
    <n v="0"/>
    <n v="1"/>
    <x v="2"/>
  </r>
  <r>
    <s v="3729-JJHE"/>
    <s v="No"/>
    <x v="51"/>
    <n v="64"/>
    <n v="168.8"/>
    <n v="24"/>
    <n v="225.6"/>
    <s v="Yes"/>
    <x v="0"/>
    <n v="56.4"/>
    <n v="0"/>
    <n v="1"/>
    <x v="0"/>
    <n v="0"/>
    <x v="6"/>
    <s v="356-5475"/>
    <s v="Female"/>
    <x v="57"/>
    <s v="No"/>
    <s v="Yes"/>
    <s v="No"/>
    <x v="2"/>
    <n v="0"/>
    <s v="Yes"/>
    <x v="2"/>
    <s v="Credit Card"/>
    <n v="35"/>
    <n v="834"/>
    <x v="0"/>
    <x v="0"/>
    <n v="0"/>
    <n v="1"/>
    <x v="0"/>
  </r>
  <r>
    <s v="5577-MSNZ"/>
    <s v="No"/>
    <x v="49"/>
    <n v="116"/>
    <n v="270.7"/>
    <n v="204"/>
    <n v="285.60000000000002"/>
    <s v="Yes"/>
    <x v="0"/>
    <n v="95.2"/>
    <n v="0"/>
    <n v="2"/>
    <x v="0"/>
    <n v="0"/>
    <x v="37"/>
    <s v="363-9969"/>
    <s v="Female"/>
    <x v="55"/>
    <s v="No"/>
    <s v="Yes"/>
    <s v="No"/>
    <x v="2"/>
    <n v="0"/>
    <s v="Yes"/>
    <x v="2"/>
    <s v="Direct Debit"/>
    <n v="65"/>
    <n v="2192"/>
    <x v="0"/>
    <x v="0"/>
    <n v="0"/>
    <n v="1"/>
    <x v="0"/>
  </r>
  <r>
    <s v="7731-PXEK"/>
    <s v="No"/>
    <x v="67"/>
    <n v="439"/>
    <n v="866.3"/>
    <n v="116"/>
    <n v="516.20000000000005"/>
    <s v="Yes"/>
    <x v="0"/>
    <n v="129.1"/>
    <n v="0"/>
    <n v="2"/>
    <x v="0"/>
    <n v="0"/>
    <x v="41"/>
    <s v="350-4367"/>
    <s v="Female"/>
    <x v="49"/>
    <s v="No"/>
    <s v="No"/>
    <s v="No"/>
    <x v="0"/>
    <n v="0"/>
    <s v="No"/>
    <x v="1"/>
    <s v="Direct Debit"/>
    <n v="39"/>
    <n v="2255"/>
    <x v="0"/>
    <x v="0"/>
    <n v="0"/>
    <n v="1"/>
    <x v="0"/>
  </r>
  <r>
    <s v="3459-YSNV"/>
    <s v="No"/>
    <x v="58"/>
    <n v="117"/>
    <n v="355.8"/>
    <n v="54"/>
    <n v="194.4"/>
    <s v="Yes"/>
    <x v="0"/>
    <n v="38.9"/>
    <n v="0"/>
    <n v="0"/>
    <x v="1"/>
    <n v="0"/>
    <x v="36"/>
    <s v="368-9751"/>
    <s v="Female"/>
    <x v="39"/>
    <s v="No"/>
    <s v="No"/>
    <s v="No"/>
    <x v="0"/>
    <n v="0"/>
    <s v="No"/>
    <x v="1"/>
    <s v="Credit Card"/>
    <n v="12"/>
    <n v="325"/>
    <x v="0"/>
    <x v="0"/>
    <n v="0"/>
    <n v="1"/>
    <x v="0"/>
  </r>
  <r>
    <s v="1292-NDAR"/>
    <s v="No"/>
    <x v="21"/>
    <n v="219"/>
    <n v="503.2"/>
    <n v="184"/>
    <n v="483"/>
    <s v="Yes"/>
    <x v="0"/>
    <n v="96.6"/>
    <n v="0"/>
    <n v="6"/>
    <x v="1"/>
    <n v="26"/>
    <x v="42"/>
    <s v="380-6413"/>
    <s v="Female"/>
    <x v="40"/>
    <s v="No"/>
    <s v="No"/>
    <s v="No"/>
    <x v="0"/>
    <n v="0"/>
    <s v="Yes"/>
    <x v="1"/>
    <s v="Credit Card"/>
    <n v="32"/>
    <n v="1476"/>
    <x v="0"/>
    <x v="0"/>
    <n v="0"/>
    <n v="1"/>
    <x v="1"/>
  </r>
  <r>
    <s v="7263-ARLA"/>
    <s v="No"/>
    <x v="53"/>
    <n v="48"/>
    <n v="114.5"/>
    <n v="64"/>
    <n v="160"/>
    <s v="Yes"/>
    <x v="0"/>
    <n v="53.3"/>
    <n v="0"/>
    <n v="2"/>
    <x v="0"/>
    <n v="0"/>
    <x v="41"/>
    <s v="404-8765"/>
    <s v="Male"/>
    <x v="55"/>
    <s v="No"/>
    <s v="Yes"/>
    <s v="No"/>
    <x v="2"/>
    <n v="0"/>
    <s v="No"/>
    <x v="2"/>
    <s v="Credit Card"/>
    <n v="53"/>
    <n v="873"/>
    <x v="0"/>
    <x v="0"/>
    <n v="0"/>
    <n v="1"/>
    <x v="0"/>
  </r>
  <r>
    <s v="6537-MOAT"/>
    <s v="No"/>
    <x v="48"/>
    <n v="20"/>
    <n v="49.2"/>
    <n v="10"/>
    <n v="50"/>
    <s v="Yes"/>
    <x v="1"/>
    <n v="0"/>
    <n v="0"/>
    <n v="17"/>
    <x v="0"/>
    <n v="0"/>
    <x v="28"/>
    <s v="371-6284"/>
    <s v="Male"/>
    <x v="53"/>
    <s v="Yes"/>
    <s v="No"/>
    <s v="No"/>
    <x v="1"/>
    <n v="0"/>
    <s v="Yes"/>
    <x v="0"/>
    <s v="Credit Card"/>
    <n v="23"/>
    <n v="115"/>
    <x v="0"/>
    <x v="0"/>
    <n v="0"/>
    <n v="1"/>
    <x v="2"/>
  </r>
  <r>
    <s v="8917-NZLN"/>
    <s v="No"/>
    <x v="40"/>
    <n v="394"/>
    <n v="1092.2"/>
    <n v="476"/>
    <n v="482.8"/>
    <s v="Yes"/>
    <x v="0"/>
    <n v="241.4"/>
    <n v="0"/>
    <n v="11"/>
    <x v="0"/>
    <n v="0"/>
    <x v="15"/>
    <s v="367-9257"/>
    <s v="Female"/>
    <x v="48"/>
    <s v="No"/>
    <s v="No"/>
    <s v="No"/>
    <x v="0"/>
    <n v="0"/>
    <s v="Yes"/>
    <x v="2"/>
    <s v="Direct Debit"/>
    <n v="65"/>
    <n v="4468"/>
    <x v="0"/>
    <x v="0"/>
    <n v="0"/>
    <n v="1"/>
    <x v="2"/>
  </r>
  <r>
    <s v="6245-LARS"/>
    <s v="No"/>
    <x v="39"/>
    <n v="69"/>
    <n v="150.9"/>
    <n v="60"/>
    <n v="306"/>
    <s v="Yes"/>
    <x v="0"/>
    <n v="61.2"/>
    <n v="0"/>
    <n v="15"/>
    <x v="1"/>
    <n v="24"/>
    <x v="24"/>
    <s v="342-8348"/>
    <s v="Female"/>
    <x v="33"/>
    <s v="Yes"/>
    <s v="No"/>
    <s v="No"/>
    <x v="1"/>
    <n v="0"/>
    <s v="No"/>
    <x v="0"/>
    <s v="Direct Debit"/>
    <n v="59"/>
    <n v="1771"/>
    <x v="0"/>
    <x v="0"/>
    <n v="0"/>
    <n v="1"/>
    <x v="2"/>
  </r>
  <r>
    <s v="3420-OZOT"/>
    <s v="No"/>
    <x v="30"/>
    <n v="14"/>
    <n v="36.700000000000003"/>
    <n v="6"/>
    <n v="41.4"/>
    <s v="Yes"/>
    <x v="1"/>
    <n v="0"/>
    <n v="0"/>
    <n v="4"/>
    <x v="0"/>
    <n v="0"/>
    <x v="45"/>
    <s v="410-7611"/>
    <s v="Female"/>
    <x v="9"/>
    <s v="No"/>
    <s v="No"/>
    <s v="No"/>
    <x v="0"/>
    <n v="0"/>
    <s v="No"/>
    <x v="0"/>
    <s v="Paper Check"/>
    <n v="28"/>
    <n v="80"/>
    <x v="0"/>
    <x v="0"/>
    <n v="0"/>
    <n v="1"/>
    <x v="0"/>
  </r>
  <r>
    <s v="2067-XRSL"/>
    <s v="Yes"/>
    <x v="5"/>
    <n v="27"/>
    <n v="69.8"/>
    <n v="136"/>
    <n v="139.4"/>
    <s v="Yes"/>
    <x v="0"/>
    <n v="69.7"/>
    <n v="0"/>
    <n v="12"/>
    <x v="0"/>
    <n v="0"/>
    <x v="27"/>
    <s v="341-3270"/>
    <s v="Female"/>
    <x v="64"/>
    <s v="No"/>
    <s v="Yes"/>
    <s v="No"/>
    <x v="2"/>
    <n v="0"/>
    <s v="Yes"/>
    <x v="2"/>
    <s v="Credit Card"/>
    <n v="17"/>
    <n v="304"/>
    <x v="0"/>
    <x v="0"/>
    <n v="1"/>
    <n v="1"/>
    <x v="2"/>
  </r>
  <r>
    <s v="8916-UNZL"/>
    <s v="No"/>
    <x v="61"/>
    <n v="43"/>
    <n v="100.3"/>
    <n v="72"/>
    <n v="108"/>
    <s v="Yes"/>
    <x v="1"/>
    <n v="0"/>
    <n v="0"/>
    <n v="0"/>
    <x v="1"/>
    <n v="0"/>
    <x v="13"/>
    <s v="340-6908"/>
    <s v="Male"/>
    <x v="32"/>
    <s v="No"/>
    <s v="No"/>
    <s v="No"/>
    <x v="0"/>
    <n v="0"/>
    <s v="No"/>
    <x v="1"/>
    <s v="Paper Check"/>
    <n v="11"/>
    <n v="90"/>
    <x v="0"/>
    <x v="0"/>
    <n v="0"/>
    <n v="1"/>
    <x v="0"/>
  </r>
  <r>
    <s v="1336-ZYEL"/>
    <s v="No"/>
    <x v="48"/>
    <n v="35"/>
    <n v="45.5"/>
    <n v="20"/>
    <n v="43.5"/>
    <s v="Yes"/>
    <x v="0"/>
    <n v="14.5"/>
    <n v="0"/>
    <n v="28"/>
    <x v="0"/>
    <n v="0"/>
    <x v="48"/>
    <s v="422-5264"/>
    <s v="Female"/>
    <x v="58"/>
    <s v="No"/>
    <s v="No"/>
    <s v="No"/>
    <x v="0"/>
    <n v="0"/>
    <s v="No"/>
    <x v="0"/>
    <s v="Direct Debit"/>
    <n v="50"/>
    <n v="254"/>
    <x v="0"/>
    <x v="0"/>
    <n v="0"/>
    <n v="1"/>
    <x v="2"/>
  </r>
  <r>
    <s v="8244-BHBT"/>
    <s v="No"/>
    <x v="65"/>
    <n v="71"/>
    <n v="196.3"/>
    <n v="196"/>
    <n v="166.6"/>
    <s v="Yes"/>
    <x v="0"/>
    <n v="55.5"/>
    <n v="0"/>
    <n v="5"/>
    <x v="0"/>
    <n v="0"/>
    <x v="9"/>
    <s v="422-1799"/>
    <s v="Female"/>
    <x v="50"/>
    <s v="No"/>
    <s v="No"/>
    <s v="No"/>
    <x v="0"/>
    <n v="0"/>
    <s v="Yes"/>
    <x v="2"/>
    <s v="Direct Debit"/>
    <n v="36"/>
    <n v="1773"/>
    <x v="0"/>
    <x v="0"/>
    <n v="0"/>
    <n v="1"/>
    <x v="1"/>
  </r>
  <r>
    <s v="4591-KGHW"/>
    <s v="No"/>
    <x v="37"/>
    <n v="39"/>
    <n v="128.6"/>
    <n v="36"/>
    <n v="115.2"/>
    <s v="Yes"/>
    <x v="0"/>
    <n v="28.8"/>
    <n v="0"/>
    <n v="0"/>
    <x v="1"/>
    <n v="0"/>
    <x v="26"/>
    <s v="404-2877"/>
    <s v="Male"/>
    <x v="54"/>
    <s v="No"/>
    <s v="No"/>
    <s v="No"/>
    <x v="0"/>
    <n v="0"/>
    <s v="No"/>
    <x v="0"/>
    <s v="Direct Debit"/>
    <n v="8"/>
    <n v="68"/>
    <x v="0"/>
    <x v="0"/>
    <n v="0"/>
    <n v="1"/>
    <x v="0"/>
  </r>
  <r>
    <s v="1292-RCDA"/>
    <s v="No"/>
    <x v="30"/>
    <n v="8"/>
    <n v="25.3"/>
    <n v="12"/>
    <n v="35.1"/>
    <s v="Yes"/>
    <x v="1"/>
    <n v="0"/>
    <n v="0"/>
    <n v="9"/>
    <x v="0"/>
    <n v="0"/>
    <x v="2"/>
    <s v="417-7913"/>
    <s v="Male"/>
    <x v="16"/>
    <s v="No"/>
    <s v="No"/>
    <s v="No"/>
    <x v="0"/>
    <n v="0"/>
    <s v="No"/>
    <x v="0"/>
    <s v="Direct Debit"/>
    <n v="50"/>
    <n v="158"/>
    <x v="0"/>
    <x v="0"/>
    <n v="0"/>
    <n v="1"/>
    <x v="1"/>
  </r>
  <r>
    <s v="9927-XUQV"/>
    <s v="No"/>
    <x v="21"/>
    <n v="151"/>
    <n v="502.6"/>
    <n v="138"/>
    <n v="266.8"/>
    <s v="Yes"/>
    <x v="0"/>
    <n v="53.4"/>
    <n v="0"/>
    <n v="3"/>
    <x v="0"/>
    <n v="0"/>
    <x v="42"/>
    <s v="358-2490"/>
    <s v="Male"/>
    <x v="20"/>
    <s v="No"/>
    <s v="No"/>
    <s v="No"/>
    <x v="0"/>
    <n v="0"/>
    <s v="No"/>
    <x v="0"/>
    <s v="Credit Card"/>
    <n v="30"/>
    <n v="1362"/>
    <x v="0"/>
    <x v="0"/>
    <n v="0"/>
    <n v="1"/>
    <x v="0"/>
  </r>
  <r>
    <s v="4150-XBGD"/>
    <s v="No"/>
    <x v="60"/>
    <n v="291"/>
    <n v="809.2"/>
    <n v="134"/>
    <n v="676.7"/>
    <s v="Yes"/>
    <x v="0"/>
    <n v="225.6"/>
    <n v="0"/>
    <n v="29"/>
    <x v="0"/>
    <n v="0"/>
    <x v="22"/>
    <s v="349-3112"/>
    <s v="Female"/>
    <x v="4"/>
    <s v="Yes"/>
    <s v="No"/>
    <s v="No"/>
    <x v="1"/>
    <n v="0"/>
    <s v="Yes"/>
    <x v="1"/>
    <s v="Paper Check"/>
    <n v="43"/>
    <n v="2925"/>
    <x v="0"/>
    <x v="0"/>
    <n v="0"/>
    <n v="1"/>
    <x v="2"/>
  </r>
  <r>
    <s v="4152-HCYK"/>
    <s v="No"/>
    <x v="67"/>
    <n v="330"/>
    <n v="578.70000000000005"/>
    <n v="464"/>
    <n v="846.8"/>
    <s v="Yes"/>
    <x v="0"/>
    <n v="169.4"/>
    <n v="0"/>
    <n v="0"/>
    <x v="1"/>
    <n v="0"/>
    <x v="37"/>
    <s v="414-5422"/>
    <s v="Female"/>
    <x v="16"/>
    <s v="No"/>
    <s v="No"/>
    <s v="No"/>
    <x v="0"/>
    <n v="0"/>
    <s v="No"/>
    <x v="1"/>
    <s v="Direct Debit"/>
    <n v="12"/>
    <n v="667"/>
    <x v="0"/>
    <x v="0"/>
    <n v="0"/>
    <n v="1"/>
    <x v="0"/>
  </r>
  <r>
    <s v="9231-PUOS"/>
    <s v="No"/>
    <x v="49"/>
    <n v="99"/>
    <n v="302.8"/>
    <n v="136"/>
    <n v="445.4"/>
    <s v="Yes"/>
    <x v="0"/>
    <n v="89.1"/>
    <n v="0"/>
    <n v="11"/>
    <x v="0"/>
    <n v="0"/>
    <x v="20"/>
    <s v="386-3766"/>
    <s v="Male"/>
    <x v="51"/>
    <s v="No"/>
    <s v="No"/>
    <s v="No"/>
    <x v="0"/>
    <n v="0"/>
    <s v="Yes"/>
    <x v="0"/>
    <s v="Direct Debit"/>
    <n v="47"/>
    <n v="1574"/>
    <x v="0"/>
    <x v="0"/>
    <n v="0"/>
    <n v="1"/>
    <x v="2"/>
  </r>
  <r>
    <s v="2891-JRJM"/>
    <s v="No"/>
    <x v="0"/>
    <n v="5"/>
    <n v="14"/>
    <n v="3"/>
    <n v="13.3"/>
    <s v="Yes"/>
    <x v="0"/>
    <n v="2.7"/>
    <n v="0"/>
    <n v="7"/>
    <x v="1"/>
    <n v="5"/>
    <x v="8"/>
    <s v="408-4911"/>
    <s v="Male"/>
    <x v="31"/>
    <s v="No"/>
    <s v="No"/>
    <s v="No"/>
    <x v="0"/>
    <n v="0"/>
    <s v="No"/>
    <x v="0"/>
    <s v="Direct Debit"/>
    <n v="25"/>
    <n v="25"/>
    <x v="0"/>
    <x v="0"/>
    <n v="0"/>
    <n v="1"/>
    <x v="1"/>
  </r>
  <r>
    <s v="5066-NVKJ"/>
    <s v="No"/>
    <x v="50"/>
    <n v="31"/>
    <n v="114.7"/>
    <n v="56"/>
    <n v="191.8"/>
    <s v="Yes"/>
    <x v="0"/>
    <n v="95.9"/>
    <n v="0"/>
    <n v="3"/>
    <x v="0"/>
    <n v="0"/>
    <x v="47"/>
    <s v="387-4064"/>
    <s v="Male"/>
    <x v="50"/>
    <s v="No"/>
    <s v="No"/>
    <s v="No"/>
    <x v="0"/>
    <n v="0"/>
    <s v="Yes"/>
    <x v="0"/>
    <s v="Direct Debit"/>
    <n v="32"/>
    <n v="462"/>
    <x v="0"/>
    <x v="0"/>
    <n v="0"/>
    <n v="1"/>
    <x v="0"/>
  </r>
  <r>
    <s v="7149-AMGV"/>
    <s v="No"/>
    <x v="66"/>
    <n v="69"/>
    <n v="185.7"/>
    <n v="95"/>
    <n v="218.5"/>
    <s v="Yes"/>
    <x v="0"/>
    <n v="72.8"/>
    <n v="0"/>
    <n v="5"/>
    <x v="0"/>
    <n v="0"/>
    <x v="26"/>
    <s v="380-5667"/>
    <s v="Male"/>
    <x v="64"/>
    <s v="No"/>
    <s v="Yes"/>
    <s v="No"/>
    <x v="2"/>
    <n v="0"/>
    <s v="Yes"/>
    <x v="2"/>
    <s v="Direct Debit"/>
    <n v="36"/>
    <n v="667"/>
    <x v="0"/>
    <x v="0"/>
    <n v="0"/>
    <n v="1"/>
    <x v="1"/>
  </r>
  <r>
    <s v="9137-GKMA"/>
    <s v="No"/>
    <x v="16"/>
    <n v="268"/>
    <n v="728.1"/>
    <n v="511"/>
    <n v="554.79999999999995"/>
    <s v="Yes"/>
    <x v="0"/>
    <n v="138.69999999999999"/>
    <n v="0"/>
    <n v="1"/>
    <x v="0"/>
    <n v="0"/>
    <x v="25"/>
    <s v="359-9992"/>
    <s v="Female"/>
    <x v="32"/>
    <s v="No"/>
    <s v="No"/>
    <s v="No"/>
    <x v="0"/>
    <n v="0"/>
    <s v="Yes"/>
    <x v="2"/>
    <s v="Credit Card"/>
    <n v="62"/>
    <n v="4489"/>
    <x v="0"/>
    <x v="0"/>
    <n v="0"/>
    <n v="1"/>
    <x v="0"/>
  </r>
  <r>
    <s v="1793-KIQI"/>
    <s v="No"/>
    <x v="23"/>
    <n v="207"/>
    <n v="395.9"/>
    <n v="396"/>
    <n v="594"/>
    <s v="Yes"/>
    <x v="0"/>
    <n v="118.8"/>
    <n v="0"/>
    <n v="7"/>
    <x v="0"/>
    <n v="0"/>
    <x v="6"/>
    <s v="391-1737"/>
    <s v="Male"/>
    <x v="3"/>
    <s v="No"/>
    <s v="No"/>
    <s v="No"/>
    <x v="0"/>
    <n v="0"/>
    <s v="Yes"/>
    <x v="2"/>
    <s v="Credit Card"/>
    <n v="45"/>
    <n v="2968"/>
    <x v="0"/>
    <x v="0"/>
    <n v="0"/>
    <n v="1"/>
    <x v="1"/>
  </r>
  <r>
    <s v="2228-SYVE"/>
    <s v="No"/>
    <x v="10"/>
    <n v="272"/>
    <n v="624.20000000000005"/>
    <n v="276"/>
    <n v="683.1"/>
    <s v="Yes"/>
    <x v="0"/>
    <n v="341.6"/>
    <n v="0"/>
    <n v="10"/>
    <x v="0"/>
    <n v="0"/>
    <x v="46"/>
    <s v="404-2871"/>
    <s v="Male"/>
    <x v="6"/>
    <s v="Yes"/>
    <s v="No"/>
    <s v="No"/>
    <x v="1"/>
    <n v="0"/>
    <s v="Yes"/>
    <x v="2"/>
    <s v="Direct Debit"/>
    <n v="39"/>
    <n v="2727"/>
    <x v="0"/>
    <x v="0"/>
    <n v="0"/>
    <n v="1"/>
    <x v="1"/>
  </r>
  <r>
    <s v="4419-DXOY"/>
    <s v="No"/>
    <x v="0"/>
    <n v="4"/>
    <n v="11"/>
    <n v="3"/>
    <n v="18.2"/>
    <s v="Yes"/>
    <x v="0"/>
    <n v="3.6"/>
    <n v="0"/>
    <n v="0"/>
    <x v="1"/>
    <n v="0"/>
    <x v="13"/>
    <s v="420-6121"/>
    <s v="Female"/>
    <x v="10"/>
    <s v="No"/>
    <s v="No"/>
    <s v="No"/>
    <x v="0"/>
    <n v="0"/>
    <s v="No"/>
    <x v="0"/>
    <s v="Direct Debit"/>
    <n v="13"/>
    <n v="13"/>
    <x v="0"/>
    <x v="0"/>
    <n v="0"/>
    <n v="1"/>
    <x v="0"/>
  </r>
  <r>
    <s v="2591-AYDV"/>
    <s v="No"/>
    <x v="30"/>
    <n v="16"/>
    <n v="39.1"/>
    <n v="15"/>
    <n v="25.2"/>
    <s v="Yes"/>
    <x v="1"/>
    <n v="0"/>
    <n v="0"/>
    <n v="0"/>
    <x v="1"/>
    <n v="0"/>
    <x v="25"/>
    <s v="348-9938"/>
    <s v="Male"/>
    <x v="52"/>
    <s v="No"/>
    <s v="No"/>
    <s v="No"/>
    <x v="0"/>
    <n v="0"/>
    <s v="No"/>
    <x v="0"/>
    <s v="Credit Card"/>
    <n v="9"/>
    <n v="23"/>
    <x v="0"/>
    <x v="0"/>
    <n v="0"/>
    <n v="1"/>
    <x v="0"/>
  </r>
  <r>
    <s v="7564-DUYZ"/>
    <s v="No"/>
    <x v="63"/>
    <n v="218"/>
    <n v="504.4"/>
    <n v="288"/>
    <n v="748.8"/>
    <s v="Yes"/>
    <x v="0"/>
    <n v="374.4"/>
    <n v="0"/>
    <n v="4"/>
    <x v="0"/>
    <n v="0"/>
    <x v="23"/>
    <s v="394-3023"/>
    <s v="Female"/>
    <x v="63"/>
    <s v="No"/>
    <s v="Yes"/>
    <s v="No"/>
    <x v="2"/>
    <n v="0"/>
    <s v="Yes"/>
    <x v="2"/>
    <s v="Direct Debit"/>
    <n v="45"/>
    <n v="3218"/>
    <x v="0"/>
    <x v="0"/>
    <n v="0"/>
    <n v="1"/>
    <x v="0"/>
  </r>
  <r>
    <s v="8001-HMPR"/>
    <s v="No"/>
    <x v="55"/>
    <n v="59"/>
    <n v="190.7"/>
    <n v="36"/>
    <n v="69.599999999999994"/>
    <s v="Yes"/>
    <x v="0"/>
    <n v="34.799999999999997"/>
    <n v="0"/>
    <n v="20"/>
    <x v="0"/>
    <n v="0"/>
    <x v="34"/>
    <s v="352-5466"/>
    <s v="Male"/>
    <x v="6"/>
    <s v="Yes"/>
    <s v="No"/>
    <s v="No"/>
    <x v="1"/>
    <n v="0"/>
    <s v="No"/>
    <x v="1"/>
    <s v="Direct Debit"/>
    <n v="23"/>
    <n v="276"/>
    <x v="0"/>
    <x v="0"/>
    <n v="0"/>
    <n v="1"/>
    <x v="2"/>
  </r>
  <r>
    <s v="3852-MXTL"/>
    <s v="No"/>
    <x v="55"/>
    <n v="33"/>
    <n v="93"/>
    <n v="60"/>
    <n v="91.2"/>
    <s v="Yes"/>
    <x v="0"/>
    <n v="18.2"/>
    <n v="0"/>
    <n v="0"/>
    <x v="1"/>
    <n v="0"/>
    <x v="3"/>
    <s v="357-2748"/>
    <s v="Male"/>
    <x v="33"/>
    <s v="Yes"/>
    <s v="No"/>
    <s v="No"/>
    <x v="1"/>
    <n v="0"/>
    <s v="No"/>
    <x v="1"/>
    <s v="Paper Check"/>
    <n v="8"/>
    <n v="92"/>
    <x v="0"/>
    <x v="0"/>
    <n v="0"/>
    <n v="1"/>
    <x v="0"/>
  </r>
  <r>
    <s v="8242-FLFQ"/>
    <s v="No"/>
    <x v="58"/>
    <n v="274"/>
    <n v="438.6"/>
    <n v="216"/>
    <n v="294.3"/>
    <s v="Yes"/>
    <x v="0"/>
    <n v="147.19999999999999"/>
    <n v="0"/>
    <n v="14"/>
    <x v="0"/>
    <n v="0"/>
    <x v="26"/>
    <s v="386-7976"/>
    <s v="Female"/>
    <x v="30"/>
    <s v="No"/>
    <s v="No"/>
    <s v="No"/>
    <x v="0"/>
    <n v="0"/>
    <s v="No"/>
    <x v="1"/>
    <s v="Credit Card"/>
    <n v="22"/>
    <n v="613"/>
    <x v="0"/>
    <x v="0"/>
    <n v="0"/>
    <n v="1"/>
    <x v="2"/>
  </r>
  <r>
    <s v="7803-OPVZ"/>
    <s v="No"/>
    <x v="35"/>
    <n v="84"/>
    <n v="240"/>
    <n v="144"/>
    <n v="307.2"/>
    <s v="Yes"/>
    <x v="1"/>
    <n v="0"/>
    <n v="0"/>
    <n v="7"/>
    <x v="0"/>
    <n v="0"/>
    <x v="47"/>
    <s v="361-1900"/>
    <s v="Male"/>
    <x v="26"/>
    <s v="No"/>
    <s v="No"/>
    <s v="No"/>
    <x v="0"/>
    <n v="0"/>
    <s v="Yes"/>
    <x v="2"/>
    <s v="Credit Card"/>
    <n v="52"/>
    <n v="2496"/>
    <x v="0"/>
    <x v="0"/>
    <n v="0"/>
    <n v="1"/>
    <x v="1"/>
  </r>
  <r>
    <s v="3281-NVWA"/>
    <s v="No"/>
    <x v="48"/>
    <n v="9"/>
    <n v="20.9"/>
    <n v="30"/>
    <n v="45.5"/>
    <s v="Yes"/>
    <x v="0"/>
    <n v="9.1"/>
    <n v="0"/>
    <n v="8"/>
    <x v="0"/>
    <n v="0"/>
    <x v="24"/>
    <s v="378-6276"/>
    <s v="Male"/>
    <x v="37"/>
    <s v="No"/>
    <s v="No"/>
    <s v="No"/>
    <x v="0"/>
    <n v="0"/>
    <s v="Yes"/>
    <x v="0"/>
    <s v="Direct Debit"/>
    <n v="39"/>
    <n v="203"/>
    <x v="0"/>
    <x v="0"/>
    <n v="0"/>
    <n v="1"/>
    <x v="1"/>
  </r>
  <r>
    <s v="0527-WYXI"/>
    <s v="No"/>
    <x v="0"/>
    <n v="3"/>
    <n v="7"/>
    <n v="5"/>
    <n v="8.9"/>
    <s v="Yes"/>
    <x v="0"/>
    <n v="4.5"/>
    <n v="0"/>
    <n v="7"/>
    <x v="1"/>
    <n v="4"/>
    <x v="11"/>
    <s v="343-2592"/>
    <s v="Female"/>
    <x v="8"/>
    <s v="No"/>
    <s v="No"/>
    <s v="No"/>
    <x v="0"/>
    <n v="0"/>
    <s v="No"/>
    <x v="0"/>
    <s v="Direct Debit"/>
    <n v="35"/>
    <n v="35"/>
    <x v="0"/>
    <x v="0"/>
    <n v="0"/>
    <n v="1"/>
    <x v="1"/>
  </r>
  <r>
    <s v="0538-RIUV"/>
    <s v="No"/>
    <x v="61"/>
    <n v="41"/>
    <n v="113.2"/>
    <n v="40"/>
    <n v="97.6"/>
    <s v="Yes"/>
    <x v="0"/>
    <n v="48.8"/>
    <n v="0"/>
    <n v="0"/>
    <x v="1"/>
    <n v="0"/>
    <x v="6"/>
    <s v="397-3943"/>
    <s v="Female"/>
    <x v="59"/>
    <s v="Yes"/>
    <s v="No"/>
    <s v="No"/>
    <x v="1"/>
    <n v="0"/>
    <s v="No"/>
    <x v="1"/>
    <s v="Direct Debit"/>
    <n v="13"/>
    <n v="106"/>
    <x v="0"/>
    <x v="0"/>
    <n v="0"/>
    <n v="1"/>
    <x v="0"/>
  </r>
  <r>
    <s v="8963-RTYE"/>
    <s v="No"/>
    <x v="74"/>
    <n v="33"/>
    <n v="88.4"/>
    <n v="42"/>
    <n v="75.599999999999994"/>
    <s v="Yes"/>
    <x v="0"/>
    <n v="18.899999999999999"/>
    <n v="0"/>
    <n v="11"/>
    <x v="0"/>
    <n v="0"/>
    <x v="39"/>
    <s v="347-3821"/>
    <s v="Male"/>
    <x v="3"/>
    <s v="No"/>
    <s v="No"/>
    <s v="No"/>
    <x v="0"/>
    <n v="0"/>
    <s v="No"/>
    <x v="0"/>
    <s v="Direct Debit"/>
    <n v="23"/>
    <n v="172"/>
    <x v="0"/>
    <x v="0"/>
    <n v="0"/>
    <n v="1"/>
    <x v="2"/>
  </r>
  <r>
    <s v="2815-LILY"/>
    <s v="No"/>
    <x v="18"/>
    <n v="81"/>
    <n v="196.4"/>
    <n v="140"/>
    <n v="220"/>
    <s v="Yes"/>
    <x v="0"/>
    <n v="110"/>
    <n v="0"/>
    <n v="5"/>
    <x v="0"/>
    <n v="0"/>
    <x v="25"/>
    <s v="400-8069"/>
    <s v="Male"/>
    <x v="37"/>
    <s v="No"/>
    <s v="No"/>
    <s v="No"/>
    <x v="0"/>
    <n v="0"/>
    <s v="Yes"/>
    <x v="0"/>
    <s v="Credit Card"/>
    <n v="35"/>
    <n v="682"/>
    <x v="0"/>
    <x v="0"/>
    <n v="0"/>
    <n v="1"/>
    <x v="1"/>
  </r>
  <r>
    <s v="9004-ZRTZ"/>
    <s v="No"/>
    <x v="8"/>
    <n v="186"/>
    <n v="421.4"/>
    <n v="350"/>
    <n v="784"/>
    <s v="Yes"/>
    <x v="0"/>
    <n v="392"/>
    <n v="0"/>
    <n v="5"/>
    <x v="0"/>
    <n v="0"/>
    <x v="36"/>
    <s v="345-5089"/>
    <s v="Male"/>
    <x v="7"/>
    <s v="No"/>
    <s v="No"/>
    <s v="No"/>
    <x v="0"/>
    <n v="0"/>
    <s v="No"/>
    <x v="1"/>
    <s v="Credit Card"/>
    <n v="29"/>
    <n v="2023"/>
    <x v="0"/>
    <x v="0"/>
    <n v="0"/>
    <n v="1"/>
    <x v="1"/>
  </r>
  <r>
    <s v="7305-NNKA"/>
    <s v="No"/>
    <x v="44"/>
    <n v="80"/>
    <n v="250.1"/>
    <n v="62"/>
    <n v="443.3"/>
    <s v="Yes"/>
    <x v="0"/>
    <n v="110.8"/>
    <n v="0"/>
    <n v="11"/>
    <x v="0"/>
    <n v="0"/>
    <x v="10"/>
    <s v="410-4613"/>
    <s v="Female"/>
    <x v="43"/>
    <s v="No"/>
    <s v="No"/>
    <s v="No"/>
    <x v="2"/>
    <n v="0"/>
    <s v="Yes"/>
    <x v="1"/>
    <s v="Direct Debit"/>
    <n v="51"/>
    <n v="1592"/>
    <x v="0"/>
    <x v="0"/>
    <n v="0"/>
    <n v="1"/>
    <x v="2"/>
  </r>
  <r>
    <s v="3110-MOTS"/>
    <s v="No"/>
    <x v="42"/>
    <n v="83"/>
    <n v="189"/>
    <n v="0"/>
    <n v="0"/>
    <s v="No"/>
    <x v="1"/>
    <n v="0"/>
    <n v="0"/>
    <n v="14"/>
    <x v="1"/>
    <n v="42"/>
    <x v="25"/>
    <s v="356-4706"/>
    <s v="Female"/>
    <x v="65"/>
    <s v="No"/>
    <s v="Yes"/>
    <s v="No"/>
    <x v="2"/>
    <n v="0"/>
    <s v="No"/>
    <x v="1"/>
    <s v="Credit Card"/>
    <n v="37"/>
    <n v="1387"/>
    <x v="0"/>
    <x v="0"/>
    <n v="0"/>
    <n v="1"/>
    <x v="2"/>
  </r>
  <r>
    <s v="6951-CVUY"/>
    <s v="No"/>
    <x v="55"/>
    <n v="44"/>
    <n v="99"/>
    <n v="60"/>
    <n v="134.4"/>
    <s v="Yes"/>
    <x v="0"/>
    <n v="67.2"/>
    <n v="0"/>
    <n v="41"/>
    <x v="0"/>
    <n v="0"/>
    <x v="29"/>
    <s v="392-2459"/>
    <s v="Female"/>
    <x v="53"/>
    <s v="Yes"/>
    <s v="No"/>
    <s v="No"/>
    <x v="1"/>
    <n v="0"/>
    <s v="Yes"/>
    <x v="0"/>
    <s v="Direct Debit"/>
    <n v="28"/>
    <n v="350"/>
    <x v="0"/>
    <x v="0"/>
    <n v="0"/>
    <n v="1"/>
    <x v="2"/>
  </r>
  <r>
    <s v="1575-VAUH"/>
    <s v="No"/>
    <x v="14"/>
    <n v="582"/>
    <n v="1140.8"/>
    <n v="497"/>
    <n v="923"/>
    <s v="Yes"/>
    <x v="0"/>
    <n v="307.7"/>
    <n v="0"/>
    <n v="1"/>
    <x v="0"/>
    <n v="0"/>
    <x v="3"/>
    <s v="332-5582"/>
    <s v="Female"/>
    <x v="35"/>
    <s v="No"/>
    <s v="No"/>
    <s v="No"/>
    <x v="0"/>
    <n v="0"/>
    <s v="Yes"/>
    <x v="1"/>
    <s v="Direct Debit"/>
    <n v="52"/>
    <n v="3718"/>
    <x v="0"/>
    <x v="0"/>
    <n v="0"/>
    <n v="1"/>
    <x v="0"/>
  </r>
  <r>
    <s v="6605-XLCY"/>
    <s v="No"/>
    <x v="36"/>
    <n v="228"/>
    <n v="422.5"/>
    <n v="252"/>
    <n v="457.8"/>
    <s v="Yes"/>
    <x v="0"/>
    <n v="152.6"/>
    <n v="0"/>
    <n v="4"/>
    <x v="0"/>
    <n v="0"/>
    <x v="10"/>
    <s v="371-4788"/>
    <s v="Female"/>
    <x v="11"/>
    <s v="No"/>
    <s v="No"/>
    <s v="No"/>
    <x v="0"/>
    <n v="0"/>
    <s v="No"/>
    <x v="0"/>
    <s v="Direct Debit"/>
    <n v="46"/>
    <n v="1942"/>
    <x v="0"/>
    <x v="0"/>
    <n v="0"/>
    <n v="1"/>
    <x v="0"/>
  </r>
  <r>
    <s v="5825-JAGI"/>
    <s v="No"/>
    <x v="7"/>
    <n v="135"/>
    <n v="326.89999999999998"/>
    <n v="175"/>
    <n v="160"/>
    <s v="Yes"/>
    <x v="1"/>
    <n v="0"/>
    <n v="0"/>
    <n v="0"/>
    <x v="1"/>
    <n v="0"/>
    <x v="13"/>
    <s v="342-2013"/>
    <s v="Female"/>
    <x v="17"/>
    <s v="Yes"/>
    <s v="No"/>
    <s v="No"/>
    <x v="1"/>
    <n v="0"/>
    <s v="No"/>
    <x v="1"/>
    <s v="Direct Debit"/>
    <n v="11"/>
    <n v="277"/>
    <x v="0"/>
    <x v="0"/>
    <n v="0"/>
    <n v="1"/>
    <x v="0"/>
  </r>
  <r>
    <s v="9130-SFZQ"/>
    <s v="No"/>
    <x v="58"/>
    <n v="141"/>
    <n v="345.8"/>
    <n v="135"/>
    <n v="321.3"/>
    <s v="Yes"/>
    <x v="0"/>
    <n v="160.69999999999999"/>
    <n v="0"/>
    <n v="37"/>
    <x v="1"/>
    <n v="40"/>
    <x v="5"/>
    <s v="335-8427"/>
    <s v="Male"/>
    <x v="23"/>
    <s v="Yes"/>
    <s v="No"/>
    <s v="No"/>
    <x v="1"/>
    <n v="0"/>
    <s v="Yes"/>
    <x v="1"/>
    <s v="Direct Debit"/>
    <n v="49"/>
    <n v="1291"/>
    <x v="0"/>
    <x v="0"/>
    <n v="0"/>
    <n v="1"/>
    <x v="2"/>
  </r>
  <r>
    <s v="6255-VETE"/>
    <s v="No"/>
    <x v="32"/>
    <n v="30"/>
    <n v="65.400000000000006"/>
    <n v="44"/>
    <n v="102.3"/>
    <s v="Yes"/>
    <x v="0"/>
    <n v="20.5"/>
    <n v="0"/>
    <n v="7"/>
    <x v="0"/>
    <n v="0"/>
    <x v="18"/>
    <s v="409-6753"/>
    <s v="Male"/>
    <x v="2"/>
    <s v="No"/>
    <s v="No"/>
    <s v="No"/>
    <x v="0"/>
    <n v="0"/>
    <s v="No"/>
    <x v="0"/>
    <s v="Direct Debit"/>
    <n v="14"/>
    <n v="147"/>
    <x v="0"/>
    <x v="0"/>
    <n v="0"/>
    <n v="1"/>
    <x v="1"/>
  </r>
  <r>
    <s v="5042-MKPV"/>
    <s v="No"/>
    <x v="13"/>
    <n v="160"/>
    <n v="416.6"/>
    <n v="140"/>
    <n v="308"/>
    <s v="Yes"/>
    <x v="0"/>
    <n v="61.6"/>
    <n v="0"/>
    <n v="1"/>
    <x v="0"/>
    <n v="0"/>
    <x v="43"/>
    <s v="349-1756"/>
    <s v="Female"/>
    <x v="29"/>
    <s v="No"/>
    <s v="Yes"/>
    <s v="No"/>
    <x v="2"/>
    <n v="0"/>
    <s v="Yes"/>
    <x v="2"/>
    <s v="Direct Debit"/>
    <n v="45"/>
    <n v="1240"/>
    <x v="0"/>
    <x v="0"/>
    <n v="0"/>
    <n v="1"/>
    <x v="0"/>
  </r>
  <r>
    <s v="1690-GNFE"/>
    <s v="Yes"/>
    <x v="55"/>
    <n v="64"/>
    <n v="181.7"/>
    <n v="48"/>
    <n v="106.8"/>
    <s v="Yes"/>
    <x v="0"/>
    <n v="53.4"/>
    <n v="0"/>
    <n v="9"/>
    <x v="0"/>
    <n v="0"/>
    <x v="27"/>
    <s v="328-8980"/>
    <s v="Female"/>
    <x v="58"/>
    <s v="No"/>
    <s v="No"/>
    <s v="No"/>
    <x v="0"/>
    <n v="0"/>
    <s v="Yes"/>
    <x v="1"/>
    <s v="Direct Debit"/>
    <n v="25"/>
    <n v="307"/>
    <x v="0"/>
    <x v="0"/>
    <n v="1"/>
    <n v="1"/>
    <x v="1"/>
  </r>
  <r>
    <s v="0411-ROHV"/>
    <s v="No"/>
    <x v="8"/>
    <n v="151"/>
    <n v="350.4"/>
    <n v="210"/>
    <n v="763"/>
    <s v="Yes"/>
    <x v="0"/>
    <n v="152.6"/>
    <n v="0"/>
    <n v="19"/>
    <x v="0"/>
    <n v="0"/>
    <x v="10"/>
    <s v="379-9524"/>
    <s v="Male"/>
    <x v="42"/>
    <s v="Yes"/>
    <s v="No"/>
    <s v="No"/>
    <x v="1"/>
    <n v="0"/>
    <s v="Yes"/>
    <x v="0"/>
    <s v="Direct Debit"/>
    <n v="21"/>
    <n v="1464"/>
    <x v="0"/>
    <x v="0"/>
    <n v="0"/>
    <n v="1"/>
    <x v="2"/>
  </r>
  <r>
    <s v="7255-UBLM"/>
    <s v="No"/>
    <x v="0"/>
    <n v="6"/>
    <n v="13"/>
    <n v="6"/>
    <n v="15.2"/>
    <s v="Yes"/>
    <x v="0"/>
    <n v="3"/>
    <n v="0"/>
    <n v="2"/>
    <x v="0"/>
    <n v="0"/>
    <x v="37"/>
    <s v="352-9947"/>
    <s v="Male"/>
    <x v="27"/>
    <s v="No"/>
    <s v="Yes"/>
    <s v="No"/>
    <x v="2"/>
    <n v="0"/>
    <s v="No"/>
    <x v="2"/>
    <s v="Direct Debit"/>
    <n v="36"/>
    <n v="36"/>
    <x v="0"/>
    <x v="0"/>
    <n v="0"/>
    <n v="1"/>
    <x v="0"/>
  </r>
  <r>
    <s v="5893-YMPS"/>
    <s v="No"/>
    <x v="18"/>
    <n v="39"/>
    <n v="81"/>
    <n v="40"/>
    <n v="74"/>
    <s v="Yes"/>
    <x v="0"/>
    <n v="18.5"/>
    <n v="0"/>
    <n v="0"/>
    <x v="1"/>
    <n v="0"/>
    <x v="11"/>
    <s v="336-1043"/>
    <s v="Female"/>
    <x v="37"/>
    <s v="No"/>
    <s v="No"/>
    <s v="No"/>
    <x v="0"/>
    <n v="0"/>
    <s v="No"/>
    <x v="1"/>
    <s v="Paper Check"/>
    <n v="9"/>
    <n v="175"/>
    <x v="0"/>
    <x v="0"/>
    <n v="0"/>
    <n v="1"/>
    <x v="0"/>
  </r>
  <r>
    <s v="7600-YYYP"/>
    <s v="No"/>
    <x v="7"/>
    <n v="43"/>
    <n v="100.7"/>
    <n v="150"/>
    <n v="215"/>
    <s v="Yes"/>
    <x v="0"/>
    <n v="107.5"/>
    <n v="0"/>
    <n v="0"/>
    <x v="1"/>
    <n v="0"/>
    <x v="37"/>
    <s v="345-4551"/>
    <s v="Male"/>
    <x v="8"/>
    <s v="No"/>
    <s v="No"/>
    <s v="No"/>
    <x v="0"/>
    <n v="0"/>
    <s v="No"/>
    <x v="0"/>
    <s v="Direct Debit"/>
    <n v="11"/>
    <n v="284"/>
    <x v="0"/>
    <x v="0"/>
    <n v="0"/>
    <n v="1"/>
    <x v="0"/>
  </r>
  <r>
    <s v="8115-BNWE"/>
    <s v="No"/>
    <x v="29"/>
    <n v="70"/>
    <n v="163.1"/>
    <n v="108"/>
    <n v="235.8"/>
    <s v="Yes"/>
    <x v="0"/>
    <n v="59"/>
    <n v="0"/>
    <n v="6"/>
    <x v="0"/>
    <n v="0"/>
    <x v="3"/>
    <s v="405-9864"/>
    <s v="Female"/>
    <x v="7"/>
    <s v="No"/>
    <s v="No"/>
    <s v="No"/>
    <x v="0"/>
    <n v="0"/>
    <s v="Yes"/>
    <x v="0"/>
    <s v="Credit Card"/>
    <n v="13"/>
    <n v="243"/>
    <x v="0"/>
    <x v="0"/>
    <n v="0"/>
    <n v="1"/>
    <x v="1"/>
  </r>
  <r>
    <s v="6768-DWPQ"/>
    <s v="No"/>
    <x v="12"/>
    <n v="277"/>
    <n v="886.6"/>
    <n v="295"/>
    <n v="590"/>
    <s v="Yes"/>
    <x v="0"/>
    <n v="147.5"/>
    <n v="0"/>
    <n v="11"/>
    <x v="0"/>
    <n v="0"/>
    <x v="19"/>
    <s v="400-4244"/>
    <s v="Male"/>
    <x v="64"/>
    <s v="No"/>
    <s v="Yes"/>
    <s v="No"/>
    <x v="2"/>
    <n v="0"/>
    <s v="Yes"/>
    <x v="1"/>
    <s v="Credit Card"/>
    <n v="39"/>
    <n v="2335"/>
    <x v="0"/>
    <x v="0"/>
    <n v="0"/>
    <n v="1"/>
    <x v="2"/>
  </r>
  <r>
    <s v="4377-WZGR"/>
    <s v="No"/>
    <x v="39"/>
    <n v="82"/>
    <n v="237.8"/>
    <n v="90"/>
    <n v="468"/>
    <s v="Yes"/>
    <x v="0"/>
    <n v="156"/>
    <n v="0"/>
    <n v="6"/>
    <x v="0"/>
    <n v="0"/>
    <x v="20"/>
    <s v="417-2608"/>
    <s v="Male"/>
    <x v="15"/>
    <s v="No"/>
    <s v="No"/>
    <s v="No"/>
    <x v="0"/>
    <n v="0"/>
    <s v="Yes"/>
    <x v="2"/>
    <s v="Paper Check"/>
    <n v="23"/>
    <n v="671"/>
    <x v="0"/>
    <x v="0"/>
    <n v="0"/>
    <n v="1"/>
    <x v="1"/>
  </r>
  <r>
    <s v="2864-SYYI"/>
    <s v="No"/>
    <x v="45"/>
    <n v="256"/>
    <n v="622"/>
    <n v="156"/>
    <n v="691.6"/>
    <s v="Yes"/>
    <x v="0"/>
    <n v="138.30000000000001"/>
    <n v="0"/>
    <n v="0"/>
    <x v="1"/>
    <n v="0"/>
    <x v="48"/>
    <s v="353-9998"/>
    <s v="Female"/>
    <x v="56"/>
    <s v="No"/>
    <s v="Yes"/>
    <s v="No"/>
    <x v="2"/>
    <n v="0"/>
    <s v="No"/>
    <x v="1"/>
    <s v="Direct Debit"/>
    <n v="12"/>
    <n v="614"/>
    <x v="0"/>
    <x v="0"/>
    <n v="0"/>
    <n v="1"/>
    <x v="0"/>
  </r>
  <r>
    <s v="2878-IWXN"/>
    <s v="No"/>
    <x v="37"/>
    <n v="17"/>
    <n v="45.6"/>
    <n v="27"/>
    <n v="108.9"/>
    <s v="Yes"/>
    <x v="0"/>
    <n v="54.5"/>
    <n v="0"/>
    <n v="4"/>
    <x v="0"/>
    <n v="0"/>
    <x v="37"/>
    <s v="330-3008"/>
    <s v="Male"/>
    <x v="9"/>
    <s v="No"/>
    <s v="No"/>
    <s v="No"/>
    <x v="0"/>
    <n v="0"/>
    <s v="Yes"/>
    <x v="1"/>
    <s v="Paper Check"/>
    <n v="18"/>
    <n v="160"/>
    <x v="0"/>
    <x v="0"/>
    <n v="0"/>
    <n v="1"/>
    <x v="0"/>
  </r>
  <r>
    <s v="7863-JWIY"/>
    <s v="No"/>
    <x v="13"/>
    <n v="81"/>
    <n v="199.4"/>
    <n v="56"/>
    <n v="372.4"/>
    <s v="Yes"/>
    <x v="0"/>
    <n v="74.5"/>
    <n v="0"/>
    <n v="4"/>
    <x v="0"/>
    <n v="0"/>
    <x v="33"/>
    <s v="405-8753"/>
    <s v="Female"/>
    <x v="27"/>
    <s v="No"/>
    <s v="Yes"/>
    <s v="No"/>
    <x v="2"/>
    <n v="0"/>
    <s v="No"/>
    <x v="2"/>
    <s v="Credit Card"/>
    <n v="45"/>
    <n v="1271"/>
    <x v="0"/>
    <x v="0"/>
    <n v="0"/>
    <n v="1"/>
    <x v="0"/>
  </r>
  <r>
    <s v="9419-XPZS"/>
    <s v="No"/>
    <x v="74"/>
    <n v="39"/>
    <n v="107.2"/>
    <n v="28"/>
    <n v="58.1"/>
    <s v="Yes"/>
    <x v="0"/>
    <n v="14.5"/>
    <n v="0"/>
    <n v="5"/>
    <x v="0"/>
    <n v="0"/>
    <x v="27"/>
    <s v="409-9911"/>
    <s v="Female"/>
    <x v="37"/>
    <s v="No"/>
    <s v="No"/>
    <s v="No"/>
    <x v="0"/>
    <n v="0"/>
    <s v="Yes"/>
    <x v="0"/>
    <s v="Direct Debit"/>
    <n v="40"/>
    <n v="287"/>
    <x v="0"/>
    <x v="0"/>
    <n v="0"/>
    <n v="1"/>
    <x v="1"/>
  </r>
  <r>
    <s v="1878-ZVZV"/>
    <s v="No"/>
    <x v="5"/>
    <n v="80"/>
    <n v="182.3"/>
    <n v="68"/>
    <n v="248.2"/>
    <s v="Yes"/>
    <x v="0"/>
    <n v="124.1"/>
    <n v="0"/>
    <n v="0"/>
    <x v="1"/>
    <n v="0"/>
    <x v="25"/>
    <s v="380-9063"/>
    <s v="Male"/>
    <x v="43"/>
    <s v="No"/>
    <s v="Yes"/>
    <s v="No"/>
    <x v="2"/>
    <n v="0"/>
    <s v="No"/>
    <x v="1"/>
    <s v="Direct Debit"/>
    <n v="10"/>
    <n v="161"/>
    <x v="0"/>
    <x v="0"/>
    <n v="0"/>
    <n v="1"/>
    <x v="0"/>
  </r>
  <r>
    <s v="3612-QTGR"/>
    <s v="No"/>
    <x v="15"/>
    <n v="9"/>
    <n v="19.899999999999999"/>
    <n v="8"/>
    <n v="24.2"/>
    <s v="Yes"/>
    <x v="0"/>
    <n v="12.1"/>
    <n v="0"/>
    <n v="7"/>
    <x v="0"/>
    <n v="0"/>
    <x v="50"/>
    <s v="401-6671"/>
    <s v="Female"/>
    <x v="34"/>
    <s v="No"/>
    <s v="Yes"/>
    <s v="No"/>
    <x v="2"/>
    <n v="0"/>
    <s v="No"/>
    <x v="2"/>
    <s v="Credit Card"/>
    <n v="45"/>
    <n v="89"/>
    <x v="0"/>
    <x v="0"/>
    <n v="0"/>
    <n v="1"/>
    <x v="1"/>
  </r>
  <r>
    <s v="6305-WPUK"/>
    <s v="No"/>
    <x v="74"/>
    <n v="32"/>
    <n v="65.5"/>
    <n v="28"/>
    <n v="90.3"/>
    <s v="Yes"/>
    <x v="0"/>
    <n v="18.100000000000001"/>
    <n v="0"/>
    <n v="4"/>
    <x v="0"/>
    <n v="0"/>
    <x v="38"/>
    <s v="404-5597"/>
    <s v="Male"/>
    <x v="21"/>
    <s v="No"/>
    <s v="No"/>
    <s v="No"/>
    <x v="0"/>
    <n v="0"/>
    <s v="Yes"/>
    <x v="0"/>
    <s v="Direct Debit"/>
    <n v="45"/>
    <n v="294"/>
    <x v="0"/>
    <x v="0"/>
    <n v="0"/>
    <n v="1"/>
    <x v="0"/>
  </r>
  <r>
    <s v="4589-JVVZ"/>
    <s v="No"/>
    <x v="43"/>
    <n v="16"/>
    <n v="51.4"/>
    <n v="32"/>
    <n v="40"/>
    <s v="Yes"/>
    <x v="0"/>
    <n v="8"/>
    <n v="0"/>
    <n v="4"/>
    <x v="0"/>
    <n v="0"/>
    <x v="50"/>
    <s v="342-9394"/>
    <s v="Female"/>
    <x v="25"/>
    <s v="No"/>
    <s v="Yes"/>
    <s v="No"/>
    <x v="2"/>
    <n v="0"/>
    <s v="No"/>
    <x v="2"/>
    <s v="Direct Debit"/>
    <n v="33"/>
    <n v="129"/>
    <x v="0"/>
    <x v="0"/>
    <n v="0"/>
    <n v="1"/>
    <x v="0"/>
  </r>
  <r>
    <s v="4163-YTGH"/>
    <s v="No"/>
    <x v="8"/>
    <n v="248"/>
    <n v="560.20000000000005"/>
    <n v="280"/>
    <n v="679"/>
    <s v="Yes"/>
    <x v="0"/>
    <n v="339.5"/>
    <n v="0"/>
    <n v="0"/>
    <x v="1"/>
    <n v="0"/>
    <x v="35"/>
    <s v="384-6264"/>
    <s v="Female"/>
    <x v="6"/>
    <s v="Yes"/>
    <s v="No"/>
    <s v="No"/>
    <x v="1"/>
    <n v="0"/>
    <s v="No"/>
    <x v="2"/>
    <s v="Direct Debit"/>
    <n v="12"/>
    <n v="847"/>
    <x v="0"/>
    <x v="0"/>
    <n v="0"/>
    <n v="1"/>
    <x v="0"/>
  </r>
  <r>
    <s v="5687-PDUC"/>
    <s v="No"/>
    <x v="6"/>
    <n v="183"/>
    <n v="458.9"/>
    <n v="114"/>
    <n v="695.4"/>
    <s v="Yes"/>
    <x v="0"/>
    <n v="173.9"/>
    <n v="0"/>
    <n v="2"/>
    <x v="0"/>
    <n v="0"/>
    <x v="20"/>
    <s v="364-9567"/>
    <s v="Male"/>
    <x v="46"/>
    <s v="No"/>
    <s v="No"/>
    <s v="No"/>
    <x v="0"/>
    <n v="0"/>
    <s v="Yes"/>
    <x v="1"/>
    <s v="Direct Debit"/>
    <n v="38"/>
    <n v="2170"/>
    <x v="0"/>
    <x v="0"/>
    <n v="0"/>
    <n v="1"/>
    <x v="0"/>
  </r>
  <r>
    <s v="4743-HOIA"/>
    <s v="No"/>
    <x v="65"/>
    <n v="166"/>
    <n v="491.5"/>
    <n v="196"/>
    <n v="431.2"/>
    <s v="Yes"/>
    <x v="0"/>
    <n v="215.6"/>
    <n v="0"/>
    <n v="2"/>
    <x v="0"/>
    <n v="0"/>
    <x v="15"/>
    <s v="371-5875"/>
    <s v="Male"/>
    <x v="29"/>
    <s v="No"/>
    <s v="Yes"/>
    <s v="No"/>
    <x v="2"/>
    <n v="0"/>
    <s v="Yes"/>
    <x v="2"/>
    <s v="Credit Card"/>
    <n v="64"/>
    <n v="3128"/>
    <x v="0"/>
    <x v="0"/>
    <n v="0"/>
    <n v="1"/>
    <x v="0"/>
  </r>
  <r>
    <s v="3790-FVBK"/>
    <s v="No"/>
    <x v="61"/>
    <n v="16"/>
    <n v="47.6"/>
    <n v="56"/>
    <n v="117.6"/>
    <s v="Yes"/>
    <x v="0"/>
    <n v="58.8"/>
    <n v="0"/>
    <n v="0"/>
    <x v="1"/>
    <n v="0"/>
    <x v="50"/>
    <s v="383-6489"/>
    <s v="Male"/>
    <x v="4"/>
    <s v="Yes"/>
    <s v="No"/>
    <s v="No"/>
    <x v="1"/>
    <n v="0"/>
    <s v="No"/>
    <x v="0"/>
    <s v="Credit Card"/>
    <n v="11"/>
    <n v="88"/>
    <x v="0"/>
    <x v="0"/>
    <n v="0"/>
    <n v="1"/>
    <x v="0"/>
  </r>
  <r>
    <s v="8306-JLJH"/>
    <s v="No"/>
    <x v="40"/>
    <n v="323"/>
    <n v="749.1"/>
    <n v="340"/>
    <n v="782"/>
    <s v="Yes"/>
    <x v="0"/>
    <n v="156.4"/>
    <n v="0"/>
    <n v="0"/>
    <x v="1"/>
    <n v="0"/>
    <x v="25"/>
    <s v="384-3902"/>
    <s v="Female"/>
    <x v="6"/>
    <s v="Yes"/>
    <s v="No"/>
    <s v="No"/>
    <x v="1"/>
    <n v="0"/>
    <s v="No"/>
    <x v="1"/>
    <s v="Direct Debit"/>
    <n v="11"/>
    <n v="763"/>
    <x v="0"/>
    <x v="0"/>
    <n v="0"/>
    <n v="1"/>
    <x v="0"/>
  </r>
  <r>
    <s v="9100-JXEL"/>
    <s v="No"/>
    <x v="61"/>
    <n v="16"/>
    <n v="46.2"/>
    <n v="32"/>
    <n v="80.8"/>
    <s v="Yes"/>
    <x v="0"/>
    <n v="40.4"/>
    <n v="0"/>
    <n v="3"/>
    <x v="1"/>
    <n v="41"/>
    <x v="25"/>
    <s v="356-1270"/>
    <s v="Male"/>
    <x v="39"/>
    <s v="No"/>
    <s v="No"/>
    <s v="No"/>
    <x v="0"/>
    <n v="0"/>
    <s v="No"/>
    <x v="0"/>
    <s v="Direct Debit"/>
    <n v="38"/>
    <n v="291"/>
    <x v="0"/>
    <x v="0"/>
    <n v="0"/>
    <n v="1"/>
    <x v="0"/>
  </r>
  <r>
    <s v="4973-FJHN"/>
    <s v="No"/>
    <x v="39"/>
    <n v="149"/>
    <n v="269.7"/>
    <n v="60"/>
    <n v="249"/>
    <s v="Yes"/>
    <x v="0"/>
    <n v="83"/>
    <n v="0"/>
    <n v="0"/>
    <x v="1"/>
    <n v="0"/>
    <x v="30"/>
    <s v="328-1373"/>
    <s v="Female"/>
    <x v="10"/>
    <s v="No"/>
    <s v="No"/>
    <s v="No"/>
    <x v="0"/>
    <n v="0"/>
    <s v="No"/>
    <x v="1"/>
    <s v="Credit Card"/>
    <n v="12"/>
    <n v="348"/>
    <x v="0"/>
    <x v="0"/>
    <n v="0"/>
    <n v="1"/>
    <x v="0"/>
  </r>
  <r>
    <s v="6611-PQCQ"/>
    <s v="No"/>
    <x v="10"/>
    <n v="347"/>
    <n v="755"/>
    <n v="276"/>
    <n v="386.4"/>
    <s v="Yes"/>
    <x v="0"/>
    <n v="193.2"/>
    <n v="0"/>
    <n v="0"/>
    <x v="1"/>
    <n v="0"/>
    <x v="40"/>
    <s v="411-6501"/>
    <s v="Female"/>
    <x v="21"/>
    <s v="No"/>
    <s v="No"/>
    <s v="No"/>
    <x v="0"/>
    <n v="0"/>
    <s v="No"/>
    <x v="2"/>
    <s v="Credit Card"/>
    <n v="14"/>
    <n v="943"/>
    <x v="0"/>
    <x v="0"/>
    <n v="0"/>
    <n v="1"/>
    <x v="0"/>
  </r>
  <r>
    <s v="2961-RQPD"/>
    <s v="No"/>
    <x v="23"/>
    <n v="427"/>
    <n v="857.6"/>
    <n v="396"/>
    <n v="673.2"/>
    <s v="Yes"/>
    <x v="0"/>
    <n v="336.6"/>
    <n v="0"/>
    <n v="3"/>
    <x v="0"/>
    <n v="0"/>
    <x v="36"/>
    <s v="415-4564"/>
    <s v="Male"/>
    <x v="3"/>
    <s v="No"/>
    <s v="No"/>
    <s v="No"/>
    <x v="0"/>
    <n v="0"/>
    <s v="Yes"/>
    <x v="2"/>
    <s v="Credit Card"/>
    <n v="40"/>
    <n v="2621"/>
    <x v="0"/>
    <x v="0"/>
    <n v="0"/>
    <n v="1"/>
    <x v="0"/>
  </r>
  <r>
    <s v="5851-DIAJ"/>
    <s v="No"/>
    <x v="21"/>
    <n v="224"/>
    <n v="456"/>
    <n v="46"/>
    <n v="427.8"/>
    <s v="Yes"/>
    <x v="0"/>
    <n v="107"/>
    <n v="0"/>
    <n v="5"/>
    <x v="0"/>
    <n v="0"/>
    <x v="9"/>
    <s v="384-3904"/>
    <s v="Female"/>
    <x v="38"/>
    <s v="No"/>
    <s v="No"/>
    <s v="No"/>
    <x v="0"/>
    <n v="0"/>
    <s v="Yes"/>
    <x v="0"/>
    <s v="Direct Debit"/>
    <n v="55"/>
    <n v="2520"/>
    <x v="0"/>
    <x v="0"/>
    <n v="0"/>
    <n v="1"/>
    <x v="1"/>
  </r>
  <r>
    <s v="0203-QZFT"/>
    <s v="No"/>
    <x v="47"/>
    <n v="268"/>
    <n v="817.7"/>
    <n v="165"/>
    <n v="291.5"/>
    <s v="Yes"/>
    <x v="0"/>
    <n v="145.80000000000001"/>
    <n v="0"/>
    <n v="4"/>
    <x v="0"/>
    <n v="0"/>
    <x v="43"/>
    <s v="373-1028"/>
    <s v="Female"/>
    <x v="48"/>
    <s v="No"/>
    <s v="No"/>
    <s v="No"/>
    <x v="0"/>
    <n v="0"/>
    <s v="Yes"/>
    <x v="2"/>
    <s v="Credit Card"/>
    <n v="41"/>
    <n v="2249"/>
    <x v="0"/>
    <x v="0"/>
    <n v="0"/>
    <n v="1"/>
    <x v="0"/>
  </r>
  <r>
    <s v="8903-NYQW"/>
    <s v="No"/>
    <x v="10"/>
    <n v="203"/>
    <n v="485.9"/>
    <n v="207"/>
    <n v="683.1"/>
    <s v="Yes"/>
    <x v="0"/>
    <n v="227.7"/>
    <n v="0"/>
    <n v="2"/>
    <x v="0"/>
    <n v="0"/>
    <x v="3"/>
    <s v="369-1220"/>
    <s v="Male"/>
    <x v="11"/>
    <s v="No"/>
    <s v="No"/>
    <s v="No"/>
    <x v="0"/>
    <n v="0"/>
    <s v="Yes"/>
    <x v="2"/>
    <s v="Credit Card"/>
    <n v="35"/>
    <n v="2398"/>
    <x v="0"/>
    <x v="0"/>
    <n v="0"/>
    <n v="1"/>
    <x v="0"/>
  </r>
  <r>
    <s v="0280-ZBCV"/>
    <s v="No"/>
    <x v="30"/>
    <n v="13"/>
    <n v="34.1"/>
    <n v="21"/>
    <n v="27.3"/>
    <s v="Yes"/>
    <x v="0"/>
    <n v="6.8"/>
    <n v="0"/>
    <n v="10"/>
    <x v="0"/>
    <n v="0"/>
    <x v="19"/>
    <s v="359-9369"/>
    <s v="Male"/>
    <x v="51"/>
    <s v="No"/>
    <s v="No"/>
    <s v="No"/>
    <x v="0"/>
    <n v="0"/>
    <s v="No"/>
    <x v="0"/>
    <s v="Credit Card"/>
    <n v="44"/>
    <n v="125"/>
    <x v="0"/>
    <x v="0"/>
    <n v="0"/>
    <n v="1"/>
    <x v="1"/>
  </r>
  <r>
    <s v="2967-OFRX"/>
    <s v="No"/>
    <x v="48"/>
    <n v="10"/>
    <n v="29.7"/>
    <n v="35"/>
    <n v="66"/>
    <s v="Yes"/>
    <x v="0"/>
    <n v="13.2"/>
    <n v="0"/>
    <n v="15"/>
    <x v="0"/>
    <n v="0"/>
    <x v="45"/>
    <s v="415-3016"/>
    <s v="Male"/>
    <x v="3"/>
    <s v="No"/>
    <s v="No"/>
    <s v="No"/>
    <x v="0"/>
    <n v="0"/>
    <s v="No"/>
    <x v="0"/>
    <s v="Credit Card"/>
    <n v="16"/>
    <n v="77"/>
    <x v="0"/>
    <x v="0"/>
    <n v="0"/>
    <n v="1"/>
    <x v="2"/>
  </r>
  <r>
    <s v="9249-HCIH"/>
    <s v="No"/>
    <x v="25"/>
    <n v="338"/>
    <n v="720.8"/>
    <n v="240"/>
    <n v="678"/>
    <s v="Yes"/>
    <x v="0"/>
    <n v="226"/>
    <n v="0"/>
    <n v="0"/>
    <x v="1"/>
    <n v="0"/>
    <x v="26"/>
    <s v="383-9355"/>
    <s v="Male"/>
    <x v="57"/>
    <s v="No"/>
    <s v="Yes"/>
    <s v="No"/>
    <x v="2"/>
    <n v="0"/>
    <s v="No"/>
    <x v="2"/>
    <s v="Direct Debit"/>
    <n v="15"/>
    <n v="899"/>
    <x v="0"/>
    <x v="0"/>
    <n v="0"/>
    <n v="1"/>
    <x v="0"/>
  </r>
  <r>
    <s v="5786-RNMU"/>
    <s v="No"/>
    <x v="15"/>
    <n v="4"/>
    <n v="12"/>
    <n v="12"/>
    <n v="20.399999999999999"/>
    <s v="Yes"/>
    <x v="0"/>
    <n v="4.0999999999999996"/>
    <n v="0"/>
    <n v="6"/>
    <x v="0"/>
    <n v="0"/>
    <x v="39"/>
    <s v="417-3257"/>
    <s v="Female"/>
    <x v="37"/>
    <s v="No"/>
    <s v="No"/>
    <s v="No"/>
    <x v="0"/>
    <n v="0"/>
    <s v="No"/>
    <x v="0"/>
    <s v="Direct Debit"/>
    <n v="24"/>
    <n v="47"/>
    <x v="0"/>
    <x v="0"/>
    <n v="0"/>
    <n v="1"/>
    <x v="1"/>
  </r>
  <r>
    <s v="5703-TZLW"/>
    <s v="No"/>
    <x v="51"/>
    <n v="182"/>
    <n v="357.5"/>
    <n v="72"/>
    <n v="235.2"/>
    <s v="Yes"/>
    <x v="0"/>
    <n v="117.6"/>
    <n v="0"/>
    <n v="1"/>
    <x v="0"/>
    <n v="0"/>
    <x v="30"/>
    <s v="407-9841"/>
    <s v="Male"/>
    <x v="35"/>
    <s v="No"/>
    <s v="No"/>
    <s v="No"/>
    <x v="0"/>
    <n v="0"/>
    <s v="No"/>
    <x v="0"/>
    <s v="Direct Debit"/>
    <n v="39"/>
    <n v="919"/>
    <x v="0"/>
    <x v="0"/>
    <n v="0"/>
    <n v="1"/>
    <x v="0"/>
  </r>
  <r>
    <s v="7965-ZMGT"/>
    <s v="No"/>
    <x v="24"/>
    <n v="141"/>
    <n v="342"/>
    <n v="430"/>
    <n v="421.4"/>
    <s v="Yes"/>
    <x v="0"/>
    <n v="210.7"/>
    <n v="0"/>
    <n v="0"/>
    <x v="1"/>
    <n v="0"/>
    <x v="16"/>
    <s v="332-3381"/>
    <s v="Female"/>
    <x v="50"/>
    <s v="No"/>
    <s v="No"/>
    <s v="No"/>
    <x v="0"/>
    <n v="0"/>
    <s v="No"/>
    <x v="0"/>
    <s v="Credit Card"/>
    <n v="9"/>
    <n v="372"/>
    <x v="0"/>
    <x v="0"/>
    <n v="0"/>
    <n v="1"/>
    <x v="0"/>
  </r>
  <r>
    <s v="2013-BLOH"/>
    <s v="No"/>
    <x v="68"/>
    <n v="13"/>
    <n v="39.5"/>
    <n v="18"/>
    <n v="67.8"/>
    <s v="Yes"/>
    <x v="0"/>
    <n v="17"/>
    <n v="0"/>
    <n v="4"/>
    <x v="0"/>
    <n v="0"/>
    <x v="37"/>
    <s v="412-1991"/>
    <s v="Female"/>
    <x v="39"/>
    <s v="No"/>
    <s v="No"/>
    <s v="No"/>
    <x v="0"/>
    <n v="0"/>
    <s v="No"/>
    <x v="0"/>
    <s v="Direct Debit"/>
    <n v="31"/>
    <n v="173"/>
    <x v="0"/>
    <x v="0"/>
    <n v="0"/>
    <n v="1"/>
    <x v="0"/>
  </r>
  <r>
    <s v="7050-MPXT"/>
    <s v="No"/>
    <x v="46"/>
    <n v="155"/>
    <n v="442.6"/>
    <n v="120"/>
    <n v="340"/>
    <s v="Yes"/>
    <x v="0"/>
    <n v="68"/>
    <n v="0"/>
    <n v="0"/>
    <x v="1"/>
    <n v="0"/>
    <x v="12"/>
    <s v="347-2378"/>
    <s v="Female"/>
    <x v="30"/>
    <s v="No"/>
    <s v="No"/>
    <s v="No"/>
    <x v="0"/>
    <n v="0"/>
    <s v="No"/>
    <x v="1"/>
    <s v="Credit Card"/>
    <n v="9"/>
    <n v="379"/>
    <x v="0"/>
    <x v="0"/>
    <n v="0"/>
    <n v="1"/>
    <x v="0"/>
  </r>
  <r>
    <s v="1611-DLFM"/>
    <s v="No"/>
    <x v="66"/>
    <n v="86"/>
    <n v="174.4"/>
    <n v="57"/>
    <n v="148.19999999999999"/>
    <s v="Yes"/>
    <x v="0"/>
    <n v="37.1"/>
    <n v="0"/>
    <n v="0"/>
    <x v="1"/>
    <n v="0"/>
    <x v="39"/>
    <s v="385-2699"/>
    <s v="Male"/>
    <x v="47"/>
    <s v="No"/>
    <s v="Yes"/>
    <s v="No"/>
    <x v="2"/>
    <n v="0"/>
    <s v="No"/>
    <x v="2"/>
    <s v="Credit Card"/>
    <n v="11"/>
    <n v="208"/>
    <x v="0"/>
    <x v="0"/>
    <n v="0"/>
    <n v="1"/>
    <x v="0"/>
  </r>
  <r>
    <s v="3023-RVLZ"/>
    <s v="No"/>
    <x v="48"/>
    <n v="8"/>
    <n v="19.100000000000001"/>
    <n v="20"/>
    <n v="21"/>
    <s v="Yes"/>
    <x v="0"/>
    <n v="5.3"/>
    <n v="0"/>
    <n v="0"/>
    <x v="1"/>
    <n v="0"/>
    <x v="28"/>
    <s v="383-4319"/>
    <s v="Female"/>
    <x v="10"/>
    <s v="No"/>
    <s v="No"/>
    <s v="No"/>
    <x v="0"/>
    <n v="0"/>
    <s v="No"/>
    <x v="0"/>
    <s v="Credit Card"/>
    <n v="9"/>
    <n v="44"/>
    <x v="0"/>
    <x v="0"/>
    <n v="0"/>
    <n v="1"/>
    <x v="0"/>
  </r>
  <r>
    <s v="9067-KQHQ"/>
    <s v="No"/>
    <x v="56"/>
    <n v="74"/>
    <n v="155"/>
    <n v="130"/>
    <n v="265.2"/>
    <s v="Yes"/>
    <x v="0"/>
    <n v="132.6"/>
    <n v="0"/>
    <n v="4"/>
    <x v="0"/>
    <n v="0"/>
    <x v="34"/>
    <s v="352-7915"/>
    <s v="Male"/>
    <x v="0"/>
    <s v="No"/>
    <s v="No"/>
    <s v="No"/>
    <x v="0"/>
    <n v="0"/>
    <s v="No"/>
    <x v="0"/>
    <s v="Direct Debit"/>
    <n v="32"/>
    <n v="824"/>
    <x v="0"/>
    <x v="0"/>
    <n v="0"/>
    <n v="1"/>
    <x v="0"/>
  </r>
  <r>
    <s v="3416-MNRU"/>
    <s v="No"/>
    <x v="14"/>
    <n v="197"/>
    <n v="570.1"/>
    <n v="355"/>
    <n v="1164.4000000000001"/>
    <s v="Yes"/>
    <x v="0"/>
    <n v="582.20000000000005"/>
    <n v="0"/>
    <n v="0"/>
    <x v="1"/>
    <n v="0"/>
    <x v="35"/>
    <s v="393-5802"/>
    <s v="Female"/>
    <x v="5"/>
    <s v="No"/>
    <s v="No"/>
    <s v="No"/>
    <x v="0"/>
    <n v="0"/>
    <s v="No"/>
    <x v="1"/>
    <s v="Credit Card"/>
    <n v="12"/>
    <n v="858"/>
    <x v="0"/>
    <x v="0"/>
    <n v="0"/>
    <n v="1"/>
    <x v="0"/>
  </r>
  <r>
    <s v="1942-BFVV"/>
    <s v="No"/>
    <x v="16"/>
    <n v="316"/>
    <n v="732"/>
    <n v="292"/>
    <n v="963.6"/>
    <s v="Yes"/>
    <x v="0"/>
    <n v="192.7"/>
    <n v="0"/>
    <n v="0"/>
    <x v="1"/>
    <n v="0"/>
    <x v="8"/>
    <s v="354-4352"/>
    <s v="Female"/>
    <x v="26"/>
    <s v="No"/>
    <s v="No"/>
    <s v="No"/>
    <x v="0"/>
    <n v="0"/>
    <s v="No"/>
    <x v="2"/>
    <s v="Direct Debit"/>
    <n v="15"/>
    <n v="1119"/>
    <x v="0"/>
    <x v="0"/>
    <n v="0"/>
    <n v="1"/>
    <x v="0"/>
  </r>
  <r>
    <s v="7477-BHFF"/>
    <s v="No"/>
    <x v="41"/>
    <n v="165"/>
    <n v="370.7"/>
    <n v="222"/>
    <n v="932.4"/>
    <s v="Yes"/>
    <x v="0"/>
    <n v="233.1"/>
    <n v="0"/>
    <n v="0"/>
    <x v="1"/>
    <n v="0"/>
    <x v="8"/>
    <s v="331-8713"/>
    <s v="Male"/>
    <x v="22"/>
    <s v="Yes"/>
    <s v="No"/>
    <s v="No"/>
    <x v="1"/>
    <n v="0"/>
    <s v="No"/>
    <x v="2"/>
    <s v="Direct Debit"/>
    <n v="12"/>
    <n v="867"/>
    <x v="0"/>
    <x v="0"/>
    <n v="0"/>
    <n v="1"/>
    <x v="0"/>
  </r>
  <r>
    <s v="1842-JWUX"/>
    <s v="No"/>
    <x v="33"/>
    <n v="276"/>
    <n v="575.79999999999995"/>
    <n v="192"/>
    <n v="556.79999999999995"/>
    <s v="Yes"/>
    <x v="0"/>
    <n v="185.6"/>
    <n v="0"/>
    <n v="8"/>
    <x v="1"/>
    <n v="38"/>
    <x v="31"/>
    <s v="341-3663"/>
    <s v="Female"/>
    <x v="3"/>
    <s v="No"/>
    <s v="No"/>
    <s v="No"/>
    <x v="0"/>
    <n v="0"/>
    <s v="Yes"/>
    <x v="2"/>
    <s v="Credit Card"/>
    <n v="63"/>
    <n v="4041"/>
    <x v="0"/>
    <x v="0"/>
    <n v="0"/>
    <n v="1"/>
    <x v="1"/>
  </r>
  <r>
    <s v="3667-ZLXU"/>
    <s v="No"/>
    <x v="16"/>
    <n v="305"/>
    <n v="510.4"/>
    <n v="219"/>
    <n v="795.7"/>
    <s v="Yes"/>
    <x v="0"/>
    <n v="159.1"/>
    <n v="0"/>
    <n v="0"/>
    <x v="1"/>
    <n v="0"/>
    <x v="37"/>
    <s v="376-4665"/>
    <s v="Female"/>
    <x v="40"/>
    <s v="No"/>
    <s v="No"/>
    <s v="No"/>
    <x v="0"/>
    <n v="0"/>
    <s v="No"/>
    <x v="2"/>
    <s v="Direct Debit"/>
    <n v="14"/>
    <n v="1032"/>
    <x v="0"/>
    <x v="0"/>
    <n v="0"/>
    <n v="1"/>
    <x v="0"/>
  </r>
  <r>
    <s v="1240-LONY"/>
    <s v="No"/>
    <x v="73"/>
    <n v="189"/>
    <n v="324.3"/>
    <n v="174"/>
    <n v="208.8"/>
    <s v="Yes"/>
    <x v="0"/>
    <n v="69.599999999999994"/>
    <n v="0"/>
    <n v="8"/>
    <x v="0"/>
    <n v="0"/>
    <x v="1"/>
    <s v="401-5169"/>
    <s v="Male"/>
    <x v="34"/>
    <s v="No"/>
    <s v="Yes"/>
    <s v="No"/>
    <x v="2"/>
    <n v="0"/>
    <s v="Yes"/>
    <x v="1"/>
    <s v="Direct Debit"/>
    <n v="48"/>
    <n v="1422"/>
    <x v="0"/>
    <x v="0"/>
    <n v="0"/>
    <n v="1"/>
    <x v="1"/>
  </r>
  <r>
    <s v="1189-HWNE"/>
    <s v="No"/>
    <x v="7"/>
    <n v="132"/>
    <n v="344"/>
    <n v="75"/>
    <n v="255"/>
    <s v="Yes"/>
    <x v="0"/>
    <n v="85"/>
    <n v="0"/>
    <n v="6"/>
    <x v="0"/>
    <n v="0"/>
    <x v="16"/>
    <s v="370-8262"/>
    <s v="Female"/>
    <x v="3"/>
    <s v="No"/>
    <s v="No"/>
    <s v="No"/>
    <x v="0"/>
    <n v="0"/>
    <s v="Yes"/>
    <x v="1"/>
    <s v="Direct Debit"/>
    <n v="37"/>
    <n v="905"/>
    <x v="0"/>
    <x v="0"/>
    <n v="0"/>
    <n v="1"/>
    <x v="1"/>
  </r>
  <r>
    <s v="3077-TARR"/>
    <s v="No"/>
    <x v="33"/>
    <n v="330"/>
    <n v="892.1"/>
    <n v="128"/>
    <n v="768"/>
    <s v="Yes"/>
    <x v="0"/>
    <n v="256"/>
    <n v="0"/>
    <n v="1"/>
    <x v="0"/>
    <n v="0"/>
    <x v="20"/>
    <s v="372-8883"/>
    <s v="Female"/>
    <x v="38"/>
    <s v="No"/>
    <s v="No"/>
    <s v="No"/>
    <x v="0"/>
    <n v="0"/>
    <s v="Yes"/>
    <x v="2"/>
    <s v="Direct Debit"/>
    <n v="44"/>
    <n v="2787"/>
    <x v="0"/>
    <x v="0"/>
    <n v="0"/>
    <n v="1"/>
    <x v="0"/>
  </r>
  <r>
    <s v="5067-VFPY"/>
    <s v="No"/>
    <x v="51"/>
    <n v="73"/>
    <n v="193.1"/>
    <n v="120"/>
    <n v="189.6"/>
    <s v="Yes"/>
    <x v="0"/>
    <n v="94.8"/>
    <n v="0"/>
    <n v="2"/>
    <x v="0"/>
    <n v="0"/>
    <x v="15"/>
    <s v="370-8023"/>
    <s v="Male"/>
    <x v="5"/>
    <s v="No"/>
    <s v="No"/>
    <s v="No"/>
    <x v="0"/>
    <n v="0"/>
    <s v="No"/>
    <x v="0"/>
    <s v="Direct Debit"/>
    <n v="56"/>
    <n v="1348"/>
    <x v="0"/>
    <x v="0"/>
    <n v="0"/>
    <n v="1"/>
    <x v="0"/>
  </r>
  <r>
    <s v="9358-JLBZ"/>
    <s v="No"/>
    <x v="15"/>
    <n v="4"/>
    <n v="9.4"/>
    <n v="10"/>
    <n v="16.8"/>
    <s v="Yes"/>
    <x v="0"/>
    <n v="4.2"/>
    <n v="0"/>
    <n v="10"/>
    <x v="1"/>
    <n v="6"/>
    <x v="2"/>
    <s v="417-9814"/>
    <s v="Male"/>
    <x v="32"/>
    <s v="No"/>
    <s v="No"/>
    <s v="No"/>
    <x v="0"/>
    <n v="0"/>
    <s v="Yes"/>
    <x v="0"/>
    <s v="Direct Debit"/>
    <n v="52"/>
    <n v="98"/>
    <x v="0"/>
    <x v="0"/>
    <n v="0"/>
    <n v="1"/>
    <x v="1"/>
  </r>
  <r>
    <s v="7223-IEDD"/>
    <s v="No"/>
    <x v="74"/>
    <n v="37"/>
    <n v="85.5"/>
    <n v="63"/>
    <n v="74.900000000000006"/>
    <s v="Yes"/>
    <x v="0"/>
    <n v="15"/>
    <n v="0"/>
    <n v="6"/>
    <x v="0"/>
    <n v="0"/>
    <x v="30"/>
    <s v="362-5579"/>
    <s v="Female"/>
    <x v="40"/>
    <s v="No"/>
    <s v="No"/>
    <s v="No"/>
    <x v="0"/>
    <n v="0"/>
    <s v="Yes"/>
    <x v="0"/>
    <s v="Direct Debit"/>
    <n v="59"/>
    <n v="420"/>
    <x v="0"/>
    <x v="0"/>
    <n v="0"/>
    <n v="1"/>
    <x v="1"/>
  </r>
  <r>
    <s v="5642-YQQI"/>
    <s v="No"/>
    <x v="10"/>
    <n v="257"/>
    <n v="481.4"/>
    <n v="276"/>
    <n v="696.9"/>
    <s v="Yes"/>
    <x v="0"/>
    <n v="174.2"/>
    <n v="0"/>
    <n v="0"/>
    <x v="1"/>
    <n v="0"/>
    <x v="4"/>
    <s v="366-7616"/>
    <s v="Female"/>
    <x v="44"/>
    <s v="No"/>
    <s v="No"/>
    <s v="No"/>
    <x v="0"/>
    <n v="0"/>
    <s v="No"/>
    <x v="2"/>
    <s v="Credit Card"/>
    <n v="15"/>
    <n v="1031"/>
    <x v="0"/>
    <x v="0"/>
    <n v="0"/>
    <n v="1"/>
    <x v="0"/>
  </r>
  <r>
    <s v="4789-FIUS"/>
    <s v="No"/>
    <x v="46"/>
    <n v="60"/>
    <n v="198.6"/>
    <n v="360"/>
    <n v="288"/>
    <s v="Yes"/>
    <x v="0"/>
    <n v="96"/>
    <n v="0"/>
    <n v="3"/>
    <x v="0"/>
    <n v="0"/>
    <x v="38"/>
    <s v="397-2870"/>
    <s v="Female"/>
    <x v="13"/>
    <s v="No"/>
    <s v="Yes"/>
    <s v="No"/>
    <x v="2"/>
    <n v="0"/>
    <s v="Yes"/>
    <x v="1"/>
    <s v="Direct Debit"/>
    <n v="55"/>
    <n v="2181"/>
    <x v="0"/>
    <x v="0"/>
    <n v="0"/>
    <n v="1"/>
    <x v="0"/>
  </r>
  <r>
    <s v="4432-MQDH"/>
    <s v="No"/>
    <x v="40"/>
    <n v="457"/>
    <n v="955.6"/>
    <n v="136"/>
    <n v="1224"/>
    <s v="Yes"/>
    <x v="0"/>
    <n v="306"/>
    <n v="0"/>
    <n v="6"/>
    <x v="0"/>
    <n v="0"/>
    <x v="10"/>
    <s v="372-9091"/>
    <s v="Male"/>
    <x v="38"/>
    <s v="No"/>
    <s v="No"/>
    <s v="No"/>
    <x v="0"/>
    <n v="0"/>
    <s v="Yes"/>
    <x v="1"/>
    <s v="Credit Card"/>
    <n v="68"/>
    <n v="4662"/>
    <x v="0"/>
    <x v="0"/>
    <n v="0"/>
    <n v="1"/>
    <x v="1"/>
  </r>
  <r>
    <s v="4000-PAUK"/>
    <s v="No"/>
    <x v="8"/>
    <n v="300"/>
    <n v="561.79999999999995"/>
    <n v="350"/>
    <n v="644"/>
    <s v="Yes"/>
    <x v="0"/>
    <n v="161"/>
    <n v="0"/>
    <n v="11"/>
    <x v="0"/>
    <n v="0"/>
    <x v="4"/>
    <s v="410-3159"/>
    <s v="Female"/>
    <x v="43"/>
    <s v="No"/>
    <s v="No"/>
    <s v="No"/>
    <x v="2"/>
    <n v="0"/>
    <s v="Yes"/>
    <x v="2"/>
    <s v="Direct Debit"/>
    <n v="45"/>
    <n v="3131"/>
    <x v="0"/>
    <x v="0"/>
    <n v="0"/>
    <n v="1"/>
    <x v="2"/>
  </r>
  <r>
    <s v="2787-KHKN"/>
    <s v="No"/>
    <x v="63"/>
    <n v="155"/>
    <n v="504"/>
    <n v="576"/>
    <n v="460.8"/>
    <s v="Yes"/>
    <x v="0"/>
    <n v="92.2"/>
    <n v="0"/>
    <n v="5"/>
    <x v="0"/>
    <n v="0"/>
    <x v="46"/>
    <s v="396-8662"/>
    <s v="Male"/>
    <x v="50"/>
    <s v="No"/>
    <s v="No"/>
    <s v="No"/>
    <x v="0"/>
    <n v="0"/>
    <s v="Yes"/>
    <x v="2"/>
    <s v="Direct Debit"/>
    <n v="68"/>
    <n v="4893"/>
    <x v="0"/>
    <x v="0"/>
    <n v="0"/>
    <n v="1"/>
    <x v="1"/>
  </r>
  <r>
    <s v="7752-PJOL"/>
    <s v="No"/>
    <x v="8"/>
    <n v="312"/>
    <n v="696.4"/>
    <n v="70"/>
    <n v="903"/>
    <s v="Yes"/>
    <x v="0"/>
    <n v="180.6"/>
    <n v="0"/>
    <n v="13"/>
    <x v="0"/>
    <n v="0"/>
    <x v="42"/>
    <s v="353-5257"/>
    <s v="Female"/>
    <x v="16"/>
    <s v="No"/>
    <s v="No"/>
    <s v="No"/>
    <x v="0"/>
    <n v="0"/>
    <s v="Yes"/>
    <x v="2"/>
    <s v="Credit Card"/>
    <n v="38"/>
    <n v="2681"/>
    <x v="0"/>
    <x v="0"/>
    <n v="0"/>
    <n v="1"/>
    <x v="2"/>
  </r>
  <r>
    <s v="3221-VDTM"/>
    <s v="No"/>
    <x v="32"/>
    <n v="32"/>
    <n v="100.1"/>
    <n v="44"/>
    <n v="145.19999999999999"/>
    <s v="Yes"/>
    <x v="0"/>
    <n v="36.299999999999997"/>
    <n v="0"/>
    <n v="9"/>
    <x v="0"/>
    <n v="0"/>
    <x v="39"/>
    <s v="329-8436"/>
    <s v="Female"/>
    <x v="1"/>
    <s v="No"/>
    <s v="No"/>
    <s v="No"/>
    <x v="0"/>
    <n v="0"/>
    <s v="Yes"/>
    <x v="1"/>
    <s v="Direct Debit"/>
    <n v="41"/>
    <n v="456"/>
    <x v="0"/>
    <x v="0"/>
    <n v="0"/>
    <n v="1"/>
    <x v="1"/>
  </r>
  <r>
    <s v="3851-APKW"/>
    <s v="No"/>
    <x v="56"/>
    <n v="50"/>
    <n v="157"/>
    <n v="130"/>
    <n v="317.2"/>
    <s v="Yes"/>
    <x v="0"/>
    <n v="105.7"/>
    <n v="0"/>
    <n v="24"/>
    <x v="0"/>
    <n v="0"/>
    <x v="19"/>
    <s v="406-1730"/>
    <s v="Female"/>
    <x v="19"/>
    <s v="Yes"/>
    <s v="No"/>
    <s v="No"/>
    <x v="1"/>
    <n v="0"/>
    <s v="No"/>
    <x v="0"/>
    <s v="Credit Card"/>
    <n v="38"/>
    <n v="996"/>
    <x v="0"/>
    <x v="0"/>
    <n v="0"/>
    <n v="1"/>
    <x v="2"/>
  </r>
  <r>
    <s v="2691-SKLI"/>
    <s v="No"/>
    <x v="38"/>
    <n v="258"/>
    <n v="659"/>
    <n v="204"/>
    <n v="647.70000000000005"/>
    <s v="Yes"/>
    <x v="0"/>
    <n v="323.89999999999998"/>
    <n v="0"/>
    <n v="2"/>
    <x v="1"/>
    <n v="53"/>
    <x v="8"/>
    <s v="336-9327"/>
    <s v="Female"/>
    <x v="8"/>
    <s v="No"/>
    <s v="No"/>
    <s v="No"/>
    <x v="0"/>
    <n v="0"/>
    <s v="No"/>
    <x v="2"/>
    <s v="Credit Card"/>
    <n v="17"/>
    <n v="859"/>
    <x v="0"/>
    <x v="0"/>
    <n v="0"/>
    <n v="1"/>
    <x v="0"/>
  </r>
  <r>
    <s v="7430-TAZT"/>
    <s v="No"/>
    <x v="61"/>
    <n v="33"/>
    <n v="72.400000000000006"/>
    <n v="56"/>
    <n v="95.2"/>
    <s v="Yes"/>
    <x v="0"/>
    <n v="23.8"/>
    <n v="0"/>
    <n v="3"/>
    <x v="0"/>
    <n v="0"/>
    <x v="28"/>
    <s v="378-7418"/>
    <s v="Male"/>
    <x v="63"/>
    <s v="No"/>
    <s v="Yes"/>
    <s v="No"/>
    <x v="2"/>
    <n v="0"/>
    <s v="No"/>
    <x v="2"/>
    <s v="Credit Card"/>
    <n v="45"/>
    <n v="363"/>
    <x v="0"/>
    <x v="0"/>
    <n v="0"/>
    <n v="1"/>
    <x v="0"/>
  </r>
  <r>
    <s v="9585-XPEW"/>
    <s v="No"/>
    <x v="15"/>
    <n v="8"/>
    <n v="20.2"/>
    <n v="8"/>
    <n v="16.8"/>
    <s v="Yes"/>
    <x v="1"/>
    <n v="0"/>
    <n v="0"/>
    <n v="0"/>
    <x v="1"/>
    <n v="0"/>
    <x v="13"/>
    <s v="412-6019"/>
    <s v="Male"/>
    <x v="58"/>
    <s v="No"/>
    <s v="No"/>
    <s v="No"/>
    <x v="0"/>
    <n v="0"/>
    <s v="No"/>
    <x v="0"/>
    <s v="Credit Card"/>
    <n v="9"/>
    <n v="16"/>
    <x v="0"/>
    <x v="0"/>
    <n v="0"/>
    <n v="1"/>
    <x v="0"/>
  </r>
  <r>
    <s v="1412-IVWC"/>
    <s v="No"/>
    <x v="55"/>
    <n v="55"/>
    <n v="175.4"/>
    <n v="36"/>
    <n v="130.80000000000001"/>
    <s v="Yes"/>
    <x v="0"/>
    <n v="43.6"/>
    <n v="0"/>
    <n v="0"/>
    <x v="1"/>
    <n v="0"/>
    <x v="20"/>
    <s v="386-9774"/>
    <s v="Female"/>
    <x v="12"/>
    <s v="Yes"/>
    <s v="No"/>
    <s v="No"/>
    <x v="1"/>
    <n v="0"/>
    <s v="No"/>
    <x v="0"/>
    <s v="Direct Debit"/>
    <n v="8"/>
    <n v="92"/>
    <x v="0"/>
    <x v="0"/>
    <n v="0"/>
    <n v="1"/>
    <x v="0"/>
  </r>
  <r>
    <s v="4457-MIIT"/>
    <s v="No"/>
    <x v="17"/>
    <n v="171"/>
    <n v="372"/>
    <n v="94"/>
    <n v="418.3"/>
    <s v="Yes"/>
    <x v="0"/>
    <n v="209.2"/>
    <n v="0"/>
    <n v="0"/>
    <x v="1"/>
    <n v="0"/>
    <x v="39"/>
    <s v="353-8970"/>
    <s v="Female"/>
    <x v="22"/>
    <s v="Yes"/>
    <s v="No"/>
    <s v="No"/>
    <x v="1"/>
    <n v="0"/>
    <s v="No"/>
    <x v="1"/>
    <s v="Direct Debit"/>
    <n v="9"/>
    <n v="423"/>
    <x v="0"/>
    <x v="0"/>
    <n v="0"/>
    <n v="1"/>
    <x v="0"/>
  </r>
  <r>
    <s v="9658-MPKJ"/>
    <s v="No"/>
    <x v="15"/>
    <n v="9"/>
    <n v="23.3"/>
    <n v="4"/>
    <n v="20"/>
    <s v="Yes"/>
    <x v="0"/>
    <n v="5"/>
    <n v="0"/>
    <n v="0"/>
    <x v="1"/>
    <n v="0"/>
    <x v="8"/>
    <s v="410-5370"/>
    <s v="Male"/>
    <x v="27"/>
    <s v="No"/>
    <s v="Yes"/>
    <s v="No"/>
    <x v="2"/>
    <n v="0"/>
    <s v="No"/>
    <x v="2"/>
    <s v="Direct Debit"/>
    <n v="6"/>
    <n v="12"/>
    <x v="0"/>
    <x v="0"/>
    <n v="0"/>
    <n v="1"/>
    <x v="0"/>
  </r>
  <r>
    <s v="2999-UUCX"/>
    <s v="No"/>
    <x v="29"/>
    <n v="72"/>
    <n v="178.5"/>
    <n v="90"/>
    <n v="120.6"/>
    <s v="Yes"/>
    <x v="0"/>
    <n v="40.200000000000003"/>
    <n v="0"/>
    <n v="35"/>
    <x v="1"/>
    <n v="27"/>
    <x v="10"/>
    <s v="404-4421"/>
    <s v="Female"/>
    <x v="10"/>
    <s v="No"/>
    <s v="No"/>
    <s v="No"/>
    <x v="0"/>
    <n v="0"/>
    <s v="Yes"/>
    <x v="0"/>
    <s v="Credit Card"/>
    <n v="25"/>
    <n v="446"/>
    <x v="0"/>
    <x v="0"/>
    <n v="0"/>
    <n v="1"/>
    <x v="2"/>
  </r>
  <r>
    <s v="5677-FBRZ"/>
    <s v="No"/>
    <x v="61"/>
    <n v="44"/>
    <n v="121.9"/>
    <n v="32"/>
    <n v="74.400000000000006"/>
    <s v="Yes"/>
    <x v="0"/>
    <n v="24.8"/>
    <n v="0"/>
    <n v="6"/>
    <x v="0"/>
    <n v="0"/>
    <x v="46"/>
    <s v="409-3353"/>
    <s v="Female"/>
    <x v="32"/>
    <s v="No"/>
    <s v="No"/>
    <s v="No"/>
    <x v="0"/>
    <n v="0"/>
    <s v="No"/>
    <x v="0"/>
    <s v="Direct Debit"/>
    <n v="35"/>
    <n v="282"/>
    <x v="0"/>
    <x v="0"/>
    <n v="0"/>
    <n v="1"/>
    <x v="1"/>
  </r>
  <r>
    <s v="8701-LLYN"/>
    <s v="No"/>
    <x v="2"/>
    <n v="122"/>
    <n v="307.5"/>
    <n v="176"/>
    <n v="475.2"/>
    <s v="Yes"/>
    <x v="0"/>
    <n v="95"/>
    <n v="0"/>
    <n v="8"/>
    <x v="0"/>
    <n v="0"/>
    <x v="30"/>
    <s v="422-2571"/>
    <s v="Male"/>
    <x v="21"/>
    <s v="No"/>
    <s v="No"/>
    <s v="No"/>
    <x v="0"/>
    <n v="0"/>
    <s v="Yes"/>
    <x v="0"/>
    <s v="Credit Card"/>
    <n v="47"/>
    <n v="2043"/>
    <x v="0"/>
    <x v="0"/>
    <n v="0"/>
    <n v="1"/>
    <x v="1"/>
  </r>
  <r>
    <s v="7198-KRZF"/>
    <s v="No"/>
    <x v="30"/>
    <n v="17"/>
    <n v="37.4"/>
    <n v="18"/>
    <n v="50.7"/>
    <s v="Yes"/>
    <x v="0"/>
    <n v="12.7"/>
    <n v="0"/>
    <n v="3"/>
    <x v="0"/>
    <n v="0"/>
    <x v="45"/>
    <s v="412-3404"/>
    <s v="Male"/>
    <x v="15"/>
    <s v="No"/>
    <s v="No"/>
    <s v="No"/>
    <x v="0"/>
    <n v="0"/>
    <s v="No"/>
    <x v="0"/>
    <s v="Credit Card"/>
    <n v="17"/>
    <n v="51"/>
    <x v="0"/>
    <x v="0"/>
    <n v="0"/>
    <n v="1"/>
    <x v="0"/>
  </r>
  <r>
    <s v="4968-BZIB"/>
    <s v="No"/>
    <x v="49"/>
    <n v="295"/>
    <n v="507.4"/>
    <n v="170"/>
    <n v="326.39999999999998"/>
    <s v="Yes"/>
    <x v="0"/>
    <n v="81.599999999999994"/>
    <n v="0"/>
    <n v="0"/>
    <x v="1"/>
    <n v="0"/>
    <x v="21"/>
    <s v="333-2964"/>
    <s v="Female"/>
    <x v="33"/>
    <s v="Yes"/>
    <s v="No"/>
    <s v="No"/>
    <x v="1"/>
    <n v="0"/>
    <s v="No"/>
    <x v="1"/>
    <s v="Credit Card"/>
    <n v="13"/>
    <n v="448"/>
    <x v="0"/>
    <x v="0"/>
    <n v="0"/>
    <n v="1"/>
    <x v="0"/>
  </r>
  <r>
    <s v="1296-YTID"/>
    <s v="No"/>
    <x v="16"/>
    <n v="135"/>
    <n v="364.6"/>
    <n v="146"/>
    <n v="839.5"/>
    <s v="Yes"/>
    <x v="0"/>
    <n v="279.8"/>
    <n v="0"/>
    <n v="5"/>
    <x v="0"/>
    <n v="0"/>
    <x v="35"/>
    <s v="406-6669"/>
    <s v="Male"/>
    <x v="48"/>
    <s v="No"/>
    <s v="No"/>
    <s v="No"/>
    <x v="0"/>
    <n v="0"/>
    <s v="Yes"/>
    <x v="2"/>
    <s v="Direct Debit"/>
    <n v="57"/>
    <n v="4120"/>
    <x v="0"/>
    <x v="0"/>
    <n v="0"/>
    <n v="1"/>
    <x v="1"/>
  </r>
  <r>
    <s v="0704-PWSI"/>
    <s v="No"/>
    <x v="57"/>
    <n v="242"/>
    <n v="753.3"/>
    <n v="300"/>
    <n v="960"/>
    <s v="Yes"/>
    <x v="0"/>
    <n v="240"/>
    <n v="0"/>
    <n v="0"/>
    <x v="1"/>
    <n v="0"/>
    <x v="45"/>
    <s v="337-8950"/>
    <s v="Female"/>
    <x v="17"/>
    <s v="Yes"/>
    <s v="No"/>
    <s v="No"/>
    <x v="1"/>
    <n v="0"/>
    <s v="No"/>
    <x v="2"/>
    <s v="Credit Card"/>
    <n v="13"/>
    <n v="981"/>
    <x v="0"/>
    <x v="0"/>
    <n v="0"/>
    <n v="1"/>
    <x v="0"/>
  </r>
  <r>
    <s v="9106-PRGY"/>
    <s v="No"/>
    <x v="8"/>
    <n v="328"/>
    <n v="911.6"/>
    <n v="490"/>
    <n v="728"/>
    <s v="Yes"/>
    <x v="0"/>
    <n v="145.6"/>
    <n v="0"/>
    <n v="0"/>
    <x v="1"/>
    <n v="0"/>
    <x v="28"/>
    <s v="378-9542"/>
    <s v="Female"/>
    <x v="9"/>
    <s v="No"/>
    <s v="No"/>
    <s v="No"/>
    <x v="0"/>
    <n v="0"/>
    <s v="No"/>
    <x v="2"/>
    <s v="Direct Debit"/>
    <n v="9"/>
    <n v="636"/>
    <x v="0"/>
    <x v="0"/>
    <n v="0"/>
    <n v="1"/>
    <x v="0"/>
  </r>
  <r>
    <s v="9214-FPBB"/>
    <s v="No"/>
    <x v="31"/>
    <n v="116"/>
    <n v="288.8"/>
    <n v="96"/>
    <n v="496"/>
    <s v="Yes"/>
    <x v="0"/>
    <n v="248"/>
    <n v="0"/>
    <n v="0"/>
    <x v="1"/>
    <n v="0"/>
    <x v="40"/>
    <s v="333-9002"/>
    <s v="Female"/>
    <x v="15"/>
    <s v="No"/>
    <s v="No"/>
    <s v="No"/>
    <x v="0"/>
    <n v="0"/>
    <s v="No"/>
    <x v="0"/>
    <s v="Direct Debit"/>
    <n v="11"/>
    <n v="349"/>
    <x v="0"/>
    <x v="0"/>
    <n v="0"/>
    <n v="1"/>
    <x v="0"/>
  </r>
  <r>
    <s v="6118-LVOB"/>
    <s v="No"/>
    <x v="65"/>
    <n v="275"/>
    <n v="682.9"/>
    <n v="98"/>
    <n v="382.2"/>
    <s v="Yes"/>
    <x v="0"/>
    <n v="76.400000000000006"/>
    <n v="0"/>
    <n v="0"/>
    <x v="1"/>
    <n v="0"/>
    <x v="35"/>
    <s v="410-1190"/>
    <s v="Male"/>
    <x v="11"/>
    <s v="No"/>
    <s v="No"/>
    <s v="No"/>
    <x v="0"/>
    <n v="0"/>
    <s v="No"/>
    <x v="2"/>
    <s v="Credit Card"/>
    <n v="11"/>
    <n v="537"/>
    <x v="0"/>
    <x v="0"/>
    <n v="0"/>
    <n v="1"/>
    <x v="0"/>
  </r>
  <r>
    <s v="0538-MYDU"/>
    <s v="No"/>
    <x v="3"/>
    <n v="60"/>
    <n v="119.2"/>
    <n v="50"/>
    <n v="129"/>
    <s v="Yes"/>
    <x v="0"/>
    <n v="32.299999999999997"/>
    <n v="0"/>
    <n v="0"/>
    <x v="1"/>
    <n v="0"/>
    <x v="6"/>
    <s v="329-6731"/>
    <s v="Male"/>
    <x v="39"/>
    <s v="No"/>
    <s v="No"/>
    <s v="No"/>
    <x v="0"/>
    <n v="0"/>
    <s v="No"/>
    <x v="0"/>
    <s v="Credit Card"/>
    <n v="9"/>
    <n v="92"/>
    <x v="0"/>
    <x v="0"/>
    <n v="0"/>
    <n v="1"/>
    <x v="0"/>
  </r>
  <r>
    <s v="7760-JREO"/>
    <s v="No"/>
    <x v="6"/>
    <n v="330"/>
    <n v="859.6"/>
    <n v="342"/>
    <n v="729.6"/>
    <s v="Yes"/>
    <x v="0"/>
    <n v="243.2"/>
    <n v="0"/>
    <n v="15"/>
    <x v="0"/>
    <n v="0"/>
    <x v="17"/>
    <s v="388-7355"/>
    <s v="Female"/>
    <x v="63"/>
    <s v="No"/>
    <s v="Yes"/>
    <s v="No"/>
    <x v="2"/>
    <n v="0"/>
    <s v="Yes"/>
    <x v="2"/>
    <s v="Direct Debit"/>
    <n v="29"/>
    <n v="1659"/>
    <x v="0"/>
    <x v="0"/>
    <n v="0"/>
    <n v="1"/>
    <x v="2"/>
  </r>
  <r>
    <s v="3546-BORA"/>
    <s v="No"/>
    <x v="67"/>
    <n v="198"/>
    <n v="523"/>
    <n v="290"/>
    <n v="661.2"/>
    <s v="Yes"/>
    <x v="0"/>
    <n v="330.6"/>
    <n v="0"/>
    <n v="5"/>
    <x v="1"/>
    <n v="42"/>
    <x v="18"/>
    <s v="412-7791"/>
    <s v="Female"/>
    <x v="30"/>
    <s v="No"/>
    <s v="No"/>
    <s v="No"/>
    <x v="0"/>
    <n v="0"/>
    <s v="No"/>
    <x v="0"/>
    <s v="Credit Card"/>
    <n v="23"/>
    <n v="1341"/>
    <x v="0"/>
    <x v="0"/>
    <n v="0"/>
    <n v="1"/>
    <x v="1"/>
  </r>
  <r>
    <s v="2126-TCKI"/>
    <s v="No"/>
    <x v="71"/>
    <n v="112"/>
    <n v="246.5"/>
    <n v="41"/>
    <n v="401.8"/>
    <s v="Yes"/>
    <x v="0"/>
    <n v="100.5"/>
    <n v="0"/>
    <n v="0"/>
    <x v="1"/>
    <n v="0"/>
    <x v="32"/>
    <s v="368-6111"/>
    <s v="Female"/>
    <x v="21"/>
    <s v="No"/>
    <s v="No"/>
    <s v="No"/>
    <x v="0"/>
    <n v="0"/>
    <s v="No"/>
    <x v="2"/>
    <s v="Credit Card"/>
    <n v="10"/>
    <n v="399"/>
    <x v="0"/>
    <x v="0"/>
    <n v="0"/>
    <n v="1"/>
    <x v="0"/>
  </r>
  <r>
    <s v="6721-YPIJ"/>
    <s v="No"/>
    <x v="61"/>
    <n v="13"/>
    <n v="33.1"/>
    <n v="72"/>
    <n v="96"/>
    <s v="Yes"/>
    <x v="0"/>
    <n v="48"/>
    <n v="0"/>
    <n v="2"/>
    <x v="0"/>
    <n v="0"/>
    <x v="24"/>
    <s v="417-3702"/>
    <s v="Female"/>
    <x v="49"/>
    <s v="No"/>
    <s v="No"/>
    <s v="No"/>
    <x v="0"/>
    <n v="0"/>
    <s v="No"/>
    <x v="0"/>
    <s v="Direct Debit"/>
    <n v="22"/>
    <n v="181"/>
    <x v="0"/>
    <x v="0"/>
    <n v="0"/>
    <n v="1"/>
    <x v="0"/>
  </r>
  <r>
    <s v="1116-FSCK"/>
    <s v="No"/>
    <x v="7"/>
    <n v="98"/>
    <n v="272.7"/>
    <n v="175"/>
    <n v="232.5"/>
    <s v="Yes"/>
    <x v="0"/>
    <n v="77.5"/>
    <n v="0"/>
    <n v="1"/>
    <x v="0"/>
    <n v="0"/>
    <x v="12"/>
    <s v="409-9494"/>
    <s v="Female"/>
    <x v="27"/>
    <s v="No"/>
    <s v="Yes"/>
    <s v="No"/>
    <x v="2"/>
    <n v="0"/>
    <s v="Yes"/>
    <x v="2"/>
    <s v="Direct Debit"/>
    <n v="52"/>
    <n v="1296"/>
    <x v="0"/>
    <x v="0"/>
    <n v="0"/>
    <n v="1"/>
    <x v="0"/>
  </r>
  <r>
    <s v="5077-BLDM"/>
    <s v="No"/>
    <x v="20"/>
    <n v="23"/>
    <n v="76"/>
    <n v="39"/>
    <n v="166.4"/>
    <s v="Yes"/>
    <x v="0"/>
    <n v="41.6"/>
    <n v="0"/>
    <n v="0"/>
    <x v="1"/>
    <n v="0"/>
    <x v="26"/>
    <s v="378-8342"/>
    <s v="Female"/>
    <x v="3"/>
    <s v="No"/>
    <s v="No"/>
    <s v="No"/>
    <x v="0"/>
    <n v="0"/>
    <s v="No"/>
    <x v="0"/>
    <s v="Credit Card"/>
    <n v="12"/>
    <n v="151"/>
    <x v="0"/>
    <x v="0"/>
    <n v="0"/>
    <n v="1"/>
    <x v="0"/>
  </r>
  <r>
    <s v="6678-TWOK"/>
    <s v="No"/>
    <x v="23"/>
    <n v="169"/>
    <n v="526.4"/>
    <n v="528"/>
    <n v="778.8"/>
    <s v="Yes"/>
    <x v="1"/>
    <n v="0"/>
    <n v="0"/>
    <n v="10"/>
    <x v="0"/>
    <n v="0"/>
    <x v="1"/>
    <s v="348-1163"/>
    <s v="Female"/>
    <x v="12"/>
    <s v="Yes"/>
    <s v="No"/>
    <s v="No"/>
    <x v="1"/>
    <n v="0"/>
    <s v="Yes"/>
    <x v="2"/>
    <s v="Direct Debit"/>
    <n v="49"/>
    <n v="3221"/>
    <x v="0"/>
    <x v="0"/>
    <n v="0"/>
    <n v="1"/>
    <x v="1"/>
  </r>
  <r>
    <s v="2138-SSLS"/>
    <s v="No"/>
    <x v="8"/>
    <n v="283"/>
    <n v="1055.7"/>
    <n v="280"/>
    <n v="588"/>
    <s v="Yes"/>
    <x v="0"/>
    <n v="147"/>
    <n v="0"/>
    <n v="7"/>
    <x v="0"/>
    <n v="0"/>
    <x v="41"/>
    <s v="337-4600"/>
    <s v="Female"/>
    <x v="6"/>
    <s v="Yes"/>
    <s v="No"/>
    <s v="No"/>
    <x v="1"/>
    <n v="0"/>
    <s v="Yes"/>
    <x v="2"/>
    <s v="Direct Debit"/>
    <n v="28"/>
    <n v="1975"/>
    <x v="0"/>
    <x v="0"/>
    <n v="0"/>
    <n v="1"/>
    <x v="1"/>
  </r>
  <r>
    <s v="7727-IWBQ"/>
    <s v="No"/>
    <x v="63"/>
    <n v="115"/>
    <n v="358.3"/>
    <n v="144"/>
    <n v="1008"/>
    <s v="Yes"/>
    <x v="0"/>
    <n v="252"/>
    <n v="0"/>
    <n v="5"/>
    <x v="0"/>
    <n v="0"/>
    <x v="49"/>
    <s v="369-5810"/>
    <s v="Male"/>
    <x v="2"/>
    <s v="No"/>
    <s v="No"/>
    <s v="No"/>
    <x v="0"/>
    <n v="0"/>
    <s v="Yes"/>
    <x v="1"/>
    <s v="Direct Debit"/>
    <n v="50"/>
    <n v="3586"/>
    <x v="0"/>
    <x v="0"/>
    <n v="0"/>
    <n v="1"/>
    <x v="1"/>
  </r>
  <r>
    <s v="5046-IJNI"/>
    <s v="No"/>
    <x v="74"/>
    <n v="11"/>
    <n v="27.9"/>
    <n v="56"/>
    <n v="72.099999999999994"/>
    <s v="Yes"/>
    <x v="0"/>
    <n v="24"/>
    <n v="0"/>
    <n v="3"/>
    <x v="1"/>
    <n v="4"/>
    <x v="45"/>
    <s v="340-8291"/>
    <s v="Female"/>
    <x v="39"/>
    <s v="No"/>
    <s v="No"/>
    <s v="No"/>
    <x v="0"/>
    <n v="0"/>
    <s v="Yes"/>
    <x v="0"/>
    <s v="Direct Debit"/>
    <n v="50"/>
    <n v="347"/>
    <x v="0"/>
    <x v="0"/>
    <n v="0"/>
    <n v="1"/>
    <x v="0"/>
  </r>
  <r>
    <s v="6470-JEQP"/>
    <s v="No"/>
    <x v="63"/>
    <n v="324"/>
    <n v="937.6"/>
    <n v="288"/>
    <n v="633.6"/>
    <s v="Yes"/>
    <x v="0"/>
    <n v="211.2"/>
    <n v="0"/>
    <n v="14"/>
    <x v="0"/>
    <n v="0"/>
    <x v="44"/>
    <s v="354-7397"/>
    <s v="Female"/>
    <x v="4"/>
    <s v="Yes"/>
    <s v="No"/>
    <s v="No"/>
    <x v="1"/>
    <n v="0"/>
    <s v="Yes"/>
    <x v="2"/>
    <s v="Credit Card"/>
    <n v="32"/>
    <n v="2317"/>
    <x v="0"/>
    <x v="0"/>
    <n v="0"/>
    <n v="1"/>
    <x v="2"/>
  </r>
  <r>
    <s v="4848-CZZK"/>
    <s v="No"/>
    <x v="0"/>
    <n v="2"/>
    <n v="5"/>
    <n v="4"/>
    <n v="11.2"/>
    <s v="Yes"/>
    <x v="0"/>
    <n v="5.6"/>
    <n v="0"/>
    <n v="8"/>
    <x v="0"/>
    <n v="0"/>
    <x v="6"/>
    <s v="407-7464"/>
    <s v="Female"/>
    <x v="44"/>
    <s v="No"/>
    <s v="No"/>
    <s v="No"/>
    <x v="0"/>
    <n v="0"/>
    <s v="No"/>
    <x v="0"/>
    <s v="Direct Debit"/>
    <n v="27"/>
    <n v="27"/>
    <x v="0"/>
    <x v="0"/>
    <n v="0"/>
    <n v="1"/>
    <x v="1"/>
  </r>
  <r>
    <s v="9594-HPYK"/>
    <s v="No"/>
    <x v="41"/>
    <n v="102"/>
    <n v="295.8"/>
    <n v="370"/>
    <n v="473.6"/>
    <s v="Yes"/>
    <x v="0"/>
    <n v="157.9"/>
    <n v="0"/>
    <n v="1"/>
    <x v="0"/>
    <n v="0"/>
    <x v="40"/>
    <s v="410-5236"/>
    <s v="Female"/>
    <x v="35"/>
    <s v="No"/>
    <s v="No"/>
    <s v="No"/>
    <x v="0"/>
    <n v="0"/>
    <s v="Yes"/>
    <x v="2"/>
    <s v="Direct Debit"/>
    <n v="66"/>
    <n v="4866"/>
    <x v="0"/>
    <x v="0"/>
    <n v="0"/>
    <n v="1"/>
    <x v="0"/>
  </r>
  <r>
    <s v="1035-PGWX"/>
    <s v="No"/>
    <x v="73"/>
    <n v="126"/>
    <n v="314.89999999999998"/>
    <n v="116"/>
    <n v="461.1"/>
    <s v="Yes"/>
    <x v="0"/>
    <n v="153.69999999999999"/>
    <n v="0"/>
    <n v="2"/>
    <x v="0"/>
    <n v="0"/>
    <x v="20"/>
    <s v="409-2412"/>
    <s v="Female"/>
    <x v="50"/>
    <s v="No"/>
    <s v="No"/>
    <s v="No"/>
    <x v="0"/>
    <n v="0"/>
    <s v="Yes"/>
    <x v="0"/>
    <s v="Direct Debit"/>
    <n v="56"/>
    <n v="1603"/>
    <x v="0"/>
    <x v="0"/>
    <n v="0"/>
    <n v="1"/>
    <x v="0"/>
  </r>
  <r>
    <s v="1716-VSME"/>
    <s v="No"/>
    <x v="20"/>
    <n v="66"/>
    <n v="192.1"/>
    <n v="104"/>
    <n v="183.3"/>
    <s v="Yes"/>
    <x v="0"/>
    <n v="45.8"/>
    <n v="0"/>
    <n v="0"/>
    <x v="1"/>
    <n v="0"/>
    <x v="12"/>
    <s v="400-7280"/>
    <s v="Female"/>
    <x v="4"/>
    <s v="Yes"/>
    <s v="No"/>
    <s v="No"/>
    <x v="1"/>
    <n v="0"/>
    <s v="No"/>
    <x v="2"/>
    <s v="Credit Card"/>
    <n v="13"/>
    <n v="170"/>
    <x v="0"/>
    <x v="0"/>
    <n v="0"/>
    <n v="1"/>
    <x v="0"/>
  </r>
  <r>
    <s v="9067-IIUN"/>
    <s v="No"/>
    <x v="44"/>
    <n v="53"/>
    <n v="153.6"/>
    <n v="93"/>
    <n v="499.1"/>
    <s v="Yes"/>
    <x v="0"/>
    <n v="249.6"/>
    <n v="0"/>
    <n v="19"/>
    <x v="0"/>
    <n v="0"/>
    <x v="21"/>
    <s v="332-5820"/>
    <s v="Female"/>
    <x v="23"/>
    <s v="Yes"/>
    <s v="No"/>
    <s v="No"/>
    <x v="1"/>
    <n v="0"/>
    <s v="No"/>
    <x v="0"/>
    <s v="Direct Debit"/>
    <n v="62"/>
    <n v="1895"/>
    <x v="0"/>
    <x v="0"/>
    <n v="0"/>
    <n v="1"/>
    <x v="2"/>
  </r>
  <r>
    <s v="5671-ESYP"/>
    <s v="No"/>
    <x v="16"/>
    <n v="373"/>
    <n v="879.8"/>
    <n v="292"/>
    <n v="795.7"/>
    <s v="Yes"/>
    <x v="0"/>
    <n v="159.1"/>
    <n v="0"/>
    <n v="11"/>
    <x v="0"/>
    <n v="0"/>
    <x v="3"/>
    <s v="381-3735"/>
    <s v="Female"/>
    <x v="49"/>
    <s v="No"/>
    <s v="No"/>
    <s v="No"/>
    <x v="0"/>
    <n v="0"/>
    <s v="Yes"/>
    <x v="2"/>
    <s v="Direct Debit"/>
    <n v="53"/>
    <n v="3913"/>
    <x v="0"/>
    <x v="0"/>
    <n v="0"/>
    <n v="1"/>
    <x v="2"/>
  </r>
  <r>
    <s v="5372-SAIN"/>
    <s v="No"/>
    <x v="66"/>
    <n v="49"/>
    <n v="133.1"/>
    <n v="133"/>
    <n v="209"/>
    <s v="Yes"/>
    <x v="0"/>
    <n v="104.5"/>
    <n v="0"/>
    <n v="12"/>
    <x v="0"/>
    <n v="0"/>
    <x v="45"/>
    <s v="374-6525"/>
    <s v="Male"/>
    <x v="33"/>
    <s v="Yes"/>
    <s v="No"/>
    <s v="No"/>
    <x v="1"/>
    <n v="0"/>
    <s v="Yes"/>
    <x v="0"/>
    <s v="Direct Debit"/>
    <n v="25"/>
    <n v="467"/>
    <x v="0"/>
    <x v="0"/>
    <n v="0"/>
    <n v="1"/>
    <x v="2"/>
  </r>
  <r>
    <s v="5346-BDUD"/>
    <s v="No"/>
    <x v="8"/>
    <n v="497"/>
    <n v="984.9"/>
    <n v="1120"/>
    <n v="525"/>
    <s v="Yes"/>
    <x v="0"/>
    <n v="262.5"/>
    <n v="0"/>
    <n v="14"/>
    <x v="0"/>
    <n v="0"/>
    <x v="2"/>
    <s v="406-8665"/>
    <s v="Male"/>
    <x v="17"/>
    <s v="Yes"/>
    <s v="No"/>
    <s v="No"/>
    <x v="1"/>
    <n v="0"/>
    <s v="Yes"/>
    <x v="2"/>
    <s v="Credit Card"/>
    <n v="36"/>
    <n v="2513"/>
    <x v="0"/>
    <x v="0"/>
    <n v="0"/>
    <n v="1"/>
    <x v="2"/>
  </r>
  <r>
    <s v="7544-DRBV"/>
    <s v="No"/>
    <x v="6"/>
    <n v="173"/>
    <n v="398.8"/>
    <n v="285"/>
    <n v="684"/>
    <s v="Yes"/>
    <x v="0"/>
    <n v="171"/>
    <n v="0"/>
    <n v="4"/>
    <x v="0"/>
    <n v="0"/>
    <x v="21"/>
    <s v="348-7448"/>
    <s v="Male"/>
    <x v="52"/>
    <s v="No"/>
    <s v="No"/>
    <s v="No"/>
    <x v="0"/>
    <n v="0"/>
    <s v="No"/>
    <x v="0"/>
    <s v="Direct Debit"/>
    <n v="46"/>
    <n v="2607"/>
    <x v="0"/>
    <x v="0"/>
    <n v="0"/>
    <n v="1"/>
    <x v="0"/>
  </r>
  <r>
    <s v="3607-ZWYJ"/>
    <s v="No"/>
    <x v="67"/>
    <n v="88"/>
    <n v="232.7"/>
    <n v="348"/>
    <n v="730.8"/>
    <s v="Yes"/>
    <x v="0"/>
    <n v="182.7"/>
    <n v="0"/>
    <n v="1"/>
    <x v="0"/>
    <n v="0"/>
    <x v="9"/>
    <s v="328-8179"/>
    <s v="Female"/>
    <x v="15"/>
    <s v="No"/>
    <s v="No"/>
    <s v="No"/>
    <x v="0"/>
    <n v="0"/>
    <s v="Yes"/>
    <x v="1"/>
    <s v="Direct Debit"/>
    <n v="23"/>
    <n v="1333"/>
    <x v="0"/>
    <x v="0"/>
    <n v="0"/>
    <n v="1"/>
    <x v="0"/>
  </r>
  <r>
    <s v="0077-XCYG"/>
    <s v="No"/>
    <x v="31"/>
    <n v="64"/>
    <n v="225"/>
    <n v="32"/>
    <n v="400"/>
    <s v="Yes"/>
    <x v="0"/>
    <n v="133.30000000000001"/>
    <n v="0"/>
    <n v="0"/>
    <x v="1"/>
    <n v="0"/>
    <x v="43"/>
    <s v="389-4602"/>
    <s v="Female"/>
    <x v="16"/>
    <s v="No"/>
    <s v="No"/>
    <s v="No"/>
    <x v="0"/>
    <n v="0"/>
    <s v="No"/>
    <x v="2"/>
    <s v="Credit Card"/>
    <n v="15"/>
    <n v="467"/>
    <x v="0"/>
    <x v="0"/>
    <n v="0"/>
    <n v="1"/>
    <x v="0"/>
  </r>
  <r>
    <s v="3628-JMEB"/>
    <s v="No"/>
    <x v="0"/>
    <n v="8"/>
    <n v="16"/>
    <n v="3"/>
    <n v="6.8"/>
    <s v="Yes"/>
    <x v="0"/>
    <n v="1.4"/>
    <n v="0"/>
    <n v="5"/>
    <x v="0"/>
    <n v="0"/>
    <x v="45"/>
    <s v="413-2238"/>
    <s v="Female"/>
    <x v="21"/>
    <s v="No"/>
    <s v="No"/>
    <s v="No"/>
    <x v="0"/>
    <n v="0"/>
    <s v="No"/>
    <x v="0"/>
    <s v="Credit Card"/>
    <n v="55"/>
    <n v="55"/>
    <x v="0"/>
    <x v="0"/>
    <n v="0"/>
    <n v="1"/>
    <x v="1"/>
  </r>
  <r>
    <s v="8591-QPMV"/>
    <s v="No"/>
    <x v="33"/>
    <n v="285"/>
    <n v="698.8"/>
    <n v="192"/>
    <n v="627.20000000000005"/>
    <s v="Yes"/>
    <x v="0"/>
    <n v="156.80000000000001"/>
    <n v="0"/>
    <n v="2"/>
    <x v="1"/>
    <n v="7"/>
    <x v="33"/>
    <s v="348-6008"/>
    <s v="Male"/>
    <x v="49"/>
    <s v="No"/>
    <s v="No"/>
    <s v="No"/>
    <x v="0"/>
    <n v="0"/>
    <s v="No"/>
    <x v="2"/>
    <s v="Credit Card"/>
    <n v="50"/>
    <n v="3184"/>
    <x v="0"/>
    <x v="0"/>
    <n v="0"/>
    <n v="1"/>
    <x v="0"/>
  </r>
  <r>
    <s v="5740-GTZK"/>
    <s v="No"/>
    <x v="34"/>
    <n v="373"/>
    <n v="782.1"/>
    <n v="168"/>
    <n v="660.8"/>
    <s v="Yes"/>
    <x v="0"/>
    <n v="165.2"/>
    <n v="0"/>
    <n v="4"/>
    <x v="0"/>
    <n v="0"/>
    <x v="5"/>
    <s v="374-5224"/>
    <s v="Female"/>
    <x v="55"/>
    <s v="No"/>
    <s v="Yes"/>
    <s v="No"/>
    <x v="2"/>
    <n v="0"/>
    <s v="Yes"/>
    <x v="2"/>
    <s v="Paper Check"/>
    <n v="34"/>
    <n v="1875"/>
    <x v="0"/>
    <x v="0"/>
    <n v="0"/>
    <n v="1"/>
    <x v="0"/>
  </r>
  <r>
    <s v="9476-VSJN"/>
    <s v="No"/>
    <x v="23"/>
    <n v="315"/>
    <n v="796"/>
    <n v="198"/>
    <n v="699.6"/>
    <s v="Yes"/>
    <x v="0"/>
    <n v="349.8"/>
    <n v="0"/>
    <n v="1"/>
    <x v="0"/>
    <n v="0"/>
    <x v="4"/>
    <s v="371-1187"/>
    <s v="Female"/>
    <x v="15"/>
    <s v="No"/>
    <s v="No"/>
    <s v="No"/>
    <x v="0"/>
    <n v="0"/>
    <s v="No"/>
    <x v="1"/>
    <s v="Direct Debit"/>
    <n v="61"/>
    <n v="4072"/>
    <x v="0"/>
    <x v="0"/>
    <n v="0"/>
    <n v="1"/>
    <x v="0"/>
  </r>
  <r>
    <s v="5377-AHGC"/>
    <s v="No"/>
    <x v="4"/>
    <n v="84"/>
    <n v="247"/>
    <n v="248"/>
    <n v="620"/>
    <s v="Yes"/>
    <x v="0"/>
    <n v="155"/>
    <n v="0"/>
    <n v="0"/>
    <x v="1"/>
    <n v="0"/>
    <x v="46"/>
    <s v="421-8141"/>
    <s v="Male"/>
    <x v="54"/>
    <s v="No"/>
    <s v="No"/>
    <s v="No"/>
    <x v="0"/>
    <n v="0"/>
    <s v="No"/>
    <x v="2"/>
    <s v="Paper Check"/>
    <n v="13"/>
    <n v="780"/>
    <x v="0"/>
    <x v="0"/>
    <n v="0"/>
    <n v="1"/>
    <x v="0"/>
  </r>
  <r>
    <s v="4542-UWAU"/>
    <s v="No"/>
    <x v="14"/>
    <n v="163"/>
    <n v="424.1"/>
    <n v="426"/>
    <n v="426"/>
    <s v="Yes"/>
    <x v="0"/>
    <n v="142"/>
    <n v="0"/>
    <n v="7"/>
    <x v="0"/>
    <n v="0"/>
    <x v="29"/>
    <s v="406-2678"/>
    <s v="Female"/>
    <x v="63"/>
    <s v="No"/>
    <s v="Yes"/>
    <s v="No"/>
    <x v="2"/>
    <n v="0"/>
    <s v="Yes"/>
    <x v="2"/>
    <s v="Credit Card"/>
    <n v="61"/>
    <n v="4290"/>
    <x v="0"/>
    <x v="0"/>
    <n v="0"/>
    <n v="1"/>
    <x v="1"/>
  </r>
  <r>
    <s v="5632-LKUE"/>
    <s v="No"/>
    <x v="59"/>
    <n v="70"/>
    <n v="203.1"/>
    <n v="69"/>
    <n v="248.4"/>
    <s v="Yes"/>
    <x v="0"/>
    <n v="49.7"/>
    <n v="0"/>
    <n v="4"/>
    <x v="0"/>
    <n v="0"/>
    <x v="37"/>
    <s v="404-6357"/>
    <s v="Male"/>
    <x v="50"/>
    <s v="No"/>
    <s v="No"/>
    <s v="No"/>
    <x v="0"/>
    <n v="0"/>
    <s v="Yes"/>
    <x v="0"/>
    <s v="Direct Debit"/>
    <n v="44"/>
    <n v="999"/>
    <x v="0"/>
    <x v="0"/>
    <n v="0"/>
    <n v="1"/>
    <x v="0"/>
  </r>
  <r>
    <s v="1598-ZOHG"/>
    <s v="No"/>
    <x v="48"/>
    <n v="23"/>
    <n v="62.5"/>
    <n v="25"/>
    <n v="56.5"/>
    <s v="Yes"/>
    <x v="1"/>
    <n v="0"/>
    <n v="0"/>
    <n v="14"/>
    <x v="1"/>
    <n v="10"/>
    <x v="35"/>
    <s v="398-2138"/>
    <s v="Female"/>
    <x v="56"/>
    <s v="No"/>
    <s v="Yes"/>
    <s v="No"/>
    <x v="2"/>
    <n v="0"/>
    <s v="No"/>
    <x v="2"/>
    <s v="Credit Card"/>
    <n v="26"/>
    <n v="123"/>
    <x v="0"/>
    <x v="0"/>
    <n v="0"/>
    <n v="1"/>
    <x v="2"/>
  </r>
  <r>
    <s v="3587-KWSK"/>
    <s v="No"/>
    <x v="0"/>
    <n v="5"/>
    <n v="12"/>
    <n v="2"/>
    <n v="12.1"/>
    <s v="Yes"/>
    <x v="1"/>
    <n v="0"/>
    <n v="0"/>
    <n v="0"/>
    <x v="1"/>
    <n v="0"/>
    <x v="0"/>
    <s v="382-8079"/>
    <s v="Female"/>
    <x v="40"/>
    <s v="No"/>
    <s v="No"/>
    <s v="No"/>
    <x v="0"/>
    <n v="0"/>
    <s v="No"/>
    <x v="0"/>
    <s v="Credit Card"/>
    <n v="7"/>
    <n v="7"/>
    <x v="0"/>
    <x v="0"/>
    <n v="0"/>
    <n v="1"/>
    <x v="0"/>
  </r>
  <r>
    <s v="4584-BISY"/>
    <s v="No"/>
    <x v="47"/>
    <n v="241"/>
    <n v="498.9"/>
    <n v="330"/>
    <n v="632.5"/>
    <s v="Yes"/>
    <x v="0"/>
    <n v="158.1"/>
    <n v="0"/>
    <n v="7"/>
    <x v="0"/>
    <n v="0"/>
    <x v="46"/>
    <s v="354-2985"/>
    <s v="Male"/>
    <x v="9"/>
    <s v="No"/>
    <s v="No"/>
    <s v="No"/>
    <x v="0"/>
    <n v="0"/>
    <s v="Yes"/>
    <x v="2"/>
    <s v="Credit Card"/>
    <n v="40"/>
    <n v="2223"/>
    <x v="0"/>
    <x v="0"/>
    <n v="0"/>
    <n v="1"/>
    <x v="1"/>
  </r>
  <r>
    <s v="8533-HYUN"/>
    <s v="No"/>
    <x v="15"/>
    <n v="6"/>
    <n v="18.399999999999999"/>
    <n v="8"/>
    <n v="26.8"/>
    <s v="Yes"/>
    <x v="0"/>
    <n v="13.4"/>
    <n v="0"/>
    <n v="0"/>
    <x v="1"/>
    <n v="0"/>
    <x v="11"/>
    <s v="373-6922"/>
    <s v="Female"/>
    <x v="20"/>
    <s v="No"/>
    <s v="No"/>
    <s v="No"/>
    <x v="0"/>
    <n v="0"/>
    <s v="No"/>
    <x v="0"/>
    <s v="Paper Check"/>
    <n v="9"/>
    <n v="18"/>
    <x v="0"/>
    <x v="0"/>
    <n v="0"/>
    <n v="1"/>
    <x v="0"/>
  </r>
  <r>
    <s v="8230-HTEQ"/>
    <s v="No"/>
    <x v="69"/>
    <n v="134"/>
    <n v="351.5"/>
    <n v="35"/>
    <n v="444.5"/>
    <s v="Yes"/>
    <x v="0"/>
    <n v="148.19999999999999"/>
    <n v="0"/>
    <n v="5"/>
    <x v="0"/>
    <n v="0"/>
    <x v="10"/>
    <s v="397-7125"/>
    <s v="Male"/>
    <x v="2"/>
    <s v="No"/>
    <s v="No"/>
    <s v="No"/>
    <x v="0"/>
    <n v="0"/>
    <s v="Yes"/>
    <x v="0"/>
    <s v="Direct Debit"/>
    <n v="35"/>
    <n v="1216"/>
    <x v="0"/>
    <x v="0"/>
    <n v="0"/>
    <n v="1"/>
    <x v="1"/>
  </r>
  <r>
    <s v="2263-MVDN"/>
    <s v="No"/>
    <x v="26"/>
    <n v="336"/>
    <n v="824.1"/>
    <n v="189"/>
    <n v="617.4"/>
    <s v="Yes"/>
    <x v="0"/>
    <n v="123.5"/>
    <n v="0"/>
    <n v="0"/>
    <x v="1"/>
    <n v="0"/>
    <x v="28"/>
    <s v="333-6296"/>
    <s v="Female"/>
    <x v="28"/>
    <s v="No"/>
    <s v="No"/>
    <s v="No"/>
    <x v="0"/>
    <n v="0"/>
    <s v="No"/>
    <x v="2"/>
    <s v="Credit Card"/>
    <n v="15"/>
    <n v="948"/>
    <x v="0"/>
    <x v="0"/>
    <n v="0"/>
    <n v="1"/>
    <x v="0"/>
  </r>
  <r>
    <s v="8992-OIWB"/>
    <s v="No"/>
    <x v="70"/>
    <n v="49"/>
    <n v="139"/>
    <n v="60"/>
    <n v="73.5"/>
    <s v="Yes"/>
    <x v="0"/>
    <n v="24.5"/>
    <n v="0"/>
    <n v="2"/>
    <x v="0"/>
    <n v="0"/>
    <x v="25"/>
    <s v="365-6022"/>
    <s v="Female"/>
    <x v="7"/>
    <s v="No"/>
    <s v="No"/>
    <s v="No"/>
    <x v="0"/>
    <n v="0"/>
    <s v="Yes"/>
    <x v="0"/>
    <s v="Credit Card"/>
    <n v="34"/>
    <n v="523"/>
    <x v="0"/>
    <x v="0"/>
    <n v="0"/>
    <n v="1"/>
    <x v="0"/>
  </r>
  <r>
    <s v="2358-IBYA"/>
    <s v="No"/>
    <x v="0"/>
    <n v="6"/>
    <n v="15"/>
    <n v="9"/>
    <n v="9.6999999999999993"/>
    <s v="Yes"/>
    <x v="0"/>
    <n v="1.9"/>
    <n v="0"/>
    <n v="16"/>
    <x v="1"/>
    <n v="15"/>
    <x v="6"/>
    <s v="382-4872"/>
    <s v="Male"/>
    <x v="4"/>
    <s v="Yes"/>
    <s v="No"/>
    <s v="No"/>
    <x v="1"/>
    <n v="0"/>
    <s v="No"/>
    <x v="0"/>
    <s v="Paper Check"/>
    <n v="25"/>
    <n v="25"/>
    <x v="0"/>
    <x v="0"/>
    <n v="0"/>
    <n v="1"/>
    <x v="2"/>
  </r>
  <r>
    <s v="3539-ZZNK"/>
    <s v="No"/>
    <x v="75"/>
    <n v="201"/>
    <n v="484.3"/>
    <n v="37"/>
    <n v="329.3"/>
    <s v="Yes"/>
    <x v="0"/>
    <n v="82.3"/>
    <n v="0"/>
    <n v="3"/>
    <x v="0"/>
    <n v="0"/>
    <x v="1"/>
    <s v="375-8880"/>
    <s v="Female"/>
    <x v="39"/>
    <s v="No"/>
    <s v="No"/>
    <s v="No"/>
    <x v="0"/>
    <n v="0"/>
    <s v="No"/>
    <x v="1"/>
    <s v="Direct Debit"/>
    <n v="36"/>
    <n v="1326"/>
    <x v="0"/>
    <x v="0"/>
    <n v="0"/>
    <n v="1"/>
    <x v="0"/>
  </r>
  <r>
    <s v="0963-DGCY"/>
    <s v="No"/>
    <x v="73"/>
    <n v="63"/>
    <n v="202.5"/>
    <n v="145"/>
    <n v="258.10000000000002"/>
    <s v="Yes"/>
    <x v="0"/>
    <n v="86"/>
    <n v="0"/>
    <n v="9"/>
    <x v="0"/>
    <n v="0"/>
    <x v="47"/>
    <s v="335-6832"/>
    <s v="Female"/>
    <x v="0"/>
    <s v="No"/>
    <s v="No"/>
    <s v="No"/>
    <x v="0"/>
    <n v="0"/>
    <s v="No"/>
    <x v="0"/>
    <s v="Direct Debit"/>
    <n v="27"/>
    <n v="778"/>
    <x v="0"/>
    <x v="0"/>
    <n v="0"/>
    <n v="1"/>
    <x v="1"/>
  </r>
  <r>
    <s v="2706-IDFB"/>
    <s v="No"/>
    <x v="25"/>
    <n v="99"/>
    <n v="239.5"/>
    <n v="300"/>
    <n v="966"/>
    <s v="Yes"/>
    <x v="0"/>
    <n v="241.5"/>
    <n v="0"/>
    <n v="8"/>
    <x v="0"/>
    <n v="0"/>
    <x v="17"/>
    <s v="408-2002"/>
    <s v="Female"/>
    <x v="8"/>
    <s v="No"/>
    <s v="No"/>
    <s v="No"/>
    <x v="0"/>
    <n v="0"/>
    <s v="Yes"/>
    <x v="2"/>
    <s v="Credit Card"/>
    <n v="56"/>
    <n v="3380"/>
    <x v="0"/>
    <x v="0"/>
    <n v="0"/>
    <n v="1"/>
    <x v="1"/>
  </r>
  <r>
    <s v="0282-TNXW"/>
    <s v="No"/>
    <x v="60"/>
    <n v="130"/>
    <n v="335.2"/>
    <n v="201"/>
    <n v="636.5"/>
    <s v="Yes"/>
    <x v="0"/>
    <n v="318.3"/>
    <n v="0"/>
    <n v="10"/>
    <x v="1"/>
    <n v="0"/>
    <x v="5"/>
    <s v="376-2922"/>
    <s v="Female"/>
    <x v="47"/>
    <s v="No"/>
    <s v="Yes"/>
    <s v="No"/>
    <x v="2"/>
    <n v="0"/>
    <s v="Yes"/>
    <x v="2"/>
    <s v="Paper Check"/>
    <n v="22"/>
    <n v="1496"/>
    <x v="0"/>
    <x v="0"/>
    <n v="0"/>
    <n v="1"/>
    <x v="1"/>
  </r>
  <r>
    <s v="4570-EEKV"/>
    <s v="No"/>
    <x v="25"/>
    <n v="119"/>
    <n v="360.5"/>
    <n v="420"/>
    <n v="762"/>
    <s v="Yes"/>
    <x v="0"/>
    <n v="190.5"/>
    <n v="0"/>
    <n v="1"/>
    <x v="0"/>
    <n v="0"/>
    <x v="26"/>
    <s v="408-2089"/>
    <s v="Female"/>
    <x v="49"/>
    <s v="No"/>
    <s v="No"/>
    <s v="No"/>
    <x v="0"/>
    <n v="0"/>
    <s v="Yes"/>
    <x v="1"/>
    <s v="Credit Card"/>
    <n v="38"/>
    <n v="2292"/>
    <x v="0"/>
    <x v="0"/>
    <n v="0"/>
    <n v="1"/>
    <x v="0"/>
  </r>
  <r>
    <s v="5826-VIAL"/>
    <s v="No"/>
    <x v="1"/>
    <n v="97"/>
    <n v="228.6"/>
    <n v="99"/>
    <n v="333.3"/>
    <s v="Yes"/>
    <x v="1"/>
    <n v="0"/>
    <n v="0"/>
    <n v="9"/>
    <x v="0"/>
    <n v="0"/>
    <x v="42"/>
    <s v="347-2951"/>
    <s v="Male"/>
    <x v="34"/>
    <s v="No"/>
    <s v="Yes"/>
    <s v="No"/>
    <x v="2"/>
    <n v="0"/>
    <s v="No"/>
    <x v="1"/>
    <s v="Direct Debit"/>
    <n v="41"/>
    <n v="1335"/>
    <x v="0"/>
    <x v="0"/>
    <n v="0"/>
    <n v="1"/>
    <x v="1"/>
  </r>
  <r>
    <s v="8044-UXPB"/>
    <s v="No"/>
    <x v="16"/>
    <n v="243"/>
    <n v="511.4"/>
    <n v="292"/>
    <n v="730"/>
    <s v="Yes"/>
    <x v="0"/>
    <n v="365"/>
    <n v="0"/>
    <n v="8"/>
    <x v="0"/>
    <n v="0"/>
    <x v="32"/>
    <s v="402-7650"/>
    <s v="Female"/>
    <x v="31"/>
    <s v="No"/>
    <s v="No"/>
    <s v="No"/>
    <x v="0"/>
    <n v="0"/>
    <s v="Yes"/>
    <x v="2"/>
    <s v="Credit Card"/>
    <n v="74"/>
    <n v="5392"/>
    <x v="0"/>
    <x v="0"/>
    <n v="0"/>
    <n v="1"/>
    <x v="1"/>
  </r>
  <r>
    <s v="7073-NMRQ"/>
    <s v="No"/>
    <x v="33"/>
    <n v="341"/>
    <n v="891.7"/>
    <n v="320"/>
    <n v="608"/>
    <s v="Yes"/>
    <x v="0"/>
    <n v="121.6"/>
    <n v="0"/>
    <n v="15"/>
    <x v="1"/>
    <n v="48"/>
    <x v="11"/>
    <s v="397-9933"/>
    <s v="Male"/>
    <x v="23"/>
    <s v="Yes"/>
    <s v="No"/>
    <s v="No"/>
    <x v="1"/>
    <n v="0"/>
    <s v="No"/>
    <x v="0"/>
    <s v="Direct Debit"/>
    <n v="43"/>
    <n v="2758"/>
    <x v="0"/>
    <x v="0"/>
    <n v="0"/>
    <n v="1"/>
    <x v="2"/>
  </r>
  <r>
    <s v="4889-FGUU"/>
    <s v="No"/>
    <x v="13"/>
    <n v="172"/>
    <n v="419.9"/>
    <n v="280"/>
    <n v="257.60000000000002"/>
    <s v="Yes"/>
    <x v="1"/>
    <n v="0"/>
    <n v="0"/>
    <n v="0"/>
    <x v="1"/>
    <n v="0"/>
    <x v="40"/>
    <s v="383-9306"/>
    <s v="Male"/>
    <x v="15"/>
    <s v="No"/>
    <s v="No"/>
    <s v="No"/>
    <x v="0"/>
    <n v="0"/>
    <s v="No"/>
    <x v="1"/>
    <s v="Direct Debit"/>
    <n v="8"/>
    <n v="210"/>
    <x v="0"/>
    <x v="0"/>
    <n v="0"/>
    <n v="1"/>
    <x v="0"/>
  </r>
  <r>
    <s v="4296-TZFQ"/>
    <s v="No"/>
    <x v="48"/>
    <n v="16"/>
    <n v="31.9"/>
    <n v="30"/>
    <n v="64"/>
    <s v="Yes"/>
    <x v="0"/>
    <n v="32"/>
    <n v="0"/>
    <n v="0"/>
    <x v="1"/>
    <n v="0"/>
    <x v="13"/>
    <s v="369-4377"/>
    <s v="Female"/>
    <x v="26"/>
    <s v="No"/>
    <s v="No"/>
    <s v="No"/>
    <x v="0"/>
    <n v="0"/>
    <s v="No"/>
    <x v="2"/>
    <s v="Credit Card"/>
    <n v="7"/>
    <n v="34"/>
    <x v="0"/>
    <x v="0"/>
    <n v="0"/>
    <n v="1"/>
    <x v="0"/>
  </r>
  <r>
    <s v="6056-ZCUD"/>
    <s v="No"/>
    <x v="39"/>
    <n v="102"/>
    <n v="303.39999999999998"/>
    <n v="240"/>
    <n v="363"/>
    <s v="Yes"/>
    <x v="0"/>
    <n v="72.599999999999994"/>
    <n v="0"/>
    <n v="0"/>
    <x v="1"/>
    <n v="0"/>
    <x v="31"/>
    <s v="353-7407"/>
    <s v="Female"/>
    <x v="19"/>
    <s v="Yes"/>
    <s v="No"/>
    <s v="No"/>
    <x v="1"/>
    <n v="0"/>
    <s v="No"/>
    <x v="1"/>
    <s v="Paper Check"/>
    <n v="13"/>
    <n v="400"/>
    <x v="0"/>
    <x v="0"/>
    <n v="0"/>
    <n v="1"/>
    <x v="0"/>
  </r>
  <r>
    <s v="0445-ZMJP"/>
    <s v="No"/>
    <x v="31"/>
    <n v="54"/>
    <n v="158.6"/>
    <n v="192"/>
    <n v="460.8"/>
    <s v="Yes"/>
    <x v="0"/>
    <n v="153.6"/>
    <n v="0"/>
    <n v="0"/>
    <x v="1"/>
    <n v="0"/>
    <x v="38"/>
    <s v="332-7391"/>
    <s v="Male"/>
    <x v="41"/>
    <s v="No"/>
    <s v="Yes"/>
    <s v="No"/>
    <x v="2"/>
    <n v="0"/>
    <s v="No"/>
    <x v="1"/>
    <s v="Paper Check"/>
    <n v="9"/>
    <n v="298"/>
    <x v="0"/>
    <x v="0"/>
    <n v="0"/>
    <n v="1"/>
    <x v="0"/>
  </r>
  <r>
    <s v="7922-UUVG"/>
    <s v="No"/>
    <x v="21"/>
    <n v="191"/>
    <n v="456.1"/>
    <n v="414"/>
    <n v="611.79999999999995"/>
    <s v="Yes"/>
    <x v="0"/>
    <n v="203.9"/>
    <n v="0"/>
    <n v="7"/>
    <x v="1"/>
    <n v="52"/>
    <x v="11"/>
    <s v="415-6347"/>
    <s v="Male"/>
    <x v="55"/>
    <s v="No"/>
    <s v="Yes"/>
    <s v="No"/>
    <x v="2"/>
    <n v="0"/>
    <s v="Yes"/>
    <x v="2"/>
    <s v="Credit Card"/>
    <n v="21"/>
    <n v="964"/>
    <x v="0"/>
    <x v="0"/>
    <n v="0"/>
    <n v="1"/>
    <x v="1"/>
  </r>
  <r>
    <s v="8446-HITW"/>
    <s v="No"/>
    <x v="8"/>
    <n v="104"/>
    <n v="280.8"/>
    <n v="490"/>
    <n v="686"/>
    <s v="Yes"/>
    <x v="0"/>
    <n v="171.5"/>
    <n v="0"/>
    <n v="9"/>
    <x v="0"/>
    <n v="0"/>
    <x v="23"/>
    <s v="378-4179"/>
    <s v="Male"/>
    <x v="7"/>
    <s v="No"/>
    <s v="No"/>
    <s v="No"/>
    <x v="0"/>
    <n v="0"/>
    <s v="No"/>
    <x v="1"/>
    <s v="Direct Debit"/>
    <n v="60"/>
    <n v="4226"/>
    <x v="0"/>
    <x v="0"/>
    <n v="0"/>
    <n v="1"/>
    <x v="1"/>
  </r>
  <r>
    <s v="3496-ERJX"/>
    <s v="No"/>
    <x v="16"/>
    <n v="247"/>
    <n v="510.1"/>
    <n v="219"/>
    <n v="1029.3"/>
    <s v="Yes"/>
    <x v="0"/>
    <n v="205.9"/>
    <n v="0"/>
    <n v="14"/>
    <x v="0"/>
    <n v="0"/>
    <x v="23"/>
    <s v="407-6391"/>
    <s v="Female"/>
    <x v="2"/>
    <s v="No"/>
    <s v="No"/>
    <s v="No"/>
    <x v="0"/>
    <n v="0"/>
    <s v="Yes"/>
    <x v="2"/>
    <s v="Direct Debit"/>
    <n v="40"/>
    <n v="2908"/>
    <x v="0"/>
    <x v="0"/>
    <n v="0"/>
    <n v="1"/>
    <x v="2"/>
  </r>
  <r>
    <s v="2658-RKBF"/>
    <s v="No"/>
    <x v="73"/>
    <n v="138"/>
    <n v="404"/>
    <n v="174"/>
    <n v="493"/>
    <s v="Yes"/>
    <x v="1"/>
    <n v="0"/>
    <n v="0"/>
    <n v="30"/>
    <x v="0"/>
    <n v="0"/>
    <x v="28"/>
    <s v="390-9735"/>
    <s v="Male"/>
    <x v="53"/>
    <s v="Yes"/>
    <s v="No"/>
    <s v="No"/>
    <x v="1"/>
    <n v="0"/>
    <s v="Yes"/>
    <x v="0"/>
    <s v="Direct Debit"/>
    <n v="31"/>
    <n v="895"/>
    <x v="0"/>
    <x v="0"/>
    <n v="0"/>
    <n v="1"/>
    <x v="2"/>
  </r>
  <r>
    <s v="0512-ZPTW"/>
    <s v="No"/>
    <x v="14"/>
    <n v="270"/>
    <n v="779.9"/>
    <n v="568"/>
    <n v="1079.2"/>
    <s v="Yes"/>
    <x v="0"/>
    <n v="539.6"/>
    <n v="0"/>
    <n v="3"/>
    <x v="0"/>
    <n v="0"/>
    <x v="0"/>
    <s v="383-8807"/>
    <s v="Female"/>
    <x v="56"/>
    <s v="No"/>
    <s v="Yes"/>
    <s v="No"/>
    <x v="2"/>
    <n v="0"/>
    <s v="Yes"/>
    <x v="2"/>
    <s v="Credit Card"/>
    <n v="57"/>
    <n v="4008"/>
    <x v="0"/>
    <x v="0"/>
    <n v="0"/>
    <n v="1"/>
    <x v="0"/>
  </r>
  <r>
    <s v="2257-XDSZ"/>
    <s v="No"/>
    <x v="68"/>
    <n v="18"/>
    <n v="43.7"/>
    <n v="24"/>
    <n v="58.2"/>
    <s v="Yes"/>
    <x v="0"/>
    <n v="29.1"/>
    <n v="0"/>
    <n v="3"/>
    <x v="0"/>
    <n v="0"/>
    <x v="35"/>
    <s v="402-9704"/>
    <s v="Female"/>
    <x v="52"/>
    <s v="No"/>
    <s v="No"/>
    <s v="No"/>
    <x v="0"/>
    <n v="0"/>
    <s v="No"/>
    <x v="1"/>
    <s v="Direct Debit"/>
    <n v="29"/>
    <n v="184"/>
    <x v="0"/>
    <x v="0"/>
    <n v="0"/>
    <n v="1"/>
    <x v="0"/>
  </r>
  <r>
    <s v="0291-KTQG"/>
    <s v="No"/>
    <x v="11"/>
    <n v="72"/>
    <n v="189.6"/>
    <n v="84"/>
    <n v="243.6"/>
    <s v="Yes"/>
    <x v="1"/>
    <n v="0"/>
    <n v="0"/>
    <n v="3"/>
    <x v="0"/>
    <n v="0"/>
    <x v="13"/>
    <s v="405-2209"/>
    <s v="Female"/>
    <x v="47"/>
    <s v="No"/>
    <s v="Yes"/>
    <s v="No"/>
    <x v="2"/>
    <n v="0"/>
    <s v="No"/>
    <x v="0"/>
    <s v="Direct Debit"/>
    <n v="24"/>
    <n v="504"/>
    <x v="0"/>
    <x v="0"/>
    <n v="0"/>
    <n v="1"/>
    <x v="0"/>
  </r>
  <r>
    <s v="1117-EIHQ"/>
    <s v="No"/>
    <x v="16"/>
    <n v="226"/>
    <n v="586.4"/>
    <n v="219"/>
    <n v="532.9"/>
    <s v="Yes"/>
    <x v="0"/>
    <n v="106.6"/>
    <n v="0"/>
    <n v="0"/>
    <x v="1"/>
    <n v="0"/>
    <x v="31"/>
    <s v="397-3939"/>
    <s v="Male"/>
    <x v="38"/>
    <s v="No"/>
    <s v="No"/>
    <s v="No"/>
    <x v="0"/>
    <n v="0"/>
    <s v="No"/>
    <x v="2"/>
    <s v="Direct Debit"/>
    <n v="9"/>
    <n v="671"/>
    <x v="0"/>
    <x v="0"/>
    <n v="0"/>
    <n v="1"/>
    <x v="0"/>
  </r>
  <r>
    <s v="2497-EDSN"/>
    <s v="No"/>
    <x v="22"/>
    <n v="330"/>
    <n v="641.9"/>
    <n v="371"/>
    <n v="519.4"/>
    <s v="Yes"/>
    <x v="0"/>
    <n v="173.1"/>
    <n v="0"/>
    <n v="5"/>
    <x v="0"/>
    <n v="0"/>
    <x v="22"/>
    <s v="383-9448"/>
    <s v="Male"/>
    <x v="24"/>
    <s v="No"/>
    <s v="No"/>
    <s v="No"/>
    <x v="0"/>
    <n v="0"/>
    <s v="Yes"/>
    <x v="1"/>
    <s v="Credit Card"/>
    <n v="52"/>
    <n v="2773"/>
    <x v="0"/>
    <x v="0"/>
    <n v="0"/>
    <n v="1"/>
    <x v="1"/>
  </r>
  <r>
    <s v="4876-VURV"/>
    <s v="No"/>
    <x v="8"/>
    <n v="189"/>
    <n v="629.1"/>
    <n v="350"/>
    <n v="861"/>
    <s v="Yes"/>
    <x v="0"/>
    <n v="430.5"/>
    <n v="0"/>
    <n v="15"/>
    <x v="0"/>
    <n v="0"/>
    <x v="24"/>
    <s v="359-6232"/>
    <s v="Female"/>
    <x v="4"/>
    <s v="Yes"/>
    <s v="No"/>
    <s v="No"/>
    <x v="1"/>
    <n v="0"/>
    <s v="Yes"/>
    <x v="2"/>
    <s v="Credit Card"/>
    <n v="24"/>
    <n v="1695"/>
    <x v="0"/>
    <x v="0"/>
    <n v="0"/>
    <n v="1"/>
    <x v="2"/>
  </r>
  <r>
    <s v="2375-FNVX"/>
    <s v="No"/>
    <x v="63"/>
    <n v="188"/>
    <n v="651.4"/>
    <n v="360"/>
    <n v="856.8"/>
    <s v="Yes"/>
    <x v="0"/>
    <n v="428.4"/>
    <n v="0"/>
    <n v="15"/>
    <x v="0"/>
    <n v="0"/>
    <x v="24"/>
    <s v="369-9772"/>
    <s v="Female"/>
    <x v="48"/>
    <s v="No"/>
    <s v="No"/>
    <s v="No"/>
    <x v="0"/>
    <n v="0"/>
    <s v="Yes"/>
    <x v="2"/>
    <s v="Direct Debit"/>
    <n v="56"/>
    <n v="4088"/>
    <x v="0"/>
    <x v="0"/>
    <n v="0"/>
    <n v="1"/>
    <x v="2"/>
  </r>
  <r>
    <s v="9461-EHPK"/>
    <s v="No"/>
    <x v="30"/>
    <n v="11"/>
    <n v="31.2"/>
    <n v="12"/>
    <n v="37.200000000000003"/>
    <s v="Yes"/>
    <x v="0"/>
    <n v="7.4"/>
    <n v="0"/>
    <n v="0"/>
    <x v="1"/>
    <n v="0"/>
    <x v="19"/>
    <s v="381-7003"/>
    <s v="Male"/>
    <x v="6"/>
    <s v="Yes"/>
    <s v="No"/>
    <s v="No"/>
    <x v="1"/>
    <n v="0"/>
    <s v="No"/>
    <x v="0"/>
    <s v="Credit Card"/>
    <n v="10"/>
    <n v="26"/>
    <x v="0"/>
    <x v="0"/>
    <n v="0"/>
    <n v="1"/>
    <x v="0"/>
  </r>
  <r>
    <s v="7024-YHHR"/>
    <s v="No"/>
    <x v="1"/>
    <n v="210"/>
    <n v="430.4"/>
    <n v="165"/>
    <n v="382.8"/>
    <s v="Yes"/>
    <x v="0"/>
    <n v="191.4"/>
    <n v="0"/>
    <n v="4"/>
    <x v="0"/>
    <n v="0"/>
    <x v="41"/>
    <s v="352-6732"/>
    <s v="Female"/>
    <x v="14"/>
    <s v="No"/>
    <s v="Yes"/>
    <s v="No"/>
    <x v="2"/>
    <n v="0"/>
    <s v="No"/>
    <x v="2"/>
    <s v="Direct Debit"/>
    <n v="40"/>
    <n v="1324"/>
    <x v="0"/>
    <x v="0"/>
    <n v="0"/>
    <n v="1"/>
    <x v="0"/>
  </r>
  <r>
    <s v="9728-UKRN"/>
    <s v="No"/>
    <x v="49"/>
    <n v="80"/>
    <n v="201.9"/>
    <n v="170"/>
    <n v="289"/>
    <s v="Yes"/>
    <x v="0"/>
    <n v="57.8"/>
    <n v="0"/>
    <n v="7"/>
    <x v="1"/>
    <n v="19"/>
    <x v="11"/>
    <s v="388-7540"/>
    <s v="Female"/>
    <x v="16"/>
    <s v="No"/>
    <s v="No"/>
    <s v="No"/>
    <x v="0"/>
    <n v="0"/>
    <s v="No"/>
    <x v="0"/>
    <s v="Direct Debit"/>
    <n v="8"/>
    <n v="281"/>
    <x v="0"/>
    <x v="0"/>
    <n v="0"/>
    <n v="1"/>
    <x v="1"/>
  </r>
  <r>
    <s v="3504-BHNH"/>
    <s v="No"/>
    <x v="0"/>
    <n v="7"/>
    <n v="14"/>
    <n v="5"/>
    <n v="7.9"/>
    <s v="Yes"/>
    <x v="0"/>
    <n v="2"/>
    <n v="0"/>
    <n v="9"/>
    <x v="0"/>
    <n v="0"/>
    <x v="8"/>
    <s v="333-9664"/>
    <s v="Male"/>
    <x v="41"/>
    <s v="No"/>
    <s v="Yes"/>
    <s v="No"/>
    <x v="2"/>
    <n v="0"/>
    <s v="No"/>
    <x v="0"/>
    <s v="Direct Debit"/>
    <n v="22"/>
    <n v="22"/>
    <x v="0"/>
    <x v="0"/>
    <n v="0"/>
    <n v="1"/>
    <x v="1"/>
  </r>
  <r>
    <s v="1356-TEOJ"/>
    <s v="No"/>
    <x v="41"/>
    <n v="280"/>
    <n v="735.7"/>
    <n v="518"/>
    <n v="717.8"/>
    <s v="Yes"/>
    <x v="0"/>
    <n v="239.3"/>
    <n v="0"/>
    <n v="0"/>
    <x v="1"/>
    <n v="0"/>
    <x v="50"/>
    <s v="400-5511"/>
    <s v="Female"/>
    <x v="31"/>
    <s v="No"/>
    <s v="No"/>
    <s v="No"/>
    <x v="0"/>
    <n v="0"/>
    <s v="No"/>
    <x v="2"/>
    <s v="Direct Debit"/>
    <n v="12"/>
    <n v="850"/>
    <x v="0"/>
    <x v="0"/>
    <n v="0"/>
    <n v="1"/>
    <x v="0"/>
  </r>
  <r>
    <s v="1367-DPPL"/>
    <s v="No"/>
    <x v="71"/>
    <n v="143"/>
    <n v="287.39999999999998"/>
    <n v="123"/>
    <n v="479.7"/>
    <s v="Yes"/>
    <x v="0"/>
    <n v="95.9"/>
    <n v="0"/>
    <n v="2"/>
    <x v="0"/>
    <n v="0"/>
    <x v="38"/>
    <s v="403-1742"/>
    <s v="Male"/>
    <x v="26"/>
    <s v="No"/>
    <s v="No"/>
    <s v="No"/>
    <x v="0"/>
    <n v="0"/>
    <s v="Yes"/>
    <x v="2"/>
    <s v="Direct Debit"/>
    <n v="25"/>
    <n v="1019"/>
    <x v="0"/>
    <x v="0"/>
    <n v="0"/>
    <n v="1"/>
    <x v="0"/>
  </r>
  <r>
    <s v="5085-HANG"/>
    <s v="No"/>
    <x v="51"/>
    <n v="33"/>
    <n v="94.7"/>
    <n v="96"/>
    <n v="352.8"/>
    <s v="Yes"/>
    <x v="0"/>
    <n v="117.6"/>
    <n v="0"/>
    <n v="0"/>
    <x v="1"/>
    <n v="0"/>
    <x v="3"/>
    <s v="328-9797"/>
    <s v="Female"/>
    <x v="7"/>
    <s v="No"/>
    <s v="No"/>
    <s v="No"/>
    <x v="0"/>
    <n v="0"/>
    <s v="No"/>
    <x v="1"/>
    <s v="Credit Card"/>
    <n v="10"/>
    <n v="230"/>
    <x v="0"/>
    <x v="0"/>
    <n v="0"/>
    <n v="1"/>
    <x v="0"/>
  </r>
  <r>
    <s v="6627-AWPX"/>
    <s v="No"/>
    <x v="74"/>
    <n v="12"/>
    <n v="29.5"/>
    <n v="14"/>
    <n v="81.2"/>
    <s v="Yes"/>
    <x v="0"/>
    <n v="16.2"/>
    <n v="0"/>
    <n v="2"/>
    <x v="1"/>
    <n v="4"/>
    <x v="35"/>
    <s v="336-7696"/>
    <s v="Male"/>
    <x v="30"/>
    <s v="No"/>
    <s v="No"/>
    <s v="No"/>
    <x v="0"/>
    <n v="0"/>
    <s v="No"/>
    <x v="0"/>
    <s v="Credit Card"/>
    <n v="17"/>
    <n v="125"/>
    <x v="0"/>
    <x v="0"/>
    <n v="0"/>
    <n v="1"/>
    <x v="0"/>
  </r>
  <r>
    <s v="1665-BRBK"/>
    <s v="No"/>
    <x v="0"/>
    <n v="7"/>
    <n v="14"/>
    <n v="3"/>
    <n v="6"/>
    <s v="Yes"/>
    <x v="0"/>
    <n v="3"/>
    <n v="0"/>
    <n v="0"/>
    <x v="1"/>
    <n v="0"/>
    <x v="14"/>
    <s v="369-2214"/>
    <s v="Male"/>
    <x v="54"/>
    <s v="No"/>
    <s v="No"/>
    <s v="No"/>
    <x v="0"/>
    <n v="0"/>
    <s v="No"/>
    <x v="0"/>
    <s v="Credit Card"/>
    <n v="8"/>
    <n v="8"/>
    <x v="0"/>
    <x v="0"/>
    <n v="0"/>
    <n v="1"/>
    <x v="0"/>
  </r>
  <r>
    <s v="1896-NNMD"/>
    <s v="No"/>
    <x v="22"/>
    <n v="138"/>
    <n v="372.8"/>
    <n v="318"/>
    <n v="816.2"/>
    <s v="Yes"/>
    <x v="0"/>
    <n v="163.19999999999999"/>
    <n v="0"/>
    <n v="17"/>
    <x v="0"/>
    <n v="0"/>
    <x v="20"/>
    <s v="411-1325"/>
    <s v="Female"/>
    <x v="53"/>
    <s v="Yes"/>
    <s v="No"/>
    <s v="No"/>
    <x v="1"/>
    <n v="0"/>
    <s v="Yes"/>
    <x v="2"/>
    <s v="Direct Debit"/>
    <n v="51"/>
    <n v="2737"/>
    <x v="0"/>
    <x v="0"/>
    <n v="0"/>
    <n v="1"/>
    <x v="2"/>
  </r>
  <r>
    <s v="1125-TMZD"/>
    <s v="No"/>
    <x v="64"/>
    <n v="72"/>
    <n v="236.8"/>
    <n v="312"/>
    <n v="237.9"/>
    <s v="Yes"/>
    <x v="0"/>
    <n v="119"/>
    <n v="0"/>
    <n v="0"/>
    <x v="1"/>
    <n v="0"/>
    <x v="14"/>
    <s v="410-7553"/>
    <s v="Male"/>
    <x v="23"/>
    <s v="Yes"/>
    <s v="No"/>
    <s v="No"/>
    <x v="1"/>
    <n v="0"/>
    <s v="No"/>
    <x v="0"/>
    <s v="Direct Debit"/>
    <n v="11"/>
    <n v="441"/>
    <x v="0"/>
    <x v="0"/>
    <n v="0"/>
    <n v="1"/>
    <x v="0"/>
  </r>
  <r>
    <s v="6988-ZUZD"/>
    <s v="No"/>
    <x v="66"/>
    <n v="120"/>
    <n v="299.2"/>
    <n v="76"/>
    <n v="229.9"/>
    <s v="Yes"/>
    <x v="0"/>
    <n v="46"/>
    <n v="0"/>
    <n v="4"/>
    <x v="0"/>
    <n v="0"/>
    <x v="3"/>
    <s v="376-4284"/>
    <s v="Female"/>
    <x v="58"/>
    <s v="No"/>
    <s v="No"/>
    <s v="No"/>
    <x v="0"/>
    <n v="0"/>
    <s v="No"/>
    <x v="0"/>
    <s v="Credit Card"/>
    <n v="20"/>
    <n v="374"/>
    <x v="0"/>
    <x v="0"/>
    <n v="0"/>
    <n v="1"/>
    <x v="0"/>
  </r>
  <r>
    <s v="1825-GJYJ"/>
    <s v="No"/>
    <x v="25"/>
    <n v="272"/>
    <n v="659.1"/>
    <n v="120"/>
    <n v="828"/>
    <s v="Yes"/>
    <x v="0"/>
    <n v="207"/>
    <n v="0"/>
    <n v="26"/>
    <x v="0"/>
    <n v="0"/>
    <x v="17"/>
    <s v="369-1904"/>
    <s v="Male"/>
    <x v="17"/>
    <s v="Yes"/>
    <s v="No"/>
    <s v="No"/>
    <x v="1"/>
    <n v="0"/>
    <s v="Yes"/>
    <x v="2"/>
    <s v="Direct Debit"/>
    <n v="16"/>
    <n v="970"/>
    <x v="0"/>
    <x v="0"/>
    <n v="0"/>
    <n v="1"/>
    <x v="2"/>
  </r>
  <r>
    <s v="5088-KTIW"/>
    <s v="No"/>
    <x v="18"/>
    <n v="139"/>
    <n v="314.39999999999998"/>
    <n v="180"/>
    <n v="260"/>
    <s v="Yes"/>
    <x v="0"/>
    <n v="52"/>
    <n v="0"/>
    <n v="0"/>
    <x v="1"/>
    <n v="0"/>
    <x v="50"/>
    <s v="390-5316"/>
    <s v="Male"/>
    <x v="15"/>
    <s v="No"/>
    <s v="No"/>
    <s v="No"/>
    <x v="0"/>
    <n v="0"/>
    <s v="No"/>
    <x v="0"/>
    <s v="Credit Card"/>
    <n v="11"/>
    <n v="210"/>
    <x v="0"/>
    <x v="0"/>
    <n v="0"/>
    <n v="1"/>
    <x v="0"/>
  </r>
  <r>
    <s v="1017-CTFN"/>
    <s v="No"/>
    <x v="15"/>
    <n v="9"/>
    <n v="20.8"/>
    <n v="6"/>
    <n v="24"/>
    <s v="Yes"/>
    <x v="0"/>
    <n v="6"/>
    <n v="0"/>
    <n v="2"/>
    <x v="0"/>
    <n v="0"/>
    <x v="3"/>
    <s v="401-4844"/>
    <s v="Female"/>
    <x v="37"/>
    <s v="No"/>
    <s v="No"/>
    <s v="No"/>
    <x v="0"/>
    <n v="0"/>
    <s v="No"/>
    <x v="0"/>
    <s v="Direct Debit"/>
    <n v="12"/>
    <n v="22"/>
    <x v="0"/>
    <x v="0"/>
    <n v="0"/>
    <n v="1"/>
    <x v="0"/>
  </r>
  <r>
    <s v="7231-XNDC"/>
    <s v="No"/>
    <x v="7"/>
    <n v="31"/>
    <n v="100.9"/>
    <n v="75"/>
    <n v="155"/>
    <s v="Yes"/>
    <x v="0"/>
    <n v="51.7"/>
    <n v="0"/>
    <n v="2"/>
    <x v="0"/>
    <n v="0"/>
    <x v="24"/>
    <s v="369-6308"/>
    <s v="Female"/>
    <x v="15"/>
    <s v="No"/>
    <s v="No"/>
    <s v="No"/>
    <x v="0"/>
    <n v="0"/>
    <s v="Yes"/>
    <x v="1"/>
    <s v="Direct Debit"/>
    <n v="32"/>
    <n v="800"/>
    <x v="0"/>
    <x v="0"/>
    <n v="0"/>
    <n v="1"/>
    <x v="0"/>
  </r>
  <r>
    <s v="2689-UYBB"/>
    <s v="No"/>
    <x v="35"/>
    <n v="325"/>
    <n v="726.9"/>
    <n v="384"/>
    <n v="710.4"/>
    <s v="Yes"/>
    <x v="0"/>
    <n v="142.1"/>
    <n v="0"/>
    <n v="6"/>
    <x v="1"/>
    <n v="48"/>
    <x v="32"/>
    <s v="405-7119"/>
    <s v="Male"/>
    <x v="11"/>
    <s v="No"/>
    <s v="No"/>
    <s v="No"/>
    <x v="0"/>
    <n v="0"/>
    <s v="No"/>
    <x v="1"/>
    <s v="Direct Debit"/>
    <n v="43"/>
    <n v="2061"/>
    <x v="0"/>
    <x v="0"/>
    <n v="0"/>
    <n v="1"/>
    <x v="1"/>
  </r>
  <r>
    <s v="6691-USGH"/>
    <s v="No"/>
    <x v="26"/>
    <n v="199"/>
    <n v="626.29999999999995"/>
    <n v="378"/>
    <n v="875.7"/>
    <s v="Yes"/>
    <x v="0"/>
    <n v="175.1"/>
    <n v="0"/>
    <n v="4"/>
    <x v="0"/>
    <n v="0"/>
    <x v="32"/>
    <s v="405-3309"/>
    <s v="Female"/>
    <x v="1"/>
    <s v="No"/>
    <s v="No"/>
    <s v="No"/>
    <x v="0"/>
    <n v="0"/>
    <s v="Yes"/>
    <x v="0"/>
    <s v="Credit Card"/>
    <n v="55"/>
    <n v="3450"/>
    <x v="0"/>
    <x v="0"/>
    <n v="0"/>
    <n v="1"/>
    <x v="0"/>
  </r>
  <r>
    <s v="2871-IOVG"/>
    <s v="No"/>
    <x v="0"/>
    <n v="2"/>
    <n v="5"/>
    <n v="0"/>
    <n v="0"/>
    <s v="No"/>
    <x v="0"/>
    <n v="0"/>
    <n v="0"/>
    <n v="21"/>
    <x v="0"/>
    <n v="0"/>
    <x v="33"/>
    <s v="377-2725"/>
    <s v="Female"/>
    <x v="6"/>
    <s v="Yes"/>
    <s v="No"/>
    <s v="No"/>
    <x v="1"/>
    <n v="0"/>
    <s v="No"/>
    <x v="0"/>
    <s v="Credit Card"/>
    <n v="32"/>
    <n v="32"/>
    <x v="0"/>
    <x v="0"/>
    <n v="0"/>
    <n v="1"/>
    <x v="2"/>
  </r>
  <r>
    <s v="9108-SGNE"/>
    <s v="No"/>
    <x v="3"/>
    <n v="18"/>
    <n v="41.1"/>
    <n v="30"/>
    <n v="111"/>
    <s v="Yes"/>
    <x v="1"/>
    <n v="0"/>
    <n v="0"/>
    <n v="0"/>
    <x v="1"/>
    <n v="0"/>
    <x v="40"/>
    <s v="405-6398"/>
    <s v="Male"/>
    <x v="48"/>
    <s v="No"/>
    <s v="No"/>
    <s v="No"/>
    <x v="0"/>
    <n v="0"/>
    <s v="No"/>
    <x v="0"/>
    <s v="Credit Card"/>
    <n v="10"/>
    <n v="99"/>
    <x v="0"/>
    <x v="0"/>
    <n v="0"/>
    <n v="1"/>
    <x v="0"/>
  </r>
  <r>
    <s v="6083-DLXF"/>
    <s v="No"/>
    <x v="45"/>
    <n v="283"/>
    <n v="682.5"/>
    <n v="156"/>
    <n v="691.6"/>
    <s v="Yes"/>
    <x v="1"/>
    <n v="0"/>
    <n v="0"/>
    <n v="2"/>
    <x v="0"/>
    <n v="0"/>
    <x v="9"/>
    <s v="355-9366"/>
    <s v="Male"/>
    <x v="64"/>
    <s v="No"/>
    <s v="Yes"/>
    <s v="No"/>
    <x v="2"/>
    <n v="0"/>
    <s v="No"/>
    <x v="2"/>
    <s v="Direct Debit"/>
    <n v="45"/>
    <n v="2382"/>
    <x v="0"/>
    <x v="0"/>
    <n v="0"/>
    <n v="1"/>
    <x v="0"/>
  </r>
  <r>
    <s v="7156-CJTM"/>
    <s v="No"/>
    <x v="12"/>
    <n v="102"/>
    <n v="236.8"/>
    <n v="295"/>
    <n v="542.79999999999995"/>
    <s v="Yes"/>
    <x v="0"/>
    <n v="135.69999999999999"/>
    <n v="0"/>
    <n v="10"/>
    <x v="1"/>
    <n v="5"/>
    <x v="17"/>
    <s v="403-1128"/>
    <s v="Female"/>
    <x v="55"/>
    <s v="No"/>
    <s v="Yes"/>
    <s v="No"/>
    <x v="2"/>
    <n v="0"/>
    <s v="No"/>
    <x v="2"/>
    <s v="Direct Debit"/>
    <n v="32"/>
    <n v="1872"/>
    <x v="0"/>
    <x v="0"/>
    <n v="0"/>
    <n v="1"/>
    <x v="1"/>
  </r>
  <r>
    <s v="4563-FCIB"/>
    <s v="No"/>
    <x v="23"/>
    <n v="288"/>
    <n v="658.4"/>
    <n v="132"/>
    <n v="653.4"/>
    <s v="Yes"/>
    <x v="0"/>
    <n v="130.69999999999999"/>
    <n v="0"/>
    <n v="5"/>
    <x v="0"/>
    <n v="0"/>
    <x v="7"/>
    <s v="384-9682"/>
    <s v="Male"/>
    <x v="49"/>
    <s v="No"/>
    <s v="No"/>
    <s v="No"/>
    <x v="0"/>
    <n v="0"/>
    <s v="Yes"/>
    <x v="1"/>
    <s v="Credit Card"/>
    <n v="65"/>
    <n v="4257"/>
    <x v="0"/>
    <x v="0"/>
    <n v="0"/>
    <n v="1"/>
    <x v="1"/>
  </r>
  <r>
    <s v="9386-WSRK"/>
    <s v="No"/>
    <x v="26"/>
    <n v="360"/>
    <n v="694.2"/>
    <n v="567"/>
    <n v="680.4"/>
    <s v="Yes"/>
    <x v="0"/>
    <n v="136.1"/>
    <n v="0"/>
    <n v="12"/>
    <x v="0"/>
    <n v="0"/>
    <x v="25"/>
    <s v="395-1229"/>
    <s v="Female"/>
    <x v="5"/>
    <s v="No"/>
    <s v="No"/>
    <s v="No"/>
    <x v="0"/>
    <n v="0"/>
    <s v="No"/>
    <x v="1"/>
    <s v="Direct Debit"/>
    <n v="66"/>
    <n v="4144"/>
    <x v="0"/>
    <x v="0"/>
    <n v="0"/>
    <n v="1"/>
    <x v="2"/>
  </r>
  <r>
    <s v="1177-FUHA"/>
    <s v="No"/>
    <x v="27"/>
    <n v="146"/>
    <n v="388.1"/>
    <n v="65"/>
    <n v="695.5"/>
    <s v="Yes"/>
    <x v="0"/>
    <n v="231.8"/>
    <n v="0"/>
    <n v="5"/>
    <x v="0"/>
    <n v="0"/>
    <x v="3"/>
    <s v="346-4919"/>
    <s v="Male"/>
    <x v="24"/>
    <s v="No"/>
    <s v="No"/>
    <s v="No"/>
    <x v="0"/>
    <n v="0"/>
    <s v="Yes"/>
    <x v="2"/>
    <s v="Direct Debit"/>
    <n v="45"/>
    <n v="2902"/>
    <x v="0"/>
    <x v="0"/>
    <n v="0"/>
    <n v="1"/>
    <x v="1"/>
  </r>
  <r>
    <s v="3271-GTND"/>
    <s v="No"/>
    <x v="23"/>
    <n v="384"/>
    <n v="1054.8"/>
    <n v="462"/>
    <n v="528"/>
    <s v="Yes"/>
    <x v="0"/>
    <n v="176"/>
    <n v="0"/>
    <n v="15"/>
    <x v="0"/>
    <n v="0"/>
    <x v="44"/>
    <s v="354-9068"/>
    <s v="Male"/>
    <x v="38"/>
    <s v="No"/>
    <s v="No"/>
    <s v="No"/>
    <x v="0"/>
    <n v="0"/>
    <s v="Yes"/>
    <x v="2"/>
    <s v="Direct Debit"/>
    <n v="61"/>
    <n v="4006"/>
    <x v="0"/>
    <x v="0"/>
    <n v="0"/>
    <n v="1"/>
    <x v="2"/>
  </r>
  <r>
    <s v="2339-BWAB"/>
    <s v="No"/>
    <x v="36"/>
    <n v="214"/>
    <n v="375.9"/>
    <n v="294"/>
    <n v="298.2"/>
    <s v="Yes"/>
    <x v="0"/>
    <n v="74.599999999999994"/>
    <n v="0"/>
    <n v="3"/>
    <x v="0"/>
    <n v="0"/>
    <x v="27"/>
    <s v="369-2743"/>
    <s v="Female"/>
    <x v="51"/>
    <s v="No"/>
    <s v="No"/>
    <s v="No"/>
    <x v="0"/>
    <n v="0"/>
    <s v="Yes"/>
    <x v="2"/>
    <s v="Credit Card"/>
    <n v="45"/>
    <n v="1893"/>
    <x v="0"/>
    <x v="0"/>
    <n v="0"/>
    <n v="1"/>
    <x v="0"/>
  </r>
  <r>
    <s v="7150-SIBT"/>
    <s v="No"/>
    <x v="37"/>
    <n v="19"/>
    <n v="69.5"/>
    <n v="9"/>
    <n v="55.8"/>
    <s v="Yes"/>
    <x v="0"/>
    <n v="14"/>
    <n v="0"/>
    <n v="0"/>
    <x v="1"/>
    <n v="0"/>
    <x v="20"/>
    <s v="376-4292"/>
    <s v="Male"/>
    <x v="8"/>
    <s v="No"/>
    <s v="No"/>
    <s v="No"/>
    <x v="0"/>
    <n v="0"/>
    <s v="No"/>
    <x v="0"/>
    <s v="Credit Card"/>
    <n v="8"/>
    <n v="74"/>
    <x v="0"/>
    <x v="0"/>
    <n v="0"/>
    <n v="1"/>
    <x v="0"/>
  </r>
  <r>
    <s v="9344-MKXY"/>
    <s v="No"/>
    <x v="43"/>
    <n v="13"/>
    <n v="24.9"/>
    <n v="24"/>
    <n v="34.799999999999997"/>
    <s v="Yes"/>
    <x v="0"/>
    <n v="8.6999999999999993"/>
    <n v="0"/>
    <n v="0"/>
    <x v="1"/>
    <n v="0"/>
    <x v="0"/>
    <s v="400-6454"/>
    <s v="Male"/>
    <x v="58"/>
    <s v="No"/>
    <s v="No"/>
    <s v="No"/>
    <x v="0"/>
    <n v="0"/>
    <s v="No"/>
    <x v="1"/>
    <s v="Credit Card"/>
    <n v="7"/>
    <n v="26"/>
    <x v="0"/>
    <x v="0"/>
    <n v="0"/>
    <n v="1"/>
    <x v="0"/>
  </r>
  <r>
    <s v="5095-KHLA"/>
    <s v="No"/>
    <x v="30"/>
    <n v="7"/>
    <n v="23.3"/>
    <n v="21"/>
    <n v="33.9"/>
    <s v="Yes"/>
    <x v="0"/>
    <n v="6.8"/>
    <n v="0"/>
    <n v="6"/>
    <x v="0"/>
    <n v="0"/>
    <x v="36"/>
    <s v="383-4641"/>
    <s v="Male"/>
    <x v="52"/>
    <s v="No"/>
    <s v="No"/>
    <s v="No"/>
    <x v="0"/>
    <n v="0"/>
    <s v="Yes"/>
    <x v="0"/>
    <s v="Credit Card"/>
    <n v="18"/>
    <n v="46"/>
    <x v="0"/>
    <x v="0"/>
    <n v="0"/>
    <n v="1"/>
    <x v="1"/>
  </r>
  <r>
    <s v="3453-MXVP"/>
    <s v="No"/>
    <x v="24"/>
    <n v="81"/>
    <n v="217.1"/>
    <n v="129"/>
    <n v="460.1"/>
    <s v="Yes"/>
    <x v="0"/>
    <n v="92"/>
    <n v="0"/>
    <n v="0"/>
    <x v="1"/>
    <n v="0"/>
    <x v="11"/>
    <s v="368-5165"/>
    <s v="Male"/>
    <x v="26"/>
    <s v="No"/>
    <s v="No"/>
    <s v="No"/>
    <x v="0"/>
    <n v="0"/>
    <s v="No"/>
    <x v="0"/>
    <s v="Direct Debit"/>
    <n v="10"/>
    <n v="443"/>
    <x v="0"/>
    <x v="0"/>
    <n v="0"/>
    <n v="1"/>
    <x v="0"/>
  </r>
  <r>
    <s v="8205-NWJS"/>
    <s v="No"/>
    <x v="48"/>
    <n v="22"/>
    <n v="54.2"/>
    <n v="15"/>
    <n v="60"/>
    <s v="Yes"/>
    <x v="0"/>
    <n v="20"/>
    <n v="0"/>
    <n v="0"/>
    <x v="1"/>
    <n v="0"/>
    <x v="22"/>
    <s v="363-7979"/>
    <s v="Male"/>
    <x v="15"/>
    <s v="No"/>
    <s v="No"/>
    <s v="No"/>
    <x v="0"/>
    <n v="0"/>
    <s v="No"/>
    <x v="0"/>
    <s v="Credit Card"/>
    <n v="13"/>
    <n v="71"/>
    <x v="0"/>
    <x v="0"/>
    <n v="0"/>
    <n v="1"/>
    <x v="0"/>
  </r>
  <r>
    <s v="8807-OJVS"/>
    <s v="No"/>
    <x v="0"/>
    <n v="3"/>
    <n v="5"/>
    <n v="9"/>
    <n v="12.6"/>
    <s v="Yes"/>
    <x v="0"/>
    <n v="4.2"/>
    <n v="0"/>
    <n v="0"/>
    <x v="1"/>
    <n v="0"/>
    <x v="36"/>
    <s v="334-9818"/>
    <s v="Male"/>
    <x v="59"/>
    <s v="Yes"/>
    <s v="No"/>
    <s v="No"/>
    <x v="1"/>
    <n v="0"/>
    <s v="No"/>
    <x v="0"/>
    <s v="Direct Debit"/>
    <n v="12"/>
    <n v="12"/>
    <x v="0"/>
    <x v="0"/>
    <n v="0"/>
    <n v="1"/>
    <x v="0"/>
  </r>
  <r>
    <s v="3091-YEPY"/>
    <s v="No"/>
    <x v="73"/>
    <n v="58"/>
    <n v="173"/>
    <n v="116"/>
    <n v="411.8"/>
    <s v="Yes"/>
    <x v="1"/>
    <n v="0"/>
    <n v="0"/>
    <n v="0"/>
    <x v="1"/>
    <n v="0"/>
    <x v="13"/>
    <s v="352-5787"/>
    <s v="Male"/>
    <x v="54"/>
    <s v="No"/>
    <s v="No"/>
    <s v="No"/>
    <x v="0"/>
    <n v="0"/>
    <s v="No"/>
    <x v="1"/>
    <s v="Credit Card"/>
    <n v="13"/>
    <n v="389"/>
    <x v="0"/>
    <x v="0"/>
    <n v="0"/>
    <n v="1"/>
    <x v="0"/>
  </r>
  <r>
    <s v="3196-JIPD"/>
    <s v="No"/>
    <x v="7"/>
    <n v="168"/>
    <n v="329.1"/>
    <n v="100"/>
    <n v="237.5"/>
    <s v="Yes"/>
    <x v="0"/>
    <n v="47.5"/>
    <n v="0"/>
    <n v="10"/>
    <x v="0"/>
    <n v="0"/>
    <x v="35"/>
    <s v="327-9957"/>
    <s v="Male"/>
    <x v="17"/>
    <s v="Yes"/>
    <s v="No"/>
    <s v="No"/>
    <x v="1"/>
    <n v="0"/>
    <s v="Yes"/>
    <x v="2"/>
    <s v="Direct Debit"/>
    <n v="40"/>
    <n v="1020"/>
    <x v="0"/>
    <x v="0"/>
    <n v="0"/>
    <n v="1"/>
    <x v="1"/>
  </r>
  <r>
    <s v="0638-EFFG"/>
    <s v="No"/>
    <x v="20"/>
    <n v="93"/>
    <n v="199.2"/>
    <n v="39"/>
    <n v="139.1"/>
    <s v="Yes"/>
    <x v="0"/>
    <n v="34.799999999999997"/>
    <n v="0"/>
    <n v="3"/>
    <x v="1"/>
    <n v="52"/>
    <x v="40"/>
    <s v="421-3226"/>
    <s v="Male"/>
    <x v="44"/>
    <s v="No"/>
    <s v="No"/>
    <s v="No"/>
    <x v="0"/>
    <n v="0"/>
    <s v="No"/>
    <x v="0"/>
    <s v="Direct Debit"/>
    <n v="30"/>
    <n v="393"/>
    <x v="0"/>
    <x v="0"/>
    <n v="0"/>
    <n v="1"/>
    <x v="0"/>
  </r>
  <r>
    <s v="2547-XSSS"/>
    <s v="No"/>
    <x v="33"/>
    <n v="217"/>
    <n v="578.79999999999995"/>
    <n v="384"/>
    <n v="672"/>
    <s v="Yes"/>
    <x v="1"/>
    <n v="0"/>
    <n v="0"/>
    <n v="10"/>
    <x v="0"/>
    <n v="0"/>
    <x v="26"/>
    <s v="391-4358"/>
    <s v="Female"/>
    <x v="50"/>
    <s v="No"/>
    <s v="No"/>
    <s v="No"/>
    <x v="0"/>
    <n v="0"/>
    <s v="Yes"/>
    <x v="1"/>
    <s v="Direct Debit"/>
    <n v="58"/>
    <n v="3751"/>
    <x v="0"/>
    <x v="0"/>
    <n v="0"/>
    <n v="1"/>
    <x v="1"/>
  </r>
  <r>
    <s v="0996-ZHCZ"/>
    <s v="No"/>
    <x v="20"/>
    <n v="87"/>
    <n v="198.7"/>
    <n v="26"/>
    <n v="156"/>
    <s v="Yes"/>
    <x v="0"/>
    <n v="78"/>
    <n v="0"/>
    <n v="0"/>
    <x v="1"/>
    <n v="0"/>
    <x v="34"/>
    <s v="419-2369"/>
    <s v="Female"/>
    <x v="38"/>
    <s v="No"/>
    <s v="No"/>
    <s v="No"/>
    <x v="0"/>
    <n v="0"/>
    <s v="No"/>
    <x v="1"/>
    <s v="Credit Card"/>
    <n v="7"/>
    <n v="98"/>
    <x v="0"/>
    <x v="0"/>
    <n v="0"/>
    <n v="1"/>
    <x v="0"/>
  </r>
  <r>
    <s v="8331-LUEE"/>
    <s v="No"/>
    <x v="51"/>
    <n v="90"/>
    <n v="212.8"/>
    <n v="120"/>
    <n v="146.4"/>
    <s v="Yes"/>
    <x v="0"/>
    <n v="48.8"/>
    <n v="0"/>
    <n v="17"/>
    <x v="0"/>
    <n v="0"/>
    <x v="32"/>
    <s v="373-3959"/>
    <s v="Male"/>
    <x v="12"/>
    <s v="Yes"/>
    <s v="No"/>
    <s v="No"/>
    <x v="1"/>
    <n v="0"/>
    <s v="Yes"/>
    <x v="0"/>
    <s v="Direct Debit"/>
    <n v="10"/>
    <n v="242"/>
    <x v="0"/>
    <x v="0"/>
    <n v="0"/>
    <n v="1"/>
    <x v="2"/>
  </r>
  <r>
    <s v="5712-YXJY"/>
    <s v="No"/>
    <x v="68"/>
    <n v="28"/>
    <n v="69.099999999999994"/>
    <n v="18"/>
    <n v="79.2"/>
    <s v="Yes"/>
    <x v="1"/>
    <n v="0"/>
    <n v="0"/>
    <n v="3"/>
    <x v="1"/>
    <n v="16"/>
    <x v="38"/>
    <s v="358-1346"/>
    <s v="Male"/>
    <x v="50"/>
    <s v="No"/>
    <s v="No"/>
    <s v="No"/>
    <x v="0"/>
    <n v="0"/>
    <s v="No"/>
    <x v="0"/>
    <s v="Credit Card"/>
    <n v="28"/>
    <n v="160"/>
    <x v="0"/>
    <x v="0"/>
    <n v="0"/>
    <n v="1"/>
    <x v="0"/>
  </r>
  <r>
    <s v="4997-COGG"/>
    <s v="No"/>
    <x v="37"/>
    <n v="27"/>
    <n v="111.2"/>
    <n v="54"/>
    <n v="110.7"/>
    <s v="Yes"/>
    <x v="0"/>
    <n v="55.4"/>
    <n v="0"/>
    <n v="0"/>
    <x v="1"/>
    <n v="0"/>
    <x v="22"/>
    <s v="344-5967"/>
    <s v="Male"/>
    <x v="6"/>
    <s v="Yes"/>
    <s v="No"/>
    <s v="No"/>
    <x v="1"/>
    <n v="0"/>
    <s v="No"/>
    <x v="0"/>
    <s v="Direct Debit"/>
    <n v="8"/>
    <n v="75"/>
    <x v="0"/>
    <x v="0"/>
    <n v="0"/>
    <n v="1"/>
    <x v="0"/>
  </r>
  <r>
    <s v="3940-PPVI"/>
    <s v="No"/>
    <x v="20"/>
    <n v="86"/>
    <n v="194.2"/>
    <n v="39"/>
    <n v="133.9"/>
    <s v="Yes"/>
    <x v="0"/>
    <n v="44.6"/>
    <n v="0"/>
    <n v="4"/>
    <x v="0"/>
    <n v="0"/>
    <x v="8"/>
    <s v="396-6390"/>
    <s v="Female"/>
    <x v="5"/>
    <s v="No"/>
    <s v="No"/>
    <s v="No"/>
    <x v="0"/>
    <n v="0"/>
    <s v="No"/>
    <x v="1"/>
    <s v="Credit Card"/>
    <n v="36"/>
    <n v="471"/>
    <x v="0"/>
    <x v="0"/>
    <n v="0"/>
    <n v="1"/>
    <x v="0"/>
  </r>
  <r>
    <s v="5375-VVSE"/>
    <s v="No"/>
    <x v="68"/>
    <n v="14"/>
    <n v="47.9"/>
    <n v="18"/>
    <n v="54"/>
    <s v="Yes"/>
    <x v="0"/>
    <n v="10.8"/>
    <n v="0"/>
    <n v="13"/>
    <x v="0"/>
    <n v="0"/>
    <x v="11"/>
    <s v="360-1745"/>
    <s v="Male"/>
    <x v="64"/>
    <s v="No"/>
    <s v="Yes"/>
    <s v="No"/>
    <x v="2"/>
    <n v="0"/>
    <s v="No"/>
    <x v="2"/>
    <s v="Direct Debit"/>
    <n v="22"/>
    <n v="131"/>
    <x v="0"/>
    <x v="0"/>
    <n v="0"/>
    <n v="1"/>
    <x v="2"/>
  </r>
  <r>
    <s v="7032-KEVI"/>
    <s v="No"/>
    <x v="2"/>
    <n v="247"/>
    <n v="654.70000000000005"/>
    <n v="88"/>
    <n v="400.4"/>
    <s v="Yes"/>
    <x v="0"/>
    <n v="200.2"/>
    <n v="0"/>
    <n v="4"/>
    <x v="0"/>
    <n v="0"/>
    <x v="5"/>
    <s v="344-6935"/>
    <s v="Female"/>
    <x v="50"/>
    <s v="No"/>
    <s v="No"/>
    <s v="No"/>
    <x v="0"/>
    <n v="0"/>
    <s v="No"/>
    <x v="0"/>
    <s v="Direct Debit"/>
    <n v="55"/>
    <n v="2403"/>
    <x v="0"/>
    <x v="0"/>
    <n v="0"/>
    <n v="1"/>
    <x v="0"/>
  </r>
  <r>
    <s v="1970-DKWU"/>
    <s v="No"/>
    <x v="56"/>
    <n v="174"/>
    <n v="386.9"/>
    <n v="78"/>
    <n v="239.2"/>
    <s v="Yes"/>
    <x v="0"/>
    <n v="59.8"/>
    <n v="0"/>
    <n v="10"/>
    <x v="0"/>
    <n v="0"/>
    <x v="28"/>
    <s v="399-5291"/>
    <s v="Female"/>
    <x v="59"/>
    <s v="Yes"/>
    <s v="No"/>
    <s v="No"/>
    <x v="1"/>
    <n v="0"/>
    <s v="Yes"/>
    <x v="2"/>
    <s v="Direct Debit"/>
    <n v="61"/>
    <n v="1568"/>
    <x v="0"/>
    <x v="0"/>
    <n v="0"/>
    <n v="1"/>
    <x v="1"/>
  </r>
  <r>
    <s v="9433-QIXA"/>
    <s v="No"/>
    <x v="59"/>
    <n v="152"/>
    <n v="372.8"/>
    <n v="92"/>
    <n v="177.1"/>
    <s v="Yes"/>
    <x v="0"/>
    <n v="44.3"/>
    <n v="0"/>
    <n v="5"/>
    <x v="0"/>
    <n v="0"/>
    <x v="30"/>
    <s v="329-9517"/>
    <s v="Female"/>
    <x v="8"/>
    <s v="No"/>
    <s v="No"/>
    <s v="No"/>
    <x v="0"/>
    <n v="0"/>
    <s v="Yes"/>
    <x v="0"/>
    <s v="Credit Card"/>
    <n v="45"/>
    <n v="1057"/>
    <x v="0"/>
    <x v="0"/>
    <n v="0"/>
    <n v="1"/>
    <x v="1"/>
  </r>
  <r>
    <s v="3902-FSYZ"/>
    <s v="No"/>
    <x v="67"/>
    <n v="257"/>
    <n v="754.9"/>
    <n v="174"/>
    <n v="319"/>
    <s v="Yes"/>
    <x v="0"/>
    <n v="79.8"/>
    <n v="0"/>
    <n v="8"/>
    <x v="0"/>
    <n v="0"/>
    <x v="7"/>
    <s v="413-3177"/>
    <s v="Male"/>
    <x v="10"/>
    <s v="No"/>
    <s v="No"/>
    <s v="No"/>
    <x v="0"/>
    <n v="0"/>
    <s v="Yes"/>
    <x v="2"/>
    <s v="Direct Debit"/>
    <n v="33"/>
    <n v="1937"/>
    <x v="0"/>
    <x v="0"/>
    <n v="0"/>
    <n v="1"/>
    <x v="1"/>
  </r>
  <r>
    <s v="9849-NEPX"/>
    <s v="No"/>
    <x v="70"/>
    <n v="114"/>
    <n v="226.2"/>
    <n v="60"/>
    <n v="166.5"/>
    <s v="Yes"/>
    <x v="0"/>
    <n v="33.299999999999997"/>
    <n v="0"/>
    <n v="12"/>
    <x v="0"/>
    <n v="0"/>
    <x v="46"/>
    <s v="347-5113"/>
    <s v="Female"/>
    <x v="10"/>
    <s v="No"/>
    <s v="No"/>
    <s v="No"/>
    <x v="0"/>
    <n v="0"/>
    <s v="No"/>
    <x v="0"/>
    <s v="Direct Debit"/>
    <n v="29"/>
    <n v="431"/>
    <x v="0"/>
    <x v="0"/>
    <n v="0"/>
    <n v="1"/>
    <x v="2"/>
  </r>
  <r>
    <s v="7743-DIXO"/>
    <s v="No"/>
    <x v="43"/>
    <n v="10"/>
    <n v="25.2"/>
    <n v="28"/>
    <n v="57.6"/>
    <s v="Yes"/>
    <x v="0"/>
    <n v="14.4"/>
    <n v="0"/>
    <n v="27"/>
    <x v="0"/>
    <n v="0"/>
    <x v="26"/>
    <s v="330-2662"/>
    <s v="Male"/>
    <x v="6"/>
    <s v="Yes"/>
    <s v="No"/>
    <s v="No"/>
    <x v="1"/>
    <n v="0"/>
    <s v="No"/>
    <x v="0"/>
    <s v="Direct Debit"/>
    <n v="41"/>
    <n v="174"/>
    <x v="0"/>
    <x v="0"/>
    <n v="0"/>
    <n v="1"/>
    <x v="2"/>
  </r>
  <r>
    <s v="4443-KRIA"/>
    <s v="No"/>
    <x v="58"/>
    <n v="98"/>
    <n v="244.5"/>
    <n v="81"/>
    <n v="294.3"/>
    <s v="Yes"/>
    <x v="1"/>
    <n v="0"/>
    <n v="0"/>
    <n v="5"/>
    <x v="1"/>
    <n v="67"/>
    <x v="39"/>
    <s v="330-5824"/>
    <s v="Female"/>
    <x v="1"/>
    <s v="No"/>
    <s v="No"/>
    <s v="No"/>
    <x v="0"/>
    <n v="0"/>
    <s v="No"/>
    <x v="0"/>
    <s v="Direct Debit"/>
    <n v="36"/>
    <n v="980"/>
    <x v="0"/>
    <x v="0"/>
    <n v="0"/>
    <n v="1"/>
    <x v="1"/>
  </r>
  <r>
    <s v="3126-JQSI"/>
    <s v="No"/>
    <x v="47"/>
    <n v="248"/>
    <n v="441.8"/>
    <n v="110"/>
    <n v="891"/>
    <s v="Yes"/>
    <x v="0"/>
    <n v="222.8"/>
    <n v="0"/>
    <n v="2"/>
    <x v="0"/>
    <n v="0"/>
    <x v="50"/>
    <s v="329-8788"/>
    <s v="Female"/>
    <x v="31"/>
    <s v="No"/>
    <s v="No"/>
    <s v="No"/>
    <x v="0"/>
    <n v="0"/>
    <s v="No"/>
    <x v="0"/>
    <s v="Direct Debit"/>
    <n v="43"/>
    <n v="2370"/>
    <x v="0"/>
    <x v="0"/>
    <n v="0"/>
    <n v="1"/>
    <x v="0"/>
  </r>
  <r>
    <s v="2575-TTIN"/>
    <s v="No"/>
    <x v="46"/>
    <n v="236"/>
    <n v="594.79999999999995"/>
    <n v="320"/>
    <n v="424"/>
    <s v="Yes"/>
    <x v="0"/>
    <n v="84.8"/>
    <n v="0"/>
    <n v="0"/>
    <x v="1"/>
    <n v="0"/>
    <x v="6"/>
    <s v="389-6081"/>
    <s v="Female"/>
    <x v="7"/>
    <s v="No"/>
    <s v="No"/>
    <s v="No"/>
    <x v="0"/>
    <n v="0"/>
    <s v="No"/>
    <x v="2"/>
    <s v="Direct Debit"/>
    <n v="8"/>
    <n v="318"/>
    <x v="0"/>
    <x v="0"/>
    <n v="0"/>
    <n v="1"/>
    <x v="0"/>
  </r>
  <r>
    <s v="4959-FFQS"/>
    <s v="No"/>
    <x v="67"/>
    <n v="387"/>
    <n v="931.2"/>
    <n v="290"/>
    <n v="661.2"/>
    <s v="Yes"/>
    <x v="1"/>
    <n v="0"/>
    <n v="0"/>
    <n v="7"/>
    <x v="0"/>
    <n v="0"/>
    <x v="0"/>
    <s v="334-9163"/>
    <s v="Female"/>
    <x v="40"/>
    <s v="No"/>
    <s v="No"/>
    <s v="No"/>
    <x v="0"/>
    <n v="0"/>
    <s v="No"/>
    <x v="2"/>
    <s v="Direct Debit"/>
    <n v="28"/>
    <n v="1622"/>
    <x v="0"/>
    <x v="0"/>
    <n v="0"/>
    <n v="1"/>
    <x v="1"/>
  </r>
  <r>
    <s v="7112-PVAD"/>
    <s v="No"/>
    <x v="6"/>
    <n v="160"/>
    <n v="511.2"/>
    <n v="456"/>
    <n v="775.2"/>
    <s v="Yes"/>
    <x v="0"/>
    <n v="155"/>
    <n v="2"/>
    <n v="1"/>
    <x v="1"/>
    <n v="39"/>
    <x v="19"/>
    <s v="411-4293"/>
    <s v="Male"/>
    <x v="3"/>
    <s v="No"/>
    <s v="No"/>
    <s v="No"/>
    <x v="0"/>
    <n v="0"/>
    <s v="Yes"/>
    <x v="2"/>
    <s v="Direct Debit"/>
    <n v="52"/>
    <n v="2936"/>
    <x v="0"/>
    <x v="0"/>
    <n v="0"/>
    <n v="1"/>
    <x v="0"/>
  </r>
  <r>
    <s v="3830-UJFO"/>
    <s v="No"/>
    <x v="28"/>
    <n v="135"/>
    <n v="287"/>
    <n v="108"/>
    <n v="126"/>
    <s v="Yes"/>
    <x v="0"/>
    <n v="42"/>
    <n v="0"/>
    <n v="15"/>
    <x v="0"/>
    <n v="0"/>
    <x v="10"/>
    <s v="364-6445"/>
    <s v="Male"/>
    <x v="57"/>
    <s v="No"/>
    <s v="Yes"/>
    <s v="No"/>
    <x v="2"/>
    <n v="0"/>
    <s v="Yes"/>
    <x v="2"/>
    <s v="Direct Debit"/>
    <n v="24"/>
    <n v="857"/>
    <x v="0"/>
    <x v="0"/>
    <n v="0"/>
    <n v="1"/>
    <x v="2"/>
  </r>
  <r>
    <s v="5368-PWYB"/>
    <s v="No"/>
    <x v="40"/>
    <n v="258"/>
    <n v="675.1"/>
    <n v="272"/>
    <n v="836.4"/>
    <s v="Yes"/>
    <x v="0"/>
    <n v="167.3"/>
    <n v="0"/>
    <n v="0"/>
    <x v="1"/>
    <n v="0"/>
    <x v="38"/>
    <s v="380-9674"/>
    <s v="Male"/>
    <x v="22"/>
    <s v="Yes"/>
    <s v="No"/>
    <s v="No"/>
    <x v="1"/>
    <n v="0"/>
    <s v="No"/>
    <x v="2"/>
    <s v="Credit Card"/>
    <n v="11"/>
    <n v="771"/>
    <x v="0"/>
    <x v="0"/>
    <n v="0"/>
    <n v="1"/>
    <x v="0"/>
  </r>
  <r>
    <s v="7866-LRVG"/>
    <s v="No"/>
    <x v="57"/>
    <n v="120"/>
    <n v="298.10000000000002"/>
    <n v="450"/>
    <n v="1372.5"/>
    <s v="Yes"/>
    <x v="0"/>
    <n v="343.1"/>
    <n v="0"/>
    <n v="1"/>
    <x v="0"/>
    <n v="0"/>
    <x v="7"/>
    <s v="358-3692"/>
    <s v="Female"/>
    <x v="37"/>
    <s v="No"/>
    <s v="No"/>
    <s v="No"/>
    <x v="0"/>
    <n v="0"/>
    <s v="Yes"/>
    <x v="2"/>
    <s v="Direct Debit"/>
    <n v="41"/>
    <n v="3037"/>
    <x v="0"/>
    <x v="0"/>
    <n v="0"/>
    <n v="1"/>
    <x v="0"/>
  </r>
  <r>
    <s v="8526-LKSE"/>
    <s v="No"/>
    <x v="36"/>
    <n v="229"/>
    <n v="466.4"/>
    <n v="378"/>
    <n v="478.8"/>
    <s v="Yes"/>
    <x v="0"/>
    <n v="95.8"/>
    <n v="2"/>
    <n v="0"/>
    <x v="1"/>
    <n v="0"/>
    <x v="22"/>
    <s v="400-5831"/>
    <s v="Female"/>
    <x v="20"/>
    <s v="No"/>
    <s v="No"/>
    <s v="No"/>
    <x v="0"/>
    <n v="0"/>
    <s v="No"/>
    <x v="2"/>
    <s v="Credit Card"/>
    <n v="11"/>
    <n v="470"/>
    <x v="0"/>
    <x v="0"/>
    <n v="0"/>
    <n v="1"/>
    <x v="0"/>
  </r>
  <r>
    <s v="7338-QSBA"/>
    <s v="No"/>
    <x v="43"/>
    <n v="20"/>
    <n v="52"/>
    <n v="12"/>
    <n v="41.2"/>
    <s v="Yes"/>
    <x v="0"/>
    <n v="10.3"/>
    <n v="2"/>
    <n v="4"/>
    <x v="0"/>
    <n v="0"/>
    <x v="25"/>
    <s v="391-2159"/>
    <s v="Female"/>
    <x v="47"/>
    <s v="No"/>
    <s v="Yes"/>
    <s v="No"/>
    <x v="2"/>
    <n v="0"/>
    <s v="No"/>
    <x v="0"/>
    <s v="Direct Debit"/>
    <n v="19"/>
    <n v="75"/>
    <x v="0"/>
    <x v="0"/>
    <n v="0"/>
    <n v="1"/>
    <x v="0"/>
  </r>
  <r>
    <s v="5395-ZGMZ"/>
    <s v="No"/>
    <x v="54"/>
    <n v="155"/>
    <n v="324.8"/>
    <n v="108"/>
    <n v="712.8"/>
    <s v="Yes"/>
    <x v="0"/>
    <n v="356.4"/>
    <n v="1"/>
    <n v="0"/>
    <x v="1"/>
    <n v="0"/>
    <x v="13"/>
    <s v="398-5954"/>
    <s v="Male"/>
    <x v="10"/>
    <s v="No"/>
    <s v="No"/>
    <s v="No"/>
    <x v="0"/>
    <n v="0"/>
    <s v="No"/>
    <x v="1"/>
    <s v="Direct Debit"/>
    <n v="9"/>
    <n v="489"/>
    <x v="0"/>
    <x v="0"/>
    <n v="0"/>
    <n v="1"/>
    <x v="0"/>
  </r>
  <r>
    <s v="9408-MUBW"/>
    <s v="No"/>
    <x v="64"/>
    <n v="121"/>
    <n v="309"/>
    <n v="156"/>
    <n v="647.4"/>
    <s v="Yes"/>
    <x v="0"/>
    <n v="215.8"/>
    <n v="1"/>
    <n v="0"/>
    <x v="1"/>
    <n v="0"/>
    <x v="24"/>
    <s v="405-4303"/>
    <s v="Male"/>
    <x v="32"/>
    <s v="No"/>
    <s v="No"/>
    <s v="No"/>
    <x v="0"/>
    <n v="0"/>
    <s v="No"/>
    <x v="2"/>
    <s v="Direct Debit"/>
    <n v="12"/>
    <n v="477"/>
    <x v="0"/>
    <x v="0"/>
    <n v="0"/>
    <n v="1"/>
    <x v="0"/>
  </r>
  <r>
    <s v="5924-ZEGJ"/>
    <s v="No"/>
    <x v="33"/>
    <n v="111"/>
    <n v="450.1"/>
    <n v="320"/>
    <n v="838.4"/>
    <s v="Yes"/>
    <x v="0"/>
    <n v="209.6"/>
    <n v="2"/>
    <n v="0"/>
    <x v="1"/>
    <n v="0"/>
    <x v="23"/>
    <s v="406-4100"/>
    <s v="Male"/>
    <x v="38"/>
    <s v="No"/>
    <s v="No"/>
    <s v="No"/>
    <x v="0"/>
    <n v="0"/>
    <s v="No"/>
    <x v="2"/>
    <s v="Credit Card"/>
    <n v="13"/>
    <n v="807"/>
    <x v="0"/>
    <x v="0"/>
    <n v="0"/>
    <n v="1"/>
    <x v="0"/>
  </r>
  <r>
    <s v="6473-YBGF"/>
    <s v="No"/>
    <x v="50"/>
    <n v="45"/>
    <n v="100.6"/>
    <n v="126"/>
    <n v="200.2"/>
    <s v="Yes"/>
    <x v="0"/>
    <n v="50.1"/>
    <n v="2"/>
    <n v="0"/>
    <x v="1"/>
    <n v="0"/>
    <x v="26"/>
    <s v="352-4401"/>
    <s v="Male"/>
    <x v="2"/>
    <s v="No"/>
    <s v="No"/>
    <s v="No"/>
    <x v="0"/>
    <n v="0"/>
    <s v="No"/>
    <x v="0"/>
    <s v="Direct Debit"/>
    <n v="9"/>
    <n v="130"/>
    <x v="0"/>
    <x v="0"/>
    <n v="0"/>
    <n v="1"/>
    <x v="0"/>
  </r>
  <r>
    <s v="1027-HKZF"/>
    <s v="No"/>
    <x v="50"/>
    <n v="61"/>
    <n v="148.80000000000001"/>
    <n v="154"/>
    <n v="142.80000000000001"/>
    <s v="Yes"/>
    <x v="0"/>
    <n v="47.6"/>
    <n v="2"/>
    <n v="1"/>
    <x v="0"/>
    <n v="0"/>
    <x v="29"/>
    <s v="347-1473"/>
    <s v="Female"/>
    <x v="10"/>
    <s v="No"/>
    <s v="No"/>
    <s v="No"/>
    <x v="0"/>
    <n v="0"/>
    <s v="No"/>
    <x v="1"/>
    <s v="Direct Debit"/>
    <n v="21"/>
    <n v="278"/>
    <x v="0"/>
    <x v="0"/>
    <n v="0"/>
    <n v="1"/>
    <x v="0"/>
  </r>
  <r>
    <s v="8504-FZKV"/>
    <s v="No"/>
    <x v="0"/>
    <n v="4"/>
    <n v="13"/>
    <n v="4"/>
    <n v="10.3"/>
    <s v="Yes"/>
    <x v="0"/>
    <n v="5.2"/>
    <n v="0"/>
    <n v="3"/>
    <x v="0"/>
    <n v="0"/>
    <x v="41"/>
    <s v="347-2016"/>
    <s v="Male"/>
    <x v="40"/>
    <s v="No"/>
    <s v="No"/>
    <s v="No"/>
    <x v="0"/>
    <n v="0"/>
    <s v="No"/>
    <x v="0"/>
    <s v="Credit Card"/>
    <n v="33"/>
    <n v="33"/>
    <x v="0"/>
    <x v="0"/>
    <n v="0"/>
    <n v="1"/>
    <x v="0"/>
  </r>
  <r>
    <s v="9723-WTDK"/>
    <s v="No"/>
    <x v="0"/>
    <n v="4"/>
    <n v="9"/>
    <n v="6"/>
    <n v="6.3"/>
    <s v="Yes"/>
    <x v="1"/>
    <n v="0"/>
    <n v="1"/>
    <n v="0"/>
    <x v="1"/>
    <n v="0"/>
    <x v="40"/>
    <s v="388-8948"/>
    <s v="Male"/>
    <x v="50"/>
    <s v="No"/>
    <s v="No"/>
    <s v="No"/>
    <x v="0"/>
    <n v="0"/>
    <s v="No"/>
    <x v="2"/>
    <s v="Credit Card"/>
    <n v="9"/>
    <n v="9"/>
    <x v="0"/>
    <x v="0"/>
    <n v="0"/>
    <n v="1"/>
    <x v="0"/>
  </r>
  <r>
    <s v="8171-JQFF"/>
    <s v="No"/>
    <x v="12"/>
    <n v="146"/>
    <n v="355.5"/>
    <n v="354"/>
    <n v="619.5"/>
    <s v="Yes"/>
    <x v="0"/>
    <n v="123.9"/>
    <n v="2"/>
    <n v="7"/>
    <x v="0"/>
    <n v="0"/>
    <x v="50"/>
    <s v="367-2598"/>
    <s v="Male"/>
    <x v="53"/>
    <s v="Yes"/>
    <s v="No"/>
    <s v="No"/>
    <x v="1"/>
    <n v="0"/>
    <s v="Yes"/>
    <x v="2"/>
    <s v="Direct Debit"/>
    <n v="22"/>
    <n v="1306"/>
    <x v="0"/>
    <x v="0"/>
    <n v="0"/>
    <n v="1"/>
    <x v="1"/>
  </r>
  <r>
    <s v="7788-TXTG"/>
    <s v="No"/>
    <x v="71"/>
    <n v="97"/>
    <n v="247.8"/>
    <n v="205"/>
    <n v="307.5"/>
    <s v="Yes"/>
    <x v="0"/>
    <n v="153.80000000000001"/>
    <n v="0"/>
    <n v="11"/>
    <x v="0"/>
    <n v="0"/>
    <x v="3"/>
    <s v="332-3693"/>
    <s v="Male"/>
    <x v="58"/>
    <s v="No"/>
    <s v="No"/>
    <s v="No"/>
    <x v="0"/>
    <n v="0"/>
    <s v="No"/>
    <x v="1"/>
    <s v="Credit Card"/>
    <n v="31"/>
    <n v="1284"/>
    <x v="0"/>
    <x v="0"/>
    <n v="0"/>
    <n v="1"/>
    <x v="2"/>
  </r>
  <r>
    <s v="6261-JLQO"/>
    <s v="No"/>
    <x v="23"/>
    <n v="215"/>
    <n v="394.2"/>
    <n v="594"/>
    <n v="765.6"/>
    <s v="Yes"/>
    <x v="0"/>
    <n v="382.8"/>
    <n v="0"/>
    <n v="6"/>
    <x v="0"/>
    <n v="0"/>
    <x v="3"/>
    <s v="403-9766"/>
    <s v="Female"/>
    <x v="12"/>
    <s v="Yes"/>
    <s v="No"/>
    <s v="No"/>
    <x v="1"/>
    <n v="0"/>
    <s v="Yes"/>
    <x v="2"/>
    <s v="Direct Debit"/>
    <n v="24"/>
    <n v="1570"/>
    <x v="0"/>
    <x v="0"/>
    <n v="0"/>
    <n v="1"/>
    <x v="1"/>
  </r>
  <r>
    <s v="0590-OTJH"/>
    <s v="No"/>
    <x v="27"/>
    <n v="136"/>
    <n v="326.89999999999998"/>
    <n v="975"/>
    <n v="676"/>
    <s v="Yes"/>
    <x v="0"/>
    <n v="135.19999999999999"/>
    <n v="0"/>
    <n v="1"/>
    <x v="0"/>
    <n v="0"/>
    <x v="33"/>
    <s v="395-9214"/>
    <s v="Female"/>
    <x v="27"/>
    <s v="No"/>
    <s v="Yes"/>
    <s v="No"/>
    <x v="2"/>
    <n v="0"/>
    <s v="No"/>
    <x v="1"/>
    <s v="Credit Card"/>
    <n v="27"/>
    <n v="1761"/>
    <x v="0"/>
    <x v="0"/>
    <n v="0"/>
    <n v="1"/>
    <x v="0"/>
  </r>
  <r>
    <s v="5689-TDPU"/>
    <s v="No"/>
    <x v="9"/>
    <n v="307"/>
    <n v="747.8"/>
    <n v="250"/>
    <n v="515"/>
    <s v="Yes"/>
    <x v="0"/>
    <n v="257.5"/>
    <n v="2"/>
    <n v="7"/>
    <x v="0"/>
    <n v="0"/>
    <x v="44"/>
    <s v="351-8894"/>
    <s v="Male"/>
    <x v="35"/>
    <s v="No"/>
    <s v="No"/>
    <s v="No"/>
    <x v="0"/>
    <n v="0"/>
    <s v="No"/>
    <x v="0"/>
    <s v="Direct Debit"/>
    <n v="41"/>
    <n v="2061"/>
    <x v="0"/>
    <x v="0"/>
    <n v="0"/>
    <n v="1"/>
    <x v="1"/>
  </r>
  <r>
    <s v="2709-DFHQ"/>
    <s v="No"/>
    <x v="71"/>
    <n v="220"/>
    <n v="607.70000000000005"/>
    <n v="123"/>
    <n v="430.5"/>
    <s v="Yes"/>
    <x v="0"/>
    <n v="107.6"/>
    <n v="1"/>
    <n v="0"/>
    <x v="1"/>
    <n v="0"/>
    <x v="33"/>
    <s v="398-1332"/>
    <s v="Female"/>
    <x v="23"/>
    <s v="Yes"/>
    <s v="No"/>
    <s v="No"/>
    <x v="1"/>
    <n v="0"/>
    <s v="No"/>
    <x v="2"/>
    <s v="Paper Check"/>
    <n v="13"/>
    <n v="524"/>
    <x v="0"/>
    <x v="0"/>
    <n v="0"/>
    <n v="1"/>
    <x v="0"/>
  </r>
  <r>
    <s v="0579-LSWO"/>
    <s v="No"/>
    <x v="30"/>
    <n v="16"/>
    <n v="35"/>
    <n v="24"/>
    <n v="42"/>
    <s v="Yes"/>
    <x v="0"/>
    <n v="21"/>
    <n v="2"/>
    <n v="35"/>
    <x v="0"/>
    <n v="0"/>
    <x v="16"/>
    <s v="391-6260"/>
    <s v="Male"/>
    <x v="19"/>
    <s v="Yes"/>
    <s v="No"/>
    <s v="No"/>
    <x v="1"/>
    <n v="0"/>
    <s v="No"/>
    <x v="0"/>
    <s v="Direct Debit"/>
    <n v="16"/>
    <n v="51"/>
    <x v="0"/>
    <x v="0"/>
    <n v="0"/>
    <n v="1"/>
    <x v="2"/>
  </r>
  <r>
    <s v="6016-RZTJ"/>
    <s v="No"/>
    <x v="43"/>
    <n v="10"/>
    <n v="25.2"/>
    <n v="8"/>
    <n v="37.6"/>
    <s v="Yes"/>
    <x v="0"/>
    <n v="18.8"/>
    <n v="0"/>
    <n v="15"/>
    <x v="1"/>
    <n v="7"/>
    <x v="4"/>
    <s v="336-1353"/>
    <s v="Female"/>
    <x v="17"/>
    <s v="Yes"/>
    <s v="No"/>
    <s v="No"/>
    <x v="1"/>
    <n v="0"/>
    <s v="Yes"/>
    <x v="0"/>
    <s v="Paper Check"/>
    <n v="17"/>
    <n v="70"/>
    <x v="0"/>
    <x v="0"/>
    <n v="0"/>
    <n v="1"/>
    <x v="2"/>
  </r>
  <r>
    <s v="3062-MDGL"/>
    <s v="No"/>
    <x v="32"/>
    <n v="61"/>
    <n v="148.6"/>
    <n v="44"/>
    <n v="49.5"/>
    <s v="Yes"/>
    <x v="1"/>
    <n v="0"/>
    <n v="2"/>
    <n v="1"/>
    <x v="0"/>
    <n v="0"/>
    <x v="41"/>
    <s v="380-3910"/>
    <s v="Female"/>
    <x v="16"/>
    <s v="No"/>
    <s v="No"/>
    <s v="No"/>
    <x v="0"/>
    <n v="0"/>
    <s v="Yes"/>
    <x v="0"/>
    <s v="Direct Debit"/>
    <n v="57"/>
    <n v="609"/>
    <x v="0"/>
    <x v="0"/>
    <n v="0"/>
    <n v="1"/>
    <x v="0"/>
  </r>
  <r>
    <s v="5973-RUUT"/>
    <s v="No"/>
    <x v="15"/>
    <n v="11"/>
    <n v="27.3"/>
    <n v="8"/>
    <n v="20.2"/>
    <s v="Yes"/>
    <x v="0"/>
    <n v="5.0999999999999996"/>
    <n v="0"/>
    <n v="5"/>
    <x v="0"/>
    <n v="0"/>
    <x v="3"/>
    <s v="354-7820"/>
    <s v="Female"/>
    <x v="44"/>
    <s v="No"/>
    <s v="No"/>
    <s v="No"/>
    <x v="0"/>
    <n v="0"/>
    <s v="No"/>
    <x v="0"/>
    <s v="Paper Check"/>
    <n v="39"/>
    <n v="71"/>
    <x v="0"/>
    <x v="0"/>
    <n v="0"/>
    <n v="1"/>
    <x v="1"/>
  </r>
  <r>
    <s v="7919-IAZI"/>
    <s v="No"/>
    <x v="7"/>
    <n v="93"/>
    <n v="254.2"/>
    <n v="100"/>
    <n v="305"/>
    <s v="Yes"/>
    <x v="1"/>
    <n v="0"/>
    <n v="2"/>
    <n v="2"/>
    <x v="0"/>
    <n v="0"/>
    <x v="7"/>
    <s v="338-9952"/>
    <s v="Female"/>
    <x v="35"/>
    <s v="No"/>
    <s v="No"/>
    <s v="No"/>
    <x v="0"/>
    <n v="0"/>
    <s v="No"/>
    <x v="0"/>
    <s v="Direct Debit"/>
    <n v="52"/>
    <n v="1329"/>
    <x v="0"/>
    <x v="0"/>
    <n v="0"/>
    <n v="1"/>
    <x v="0"/>
  </r>
  <r>
    <s v="2401-PVUL"/>
    <s v="No"/>
    <x v="55"/>
    <n v="36"/>
    <n v="85.1"/>
    <n v="48"/>
    <n v="92.4"/>
    <s v="Yes"/>
    <x v="0"/>
    <n v="23.1"/>
    <n v="1"/>
    <n v="0"/>
    <x v="1"/>
    <n v="0"/>
    <x v="36"/>
    <s v="329-8669"/>
    <s v="Female"/>
    <x v="19"/>
    <s v="Yes"/>
    <s v="No"/>
    <s v="No"/>
    <x v="1"/>
    <n v="0"/>
    <s v="No"/>
    <x v="0"/>
    <s v="Paper Check"/>
    <n v="13"/>
    <n v="164"/>
    <x v="0"/>
    <x v="0"/>
    <n v="0"/>
    <n v="1"/>
    <x v="0"/>
  </r>
  <r>
    <s v="2432-SMPP"/>
    <s v="No"/>
    <x v="19"/>
    <n v="303"/>
    <n v="607.9"/>
    <n v="305"/>
    <n v="610"/>
    <s v="Yes"/>
    <x v="0"/>
    <n v="305"/>
    <n v="2"/>
    <n v="2"/>
    <x v="1"/>
    <n v="88"/>
    <x v="25"/>
    <s v="328-8808"/>
    <s v="Male"/>
    <x v="55"/>
    <s v="No"/>
    <s v="Yes"/>
    <s v="No"/>
    <x v="2"/>
    <n v="0"/>
    <s v="No"/>
    <x v="2"/>
    <s v="Direct Debit"/>
    <n v="55"/>
    <n v="3367"/>
    <x v="0"/>
    <x v="0"/>
    <n v="0"/>
    <n v="1"/>
    <x v="0"/>
  </r>
  <r>
    <s v="2574-GKGW"/>
    <s v="No"/>
    <x v="27"/>
    <n v="483"/>
    <n v="977.1"/>
    <n v="260"/>
    <n v="299"/>
    <s v="Yes"/>
    <x v="0"/>
    <n v="59.8"/>
    <n v="0"/>
    <n v="3"/>
    <x v="0"/>
    <n v="0"/>
    <x v="28"/>
    <s v="421-5994"/>
    <s v="Male"/>
    <x v="3"/>
    <s v="No"/>
    <s v="No"/>
    <s v="No"/>
    <x v="0"/>
    <n v="0"/>
    <s v="Yes"/>
    <x v="2"/>
    <s v="Direct Debit"/>
    <n v="41"/>
    <n v="2675"/>
    <x v="0"/>
    <x v="0"/>
    <n v="0"/>
    <n v="1"/>
    <x v="0"/>
  </r>
  <r>
    <s v="2574-XGEW"/>
    <s v="No"/>
    <x v="25"/>
    <n v="230"/>
    <n v="782.1"/>
    <n v="180"/>
    <n v="522"/>
    <s v="Yes"/>
    <x v="0"/>
    <n v="130.5"/>
    <n v="2"/>
    <n v="24"/>
    <x v="0"/>
    <n v="0"/>
    <x v="19"/>
    <s v="354-4448"/>
    <s v="Female"/>
    <x v="53"/>
    <s v="Yes"/>
    <s v="No"/>
    <s v="No"/>
    <x v="1"/>
    <n v="0"/>
    <s v="Yes"/>
    <x v="1"/>
    <s v="Direct Debit"/>
    <n v="29"/>
    <n v="1728"/>
    <x v="0"/>
    <x v="0"/>
    <n v="0"/>
    <n v="1"/>
    <x v="2"/>
  </r>
  <r>
    <s v="9449-RDIW"/>
    <s v="No"/>
    <x v="0"/>
    <n v="5"/>
    <n v="13"/>
    <n v="4"/>
    <n v="10"/>
    <s v="Yes"/>
    <x v="0"/>
    <n v="5"/>
    <n v="1"/>
    <n v="0"/>
    <x v="0"/>
    <n v="0"/>
    <x v="5"/>
    <s v="420-6052"/>
    <s v="Male"/>
    <x v="3"/>
    <s v="No"/>
    <s v="No"/>
    <s v="No"/>
    <x v="0"/>
    <n v="0"/>
    <s v="No"/>
    <x v="0"/>
    <s v="Direct Debit"/>
    <n v="19"/>
    <n v="19"/>
    <x v="0"/>
    <x v="0"/>
    <n v="0"/>
    <n v="1"/>
    <x v="0"/>
  </r>
  <r>
    <s v="6949-IFYG"/>
    <s v="No"/>
    <x v="55"/>
    <n v="26"/>
    <n v="61.5"/>
    <n v="36"/>
    <n v="88.8"/>
    <s v="Yes"/>
    <x v="0"/>
    <n v="17.8"/>
    <n v="2"/>
    <n v="0"/>
    <x v="1"/>
    <n v="0"/>
    <x v="41"/>
    <s v="388-8583"/>
    <s v="Female"/>
    <x v="12"/>
    <s v="Yes"/>
    <s v="No"/>
    <s v="No"/>
    <x v="1"/>
    <n v="0"/>
    <s v="No"/>
    <x v="0"/>
    <s v="Credit Card"/>
    <n v="13"/>
    <n v="165"/>
    <x v="0"/>
    <x v="0"/>
    <n v="0"/>
    <n v="1"/>
    <x v="0"/>
  </r>
  <r>
    <s v="2694-CUIF"/>
    <s v="No"/>
    <x v="14"/>
    <n v="918"/>
    <n v="1139.5"/>
    <n v="0"/>
    <n v="0"/>
    <s v="No"/>
    <x v="0"/>
    <n v="0"/>
    <n v="0"/>
    <n v="2"/>
    <x v="0"/>
    <n v="0"/>
    <x v="3"/>
    <s v="415-3158"/>
    <s v="Male"/>
    <x v="13"/>
    <s v="No"/>
    <s v="Yes"/>
    <s v="No"/>
    <x v="2"/>
    <n v="0"/>
    <s v="Yes"/>
    <x v="2"/>
    <s v="Credit Card"/>
    <n v="50"/>
    <n v="3546"/>
    <x v="0"/>
    <x v="0"/>
    <n v="0"/>
    <n v="1"/>
    <x v="0"/>
  </r>
  <r>
    <s v="2115-POJL"/>
    <s v="No"/>
    <x v="60"/>
    <n v="169"/>
    <n v="539.70000000000005"/>
    <n v="0"/>
    <n v="0"/>
    <s v="No"/>
    <x v="0"/>
    <n v="0"/>
    <n v="0"/>
    <n v="10"/>
    <x v="0"/>
    <n v="0"/>
    <x v="33"/>
    <s v="402-9304"/>
    <s v="Male"/>
    <x v="66"/>
    <s v="No"/>
    <s v="Yes"/>
    <s v="No"/>
    <x v="2"/>
    <n v="0"/>
    <s v="Yes"/>
    <x v="2"/>
    <s v="Credit Card"/>
    <n v="64"/>
    <n v="4293"/>
    <x v="0"/>
    <x v="0"/>
    <n v="0"/>
    <n v="1"/>
    <x v="1"/>
  </r>
  <r>
    <s v="1869-MZCE"/>
    <s v="No"/>
    <x v="0"/>
    <n v="5"/>
    <n v="14"/>
    <n v="0"/>
    <n v="0"/>
    <s v="No"/>
    <x v="0"/>
    <n v="0"/>
    <n v="0"/>
    <n v="1"/>
    <x v="0"/>
    <n v="0"/>
    <x v="38"/>
    <s v="402-5014"/>
    <s v="Male"/>
    <x v="40"/>
    <s v="No"/>
    <s v="No"/>
    <s v="No"/>
    <x v="0"/>
    <n v="0"/>
    <s v="No"/>
    <x v="0"/>
    <s v="Paper Check"/>
    <n v="16"/>
    <n v="16"/>
    <x v="0"/>
    <x v="0"/>
    <n v="0"/>
    <n v="1"/>
    <x v="0"/>
  </r>
  <r>
    <s v="6831-UXIO"/>
    <s v="No"/>
    <x v="43"/>
    <n v="7"/>
    <n v="14.2"/>
    <n v="0"/>
    <n v="0"/>
    <s v="No"/>
    <x v="0"/>
    <n v="0"/>
    <n v="1"/>
    <n v="4"/>
    <x v="0"/>
    <n v="0"/>
    <x v="42"/>
    <s v="399-8846"/>
    <s v="Male"/>
    <x v="2"/>
    <s v="No"/>
    <s v="No"/>
    <s v="No"/>
    <x v="0"/>
    <n v="0"/>
    <s v="No"/>
    <x v="0"/>
    <s v="Direct Debit"/>
    <n v="40"/>
    <n v="143"/>
    <x v="0"/>
    <x v="0"/>
    <n v="0"/>
    <n v="1"/>
    <x v="0"/>
  </r>
  <r>
    <s v="4927-XZUB"/>
    <s v="No"/>
    <x v="55"/>
    <n v="24"/>
    <n v="48.1"/>
    <n v="0"/>
    <n v="0"/>
    <s v="No"/>
    <x v="0"/>
    <n v="0"/>
    <n v="1"/>
    <n v="8"/>
    <x v="0"/>
    <n v="0"/>
    <x v="36"/>
    <s v="348-7224"/>
    <s v="Female"/>
    <x v="54"/>
    <s v="No"/>
    <s v="No"/>
    <s v="No"/>
    <x v="0"/>
    <n v="0"/>
    <s v="No"/>
    <x v="0"/>
    <s v="Direct Debit"/>
    <n v="47"/>
    <n v="562"/>
    <x v="0"/>
    <x v="0"/>
    <n v="0"/>
    <n v="1"/>
    <x v="1"/>
  </r>
  <r>
    <s v="5032-TUDU"/>
    <s v="No"/>
    <x v="56"/>
    <n v="70"/>
    <n v="232.1"/>
    <n v="0"/>
    <n v="0"/>
    <s v="No"/>
    <x v="0"/>
    <n v="0"/>
    <n v="2"/>
    <n v="0"/>
    <x v="1"/>
    <n v="0"/>
    <x v="22"/>
    <s v="336-2190"/>
    <s v="Female"/>
    <x v="12"/>
    <s v="Yes"/>
    <s v="No"/>
    <s v="No"/>
    <x v="1"/>
    <n v="0"/>
    <s v="No"/>
    <x v="1"/>
    <s v="Credit Card"/>
    <n v="13"/>
    <n v="344"/>
    <x v="0"/>
    <x v="0"/>
    <n v="0"/>
    <n v="1"/>
    <x v="0"/>
  </r>
  <r>
    <s v="0682-MMME"/>
    <s v="No"/>
    <x v="7"/>
    <n v="106"/>
    <n v="325.39999999999998"/>
    <n v="75"/>
    <n v="340"/>
    <s v="Yes"/>
    <x v="1"/>
    <n v="0"/>
    <n v="2"/>
    <n v="3"/>
    <x v="0"/>
    <n v="0"/>
    <x v="19"/>
    <s v="376-4705"/>
    <s v="Male"/>
    <x v="7"/>
    <s v="No"/>
    <s v="No"/>
    <s v="No"/>
    <x v="0"/>
    <n v="0"/>
    <s v="No"/>
    <x v="0"/>
    <s v="Direct Debit"/>
    <n v="51"/>
    <n v="1279"/>
    <x v="0"/>
    <x v="0"/>
    <n v="0"/>
    <n v="1"/>
    <x v="0"/>
  </r>
  <r>
    <s v="7537-KYUQ"/>
    <s v="No"/>
    <x v="47"/>
    <n v="331"/>
    <n v="718.9"/>
    <n v="0"/>
    <n v="0"/>
    <s v="No"/>
    <x v="0"/>
    <n v="0"/>
    <n v="1"/>
    <n v="15"/>
    <x v="0"/>
    <n v="0"/>
    <x v="9"/>
    <s v="348-8464"/>
    <s v="Male"/>
    <x v="15"/>
    <s v="No"/>
    <s v="No"/>
    <s v="No"/>
    <x v="0"/>
    <n v="0"/>
    <s v="Yes"/>
    <x v="2"/>
    <s v="Direct Debit"/>
    <n v="69"/>
    <n v="3804"/>
    <x v="0"/>
    <x v="0"/>
    <n v="0"/>
    <n v="1"/>
    <x v="2"/>
  </r>
  <r>
    <s v="0341-NKBO"/>
    <s v="No"/>
    <x v="26"/>
    <n v="320"/>
    <n v="945.2"/>
    <n v="0"/>
    <n v="0"/>
    <s v="No"/>
    <x v="0"/>
    <n v="0"/>
    <n v="1"/>
    <n v="0"/>
    <x v="1"/>
    <n v="0"/>
    <x v="25"/>
    <s v="366-1084"/>
    <s v="Female"/>
    <x v="12"/>
    <s v="Yes"/>
    <s v="No"/>
    <s v="No"/>
    <x v="1"/>
    <n v="0"/>
    <s v="No"/>
    <x v="2"/>
    <s v="Credit Card"/>
    <n v="11"/>
    <n v="684"/>
    <x v="0"/>
    <x v="0"/>
    <n v="0"/>
    <n v="1"/>
    <x v="0"/>
  </r>
  <r>
    <s v="5980-EPXI"/>
    <s v="No"/>
    <x v="18"/>
    <n v="24"/>
    <n v="78.5"/>
    <n v="0"/>
    <n v="0"/>
    <s v="No"/>
    <x v="0"/>
    <n v="0"/>
    <n v="2"/>
    <n v="0"/>
    <x v="1"/>
    <n v="0"/>
    <x v="34"/>
    <s v="368-5628"/>
    <s v="Male"/>
    <x v="39"/>
    <s v="No"/>
    <s v="No"/>
    <s v="No"/>
    <x v="0"/>
    <n v="0"/>
    <s v="No"/>
    <x v="1"/>
    <s v="Credit Card"/>
    <n v="13"/>
    <n v="246"/>
    <x v="0"/>
    <x v="0"/>
    <n v="0"/>
    <n v="1"/>
    <x v="0"/>
  </r>
  <r>
    <s v="4268-VPGG"/>
    <s v="No"/>
    <x v="11"/>
    <n v="69"/>
    <n v="170.2"/>
    <n v="0"/>
    <n v="0"/>
    <s v="No"/>
    <x v="0"/>
    <n v="0"/>
    <n v="1"/>
    <n v="6"/>
    <x v="0"/>
    <n v="0"/>
    <x v="21"/>
    <s v="353-2557"/>
    <s v="Male"/>
    <x v="39"/>
    <s v="No"/>
    <s v="No"/>
    <s v="No"/>
    <x v="0"/>
    <n v="0"/>
    <s v="Yes"/>
    <x v="0"/>
    <s v="Direct Debit"/>
    <n v="45"/>
    <n v="965"/>
    <x v="0"/>
    <x v="0"/>
    <n v="0"/>
    <n v="1"/>
    <x v="1"/>
  </r>
  <r>
    <s v="3348-SKKJ"/>
    <s v="No"/>
    <x v="20"/>
    <n v="97"/>
    <n v="182.7"/>
    <n v="0"/>
    <n v="0"/>
    <s v="No"/>
    <x v="0"/>
    <n v="0"/>
    <n v="0"/>
    <n v="21"/>
    <x v="0"/>
    <n v="0"/>
    <x v="0"/>
    <s v="354-6942"/>
    <s v="Male"/>
    <x v="4"/>
    <s v="Yes"/>
    <s v="No"/>
    <s v="No"/>
    <x v="1"/>
    <n v="0"/>
    <s v="No"/>
    <x v="0"/>
    <s v="Direct Debit"/>
    <n v="28"/>
    <n v="371"/>
    <x v="0"/>
    <x v="0"/>
    <n v="0"/>
    <n v="1"/>
    <x v="2"/>
  </r>
  <r>
    <s v="8720-IUCN"/>
    <s v="No"/>
    <x v="39"/>
    <n v="84"/>
    <n v="209"/>
    <n v="0"/>
    <n v="0"/>
    <s v="No"/>
    <x v="0"/>
    <n v="0"/>
    <n v="0"/>
    <n v="3"/>
    <x v="0"/>
    <n v="0"/>
    <x v="6"/>
    <s v="377-9829"/>
    <s v="Female"/>
    <x v="9"/>
    <s v="No"/>
    <s v="No"/>
    <s v="No"/>
    <x v="0"/>
    <n v="0"/>
    <s v="No"/>
    <x v="1"/>
    <s v="Direct Debit"/>
    <n v="30"/>
    <n v="899"/>
    <x v="0"/>
    <x v="0"/>
    <n v="0"/>
    <n v="1"/>
    <x v="0"/>
  </r>
  <r>
    <s v="6571-RPID"/>
    <s v="No"/>
    <x v="32"/>
    <n v="72"/>
    <n v="165.5"/>
    <n v="22"/>
    <n v="125.4"/>
    <s v="Yes"/>
    <x v="1"/>
    <n v="0"/>
    <n v="2"/>
    <n v="6"/>
    <x v="0"/>
    <n v="0"/>
    <x v="24"/>
    <s v="348-4660"/>
    <s v="Female"/>
    <x v="3"/>
    <s v="No"/>
    <s v="No"/>
    <s v="No"/>
    <x v="0"/>
    <n v="0"/>
    <s v="No"/>
    <x v="0"/>
    <s v="Direct Debit"/>
    <n v="41"/>
    <n v="449"/>
    <x v="0"/>
    <x v="0"/>
    <n v="0"/>
    <n v="1"/>
    <x v="1"/>
  </r>
  <r>
    <s v="6069-HDMO"/>
    <s v="No"/>
    <x v="40"/>
    <n v="86"/>
    <n v="270.10000000000002"/>
    <n v="0"/>
    <n v="0"/>
    <s v="No"/>
    <x v="0"/>
    <n v="0"/>
    <n v="1"/>
    <n v="6"/>
    <x v="1"/>
    <n v="23"/>
    <x v="50"/>
    <s v="333-4492"/>
    <s v="Male"/>
    <x v="57"/>
    <s v="No"/>
    <s v="Yes"/>
    <s v="No"/>
    <x v="2"/>
    <n v="0"/>
    <s v="Yes"/>
    <x v="2"/>
    <s v="Credit Card"/>
    <n v="77"/>
    <n v="5182"/>
    <x v="0"/>
    <x v="0"/>
    <n v="0"/>
    <n v="1"/>
    <x v="1"/>
  </r>
  <r>
    <s v="7880-HEZC"/>
    <s v="No"/>
    <x v="12"/>
    <n v="174"/>
    <n v="475.4"/>
    <n v="0"/>
    <n v="0"/>
    <s v="No"/>
    <x v="0"/>
    <n v="0"/>
    <n v="1"/>
    <n v="16"/>
    <x v="0"/>
    <n v="0"/>
    <x v="48"/>
    <s v="405-9573"/>
    <s v="Female"/>
    <x v="6"/>
    <s v="Yes"/>
    <s v="No"/>
    <s v="No"/>
    <x v="1"/>
    <n v="0"/>
    <s v="Yes"/>
    <x v="0"/>
    <s v="Direct Debit"/>
    <n v="39"/>
    <n v="2330"/>
    <x v="0"/>
    <x v="0"/>
    <n v="0"/>
    <n v="1"/>
    <x v="2"/>
  </r>
  <r>
    <s v="2189-XVGA"/>
    <s v="No"/>
    <x v="0"/>
    <n v="5"/>
    <n v="12"/>
    <n v="0"/>
    <n v="0"/>
    <s v="No"/>
    <x v="0"/>
    <n v="0"/>
    <n v="0"/>
    <n v="0"/>
    <x v="1"/>
    <n v="0"/>
    <x v="44"/>
    <s v="346-5053"/>
    <s v="Male"/>
    <x v="52"/>
    <s v="No"/>
    <s v="No"/>
    <s v="No"/>
    <x v="0"/>
    <n v="0"/>
    <s v="No"/>
    <x v="0"/>
    <s v="Paper Check"/>
    <n v="7"/>
    <n v="7"/>
    <x v="0"/>
    <x v="0"/>
    <n v="0"/>
    <n v="1"/>
    <x v="0"/>
  </r>
  <r>
    <s v="0554-IEYJ"/>
    <s v="No"/>
    <x v="28"/>
    <n v="263"/>
    <n v="506"/>
    <n v="144"/>
    <n v="230.4"/>
    <s v="Yes"/>
    <x v="1"/>
    <n v="0"/>
    <n v="2"/>
    <n v="0"/>
    <x v="1"/>
    <n v="0"/>
    <x v="21"/>
    <s v="411-8956"/>
    <s v="Female"/>
    <x v="16"/>
    <s v="No"/>
    <s v="No"/>
    <s v="No"/>
    <x v="0"/>
    <n v="0"/>
    <s v="No"/>
    <x v="1"/>
    <s v="Direct Debit"/>
    <n v="10"/>
    <n v="359"/>
    <x v="0"/>
    <x v="0"/>
    <n v="0"/>
    <n v="1"/>
    <x v="0"/>
  </r>
  <r>
    <s v="6603-UQYP"/>
    <s v="No"/>
    <x v="20"/>
    <n v="79"/>
    <n v="203.5"/>
    <n v="0"/>
    <n v="0"/>
    <s v="No"/>
    <x v="0"/>
    <n v="0"/>
    <n v="0"/>
    <n v="0"/>
    <x v="1"/>
    <n v="0"/>
    <x v="29"/>
    <s v="390-3761"/>
    <s v="Male"/>
    <x v="10"/>
    <s v="No"/>
    <s v="No"/>
    <s v="No"/>
    <x v="0"/>
    <n v="0"/>
    <s v="No"/>
    <x v="1"/>
    <s v="Direct Debit"/>
    <n v="9"/>
    <n v="110"/>
    <x v="0"/>
    <x v="0"/>
    <n v="0"/>
    <n v="1"/>
    <x v="0"/>
  </r>
  <r>
    <s v="6776-RURY"/>
    <s v="No"/>
    <x v="36"/>
    <n v="108"/>
    <n v="209.8"/>
    <n v="0"/>
    <n v="0"/>
    <s v="No"/>
    <x v="0"/>
    <n v="0"/>
    <n v="0"/>
    <n v="0"/>
    <x v="1"/>
    <n v="0"/>
    <x v="47"/>
    <s v="377-3876"/>
    <s v="Male"/>
    <x v="32"/>
    <s v="No"/>
    <s v="No"/>
    <s v="No"/>
    <x v="0"/>
    <n v="0"/>
    <s v="No"/>
    <x v="2"/>
    <s v="Direct Debit"/>
    <n v="17"/>
    <n v="706"/>
    <x v="0"/>
    <x v="0"/>
    <n v="0"/>
    <n v="1"/>
    <x v="0"/>
  </r>
  <r>
    <s v="8009-FNBF"/>
    <s v="No"/>
    <x v="68"/>
    <n v="30"/>
    <n v="66"/>
    <n v="0"/>
    <n v="0"/>
    <s v="No"/>
    <x v="0"/>
    <n v="0"/>
    <n v="0"/>
    <n v="13"/>
    <x v="1"/>
    <n v="4"/>
    <x v="47"/>
    <s v="345-2476"/>
    <s v="Female"/>
    <x v="17"/>
    <s v="Yes"/>
    <s v="No"/>
    <s v="No"/>
    <x v="1"/>
    <n v="0"/>
    <s v="Yes"/>
    <x v="2"/>
    <s v="Paper Check"/>
    <n v="26"/>
    <n v="146"/>
    <x v="0"/>
    <x v="0"/>
    <n v="0"/>
    <n v="1"/>
    <x v="2"/>
  </r>
  <r>
    <s v="4037-MYSY"/>
    <s v="No"/>
    <x v="63"/>
    <n v="98"/>
    <n v="288.3"/>
    <n v="0"/>
    <n v="0"/>
    <s v="No"/>
    <x v="0"/>
    <n v="0"/>
    <n v="2"/>
    <n v="7"/>
    <x v="0"/>
    <n v="0"/>
    <x v="19"/>
    <s v="337-7879"/>
    <s v="Male"/>
    <x v="1"/>
    <s v="No"/>
    <s v="No"/>
    <s v="No"/>
    <x v="0"/>
    <n v="0"/>
    <s v="Yes"/>
    <x v="2"/>
    <s v="Direct Debit"/>
    <n v="24"/>
    <n v="1740"/>
    <x v="0"/>
    <x v="0"/>
    <n v="0"/>
    <n v="1"/>
    <x v="1"/>
  </r>
  <r>
    <s v="4455-EHTG"/>
    <s v="No"/>
    <x v="68"/>
    <n v="11"/>
    <n v="36.5"/>
    <n v="0"/>
    <n v="0"/>
    <s v="No"/>
    <x v="0"/>
    <n v="0"/>
    <n v="1"/>
    <n v="5"/>
    <x v="0"/>
    <n v="0"/>
    <x v="43"/>
    <s v="346-8863"/>
    <s v="Female"/>
    <x v="25"/>
    <s v="No"/>
    <s v="Yes"/>
    <s v="No"/>
    <x v="2"/>
    <n v="0"/>
    <s v="No"/>
    <x v="2"/>
    <s v="Direct Debit"/>
    <n v="25"/>
    <n v="151"/>
    <x v="0"/>
    <x v="0"/>
    <n v="0"/>
    <n v="1"/>
    <x v="1"/>
  </r>
  <r>
    <s v="1220-GRMF"/>
    <s v="No"/>
    <x v="52"/>
    <n v="68"/>
    <n v="154"/>
    <n v="0"/>
    <n v="0"/>
    <s v="No"/>
    <x v="0"/>
    <n v="0"/>
    <n v="0"/>
    <n v="5"/>
    <x v="0"/>
    <n v="0"/>
    <x v="28"/>
    <s v="340-8177"/>
    <s v="Female"/>
    <x v="21"/>
    <s v="No"/>
    <s v="No"/>
    <s v="No"/>
    <x v="0"/>
    <n v="0"/>
    <s v="Yes"/>
    <x v="1"/>
    <s v="Direct Debit"/>
    <n v="40"/>
    <n v="889"/>
    <x v="0"/>
    <x v="0"/>
    <n v="0"/>
    <n v="1"/>
    <x v="1"/>
  </r>
  <r>
    <s v="6973-FAEJ"/>
    <s v="No"/>
    <x v="2"/>
    <n v="250"/>
    <n v="484.9"/>
    <n v="0"/>
    <n v="0"/>
    <s v="No"/>
    <x v="0"/>
    <n v="0"/>
    <n v="0"/>
    <n v="6"/>
    <x v="1"/>
    <n v="55"/>
    <x v="11"/>
    <s v="402-9173"/>
    <s v="Female"/>
    <x v="3"/>
    <s v="No"/>
    <s v="No"/>
    <s v="No"/>
    <x v="0"/>
    <n v="0"/>
    <s v="No"/>
    <x v="1"/>
    <s v="Direct Debit"/>
    <n v="21"/>
    <n v="936"/>
    <x v="0"/>
    <x v="0"/>
    <n v="0"/>
    <n v="1"/>
    <x v="1"/>
  </r>
  <r>
    <s v="7767-FDII"/>
    <s v="No"/>
    <x v="31"/>
    <n v="187"/>
    <n v="444.8"/>
    <n v="0"/>
    <n v="0"/>
    <s v="No"/>
    <x v="0"/>
    <n v="0"/>
    <n v="0"/>
    <n v="1"/>
    <x v="0"/>
    <n v="0"/>
    <x v="25"/>
    <s v="394-8861"/>
    <s v="Male"/>
    <x v="62"/>
    <s v="No"/>
    <s v="Yes"/>
    <s v="No"/>
    <x v="2"/>
    <n v="0"/>
    <s v="Yes"/>
    <x v="2"/>
    <s v="Direct Debit"/>
    <n v="52"/>
    <n v="1644"/>
    <x v="0"/>
    <x v="0"/>
    <n v="0"/>
    <n v="1"/>
    <x v="0"/>
  </r>
  <r>
    <s v="5683-DTIG"/>
    <s v="Yes"/>
    <x v="45"/>
    <n v="110"/>
    <n v="261"/>
    <n v="0"/>
    <n v="0"/>
    <s v="No"/>
    <x v="0"/>
    <n v="0"/>
    <n v="2"/>
    <n v="5"/>
    <x v="0"/>
    <n v="0"/>
    <x v="27"/>
    <s v="358-4036"/>
    <s v="Male"/>
    <x v="38"/>
    <s v="No"/>
    <s v="No"/>
    <s v="No"/>
    <x v="0"/>
    <n v="0"/>
    <s v="Yes"/>
    <x v="2"/>
    <s v="Credit Card"/>
    <n v="37"/>
    <n v="1923"/>
    <x v="0"/>
    <x v="0"/>
    <n v="1"/>
    <n v="1"/>
    <x v="1"/>
  </r>
  <r>
    <s v="4458-JTXU"/>
    <s v="No"/>
    <x v="44"/>
    <n v="229"/>
    <n v="496.1"/>
    <n v="0"/>
    <n v="0"/>
    <s v="No"/>
    <x v="0"/>
    <n v="0"/>
    <n v="2"/>
    <n v="3"/>
    <x v="0"/>
    <n v="0"/>
    <x v="0"/>
    <s v="392-4680"/>
    <s v="Male"/>
    <x v="30"/>
    <s v="No"/>
    <s v="No"/>
    <s v="No"/>
    <x v="0"/>
    <n v="0"/>
    <s v="No"/>
    <x v="1"/>
    <s v="Direct Debit"/>
    <n v="31"/>
    <n v="958"/>
    <x v="0"/>
    <x v="0"/>
    <n v="0"/>
    <n v="1"/>
    <x v="0"/>
  </r>
  <r>
    <s v="7800-OJDY"/>
    <s v="No"/>
    <x v="65"/>
    <n v="305"/>
    <n v="687.1"/>
    <n v="0"/>
    <n v="0"/>
    <s v="No"/>
    <x v="0"/>
    <n v="0"/>
    <n v="1"/>
    <n v="0"/>
    <x v="0"/>
    <n v="0"/>
    <x v="17"/>
    <s v="371-5811"/>
    <s v="Male"/>
    <x v="15"/>
    <s v="No"/>
    <s v="No"/>
    <s v="No"/>
    <x v="0"/>
    <n v="0"/>
    <s v="No"/>
    <x v="0"/>
    <s v="Credit Card"/>
    <n v="20"/>
    <n v="999"/>
    <x v="0"/>
    <x v="0"/>
    <n v="0"/>
    <n v="1"/>
    <x v="0"/>
  </r>
  <r>
    <s v="8480-PQGG"/>
    <s v="No"/>
    <x v="37"/>
    <n v="25"/>
    <n v="60"/>
    <n v="0"/>
    <n v="0"/>
    <s v="No"/>
    <x v="0"/>
    <n v="0"/>
    <n v="1"/>
    <n v="5"/>
    <x v="0"/>
    <n v="0"/>
    <x v="19"/>
    <s v="411-6598"/>
    <s v="Male"/>
    <x v="63"/>
    <s v="No"/>
    <s v="Yes"/>
    <s v="No"/>
    <x v="2"/>
    <n v="0"/>
    <s v="Yes"/>
    <x v="2"/>
    <s v="Credit Card"/>
    <n v="20"/>
    <n v="170"/>
    <x v="0"/>
    <x v="0"/>
    <n v="0"/>
    <n v="1"/>
    <x v="1"/>
  </r>
  <r>
    <s v="1185-OYLO"/>
    <s v="No"/>
    <x v="65"/>
    <n v="323"/>
    <n v="728.1"/>
    <n v="0"/>
    <n v="0"/>
    <s v="No"/>
    <x v="0"/>
    <n v="0"/>
    <n v="1"/>
    <n v="7"/>
    <x v="0"/>
    <n v="0"/>
    <x v="31"/>
    <s v="355-9356"/>
    <s v="Male"/>
    <x v="22"/>
    <s v="Yes"/>
    <s v="No"/>
    <s v="No"/>
    <x v="1"/>
    <n v="0"/>
    <s v="No"/>
    <x v="2"/>
    <s v="Credit Card"/>
    <n v="26"/>
    <n v="1239"/>
    <x v="0"/>
    <x v="0"/>
    <n v="0"/>
    <n v="1"/>
    <x v="1"/>
  </r>
  <r>
    <s v="5672-EZBA"/>
    <s v="No"/>
    <x v="63"/>
    <n v="325"/>
    <n v="795.6"/>
    <n v="0"/>
    <n v="0"/>
    <s v="No"/>
    <x v="0"/>
    <n v="0"/>
    <n v="2"/>
    <n v="14"/>
    <x v="0"/>
    <n v="0"/>
    <x v="28"/>
    <s v="406-4720"/>
    <s v="Female"/>
    <x v="53"/>
    <s v="Yes"/>
    <s v="No"/>
    <s v="No"/>
    <x v="1"/>
    <n v="0"/>
    <s v="Yes"/>
    <x v="2"/>
    <s v="Credit Card"/>
    <n v="40"/>
    <n v="2902"/>
    <x v="0"/>
    <x v="0"/>
    <n v="0"/>
    <n v="1"/>
    <x v="2"/>
  </r>
  <r>
    <s v="5296-KEGJ"/>
    <s v="No"/>
    <x v="45"/>
    <n v="58"/>
    <n v="207.9"/>
    <n v="0"/>
    <n v="0"/>
    <s v="No"/>
    <x v="0"/>
    <n v="0"/>
    <n v="1"/>
    <n v="6"/>
    <x v="0"/>
    <n v="0"/>
    <x v="37"/>
    <s v="388-9464"/>
    <s v="Male"/>
    <x v="21"/>
    <s v="No"/>
    <s v="No"/>
    <s v="No"/>
    <x v="0"/>
    <n v="0"/>
    <s v="Yes"/>
    <x v="0"/>
    <s v="Credit Card"/>
    <n v="37"/>
    <n v="1912"/>
    <x v="0"/>
    <x v="0"/>
    <n v="0"/>
    <n v="1"/>
    <x v="1"/>
  </r>
  <r>
    <s v="9575-RJOI"/>
    <s v="No"/>
    <x v="14"/>
    <n v="353"/>
    <n v="987.6"/>
    <n v="0"/>
    <n v="0"/>
    <s v="No"/>
    <x v="0"/>
    <n v="0"/>
    <n v="2"/>
    <n v="7"/>
    <x v="0"/>
    <n v="0"/>
    <x v="36"/>
    <s v="391-1499"/>
    <s v="Female"/>
    <x v="21"/>
    <s v="No"/>
    <s v="No"/>
    <s v="No"/>
    <x v="0"/>
    <n v="0"/>
    <s v="Yes"/>
    <x v="2"/>
    <s v="Direct Debit"/>
    <n v="65"/>
    <n v="4599"/>
    <x v="0"/>
    <x v="0"/>
    <n v="0"/>
    <n v="1"/>
    <x v="1"/>
  </r>
  <r>
    <s v="0512-AFWB"/>
    <s v="No"/>
    <x v="0"/>
    <n v="2"/>
    <n v="4"/>
    <n v="0"/>
    <n v="0"/>
    <s v="No"/>
    <x v="0"/>
    <n v="0"/>
    <n v="1"/>
    <n v="5"/>
    <x v="1"/>
    <n v="6"/>
    <x v="10"/>
    <s v="386-8690"/>
    <s v="Male"/>
    <x v="1"/>
    <s v="No"/>
    <s v="No"/>
    <s v="No"/>
    <x v="0"/>
    <n v="0"/>
    <s v="No"/>
    <x v="0"/>
    <s v="Direct Debit"/>
    <n v="36"/>
    <n v="36"/>
    <x v="0"/>
    <x v="0"/>
    <n v="0"/>
    <n v="1"/>
    <x v="1"/>
  </r>
  <r>
    <s v="8077-GHOM"/>
    <s v="No"/>
    <x v="47"/>
    <n v="317"/>
    <n v="720.1"/>
    <n v="0"/>
    <n v="0"/>
    <s v="No"/>
    <x v="0"/>
    <n v="0"/>
    <n v="2"/>
    <n v="5"/>
    <x v="0"/>
    <n v="0"/>
    <x v="31"/>
    <s v="418-3181"/>
    <s v="Male"/>
    <x v="25"/>
    <s v="No"/>
    <s v="Yes"/>
    <s v="No"/>
    <x v="2"/>
    <n v="0"/>
    <s v="Yes"/>
    <x v="2"/>
    <s v="Direct Debit"/>
    <n v="44"/>
    <n v="2452"/>
    <x v="0"/>
    <x v="0"/>
    <n v="0"/>
    <n v="1"/>
    <x v="1"/>
  </r>
  <r>
    <s v="6322-QQSN"/>
    <s v="No"/>
    <x v="8"/>
    <n v="127"/>
    <n v="421.3"/>
    <n v="0"/>
    <n v="0"/>
    <s v="No"/>
    <x v="0"/>
    <n v="0"/>
    <n v="2"/>
    <n v="1"/>
    <x v="0"/>
    <n v="0"/>
    <x v="35"/>
    <s v="353-2763"/>
    <s v="Male"/>
    <x v="32"/>
    <s v="No"/>
    <s v="No"/>
    <s v="No"/>
    <x v="0"/>
    <n v="0"/>
    <s v="Yes"/>
    <x v="2"/>
    <s v="Direct Debit"/>
    <n v="48"/>
    <n v="3383"/>
    <x v="0"/>
    <x v="0"/>
    <n v="0"/>
    <n v="1"/>
    <x v="0"/>
  </r>
  <r>
    <s v="2358-PDPV"/>
    <s v="No"/>
    <x v="46"/>
    <n v="118"/>
    <n v="360.2"/>
    <n v="0"/>
    <n v="0"/>
    <s v="No"/>
    <x v="0"/>
    <n v="0"/>
    <n v="0"/>
    <n v="6"/>
    <x v="0"/>
    <n v="0"/>
    <x v="17"/>
    <s v="358-7165"/>
    <s v="Male"/>
    <x v="3"/>
    <s v="No"/>
    <s v="No"/>
    <s v="No"/>
    <x v="0"/>
    <n v="0"/>
    <s v="Yes"/>
    <x v="0"/>
    <s v="Credit Card"/>
    <n v="68"/>
    <n v="2706"/>
    <x v="0"/>
    <x v="0"/>
    <n v="0"/>
    <n v="1"/>
    <x v="1"/>
  </r>
  <r>
    <s v="1949-USEG"/>
    <s v="No"/>
    <x v="45"/>
    <n v="181"/>
    <n v="361.1"/>
    <n v="0"/>
    <n v="0"/>
    <s v="No"/>
    <x v="0"/>
    <n v="0"/>
    <n v="0"/>
    <n v="9"/>
    <x v="0"/>
    <n v="0"/>
    <x v="12"/>
    <s v="338-9044"/>
    <s v="Male"/>
    <x v="28"/>
    <s v="No"/>
    <s v="No"/>
    <s v="No"/>
    <x v="0"/>
    <n v="0"/>
    <s v="No"/>
    <x v="1"/>
    <s v="Direct Debit"/>
    <n v="64"/>
    <n v="3310"/>
    <x v="0"/>
    <x v="0"/>
    <n v="0"/>
    <n v="1"/>
    <x v="1"/>
  </r>
  <r>
    <s v="8302-REXC"/>
    <s v="No"/>
    <x v="16"/>
    <n v="364"/>
    <n v="1089.5"/>
    <n v="0"/>
    <n v="0"/>
    <s v="No"/>
    <x v="0"/>
    <n v="0"/>
    <n v="0"/>
    <n v="1"/>
    <x v="0"/>
    <n v="0"/>
    <x v="11"/>
    <s v="408-5601"/>
    <s v="Male"/>
    <x v="30"/>
    <s v="No"/>
    <s v="No"/>
    <s v="No"/>
    <x v="0"/>
    <n v="0"/>
    <s v="Yes"/>
    <x v="2"/>
    <s v="Credit Card"/>
    <n v="39"/>
    <n v="2811"/>
    <x v="0"/>
    <x v="0"/>
    <n v="0"/>
    <n v="1"/>
    <x v="0"/>
  </r>
  <r>
    <s v="7678-JONZ"/>
    <s v="No"/>
    <x v="72"/>
    <n v="98"/>
    <n v="272.8"/>
    <n v="135"/>
    <n v="450"/>
    <s v="Yes"/>
    <x v="1"/>
    <n v="0"/>
    <n v="1"/>
    <n v="0"/>
    <x v="1"/>
    <n v="0"/>
    <x v="18"/>
    <s v="328-5188"/>
    <s v="Male"/>
    <x v="1"/>
    <s v="No"/>
    <s v="No"/>
    <s v="No"/>
    <x v="0"/>
    <n v="0"/>
    <s v="No"/>
    <x v="2"/>
    <s v="Direct Debit"/>
    <n v="9"/>
    <n v="431"/>
    <x v="0"/>
    <x v="0"/>
    <n v="0"/>
    <n v="1"/>
    <x v="0"/>
  </r>
  <r>
    <s v="0836-JUGJ"/>
    <s v="No"/>
    <x v="46"/>
    <n v="171"/>
    <n v="395.9"/>
    <n v="0"/>
    <n v="0"/>
    <s v="No"/>
    <x v="0"/>
    <n v="0"/>
    <n v="1"/>
    <n v="0"/>
    <x v="1"/>
    <n v="0"/>
    <x v="0"/>
    <s v="329-4474"/>
    <s v="Male"/>
    <x v="6"/>
    <s v="Yes"/>
    <s v="No"/>
    <s v="No"/>
    <x v="1"/>
    <n v="0"/>
    <s v="No"/>
    <x v="2"/>
    <s v="Credit Card"/>
    <n v="16"/>
    <n v="622"/>
    <x v="0"/>
    <x v="0"/>
    <n v="0"/>
    <n v="1"/>
    <x v="0"/>
  </r>
  <r>
    <s v="7513-YGXP"/>
    <s v="No"/>
    <x v="55"/>
    <n v="57"/>
    <n v="118.9"/>
    <n v="0"/>
    <n v="0"/>
    <s v="No"/>
    <x v="0"/>
    <n v="0"/>
    <n v="1"/>
    <n v="2"/>
    <x v="0"/>
    <n v="0"/>
    <x v="48"/>
    <s v="357-4573"/>
    <s v="Male"/>
    <x v="11"/>
    <s v="No"/>
    <s v="No"/>
    <s v="No"/>
    <x v="0"/>
    <n v="0"/>
    <s v="No"/>
    <x v="0"/>
    <s v="Direct Debit"/>
    <n v="33"/>
    <n v="394"/>
    <x v="0"/>
    <x v="0"/>
    <n v="0"/>
    <n v="1"/>
    <x v="0"/>
  </r>
  <r>
    <s v="8827-OIVO"/>
    <s v="No"/>
    <x v="37"/>
    <n v="27"/>
    <n v="78.8"/>
    <n v="0"/>
    <n v="0"/>
    <s v="No"/>
    <x v="0"/>
    <n v="0"/>
    <n v="1"/>
    <n v="3"/>
    <x v="0"/>
    <n v="0"/>
    <x v="31"/>
    <s v="341-7112"/>
    <s v="Male"/>
    <x v="24"/>
    <s v="No"/>
    <s v="No"/>
    <s v="No"/>
    <x v="0"/>
    <n v="0"/>
    <s v="No"/>
    <x v="0"/>
    <s v="Direct Debit"/>
    <n v="43"/>
    <n v="377"/>
    <x v="0"/>
    <x v="0"/>
    <n v="0"/>
    <n v="1"/>
    <x v="0"/>
  </r>
  <r>
    <s v="9794-SSZD"/>
    <s v="No"/>
    <x v="54"/>
    <n v="116"/>
    <n v="217.9"/>
    <n v="270"/>
    <n v="540"/>
    <s v="Yes"/>
    <x v="1"/>
    <n v="0"/>
    <n v="1"/>
    <n v="4"/>
    <x v="0"/>
    <n v="0"/>
    <x v="28"/>
    <s v="374-9531"/>
    <s v="Female"/>
    <x v="52"/>
    <s v="No"/>
    <s v="No"/>
    <s v="No"/>
    <x v="0"/>
    <n v="0"/>
    <s v="Yes"/>
    <x v="1"/>
    <s v="Credit Card"/>
    <n v="36"/>
    <n v="1963"/>
    <x v="0"/>
    <x v="0"/>
    <n v="0"/>
    <n v="1"/>
    <x v="0"/>
  </r>
  <r>
    <s v="7644-SVJD"/>
    <s v="No"/>
    <x v="30"/>
    <n v="8"/>
    <n v="19.3"/>
    <n v="0"/>
    <n v="0"/>
    <s v="No"/>
    <x v="0"/>
    <n v="0"/>
    <n v="2"/>
    <n v="0"/>
    <x v="1"/>
    <n v="0"/>
    <x v="1"/>
    <s v="380-4374"/>
    <s v="Male"/>
    <x v="58"/>
    <s v="No"/>
    <s v="No"/>
    <s v="No"/>
    <x v="0"/>
    <n v="0"/>
    <s v="No"/>
    <x v="0"/>
    <s v="Direct Debit"/>
    <n v="9"/>
    <n v="26"/>
    <x v="0"/>
    <x v="0"/>
    <n v="0"/>
    <n v="1"/>
    <x v="0"/>
  </r>
  <r>
    <s v="5005-LVSG"/>
    <s v="No"/>
    <x v="18"/>
    <n v="61"/>
    <n v="158.9"/>
    <n v="0"/>
    <n v="0"/>
    <s v="No"/>
    <x v="0"/>
    <n v="0"/>
    <n v="1"/>
    <n v="9"/>
    <x v="1"/>
    <n v="61"/>
    <x v="9"/>
    <s v="380-9409"/>
    <s v="Male"/>
    <x v="11"/>
    <s v="No"/>
    <s v="No"/>
    <s v="No"/>
    <x v="0"/>
    <n v="0"/>
    <s v="No"/>
    <x v="1"/>
    <s v="Credit Card"/>
    <n v="23"/>
    <n v="450"/>
    <x v="0"/>
    <x v="0"/>
    <n v="0"/>
    <n v="1"/>
    <x v="1"/>
  </r>
  <r>
    <s v="9601-QTZN"/>
    <s v="No"/>
    <x v="38"/>
    <n v="342"/>
    <n v="763.4"/>
    <n v="0"/>
    <n v="0"/>
    <s v="No"/>
    <x v="0"/>
    <n v="0"/>
    <n v="0"/>
    <n v="0"/>
    <x v="0"/>
    <n v="0"/>
    <x v="33"/>
    <s v="354-5764"/>
    <s v="Male"/>
    <x v="10"/>
    <s v="No"/>
    <s v="No"/>
    <s v="No"/>
    <x v="0"/>
    <n v="0"/>
    <s v="Yes"/>
    <x v="0"/>
    <s v="Direct Debit"/>
    <n v="44"/>
    <n v="2241"/>
    <x v="0"/>
    <x v="0"/>
    <n v="0"/>
    <n v="1"/>
    <x v="0"/>
  </r>
  <r>
    <s v="8623-BDJS"/>
    <s v="No"/>
    <x v="43"/>
    <n v="25"/>
    <n v="64.599999999999994"/>
    <n v="0"/>
    <n v="0"/>
    <s v="No"/>
    <x v="0"/>
    <n v="0"/>
    <n v="0"/>
    <n v="10"/>
    <x v="0"/>
    <n v="0"/>
    <x v="24"/>
    <s v="387-6912"/>
    <s v="Female"/>
    <x v="19"/>
    <s v="Yes"/>
    <s v="No"/>
    <s v="No"/>
    <x v="1"/>
    <n v="0"/>
    <s v="No"/>
    <x v="0"/>
    <s v="Credit Card"/>
    <n v="43"/>
    <n v="174"/>
    <x v="0"/>
    <x v="0"/>
    <n v="0"/>
    <n v="1"/>
    <x v="1"/>
  </r>
  <r>
    <s v="6744-MTWZ"/>
    <s v="No"/>
    <x v="0"/>
    <n v="4"/>
    <n v="11"/>
    <n v="0"/>
    <n v="0"/>
    <s v="No"/>
    <x v="0"/>
    <n v="0"/>
    <n v="1"/>
    <n v="0"/>
    <x v="1"/>
    <n v="0"/>
    <x v="46"/>
    <s v="384-3413"/>
    <s v="Female"/>
    <x v="6"/>
    <s v="Yes"/>
    <s v="No"/>
    <s v="No"/>
    <x v="1"/>
    <n v="0"/>
    <s v="No"/>
    <x v="0"/>
    <s v="Credit Card"/>
    <n v="10"/>
    <n v="10"/>
    <x v="0"/>
    <x v="0"/>
    <n v="0"/>
    <n v="1"/>
    <x v="0"/>
  </r>
  <r>
    <s v="0333-JKXT"/>
    <s v="No"/>
    <x v="55"/>
    <n v="51"/>
    <n v="108.6"/>
    <n v="0"/>
    <n v="0"/>
    <s v="No"/>
    <x v="0"/>
    <n v="0"/>
    <n v="0"/>
    <n v="1"/>
    <x v="0"/>
    <n v="0"/>
    <x v="37"/>
    <s v="333-3010"/>
    <s v="Male"/>
    <x v="2"/>
    <s v="No"/>
    <s v="No"/>
    <s v="No"/>
    <x v="0"/>
    <n v="0"/>
    <s v="No"/>
    <x v="0"/>
    <s v="Credit Card"/>
    <n v="33"/>
    <n v="398"/>
    <x v="0"/>
    <x v="0"/>
    <n v="0"/>
    <n v="1"/>
    <x v="0"/>
  </r>
  <r>
    <s v="1834-YVMF"/>
    <s v="No"/>
    <x v="59"/>
    <n v="101"/>
    <n v="369.3"/>
    <n v="0"/>
    <n v="0"/>
    <s v="No"/>
    <x v="0"/>
    <n v="0"/>
    <n v="2"/>
    <n v="2"/>
    <x v="0"/>
    <n v="0"/>
    <x v="23"/>
    <s v="353-3372"/>
    <s v="Male"/>
    <x v="40"/>
    <s v="No"/>
    <s v="No"/>
    <s v="No"/>
    <x v="0"/>
    <n v="0"/>
    <s v="No"/>
    <x v="1"/>
    <s v="Direct Debit"/>
    <n v="34"/>
    <n v="783"/>
    <x v="0"/>
    <x v="0"/>
    <n v="0"/>
    <n v="1"/>
    <x v="0"/>
  </r>
  <r>
    <s v="6461-PUKX"/>
    <s v="No"/>
    <x v="70"/>
    <n v="41"/>
    <n v="116.1"/>
    <n v="0"/>
    <n v="0"/>
    <s v="No"/>
    <x v="0"/>
    <n v="0"/>
    <n v="1"/>
    <n v="1"/>
    <x v="0"/>
    <n v="0"/>
    <x v="3"/>
    <s v="376-9716"/>
    <s v="Female"/>
    <x v="14"/>
    <s v="No"/>
    <s v="Yes"/>
    <s v="No"/>
    <x v="2"/>
    <n v="0"/>
    <s v="No"/>
    <x v="2"/>
    <s v="Direct Debit"/>
    <n v="30"/>
    <n v="438"/>
    <x v="0"/>
    <x v="0"/>
    <n v="0"/>
    <n v="1"/>
    <x v="0"/>
  </r>
  <r>
    <s v="5876-RKVY"/>
    <s v="No"/>
    <x v="67"/>
    <n v="202"/>
    <n v="461.5"/>
    <n v="0"/>
    <n v="0"/>
    <s v="No"/>
    <x v="0"/>
    <n v="0"/>
    <n v="0"/>
    <n v="4"/>
    <x v="0"/>
    <n v="0"/>
    <x v="11"/>
    <s v="370-8676"/>
    <s v="Male"/>
    <x v="10"/>
    <s v="No"/>
    <s v="No"/>
    <s v="No"/>
    <x v="0"/>
    <n v="0"/>
    <s v="Yes"/>
    <x v="2"/>
    <s v="Direct Debit"/>
    <n v="40"/>
    <n v="2288"/>
    <x v="0"/>
    <x v="0"/>
    <n v="0"/>
    <n v="1"/>
    <x v="0"/>
  </r>
  <r>
    <s v="5277-AXXO"/>
    <s v="No"/>
    <x v="30"/>
    <n v="18"/>
    <n v="41.6"/>
    <n v="0"/>
    <n v="0"/>
    <s v="No"/>
    <x v="0"/>
    <n v="0"/>
    <n v="2"/>
    <n v="18"/>
    <x v="0"/>
    <n v="0"/>
    <x v="47"/>
    <s v="360-2329"/>
    <s v="Male"/>
    <x v="33"/>
    <s v="Yes"/>
    <s v="No"/>
    <s v="No"/>
    <x v="1"/>
    <n v="0"/>
    <s v="Yes"/>
    <x v="0"/>
    <s v="Direct Debit"/>
    <n v="35"/>
    <n v="105"/>
    <x v="0"/>
    <x v="0"/>
    <n v="0"/>
    <n v="1"/>
    <x v="2"/>
  </r>
  <r>
    <s v="8041-NXWL"/>
    <s v="No"/>
    <x v="30"/>
    <n v="18"/>
    <n v="48.7"/>
    <n v="0"/>
    <n v="0"/>
    <s v="No"/>
    <x v="0"/>
    <n v="0"/>
    <n v="0"/>
    <n v="6"/>
    <x v="0"/>
    <n v="0"/>
    <x v="3"/>
    <s v="382-3512"/>
    <s v="Male"/>
    <x v="30"/>
    <s v="No"/>
    <s v="No"/>
    <s v="No"/>
    <x v="0"/>
    <n v="0"/>
    <s v="No"/>
    <x v="0"/>
    <s v="Credit Card"/>
    <n v="39"/>
    <n v="128"/>
    <x v="0"/>
    <x v="0"/>
    <n v="0"/>
    <n v="1"/>
    <x v="1"/>
  </r>
  <r>
    <s v="2181-YLOH"/>
    <s v="No"/>
    <x v="0"/>
    <n v="6"/>
    <n v="14"/>
    <n v="0"/>
    <n v="0"/>
    <s v="No"/>
    <x v="0"/>
    <n v="0"/>
    <n v="0"/>
    <n v="0"/>
    <x v="1"/>
    <n v="0"/>
    <x v="39"/>
    <s v="406-8465"/>
    <s v="Male"/>
    <x v="16"/>
    <s v="No"/>
    <s v="No"/>
    <s v="No"/>
    <x v="0"/>
    <n v="0"/>
    <s v="No"/>
    <x v="0"/>
    <s v="Credit Card"/>
    <n v="13"/>
    <n v="13"/>
    <x v="0"/>
    <x v="0"/>
    <n v="0"/>
    <n v="1"/>
    <x v="0"/>
  </r>
  <r>
    <s v="0588-VBTO"/>
    <s v="No"/>
    <x v="7"/>
    <n v="80"/>
    <n v="269.7"/>
    <n v="0"/>
    <n v="0"/>
    <s v="No"/>
    <x v="0"/>
    <n v="0"/>
    <n v="0"/>
    <n v="8"/>
    <x v="0"/>
    <n v="0"/>
    <x v="31"/>
    <s v="386-6114"/>
    <s v="Male"/>
    <x v="16"/>
    <s v="No"/>
    <s v="No"/>
    <s v="No"/>
    <x v="0"/>
    <n v="0"/>
    <s v="Yes"/>
    <x v="0"/>
    <s v="Direct Debit"/>
    <n v="55"/>
    <n v="1349"/>
    <x v="0"/>
    <x v="0"/>
    <n v="0"/>
    <n v="1"/>
    <x v="1"/>
  </r>
  <r>
    <s v="8004-RCEL"/>
    <s v="No"/>
    <x v="6"/>
    <n v="335"/>
    <n v="794.4"/>
    <n v="0"/>
    <n v="0"/>
    <s v="No"/>
    <x v="0"/>
    <n v="0"/>
    <n v="1"/>
    <n v="6"/>
    <x v="0"/>
    <n v="0"/>
    <x v="50"/>
    <s v="413-9328"/>
    <s v="Male"/>
    <x v="62"/>
    <s v="No"/>
    <s v="Yes"/>
    <s v="No"/>
    <x v="2"/>
    <n v="0"/>
    <s v="Yes"/>
    <x v="1"/>
    <s v="Direct Debit"/>
    <n v="33"/>
    <n v="1868"/>
    <x v="0"/>
    <x v="0"/>
    <n v="0"/>
    <n v="1"/>
    <x v="1"/>
  </r>
  <r>
    <s v="9552-RQZR"/>
    <s v="No"/>
    <x v="16"/>
    <n v="168"/>
    <n v="513.4"/>
    <n v="0"/>
    <n v="0"/>
    <s v="No"/>
    <x v="0"/>
    <n v="0"/>
    <n v="2"/>
    <n v="0"/>
    <x v="1"/>
    <n v="0"/>
    <x v="0"/>
    <s v="335-7144"/>
    <s v="Female"/>
    <x v="5"/>
    <s v="No"/>
    <s v="No"/>
    <s v="No"/>
    <x v="0"/>
    <n v="0"/>
    <s v="No"/>
    <x v="2"/>
    <s v="Credit Card"/>
    <n v="9"/>
    <n v="673"/>
    <x v="0"/>
    <x v="0"/>
    <n v="0"/>
    <n v="1"/>
    <x v="0"/>
  </r>
  <r>
    <s v="5225-AOLI"/>
    <s v="No"/>
    <x v="8"/>
    <n v="108"/>
    <n v="349"/>
    <n v="0"/>
    <n v="0"/>
    <s v="No"/>
    <x v="0"/>
    <n v="0"/>
    <n v="1"/>
    <n v="0"/>
    <x v="1"/>
    <n v="0"/>
    <x v="6"/>
    <s v="414-5177"/>
    <s v="Male"/>
    <x v="53"/>
    <s v="Yes"/>
    <s v="No"/>
    <s v="No"/>
    <x v="1"/>
    <n v="0"/>
    <s v="No"/>
    <x v="2"/>
    <s v="Direct Debit"/>
    <n v="13"/>
    <n v="925"/>
    <x v="0"/>
    <x v="0"/>
    <n v="0"/>
    <n v="1"/>
    <x v="0"/>
  </r>
  <r>
    <s v="8602-CQVO"/>
    <s v="No"/>
    <x v="56"/>
    <n v="92"/>
    <n v="184.2"/>
    <n v="0"/>
    <n v="0"/>
    <s v="No"/>
    <x v="0"/>
    <n v="0"/>
    <n v="1"/>
    <n v="0"/>
    <x v="1"/>
    <n v="0"/>
    <x v="0"/>
    <s v="385-2370"/>
    <s v="Female"/>
    <x v="35"/>
    <s v="No"/>
    <s v="No"/>
    <s v="No"/>
    <x v="0"/>
    <n v="0"/>
    <s v="No"/>
    <x v="1"/>
    <s v="Credit Card"/>
    <n v="14"/>
    <n v="365"/>
    <x v="0"/>
    <x v="0"/>
    <n v="0"/>
    <n v="1"/>
    <x v="0"/>
  </r>
  <r>
    <s v="7186-ABWT"/>
    <s v="No"/>
    <x v="69"/>
    <n v="44"/>
    <n v="138.30000000000001"/>
    <n v="0"/>
    <n v="0"/>
    <s v="No"/>
    <x v="0"/>
    <n v="0"/>
    <n v="2"/>
    <n v="3"/>
    <x v="0"/>
    <n v="0"/>
    <x v="36"/>
    <s v="358-9146"/>
    <s v="Female"/>
    <x v="21"/>
    <s v="No"/>
    <s v="No"/>
    <s v="No"/>
    <x v="0"/>
    <n v="0"/>
    <s v="Yes"/>
    <x v="2"/>
    <s v="Credit Card"/>
    <n v="72"/>
    <n v="2479"/>
    <x v="0"/>
    <x v="0"/>
    <n v="0"/>
    <n v="1"/>
    <x v="0"/>
  </r>
  <r>
    <s v="7006-DKNS"/>
    <s v="No"/>
    <x v="63"/>
    <n v="363"/>
    <n v="1006.1"/>
    <n v="0"/>
    <n v="0"/>
    <s v="No"/>
    <x v="0"/>
    <n v="0"/>
    <n v="0"/>
    <n v="37"/>
    <x v="1"/>
    <n v="5"/>
    <x v="26"/>
    <s v="344-3145"/>
    <s v="Male"/>
    <x v="59"/>
    <s v="Yes"/>
    <s v="No"/>
    <s v="No"/>
    <x v="1"/>
    <n v="0"/>
    <s v="Yes"/>
    <x v="2"/>
    <s v="Direct Debit"/>
    <n v="38"/>
    <n v="2765"/>
    <x v="0"/>
    <x v="0"/>
    <n v="0"/>
    <n v="1"/>
    <x v="2"/>
  </r>
  <r>
    <s v="4312-SNZQ"/>
    <s v="No"/>
    <x v="75"/>
    <n v="175"/>
    <n v="337.2"/>
    <n v="185"/>
    <n v="270.10000000000002"/>
    <s v="Yes"/>
    <x v="1"/>
    <n v="0"/>
    <n v="2"/>
    <n v="10"/>
    <x v="0"/>
    <n v="0"/>
    <x v="2"/>
    <s v="375-3341"/>
    <s v="Female"/>
    <x v="46"/>
    <s v="No"/>
    <s v="No"/>
    <s v="No"/>
    <x v="0"/>
    <n v="0"/>
    <s v="Yes"/>
    <x v="2"/>
    <s v="Direct Debit"/>
    <n v="52"/>
    <n v="1965"/>
    <x v="0"/>
    <x v="0"/>
    <n v="0"/>
    <n v="1"/>
    <x v="1"/>
  </r>
  <r>
    <s v="3554-BINB"/>
    <s v="No"/>
    <x v="20"/>
    <n v="36"/>
    <n v="65.099999999999994"/>
    <n v="0"/>
    <n v="0"/>
    <s v="No"/>
    <x v="0"/>
    <n v="0"/>
    <n v="1"/>
    <n v="3"/>
    <x v="0"/>
    <n v="0"/>
    <x v="41"/>
    <s v="418-3096"/>
    <s v="Male"/>
    <x v="5"/>
    <s v="No"/>
    <s v="No"/>
    <s v="No"/>
    <x v="0"/>
    <n v="0"/>
    <s v="No"/>
    <x v="0"/>
    <s v="Credit Card"/>
    <n v="20"/>
    <n v="265"/>
    <x v="0"/>
    <x v="0"/>
    <n v="0"/>
    <n v="1"/>
    <x v="0"/>
  </r>
  <r>
    <s v="7426-SLFM"/>
    <s v="No"/>
    <x v="19"/>
    <n v="303"/>
    <n v="911.5"/>
    <n v="0"/>
    <n v="0"/>
    <s v="No"/>
    <x v="0"/>
    <n v="0"/>
    <n v="0"/>
    <n v="6"/>
    <x v="0"/>
    <n v="0"/>
    <x v="8"/>
    <s v="344-1362"/>
    <s v="Male"/>
    <x v="39"/>
    <s v="No"/>
    <s v="No"/>
    <s v="No"/>
    <x v="0"/>
    <n v="0"/>
    <s v="No"/>
    <x v="2"/>
    <s v="Credit Card"/>
    <n v="21"/>
    <n v="1249"/>
    <x v="0"/>
    <x v="0"/>
    <n v="0"/>
    <n v="1"/>
    <x v="1"/>
  </r>
  <r>
    <s v="1828-ABBV"/>
    <s v="No"/>
    <x v="0"/>
    <n v="2"/>
    <n v="5"/>
    <n v="0"/>
    <n v="0"/>
    <s v="No"/>
    <x v="0"/>
    <n v="0"/>
    <n v="2"/>
    <n v="4"/>
    <x v="1"/>
    <n v="5"/>
    <x v="16"/>
    <s v="419-3937"/>
    <s v="Female"/>
    <x v="20"/>
    <s v="No"/>
    <s v="No"/>
    <s v="No"/>
    <x v="0"/>
    <n v="0"/>
    <s v="No"/>
    <x v="0"/>
    <s v="Direct Debit"/>
    <n v="15"/>
    <n v="15"/>
    <x v="0"/>
    <x v="0"/>
    <n v="0"/>
    <n v="1"/>
    <x v="0"/>
  </r>
  <r>
    <s v="4926-WKGV"/>
    <s v="No"/>
    <x v="66"/>
    <n v="134"/>
    <n v="305.3"/>
    <n v="0"/>
    <n v="0"/>
    <s v="No"/>
    <x v="0"/>
    <n v="0"/>
    <n v="1"/>
    <n v="2"/>
    <x v="0"/>
    <n v="0"/>
    <x v="26"/>
    <s v="348-4961"/>
    <s v="Female"/>
    <x v="47"/>
    <s v="No"/>
    <s v="Yes"/>
    <s v="No"/>
    <x v="2"/>
    <n v="0"/>
    <s v="Yes"/>
    <x v="0"/>
    <s v="Credit Card"/>
    <n v="29"/>
    <n v="546"/>
    <x v="0"/>
    <x v="0"/>
    <n v="0"/>
    <n v="1"/>
    <x v="0"/>
  </r>
  <r>
    <s v="3924-FSUH"/>
    <s v="No"/>
    <x v="15"/>
    <n v="6"/>
    <n v="17.399999999999999"/>
    <n v="0"/>
    <n v="0"/>
    <s v="No"/>
    <x v="0"/>
    <n v="0"/>
    <n v="1"/>
    <n v="10"/>
    <x v="0"/>
    <n v="0"/>
    <x v="10"/>
    <s v="332-9896"/>
    <s v="Male"/>
    <x v="42"/>
    <s v="Yes"/>
    <s v="No"/>
    <s v="No"/>
    <x v="1"/>
    <n v="0"/>
    <s v="No"/>
    <x v="0"/>
    <s v="Direct Debit"/>
    <n v="50"/>
    <n v="96"/>
    <x v="0"/>
    <x v="0"/>
    <n v="0"/>
    <n v="1"/>
    <x v="1"/>
  </r>
  <r>
    <s v="7390-PPJX"/>
    <s v="No"/>
    <x v="37"/>
    <n v="45"/>
    <n v="106.9"/>
    <n v="0"/>
    <n v="0"/>
    <s v="No"/>
    <x v="0"/>
    <n v="0"/>
    <n v="0"/>
    <n v="0"/>
    <x v="1"/>
    <n v="0"/>
    <x v="13"/>
    <s v="373-9108"/>
    <s v="Male"/>
    <x v="0"/>
    <s v="No"/>
    <s v="No"/>
    <s v="No"/>
    <x v="0"/>
    <n v="0"/>
    <s v="No"/>
    <x v="0"/>
    <s v="Credit Card"/>
    <n v="9"/>
    <n v="79"/>
    <x v="0"/>
    <x v="0"/>
    <n v="0"/>
    <n v="1"/>
    <x v="0"/>
  </r>
  <r>
    <s v="8565-JMRB"/>
    <s v="No"/>
    <x v="58"/>
    <n v="98"/>
    <n v="325"/>
    <n v="0"/>
    <n v="0"/>
    <s v="No"/>
    <x v="0"/>
    <n v="0"/>
    <n v="0"/>
    <n v="1"/>
    <x v="0"/>
    <n v="0"/>
    <x v="30"/>
    <s v="345-3947"/>
    <s v="Male"/>
    <x v="24"/>
    <s v="No"/>
    <s v="No"/>
    <s v="No"/>
    <x v="0"/>
    <n v="0"/>
    <s v="Yes"/>
    <x v="1"/>
    <s v="Direct Debit"/>
    <n v="33"/>
    <n v="886"/>
    <x v="0"/>
    <x v="0"/>
    <n v="0"/>
    <n v="1"/>
    <x v="0"/>
  </r>
  <r>
    <s v="9949-WDVY"/>
    <s v="No"/>
    <x v="59"/>
    <n v="91"/>
    <n v="271.89999999999998"/>
    <n v="0"/>
    <n v="0"/>
    <s v="No"/>
    <x v="0"/>
    <n v="0"/>
    <n v="1"/>
    <n v="0"/>
    <x v="1"/>
    <n v="0"/>
    <x v="1"/>
    <s v="408-6305"/>
    <s v="Female"/>
    <x v="60"/>
    <s v="No"/>
    <s v="Yes"/>
    <s v="No"/>
    <x v="2"/>
    <n v="0"/>
    <s v="No"/>
    <x v="2"/>
    <s v="Credit Card"/>
    <n v="8"/>
    <n v="173"/>
    <x v="0"/>
    <x v="0"/>
    <n v="0"/>
    <n v="1"/>
    <x v="0"/>
  </r>
  <r>
    <s v="1095-OQFE"/>
    <s v="No"/>
    <x v="32"/>
    <n v="63"/>
    <n v="159"/>
    <n v="0"/>
    <n v="0"/>
    <s v="No"/>
    <x v="0"/>
    <n v="0"/>
    <n v="1"/>
    <n v="0"/>
    <x v="1"/>
    <n v="0"/>
    <x v="1"/>
    <s v="401-6977"/>
    <s v="Female"/>
    <x v="15"/>
    <s v="No"/>
    <s v="No"/>
    <s v="No"/>
    <x v="0"/>
    <n v="0"/>
    <s v="No"/>
    <x v="1"/>
    <s v="Credit Card"/>
    <n v="12"/>
    <n v="132"/>
    <x v="0"/>
    <x v="0"/>
    <n v="0"/>
    <n v="1"/>
    <x v="0"/>
  </r>
  <r>
    <s v="0721-MJCK"/>
    <s v="No"/>
    <x v="0"/>
    <n v="3"/>
    <n v="7"/>
    <n v="0"/>
    <n v="0"/>
    <s v="No"/>
    <x v="0"/>
    <n v="0"/>
    <n v="1"/>
    <n v="0"/>
    <x v="1"/>
    <n v="0"/>
    <x v="26"/>
    <s v="385-1464"/>
    <s v="Male"/>
    <x v="31"/>
    <s v="No"/>
    <s v="No"/>
    <s v="No"/>
    <x v="0"/>
    <n v="0"/>
    <s v="No"/>
    <x v="0"/>
    <s v="Credit Card"/>
    <n v="8"/>
    <n v="8"/>
    <x v="0"/>
    <x v="0"/>
    <n v="0"/>
    <n v="1"/>
    <x v="0"/>
  </r>
  <r>
    <s v="8303-BIWQ"/>
    <s v="No"/>
    <x v="73"/>
    <n v="87"/>
    <n v="263.7"/>
    <n v="174"/>
    <n v="150.80000000000001"/>
    <s v="Yes"/>
    <x v="0"/>
    <n v="50.3"/>
    <n v="1"/>
    <n v="1"/>
    <x v="0"/>
    <n v="0"/>
    <x v="3"/>
    <s v="362-5044"/>
    <s v="Female"/>
    <x v="30"/>
    <s v="No"/>
    <s v="No"/>
    <s v="No"/>
    <x v="0"/>
    <n v="0"/>
    <s v="No"/>
    <x v="1"/>
    <s v="Credit Card"/>
    <n v="27"/>
    <n v="778"/>
    <x v="0"/>
    <x v="0"/>
    <n v="0"/>
    <n v="1"/>
    <x v="0"/>
  </r>
  <r>
    <s v="6423-BGCS"/>
    <s v="No"/>
    <x v="72"/>
    <n v="216"/>
    <n v="407.6"/>
    <n v="180"/>
    <n v="531"/>
    <s v="Yes"/>
    <x v="0"/>
    <n v="106.2"/>
    <n v="1"/>
    <n v="8"/>
    <x v="0"/>
    <n v="0"/>
    <x v="15"/>
    <s v="350-2075"/>
    <s v="Male"/>
    <x v="27"/>
    <s v="No"/>
    <s v="Yes"/>
    <s v="No"/>
    <x v="2"/>
    <n v="0"/>
    <s v="Yes"/>
    <x v="2"/>
    <s v="Direct Debit"/>
    <n v="40"/>
    <n v="1818"/>
    <x v="0"/>
    <x v="0"/>
    <n v="0"/>
    <n v="1"/>
    <x v="1"/>
  </r>
  <r>
    <s v="7743-FHMR"/>
    <s v="No"/>
    <x v="60"/>
    <n v="501"/>
    <n v="999.3"/>
    <n v="134"/>
    <n v="817.4"/>
    <s v="Yes"/>
    <x v="0"/>
    <n v="163.5"/>
    <n v="2"/>
    <n v="0"/>
    <x v="1"/>
    <n v="0"/>
    <x v="38"/>
    <s v="403-4442"/>
    <s v="Male"/>
    <x v="34"/>
    <s v="No"/>
    <s v="Yes"/>
    <s v="No"/>
    <x v="2"/>
    <n v="0"/>
    <s v="No"/>
    <x v="2"/>
    <s v="Credit Card"/>
    <n v="10"/>
    <n v="647"/>
    <x v="0"/>
    <x v="0"/>
    <n v="0"/>
    <n v="1"/>
    <x v="0"/>
  </r>
  <r>
    <s v="0275-CTJV"/>
    <s v="No"/>
    <x v="48"/>
    <n v="34"/>
    <n v="75.099999999999994"/>
    <n v="10"/>
    <n v="50.5"/>
    <s v="Yes"/>
    <x v="0"/>
    <n v="12.6"/>
    <n v="1"/>
    <n v="0"/>
    <x v="1"/>
    <n v="0"/>
    <x v="10"/>
    <s v="342-4004"/>
    <s v="Male"/>
    <x v="54"/>
    <s v="No"/>
    <s v="No"/>
    <s v="No"/>
    <x v="0"/>
    <n v="0"/>
    <s v="No"/>
    <x v="0"/>
    <s v="Credit Card"/>
    <n v="11"/>
    <n v="57"/>
    <x v="0"/>
    <x v="0"/>
    <n v="0"/>
    <n v="1"/>
    <x v="0"/>
  </r>
  <r>
    <s v="0147-ZLZT"/>
    <s v="No"/>
    <x v="15"/>
    <n v="8"/>
    <n v="22.9"/>
    <n v="14"/>
    <n v="5.8"/>
    <s v="Yes"/>
    <x v="0"/>
    <n v="2.9"/>
    <n v="0"/>
    <n v="0"/>
    <x v="1"/>
    <n v="0"/>
    <x v="15"/>
    <s v="382-7659"/>
    <s v="Female"/>
    <x v="50"/>
    <s v="No"/>
    <s v="No"/>
    <s v="No"/>
    <x v="0"/>
    <n v="0"/>
    <s v="No"/>
    <x v="0"/>
    <s v="Credit Card"/>
    <n v="9"/>
    <n v="17"/>
    <x v="0"/>
    <x v="0"/>
    <n v="0"/>
    <n v="1"/>
    <x v="0"/>
  </r>
  <r>
    <s v="0790-OYWF"/>
    <s v="No"/>
    <x v="74"/>
    <n v="19"/>
    <n v="66.5"/>
    <n v="42"/>
    <n v="65.8"/>
    <s v="Yes"/>
    <x v="0"/>
    <n v="16.5"/>
    <n v="1"/>
    <n v="0"/>
    <x v="1"/>
    <n v="0"/>
    <x v="3"/>
    <s v="367-9127"/>
    <s v="Female"/>
    <x v="26"/>
    <s v="No"/>
    <s v="No"/>
    <s v="No"/>
    <x v="0"/>
    <n v="0"/>
    <s v="No"/>
    <x v="0"/>
    <s v="Paper Check"/>
    <n v="13"/>
    <n v="87"/>
    <x v="0"/>
    <x v="0"/>
    <n v="0"/>
    <n v="1"/>
    <x v="0"/>
  </r>
  <r>
    <s v="1444-UPXI"/>
    <s v="No"/>
    <x v="66"/>
    <n v="58"/>
    <n v="94.9"/>
    <n v="133"/>
    <n v="148.19999999999999"/>
    <s v="Yes"/>
    <x v="0"/>
    <n v="29.6"/>
    <n v="0"/>
    <n v="0"/>
    <x v="1"/>
    <n v="0"/>
    <x v="3"/>
    <s v="421-1484"/>
    <s v="Male"/>
    <x v="40"/>
    <s v="No"/>
    <s v="No"/>
    <s v="No"/>
    <x v="0"/>
    <n v="0"/>
    <s v="No"/>
    <x v="2"/>
    <s v="Credit Card"/>
    <n v="10"/>
    <n v="196"/>
    <x v="0"/>
    <x v="0"/>
    <n v="0"/>
    <n v="1"/>
    <x v="0"/>
  </r>
  <r>
    <s v="7515-XBZS"/>
    <s v="No"/>
    <x v="40"/>
    <n v="327"/>
    <n v="954.4"/>
    <n v="0"/>
    <n v="0"/>
    <s v="No"/>
    <x v="0"/>
    <n v="0"/>
    <n v="2"/>
    <n v="7"/>
    <x v="0"/>
    <n v="0"/>
    <x v="37"/>
    <s v="414-2663"/>
    <s v="Female"/>
    <x v="43"/>
    <s v="No"/>
    <s v="Yes"/>
    <s v="No"/>
    <x v="2"/>
    <n v="0"/>
    <s v="Yes"/>
    <x v="2"/>
    <s v="Direct Debit"/>
    <n v="51"/>
    <n v="3452"/>
    <x v="0"/>
    <x v="0"/>
    <n v="0"/>
    <n v="1"/>
    <x v="1"/>
  </r>
  <r>
    <s v="9804-AROP"/>
    <s v="No"/>
    <x v="56"/>
    <n v="165"/>
    <n v="418.6"/>
    <n v="0"/>
    <n v="0"/>
    <s v="No"/>
    <x v="0"/>
    <n v="0"/>
    <n v="1"/>
    <n v="5"/>
    <x v="0"/>
    <n v="0"/>
    <x v="38"/>
    <s v="405-5513"/>
    <s v="Female"/>
    <x v="57"/>
    <s v="No"/>
    <s v="Yes"/>
    <s v="No"/>
    <x v="2"/>
    <n v="0"/>
    <s v="No"/>
    <x v="2"/>
    <s v="Direct Debit"/>
    <n v="45"/>
    <n v="1173"/>
    <x v="0"/>
    <x v="0"/>
    <n v="0"/>
    <n v="1"/>
    <x v="1"/>
  </r>
  <r>
    <s v="3292-VXEM"/>
    <s v="No"/>
    <x v="60"/>
    <n v="115"/>
    <n v="269.2"/>
    <n v="0"/>
    <n v="0"/>
    <s v="No"/>
    <x v="0"/>
    <n v="0"/>
    <n v="0"/>
    <n v="28"/>
    <x v="0"/>
    <n v="0"/>
    <x v="9"/>
    <s v="345-9168"/>
    <s v="Male"/>
    <x v="10"/>
    <s v="No"/>
    <s v="No"/>
    <s v="No"/>
    <x v="0"/>
    <n v="0"/>
    <s v="Yes"/>
    <x v="1"/>
    <s v="Direct Debit"/>
    <n v="28"/>
    <n v="1904"/>
    <x v="0"/>
    <x v="0"/>
    <n v="0"/>
    <n v="1"/>
    <x v="2"/>
  </r>
  <r>
    <s v="8980-MABK"/>
    <s v="No"/>
    <x v="69"/>
    <n v="58"/>
    <n v="139.1"/>
    <n v="0"/>
    <n v="0"/>
    <s v="No"/>
    <x v="0"/>
    <n v="0"/>
    <n v="1"/>
    <n v="0"/>
    <x v="1"/>
    <n v="0"/>
    <x v="28"/>
    <s v="417-5146"/>
    <s v="Male"/>
    <x v="59"/>
    <s v="Yes"/>
    <s v="No"/>
    <s v="No"/>
    <x v="1"/>
    <n v="0"/>
    <s v="No"/>
    <x v="1"/>
    <s v="Credit Card"/>
    <n v="11"/>
    <n v="387"/>
    <x v="0"/>
    <x v="0"/>
    <n v="0"/>
    <n v="1"/>
    <x v="0"/>
  </r>
  <r>
    <s v="0132-YVGO"/>
    <s v="No"/>
    <x v="60"/>
    <n v="338"/>
    <n v="875.5"/>
    <n v="0"/>
    <n v="0"/>
    <s v="No"/>
    <x v="0"/>
    <n v="0"/>
    <n v="2"/>
    <n v="5"/>
    <x v="0"/>
    <n v="0"/>
    <x v="26"/>
    <s v="339-2792"/>
    <s v="Female"/>
    <x v="65"/>
    <s v="No"/>
    <s v="Yes"/>
    <s v="No"/>
    <x v="2"/>
    <n v="0"/>
    <s v="No"/>
    <x v="1"/>
    <s v="Direct Debit"/>
    <n v="40"/>
    <n v="2668"/>
    <x v="0"/>
    <x v="0"/>
    <n v="0"/>
    <n v="1"/>
    <x v="1"/>
  </r>
  <r>
    <s v="2949-LLJY"/>
    <s v="No"/>
    <x v="63"/>
    <n v="362"/>
    <n v="648.1"/>
    <n v="0"/>
    <n v="0"/>
    <s v="No"/>
    <x v="0"/>
    <n v="0"/>
    <n v="2"/>
    <n v="3"/>
    <x v="0"/>
    <n v="0"/>
    <x v="35"/>
    <s v="345-8397"/>
    <s v="Male"/>
    <x v="66"/>
    <s v="No"/>
    <s v="Yes"/>
    <s v="No"/>
    <x v="2"/>
    <n v="0"/>
    <s v="Yes"/>
    <x v="2"/>
    <s v="Credit Card"/>
    <n v="37"/>
    <n v="2685"/>
    <x v="0"/>
    <x v="0"/>
    <n v="0"/>
    <n v="1"/>
    <x v="0"/>
  </r>
  <r>
    <s v="7646-FHAI"/>
    <s v="No"/>
    <x v="17"/>
    <n v="100"/>
    <n v="330"/>
    <n v="0"/>
    <n v="0"/>
    <s v="No"/>
    <x v="0"/>
    <n v="0"/>
    <n v="2"/>
    <n v="8"/>
    <x v="0"/>
    <n v="0"/>
    <x v="28"/>
    <s v="348-5728"/>
    <s v="Female"/>
    <x v="12"/>
    <s v="Yes"/>
    <s v="No"/>
    <s v="No"/>
    <x v="1"/>
    <n v="0"/>
    <s v="Yes"/>
    <x v="1"/>
    <s v="Direct Debit"/>
    <n v="30"/>
    <n v="1434"/>
    <x v="0"/>
    <x v="0"/>
    <n v="0"/>
    <n v="1"/>
    <x v="1"/>
  </r>
  <r>
    <s v="2868-XYKV"/>
    <s v="No"/>
    <x v="26"/>
    <n v="402"/>
    <n v="883.4"/>
    <n v="0"/>
    <n v="0"/>
    <s v="No"/>
    <x v="0"/>
    <n v="0"/>
    <n v="1"/>
    <n v="7"/>
    <x v="0"/>
    <n v="0"/>
    <x v="24"/>
    <s v="357-5784"/>
    <s v="Female"/>
    <x v="55"/>
    <s v="No"/>
    <s v="Yes"/>
    <s v="No"/>
    <x v="2"/>
    <n v="0"/>
    <s v="Yes"/>
    <x v="1"/>
    <s v="Direct Debit"/>
    <n v="40"/>
    <n v="2528"/>
    <x v="0"/>
    <x v="0"/>
    <n v="0"/>
    <n v="1"/>
    <x v="1"/>
  </r>
  <r>
    <s v="8705-UDYY"/>
    <s v="No"/>
    <x v="15"/>
    <n v="9"/>
    <n v="22.3"/>
    <n v="0"/>
    <n v="0"/>
    <s v="No"/>
    <x v="0"/>
    <n v="0"/>
    <n v="1"/>
    <n v="12"/>
    <x v="0"/>
    <n v="0"/>
    <x v="41"/>
    <s v="333-7225"/>
    <s v="Female"/>
    <x v="22"/>
    <s v="Yes"/>
    <s v="No"/>
    <s v="No"/>
    <x v="1"/>
    <n v="0"/>
    <s v="No"/>
    <x v="0"/>
    <s v="Direct Debit"/>
    <n v="18"/>
    <n v="33"/>
    <x v="0"/>
    <x v="0"/>
    <n v="0"/>
    <n v="1"/>
    <x v="2"/>
  </r>
  <r>
    <s v="4798-PWPP"/>
    <s v="No"/>
    <x v="75"/>
    <n v="223"/>
    <n v="590.20000000000005"/>
    <n v="0"/>
    <n v="0"/>
    <s v="No"/>
    <x v="0"/>
    <n v="0"/>
    <n v="0"/>
    <n v="3"/>
    <x v="0"/>
    <n v="0"/>
    <x v="40"/>
    <s v="412-1470"/>
    <s v="Male"/>
    <x v="38"/>
    <s v="No"/>
    <s v="No"/>
    <s v="No"/>
    <x v="0"/>
    <n v="0"/>
    <s v="No"/>
    <x v="0"/>
    <s v="Paper Check"/>
    <n v="26"/>
    <n v="962"/>
    <x v="0"/>
    <x v="0"/>
    <n v="0"/>
    <n v="1"/>
    <x v="0"/>
  </r>
  <r>
    <s v="3870-IVUT"/>
    <s v="No"/>
    <x v="7"/>
    <n v="30"/>
    <n v="101.9"/>
    <n v="0"/>
    <n v="0"/>
    <s v="No"/>
    <x v="0"/>
    <n v="0"/>
    <n v="1"/>
    <n v="5"/>
    <x v="1"/>
    <n v="48"/>
    <x v="15"/>
    <s v="371-3236"/>
    <s v="Male"/>
    <x v="50"/>
    <s v="No"/>
    <s v="No"/>
    <s v="No"/>
    <x v="0"/>
    <n v="0"/>
    <s v="Yes"/>
    <x v="1"/>
    <s v="Credit Card"/>
    <n v="24"/>
    <n v="603"/>
    <x v="0"/>
    <x v="0"/>
    <n v="0"/>
    <n v="1"/>
    <x v="1"/>
  </r>
  <r>
    <s v="9633-XEWF"/>
    <s v="No"/>
    <x v="51"/>
    <n v="147"/>
    <n v="338.5"/>
    <n v="0"/>
    <n v="0"/>
    <s v="No"/>
    <x v="0"/>
    <n v="0"/>
    <n v="2"/>
    <n v="9"/>
    <x v="0"/>
    <n v="0"/>
    <x v="44"/>
    <s v="347-4626"/>
    <s v="Male"/>
    <x v="57"/>
    <s v="No"/>
    <s v="Yes"/>
    <s v="No"/>
    <x v="2"/>
    <n v="0"/>
    <s v="Yes"/>
    <x v="2"/>
    <s v="Credit Card"/>
    <n v="15"/>
    <n v="369"/>
    <x v="0"/>
    <x v="0"/>
    <n v="0"/>
    <n v="1"/>
    <x v="1"/>
  </r>
  <r>
    <s v="7846-CLJE"/>
    <s v="No"/>
    <x v="42"/>
    <n v="167"/>
    <n v="304.7"/>
    <n v="0"/>
    <n v="0"/>
    <s v="No"/>
    <x v="0"/>
    <n v="0"/>
    <n v="2"/>
    <n v="7"/>
    <x v="0"/>
    <n v="0"/>
    <x v="47"/>
    <s v="344-8498"/>
    <s v="Female"/>
    <x v="24"/>
    <s v="No"/>
    <s v="No"/>
    <s v="No"/>
    <x v="0"/>
    <n v="0"/>
    <s v="Yes"/>
    <x v="0"/>
    <s v="Direct Debit"/>
    <n v="38"/>
    <n v="1448"/>
    <x v="0"/>
    <x v="0"/>
    <n v="0"/>
    <n v="1"/>
    <x v="1"/>
  </r>
  <r>
    <s v="1243-JPVL"/>
    <s v="No"/>
    <x v="52"/>
    <n v="64"/>
    <n v="152.30000000000001"/>
    <n v="0"/>
    <n v="0"/>
    <s v="No"/>
    <x v="0"/>
    <n v="0"/>
    <n v="2"/>
    <n v="2"/>
    <x v="0"/>
    <n v="0"/>
    <x v="10"/>
    <s v="349-3005"/>
    <s v="Female"/>
    <x v="46"/>
    <s v="No"/>
    <s v="No"/>
    <s v="No"/>
    <x v="0"/>
    <n v="0"/>
    <s v="No"/>
    <x v="0"/>
    <s v="Direct Debit"/>
    <n v="37"/>
    <n v="812"/>
    <x v="0"/>
    <x v="0"/>
    <n v="0"/>
    <n v="1"/>
    <x v="0"/>
  </r>
  <r>
    <s v="0193-UCEP"/>
    <s v="No"/>
    <x v="0"/>
    <n v="5"/>
    <n v="16"/>
    <n v="0"/>
    <n v="0"/>
    <s v="No"/>
    <x v="0"/>
    <n v="0"/>
    <n v="2"/>
    <n v="11"/>
    <x v="0"/>
    <n v="0"/>
    <x v="19"/>
    <s v="371-3498"/>
    <s v="Male"/>
    <x v="10"/>
    <s v="No"/>
    <s v="No"/>
    <s v="No"/>
    <x v="0"/>
    <n v="0"/>
    <s v="No"/>
    <x v="0"/>
    <s v="Credit Card"/>
    <n v="19"/>
    <n v="19"/>
    <x v="0"/>
    <x v="0"/>
    <n v="0"/>
    <n v="1"/>
    <x v="2"/>
  </r>
  <r>
    <s v="2640-DBEN"/>
    <s v="No"/>
    <x v="3"/>
    <n v="61"/>
    <n v="164.2"/>
    <n v="0"/>
    <n v="0"/>
    <s v="No"/>
    <x v="0"/>
    <n v="0"/>
    <n v="1"/>
    <n v="11"/>
    <x v="0"/>
    <n v="0"/>
    <x v="23"/>
    <s v="367-4853"/>
    <s v="Female"/>
    <x v="31"/>
    <s v="No"/>
    <s v="No"/>
    <s v="No"/>
    <x v="0"/>
    <n v="0"/>
    <s v="No"/>
    <x v="0"/>
    <s v="Paper Check"/>
    <n v="39"/>
    <n v="401"/>
    <x v="0"/>
    <x v="0"/>
    <n v="0"/>
    <n v="1"/>
    <x v="2"/>
  </r>
  <r>
    <s v="7432-UUYS"/>
    <s v="No"/>
    <x v="38"/>
    <n v="173"/>
    <n v="458.5"/>
    <n v="0"/>
    <n v="0"/>
    <s v="No"/>
    <x v="0"/>
    <n v="0"/>
    <n v="0"/>
    <n v="2"/>
    <x v="0"/>
    <n v="0"/>
    <x v="11"/>
    <s v="403-8915"/>
    <s v="Male"/>
    <x v="8"/>
    <s v="No"/>
    <s v="No"/>
    <s v="No"/>
    <x v="0"/>
    <n v="0"/>
    <s v="No"/>
    <x v="1"/>
    <s v="Credit Card"/>
    <n v="51"/>
    <n v="2582"/>
    <x v="0"/>
    <x v="0"/>
    <n v="0"/>
    <n v="1"/>
    <x v="0"/>
  </r>
  <r>
    <s v="1933-NRKM"/>
    <s v="No"/>
    <x v="37"/>
    <n v="25"/>
    <n v="54.7"/>
    <n v="0"/>
    <n v="0"/>
    <s v="No"/>
    <x v="0"/>
    <n v="0"/>
    <n v="2"/>
    <n v="0"/>
    <x v="1"/>
    <n v="0"/>
    <x v="36"/>
    <s v="371-2418"/>
    <s v="Female"/>
    <x v="55"/>
    <s v="No"/>
    <s v="Yes"/>
    <s v="No"/>
    <x v="2"/>
    <n v="0"/>
    <s v="No"/>
    <x v="0"/>
    <s v="Paper Check"/>
    <n v="13"/>
    <n v="115"/>
    <x v="0"/>
    <x v="0"/>
    <n v="0"/>
    <n v="1"/>
    <x v="0"/>
  </r>
  <r>
    <s v="2915-ORMA"/>
    <s v="No"/>
    <x v="68"/>
    <n v="19"/>
    <n v="48.3"/>
    <n v="0"/>
    <n v="0"/>
    <s v="No"/>
    <x v="0"/>
    <n v="0"/>
    <n v="2"/>
    <n v="12"/>
    <x v="0"/>
    <n v="0"/>
    <x v="20"/>
    <s v="411-2977"/>
    <s v="Female"/>
    <x v="32"/>
    <s v="No"/>
    <s v="No"/>
    <s v="No"/>
    <x v="0"/>
    <n v="0"/>
    <s v="No"/>
    <x v="0"/>
    <s v="Credit Card"/>
    <n v="32"/>
    <n v="192"/>
    <x v="0"/>
    <x v="0"/>
    <n v="0"/>
    <n v="1"/>
    <x v="2"/>
  </r>
  <r>
    <s v="1131-ONIP"/>
    <s v="No"/>
    <x v="45"/>
    <n v="313"/>
    <n v="775.8"/>
    <n v="0"/>
    <n v="0"/>
    <s v="No"/>
    <x v="0"/>
    <n v="0"/>
    <n v="0"/>
    <n v="6"/>
    <x v="0"/>
    <n v="0"/>
    <x v="49"/>
    <s v="351-1894"/>
    <s v="Female"/>
    <x v="28"/>
    <s v="No"/>
    <s v="No"/>
    <s v="No"/>
    <x v="0"/>
    <n v="0"/>
    <s v="Yes"/>
    <x v="2"/>
    <s v="Direct Debit"/>
    <n v="31"/>
    <n v="1585"/>
    <x v="0"/>
    <x v="0"/>
    <n v="0"/>
    <n v="1"/>
    <x v="1"/>
  </r>
  <r>
    <s v="2243-VJKZ"/>
    <s v="No"/>
    <x v="14"/>
    <n v="182"/>
    <n v="706.9"/>
    <n v="0"/>
    <n v="0"/>
    <s v="No"/>
    <x v="0"/>
    <n v="0"/>
    <n v="0"/>
    <n v="6"/>
    <x v="0"/>
    <n v="0"/>
    <x v="10"/>
    <s v="370-9592"/>
    <s v="Male"/>
    <x v="18"/>
    <s v="No"/>
    <s v="No"/>
    <s v="No"/>
    <x v="0"/>
    <n v="0"/>
    <s v="Yes"/>
    <x v="1"/>
    <s v="Direct Debit"/>
    <n v="43"/>
    <n v="3072"/>
    <x v="0"/>
    <x v="0"/>
    <n v="0"/>
    <n v="1"/>
    <x v="1"/>
  </r>
  <r>
    <s v="3409-TXEO"/>
    <s v="No"/>
    <x v="24"/>
    <n v="49"/>
    <n v="172.3"/>
    <n v="0"/>
    <n v="0"/>
    <s v="No"/>
    <x v="0"/>
    <n v="0"/>
    <n v="2"/>
    <n v="2"/>
    <x v="1"/>
    <n v="53"/>
    <x v="42"/>
    <s v="395-6913"/>
    <s v="Male"/>
    <x v="50"/>
    <s v="No"/>
    <s v="No"/>
    <s v="No"/>
    <x v="0"/>
    <n v="0"/>
    <s v="Yes"/>
    <x v="2"/>
    <s v="Credit Card"/>
    <n v="27"/>
    <n v="1175"/>
    <x v="0"/>
    <x v="0"/>
    <n v="0"/>
    <n v="1"/>
    <x v="0"/>
  </r>
  <r>
    <s v="1784-OLPR"/>
    <s v="No"/>
    <x v="15"/>
    <n v="10"/>
    <n v="19"/>
    <n v="0"/>
    <n v="0"/>
    <s v="No"/>
    <x v="0"/>
    <n v="0"/>
    <n v="0"/>
    <n v="30"/>
    <x v="0"/>
    <n v="0"/>
    <x v="24"/>
    <s v="415-8200"/>
    <s v="Male"/>
    <x v="17"/>
    <s v="Yes"/>
    <s v="No"/>
    <s v="No"/>
    <x v="1"/>
    <n v="0"/>
    <s v="No"/>
    <x v="0"/>
    <s v="Paper Check"/>
    <n v="12"/>
    <n v="18"/>
    <x v="0"/>
    <x v="0"/>
    <n v="0"/>
    <n v="1"/>
    <x v="2"/>
  </r>
  <r>
    <s v="8598-CFRJ"/>
    <s v="No"/>
    <x v="38"/>
    <n v="238"/>
    <n v="660.5"/>
    <n v="0"/>
    <n v="0"/>
    <s v="No"/>
    <x v="0"/>
    <n v="0"/>
    <n v="2"/>
    <n v="2"/>
    <x v="0"/>
    <n v="0"/>
    <x v="40"/>
    <s v="347-3895"/>
    <s v="Male"/>
    <x v="44"/>
    <s v="No"/>
    <s v="No"/>
    <s v="No"/>
    <x v="0"/>
    <n v="0"/>
    <s v="No"/>
    <x v="1"/>
    <s v="Credit Card"/>
    <n v="35"/>
    <n v="1784"/>
    <x v="0"/>
    <x v="0"/>
    <n v="0"/>
    <n v="1"/>
    <x v="0"/>
  </r>
  <r>
    <s v="8724-XHQR"/>
    <s v="No"/>
    <x v="61"/>
    <n v="38"/>
    <n v="97.5"/>
    <n v="0"/>
    <n v="0"/>
    <s v="No"/>
    <x v="0"/>
    <n v="0"/>
    <n v="2"/>
    <n v="0"/>
    <x v="1"/>
    <n v="0"/>
    <x v="21"/>
    <s v="379-7192"/>
    <s v="Male"/>
    <x v="20"/>
    <s v="No"/>
    <s v="No"/>
    <s v="No"/>
    <x v="0"/>
    <n v="0"/>
    <s v="No"/>
    <x v="1"/>
    <s v="Paper Check"/>
    <n v="7"/>
    <n v="60"/>
    <x v="0"/>
    <x v="0"/>
    <n v="0"/>
    <n v="1"/>
    <x v="0"/>
  </r>
  <r>
    <s v="3986-TQJO"/>
    <s v="No"/>
    <x v="5"/>
    <n v="90"/>
    <n v="188.6"/>
    <n v="136"/>
    <n v="190.4"/>
    <s v="Yes"/>
    <x v="1"/>
    <n v="0"/>
    <n v="0"/>
    <n v="2"/>
    <x v="0"/>
    <n v="0"/>
    <x v="6"/>
    <s v="390-6932"/>
    <s v="Male"/>
    <x v="24"/>
    <s v="No"/>
    <s v="No"/>
    <s v="No"/>
    <x v="0"/>
    <n v="0"/>
    <s v="Yes"/>
    <x v="0"/>
    <s v="Direct Debit"/>
    <n v="48"/>
    <n v="827"/>
    <x v="0"/>
    <x v="0"/>
    <n v="0"/>
    <n v="1"/>
    <x v="0"/>
  </r>
  <r>
    <s v="9756-KQEX"/>
    <s v="No"/>
    <x v="40"/>
    <n v="263"/>
    <n v="616.4"/>
    <n v="0"/>
    <n v="0"/>
    <s v="No"/>
    <x v="0"/>
    <n v="0"/>
    <n v="0"/>
    <n v="20"/>
    <x v="1"/>
    <n v="45"/>
    <x v="3"/>
    <s v="348-3777"/>
    <s v="Female"/>
    <x v="4"/>
    <s v="Yes"/>
    <s v="No"/>
    <s v="No"/>
    <x v="1"/>
    <n v="0"/>
    <s v="Yes"/>
    <x v="2"/>
    <s v="Credit Card"/>
    <n v="47"/>
    <n v="3202"/>
    <x v="0"/>
    <x v="0"/>
    <n v="0"/>
    <n v="1"/>
    <x v="2"/>
  </r>
  <r>
    <s v="6556-OEBO"/>
    <s v="No"/>
    <x v="43"/>
    <n v="18"/>
    <n v="42.4"/>
    <n v="0"/>
    <n v="0"/>
    <s v="No"/>
    <x v="0"/>
    <n v="0"/>
    <n v="1"/>
    <n v="0"/>
    <x v="1"/>
    <n v="0"/>
    <x v="26"/>
    <s v="363-4779"/>
    <s v="Female"/>
    <x v="49"/>
    <s v="No"/>
    <s v="No"/>
    <s v="No"/>
    <x v="0"/>
    <n v="0"/>
    <s v="No"/>
    <x v="1"/>
    <s v="Direct Debit"/>
    <n v="13"/>
    <n v="50"/>
    <x v="0"/>
    <x v="0"/>
    <n v="0"/>
    <n v="1"/>
    <x v="0"/>
  </r>
  <r>
    <s v="5846-GACF"/>
    <s v="No"/>
    <x v="42"/>
    <n v="71"/>
    <n v="189.8"/>
    <n v="0"/>
    <n v="0"/>
    <s v="No"/>
    <x v="0"/>
    <n v="0"/>
    <n v="1"/>
    <n v="19"/>
    <x v="0"/>
    <n v="0"/>
    <x v="28"/>
    <s v="382-9297"/>
    <s v="Female"/>
    <x v="4"/>
    <s v="Yes"/>
    <s v="No"/>
    <s v="No"/>
    <x v="1"/>
    <n v="0"/>
    <s v="No"/>
    <x v="1"/>
    <s v="Credit Card"/>
    <n v="24"/>
    <n v="921"/>
    <x v="0"/>
    <x v="0"/>
    <n v="0"/>
    <n v="1"/>
    <x v="2"/>
  </r>
  <r>
    <s v="7584-KNBY"/>
    <s v="No"/>
    <x v="3"/>
    <n v="28"/>
    <n v="73.400000000000006"/>
    <n v="0"/>
    <n v="0"/>
    <s v="No"/>
    <x v="0"/>
    <n v="0"/>
    <n v="1"/>
    <n v="3"/>
    <x v="0"/>
    <n v="0"/>
    <x v="41"/>
    <s v="330-9294"/>
    <s v="Male"/>
    <x v="16"/>
    <s v="No"/>
    <s v="No"/>
    <s v="No"/>
    <x v="0"/>
    <n v="0"/>
    <s v="Yes"/>
    <x v="0"/>
    <s v="Direct Debit"/>
    <n v="47"/>
    <n v="497"/>
    <x v="0"/>
    <x v="0"/>
    <n v="0"/>
    <n v="1"/>
    <x v="0"/>
  </r>
  <r>
    <s v="7597-KGXY"/>
    <s v="No"/>
    <x v="8"/>
    <n v="176"/>
    <n v="421.2"/>
    <n v="0"/>
    <n v="0"/>
    <s v="No"/>
    <x v="0"/>
    <n v="0"/>
    <n v="1"/>
    <n v="9"/>
    <x v="0"/>
    <n v="0"/>
    <x v="10"/>
    <s v="362-8763"/>
    <s v="Female"/>
    <x v="48"/>
    <s v="No"/>
    <s v="No"/>
    <s v="No"/>
    <x v="0"/>
    <n v="0"/>
    <s v="Yes"/>
    <x v="2"/>
    <s v="Credit Card"/>
    <n v="25"/>
    <n v="1752"/>
    <x v="0"/>
    <x v="0"/>
    <n v="0"/>
    <n v="1"/>
    <x v="1"/>
  </r>
  <r>
    <s v="0705-HLMK"/>
    <s v="No"/>
    <x v="29"/>
    <n v="105"/>
    <n v="263.3"/>
    <n v="0"/>
    <n v="0"/>
    <s v="No"/>
    <x v="0"/>
    <n v="0"/>
    <n v="1"/>
    <n v="0"/>
    <x v="1"/>
    <n v="0"/>
    <x v="16"/>
    <s v="334-1339"/>
    <s v="Female"/>
    <x v="15"/>
    <s v="No"/>
    <s v="No"/>
    <s v="No"/>
    <x v="0"/>
    <n v="0"/>
    <s v="No"/>
    <x v="1"/>
    <s v="Paper Check"/>
    <n v="10"/>
    <n v="170"/>
    <x v="0"/>
    <x v="0"/>
    <n v="0"/>
    <n v="1"/>
    <x v="0"/>
  </r>
  <r>
    <s v="1069-PLVC"/>
    <s v="No"/>
    <x v="54"/>
    <n v="287"/>
    <n v="698.3"/>
    <n v="0"/>
    <n v="0"/>
    <s v="No"/>
    <x v="0"/>
    <n v="0"/>
    <n v="3"/>
    <n v="5"/>
    <x v="0"/>
    <n v="0"/>
    <x v="19"/>
    <s v="341-7412"/>
    <s v="Female"/>
    <x v="47"/>
    <s v="No"/>
    <s v="Yes"/>
    <s v="No"/>
    <x v="2"/>
    <n v="0"/>
    <s v="Yes"/>
    <x v="0"/>
    <s v="Credit Card"/>
    <n v="48"/>
    <n v="2593"/>
    <x v="0"/>
    <x v="0"/>
    <n v="0"/>
    <n v="1"/>
    <x v="1"/>
  </r>
  <r>
    <s v="1598-FUNK"/>
    <s v="No"/>
    <x v="6"/>
    <n v="356"/>
    <n v="680.7"/>
    <n v="0"/>
    <n v="0"/>
    <s v="No"/>
    <x v="0"/>
    <n v="0"/>
    <n v="0"/>
    <n v="3"/>
    <x v="0"/>
    <n v="0"/>
    <x v="16"/>
    <s v="375-4770"/>
    <s v="Female"/>
    <x v="30"/>
    <s v="No"/>
    <s v="No"/>
    <s v="No"/>
    <x v="0"/>
    <n v="0"/>
    <s v="No"/>
    <x v="0"/>
    <s v="Direct Debit"/>
    <n v="34"/>
    <n v="1935"/>
    <x v="0"/>
    <x v="0"/>
    <n v="0"/>
    <n v="1"/>
    <x v="0"/>
  </r>
  <r>
    <s v="0162-YMSU"/>
    <s v="No"/>
    <x v="37"/>
    <n v="36"/>
    <n v="109.9"/>
    <n v="0"/>
    <n v="0"/>
    <s v="No"/>
    <x v="0"/>
    <n v="0"/>
    <n v="1"/>
    <n v="8"/>
    <x v="0"/>
    <n v="0"/>
    <x v="22"/>
    <s v="354-3545"/>
    <s v="Male"/>
    <x v="34"/>
    <s v="No"/>
    <s v="Yes"/>
    <s v="No"/>
    <x v="2"/>
    <n v="0"/>
    <s v="No"/>
    <x v="2"/>
    <s v="Direct Debit"/>
    <n v="31"/>
    <n v="283"/>
    <x v="0"/>
    <x v="0"/>
    <n v="0"/>
    <n v="1"/>
    <x v="1"/>
  </r>
  <r>
    <s v="6598-AMLO"/>
    <s v="No"/>
    <x v="7"/>
    <n v="58"/>
    <n v="201.4"/>
    <n v="0"/>
    <n v="0"/>
    <s v="No"/>
    <x v="0"/>
    <n v="0"/>
    <n v="0"/>
    <n v="3"/>
    <x v="0"/>
    <n v="0"/>
    <x v="38"/>
    <s v="377-3139"/>
    <s v="Male"/>
    <x v="0"/>
    <s v="No"/>
    <s v="No"/>
    <s v="No"/>
    <x v="0"/>
    <n v="0"/>
    <s v="No"/>
    <x v="0"/>
    <s v="Direct Debit"/>
    <n v="18"/>
    <n v="455"/>
    <x v="0"/>
    <x v="0"/>
    <n v="0"/>
    <n v="1"/>
    <x v="0"/>
  </r>
  <r>
    <s v="3366-JZNW"/>
    <s v="No"/>
    <x v="22"/>
    <n v="177"/>
    <n v="369.5"/>
    <n v="0"/>
    <n v="0"/>
    <s v="No"/>
    <x v="0"/>
    <n v="0"/>
    <n v="1"/>
    <n v="0"/>
    <x v="1"/>
    <n v="0"/>
    <x v="35"/>
    <s v="418-7478"/>
    <s v="Female"/>
    <x v="20"/>
    <s v="No"/>
    <s v="No"/>
    <s v="No"/>
    <x v="0"/>
    <n v="0"/>
    <s v="No"/>
    <x v="2"/>
    <s v="Credit Card"/>
    <n v="11"/>
    <n v="565"/>
    <x v="0"/>
    <x v="0"/>
    <n v="0"/>
    <n v="1"/>
    <x v="0"/>
  </r>
  <r>
    <s v="6525-VSWD"/>
    <s v="No"/>
    <x v="63"/>
    <n v="185"/>
    <n v="648"/>
    <n v="0"/>
    <n v="0"/>
    <s v="No"/>
    <x v="0"/>
    <n v="0"/>
    <n v="1"/>
    <n v="11"/>
    <x v="0"/>
    <n v="0"/>
    <x v="18"/>
    <s v="385-6952"/>
    <s v="Female"/>
    <x v="15"/>
    <s v="No"/>
    <s v="No"/>
    <s v="No"/>
    <x v="0"/>
    <n v="0"/>
    <s v="Yes"/>
    <x v="2"/>
    <s v="Direct Debit"/>
    <n v="57"/>
    <n v="4121"/>
    <x v="0"/>
    <x v="0"/>
    <n v="0"/>
    <n v="1"/>
    <x v="2"/>
  </r>
  <r>
    <s v="3612-VZJO"/>
    <s v="No"/>
    <x v="34"/>
    <n v="365"/>
    <n v="667.8"/>
    <n v="728"/>
    <n v="627.20000000000005"/>
    <s v="Yes"/>
    <x v="1"/>
    <n v="0"/>
    <n v="0"/>
    <n v="0"/>
    <x v="1"/>
    <n v="0"/>
    <x v="26"/>
    <s v="365-9371"/>
    <s v="Male"/>
    <x v="49"/>
    <s v="No"/>
    <s v="No"/>
    <s v="No"/>
    <x v="0"/>
    <n v="0"/>
    <s v="No"/>
    <x v="2"/>
    <s v="Direct Debit"/>
    <n v="17"/>
    <n v="922"/>
    <x v="0"/>
    <x v="0"/>
    <n v="0"/>
    <n v="1"/>
    <x v="0"/>
  </r>
  <r>
    <s v="8288-IFVJ"/>
    <s v="No"/>
    <x v="0"/>
    <n v="2"/>
    <n v="6"/>
    <n v="0"/>
    <n v="0"/>
    <s v="No"/>
    <x v="0"/>
    <n v="0"/>
    <n v="3"/>
    <n v="0"/>
    <x v="1"/>
    <n v="0"/>
    <x v="6"/>
    <s v="401-7335"/>
    <s v="Female"/>
    <x v="54"/>
    <s v="No"/>
    <s v="No"/>
    <s v="No"/>
    <x v="0"/>
    <n v="0"/>
    <s v="No"/>
    <x v="0"/>
    <s v="Paper Check"/>
    <n v="9"/>
    <n v="9"/>
    <x v="0"/>
    <x v="0"/>
    <n v="0"/>
    <n v="1"/>
    <x v="0"/>
  </r>
  <r>
    <s v="2300-WVYX"/>
    <s v="No"/>
    <x v="16"/>
    <n v="502"/>
    <n v="1165.5999999999999"/>
    <n v="0"/>
    <n v="0"/>
    <s v="No"/>
    <x v="0"/>
    <n v="0"/>
    <n v="3"/>
    <n v="8"/>
    <x v="0"/>
    <n v="0"/>
    <x v="21"/>
    <s v="385-7157"/>
    <s v="Male"/>
    <x v="39"/>
    <s v="No"/>
    <s v="No"/>
    <s v="No"/>
    <x v="0"/>
    <n v="0"/>
    <s v="No"/>
    <x v="2"/>
    <s v="Direct Debit"/>
    <n v="64"/>
    <n v="4646"/>
    <x v="0"/>
    <x v="0"/>
    <n v="0"/>
    <n v="1"/>
    <x v="1"/>
  </r>
  <r>
    <s v="2987-MPZD"/>
    <s v="No"/>
    <x v="28"/>
    <n v="47"/>
    <n v="145.69999999999999"/>
    <n v="0"/>
    <n v="0"/>
    <s v="No"/>
    <x v="0"/>
    <n v="0"/>
    <n v="1"/>
    <n v="4"/>
    <x v="0"/>
    <n v="0"/>
    <x v="50"/>
    <s v="385-4766"/>
    <s v="Male"/>
    <x v="24"/>
    <s v="No"/>
    <s v="No"/>
    <s v="No"/>
    <x v="0"/>
    <n v="0"/>
    <s v="No"/>
    <x v="0"/>
    <s v="Direct Debit"/>
    <n v="43"/>
    <n v="1577"/>
    <x v="0"/>
    <x v="0"/>
    <n v="0"/>
    <n v="1"/>
    <x v="0"/>
  </r>
  <r>
    <s v="5314-XGQJ"/>
    <s v="No"/>
    <x v="48"/>
    <n v="11"/>
    <n v="26.1"/>
    <n v="0"/>
    <n v="0"/>
    <s v="No"/>
    <x v="0"/>
    <n v="0"/>
    <n v="1"/>
    <n v="1"/>
    <x v="0"/>
    <n v="0"/>
    <x v="44"/>
    <s v="390-1760"/>
    <s v="Male"/>
    <x v="1"/>
    <s v="No"/>
    <s v="No"/>
    <s v="No"/>
    <x v="0"/>
    <n v="0"/>
    <s v="Yes"/>
    <x v="0"/>
    <s v="Direct Debit"/>
    <n v="42"/>
    <n v="219"/>
    <x v="0"/>
    <x v="0"/>
    <n v="0"/>
    <n v="1"/>
    <x v="0"/>
  </r>
  <r>
    <s v="5446-SSME"/>
    <s v="No"/>
    <x v="72"/>
    <n v="94"/>
    <n v="313.39999999999998"/>
    <n v="0"/>
    <n v="0"/>
    <s v="No"/>
    <x v="0"/>
    <n v="0"/>
    <n v="3"/>
    <n v="4"/>
    <x v="0"/>
    <n v="0"/>
    <x v="17"/>
    <s v="353-4002"/>
    <s v="Female"/>
    <x v="60"/>
    <s v="No"/>
    <s v="Yes"/>
    <s v="No"/>
    <x v="2"/>
    <n v="0"/>
    <s v="Yes"/>
    <x v="1"/>
    <s v="Credit Card"/>
    <n v="46"/>
    <n v="2045"/>
    <x v="0"/>
    <x v="0"/>
    <n v="0"/>
    <n v="1"/>
    <x v="0"/>
  </r>
  <r>
    <s v="6700-TKYA"/>
    <s v="No"/>
    <x v="24"/>
    <n v="74"/>
    <n v="214.2"/>
    <n v="0"/>
    <n v="0"/>
    <s v="No"/>
    <x v="0"/>
    <n v="0"/>
    <n v="0"/>
    <n v="0"/>
    <x v="1"/>
    <n v="0"/>
    <x v="49"/>
    <s v="393-9548"/>
    <s v="Male"/>
    <x v="46"/>
    <s v="No"/>
    <s v="No"/>
    <s v="No"/>
    <x v="0"/>
    <n v="0"/>
    <s v="No"/>
    <x v="1"/>
    <s v="Credit Card"/>
    <n v="8"/>
    <n v="337"/>
    <x v="0"/>
    <x v="0"/>
    <n v="0"/>
    <n v="1"/>
    <x v="0"/>
  </r>
  <r>
    <s v="8829-VSVA"/>
    <s v="No"/>
    <x v="10"/>
    <n v="448"/>
    <n v="1033.0999999999999"/>
    <n v="0"/>
    <n v="0"/>
    <s v="No"/>
    <x v="0"/>
    <n v="0"/>
    <n v="0"/>
    <n v="0"/>
    <x v="1"/>
    <n v="0"/>
    <x v="21"/>
    <s v="365-2341"/>
    <s v="Female"/>
    <x v="4"/>
    <s v="Yes"/>
    <s v="No"/>
    <s v="No"/>
    <x v="1"/>
    <n v="0"/>
    <s v="No"/>
    <x v="2"/>
    <s v="Credit Card"/>
    <n v="15"/>
    <n v="1059"/>
    <x v="0"/>
    <x v="0"/>
    <n v="0"/>
    <n v="1"/>
    <x v="0"/>
  </r>
  <r>
    <s v="1989-ZEUQ"/>
    <s v="No"/>
    <x v="5"/>
    <n v="91"/>
    <n v="258.5"/>
    <n v="0"/>
    <n v="0"/>
    <s v="No"/>
    <x v="0"/>
    <n v="0"/>
    <n v="1"/>
    <n v="9"/>
    <x v="0"/>
    <n v="0"/>
    <x v="19"/>
    <s v="420-3042"/>
    <s v="Male"/>
    <x v="32"/>
    <s v="No"/>
    <s v="No"/>
    <s v="No"/>
    <x v="0"/>
    <n v="0"/>
    <s v="No"/>
    <x v="0"/>
    <s v="Credit Card"/>
    <n v="43"/>
    <n v="734"/>
    <x v="0"/>
    <x v="0"/>
    <n v="0"/>
    <n v="1"/>
    <x v="1"/>
  </r>
  <r>
    <s v="2810-PQJE"/>
    <s v="No"/>
    <x v="43"/>
    <n v="16"/>
    <n v="33.200000000000003"/>
    <n v="0"/>
    <n v="0"/>
    <s v="No"/>
    <x v="0"/>
    <n v="0"/>
    <n v="1"/>
    <n v="0"/>
    <x v="1"/>
    <n v="0"/>
    <x v="5"/>
    <s v="389-8417"/>
    <s v="Male"/>
    <x v="54"/>
    <s v="No"/>
    <s v="No"/>
    <s v="No"/>
    <x v="0"/>
    <n v="0"/>
    <s v="No"/>
    <x v="0"/>
    <s v="Paper Check"/>
    <n v="11"/>
    <n v="47"/>
    <x v="0"/>
    <x v="0"/>
    <n v="0"/>
    <n v="1"/>
    <x v="0"/>
  </r>
  <r>
    <s v="4853-BBMH"/>
    <s v="No"/>
    <x v="8"/>
    <n v="282"/>
    <n v="556"/>
    <n v="0"/>
    <n v="0"/>
    <s v="No"/>
    <x v="0"/>
    <n v="0"/>
    <n v="3"/>
    <n v="4"/>
    <x v="0"/>
    <n v="0"/>
    <x v="6"/>
    <s v="402-1607"/>
    <s v="Male"/>
    <x v="2"/>
    <s v="No"/>
    <s v="No"/>
    <s v="No"/>
    <x v="0"/>
    <n v="0"/>
    <s v="Yes"/>
    <x v="1"/>
    <s v="Direct Debit"/>
    <n v="54"/>
    <n v="3771"/>
    <x v="0"/>
    <x v="0"/>
    <n v="0"/>
    <n v="1"/>
    <x v="0"/>
  </r>
  <r>
    <s v="4286-CXQJ"/>
    <s v="No"/>
    <x v="59"/>
    <n v="47"/>
    <n v="92.1"/>
    <n v="0"/>
    <n v="0"/>
    <s v="No"/>
    <x v="0"/>
    <n v="0"/>
    <n v="2"/>
    <n v="10"/>
    <x v="0"/>
    <n v="0"/>
    <x v="48"/>
    <s v="379-3037"/>
    <s v="Male"/>
    <x v="9"/>
    <s v="No"/>
    <s v="No"/>
    <s v="No"/>
    <x v="0"/>
    <n v="0"/>
    <s v="No"/>
    <x v="1"/>
    <s v="Direct Debit"/>
    <n v="34"/>
    <n v="784"/>
    <x v="0"/>
    <x v="0"/>
    <n v="0"/>
    <n v="1"/>
    <x v="1"/>
  </r>
  <r>
    <s v="7126-IPBQ"/>
    <s v="No"/>
    <x v="63"/>
    <n v="255"/>
    <n v="869.2"/>
    <n v="0"/>
    <n v="0"/>
    <s v="No"/>
    <x v="0"/>
    <n v="0"/>
    <n v="2"/>
    <n v="7"/>
    <x v="0"/>
    <n v="0"/>
    <x v="8"/>
    <s v="382-1399"/>
    <s v="Female"/>
    <x v="57"/>
    <s v="No"/>
    <s v="Yes"/>
    <s v="No"/>
    <x v="2"/>
    <n v="0"/>
    <s v="Yes"/>
    <x v="2"/>
    <s v="Direct Debit"/>
    <n v="43"/>
    <n v="3106"/>
    <x v="0"/>
    <x v="0"/>
    <n v="0"/>
    <n v="1"/>
    <x v="1"/>
  </r>
  <r>
    <s v="9532-FEIX"/>
    <s v="No"/>
    <x v="0"/>
    <n v="5"/>
    <n v="13"/>
    <n v="0"/>
    <n v="0"/>
    <s v="No"/>
    <x v="0"/>
    <n v="0"/>
    <n v="2"/>
    <n v="5"/>
    <x v="0"/>
    <n v="0"/>
    <x v="46"/>
    <s v="394-5489"/>
    <s v="Male"/>
    <x v="50"/>
    <s v="No"/>
    <s v="No"/>
    <s v="No"/>
    <x v="0"/>
    <n v="0"/>
    <s v="No"/>
    <x v="0"/>
    <s v="Paper Check"/>
    <n v="47"/>
    <n v="47"/>
    <x v="0"/>
    <x v="0"/>
    <n v="0"/>
    <n v="1"/>
    <x v="1"/>
  </r>
  <r>
    <s v="8588-PKPK"/>
    <s v="No"/>
    <x v="14"/>
    <n v="246"/>
    <n v="854.5"/>
    <n v="0"/>
    <n v="0"/>
    <s v="No"/>
    <x v="0"/>
    <n v="0"/>
    <n v="1"/>
    <n v="14"/>
    <x v="1"/>
    <n v="44"/>
    <x v="47"/>
    <s v="387-6065"/>
    <s v="Male"/>
    <x v="17"/>
    <s v="Yes"/>
    <s v="No"/>
    <s v="No"/>
    <x v="1"/>
    <n v="0"/>
    <s v="Yes"/>
    <x v="1"/>
    <s v="Direct Debit"/>
    <n v="31"/>
    <n v="2207"/>
    <x v="0"/>
    <x v="0"/>
    <n v="0"/>
    <n v="1"/>
    <x v="2"/>
  </r>
  <r>
    <s v="3436-SNPV"/>
    <s v="No"/>
    <x v="70"/>
    <n v="79"/>
    <n v="190"/>
    <n v="0"/>
    <n v="0"/>
    <s v="No"/>
    <x v="0"/>
    <n v="0"/>
    <n v="2"/>
    <n v="7"/>
    <x v="0"/>
    <n v="0"/>
    <x v="36"/>
    <s v="382-2026"/>
    <s v="Male"/>
    <x v="59"/>
    <s v="Yes"/>
    <s v="No"/>
    <s v="No"/>
    <x v="1"/>
    <n v="0"/>
    <s v="Yes"/>
    <x v="0"/>
    <s v="Direct Debit"/>
    <n v="39"/>
    <n v="576"/>
    <x v="0"/>
    <x v="0"/>
    <n v="0"/>
    <n v="1"/>
    <x v="1"/>
  </r>
  <r>
    <s v="2733-ZPOH"/>
    <s v="No"/>
    <x v="68"/>
    <n v="38"/>
    <n v="87.2"/>
    <n v="0"/>
    <n v="0"/>
    <s v="No"/>
    <x v="0"/>
    <n v="0"/>
    <n v="1"/>
    <n v="0"/>
    <x v="1"/>
    <n v="0"/>
    <x v="14"/>
    <s v="393-8762"/>
    <s v="Male"/>
    <x v="33"/>
    <s v="Yes"/>
    <s v="No"/>
    <s v="No"/>
    <x v="1"/>
    <n v="0"/>
    <s v="No"/>
    <x v="0"/>
    <s v="Paper Check"/>
    <n v="9"/>
    <n v="50"/>
    <x v="0"/>
    <x v="0"/>
    <n v="0"/>
    <n v="1"/>
    <x v="0"/>
  </r>
  <r>
    <s v="3800-JHGC"/>
    <s v="No"/>
    <x v="53"/>
    <n v="116"/>
    <n v="262.5"/>
    <n v="0"/>
    <n v="0"/>
    <s v="No"/>
    <x v="0"/>
    <n v="0"/>
    <n v="1"/>
    <n v="7"/>
    <x v="0"/>
    <n v="0"/>
    <x v="33"/>
    <s v="339-5423"/>
    <s v="Female"/>
    <x v="9"/>
    <s v="No"/>
    <s v="No"/>
    <s v="No"/>
    <x v="0"/>
    <n v="0"/>
    <s v="Yes"/>
    <x v="0"/>
    <s v="Direct Debit"/>
    <n v="50"/>
    <n v="813"/>
    <x v="0"/>
    <x v="0"/>
    <n v="0"/>
    <n v="1"/>
    <x v="1"/>
  </r>
  <r>
    <s v="7073-JEYW"/>
    <s v="No"/>
    <x v="17"/>
    <n v="102"/>
    <n v="281.89999999999998"/>
    <n v="94"/>
    <n v="517"/>
    <s v="Yes"/>
    <x v="1"/>
    <n v="0"/>
    <n v="2"/>
    <n v="35"/>
    <x v="0"/>
    <n v="0"/>
    <x v="30"/>
    <s v="366-8939"/>
    <s v="Female"/>
    <x v="42"/>
    <s v="Yes"/>
    <s v="No"/>
    <s v="No"/>
    <x v="1"/>
    <n v="0"/>
    <s v="No"/>
    <x v="0"/>
    <s v="Credit Card"/>
    <n v="38"/>
    <n v="1796"/>
    <x v="0"/>
    <x v="0"/>
    <n v="0"/>
    <n v="1"/>
    <x v="2"/>
  </r>
  <r>
    <s v="9753-AUWC"/>
    <s v="No"/>
    <x v="61"/>
    <n v="52"/>
    <n v="125.8"/>
    <n v="0"/>
    <n v="0"/>
    <s v="No"/>
    <x v="0"/>
    <n v="0"/>
    <n v="1"/>
    <n v="24"/>
    <x v="1"/>
    <n v="5"/>
    <x v="11"/>
    <s v="353-2391"/>
    <s v="Female"/>
    <x v="17"/>
    <s v="Yes"/>
    <s v="No"/>
    <s v="No"/>
    <x v="1"/>
    <n v="0"/>
    <s v="Yes"/>
    <x v="0"/>
    <s v="Paper Check"/>
    <n v="37"/>
    <n v="293"/>
    <x v="0"/>
    <x v="0"/>
    <n v="0"/>
    <n v="1"/>
    <x v="2"/>
  </r>
  <r>
    <s v="7909-JGEF"/>
    <s v="No"/>
    <x v="5"/>
    <n v="65"/>
    <n v="154.5"/>
    <n v="0"/>
    <n v="0"/>
    <s v="No"/>
    <x v="0"/>
    <n v="0"/>
    <n v="2"/>
    <n v="4"/>
    <x v="0"/>
    <n v="0"/>
    <x v="39"/>
    <s v="372-4203"/>
    <s v="Male"/>
    <x v="8"/>
    <s v="No"/>
    <s v="No"/>
    <s v="No"/>
    <x v="0"/>
    <n v="0"/>
    <s v="No"/>
    <x v="0"/>
    <s v="Paper Check"/>
    <n v="17"/>
    <n v="292"/>
    <x v="0"/>
    <x v="0"/>
    <n v="0"/>
    <n v="1"/>
    <x v="0"/>
  </r>
  <r>
    <s v="5558-XZOH"/>
    <s v="No"/>
    <x v="56"/>
    <n v="59"/>
    <n v="206.6"/>
    <n v="0"/>
    <n v="0"/>
    <s v="No"/>
    <x v="0"/>
    <n v="0"/>
    <n v="2"/>
    <n v="1"/>
    <x v="0"/>
    <n v="0"/>
    <x v="33"/>
    <s v="397-7453"/>
    <s v="Female"/>
    <x v="16"/>
    <s v="No"/>
    <s v="No"/>
    <s v="No"/>
    <x v="0"/>
    <n v="0"/>
    <s v="Yes"/>
    <x v="1"/>
    <s v="Direct Debit"/>
    <n v="41"/>
    <n v="1047"/>
    <x v="0"/>
    <x v="0"/>
    <n v="0"/>
    <n v="1"/>
    <x v="0"/>
  </r>
  <r>
    <s v="9769-EXKO"/>
    <s v="No"/>
    <x v="59"/>
    <n v="96"/>
    <n v="252.6"/>
    <n v="0"/>
    <n v="0"/>
    <s v="No"/>
    <x v="0"/>
    <n v="0"/>
    <n v="1"/>
    <n v="2"/>
    <x v="0"/>
    <n v="0"/>
    <x v="16"/>
    <s v="366-9015"/>
    <s v="Female"/>
    <x v="28"/>
    <s v="No"/>
    <s v="No"/>
    <s v="No"/>
    <x v="0"/>
    <n v="0"/>
    <s v="No"/>
    <x v="0"/>
    <s v="Direct Debit"/>
    <n v="35"/>
    <n v="797"/>
    <x v="0"/>
    <x v="0"/>
    <n v="0"/>
    <n v="1"/>
    <x v="0"/>
  </r>
  <r>
    <s v="5095-HRAY"/>
    <s v="No"/>
    <x v="43"/>
    <n v="14"/>
    <n v="30.6"/>
    <n v="0"/>
    <n v="0"/>
    <s v="No"/>
    <x v="0"/>
    <n v="0"/>
    <n v="2"/>
    <n v="2"/>
    <x v="0"/>
    <n v="0"/>
    <x v="47"/>
    <s v="356-1654"/>
    <s v="Female"/>
    <x v="66"/>
    <s v="No"/>
    <s v="Yes"/>
    <s v="No"/>
    <x v="2"/>
    <n v="0"/>
    <s v="No"/>
    <x v="2"/>
    <s v="Direct Debit"/>
    <n v="43"/>
    <n v="186"/>
    <x v="0"/>
    <x v="0"/>
    <n v="0"/>
    <n v="1"/>
    <x v="0"/>
  </r>
  <r>
    <s v="6562-ATLI"/>
    <s v="No"/>
    <x v="51"/>
    <n v="159"/>
    <n v="387.4"/>
    <n v="0"/>
    <n v="0"/>
    <s v="No"/>
    <x v="0"/>
    <n v="0"/>
    <n v="1"/>
    <n v="0"/>
    <x v="1"/>
    <n v="0"/>
    <x v="36"/>
    <s v="350-1126"/>
    <s v="Female"/>
    <x v="40"/>
    <s v="No"/>
    <s v="No"/>
    <s v="No"/>
    <x v="0"/>
    <n v="0"/>
    <s v="No"/>
    <x v="0"/>
    <s v="Paper Check"/>
    <n v="9"/>
    <n v="219"/>
    <x v="0"/>
    <x v="0"/>
    <n v="0"/>
    <n v="1"/>
    <x v="0"/>
  </r>
  <r>
    <s v="4757-XIQH"/>
    <s v="No"/>
    <x v="43"/>
    <n v="12"/>
    <n v="28.3"/>
    <n v="0"/>
    <n v="0"/>
    <s v="No"/>
    <x v="0"/>
    <n v="0"/>
    <n v="0"/>
    <n v="6"/>
    <x v="0"/>
    <n v="0"/>
    <x v="49"/>
    <s v="405-1589"/>
    <s v="Male"/>
    <x v="25"/>
    <s v="No"/>
    <s v="Yes"/>
    <s v="No"/>
    <x v="2"/>
    <n v="0"/>
    <s v="No"/>
    <x v="2"/>
    <s v="Direct Debit"/>
    <n v="59"/>
    <n v="209"/>
    <x v="0"/>
    <x v="0"/>
    <n v="0"/>
    <n v="1"/>
    <x v="1"/>
  </r>
  <r>
    <s v="1090-ZOTC"/>
    <s v="No"/>
    <x v="5"/>
    <n v="45"/>
    <n v="134.30000000000001"/>
    <n v="0"/>
    <n v="0"/>
    <s v="No"/>
    <x v="0"/>
    <n v="0"/>
    <n v="1"/>
    <n v="0"/>
    <x v="1"/>
    <n v="0"/>
    <x v="34"/>
    <s v="333-9643"/>
    <s v="Male"/>
    <x v="53"/>
    <s v="Yes"/>
    <s v="No"/>
    <s v="No"/>
    <x v="1"/>
    <n v="0"/>
    <s v="No"/>
    <x v="1"/>
    <s v="Paper Check"/>
    <n v="8"/>
    <n v="137"/>
    <x v="0"/>
    <x v="0"/>
    <n v="0"/>
    <n v="1"/>
    <x v="0"/>
  </r>
  <r>
    <s v="4780-GXOW"/>
    <s v="No"/>
    <x v="18"/>
    <n v="79"/>
    <n v="160.30000000000001"/>
    <n v="0"/>
    <n v="0"/>
    <s v="No"/>
    <x v="0"/>
    <n v="0"/>
    <n v="2"/>
    <n v="1"/>
    <x v="0"/>
    <n v="0"/>
    <x v="31"/>
    <s v="355-6422"/>
    <s v="Male"/>
    <x v="51"/>
    <s v="No"/>
    <s v="No"/>
    <s v="No"/>
    <x v="0"/>
    <n v="0"/>
    <s v="No"/>
    <x v="0"/>
    <s v="Paper Check"/>
    <n v="26"/>
    <n v="528"/>
    <x v="0"/>
    <x v="0"/>
    <n v="0"/>
    <n v="1"/>
    <x v="0"/>
  </r>
  <r>
    <s v="7968-CFOX"/>
    <s v="No"/>
    <x v="42"/>
    <n v="48"/>
    <n v="150.5"/>
    <n v="0"/>
    <n v="0"/>
    <s v="No"/>
    <x v="0"/>
    <n v="0"/>
    <n v="1"/>
    <n v="1"/>
    <x v="0"/>
    <n v="0"/>
    <x v="46"/>
    <s v="329-5400"/>
    <s v="Male"/>
    <x v="61"/>
    <s v="No"/>
    <s v="Yes"/>
    <s v="No"/>
    <x v="2"/>
    <n v="0"/>
    <s v="No"/>
    <x v="2"/>
    <s v="Direct Debit"/>
    <n v="44"/>
    <n v="1661"/>
    <x v="0"/>
    <x v="0"/>
    <n v="0"/>
    <n v="1"/>
    <x v="0"/>
  </r>
  <r>
    <s v="2095-NQQJ"/>
    <s v="No"/>
    <x v="44"/>
    <n v="135"/>
    <n v="341"/>
    <n v="0"/>
    <n v="0"/>
    <s v="No"/>
    <x v="0"/>
    <n v="0"/>
    <n v="2"/>
    <n v="19"/>
    <x v="0"/>
    <n v="0"/>
    <x v="24"/>
    <s v="383-6356"/>
    <s v="Male"/>
    <x v="59"/>
    <s v="Yes"/>
    <s v="No"/>
    <s v="No"/>
    <x v="1"/>
    <n v="0"/>
    <s v="Yes"/>
    <x v="0"/>
    <s v="Direct Debit"/>
    <n v="35"/>
    <n v="1076"/>
    <x v="0"/>
    <x v="0"/>
    <n v="0"/>
    <n v="1"/>
    <x v="2"/>
  </r>
  <r>
    <s v="3284-AYVZ"/>
    <s v="No"/>
    <x v="50"/>
    <n v="50"/>
    <n v="163.4"/>
    <n v="0"/>
    <n v="0"/>
    <s v="No"/>
    <x v="0"/>
    <n v="0"/>
    <n v="1"/>
    <n v="5"/>
    <x v="0"/>
    <n v="0"/>
    <x v="21"/>
    <s v="337-1586"/>
    <s v="Male"/>
    <x v="5"/>
    <s v="No"/>
    <s v="No"/>
    <s v="No"/>
    <x v="0"/>
    <n v="0"/>
    <s v="No"/>
    <x v="0"/>
    <s v="Direct Debit"/>
    <n v="21"/>
    <n v="287"/>
    <x v="0"/>
    <x v="0"/>
    <n v="0"/>
    <n v="1"/>
    <x v="1"/>
  </r>
  <r>
    <s v="5398-DIKE"/>
    <s v="No"/>
    <x v="33"/>
    <n v="217"/>
    <n v="512.1"/>
    <n v="0"/>
    <n v="0"/>
    <s v="No"/>
    <x v="0"/>
    <n v="0"/>
    <n v="2"/>
    <n v="21"/>
    <x v="0"/>
    <n v="0"/>
    <x v="14"/>
    <s v="336-9273"/>
    <s v="Female"/>
    <x v="23"/>
    <s v="Yes"/>
    <s v="No"/>
    <s v="No"/>
    <x v="1"/>
    <n v="0"/>
    <s v="Yes"/>
    <x v="2"/>
    <s v="Paper Check"/>
    <n v="32"/>
    <n v="2064"/>
    <x v="0"/>
    <x v="0"/>
    <n v="0"/>
    <n v="1"/>
    <x v="2"/>
  </r>
  <r>
    <s v="0356-UCZR"/>
    <s v="No"/>
    <x v="22"/>
    <n v="145"/>
    <n v="480.5"/>
    <n v="0"/>
    <n v="0"/>
    <s v="No"/>
    <x v="0"/>
    <n v="0"/>
    <n v="1"/>
    <n v="0"/>
    <x v="1"/>
    <n v="0"/>
    <x v="9"/>
    <s v="415-5476"/>
    <s v="Female"/>
    <x v="6"/>
    <s v="Yes"/>
    <s v="No"/>
    <s v="No"/>
    <x v="1"/>
    <n v="0"/>
    <s v="No"/>
    <x v="1"/>
    <s v="Paper Check"/>
    <n v="7"/>
    <n v="388"/>
    <x v="0"/>
    <x v="0"/>
    <n v="0"/>
    <n v="1"/>
    <x v="0"/>
  </r>
  <r>
    <s v="0029-FTVA"/>
    <s v="No"/>
    <x v="58"/>
    <n v="173"/>
    <n v="429.3"/>
    <n v="0"/>
    <n v="0"/>
    <s v="No"/>
    <x v="0"/>
    <n v="0"/>
    <n v="1"/>
    <n v="3"/>
    <x v="0"/>
    <n v="0"/>
    <x v="47"/>
    <s v="418-8257"/>
    <s v="Male"/>
    <x v="54"/>
    <s v="No"/>
    <s v="No"/>
    <s v="No"/>
    <x v="0"/>
    <n v="0"/>
    <s v="No"/>
    <x v="1"/>
    <s v="Direct Debit"/>
    <n v="39"/>
    <n v="1047"/>
    <x v="0"/>
    <x v="0"/>
    <n v="0"/>
    <n v="1"/>
    <x v="0"/>
  </r>
  <r>
    <s v="6963-QYLP"/>
    <s v="No"/>
    <x v="11"/>
    <n v="103"/>
    <n v="250.5"/>
    <n v="0"/>
    <n v="0"/>
    <s v="No"/>
    <x v="0"/>
    <n v="0"/>
    <n v="1"/>
    <n v="0"/>
    <x v="1"/>
    <n v="0"/>
    <x v="14"/>
    <s v="407-3121"/>
    <s v="Female"/>
    <x v="28"/>
    <s v="No"/>
    <s v="No"/>
    <s v="No"/>
    <x v="0"/>
    <n v="0"/>
    <s v="No"/>
    <x v="2"/>
    <s v="Credit Card"/>
    <n v="12"/>
    <n v="260"/>
    <x v="0"/>
    <x v="0"/>
    <n v="0"/>
    <n v="1"/>
    <x v="0"/>
  </r>
  <r>
    <s v="5187-PZYV"/>
    <s v="No"/>
    <x v="53"/>
    <n v="83"/>
    <n v="222.1"/>
    <n v="0"/>
    <n v="0"/>
    <s v="No"/>
    <x v="0"/>
    <n v="0"/>
    <n v="0"/>
    <n v="0"/>
    <x v="1"/>
    <n v="0"/>
    <x v="23"/>
    <s v="378-1144"/>
    <s v="Female"/>
    <x v="58"/>
    <s v="No"/>
    <s v="No"/>
    <s v="No"/>
    <x v="0"/>
    <n v="0"/>
    <s v="No"/>
    <x v="1"/>
    <s v="Paper Check"/>
    <n v="8"/>
    <n v="129"/>
    <x v="0"/>
    <x v="0"/>
    <n v="0"/>
    <n v="1"/>
    <x v="0"/>
  </r>
  <r>
    <s v="5189-SKIW"/>
    <s v="No"/>
    <x v="25"/>
    <n v="181"/>
    <n v="358.6"/>
    <n v="0"/>
    <n v="0"/>
    <s v="No"/>
    <x v="0"/>
    <n v="0"/>
    <n v="2"/>
    <n v="6"/>
    <x v="0"/>
    <n v="0"/>
    <x v="11"/>
    <s v="359-5091"/>
    <s v="Male"/>
    <x v="44"/>
    <s v="No"/>
    <s v="No"/>
    <s v="No"/>
    <x v="0"/>
    <n v="0"/>
    <s v="No"/>
    <x v="1"/>
    <s v="Credit Card"/>
    <n v="23"/>
    <n v="1393"/>
    <x v="0"/>
    <x v="0"/>
    <n v="0"/>
    <n v="1"/>
    <x v="1"/>
  </r>
  <r>
    <s v="5449-CJQK"/>
    <s v="No"/>
    <x v="9"/>
    <n v="244"/>
    <n v="452.2"/>
    <n v="0"/>
    <n v="0"/>
    <s v="No"/>
    <x v="0"/>
    <n v="0"/>
    <n v="0"/>
    <n v="0"/>
    <x v="1"/>
    <n v="0"/>
    <x v="6"/>
    <s v="386-6580"/>
    <s v="Female"/>
    <x v="44"/>
    <s v="No"/>
    <s v="No"/>
    <s v="No"/>
    <x v="0"/>
    <n v="0"/>
    <s v="No"/>
    <x v="2"/>
    <s v="Paper Check"/>
    <n v="14"/>
    <n v="715"/>
    <x v="0"/>
    <x v="0"/>
    <n v="0"/>
    <n v="1"/>
    <x v="0"/>
  </r>
  <r>
    <s v="8581-JVQB"/>
    <s v="No"/>
    <x v="73"/>
    <n v="49"/>
    <n v="114.5"/>
    <n v="0"/>
    <n v="0"/>
    <s v="No"/>
    <x v="0"/>
    <n v="0"/>
    <n v="2"/>
    <n v="0"/>
    <x v="1"/>
    <n v="0"/>
    <x v="31"/>
    <s v="332-1690"/>
    <s v="Female"/>
    <x v="39"/>
    <s v="No"/>
    <s v="No"/>
    <s v="No"/>
    <x v="0"/>
    <n v="0"/>
    <s v="No"/>
    <x v="2"/>
    <s v="Paper Check"/>
    <n v="8"/>
    <n v="236"/>
    <x v="0"/>
    <x v="0"/>
    <n v="0"/>
    <n v="1"/>
    <x v="0"/>
  </r>
  <r>
    <s v="1517-FWOM"/>
    <s v="No"/>
    <x v="30"/>
    <n v="18"/>
    <n v="28.6"/>
    <n v="12"/>
    <n v="36.6"/>
    <s v="Yes"/>
    <x v="1"/>
    <n v="0"/>
    <n v="0"/>
    <n v="0"/>
    <x v="1"/>
    <n v="0"/>
    <x v="41"/>
    <s v="348-9383"/>
    <s v="Female"/>
    <x v="3"/>
    <s v="No"/>
    <s v="No"/>
    <s v="No"/>
    <x v="0"/>
    <n v="0"/>
    <s v="No"/>
    <x v="0"/>
    <s v="Paper Check"/>
    <n v="8"/>
    <n v="27"/>
    <x v="0"/>
    <x v="0"/>
    <n v="0"/>
    <n v="1"/>
    <x v="0"/>
  </r>
  <r>
    <s v="0894-CTMY"/>
    <s v="No"/>
    <x v="26"/>
    <n v="381"/>
    <n v="1009.5"/>
    <n v="0"/>
    <n v="0"/>
    <s v="No"/>
    <x v="0"/>
    <n v="0"/>
    <n v="1"/>
    <n v="1"/>
    <x v="0"/>
    <n v="0"/>
    <x v="44"/>
    <s v="420-3857"/>
    <s v="Female"/>
    <x v="58"/>
    <s v="No"/>
    <s v="No"/>
    <s v="No"/>
    <x v="0"/>
    <n v="0"/>
    <s v="Yes"/>
    <x v="2"/>
    <s v="Paper Check"/>
    <n v="28"/>
    <n v="1787"/>
    <x v="0"/>
    <x v="0"/>
    <n v="0"/>
    <n v="1"/>
    <x v="0"/>
  </r>
  <r>
    <s v="1896-DJLE"/>
    <s v="No"/>
    <x v="72"/>
    <n v="77"/>
    <n v="180.1"/>
    <n v="0"/>
    <n v="0"/>
    <s v="No"/>
    <x v="0"/>
    <n v="0"/>
    <n v="0"/>
    <n v="4"/>
    <x v="1"/>
    <n v="24"/>
    <x v="3"/>
    <s v="405-2653"/>
    <s v="Female"/>
    <x v="38"/>
    <s v="No"/>
    <s v="No"/>
    <s v="No"/>
    <x v="0"/>
    <n v="0"/>
    <s v="No"/>
    <x v="2"/>
    <s v="Credit Card"/>
    <n v="53"/>
    <n v="2375"/>
    <x v="0"/>
    <x v="0"/>
    <n v="0"/>
    <n v="1"/>
    <x v="0"/>
  </r>
  <r>
    <s v="9639-CDJJ"/>
    <s v="No"/>
    <x v="14"/>
    <n v="284"/>
    <n v="707.6"/>
    <n v="0"/>
    <n v="0"/>
    <s v="No"/>
    <x v="0"/>
    <n v="0"/>
    <n v="0"/>
    <n v="4"/>
    <x v="0"/>
    <n v="0"/>
    <x v="46"/>
    <s v="352-5663"/>
    <s v="Female"/>
    <x v="35"/>
    <s v="No"/>
    <s v="No"/>
    <s v="No"/>
    <x v="0"/>
    <n v="0"/>
    <s v="Yes"/>
    <x v="2"/>
    <s v="Credit Card"/>
    <n v="36"/>
    <n v="2518"/>
    <x v="0"/>
    <x v="0"/>
    <n v="0"/>
    <n v="1"/>
    <x v="0"/>
  </r>
  <r>
    <s v="5024-NWWY"/>
    <s v="No"/>
    <x v="20"/>
    <n v="37"/>
    <n v="90.9"/>
    <n v="0"/>
    <n v="0"/>
    <s v="No"/>
    <x v="0"/>
    <n v="0"/>
    <n v="2"/>
    <n v="1"/>
    <x v="0"/>
    <n v="0"/>
    <x v="47"/>
    <s v="402-3908"/>
    <s v="Male"/>
    <x v="56"/>
    <s v="No"/>
    <s v="Yes"/>
    <s v="No"/>
    <x v="2"/>
    <n v="0"/>
    <s v="No"/>
    <x v="2"/>
    <s v="Credit Card"/>
    <n v="13"/>
    <n v="164"/>
    <x v="0"/>
    <x v="0"/>
    <n v="0"/>
    <n v="1"/>
    <x v="0"/>
  </r>
  <r>
    <s v="7899-HFSN"/>
    <s v="No"/>
    <x v="54"/>
    <n v="189"/>
    <n v="540.70000000000005"/>
    <n v="0"/>
    <n v="0"/>
    <s v="No"/>
    <x v="0"/>
    <n v="0"/>
    <n v="1"/>
    <n v="0"/>
    <x v="1"/>
    <n v="0"/>
    <x v="17"/>
    <s v="350-2340"/>
    <s v="Male"/>
    <x v="40"/>
    <s v="No"/>
    <s v="No"/>
    <s v="No"/>
    <x v="0"/>
    <n v="0"/>
    <s v="No"/>
    <x v="2"/>
    <s v="Direct Debit"/>
    <n v="11"/>
    <n v="573"/>
    <x v="0"/>
    <x v="0"/>
    <n v="0"/>
    <n v="1"/>
    <x v="0"/>
  </r>
  <r>
    <s v="0609-FKTS"/>
    <s v="No"/>
    <x v="61"/>
    <n v="19"/>
    <n v="48.7"/>
    <n v="0"/>
    <n v="0"/>
    <s v="No"/>
    <x v="0"/>
    <n v="0"/>
    <n v="2"/>
    <n v="4"/>
    <x v="0"/>
    <n v="0"/>
    <x v="7"/>
    <s v="399-7029"/>
    <s v="Female"/>
    <x v="37"/>
    <s v="No"/>
    <s v="No"/>
    <s v="No"/>
    <x v="0"/>
    <n v="0"/>
    <s v="Yes"/>
    <x v="0"/>
    <s v="Direct Debit"/>
    <n v="35"/>
    <n v="287"/>
    <x v="0"/>
    <x v="0"/>
    <n v="0"/>
    <n v="1"/>
    <x v="0"/>
  </r>
  <r>
    <s v="1220-FSQV"/>
    <s v="No"/>
    <x v="43"/>
    <n v="9"/>
    <n v="24.6"/>
    <n v="0"/>
    <n v="0"/>
    <s v="No"/>
    <x v="0"/>
    <n v="0"/>
    <n v="1"/>
    <n v="0"/>
    <x v="1"/>
    <n v="0"/>
    <x v="23"/>
    <s v="337-3868"/>
    <s v="Female"/>
    <x v="46"/>
    <s v="No"/>
    <s v="No"/>
    <s v="No"/>
    <x v="0"/>
    <n v="0"/>
    <s v="No"/>
    <x v="1"/>
    <s v="Paper Check"/>
    <n v="10"/>
    <n v="34"/>
    <x v="0"/>
    <x v="0"/>
    <n v="0"/>
    <n v="1"/>
    <x v="0"/>
  </r>
  <r>
    <s v="6873-JCIW"/>
    <s v="No"/>
    <x v="64"/>
    <n v="247"/>
    <n v="630.70000000000005"/>
    <n v="0"/>
    <n v="0"/>
    <s v="No"/>
    <x v="0"/>
    <n v="0"/>
    <n v="2"/>
    <n v="9"/>
    <x v="0"/>
    <n v="0"/>
    <x v="44"/>
    <s v="416-9723"/>
    <s v="Male"/>
    <x v="50"/>
    <s v="No"/>
    <s v="No"/>
    <s v="No"/>
    <x v="0"/>
    <n v="0"/>
    <s v="Yes"/>
    <x v="1"/>
    <s v="Direct Debit"/>
    <n v="59"/>
    <n v="2341"/>
    <x v="0"/>
    <x v="0"/>
    <n v="0"/>
    <n v="1"/>
    <x v="1"/>
  </r>
  <r>
    <s v="2104-ORNT"/>
    <s v="No"/>
    <x v="14"/>
    <n v="477"/>
    <n v="1143.0999999999999"/>
    <n v="0"/>
    <n v="0"/>
    <s v="No"/>
    <x v="0"/>
    <n v="0"/>
    <n v="2"/>
    <n v="0"/>
    <x v="1"/>
    <n v="0"/>
    <x v="30"/>
    <s v="337-4403"/>
    <s v="Female"/>
    <x v="35"/>
    <s v="No"/>
    <s v="No"/>
    <s v="No"/>
    <x v="0"/>
    <n v="0"/>
    <s v="No"/>
    <x v="2"/>
    <s v="Direct Debit"/>
    <n v="14"/>
    <n v="988"/>
    <x v="0"/>
    <x v="0"/>
    <n v="0"/>
    <n v="1"/>
    <x v="0"/>
  </r>
  <r>
    <s v="3977-PAQV"/>
    <s v="No"/>
    <x v="38"/>
    <n v="235"/>
    <n v="505.6"/>
    <n v="0"/>
    <n v="0"/>
    <s v="No"/>
    <x v="0"/>
    <n v="0"/>
    <n v="2"/>
    <n v="7"/>
    <x v="0"/>
    <n v="0"/>
    <x v="28"/>
    <s v="386-3796"/>
    <s v="Female"/>
    <x v="5"/>
    <s v="No"/>
    <s v="No"/>
    <s v="No"/>
    <x v="0"/>
    <n v="0"/>
    <s v="No"/>
    <x v="2"/>
    <s v="Paper Check"/>
    <n v="39"/>
    <n v="1953"/>
    <x v="0"/>
    <x v="0"/>
    <n v="0"/>
    <n v="1"/>
    <x v="1"/>
  </r>
  <r>
    <s v="3316-FKPG"/>
    <s v="No"/>
    <x v="0"/>
    <n v="6"/>
    <n v="14"/>
    <n v="0"/>
    <n v="0"/>
    <s v="No"/>
    <x v="0"/>
    <n v="0"/>
    <n v="1"/>
    <n v="23"/>
    <x v="1"/>
    <n v="36"/>
    <x v="30"/>
    <s v="340-4989"/>
    <s v="Male"/>
    <x v="4"/>
    <s v="Yes"/>
    <s v="No"/>
    <s v="No"/>
    <x v="1"/>
    <n v="0"/>
    <s v="No"/>
    <x v="0"/>
    <s v="Direct Debit"/>
    <n v="31"/>
    <n v="31"/>
    <x v="0"/>
    <x v="0"/>
    <n v="0"/>
    <n v="1"/>
    <x v="2"/>
  </r>
  <r>
    <s v="9435-VUDC"/>
    <s v="No"/>
    <x v="41"/>
    <n v="112"/>
    <n v="370.3"/>
    <n v="0"/>
    <n v="0"/>
    <s v="No"/>
    <x v="0"/>
    <n v="0"/>
    <n v="2"/>
    <n v="8"/>
    <x v="0"/>
    <n v="0"/>
    <x v="48"/>
    <s v="340-6221"/>
    <s v="Female"/>
    <x v="40"/>
    <s v="No"/>
    <s v="No"/>
    <s v="No"/>
    <x v="0"/>
    <n v="0"/>
    <s v="Yes"/>
    <x v="2"/>
    <s v="Direct Debit"/>
    <n v="30"/>
    <n v="2194"/>
    <x v="0"/>
    <x v="0"/>
    <n v="0"/>
    <n v="1"/>
    <x v="1"/>
  </r>
  <r>
    <s v="2686-CAXC"/>
    <s v="No"/>
    <x v="48"/>
    <n v="25"/>
    <n v="54.6"/>
    <n v="0"/>
    <n v="0"/>
    <s v="No"/>
    <x v="0"/>
    <n v="0"/>
    <n v="2"/>
    <n v="0"/>
    <x v="1"/>
    <n v="0"/>
    <x v="30"/>
    <s v="362-3107"/>
    <s v="Female"/>
    <x v="46"/>
    <s v="No"/>
    <s v="No"/>
    <s v="No"/>
    <x v="0"/>
    <n v="0"/>
    <s v="No"/>
    <x v="0"/>
    <s v="Paper Check"/>
    <n v="9"/>
    <n v="51"/>
    <x v="0"/>
    <x v="0"/>
    <n v="0"/>
    <n v="1"/>
    <x v="0"/>
  </r>
  <r>
    <s v="4211-YHAV"/>
    <s v="No"/>
    <x v="48"/>
    <n v="15"/>
    <n v="42.2"/>
    <n v="0"/>
    <n v="0"/>
    <s v="No"/>
    <x v="0"/>
    <n v="0"/>
    <n v="0"/>
    <n v="0"/>
    <x v="1"/>
    <n v="0"/>
    <x v="35"/>
    <s v="345-1994"/>
    <s v="Female"/>
    <x v="39"/>
    <s v="No"/>
    <s v="No"/>
    <s v="No"/>
    <x v="0"/>
    <n v="0"/>
    <s v="No"/>
    <x v="0"/>
    <s v="Credit Card"/>
    <n v="8"/>
    <n v="37"/>
    <x v="0"/>
    <x v="0"/>
    <n v="0"/>
    <n v="1"/>
    <x v="0"/>
  </r>
  <r>
    <s v="0028-IZYZ"/>
    <s v="No"/>
    <x v="35"/>
    <n v="324"/>
    <n v="678.8"/>
    <n v="0"/>
    <n v="0"/>
    <s v="No"/>
    <x v="0"/>
    <n v="0"/>
    <n v="0"/>
    <n v="2"/>
    <x v="0"/>
    <n v="0"/>
    <x v="37"/>
    <s v="377-5417"/>
    <s v="Male"/>
    <x v="11"/>
    <s v="No"/>
    <s v="No"/>
    <s v="No"/>
    <x v="0"/>
    <n v="0"/>
    <s v="Yes"/>
    <x v="1"/>
    <s v="Credit Card"/>
    <n v="45"/>
    <n v="2161"/>
    <x v="0"/>
    <x v="0"/>
    <n v="0"/>
    <n v="1"/>
    <x v="0"/>
  </r>
  <r>
    <s v="5741-TGXD"/>
    <s v="No"/>
    <x v="5"/>
    <n v="139"/>
    <n v="202.2"/>
    <n v="0"/>
    <n v="0"/>
    <s v="No"/>
    <x v="0"/>
    <n v="0"/>
    <n v="0"/>
    <n v="0"/>
    <x v="1"/>
    <n v="0"/>
    <x v="7"/>
    <s v="391-7528"/>
    <s v="Female"/>
    <x v="55"/>
    <s v="No"/>
    <s v="Yes"/>
    <s v="No"/>
    <x v="2"/>
    <n v="0"/>
    <s v="No"/>
    <x v="1"/>
    <s v="Credit Card"/>
    <n v="7"/>
    <n v="121"/>
    <x v="0"/>
    <x v="0"/>
    <n v="0"/>
    <n v="1"/>
    <x v="0"/>
  </r>
  <r>
    <s v="5694-LJNV"/>
    <s v="No"/>
    <x v="46"/>
    <n v="80"/>
    <n v="158.4"/>
    <n v="0"/>
    <n v="0"/>
    <s v="No"/>
    <x v="0"/>
    <n v="0"/>
    <n v="0"/>
    <n v="14"/>
    <x v="0"/>
    <n v="0"/>
    <x v="3"/>
    <s v="393-6053"/>
    <s v="Male"/>
    <x v="31"/>
    <s v="No"/>
    <s v="No"/>
    <s v="No"/>
    <x v="0"/>
    <n v="0"/>
    <s v="Yes"/>
    <x v="0"/>
    <s v="Direct Debit"/>
    <n v="30"/>
    <n v="1207"/>
    <x v="0"/>
    <x v="0"/>
    <n v="0"/>
    <n v="1"/>
    <x v="2"/>
  </r>
  <r>
    <s v="5388-OITX"/>
    <s v="No"/>
    <x v="9"/>
    <n v="252"/>
    <n v="749"/>
    <n v="450"/>
    <n v="440"/>
    <s v="Yes"/>
    <x v="1"/>
    <n v="0"/>
    <n v="0"/>
    <n v="3"/>
    <x v="0"/>
    <n v="0"/>
    <x v="17"/>
    <s v="365-9079"/>
    <s v="Male"/>
    <x v="55"/>
    <s v="No"/>
    <s v="Yes"/>
    <s v="No"/>
    <x v="2"/>
    <n v="0"/>
    <s v="No"/>
    <x v="1"/>
    <s v="Direct Debit"/>
    <n v="28"/>
    <n v="1409"/>
    <x v="0"/>
    <x v="0"/>
    <n v="0"/>
    <n v="1"/>
    <x v="0"/>
  </r>
  <r>
    <s v="3835-MZPM"/>
    <s v="No"/>
    <x v="24"/>
    <n v="87"/>
    <n v="257.10000000000002"/>
    <n v="0"/>
    <n v="0"/>
    <s v="No"/>
    <x v="0"/>
    <n v="0"/>
    <n v="0"/>
    <n v="1"/>
    <x v="0"/>
    <n v="0"/>
    <x v="3"/>
    <s v="399-3089"/>
    <s v="Male"/>
    <x v="20"/>
    <s v="No"/>
    <s v="No"/>
    <s v="No"/>
    <x v="0"/>
    <n v="0"/>
    <s v="No"/>
    <x v="0"/>
    <s v="Direct Debit"/>
    <n v="28"/>
    <n v="1217"/>
    <x v="0"/>
    <x v="0"/>
    <n v="0"/>
    <n v="1"/>
    <x v="0"/>
  </r>
  <r>
    <s v="3671-EUGD"/>
    <s v="No"/>
    <x v="15"/>
    <n v="11"/>
    <n v="29.1"/>
    <n v="0"/>
    <n v="0"/>
    <s v="No"/>
    <x v="0"/>
    <n v="0"/>
    <n v="0"/>
    <n v="0"/>
    <x v="1"/>
    <n v="0"/>
    <x v="0"/>
    <s v="394-3051"/>
    <s v="Female"/>
    <x v="54"/>
    <s v="No"/>
    <s v="No"/>
    <s v="No"/>
    <x v="0"/>
    <n v="0"/>
    <s v="No"/>
    <x v="0"/>
    <s v="Paper Check"/>
    <n v="8"/>
    <n v="17"/>
    <x v="0"/>
    <x v="0"/>
    <n v="0"/>
    <n v="1"/>
    <x v="0"/>
  </r>
  <r>
    <s v="6799-MQQS"/>
    <s v="No"/>
    <x v="10"/>
    <n v="113"/>
    <n v="411.7"/>
    <n v="0"/>
    <n v="0"/>
    <s v="No"/>
    <x v="0"/>
    <n v="0"/>
    <n v="0"/>
    <n v="7"/>
    <x v="1"/>
    <n v="6"/>
    <x v="46"/>
    <s v="357-2429"/>
    <s v="Male"/>
    <x v="35"/>
    <s v="No"/>
    <s v="No"/>
    <s v="No"/>
    <x v="0"/>
    <n v="0"/>
    <s v="Yes"/>
    <x v="1"/>
    <s v="Credit Card"/>
    <n v="51"/>
    <n v="3469"/>
    <x v="0"/>
    <x v="0"/>
    <n v="0"/>
    <n v="1"/>
    <x v="1"/>
  </r>
  <r>
    <s v="7515-BQEE"/>
    <s v="No"/>
    <x v="14"/>
    <n v="380"/>
    <n v="1066.9000000000001"/>
    <n v="0"/>
    <n v="0"/>
    <s v="No"/>
    <x v="0"/>
    <n v="0"/>
    <n v="0"/>
    <n v="8"/>
    <x v="0"/>
    <n v="0"/>
    <x v="22"/>
    <s v="401-5915"/>
    <s v="Male"/>
    <x v="33"/>
    <s v="Yes"/>
    <s v="No"/>
    <s v="No"/>
    <x v="1"/>
    <n v="0"/>
    <s v="Yes"/>
    <x v="2"/>
    <s v="Credit Card"/>
    <n v="28"/>
    <n v="1960"/>
    <x v="0"/>
    <x v="0"/>
    <n v="0"/>
    <n v="1"/>
    <x v="1"/>
  </r>
  <r>
    <s v="2376-WVEY"/>
    <s v="No"/>
    <x v="30"/>
    <n v="7"/>
    <n v="16.3"/>
    <n v="0"/>
    <n v="0"/>
    <s v="No"/>
    <x v="0"/>
    <n v="0"/>
    <n v="0"/>
    <n v="9"/>
    <x v="0"/>
    <n v="0"/>
    <x v="11"/>
    <s v="348-6057"/>
    <s v="Male"/>
    <x v="18"/>
    <s v="No"/>
    <s v="No"/>
    <s v="No"/>
    <x v="0"/>
    <n v="0"/>
    <s v="No"/>
    <x v="0"/>
    <s v="Direct Debit"/>
    <n v="12"/>
    <n v="40"/>
    <x v="0"/>
    <x v="0"/>
    <n v="0"/>
    <n v="1"/>
    <x v="1"/>
  </r>
  <r>
    <s v="7689-RFPT"/>
    <s v="No"/>
    <x v="15"/>
    <n v="6"/>
    <n v="14.8"/>
    <n v="12"/>
    <n v="23.4"/>
    <s v="Yes"/>
    <x v="1"/>
    <n v="0"/>
    <n v="0"/>
    <n v="4"/>
    <x v="0"/>
    <n v="0"/>
    <x v="31"/>
    <s v="349-3843"/>
    <s v="Male"/>
    <x v="39"/>
    <s v="No"/>
    <s v="No"/>
    <s v="No"/>
    <x v="0"/>
    <n v="0"/>
    <s v="No"/>
    <x v="0"/>
    <s v="Direct Debit"/>
    <n v="23"/>
    <n v="57"/>
    <x v="0"/>
    <x v="0"/>
    <n v="0"/>
    <n v="1"/>
    <x v="0"/>
  </r>
  <r>
    <s v="6013-PBRU"/>
    <s v="No"/>
    <x v="30"/>
    <n v="6"/>
    <n v="12.7"/>
    <n v="0"/>
    <n v="0"/>
    <s v="No"/>
    <x v="0"/>
    <n v="0"/>
    <n v="0"/>
    <n v="1"/>
    <x v="0"/>
    <n v="0"/>
    <x v="46"/>
    <s v="396-5561"/>
    <s v="Male"/>
    <x v="39"/>
    <s v="No"/>
    <s v="No"/>
    <s v="No"/>
    <x v="0"/>
    <n v="0"/>
    <s v="No"/>
    <x v="0"/>
    <s v="Credit Card"/>
    <n v="14"/>
    <n v="43"/>
    <x v="0"/>
    <x v="0"/>
    <n v="0"/>
    <n v="1"/>
    <x v="0"/>
  </r>
  <r>
    <s v="5096-NJRS"/>
    <s v="No"/>
    <x v="20"/>
    <n v="39"/>
    <n v="115.6"/>
    <n v="0"/>
    <n v="0"/>
    <s v="No"/>
    <x v="0"/>
    <n v="0"/>
    <n v="0"/>
    <n v="2"/>
    <x v="0"/>
    <n v="0"/>
    <x v="21"/>
    <s v="371-9602"/>
    <s v="Female"/>
    <x v="16"/>
    <s v="No"/>
    <s v="No"/>
    <s v="No"/>
    <x v="0"/>
    <n v="0"/>
    <s v="No"/>
    <x v="0"/>
    <s v="Direct Debit"/>
    <n v="34"/>
    <n v="441"/>
    <x v="0"/>
    <x v="0"/>
    <n v="0"/>
    <n v="1"/>
    <x v="0"/>
  </r>
  <r>
    <s v="4548-XBJX"/>
    <s v="No"/>
    <x v="74"/>
    <n v="18"/>
    <n v="47.6"/>
    <n v="0"/>
    <n v="0"/>
    <s v="No"/>
    <x v="0"/>
    <n v="0"/>
    <n v="0"/>
    <n v="0"/>
    <x v="1"/>
    <n v="0"/>
    <x v="38"/>
    <s v="351-2815"/>
    <s v="Male"/>
    <x v="28"/>
    <s v="No"/>
    <s v="No"/>
    <s v="No"/>
    <x v="0"/>
    <n v="0"/>
    <s v="No"/>
    <x v="0"/>
    <s v="Paper Check"/>
    <n v="11"/>
    <n v="75"/>
    <x v="0"/>
    <x v="0"/>
    <n v="0"/>
    <n v="1"/>
    <x v="0"/>
  </r>
  <r>
    <s v="1056-ZSEU"/>
    <s v="No"/>
    <x v="70"/>
    <n v="75"/>
    <n v="213.5"/>
    <n v="0"/>
    <n v="0"/>
    <s v="No"/>
    <x v="0"/>
    <n v="0"/>
    <n v="0"/>
    <n v="1"/>
    <x v="0"/>
    <n v="0"/>
    <x v="47"/>
    <s v="404-3238"/>
    <s v="Female"/>
    <x v="18"/>
    <s v="No"/>
    <s v="No"/>
    <s v="No"/>
    <x v="0"/>
    <n v="0"/>
    <s v="Yes"/>
    <x v="0"/>
    <s v="Paper Check"/>
    <n v="53"/>
    <n v="806"/>
    <x v="0"/>
    <x v="0"/>
    <n v="0"/>
    <n v="1"/>
    <x v="0"/>
  </r>
  <r>
    <s v="7340-DAUU"/>
    <s v="No"/>
    <x v="43"/>
    <n v="7"/>
    <n v="15.8"/>
    <n v="0"/>
    <n v="0"/>
    <s v="No"/>
    <x v="0"/>
    <n v="0"/>
    <n v="0"/>
    <n v="2"/>
    <x v="0"/>
    <n v="0"/>
    <x v="17"/>
    <s v="327-1058"/>
    <s v="Male"/>
    <x v="60"/>
    <s v="No"/>
    <s v="Yes"/>
    <s v="No"/>
    <x v="2"/>
    <n v="0"/>
    <s v="Yes"/>
    <x v="2"/>
    <s v="Direct Debit"/>
    <n v="17"/>
    <n v="65"/>
    <x v="0"/>
    <x v="0"/>
    <n v="0"/>
    <n v="1"/>
    <x v="0"/>
  </r>
  <r>
    <s v="7694-QOGF"/>
    <s v="No"/>
    <x v="4"/>
    <n v="368"/>
    <n v="925.6"/>
    <n v="0"/>
    <n v="0"/>
    <s v="No"/>
    <x v="0"/>
    <n v="0"/>
    <n v="0"/>
    <n v="2"/>
    <x v="0"/>
    <n v="0"/>
    <x v="16"/>
    <s v="349-7282"/>
    <s v="Female"/>
    <x v="44"/>
    <s v="No"/>
    <s v="No"/>
    <s v="No"/>
    <x v="0"/>
    <n v="0"/>
    <s v="Yes"/>
    <x v="1"/>
    <s v="Credit Card"/>
    <n v="29"/>
    <n v="1794"/>
    <x v="0"/>
    <x v="0"/>
    <n v="0"/>
    <n v="1"/>
    <x v="0"/>
  </r>
  <r>
    <s v="6708-ZFIQ"/>
    <s v="No"/>
    <x v="53"/>
    <n v="56"/>
    <n v="158.30000000000001"/>
    <n v="0"/>
    <n v="0"/>
    <s v="No"/>
    <x v="0"/>
    <n v="0"/>
    <n v="0"/>
    <n v="1"/>
    <x v="0"/>
    <n v="0"/>
    <x v="43"/>
    <s v="382-5743"/>
    <s v="Male"/>
    <x v="30"/>
    <s v="No"/>
    <s v="No"/>
    <s v="No"/>
    <x v="0"/>
    <n v="0"/>
    <s v="No"/>
    <x v="0"/>
    <s v="Direct Debit"/>
    <n v="25"/>
    <n v="393"/>
    <x v="0"/>
    <x v="0"/>
    <n v="0"/>
    <n v="1"/>
    <x v="0"/>
  </r>
  <r>
    <s v="1662-ZWHY"/>
    <s v="No"/>
    <x v="53"/>
    <n v="56"/>
    <n v="161.6"/>
    <n v="0"/>
    <n v="0"/>
    <s v="No"/>
    <x v="0"/>
    <n v="0"/>
    <n v="0"/>
    <n v="15"/>
    <x v="0"/>
    <n v="0"/>
    <x v="29"/>
    <s v="330-1627"/>
    <s v="Male"/>
    <x v="6"/>
    <s v="Yes"/>
    <s v="No"/>
    <s v="No"/>
    <x v="1"/>
    <n v="0"/>
    <s v="No"/>
    <x v="0"/>
    <s v="Credit Card"/>
    <n v="17"/>
    <n v="272"/>
    <x v="0"/>
    <x v="0"/>
    <n v="0"/>
    <n v="1"/>
    <x v="2"/>
  </r>
  <r>
    <s v="0155-AAFX"/>
    <s v="No"/>
    <x v="29"/>
    <n v="86"/>
    <n v="161"/>
    <n v="162"/>
    <n v="185.4"/>
    <s v="Yes"/>
    <x v="1"/>
    <n v="0"/>
    <n v="0"/>
    <n v="12"/>
    <x v="1"/>
    <n v="60"/>
    <x v="21"/>
    <s v="338-6714"/>
    <s v="Female"/>
    <x v="42"/>
    <s v="Yes"/>
    <s v="No"/>
    <s v="No"/>
    <x v="1"/>
    <n v="0"/>
    <s v="No"/>
    <x v="0"/>
    <s v="Direct Debit"/>
    <n v="25"/>
    <n v="455"/>
    <x v="0"/>
    <x v="0"/>
    <n v="0"/>
    <n v="1"/>
    <x v="2"/>
  </r>
  <r>
    <s v="5868-DLPS"/>
    <s v="No"/>
    <x v="3"/>
    <n v="33"/>
    <n v="104.3"/>
    <n v="0"/>
    <n v="0"/>
    <s v="No"/>
    <x v="0"/>
    <n v="0"/>
    <n v="0"/>
    <n v="12"/>
    <x v="0"/>
    <n v="0"/>
    <x v="0"/>
    <s v="347-9968"/>
    <s v="Male"/>
    <x v="58"/>
    <s v="No"/>
    <s v="No"/>
    <s v="No"/>
    <x v="0"/>
    <n v="0"/>
    <s v="No"/>
    <x v="0"/>
    <s v="Credit Card"/>
    <n v="28"/>
    <n v="292"/>
    <x v="0"/>
    <x v="0"/>
    <n v="0"/>
    <n v="1"/>
    <x v="2"/>
  </r>
  <r>
    <s v="2284-JUVE"/>
    <s v="No"/>
    <x v="63"/>
    <n v="676"/>
    <n v="933.4"/>
    <n v="0"/>
    <n v="0"/>
    <s v="No"/>
    <x v="0"/>
    <n v="0"/>
    <n v="0"/>
    <n v="4"/>
    <x v="0"/>
    <n v="0"/>
    <x v="17"/>
    <s v="377-4975"/>
    <s v="Female"/>
    <x v="3"/>
    <s v="No"/>
    <s v="No"/>
    <s v="No"/>
    <x v="0"/>
    <n v="0"/>
    <s v="Yes"/>
    <x v="2"/>
    <s v="Direct Debit"/>
    <n v="68"/>
    <n v="4871"/>
    <x v="0"/>
    <x v="0"/>
    <n v="0"/>
    <n v="1"/>
    <x v="0"/>
  </r>
  <r>
    <s v="2428-ERNF"/>
    <s v="No"/>
    <x v="37"/>
    <n v="51"/>
    <n v="126"/>
    <n v="0"/>
    <n v="0"/>
    <s v="No"/>
    <x v="0"/>
    <n v="0"/>
    <n v="0"/>
    <n v="0"/>
    <x v="1"/>
    <n v="0"/>
    <x v="33"/>
    <s v="338-6556"/>
    <s v="Male"/>
    <x v="10"/>
    <s v="No"/>
    <s v="No"/>
    <s v="No"/>
    <x v="0"/>
    <n v="0"/>
    <s v="No"/>
    <x v="1"/>
    <s v="Credit Card"/>
    <n v="11"/>
    <n v="98"/>
    <x v="0"/>
    <x v="0"/>
    <n v="0"/>
    <n v="1"/>
    <x v="0"/>
  </r>
  <r>
    <s v="8983-CBJM"/>
    <s v="No"/>
    <x v="5"/>
    <n v="27"/>
    <n v="86.1"/>
    <n v="0"/>
    <n v="0"/>
    <s v="No"/>
    <x v="0"/>
    <n v="0"/>
    <n v="0"/>
    <n v="5"/>
    <x v="1"/>
    <n v="47"/>
    <x v="13"/>
    <s v="403-6237"/>
    <s v="Male"/>
    <x v="29"/>
    <s v="No"/>
    <s v="Yes"/>
    <s v="No"/>
    <x v="2"/>
    <n v="0"/>
    <s v="Yes"/>
    <x v="2"/>
    <s v="Direct Debit"/>
    <n v="66"/>
    <n v="1132"/>
    <x v="0"/>
    <x v="0"/>
    <n v="0"/>
    <n v="1"/>
    <x v="1"/>
  </r>
  <r>
    <s v="1782-BXIP"/>
    <s v="No"/>
    <x v="59"/>
    <n v="125"/>
    <n v="324.10000000000002"/>
    <n v="0"/>
    <n v="0"/>
    <s v="No"/>
    <x v="0"/>
    <n v="0"/>
    <n v="0"/>
    <n v="4"/>
    <x v="0"/>
    <n v="0"/>
    <x v="6"/>
    <s v="412-6245"/>
    <s v="Male"/>
    <x v="40"/>
    <s v="No"/>
    <s v="No"/>
    <s v="No"/>
    <x v="0"/>
    <n v="0"/>
    <s v="No"/>
    <x v="0"/>
    <s v="Credit Card"/>
    <n v="54"/>
    <n v="1255"/>
    <x v="0"/>
    <x v="0"/>
    <n v="0"/>
    <n v="1"/>
    <x v="0"/>
  </r>
  <r>
    <s v="9438-KAJT"/>
    <s v="No"/>
    <x v="0"/>
    <n v="5"/>
    <n v="12"/>
    <n v="0"/>
    <n v="0"/>
    <s v="No"/>
    <x v="0"/>
    <n v="0"/>
    <n v="0"/>
    <n v="3"/>
    <x v="0"/>
    <n v="0"/>
    <x v="25"/>
    <s v="377-3417"/>
    <s v="Male"/>
    <x v="28"/>
    <s v="No"/>
    <s v="No"/>
    <s v="No"/>
    <x v="0"/>
    <n v="0"/>
    <s v="No"/>
    <x v="0"/>
    <s v="Direct Debit"/>
    <n v="11"/>
    <n v="11"/>
    <x v="0"/>
    <x v="0"/>
    <n v="0"/>
    <n v="1"/>
    <x v="0"/>
  </r>
  <r>
    <s v="5951-QYBK"/>
    <s v="No"/>
    <x v="68"/>
    <n v="37"/>
    <n v="80"/>
    <n v="0"/>
    <n v="0"/>
    <s v="No"/>
    <x v="0"/>
    <n v="0"/>
    <n v="0"/>
    <n v="7"/>
    <x v="0"/>
    <n v="0"/>
    <x v="46"/>
    <s v="343-2597"/>
    <s v="Female"/>
    <x v="49"/>
    <s v="No"/>
    <s v="No"/>
    <s v="No"/>
    <x v="0"/>
    <n v="0"/>
    <s v="No"/>
    <x v="0"/>
    <s v="Credit Card"/>
    <n v="36"/>
    <n v="219"/>
    <x v="0"/>
    <x v="0"/>
    <n v="0"/>
    <n v="1"/>
    <x v="1"/>
  </r>
  <r>
    <s v="3832-UBXY"/>
    <s v="No"/>
    <x v="27"/>
    <n v="438"/>
    <n v="1032.9000000000001"/>
    <n v="325"/>
    <n v="682.5"/>
    <s v="Yes"/>
    <x v="1"/>
    <n v="0"/>
    <n v="0"/>
    <n v="0"/>
    <x v="1"/>
    <n v="0"/>
    <x v="3"/>
    <s v="344-5766"/>
    <s v="Male"/>
    <x v="35"/>
    <s v="No"/>
    <s v="No"/>
    <s v="No"/>
    <x v="0"/>
    <n v="0"/>
    <s v="No"/>
    <x v="1"/>
    <s v="Credit Card"/>
    <n v="13"/>
    <n v="851"/>
    <x v="0"/>
    <x v="0"/>
    <n v="0"/>
    <n v="1"/>
    <x v="0"/>
  </r>
  <r>
    <s v="6365-WUQJ"/>
    <s v="No"/>
    <x v="43"/>
    <n v="14"/>
    <n v="47.5"/>
    <n v="0"/>
    <n v="0"/>
    <s v="No"/>
    <x v="0"/>
    <n v="0"/>
    <n v="0"/>
    <n v="1"/>
    <x v="1"/>
    <n v="6"/>
    <x v="14"/>
    <s v="405-1370"/>
    <s v="Female"/>
    <x v="54"/>
    <s v="No"/>
    <s v="No"/>
    <s v="No"/>
    <x v="0"/>
    <n v="0"/>
    <s v="No"/>
    <x v="0"/>
    <s v="Credit Card"/>
    <n v="42"/>
    <n v="165"/>
    <x v="0"/>
    <x v="0"/>
    <n v="0"/>
    <n v="1"/>
    <x v="0"/>
  </r>
  <r>
    <s v="3088-MHDC"/>
    <s v="No"/>
    <x v="69"/>
    <n v="115"/>
    <n v="242.1"/>
    <n v="0"/>
    <n v="0"/>
    <s v="No"/>
    <x v="0"/>
    <n v="0"/>
    <n v="0"/>
    <n v="1"/>
    <x v="0"/>
    <n v="0"/>
    <x v="36"/>
    <s v="336-4960"/>
    <s v="Female"/>
    <x v="3"/>
    <s v="No"/>
    <s v="No"/>
    <s v="No"/>
    <x v="0"/>
    <n v="0"/>
    <s v="Yes"/>
    <x v="0"/>
    <s v="Direct Debit"/>
    <n v="61"/>
    <n v="2097"/>
    <x v="0"/>
    <x v="0"/>
    <n v="0"/>
    <n v="1"/>
    <x v="0"/>
  </r>
  <r>
    <s v="2817-QXJA"/>
    <s v="No"/>
    <x v="50"/>
    <n v="43"/>
    <n v="100.3"/>
    <n v="0"/>
    <n v="0"/>
    <s v="No"/>
    <x v="0"/>
    <n v="0"/>
    <n v="0"/>
    <n v="0"/>
    <x v="1"/>
    <n v="0"/>
    <x v="6"/>
    <s v="405-5083"/>
    <s v="Female"/>
    <x v="48"/>
    <s v="No"/>
    <s v="No"/>
    <s v="No"/>
    <x v="0"/>
    <n v="0"/>
    <s v="No"/>
    <x v="2"/>
    <s v="Credit Card"/>
    <n v="12"/>
    <n v="172"/>
    <x v="0"/>
    <x v="0"/>
    <n v="0"/>
    <n v="1"/>
    <x v="0"/>
  </r>
  <r>
    <s v="0082-ADJL"/>
    <s v="No"/>
    <x v="45"/>
    <n v="99"/>
    <n v="209.5"/>
    <n v="0"/>
    <n v="0"/>
    <s v="No"/>
    <x v="0"/>
    <n v="0"/>
    <n v="0"/>
    <n v="8"/>
    <x v="0"/>
    <n v="0"/>
    <x v="21"/>
    <s v="345-3614"/>
    <s v="Male"/>
    <x v="37"/>
    <s v="No"/>
    <s v="No"/>
    <s v="No"/>
    <x v="0"/>
    <n v="0"/>
    <s v="Yes"/>
    <x v="2"/>
    <s v="Direct Debit"/>
    <n v="27"/>
    <n v="1388"/>
    <x v="0"/>
    <x v="0"/>
    <n v="0"/>
    <n v="1"/>
    <x v="1"/>
  </r>
  <r>
    <s v="0927-FSMY"/>
    <s v="No"/>
    <x v="65"/>
    <n v="246"/>
    <n v="643.20000000000005"/>
    <n v="0"/>
    <n v="0"/>
    <s v="No"/>
    <x v="0"/>
    <n v="0"/>
    <n v="0"/>
    <n v="3"/>
    <x v="1"/>
    <n v="33"/>
    <x v="31"/>
    <s v="370-9296"/>
    <s v="Male"/>
    <x v="24"/>
    <s v="No"/>
    <s v="No"/>
    <s v="No"/>
    <x v="0"/>
    <n v="0"/>
    <s v="No"/>
    <x v="2"/>
    <s v="Direct Debit"/>
    <n v="62"/>
    <n v="3085"/>
    <x v="0"/>
    <x v="0"/>
    <n v="0"/>
    <n v="1"/>
    <x v="0"/>
  </r>
  <r>
    <s v="7619-TIAJ"/>
    <s v="No"/>
    <x v="25"/>
    <n v="210"/>
    <n v="841"/>
    <n v="0"/>
    <n v="0"/>
    <s v="No"/>
    <x v="0"/>
    <n v="0"/>
    <n v="0"/>
    <n v="1"/>
    <x v="0"/>
    <n v="0"/>
    <x v="35"/>
    <s v="402-5076"/>
    <s v="Male"/>
    <x v="7"/>
    <s v="No"/>
    <s v="No"/>
    <s v="No"/>
    <x v="0"/>
    <n v="0"/>
    <s v="Yes"/>
    <x v="1"/>
    <s v="Direct Debit"/>
    <n v="48"/>
    <n v="2875"/>
    <x v="0"/>
    <x v="0"/>
    <n v="0"/>
    <n v="1"/>
    <x v="0"/>
  </r>
  <r>
    <s v="7680-RLRV"/>
    <s v="No"/>
    <x v="46"/>
    <n v="200"/>
    <n v="476.2"/>
    <n v="0"/>
    <n v="0"/>
    <s v="No"/>
    <x v="0"/>
    <n v="0"/>
    <n v="0"/>
    <n v="9"/>
    <x v="0"/>
    <n v="0"/>
    <x v="16"/>
    <s v="409-3428"/>
    <s v="Male"/>
    <x v="44"/>
    <s v="No"/>
    <s v="No"/>
    <s v="No"/>
    <x v="0"/>
    <n v="0"/>
    <s v="No"/>
    <x v="0"/>
    <s v="Direct Debit"/>
    <n v="47"/>
    <n v="1850"/>
    <x v="0"/>
    <x v="0"/>
    <n v="0"/>
    <n v="1"/>
    <x v="1"/>
  </r>
  <r>
    <s v="2192-PVOZ"/>
    <s v="No"/>
    <x v="40"/>
    <n v="694"/>
    <n v="1080.2"/>
    <n v="0"/>
    <n v="0"/>
    <s v="No"/>
    <x v="0"/>
    <n v="0"/>
    <n v="0"/>
    <n v="4"/>
    <x v="0"/>
    <n v="0"/>
    <x v="0"/>
    <s v="362-2067"/>
    <s v="Male"/>
    <x v="26"/>
    <s v="No"/>
    <s v="No"/>
    <s v="No"/>
    <x v="0"/>
    <n v="0"/>
    <s v="No"/>
    <x v="2"/>
    <s v="Credit Card"/>
    <n v="29"/>
    <n v="1936"/>
    <x v="0"/>
    <x v="0"/>
    <n v="0"/>
    <n v="1"/>
    <x v="0"/>
  </r>
  <r>
    <s v="2472-KMFK"/>
    <s v="Yes"/>
    <x v="43"/>
    <n v="7"/>
    <n v="15.5"/>
    <n v="0"/>
    <n v="0"/>
    <s v="No"/>
    <x v="0"/>
    <n v="0"/>
    <n v="0"/>
    <n v="9"/>
    <x v="1"/>
    <n v="26"/>
    <x v="27"/>
    <s v="388-4331"/>
    <s v="Female"/>
    <x v="48"/>
    <s v="No"/>
    <s v="No"/>
    <s v="No"/>
    <x v="0"/>
    <n v="0"/>
    <s v="Yes"/>
    <x v="0"/>
    <s v="Credit Card"/>
    <n v="16"/>
    <n v="63"/>
    <x v="0"/>
    <x v="0"/>
    <n v="1"/>
    <n v="1"/>
    <x v="1"/>
  </r>
  <r>
    <s v="9625-QNNY"/>
    <s v="No"/>
    <x v="48"/>
    <n v="36"/>
    <n v="72"/>
    <n v="0"/>
    <n v="0"/>
    <s v="No"/>
    <x v="0"/>
    <n v="0"/>
    <n v="0"/>
    <n v="5"/>
    <x v="0"/>
    <n v="0"/>
    <x v="36"/>
    <s v="362-8886"/>
    <s v="Female"/>
    <x v="48"/>
    <s v="No"/>
    <s v="No"/>
    <s v="No"/>
    <x v="0"/>
    <n v="0"/>
    <s v="No"/>
    <x v="0"/>
    <s v="Credit Card"/>
    <n v="25"/>
    <n v="111"/>
    <x v="0"/>
    <x v="0"/>
    <n v="0"/>
    <n v="1"/>
    <x v="1"/>
  </r>
  <r>
    <s v="8802-VFST"/>
    <s v="No"/>
    <x v="68"/>
    <n v="26"/>
    <n v="57.9"/>
    <n v="0"/>
    <n v="0"/>
    <s v="No"/>
    <x v="0"/>
    <n v="0"/>
    <n v="0"/>
    <n v="10"/>
    <x v="0"/>
    <n v="0"/>
    <x v="4"/>
    <s v="410-4882"/>
    <s v="Female"/>
    <x v="31"/>
    <s v="No"/>
    <s v="No"/>
    <s v="No"/>
    <x v="0"/>
    <n v="0"/>
    <s v="No"/>
    <x v="0"/>
    <s v="Direct Debit"/>
    <n v="29"/>
    <n v="168"/>
    <x v="0"/>
    <x v="0"/>
    <n v="0"/>
    <n v="1"/>
    <x v="1"/>
  </r>
  <r>
    <s v="7401-WRLI"/>
    <s v="No"/>
    <x v="7"/>
    <n v="109"/>
    <n v="275.2"/>
    <n v="0"/>
    <n v="0"/>
    <s v="No"/>
    <x v="0"/>
    <n v="0"/>
    <n v="0"/>
    <n v="5"/>
    <x v="0"/>
    <n v="0"/>
    <x v="47"/>
    <s v="380-3186"/>
    <s v="Female"/>
    <x v="37"/>
    <s v="No"/>
    <s v="No"/>
    <s v="No"/>
    <x v="0"/>
    <n v="0"/>
    <s v="Yes"/>
    <x v="0"/>
    <s v="Credit Card"/>
    <n v="17"/>
    <n v="431"/>
    <x v="0"/>
    <x v="0"/>
    <n v="0"/>
    <n v="1"/>
    <x v="1"/>
  </r>
  <r>
    <s v="5793-CHUS"/>
    <s v="No"/>
    <x v="36"/>
    <n v="203"/>
    <n v="550.5"/>
    <n v="0"/>
    <n v="0"/>
    <s v="No"/>
    <x v="0"/>
    <n v="0"/>
    <n v="0"/>
    <n v="10"/>
    <x v="0"/>
    <n v="0"/>
    <x v="38"/>
    <s v="347-9995"/>
    <s v="Female"/>
    <x v="23"/>
    <s v="Yes"/>
    <s v="No"/>
    <s v="No"/>
    <x v="1"/>
    <n v="0"/>
    <s v="Yes"/>
    <x v="2"/>
    <s v="Credit Card"/>
    <n v="38"/>
    <n v="1625"/>
    <x v="0"/>
    <x v="0"/>
    <n v="0"/>
    <n v="1"/>
    <x v="1"/>
  </r>
  <r>
    <s v="6495-EEFL"/>
    <s v="No"/>
    <x v="43"/>
    <n v="7"/>
    <n v="16.600000000000001"/>
    <n v="0"/>
    <n v="0"/>
    <s v="No"/>
    <x v="0"/>
    <n v="0"/>
    <n v="0"/>
    <n v="0"/>
    <x v="1"/>
    <n v="0"/>
    <x v="20"/>
    <s v="340-9013"/>
    <s v="Female"/>
    <x v="50"/>
    <s v="No"/>
    <s v="No"/>
    <s v="No"/>
    <x v="0"/>
    <n v="0"/>
    <s v="No"/>
    <x v="0"/>
    <s v="Credit Card"/>
    <n v="10"/>
    <n v="41"/>
    <x v="0"/>
    <x v="0"/>
    <n v="0"/>
    <n v="1"/>
    <x v="0"/>
  </r>
  <r>
    <s v="1461-STWS"/>
    <s v="No"/>
    <x v="10"/>
    <n v="378"/>
    <n v="754.2"/>
    <n v="0"/>
    <n v="0"/>
    <s v="No"/>
    <x v="0"/>
    <n v="0"/>
    <n v="0"/>
    <n v="1"/>
    <x v="0"/>
    <n v="0"/>
    <x v="46"/>
    <s v="362-8378"/>
    <s v="Male"/>
    <x v="5"/>
    <s v="No"/>
    <s v="No"/>
    <s v="No"/>
    <x v="0"/>
    <n v="0"/>
    <s v="Yes"/>
    <x v="1"/>
    <s v="Credit Card"/>
    <n v="50"/>
    <n v="3426"/>
    <x v="0"/>
    <x v="0"/>
    <n v="0"/>
    <n v="1"/>
    <x v="0"/>
  </r>
  <r>
    <s v="4124-TPIE"/>
    <s v="No"/>
    <x v="10"/>
    <n v="134"/>
    <n v="277.7"/>
    <n v="345"/>
    <n v="952.2"/>
    <s v="Yes"/>
    <x v="1"/>
    <n v="0"/>
    <n v="0"/>
    <n v="9"/>
    <x v="0"/>
    <n v="0"/>
    <x v="13"/>
    <s v="330-7137"/>
    <s v="Male"/>
    <x v="47"/>
    <s v="No"/>
    <s v="Yes"/>
    <s v="No"/>
    <x v="2"/>
    <n v="0"/>
    <s v="Yes"/>
    <x v="2"/>
    <s v="Direct Debit"/>
    <n v="51"/>
    <n v="3520"/>
    <x v="0"/>
    <x v="0"/>
    <n v="0"/>
    <n v="1"/>
    <x v="1"/>
  </r>
  <r>
    <s v="1801-BZIL"/>
    <s v="No"/>
    <x v="64"/>
    <n v="166"/>
    <n v="424.1"/>
    <n v="0"/>
    <n v="0"/>
    <s v="No"/>
    <x v="0"/>
    <n v="0"/>
    <n v="0"/>
    <n v="3"/>
    <x v="0"/>
    <n v="0"/>
    <x v="36"/>
    <s v="406-8445"/>
    <s v="Male"/>
    <x v="57"/>
    <s v="No"/>
    <s v="Yes"/>
    <s v="No"/>
    <x v="2"/>
    <n v="0"/>
    <s v="No"/>
    <x v="2"/>
    <s v="Direct Debit"/>
    <n v="50"/>
    <n v="1934"/>
    <x v="0"/>
    <x v="0"/>
    <n v="0"/>
    <n v="1"/>
    <x v="0"/>
  </r>
  <r>
    <s v="4511-PTMJ"/>
    <s v="No"/>
    <x v="70"/>
    <n v="42"/>
    <n v="123.1"/>
    <n v="0"/>
    <n v="0"/>
    <s v="No"/>
    <x v="0"/>
    <n v="0"/>
    <n v="0"/>
    <n v="0"/>
    <x v="1"/>
    <n v="0"/>
    <x v="5"/>
    <s v="399-5763"/>
    <s v="Female"/>
    <x v="15"/>
    <s v="No"/>
    <s v="No"/>
    <s v="No"/>
    <x v="0"/>
    <n v="0"/>
    <s v="No"/>
    <x v="2"/>
    <s v="Credit Card"/>
    <n v="10"/>
    <n v="159"/>
    <x v="0"/>
    <x v="0"/>
    <n v="0"/>
    <n v="1"/>
    <x v="0"/>
  </r>
  <r>
    <s v="8655-RRML"/>
    <s v="No"/>
    <x v="58"/>
    <n v="133"/>
    <n v="371.1"/>
    <n v="108"/>
    <n v="324"/>
    <s v="Yes"/>
    <x v="1"/>
    <n v="0"/>
    <n v="0"/>
    <n v="0"/>
    <x v="1"/>
    <n v="0"/>
    <x v="8"/>
    <s v="340-9449"/>
    <s v="Female"/>
    <x v="35"/>
    <s v="No"/>
    <s v="No"/>
    <s v="No"/>
    <x v="0"/>
    <n v="0"/>
    <s v="No"/>
    <x v="1"/>
    <s v="Credit Card"/>
    <n v="12"/>
    <n v="322"/>
    <x v="0"/>
    <x v="0"/>
    <n v="0"/>
    <n v="1"/>
    <x v="0"/>
  </r>
  <r>
    <s v="8647-SXXI"/>
    <s v="No"/>
    <x v="17"/>
    <n v="245"/>
    <n v="751.6"/>
    <n v="0"/>
    <n v="0"/>
    <s v="No"/>
    <x v="0"/>
    <n v="0"/>
    <n v="0"/>
    <n v="8"/>
    <x v="0"/>
    <n v="0"/>
    <x v="15"/>
    <s v="361-2170"/>
    <s v="Female"/>
    <x v="39"/>
    <s v="No"/>
    <s v="No"/>
    <s v="No"/>
    <x v="0"/>
    <n v="0"/>
    <s v="No"/>
    <x v="0"/>
    <s v="Direct Debit"/>
    <n v="25"/>
    <n v="1166"/>
    <x v="0"/>
    <x v="0"/>
    <n v="0"/>
    <n v="1"/>
    <x v="1"/>
  </r>
  <r>
    <s v="2465-SJUY"/>
    <s v="No"/>
    <x v="0"/>
    <n v="2"/>
    <n v="5"/>
    <n v="0"/>
    <n v="0"/>
    <s v="No"/>
    <x v="0"/>
    <n v="0"/>
    <n v="0"/>
    <n v="0"/>
    <x v="1"/>
    <n v="0"/>
    <x v="11"/>
    <s v="406-6304"/>
    <s v="Male"/>
    <x v="58"/>
    <s v="No"/>
    <s v="No"/>
    <s v="No"/>
    <x v="0"/>
    <n v="0"/>
    <s v="No"/>
    <x v="0"/>
    <s v="Credit Card"/>
    <n v="12"/>
    <n v="12"/>
    <x v="0"/>
    <x v="0"/>
    <n v="0"/>
    <n v="1"/>
    <x v="0"/>
  </r>
  <r>
    <s v="4078-ZXCF"/>
    <s v="No"/>
    <x v="0"/>
    <n v="2"/>
    <n v="4"/>
    <n v="0"/>
    <n v="0"/>
    <s v="No"/>
    <x v="0"/>
    <n v="0"/>
    <n v="0"/>
    <n v="0"/>
    <x v="1"/>
    <n v="0"/>
    <x v="7"/>
    <s v="392-5090"/>
    <s v="Male"/>
    <x v="22"/>
    <s v="Yes"/>
    <s v="No"/>
    <s v="No"/>
    <x v="1"/>
    <n v="0"/>
    <s v="No"/>
    <x v="0"/>
    <s v="Direct Debit"/>
    <n v="10"/>
    <n v="10"/>
    <x v="0"/>
    <x v="0"/>
    <n v="0"/>
    <n v="1"/>
    <x v="0"/>
  </r>
  <r>
    <s v="8550-DJDF"/>
    <s v="No"/>
    <x v="42"/>
    <n v="206"/>
    <n v="603.4"/>
    <n v="0"/>
    <n v="0"/>
    <s v="No"/>
    <x v="0"/>
    <n v="0"/>
    <n v="0"/>
    <n v="4"/>
    <x v="0"/>
    <n v="0"/>
    <x v="2"/>
    <s v="373-7713"/>
    <s v="Female"/>
    <x v="2"/>
    <s v="No"/>
    <s v="No"/>
    <s v="No"/>
    <x v="0"/>
    <n v="0"/>
    <s v="Yes"/>
    <x v="1"/>
    <s v="Direct Debit"/>
    <n v="35"/>
    <n v="1339"/>
    <x v="0"/>
    <x v="0"/>
    <n v="0"/>
    <n v="1"/>
    <x v="0"/>
  </r>
  <r>
    <s v="3986-FWFZ"/>
    <s v="No"/>
    <x v="23"/>
    <n v="530"/>
    <n v="985.4"/>
    <n v="0"/>
    <n v="0"/>
    <s v="No"/>
    <x v="0"/>
    <n v="0"/>
    <n v="0"/>
    <n v="7"/>
    <x v="0"/>
    <n v="0"/>
    <x v="38"/>
    <s v="392-1376"/>
    <s v="Male"/>
    <x v="47"/>
    <s v="No"/>
    <s v="Yes"/>
    <s v="No"/>
    <x v="2"/>
    <n v="0"/>
    <s v="Yes"/>
    <x v="1"/>
    <s v="Direct Debit"/>
    <n v="64"/>
    <n v="4208"/>
    <x v="0"/>
    <x v="0"/>
    <n v="0"/>
    <n v="1"/>
    <x v="1"/>
  </r>
  <r>
    <s v="4961-QXJB"/>
    <s v="No"/>
    <x v="7"/>
    <n v="68"/>
    <n v="174.2"/>
    <n v="0"/>
    <n v="0"/>
    <s v="No"/>
    <x v="0"/>
    <n v="0"/>
    <n v="0"/>
    <n v="6"/>
    <x v="1"/>
    <n v="53"/>
    <x v="40"/>
    <s v="390-6388"/>
    <s v="Female"/>
    <x v="37"/>
    <s v="No"/>
    <s v="No"/>
    <s v="No"/>
    <x v="0"/>
    <n v="0"/>
    <s v="Yes"/>
    <x v="1"/>
    <s v="Direct Debit"/>
    <n v="32"/>
    <n v="788"/>
    <x v="0"/>
    <x v="0"/>
    <n v="0"/>
    <n v="1"/>
    <x v="1"/>
  </r>
  <r>
    <s v="2723-UHOY"/>
    <s v="No"/>
    <x v="26"/>
    <n v="299"/>
    <n v="754"/>
    <n v="504"/>
    <n v="491.4"/>
    <s v="Yes"/>
    <x v="1"/>
    <n v="0"/>
    <n v="0"/>
    <n v="3"/>
    <x v="0"/>
    <n v="0"/>
    <x v="29"/>
    <s v="379-7290"/>
    <s v="Male"/>
    <x v="44"/>
    <s v="No"/>
    <s v="No"/>
    <s v="No"/>
    <x v="0"/>
    <n v="0"/>
    <s v="No"/>
    <x v="1"/>
    <s v="Credit Card"/>
    <n v="24"/>
    <n v="1522"/>
    <x v="0"/>
    <x v="0"/>
    <n v="0"/>
    <n v="1"/>
    <x v="0"/>
  </r>
  <r>
    <s v="4191-OHCG"/>
    <s v="No"/>
    <x v="5"/>
    <n v="121"/>
    <n v="273.7"/>
    <n v="68"/>
    <n v="164.9"/>
    <s v="Yes"/>
    <x v="1"/>
    <n v="0"/>
    <n v="0"/>
    <n v="3"/>
    <x v="0"/>
    <n v="0"/>
    <x v="18"/>
    <s v="411-5677"/>
    <s v="Male"/>
    <x v="65"/>
    <s v="No"/>
    <s v="Yes"/>
    <s v="No"/>
    <x v="2"/>
    <n v="0"/>
    <s v="No"/>
    <x v="2"/>
    <s v="Credit Card"/>
    <n v="39"/>
    <n v="661"/>
    <x v="0"/>
    <x v="0"/>
    <n v="0"/>
    <n v="1"/>
    <x v="0"/>
  </r>
  <r>
    <s v="7583-AUWV"/>
    <s v="No"/>
    <x v="60"/>
    <n v="430"/>
    <n v="805.5"/>
    <n v="0"/>
    <n v="0"/>
    <s v="No"/>
    <x v="0"/>
    <n v="0"/>
    <n v="0"/>
    <n v="0"/>
    <x v="1"/>
    <n v="0"/>
    <x v="8"/>
    <s v="400-2738"/>
    <s v="Female"/>
    <x v="20"/>
    <s v="No"/>
    <s v="No"/>
    <s v="No"/>
    <x v="0"/>
    <n v="0"/>
    <s v="No"/>
    <x v="2"/>
    <s v="Credit Card"/>
    <n v="14"/>
    <n v="953"/>
    <x v="0"/>
    <x v="0"/>
    <n v="0"/>
    <n v="1"/>
    <x v="0"/>
  </r>
  <r>
    <s v="4815-HHHJ"/>
    <s v="No"/>
    <x v="0"/>
    <n v="6"/>
    <n v="14"/>
    <n v="0"/>
    <n v="0"/>
    <s v="No"/>
    <x v="0"/>
    <n v="0"/>
    <n v="0"/>
    <n v="7"/>
    <x v="0"/>
    <n v="0"/>
    <x v="3"/>
    <s v="377-1164"/>
    <s v="Female"/>
    <x v="52"/>
    <s v="No"/>
    <s v="No"/>
    <s v="No"/>
    <x v="0"/>
    <n v="0"/>
    <s v="Yes"/>
    <x v="0"/>
    <s v="Direct Debit"/>
    <n v="40"/>
    <n v="40"/>
    <x v="0"/>
    <x v="0"/>
    <n v="0"/>
    <n v="1"/>
    <x v="1"/>
  </r>
  <r>
    <s v="4747-YXUW"/>
    <s v="No"/>
    <x v="23"/>
    <n v="365"/>
    <n v="1053.2"/>
    <n v="0"/>
    <n v="0"/>
    <s v="No"/>
    <x v="0"/>
    <n v="0"/>
    <n v="0"/>
    <n v="5"/>
    <x v="0"/>
    <n v="0"/>
    <x v="11"/>
    <s v="348-3830"/>
    <s v="Male"/>
    <x v="20"/>
    <s v="No"/>
    <s v="No"/>
    <s v="No"/>
    <x v="0"/>
    <n v="0"/>
    <s v="Yes"/>
    <x v="1"/>
    <s v="Direct Debit"/>
    <n v="52"/>
    <n v="3400"/>
    <x v="0"/>
    <x v="0"/>
    <n v="0"/>
    <n v="1"/>
    <x v="1"/>
  </r>
  <r>
    <s v="0882-ZCSU"/>
    <s v="No"/>
    <x v="0"/>
    <n v="1"/>
    <n v="4"/>
    <n v="0"/>
    <n v="0"/>
    <s v="No"/>
    <x v="0"/>
    <n v="0"/>
    <n v="0"/>
    <n v="10"/>
    <x v="1"/>
    <n v="5"/>
    <x v="16"/>
    <s v="414-4276"/>
    <s v="Female"/>
    <x v="59"/>
    <s v="Yes"/>
    <s v="No"/>
    <s v="No"/>
    <x v="1"/>
    <n v="0"/>
    <s v="No"/>
    <x v="0"/>
    <s v="Direct Debit"/>
    <n v="24"/>
    <n v="24"/>
    <x v="0"/>
    <x v="0"/>
    <n v="0"/>
    <n v="1"/>
    <x v="1"/>
  </r>
  <r>
    <s v="5964-XAYV"/>
    <s v="No"/>
    <x v="29"/>
    <n v="71"/>
    <n v="271"/>
    <n v="0"/>
    <n v="0"/>
    <s v="No"/>
    <x v="0"/>
    <n v="0"/>
    <n v="0"/>
    <n v="9"/>
    <x v="0"/>
    <n v="0"/>
    <x v="3"/>
    <s v="370-3271"/>
    <s v="Female"/>
    <x v="48"/>
    <s v="No"/>
    <s v="No"/>
    <s v="No"/>
    <x v="0"/>
    <n v="0"/>
    <s v="No"/>
    <x v="0"/>
    <s v="Credit Card"/>
    <n v="19"/>
    <n v="342"/>
    <x v="0"/>
    <x v="0"/>
    <n v="0"/>
    <n v="1"/>
    <x v="1"/>
  </r>
  <r>
    <s v="8410-FIPN"/>
    <s v="No"/>
    <x v="20"/>
    <n v="89"/>
    <n v="177.1"/>
    <n v="0"/>
    <n v="0"/>
    <s v="No"/>
    <x v="0"/>
    <n v="0"/>
    <n v="0"/>
    <n v="0"/>
    <x v="1"/>
    <n v="0"/>
    <x v="32"/>
    <s v="346-2275"/>
    <s v="Male"/>
    <x v="50"/>
    <s v="No"/>
    <s v="No"/>
    <s v="No"/>
    <x v="0"/>
    <n v="0"/>
    <s v="No"/>
    <x v="0"/>
    <s v="Direct Debit"/>
    <n v="16"/>
    <n v="207"/>
    <x v="0"/>
    <x v="0"/>
    <n v="0"/>
    <n v="1"/>
    <x v="0"/>
  </r>
  <r>
    <s v="6154-ANYU"/>
    <s v="No"/>
    <x v="74"/>
    <n v="47"/>
    <n v="89.9"/>
    <n v="28"/>
    <n v="77.7"/>
    <s v="Yes"/>
    <x v="1"/>
    <n v="0"/>
    <n v="0"/>
    <n v="3"/>
    <x v="0"/>
    <n v="0"/>
    <x v="17"/>
    <s v="328-7129"/>
    <s v="Female"/>
    <x v="8"/>
    <s v="No"/>
    <s v="No"/>
    <s v="No"/>
    <x v="0"/>
    <n v="0"/>
    <s v="No"/>
    <x v="0"/>
    <s v="Direct Debit"/>
    <n v="44"/>
    <n v="331"/>
    <x v="0"/>
    <x v="0"/>
    <n v="0"/>
    <n v="1"/>
    <x v="0"/>
  </r>
  <r>
    <s v="3459-ASLK"/>
    <s v="No"/>
    <x v="35"/>
    <n v="160"/>
    <n v="577"/>
    <n v="0"/>
    <n v="0"/>
    <s v="No"/>
    <x v="0"/>
    <n v="0"/>
    <n v="0"/>
    <n v="1"/>
    <x v="0"/>
    <n v="0"/>
    <x v="15"/>
    <s v="278-4740"/>
    <s v="Female"/>
    <x v="60"/>
    <s v="No"/>
    <s v="Yes"/>
    <s v="No"/>
    <x v="2"/>
    <n v="0"/>
    <s v="No"/>
    <x v="2"/>
    <s v="Credit Card"/>
    <n v="19"/>
    <n v="894"/>
    <x v="0"/>
    <x v="0"/>
    <n v="0"/>
    <n v="1"/>
    <x v="0"/>
  </r>
  <r>
    <s v="5323-FWYY"/>
    <s v="No"/>
    <x v="46"/>
    <n v="72"/>
    <n v="242.9"/>
    <n v="160"/>
    <n v="488"/>
    <s v="Yes"/>
    <x v="1"/>
    <n v="0"/>
    <n v="0"/>
    <n v="5"/>
    <x v="0"/>
    <n v="0"/>
    <x v="3"/>
    <s v="241-8629"/>
    <s v="Male"/>
    <x v="3"/>
    <s v="No"/>
    <s v="No"/>
    <s v="No"/>
    <x v="0"/>
    <n v="0"/>
    <s v="Yes"/>
    <x v="1"/>
    <s v="Credit Card"/>
    <n v="24"/>
    <n v="988"/>
    <x v="0"/>
    <x v="0"/>
    <n v="0"/>
    <n v="1"/>
    <x v="1"/>
  </r>
  <r>
    <s v="7611-POSB"/>
    <s v="No"/>
    <x v="53"/>
    <n v="88"/>
    <n v="206.1"/>
    <n v="0"/>
    <n v="0"/>
    <s v="No"/>
    <x v="0"/>
    <n v="0"/>
    <n v="0"/>
    <n v="0"/>
    <x v="1"/>
    <n v="0"/>
    <x v="36"/>
    <s v="299-6812"/>
    <s v="Female"/>
    <x v="4"/>
    <s v="Yes"/>
    <s v="No"/>
    <s v="No"/>
    <x v="1"/>
    <n v="0"/>
    <s v="No"/>
    <x v="1"/>
    <s v="Direct Debit"/>
    <n v="11"/>
    <n v="181"/>
    <x v="0"/>
    <x v="0"/>
    <n v="0"/>
    <n v="1"/>
    <x v="0"/>
  </r>
  <r>
    <s v="0984-KLZM"/>
    <s v="No"/>
    <x v="63"/>
    <n v="437"/>
    <n v="867.1"/>
    <n v="0"/>
    <n v="0"/>
    <s v="No"/>
    <x v="0"/>
    <n v="0"/>
    <n v="0"/>
    <n v="5"/>
    <x v="0"/>
    <n v="0"/>
    <x v="5"/>
    <s v="267-1812"/>
    <s v="Female"/>
    <x v="21"/>
    <s v="No"/>
    <s v="No"/>
    <s v="No"/>
    <x v="0"/>
    <n v="0"/>
    <s v="Yes"/>
    <x v="1"/>
    <s v="Direct Debit"/>
    <n v="63"/>
    <n v="4531"/>
    <x v="0"/>
    <x v="0"/>
    <n v="0"/>
    <n v="1"/>
    <x v="1"/>
  </r>
  <r>
    <s v="9113-GTPQ"/>
    <s v="No"/>
    <x v="15"/>
    <n v="9"/>
    <n v="28.8"/>
    <n v="0"/>
    <n v="0"/>
    <s v="No"/>
    <x v="0"/>
    <n v="0"/>
    <n v="0"/>
    <n v="7"/>
    <x v="0"/>
    <n v="0"/>
    <x v="39"/>
    <s v="325-8282"/>
    <s v="Female"/>
    <x v="55"/>
    <s v="No"/>
    <s v="Yes"/>
    <s v="No"/>
    <x v="2"/>
    <n v="0"/>
    <s v="No"/>
    <x v="2"/>
    <s v="Direct Debit"/>
    <n v="55"/>
    <n v="121"/>
    <x v="0"/>
    <x v="0"/>
    <n v="0"/>
    <n v="1"/>
    <x v="1"/>
  </r>
  <r>
    <s v="1539-AEIA"/>
    <s v="No"/>
    <x v="14"/>
    <n v="97"/>
    <n v="355.1"/>
    <n v="0"/>
    <n v="0"/>
    <s v="No"/>
    <x v="0"/>
    <n v="0"/>
    <n v="0"/>
    <n v="12"/>
    <x v="1"/>
    <n v="43"/>
    <x v="6"/>
    <s v="278-7337"/>
    <s v="Female"/>
    <x v="26"/>
    <s v="No"/>
    <s v="No"/>
    <s v="No"/>
    <x v="0"/>
    <n v="0"/>
    <s v="Yes"/>
    <x v="1"/>
    <s v="Direct Debit"/>
    <n v="60"/>
    <n v="4297"/>
    <x v="0"/>
    <x v="0"/>
    <n v="0"/>
    <n v="1"/>
    <x v="2"/>
  </r>
  <r>
    <s v="9106-SZPH"/>
    <s v="No"/>
    <x v="55"/>
    <n v="51"/>
    <n v="129.30000000000001"/>
    <n v="0"/>
    <n v="0"/>
    <s v="No"/>
    <x v="0"/>
    <n v="0"/>
    <n v="0"/>
    <n v="5"/>
    <x v="0"/>
    <n v="0"/>
    <x v="42"/>
    <s v="393-6483"/>
    <s v="Male"/>
    <x v="7"/>
    <s v="No"/>
    <s v="No"/>
    <s v="No"/>
    <x v="0"/>
    <n v="0"/>
    <s v="No"/>
    <x v="0"/>
    <s v="Credit Card"/>
    <n v="34"/>
    <n v="401"/>
    <x v="0"/>
    <x v="0"/>
    <n v="0"/>
    <n v="1"/>
    <x v="1"/>
  </r>
  <r>
    <s v="0253-RQZB"/>
    <s v="No"/>
    <x v="54"/>
    <n v="161"/>
    <n v="322.39999999999998"/>
    <n v="0"/>
    <n v="0"/>
    <s v="No"/>
    <x v="0"/>
    <n v="0"/>
    <n v="0"/>
    <n v="7"/>
    <x v="0"/>
    <n v="0"/>
    <x v="10"/>
    <s v="312-8453"/>
    <s v="Female"/>
    <x v="49"/>
    <s v="No"/>
    <s v="No"/>
    <s v="No"/>
    <x v="0"/>
    <n v="0"/>
    <s v="No"/>
    <x v="1"/>
    <s v="Direct Debit"/>
    <n v="21"/>
    <n v="1119"/>
    <x v="0"/>
    <x v="0"/>
    <n v="0"/>
    <n v="1"/>
    <x v="1"/>
  </r>
  <r>
    <s v="4749-BWVN"/>
    <s v="No"/>
    <x v="8"/>
    <n v="348"/>
    <n v="628.4"/>
    <n v="0"/>
    <n v="0"/>
    <s v="No"/>
    <x v="0"/>
    <n v="0"/>
    <n v="0"/>
    <n v="9"/>
    <x v="0"/>
    <n v="0"/>
    <x v="16"/>
    <s v="306-2844"/>
    <s v="Female"/>
    <x v="6"/>
    <s v="Yes"/>
    <s v="No"/>
    <s v="No"/>
    <x v="1"/>
    <n v="0"/>
    <s v="Yes"/>
    <x v="2"/>
    <s v="Credit Card"/>
    <n v="58"/>
    <n v="4049"/>
    <x v="0"/>
    <x v="0"/>
    <n v="0"/>
    <n v="1"/>
    <x v="1"/>
  </r>
  <r>
    <s v="3421-MOIN"/>
    <s v="No"/>
    <x v="58"/>
    <n v="79"/>
    <n v="246.1"/>
    <n v="0"/>
    <n v="0"/>
    <s v="No"/>
    <x v="0"/>
    <n v="0"/>
    <n v="0"/>
    <n v="7"/>
    <x v="0"/>
    <n v="0"/>
    <x v="12"/>
    <s v="285-4641"/>
    <s v="Male"/>
    <x v="2"/>
    <s v="No"/>
    <s v="No"/>
    <s v="No"/>
    <x v="0"/>
    <n v="0"/>
    <s v="No"/>
    <x v="0"/>
    <s v="Credit Card"/>
    <n v="25"/>
    <n v="681"/>
    <x v="0"/>
    <x v="0"/>
    <n v="0"/>
    <n v="1"/>
    <x v="1"/>
  </r>
  <r>
    <s v="7076-OUBA"/>
    <s v="No"/>
    <x v="11"/>
    <n v="122"/>
    <n v="271.3"/>
    <n v="0"/>
    <n v="0"/>
    <s v="No"/>
    <x v="0"/>
    <n v="0"/>
    <n v="0"/>
    <n v="0"/>
    <x v="1"/>
    <n v="0"/>
    <x v="25"/>
    <s v="324-3924"/>
    <s v="Male"/>
    <x v="37"/>
    <s v="No"/>
    <s v="No"/>
    <s v="No"/>
    <x v="0"/>
    <n v="0"/>
    <s v="No"/>
    <x v="0"/>
    <s v="Credit Card"/>
    <n v="8"/>
    <n v="158"/>
    <x v="0"/>
    <x v="0"/>
    <n v="0"/>
    <n v="1"/>
    <x v="0"/>
  </r>
  <r>
    <s v="9065-KEXN"/>
    <s v="No"/>
    <x v="27"/>
    <n v="117"/>
    <n v="326.10000000000002"/>
    <n v="0"/>
    <n v="0"/>
    <s v="No"/>
    <x v="0"/>
    <n v="0"/>
    <n v="0"/>
    <n v="5"/>
    <x v="0"/>
    <n v="0"/>
    <x v="2"/>
    <s v="331-2911"/>
    <s v="Female"/>
    <x v="41"/>
    <s v="No"/>
    <s v="Yes"/>
    <s v="No"/>
    <x v="2"/>
    <n v="0"/>
    <s v="Yes"/>
    <x v="2"/>
    <s v="Credit Card"/>
    <n v="37"/>
    <n v="2421"/>
    <x v="0"/>
    <x v="0"/>
    <n v="0"/>
    <n v="1"/>
    <x v="1"/>
  </r>
  <r>
    <s v="1170-XVEG"/>
    <s v="No"/>
    <x v="6"/>
    <n v="207"/>
    <n v="568"/>
    <n v="0"/>
    <n v="0"/>
    <s v="No"/>
    <x v="0"/>
    <n v="0"/>
    <n v="0"/>
    <n v="23"/>
    <x v="1"/>
    <n v="78"/>
    <x v="13"/>
    <s v="375-8939"/>
    <s v="Male"/>
    <x v="6"/>
    <s v="Yes"/>
    <s v="No"/>
    <s v="No"/>
    <x v="1"/>
    <n v="0"/>
    <s v="Yes"/>
    <x v="2"/>
    <s v="Direct Debit"/>
    <n v="30"/>
    <n v="1688"/>
    <x v="0"/>
    <x v="0"/>
    <n v="0"/>
    <n v="1"/>
    <x v="2"/>
  </r>
  <r>
    <s v="4816-RABA"/>
    <s v="No"/>
    <x v="29"/>
    <n v="83"/>
    <n v="164"/>
    <n v="0"/>
    <n v="0"/>
    <s v="No"/>
    <x v="0"/>
    <n v="0"/>
    <n v="0"/>
    <n v="0"/>
    <x v="1"/>
    <n v="0"/>
    <x v="15"/>
    <s v="366-1384"/>
    <s v="Male"/>
    <x v="23"/>
    <s v="Yes"/>
    <s v="No"/>
    <s v="No"/>
    <x v="1"/>
    <n v="0"/>
    <s v="No"/>
    <x v="2"/>
    <s v="Credit Card"/>
    <n v="12"/>
    <n v="222"/>
    <x v="0"/>
    <x v="0"/>
    <n v="0"/>
    <n v="1"/>
    <x v="0"/>
  </r>
  <r>
    <s v="3195-CATY"/>
    <s v="No"/>
    <x v="44"/>
    <n v="134"/>
    <n v="376.1"/>
    <n v="0"/>
    <n v="0"/>
    <s v="No"/>
    <x v="0"/>
    <n v="0"/>
    <n v="0"/>
    <n v="13"/>
    <x v="0"/>
    <n v="0"/>
    <x v="16"/>
    <s v="296-1678"/>
    <s v="Male"/>
    <x v="6"/>
    <s v="Yes"/>
    <s v="No"/>
    <s v="No"/>
    <x v="1"/>
    <n v="0"/>
    <s v="Yes"/>
    <x v="1"/>
    <s v="Direct Debit"/>
    <n v="59"/>
    <n v="1837"/>
    <x v="0"/>
    <x v="0"/>
    <n v="0"/>
    <n v="1"/>
    <x v="2"/>
  </r>
  <r>
    <s v="7130-XDMQ"/>
    <s v="No"/>
    <x v="45"/>
    <n v="124"/>
    <n v="364.9"/>
    <n v="0"/>
    <n v="0"/>
    <s v="No"/>
    <x v="0"/>
    <n v="0"/>
    <n v="0"/>
    <n v="10"/>
    <x v="0"/>
    <n v="0"/>
    <x v="17"/>
    <s v="368-3800"/>
    <s v="Male"/>
    <x v="10"/>
    <s v="No"/>
    <s v="No"/>
    <s v="No"/>
    <x v="0"/>
    <n v="0"/>
    <s v="Yes"/>
    <x v="2"/>
    <s v="Credit Card"/>
    <n v="55"/>
    <n v="2861"/>
    <x v="0"/>
    <x v="0"/>
    <n v="0"/>
    <n v="1"/>
    <x v="1"/>
  </r>
  <r>
    <s v="7555-ATEQ"/>
    <s v="No"/>
    <x v="17"/>
    <n v="261"/>
    <n v="702.4"/>
    <n v="0"/>
    <n v="0"/>
    <s v="No"/>
    <x v="0"/>
    <n v="0"/>
    <n v="0"/>
    <n v="1"/>
    <x v="0"/>
    <n v="0"/>
    <x v="18"/>
    <s v="315-1904"/>
    <s v="Female"/>
    <x v="9"/>
    <s v="No"/>
    <s v="No"/>
    <s v="No"/>
    <x v="0"/>
    <n v="0"/>
    <s v="Yes"/>
    <x v="1"/>
    <s v="Direct Debit"/>
    <n v="38"/>
    <n v="1792"/>
    <x v="0"/>
    <x v="0"/>
    <n v="0"/>
    <n v="1"/>
    <x v="0"/>
  </r>
  <r>
    <s v="0333-RSML"/>
    <s v="No"/>
    <x v="3"/>
    <n v="44"/>
    <n v="83.6"/>
    <n v="0"/>
    <n v="0"/>
    <s v="No"/>
    <x v="0"/>
    <n v="0"/>
    <n v="0"/>
    <n v="1"/>
    <x v="0"/>
    <n v="0"/>
    <x v="43"/>
    <s v="296-10085"/>
    <s v="Female"/>
    <x v="34"/>
    <s v="No"/>
    <s v="Yes"/>
    <s v="No"/>
    <x v="2"/>
    <n v="0"/>
    <s v="No"/>
    <x v="2"/>
    <s v="Direct Debit"/>
    <n v="28"/>
    <n v="296"/>
    <x v="0"/>
    <x v="0"/>
    <n v="0"/>
    <n v="1"/>
    <x v="0"/>
  </r>
  <r>
    <s v="6891-EMIE"/>
    <s v="No"/>
    <x v="34"/>
    <n v="118"/>
    <n v="338.3"/>
    <n v="0"/>
    <n v="0"/>
    <s v="No"/>
    <x v="0"/>
    <n v="0"/>
    <n v="0"/>
    <n v="5"/>
    <x v="1"/>
    <n v="48"/>
    <x v="32"/>
    <s v="286-10477"/>
    <s v="Male"/>
    <x v="41"/>
    <s v="No"/>
    <s v="Yes"/>
    <s v="No"/>
    <x v="2"/>
    <n v="0"/>
    <s v="No"/>
    <x v="2"/>
    <s v="Direct Debit"/>
    <n v="38"/>
    <n v="2128"/>
    <x v="0"/>
    <x v="0"/>
    <n v="0"/>
    <n v="1"/>
    <x v="1"/>
  </r>
  <r>
    <s v="4968-LPPW"/>
    <s v="No"/>
    <x v="27"/>
    <n v="277"/>
    <n v="845.5"/>
    <n v="0"/>
    <n v="0"/>
    <s v="No"/>
    <x v="0"/>
    <n v="0"/>
    <n v="0"/>
    <n v="0"/>
    <x v="1"/>
    <n v="0"/>
    <x v="22"/>
    <s v="264-2063"/>
    <s v="Male"/>
    <x v="17"/>
    <s v="Yes"/>
    <s v="No"/>
    <s v="No"/>
    <x v="1"/>
    <n v="0"/>
    <s v="No"/>
    <x v="2"/>
    <s v="Credit Card"/>
    <n v="15"/>
    <n v="967"/>
    <x v="0"/>
    <x v="0"/>
    <n v="0"/>
    <n v="1"/>
    <x v="0"/>
  </r>
  <r>
    <s v="6307-VTPR"/>
    <s v="No"/>
    <x v="14"/>
    <n v="331"/>
    <n v="785.8"/>
    <n v="0"/>
    <n v="0"/>
    <s v="No"/>
    <x v="0"/>
    <n v="0"/>
    <n v="0"/>
    <n v="7"/>
    <x v="0"/>
    <n v="0"/>
    <x v="23"/>
    <s v="262-3570"/>
    <s v="Male"/>
    <x v="15"/>
    <s v="No"/>
    <s v="No"/>
    <s v="No"/>
    <x v="0"/>
    <n v="0"/>
    <s v="Yes"/>
    <x v="2"/>
    <s v="Credit Card"/>
    <n v="35"/>
    <n v="2479"/>
    <x v="0"/>
    <x v="0"/>
    <n v="0"/>
    <n v="1"/>
    <x v="1"/>
  </r>
  <r>
    <s v="0817-YQFZ"/>
    <s v="No"/>
    <x v="15"/>
    <n v="13"/>
    <n v="23"/>
    <n v="0"/>
    <n v="0"/>
    <s v="No"/>
    <x v="0"/>
    <n v="0"/>
    <n v="0"/>
    <n v="0"/>
    <x v="1"/>
    <n v="0"/>
    <x v="24"/>
    <s v="343-5758"/>
    <s v="Female"/>
    <x v="37"/>
    <s v="No"/>
    <s v="No"/>
    <s v="No"/>
    <x v="0"/>
    <n v="0"/>
    <s v="No"/>
    <x v="0"/>
    <s v="Credit Card"/>
    <n v="12"/>
    <n v="28"/>
    <x v="0"/>
    <x v="0"/>
    <n v="0"/>
    <n v="1"/>
    <x v="0"/>
  </r>
  <r>
    <s v="8091-MANO"/>
    <s v="No"/>
    <x v="36"/>
    <n v="282"/>
    <n v="582.20000000000005"/>
    <n v="0"/>
    <n v="0"/>
    <s v="No"/>
    <x v="0"/>
    <n v="0"/>
    <n v="0"/>
    <n v="1"/>
    <x v="0"/>
    <n v="0"/>
    <x v="7"/>
    <s v="355-1679"/>
    <s v="Female"/>
    <x v="38"/>
    <s v="No"/>
    <s v="No"/>
    <s v="No"/>
    <x v="0"/>
    <n v="0"/>
    <s v="Yes"/>
    <x v="1"/>
    <s v="Direct Debit"/>
    <n v="38"/>
    <n v="1594"/>
    <x v="0"/>
    <x v="0"/>
    <n v="0"/>
    <n v="1"/>
    <x v="0"/>
  </r>
  <r>
    <s v="0939-ZFDO"/>
    <s v="No"/>
    <x v="67"/>
    <n v="112"/>
    <n v="348.4"/>
    <n v="0"/>
    <n v="0"/>
    <s v="No"/>
    <x v="0"/>
    <n v="0"/>
    <n v="0"/>
    <n v="27"/>
    <x v="0"/>
    <n v="0"/>
    <x v="31"/>
    <s v="370-3909"/>
    <s v="Female"/>
    <x v="33"/>
    <s v="Yes"/>
    <s v="No"/>
    <s v="No"/>
    <x v="1"/>
    <n v="0"/>
    <s v="No"/>
    <x v="1"/>
    <s v="Direct Debit"/>
    <n v="32"/>
    <n v="1831"/>
    <x v="0"/>
    <x v="0"/>
    <n v="0"/>
    <n v="1"/>
    <x v="2"/>
  </r>
  <r>
    <s v="6323-IGPR"/>
    <s v="No"/>
    <x v="61"/>
    <n v="44"/>
    <n v="113.2"/>
    <n v="0"/>
    <n v="0"/>
    <s v="No"/>
    <x v="0"/>
    <n v="0"/>
    <n v="0"/>
    <n v="0"/>
    <x v="1"/>
    <n v="0"/>
    <x v="25"/>
    <s v="279-3833"/>
    <s v="Female"/>
    <x v="9"/>
    <s v="No"/>
    <s v="No"/>
    <s v="No"/>
    <x v="0"/>
    <n v="0"/>
    <s v="No"/>
    <x v="0"/>
    <s v="Credit Card"/>
    <n v="11"/>
    <n v="80"/>
    <x v="0"/>
    <x v="0"/>
    <n v="0"/>
    <n v="1"/>
    <x v="0"/>
  </r>
  <r>
    <s v="2178-EKWH"/>
    <s v="No"/>
    <x v="60"/>
    <n v="139"/>
    <n v="532.79999999999995"/>
    <n v="0"/>
    <n v="0"/>
    <s v="No"/>
    <x v="0"/>
    <n v="0"/>
    <n v="0"/>
    <n v="7"/>
    <x v="0"/>
    <n v="0"/>
    <x v="36"/>
    <s v="306-6065"/>
    <s v="Female"/>
    <x v="8"/>
    <s v="No"/>
    <s v="No"/>
    <s v="No"/>
    <x v="0"/>
    <n v="0"/>
    <s v="Yes"/>
    <x v="0"/>
    <s v="Credit Card"/>
    <n v="20"/>
    <n v="1332"/>
    <x v="0"/>
    <x v="0"/>
    <n v="0"/>
    <n v="1"/>
    <x v="1"/>
  </r>
  <r>
    <s v="8551-FWVD"/>
    <s v="No"/>
    <x v="0"/>
    <n v="2"/>
    <n v="6"/>
    <n v="0"/>
    <n v="0"/>
    <s v="No"/>
    <x v="0"/>
    <n v="0"/>
    <n v="0"/>
    <n v="5"/>
    <x v="0"/>
    <n v="0"/>
    <x v="10"/>
    <s v="248-5304"/>
    <s v="Male"/>
    <x v="15"/>
    <s v="No"/>
    <s v="No"/>
    <s v="No"/>
    <x v="0"/>
    <n v="0"/>
    <s v="No"/>
    <x v="0"/>
    <s v="Credit Card"/>
    <n v="39"/>
    <n v="39"/>
    <x v="0"/>
    <x v="0"/>
    <n v="0"/>
    <n v="1"/>
    <x v="1"/>
  </r>
  <r>
    <s v="9610-FEJG"/>
    <s v="No"/>
    <x v="34"/>
    <n v="387"/>
    <n v="734.2"/>
    <n v="0"/>
    <n v="0"/>
    <s v="No"/>
    <x v="0"/>
    <n v="0"/>
    <n v="0"/>
    <n v="0"/>
    <x v="1"/>
    <n v="0"/>
    <x v="10"/>
    <s v="342-7989"/>
    <s v="Male"/>
    <x v="6"/>
    <s v="Yes"/>
    <s v="No"/>
    <s v="No"/>
    <x v="1"/>
    <n v="0"/>
    <s v="No"/>
    <x v="1"/>
    <s v="Credit Card"/>
    <n v="12"/>
    <n v="703"/>
    <x v="0"/>
    <x v="0"/>
    <n v="0"/>
    <n v="1"/>
    <x v="0"/>
  </r>
  <r>
    <s v="5721-TEVI"/>
    <s v="No"/>
    <x v="43"/>
    <n v="10"/>
    <n v="19.3"/>
    <n v="0"/>
    <n v="0"/>
    <s v="No"/>
    <x v="0"/>
    <n v="0"/>
    <n v="0"/>
    <n v="0"/>
    <x v="1"/>
    <n v="0"/>
    <x v="22"/>
    <s v="393-10206"/>
    <s v="Male"/>
    <x v="4"/>
    <s v="Yes"/>
    <s v="No"/>
    <s v="No"/>
    <x v="1"/>
    <n v="0"/>
    <s v="No"/>
    <x v="0"/>
    <s v="Credit Card"/>
    <n v="9"/>
    <n v="34"/>
    <x v="0"/>
    <x v="0"/>
    <n v="0"/>
    <n v="1"/>
    <x v="0"/>
  </r>
  <r>
    <s v="7536-NFZW"/>
    <s v="No"/>
    <x v="33"/>
    <n v="435"/>
    <n v="1027.9000000000001"/>
    <n v="0"/>
    <n v="0"/>
    <s v="No"/>
    <x v="0"/>
    <n v="0"/>
    <n v="0"/>
    <n v="9"/>
    <x v="0"/>
    <n v="0"/>
    <x v="7"/>
    <s v="319-5906"/>
    <s v="Male"/>
    <x v="16"/>
    <s v="No"/>
    <s v="No"/>
    <s v="No"/>
    <x v="0"/>
    <n v="0"/>
    <s v="Yes"/>
    <x v="2"/>
    <s v="Direct Debit"/>
    <n v="51"/>
    <n v="3305"/>
    <x v="0"/>
    <x v="0"/>
    <n v="0"/>
    <n v="1"/>
    <x v="1"/>
  </r>
  <r>
    <s v="6655-LIXS"/>
    <s v="Yes"/>
    <x v="56"/>
    <n v="182"/>
    <n v="411.2"/>
    <n v="0"/>
    <n v="0"/>
    <s v="No"/>
    <x v="0"/>
    <n v="0"/>
    <n v="0"/>
    <n v="18"/>
    <x v="0"/>
    <n v="0"/>
    <x v="27"/>
    <s v="341-4336"/>
    <s v="Male"/>
    <x v="4"/>
    <s v="Yes"/>
    <s v="No"/>
    <s v="No"/>
    <x v="1"/>
    <n v="0"/>
    <s v="No"/>
    <x v="1"/>
    <s v="Direct Debit"/>
    <n v="26"/>
    <n v="679"/>
    <x v="0"/>
    <x v="0"/>
    <n v="1"/>
    <n v="1"/>
    <x v="2"/>
  </r>
  <r>
    <s v="9121-LTNL"/>
    <s v="No"/>
    <x v="4"/>
    <n v="141"/>
    <n v="369.6"/>
    <n v="0"/>
    <n v="0"/>
    <s v="No"/>
    <x v="0"/>
    <n v="0"/>
    <n v="0"/>
    <n v="1"/>
    <x v="0"/>
    <n v="0"/>
    <x v="28"/>
    <s v="274-5263"/>
    <s v="Male"/>
    <x v="7"/>
    <s v="No"/>
    <s v="No"/>
    <s v="No"/>
    <x v="0"/>
    <n v="0"/>
    <s v="Yes"/>
    <x v="0"/>
    <s v="Direct Debit"/>
    <n v="57"/>
    <n v="3533"/>
    <x v="0"/>
    <x v="0"/>
    <n v="0"/>
    <n v="1"/>
    <x v="0"/>
  </r>
  <r>
    <s v="6487-IBKM"/>
    <s v="No"/>
    <x v="8"/>
    <n v="134"/>
    <n v="280.2"/>
    <n v="0"/>
    <n v="0"/>
    <s v="No"/>
    <x v="0"/>
    <n v="0"/>
    <n v="0"/>
    <n v="2"/>
    <x v="0"/>
    <n v="0"/>
    <x v="46"/>
    <s v="300-4803"/>
    <s v="Female"/>
    <x v="40"/>
    <s v="No"/>
    <s v="No"/>
    <s v="No"/>
    <x v="0"/>
    <n v="0"/>
    <s v="Yes"/>
    <x v="2"/>
    <s v="Direct Debit"/>
    <n v="43"/>
    <n v="3046"/>
    <x v="0"/>
    <x v="0"/>
    <n v="0"/>
    <n v="1"/>
    <x v="0"/>
  </r>
  <r>
    <s v="1523-NLGD"/>
    <s v="No"/>
    <x v="24"/>
    <n v="244"/>
    <n v="602"/>
    <n v="172"/>
    <n v="442.9"/>
    <s v="Yes"/>
    <x v="1"/>
    <n v="0"/>
    <n v="0"/>
    <n v="4"/>
    <x v="0"/>
    <n v="0"/>
    <x v="25"/>
    <s v="275-10019"/>
    <s v="Female"/>
    <x v="39"/>
    <s v="No"/>
    <s v="No"/>
    <s v="No"/>
    <x v="0"/>
    <n v="0"/>
    <s v="Yes"/>
    <x v="2"/>
    <s v="Credit Card"/>
    <n v="40"/>
    <n v="1732"/>
    <x v="0"/>
    <x v="0"/>
    <n v="0"/>
    <n v="1"/>
    <x v="0"/>
  </r>
  <r>
    <s v="1352-KNGO"/>
    <s v="No"/>
    <x v="29"/>
    <n v="55"/>
    <n v="109.5"/>
    <n v="72"/>
    <n v="167.4"/>
    <s v="Yes"/>
    <x v="1"/>
    <n v="0"/>
    <n v="0"/>
    <n v="24"/>
    <x v="0"/>
    <n v="0"/>
    <x v="28"/>
    <s v="280-9464"/>
    <s v="Male"/>
    <x v="42"/>
    <s v="Yes"/>
    <s v="No"/>
    <s v="No"/>
    <x v="1"/>
    <n v="0"/>
    <s v="No"/>
    <x v="0"/>
    <s v="Direct Debit"/>
    <n v="34"/>
    <n v="618"/>
    <x v="0"/>
    <x v="0"/>
    <n v="0"/>
    <n v="1"/>
    <x v="2"/>
  </r>
  <r>
    <s v="2217-WASO"/>
    <s v="No"/>
    <x v="47"/>
    <n v="88"/>
    <n v="276.39999999999998"/>
    <n v="0"/>
    <n v="0"/>
    <s v="No"/>
    <x v="0"/>
    <n v="0"/>
    <n v="0"/>
    <n v="0"/>
    <x v="1"/>
    <n v="0"/>
    <x v="31"/>
    <s v="336-9937"/>
    <s v="Female"/>
    <x v="8"/>
    <s v="No"/>
    <s v="No"/>
    <s v="No"/>
    <x v="0"/>
    <n v="0"/>
    <s v="No"/>
    <x v="2"/>
    <s v="Direct Debit"/>
    <n v="12"/>
    <n v="674"/>
    <x v="0"/>
    <x v="0"/>
    <n v="0"/>
    <n v="1"/>
    <x v="0"/>
  </r>
  <r>
    <s v="7456-KXWM"/>
    <s v="No"/>
    <x v="43"/>
    <n v="17"/>
    <n v="56.7"/>
    <n v="0"/>
    <n v="0"/>
    <s v="No"/>
    <x v="0"/>
    <n v="0"/>
    <n v="0"/>
    <n v="0"/>
    <x v="1"/>
    <n v="0"/>
    <x v="32"/>
    <s v="285-1484"/>
    <s v="Female"/>
    <x v="54"/>
    <s v="No"/>
    <s v="No"/>
    <s v="No"/>
    <x v="0"/>
    <n v="0"/>
    <s v="No"/>
    <x v="0"/>
    <s v="Credit Card"/>
    <n v="7"/>
    <n v="29"/>
    <x v="0"/>
    <x v="0"/>
    <n v="0"/>
    <n v="1"/>
    <x v="0"/>
  </r>
  <r>
    <s v="8462-NTPU"/>
    <s v="No"/>
    <x v="1"/>
    <n v="267"/>
    <n v="521.79999999999995"/>
    <n v="0"/>
    <n v="0"/>
    <s v="No"/>
    <x v="0"/>
    <n v="0"/>
    <n v="0"/>
    <n v="0"/>
    <x v="1"/>
    <n v="0"/>
    <x v="34"/>
    <s v="306-5231"/>
    <s v="Female"/>
    <x v="23"/>
    <s v="Yes"/>
    <s v="No"/>
    <s v="No"/>
    <x v="1"/>
    <n v="0"/>
    <s v="No"/>
    <x v="1"/>
    <s v="Paper Check"/>
    <n v="7"/>
    <n v="243"/>
    <x v="0"/>
    <x v="0"/>
    <n v="0"/>
    <n v="1"/>
    <x v="0"/>
  </r>
  <r>
    <s v="8334-PUXS"/>
    <s v="No"/>
    <x v="26"/>
    <n v="316"/>
    <n v="755.9"/>
    <n v="0"/>
    <n v="0"/>
    <s v="No"/>
    <x v="0"/>
    <n v="0"/>
    <n v="0"/>
    <n v="0"/>
    <x v="1"/>
    <n v="0"/>
    <x v="50"/>
    <s v="344-6757"/>
    <s v="Female"/>
    <x v="26"/>
    <s v="No"/>
    <s v="No"/>
    <s v="No"/>
    <x v="0"/>
    <n v="0"/>
    <s v="No"/>
    <x v="2"/>
    <s v="Direct Debit"/>
    <n v="10"/>
    <n v="620"/>
    <x v="0"/>
    <x v="0"/>
    <n v="0"/>
    <n v="1"/>
    <x v="0"/>
  </r>
  <r>
    <s v="7842-AWBL"/>
    <s v="No"/>
    <x v="40"/>
    <n v="141"/>
    <n v="407.3"/>
    <n v="0"/>
    <n v="0"/>
    <s v="No"/>
    <x v="0"/>
    <n v="0"/>
    <n v="0"/>
    <n v="8"/>
    <x v="0"/>
    <n v="0"/>
    <x v="35"/>
    <s v="335-6090"/>
    <s v="Female"/>
    <x v="29"/>
    <s v="No"/>
    <s v="Yes"/>
    <s v="No"/>
    <x v="2"/>
    <n v="0"/>
    <s v="Yes"/>
    <x v="2"/>
    <s v="Direct Debit"/>
    <n v="69"/>
    <n v="4652"/>
    <x v="0"/>
    <x v="0"/>
    <n v="0"/>
    <n v="1"/>
    <x v="1"/>
  </r>
  <r>
    <s v="0473-XRIZ"/>
    <s v="No"/>
    <x v="72"/>
    <n v="98"/>
    <n v="313.3"/>
    <n v="180"/>
    <n v="612"/>
    <s v="Yes"/>
    <x v="1"/>
    <n v="0"/>
    <n v="0"/>
    <n v="6"/>
    <x v="0"/>
    <n v="0"/>
    <x v="23"/>
    <s v="256-7787"/>
    <s v="Female"/>
    <x v="51"/>
    <s v="No"/>
    <s v="No"/>
    <s v="No"/>
    <x v="0"/>
    <n v="0"/>
    <s v="Yes"/>
    <x v="2"/>
    <s v="Credit Card"/>
    <n v="17"/>
    <n v="753"/>
    <x v="0"/>
    <x v="0"/>
    <n v="0"/>
    <n v="1"/>
    <x v="1"/>
  </r>
  <r>
    <s v="0255-YERV"/>
    <s v="No"/>
    <x v="34"/>
    <n v="271"/>
    <n v="893.7"/>
    <n v="0"/>
    <n v="0"/>
    <s v="No"/>
    <x v="0"/>
    <n v="0"/>
    <n v="0"/>
    <n v="7"/>
    <x v="0"/>
    <n v="0"/>
    <x v="8"/>
    <s v="371-7287"/>
    <s v="Male"/>
    <x v="5"/>
    <s v="No"/>
    <s v="No"/>
    <s v="No"/>
    <x v="0"/>
    <n v="0"/>
    <s v="Yes"/>
    <x v="0"/>
    <s v="Direct Debit"/>
    <n v="39"/>
    <n v="2162"/>
    <x v="0"/>
    <x v="0"/>
    <n v="0"/>
    <n v="1"/>
    <x v="1"/>
  </r>
  <r>
    <s v="1068-MARP"/>
    <s v="No"/>
    <x v="56"/>
    <n v="89"/>
    <n v="233.1"/>
    <n v="0"/>
    <n v="0"/>
    <s v="No"/>
    <x v="0"/>
    <n v="0"/>
    <n v="0"/>
    <n v="2"/>
    <x v="0"/>
    <n v="0"/>
    <x v="3"/>
    <s v="359-10782"/>
    <s v="Female"/>
    <x v="16"/>
    <s v="No"/>
    <s v="No"/>
    <s v="No"/>
    <x v="0"/>
    <n v="0"/>
    <s v="No"/>
    <x v="0"/>
    <s v="Direct Debit"/>
    <n v="24"/>
    <n v="627"/>
    <x v="0"/>
    <x v="0"/>
    <n v="0"/>
    <n v="1"/>
    <x v="0"/>
  </r>
  <r>
    <s v="9622-BKWV"/>
    <s v="No"/>
    <x v="16"/>
    <n v="327"/>
    <n v="732.4"/>
    <n v="0"/>
    <n v="0"/>
    <s v="No"/>
    <x v="0"/>
    <n v="0"/>
    <n v="0"/>
    <n v="14"/>
    <x v="0"/>
    <n v="0"/>
    <x v="37"/>
    <s v="305-7479"/>
    <s v="Female"/>
    <x v="12"/>
    <s v="Yes"/>
    <s v="No"/>
    <s v="No"/>
    <x v="1"/>
    <n v="0"/>
    <s v="Yes"/>
    <x v="2"/>
    <s v="Direct Debit"/>
    <n v="52"/>
    <n v="3810"/>
    <x v="0"/>
    <x v="0"/>
    <n v="0"/>
    <n v="1"/>
    <x v="2"/>
  </r>
  <r>
    <s v="4824-DZVT"/>
    <s v="No"/>
    <x v="63"/>
    <n v="323"/>
    <n v="866.7"/>
    <n v="0"/>
    <n v="0"/>
    <s v="No"/>
    <x v="0"/>
    <n v="0"/>
    <n v="0"/>
    <n v="7"/>
    <x v="0"/>
    <n v="0"/>
    <x v="32"/>
    <s v="343-9354"/>
    <s v="Female"/>
    <x v="16"/>
    <s v="No"/>
    <s v="No"/>
    <s v="No"/>
    <x v="0"/>
    <n v="0"/>
    <s v="Yes"/>
    <x v="2"/>
    <s v="Direct Debit"/>
    <n v="29"/>
    <n v="2125"/>
    <x v="0"/>
    <x v="0"/>
    <n v="0"/>
    <n v="1"/>
    <x v="1"/>
  </r>
  <r>
    <s v="2929-OMGD"/>
    <s v="No"/>
    <x v="11"/>
    <n v="76"/>
    <n v="206.6"/>
    <n v="0"/>
    <n v="0"/>
    <s v="No"/>
    <x v="0"/>
    <n v="0"/>
    <n v="0"/>
    <n v="3"/>
    <x v="1"/>
    <n v="17"/>
    <x v="16"/>
    <s v="386-6469"/>
    <s v="Female"/>
    <x v="46"/>
    <s v="No"/>
    <s v="No"/>
    <s v="No"/>
    <x v="0"/>
    <n v="0"/>
    <s v="No"/>
    <x v="0"/>
    <s v="Direct Debit"/>
    <n v="35"/>
    <n v="726"/>
    <x v="0"/>
    <x v="0"/>
    <n v="0"/>
    <n v="1"/>
    <x v="0"/>
  </r>
  <r>
    <s v="4140-JQIZ"/>
    <s v="No"/>
    <x v="63"/>
    <n v="333"/>
    <n v="1012.9"/>
    <n v="0"/>
    <n v="0"/>
    <s v="No"/>
    <x v="0"/>
    <n v="0"/>
    <n v="0"/>
    <n v="20"/>
    <x v="0"/>
    <n v="0"/>
    <x v="7"/>
    <s v="327-9801"/>
    <s v="Female"/>
    <x v="6"/>
    <s v="Yes"/>
    <s v="No"/>
    <s v="No"/>
    <x v="1"/>
    <n v="0"/>
    <s v="Yes"/>
    <x v="2"/>
    <s v="Credit Card"/>
    <n v="54"/>
    <n v="3916"/>
    <x v="0"/>
    <x v="0"/>
    <n v="0"/>
    <n v="1"/>
    <x v="2"/>
  </r>
  <r>
    <s v="5381-LCYG"/>
    <s v="No"/>
    <x v="19"/>
    <n v="332"/>
    <n v="847.4"/>
    <n v="0"/>
    <n v="0"/>
    <s v="No"/>
    <x v="0"/>
    <n v="0"/>
    <n v="0"/>
    <n v="18"/>
    <x v="0"/>
    <n v="0"/>
    <x v="5"/>
    <s v="320-6616"/>
    <s v="Male"/>
    <x v="10"/>
    <s v="No"/>
    <s v="No"/>
    <s v="No"/>
    <x v="0"/>
    <n v="0"/>
    <s v="Yes"/>
    <x v="1"/>
    <s v="Direct Debit"/>
    <n v="42"/>
    <n v="2565"/>
    <x v="0"/>
    <x v="0"/>
    <n v="0"/>
    <n v="1"/>
    <x v="2"/>
  </r>
  <r>
    <s v="6851-LRBD"/>
    <s v="No"/>
    <x v="32"/>
    <n v="78"/>
    <n v="158.4"/>
    <n v="0"/>
    <n v="0"/>
    <s v="No"/>
    <x v="0"/>
    <n v="0"/>
    <n v="0"/>
    <n v="8"/>
    <x v="0"/>
    <n v="0"/>
    <x v="19"/>
    <s v="315-8585"/>
    <s v="Female"/>
    <x v="17"/>
    <s v="Yes"/>
    <s v="No"/>
    <s v="No"/>
    <x v="1"/>
    <n v="0"/>
    <s v="No"/>
    <x v="1"/>
    <s v="Paper Check"/>
    <n v="22"/>
    <n v="250"/>
    <x v="0"/>
    <x v="0"/>
    <n v="0"/>
    <n v="1"/>
    <x v="1"/>
  </r>
  <r>
    <s v="9229-THTY"/>
    <s v="No"/>
    <x v="15"/>
    <n v="17"/>
    <n v="35.4"/>
    <n v="0"/>
    <n v="0"/>
    <s v="No"/>
    <x v="0"/>
    <n v="0"/>
    <n v="0"/>
    <n v="1"/>
    <x v="0"/>
    <n v="0"/>
    <x v="8"/>
    <s v="302-4663"/>
    <s v="Male"/>
    <x v="44"/>
    <s v="No"/>
    <s v="No"/>
    <s v="No"/>
    <x v="0"/>
    <n v="0"/>
    <s v="No"/>
    <x v="0"/>
    <s v="Credit Card"/>
    <n v="41"/>
    <n v="90"/>
    <x v="0"/>
    <x v="0"/>
    <n v="0"/>
    <n v="1"/>
    <x v="0"/>
  </r>
  <r>
    <s v="3244-NMRD"/>
    <s v="No"/>
    <x v="56"/>
    <n v="107"/>
    <n v="264.8"/>
    <n v="0"/>
    <n v="0"/>
    <s v="No"/>
    <x v="0"/>
    <n v="0"/>
    <n v="0"/>
    <n v="0"/>
    <x v="1"/>
    <n v="0"/>
    <x v="37"/>
    <s v="324-8117"/>
    <s v="Male"/>
    <x v="6"/>
    <s v="Yes"/>
    <s v="No"/>
    <s v="No"/>
    <x v="1"/>
    <n v="0"/>
    <s v="No"/>
    <x v="1"/>
    <s v="Direct Debit"/>
    <n v="10"/>
    <n v="274"/>
    <x v="0"/>
    <x v="0"/>
    <n v="0"/>
    <n v="1"/>
    <x v="0"/>
  </r>
  <r>
    <s v="7419-ANTT"/>
    <s v="No"/>
    <x v="36"/>
    <n v="197"/>
    <n v="503.9"/>
    <n v="0"/>
    <n v="0"/>
    <s v="No"/>
    <x v="0"/>
    <n v="0"/>
    <n v="0"/>
    <n v="3"/>
    <x v="0"/>
    <n v="0"/>
    <x v="36"/>
    <s v="351-5656"/>
    <s v="Female"/>
    <x v="28"/>
    <s v="No"/>
    <s v="No"/>
    <s v="No"/>
    <x v="0"/>
    <n v="0"/>
    <s v="No"/>
    <x v="1"/>
    <s v="Credit Card"/>
    <n v="20"/>
    <n v="846"/>
    <x v="0"/>
    <x v="0"/>
    <n v="0"/>
    <n v="1"/>
    <x v="0"/>
  </r>
  <r>
    <s v="3865-TCUQ"/>
    <s v="No"/>
    <x v="13"/>
    <n v="172"/>
    <n v="426.2"/>
    <n v="0"/>
    <n v="0"/>
    <s v="No"/>
    <x v="0"/>
    <n v="0"/>
    <n v="0"/>
    <n v="10"/>
    <x v="0"/>
    <n v="0"/>
    <x v="31"/>
    <s v="366-4985"/>
    <s v="Male"/>
    <x v="39"/>
    <s v="No"/>
    <s v="No"/>
    <s v="No"/>
    <x v="0"/>
    <n v="0"/>
    <s v="Yes"/>
    <x v="0"/>
    <s v="Credit Card"/>
    <n v="62"/>
    <n v="1755"/>
    <x v="0"/>
    <x v="0"/>
    <n v="0"/>
    <n v="1"/>
    <x v="1"/>
  </r>
  <r>
    <s v="3208-YUJR"/>
    <s v="No"/>
    <x v="36"/>
    <n v="236"/>
    <n v="671.1"/>
    <n v="0"/>
    <n v="0"/>
    <s v="No"/>
    <x v="0"/>
    <n v="0"/>
    <n v="0"/>
    <n v="9"/>
    <x v="0"/>
    <n v="0"/>
    <x v="24"/>
    <s v="374-4486"/>
    <s v="Male"/>
    <x v="57"/>
    <s v="No"/>
    <s v="Yes"/>
    <s v="No"/>
    <x v="2"/>
    <n v="0"/>
    <s v="Yes"/>
    <x v="1"/>
    <s v="Credit Card"/>
    <n v="64"/>
    <n v="2667"/>
    <x v="0"/>
    <x v="0"/>
    <n v="0"/>
    <n v="1"/>
    <x v="1"/>
  </r>
  <r>
    <s v="3547-XVAK"/>
    <s v="No"/>
    <x v="75"/>
    <n v="186"/>
    <n v="484.7"/>
    <n v="0"/>
    <n v="0"/>
    <s v="No"/>
    <x v="0"/>
    <n v="0"/>
    <n v="0"/>
    <n v="5"/>
    <x v="0"/>
    <n v="0"/>
    <x v="19"/>
    <s v="277-4803"/>
    <s v="Male"/>
    <x v="50"/>
    <s v="No"/>
    <s v="No"/>
    <s v="No"/>
    <x v="0"/>
    <n v="0"/>
    <s v="Yes"/>
    <x v="1"/>
    <s v="Paper Check"/>
    <n v="19"/>
    <n v="694"/>
    <x v="0"/>
    <x v="0"/>
    <n v="0"/>
    <n v="1"/>
    <x v="1"/>
  </r>
  <r>
    <s v="7779-EKWV"/>
    <s v="No"/>
    <x v="72"/>
    <n v="237"/>
    <n v="534.5"/>
    <n v="0"/>
    <n v="0"/>
    <s v="No"/>
    <x v="0"/>
    <n v="0"/>
    <n v="0"/>
    <n v="7"/>
    <x v="1"/>
    <n v="82"/>
    <x v="41"/>
    <s v="362-2253"/>
    <s v="Female"/>
    <x v="11"/>
    <s v="No"/>
    <s v="No"/>
    <s v="No"/>
    <x v="0"/>
    <n v="0"/>
    <s v="No"/>
    <x v="1"/>
    <s v="Direct Debit"/>
    <n v="47"/>
    <n v="2089"/>
    <x v="0"/>
    <x v="0"/>
    <n v="0"/>
    <n v="1"/>
    <x v="1"/>
  </r>
  <r>
    <s v="5954-ZUGW"/>
    <s v="No"/>
    <x v="12"/>
    <n v="267"/>
    <n v="705.3"/>
    <n v="0"/>
    <n v="0"/>
    <s v="No"/>
    <x v="0"/>
    <n v="0"/>
    <n v="0"/>
    <n v="5"/>
    <x v="0"/>
    <n v="0"/>
    <x v="44"/>
    <s v="335-10450"/>
    <s v="Female"/>
    <x v="1"/>
    <s v="No"/>
    <s v="No"/>
    <s v="No"/>
    <x v="0"/>
    <n v="0"/>
    <s v="Yes"/>
    <x v="1"/>
    <s v="Direct Debit"/>
    <n v="43"/>
    <n v="2526"/>
    <x v="0"/>
    <x v="0"/>
    <n v="0"/>
    <n v="1"/>
    <x v="1"/>
  </r>
  <r>
    <s v="2069-WTJW"/>
    <s v="No"/>
    <x v="64"/>
    <n v="244"/>
    <n v="552.70000000000005"/>
    <n v="0"/>
    <n v="0"/>
    <s v="No"/>
    <x v="0"/>
    <n v="0"/>
    <n v="0"/>
    <n v="4"/>
    <x v="0"/>
    <n v="0"/>
    <x v="16"/>
    <s v="372-7513"/>
    <s v="Male"/>
    <x v="16"/>
    <s v="No"/>
    <s v="No"/>
    <s v="No"/>
    <x v="0"/>
    <n v="0"/>
    <s v="No"/>
    <x v="1"/>
    <s v="Credit Card"/>
    <n v="48"/>
    <n v="1878"/>
    <x v="0"/>
    <x v="0"/>
    <n v="0"/>
    <n v="1"/>
    <x v="0"/>
  </r>
  <r>
    <s v="0944-HQWD"/>
    <s v="No"/>
    <x v="8"/>
    <n v="283"/>
    <n v="906.6"/>
    <n v="0"/>
    <n v="0"/>
    <s v="No"/>
    <x v="0"/>
    <n v="0"/>
    <n v="0"/>
    <n v="9"/>
    <x v="0"/>
    <n v="0"/>
    <x v="34"/>
    <s v="298-7550"/>
    <s v="Male"/>
    <x v="34"/>
    <s v="No"/>
    <s v="Yes"/>
    <s v="No"/>
    <x v="2"/>
    <n v="0"/>
    <s v="Yes"/>
    <x v="1"/>
    <s v="Direct Debit"/>
    <n v="47"/>
    <n v="3306"/>
    <x v="0"/>
    <x v="0"/>
    <n v="0"/>
    <n v="1"/>
    <x v="1"/>
  </r>
  <r>
    <s v="9710-SHMV"/>
    <s v="No"/>
    <x v="33"/>
    <n v="312"/>
    <n v="642"/>
    <n v="0"/>
    <n v="0"/>
    <s v="No"/>
    <x v="0"/>
    <n v="0"/>
    <n v="0"/>
    <n v="10"/>
    <x v="0"/>
    <n v="0"/>
    <x v="2"/>
    <s v="386-1759"/>
    <s v="Male"/>
    <x v="66"/>
    <s v="No"/>
    <s v="Yes"/>
    <s v="No"/>
    <x v="2"/>
    <n v="0"/>
    <s v="No"/>
    <x v="1"/>
    <s v="Direct Debit"/>
    <n v="46"/>
    <n v="2964"/>
    <x v="0"/>
    <x v="0"/>
    <n v="0"/>
    <n v="1"/>
    <x v="1"/>
  </r>
  <r>
    <s v="1004-GYWR"/>
    <s v="No"/>
    <x v="0"/>
    <n v="3"/>
    <n v="7"/>
    <n v="0"/>
    <n v="0"/>
    <s v="No"/>
    <x v="0"/>
    <n v="0"/>
    <n v="0"/>
    <n v="4"/>
    <x v="0"/>
    <n v="0"/>
    <x v="7"/>
    <s v="313-3612"/>
    <s v="Male"/>
    <x v="43"/>
    <s v="No"/>
    <s v="Yes"/>
    <s v="No"/>
    <x v="2"/>
    <n v="0"/>
    <s v="No"/>
    <x v="0"/>
    <s v="Paper Check"/>
    <n v="22"/>
    <n v="22"/>
    <x v="0"/>
    <x v="0"/>
    <n v="0"/>
    <n v="1"/>
    <x v="0"/>
  </r>
  <r>
    <s v="9915-HVGV"/>
    <s v="No"/>
    <x v="63"/>
    <n v="367"/>
    <n v="1144.0999999999999"/>
    <n v="0"/>
    <n v="0"/>
    <s v="No"/>
    <x v="0"/>
    <n v="0"/>
    <n v="0"/>
    <n v="5"/>
    <x v="1"/>
    <n v="41"/>
    <x v="12"/>
    <s v="280-7510"/>
    <s v="Female"/>
    <x v="17"/>
    <s v="Yes"/>
    <s v="No"/>
    <s v="No"/>
    <x v="1"/>
    <n v="0"/>
    <s v="Yes"/>
    <x v="1"/>
    <s v="Direct Debit"/>
    <n v="34"/>
    <n v="2416"/>
    <x v="0"/>
    <x v="0"/>
    <n v="0"/>
    <n v="1"/>
    <x v="1"/>
  </r>
  <r>
    <s v="3091-GAIR"/>
    <s v="No"/>
    <x v="60"/>
    <n v="599"/>
    <n v="1005.4"/>
    <n v="0"/>
    <n v="0"/>
    <s v="No"/>
    <x v="0"/>
    <n v="0"/>
    <n v="0"/>
    <n v="10"/>
    <x v="0"/>
    <n v="0"/>
    <x v="40"/>
    <s v="296-4967"/>
    <s v="Female"/>
    <x v="17"/>
    <s v="Yes"/>
    <s v="No"/>
    <s v="No"/>
    <x v="1"/>
    <n v="0"/>
    <s v="Yes"/>
    <x v="2"/>
    <s v="Paper Check"/>
    <n v="30"/>
    <n v="2000"/>
    <x v="0"/>
    <x v="0"/>
    <n v="0"/>
    <n v="1"/>
    <x v="1"/>
  </r>
  <r>
    <s v="2729-RPRC"/>
    <s v="No"/>
    <x v="0"/>
    <n v="3"/>
    <n v="7"/>
    <n v="0"/>
    <n v="0"/>
    <s v="No"/>
    <x v="0"/>
    <n v="0"/>
    <n v="0"/>
    <n v="0"/>
    <x v="1"/>
    <n v="0"/>
    <x v="34"/>
    <s v="326-4434"/>
    <s v="Female"/>
    <x v="8"/>
    <s v="No"/>
    <s v="No"/>
    <s v="No"/>
    <x v="0"/>
    <n v="0"/>
    <s v="No"/>
    <x v="0"/>
    <s v="Credit Card"/>
    <n v="12"/>
    <n v="12"/>
    <x v="0"/>
    <x v="0"/>
    <n v="0"/>
    <n v="1"/>
    <x v="0"/>
  </r>
  <r>
    <s v="0272-LOFL"/>
    <s v="No"/>
    <x v="35"/>
    <n v="112"/>
    <n v="241.6"/>
    <n v="0"/>
    <n v="0"/>
    <s v="No"/>
    <x v="0"/>
    <n v="0"/>
    <n v="0"/>
    <n v="1"/>
    <x v="0"/>
    <n v="0"/>
    <x v="40"/>
    <s v="367-9224"/>
    <s v="Female"/>
    <x v="24"/>
    <s v="No"/>
    <s v="No"/>
    <s v="No"/>
    <x v="0"/>
    <n v="0"/>
    <s v="Yes"/>
    <x v="0"/>
    <s v="Credit Card"/>
    <n v="65"/>
    <n v="3162"/>
    <x v="0"/>
    <x v="0"/>
    <n v="0"/>
    <n v="1"/>
    <x v="0"/>
  </r>
  <r>
    <s v="1545-RYOD"/>
    <s v="No"/>
    <x v="75"/>
    <n v="234"/>
    <n v="517.5"/>
    <n v="0"/>
    <n v="0"/>
    <s v="No"/>
    <x v="0"/>
    <n v="0"/>
    <n v="0"/>
    <n v="14"/>
    <x v="1"/>
    <n v="31"/>
    <x v="12"/>
    <s v="322-6875"/>
    <s v="Male"/>
    <x v="58"/>
    <s v="No"/>
    <s v="No"/>
    <s v="No"/>
    <x v="0"/>
    <n v="0"/>
    <s v="No"/>
    <x v="0"/>
    <s v="Direct Debit"/>
    <n v="55"/>
    <n v="2038"/>
    <x v="0"/>
    <x v="0"/>
    <n v="0"/>
    <n v="1"/>
    <x v="2"/>
  </r>
  <r>
    <s v="3431-CBIS"/>
    <s v="Yes"/>
    <x v="31"/>
    <n v="184"/>
    <n v="446.5"/>
    <n v="0"/>
    <n v="0"/>
    <s v="No"/>
    <x v="0"/>
    <n v="0"/>
    <n v="0"/>
    <n v="5"/>
    <x v="0"/>
    <n v="0"/>
    <x v="27"/>
    <s v="265-3360"/>
    <s v="Female"/>
    <x v="24"/>
    <s v="No"/>
    <s v="No"/>
    <s v="No"/>
    <x v="0"/>
    <n v="0"/>
    <s v="No"/>
    <x v="0"/>
    <s v="Direct Debit"/>
    <n v="30"/>
    <n v="956"/>
    <x v="0"/>
    <x v="0"/>
    <n v="1"/>
    <n v="1"/>
    <x v="1"/>
  </r>
  <r>
    <s v="6763-BAER"/>
    <s v="No"/>
    <x v="43"/>
    <n v="23"/>
    <n v="56.6"/>
    <n v="0"/>
    <n v="0"/>
    <s v="No"/>
    <x v="0"/>
    <n v="0"/>
    <n v="0"/>
    <n v="10"/>
    <x v="0"/>
    <n v="0"/>
    <x v="32"/>
    <s v="291-6644"/>
    <s v="Male"/>
    <x v="1"/>
    <s v="No"/>
    <s v="No"/>
    <s v="No"/>
    <x v="0"/>
    <n v="0"/>
    <s v="No"/>
    <x v="0"/>
    <s v="Direct Debit"/>
    <n v="27"/>
    <n v="118"/>
    <x v="0"/>
    <x v="0"/>
    <n v="0"/>
    <n v="1"/>
    <x v="1"/>
  </r>
  <r>
    <s v="0002-UBRG"/>
    <s v="No"/>
    <x v="70"/>
    <n v="34"/>
    <n v="91.8"/>
    <n v="0"/>
    <n v="0"/>
    <s v="No"/>
    <x v="0"/>
    <n v="0"/>
    <n v="0"/>
    <n v="5"/>
    <x v="0"/>
    <n v="0"/>
    <x v="6"/>
    <s v="294-9406"/>
    <s v="Female"/>
    <x v="27"/>
    <s v="No"/>
    <s v="Yes"/>
    <s v="No"/>
    <x v="2"/>
    <n v="0"/>
    <s v="No"/>
    <x v="2"/>
    <s v="Direct Debit"/>
    <n v="40"/>
    <n v="616"/>
    <x v="0"/>
    <x v="0"/>
    <n v="0"/>
    <n v="1"/>
    <x v="1"/>
  </r>
  <r>
    <s v="3113-ZIHG"/>
    <s v="No"/>
    <x v="69"/>
    <n v="192"/>
    <n v="491.7"/>
    <n v="0"/>
    <n v="0"/>
    <s v="No"/>
    <x v="0"/>
    <n v="0"/>
    <n v="0"/>
    <n v="0"/>
    <x v="1"/>
    <n v="0"/>
    <x v="43"/>
    <s v="299-9237"/>
    <s v="Female"/>
    <x v="9"/>
    <s v="No"/>
    <s v="No"/>
    <s v="No"/>
    <x v="0"/>
    <n v="0"/>
    <s v="No"/>
    <x v="1"/>
    <s v="Credit Card"/>
    <n v="7"/>
    <n v="259"/>
    <x v="0"/>
    <x v="0"/>
    <n v="0"/>
    <n v="1"/>
    <x v="0"/>
  </r>
  <r>
    <s v="0501-QALP"/>
    <s v="No"/>
    <x v="34"/>
    <n v="339"/>
    <n v="892.2"/>
    <n v="0"/>
    <n v="0"/>
    <s v="No"/>
    <x v="0"/>
    <n v="0"/>
    <n v="0"/>
    <n v="2"/>
    <x v="0"/>
    <n v="0"/>
    <x v="34"/>
    <s v="385-6889"/>
    <s v="Female"/>
    <x v="63"/>
    <s v="No"/>
    <s v="Yes"/>
    <s v="No"/>
    <x v="2"/>
    <n v="0"/>
    <s v="Yes"/>
    <x v="2"/>
    <s v="Direct Debit"/>
    <n v="57"/>
    <n v="3170"/>
    <x v="0"/>
    <x v="0"/>
    <n v="0"/>
    <n v="1"/>
    <x v="0"/>
  </r>
  <r>
    <s v="4863-QRNP"/>
    <s v="No"/>
    <x v="23"/>
    <n v="125"/>
    <n v="463.7"/>
    <n v="0"/>
    <n v="0"/>
    <s v="No"/>
    <x v="0"/>
    <n v="0"/>
    <n v="0"/>
    <n v="2"/>
    <x v="0"/>
    <n v="0"/>
    <x v="8"/>
    <s v="364-3574"/>
    <s v="Male"/>
    <x v="46"/>
    <s v="No"/>
    <s v="No"/>
    <s v="No"/>
    <x v="0"/>
    <n v="0"/>
    <s v="No"/>
    <x v="1"/>
    <s v="Direct Debit"/>
    <n v="61"/>
    <n v="4062"/>
    <x v="0"/>
    <x v="0"/>
    <n v="0"/>
    <n v="1"/>
    <x v="0"/>
  </r>
  <r>
    <s v="0436-YDAR"/>
    <s v="No"/>
    <x v="29"/>
    <n v="37"/>
    <n v="108.9"/>
    <n v="0"/>
    <n v="0"/>
    <s v="No"/>
    <x v="1"/>
    <n v="0"/>
    <n v="0"/>
    <n v="3"/>
    <x v="0"/>
    <n v="0"/>
    <x v="8"/>
    <s v="381-2887"/>
    <s v="Female"/>
    <x v="30"/>
    <s v="No"/>
    <s v="No"/>
    <s v="No"/>
    <x v="0"/>
    <n v="0"/>
    <s v="No"/>
    <x v="0"/>
    <s v="Direct Debit"/>
    <n v="47"/>
    <n v="851"/>
    <x v="0"/>
    <x v="0"/>
    <n v="0"/>
    <n v="1"/>
    <x v="0"/>
  </r>
  <r>
    <s v="7037-IMXL"/>
    <s v="No"/>
    <x v="59"/>
    <n v="131"/>
    <n v="281.60000000000002"/>
    <n v="0"/>
    <n v="0"/>
    <s v="No"/>
    <x v="0"/>
    <n v="0"/>
    <n v="0"/>
    <n v="2"/>
    <x v="0"/>
    <n v="0"/>
    <x v="24"/>
    <s v="402-10024"/>
    <s v="Female"/>
    <x v="32"/>
    <s v="No"/>
    <s v="No"/>
    <s v="No"/>
    <x v="0"/>
    <n v="0"/>
    <s v="Yes"/>
    <x v="1"/>
    <s v="Direct Debit"/>
    <n v="46"/>
    <n v="1086"/>
    <x v="0"/>
    <x v="0"/>
    <n v="0"/>
    <n v="1"/>
    <x v="0"/>
  </r>
  <r>
    <s v="9210-EUQE"/>
    <s v="No"/>
    <x v="63"/>
    <n v="400"/>
    <n v="939"/>
    <n v="0"/>
    <n v="0"/>
    <s v="No"/>
    <x v="1"/>
    <n v="0"/>
    <n v="0"/>
    <n v="0"/>
    <x v="1"/>
    <n v="0"/>
    <x v="31"/>
    <s v="290-4437"/>
    <s v="Male"/>
    <x v="10"/>
    <s v="No"/>
    <s v="No"/>
    <s v="No"/>
    <x v="0"/>
    <n v="0"/>
    <s v="No"/>
    <x v="2"/>
    <s v="Credit Card"/>
    <n v="10"/>
    <n v="724"/>
    <x v="0"/>
    <x v="0"/>
    <n v="0"/>
    <n v="1"/>
    <x v="0"/>
  </r>
  <r>
    <s v="8589-RJYM"/>
    <s v="No"/>
    <x v="43"/>
    <n v="19"/>
    <n v="42.3"/>
    <n v="0"/>
    <n v="0"/>
    <s v="No"/>
    <x v="0"/>
    <n v="0"/>
    <n v="0"/>
    <n v="10"/>
    <x v="0"/>
    <n v="0"/>
    <x v="15"/>
    <s v="381-9750"/>
    <s v="Female"/>
    <x v="33"/>
    <s v="Yes"/>
    <s v="No"/>
    <s v="No"/>
    <x v="1"/>
    <n v="0"/>
    <s v="No"/>
    <x v="0"/>
    <s v="Direct Debit"/>
    <n v="23"/>
    <n v="99"/>
    <x v="0"/>
    <x v="0"/>
    <n v="0"/>
    <n v="1"/>
    <x v="1"/>
  </r>
  <r>
    <s v="0712-RZOU"/>
    <s v="No"/>
    <x v="66"/>
    <n v="77"/>
    <n v="230.9"/>
    <n v="0"/>
    <n v="0"/>
    <s v="No"/>
    <x v="0"/>
    <n v="0"/>
    <n v="0"/>
    <n v="3"/>
    <x v="0"/>
    <n v="0"/>
    <x v="4"/>
    <s v="314-7159"/>
    <s v="Male"/>
    <x v="44"/>
    <s v="No"/>
    <s v="No"/>
    <s v="No"/>
    <x v="0"/>
    <n v="0"/>
    <s v="No"/>
    <x v="0"/>
    <s v="Direct Debit"/>
    <n v="25"/>
    <n v="473"/>
    <x v="0"/>
    <x v="0"/>
    <n v="0"/>
    <n v="1"/>
    <x v="0"/>
  </r>
  <r>
    <s v="6288-HOXF"/>
    <s v="No"/>
    <x v="5"/>
    <n v="107"/>
    <n v="244.5"/>
    <n v="0"/>
    <n v="0"/>
    <s v="No"/>
    <x v="0"/>
    <n v="0"/>
    <n v="0"/>
    <n v="13"/>
    <x v="0"/>
    <n v="0"/>
    <x v="5"/>
    <s v="344-5951"/>
    <s v="Female"/>
    <x v="9"/>
    <s v="No"/>
    <s v="No"/>
    <s v="No"/>
    <x v="0"/>
    <n v="0"/>
    <s v="Yes"/>
    <x v="0"/>
    <s v="Direct Debit"/>
    <n v="35"/>
    <n v="608"/>
    <x v="0"/>
    <x v="0"/>
    <n v="0"/>
    <n v="1"/>
    <x v="2"/>
  </r>
  <r>
    <s v="1991-FLBX"/>
    <s v="No"/>
    <x v="42"/>
    <n v="56"/>
    <n v="150.9"/>
    <n v="0"/>
    <n v="0"/>
    <s v="No"/>
    <x v="0"/>
    <n v="0"/>
    <n v="0"/>
    <n v="8"/>
    <x v="0"/>
    <n v="0"/>
    <x v="12"/>
    <s v="320-3895"/>
    <s v="Female"/>
    <x v="61"/>
    <s v="No"/>
    <s v="Yes"/>
    <s v="No"/>
    <x v="2"/>
    <n v="0"/>
    <s v="No"/>
    <x v="2"/>
    <s v="Direct Debit"/>
    <n v="54"/>
    <n v="2055"/>
    <x v="0"/>
    <x v="0"/>
    <n v="0"/>
    <n v="1"/>
    <x v="1"/>
  </r>
  <r>
    <s v="2628-SQCU"/>
    <s v="No"/>
    <x v="35"/>
    <n v="313"/>
    <n v="717.7"/>
    <n v="0"/>
    <n v="0"/>
    <s v="No"/>
    <x v="0"/>
    <n v="0"/>
    <n v="0"/>
    <n v="5"/>
    <x v="0"/>
    <n v="0"/>
    <x v="4"/>
    <s v="307-6814"/>
    <s v="Male"/>
    <x v="1"/>
    <s v="No"/>
    <s v="No"/>
    <s v="No"/>
    <x v="0"/>
    <n v="0"/>
    <s v="No"/>
    <x v="1"/>
    <s v="Direct Debit"/>
    <n v="46"/>
    <n v="2212"/>
    <x v="0"/>
    <x v="0"/>
    <n v="0"/>
    <n v="1"/>
    <x v="1"/>
  </r>
  <r>
    <s v="7356-YHSS"/>
    <s v="No"/>
    <x v="37"/>
    <n v="14"/>
    <n v="36.200000000000003"/>
    <n v="0"/>
    <n v="0"/>
    <s v="No"/>
    <x v="0"/>
    <n v="0"/>
    <n v="0"/>
    <n v="3"/>
    <x v="1"/>
    <n v="5"/>
    <x v="15"/>
    <s v="384-4284"/>
    <s v="Male"/>
    <x v="48"/>
    <s v="No"/>
    <s v="No"/>
    <s v="No"/>
    <x v="0"/>
    <n v="0"/>
    <s v="No"/>
    <x v="0"/>
    <s v="Credit Card"/>
    <n v="23"/>
    <n v="212"/>
    <x v="0"/>
    <x v="0"/>
    <n v="0"/>
    <n v="1"/>
    <x v="0"/>
  </r>
  <r>
    <s v="5472-BCDH"/>
    <s v="No"/>
    <x v="56"/>
    <n v="147"/>
    <n v="359.3"/>
    <n v="0"/>
    <n v="0"/>
    <s v="No"/>
    <x v="0"/>
    <n v="0"/>
    <n v="0"/>
    <n v="5"/>
    <x v="0"/>
    <n v="0"/>
    <x v="1"/>
    <s v="291-9753"/>
    <s v="Female"/>
    <x v="1"/>
    <s v="No"/>
    <s v="No"/>
    <s v="No"/>
    <x v="0"/>
    <n v="0"/>
    <s v="Yes"/>
    <x v="1"/>
    <s v="Credit Card"/>
    <n v="37"/>
    <n v="939"/>
    <x v="0"/>
    <x v="0"/>
    <n v="0"/>
    <n v="1"/>
    <x v="1"/>
  </r>
  <r>
    <s v="5550-IQNY"/>
    <s v="No"/>
    <x v="21"/>
    <n v="196"/>
    <n v="549.79999999999995"/>
    <n v="0"/>
    <n v="0"/>
    <s v="No"/>
    <x v="0"/>
    <n v="0"/>
    <n v="0"/>
    <n v="12"/>
    <x v="0"/>
    <n v="0"/>
    <x v="2"/>
    <s v="331-10218"/>
    <s v="Male"/>
    <x v="42"/>
    <s v="Yes"/>
    <s v="No"/>
    <s v="No"/>
    <x v="1"/>
    <n v="0"/>
    <s v="Yes"/>
    <x v="1"/>
    <s v="Direct Debit"/>
    <n v="32"/>
    <n v="1459"/>
    <x v="0"/>
    <x v="0"/>
    <n v="0"/>
    <n v="1"/>
    <x v="2"/>
  </r>
  <r>
    <s v="2968-YTIE"/>
    <s v="No"/>
    <x v="30"/>
    <n v="17"/>
    <n v="30.4"/>
    <n v="0"/>
    <n v="0"/>
    <s v="No"/>
    <x v="0"/>
    <n v="0"/>
    <n v="0"/>
    <n v="7"/>
    <x v="0"/>
    <n v="0"/>
    <x v="42"/>
    <s v="253-4878"/>
    <s v="Female"/>
    <x v="37"/>
    <s v="No"/>
    <s v="No"/>
    <s v="No"/>
    <x v="0"/>
    <n v="0"/>
    <s v="No"/>
    <x v="0"/>
    <s v="Credit Card"/>
    <n v="15"/>
    <n v="51"/>
    <x v="0"/>
    <x v="0"/>
    <n v="0"/>
    <n v="1"/>
    <x v="1"/>
  </r>
  <r>
    <s v="7192-JDSP"/>
    <s v="No"/>
    <x v="15"/>
    <n v="15"/>
    <n v="30.2"/>
    <n v="0"/>
    <n v="0"/>
    <s v="No"/>
    <x v="0"/>
    <n v="0"/>
    <n v="0"/>
    <n v="4"/>
    <x v="0"/>
    <n v="0"/>
    <x v="11"/>
    <s v="322-5926"/>
    <s v="Male"/>
    <x v="11"/>
    <s v="No"/>
    <s v="No"/>
    <s v="No"/>
    <x v="0"/>
    <n v="0"/>
    <s v="No"/>
    <x v="0"/>
    <s v="Direct Debit"/>
    <n v="24"/>
    <n v="46"/>
    <x v="0"/>
    <x v="0"/>
    <n v="0"/>
    <n v="1"/>
    <x v="0"/>
  </r>
  <r>
    <s v="4733-UCVN"/>
    <s v="No"/>
    <x v="56"/>
    <n v="54"/>
    <n v="105.1"/>
    <n v="0"/>
    <n v="0"/>
    <s v="No"/>
    <x v="0"/>
    <n v="0"/>
    <n v="0"/>
    <n v="7"/>
    <x v="0"/>
    <n v="0"/>
    <x v="24"/>
    <s v="352-8884"/>
    <s v="Male"/>
    <x v="44"/>
    <s v="No"/>
    <s v="No"/>
    <s v="No"/>
    <x v="0"/>
    <n v="0"/>
    <s v="No"/>
    <x v="0"/>
    <s v="Direct Debit"/>
    <n v="32"/>
    <n v="833"/>
    <x v="0"/>
    <x v="0"/>
    <n v="0"/>
    <n v="1"/>
    <x v="1"/>
  </r>
  <r>
    <s v="6778-HZZZ"/>
    <s v="No"/>
    <x v="15"/>
    <n v="18"/>
    <n v="33.299999999999997"/>
    <n v="0"/>
    <n v="0"/>
    <s v="No"/>
    <x v="0"/>
    <n v="0"/>
    <n v="0"/>
    <n v="1"/>
    <x v="0"/>
    <n v="0"/>
    <x v="17"/>
    <s v="307-4786"/>
    <s v="Female"/>
    <x v="14"/>
    <s v="No"/>
    <s v="Yes"/>
    <s v="No"/>
    <x v="2"/>
    <n v="0"/>
    <s v="No"/>
    <x v="2"/>
    <s v="Direct Debit"/>
    <n v="37"/>
    <n v="82"/>
    <x v="0"/>
    <x v="0"/>
    <n v="0"/>
    <n v="1"/>
    <x v="0"/>
  </r>
  <r>
    <s v="8659-QVCN"/>
    <s v="No"/>
    <x v="12"/>
    <n v="245"/>
    <n v="654.4"/>
    <n v="0"/>
    <n v="0"/>
    <s v="No"/>
    <x v="0"/>
    <n v="0"/>
    <n v="0"/>
    <n v="7"/>
    <x v="1"/>
    <n v="80"/>
    <x v="35"/>
    <s v="269-9922"/>
    <s v="Female"/>
    <x v="21"/>
    <s v="No"/>
    <s v="No"/>
    <s v="No"/>
    <x v="0"/>
    <n v="0"/>
    <s v="Yes"/>
    <x v="1"/>
    <s v="Direct Debit"/>
    <n v="61"/>
    <n v="3654"/>
    <x v="0"/>
    <x v="0"/>
    <n v="0"/>
    <n v="1"/>
    <x v="1"/>
  </r>
  <r>
    <s v="5841-OYRR"/>
    <s v="No"/>
    <x v="72"/>
    <n v="205"/>
    <n v="542.29999999999995"/>
    <n v="0"/>
    <n v="0"/>
    <s v="No"/>
    <x v="0"/>
    <n v="0"/>
    <n v="0"/>
    <n v="4"/>
    <x v="0"/>
    <n v="0"/>
    <x v="41"/>
    <s v="314-10500"/>
    <s v="Male"/>
    <x v="9"/>
    <s v="No"/>
    <s v="No"/>
    <s v="No"/>
    <x v="0"/>
    <n v="0"/>
    <s v="Yes"/>
    <x v="1"/>
    <s v="Direct Debit"/>
    <n v="21"/>
    <n v="969"/>
    <x v="0"/>
    <x v="0"/>
    <n v="0"/>
    <n v="1"/>
    <x v="0"/>
  </r>
  <r>
    <s v="3310-EPNP"/>
    <s v="No"/>
    <x v="23"/>
    <n v="354"/>
    <n v="789.7"/>
    <n v="0"/>
    <n v="0"/>
    <s v="No"/>
    <x v="0"/>
    <n v="0"/>
    <n v="0"/>
    <n v="2"/>
    <x v="0"/>
    <n v="0"/>
    <x v="10"/>
    <s v="239-9988"/>
    <s v="Male"/>
    <x v="32"/>
    <s v="No"/>
    <s v="No"/>
    <s v="No"/>
    <x v="0"/>
    <n v="0"/>
    <s v="No"/>
    <x v="1"/>
    <s v="Direct Debit"/>
    <n v="47"/>
    <n v="3091"/>
    <x v="0"/>
    <x v="0"/>
    <n v="0"/>
    <n v="1"/>
    <x v="0"/>
  </r>
  <r>
    <s v="6081-BQFC"/>
    <s v="No"/>
    <x v="61"/>
    <n v="21"/>
    <n v="61"/>
    <n v="0"/>
    <n v="0"/>
    <s v="No"/>
    <x v="0"/>
    <n v="0"/>
    <n v="0"/>
    <n v="4"/>
    <x v="0"/>
    <n v="0"/>
    <x v="33"/>
    <s v="293-3315"/>
    <s v="Male"/>
    <x v="9"/>
    <s v="No"/>
    <s v="No"/>
    <s v="No"/>
    <x v="0"/>
    <n v="0"/>
    <s v="No"/>
    <x v="0"/>
    <s v="Direct Debit"/>
    <n v="16"/>
    <n v="125"/>
    <x v="0"/>
    <x v="0"/>
    <n v="0"/>
    <n v="1"/>
    <x v="0"/>
  </r>
  <r>
    <s v="9710-SZUI"/>
    <s v="No"/>
    <x v="66"/>
    <n v="65"/>
    <n v="155.9"/>
    <n v="0"/>
    <n v="0"/>
    <s v="No"/>
    <x v="0"/>
    <n v="0"/>
    <n v="0"/>
    <n v="21"/>
    <x v="0"/>
    <n v="0"/>
    <x v="23"/>
    <s v="313-5395"/>
    <s v="Male"/>
    <x v="58"/>
    <s v="No"/>
    <s v="No"/>
    <s v="No"/>
    <x v="0"/>
    <n v="0"/>
    <s v="Yes"/>
    <x v="0"/>
    <s v="Direct Debit"/>
    <n v="33"/>
    <n v="642"/>
    <x v="0"/>
    <x v="0"/>
    <n v="0"/>
    <n v="1"/>
    <x v="2"/>
  </r>
  <r>
    <s v="7931-KIQS"/>
    <s v="No"/>
    <x v="43"/>
    <n v="7"/>
    <n v="15.9"/>
    <n v="0"/>
    <n v="0"/>
    <s v="No"/>
    <x v="0"/>
    <n v="0"/>
    <n v="0"/>
    <n v="0"/>
    <x v="1"/>
    <n v="0"/>
    <x v="15"/>
    <s v="334-3249"/>
    <s v="Male"/>
    <x v="59"/>
    <s v="Yes"/>
    <s v="No"/>
    <s v="No"/>
    <x v="1"/>
    <n v="0"/>
    <s v="No"/>
    <x v="0"/>
    <s v="Credit Card"/>
    <n v="8"/>
    <n v="32"/>
    <x v="0"/>
    <x v="0"/>
    <n v="0"/>
    <n v="1"/>
    <x v="0"/>
  </r>
  <r>
    <s v="3567-NIHS"/>
    <s v="No"/>
    <x v="8"/>
    <n v="321"/>
    <n v="698.6"/>
    <n v="0"/>
    <n v="0"/>
    <s v="No"/>
    <x v="0"/>
    <n v="0"/>
    <n v="0"/>
    <n v="6"/>
    <x v="0"/>
    <n v="0"/>
    <x v="12"/>
    <s v="284-2231"/>
    <s v="Female"/>
    <x v="54"/>
    <s v="No"/>
    <s v="No"/>
    <s v="No"/>
    <x v="0"/>
    <n v="0"/>
    <s v="Yes"/>
    <x v="2"/>
    <s v="Direct Debit"/>
    <n v="58"/>
    <n v="4084"/>
    <x v="0"/>
    <x v="0"/>
    <n v="0"/>
    <n v="1"/>
    <x v="1"/>
  </r>
  <r>
    <s v="0205-MYWW"/>
    <s v="No"/>
    <x v="0"/>
    <n v="4"/>
    <n v="10"/>
    <n v="0"/>
    <n v="0"/>
    <s v="No"/>
    <x v="0"/>
    <n v="0"/>
    <n v="0"/>
    <n v="4"/>
    <x v="0"/>
    <n v="0"/>
    <x v="28"/>
    <s v="397-2833"/>
    <s v="Male"/>
    <x v="28"/>
    <s v="No"/>
    <s v="No"/>
    <s v="No"/>
    <x v="0"/>
    <n v="0"/>
    <s v="No"/>
    <x v="0"/>
    <s v="Credit Card"/>
    <n v="17"/>
    <n v="17"/>
    <x v="0"/>
    <x v="0"/>
    <n v="0"/>
    <n v="1"/>
    <x v="0"/>
  </r>
  <r>
    <s v="4230-SZSF"/>
    <s v="No"/>
    <x v="61"/>
    <n v="38"/>
    <n v="107.3"/>
    <n v="0"/>
    <n v="0"/>
    <s v="No"/>
    <x v="0"/>
    <n v="0"/>
    <n v="0"/>
    <n v="1"/>
    <x v="0"/>
    <n v="0"/>
    <x v="24"/>
    <s v="352-3774"/>
    <s v="Female"/>
    <x v="38"/>
    <s v="No"/>
    <s v="No"/>
    <s v="No"/>
    <x v="0"/>
    <n v="0"/>
    <s v="No"/>
    <x v="0"/>
    <s v="Direct Debit"/>
    <n v="38"/>
    <n v="288"/>
    <x v="0"/>
    <x v="0"/>
    <n v="0"/>
    <n v="1"/>
    <x v="0"/>
  </r>
  <r>
    <s v="4049-KICX"/>
    <s v="No"/>
    <x v="45"/>
    <n v="215"/>
    <n v="623.9"/>
    <n v="0"/>
    <n v="0"/>
    <s v="No"/>
    <x v="0"/>
    <n v="0"/>
    <n v="0"/>
    <n v="0"/>
    <x v="1"/>
    <n v="0"/>
    <x v="21"/>
    <s v="328-5822"/>
    <s v="Male"/>
    <x v="33"/>
    <s v="Yes"/>
    <s v="No"/>
    <s v="No"/>
    <x v="1"/>
    <n v="0"/>
    <s v="No"/>
    <x v="2"/>
    <s v="Credit Card"/>
    <n v="10"/>
    <n v="538"/>
    <x v="0"/>
    <x v="0"/>
    <n v="0"/>
    <n v="1"/>
    <x v="0"/>
  </r>
  <r>
    <s v="8055-CWOM"/>
    <s v="No"/>
    <x v="9"/>
    <n v="114"/>
    <n v="302.60000000000002"/>
    <n v="0"/>
    <n v="0"/>
    <s v="No"/>
    <x v="0"/>
    <n v="0"/>
    <n v="0"/>
    <n v="0"/>
    <x v="1"/>
    <n v="0"/>
    <x v="0"/>
    <s v="357-4959"/>
    <s v="Male"/>
    <x v="63"/>
    <s v="No"/>
    <s v="Yes"/>
    <s v="No"/>
    <x v="2"/>
    <n v="0"/>
    <s v="No"/>
    <x v="1"/>
    <s v="Direct Debit"/>
    <n v="11"/>
    <n v="562"/>
    <x v="0"/>
    <x v="0"/>
    <n v="0"/>
    <n v="1"/>
    <x v="0"/>
  </r>
  <r>
    <s v="7598-YNHU"/>
    <s v="No"/>
    <x v="5"/>
    <n v="108"/>
    <n v="252.5"/>
    <n v="0"/>
    <n v="0"/>
    <s v="No"/>
    <x v="0"/>
    <n v="0"/>
    <n v="0"/>
    <n v="7"/>
    <x v="0"/>
    <n v="0"/>
    <x v="6"/>
    <s v="305-3309"/>
    <s v="Male"/>
    <x v="24"/>
    <s v="No"/>
    <s v="No"/>
    <s v="No"/>
    <x v="0"/>
    <n v="0"/>
    <s v="No"/>
    <x v="0"/>
    <s v="Credit Card"/>
    <n v="24"/>
    <n v="406"/>
    <x v="0"/>
    <x v="0"/>
    <n v="0"/>
    <n v="1"/>
    <x v="1"/>
  </r>
  <r>
    <s v="2207-IIJQ"/>
    <s v="No"/>
    <x v="0"/>
    <n v="7"/>
    <n v="15"/>
    <n v="0"/>
    <n v="0"/>
    <s v="No"/>
    <x v="0"/>
    <n v="0"/>
    <n v="0"/>
    <n v="0"/>
    <x v="1"/>
    <n v="0"/>
    <x v="33"/>
    <s v="316-4217"/>
    <s v="Male"/>
    <x v="37"/>
    <s v="No"/>
    <s v="No"/>
    <s v="No"/>
    <x v="0"/>
    <n v="0"/>
    <s v="No"/>
    <x v="0"/>
    <s v="Credit Card"/>
    <n v="7"/>
    <n v="7"/>
    <x v="0"/>
    <x v="0"/>
    <n v="0"/>
    <n v="1"/>
    <x v="0"/>
  </r>
  <r>
    <s v="1729-NLQF"/>
    <s v="No"/>
    <x v="24"/>
    <n v="245"/>
    <n v="429.7"/>
    <n v="0"/>
    <n v="0"/>
    <s v="No"/>
    <x v="0"/>
    <n v="0"/>
    <n v="0"/>
    <n v="1"/>
    <x v="0"/>
    <n v="0"/>
    <x v="6"/>
    <s v="333-2436"/>
    <s v="Male"/>
    <x v="63"/>
    <s v="No"/>
    <s v="Yes"/>
    <s v="No"/>
    <x v="2"/>
    <n v="0"/>
    <s v="No"/>
    <x v="2"/>
    <s v="Direct Debit"/>
    <n v="55"/>
    <n v="2356"/>
    <x v="0"/>
    <x v="0"/>
    <n v="0"/>
    <n v="1"/>
    <x v="0"/>
  </r>
  <r>
    <s v="7940-JZZV"/>
    <s v="No"/>
    <x v="53"/>
    <n v="94"/>
    <n v="240.7"/>
    <n v="0"/>
    <n v="0"/>
    <s v="No"/>
    <x v="0"/>
    <n v="0"/>
    <n v="0"/>
    <n v="0"/>
    <x v="1"/>
    <n v="0"/>
    <x v="16"/>
    <s v="312-8791"/>
    <s v="Female"/>
    <x v="2"/>
    <s v="No"/>
    <s v="No"/>
    <s v="No"/>
    <x v="0"/>
    <n v="0"/>
    <s v="No"/>
    <x v="0"/>
    <s v="Credit Card"/>
    <n v="10"/>
    <n v="163"/>
    <x v="0"/>
    <x v="0"/>
    <n v="0"/>
    <n v="1"/>
    <x v="0"/>
  </r>
  <r>
    <s v="9971-EIKM"/>
    <s v="No"/>
    <x v="14"/>
    <n v="269"/>
    <n v="568.5"/>
    <n v="0"/>
    <n v="0"/>
    <s v="No"/>
    <x v="0"/>
    <n v="0"/>
    <n v="0"/>
    <n v="5"/>
    <x v="0"/>
    <n v="0"/>
    <x v="10"/>
    <s v="381-5018"/>
    <s v="Female"/>
    <x v="35"/>
    <s v="No"/>
    <s v="No"/>
    <s v="No"/>
    <x v="0"/>
    <n v="0"/>
    <s v="Yes"/>
    <x v="2"/>
    <s v="Credit Card"/>
    <n v="68"/>
    <n v="4822"/>
    <x v="0"/>
    <x v="0"/>
    <n v="0"/>
    <n v="1"/>
    <x v="1"/>
  </r>
  <r>
    <s v="9946-PMSJ"/>
    <s v="No"/>
    <x v="15"/>
    <n v="13"/>
    <n v="30.2"/>
    <n v="0"/>
    <n v="0"/>
    <s v="No"/>
    <x v="0"/>
    <n v="0"/>
    <n v="0"/>
    <n v="3"/>
    <x v="0"/>
    <n v="0"/>
    <x v="45"/>
    <s v="326-7632"/>
    <s v="Male"/>
    <x v="13"/>
    <s v="No"/>
    <s v="Yes"/>
    <s v="No"/>
    <x v="2"/>
    <n v="0"/>
    <s v="Yes"/>
    <x v="2"/>
    <s v="Direct Debit"/>
    <n v="31"/>
    <n v="58"/>
    <x v="0"/>
    <x v="0"/>
    <n v="0"/>
    <n v="1"/>
    <x v="0"/>
  </r>
  <r>
    <s v="1209-XNJA"/>
    <s v="No"/>
    <x v="53"/>
    <n v="61"/>
    <n v="176.6"/>
    <n v="0"/>
    <n v="0"/>
    <s v="No"/>
    <x v="0"/>
    <n v="0"/>
    <n v="0"/>
    <n v="3"/>
    <x v="0"/>
    <n v="0"/>
    <x v="9"/>
    <s v="299-4014"/>
    <s v="Female"/>
    <x v="2"/>
    <s v="No"/>
    <s v="No"/>
    <s v="No"/>
    <x v="0"/>
    <n v="0"/>
    <s v="Yes"/>
    <x v="0"/>
    <s v="Credit Card"/>
    <n v="35"/>
    <n v="562"/>
    <x v="0"/>
    <x v="0"/>
    <n v="0"/>
    <n v="1"/>
    <x v="0"/>
  </r>
  <r>
    <s v="1310-RTXJ"/>
    <s v="No"/>
    <x v="70"/>
    <n v="51"/>
    <n v="152.69999999999999"/>
    <n v="0"/>
    <n v="0"/>
    <s v="No"/>
    <x v="1"/>
    <n v="0"/>
    <n v="0"/>
    <n v="0"/>
    <x v="1"/>
    <n v="0"/>
    <x v="38"/>
    <s v="324-8122"/>
    <s v="Female"/>
    <x v="55"/>
    <s v="No"/>
    <s v="Yes"/>
    <s v="No"/>
    <x v="2"/>
    <n v="0"/>
    <s v="No"/>
    <x v="1"/>
    <s v="Credit Card"/>
    <n v="7"/>
    <n v="103"/>
    <x v="0"/>
    <x v="0"/>
    <n v="0"/>
    <n v="1"/>
    <x v="0"/>
  </r>
  <r>
    <s v="3466-LSGW"/>
    <s v="No"/>
    <x v="3"/>
    <n v="40"/>
    <n v="80.099999999999994"/>
    <n v="0"/>
    <n v="0"/>
    <s v="No"/>
    <x v="0"/>
    <n v="0"/>
    <n v="0"/>
    <n v="0"/>
    <x v="1"/>
    <n v="0"/>
    <x v="28"/>
    <s v="348-3920"/>
    <s v="Female"/>
    <x v="38"/>
    <s v="No"/>
    <s v="No"/>
    <s v="No"/>
    <x v="0"/>
    <n v="0"/>
    <s v="No"/>
    <x v="1"/>
    <s v="Credit Card"/>
    <n v="7"/>
    <n v="72"/>
    <x v="0"/>
    <x v="0"/>
    <n v="0"/>
    <n v="1"/>
    <x v="0"/>
  </r>
  <r>
    <s v="0746-AXQI"/>
    <s v="No"/>
    <x v="0"/>
    <n v="5"/>
    <n v="14"/>
    <n v="0"/>
    <n v="0"/>
    <s v="No"/>
    <x v="0"/>
    <n v="0"/>
    <n v="0"/>
    <n v="12"/>
    <x v="1"/>
    <n v="26"/>
    <x v="24"/>
    <s v="282-1302"/>
    <s v="Female"/>
    <x v="58"/>
    <s v="No"/>
    <s v="No"/>
    <s v="No"/>
    <x v="0"/>
    <n v="0"/>
    <s v="No"/>
    <x v="0"/>
    <s v="Credit Card"/>
    <n v="37"/>
    <n v="37"/>
    <x v="0"/>
    <x v="0"/>
    <n v="0"/>
    <n v="1"/>
    <x v="2"/>
  </r>
  <r>
    <s v="5426-JGQV"/>
    <s v="No"/>
    <x v="38"/>
    <n v="213"/>
    <n v="662.2"/>
    <n v="0"/>
    <n v="0"/>
    <s v="No"/>
    <x v="0"/>
    <n v="0"/>
    <n v="0"/>
    <n v="2"/>
    <x v="0"/>
    <n v="0"/>
    <x v="20"/>
    <s v="362-4514"/>
    <s v="Female"/>
    <x v="38"/>
    <s v="No"/>
    <s v="No"/>
    <s v="No"/>
    <x v="0"/>
    <n v="0"/>
    <s v="No"/>
    <x v="0"/>
    <s v="Direct Debit"/>
    <n v="27"/>
    <n v="1372"/>
    <x v="0"/>
    <x v="0"/>
    <n v="0"/>
    <n v="1"/>
    <x v="0"/>
  </r>
  <r>
    <s v="7945-FDOW"/>
    <s v="No"/>
    <x v="63"/>
    <n v="363"/>
    <n v="1005.1"/>
    <n v="0"/>
    <n v="0"/>
    <s v="No"/>
    <x v="0"/>
    <n v="0"/>
    <n v="0"/>
    <n v="1"/>
    <x v="0"/>
    <n v="0"/>
    <x v="15"/>
    <s v="320-2830"/>
    <s v="Male"/>
    <x v="44"/>
    <s v="No"/>
    <s v="No"/>
    <s v="No"/>
    <x v="0"/>
    <n v="0"/>
    <s v="Yes"/>
    <x v="2"/>
    <s v="Direct Debit"/>
    <n v="48"/>
    <n v="3476"/>
    <x v="0"/>
    <x v="0"/>
    <n v="0"/>
    <n v="1"/>
    <x v="0"/>
  </r>
  <r>
    <s v="4303-LPJG"/>
    <s v="No"/>
    <x v="65"/>
    <n v="399"/>
    <n v="790.8"/>
    <n v="0"/>
    <n v="0"/>
    <s v="No"/>
    <x v="0"/>
    <n v="0"/>
    <n v="0"/>
    <n v="2"/>
    <x v="1"/>
    <n v="73"/>
    <x v="48"/>
    <s v="262-5796"/>
    <s v="Female"/>
    <x v="48"/>
    <s v="No"/>
    <s v="No"/>
    <s v="No"/>
    <x v="0"/>
    <n v="0"/>
    <s v="No"/>
    <x v="0"/>
    <s v="Direct Debit"/>
    <n v="39"/>
    <n v="1917"/>
    <x v="0"/>
    <x v="0"/>
    <n v="0"/>
    <n v="1"/>
    <x v="0"/>
  </r>
  <r>
    <s v="7264-PHFK"/>
    <s v="No"/>
    <x v="41"/>
    <n v="399"/>
    <n v="736.3"/>
    <n v="0"/>
    <n v="0"/>
    <s v="No"/>
    <x v="0"/>
    <n v="0"/>
    <n v="0"/>
    <n v="6"/>
    <x v="0"/>
    <n v="0"/>
    <x v="16"/>
    <s v="380-2582"/>
    <s v="Male"/>
    <x v="30"/>
    <s v="No"/>
    <s v="No"/>
    <s v="No"/>
    <x v="0"/>
    <n v="0"/>
    <s v="Yes"/>
    <x v="2"/>
    <s v="Direct Debit"/>
    <n v="50"/>
    <n v="3697"/>
    <x v="0"/>
    <x v="0"/>
    <n v="0"/>
    <n v="1"/>
    <x v="1"/>
  </r>
  <r>
    <s v="3356-CDIH"/>
    <s v="No"/>
    <x v="8"/>
    <n v="402"/>
    <n v="844"/>
    <n v="0"/>
    <n v="0"/>
    <s v="No"/>
    <x v="1"/>
    <n v="0"/>
    <n v="0"/>
    <n v="9"/>
    <x v="0"/>
    <n v="0"/>
    <x v="42"/>
    <s v="276-6701"/>
    <s v="Male"/>
    <x v="25"/>
    <s v="No"/>
    <s v="Yes"/>
    <s v="No"/>
    <x v="2"/>
    <n v="0"/>
    <s v="Yes"/>
    <x v="2"/>
    <s v="Credit Card"/>
    <n v="59"/>
    <n v="4148"/>
    <x v="0"/>
    <x v="0"/>
    <n v="0"/>
    <n v="1"/>
    <x v="1"/>
  </r>
  <r>
    <s v="0282-IPAS"/>
    <s v="No"/>
    <x v="40"/>
    <n v="390"/>
    <n v="1027.3"/>
    <n v="0"/>
    <n v="0"/>
    <s v="No"/>
    <x v="0"/>
    <n v="0"/>
    <n v="0"/>
    <n v="1"/>
    <x v="0"/>
    <n v="0"/>
    <x v="15"/>
    <s v="311-9705"/>
    <s v="Male"/>
    <x v="30"/>
    <s v="No"/>
    <s v="No"/>
    <s v="No"/>
    <x v="0"/>
    <n v="0"/>
    <s v="No"/>
    <x v="1"/>
    <s v="Credit Card"/>
    <n v="49"/>
    <n v="3353"/>
    <x v="0"/>
    <x v="0"/>
    <n v="0"/>
    <n v="1"/>
    <x v="0"/>
  </r>
  <r>
    <s v="8981-SBVA"/>
    <s v="No"/>
    <x v="8"/>
    <n v="345"/>
    <n v="700.2"/>
    <n v="0"/>
    <n v="0"/>
    <s v="No"/>
    <x v="0"/>
    <n v="0"/>
    <n v="0"/>
    <n v="1"/>
    <x v="0"/>
    <n v="0"/>
    <x v="41"/>
    <s v="312-2185"/>
    <s v="Male"/>
    <x v="20"/>
    <s v="No"/>
    <s v="No"/>
    <s v="No"/>
    <x v="0"/>
    <n v="0"/>
    <s v="Yes"/>
    <x v="2"/>
    <s v="Direct Debit"/>
    <n v="48"/>
    <n v="3385"/>
    <x v="0"/>
    <x v="0"/>
    <n v="0"/>
    <n v="1"/>
    <x v="0"/>
  </r>
  <r>
    <s v="3897-YWMQ"/>
    <s v="No"/>
    <x v="19"/>
    <n v="437"/>
    <n v="977.5"/>
    <n v="0"/>
    <n v="0"/>
    <s v="No"/>
    <x v="0"/>
    <n v="0"/>
    <n v="0"/>
    <n v="0"/>
    <x v="1"/>
    <n v="0"/>
    <x v="30"/>
    <s v="352-7421"/>
    <s v="Male"/>
    <x v="30"/>
    <s v="No"/>
    <s v="No"/>
    <s v="No"/>
    <x v="0"/>
    <n v="0"/>
    <s v="No"/>
    <x v="2"/>
    <s v="Direct Debit"/>
    <n v="10"/>
    <n v="630"/>
    <x v="0"/>
    <x v="0"/>
    <n v="0"/>
    <n v="1"/>
    <x v="0"/>
  </r>
  <r>
    <s v="6120-VPRR"/>
    <s v="No"/>
    <x v="31"/>
    <n v="75"/>
    <n v="190.2"/>
    <n v="0"/>
    <n v="0"/>
    <s v="No"/>
    <x v="0"/>
    <n v="0"/>
    <n v="0"/>
    <n v="8"/>
    <x v="0"/>
    <n v="0"/>
    <x v="17"/>
    <s v="314-8978"/>
    <s v="Female"/>
    <x v="27"/>
    <s v="No"/>
    <s v="Yes"/>
    <s v="No"/>
    <x v="2"/>
    <n v="0"/>
    <s v="Yes"/>
    <x v="2"/>
    <s v="Direct Debit"/>
    <n v="35"/>
    <n v="1096"/>
    <x v="0"/>
    <x v="0"/>
    <n v="0"/>
    <n v="1"/>
    <x v="1"/>
  </r>
  <r>
    <s v="9989-AZAK"/>
    <s v="No"/>
    <x v="51"/>
    <n v="98"/>
    <n v="331.5"/>
    <n v="0"/>
    <n v="0"/>
    <s v="No"/>
    <x v="0"/>
    <n v="0"/>
    <n v="0"/>
    <n v="0"/>
    <x v="1"/>
    <n v="0"/>
    <x v="2"/>
    <s v="394-7233"/>
    <s v="Male"/>
    <x v="12"/>
    <s v="Yes"/>
    <s v="No"/>
    <s v="No"/>
    <x v="1"/>
    <n v="0"/>
    <s v="No"/>
    <x v="2"/>
    <s v="Credit Card"/>
    <n v="8"/>
    <n v="189"/>
    <x v="0"/>
    <x v="0"/>
    <n v="0"/>
    <n v="1"/>
    <x v="0"/>
  </r>
  <r>
    <s v="1838-QHYQ"/>
    <s v="No"/>
    <x v="68"/>
    <n v="14"/>
    <n v="31.7"/>
    <n v="0"/>
    <n v="0"/>
    <s v="No"/>
    <x v="0"/>
    <n v="0"/>
    <n v="0"/>
    <n v="3"/>
    <x v="0"/>
    <n v="0"/>
    <x v="5"/>
    <s v="312-6690"/>
    <s v="Male"/>
    <x v="11"/>
    <s v="No"/>
    <s v="No"/>
    <s v="No"/>
    <x v="0"/>
    <n v="0"/>
    <s v="No"/>
    <x v="0"/>
    <s v="Credit Card"/>
    <n v="29"/>
    <n v="181"/>
    <x v="0"/>
    <x v="0"/>
    <n v="0"/>
    <n v="1"/>
    <x v="0"/>
  </r>
  <r>
    <s v="7995-AMPQ"/>
    <s v="No"/>
    <x v="73"/>
    <n v="57"/>
    <n v="143.4"/>
    <n v="0"/>
    <n v="0"/>
    <s v="No"/>
    <x v="1"/>
    <n v="0"/>
    <n v="0"/>
    <n v="7"/>
    <x v="0"/>
    <n v="0"/>
    <x v="20"/>
    <s v="294-3889"/>
    <s v="Male"/>
    <x v="55"/>
    <s v="No"/>
    <s v="Yes"/>
    <s v="No"/>
    <x v="2"/>
    <n v="0"/>
    <s v="No"/>
    <x v="2"/>
    <s v="Credit Card"/>
    <n v="57"/>
    <n v="1630"/>
    <x v="0"/>
    <x v="0"/>
    <n v="0"/>
    <n v="1"/>
    <x v="1"/>
  </r>
  <r>
    <s v="7117-TZPS"/>
    <s v="No"/>
    <x v="33"/>
    <n v="95"/>
    <n v="257.60000000000002"/>
    <n v="256"/>
    <n v="768"/>
    <s v="Yes"/>
    <x v="1"/>
    <n v="0"/>
    <n v="0"/>
    <n v="9"/>
    <x v="1"/>
    <n v="38"/>
    <x v="1"/>
    <s v="362-4635"/>
    <s v="Male"/>
    <x v="50"/>
    <s v="No"/>
    <s v="No"/>
    <s v="No"/>
    <x v="0"/>
    <n v="0"/>
    <s v="No"/>
    <x v="1"/>
    <s v="Credit Card"/>
    <n v="58"/>
    <n v="3753"/>
    <x v="0"/>
    <x v="0"/>
    <n v="0"/>
    <n v="1"/>
    <x v="1"/>
  </r>
  <r>
    <s v="0911-GXNO"/>
    <s v="No"/>
    <x v="18"/>
    <n v="58"/>
    <n v="138.1"/>
    <n v="0"/>
    <n v="0"/>
    <s v="No"/>
    <x v="0"/>
    <n v="0"/>
    <n v="0"/>
    <n v="17"/>
    <x v="0"/>
    <n v="0"/>
    <x v="28"/>
    <s v="345-9761"/>
    <s v="Female"/>
    <x v="33"/>
    <s v="Yes"/>
    <s v="No"/>
    <s v="No"/>
    <x v="1"/>
    <n v="0"/>
    <s v="No"/>
    <x v="0"/>
    <s v="Direct Debit"/>
    <n v="59"/>
    <n v="1165"/>
    <x v="0"/>
    <x v="0"/>
    <n v="0"/>
    <n v="1"/>
    <x v="2"/>
  </r>
  <r>
    <s v="3715-WXUF"/>
    <s v="No"/>
    <x v="53"/>
    <n v="111"/>
    <n v="233.5"/>
    <n v="0"/>
    <n v="0"/>
    <s v="No"/>
    <x v="0"/>
    <n v="0"/>
    <n v="0"/>
    <n v="0"/>
    <x v="1"/>
    <n v="0"/>
    <x v="29"/>
    <s v="345-5051"/>
    <s v="Male"/>
    <x v="4"/>
    <s v="Yes"/>
    <s v="No"/>
    <s v="No"/>
    <x v="1"/>
    <n v="0"/>
    <s v="No"/>
    <x v="1"/>
    <s v="Credit Card"/>
    <n v="10"/>
    <n v="149"/>
    <x v="0"/>
    <x v="0"/>
    <n v="0"/>
    <n v="1"/>
    <x v="0"/>
  </r>
  <r>
    <s v="7532-TKEZ"/>
    <s v="No"/>
    <x v="49"/>
    <n v="238"/>
    <n v="405"/>
    <n v="0"/>
    <n v="0"/>
    <s v="No"/>
    <x v="0"/>
    <n v="0"/>
    <n v="0"/>
    <n v="2"/>
    <x v="0"/>
    <n v="0"/>
    <x v="25"/>
    <s v="353-10465"/>
    <s v="Female"/>
    <x v="9"/>
    <s v="No"/>
    <s v="No"/>
    <s v="No"/>
    <x v="0"/>
    <n v="0"/>
    <s v="Yes"/>
    <x v="0"/>
    <s v="Direct Debit"/>
    <n v="25"/>
    <n v="839"/>
    <x v="0"/>
    <x v="0"/>
    <n v="0"/>
    <n v="1"/>
    <x v="0"/>
  </r>
  <r>
    <s v="6235-AHCT"/>
    <s v="No"/>
    <x v="49"/>
    <n v="173"/>
    <n v="368.7"/>
    <n v="0"/>
    <n v="0"/>
    <s v="No"/>
    <x v="0"/>
    <n v="0"/>
    <n v="0"/>
    <n v="2"/>
    <x v="0"/>
    <n v="0"/>
    <x v="41"/>
    <s v="320-9965"/>
    <s v="Female"/>
    <x v="65"/>
    <s v="No"/>
    <s v="Yes"/>
    <s v="No"/>
    <x v="2"/>
    <n v="0"/>
    <s v="No"/>
    <x v="2"/>
    <s v="Direct Debit"/>
    <n v="31"/>
    <n v="1032"/>
    <x v="0"/>
    <x v="0"/>
    <n v="0"/>
    <n v="1"/>
    <x v="0"/>
  </r>
  <r>
    <s v="5056-NXUZ"/>
    <s v="No"/>
    <x v="0"/>
    <n v="7"/>
    <n v="15"/>
    <n v="4"/>
    <n v="13.3"/>
    <s v="Yes"/>
    <x v="1"/>
    <n v="0"/>
    <n v="0"/>
    <n v="0"/>
    <x v="1"/>
    <n v="0"/>
    <x v="34"/>
    <s v="242-1685"/>
    <s v="Female"/>
    <x v="10"/>
    <s v="No"/>
    <s v="No"/>
    <s v="No"/>
    <x v="0"/>
    <n v="0"/>
    <s v="No"/>
    <x v="0"/>
    <s v="Credit Card"/>
    <n v="7"/>
    <n v="7"/>
    <x v="0"/>
    <x v="0"/>
    <n v="0"/>
    <n v="1"/>
    <x v="0"/>
  </r>
  <r>
    <s v="2497-NVLL"/>
    <s v="No"/>
    <x v="67"/>
    <n v="177"/>
    <n v="465.1"/>
    <n v="0"/>
    <n v="0"/>
    <s v="No"/>
    <x v="0"/>
    <n v="0"/>
    <n v="0"/>
    <n v="2"/>
    <x v="0"/>
    <n v="0"/>
    <x v="36"/>
    <s v="328-9087"/>
    <s v="Male"/>
    <x v="32"/>
    <s v="No"/>
    <s v="No"/>
    <s v="No"/>
    <x v="0"/>
    <n v="0"/>
    <s v="No"/>
    <x v="0"/>
    <s v="Direct Debit"/>
    <n v="19"/>
    <n v="1112"/>
    <x v="0"/>
    <x v="0"/>
    <n v="0"/>
    <n v="1"/>
    <x v="0"/>
  </r>
  <r>
    <s v="7957-VIDB"/>
    <s v="No"/>
    <x v="46"/>
    <n v="91"/>
    <n v="198.6"/>
    <n v="0"/>
    <n v="0"/>
    <s v="No"/>
    <x v="0"/>
    <n v="0"/>
    <n v="0"/>
    <n v="13"/>
    <x v="0"/>
    <n v="0"/>
    <x v="11"/>
    <s v="272-5145"/>
    <s v="Female"/>
    <x v="52"/>
    <s v="No"/>
    <s v="No"/>
    <s v="No"/>
    <x v="0"/>
    <n v="0"/>
    <s v="No"/>
    <x v="0"/>
    <s v="Credit Card"/>
    <n v="42"/>
    <n v="1665"/>
    <x v="0"/>
    <x v="0"/>
    <n v="0"/>
    <n v="1"/>
    <x v="2"/>
  </r>
  <r>
    <s v="9591-CPYP"/>
    <s v="No"/>
    <x v="30"/>
    <n v="11"/>
    <n v="26"/>
    <n v="0"/>
    <n v="0"/>
    <s v="No"/>
    <x v="0"/>
    <n v="0"/>
    <n v="0"/>
    <n v="2"/>
    <x v="1"/>
    <n v="0"/>
    <x v="33"/>
    <s v="345-2019"/>
    <s v="Female"/>
    <x v="2"/>
    <s v="No"/>
    <s v="No"/>
    <s v="No"/>
    <x v="0"/>
    <n v="0"/>
    <s v="No"/>
    <x v="0"/>
    <s v="Direct Debit"/>
    <n v="46"/>
    <n v="133"/>
    <x v="0"/>
    <x v="0"/>
    <n v="0"/>
    <n v="1"/>
    <x v="0"/>
  </r>
  <r>
    <s v="4192-ZTQL"/>
    <s v="No"/>
    <x v="37"/>
    <n v="40"/>
    <n v="96.5"/>
    <n v="0"/>
    <n v="0"/>
    <s v="No"/>
    <x v="0"/>
    <n v="0"/>
    <n v="0"/>
    <n v="4"/>
    <x v="0"/>
    <n v="0"/>
    <x v="32"/>
    <s v="345-2474"/>
    <s v="Male"/>
    <x v="8"/>
    <s v="No"/>
    <s v="No"/>
    <s v="No"/>
    <x v="0"/>
    <n v="0"/>
    <s v="No"/>
    <x v="0"/>
    <s v="Credit Card"/>
    <n v="34"/>
    <n v="295"/>
    <x v="0"/>
    <x v="0"/>
    <n v="0"/>
    <n v="1"/>
    <x v="0"/>
  </r>
  <r>
    <s v="6070-CWBF"/>
    <s v="No"/>
    <x v="69"/>
    <n v="153"/>
    <n v="451.2"/>
    <n v="0"/>
    <n v="0"/>
    <s v="No"/>
    <x v="0"/>
    <n v="0"/>
    <n v="0"/>
    <n v="9"/>
    <x v="0"/>
    <n v="0"/>
    <x v="40"/>
    <s v="302-6495"/>
    <s v="Male"/>
    <x v="47"/>
    <s v="No"/>
    <s v="Yes"/>
    <s v="No"/>
    <x v="2"/>
    <n v="0"/>
    <s v="No"/>
    <x v="1"/>
    <s v="Credit Card"/>
    <n v="34"/>
    <n v="1177"/>
    <x v="0"/>
    <x v="0"/>
    <n v="0"/>
    <n v="1"/>
    <x v="1"/>
  </r>
  <r>
    <s v="3309-UNOZ"/>
    <s v="No"/>
    <x v="37"/>
    <n v="38"/>
    <n v="85.2"/>
    <n v="0"/>
    <n v="0"/>
    <s v="No"/>
    <x v="0"/>
    <n v="0"/>
    <n v="0"/>
    <n v="20"/>
    <x v="0"/>
    <n v="0"/>
    <x v="42"/>
    <s v="320-3461"/>
    <s v="Male"/>
    <x v="6"/>
    <s v="Yes"/>
    <s v="No"/>
    <s v="No"/>
    <x v="1"/>
    <n v="0"/>
    <s v="Yes"/>
    <x v="0"/>
    <s v="Credit Card"/>
    <n v="37"/>
    <n v="353"/>
    <x v="0"/>
    <x v="0"/>
    <n v="0"/>
    <n v="1"/>
    <x v="2"/>
  </r>
  <r>
    <s v="5519-SZPN"/>
    <s v="No"/>
    <x v="35"/>
    <n v="236"/>
    <n v="570.1"/>
    <n v="0"/>
    <n v="0"/>
    <s v="No"/>
    <x v="0"/>
    <n v="0"/>
    <n v="0"/>
    <n v="0"/>
    <x v="1"/>
    <n v="0"/>
    <x v="9"/>
    <s v="331-1670"/>
    <s v="Female"/>
    <x v="10"/>
    <s v="No"/>
    <s v="No"/>
    <s v="No"/>
    <x v="0"/>
    <n v="0"/>
    <s v="No"/>
    <x v="1"/>
    <s v="Direct Debit"/>
    <n v="9"/>
    <n v="438"/>
    <x v="0"/>
    <x v="0"/>
    <n v="0"/>
    <n v="1"/>
    <x v="0"/>
  </r>
  <r>
    <s v="1238-ZMHW"/>
    <s v="No"/>
    <x v="37"/>
    <n v="43"/>
    <n v="97"/>
    <n v="0"/>
    <n v="0"/>
    <s v="No"/>
    <x v="0"/>
    <n v="0"/>
    <n v="0"/>
    <n v="4"/>
    <x v="1"/>
    <n v="13"/>
    <x v="13"/>
    <s v="282-3582"/>
    <s v="Female"/>
    <x v="11"/>
    <s v="No"/>
    <s v="No"/>
    <s v="No"/>
    <x v="0"/>
    <n v="0"/>
    <s v="No"/>
    <x v="0"/>
    <s v="Direct Debit"/>
    <n v="24"/>
    <n v="212"/>
    <x v="0"/>
    <x v="0"/>
    <n v="0"/>
    <n v="1"/>
    <x v="0"/>
  </r>
  <r>
    <s v="5881-VGEL"/>
    <s v="No"/>
    <x v="51"/>
    <n v="60"/>
    <n v="171"/>
    <n v="0"/>
    <n v="0"/>
    <s v="No"/>
    <x v="0"/>
    <n v="0"/>
    <n v="0"/>
    <n v="2"/>
    <x v="0"/>
    <n v="0"/>
    <x v="46"/>
    <s v="373-4223"/>
    <s v="Male"/>
    <x v="38"/>
    <s v="No"/>
    <s v="No"/>
    <s v="No"/>
    <x v="0"/>
    <n v="0"/>
    <s v="No"/>
    <x v="0"/>
    <s v="Credit Card"/>
    <n v="60"/>
    <n v="1465"/>
    <x v="0"/>
    <x v="0"/>
    <n v="0"/>
    <n v="1"/>
    <x v="0"/>
  </r>
  <r>
    <s v="2699-OKTX"/>
    <s v="No"/>
    <x v="0"/>
    <n v="3"/>
    <n v="11"/>
    <n v="0"/>
    <n v="0"/>
    <s v="No"/>
    <x v="0"/>
    <n v="0"/>
    <n v="0"/>
    <n v="5"/>
    <x v="0"/>
    <n v="0"/>
    <x v="3"/>
    <s v="405-7377"/>
    <s v="Male"/>
    <x v="47"/>
    <s v="No"/>
    <s v="Yes"/>
    <s v="No"/>
    <x v="2"/>
    <n v="0"/>
    <s v="No"/>
    <x v="2"/>
    <s v="Direct Debit"/>
    <n v="30"/>
    <n v="30"/>
    <x v="0"/>
    <x v="0"/>
    <n v="0"/>
    <n v="1"/>
    <x v="1"/>
  </r>
  <r>
    <s v="2446-HPDR"/>
    <s v="No"/>
    <x v="42"/>
    <n v="90"/>
    <n v="190.7"/>
    <n v="152"/>
    <n v="414.2"/>
    <s v="Yes"/>
    <x v="1"/>
    <n v="0"/>
    <n v="0"/>
    <n v="3"/>
    <x v="0"/>
    <n v="0"/>
    <x v="19"/>
    <s v="320-8482"/>
    <s v="Female"/>
    <x v="32"/>
    <s v="No"/>
    <s v="No"/>
    <s v="No"/>
    <x v="0"/>
    <n v="0"/>
    <s v="Yes"/>
    <x v="0"/>
    <s v="Direct Debit"/>
    <n v="31"/>
    <n v="1184"/>
    <x v="0"/>
    <x v="0"/>
    <n v="0"/>
    <n v="1"/>
    <x v="0"/>
  </r>
  <r>
    <s v="8363-NXMZ"/>
    <s v="No"/>
    <x v="69"/>
    <n v="102"/>
    <n v="313.39999999999998"/>
    <n v="0"/>
    <n v="0"/>
    <s v="No"/>
    <x v="0"/>
    <n v="0"/>
    <n v="0"/>
    <n v="7"/>
    <x v="1"/>
    <n v="38"/>
    <x v="41"/>
    <s v="256-6749"/>
    <s v="Male"/>
    <x v="37"/>
    <s v="No"/>
    <s v="No"/>
    <s v="No"/>
    <x v="0"/>
    <n v="0"/>
    <s v="No"/>
    <x v="0"/>
    <s v="Direct Debit"/>
    <n v="27"/>
    <n v="956"/>
    <x v="0"/>
    <x v="0"/>
    <n v="0"/>
    <n v="1"/>
    <x v="1"/>
  </r>
  <r>
    <s v="1180-UBDZ"/>
    <s v="No"/>
    <x v="10"/>
    <n v="180"/>
    <n v="486.3"/>
    <n v="0"/>
    <n v="0"/>
    <s v="No"/>
    <x v="0"/>
    <n v="0"/>
    <n v="0"/>
    <n v="7"/>
    <x v="0"/>
    <n v="0"/>
    <x v="25"/>
    <s v="310-7756"/>
    <s v="Female"/>
    <x v="42"/>
    <s v="Yes"/>
    <s v="No"/>
    <s v="No"/>
    <x v="1"/>
    <n v="0"/>
    <s v="Yes"/>
    <x v="1"/>
    <s v="Direct Debit"/>
    <n v="63"/>
    <n v="4386"/>
    <x v="0"/>
    <x v="0"/>
    <n v="0"/>
    <n v="1"/>
    <x v="1"/>
  </r>
  <r>
    <s v="7886-PJOM"/>
    <s v="No"/>
    <x v="20"/>
    <n v="22"/>
    <n v="67.400000000000006"/>
    <n v="0"/>
    <n v="0"/>
    <s v="No"/>
    <x v="0"/>
    <n v="0"/>
    <n v="0"/>
    <n v="20"/>
    <x v="0"/>
    <n v="0"/>
    <x v="48"/>
    <s v="299-10121"/>
    <s v="Female"/>
    <x v="22"/>
    <s v="Yes"/>
    <s v="No"/>
    <s v="No"/>
    <x v="1"/>
    <n v="0"/>
    <s v="No"/>
    <x v="1"/>
    <s v="Credit Card"/>
    <n v="21"/>
    <n v="277"/>
    <x v="0"/>
    <x v="0"/>
    <n v="0"/>
    <n v="1"/>
    <x v="2"/>
  </r>
  <r>
    <s v="4510-KLVN"/>
    <s v="No"/>
    <x v="4"/>
    <n v="206"/>
    <n v="617.9"/>
    <n v="248"/>
    <n v="750.2"/>
    <s v="Yes"/>
    <x v="1"/>
    <n v="0"/>
    <n v="0"/>
    <n v="8"/>
    <x v="0"/>
    <n v="0"/>
    <x v="50"/>
    <s v="393-4184"/>
    <s v="Female"/>
    <x v="17"/>
    <s v="Yes"/>
    <s v="No"/>
    <s v="No"/>
    <x v="1"/>
    <n v="0"/>
    <s v="Yes"/>
    <x v="1"/>
    <s v="Direct Debit"/>
    <n v="36"/>
    <n v="2238"/>
    <x v="0"/>
    <x v="0"/>
    <n v="0"/>
    <n v="1"/>
    <x v="1"/>
  </r>
  <r>
    <s v="5565-KNTE"/>
    <s v="No"/>
    <x v="36"/>
    <n v="56"/>
    <n v="169.4"/>
    <n v="0"/>
    <n v="0"/>
    <s v="No"/>
    <x v="0"/>
    <n v="0"/>
    <n v="0"/>
    <n v="20"/>
    <x v="0"/>
    <n v="0"/>
    <x v="41"/>
    <s v="271-8637"/>
    <s v="Male"/>
    <x v="58"/>
    <s v="No"/>
    <s v="No"/>
    <s v="No"/>
    <x v="0"/>
    <n v="0"/>
    <s v="No"/>
    <x v="2"/>
    <s v="Credit Card"/>
    <n v="43"/>
    <n v="1840"/>
    <x v="0"/>
    <x v="0"/>
    <n v="0"/>
    <n v="1"/>
    <x v="2"/>
  </r>
  <r>
    <s v="2113-RCFQ"/>
    <s v="No"/>
    <x v="11"/>
    <n v="77"/>
    <n v="190.3"/>
    <n v="84"/>
    <n v="241.5"/>
    <s v="Yes"/>
    <x v="1"/>
    <n v="0"/>
    <n v="0"/>
    <n v="14"/>
    <x v="0"/>
    <n v="0"/>
    <x v="8"/>
    <s v="288-5596"/>
    <s v="Male"/>
    <x v="19"/>
    <s v="Yes"/>
    <s v="No"/>
    <s v="No"/>
    <x v="1"/>
    <n v="0"/>
    <s v="No"/>
    <x v="0"/>
    <s v="Direct Debit"/>
    <n v="25"/>
    <n v="525"/>
    <x v="0"/>
    <x v="0"/>
    <n v="0"/>
    <n v="1"/>
    <x v="2"/>
  </r>
  <r>
    <s v="5501-WDSK"/>
    <s v="No"/>
    <x v="47"/>
    <n v="144"/>
    <n v="328.9"/>
    <n v="0"/>
    <n v="0"/>
    <s v="No"/>
    <x v="0"/>
    <n v="0"/>
    <n v="0"/>
    <n v="8"/>
    <x v="0"/>
    <n v="0"/>
    <x v="39"/>
    <s v="299-6814"/>
    <s v="Male"/>
    <x v="14"/>
    <s v="No"/>
    <s v="Yes"/>
    <s v="No"/>
    <x v="2"/>
    <n v="0"/>
    <s v="Yes"/>
    <x v="1"/>
    <s v="Direct Debit"/>
    <n v="17"/>
    <n v="922"/>
    <x v="0"/>
    <x v="0"/>
    <n v="0"/>
    <n v="1"/>
    <x v="1"/>
  </r>
  <r>
    <s v="6687-MPQE"/>
    <s v="No"/>
    <x v="60"/>
    <n v="131"/>
    <n v="336.6"/>
    <n v="0"/>
    <n v="0"/>
    <s v="No"/>
    <x v="0"/>
    <n v="0"/>
    <n v="0"/>
    <n v="20"/>
    <x v="1"/>
    <n v="41"/>
    <x v="28"/>
    <s v="294-2952"/>
    <s v="Male"/>
    <x v="22"/>
    <s v="Yes"/>
    <s v="No"/>
    <s v="No"/>
    <x v="1"/>
    <n v="0"/>
    <s v="Yes"/>
    <x v="2"/>
    <s v="Direct Debit"/>
    <n v="26"/>
    <n v="1734"/>
    <x v="0"/>
    <x v="0"/>
    <n v="0"/>
    <n v="1"/>
    <x v="2"/>
  </r>
  <r>
    <s v="7922-DPJE"/>
    <s v="No"/>
    <x v="10"/>
    <n v="215"/>
    <n v="763"/>
    <n v="0"/>
    <n v="0"/>
    <s v="No"/>
    <x v="0"/>
    <n v="0"/>
    <n v="0"/>
    <n v="4"/>
    <x v="0"/>
    <n v="0"/>
    <x v="24"/>
    <s v="317-8472"/>
    <s v="Female"/>
    <x v="63"/>
    <s v="No"/>
    <s v="Yes"/>
    <s v="No"/>
    <x v="2"/>
    <n v="0"/>
    <s v="No"/>
    <x v="1"/>
    <s v="Credit Card"/>
    <n v="36"/>
    <n v="2530"/>
    <x v="0"/>
    <x v="0"/>
    <n v="0"/>
    <n v="1"/>
    <x v="0"/>
  </r>
  <r>
    <s v="6869-JDOU"/>
    <s v="No"/>
    <x v="69"/>
    <n v="135"/>
    <n v="455.2"/>
    <n v="0"/>
    <n v="0"/>
    <s v="No"/>
    <x v="0"/>
    <n v="0"/>
    <n v="0"/>
    <n v="1"/>
    <x v="0"/>
    <n v="0"/>
    <x v="0"/>
    <s v="257-8894"/>
    <s v="Male"/>
    <x v="27"/>
    <s v="No"/>
    <s v="Yes"/>
    <s v="No"/>
    <x v="2"/>
    <n v="0"/>
    <s v="Yes"/>
    <x v="2"/>
    <s v="Direct Debit"/>
    <n v="27"/>
    <n v="936"/>
    <x v="0"/>
    <x v="0"/>
    <n v="0"/>
    <n v="1"/>
    <x v="0"/>
  </r>
  <r>
    <s v="2662-APPY"/>
    <s v="No"/>
    <x v="28"/>
    <n v="123"/>
    <n v="356.5"/>
    <n v="0"/>
    <n v="0"/>
    <s v="No"/>
    <x v="0"/>
    <n v="0"/>
    <n v="0"/>
    <n v="1"/>
    <x v="0"/>
    <n v="0"/>
    <x v="47"/>
    <s v="365-7153"/>
    <s v="Male"/>
    <x v="57"/>
    <s v="No"/>
    <s v="Yes"/>
    <s v="No"/>
    <x v="2"/>
    <n v="0"/>
    <s v="No"/>
    <x v="2"/>
    <s v="Direct Debit"/>
    <n v="25"/>
    <n v="877"/>
    <x v="0"/>
    <x v="0"/>
    <n v="0"/>
    <n v="1"/>
    <x v="0"/>
  </r>
  <r>
    <s v="3689-EOKW"/>
    <s v="No"/>
    <x v="8"/>
    <n v="443"/>
    <n v="903.5"/>
    <n v="0"/>
    <n v="0"/>
    <s v="No"/>
    <x v="0"/>
    <n v="0"/>
    <n v="0"/>
    <n v="0"/>
    <x v="1"/>
    <n v="0"/>
    <x v="22"/>
    <s v="347-7584"/>
    <s v="Female"/>
    <x v="28"/>
    <s v="No"/>
    <s v="No"/>
    <s v="No"/>
    <x v="0"/>
    <n v="0"/>
    <s v="No"/>
    <x v="2"/>
    <s v="Credit Card"/>
    <n v="8"/>
    <n v="589"/>
    <x v="0"/>
    <x v="0"/>
    <n v="0"/>
    <n v="1"/>
    <x v="0"/>
  </r>
  <r>
    <s v="5938-TGHY"/>
    <s v="No"/>
    <x v="70"/>
    <n v="48"/>
    <n v="117.9"/>
    <n v="0"/>
    <n v="0"/>
    <s v="No"/>
    <x v="0"/>
    <n v="0"/>
    <n v="0"/>
    <n v="0"/>
    <x v="1"/>
    <n v="0"/>
    <x v="22"/>
    <s v="244-3119"/>
    <s v="Female"/>
    <x v="15"/>
    <s v="No"/>
    <s v="No"/>
    <s v="No"/>
    <x v="0"/>
    <n v="0"/>
    <s v="No"/>
    <x v="1"/>
    <s v="Credit Card"/>
    <n v="8"/>
    <n v="114"/>
    <x v="0"/>
    <x v="0"/>
    <n v="0"/>
    <n v="1"/>
    <x v="0"/>
  </r>
  <r>
    <s v="0072-IMHO"/>
    <s v="No"/>
    <x v="37"/>
    <n v="57"/>
    <n v="112.8"/>
    <n v="0"/>
    <n v="0"/>
    <s v="No"/>
    <x v="0"/>
    <n v="0"/>
    <n v="0"/>
    <n v="13"/>
    <x v="0"/>
    <n v="0"/>
    <x v="36"/>
    <s v="266-7093"/>
    <s v="Male"/>
    <x v="53"/>
    <s v="Yes"/>
    <s v="No"/>
    <s v="No"/>
    <x v="1"/>
    <n v="0"/>
    <s v="Yes"/>
    <x v="0"/>
    <s v="Credit Card"/>
    <n v="41"/>
    <n v="388"/>
    <x v="0"/>
    <x v="0"/>
    <n v="0"/>
    <n v="1"/>
    <x v="2"/>
  </r>
  <r>
    <s v="9415-HNDU"/>
    <s v="No"/>
    <x v="51"/>
    <n v="55"/>
    <n v="169.5"/>
    <n v="0"/>
    <n v="0"/>
    <s v="No"/>
    <x v="0"/>
    <n v="0"/>
    <n v="0"/>
    <n v="16"/>
    <x v="0"/>
    <n v="0"/>
    <x v="28"/>
    <s v="377-4644"/>
    <s v="Female"/>
    <x v="53"/>
    <s v="Yes"/>
    <s v="No"/>
    <s v="No"/>
    <x v="1"/>
    <n v="0"/>
    <s v="Yes"/>
    <x v="0"/>
    <s v="Credit Card"/>
    <n v="40"/>
    <n v="964"/>
    <x v="0"/>
    <x v="0"/>
    <n v="0"/>
    <n v="1"/>
    <x v="2"/>
  </r>
  <r>
    <s v="8851-OSYK"/>
    <s v="No"/>
    <x v="0"/>
    <n v="4"/>
    <n v="10"/>
    <n v="0"/>
    <n v="0"/>
    <s v="No"/>
    <x v="0"/>
    <n v="0"/>
    <n v="0"/>
    <n v="1"/>
    <x v="1"/>
    <n v="4"/>
    <x v="20"/>
    <s v="232-2778"/>
    <s v="Female"/>
    <x v="41"/>
    <s v="No"/>
    <s v="Yes"/>
    <s v="No"/>
    <x v="2"/>
    <n v="0"/>
    <s v="No"/>
    <x v="2"/>
    <s v="Direct Debit"/>
    <n v="34"/>
    <n v="34"/>
    <x v="0"/>
    <x v="0"/>
    <n v="0"/>
    <n v="1"/>
    <x v="0"/>
  </r>
  <r>
    <s v="7240-INEF"/>
    <s v="No"/>
    <x v="10"/>
    <n v="387"/>
    <n v="896.3"/>
    <n v="0"/>
    <n v="0"/>
    <s v="No"/>
    <x v="0"/>
    <n v="0"/>
    <n v="0"/>
    <n v="5"/>
    <x v="0"/>
    <n v="0"/>
    <x v="42"/>
    <s v="406-1778"/>
    <s v="Male"/>
    <x v="64"/>
    <s v="No"/>
    <s v="Yes"/>
    <s v="No"/>
    <x v="2"/>
    <n v="0"/>
    <s v="Yes"/>
    <x v="2"/>
    <s v="Direct Debit"/>
    <n v="53"/>
    <n v="3663"/>
    <x v="0"/>
    <x v="0"/>
    <n v="0"/>
    <n v="1"/>
    <x v="1"/>
  </r>
  <r>
    <s v="4025-QOKQ"/>
    <s v="No"/>
    <x v="14"/>
    <n v="107"/>
    <n v="427.9"/>
    <n v="0"/>
    <n v="0"/>
    <s v="No"/>
    <x v="0"/>
    <n v="0"/>
    <n v="0"/>
    <n v="0"/>
    <x v="1"/>
    <n v="0"/>
    <x v="4"/>
    <s v="262-8080"/>
    <s v="Female"/>
    <x v="31"/>
    <s v="No"/>
    <s v="No"/>
    <s v="No"/>
    <x v="0"/>
    <n v="0"/>
    <s v="No"/>
    <x v="2"/>
    <s v="Direct Debit"/>
    <n v="9"/>
    <n v="650"/>
    <x v="0"/>
    <x v="0"/>
    <n v="0"/>
    <n v="1"/>
    <x v="0"/>
  </r>
  <r>
    <s v="8166-RZKT"/>
    <s v="No"/>
    <x v="25"/>
    <n v="175"/>
    <n v="479.9"/>
    <n v="0"/>
    <n v="0"/>
    <s v="No"/>
    <x v="0"/>
    <n v="0"/>
    <n v="0"/>
    <n v="9"/>
    <x v="0"/>
    <n v="0"/>
    <x v="8"/>
    <s v="398-1961"/>
    <s v="Female"/>
    <x v="63"/>
    <s v="No"/>
    <s v="Yes"/>
    <s v="No"/>
    <x v="2"/>
    <n v="0"/>
    <s v="Yes"/>
    <x v="1"/>
    <s v="Credit Card"/>
    <n v="61"/>
    <n v="3661"/>
    <x v="0"/>
    <x v="0"/>
    <n v="0"/>
    <n v="1"/>
    <x v="1"/>
  </r>
  <r>
    <s v="4068-RORF"/>
    <s v="No"/>
    <x v="9"/>
    <n v="304"/>
    <n v="799.9"/>
    <n v="0"/>
    <n v="0"/>
    <s v="No"/>
    <x v="0"/>
    <n v="0"/>
    <n v="0"/>
    <n v="3"/>
    <x v="0"/>
    <n v="0"/>
    <x v="4"/>
    <s v="321-3779"/>
    <s v="Female"/>
    <x v="24"/>
    <s v="No"/>
    <s v="No"/>
    <s v="No"/>
    <x v="0"/>
    <n v="0"/>
    <s v="Yes"/>
    <x v="2"/>
    <s v="Direct Debit"/>
    <n v="33"/>
    <n v="1629"/>
    <x v="0"/>
    <x v="0"/>
    <n v="0"/>
    <n v="1"/>
    <x v="0"/>
  </r>
  <r>
    <s v="6778-AMGT"/>
    <s v="No"/>
    <x v="39"/>
    <n v="185"/>
    <n v="479.7"/>
    <n v="0"/>
    <n v="0"/>
    <s v="No"/>
    <x v="0"/>
    <n v="0"/>
    <n v="0"/>
    <n v="7"/>
    <x v="0"/>
    <n v="0"/>
    <x v="29"/>
    <s v="389-5345"/>
    <s v="Female"/>
    <x v="27"/>
    <s v="No"/>
    <s v="Yes"/>
    <s v="No"/>
    <x v="2"/>
    <n v="0"/>
    <s v="Yes"/>
    <x v="2"/>
    <s v="Direct Debit"/>
    <n v="41"/>
    <n v="1222"/>
    <x v="0"/>
    <x v="0"/>
    <n v="0"/>
    <n v="1"/>
    <x v="1"/>
  </r>
  <r>
    <s v="4202-YQUD"/>
    <s v="No"/>
    <x v="45"/>
    <n v="133"/>
    <n v="363.9"/>
    <n v="0"/>
    <n v="0"/>
    <s v="No"/>
    <x v="0"/>
    <n v="0"/>
    <n v="0"/>
    <n v="0"/>
    <x v="1"/>
    <n v="0"/>
    <x v="28"/>
    <s v="324-8711"/>
    <s v="Female"/>
    <x v="35"/>
    <s v="No"/>
    <s v="No"/>
    <s v="No"/>
    <x v="0"/>
    <n v="0"/>
    <s v="No"/>
    <x v="1"/>
    <s v="Credit Card"/>
    <n v="8"/>
    <n v="394"/>
    <x v="0"/>
    <x v="0"/>
    <n v="0"/>
    <n v="1"/>
    <x v="0"/>
  </r>
  <r>
    <s v="2883-WSZA"/>
    <s v="No"/>
    <x v="61"/>
    <n v="38"/>
    <n v="115.9"/>
    <n v="0"/>
    <n v="0"/>
    <s v="No"/>
    <x v="0"/>
    <n v="0"/>
    <n v="0"/>
    <n v="0"/>
    <x v="1"/>
    <n v="0"/>
    <x v="26"/>
    <s v="343-3558"/>
    <s v="Female"/>
    <x v="40"/>
    <s v="No"/>
    <s v="No"/>
    <s v="No"/>
    <x v="0"/>
    <n v="0"/>
    <s v="No"/>
    <x v="0"/>
    <s v="Credit Card"/>
    <n v="10"/>
    <n v="81"/>
    <x v="0"/>
    <x v="0"/>
    <n v="0"/>
    <n v="1"/>
    <x v="0"/>
  </r>
  <r>
    <s v="8695-OQXK"/>
    <s v="No"/>
    <x v="64"/>
    <n v="260"/>
    <n v="550.4"/>
    <n v="0"/>
    <n v="0"/>
    <s v="No"/>
    <x v="0"/>
    <n v="0"/>
    <n v="0"/>
    <n v="7"/>
    <x v="0"/>
    <n v="0"/>
    <x v="19"/>
    <s v="313-6875"/>
    <s v="Male"/>
    <x v="30"/>
    <s v="No"/>
    <s v="No"/>
    <s v="No"/>
    <x v="0"/>
    <n v="0"/>
    <s v="Yes"/>
    <x v="1"/>
    <s v="Direct Debit"/>
    <n v="37"/>
    <n v="1438"/>
    <x v="0"/>
    <x v="0"/>
    <n v="0"/>
    <n v="1"/>
    <x v="1"/>
  </r>
  <r>
    <s v="0425-GCIP"/>
    <s v="No"/>
    <x v="61"/>
    <n v="13"/>
    <n v="32.9"/>
    <n v="0"/>
    <n v="0"/>
    <s v="No"/>
    <x v="0"/>
    <n v="0"/>
    <n v="0"/>
    <n v="1"/>
    <x v="0"/>
    <n v="0"/>
    <x v="7"/>
    <s v="302-6114"/>
    <s v="Male"/>
    <x v="34"/>
    <s v="No"/>
    <s v="Yes"/>
    <s v="No"/>
    <x v="2"/>
    <n v="0"/>
    <s v="No"/>
    <x v="2"/>
    <s v="Direct Debit"/>
    <n v="32"/>
    <n v="265"/>
    <x v="0"/>
    <x v="0"/>
    <n v="0"/>
    <n v="1"/>
    <x v="0"/>
  </r>
  <r>
    <s v="3529-EQPS"/>
    <s v="No"/>
    <x v="63"/>
    <n v="110"/>
    <n v="286.7"/>
    <n v="0"/>
    <n v="0"/>
    <s v="No"/>
    <x v="0"/>
    <n v="0"/>
    <n v="0"/>
    <n v="0"/>
    <x v="1"/>
    <n v="0"/>
    <x v="4"/>
    <s v="242-3890"/>
    <s v="Male"/>
    <x v="14"/>
    <s v="No"/>
    <s v="Yes"/>
    <s v="No"/>
    <x v="2"/>
    <n v="0"/>
    <s v="No"/>
    <x v="2"/>
    <s v="Credit Card"/>
    <n v="9"/>
    <n v="622"/>
    <x v="0"/>
    <x v="0"/>
    <n v="0"/>
    <n v="1"/>
    <x v="0"/>
  </r>
  <r>
    <s v="6157-XIFT"/>
    <s v="No"/>
    <x v="57"/>
    <n v="291"/>
    <n v="822.6"/>
    <n v="0"/>
    <n v="0"/>
    <s v="No"/>
    <x v="0"/>
    <n v="0"/>
    <n v="0"/>
    <n v="0"/>
    <x v="1"/>
    <n v="0"/>
    <x v="7"/>
    <s v="360-5968"/>
    <s v="Female"/>
    <x v="45"/>
    <s v="No"/>
    <s v="Yes"/>
    <s v="No"/>
    <x v="2"/>
    <n v="0"/>
    <s v="No"/>
    <x v="2"/>
    <s v="Credit Card"/>
    <n v="11"/>
    <n v="824"/>
    <x v="0"/>
    <x v="0"/>
    <n v="0"/>
    <n v="1"/>
    <x v="0"/>
  </r>
  <r>
    <s v="4321-NLPT"/>
    <s v="No"/>
    <x v="75"/>
    <n v="156"/>
    <n v="548.29999999999995"/>
    <n v="0"/>
    <n v="0"/>
    <s v="No"/>
    <x v="0"/>
    <n v="0"/>
    <n v="0"/>
    <n v="8"/>
    <x v="0"/>
    <n v="0"/>
    <x v="19"/>
    <s v="244-7747"/>
    <s v="Male"/>
    <x v="30"/>
    <s v="No"/>
    <s v="No"/>
    <s v="No"/>
    <x v="0"/>
    <n v="0"/>
    <s v="No"/>
    <x v="2"/>
    <s v="Direct Debit"/>
    <n v="33"/>
    <n v="1213"/>
    <x v="0"/>
    <x v="0"/>
    <n v="0"/>
    <n v="1"/>
    <x v="1"/>
  </r>
  <r>
    <s v="7604-YFZL"/>
    <s v="No"/>
    <x v="58"/>
    <n v="42"/>
    <n v="108.3"/>
    <n v="0"/>
    <n v="0"/>
    <s v="No"/>
    <x v="0"/>
    <n v="0"/>
    <n v="0"/>
    <n v="5"/>
    <x v="0"/>
    <n v="0"/>
    <x v="25"/>
    <s v="345-7877"/>
    <s v="Female"/>
    <x v="39"/>
    <s v="No"/>
    <s v="No"/>
    <s v="No"/>
    <x v="0"/>
    <n v="0"/>
    <s v="Yes"/>
    <x v="0"/>
    <s v="Credit Card"/>
    <n v="33"/>
    <n v="900"/>
    <x v="0"/>
    <x v="0"/>
    <n v="0"/>
    <n v="1"/>
    <x v="1"/>
  </r>
  <r>
    <s v="2461-OVTV"/>
    <s v="No"/>
    <x v="1"/>
    <n v="128"/>
    <n v="330.5"/>
    <n v="0"/>
    <n v="0"/>
    <s v="No"/>
    <x v="0"/>
    <n v="0"/>
    <n v="0"/>
    <n v="0"/>
    <x v="1"/>
    <n v="0"/>
    <x v="26"/>
    <s v="323-2523"/>
    <s v="Female"/>
    <x v="38"/>
    <s v="No"/>
    <s v="No"/>
    <s v="No"/>
    <x v="0"/>
    <n v="0"/>
    <s v="No"/>
    <x v="0"/>
    <s v="Direct Debit"/>
    <n v="8"/>
    <n v="251"/>
    <x v="0"/>
    <x v="0"/>
    <n v="0"/>
    <n v="1"/>
    <x v="0"/>
  </r>
  <r>
    <s v="0972-HPOX"/>
    <s v="No"/>
    <x v="35"/>
    <n v="159"/>
    <n v="385.3"/>
    <n v="0"/>
    <n v="0"/>
    <s v="No"/>
    <x v="0"/>
    <n v="0"/>
    <n v="0"/>
    <n v="3"/>
    <x v="0"/>
    <n v="0"/>
    <x v="23"/>
    <s v="337-3870"/>
    <s v="Male"/>
    <x v="65"/>
    <s v="No"/>
    <s v="Yes"/>
    <s v="No"/>
    <x v="2"/>
    <n v="0"/>
    <s v="No"/>
    <x v="2"/>
    <s v="Credit Card"/>
    <n v="31"/>
    <n v="1502"/>
    <x v="0"/>
    <x v="0"/>
    <n v="0"/>
    <n v="1"/>
    <x v="0"/>
  </r>
  <r>
    <s v="3561-UYIS"/>
    <s v="No"/>
    <x v="32"/>
    <n v="33"/>
    <n v="64.5"/>
    <n v="0"/>
    <n v="0"/>
    <s v="No"/>
    <x v="0"/>
    <n v="0"/>
    <n v="0"/>
    <n v="15"/>
    <x v="0"/>
    <n v="0"/>
    <x v="38"/>
    <s v="314-8884"/>
    <s v="Female"/>
    <x v="11"/>
    <s v="No"/>
    <s v="No"/>
    <s v="No"/>
    <x v="0"/>
    <n v="0"/>
    <s v="Yes"/>
    <x v="0"/>
    <s v="Direct Debit"/>
    <n v="24"/>
    <n v="263"/>
    <x v="0"/>
    <x v="0"/>
    <n v="0"/>
    <n v="1"/>
    <x v="2"/>
  </r>
  <r>
    <s v="5619-LVPO"/>
    <s v="No"/>
    <x v="60"/>
    <n v="247"/>
    <n v="667.2"/>
    <n v="0"/>
    <n v="0"/>
    <s v="No"/>
    <x v="0"/>
    <n v="0"/>
    <n v="0"/>
    <n v="6"/>
    <x v="0"/>
    <n v="0"/>
    <x v="41"/>
    <s v="313-9279"/>
    <s v="Male"/>
    <x v="0"/>
    <s v="No"/>
    <s v="No"/>
    <s v="No"/>
    <x v="0"/>
    <n v="0"/>
    <s v="Yes"/>
    <x v="1"/>
    <s v="Credit Card"/>
    <n v="37"/>
    <n v="2493"/>
    <x v="0"/>
    <x v="0"/>
    <n v="0"/>
    <n v="1"/>
    <x v="1"/>
  </r>
  <r>
    <s v="8635-QPRO"/>
    <s v="No"/>
    <x v="74"/>
    <n v="47"/>
    <n v="112.5"/>
    <n v="0"/>
    <n v="0"/>
    <s v="No"/>
    <x v="0"/>
    <n v="0"/>
    <n v="0"/>
    <n v="24"/>
    <x v="0"/>
    <n v="0"/>
    <x v="18"/>
    <s v="261-6066"/>
    <s v="Male"/>
    <x v="54"/>
    <s v="No"/>
    <s v="No"/>
    <s v="No"/>
    <x v="0"/>
    <n v="0"/>
    <s v="Yes"/>
    <x v="1"/>
    <s v="Credit Card"/>
    <n v="18"/>
    <n v="125"/>
    <x v="0"/>
    <x v="0"/>
    <n v="0"/>
    <n v="1"/>
    <x v="2"/>
  </r>
  <r>
    <s v="5753-KHZU"/>
    <s v="No"/>
    <x v="38"/>
    <n v="233"/>
    <n v="562.4"/>
    <n v="0"/>
    <n v="0"/>
    <s v="No"/>
    <x v="0"/>
    <n v="0"/>
    <n v="0"/>
    <n v="2"/>
    <x v="0"/>
    <n v="0"/>
    <x v="5"/>
    <s v="312-10161"/>
    <s v="Female"/>
    <x v="0"/>
    <s v="No"/>
    <s v="No"/>
    <s v="No"/>
    <x v="0"/>
    <n v="0"/>
    <s v="No"/>
    <x v="1"/>
    <s v="Credit Card"/>
    <n v="57"/>
    <n v="2934"/>
    <x v="0"/>
    <x v="0"/>
    <n v="0"/>
    <n v="1"/>
    <x v="0"/>
  </r>
  <r>
    <s v="8430-QEEM"/>
    <s v="No"/>
    <x v="37"/>
    <n v="45"/>
    <n v="107"/>
    <n v="0"/>
    <n v="0"/>
    <s v="No"/>
    <x v="0"/>
    <n v="0"/>
    <n v="0"/>
    <n v="10"/>
    <x v="0"/>
    <n v="0"/>
    <x v="42"/>
    <s v="330-8874"/>
    <s v="Female"/>
    <x v="23"/>
    <s v="Yes"/>
    <s v="No"/>
    <s v="No"/>
    <x v="1"/>
    <n v="0"/>
    <s v="No"/>
    <x v="0"/>
    <s v="Credit Card"/>
    <n v="59"/>
    <n v="523"/>
    <x v="0"/>
    <x v="0"/>
    <n v="0"/>
    <n v="1"/>
    <x v="1"/>
  </r>
  <r>
    <s v="6361-SQEB"/>
    <s v="No"/>
    <x v="43"/>
    <n v="7"/>
    <n v="23.9"/>
    <n v="0"/>
    <n v="0"/>
    <s v="No"/>
    <x v="0"/>
    <n v="0"/>
    <n v="0"/>
    <n v="11"/>
    <x v="0"/>
    <n v="0"/>
    <x v="39"/>
    <s v="371-5929"/>
    <s v="Male"/>
    <x v="18"/>
    <s v="No"/>
    <s v="No"/>
    <s v="No"/>
    <x v="0"/>
    <n v="0"/>
    <s v="No"/>
    <x v="0"/>
    <s v="Credit Card"/>
    <n v="24"/>
    <n v="96"/>
    <x v="0"/>
    <x v="0"/>
    <n v="0"/>
    <n v="1"/>
    <x v="2"/>
  </r>
  <r>
    <s v="8760-VNCZ"/>
    <s v="No"/>
    <x v="14"/>
    <n v="359"/>
    <n v="706.5"/>
    <n v="0"/>
    <n v="0"/>
    <s v="No"/>
    <x v="0"/>
    <n v="0"/>
    <n v="0"/>
    <n v="2"/>
    <x v="1"/>
    <n v="16"/>
    <x v="41"/>
    <s v="325-3558"/>
    <s v="Male"/>
    <x v="35"/>
    <s v="No"/>
    <s v="No"/>
    <s v="No"/>
    <x v="0"/>
    <n v="0"/>
    <s v="Yes"/>
    <x v="2"/>
    <s v="Direct Debit"/>
    <n v="52"/>
    <n v="3650"/>
    <x v="0"/>
    <x v="0"/>
    <n v="0"/>
    <n v="1"/>
    <x v="0"/>
  </r>
  <r>
    <s v="8703-PVLA"/>
    <s v="No"/>
    <x v="59"/>
    <n v="59"/>
    <n v="138"/>
    <n v="0"/>
    <n v="0"/>
    <s v="No"/>
    <x v="0"/>
    <n v="0"/>
    <n v="0"/>
    <n v="26"/>
    <x v="0"/>
    <n v="0"/>
    <x v="37"/>
    <s v="378-8559"/>
    <s v="Male"/>
    <x v="33"/>
    <s v="Yes"/>
    <s v="No"/>
    <s v="No"/>
    <x v="1"/>
    <n v="0"/>
    <s v="No"/>
    <x v="1"/>
    <s v="Direct Debit"/>
    <n v="20"/>
    <n v="461"/>
    <x v="0"/>
    <x v="0"/>
    <n v="0"/>
    <n v="1"/>
    <x v="2"/>
  </r>
  <r>
    <s v="5154-RJKW"/>
    <s v="No"/>
    <x v="2"/>
    <n v="165"/>
    <n v="573.1"/>
    <n v="0"/>
    <n v="0"/>
    <s v="No"/>
    <x v="0"/>
    <n v="0"/>
    <n v="0"/>
    <n v="10"/>
    <x v="0"/>
    <n v="0"/>
    <x v="11"/>
    <s v="353-4333"/>
    <s v="Male"/>
    <x v="7"/>
    <s v="No"/>
    <s v="No"/>
    <s v="No"/>
    <x v="0"/>
    <n v="0"/>
    <s v="Yes"/>
    <x v="0"/>
    <s v="Direct Debit"/>
    <n v="44"/>
    <n v="1947"/>
    <x v="0"/>
    <x v="0"/>
    <n v="0"/>
    <n v="1"/>
    <x v="1"/>
  </r>
  <r>
    <s v="8382-UYXD"/>
    <s v="No"/>
    <x v="0"/>
    <n v="5"/>
    <n v="14"/>
    <n v="0"/>
    <n v="0"/>
    <s v="No"/>
    <x v="0"/>
    <n v="0"/>
    <n v="0"/>
    <n v="0"/>
    <x v="1"/>
    <n v="0"/>
    <x v="13"/>
    <s v="273-7468"/>
    <s v="Female"/>
    <x v="51"/>
    <s v="No"/>
    <s v="No"/>
    <s v="No"/>
    <x v="0"/>
    <n v="0"/>
    <s v="No"/>
    <x v="0"/>
    <s v="Credit Card"/>
    <n v="12"/>
    <n v="12"/>
    <x v="0"/>
    <x v="0"/>
    <n v="0"/>
    <n v="1"/>
    <x v="0"/>
  </r>
  <r>
    <s v="2271-LSMR"/>
    <s v="No"/>
    <x v="73"/>
    <n v="152"/>
    <n v="377.6"/>
    <n v="0"/>
    <n v="0"/>
    <s v="No"/>
    <x v="0"/>
    <n v="0"/>
    <n v="0"/>
    <n v="11"/>
    <x v="0"/>
    <n v="0"/>
    <x v="36"/>
    <s v="314-4463"/>
    <s v="Male"/>
    <x v="49"/>
    <s v="No"/>
    <s v="No"/>
    <s v="No"/>
    <x v="0"/>
    <n v="0"/>
    <s v="No"/>
    <x v="1"/>
    <s v="Direct Debit"/>
    <n v="29"/>
    <n v="833"/>
    <x v="0"/>
    <x v="0"/>
    <n v="0"/>
    <n v="1"/>
    <x v="2"/>
  </r>
  <r>
    <s v="4534-BAWB"/>
    <s v="No"/>
    <x v="0"/>
    <n v="6"/>
    <n v="11"/>
    <n v="0"/>
    <n v="0"/>
    <s v="No"/>
    <x v="0"/>
    <n v="0"/>
    <n v="0"/>
    <n v="2"/>
    <x v="1"/>
    <n v="24"/>
    <x v="11"/>
    <s v="287-6761"/>
    <s v="Female"/>
    <x v="16"/>
    <s v="No"/>
    <s v="No"/>
    <s v="No"/>
    <x v="0"/>
    <n v="0"/>
    <s v="No"/>
    <x v="0"/>
    <s v="Credit Card"/>
    <n v="12"/>
    <n v="12"/>
    <x v="0"/>
    <x v="0"/>
    <n v="0"/>
    <n v="1"/>
    <x v="0"/>
  </r>
  <r>
    <s v="1423-TRNH"/>
    <s v="No"/>
    <x v="10"/>
    <n v="207"/>
    <n v="554.6"/>
    <n v="0"/>
    <n v="0"/>
    <s v="No"/>
    <x v="0"/>
    <n v="0"/>
    <n v="0"/>
    <n v="30"/>
    <x v="0"/>
    <n v="0"/>
    <x v="43"/>
    <s v="312-6053"/>
    <s v="Male"/>
    <x v="17"/>
    <s v="Yes"/>
    <s v="No"/>
    <s v="No"/>
    <x v="1"/>
    <n v="0"/>
    <s v="No"/>
    <x v="2"/>
    <s v="Direct Debit"/>
    <n v="23"/>
    <n v="1626"/>
    <x v="0"/>
    <x v="0"/>
    <n v="0"/>
    <n v="1"/>
    <x v="2"/>
  </r>
  <r>
    <s v="2790-UCHI"/>
    <s v="No"/>
    <x v="36"/>
    <n v="124"/>
    <n v="461.5"/>
    <n v="168"/>
    <n v="466.2"/>
    <s v="Yes"/>
    <x v="1"/>
    <n v="0"/>
    <n v="0"/>
    <n v="7"/>
    <x v="0"/>
    <n v="0"/>
    <x v="21"/>
    <s v="382-3908"/>
    <s v="Male"/>
    <x v="32"/>
    <s v="No"/>
    <s v="No"/>
    <s v="No"/>
    <x v="0"/>
    <n v="0"/>
    <s v="No"/>
    <x v="0"/>
    <s v="Credit Card"/>
    <n v="46"/>
    <n v="1923"/>
    <x v="0"/>
    <x v="0"/>
    <n v="0"/>
    <n v="1"/>
    <x v="1"/>
  </r>
  <r>
    <s v="3892-RMQH"/>
    <s v="No"/>
    <x v="65"/>
    <n v="250"/>
    <n v="393.9"/>
    <n v="0"/>
    <n v="0"/>
    <s v="No"/>
    <x v="0"/>
    <n v="0"/>
    <n v="0"/>
    <n v="24"/>
    <x v="0"/>
    <n v="0"/>
    <x v="21"/>
    <s v="387-3318"/>
    <s v="Male"/>
    <x v="59"/>
    <s v="Yes"/>
    <s v="No"/>
    <s v="No"/>
    <x v="1"/>
    <n v="0"/>
    <s v="No"/>
    <x v="1"/>
    <s v="Direct Debit"/>
    <n v="19"/>
    <n v="911"/>
    <x v="0"/>
    <x v="0"/>
    <n v="0"/>
    <n v="1"/>
    <x v="2"/>
  </r>
  <r>
    <s v="4508-FKKW"/>
    <s v="No"/>
    <x v="71"/>
    <n v="160"/>
    <n v="325.60000000000002"/>
    <n v="0"/>
    <n v="0"/>
    <s v="No"/>
    <x v="0"/>
    <n v="0"/>
    <n v="0"/>
    <n v="2"/>
    <x v="0"/>
    <n v="0"/>
    <x v="38"/>
    <s v="275-8840"/>
    <s v="Female"/>
    <x v="30"/>
    <s v="No"/>
    <s v="No"/>
    <s v="No"/>
    <x v="0"/>
    <n v="0"/>
    <s v="Yes"/>
    <x v="0"/>
    <s v="Direct Debit"/>
    <n v="42"/>
    <n v="1729"/>
    <x v="0"/>
    <x v="0"/>
    <n v="0"/>
    <n v="1"/>
    <x v="0"/>
  </r>
  <r>
    <s v="9020-QYOX"/>
    <s v="No"/>
    <x v="71"/>
    <n v="251"/>
    <n v="536.1"/>
    <n v="164"/>
    <n v="418.2"/>
    <s v="Yes"/>
    <x v="1"/>
    <n v="0"/>
    <n v="0"/>
    <n v="17"/>
    <x v="0"/>
    <n v="0"/>
    <x v="12"/>
    <s v="296-8306"/>
    <s v="Female"/>
    <x v="12"/>
    <s v="Yes"/>
    <s v="No"/>
    <s v="No"/>
    <x v="1"/>
    <n v="0"/>
    <s v="No"/>
    <x v="1"/>
    <s v="Direct Debit"/>
    <n v="42"/>
    <n v="1735"/>
    <x v="0"/>
    <x v="0"/>
    <n v="0"/>
    <n v="1"/>
    <x v="2"/>
  </r>
  <r>
    <s v="2153-FVWM"/>
    <s v="No"/>
    <x v="28"/>
    <n v="76"/>
    <n v="254.2"/>
    <n v="144"/>
    <n v="352.8"/>
    <s v="Yes"/>
    <x v="1"/>
    <n v="0"/>
    <n v="0"/>
    <n v="2"/>
    <x v="0"/>
    <n v="0"/>
    <x v="10"/>
    <s v="323-4871"/>
    <s v="Female"/>
    <x v="3"/>
    <s v="No"/>
    <s v="No"/>
    <s v="No"/>
    <x v="0"/>
    <n v="0"/>
    <s v="No"/>
    <x v="1"/>
    <s v="Direct Debit"/>
    <n v="37"/>
    <n v="1351"/>
    <x v="0"/>
    <x v="0"/>
    <n v="0"/>
    <n v="1"/>
    <x v="0"/>
  </r>
  <r>
    <s v="1941-VMBE"/>
    <s v="No"/>
    <x v="12"/>
    <n v="66"/>
    <n v="237.8"/>
    <n v="0"/>
    <n v="0"/>
    <s v="No"/>
    <x v="0"/>
    <n v="0"/>
    <n v="0"/>
    <n v="4"/>
    <x v="0"/>
    <n v="0"/>
    <x v="10"/>
    <s v="249-6469"/>
    <s v="Female"/>
    <x v="2"/>
    <s v="No"/>
    <s v="No"/>
    <s v="No"/>
    <x v="0"/>
    <n v="0"/>
    <s v="Yes"/>
    <x v="0"/>
    <s v="Direct Debit"/>
    <n v="41"/>
    <n v="2418"/>
    <x v="0"/>
    <x v="0"/>
    <n v="0"/>
    <n v="1"/>
    <x v="0"/>
  </r>
  <r>
    <s v="8991-XLZB"/>
    <s v="No"/>
    <x v="44"/>
    <n v="67"/>
    <n v="156.5"/>
    <n v="0"/>
    <n v="0"/>
    <s v="No"/>
    <x v="0"/>
    <n v="0"/>
    <n v="0"/>
    <n v="3"/>
    <x v="0"/>
    <n v="0"/>
    <x v="46"/>
    <s v="333-2444"/>
    <s v="Female"/>
    <x v="2"/>
    <s v="No"/>
    <s v="No"/>
    <s v="No"/>
    <x v="0"/>
    <n v="0"/>
    <s v="Yes"/>
    <x v="1"/>
    <s v="Direct Debit"/>
    <n v="38"/>
    <n v="1203"/>
    <x v="0"/>
    <x v="0"/>
    <n v="0"/>
    <n v="1"/>
    <x v="0"/>
  </r>
  <r>
    <s v="7179-NCVF"/>
    <s v="No"/>
    <x v="58"/>
    <n v="53"/>
    <n v="135.30000000000001"/>
    <n v="0"/>
    <n v="0"/>
    <s v="No"/>
    <x v="0"/>
    <n v="0"/>
    <n v="0"/>
    <n v="15"/>
    <x v="0"/>
    <n v="0"/>
    <x v="6"/>
    <s v="294-3594"/>
    <s v="Male"/>
    <x v="41"/>
    <s v="No"/>
    <s v="Yes"/>
    <s v="No"/>
    <x v="2"/>
    <n v="0"/>
    <s v="Yes"/>
    <x v="0"/>
    <s v="Credit Card"/>
    <n v="55"/>
    <n v="1492"/>
    <x v="0"/>
    <x v="0"/>
    <n v="0"/>
    <n v="1"/>
    <x v="2"/>
  </r>
  <r>
    <s v="3469-BKHG"/>
    <s v="No"/>
    <x v="32"/>
    <n v="90"/>
    <n v="181.5"/>
    <n v="0"/>
    <n v="0"/>
    <s v="No"/>
    <x v="0"/>
    <n v="0"/>
    <n v="0"/>
    <n v="0"/>
    <x v="1"/>
    <n v="0"/>
    <x v="29"/>
    <s v="282-3904"/>
    <s v="Male"/>
    <x v="46"/>
    <s v="No"/>
    <s v="No"/>
    <s v="No"/>
    <x v="0"/>
    <n v="0"/>
    <s v="No"/>
    <x v="2"/>
    <s v="Credit Card"/>
    <n v="8"/>
    <n v="89"/>
    <x v="0"/>
    <x v="0"/>
    <n v="0"/>
    <n v="1"/>
    <x v="0"/>
  </r>
  <r>
    <s v="0832-MTCA"/>
    <s v="No"/>
    <x v="0"/>
    <n v="4"/>
    <n v="8"/>
    <n v="0"/>
    <n v="0"/>
    <s v="No"/>
    <x v="0"/>
    <n v="0"/>
    <n v="0"/>
    <n v="13"/>
    <x v="0"/>
    <n v="0"/>
    <x v="35"/>
    <s v="238-7022"/>
    <s v="Male"/>
    <x v="42"/>
    <s v="Yes"/>
    <s v="No"/>
    <s v="No"/>
    <x v="1"/>
    <n v="0"/>
    <s v="No"/>
    <x v="0"/>
    <s v="Credit Card"/>
    <n v="31"/>
    <n v="31"/>
    <x v="0"/>
    <x v="0"/>
    <n v="0"/>
    <n v="1"/>
    <x v="2"/>
  </r>
  <r>
    <s v="7183-PWSQ"/>
    <s v="No"/>
    <x v="36"/>
    <n v="86"/>
    <n v="212.1"/>
    <n v="0"/>
    <n v="0"/>
    <s v="No"/>
    <x v="0"/>
    <n v="0"/>
    <n v="0"/>
    <n v="1"/>
    <x v="0"/>
    <n v="0"/>
    <x v="0"/>
    <s v="302-3018"/>
    <s v="Male"/>
    <x v="48"/>
    <s v="No"/>
    <s v="No"/>
    <s v="No"/>
    <x v="0"/>
    <n v="0"/>
    <s v="No"/>
    <x v="1"/>
    <s v="Direct Debit"/>
    <n v="34"/>
    <n v="1425"/>
    <x v="0"/>
    <x v="0"/>
    <n v="0"/>
    <n v="1"/>
    <x v="0"/>
  </r>
  <r>
    <s v="2710-QCYT"/>
    <s v="No"/>
    <x v="32"/>
    <n v="58"/>
    <n v="167"/>
    <n v="44"/>
    <n v="73.7"/>
    <s v="Yes"/>
    <x v="1"/>
    <n v="0"/>
    <n v="0"/>
    <n v="1"/>
    <x v="0"/>
    <n v="0"/>
    <x v="23"/>
    <s v="260-10423"/>
    <s v="Male"/>
    <x v="14"/>
    <s v="No"/>
    <s v="Yes"/>
    <s v="No"/>
    <x v="2"/>
    <n v="0"/>
    <s v="No"/>
    <x v="2"/>
    <s v="Direct Debit"/>
    <n v="33"/>
    <n v="373"/>
    <x v="0"/>
    <x v="0"/>
    <n v="0"/>
    <n v="1"/>
    <x v="0"/>
  </r>
  <r>
    <s v="0361-LFDU"/>
    <s v="No"/>
    <x v="58"/>
    <n v="99"/>
    <n v="243.4"/>
    <n v="0"/>
    <n v="0"/>
    <s v="No"/>
    <x v="0"/>
    <n v="0"/>
    <n v="0"/>
    <n v="13"/>
    <x v="0"/>
    <n v="0"/>
    <x v="1"/>
    <s v="285-9933"/>
    <s v="Male"/>
    <x v="10"/>
    <s v="No"/>
    <s v="No"/>
    <s v="No"/>
    <x v="0"/>
    <n v="0"/>
    <s v="Yes"/>
    <x v="0"/>
    <s v="Direct Debit"/>
    <n v="24"/>
    <n v="651"/>
    <x v="0"/>
    <x v="0"/>
    <n v="0"/>
    <n v="1"/>
    <x v="2"/>
  </r>
  <r>
    <s v="3935-MYBE"/>
    <s v="No"/>
    <x v="47"/>
    <n v="214"/>
    <n v="606.79999999999995"/>
    <n v="0"/>
    <n v="0"/>
    <s v="No"/>
    <x v="0"/>
    <n v="0"/>
    <n v="0"/>
    <n v="8"/>
    <x v="0"/>
    <n v="0"/>
    <x v="0"/>
    <s v="335-8622"/>
    <s v="Female"/>
    <x v="0"/>
    <s v="No"/>
    <s v="No"/>
    <s v="No"/>
    <x v="0"/>
    <n v="0"/>
    <s v="No"/>
    <x v="0"/>
    <s v="Direct Debit"/>
    <n v="35"/>
    <n v="1945"/>
    <x v="0"/>
    <x v="0"/>
    <n v="0"/>
    <n v="1"/>
    <x v="1"/>
  </r>
  <r>
    <s v="6517-SEJA"/>
    <s v="No"/>
    <x v="73"/>
    <n v="67"/>
    <n v="263.7"/>
    <n v="0"/>
    <n v="0"/>
    <s v="No"/>
    <x v="0"/>
    <n v="0"/>
    <n v="0"/>
    <n v="0"/>
    <x v="1"/>
    <n v="0"/>
    <x v="47"/>
    <s v="346-9737"/>
    <s v="Male"/>
    <x v="18"/>
    <s v="No"/>
    <s v="No"/>
    <s v="No"/>
    <x v="0"/>
    <n v="0"/>
    <s v="No"/>
    <x v="1"/>
    <s v="Credit Card"/>
    <n v="10"/>
    <n v="287"/>
    <x v="0"/>
    <x v="0"/>
    <n v="0"/>
    <n v="1"/>
    <x v="0"/>
  </r>
  <r>
    <s v="2477-RAWZ"/>
    <s v="No"/>
    <x v="72"/>
    <n v="146"/>
    <n v="360"/>
    <n v="0"/>
    <n v="0"/>
    <s v="No"/>
    <x v="0"/>
    <n v="0"/>
    <n v="0"/>
    <n v="4"/>
    <x v="0"/>
    <n v="0"/>
    <x v="14"/>
    <s v="286-4032"/>
    <s v="Female"/>
    <x v="48"/>
    <s v="No"/>
    <s v="No"/>
    <s v="No"/>
    <x v="0"/>
    <n v="0"/>
    <s v="Yes"/>
    <x v="0"/>
    <s v="Credit Card"/>
    <n v="36"/>
    <n v="1633"/>
    <x v="0"/>
    <x v="0"/>
    <n v="0"/>
    <n v="1"/>
    <x v="0"/>
  </r>
  <r>
    <s v="4275-FUPD"/>
    <s v="No"/>
    <x v="23"/>
    <n v="426"/>
    <n v="731.2"/>
    <n v="0"/>
    <n v="0"/>
    <s v="No"/>
    <x v="0"/>
    <n v="0"/>
    <n v="0"/>
    <n v="20"/>
    <x v="0"/>
    <n v="0"/>
    <x v="45"/>
    <s v="288-9727"/>
    <s v="Male"/>
    <x v="17"/>
    <s v="Yes"/>
    <s v="No"/>
    <s v="No"/>
    <x v="1"/>
    <n v="0"/>
    <s v="Yes"/>
    <x v="1"/>
    <s v="Direct Debit"/>
    <n v="55"/>
    <n v="3673"/>
    <x v="0"/>
    <x v="0"/>
    <n v="0"/>
    <n v="1"/>
    <x v="2"/>
  </r>
  <r>
    <s v="2681-QPBL"/>
    <s v="No"/>
    <x v="25"/>
    <n v="387"/>
    <n v="958.9"/>
    <n v="0"/>
    <n v="0"/>
    <s v="No"/>
    <x v="0"/>
    <n v="0"/>
    <n v="0"/>
    <n v="0"/>
    <x v="1"/>
    <n v="0"/>
    <x v="9"/>
    <s v="311-7941"/>
    <s v="Male"/>
    <x v="42"/>
    <s v="Yes"/>
    <s v="No"/>
    <s v="No"/>
    <x v="1"/>
    <n v="0"/>
    <s v="No"/>
    <x v="2"/>
    <s v="Credit Card"/>
    <n v="10"/>
    <n v="595"/>
    <x v="0"/>
    <x v="0"/>
    <n v="0"/>
    <n v="1"/>
    <x v="0"/>
  </r>
  <r>
    <s v="8191-TRBD"/>
    <s v="No"/>
    <x v="15"/>
    <n v="10"/>
    <n v="18.899999999999999"/>
    <n v="0"/>
    <n v="0"/>
    <s v="No"/>
    <x v="0"/>
    <n v="0"/>
    <n v="0"/>
    <n v="4"/>
    <x v="1"/>
    <n v="6"/>
    <x v="13"/>
    <s v="367-1719"/>
    <s v="Male"/>
    <x v="15"/>
    <s v="No"/>
    <s v="No"/>
    <s v="No"/>
    <x v="0"/>
    <n v="0"/>
    <s v="No"/>
    <x v="0"/>
    <s v="Direct Debit"/>
    <n v="27"/>
    <n v="58"/>
    <x v="0"/>
    <x v="0"/>
    <n v="0"/>
    <n v="1"/>
    <x v="0"/>
  </r>
  <r>
    <s v="7810-KSAO"/>
    <s v="No"/>
    <x v="63"/>
    <n v="418"/>
    <n v="934.9"/>
    <n v="0"/>
    <n v="0"/>
    <s v="No"/>
    <x v="0"/>
    <n v="0"/>
    <n v="0"/>
    <n v="4"/>
    <x v="0"/>
    <n v="0"/>
    <x v="7"/>
    <s v="344-10281"/>
    <s v="Female"/>
    <x v="26"/>
    <s v="No"/>
    <s v="No"/>
    <s v="No"/>
    <x v="0"/>
    <n v="0"/>
    <s v="Yes"/>
    <x v="2"/>
    <s v="Direct Debit"/>
    <n v="46"/>
    <n v="3335"/>
    <x v="0"/>
    <x v="0"/>
    <n v="0"/>
    <n v="1"/>
    <x v="0"/>
  </r>
  <r>
    <s v="7378-KROX"/>
    <s v="No"/>
    <x v="15"/>
    <n v="3"/>
    <n v="6.4"/>
    <n v="0"/>
    <n v="0"/>
    <s v="No"/>
    <x v="0"/>
    <n v="0"/>
    <n v="0"/>
    <n v="4"/>
    <x v="0"/>
    <n v="0"/>
    <x v="31"/>
    <s v="351-4539"/>
    <s v="Female"/>
    <x v="28"/>
    <s v="No"/>
    <s v="No"/>
    <s v="No"/>
    <x v="0"/>
    <n v="0"/>
    <s v="No"/>
    <x v="0"/>
    <s v="Direct Debit"/>
    <n v="45"/>
    <n v="72"/>
    <x v="0"/>
    <x v="0"/>
    <n v="0"/>
    <n v="1"/>
    <x v="0"/>
  </r>
  <r>
    <s v="2177-ZBNG"/>
    <s v="No"/>
    <x v="74"/>
    <n v="20"/>
    <n v="41.9"/>
    <n v="0"/>
    <n v="0"/>
    <s v="No"/>
    <x v="0"/>
    <n v="0"/>
    <n v="0"/>
    <n v="0"/>
    <x v="1"/>
    <n v="0"/>
    <x v="37"/>
    <s v="348-7954"/>
    <s v="Female"/>
    <x v="53"/>
    <s v="Yes"/>
    <s v="No"/>
    <s v="No"/>
    <x v="1"/>
    <n v="0"/>
    <s v="No"/>
    <x v="1"/>
    <s v="Direct Debit"/>
    <n v="11"/>
    <n v="76"/>
    <x v="0"/>
    <x v="0"/>
    <n v="0"/>
    <n v="1"/>
    <x v="0"/>
  </r>
  <r>
    <s v="7105-GNZD"/>
    <s v="No"/>
    <x v="69"/>
    <n v="97"/>
    <n v="242.1"/>
    <n v="140"/>
    <n v="360.5"/>
    <s v="Yes"/>
    <x v="1"/>
    <n v="0"/>
    <n v="0"/>
    <n v="5"/>
    <x v="0"/>
    <n v="0"/>
    <x v="22"/>
    <s v="348-10073"/>
    <s v="Male"/>
    <x v="49"/>
    <s v="No"/>
    <s v="No"/>
    <s v="No"/>
    <x v="0"/>
    <n v="0"/>
    <s v="Yes"/>
    <x v="0"/>
    <s v="Direct Debit"/>
    <n v="32"/>
    <n v="1114"/>
    <x v="0"/>
    <x v="0"/>
    <n v="0"/>
    <n v="1"/>
    <x v="1"/>
  </r>
  <r>
    <s v="5837-ZRYT"/>
    <s v="No"/>
    <x v="51"/>
    <n v="104"/>
    <n v="289.10000000000002"/>
    <n v="0"/>
    <n v="0"/>
    <s v="No"/>
    <x v="0"/>
    <n v="0"/>
    <n v="0"/>
    <n v="0"/>
    <x v="1"/>
    <n v="0"/>
    <x v="13"/>
    <s v="325-10521"/>
    <s v="Male"/>
    <x v="16"/>
    <s v="No"/>
    <s v="No"/>
    <s v="No"/>
    <x v="0"/>
    <n v="0"/>
    <s v="No"/>
    <x v="1"/>
    <s v="Direct Debit"/>
    <n v="14"/>
    <n v="327"/>
    <x v="0"/>
    <x v="0"/>
    <n v="0"/>
    <n v="1"/>
    <x v="0"/>
  </r>
  <r>
    <s v="4324-QAMD"/>
    <s v="No"/>
    <x v="46"/>
    <n v="283"/>
    <n v="603.20000000000005"/>
    <n v="0"/>
    <n v="0"/>
    <s v="No"/>
    <x v="0"/>
    <n v="0"/>
    <n v="0"/>
    <n v="20"/>
    <x v="0"/>
    <n v="0"/>
    <x v="9"/>
    <s v="252-4432"/>
    <s v="Female"/>
    <x v="22"/>
    <s v="Yes"/>
    <s v="No"/>
    <s v="No"/>
    <x v="1"/>
    <n v="0"/>
    <s v="Yes"/>
    <x v="0"/>
    <s v="Direct Debit"/>
    <n v="61"/>
    <n v="2452"/>
    <x v="0"/>
    <x v="0"/>
    <n v="0"/>
    <n v="1"/>
    <x v="2"/>
  </r>
  <r>
    <s v="9220-LNYB"/>
    <s v="No"/>
    <x v="58"/>
    <n v="137"/>
    <n v="347.5"/>
    <n v="0"/>
    <n v="0"/>
    <s v="No"/>
    <x v="0"/>
    <n v="0"/>
    <n v="0"/>
    <n v="10"/>
    <x v="0"/>
    <n v="0"/>
    <x v="34"/>
    <s v="313-2997"/>
    <s v="Male"/>
    <x v="44"/>
    <s v="No"/>
    <s v="No"/>
    <s v="No"/>
    <x v="0"/>
    <n v="0"/>
    <s v="No"/>
    <x v="1"/>
    <s v="Direct Debit"/>
    <n v="32"/>
    <n v="846"/>
    <x v="0"/>
    <x v="0"/>
    <n v="0"/>
    <n v="1"/>
    <x v="1"/>
  </r>
  <r>
    <s v="0085-VXEM"/>
    <s v="No"/>
    <x v="35"/>
    <n v="186"/>
    <n v="717"/>
    <n v="0"/>
    <n v="0"/>
    <s v="No"/>
    <x v="0"/>
    <n v="0"/>
    <n v="0"/>
    <n v="5"/>
    <x v="0"/>
    <n v="0"/>
    <x v="44"/>
    <s v="346-4830"/>
    <s v="Male"/>
    <x v="11"/>
    <s v="No"/>
    <s v="No"/>
    <s v="No"/>
    <x v="0"/>
    <n v="0"/>
    <s v="Yes"/>
    <x v="2"/>
    <s v="Credit Card"/>
    <n v="52"/>
    <n v="2465"/>
    <x v="0"/>
    <x v="0"/>
    <n v="0"/>
    <n v="1"/>
    <x v="1"/>
  </r>
  <r>
    <s v="1268-TTVY"/>
    <s v="No"/>
    <x v="55"/>
    <n v="18"/>
    <n v="47.7"/>
    <n v="0"/>
    <n v="0"/>
    <s v="No"/>
    <x v="0"/>
    <n v="0"/>
    <n v="0"/>
    <n v="3"/>
    <x v="1"/>
    <n v="8"/>
    <x v="16"/>
    <s v="357-5042"/>
    <s v="Female"/>
    <x v="45"/>
    <s v="No"/>
    <s v="Yes"/>
    <s v="No"/>
    <x v="2"/>
    <n v="0"/>
    <s v="Yes"/>
    <x v="1"/>
    <s v="Direct Debit"/>
    <n v="33"/>
    <n v="390"/>
    <x v="0"/>
    <x v="0"/>
    <n v="0"/>
    <n v="1"/>
    <x v="0"/>
  </r>
  <r>
    <s v="1307-ZLPZ"/>
    <s v="No"/>
    <x v="25"/>
    <n v="275"/>
    <n v="900.8"/>
    <n v="0"/>
    <n v="0"/>
    <s v="No"/>
    <x v="0"/>
    <n v="0"/>
    <n v="0"/>
    <n v="2"/>
    <x v="0"/>
    <n v="0"/>
    <x v="29"/>
    <s v="308-8521"/>
    <s v="Male"/>
    <x v="0"/>
    <s v="No"/>
    <s v="No"/>
    <s v="No"/>
    <x v="0"/>
    <n v="0"/>
    <s v="Yes"/>
    <x v="0"/>
    <s v="Direct Debit"/>
    <n v="70"/>
    <n v="4211"/>
    <x v="0"/>
    <x v="0"/>
    <n v="0"/>
    <n v="1"/>
    <x v="0"/>
  </r>
  <r>
    <s v="8097-WUPE"/>
    <s v="No"/>
    <x v="54"/>
    <n v="135"/>
    <n v="482.8"/>
    <n v="0"/>
    <n v="0"/>
    <s v="No"/>
    <x v="0"/>
    <n v="0"/>
    <n v="0"/>
    <n v="24"/>
    <x v="0"/>
    <n v="0"/>
    <x v="34"/>
    <s v="350-4343"/>
    <s v="Male"/>
    <x v="22"/>
    <s v="Yes"/>
    <s v="No"/>
    <s v="No"/>
    <x v="1"/>
    <n v="0"/>
    <s v="Yes"/>
    <x v="2"/>
    <s v="Direct Debit"/>
    <n v="25"/>
    <n v="1363"/>
    <x v="0"/>
    <x v="0"/>
    <n v="0"/>
    <n v="1"/>
    <x v="2"/>
  </r>
  <r>
    <s v="9027-VUHW"/>
    <s v="No"/>
    <x v="0"/>
    <n v="6"/>
    <n v="13"/>
    <n v="0"/>
    <n v="0"/>
    <s v="No"/>
    <x v="0"/>
    <n v="0"/>
    <n v="0"/>
    <n v="4"/>
    <x v="0"/>
    <n v="0"/>
    <x v="33"/>
    <s v="335-10365"/>
    <s v="Male"/>
    <x v="10"/>
    <s v="No"/>
    <s v="No"/>
    <s v="No"/>
    <x v="0"/>
    <n v="0"/>
    <s v="No"/>
    <x v="0"/>
    <s v="Credit Card"/>
    <n v="13"/>
    <n v="13"/>
    <x v="0"/>
    <x v="0"/>
    <n v="0"/>
    <n v="1"/>
    <x v="0"/>
  </r>
  <r>
    <s v="5964-ZVCK"/>
    <s v="No"/>
    <x v="0"/>
    <n v="7"/>
    <n v="14"/>
    <n v="0"/>
    <n v="0"/>
    <s v="No"/>
    <x v="0"/>
    <n v="0"/>
    <n v="0"/>
    <n v="0"/>
    <x v="1"/>
    <n v="0"/>
    <x v="28"/>
    <s v="351-9709"/>
    <s v="Male"/>
    <x v="10"/>
    <s v="No"/>
    <s v="No"/>
    <s v="No"/>
    <x v="0"/>
    <n v="0"/>
    <s v="No"/>
    <x v="0"/>
    <s v="Credit Card"/>
    <n v="8"/>
    <n v="8"/>
    <x v="0"/>
    <x v="0"/>
    <n v="0"/>
    <n v="1"/>
    <x v="0"/>
  </r>
  <r>
    <s v="7064-DKIN"/>
    <s v="No"/>
    <x v="36"/>
    <n v="204"/>
    <n v="415.5"/>
    <n v="0"/>
    <n v="0"/>
    <s v="No"/>
    <x v="0"/>
    <n v="0"/>
    <n v="0"/>
    <n v="4"/>
    <x v="0"/>
    <n v="0"/>
    <x v="35"/>
    <s v="348-5651"/>
    <s v="Female"/>
    <x v="58"/>
    <s v="No"/>
    <s v="No"/>
    <s v="No"/>
    <x v="0"/>
    <n v="0"/>
    <s v="Yes"/>
    <x v="2"/>
    <s v="Credit Card"/>
    <n v="33"/>
    <n v="1365"/>
    <x v="0"/>
    <x v="0"/>
    <n v="0"/>
    <n v="1"/>
    <x v="0"/>
  </r>
  <r>
    <s v="5489-KWDU"/>
    <s v="No"/>
    <x v="0"/>
    <n v="4"/>
    <n v="8"/>
    <n v="4"/>
    <n v="11.9"/>
    <s v="Yes"/>
    <x v="1"/>
    <n v="0"/>
    <n v="0"/>
    <n v="5"/>
    <x v="0"/>
    <n v="0"/>
    <x v="19"/>
    <s v="375-3624"/>
    <s v="Female"/>
    <x v="40"/>
    <s v="No"/>
    <s v="No"/>
    <s v="No"/>
    <x v="0"/>
    <n v="0"/>
    <s v="No"/>
    <x v="0"/>
    <s v="Direct Debit"/>
    <n v="17"/>
    <n v="17"/>
    <x v="0"/>
    <x v="0"/>
    <n v="0"/>
    <n v="1"/>
    <x v="1"/>
  </r>
  <r>
    <s v="6452-HZDH"/>
    <s v="No"/>
    <x v="30"/>
    <n v="10"/>
    <n v="31.6"/>
    <n v="0"/>
    <n v="0"/>
    <s v="No"/>
    <x v="0"/>
    <n v="0"/>
    <n v="0"/>
    <n v="18"/>
    <x v="1"/>
    <n v="5"/>
    <x v="14"/>
    <s v="306-1474"/>
    <s v="Male"/>
    <x v="6"/>
    <s v="Yes"/>
    <s v="No"/>
    <s v="No"/>
    <x v="1"/>
    <n v="0"/>
    <s v="Yes"/>
    <x v="0"/>
    <s v="Credit Card"/>
    <n v="45"/>
    <n v="142"/>
    <x v="0"/>
    <x v="0"/>
    <n v="0"/>
    <n v="1"/>
    <x v="2"/>
  </r>
  <r>
    <s v="8542-QKNV"/>
    <s v="No"/>
    <x v="63"/>
    <n v="448"/>
    <n v="1145.9000000000001"/>
    <n v="0"/>
    <n v="0"/>
    <s v="No"/>
    <x v="0"/>
    <n v="0"/>
    <n v="0"/>
    <n v="4"/>
    <x v="0"/>
    <n v="0"/>
    <x v="16"/>
    <s v="320-4990"/>
    <s v="Female"/>
    <x v="44"/>
    <s v="No"/>
    <s v="No"/>
    <s v="No"/>
    <x v="0"/>
    <n v="0"/>
    <s v="Yes"/>
    <x v="2"/>
    <s v="Credit Card"/>
    <n v="28"/>
    <n v="2014"/>
    <x v="0"/>
    <x v="0"/>
    <n v="0"/>
    <n v="1"/>
    <x v="0"/>
  </r>
  <r>
    <s v="7491-DMVK"/>
    <s v="No"/>
    <x v="70"/>
    <n v="64"/>
    <n v="214.1"/>
    <n v="0"/>
    <n v="0"/>
    <s v="No"/>
    <x v="0"/>
    <n v="0"/>
    <n v="0"/>
    <n v="6"/>
    <x v="0"/>
    <n v="0"/>
    <x v="23"/>
    <s v="285-5480"/>
    <s v="Male"/>
    <x v="20"/>
    <s v="No"/>
    <s v="No"/>
    <s v="No"/>
    <x v="0"/>
    <n v="0"/>
    <s v="No"/>
    <x v="0"/>
    <s v="Direct Debit"/>
    <n v="20"/>
    <n v="307"/>
    <x v="0"/>
    <x v="0"/>
    <n v="0"/>
    <n v="1"/>
    <x v="1"/>
  </r>
  <r>
    <s v="2842-RVHX"/>
    <s v="No"/>
    <x v="3"/>
    <n v="33"/>
    <n v="87.6"/>
    <n v="0"/>
    <n v="0"/>
    <s v="No"/>
    <x v="0"/>
    <n v="0"/>
    <n v="0"/>
    <n v="0"/>
    <x v="1"/>
    <n v="0"/>
    <x v="12"/>
    <s v="379-3590"/>
    <s v="Female"/>
    <x v="35"/>
    <s v="No"/>
    <s v="No"/>
    <s v="No"/>
    <x v="0"/>
    <n v="0"/>
    <s v="No"/>
    <x v="1"/>
    <s v="Direct Debit"/>
    <n v="15"/>
    <n v="151"/>
    <x v="0"/>
    <x v="0"/>
    <n v="0"/>
    <n v="1"/>
    <x v="0"/>
  </r>
  <r>
    <s v="5152-RZXK"/>
    <s v="No"/>
    <x v="48"/>
    <n v="27"/>
    <n v="84.7"/>
    <n v="0"/>
    <n v="0"/>
    <s v="No"/>
    <x v="0"/>
    <n v="0"/>
    <n v="0"/>
    <n v="0"/>
    <x v="1"/>
    <n v="0"/>
    <x v="24"/>
    <s v="347-1650"/>
    <s v="Female"/>
    <x v="8"/>
    <s v="No"/>
    <s v="No"/>
    <s v="No"/>
    <x v="0"/>
    <n v="0"/>
    <s v="No"/>
    <x v="0"/>
    <s v="Credit Card"/>
    <n v="12"/>
    <n v="62"/>
    <x v="0"/>
    <x v="0"/>
    <n v="0"/>
    <n v="1"/>
    <x v="0"/>
  </r>
  <r>
    <s v="3333-PITG"/>
    <s v="No"/>
    <x v="41"/>
    <n v="135"/>
    <n v="371.5"/>
    <n v="0"/>
    <n v="0"/>
    <s v="No"/>
    <x v="0"/>
    <n v="0"/>
    <n v="0"/>
    <n v="7"/>
    <x v="0"/>
    <n v="0"/>
    <x v="48"/>
    <s v="323-9408"/>
    <s v="Male"/>
    <x v="31"/>
    <s v="No"/>
    <s v="No"/>
    <s v="No"/>
    <x v="0"/>
    <n v="0"/>
    <s v="Yes"/>
    <x v="2"/>
    <s v="Credit Card"/>
    <n v="45"/>
    <n v="3332"/>
    <x v="0"/>
    <x v="0"/>
    <n v="0"/>
    <n v="1"/>
    <x v="1"/>
  </r>
  <r>
    <s v="2998-NMMM"/>
    <s v="No"/>
    <x v="47"/>
    <n v="266"/>
    <n v="658.5"/>
    <n v="0"/>
    <n v="0"/>
    <s v="No"/>
    <x v="0"/>
    <n v="0"/>
    <n v="0"/>
    <n v="27"/>
    <x v="0"/>
    <n v="0"/>
    <x v="39"/>
    <s v="313-9935"/>
    <s v="Female"/>
    <x v="59"/>
    <s v="Yes"/>
    <s v="No"/>
    <s v="No"/>
    <x v="1"/>
    <n v="0"/>
    <s v="No"/>
    <x v="0"/>
    <s v="Credit Card"/>
    <n v="36"/>
    <n v="1985"/>
    <x v="0"/>
    <x v="0"/>
    <n v="0"/>
    <n v="1"/>
    <x v="2"/>
  </r>
  <r>
    <s v="8768-XIHT"/>
    <s v="No"/>
    <x v="34"/>
    <n v="148"/>
    <n v="504.5"/>
    <n v="0"/>
    <n v="0"/>
    <s v="No"/>
    <x v="0"/>
    <n v="0"/>
    <n v="0"/>
    <n v="0"/>
    <x v="1"/>
    <n v="0"/>
    <x v="1"/>
    <s v="373-9676"/>
    <s v="Female"/>
    <x v="32"/>
    <s v="No"/>
    <s v="No"/>
    <s v="No"/>
    <x v="0"/>
    <n v="0"/>
    <s v="No"/>
    <x v="2"/>
    <s v="Direct Debit"/>
    <n v="13"/>
    <n v="722"/>
    <x v="0"/>
    <x v="0"/>
    <n v="0"/>
    <n v="1"/>
    <x v="0"/>
  </r>
  <r>
    <s v="9009-FVQP"/>
    <s v="No"/>
    <x v="36"/>
    <n v="84"/>
    <n v="169.7"/>
    <n v="0"/>
    <n v="0"/>
    <s v="No"/>
    <x v="0"/>
    <n v="0"/>
    <n v="0"/>
    <n v="8"/>
    <x v="0"/>
    <n v="0"/>
    <x v="2"/>
    <s v="351-2647"/>
    <s v="Male"/>
    <x v="40"/>
    <s v="No"/>
    <s v="No"/>
    <s v="No"/>
    <x v="0"/>
    <n v="0"/>
    <s v="No"/>
    <x v="1"/>
    <s v="Credit Card"/>
    <n v="37"/>
    <n v="1590"/>
    <x v="0"/>
    <x v="0"/>
    <n v="0"/>
    <n v="1"/>
    <x v="1"/>
  </r>
  <r>
    <s v="2642-NZZD"/>
    <s v="No"/>
    <x v="30"/>
    <n v="14"/>
    <n v="32.700000000000003"/>
    <n v="0"/>
    <n v="0"/>
    <s v="No"/>
    <x v="0"/>
    <n v="0"/>
    <n v="0"/>
    <n v="30"/>
    <x v="0"/>
    <n v="0"/>
    <x v="9"/>
    <s v="293-5510"/>
    <s v="Male"/>
    <x v="19"/>
    <s v="Yes"/>
    <s v="No"/>
    <s v="No"/>
    <x v="1"/>
    <n v="0"/>
    <s v="No"/>
    <x v="0"/>
    <s v="Direct Debit"/>
    <n v="20"/>
    <n v="55"/>
    <x v="0"/>
    <x v="0"/>
    <n v="0"/>
    <n v="1"/>
    <x v="2"/>
  </r>
  <r>
    <s v="9179-UJEU"/>
    <s v="No"/>
    <x v="13"/>
    <n v="203"/>
    <n v="443.6"/>
    <n v="0"/>
    <n v="0"/>
    <s v="No"/>
    <x v="0"/>
    <n v="0"/>
    <n v="0"/>
    <n v="0"/>
    <x v="1"/>
    <n v="0"/>
    <x v="18"/>
    <s v="234-7735"/>
    <s v="Male"/>
    <x v="20"/>
    <s v="No"/>
    <s v="No"/>
    <s v="No"/>
    <x v="0"/>
    <n v="0"/>
    <s v="No"/>
    <x v="1"/>
    <s v="Credit Card"/>
    <n v="8"/>
    <n v="229"/>
    <x v="0"/>
    <x v="0"/>
    <n v="0"/>
    <n v="1"/>
    <x v="0"/>
  </r>
  <r>
    <s v="9835-HWSR"/>
    <s v="No"/>
    <x v="23"/>
    <n v="111"/>
    <n v="263.8"/>
    <n v="0"/>
    <n v="0"/>
    <s v="No"/>
    <x v="0"/>
    <n v="0"/>
    <n v="0"/>
    <n v="15"/>
    <x v="0"/>
    <n v="0"/>
    <x v="41"/>
    <s v="399-4547"/>
    <s v="Female"/>
    <x v="5"/>
    <s v="No"/>
    <s v="No"/>
    <s v="No"/>
    <x v="0"/>
    <n v="0"/>
    <s v="Yes"/>
    <x v="0"/>
    <s v="Direct Debit"/>
    <n v="43"/>
    <n v="2853"/>
    <x v="0"/>
    <x v="0"/>
    <n v="0"/>
    <n v="1"/>
    <x v="2"/>
  </r>
  <r>
    <s v="0135-SOBW"/>
    <s v="No"/>
    <x v="19"/>
    <n v="131"/>
    <n v="366.3"/>
    <n v="0"/>
    <n v="0"/>
    <s v="No"/>
    <x v="0"/>
    <n v="0"/>
    <n v="0"/>
    <n v="15"/>
    <x v="0"/>
    <n v="0"/>
    <x v="1"/>
    <s v="344-7078"/>
    <s v="Female"/>
    <x v="59"/>
    <s v="Yes"/>
    <s v="No"/>
    <s v="No"/>
    <x v="1"/>
    <n v="0"/>
    <s v="No"/>
    <x v="0"/>
    <s v="Direct Debit"/>
    <n v="54"/>
    <n v="3300"/>
    <x v="0"/>
    <x v="0"/>
    <n v="0"/>
    <n v="1"/>
    <x v="2"/>
  </r>
  <r>
    <s v="9159-AZZY"/>
    <s v="No"/>
    <x v="37"/>
    <n v="47"/>
    <n v="135.1"/>
    <n v="0"/>
    <n v="0"/>
    <s v="No"/>
    <x v="0"/>
    <n v="0"/>
    <n v="0"/>
    <n v="0"/>
    <x v="1"/>
    <n v="0"/>
    <x v="16"/>
    <s v="267-2414"/>
    <s v="Male"/>
    <x v="39"/>
    <s v="No"/>
    <s v="No"/>
    <s v="No"/>
    <x v="0"/>
    <n v="0"/>
    <s v="No"/>
    <x v="0"/>
    <s v="Credit Card"/>
    <n v="13"/>
    <n v="116"/>
    <x v="0"/>
    <x v="0"/>
    <n v="0"/>
    <n v="1"/>
    <x v="0"/>
  </r>
  <r>
    <s v="7025-GYRE"/>
    <s v="No"/>
    <x v="68"/>
    <n v="20"/>
    <n v="50.4"/>
    <n v="0"/>
    <n v="0"/>
    <s v="No"/>
    <x v="0"/>
    <n v="0"/>
    <n v="0"/>
    <n v="9"/>
    <x v="0"/>
    <n v="0"/>
    <x v="35"/>
    <s v="266-1679"/>
    <s v="Male"/>
    <x v="44"/>
    <s v="No"/>
    <s v="No"/>
    <s v="No"/>
    <x v="0"/>
    <n v="0"/>
    <s v="No"/>
    <x v="0"/>
    <s v="Direct Debit"/>
    <n v="24"/>
    <n v="149"/>
    <x v="0"/>
    <x v="0"/>
    <n v="0"/>
    <n v="1"/>
    <x v="1"/>
  </r>
  <r>
    <s v="8208-EHEC"/>
    <s v="No"/>
    <x v="37"/>
    <n v="41"/>
    <n v="91.9"/>
    <n v="0"/>
    <n v="0"/>
    <s v="No"/>
    <x v="0"/>
    <n v="0"/>
    <n v="0"/>
    <n v="0"/>
    <x v="1"/>
    <n v="0"/>
    <x v="31"/>
    <s v="316-2113"/>
    <s v="Female"/>
    <x v="8"/>
    <s v="No"/>
    <s v="No"/>
    <s v="No"/>
    <x v="0"/>
    <n v="0"/>
    <s v="No"/>
    <x v="0"/>
    <s v="Credit Card"/>
    <n v="9"/>
    <n v="83"/>
    <x v="0"/>
    <x v="0"/>
    <n v="0"/>
    <n v="1"/>
    <x v="0"/>
  </r>
  <r>
    <s v="3493-ZSJV"/>
    <s v="No"/>
    <x v="61"/>
    <n v="42"/>
    <n v="114"/>
    <n v="0"/>
    <n v="0"/>
    <s v="No"/>
    <x v="0"/>
    <n v="0"/>
    <n v="0"/>
    <n v="3"/>
    <x v="0"/>
    <n v="0"/>
    <x v="4"/>
    <s v="280-4053"/>
    <s v="Male"/>
    <x v="0"/>
    <s v="No"/>
    <s v="No"/>
    <s v="No"/>
    <x v="0"/>
    <n v="0"/>
    <s v="Yes"/>
    <x v="0"/>
    <s v="Credit Card"/>
    <n v="29"/>
    <n v="236"/>
    <x v="0"/>
    <x v="0"/>
    <n v="0"/>
    <n v="1"/>
    <x v="0"/>
  </r>
  <r>
    <s v="9383-BBJS"/>
    <s v="No"/>
    <x v="32"/>
    <n v="95"/>
    <n v="168"/>
    <n v="0"/>
    <n v="0"/>
    <s v="No"/>
    <x v="0"/>
    <n v="0"/>
    <n v="0"/>
    <n v="8"/>
    <x v="0"/>
    <n v="0"/>
    <x v="1"/>
    <s v="334-4737"/>
    <s v="Male"/>
    <x v="0"/>
    <s v="No"/>
    <s v="No"/>
    <s v="No"/>
    <x v="0"/>
    <n v="0"/>
    <s v="No"/>
    <x v="0"/>
    <s v="Direct Debit"/>
    <n v="51"/>
    <n v="574"/>
    <x v="0"/>
    <x v="0"/>
    <n v="0"/>
    <n v="1"/>
    <x v="1"/>
  </r>
  <r>
    <s v="8868-AUGD"/>
    <s v="No"/>
    <x v="72"/>
    <n v="54"/>
    <n v="178.6"/>
    <n v="0"/>
    <n v="0"/>
    <s v="No"/>
    <x v="0"/>
    <n v="0"/>
    <n v="0"/>
    <n v="23"/>
    <x v="0"/>
    <n v="0"/>
    <x v="49"/>
    <s v="336-8657"/>
    <s v="Male"/>
    <x v="6"/>
    <s v="Yes"/>
    <s v="No"/>
    <s v="No"/>
    <x v="1"/>
    <n v="0"/>
    <s v="Yes"/>
    <x v="1"/>
    <s v="Direct Debit"/>
    <n v="53"/>
    <n v="2385"/>
    <x v="0"/>
    <x v="0"/>
    <n v="0"/>
    <n v="1"/>
    <x v="2"/>
  </r>
  <r>
    <s v="4481-HRDH"/>
    <s v="No"/>
    <x v="36"/>
    <n v="265"/>
    <n v="589.4"/>
    <n v="168"/>
    <n v="613.20000000000005"/>
    <s v="Yes"/>
    <x v="1"/>
    <n v="0"/>
    <n v="0"/>
    <n v="3"/>
    <x v="0"/>
    <n v="0"/>
    <x v="34"/>
    <s v="322-8349"/>
    <s v="Male"/>
    <x v="2"/>
    <s v="No"/>
    <s v="No"/>
    <s v="No"/>
    <x v="0"/>
    <n v="0"/>
    <s v="No"/>
    <x v="0"/>
    <s v="Direct Debit"/>
    <n v="65"/>
    <n v="2729"/>
    <x v="0"/>
    <x v="0"/>
    <n v="0"/>
    <n v="1"/>
    <x v="0"/>
  </r>
  <r>
    <s v="1116-AMCN"/>
    <s v="No"/>
    <x v="0"/>
    <n v="3"/>
    <n v="9"/>
    <n v="0"/>
    <n v="0"/>
    <s v="No"/>
    <x v="0"/>
    <n v="0"/>
    <n v="0"/>
    <n v="0"/>
    <x v="1"/>
    <n v="0"/>
    <x v="41"/>
    <s v="275-7543"/>
    <s v="Male"/>
    <x v="9"/>
    <s v="No"/>
    <s v="No"/>
    <s v="No"/>
    <x v="0"/>
    <n v="0"/>
    <s v="No"/>
    <x v="0"/>
    <s v="Credit Card"/>
    <n v="13"/>
    <n v="13"/>
    <x v="0"/>
    <x v="0"/>
    <n v="0"/>
    <n v="1"/>
    <x v="0"/>
  </r>
  <r>
    <s v="1913-EUYW"/>
    <s v="No"/>
    <x v="3"/>
    <n v="26"/>
    <n v="59.9"/>
    <n v="0"/>
    <n v="0"/>
    <s v="No"/>
    <x v="0"/>
    <n v="0"/>
    <n v="0"/>
    <n v="7"/>
    <x v="0"/>
    <n v="0"/>
    <x v="34"/>
    <s v="281-3865"/>
    <s v="Male"/>
    <x v="32"/>
    <s v="No"/>
    <s v="No"/>
    <s v="No"/>
    <x v="0"/>
    <n v="0"/>
    <s v="No"/>
    <x v="0"/>
    <s v="Direct Debit"/>
    <n v="34"/>
    <n v="336"/>
    <x v="0"/>
    <x v="0"/>
    <n v="0"/>
    <n v="1"/>
    <x v="1"/>
  </r>
  <r>
    <s v="0365-DJZO"/>
    <s v="No"/>
    <x v="29"/>
    <n v="28"/>
    <n v="92.4"/>
    <n v="0"/>
    <n v="0"/>
    <s v="No"/>
    <x v="0"/>
    <n v="0"/>
    <n v="0"/>
    <n v="12"/>
    <x v="0"/>
    <n v="0"/>
    <x v="3"/>
    <s v="394-6909"/>
    <s v="Female"/>
    <x v="14"/>
    <s v="No"/>
    <s v="Yes"/>
    <s v="No"/>
    <x v="2"/>
    <n v="0"/>
    <s v="No"/>
    <x v="2"/>
    <s v="Direct Debit"/>
    <n v="27"/>
    <n v="491"/>
    <x v="0"/>
    <x v="0"/>
    <n v="0"/>
    <n v="1"/>
    <x v="2"/>
  </r>
  <r>
    <s v="6065-MAKB"/>
    <s v="No"/>
    <x v="65"/>
    <n v="273"/>
    <n v="687.2"/>
    <n v="0"/>
    <n v="0"/>
    <s v="No"/>
    <x v="0"/>
    <n v="0"/>
    <n v="0"/>
    <n v="0"/>
    <x v="1"/>
    <n v="0"/>
    <x v="31"/>
    <s v="333-4440"/>
    <s v="Male"/>
    <x v="53"/>
    <s v="Yes"/>
    <s v="No"/>
    <s v="No"/>
    <x v="1"/>
    <n v="0"/>
    <s v="No"/>
    <x v="1"/>
    <s v="Credit Card"/>
    <n v="9"/>
    <n v="440"/>
    <x v="0"/>
    <x v="0"/>
    <n v="0"/>
    <n v="1"/>
    <x v="0"/>
  </r>
  <r>
    <s v="5516-PLEG"/>
    <s v="No"/>
    <x v="15"/>
    <n v="3"/>
    <n v="6.4"/>
    <n v="0"/>
    <n v="0"/>
    <s v="No"/>
    <x v="0"/>
    <n v="0"/>
    <n v="0"/>
    <n v="6"/>
    <x v="0"/>
    <n v="0"/>
    <x v="16"/>
    <s v="374-4633"/>
    <s v="Male"/>
    <x v="0"/>
    <s v="No"/>
    <s v="No"/>
    <s v="No"/>
    <x v="0"/>
    <n v="0"/>
    <s v="No"/>
    <x v="0"/>
    <s v="Credit Card"/>
    <n v="34"/>
    <n v="55"/>
    <x v="0"/>
    <x v="0"/>
    <n v="0"/>
    <n v="1"/>
    <x v="1"/>
  </r>
  <r>
    <s v="9236-YKWU"/>
    <s v="No"/>
    <x v="29"/>
    <n v="35"/>
    <n v="89.5"/>
    <n v="0"/>
    <n v="0"/>
    <s v="No"/>
    <x v="0"/>
    <n v="0"/>
    <n v="0"/>
    <n v="0"/>
    <x v="1"/>
    <n v="0"/>
    <x v="7"/>
    <s v="368-2076"/>
    <s v="Male"/>
    <x v="12"/>
    <s v="Yes"/>
    <s v="No"/>
    <s v="No"/>
    <x v="1"/>
    <n v="0"/>
    <s v="No"/>
    <x v="1"/>
    <s v="Direct Debit"/>
    <n v="12"/>
    <n v="218"/>
    <x v="0"/>
    <x v="0"/>
    <n v="0"/>
    <n v="1"/>
    <x v="0"/>
  </r>
  <r>
    <s v="5409-JGHO"/>
    <s v="No"/>
    <x v="14"/>
    <n v="453"/>
    <n v="1065.7"/>
    <n v="0"/>
    <n v="0"/>
    <s v="No"/>
    <x v="0"/>
    <n v="0"/>
    <n v="0"/>
    <n v="5"/>
    <x v="0"/>
    <n v="0"/>
    <x v="34"/>
    <s v="343-3780"/>
    <s v="Male"/>
    <x v="8"/>
    <s v="No"/>
    <s v="No"/>
    <s v="No"/>
    <x v="0"/>
    <n v="0"/>
    <s v="Yes"/>
    <x v="2"/>
    <s v="Credit Card"/>
    <n v="33"/>
    <n v="2326"/>
    <x v="0"/>
    <x v="0"/>
    <n v="0"/>
    <n v="1"/>
    <x v="1"/>
  </r>
  <r>
    <s v="6127-TRWL"/>
    <s v="No"/>
    <x v="45"/>
    <n v="186"/>
    <n v="466"/>
    <n v="0"/>
    <n v="0"/>
    <s v="No"/>
    <x v="0"/>
    <n v="0"/>
    <n v="1"/>
    <n v="0"/>
    <x v="1"/>
    <n v="0"/>
    <x v="18"/>
    <s v="347-2897"/>
    <s v="Female"/>
    <x v="19"/>
    <s v="Yes"/>
    <s v="No"/>
    <s v="No"/>
    <x v="1"/>
    <n v="0"/>
    <s v="No"/>
    <x v="2"/>
    <s v="Credit Card"/>
    <n v="12"/>
    <n v="623"/>
    <x v="0"/>
    <x v="0"/>
    <n v="0"/>
    <n v="1"/>
    <x v="0"/>
  </r>
  <r>
    <s v="3259-IGLI"/>
    <s v="No"/>
    <x v="12"/>
    <n v="212"/>
    <n v="351.6"/>
    <n v="0"/>
    <n v="0"/>
    <s v="No"/>
    <x v="0"/>
    <n v="0"/>
    <n v="2"/>
    <n v="2"/>
    <x v="0"/>
    <n v="0"/>
    <x v="31"/>
    <s v="312-6019"/>
    <s v="Female"/>
    <x v="38"/>
    <s v="No"/>
    <s v="No"/>
    <s v="No"/>
    <x v="0"/>
    <n v="0"/>
    <s v="No"/>
    <x v="2"/>
    <s v="Credit Card"/>
    <n v="59"/>
    <n v="3446"/>
    <x v="0"/>
    <x v="0"/>
    <n v="0"/>
    <n v="1"/>
    <x v="0"/>
  </r>
  <r>
    <s v="7526-RBRR"/>
    <s v="No"/>
    <x v="35"/>
    <n v="308"/>
    <n v="678.1"/>
    <n v="192"/>
    <n v="662.4"/>
    <s v="Yes"/>
    <x v="1"/>
    <n v="0"/>
    <n v="1"/>
    <n v="5"/>
    <x v="0"/>
    <n v="0"/>
    <x v="19"/>
    <s v="330-7478"/>
    <s v="Male"/>
    <x v="28"/>
    <s v="No"/>
    <s v="No"/>
    <s v="No"/>
    <x v="0"/>
    <n v="0"/>
    <s v="No"/>
    <x v="1"/>
    <s v="Direct Debit"/>
    <n v="11"/>
    <n v="552"/>
    <x v="0"/>
    <x v="0"/>
    <n v="0"/>
    <n v="1"/>
    <x v="1"/>
  </r>
  <r>
    <s v="8448-IDEU"/>
    <s v="No"/>
    <x v="14"/>
    <n v="185"/>
    <n v="499.8"/>
    <n v="0"/>
    <n v="0"/>
    <s v="No"/>
    <x v="0"/>
    <n v="0"/>
    <n v="2"/>
    <n v="7"/>
    <x v="1"/>
    <n v="13"/>
    <x v="36"/>
    <s v="346-4842"/>
    <s v="Male"/>
    <x v="13"/>
    <s v="No"/>
    <s v="Yes"/>
    <s v="No"/>
    <x v="2"/>
    <n v="0"/>
    <s v="Yes"/>
    <x v="2"/>
    <s v="Credit Card"/>
    <n v="53"/>
    <n v="3799"/>
    <x v="0"/>
    <x v="0"/>
    <n v="0"/>
    <n v="1"/>
    <x v="1"/>
  </r>
  <r>
    <s v="4919-FJOU"/>
    <s v="No"/>
    <x v="16"/>
    <n v="226"/>
    <n v="584.70000000000005"/>
    <n v="0"/>
    <n v="0"/>
    <s v="No"/>
    <x v="0"/>
    <n v="0"/>
    <n v="2"/>
    <n v="21"/>
    <x v="0"/>
    <n v="0"/>
    <x v="36"/>
    <s v="346-8055"/>
    <s v="Male"/>
    <x v="53"/>
    <s v="Yes"/>
    <s v="No"/>
    <s v="No"/>
    <x v="1"/>
    <n v="0"/>
    <s v="Yes"/>
    <x v="2"/>
    <s v="Direct Debit"/>
    <n v="28"/>
    <n v="2052"/>
    <x v="0"/>
    <x v="0"/>
    <n v="0"/>
    <n v="1"/>
    <x v="2"/>
  </r>
  <r>
    <s v="2395-HVJG"/>
    <s v="No"/>
    <x v="43"/>
    <n v="20"/>
    <n v="56.1"/>
    <n v="16"/>
    <n v="61.2"/>
    <s v="Yes"/>
    <x v="1"/>
    <n v="0"/>
    <n v="2"/>
    <n v="2"/>
    <x v="0"/>
    <n v="0"/>
    <x v="41"/>
    <s v="308-3131"/>
    <s v="Male"/>
    <x v="58"/>
    <s v="No"/>
    <s v="No"/>
    <s v="No"/>
    <x v="0"/>
    <n v="0"/>
    <s v="No"/>
    <x v="0"/>
    <s v="Credit Card"/>
    <n v="29"/>
    <n v="127"/>
    <x v="0"/>
    <x v="0"/>
    <n v="0"/>
    <n v="1"/>
    <x v="0"/>
  </r>
  <r>
    <s v="1621-QOEZ"/>
    <s v="No"/>
    <x v="15"/>
    <n v="3"/>
    <n v="8.5"/>
    <n v="0"/>
    <n v="0"/>
    <s v="No"/>
    <x v="0"/>
    <n v="0"/>
    <n v="1"/>
    <n v="0"/>
    <x v="1"/>
    <n v="0"/>
    <x v="20"/>
    <s v="323-8199"/>
    <s v="Female"/>
    <x v="23"/>
    <s v="Yes"/>
    <s v="No"/>
    <s v="No"/>
    <x v="1"/>
    <n v="0"/>
    <s v="No"/>
    <x v="1"/>
    <s v="Credit Card"/>
    <n v="9"/>
    <n v="16"/>
    <x v="0"/>
    <x v="0"/>
    <n v="0"/>
    <n v="1"/>
    <x v="0"/>
  </r>
  <r>
    <s v="4645-VREW"/>
    <s v="No"/>
    <x v="40"/>
    <n v="350"/>
    <n v="886.8"/>
    <n v="272"/>
    <n v="822.8"/>
    <s v="Yes"/>
    <x v="1"/>
    <n v="0"/>
    <n v="2"/>
    <n v="0"/>
    <x v="1"/>
    <n v="0"/>
    <x v="42"/>
    <s v="294-8152"/>
    <s v="Female"/>
    <x v="6"/>
    <s v="Yes"/>
    <s v="No"/>
    <s v="No"/>
    <x v="1"/>
    <n v="0"/>
    <s v="No"/>
    <x v="2"/>
    <s v="Direct Debit"/>
    <n v="12"/>
    <n v="831"/>
    <x v="0"/>
    <x v="0"/>
    <n v="0"/>
    <n v="1"/>
    <x v="0"/>
  </r>
  <r>
    <s v="2380-AAAF"/>
    <s v="No"/>
    <x v="9"/>
    <n v="186"/>
    <n v="401.9"/>
    <n v="0"/>
    <n v="0"/>
    <s v="No"/>
    <x v="0"/>
    <n v="0"/>
    <n v="2"/>
    <n v="1"/>
    <x v="0"/>
    <n v="0"/>
    <x v="3"/>
    <s v="369-8642"/>
    <s v="Female"/>
    <x v="5"/>
    <s v="No"/>
    <s v="No"/>
    <s v="No"/>
    <x v="0"/>
    <n v="0"/>
    <s v="No"/>
    <x v="1"/>
    <s v="Credit Card"/>
    <n v="32"/>
    <n v="1613"/>
    <x v="0"/>
    <x v="0"/>
    <n v="0"/>
    <n v="1"/>
    <x v="0"/>
  </r>
  <r>
    <s v="8862-KMHH"/>
    <s v="No"/>
    <x v="32"/>
    <n v="59"/>
    <n v="143.80000000000001"/>
    <n v="0"/>
    <n v="0"/>
    <s v="No"/>
    <x v="0"/>
    <n v="0"/>
    <n v="2"/>
    <n v="13"/>
    <x v="0"/>
    <n v="0"/>
    <x v="29"/>
    <s v="354-1898"/>
    <s v="Male"/>
    <x v="17"/>
    <s v="Yes"/>
    <s v="No"/>
    <s v="No"/>
    <x v="1"/>
    <n v="0"/>
    <s v="Yes"/>
    <x v="0"/>
    <s v="Direct Debit"/>
    <n v="46"/>
    <n v="512"/>
    <x v="0"/>
    <x v="0"/>
    <n v="0"/>
    <n v="1"/>
    <x v="2"/>
  </r>
  <r>
    <s v="6698-NDYG"/>
    <s v="No"/>
    <x v="33"/>
    <n v="429"/>
    <n v="965.7"/>
    <n v="256"/>
    <n v="659.2"/>
    <s v="Yes"/>
    <x v="1"/>
    <n v="0"/>
    <n v="0"/>
    <n v="26"/>
    <x v="0"/>
    <n v="0"/>
    <x v="24"/>
    <s v="385-9788"/>
    <s v="Female"/>
    <x v="12"/>
    <s v="Yes"/>
    <s v="No"/>
    <s v="No"/>
    <x v="1"/>
    <n v="0"/>
    <s v="Yes"/>
    <x v="1"/>
    <s v="Direct Debit"/>
    <n v="30"/>
    <n v="1927"/>
    <x v="0"/>
    <x v="0"/>
    <n v="0"/>
    <n v="1"/>
    <x v="2"/>
  </r>
  <r>
    <s v="2973-RLLQ"/>
    <s v="No"/>
    <x v="56"/>
    <n v="95"/>
    <n v="310.39999999999998"/>
    <n v="0"/>
    <n v="0"/>
    <s v="No"/>
    <x v="0"/>
    <n v="0"/>
    <n v="1"/>
    <n v="1"/>
    <x v="0"/>
    <n v="0"/>
    <x v="43"/>
    <s v="319-8215"/>
    <s v="Female"/>
    <x v="46"/>
    <s v="No"/>
    <s v="No"/>
    <s v="No"/>
    <x v="0"/>
    <n v="0"/>
    <s v="Yes"/>
    <x v="0"/>
    <s v="Direct Debit"/>
    <n v="67"/>
    <n v="1730"/>
    <x v="0"/>
    <x v="0"/>
    <n v="0"/>
    <n v="1"/>
    <x v="0"/>
  </r>
  <r>
    <s v="9261-NXPU"/>
    <s v="No"/>
    <x v="40"/>
    <n v="145"/>
    <n v="475.1"/>
    <n v="0"/>
    <n v="0"/>
    <s v="No"/>
    <x v="0"/>
    <n v="0"/>
    <n v="0"/>
    <n v="0"/>
    <x v="1"/>
    <n v="0"/>
    <x v="2"/>
    <s v="332-4693"/>
    <s v="Male"/>
    <x v="61"/>
    <s v="No"/>
    <s v="Yes"/>
    <s v="No"/>
    <x v="2"/>
    <n v="0"/>
    <s v="No"/>
    <x v="2"/>
    <s v="Credit Card"/>
    <n v="14"/>
    <n v="942"/>
    <x v="0"/>
    <x v="0"/>
    <n v="0"/>
    <n v="1"/>
    <x v="0"/>
  </r>
  <r>
    <s v="1434-ROYQ"/>
    <s v="No"/>
    <x v="56"/>
    <n v="77"/>
    <n v="155.5"/>
    <n v="0"/>
    <n v="0"/>
    <s v="No"/>
    <x v="0"/>
    <n v="0"/>
    <n v="2"/>
    <n v="13"/>
    <x v="0"/>
    <n v="0"/>
    <x v="40"/>
    <s v="325-9185"/>
    <s v="Female"/>
    <x v="17"/>
    <s v="Yes"/>
    <s v="No"/>
    <s v="No"/>
    <x v="1"/>
    <n v="0"/>
    <s v="No"/>
    <x v="0"/>
    <s v="Credit Card"/>
    <n v="38"/>
    <n v="990"/>
    <x v="0"/>
    <x v="0"/>
    <n v="0"/>
    <n v="1"/>
    <x v="2"/>
  </r>
  <r>
    <s v="9013-CKGT"/>
    <s v="No"/>
    <x v="3"/>
    <n v="51"/>
    <n v="119.2"/>
    <n v="40"/>
    <n v="150"/>
    <s v="Yes"/>
    <x v="1"/>
    <n v="0"/>
    <n v="0"/>
    <n v="0"/>
    <x v="1"/>
    <n v="0"/>
    <x v="41"/>
    <s v="375-8647"/>
    <s v="Male"/>
    <x v="1"/>
    <s v="No"/>
    <s v="No"/>
    <s v="No"/>
    <x v="0"/>
    <n v="0"/>
    <s v="No"/>
    <x v="0"/>
    <s v="Credit Card"/>
    <n v="7"/>
    <n v="68"/>
    <x v="0"/>
    <x v="0"/>
    <n v="0"/>
    <n v="1"/>
    <x v="0"/>
  </r>
  <r>
    <s v="9485-LDKN"/>
    <s v="No"/>
    <x v="15"/>
    <n v="11"/>
    <n v="21.1"/>
    <n v="0"/>
    <n v="0"/>
    <s v="No"/>
    <x v="0"/>
    <n v="0"/>
    <n v="2"/>
    <n v="2"/>
    <x v="0"/>
    <n v="0"/>
    <x v="7"/>
    <s v="375-2202"/>
    <s v="Female"/>
    <x v="7"/>
    <s v="No"/>
    <s v="No"/>
    <s v="No"/>
    <x v="0"/>
    <n v="0"/>
    <s v="No"/>
    <x v="0"/>
    <s v="Credit Card"/>
    <n v="19"/>
    <n v="41"/>
    <x v="0"/>
    <x v="0"/>
    <n v="0"/>
    <n v="1"/>
    <x v="0"/>
  </r>
  <r>
    <s v="4082-TGTK"/>
    <s v="No"/>
    <x v="65"/>
    <n v="240"/>
    <n v="491.2"/>
    <n v="0"/>
    <n v="0"/>
    <s v="No"/>
    <x v="0"/>
    <n v="0"/>
    <n v="2"/>
    <n v="3"/>
    <x v="0"/>
    <n v="0"/>
    <x v="17"/>
    <s v="323-4934"/>
    <s v="Male"/>
    <x v="58"/>
    <s v="No"/>
    <s v="No"/>
    <s v="No"/>
    <x v="0"/>
    <n v="0"/>
    <s v="Yes"/>
    <x v="2"/>
    <s v="Credit Card"/>
    <n v="55"/>
    <n v="2696"/>
    <x v="0"/>
    <x v="0"/>
    <n v="0"/>
    <n v="1"/>
    <x v="0"/>
  </r>
  <r>
    <s v="3139-VEPE"/>
    <s v="No"/>
    <x v="0"/>
    <n v="4"/>
    <n v="7"/>
    <n v="0"/>
    <n v="0"/>
    <s v="No"/>
    <x v="0"/>
    <n v="0"/>
    <n v="2"/>
    <n v="0"/>
    <x v="1"/>
    <n v="0"/>
    <x v="22"/>
    <s v="313-4967"/>
    <s v="Male"/>
    <x v="20"/>
    <s v="No"/>
    <s v="No"/>
    <s v="No"/>
    <x v="0"/>
    <n v="0"/>
    <s v="No"/>
    <x v="0"/>
    <s v="Direct Debit"/>
    <n v="13"/>
    <n v="13"/>
    <x v="0"/>
    <x v="0"/>
    <n v="0"/>
    <n v="1"/>
    <x v="0"/>
  </r>
  <r>
    <s v="6987-FGPN"/>
    <s v="No"/>
    <x v="72"/>
    <n v="312"/>
    <n v="669.5"/>
    <n v="0"/>
    <n v="0"/>
    <s v="No"/>
    <x v="0"/>
    <n v="0"/>
    <n v="1"/>
    <n v="9"/>
    <x v="0"/>
    <n v="0"/>
    <x v="3"/>
    <s v="332-5644"/>
    <s v="Male"/>
    <x v="3"/>
    <s v="No"/>
    <s v="No"/>
    <s v="No"/>
    <x v="0"/>
    <n v="0"/>
    <s v="No"/>
    <x v="0"/>
    <s v="Direct Debit"/>
    <n v="39"/>
    <n v="1750"/>
    <x v="0"/>
    <x v="0"/>
    <n v="0"/>
    <n v="1"/>
    <x v="1"/>
  </r>
  <r>
    <s v="3982-ONLC"/>
    <s v="No"/>
    <x v="65"/>
    <n v="94"/>
    <n v="246.5"/>
    <n v="0"/>
    <n v="0"/>
    <s v="No"/>
    <x v="0"/>
    <n v="0"/>
    <n v="0"/>
    <n v="3"/>
    <x v="0"/>
    <n v="0"/>
    <x v="11"/>
    <s v="332-9055"/>
    <s v="Female"/>
    <x v="39"/>
    <s v="No"/>
    <s v="No"/>
    <s v="No"/>
    <x v="0"/>
    <n v="0"/>
    <s v="No"/>
    <x v="0"/>
    <s v="Direct Debit"/>
    <n v="61"/>
    <n v="3001"/>
    <x v="0"/>
    <x v="0"/>
    <n v="0"/>
    <n v="1"/>
    <x v="0"/>
  </r>
  <r>
    <s v="2842-NGAN"/>
    <s v="No"/>
    <x v="26"/>
    <n v="136"/>
    <n v="250"/>
    <n v="0"/>
    <n v="0"/>
    <s v="No"/>
    <x v="0"/>
    <n v="0"/>
    <n v="1"/>
    <n v="2"/>
    <x v="0"/>
    <n v="0"/>
    <x v="2"/>
    <s v="310-2770"/>
    <s v="Male"/>
    <x v="7"/>
    <s v="No"/>
    <s v="No"/>
    <s v="No"/>
    <x v="0"/>
    <n v="0"/>
    <s v="Yes"/>
    <x v="0"/>
    <s v="Direct Debit"/>
    <n v="60"/>
    <n v="3725"/>
    <x v="0"/>
    <x v="0"/>
    <n v="0"/>
    <n v="1"/>
    <x v="0"/>
  </r>
  <r>
    <s v="5410-OKLO"/>
    <s v="No"/>
    <x v="48"/>
    <n v="34"/>
    <n v="63.4"/>
    <n v="0"/>
    <n v="0"/>
    <s v="No"/>
    <x v="0"/>
    <n v="0"/>
    <n v="1"/>
    <n v="0"/>
    <x v="1"/>
    <n v="0"/>
    <x v="13"/>
    <s v="319-4415"/>
    <s v="Male"/>
    <x v="28"/>
    <s v="No"/>
    <s v="No"/>
    <s v="No"/>
    <x v="0"/>
    <n v="0"/>
    <s v="No"/>
    <x v="0"/>
    <s v="Direct Debit"/>
    <n v="13"/>
    <n v="60"/>
    <x v="0"/>
    <x v="0"/>
    <n v="0"/>
    <n v="1"/>
    <x v="0"/>
  </r>
  <r>
    <s v="0602-EQEK"/>
    <s v="No"/>
    <x v="35"/>
    <n v="337"/>
    <n v="571.20000000000005"/>
    <n v="0"/>
    <n v="0"/>
    <s v="No"/>
    <x v="0"/>
    <n v="0"/>
    <n v="2"/>
    <n v="6"/>
    <x v="0"/>
    <n v="0"/>
    <x v="17"/>
    <s v="325-7501"/>
    <s v="Male"/>
    <x v="58"/>
    <s v="No"/>
    <s v="No"/>
    <s v="No"/>
    <x v="0"/>
    <n v="0"/>
    <s v="Yes"/>
    <x v="1"/>
    <s v="Direct Debit"/>
    <n v="37"/>
    <n v="1764"/>
    <x v="0"/>
    <x v="0"/>
    <n v="0"/>
    <n v="1"/>
    <x v="1"/>
  </r>
  <r>
    <s v="6186-KOOD"/>
    <s v="No"/>
    <x v="54"/>
    <n v="204"/>
    <n v="540.6"/>
    <n v="0"/>
    <n v="0"/>
    <s v="No"/>
    <x v="0"/>
    <n v="0"/>
    <n v="2"/>
    <n v="8"/>
    <x v="1"/>
    <n v="25"/>
    <x v="24"/>
    <s v="316-7539"/>
    <s v="Female"/>
    <x v="10"/>
    <s v="No"/>
    <s v="No"/>
    <s v="No"/>
    <x v="0"/>
    <n v="0"/>
    <s v="Yes"/>
    <x v="1"/>
    <s v="Direct Debit"/>
    <n v="62"/>
    <n v="3331"/>
    <x v="0"/>
    <x v="0"/>
    <n v="0"/>
    <n v="1"/>
    <x v="1"/>
  </r>
  <r>
    <s v="9177-OLJI"/>
    <s v="No"/>
    <x v="5"/>
    <n v="47"/>
    <n v="135.9"/>
    <n v="0"/>
    <n v="0"/>
    <s v="No"/>
    <x v="0"/>
    <n v="0"/>
    <n v="0"/>
    <n v="0"/>
    <x v="0"/>
    <n v="0"/>
    <x v="6"/>
    <s v="358-1796"/>
    <s v="Male"/>
    <x v="24"/>
    <s v="No"/>
    <s v="No"/>
    <s v="No"/>
    <x v="0"/>
    <n v="0"/>
    <s v="Yes"/>
    <x v="0"/>
    <s v="Direct Debit"/>
    <n v="57"/>
    <n v="969"/>
    <x v="0"/>
    <x v="0"/>
    <n v="0"/>
    <n v="1"/>
    <x v="0"/>
  </r>
  <r>
    <s v="4651-LXEG"/>
    <s v="No"/>
    <x v="56"/>
    <n v="91"/>
    <n v="207.4"/>
    <n v="0"/>
    <n v="0"/>
    <s v="No"/>
    <x v="0"/>
    <n v="0"/>
    <n v="2"/>
    <n v="19"/>
    <x v="1"/>
    <n v="46"/>
    <x v="15"/>
    <s v="337-7071"/>
    <s v="Female"/>
    <x v="4"/>
    <s v="Yes"/>
    <s v="No"/>
    <s v="No"/>
    <x v="1"/>
    <n v="0"/>
    <s v="Yes"/>
    <x v="2"/>
    <s v="Credit Card"/>
    <n v="45"/>
    <n v="1163"/>
    <x v="0"/>
    <x v="0"/>
    <n v="0"/>
    <n v="1"/>
    <x v="2"/>
  </r>
  <r>
    <s v="6016-XPPD"/>
    <s v="No"/>
    <x v="65"/>
    <n v="326"/>
    <n v="741.8"/>
    <n v="0"/>
    <n v="0"/>
    <s v="No"/>
    <x v="0"/>
    <n v="0"/>
    <n v="1"/>
    <n v="3"/>
    <x v="0"/>
    <n v="0"/>
    <x v="9"/>
    <s v="271-9490"/>
    <s v="Male"/>
    <x v="1"/>
    <s v="No"/>
    <s v="No"/>
    <s v="No"/>
    <x v="0"/>
    <n v="0"/>
    <s v="No"/>
    <x v="1"/>
    <s v="Direct Debit"/>
    <n v="63"/>
    <n v="3132"/>
    <x v="0"/>
    <x v="0"/>
    <n v="0"/>
    <n v="1"/>
    <x v="0"/>
  </r>
  <r>
    <s v="7806-AIAD"/>
    <s v="No"/>
    <x v="40"/>
    <n v="372"/>
    <n v="821.4"/>
    <n v="0"/>
    <n v="0"/>
    <s v="No"/>
    <x v="0"/>
    <n v="0"/>
    <n v="0"/>
    <n v="3"/>
    <x v="0"/>
    <n v="0"/>
    <x v="31"/>
    <s v="368-10266"/>
    <s v="Female"/>
    <x v="18"/>
    <s v="No"/>
    <s v="No"/>
    <s v="No"/>
    <x v="0"/>
    <n v="0"/>
    <s v="Yes"/>
    <x v="1"/>
    <s v="Direct Debit"/>
    <n v="25"/>
    <n v="1716"/>
    <x v="0"/>
    <x v="0"/>
    <n v="0"/>
    <n v="1"/>
    <x v="0"/>
  </r>
  <r>
    <s v="6346-XHLB"/>
    <s v="No"/>
    <x v="37"/>
    <n v="33"/>
    <n v="102"/>
    <n v="0"/>
    <n v="0"/>
    <s v="No"/>
    <x v="0"/>
    <n v="0"/>
    <n v="0"/>
    <n v="6"/>
    <x v="0"/>
    <n v="0"/>
    <x v="4"/>
    <s v="327-9116"/>
    <s v="Female"/>
    <x v="2"/>
    <s v="No"/>
    <s v="No"/>
    <s v="No"/>
    <x v="0"/>
    <n v="0"/>
    <s v="No"/>
    <x v="0"/>
    <s v="Direct Debit"/>
    <n v="17"/>
    <n v="159"/>
    <x v="0"/>
    <x v="0"/>
    <n v="0"/>
    <n v="1"/>
    <x v="1"/>
  </r>
  <r>
    <s v="0037-VSHX"/>
    <s v="No"/>
    <x v="51"/>
    <n v="125"/>
    <n v="288"/>
    <n v="0"/>
    <n v="0"/>
    <s v="No"/>
    <x v="0"/>
    <n v="0"/>
    <n v="0"/>
    <n v="37"/>
    <x v="0"/>
    <n v="0"/>
    <x v="46"/>
    <s v="294-3339"/>
    <s v="Male"/>
    <x v="53"/>
    <s v="Yes"/>
    <s v="No"/>
    <s v="No"/>
    <x v="1"/>
    <n v="0"/>
    <s v="No"/>
    <x v="0"/>
    <s v="Direct Debit"/>
    <n v="63"/>
    <n v="1517"/>
    <x v="0"/>
    <x v="0"/>
    <n v="0"/>
    <n v="1"/>
    <x v="2"/>
  </r>
  <r>
    <s v="8722-PBFT"/>
    <s v="No"/>
    <x v="63"/>
    <n v="201"/>
    <n v="718.6"/>
    <n v="0"/>
    <n v="0"/>
    <s v="No"/>
    <x v="0"/>
    <n v="0"/>
    <n v="2"/>
    <n v="17"/>
    <x v="0"/>
    <n v="0"/>
    <x v="47"/>
    <s v="306-10354"/>
    <s v="Male"/>
    <x v="58"/>
    <s v="No"/>
    <s v="No"/>
    <s v="No"/>
    <x v="0"/>
    <n v="0"/>
    <s v="No"/>
    <x v="2"/>
    <s v="Direct Debit"/>
    <n v="33"/>
    <n v="2357"/>
    <x v="0"/>
    <x v="0"/>
    <n v="0"/>
    <n v="1"/>
    <x v="2"/>
  </r>
  <r>
    <s v="0028-KHUE"/>
    <s v="No"/>
    <x v="43"/>
    <n v="12"/>
    <n v="35.4"/>
    <n v="0"/>
    <n v="0"/>
    <s v="No"/>
    <x v="0"/>
    <n v="0"/>
    <n v="1"/>
    <n v="21"/>
    <x v="0"/>
    <n v="0"/>
    <x v="17"/>
    <s v="275-2940"/>
    <s v="Male"/>
    <x v="19"/>
    <s v="Yes"/>
    <s v="No"/>
    <s v="No"/>
    <x v="1"/>
    <n v="0"/>
    <s v="No"/>
    <x v="0"/>
    <s v="Credit Card"/>
    <n v="23"/>
    <n v="90"/>
    <x v="0"/>
    <x v="0"/>
    <n v="0"/>
    <n v="1"/>
    <x v="2"/>
  </r>
  <r>
    <s v="0730-HCOL"/>
    <s v="No"/>
    <x v="20"/>
    <n v="62"/>
    <n v="163.1"/>
    <n v="0"/>
    <n v="0"/>
    <s v="No"/>
    <x v="0"/>
    <n v="0"/>
    <n v="0"/>
    <n v="7"/>
    <x v="0"/>
    <n v="0"/>
    <x v="43"/>
    <s v="276-7836"/>
    <s v="Female"/>
    <x v="43"/>
    <s v="No"/>
    <s v="Yes"/>
    <s v="No"/>
    <x v="2"/>
    <n v="0"/>
    <s v="No"/>
    <x v="0"/>
    <s v="Direct Debit"/>
    <n v="28"/>
    <n v="356"/>
    <x v="0"/>
    <x v="0"/>
    <n v="0"/>
    <n v="1"/>
    <x v="1"/>
  </r>
  <r>
    <s v="9841-MINK"/>
    <s v="No"/>
    <x v="29"/>
    <n v="123"/>
    <n v="269.2"/>
    <n v="0"/>
    <n v="0"/>
    <s v="No"/>
    <x v="0"/>
    <n v="0"/>
    <n v="2"/>
    <n v="12"/>
    <x v="0"/>
    <n v="0"/>
    <x v="6"/>
    <s v="379-1308"/>
    <s v="Female"/>
    <x v="4"/>
    <s v="Yes"/>
    <s v="No"/>
    <s v="No"/>
    <x v="1"/>
    <n v="0"/>
    <s v="No"/>
    <x v="0"/>
    <s v="Direct Debit"/>
    <n v="52"/>
    <n v="925"/>
    <x v="0"/>
    <x v="0"/>
    <n v="0"/>
    <n v="1"/>
    <x v="2"/>
  </r>
  <r>
    <s v="8093-RBLU"/>
    <s v="No"/>
    <x v="30"/>
    <n v="8"/>
    <n v="22.7"/>
    <n v="0"/>
    <n v="0"/>
    <s v="No"/>
    <x v="0"/>
    <n v="0"/>
    <n v="0"/>
    <n v="2"/>
    <x v="0"/>
    <n v="0"/>
    <x v="18"/>
    <s v="412-9493"/>
    <s v="Female"/>
    <x v="48"/>
    <s v="No"/>
    <s v="No"/>
    <s v="No"/>
    <x v="0"/>
    <n v="0"/>
    <s v="No"/>
    <x v="0"/>
    <s v="Direct Debit"/>
    <n v="30"/>
    <n v="86"/>
    <x v="0"/>
    <x v="0"/>
    <n v="0"/>
    <n v="1"/>
    <x v="0"/>
  </r>
  <r>
    <s v="1658-SKWT"/>
    <s v="No"/>
    <x v="63"/>
    <n v="798"/>
    <n v="1149.5999999999999"/>
    <n v="288"/>
    <n v="799.2"/>
    <s v="Yes"/>
    <x v="1"/>
    <n v="0"/>
    <n v="0"/>
    <n v="4"/>
    <x v="1"/>
    <n v="45"/>
    <x v="31"/>
    <s v="339-9986"/>
    <s v="Female"/>
    <x v="55"/>
    <s v="No"/>
    <s v="Yes"/>
    <s v="No"/>
    <x v="2"/>
    <n v="0"/>
    <s v="No"/>
    <x v="1"/>
    <s v="Direct Debit"/>
    <n v="43"/>
    <n v="3067"/>
    <x v="0"/>
    <x v="0"/>
    <n v="0"/>
    <n v="1"/>
    <x v="0"/>
  </r>
  <r>
    <s v="6135-ZJVK"/>
    <s v="No"/>
    <x v="20"/>
    <n v="31"/>
    <n v="107.6"/>
    <n v="0"/>
    <n v="0"/>
    <s v="No"/>
    <x v="0"/>
    <n v="0"/>
    <n v="0"/>
    <n v="0"/>
    <x v="1"/>
    <n v="0"/>
    <x v="32"/>
    <s v="291-2349"/>
    <s v="Male"/>
    <x v="7"/>
    <s v="No"/>
    <s v="No"/>
    <s v="No"/>
    <x v="0"/>
    <n v="0"/>
    <s v="No"/>
    <x v="1"/>
    <s v="Credit Card"/>
    <n v="13"/>
    <n v="168"/>
    <x v="0"/>
    <x v="0"/>
    <n v="0"/>
    <n v="1"/>
    <x v="0"/>
  </r>
  <r>
    <s v="5335-DKJN"/>
    <s v="No"/>
    <x v="24"/>
    <n v="123"/>
    <n v="382.9"/>
    <n v="0"/>
    <n v="0"/>
    <s v="No"/>
    <x v="0"/>
    <n v="0"/>
    <n v="1"/>
    <n v="5"/>
    <x v="0"/>
    <n v="0"/>
    <x v="39"/>
    <s v="263-7808"/>
    <s v="Male"/>
    <x v="35"/>
    <s v="No"/>
    <s v="No"/>
    <s v="No"/>
    <x v="0"/>
    <n v="0"/>
    <s v="No"/>
    <x v="1"/>
    <s v="Credit Card"/>
    <n v="20"/>
    <n v="846"/>
    <x v="0"/>
    <x v="0"/>
    <n v="0"/>
    <n v="1"/>
    <x v="1"/>
  </r>
  <r>
    <s v="8924-QHIX"/>
    <s v="No"/>
    <x v="5"/>
    <n v="99"/>
    <n v="259.10000000000002"/>
    <n v="0"/>
    <n v="0"/>
    <s v="No"/>
    <x v="0"/>
    <n v="0"/>
    <n v="2"/>
    <n v="0"/>
    <x v="1"/>
    <n v="0"/>
    <x v="10"/>
    <s v="349-9746"/>
    <s v="Female"/>
    <x v="6"/>
    <s v="Yes"/>
    <s v="No"/>
    <s v="No"/>
    <x v="1"/>
    <n v="0"/>
    <s v="No"/>
    <x v="0"/>
    <s v="Credit Card"/>
    <n v="10"/>
    <n v="178"/>
    <x v="0"/>
    <x v="0"/>
    <n v="0"/>
    <n v="1"/>
    <x v="0"/>
  </r>
  <r>
    <s v="9274-OOLA"/>
    <s v="No"/>
    <x v="61"/>
    <n v="27"/>
    <n v="73.599999999999994"/>
    <n v="0"/>
    <n v="0"/>
    <s v="No"/>
    <x v="0"/>
    <n v="0"/>
    <n v="2"/>
    <n v="6"/>
    <x v="0"/>
    <n v="0"/>
    <x v="8"/>
    <s v="298-7836"/>
    <s v="Female"/>
    <x v="34"/>
    <s v="No"/>
    <s v="Yes"/>
    <s v="No"/>
    <x v="2"/>
    <n v="0"/>
    <s v="No"/>
    <x v="2"/>
    <s v="Credit Card"/>
    <n v="27"/>
    <n v="220"/>
    <x v="0"/>
    <x v="0"/>
    <n v="0"/>
    <n v="1"/>
    <x v="1"/>
  </r>
  <r>
    <s v="1679-UCPN"/>
    <s v="No"/>
    <x v="60"/>
    <n v="252"/>
    <n v="741.1"/>
    <n v="0"/>
    <n v="0"/>
    <s v="No"/>
    <x v="0"/>
    <n v="0"/>
    <n v="2"/>
    <n v="14"/>
    <x v="0"/>
    <n v="0"/>
    <x v="4"/>
    <s v="389-5801"/>
    <s v="Female"/>
    <x v="6"/>
    <s v="Yes"/>
    <s v="No"/>
    <s v="No"/>
    <x v="1"/>
    <n v="0"/>
    <s v="Yes"/>
    <x v="2"/>
    <s v="Credit Card"/>
    <n v="64"/>
    <n v="4299"/>
    <x v="0"/>
    <x v="0"/>
    <n v="0"/>
    <n v="1"/>
    <x v="2"/>
  </r>
  <r>
    <s v="2709-ZVUN"/>
    <s v="No"/>
    <x v="17"/>
    <n v="133"/>
    <n v="327.39999999999998"/>
    <n v="0"/>
    <n v="0"/>
    <s v="No"/>
    <x v="0"/>
    <n v="0"/>
    <n v="2"/>
    <n v="0"/>
    <x v="1"/>
    <n v="0"/>
    <x v="38"/>
    <s v="295-3257"/>
    <s v="Female"/>
    <x v="7"/>
    <s v="No"/>
    <s v="No"/>
    <s v="No"/>
    <x v="0"/>
    <n v="0"/>
    <s v="No"/>
    <x v="1"/>
    <s v="Credit Card"/>
    <n v="15"/>
    <n v="701"/>
    <x v="0"/>
    <x v="0"/>
    <n v="0"/>
    <n v="1"/>
    <x v="0"/>
  </r>
  <r>
    <s v="2563-FCPU"/>
    <s v="No"/>
    <x v="45"/>
    <n v="202"/>
    <n v="569.5"/>
    <n v="0"/>
    <n v="0"/>
    <s v="No"/>
    <x v="0"/>
    <n v="0"/>
    <n v="2"/>
    <n v="3"/>
    <x v="0"/>
    <n v="0"/>
    <x v="16"/>
    <s v="310-8048"/>
    <s v="Female"/>
    <x v="43"/>
    <s v="No"/>
    <s v="No"/>
    <s v="No"/>
    <x v="2"/>
    <n v="0"/>
    <s v="Yes"/>
    <x v="2"/>
    <s v="Direct Debit"/>
    <n v="47"/>
    <n v="2427"/>
    <x v="0"/>
    <x v="0"/>
    <n v="0"/>
    <n v="1"/>
    <x v="0"/>
  </r>
  <r>
    <s v="8617-BXNL"/>
    <s v="No"/>
    <x v="40"/>
    <n v="109"/>
    <n v="272"/>
    <n v="0"/>
    <n v="0"/>
    <s v="No"/>
    <x v="0"/>
    <n v="0"/>
    <n v="0"/>
    <n v="15"/>
    <x v="0"/>
    <n v="0"/>
    <x v="36"/>
    <s v="323-1976"/>
    <s v="Male"/>
    <x v="16"/>
    <s v="No"/>
    <s v="No"/>
    <s v="No"/>
    <x v="0"/>
    <n v="0"/>
    <s v="Yes"/>
    <x v="2"/>
    <s v="Direct Debit"/>
    <n v="42"/>
    <n v="2864"/>
    <x v="0"/>
    <x v="0"/>
    <n v="0"/>
    <n v="1"/>
    <x v="2"/>
  </r>
  <r>
    <s v="9247-TUNW"/>
    <s v="No"/>
    <x v="0"/>
    <n v="2"/>
    <n v="5"/>
    <n v="4"/>
    <n v="16.399999999999999"/>
    <s v="Yes"/>
    <x v="1"/>
    <n v="0"/>
    <n v="1"/>
    <n v="5"/>
    <x v="0"/>
    <n v="0"/>
    <x v="46"/>
    <s v="342-3246"/>
    <s v="Female"/>
    <x v="48"/>
    <s v="No"/>
    <s v="No"/>
    <s v="No"/>
    <x v="0"/>
    <n v="0"/>
    <s v="No"/>
    <x v="0"/>
    <s v="Credit Card"/>
    <n v="18"/>
    <n v="18"/>
    <x v="0"/>
    <x v="0"/>
    <n v="0"/>
    <n v="1"/>
    <x v="1"/>
  </r>
  <r>
    <s v="9724-FQLR"/>
    <s v="No"/>
    <x v="54"/>
    <n v="194"/>
    <n v="485.5"/>
    <n v="0"/>
    <n v="0"/>
    <s v="No"/>
    <x v="0"/>
    <n v="0"/>
    <n v="0"/>
    <n v="10"/>
    <x v="1"/>
    <n v="36"/>
    <x v="44"/>
    <s v="307-2807"/>
    <s v="Male"/>
    <x v="35"/>
    <s v="No"/>
    <s v="No"/>
    <s v="No"/>
    <x v="0"/>
    <n v="0"/>
    <s v="No"/>
    <x v="0"/>
    <s v="Credit Card"/>
    <n v="32"/>
    <n v="1712"/>
    <x v="0"/>
    <x v="0"/>
    <n v="0"/>
    <n v="1"/>
    <x v="1"/>
  </r>
  <r>
    <s v="2807-MHAL"/>
    <s v="No"/>
    <x v="66"/>
    <n v="23"/>
    <n v="74.8"/>
    <n v="0"/>
    <n v="0"/>
    <s v="No"/>
    <x v="0"/>
    <n v="0"/>
    <n v="1"/>
    <n v="2"/>
    <x v="0"/>
    <n v="0"/>
    <x v="3"/>
    <s v="392-2518"/>
    <s v="Male"/>
    <x v="40"/>
    <s v="No"/>
    <s v="No"/>
    <s v="No"/>
    <x v="0"/>
    <n v="0"/>
    <s v="Yes"/>
    <x v="0"/>
    <s v="Credit Card"/>
    <n v="46"/>
    <n v="870"/>
    <x v="0"/>
    <x v="0"/>
    <n v="0"/>
    <n v="1"/>
    <x v="0"/>
  </r>
  <r>
    <s v="2942-INEK"/>
    <s v="No"/>
    <x v="25"/>
    <n v="319"/>
    <n v="954.9"/>
    <n v="0"/>
    <n v="0"/>
    <s v="No"/>
    <x v="0"/>
    <n v="0"/>
    <n v="3"/>
    <n v="3"/>
    <x v="0"/>
    <n v="0"/>
    <x v="29"/>
    <s v="300-7445"/>
    <s v="Female"/>
    <x v="60"/>
    <s v="No"/>
    <s v="Yes"/>
    <s v="No"/>
    <x v="2"/>
    <n v="0"/>
    <s v="Yes"/>
    <x v="2"/>
    <s v="Direct Debit"/>
    <n v="60"/>
    <n v="3584"/>
    <x v="0"/>
    <x v="0"/>
    <n v="0"/>
    <n v="1"/>
    <x v="0"/>
  </r>
  <r>
    <s v="7825-PSGR"/>
    <s v="No"/>
    <x v="32"/>
    <n v="28"/>
    <n v="79.900000000000006"/>
    <n v="0"/>
    <n v="0"/>
    <s v="No"/>
    <x v="0"/>
    <n v="0"/>
    <n v="0"/>
    <n v="0"/>
    <x v="1"/>
    <n v="0"/>
    <x v="42"/>
    <s v="300-9633"/>
    <s v="Male"/>
    <x v="11"/>
    <s v="No"/>
    <s v="No"/>
    <s v="No"/>
    <x v="0"/>
    <n v="0"/>
    <s v="No"/>
    <x v="2"/>
    <s v="Credit Card"/>
    <n v="7"/>
    <n v="84"/>
    <x v="0"/>
    <x v="0"/>
    <n v="0"/>
    <n v="1"/>
    <x v="0"/>
  </r>
  <r>
    <s v="0449-SBMJ"/>
    <s v="No"/>
    <x v="76"/>
    <n v="141"/>
    <n v="377.9"/>
    <n v="0"/>
    <n v="0"/>
    <s v="No"/>
    <x v="0"/>
    <n v="0"/>
    <n v="3"/>
    <n v="0"/>
    <x v="1"/>
    <n v="0"/>
    <x v="36"/>
    <s v="316-6535"/>
    <s v="Male"/>
    <x v="37"/>
    <s v="No"/>
    <s v="No"/>
    <s v="No"/>
    <x v="0"/>
    <n v="0"/>
    <s v="No"/>
    <x v="2"/>
    <s v="Credit Card"/>
    <n v="17"/>
    <n v="1247"/>
    <x v="0"/>
    <x v="0"/>
    <n v="0"/>
    <n v="1"/>
    <x v="0"/>
  </r>
  <r>
    <s v="8450-YWCS"/>
    <s v="No"/>
    <x v="46"/>
    <n v="66"/>
    <n v="159"/>
    <n v="0"/>
    <n v="0"/>
    <s v="No"/>
    <x v="0"/>
    <n v="0"/>
    <n v="0"/>
    <n v="0"/>
    <x v="1"/>
    <n v="0"/>
    <x v="48"/>
    <s v="389-1999"/>
    <s v="Male"/>
    <x v="19"/>
    <s v="Yes"/>
    <s v="No"/>
    <s v="No"/>
    <x v="1"/>
    <n v="0"/>
    <s v="No"/>
    <x v="1"/>
    <s v="Credit Card"/>
    <n v="9"/>
    <n v="373"/>
    <x v="0"/>
    <x v="0"/>
    <n v="0"/>
    <n v="1"/>
    <x v="0"/>
  </r>
  <r>
    <s v="8999-MKLE"/>
    <s v="No"/>
    <x v="6"/>
    <n v="133"/>
    <n v="285.5"/>
    <n v="0"/>
    <n v="0"/>
    <s v="No"/>
    <x v="0"/>
    <n v="0"/>
    <n v="1"/>
    <n v="3"/>
    <x v="0"/>
    <n v="0"/>
    <x v="33"/>
    <s v="328-7513"/>
    <s v="Female"/>
    <x v="32"/>
    <s v="No"/>
    <s v="No"/>
    <s v="No"/>
    <x v="0"/>
    <n v="0"/>
    <s v="Yes"/>
    <x v="1"/>
    <s v="Credit Card"/>
    <n v="35"/>
    <n v="2001"/>
    <x v="0"/>
    <x v="0"/>
    <n v="0"/>
    <n v="1"/>
    <x v="0"/>
  </r>
  <r>
    <s v="7783-AHRI"/>
    <s v="No"/>
    <x v="14"/>
    <n v="560"/>
    <n v="1143"/>
    <n v="0"/>
    <n v="0"/>
    <s v="No"/>
    <x v="0"/>
    <n v="0"/>
    <n v="2"/>
    <n v="3"/>
    <x v="0"/>
    <n v="0"/>
    <x v="14"/>
    <s v="377-4944"/>
    <s v="Male"/>
    <x v="2"/>
    <s v="No"/>
    <s v="No"/>
    <s v="No"/>
    <x v="0"/>
    <n v="0"/>
    <s v="Yes"/>
    <x v="2"/>
    <s v="Credit Card"/>
    <n v="56"/>
    <n v="3977"/>
    <x v="0"/>
    <x v="0"/>
    <n v="0"/>
    <n v="1"/>
    <x v="0"/>
  </r>
  <r>
    <s v="8796-CWBN"/>
    <s v="No"/>
    <x v="51"/>
    <n v="58"/>
    <n v="141.1"/>
    <n v="0"/>
    <n v="0"/>
    <s v="No"/>
    <x v="0"/>
    <n v="0"/>
    <n v="1"/>
    <n v="14"/>
    <x v="0"/>
    <n v="0"/>
    <x v="17"/>
    <s v="260-1670"/>
    <s v="Female"/>
    <x v="4"/>
    <s v="Yes"/>
    <s v="No"/>
    <s v="No"/>
    <x v="1"/>
    <n v="0"/>
    <s v="Yes"/>
    <x v="0"/>
    <s v="Credit Card"/>
    <n v="35"/>
    <n v="834"/>
    <x v="0"/>
    <x v="0"/>
    <n v="0"/>
    <n v="1"/>
    <x v="2"/>
  </r>
  <r>
    <s v="1653-NMAM"/>
    <s v="No"/>
    <x v="33"/>
    <n v="451"/>
    <n v="963.4"/>
    <n v="0"/>
    <n v="0"/>
    <s v="No"/>
    <x v="0"/>
    <n v="0"/>
    <n v="0"/>
    <n v="6"/>
    <x v="0"/>
    <n v="0"/>
    <x v="22"/>
    <s v="311-9063"/>
    <s v="Male"/>
    <x v="14"/>
    <s v="No"/>
    <s v="Yes"/>
    <s v="No"/>
    <x v="2"/>
    <n v="0"/>
    <s v="No"/>
    <x v="2"/>
    <s v="Credit Card"/>
    <n v="37"/>
    <n v="2385"/>
    <x v="0"/>
    <x v="0"/>
    <n v="0"/>
    <n v="1"/>
    <x v="1"/>
  </r>
  <r>
    <s v="2753-FFDX"/>
    <s v="No"/>
    <x v="75"/>
    <n v="167"/>
    <n v="331.8"/>
    <n v="0"/>
    <n v="0"/>
    <s v="No"/>
    <x v="0"/>
    <n v="0"/>
    <n v="1"/>
    <n v="5"/>
    <x v="0"/>
    <n v="0"/>
    <x v="17"/>
    <s v="391-8505"/>
    <s v="Female"/>
    <x v="11"/>
    <s v="No"/>
    <s v="No"/>
    <s v="No"/>
    <x v="0"/>
    <n v="0"/>
    <s v="No"/>
    <x v="1"/>
    <s v="Credit Card"/>
    <n v="42"/>
    <n v="1564"/>
    <x v="0"/>
    <x v="0"/>
    <n v="0"/>
    <n v="1"/>
    <x v="1"/>
  </r>
  <r>
    <s v="2790-MVMV"/>
    <s v="No"/>
    <x v="32"/>
    <n v="35"/>
    <n v="77.400000000000006"/>
    <n v="0"/>
    <n v="0"/>
    <s v="No"/>
    <x v="0"/>
    <n v="0"/>
    <n v="0"/>
    <n v="7"/>
    <x v="1"/>
    <n v="57"/>
    <x v="38"/>
    <s v="371-9723"/>
    <s v="Male"/>
    <x v="16"/>
    <s v="No"/>
    <s v="No"/>
    <s v="No"/>
    <x v="0"/>
    <n v="0"/>
    <s v="Yes"/>
    <x v="0"/>
    <s v="Credit Card"/>
    <n v="16"/>
    <n v="172"/>
    <x v="0"/>
    <x v="0"/>
    <n v="0"/>
    <n v="1"/>
    <x v="1"/>
  </r>
  <r>
    <s v="0780-IGME"/>
    <s v="No"/>
    <x v="29"/>
    <n v="50"/>
    <n v="127.3"/>
    <n v="0"/>
    <n v="0"/>
    <s v="No"/>
    <x v="0"/>
    <n v="0"/>
    <n v="1"/>
    <n v="2"/>
    <x v="0"/>
    <n v="0"/>
    <x v="50"/>
    <s v="353-3082"/>
    <s v="Female"/>
    <x v="39"/>
    <s v="No"/>
    <s v="No"/>
    <s v="No"/>
    <x v="0"/>
    <n v="0"/>
    <s v="Yes"/>
    <x v="0"/>
    <s v="Credit Card"/>
    <n v="53"/>
    <n v="956"/>
    <x v="0"/>
    <x v="0"/>
    <n v="0"/>
    <n v="1"/>
    <x v="0"/>
  </r>
  <r>
    <s v="1163-PJTM"/>
    <s v="No"/>
    <x v="56"/>
    <n v="74"/>
    <n v="155.19999999999999"/>
    <n v="0"/>
    <n v="0"/>
    <s v="No"/>
    <x v="0"/>
    <n v="0"/>
    <n v="1"/>
    <n v="37"/>
    <x v="0"/>
    <n v="0"/>
    <x v="16"/>
    <s v="290-2999"/>
    <s v="Female"/>
    <x v="23"/>
    <s v="Yes"/>
    <s v="No"/>
    <s v="No"/>
    <x v="1"/>
    <n v="0"/>
    <s v="No"/>
    <x v="0"/>
    <s v="Credit Card"/>
    <n v="43"/>
    <n v="1113"/>
    <x v="0"/>
    <x v="0"/>
    <n v="0"/>
    <n v="1"/>
    <x v="2"/>
  </r>
  <r>
    <s v="8711-EKYS"/>
    <s v="No"/>
    <x v="37"/>
    <n v="29"/>
    <n v="82.6"/>
    <n v="0"/>
    <n v="0"/>
    <s v="No"/>
    <x v="0"/>
    <n v="0"/>
    <n v="2"/>
    <n v="0"/>
    <x v="1"/>
    <n v="0"/>
    <x v="24"/>
    <s v="315-4932"/>
    <s v="Male"/>
    <x v="31"/>
    <s v="No"/>
    <s v="No"/>
    <s v="No"/>
    <x v="0"/>
    <n v="0"/>
    <s v="No"/>
    <x v="0"/>
    <s v="Credit Card"/>
    <n v="9"/>
    <n v="80"/>
    <x v="0"/>
    <x v="0"/>
    <n v="0"/>
    <n v="1"/>
    <x v="0"/>
  </r>
  <r>
    <s v="4319-BWGF"/>
    <s v="No"/>
    <x v="60"/>
    <n v="291"/>
    <n v="602.29999999999995"/>
    <n v="0"/>
    <n v="0"/>
    <s v="No"/>
    <x v="0"/>
    <n v="0"/>
    <n v="2"/>
    <n v="0"/>
    <x v="1"/>
    <n v="0"/>
    <x v="3"/>
    <s v="325-1562"/>
    <s v="Female"/>
    <x v="37"/>
    <s v="No"/>
    <s v="No"/>
    <s v="No"/>
    <x v="0"/>
    <n v="0"/>
    <s v="No"/>
    <x v="2"/>
    <s v="Credit Card"/>
    <n v="8"/>
    <n v="547"/>
    <x v="0"/>
    <x v="0"/>
    <n v="0"/>
    <n v="1"/>
    <x v="0"/>
  </r>
  <r>
    <s v="2810-VFNK"/>
    <s v="No"/>
    <x v="61"/>
    <n v="14"/>
    <n v="33.799999999999997"/>
    <n v="0"/>
    <n v="0"/>
    <s v="No"/>
    <x v="0"/>
    <n v="0"/>
    <n v="1"/>
    <n v="12"/>
    <x v="0"/>
    <n v="0"/>
    <x v="24"/>
    <s v="328-6096"/>
    <s v="Male"/>
    <x v="11"/>
    <s v="No"/>
    <s v="No"/>
    <s v="No"/>
    <x v="0"/>
    <n v="0"/>
    <s v="Yes"/>
    <x v="0"/>
    <s v="Direct Debit"/>
    <n v="28"/>
    <n v="239"/>
    <x v="0"/>
    <x v="0"/>
    <n v="0"/>
    <n v="1"/>
    <x v="2"/>
  </r>
  <r>
    <s v="3570-MGLX"/>
    <s v="No"/>
    <x v="30"/>
    <n v="23"/>
    <n v="44.2"/>
    <n v="0"/>
    <n v="0"/>
    <s v="No"/>
    <x v="0"/>
    <n v="0"/>
    <n v="1"/>
    <n v="0"/>
    <x v="1"/>
    <n v="0"/>
    <x v="33"/>
    <s v="368-8515"/>
    <s v="Female"/>
    <x v="44"/>
    <s v="No"/>
    <s v="No"/>
    <s v="No"/>
    <x v="0"/>
    <n v="0"/>
    <s v="No"/>
    <x v="0"/>
    <s v="Credit Card"/>
    <n v="10"/>
    <n v="36"/>
    <x v="0"/>
    <x v="0"/>
    <n v="0"/>
    <n v="1"/>
    <x v="0"/>
  </r>
  <r>
    <s v="4074-XJUC"/>
    <s v="No"/>
    <x v="15"/>
    <n v="5"/>
    <n v="16.899999999999999"/>
    <n v="0"/>
    <n v="0"/>
    <s v="No"/>
    <x v="0"/>
    <n v="0"/>
    <n v="2"/>
    <n v="8"/>
    <x v="0"/>
    <n v="0"/>
    <x v="2"/>
    <s v="295-2942"/>
    <s v="Female"/>
    <x v="3"/>
    <s v="No"/>
    <s v="No"/>
    <s v="No"/>
    <x v="0"/>
    <n v="0"/>
    <s v="No"/>
    <x v="0"/>
    <s v="Credit Card"/>
    <n v="31"/>
    <n v="75"/>
    <x v="0"/>
    <x v="0"/>
    <n v="0"/>
    <n v="1"/>
    <x v="1"/>
  </r>
  <r>
    <s v="7402-LDPT"/>
    <s v="No"/>
    <x v="66"/>
    <n v="104"/>
    <n v="279.3"/>
    <n v="0"/>
    <n v="0"/>
    <s v="No"/>
    <x v="0"/>
    <n v="0"/>
    <n v="0"/>
    <n v="3"/>
    <x v="0"/>
    <n v="0"/>
    <x v="46"/>
    <s v="270-7859"/>
    <s v="Male"/>
    <x v="31"/>
    <s v="No"/>
    <s v="No"/>
    <s v="No"/>
    <x v="0"/>
    <n v="0"/>
    <s v="No"/>
    <x v="0"/>
    <s v="Direct Debit"/>
    <n v="15"/>
    <n v="278"/>
    <x v="0"/>
    <x v="0"/>
    <n v="0"/>
    <n v="1"/>
    <x v="0"/>
  </r>
  <r>
    <s v="1602-WUGH"/>
    <s v="No"/>
    <x v="0"/>
    <n v="4"/>
    <n v="9"/>
    <n v="0"/>
    <n v="0"/>
    <s v="No"/>
    <x v="0"/>
    <n v="0"/>
    <n v="0"/>
    <n v="2"/>
    <x v="0"/>
    <n v="0"/>
    <x v="48"/>
    <s v="299-5770"/>
    <s v="Male"/>
    <x v="13"/>
    <s v="No"/>
    <s v="Yes"/>
    <s v="No"/>
    <x v="2"/>
    <n v="0"/>
    <s v="No"/>
    <x v="2"/>
    <s v="Direct Debit"/>
    <n v="16"/>
    <n v="16"/>
    <x v="0"/>
    <x v="0"/>
    <n v="0"/>
    <n v="1"/>
    <x v="0"/>
  </r>
  <r>
    <s v="1493-CGBU"/>
    <s v="No"/>
    <x v="48"/>
    <n v="9"/>
    <n v="21.5"/>
    <n v="0"/>
    <n v="0"/>
    <s v="No"/>
    <x v="0"/>
    <n v="0"/>
    <n v="1"/>
    <n v="13"/>
    <x v="0"/>
    <n v="0"/>
    <x v="35"/>
    <s v="245-6649"/>
    <s v="Female"/>
    <x v="48"/>
    <s v="No"/>
    <s v="No"/>
    <s v="No"/>
    <x v="0"/>
    <n v="0"/>
    <s v="Yes"/>
    <x v="0"/>
    <s v="Credit Card"/>
    <n v="21"/>
    <n v="115"/>
    <x v="0"/>
    <x v="0"/>
    <n v="0"/>
    <n v="1"/>
    <x v="2"/>
  </r>
  <r>
    <s v="7849-SXOF"/>
    <s v="No"/>
    <x v="8"/>
    <n v="536"/>
    <n v="1119.2"/>
    <n v="0"/>
    <n v="0"/>
    <s v="No"/>
    <x v="0"/>
    <n v="0"/>
    <n v="2"/>
    <n v="1"/>
    <x v="0"/>
    <n v="0"/>
    <x v="26"/>
    <s v="315-9803"/>
    <s v="Male"/>
    <x v="20"/>
    <s v="No"/>
    <s v="No"/>
    <s v="No"/>
    <x v="0"/>
    <n v="0"/>
    <s v="Yes"/>
    <x v="2"/>
    <s v="Credit Card"/>
    <n v="37"/>
    <n v="2583"/>
    <x v="0"/>
    <x v="0"/>
    <n v="0"/>
    <n v="1"/>
    <x v="0"/>
  </r>
  <r>
    <s v="2448-ZGKK"/>
    <s v="No"/>
    <x v="63"/>
    <n v="190"/>
    <n v="650.20000000000005"/>
    <n v="288"/>
    <n v="1116"/>
    <s v="Yes"/>
    <x v="1"/>
    <n v="0"/>
    <n v="0"/>
    <n v="16"/>
    <x v="0"/>
    <n v="0"/>
    <x v="0"/>
    <s v="371-1838"/>
    <s v="Female"/>
    <x v="17"/>
    <s v="Yes"/>
    <s v="No"/>
    <s v="No"/>
    <x v="1"/>
    <n v="0"/>
    <s v="Yes"/>
    <x v="2"/>
    <s v="Credit Card"/>
    <n v="59"/>
    <n v="4292"/>
    <x v="0"/>
    <x v="0"/>
    <n v="0"/>
    <n v="1"/>
    <x v="2"/>
  </r>
  <r>
    <s v="7516-QXPD"/>
    <s v="No"/>
    <x v="53"/>
    <n v="120"/>
    <n v="231"/>
    <n v="0"/>
    <n v="0"/>
    <s v="No"/>
    <x v="0"/>
    <n v="0"/>
    <n v="2"/>
    <n v="3"/>
    <x v="0"/>
    <n v="0"/>
    <x v="35"/>
    <s v="282-8877"/>
    <s v="Male"/>
    <x v="14"/>
    <s v="No"/>
    <s v="Yes"/>
    <s v="No"/>
    <x v="2"/>
    <n v="0"/>
    <s v="No"/>
    <x v="2"/>
    <s v="Direct Debit"/>
    <n v="47"/>
    <n v="775"/>
    <x v="0"/>
    <x v="0"/>
    <n v="0"/>
    <n v="1"/>
    <x v="0"/>
  </r>
  <r>
    <s v="8933-FJDW"/>
    <s v="No"/>
    <x v="73"/>
    <n v="148"/>
    <n v="290.3"/>
    <n v="0"/>
    <n v="0"/>
    <s v="No"/>
    <x v="0"/>
    <n v="0"/>
    <n v="0"/>
    <n v="3"/>
    <x v="1"/>
    <n v="7"/>
    <x v="38"/>
    <s v="339-10325"/>
    <s v="Male"/>
    <x v="30"/>
    <s v="No"/>
    <s v="No"/>
    <s v="No"/>
    <x v="0"/>
    <n v="0"/>
    <s v="No"/>
    <x v="0"/>
    <s v="Direct Debit"/>
    <n v="24"/>
    <n v="709"/>
    <x v="0"/>
    <x v="0"/>
    <n v="0"/>
    <n v="1"/>
    <x v="0"/>
  </r>
  <r>
    <s v="9702-CFSP"/>
    <s v="No"/>
    <x v="19"/>
    <n v="230"/>
    <n v="552.29999999999995"/>
    <n v="0"/>
    <n v="0"/>
    <s v="No"/>
    <x v="0"/>
    <n v="0"/>
    <n v="1"/>
    <n v="6"/>
    <x v="0"/>
    <n v="0"/>
    <x v="35"/>
    <s v="372-5529"/>
    <s v="Male"/>
    <x v="15"/>
    <s v="No"/>
    <s v="No"/>
    <s v="No"/>
    <x v="0"/>
    <n v="0"/>
    <s v="Yes"/>
    <x v="2"/>
    <s v="Direct Debit"/>
    <n v="52"/>
    <n v="3170"/>
    <x v="0"/>
    <x v="0"/>
    <n v="0"/>
    <n v="1"/>
    <x v="1"/>
  </r>
  <r>
    <s v="9292-BEQN"/>
    <s v="No"/>
    <x v="12"/>
    <n v="334"/>
    <n v="831.9"/>
    <n v="236"/>
    <n v="300.89999999999998"/>
    <s v="Yes"/>
    <x v="1"/>
    <n v="0"/>
    <n v="1"/>
    <n v="3"/>
    <x v="0"/>
    <n v="0"/>
    <x v="32"/>
    <s v="298-8190"/>
    <s v="Male"/>
    <x v="1"/>
    <s v="No"/>
    <s v="No"/>
    <s v="No"/>
    <x v="0"/>
    <n v="0"/>
    <s v="Yes"/>
    <x v="1"/>
    <s v="Direct Debit"/>
    <n v="24"/>
    <n v="1406"/>
    <x v="0"/>
    <x v="0"/>
    <n v="0"/>
    <n v="1"/>
    <x v="0"/>
  </r>
  <r>
    <s v="9873-HMMH"/>
    <s v="No"/>
    <x v="30"/>
    <n v="4"/>
    <n v="11.2"/>
    <n v="0"/>
    <n v="0"/>
    <s v="No"/>
    <x v="0"/>
    <n v="0"/>
    <n v="2"/>
    <n v="8"/>
    <x v="0"/>
    <n v="0"/>
    <x v="44"/>
    <s v="353-7801"/>
    <s v="Female"/>
    <x v="17"/>
    <s v="Yes"/>
    <s v="No"/>
    <s v="No"/>
    <x v="1"/>
    <n v="0"/>
    <s v="Yes"/>
    <x v="0"/>
    <s v="Direct Debit"/>
    <n v="32"/>
    <n v="90"/>
    <x v="0"/>
    <x v="0"/>
    <n v="0"/>
    <n v="1"/>
    <x v="1"/>
  </r>
  <r>
    <s v="0572-MKJO"/>
    <s v="No"/>
    <x v="61"/>
    <n v="28"/>
    <n v="54.3"/>
    <n v="0"/>
    <n v="0"/>
    <s v="No"/>
    <x v="0"/>
    <n v="0"/>
    <n v="1"/>
    <n v="1"/>
    <x v="0"/>
    <n v="0"/>
    <x v="8"/>
    <s v="315-3130"/>
    <s v="Female"/>
    <x v="8"/>
    <s v="No"/>
    <s v="No"/>
    <s v="No"/>
    <x v="0"/>
    <n v="0"/>
    <s v="No"/>
    <x v="0"/>
    <s v="Credit Card"/>
    <n v="10"/>
    <n v="81"/>
    <x v="0"/>
    <x v="0"/>
    <n v="0"/>
    <n v="1"/>
    <x v="0"/>
  </r>
  <r>
    <s v="4364-REQG"/>
    <s v="No"/>
    <x v="41"/>
    <n v="119"/>
    <n v="294.2"/>
    <n v="0"/>
    <n v="0"/>
    <s v="No"/>
    <x v="0"/>
    <n v="0"/>
    <n v="0"/>
    <n v="0"/>
    <x v="1"/>
    <n v="0"/>
    <x v="9"/>
    <s v="403-9445"/>
    <s v="Female"/>
    <x v="50"/>
    <s v="No"/>
    <s v="No"/>
    <s v="No"/>
    <x v="0"/>
    <n v="0"/>
    <s v="No"/>
    <x v="2"/>
    <s v="Credit Card"/>
    <n v="10"/>
    <n v="722"/>
    <x v="0"/>
    <x v="0"/>
    <n v="0"/>
    <n v="1"/>
    <x v="0"/>
  </r>
  <r>
    <s v="6086-LASP"/>
    <s v="No"/>
    <x v="22"/>
    <n v="98"/>
    <n v="263.89999999999998"/>
    <n v="0"/>
    <n v="0"/>
    <s v="No"/>
    <x v="0"/>
    <n v="0"/>
    <n v="0"/>
    <n v="4"/>
    <x v="1"/>
    <n v="33"/>
    <x v="49"/>
    <s v="409-3674"/>
    <s v="Female"/>
    <x v="55"/>
    <s v="No"/>
    <s v="Yes"/>
    <s v="No"/>
    <x v="2"/>
    <n v="0"/>
    <s v="Yes"/>
    <x v="1"/>
    <s v="Direct Debit"/>
    <n v="65"/>
    <n v="3436"/>
    <x v="0"/>
    <x v="0"/>
    <n v="0"/>
    <n v="1"/>
    <x v="0"/>
  </r>
  <r>
    <s v="3252-VGPS"/>
    <s v="No"/>
    <x v="44"/>
    <n v="160"/>
    <n v="461"/>
    <n v="0"/>
    <n v="0"/>
    <s v="No"/>
    <x v="0"/>
    <n v="0"/>
    <n v="1"/>
    <n v="0"/>
    <x v="1"/>
    <n v="0"/>
    <x v="2"/>
    <s v="348-5973"/>
    <s v="Female"/>
    <x v="3"/>
    <s v="No"/>
    <s v="No"/>
    <s v="No"/>
    <x v="0"/>
    <n v="0"/>
    <s v="No"/>
    <x v="1"/>
    <s v="Credit Card"/>
    <n v="11"/>
    <n v="345"/>
    <x v="0"/>
    <x v="0"/>
    <n v="0"/>
    <n v="1"/>
    <x v="0"/>
  </r>
  <r>
    <s v="5506-ENGJ"/>
    <s v="No"/>
    <x v="14"/>
    <n v="129"/>
    <n v="426"/>
    <n v="0"/>
    <n v="0"/>
    <s v="No"/>
    <x v="0"/>
    <n v="0"/>
    <n v="0"/>
    <n v="0"/>
    <x v="1"/>
    <n v="0"/>
    <x v="10"/>
    <s v="269-8581"/>
    <s v="Female"/>
    <x v="7"/>
    <s v="No"/>
    <s v="No"/>
    <s v="No"/>
    <x v="0"/>
    <n v="0"/>
    <s v="No"/>
    <x v="2"/>
    <s v="Direct Debit"/>
    <n v="13"/>
    <n v="904"/>
    <x v="0"/>
    <x v="0"/>
    <n v="0"/>
    <n v="1"/>
    <x v="0"/>
  </r>
  <r>
    <s v="1830-CPXJ"/>
    <s v="No"/>
    <x v="72"/>
    <n v="84"/>
    <n v="180.6"/>
    <n v="0"/>
    <n v="0"/>
    <s v="No"/>
    <x v="0"/>
    <n v="0"/>
    <n v="1"/>
    <n v="3"/>
    <x v="0"/>
    <n v="0"/>
    <x v="44"/>
    <s v="349-4084"/>
    <s v="Male"/>
    <x v="11"/>
    <s v="No"/>
    <s v="No"/>
    <s v="No"/>
    <x v="0"/>
    <n v="0"/>
    <s v="No"/>
    <x v="0"/>
    <s v="Direct Debit"/>
    <n v="27"/>
    <n v="1212"/>
    <x v="0"/>
    <x v="0"/>
    <n v="0"/>
    <n v="1"/>
    <x v="0"/>
  </r>
  <r>
    <s v="8818-CAEM"/>
    <s v="No"/>
    <x v="75"/>
    <n v="179"/>
    <n v="404.2"/>
    <n v="0"/>
    <n v="0"/>
    <s v="No"/>
    <x v="0"/>
    <n v="0"/>
    <n v="0"/>
    <n v="6"/>
    <x v="0"/>
    <n v="0"/>
    <x v="26"/>
    <s v="365-5887"/>
    <s v="Male"/>
    <x v="32"/>
    <s v="No"/>
    <s v="No"/>
    <s v="No"/>
    <x v="0"/>
    <n v="0"/>
    <s v="Yes"/>
    <x v="1"/>
    <s v="Credit Card"/>
    <n v="48"/>
    <n v="1781"/>
    <x v="0"/>
    <x v="0"/>
    <n v="0"/>
    <n v="1"/>
    <x v="1"/>
  </r>
  <r>
    <s v="3565-ONFG"/>
    <s v="No"/>
    <x v="19"/>
    <n v="354"/>
    <n v="913.6"/>
    <n v="0"/>
    <n v="0"/>
    <s v="No"/>
    <x v="0"/>
    <n v="0"/>
    <n v="2"/>
    <n v="4"/>
    <x v="0"/>
    <n v="0"/>
    <x v="10"/>
    <s v="341-1920"/>
    <s v="Male"/>
    <x v="1"/>
    <s v="No"/>
    <s v="No"/>
    <s v="No"/>
    <x v="0"/>
    <n v="0"/>
    <s v="Yes"/>
    <x v="2"/>
    <s v="Credit Card"/>
    <n v="40"/>
    <n v="2422"/>
    <x v="0"/>
    <x v="0"/>
    <n v="0"/>
    <n v="1"/>
    <x v="0"/>
  </r>
  <r>
    <s v="2183-WUTZ"/>
    <s v="No"/>
    <x v="30"/>
    <n v="15"/>
    <n v="34.1"/>
    <n v="0"/>
    <n v="0"/>
    <s v="No"/>
    <x v="0"/>
    <n v="0"/>
    <n v="0"/>
    <n v="2"/>
    <x v="0"/>
    <n v="0"/>
    <x v="39"/>
    <s v="287-2484"/>
    <s v="Male"/>
    <x v="30"/>
    <s v="No"/>
    <s v="No"/>
    <s v="No"/>
    <x v="0"/>
    <n v="0"/>
    <s v="No"/>
    <x v="0"/>
    <s v="Credit Card"/>
    <n v="46"/>
    <n v="120"/>
    <x v="0"/>
    <x v="0"/>
    <n v="0"/>
    <n v="1"/>
    <x v="0"/>
  </r>
  <r>
    <s v="7317-SAYF"/>
    <s v="No"/>
    <x v="61"/>
    <n v="128"/>
    <n v="130.69999999999999"/>
    <n v="0"/>
    <n v="0"/>
    <s v="No"/>
    <x v="0"/>
    <n v="0"/>
    <n v="2"/>
    <n v="10"/>
    <x v="0"/>
    <n v="0"/>
    <x v="22"/>
    <s v="312-3187"/>
    <s v="Female"/>
    <x v="55"/>
    <s v="No"/>
    <s v="Yes"/>
    <s v="No"/>
    <x v="2"/>
    <n v="0"/>
    <s v="No"/>
    <x v="2"/>
    <s v="Direct Debit"/>
    <n v="55"/>
    <n v="445"/>
    <x v="0"/>
    <x v="0"/>
    <n v="0"/>
    <n v="1"/>
    <x v="1"/>
  </r>
  <r>
    <s v="2571-KVNZ"/>
    <s v="No"/>
    <x v="70"/>
    <n v="78"/>
    <n v="166.4"/>
    <n v="0"/>
    <n v="0"/>
    <s v="No"/>
    <x v="0"/>
    <n v="0"/>
    <n v="1"/>
    <n v="12"/>
    <x v="0"/>
    <n v="0"/>
    <x v="21"/>
    <s v="389-3004"/>
    <s v="Male"/>
    <x v="56"/>
    <s v="No"/>
    <s v="Yes"/>
    <s v="No"/>
    <x v="2"/>
    <n v="0"/>
    <s v="No"/>
    <x v="2"/>
    <s v="Direct Debit"/>
    <n v="28"/>
    <n v="422"/>
    <x v="0"/>
    <x v="0"/>
    <n v="0"/>
    <n v="1"/>
    <x v="2"/>
  </r>
  <r>
    <s v="4220-SRZF"/>
    <s v="No"/>
    <x v="60"/>
    <n v="104"/>
    <n v="266"/>
    <n v="0"/>
    <n v="0"/>
    <s v="No"/>
    <x v="0"/>
    <n v="0"/>
    <n v="0"/>
    <n v="10"/>
    <x v="0"/>
    <n v="0"/>
    <x v="25"/>
    <s v="271-9952"/>
    <s v="Male"/>
    <x v="32"/>
    <s v="No"/>
    <s v="No"/>
    <s v="No"/>
    <x v="0"/>
    <n v="0"/>
    <s v="Yes"/>
    <x v="2"/>
    <s v="Credit Card"/>
    <n v="48"/>
    <n v="3195"/>
    <x v="0"/>
    <x v="0"/>
    <n v="0"/>
    <n v="1"/>
    <x v="1"/>
  </r>
  <r>
    <s v="7455-LZFD"/>
    <s v="Yes"/>
    <x v="38"/>
    <n v="124"/>
    <n v="355.9"/>
    <n v="0"/>
    <n v="0"/>
    <s v="No"/>
    <x v="0"/>
    <n v="0"/>
    <n v="2"/>
    <n v="30"/>
    <x v="0"/>
    <n v="0"/>
    <x v="27"/>
    <s v="379-9254"/>
    <s v="Male"/>
    <x v="33"/>
    <s v="Yes"/>
    <s v="No"/>
    <s v="No"/>
    <x v="1"/>
    <n v="0"/>
    <s v="Yes"/>
    <x v="1"/>
    <s v="Credit Card"/>
    <n v="46"/>
    <n v="2353"/>
    <x v="0"/>
    <x v="0"/>
    <n v="1"/>
    <n v="1"/>
    <x v="2"/>
  </r>
  <r>
    <s v="4308-SBTS"/>
    <s v="No"/>
    <x v="50"/>
    <n v="61"/>
    <n v="115.2"/>
    <n v="0"/>
    <n v="0"/>
    <s v="No"/>
    <x v="0"/>
    <n v="0"/>
    <n v="2"/>
    <n v="4"/>
    <x v="0"/>
    <n v="0"/>
    <x v="43"/>
    <s v="328-6266"/>
    <s v="Male"/>
    <x v="49"/>
    <s v="No"/>
    <s v="No"/>
    <s v="No"/>
    <x v="0"/>
    <n v="0"/>
    <s v="No"/>
    <x v="0"/>
    <s v="Direct Debit"/>
    <n v="57"/>
    <n v="814"/>
    <x v="0"/>
    <x v="0"/>
    <n v="0"/>
    <n v="1"/>
    <x v="0"/>
  </r>
  <r>
    <s v="7674-IIBA"/>
    <s v="No"/>
    <x v="14"/>
    <n v="256"/>
    <n v="495.1"/>
    <n v="0"/>
    <n v="0"/>
    <s v="No"/>
    <x v="0"/>
    <n v="0"/>
    <n v="1"/>
    <n v="2"/>
    <x v="0"/>
    <n v="0"/>
    <x v="10"/>
    <s v="284-2958"/>
    <s v="Female"/>
    <x v="28"/>
    <s v="No"/>
    <s v="No"/>
    <s v="No"/>
    <x v="0"/>
    <n v="0"/>
    <s v="Yes"/>
    <x v="2"/>
    <s v="Credit Card"/>
    <n v="29"/>
    <n v="2071"/>
    <x v="0"/>
    <x v="0"/>
    <n v="0"/>
    <n v="1"/>
    <x v="0"/>
  </r>
  <r>
    <s v="1142-ULSQ"/>
    <s v="No"/>
    <x v="59"/>
    <n v="136"/>
    <n v="234.7"/>
    <n v="0"/>
    <n v="0"/>
    <s v="No"/>
    <x v="0"/>
    <n v="0"/>
    <n v="0"/>
    <n v="0"/>
    <x v="1"/>
    <n v="0"/>
    <x v="8"/>
    <s v="321-8720"/>
    <s v="Male"/>
    <x v="20"/>
    <s v="No"/>
    <s v="No"/>
    <s v="No"/>
    <x v="0"/>
    <n v="0"/>
    <s v="No"/>
    <x v="2"/>
    <s v="Credit Card"/>
    <n v="9"/>
    <n v="216"/>
    <x v="0"/>
    <x v="0"/>
    <n v="0"/>
    <n v="1"/>
    <x v="0"/>
  </r>
  <r>
    <s v="6504-ZVKU"/>
    <s v="No"/>
    <x v="60"/>
    <n v="425"/>
    <n v="1008.4"/>
    <n v="0"/>
    <n v="0"/>
    <s v="No"/>
    <x v="0"/>
    <n v="0"/>
    <n v="0"/>
    <n v="23"/>
    <x v="0"/>
    <n v="0"/>
    <x v="49"/>
    <s v="327-8912"/>
    <s v="Female"/>
    <x v="6"/>
    <s v="Yes"/>
    <s v="No"/>
    <s v="No"/>
    <x v="1"/>
    <n v="0"/>
    <s v="No"/>
    <x v="2"/>
    <s v="Credit Card"/>
    <n v="34"/>
    <n v="2314"/>
    <x v="0"/>
    <x v="0"/>
    <n v="0"/>
    <n v="1"/>
    <x v="2"/>
  </r>
  <r>
    <s v="6049-CRVE"/>
    <s v="No"/>
    <x v="46"/>
    <n v="172"/>
    <n v="323.7"/>
    <n v="0"/>
    <n v="0"/>
    <s v="No"/>
    <x v="0"/>
    <n v="0"/>
    <n v="1"/>
    <n v="4"/>
    <x v="0"/>
    <n v="0"/>
    <x v="39"/>
    <s v="283-2358"/>
    <s v="Female"/>
    <x v="27"/>
    <s v="No"/>
    <s v="Yes"/>
    <s v="No"/>
    <x v="2"/>
    <n v="0"/>
    <s v="Yes"/>
    <x v="2"/>
    <s v="Direct Debit"/>
    <n v="33"/>
    <n v="1347"/>
    <x v="0"/>
    <x v="0"/>
    <n v="0"/>
    <n v="1"/>
    <x v="0"/>
  </r>
  <r>
    <s v="2068-CEST"/>
    <s v="No"/>
    <x v="75"/>
    <n v="54"/>
    <n v="146.4"/>
    <n v="0"/>
    <n v="0"/>
    <s v="No"/>
    <x v="0"/>
    <n v="0"/>
    <n v="0"/>
    <n v="0"/>
    <x v="1"/>
    <n v="0"/>
    <x v="3"/>
    <s v="283-8168"/>
    <s v="Female"/>
    <x v="32"/>
    <s v="No"/>
    <s v="No"/>
    <s v="No"/>
    <x v="0"/>
    <n v="0"/>
    <s v="No"/>
    <x v="2"/>
    <s v="Credit Card"/>
    <n v="10"/>
    <n v="369"/>
    <x v="0"/>
    <x v="0"/>
    <n v="0"/>
    <n v="1"/>
    <x v="0"/>
  </r>
  <r>
    <s v="4802-YHDQ"/>
    <s v="No"/>
    <x v="14"/>
    <n v="335"/>
    <n v="566.9"/>
    <n v="0"/>
    <n v="0"/>
    <s v="No"/>
    <x v="0"/>
    <n v="0"/>
    <n v="2"/>
    <n v="2"/>
    <x v="0"/>
    <n v="0"/>
    <x v="47"/>
    <s v="385-6490"/>
    <s v="Male"/>
    <x v="1"/>
    <s v="No"/>
    <s v="No"/>
    <s v="No"/>
    <x v="0"/>
    <n v="0"/>
    <s v="Yes"/>
    <x v="2"/>
    <s v="Direct Debit"/>
    <n v="37"/>
    <n v="2588"/>
    <x v="0"/>
    <x v="0"/>
    <n v="0"/>
    <n v="1"/>
    <x v="0"/>
  </r>
  <r>
    <s v="5793-CSKO"/>
    <s v="No"/>
    <x v="34"/>
    <n v="224"/>
    <n v="674.1"/>
    <n v="0"/>
    <n v="0"/>
    <s v="No"/>
    <x v="0"/>
    <n v="0"/>
    <n v="0"/>
    <n v="0"/>
    <x v="1"/>
    <n v="0"/>
    <x v="44"/>
    <s v="247-6135"/>
    <s v="Male"/>
    <x v="16"/>
    <s v="No"/>
    <s v="No"/>
    <s v="No"/>
    <x v="0"/>
    <n v="0"/>
    <s v="No"/>
    <x v="2"/>
    <s v="Direct Debit"/>
    <n v="11"/>
    <n v="619"/>
    <x v="0"/>
    <x v="0"/>
    <n v="0"/>
    <n v="1"/>
    <x v="0"/>
  </r>
  <r>
    <s v="7724-ARTJ"/>
    <s v="No"/>
    <x v="19"/>
    <n v="486"/>
    <n v="857.4"/>
    <n v="0"/>
    <n v="0"/>
    <s v="No"/>
    <x v="0"/>
    <n v="0"/>
    <n v="1"/>
    <n v="9"/>
    <x v="0"/>
    <n v="0"/>
    <x v="19"/>
    <s v="316-7019"/>
    <s v="Male"/>
    <x v="53"/>
    <s v="Yes"/>
    <s v="No"/>
    <s v="No"/>
    <x v="1"/>
    <n v="0"/>
    <s v="Yes"/>
    <x v="2"/>
    <s v="Direct Debit"/>
    <n v="48"/>
    <n v="2915"/>
    <x v="0"/>
    <x v="0"/>
    <n v="0"/>
    <n v="1"/>
    <x v="1"/>
  </r>
  <r>
    <s v="6174-ALHW"/>
    <s v="No"/>
    <x v="0"/>
    <n v="3"/>
    <n v="8"/>
    <n v="0"/>
    <n v="0"/>
    <s v="No"/>
    <x v="0"/>
    <n v="0"/>
    <n v="0"/>
    <n v="0"/>
    <x v="1"/>
    <n v="0"/>
    <x v="36"/>
    <s v="276-3662"/>
    <s v="Female"/>
    <x v="6"/>
    <s v="Yes"/>
    <s v="No"/>
    <s v="No"/>
    <x v="1"/>
    <n v="0"/>
    <s v="No"/>
    <x v="0"/>
    <s v="Credit Card"/>
    <n v="13"/>
    <n v="13"/>
    <x v="0"/>
    <x v="0"/>
    <n v="0"/>
    <n v="1"/>
    <x v="0"/>
  </r>
  <r>
    <s v="2639-NVKA"/>
    <s v="No"/>
    <x v="15"/>
    <n v="6"/>
    <n v="15.1"/>
    <n v="0"/>
    <n v="0"/>
    <s v="No"/>
    <x v="0"/>
    <n v="0"/>
    <n v="2"/>
    <n v="2"/>
    <x v="0"/>
    <n v="0"/>
    <x v="0"/>
    <s v="334-7348"/>
    <s v="Female"/>
    <x v="37"/>
    <s v="No"/>
    <s v="No"/>
    <s v="No"/>
    <x v="0"/>
    <n v="0"/>
    <s v="No"/>
    <x v="0"/>
    <s v="Credit Card"/>
    <n v="22"/>
    <n v="48"/>
    <x v="0"/>
    <x v="0"/>
    <n v="0"/>
    <n v="1"/>
    <x v="0"/>
  </r>
  <r>
    <s v="8330-DYWI"/>
    <s v="No"/>
    <x v="54"/>
    <n v="102"/>
    <n v="270.10000000000002"/>
    <n v="0"/>
    <n v="0"/>
    <s v="No"/>
    <x v="0"/>
    <n v="0"/>
    <n v="0"/>
    <n v="5"/>
    <x v="0"/>
    <n v="0"/>
    <x v="3"/>
    <s v="271-2360"/>
    <s v="Female"/>
    <x v="61"/>
    <s v="No"/>
    <s v="Yes"/>
    <s v="No"/>
    <x v="2"/>
    <n v="0"/>
    <s v="Yes"/>
    <x v="2"/>
    <s v="Credit Card"/>
    <n v="62"/>
    <n v="3369"/>
    <x v="0"/>
    <x v="0"/>
    <n v="0"/>
    <n v="1"/>
    <x v="1"/>
  </r>
  <r>
    <s v="2209-MSGO"/>
    <s v="No"/>
    <x v="69"/>
    <n v="154"/>
    <n v="313"/>
    <n v="0"/>
    <n v="0"/>
    <s v="No"/>
    <x v="0"/>
    <n v="0"/>
    <n v="1"/>
    <n v="11"/>
    <x v="0"/>
    <n v="0"/>
    <x v="12"/>
    <s v="354-8818"/>
    <s v="Female"/>
    <x v="20"/>
    <s v="No"/>
    <s v="No"/>
    <s v="No"/>
    <x v="0"/>
    <n v="0"/>
    <s v="No"/>
    <x v="1"/>
    <s v="Credit Card"/>
    <n v="33"/>
    <n v="1142"/>
    <x v="0"/>
    <x v="0"/>
    <n v="0"/>
    <n v="1"/>
    <x v="2"/>
  </r>
  <r>
    <s v="8414-FIPV"/>
    <s v="No"/>
    <x v="0"/>
    <n v="6"/>
    <n v="14"/>
    <n v="0"/>
    <n v="0"/>
    <s v="No"/>
    <x v="0"/>
    <n v="0"/>
    <n v="2"/>
    <n v="3"/>
    <x v="0"/>
    <n v="0"/>
    <x v="49"/>
    <s v="343-8473"/>
    <s v="Female"/>
    <x v="32"/>
    <s v="No"/>
    <s v="No"/>
    <s v="No"/>
    <x v="0"/>
    <n v="0"/>
    <s v="No"/>
    <x v="0"/>
    <s v="Credit Card"/>
    <n v="17"/>
    <n v="17"/>
    <x v="0"/>
    <x v="0"/>
    <n v="0"/>
    <n v="1"/>
    <x v="0"/>
  </r>
  <r>
    <s v="0876-HERE"/>
    <s v="No"/>
    <x v="13"/>
    <n v="156"/>
    <n v="420.6"/>
    <n v="0"/>
    <n v="0"/>
    <s v="No"/>
    <x v="0"/>
    <n v="0"/>
    <n v="1"/>
    <n v="1"/>
    <x v="0"/>
    <n v="0"/>
    <x v="43"/>
    <s v="358-2390"/>
    <s v="Female"/>
    <x v="15"/>
    <s v="No"/>
    <s v="No"/>
    <s v="No"/>
    <x v="0"/>
    <n v="0"/>
    <s v="Yes"/>
    <x v="1"/>
    <s v="Credit Card"/>
    <n v="34"/>
    <n v="957"/>
    <x v="0"/>
    <x v="0"/>
    <n v="0"/>
    <n v="1"/>
    <x v="0"/>
  </r>
  <r>
    <s v="9698-NOPI"/>
    <s v="No"/>
    <x v="8"/>
    <n v="150"/>
    <n v="350"/>
    <n v="0"/>
    <n v="0"/>
    <s v="No"/>
    <x v="0"/>
    <n v="0"/>
    <n v="1"/>
    <n v="1"/>
    <x v="1"/>
    <n v="15"/>
    <x v="11"/>
    <s v="347-8151"/>
    <s v="Male"/>
    <x v="55"/>
    <s v="No"/>
    <s v="Yes"/>
    <s v="No"/>
    <x v="2"/>
    <n v="0"/>
    <s v="Yes"/>
    <x v="2"/>
    <s v="Credit Card"/>
    <n v="33"/>
    <n v="2303"/>
    <x v="0"/>
    <x v="0"/>
    <n v="0"/>
    <n v="1"/>
    <x v="0"/>
  </r>
  <r>
    <s v="0280-FHWQ"/>
    <s v="No"/>
    <x v="37"/>
    <n v="48"/>
    <n v="95.2"/>
    <n v="0"/>
    <n v="0"/>
    <s v="No"/>
    <x v="0"/>
    <n v="0"/>
    <n v="0"/>
    <n v="0"/>
    <x v="1"/>
    <n v="0"/>
    <x v="10"/>
    <s v="326-4390"/>
    <s v="Female"/>
    <x v="46"/>
    <s v="No"/>
    <s v="No"/>
    <s v="No"/>
    <x v="0"/>
    <n v="0"/>
    <s v="No"/>
    <x v="0"/>
    <s v="Credit Card"/>
    <n v="11"/>
    <n v="92"/>
    <x v="0"/>
    <x v="0"/>
    <n v="0"/>
    <n v="1"/>
    <x v="0"/>
  </r>
  <r>
    <s v="5571-DJVG"/>
    <s v="No"/>
    <x v="24"/>
    <n v="135"/>
    <n v="343.4"/>
    <n v="0"/>
    <n v="0"/>
    <s v="No"/>
    <x v="0"/>
    <n v="0"/>
    <n v="0"/>
    <n v="0"/>
    <x v="1"/>
    <n v="0"/>
    <x v="0"/>
    <s v="389-9010"/>
    <s v="Male"/>
    <x v="21"/>
    <s v="No"/>
    <s v="No"/>
    <s v="No"/>
    <x v="0"/>
    <n v="0"/>
    <s v="No"/>
    <x v="1"/>
    <s v="Direct Debit"/>
    <n v="8"/>
    <n v="334"/>
    <x v="0"/>
    <x v="0"/>
    <n v="0"/>
    <n v="1"/>
    <x v="0"/>
  </r>
  <r>
    <s v="5891-DZKX"/>
    <s v="No"/>
    <x v="61"/>
    <n v="42"/>
    <n v="91"/>
    <n v="0"/>
    <n v="0"/>
    <s v="No"/>
    <x v="0"/>
    <n v="0"/>
    <n v="0"/>
    <n v="1"/>
    <x v="0"/>
    <n v="0"/>
    <x v="40"/>
    <s v="295-2511"/>
    <s v="Female"/>
    <x v="48"/>
    <s v="No"/>
    <s v="No"/>
    <s v="No"/>
    <x v="0"/>
    <n v="0"/>
    <s v="No"/>
    <x v="0"/>
    <s v="Direct Debit"/>
    <n v="16"/>
    <n v="118"/>
    <x v="0"/>
    <x v="0"/>
    <n v="0"/>
    <n v="1"/>
    <x v="0"/>
  </r>
  <r>
    <s v="7724-ACLI"/>
    <s v="No"/>
    <x v="27"/>
    <n v="213"/>
    <n v="387.3"/>
    <n v="0"/>
    <n v="0"/>
    <s v="No"/>
    <x v="0"/>
    <n v="0"/>
    <n v="1"/>
    <n v="3"/>
    <x v="0"/>
    <n v="0"/>
    <x v="39"/>
    <s v="292-1542"/>
    <s v="Male"/>
    <x v="20"/>
    <s v="No"/>
    <s v="No"/>
    <s v="No"/>
    <x v="0"/>
    <n v="0"/>
    <s v="Yes"/>
    <x v="2"/>
    <s v="Credit Card"/>
    <n v="50"/>
    <n v="3229"/>
    <x v="0"/>
    <x v="0"/>
    <n v="0"/>
    <n v="1"/>
    <x v="0"/>
  </r>
  <r>
    <s v="8493-VIDX"/>
    <s v="No"/>
    <x v="6"/>
    <n v="239"/>
    <n v="568.29999999999995"/>
    <n v="0"/>
    <n v="0"/>
    <s v="No"/>
    <x v="0"/>
    <n v="0"/>
    <n v="1"/>
    <n v="5"/>
    <x v="0"/>
    <n v="0"/>
    <x v="21"/>
    <s v="366-7120"/>
    <s v="Female"/>
    <x v="5"/>
    <s v="No"/>
    <s v="No"/>
    <s v="No"/>
    <x v="0"/>
    <n v="0"/>
    <s v="Yes"/>
    <x v="2"/>
    <s v="Direct Debit"/>
    <n v="27"/>
    <n v="1561"/>
    <x v="0"/>
    <x v="0"/>
    <n v="0"/>
    <n v="1"/>
    <x v="1"/>
  </r>
  <r>
    <s v="4552-RRII"/>
    <s v="No"/>
    <x v="63"/>
    <n v="132"/>
    <n v="433.6"/>
    <n v="0"/>
    <n v="0"/>
    <s v="No"/>
    <x v="0"/>
    <n v="0"/>
    <n v="1"/>
    <n v="4"/>
    <x v="0"/>
    <n v="0"/>
    <x v="14"/>
    <s v="269-7439"/>
    <s v="Female"/>
    <x v="58"/>
    <s v="No"/>
    <s v="No"/>
    <s v="No"/>
    <x v="0"/>
    <n v="0"/>
    <s v="Yes"/>
    <x v="2"/>
    <s v="Direct Debit"/>
    <n v="42"/>
    <n v="3033"/>
    <x v="0"/>
    <x v="0"/>
    <n v="0"/>
    <n v="1"/>
    <x v="0"/>
  </r>
  <r>
    <s v="6536-HEMG"/>
    <s v="No"/>
    <x v="22"/>
    <n v="125"/>
    <n v="371.4"/>
    <n v="0"/>
    <n v="0"/>
    <s v="No"/>
    <x v="0"/>
    <n v="0"/>
    <n v="1"/>
    <n v="0"/>
    <x v="1"/>
    <n v="0"/>
    <x v="50"/>
    <s v="284-2563"/>
    <s v="Female"/>
    <x v="46"/>
    <s v="No"/>
    <s v="No"/>
    <s v="No"/>
    <x v="0"/>
    <n v="0"/>
    <s v="No"/>
    <x v="2"/>
    <s v="Credit Card"/>
    <n v="9"/>
    <n v="479"/>
    <x v="0"/>
    <x v="0"/>
    <n v="0"/>
    <n v="1"/>
    <x v="0"/>
  </r>
  <r>
    <s v="1543-KGDZ"/>
    <s v="No"/>
    <x v="74"/>
    <n v="17"/>
    <n v="44.7"/>
    <n v="0"/>
    <n v="0"/>
    <s v="No"/>
    <x v="0"/>
    <n v="0"/>
    <n v="0"/>
    <n v="3"/>
    <x v="0"/>
    <n v="0"/>
    <x v="10"/>
    <s v="385-6213"/>
    <s v="Male"/>
    <x v="21"/>
    <s v="No"/>
    <s v="No"/>
    <s v="No"/>
    <x v="0"/>
    <n v="0"/>
    <s v="No"/>
    <x v="0"/>
    <s v="Direct Debit"/>
    <n v="47"/>
    <n v="354"/>
    <x v="0"/>
    <x v="0"/>
    <n v="0"/>
    <n v="1"/>
    <x v="0"/>
  </r>
  <r>
    <s v="0130-FUPM"/>
    <s v="No"/>
    <x v="35"/>
    <n v="382"/>
    <n v="762"/>
    <n v="192"/>
    <n v="556.79999999999995"/>
    <s v="Yes"/>
    <x v="1"/>
    <n v="0"/>
    <n v="2"/>
    <n v="7"/>
    <x v="0"/>
    <n v="0"/>
    <x v="7"/>
    <s v="315-6230"/>
    <s v="Male"/>
    <x v="58"/>
    <s v="No"/>
    <s v="No"/>
    <s v="No"/>
    <x v="0"/>
    <n v="0"/>
    <s v="Yes"/>
    <x v="2"/>
    <s v="Direct Debit"/>
    <n v="38"/>
    <n v="1801"/>
    <x v="0"/>
    <x v="0"/>
    <n v="0"/>
    <n v="1"/>
    <x v="1"/>
  </r>
  <r>
    <s v="0839-REQQ"/>
    <s v="No"/>
    <x v="48"/>
    <n v="20"/>
    <n v="51.1"/>
    <n v="0"/>
    <n v="0"/>
    <s v="No"/>
    <x v="0"/>
    <n v="0"/>
    <n v="0"/>
    <n v="4"/>
    <x v="0"/>
    <n v="0"/>
    <x v="35"/>
    <s v="331-9364"/>
    <s v="Male"/>
    <x v="32"/>
    <s v="No"/>
    <s v="No"/>
    <s v="No"/>
    <x v="0"/>
    <n v="0"/>
    <s v="No"/>
    <x v="0"/>
    <s v="Direct Debit"/>
    <n v="18"/>
    <n v="90"/>
    <x v="0"/>
    <x v="0"/>
    <n v="0"/>
    <n v="1"/>
    <x v="0"/>
  </r>
  <r>
    <s v="0981-VUVJ"/>
    <s v="No"/>
    <x v="19"/>
    <n v="76"/>
    <n v="242.7"/>
    <n v="0"/>
    <n v="0"/>
    <s v="No"/>
    <x v="0"/>
    <n v="0"/>
    <n v="1"/>
    <n v="2"/>
    <x v="0"/>
    <n v="0"/>
    <x v="45"/>
    <s v="315-2302"/>
    <s v="Male"/>
    <x v="13"/>
    <s v="No"/>
    <s v="Yes"/>
    <s v="No"/>
    <x v="2"/>
    <n v="0"/>
    <s v="Yes"/>
    <x v="2"/>
    <s v="Credit Card"/>
    <n v="32"/>
    <n v="1925"/>
    <x v="0"/>
    <x v="0"/>
    <n v="0"/>
    <n v="1"/>
    <x v="0"/>
  </r>
  <r>
    <s v="6356-MBQW"/>
    <s v="No"/>
    <x v="8"/>
    <n v="277"/>
    <n v="767.6"/>
    <n v="0"/>
    <n v="0"/>
    <s v="No"/>
    <x v="0"/>
    <n v="0"/>
    <n v="2"/>
    <n v="5"/>
    <x v="1"/>
    <n v="67"/>
    <x v="25"/>
    <s v="349-3563"/>
    <s v="Female"/>
    <x v="44"/>
    <s v="No"/>
    <s v="No"/>
    <s v="No"/>
    <x v="0"/>
    <n v="0"/>
    <s v="Yes"/>
    <x v="2"/>
    <s v="Direct Debit"/>
    <n v="56"/>
    <n v="3875"/>
    <x v="0"/>
    <x v="0"/>
    <n v="0"/>
    <n v="1"/>
    <x v="1"/>
  </r>
  <r>
    <s v="5315-ZOMA"/>
    <s v="No"/>
    <x v="24"/>
    <n v="125"/>
    <n v="298.60000000000002"/>
    <n v="0"/>
    <n v="0"/>
    <s v="No"/>
    <x v="0"/>
    <n v="0"/>
    <n v="0"/>
    <n v="11"/>
    <x v="0"/>
    <n v="0"/>
    <x v="26"/>
    <s v="353-3393"/>
    <s v="Female"/>
    <x v="24"/>
    <s v="No"/>
    <s v="No"/>
    <s v="No"/>
    <x v="0"/>
    <n v="0"/>
    <s v="No"/>
    <x v="0"/>
    <s v="Credit Card"/>
    <n v="20"/>
    <n v="840"/>
    <x v="0"/>
    <x v="0"/>
    <n v="0"/>
    <n v="1"/>
    <x v="2"/>
  </r>
  <r>
    <s v="6654-GJOC"/>
    <s v="No"/>
    <x v="26"/>
    <n v="344"/>
    <n v="943.2"/>
    <n v="0"/>
    <n v="0"/>
    <s v="No"/>
    <x v="0"/>
    <n v="0"/>
    <n v="0"/>
    <n v="4"/>
    <x v="0"/>
    <n v="0"/>
    <x v="29"/>
    <s v="341-6412"/>
    <s v="Female"/>
    <x v="40"/>
    <s v="No"/>
    <s v="No"/>
    <s v="No"/>
    <x v="0"/>
    <n v="0"/>
    <s v="Yes"/>
    <x v="2"/>
    <s v="Credit Card"/>
    <n v="45"/>
    <n v="2838"/>
    <x v="0"/>
    <x v="0"/>
    <n v="0"/>
    <n v="1"/>
    <x v="0"/>
  </r>
  <r>
    <s v="7508-HUNG"/>
    <s v="No"/>
    <x v="17"/>
    <n v="213"/>
    <n v="521.6"/>
    <n v="188"/>
    <n v="582.79999999999995"/>
    <s v="Yes"/>
    <x v="1"/>
    <n v="0"/>
    <n v="1"/>
    <n v="5"/>
    <x v="0"/>
    <n v="0"/>
    <x v="18"/>
    <s v="325-3974"/>
    <s v="Female"/>
    <x v="14"/>
    <s v="No"/>
    <s v="Yes"/>
    <s v="No"/>
    <x v="2"/>
    <n v="0"/>
    <s v="No"/>
    <x v="1"/>
    <s v="Direct Debit"/>
    <n v="59"/>
    <n v="2789"/>
    <x v="0"/>
    <x v="0"/>
    <n v="0"/>
    <n v="1"/>
    <x v="1"/>
  </r>
  <r>
    <s v="0622-RWHA"/>
    <s v="No"/>
    <x v="67"/>
    <n v="342"/>
    <n v="876.7"/>
    <n v="0"/>
    <n v="0"/>
    <s v="No"/>
    <x v="0"/>
    <n v="0"/>
    <n v="2"/>
    <n v="1"/>
    <x v="0"/>
    <n v="0"/>
    <x v="16"/>
    <s v="395-4519"/>
    <s v="Male"/>
    <x v="27"/>
    <s v="No"/>
    <s v="Yes"/>
    <s v="No"/>
    <x v="2"/>
    <n v="0"/>
    <s v="No"/>
    <x v="2"/>
    <s v="Direct Debit"/>
    <n v="57"/>
    <n v="3305"/>
    <x v="0"/>
    <x v="0"/>
    <n v="0"/>
    <n v="1"/>
    <x v="0"/>
  </r>
  <r>
    <s v="9356-SUEF"/>
    <s v="No"/>
    <x v="8"/>
    <n v="556"/>
    <n v="1125"/>
    <n v="0"/>
    <n v="0"/>
    <s v="No"/>
    <x v="0"/>
    <n v="0"/>
    <n v="2"/>
    <n v="12"/>
    <x v="0"/>
    <n v="0"/>
    <x v="43"/>
    <s v="314-9754"/>
    <s v="Female"/>
    <x v="19"/>
    <s v="Yes"/>
    <s v="No"/>
    <s v="No"/>
    <x v="1"/>
    <n v="0"/>
    <s v="No"/>
    <x v="2"/>
    <s v="Credit Card"/>
    <n v="49"/>
    <n v="3427"/>
    <x v="0"/>
    <x v="0"/>
    <n v="0"/>
    <n v="1"/>
    <x v="2"/>
  </r>
  <r>
    <s v="8294-BKYG"/>
    <s v="No"/>
    <x v="32"/>
    <n v="64"/>
    <n v="165"/>
    <n v="0"/>
    <n v="0"/>
    <s v="No"/>
    <x v="0"/>
    <n v="0"/>
    <n v="1"/>
    <n v="9"/>
    <x v="1"/>
    <n v="61"/>
    <x v="47"/>
    <s v="329-10544"/>
    <s v="Male"/>
    <x v="57"/>
    <s v="No"/>
    <s v="Yes"/>
    <s v="No"/>
    <x v="2"/>
    <n v="0"/>
    <s v="No"/>
    <x v="2"/>
    <s v="Direct Debit"/>
    <n v="22"/>
    <n v="241"/>
    <x v="0"/>
    <x v="0"/>
    <n v="0"/>
    <n v="1"/>
    <x v="1"/>
  </r>
  <r>
    <s v="5517-KEOL"/>
    <s v="No"/>
    <x v="44"/>
    <n v="64"/>
    <n v="125.6"/>
    <n v="0"/>
    <n v="0"/>
    <s v="No"/>
    <x v="0"/>
    <n v="0"/>
    <n v="2"/>
    <n v="14"/>
    <x v="0"/>
    <n v="0"/>
    <x v="31"/>
    <s v="307-3858"/>
    <s v="Female"/>
    <x v="27"/>
    <s v="No"/>
    <s v="Yes"/>
    <s v="No"/>
    <x v="2"/>
    <n v="0"/>
    <s v="Yes"/>
    <x v="2"/>
    <s v="Direct Debit"/>
    <n v="28"/>
    <n v="886"/>
    <x v="0"/>
    <x v="0"/>
    <n v="0"/>
    <n v="1"/>
    <x v="2"/>
  </r>
  <r>
    <s v="9047-UREN"/>
    <s v="No"/>
    <x v="22"/>
    <n v="133"/>
    <n v="263.2"/>
    <n v="0"/>
    <n v="0"/>
    <s v="No"/>
    <x v="0"/>
    <n v="0"/>
    <n v="1"/>
    <n v="4"/>
    <x v="0"/>
    <n v="0"/>
    <x v="37"/>
    <s v="354-5608"/>
    <s v="Male"/>
    <x v="1"/>
    <s v="No"/>
    <s v="No"/>
    <s v="No"/>
    <x v="0"/>
    <n v="0"/>
    <s v="No"/>
    <x v="2"/>
    <s v="Direct Debit"/>
    <n v="21"/>
    <n v="1115"/>
    <x v="0"/>
    <x v="0"/>
    <n v="0"/>
    <n v="1"/>
    <x v="0"/>
  </r>
  <r>
    <s v="2575-VDSQ"/>
    <s v="No"/>
    <x v="50"/>
    <n v="72"/>
    <n v="169.9"/>
    <n v="0"/>
    <n v="0"/>
    <s v="No"/>
    <x v="0"/>
    <n v="0"/>
    <n v="0"/>
    <n v="15"/>
    <x v="0"/>
    <n v="0"/>
    <x v="40"/>
    <s v="333-4926"/>
    <s v="Female"/>
    <x v="17"/>
    <s v="Yes"/>
    <s v="No"/>
    <s v="No"/>
    <x v="1"/>
    <n v="0"/>
    <s v="No"/>
    <x v="0"/>
    <s v="Direct Debit"/>
    <n v="28"/>
    <n v="401"/>
    <x v="0"/>
    <x v="0"/>
    <n v="0"/>
    <n v="1"/>
    <x v="2"/>
  </r>
  <r>
    <s v="6704-QSHP"/>
    <s v="No"/>
    <x v="0"/>
    <n v="4"/>
    <n v="11"/>
    <n v="0"/>
    <n v="0"/>
    <s v="No"/>
    <x v="0"/>
    <n v="0"/>
    <n v="1"/>
    <n v="12"/>
    <x v="1"/>
    <n v="23"/>
    <x v="25"/>
    <s v="360-3234"/>
    <s v="Female"/>
    <x v="8"/>
    <s v="No"/>
    <s v="No"/>
    <s v="No"/>
    <x v="0"/>
    <n v="0"/>
    <s v="No"/>
    <x v="0"/>
    <s v="Direct Debit"/>
    <n v="26"/>
    <n v="26"/>
    <x v="0"/>
    <x v="0"/>
    <n v="0"/>
    <n v="1"/>
    <x v="2"/>
  </r>
  <r>
    <s v="5311-QILV"/>
    <s v="No"/>
    <x v="6"/>
    <n v="149"/>
    <n v="340.2"/>
    <n v="0"/>
    <n v="0"/>
    <s v="No"/>
    <x v="0"/>
    <n v="0"/>
    <n v="1"/>
    <n v="20"/>
    <x v="0"/>
    <n v="0"/>
    <x v="33"/>
    <s v="281-9584"/>
    <s v="Male"/>
    <x v="33"/>
    <s v="Yes"/>
    <s v="No"/>
    <s v="No"/>
    <x v="1"/>
    <n v="0"/>
    <s v="No"/>
    <x v="1"/>
    <s v="Direct Debit"/>
    <n v="29"/>
    <n v="1653"/>
    <x v="0"/>
    <x v="0"/>
    <n v="0"/>
    <n v="1"/>
    <x v="2"/>
  </r>
  <r>
    <s v="1476-PGUY"/>
    <s v="No"/>
    <x v="10"/>
    <n v="307"/>
    <n v="692.9"/>
    <n v="276"/>
    <n v="903.9"/>
    <s v="Yes"/>
    <x v="1"/>
    <n v="0"/>
    <n v="2"/>
    <n v="5"/>
    <x v="0"/>
    <n v="0"/>
    <x v="32"/>
    <s v="284-2687"/>
    <s v="Female"/>
    <x v="37"/>
    <s v="No"/>
    <s v="No"/>
    <s v="No"/>
    <x v="0"/>
    <n v="0"/>
    <s v="No"/>
    <x v="2"/>
    <s v="Direct Debit"/>
    <n v="38"/>
    <n v="2609"/>
    <x v="0"/>
    <x v="0"/>
    <n v="0"/>
    <n v="1"/>
    <x v="1"/>
  </r>
  <r>
    <s v="0176-DIDZ"/>
    <s v="No"/>
    <x v="47"/>
    <n v="174"/>
    <n v="438.1"/>
    <n v="220"/>
    <n v="973.5"/>
    <s v="Yes"/>
    <x v="1"/>
    <n v="0"/>
    <n v="1"/>
    <n v="7"/>
    <x v="0"/>
    <n v="0"/>
    <x v="37"/>
    <s v="326-8475"/>
    <s v="Male"/>
    <x v="57"/>
    <s v="No"/>
    <s v="Yes"/>
    <s v="No"/>
    <x v="2"/>
    <n v="0"/>
    <s v="No"/>
    <x v="2"/>
    <s v="Direct Debit"/>
    <n v="34"/>
    <n v="1888"/>
    <x v="0"/>
    <x v="0"/>
    <n v="0"/>
    <n v="1"/>
    <x v="1"/>
  </r>
  <r>
    <s v="8360-VVGP"/>
    <s v="No"/>
    <x v="5"/>
    <n v="95"/>
    <n v="239.1"/>
    <n v="0"/>
    <n v="0"/>
    <s v="No"/>
    <x v="0"/>
    <n v="0"/>
    <n v="1"/>
    <n v="10"/>
    <x v="0"/>
    <n v="0"/>
    <x v="0"/>
    <s v="374-10008"/>
    <s v="Female"/>
    <x v="10"/>
    <s v="No"/>
    <s v="No"/>
    <s v="No"/>
    <x v="0"/>
    <n v="0"/>
    <s v="No"/>
    <x v="0"/>
    <s v="Direct Debit"/>
    <n v="15"/>
    <n v="264"/>
    <x v="0"/>
    <x v="0"/>
    <n v="0"/>
    <n v="1"/>
    <x v="1"/>
  </r>
  <r>
    <s v="3301-OWZS"/>
    <s v="No"/>
    <x v="37"/>
    <n v="47"/>
    <n v="135.5"/>
    <n v="0"/>
    <n v="0"/>
    <s v="No"/>
    <x v="0"/>
    <n v="0"/>
    <n v="1"/>
    <n v="3"/>
    <x v="1"/>
    <n v="5"/>
    <x v="24"/>
    <s v="284-3045"/>
    <s v="Male"/>
    <x v="45"/>
    <s v="No"/>
    <s v="Yes"/>
    <s v="No"/>
    <x v="2"/>
    <n v="0"/>
    <s v="No"/>
    <x v="2"/>
    <s v="Direct Debit"/>
    <n v="34"/>
    <n v="305"/>
    <x v="0"/>
    <x v="0"/>
    <n v="0"/>
    <n v="1"/>
    <x v="0"/>
  </r>
  <r>
    <s v="4634-YYYC"/>
    <s v="No"/>
    <x v="47"/>
    <n v="289"/>
    <n v="715.1"/>
    <n v="0"/>
    <n v="0"/>
    <s v="No"/>
    <x v="0"/>
    <n v="0"/>
    <n v="1"/>
    <n v="6"/>
    <x v="0"/>
    <n v="0"/>
    <x v="42"/>
    <s v="334-6881"/>
    <s v="Male"/>
    <x v="50"/>
    <s v="No"/>
    <s v="No"/>
    <s v="No"/>
    <x v="0"/>
    <n v="0"/>
    <s v="No"/>
    <x v="0"/>
    <s v="Direct Debit"/>
    <n v="26"/>
    <n v="1434"/>
    <x v="0"/>
    <x v="0"/>
    <n v="0"/>
    <n v="1"/>
    <x v="1"/>
  </r>
  <r>
    <s v="2226-QYOR"/>
    <s v="No"/>
    <x v="8"/>
    <n v="153"/>
    <n v="349.5"/>
    <n v="0"/>
    <n v="0"/>
    <s v="No"/>
    <x v="0"/>
    <n v="0"/>
    <n v="1"/>
    <n v="4"/>
    <x v="0"/>
    <n v="0"/>
    <x v="15"/>
    <s v="320-7556"/>
    <s v="Male"/>
    <x v="24"/>
    <s v="No"/>
    <s v="No"/>
    <s v="No"/>
    <x v="0"/>
    <n v="0"/>
    <s v="Yes"/>
    <x v="2"/>
    <s v="Credit Card"/>
    <n v="46"/>
    <n v="3237"/>
    <x v="0"/>
    <x v="0"/>
    <n v="0"/>
    <n v="1"/>
    <x v="0"/>
  </r>
  <r>
    <s v="0861-FRJM"/>
    <s v="No"/>
    <x v="3"/>
    <n v="33"/>
    <n v="68.5"/>
    <n v="0"/>
    <n v="0"/>
    <s v="No"/>
    <x v="0"/>
    <n v="0"/>
    <n v="2"/>
    <n v="8"/>
    <x v="0"/>
    <n v="0"/>
    <x v="24"/>
    <s v="295-9633"/>
    <s v="Female"/>
    <x v="23"/>
    <s v="Yes"/>
    <s v="No"/>
    <s v="No"/>
    <x v="1"/>
    <n v="0"/>
    <s v="No"/>
    <x v="0"/>
    <s v="Credit Card"/>
    <n v="35"/>
    <n v="346"/>
    <x v="0"/>
    <x v="0"/>
    <n v="0"/>
    <n v="1"/>
    <x v="1"/>
  </r>
  <r>
    <s v="3529-HFMY"/>
    <s v="No"/>
    <x v="73"/>
    <n v="148"/>
    <n v="382.4"/>
    <n v="0"/>
    <n v="0"/>
    <s v="No"/>
    <x v="0"/>
    <n v="0"/>
    <n v="0"/>
    <n v="8"/>
    <x v="0"/>
    <n v="0"/>
    <x v="10"/>
    <s v="272-1559"/>
    <s v="Female"/>
    <x v="23"/>
    <s v="Yes"/>
    <s v="No"/>
    <s v="No"/>
    <x v="1"/>
    <n v="0"/>
    <s v="No"/>
    <x v="1"/>
    <s v="Credit Card"/>
    <n v="20"/>
    <n v="582"/>
    <x v="0"/>
    <x v="0"/>
    <n v="0"/>
    <n v="1"/>
    <x v="1"/>
  </r>
  <r>
    <s v="5480-ZTSW"/>
    <s v="No"/>
    <x v="40"/>
    <n v="144"/>
    <n v="272.8"/>
    <n v="0"/>
    <n v="0"/>
    <s v="No"/>
    <x v="0"/>
    <n v="0"/>
    <n v="2"/>
    <n v="12"/>
    <x v="1"/>
    <n v="9"/>
    <x v="9"/>
    <s v="351-5302"/>
    <s v="Female"/>
    <x v="17"/>
    <s v="Yes"/>
    <s v="No"/>
    <s v="No"/>
    <x v="1"/>
    <n v="0"/>
    <s v="Yes"/>
    <x v="2"/>
    <s v="Credit Card"/>
    <n v="29"/>
    <n v="2000"/>
    <x v="0"/>
    <x v="0"/>
    <n v="0"/>
    <n v="1"/>
    <x v="2"/>
  </r>
  <r>
    <s v="2664-BICT"/>
    <s v="No"/>
    <x v="55"/>
    <n v="25"/>
    <n v="59.1"/>
    <n v="0"/>
    <n v="0"/>
    <s v="No"/>
    <x v="0"/>
    <n v="0"/>
    <n v="0"/>
    <n v="0"/>
    <x v="1"/>
    <n v="0"/>
    <x v="6"/>
    <s v="308-10467"/>
    <s v="Female"/>
    <x v="6"/>
    <s v="Yes"/>
    <s v="No"/>
    <s v="No"/>
    <x v="1"/>
    <n v="0"/>
    <s v="No"/>
    <x v="0"/>
    <s v="Credit Card"/>
    <n v="11"/>
    <n v="130"/>
    <x v="0"/>
    <x v="0"/>
    <n v="0"/>
    <n v="1"/>
    <x v="0"/>
  </r>
  <r>
    <s v="4945-WHVP"/>
    <s v="No"/>
    <x v="18"/>
    <n v="38"/>
    <n v="99.4"/>
    <n v="0"/>
    <n v="0"/>
    <s v="No"/>
    <x v="0"/>
    <n v="0"/>
    <n v="2"/>
    <n v="4"/>
    <x v="0"/>
    <n v="0"/>
    <x v="15"/>
    <s v="332-8153"/>
    <s v="Female"/>
    <x v="7"/>
    <s v="No"/>
    <s v="No"/>
    <s v="No"/>
    <x v="0"/>
    <n v="0"/>
    <s v="No"/>
    <x v="0"/>
    <s v="Credit Card"/>
    <n v="26"/>
    <n v="518"/>
    <x v="0"/>
    <x v="0"/>
    <n v="0"/>
    <n v="1"/>
    <x v="0"/>
  </r>
  <r>
    <s v="0562-WVUS"/>
    <s v="No"/>
    <x v="0"/>
    <n v="5"/>
    <n v="16"/>
    <n v="0"/>
    <n v="0"/>
    <s v="No"/>
    <x v="0"/>
    <n v="0"/>
    <n v="0"/>
    <n v="0"/>
    <x v="1"/>
    <n v="0"/>
    <x v="34"/>
    <s v="403-5348"/>
    <s v="Female"/>
    <x v="3"/>
    <s v="No"/>
    <s v="No"/>
    <s v="No"/>
    <x v="0"/>
    <n v="0"/>
    <s v="No"/>
    <x v="0"/>
    <s v="Credit Card"/>
    <n v="9"/>
    <n v="9"/>
    <x v="0"/>
    <x v="0"/>
    <n v="0"/>
    <n v="1"/>
    <x v="0"/>
  </r>
  <r>
    <s v="5279-VFOS"/>
    <s v="No"/>
    <x v="73"/>
    <n v="37"/>
    <n v="116.6"/>
    <n v="0"/>
    <n v="0"/>
    <s v="No"/>
    <x v="0"/>
    <n v="0"/>
    <n v="0"/>
    <n v="8"/>
    <x v="0"/>
    <n v="0"/>
    <x v="46"/>
    <s v="395-5686"/>
    <s v="Female"/>
    <x v="53"/>
    <s v="Yes"/>
    <s v="No"/>
    <s v="No"/>
    <x v="1"/>
    <n v="0"/>
    <s v="No"/>
    <x v="0"/>
    <s v="Credit Card"/>
    <n v="48"/>
    <n v="1399"/>
    <x v="0"/>
    <x v="0"/>
    <n v="0"/>
    <n v="1"/>
    <x v="1"/>
  </r>
  <r>
    <s v="9125-FBTQ"/>
    <s v="No"/>
    <x v="0"/>
    <n v="6"/>
    <n v="13"/>
    <n v="0"/>
    <n v="0"/>
    <s v="No"/>
    <x v="0"/>
    <n v="0"/>
    <n v="1"/>
    <n v="8"/>
    <x v="0"/>
    <n v="0"/>
    <x v="46"/>
    <s v="320-6983"/>
    <s v="Male"/>
    <x v="10"/>
    <s v="No"/>
    <s v="No"/>
    <s v="No"/>
    <x v="0"/>
    <n v="0"/>
    <s v="No"/>
    <x v="0"/>
    <s v="Direct Debit"/>
    <n v="26"/>
    <n v="26"/>
    <x v="0"/>
    <x v="0"/>
    <n v="0"/>
    <n v="1"/>
    <x v="1"/>
  </r>
  <r>
    <s v="1893-WXSM"/>
    <s v="No"/>
    <x v="30"/>
    <n v="6"/>
    <n v="18.2"/>
    <n v="12"/>
    <n v="6.9"/>
    <s v="Yes"/>
    <x v="1"/>
    <n v="0"/>
    <n v="0"/>
    <n v="4"/>
    <x v="1"/>
    <n v="7"/>
    <x v="25"/>
    <s v="311-2154"/>
    <s v="Male"/>
    <x v="43"/>
    <s v="No"/>
    <s v="Yes"/>
    <s v="No"/>
    <x v="2"/>
    <n v="0"/>
    <s v="No"/>
    <x v="0"/>
    <s v="Credit Card"/>
    <n v="35"/>
    <n v="92"/>
    <x v="0"/>
    <x v="0"/>
    <n v="0"/>
    <n v="1"/>
    <x v="0"/>
  </r>
  <r>
    <s v="1114-YGUX"/>
    <s v="No"/>
    <x v="11"/>
    <n v="86"/>
    <n v="293"/>
    <n v="0"/>
    <n v="0"/>
    <s v="No"/>
    <x v="0"/>
    <n v="0"/>
    <n v="0"/>
    <n v="7"/>
    <x v="0"/>
    <n v="0"/>
    <x v="45"/>
    <s v="335-9280"/>
    <s v="Female"/>
    <x v="7"/>
    <s v="No"/>
    <s v="No"/>
    <s v="No"/>
    <x v="0"/>
    <n v="0"/>
    <s v="Yes"/>
    <x v="0"/>
    <s v="Direct Debit"/>
    <n v="31"/>
    <n v="645"/>
    <x v="0"/>
    <x v="0"/>
    <n v="0"/>
    <n v="1"/>
    <x v="1"/>
  </r>
  <r>
    <s v="0660-QCFY"/>
    <s v="No"/>
    <x v="48"/>
    <n v="18"/>
    <n v="43.9"/>
    <n v="20"/>
    <n v="60"/>
    <s v="Yes"/>
    <x v="1"/>
    <n v="0"/>
    <n v="0"/>
    <n v="13"/>
    <x v="0"/>
    <n v="0"/>
    <x v="48"/>
    <s v="363-4491"/>
    <s v="Female"/>
    <x v="22"/>
    <s v="Yes"/>
    <s v="No"/>
    <s v="No"/>
    <x v="1"/>
    <n v="0"/>
    <s v="No"/>
    <x v="0"/>
    <s v="Direct Debit"/>
    <n v="15"/>
    <n v="84"/>
    <x v="0"/>
    <x v="0"/>
    <n v="0"/>
    <n v="1"/>
    <x v="2"/>
  </r>
  <r>
    <s v="3210-SAZW"/>
    <s v="No"/>
    <x v="38"/>
    <n v="197"/>
    <n v="358.2"/>
    <n v="0"/>
    <n v="0"/>
    <s v="No"/>
    <x v="0"/>
    <n v="0"/>
    <n v="2"/>
    <n v="0"/>
    <x v="1"/>
    <n v="0"/>
    <x v="3"/>
    <s v="321-8750"/>
    <s v="Male"/>
    <x v="9"/>
    <s v="No"/>
    <s v="No"/>
    <s v="No"/>
    <x v="0"/>
    <n v="0"/>
    <s v="No"/>
    <x v="2"/>
    <s v="Direct Debit"/>
    <n v="9"/>
    <n v="445"/>
    <x v="0"/>
    <x v="0"/>
    <n v="0"/>
    <n v="1"/>
    <x v="0"/>
  </r>
  <r>
    <s v="9585-VLWP"/>
    <s v="No"/>
    <x v="68"/>
    <n v="25"/>
    <n v="74"/>
    <n v="0"/>
    <n v="0"/>
    <s v="No"/>
    <x v="0"/>
    <n v="0"/>
    <n v="2"/>
    <n v="1"/>
    <x v="0"/>
    <n v="0"/>
    <x v="32"/>
    <s v="362-4698"/>
    <s v="Male"/>
    <x v="16"/>
    <s v="No"/>
    <s v="No"/>
    <s v="No"/>
    <x v="0"/>
    <n v="0"/>
    <s v="No"/>
    <x v="0"/>
    <s v="Direct Debit"/>
    <n v="39"/>
    <n v="224"/>
    <x v="0"/>
    <x v="0"/>
    <n v="0"/>
    <n v="1"/>
    <x v="0"/>
  </r>
  <r>
    <s v="8581-DVLB"/>
    <s v="No"/>
    <x v="61"/>
    <n v="36"/>
    <n v="71.5"/>
    <n v="32"/>
    <n v="78.400000000000006"/>
    <s v="Yes"/>
    <x v="1"/>
    <n v="0"/>
    <n v="2"/>
    <n v="13"/>
    <x v="0"/>
    <n v="0"/>
    <x v="22"/>
    <s v="260-6983"/>
    <s v="Male"/>
    <x v="53"/>
    <s v="Yes"/>
    <s v="No"/>
    <s v="No"/>
    <x v="1"/>
    <n v="0"/>
    <s v="No"/>
    <x v="0"/>
    <s v="Direct Debit"/>
    <n v="24"/>
    <n v="191"/>
    <x v="0"/>
    <x v="0"/>
    <n v="0"/>
    <n v="1"/>
    <x v="2"/>
  </r>
  <r>
    <s v="7990-ICSP"/>
    <s v="No"/>
    <x v="16"/>
    <n v="284"/>
    <n v="806.1"/>
    <n v="0"/>
    <n v="0"/>
    <s v="No"/>
    <x v="0"/>
    <n v="0"/>
    <n v="1"/>
    <n v="10"/>
    <x v="0"/>
    <n v="0"/>
    <x v="23"/>
    <s v="348-8580"/>
    <s v="Female"/>
    <x v="33"/>
    <s v="Yes"/>
    <s v="No"/>
    <s v="No"/>
    <x v="1"/>
    <n v="0"/>
    <s v="No"/>
    <x v="2"/>
    <s v="Credit Card"/>
    <n v="38"/>
    <n v="2798"/>
    <x v="0"/>
    <x v="0"/>
    <n v="0"/>
    <n v="1"/>
    <x v="1"/>
  </r>
  <r>
    <s v="8779-CHWC"/>
    <s v="No"/>
    <x v="10"/>
    <n v="129"/>
    <n v="411.8"/>
    <n v="276"/>
    <n v="469.2"/>
    <s v="Yes"/>
    <x v="1"/>
    <n v="0"/>
    <n v="2"/>
    <n v="8"/>
    <x v="0"/>
    <n v="0"/>
    <x v="49"/>
    <s v="299-4935"/>
    <s v="Male"/>
    <x v="11"/>
    <s v="No"/>
    <s v="No"/>
    <s v="No"/>
    <x v="0"/>
    <n v="0"/>
    <s v="No"/>
    <x v="2"/>
    <s v="Credit Card"/>
    <n v="32"/>
    <n v="2186"/>
    <x v="0"/>
    <x v="0"/>
    <n v="0"/>
    <n v="1"/>
    <x v="1"/>
  </r>
  <r>
    <s v="9878-JFUH"/>
    <s v="No"/>
    <x v="52"/>
    <n v="31"/>
    <n v="88.4"/>
    <n v="0"/>
    <n v="0"/>
    <s v="No"/>
    <x v="0"/>
    <n v="0"/>
    <n v="2"/>
    <n v="28"/>
    <x v="0"/>
    <n v="0"/>
    <x v="15"/>
    <s v="329-6971"/>
    <s v="Female"/>
    <x v="22"/>
    <s v="Yes"/>
    <s v="No"/>
    <s v="No"/>
    <x v="1"/>
    <n v="0"/>
    <s v="Yes"/>
    <x v="1"/>
    <s v="Direct Debit"/>
    <n v="28"/>
    <n v="624"/>
    <x v="0"/>
    <x v="0"/>
    <n v="0"/>
    <n v="1"/>
    <x v="2"/>
  </r>
  <r>
    <s v="1569-RQFN"/>
    <s v="No"/>
    <x v="6"/>
    <n v="326"/>
    <n v="904.8"/>
    <n v="228"/>
    <n v="632.70000000000005"/>
    <s v="Yes"/>
    <x v="1"/>
    <n v="0"/>
    <n v="1"/>
    <n v="6"/>
    <x v="1"/>
    <n v="18"/>
    <x v="49"/>
    <s v="289-4113"/>
    <s v="Female"/>
    <x v="16"/>
    <s v="No"/>
    <s v="No"/>
    <s v="No"/>
    <x v="0"/>
    <n v="0"/>
    <s v="Yes"/>
    <x v="0"/>
    <s v="Direct Debit"/>
    <n v="49"/>
    <n v="2770"/>
    <x v="0"/>
    <x v="0"/>
    <n v="0"/>
    <n v="1"/>
    <x v="1"/>
  </r>
  <r>
    <s v="3947-WLCU"/>
    <s v="No"/>
    <x v="49"/>
    <n v="49"/>
    <n v="136.80000000000001"/>
    <n v="136"/>
    <n v="408"/>
    <s v="Yes"/>
    <x v="1"/>
    <n v="0"/>
    <n v="1"/>
    <n v="0"/>
    <x v="1"/>
    <n v="0"/>
    <x v="40"/>
    <s v="324-9105"/>
    <s v="Male"/>
    <x v="50"/>
    <s v="No"/>
    <s v="No"/>
    <s v="No"/>
    <x v="0"/>
    <n v="0"/>
    <s v="No"/>
    <x v="1"/>
    <s v="Credit Card"/>
    <n v="10"/>
    <n v="325"/>
    <x v="0"/>
    <x v="0"/>
    <n v="0"/>
    <n v="1"/>
    <x v="0"/>
  </r>
  <r>
    <s v="0210-NCWB"/>
    <s v="No"/>
    <x v="54"/>
    <n v="91"/>
    <n v="268.5"/>
    <n v="0"/>
    <n v="0"/>
    <s v="No"/>
    <x v="0"/>
    <n v="0"/>
    <n v="1"/>
    <n v="7"/>
    <x v="0"/>
    <n v="0"/>
    <x v="22"/>
    <s v="375-8140"/>
    <s v="Male"/>
    <x v="49"/>
    <s v="No"/>
    <s v="No"/>
    <s v="No"/>
    <x v="0"/>
    <n v="0"/>
    <s v="Yes"/>
    <x v="1"/>
    <s v="Direct Debit"/>
    <n v="34"/>
    <n v="1805"/>
    <x v="0"/>
    <x v="0"/>
    <n v="0"/>
    <n v="1"/>
    <x v="1"/>
  </r>
  <r>
    <s v="9260-JMVW"/>
    <s v="No"/>
    <x v="26"/>
    <n v="349"/>
    <n v="888.9"/>
    <n v="0"/>
    <n v="0"/>
    <s v="No"/>
    <x v="0"/>
    <n v="0"/>
    <n v="0"/>
    <n v="3"/>
    <x v="0"/>
    <n v="0"/>
    <x v="2"/>
    <s v="267-10456"/>
    <s v="Male"/>
    <x v="48"/>
    <s v="No"/>
    <s v="No"/>
    <s v="No"/>
    <x v="0"/>
    <n v="0"/>
    <s v="Yes"/>
    <x v="2"/>
    <s v="Credit Card"/>
    <n v="60"/>
    <n v="3825"/>
    <x v="0"/>
    <x v="0"/>
    <n v="0"/>
    <n v="1"/>
    <x v="0"/>
  </r>
  <r>
    <s v="1674-OIAR"/>
    <s v="No"/>
    <x v="46"/>
    <n v="154"/>
    <n v="516.5"/>
    <n v="0"/>
    <n v="0"/>
    <s v="No"/>
    <x v="0"/>
    <n v="0"/>
    <n v="2"/>
    <n v="3"/>
    <x v="0"/>
    <n v="0"/>
    <x v="48"/>
    <s v="311-6444"/>
    <s v="Female"/>
    <x v="35"/>
    <s v="No"/>
    <s v="No"/>
    <s v="No"/>
    <x v="0"/>
    <n v="0"/>
    <s v="No"/>
    <x v="0"/>
    <s v="Credit Card"/>
    <n v="41"/>
    <n v="1627"/>
    <x v="0"/>
    <x v="0"/>
    <n v="0"/>
    <n v="1"/>
    <x v="0"/>
  </r>
  <r>
    <s v="4962-MMQZ"/>
    <s v="No"/>
    <x v="1"/>
    <n v="152"/>
    <n v="433.1"/>
    <n v="0"/>
    <n v="0"/>
    <s v="No"/>
    <x v="0"/>
    <n v="0"/>
    <n v="0"/>
    <n v="0"/>
    <x v="1"/>
    <n v="0"/>
    <x v="29"/>
    <s v="270-5936"/>
    <s v="Male"/>
    <x v="2"/>
    <s v="No"/>
    <s v="No"/>
    <s v="No"/>
    <x v="0"/>
    <n v="0"/>
    <s v="No"/>
    <x v="1"/>
    <s v="Credit Card"/>
    <n v="8"/>
    <n v="260"/>
    <x v="0"/>
    <x v="0"/>
    <n v="0"/>
    <n v="1"/>
    <x v="0"/>
  </r>
  <r>
    <s v="5748-FJDO"/>
    <s v="No"/>
    <x v="49"/>
    <n v="127"/>
    <n v="305.3"/>
    <n v="136"/>
    <n v="289"/>
    <s v="Yes"/>
    <x v="1"/>
    <n v="0"/>
    <n v="0"/>
    <n v="2"/>
    <x v="0"/>
    <n v="0"/>
    <x v="16"/>
    <s v="410-10512"/>
    <s v="Male"/>
    <x v="27"/>
    <s v="No"/>
    <s v="Yes"/>
    <s v="No"/>
    <x v="2"/>
    <n v="0"/>
    <s v="No"/>
    <x v="2"/>
    <s v="Credit Card"/>
    <n v="35"/>
    <n v="1178"/>
    <x v="0"/>
    <x v="0"/>
    <n v="0"/>
    <n v="1"/>
    <x v="0"/>
  </r>
  <r>
    <s v="7261-SWNV"/>
    <s v="No"/>
    <x v="66"/>
    <n v="76"/>
    <n v="241"/>
    <n v="0"/>
    <n v="0"/>
    <s v="No"/>
    <x v="0"/>
    <n v="0"/>
    <n v="0"/>
    <n v="9"/>
    <x v="0"/>
    <n v="0"/>
    <x v="8"/>
    <s v="400-8079"/>
    <s v="Female"/>
    <x v="60"/>
    <s v="No"/>
    <s v="Yes"/>
    <s v="No"/>
    <x v="2"/>
    <n v="0"/>
    <s v="No"/>
    <x v="2"/>
    <s v="Direct Debit"/>
    <n v="42"/>
    <n v="787"/>
    <x v="0"/>
    <x v="0"/>
    <n v="0"/>
    <n v="1"/>
    <x v="1"/>
  </r>
  <r>
    <s v="7937-NUSV"/>
    <s v="No"/>
    <x v="71"/>
    <n v="177"/>
    <n v="495"/>
    <n v="164"/>
    <n v="377.2"/>
    <s v="Yes"/>
    <x v="1"/>
    <n v="0"/>
    <n v="0"/>
    <n v="4"/>
    <x v="0"/>
    <n v="0"/>
    <x v="34"/>
    <s v="367-7503"/>
    <s v="Male"/>
    <x v="2"/>
    <s v="No"/>
    <s v="No"/>
    <s v="No"/>
    <x v="0"/>
    <n v="0"/>
    <s v="Yes"/>
    <x v="0"/>
    <s v="Credit Card"/>
    <n v="36"/>
    <n v="1489"/>
    <x v="0"/>
    <x v="0"/>
    <n v="0"/>
    <n v="1"/>
    <x v="0"/>
  </r>
  <r>
    <s v="4380-QWPQ"/>
    <s v="No"/>
    <x v="3"/>
    <n v="20"/>
    <n v="41.3"/>
    <n v="40"/>
    <n v="155"/>
    <s v="Yes"/>
    <x v="1"/>
    <n v="0"/>
    <n v="1"/>
    <n v="6"/>
    <x v="0"/>
    <n v="0"/>
    <x v="26"/>
    <s v="273-9709"/>
    <s v="Female"/>
    <x v="50"/>
    <s v="No"/>
    <s v="No"/>
    <s v="No"/>
    <x v="0"/>
    <n v="0"/>
    <s v="No"/>
    <x v="0"/>
    <s v="Direct Debit"/>
    <n v="16"/>
    <n v="164"/>
    <x v="0"/>
    <x v="0"/>
    <n v="0"/>
    <n v="1"/>
    <x v="1"/>
  </r>
  <r>
    <s v="5102-IALR"/>
    <s v="No"/>
    <x v="6"/>
    <n v="83"/>
    <n v="226.4"/>
    <n v="0"/>
    <n v="0"/>
    <s v="No"/>
    <x v="0"/>
    <n v="0"/>
    <n v="0"/>
    <n v="9"/>
    <x v="0"/>
    <n v="0"/>
    <x v="28"/>
    <s v="284-3685"/>
    <s v="Male"/>
    <x v="39"/>
    <s v="No"/>
    <s v="No"/>
    <s v="No"/>
    <x v="0"/>
    <n v="0"/>
    <s v="No"/>
    <x v="0"/>
    <s v="Direct Debit"/>
    <n v="56"/>
    <n v="3186"/>
    <x v="0"/>
    <x v="0"/>
    <n v="0"/>
    <n v="1"/>
    <x v="1"/>
  </r>
  <r>
    <s v="8750-FDTF"/>
    <s v="No"/>
    <x v="47"/>
    <n v="194"/>
    <n v="438.1"/>
    <n v="0"/>
    <n v="0"/>
    <s v="No"/>
    <x v="0"/>
    <n v="0"/>
    <n v="0"/>
    <n v="8"/>
    <x v="0"/>
    <n v="0"/>
    <x v="38"/>
    <s v="373-9871"/>
    <s v="Female"/>
    <x v="16"/>
    <s v="No"/>
    <s v="No"/>
    <s v="No"/>
    <x v="0"/>
    <n v="0"/>
    <s v="Yes"/>
    <x v="0"/>
    <s v="Credit Card"/>
    <n v="53"/>
    <n v="2892"/>
    <x v="0"/>
    <x v="0"/>
    <n v="0"/>
    <n v="1"/>
    <x v="1"/>
  </r>
  <r>
    <s v="0564-OHTU"/>
    <s v="No"/>
    <x v="17"/>
    <n v="146"/>
    <n v="521.20000000000005"/>
    <n v="0"/>
    <n v="0"/>
    <s v="No"/>
    <x v="0"/>
    <n v="0"/>
    <n v="0"/>
    <n v="0"/>
    <x v="1"/>
    <n v="0"/>
    <x v="30"/>
    <s v="328-8879"/>
    <s v="Male"/>
    <x v="19"/>
    <s v="Yes"/>
    <s v="No"/>
    <s v="No"/>
    <x v="1"/>
    <n v="0"/>
    <s v="No"/>
    <x v="1"/>
    <s v="Direct Debit"/>
    <n v="7"/>
    <n v="354"/>
    <x v="0"/>
    <x v="0"/>
    <n v="0"/>
    <n v="1"/>
    <x v="0"/>
  </r>
  <r>
    <s v="6822-MCHZ"/>
    <s v="No"/>
    <x v="56"/>
    <n v="179"/>
    <n v="337.3"/>
    <n v="0"/>
    <n v="0"/>
    <s v="No"/>
    <x v="0"/>
    <n v="0"/>
    <n v="0"/>
    <n v="6"/>
    <x v="0"/>
    <n v="0"/>
    <x v="3"/>
    <s v="230-3940"/>
    <s v="Male"/>
    <x v="61"/>
    <s v="No"/>
    <s v="Yes"/>
    <s v="No"/>
    <x v="2"/>
    <n v="0"/>
    <s v="No"/>
    <x v="2"/>
    <s v="Direct Debit"/>
    <n v="51"/>
    <n v="1317"/>
    <x v="0"/>
    <x v="0"/>
    <n v="0"/>
    <n v="1"/>
    <x v="1"/>
  </r>
  <r>
    <s v="4742-GFYC"/>
    <s v="No"/>
    <x v="28"/>
    <n v="139"/>
    <n v="468"/>
    <n v="144"/>
    <n v="442.8"/>
    <s v="Yes"/>
    <x v="1"/>
    <n v="0"/>
    <n v="0"/>
    <n v="13"/>
    <x v="0"/>
    <n v="0"/>
    <x v="1"/>
    <s v="282-6283"/>
    <s v="Female"/>
    <x v="13"/>
    <s v="No"/>
    <s v="Yes"/>
    <s v="No"/>
    <x v="2"/>
    <n v="0"/>
    <s v="Yes"/>
    <x v="2"/>
    <s v="Direct Debit"/>
    <n v="18"/>
    <n v="659"/>
    <x v="0"/>
    <x v="0"/>
    <n v="0"/>
    <n v="1"/>
    <x v="2"/>
  </r>
  <r>
    <s v="1807-AODK"/>
    <s v="No"/>
    <x v="33"/>
    <n v="349"/>
    <n v="831.6"/>
    <n v="0"/>
    <n v="0"/>
    <s v="No"/>
    <x v="0"/>
    <n v="0"/>
    <n v="0"/>
    <n v="24"/>
    <x v="0"/>
    <n v="0"/>
    <x v="44"/>
    <s v="299-9009"/>
    <s v="Female"/>
    <x v="54"/>
    <s v="No"/>
    <s v="No"/>
    <s v="No"/>
    <x v="0"/>
    <n v="0"/>
    <s v="No"/>
    <x v="1"/>
    <s v="Credit Card"/>
    <n v="26"/>
    <n v="1635"/>
    <x v="0"/>
    <x v="0"/>
    <n v="0"/>
    <n v="1"/>
    <x v="2"/>
  </r>
  <r>
    <s v="3624-YKEY"/>
    <s v="No"/>
    <x v="11"/>
    <n v="107"/>
    <n v="213.3"/>
    <n v="0"/>
    <n v="0"/>
    <s v="No"/>
    <x v="0"/>
    <n v="0"/>
    <n v="0"/>
    <n v="1"/>
    <x v="0"/>
    <n v="0"/>
    <x v="42"/>
    <s v="341-1884"/>
    <s v="Male"/>
    <x v="16"/>
    <s v="No"/>
    <s v="No"/>
    <s v="No"/>
    <x v="0"/>
    <n v="0"/>
    <s v="Yes"/>
    <x v="0"/>
    <s v="Credit Card"/>
    <n v="47"/>
    <n v="1009"/>
    <x v="0"/>
    <x v="0"/>
    <n v="0"/>
    <n v="1"/>
    <x v="0"/>
  </r>
  <r>
    <s v="8855-GLWF"/>
    <s v="No"/>
    <x v="55"/>
    <n v="71"/>
    <n v="149.1"/>
    <n v="0"/>
    <n v="0"/>
    <s v="No"/>
    <x v="0"/>
    <n v="0"/>
    <n v="0"/>
    <n v="10"/>
    <x v="0"/>
    <n v="0"/>
    <x v="43"/>
    <s v="293-4410"/>
    <s v="Female"/>
    <x v="20"/>
    <s v="No"/>
    <s v="No"/>
    <s v="No"/>
    <x v="0"/>
    <n v="0"/>
    <s v="No"/>
    <x v="0"/>
    <s v="Direct Debit"/>
    <n v="29"/>
    <n v="358"/>
    <x v="0"/>
    <x v="0"/>
    <n v="0"/>
    <n v="1"/>
    <x v="1"/>
  </r>
  <r>
    <s v="4164-OPDL"/>
    <s v="No"/>
    <x v="76"/>
    <n v="262"/>
    <n v="535.5"/>
    <n v="0"/>
    <n v="0"/>
    <s v="No"/>
    <x v="0"/>
    <n v="0"/>
    <n v="0"/>
    <n v="0"/>
    <x v="1"/>
    <n v="0"/>
    <x v="30"/>
    <s v="275-1830"/>
    <s v="Male"/>
    <x v="55"/>
    <s v="No"/>
    <s v="Yes"/>
    <s v="No"/>
    <x v="2"/>
    <n v="0"/>
    <s v="No"/>
    <x v="2"/>
    <s v="Direct Debit"/>
    <n v="9"/>
    <n v="681"/>
    <x v="0"/>
    <x v="0"/>
    <n v="0"/>
    <n v="1"/>
    <x v="0"/>
  </r>
  <r>
    <s v="7517-JTTJ"/>
    <s v="No"/>
    <x v="44"/>
    <n v="49"/>
    <n v="155.5"/>
    <n v="0"/>
    <n v="0"/>
    <s v="No"/>
    <x v="0"/>
    <n v="0"/>
    <n v="0"/>
    <n v="0"/>
    <x v="1"/>
    <n v="0"/>
    <x v="37"/>
    <s v="281-1552"/>
    <s v="Female"/>
    <x v="1"/>
    <s v="No"/>
    <s v="No"/>
    <s v="No"/>
    <x v="0"/>
    <n v="0"/>
    <s v="No"/>
    <x v="0"/>
    <s v="Credit Card"/>
    <n v="9"/>
    <n v="267"/>
    <x v="0"/>
    <x v="0"/>
    <n v="0"/>
    <n v="1"/>
    <x v="0"/>
  </r>
  <r>
    <s v="7901-RMRO"/>
    <s v="No"/>
    <x v="74"/>
    <n v="22"/>
    <n v="68"/>
    <n v="0"/>
    <n v="0"/>
    <s v="No"/>
    <x v="0"/>
    <n v="0"/>
    <n v="0"/>
    <n v="6"/>
    <x v="0"/>
    <n v="0"/>
    <x v="31"/>
    <s v="351-9561"/>
    <s v="Male"/>
    <x v="47"/>
    <s v="No"/>
    <s v="Yes"/>
    <s v="No"/>
    <x v="2"/>
    <n v="0"/>
    <s v="No"/>
    <x v="2"/>
    <s v="Direct Debit"/>
    <n v="45"/>
    <n v="305"/>
    <x v="0"/>
    <x v="0"/>
    <n v="0"/>
    <n v="1"/>
    <x v="1"/>
  </r>
  <r>
    <s v="2211-MSNF"/>
    <s v="No"/>
    <x v="34"/>
    <n v="282"/>
    <n v="731.3"/>
    <n v="0"/>
    <n v="0"/>
    <s v="No"/>
    <x v="0"/>
    <n v="0"/>
    <n v="0"/>
    <n v="5"/>
    <x v="0"/>
    <n v="0"/>
    <x v="33"/>
    <s v="303-2512"/>
    <s v="Female"/>
    <x v="25"/>
    <s v="No"/>
    <s v="Yes"/>
    <s v="No"/>
    <x v="2"/>
    <n v="0"/>
    <s v="Yes"/>
    <x v="2"/>
    <s v="Direct Debit"/>
    <n v="34"/>
    <n v="1908"/>
    <x v="0"/>
    <x v="0"/>
    <n v="0"/>
    <n v="1"/>
    <x v="1"/>
  </r>
  <r>
    <s v="1193-SGUB"/>
    <s v="No"/>
    <x v="27"/>
    <n v="308"/>
    <n v="712.1"/>
    <n v="0"/>
    <n v="0"/>
    <s v="No"/>
    <x v="0"/>
    <n v="0"/>
    <n v="0"/>
    <n v="3"/>
    <x v="0"/>
    <n v="0"/>
    <x v="28"/>
    <s v="291-3088"/>
    <s v="Male"/>
    <x v="11"/>
    <s v="No"/>
    <s v="No"/>
    <s v="No"/>
    <x v="0"/>
    <n v="0"/>
    <s v="Yes"/>
    <x v="2"/>
    <s v="Direct Debit"/>
    <n v="28"/>
    <n v="1821"/>
    <x v="0"/>
    <x v="0"/>
    <n v="0"/>
    <n v="1"/>
    <x v="0"/>
  </r>
  <r>
    <s v="6981-HWDB"/>
    <s v="No"/>
    <x v="73"/>
    <n v="226"/>
    <n v="381.1"/>
    <n v="0"/>
    <n v="0"/>
    <s v="No"/>
    <x v="0"/>
    <n v="0"/>
    <n v="0"/>
    <n v="0"/>
    <x v="1"/>
    <n v="0"/>
    <x v="3"/>
    <s v="255-7956"/>
    <s v="Male"/>
    <x v="7"/>
    <s v="No"/>
    <s v="No"/>
    <s v="No"/>
    <x v="0"/>
    <n v="0"/>
    <s v="No"/>
    <x v="1"/>
    <s v="Credit Card"/>
    <n v="7"/>
    <n v="209"/>
    <x v="0"/>
    <x v="0"/>
    <n v="0"/>
    <n v="1"/>
    <x v="0"/>
  </r>
  <r>
    <s v="3616-FCDP"/>
    <s v="No"/>
    <x v="63"/>
    <n v="362"/>
    <n v="1006.5"/>
    <n v="0"/>
    <n v="0"/>
    <s v="No"/>
    <x v="0"/>
    <n v="0"/>
    <n v="0"/>
    <n v="6"/>
    <x v="0"/>
    <n v="0"/>
    <x v="41"/>
    <s v="260-3597"/>
    <s v="Female"/>
    <x v="60"/>
    <s v="No"/>
    <s v="Yes"/>
    <s v="No"/>
    <x v="2"/>
    <n v="0"/>
    <s v="Yes"/>
    <x v="2"/>
    <s v="Credit Card"/>
    <n v="49"/>
    <n v="3536"/>
    <x v="0"/>
    <x v="0"/>
    <n v="0"/>
    <n v="1"/>
    <x v="1"/>
  </r>
  <r>
    <s v="5245-OTWO"/>
    <s v="No"/>
    <x v="0"/>
    <n v="3"/>
    <n v="7"/>
    <n v="0"/>
    <n v="0"/>
    <s v="No"/>
    <x v="0"/>
    <n v="0"/>
    <n v="0"/>
    <n v="0"/>
    <x v="1"/>
    <n v="0"/>
    <x v="48"/>
    <s v="297-7696"/>
    <s v="Male"/>
    <x v="15"/>
    <s v="No"/>
    <s v="No"/>
    <s v="No"/>
    <x v="0"/>
    <n v="0"/>
    <s v="No"/>
    <x v="0"/>
    <s v="Credit Card"/>
    <n v="13"/>
    <n v="13"/>
    <x v="0"/>
    <x v="0"/>
    <n v="0"/>
    <n v="1"/>
    <x v="0"/>
  </r>
  <r>
    <s v="2739-KIYS"/>
    <s v="No"/>
    <x v="32"/>
    <n v="34"/>
    <n v="76.2"/>
    <n v="0"/>
    <n v="0"/>
    <s v="No"/>
    <x v="0"/>
    <n v="0"/>
    <n v="0"/>
    <n v="4"/>
    <x v="1"/>
    <n v="68"/>
    <x v="44"/>
    <s v="336-2730"/>
    <s v="Male"/>
    <x v="28"/>
    <s v="No"/>
    <s v="No"/>
    <s v="No"/>
    <x v="0"/>
    <n v="0"/>
    <s v="No"/>
    <x v="0"/>
    <s v="Credit Card"/>
    <n v="16"/>
    <n v="176"/>
    <x v="0"/>
    <x v="0"/>
    <n v="0"/>
    <n v="1"/>
    <x v="0"/>
  </r>
  <r>
    <s v="4238-RFCK"/>
    <s v="No"/>
    <x v="19"/>
    <n v="138"/>
    <n v="306.2"/>
    <n v="244"/>
    <n v="634.4"/>
    <s v="Yes"/>
    <x v="1"/>
    <n v="0"/>
    <n v="0"/>
    <n v="3"/>
    <x v="0"/>
    <n v="0"/>
    <x v="13"/>
    <s v="299-7025"/>
    <s v="Female"/>
    <x v="27"/>
    <s v="No"/>
    <s v="Yes"/>
    <s v="No"/>
    <x v="2"/>
    <n v="0"/>
    <s v="Yes"/>
    <x v="2"/>
    <s v="Direct Debit"/>
    <n v="37"/>
    <n v="2271"/>
    <x v="0"/>
    <x v="0"/>
    <n v="0"/>
    <n v="1"/>
    <x v="0"/>
  </r>
  <r>
    <s v="3142-PFMM"/>
    <s v="No"/>
    <x v="7"/>
    <n v="44"/>
    <n v="101.8"/>
    <n v="0"/>
    <n v="0"/>
    <s v="No"/>
    <x v="0"/>
    <n v="0"/>
    <n v="0"/>
    <n v="38"/>
    <x v="0"/>
    <n v="0"/>
    <x v="42"/>
    <s v="318-6668"/>
    <s v="Male"/>
    <x v="53"/>
    <s v="Yes"/>
    <s v="No"/>
    <s v="No"/>
    <x v="1"/>
    <n v="0"/>
    <s v="No"/>
    <x v="1"/>
    <s v="Direct Debit"/>
    <n v="30"/>
    <n v="776"/>
    <x v="0"/>
    <x v="0"/>
    <n v="0"/>
    <n v="1"/>
    <x v="2"/>
  </r>
  <r>
    <s v="4409-TQYA"/>
    <s v="No"/>
    <x v="15"/>
    <n v="9"/>
    <n v="21.4"/>
    <n v="0"/>
    <n v="0"/>
    <s v="No"/>
    <x v="0"/>
    <n v="0"/>
    <n v="0"/>
    <n v="3"/>
    <x v="0"/>
    <n v="0"/>
    <x v="50"/>
    <s v="322-7534"/>
    <s v="Male"/>
    <x v="47"/>
    <s v="No"/>
    <s v="Yes"/>
    <s v="No"/>
    <x v="2"/>
    <n v="0"/>
    <s v="Yes"/>
    <x v="2"/>
    <s v="Paper Check"/>
    <n v="29"/>
    <n v="63"/>
    <x v="0"/>
    <x v="0"/>
    <n v="0"/>
    <n v="1"/>
    <x v="0"/>
  </r>
  <r>
    <s v="0781-EBYJ"/>
    <s v="No"/>
    <x v="33"/>
    <n v="249"/>
    <n v="514.20000000000005"/>
    <n v="256"/>
    <n v="921.6"/>
    <s v="Yes"/>
    <x v="1"/>
    <n v="0"/>
    <n v="0"/>
    <n v="5"/>
    <x v="0"/>
    <n v="0"/>
    <x v="10"/>
    <s v="372-5063"/>
    <s v="Male"/>
    <x v="40"/>
    <s v="No"/>
    <s v="No"/>
    <s v="No"/>
    <x v="0"/>
    <n v="0"/>
    <s v="Yes"/>
    <x v="1"/>
    <s v="Credit Card"/>
    <n v="37"/>
    <n v="2374"/>
    <x v="0"/>
    <x v="0"/>
    <n v="0"/>
    <n v="1"/>
    <x v="1"/>
  </r>
  <r>
    <s v="2864-BTXP"/>
    <s v="No"/>
    <x v="68"/>
    <n v="19"/>
    <n v="53.5"/>
    <n v="0"/>
    <n v="0"/>
    <s v="No"/>
    <x v="0"/>
    <n v="0"/>
    <n v="0"/>
    <n v="6"/>
    <x v="0"/>
    <n v="0"/>
    <x v="11"/>
    <s v="255-1904"/>
    <s v="Male"/>
    <x v="50"/>
    <s v="No"/>
    <s v="No"/>
    <s v="No"/>
    <x v="0"/>
    <n v="0"/>
    <s v="No"/>
    <x v="0"/>
    <s v="Direct Debit"/>
    <n v="50"/>
    <n v="295"/>
    <x v="0"/>
    <x v="0"/>
    <n v="0"/>
    <n v="1"/>
    <x v="1"/>
  </r>
  <r>
    <s v="0226-JWGG"/>
    <s v="No"/>
    <x v="39"/>
    <n v="47"/>
    <n v="118.7"/>
    <n v="0"/>
    <n v="0"/>
    <s v="No"/>
    <x v="0"/>
    <n v="0"/>
    <n v="0"/>
    <n v="0"/>
    <x v="1"/>
    <n v="0"/>
    <x v="36"/>
    <s v="357-6748"/>
    <s v="Male"/>
    <x v="56"/>
    <s v="No"/>
    <s v="Yes"/>
    <s v="No"/>
    <x v="2"/>
    <n v="0"/>
    <s v="No"/>
    <x v="1"/>
    <s v="Credit Card"/>
    <n v="13"/>
    <n v="381"/>
    <x v="0"/>
    <x v="0"/>
    <n v="0"/>
    <n v="1"/>
    <x v="0"/>
  </r>
  <r>
    <s v="6457-QDPX"/>
    <s v="No"/>
    <x v="38"/>
    <n v="398"/>
    <n v="819.3"/>
    <n v="0"/>
    <n v="0"/>
    <s v="No"/>
    <x v="0"/>
    <n v="0"/>
    <n v="0"/>
    <n v="7"/>
    <x v="0"/>
    <n v="0"/>
    <x v="42"/>
    <s v="331-5070"/>
    <s v="Female"/>
    <x v="20"/>
    <s v="No"/>
    <s v="No"/>
    <s v="No"/>
    <x v="0"/>
    <n v="0"/>
    <s v="Yes"/>
    <x v="1"/>
    <s v="Direct Debit"/>
    <n v="40"/>
    <n v="2049"/>
    <x v="0"/>
    <x v="0"/>
    <n v="0"/>
    <n v="1"/>
    <x v="1"/>
  </r>
  <r>
    <s v="5854-RAZA"/>
    <s v="No"/>
    <x v="19"/>
    <n v="358"/>
    <n v="608"/>
    <n v="0"/>
    <n v="0"/>
    <s v="No"/>
    <x v="0"/>
    <n v="0"/>
    <n v="0"/>
    <n v="12"/>
    <x v="0"/>
    <n v="0"/>
    <x v="18"/>
    <s v="382-7229"/>
    <s v="Male"/>
    <x v="33"/>
    <s v="Yes"/>
    <s v="No"/>
    <s v="No"/>
    <x v="1"/>
    <n v="0"/>
    <s v="Yes"/>
    <x v="2"/>
    <s v="Credit Card"/>
    <n v="26"/>
    <n v="1569"/>
    <x v="0"/>
    <x v="0"/>
    <n v="0"/>
    <n v="1"/>
    <x v="2"/>
  </r>
  <r>
    <s v="9493-VXIR"/>
    <s v="No"/>
    <x v="16"/>
    <n v="383"/>
    <n v="942.6"/>
    <n v="292"/>
    <n v="664.3"/>
    <s v="Yes"/>
    <x v="1"/>
    <n v="0"/>
    <n v="0"/>
    <n v="15"/>
    <x v="0"/>
    <n v="0"/>
    <x v="46"/>
    <s v="309-2965"/>
    <s v="Male"/>
    <x v="6"/>
    <s v="Yes"/>
    <s v="No"/>
    <s v="No"/>
    <x v="1"/>
    <n v="0"/>
    <s v="Yes"/>
    <x v="2"/>
    <s v="Direct Debit"/>
    <n v="70"/>
    <n v="5101"/>
    <x v="0"/>
    <x v="0"/>
    <n v="0"/>
    <n v="1"/>
    <x v="2"/>
  </r>
  <r>
    <s v="3544-DJHS"/>
    <s v="No"/>
    <x v="0"/>
    <n v="2"/>
    <n v="7"/>
    <n v="0"/>
    <n v="0"/>
    <s v="No"/>
    <x v="0"/>
    <n v="0"/>
    <n v="0"/>
    <n v="0"/>
    <x v="1"/>
    <n v="0"/>
    <x v="35"/>
    <s v="351-1913"/>
    <s v="Female"/>
    <x v="48"/>
    <s v="No"/>
    <s v="No"/>
    <s v="No"/>
    <x v="0"/>
    <n v="0"/>
    <s v="No"/>
    <x v="0"/>
    <s v="Credit Card"/>
    <n v="12"/>
    <n v="12"/>
    <x v="0"/>
    <x v="0"/>
    <n v="0"/>
    <n v="1"/>
    <x v="0"/>
  </r>
  <r>
    <s v="5563-RPPX"/>
    <s v="No"/>
    <x v="55"/>
    <n v="82"/>
    <n v="184.9"/>
    <n v="0"/>
    <n v="0"/>
    <s v="No"/>
    <x v="0"/>
    <n v="0"/>
    <n v="0"/>
    <n v="6"/>
    <x v="1"/>
    <n v="42"/>
    <x v="8"/>
    <s v="303-10085"/>
    <s v="Female"/>
    <x v="58"/>
    <s v="No"/>
    <s v="No"/>
    <s v="No"/>
    <x v="0"/>
    <n v="0"/>
    <s v="No"/>
    <x v="0"/>
    <s v="Direct Debit"/>
    <n v="45"/>
    <n v="558"/>
    <x v="0"/>
    <x v="0"/>
    <n v="0"/>
    <n v="1"/>
    <x v="1"/>
  </r>
  <r>
    <s v="3900-UXRO"/>
    <s v="No"/>
    <x v="32"/>
    <n v="40"/>
    <n v="113"/>
    <n v="0"/>
    <n v="0"/>
    <s v="No"/>
    <x v="0"/>
    <n v="0"/>
    <n v="0"/>
    <n v="5"/>
    <x v="0"/>
    <n v="0"/>
    <x v="12"/>
    <s v="382-7786"/>
    <s v="Male"/>
    <x v="62"/>
    <s v="No"/>
    <s v="Yes"/>
    <s v="No"/>
    <x v="2"/>
    <n v="0"/>
    <s v="No"/>
    <x v="2"/>
    <s v="Credit Card"/>
    <n v="37"/>
    <n v="419"/>
    <x v="0"/>
    <x v="0"/>
    <n v="0"/>
    <n v="1"/>
    <x v="1"/>
  </r>
  <r>
    <s v="4464-LBRK"/>
    <s v="No"/>
    <x v="19"/>
    <n v="281"/>
    <n v="790.7"/>
    <n v="0"/>
    <n v="0"/>
    <s v="No"/>
    <x v="0"/>
    <n v="0"/>
    <n v="0"/>
    <n v="21"/>
    <x v="0"/>
    <n v="0"/>
    <x v="38"/>
    <s v="326-4450"/>
    <s v="Female"/>
    <x v="6"/>
    <s v="Yes"/>
    <s v="No"/>
    <s v="No"/>
    <x v="1"/>
    <n v="0"/>
    <s v="Yes"/>
    <x v="0"/>
    <s v="Direct Debit"/>
    <n v="61"/>
    <n v="3730"/>
    <x v="0"/>
    <x v="0"/>
    <n v="0"/>
    <n v="1"/>
    <x v="2"/>
  </r>
  <r>
    <s v="6971-JJOY"/>
    <s v="No"/>
    <x v="0"/>
    <n v="3"/>
    <n v="9"/>
    <n v="0"/>
    <n v="0"/>
    <s v="No"/>
    <x v="0"/>
    <n v="0"/>
    <n v="0"/>
    <n v="0"/>
    <x v="1"/>
    <n v="0"/>
    <x v="0"/>
    <s v="287-3891"/>
    <s v="Female"/>
    <x v="12"/>
    <s v="Yes"/>
    <s v="No"/>
    <s v="No"/>
    <x v="1"/>
    <n v="0"/>
    <s v="No"/>
    <x v="0"/>
    <s v="Direct Debit"/>
    <n v="13"/>
    <n v="13"/>
    <x v="0"/>
    <x v="0"/>
    <n v="0"/>
    <n v="1"/>
    <x v="0"/>
  </r>
  <r>
    <s v="7055-OZDJ"/>
    <s v="No"/>
    <x v="26"/>
    <n v="211"/>
    <n v="505.5"/>
    <n v="0"/>
    <n v="0"/>
    <s v="No"/>
    <x v="0"/>
    <n v="0"/>
    <n v="0"/>
    <n v="9"/>
    <x v="0"/>
    <n v="0"/>
    <x v="22"/>
    <s v="247-9684"/>
    <s v="Female"/>
    <x v="40"/>
    <s v="No"/>
    <s v="No"/>
    <s v="No"/>
    <x v="0"/>
    <n v="0"/>
    <s v="Yes"/>
    <x v="0"/>
    <s v="Direct Debit"/>
    <n v="60"/>
    <n v="3797"/>
    <x v="0"/>
    <x v="0"/>
    <n v="0"/>
    <n v="1"/>
    <x v="1"/>
  </r>
  <r>
    <s v="8540-ZWCN"/>
    <s v="No"/>
    <x v="18"/>
    <n v="75"/>
    <n v="241.5"/>
    <n v="0"/>
    <n v="0"/>
    <s v="No"/>
    <x v="0"/>
    <n v="0"/>
    <n v="0"/>
    <n v="0"/>
    <x v="1"/>
    <n v="0"/>
    <x v="41"/>
    <s v="359-9794"/>
    <s v="Male"/>
    <x v="55"/>
    <s v="No"/>
    <s v="Yes"/>
    <s v="No"/>
    <x v="2"/>
    <n v="0"/>
    <s v="No"/>
    <x v="1"/>
    <s v="Direct Debit"/>
    <n v="12"/>
    <n v="251"/>
    <x v="0"/>
    <x v="0"/>
    <n v="0"/>
    <n v="1"/>
    <x v="0"/>
  </r>
  <r>
    <s v="1552-ZOIQ"/>
    <s v="No"/>
    <x v="32"/>
    <n v="59"/>
    <n v="126.5"/>
    <n v="0"/>
    <n v="0"/>
    <s v="No"/>
    <x v="0"/>
    <n v="0"/>
    <n v="0"/>
    <n v="0"/>
    <x v="1"/>
    <n v="0"/>
    <x v="50"/>
    <s v="326-3420"/>
    <s v="Male"/>
    <x v="33"/>
    <s v="Yes"/>
    <s v="No"/>
    <s v="No"/>
    <x v="1"/>
    <n v="0"/>
    <s v="No"/>
    <x v="0"/>
    <s v="Credit Card"/>
    <n v="10"/>
    <n v="101"/>
    <x v="0"/>
    <x v="0"/>
    <n v="0"/>
    <n v="1"/>
    <x v="0"/>
  </r>
  <r>
    <s v="7133-PQSG"/>
    <s v="No"/>
    <x v="10"/>
    <n v="516"/>
    <n v="1041.5999999999999"/>
    <n v="0"/>
    <n v="0"/>
    <s v="No"/>
    <x v="0"/>
    <n v="0"/>
    <n v="0"/>
    <n v="0"/>
    <x v="1"/>
    <n v="0"/>
    <x v="2"/>
    <s v="347-8233"/>
    <s v="Female"/>
    <x v="48"/>
    <s v="No"/>
    <s v="No"/>
    <s v="No"/>
    <x v="0"/>
    <n v="0"/>
    <s v="No"/>
    <x v="2"/>
    <s v="Credit Card"/>
    <n v="15"/>
    <n v="1075"/>
    <x v="0"/>
    <x v="0"/>
    <n v="0"/>
    <n v="1"/>
    <x v="0"/>
  </r>
  <r>
    <s v="1492-GPNX"/>
    <s v="Yes"/>
    <x v="2"/>
    <n v="291"/>
    <n v="699.5"/>
    <n v="0"/>
    <n v="0"/>
    <s v="No"/>
    <x v="0"/>
    <n v="0"/>
    <n v="0"/>
    <n v="1"/>
    <x v="0"/>
    <n v="0"/>
    <x v="27"/>
    <s v="343-1800"/>
    <s v="Female"/>
    <x v="27"/>
    <s v="No"/>
    <s v="Yes"/>
    <s v="No"/>
    <x v="2"/>
    <n v="0"/>
    <s v="No"/>
    <x v="2"/>
    <s v="Direct Debit"/>
    <n v="26"/>
    <n v="1151"/>
    <x v="0"/>
    <x v="0"/>
    <n v="1"/>
    <n v="1"/>
    <x v="0"/>
  </r>
  <r>
    <s v="2791-CEUY"/>
    <s v="No"/>
    <x v="27"/>
    <n v="148"/>
    <n v="392.4"/>
    <n v="0"/>
    <n v="0"/>
    <s v="No"/>
    <x v="0"/>
    <n v="0"/>
    <n v="0"/>
    <n v="11"/>
    <x v="0"/>
    <n v="0"/>
    <x v="34"/>
    <s v="343-7760"/>
    <s v="Female"/>
    <x v="11"/>
    <s v="No"/>
    <s v="No"/>
    <s v="No"/>
    <x v="0"/>
    <n v="0"/>
    <s v="Yes"/>
    <x v="2"/>
    <s v="Credit Card"/>
    <n v="37"/>
    <n v="2389"/>
    <x v="0"/>
    <x v="0"/>
    <n v="0"/>
    <n v="1"/>
    <x v="2"/>
  </r>
  <r>
    <s v="3807-MJAM"/>
    <s v="No"/>
    <x v="3"/>
    <n v="20"/>
    <n v="48.3"/>
    <n v="40"/>
    <n v="84"/>
    <s v="Yes"/>
    <x v="1"/>
    <n v="0"/>
    <n v="0"/>
    <n v="0"/>
    <x v="1"/>
    <n v="0"/>
    <x v="12"/>
    <s v="262-6106"/>
    <s v="Male"/>
    <x v="4"/>
    <s v="Yes"/>
    <s v="No"/>
    <s v="No"/>
    <x v="1"/>
    <n v="0"/>
    <s v="No"/>
    <x v="1"/>
    <s v="Direct Debit"/>
    <n v="10"/>
    <n v="98"/>
    <x v="0"/>
    <x v="0"/>
    <n v="0"/>
    <n v="1"/>
    <x v="0"/>
  </r>
  <r>
    <s v="2190-ITDM"/>
    <s v="No"/>
    <x v="48"/>
    <n v="27"/>
    <n v="76.400000000000006"/>
    <n v="0"/>
    <n v="0"/>
    <s v="No"/>
    <x v="0"/>
    <n v="0"/>
    <n v="0"/>
    <n v="8"/>
    <x v="0"/>
    <n v="0"/>
    <x v="19"/>
    <s v="305-4355"/>
    <s v="Male"/>
    <x v="43"/>
    <s v="No"/>
    <s v="No"/>
    <s v="No"/>
    <x v="2"/>
    <n v="0"/>
    <s v="No"/>
    <x v="2"/>
    <s v="Direct Debit"/>
    <n v="29"/>
    <n v="136"/>
    <x v="0"/>
    <x v="0"/>
    <n v="0"/>
    <n v="1"/>
    <x v="1"/>
  </r>
  <r>
    <s v="6198-WDGP"/>
    <s v="No"/>
    <x v="59"/>
    <n v="155"/>
    <n v="348.4"/>
    <n v="0"/>
    <n v="0"/>
    <s v="No"/>
    <x v="0"/>
    <n v="0"/>
    <n v="0"/>
    <n v="7"/>
    <x v="0"/>
    <n v="0"/>
    <x v="30"/>
    <s v="294-7706"/>
    <s v="Male"/>
    <x v="58"/>
    <s v="No"/>
    <s v="No"/>
    <s v="No"/>
    <x v="0"/>
    <n v="0"/>
    <s v="No"/>
    <x v="0"/>
    <s v="Credit Card"/>
    <n v="23"/>
    <n v="527"/>
    <x v="0"/>
    <x v="0"/>
    <n v="0"/>
    <n v="1"/>
    <x v="1"/>
  </r>
  <r>
    <s v="0281-LLKJ"/>
    <s v="No"/>
    <x v="8"/>
    <n v="266"/>
    <n v="561"/>
    <n v="0"/>
    <n v="0"/>
    <s v="No"/>
    <x v="0"/>
    <n v="0"/>
    <n v="0"/>
    <n v="11"/>
    <x v="0"/>
    <n v="0"/>
    <x v="50"/>
    <s v="337-4072"/>
    <s v="Male"/>
    <x v="4"/>
    <s v="Yes"/>
    <s v="No"/>
    <s v="No"/>
    <x v="1"/>
    <n v="0"/>
    <s v="Yes"/>
    <x v="1"/>
    <s v="Credit Card"/>
    <n v="34"/>
    <n v="2363"/>
    <x v="0"/>
    <x v="0"/>
    <n v="0"/>
    <n v="1"/>
    <x v="2"/>
  </r>
  <r>
    <s v="3318-CMKZ"/>
    <s v="No"/>
    <x v="63"/>
    <n v="257"/>
    <n v="579.70000000000005"/>
    <n v="0"/>
    <n v="0"/>
    <s v="No"/>
    <x v="0"/>
    <n v="0"/>
    <n v="0"/>
    <n v="24"/>
    <x v="0"/>
    <n v="0"/>
    <x v="42"/>
    <s v="273-10664"/>
    <s v="Male"/>
    <x v="4"/>
    <s v="Yes"/>
    <s v="No"/>
    <s v="No"/>
    <x v="1"/>
    <n v="0"/>
    <s v="Yes"/>
    <x v="2"/>
    <s v="Direct Debit"/>
    <n v="39"/>
    <n v="2802"/>
    <x v="0"/>
    <x v="0"/>
    <n v="0"/>
    <n v="1"/>
    <x v="2"/>
  </r>
  <r>
    <s v="4949-ZDSK"/>
    <s v="No"/>
    <x v="63"/>
    <n v="143"/>
    <n v="288.39999999999998"/>
    <n v="0"/>
    <n v="0"/>
    <s v="No"/>
    <x v="0"/>
    <n v="0"/>
    <n v="0"/>
    <n v="4"/>
    <x v="0"/>
    <n v="0"/>
    <x v="25"/>
    <s v="331-7364"/>
    <s v="Male"/>
    <x v="21"/>
    <s v="No"/>
    <s v="No"/>
    <s v="No"/>
    <x v="0"/>
    <n v="0"/>
    <s v="Yes"/>
    <x v="2"/>
    <s v="Direct Debit"/>
    <n v="31"/>
    <n v="2258"/>
    <x v="0"/>
    <x v="0"/>
    <n v="0"/>
    <n v="1"/>
    <x v="0"/>
  </r>
  <r>
    <s v="1712-CELM"/>
    <s v="No"/>
    <x v="20"/>
    <n v="36"/>
    <n v="94.5"/>
    <n v="0"/>
    <n v="0"/>
    <s v="No"/>
    <x v="0"/>
    <n v="0"/>
    <n v="0"/>
    <n v="1"/>
    <x v="0"/>
    <n v="0"/>
    <x v="44"/>
    <s v="346-10229"/>
    <s v="Male"/>
    <x v="45"/>
    <s v="No"/>
    <s v="Yes"/>
    <s v="No"/>
    <x v="2"/>
    <n v="0"/>
    <s v="No"/>
    <x v="2"/>
    <s v="Direct Debit"/>
    <n v="49"/>
    <n v="665"/>
    <x v="0"/>
    <x v="0"/>
    <n v="0"/>
    <n v="1"/>
    <x v="0"/>
  </r>
  <r>
    <s v="3000-XZVR"/>
    <s v="No"/>
    <x v="68"/>
    <n v="15"/>
    <n v="36.6"/>
    <n v="0"/>
    <n v="0"/>
    <s v="No"/>
    <x v="0"/>
    <n v="0"/>
    <n v="0"/>
    <n v="0"/>
    <x v="1"/>
    <n v="0"/>
    <x v="38"/>
    <s v="341-4822"/>
    <s v="Male"/>
    <x v="53"/>
    <s v="Yes"/>
    <s v="No"/>
    <s v="No"/>
    <x v="1"/>
    <n v="0"/>
    <s v="No"/>
    <x v="0"/>
    <s v="Direct Debit"/>
    <n v="10"/>
    <n v="62"/>
    <x v="0"/>
    <x v="0"/>
    <n v="0"/>
    <n v="1"/>
    <x v="0"/>
  </r>
  <r>
    <s v="4937-GYCG"/>
    <s v="No"/>
    <x v="9"/>
    <n v="351"/>
    <n v="702.8"/>
    <n v="0"/>
    <n v="0"/>
    <s v="No"/>
    <x v="0"/>
    <n v="0"/>
    <n v="0"/>
    <n v="6"/>
    <x v="0"/>
    <n v="0"/>
    <x v="35"/>
    <s v="350-2356"/>
    <s v="Female"/>
    <x v="47"/>
    <s v="No"/>
    <s v="Yes"/>
    <s v="No"/>
    <x v="2"/>
    <n v="0"/>
    <s v="No"/>
    <x v="1"/>
    <s v="Direct Debit"/>
    <n v="35"/>
    <n v="1770"/>
    <x v="0"/>
    <x v="0"/>
    <n v="0"/>
    <n v="1"/>
    <x v="1"/>
  </r>
  <r>
    <s v="4621-QMQX"/>
    <s v="No"/>
    <x v="0"/>
    <n v="2"/>
    <n v="7"/>
    <n v="0"/>
    <n v="0"/>
    <s v="No"/>
    <x v="0"/>
    <n v="0"/>
    <n v="0"/>
    <n v="0"/>
    <x v="1"/>
    <n v="0"/>
    <x v="10"/>
    <s v="304-2916"/>
    <s v="Male"/>
    <x v="35"/>
    <s v="No"/>
    <s v="No"/>
    <s v="No"/>
    <x v="0"/>
    <n v="0"/>
    <s v="No"/>
    <x v="0"/>
    <s v="Credit Card"/>
    <n v="12"/>
    <n v="12"/>
    <x v="0"/>
    <x v="0"/>
    <n v="0"/>
    <n v="1"/>
    <x v="0"/>
  </r>
  <r>
    <s v="9105-SWRZ"/>
    <s v="No"/>
    <x v="72"/>
    <n v="201"/>
    <n v="358.8"/>
    <n v="0"/>
    <n v="0"/>
    <s v="No"/>
    <x v="0"/>
    <n v="0"/>
    <n v="0"/>
    <n v="2"/>
    <x v="0"/>
    <n v="0"/>
    <x v="28"/>
    <s v="373-9929"/>
    <s v="Male"/>
    <x v="38"/>
    <s v="No"/>
    <s v="No"/>
    <s v="No"/>
    <x v="0"/>
    <n v="0"/>
    <s v="Yes"/>
    <x v="1"/>
    <s v="Credit Card"/>
    <n v="75"/>
    <n v="3342"/>
    <x v="0"/>
    <x v="0"/>
    <n v="0"/>
    <n v="1"/>
    <x v="0"/>
  </r>
  <r>
    <s v="6502-RDBL"/>
    <s v="No"/>
    <x v="30"/>
    <n v="15"/>
    <n v="37.6"/>
    <n v="0"/>
    <n v="0"/>
    <s v="No"/>
    <x v="0"/>
    <n v="0"/>
    <n v="0"/>
    <n v="5"/>
    <x v="0"/>
    <n v="0"/>
    <x v="8"/>
    <s v="355-6491"/>
    <s v="Male"/>
    <x v="5"/>
    <s v="No"/>
    <s v="No"/>
    <s v="No"/>
    <x v="0"/>
    <n v="0"/>
    <s v="No"/>
    <x v="0"/>
    <s v="Credit Card"/>
    <n v="43"/>
    <n v="134"/>
    <x v="0"/>
    <x v="0"/>
    <n v="0"/>
    <n v="1"/>
    <x v="1"/>
  </r>
  <r>
    <s v="1083-GSFY"/>
    <s v="No"/>
    <x v="63"/>
    <n v="545"/>
    <n v="1156.3"/>
    <n v="0"/>
    <n v="0"/>
    <s v="No"/>
    <x v="0"/>
    <n v="0"/>
    <n v="0"/>
    <n v="0"/>
    <x v="1"/>
    <n v="0"/>
    <x v="16"/>
    <s v="253-3581"/>
    <s v="Female"/>
    <x v="48"/>
    <s v="No"/>
    <s v="No"/>
    <s v="No"/>
    <x v="0"/>
    <n v="0"/>
    <s v="No"/>
    <x v="2"/>
    <s v="Credit Card"/>
    <n v="13"/>
    <n v="939"/>
    <x v="0"/>
    <x v="0"/>
    <n v="0"/>
    <n v="1"/>
    <x v="0"/>
  </r>
  <r>
    <s v="2183-SOHG"/>
    <s v="No"/>
    <x v="61"/>
    <n v="25"/>
    <n v="70.400000000000006"/>
    <n v="0"/>
    <n v="0"/>
    <s v="No"/>
    <x v="0"/>
    <n v="0"/>
    <n v="0"/>
    <n v="0"/>
    <x v="1"/>
    <n v="0"/>
    <x v="15"/>
    <s v="389-7103"/>
    <s v="Male"/>
    <x v="58"/>
    <s v="No"/>
    <s v="No"/>
    <s v="No"/>
    <x v="0"/>
    <n v="0"/>
    <s v="No"/>
    <x v="0"/>
    <s v="Credit Card"/>
    <n v="8"/>
    <n v="61"/>
    <x v="0"/>
    <x v="0"/>
    <n v="0"/>
    <n v="1"/>
    <x v="0"/>
  </r>
  <r>
    <s v="6441-WZDZ"/>
    <s v="No"/>
    <x v="16"/>
    <n v="516"/>
    <n v="948.3"/>
    <n v="0"/>
    <n v="0"/>
    <s v="No"/>
    <x v="0"/>
    <n v="0"/>
    <n v="0"/>
    <n v="8"/>
    <x v="1"/>
    <n v="79"/>
    <x v="8"/>
    <s v="326-5407"/>
    <s v="Female"/>
    <x v="64"/>
    <s v="No"/>
    <s v="Yes"/>
    <s v="No"/>
    <x v="2"/>
    <n v="0"/>
    <s v="Yes"/>
    <x v="2"/>
    <s v="Credit Card"/>
    <n v="52"/>
    <n v="3818"/>
    <x v="0"/>
    <x v="0"/>
    <n v="0"/>
    <n v="1"/>
    <x v="1"/>
  </r>
  <r>
    <s v="1482-CBVW"/>
    <s v="No"/>
    <x v="14"/>
    <n v="163"/>
    <n v="354.1"/>
    <n v="0"/>
    <n v="0"/>
    <s v="No"/>
    <x v="0"/>
    <n v="0"/>
    <n v="0"/>
    <n v="5"/>
    <x v="0"/>
    <n v="0"/>
    <x v="25"/>
    <s v="301-8881"/>
    <s v="Male"/>
    <x v="1"/>
    <s v="No"/>
    <s v="No"/>
    <s v="No"/>
    <x v="0"/>
    <n v="0"/>
    <s v="Yes"/>
    <x v="2"/>
    <s v="Direct Debit"/>
    <n v="41"/>
    <n v="2904"/>
    <x v="0"/>
    <x v="0"/>
    <n v="0"/>
    <n v="1"/>
    <x v="1"/>
  </r>
  <r>
    <s v="4900-MNXJ"/>
    <s v="No"/>
    <x v="49"/>
    <n v="248"/>
    <n v="541.70000000000005"/>
    <n v="136"/>
    <n v="221"/>
    <s v="Yes"/>
    <x v="1"/>
    <n v="0"/>
    <n v="0"/>
    <n v="4"/>
    <x v="0"/>
    <n v="0"/>
    <x v="26"/>
    <s v="378-1524"/>
    <s v="Female"/>
    <x v="18"/>
    <s v="No"/>
    <s v="No"/>
    <s v="No"/>
    <x v="0"/>
    <n v="0"/>
    <s v="Yes"/>
    <x v="2"/>
    <s v="Direct Debit"/>
    <n v="30"/>
    <n v="1022"/>
    <x v="0"/>
    <x v="0"/>
    <n v="0"/>
    <n v="1"/>
    <x v="0"/>
  </r>
  <r>
    <s v="9799-STKZ"/>
    <s v="No"/>
    <x v="5"/>
    <n v="100"/>
    <n v="257.2"/>
    <n v="0"/>
    <n v="0"/>
    <s v="No"/>
    <x v="0"/>
    <n v="0"/>
    <n v="0"/>
    <n v="0"/>
    <x v="1"/>
    <n v="0"/>
    <x v="47"/>
    <s v="367-5600"/>
    <s v="Female"/>
    <x v="39"/>
    <s v="No"/>
    <s v="No"/>
    <s v="No"/>
    <x v="0"/>
    <n v="0"/>
    <s v="No"/>
    <x v="1"/>
    <s v="Credit Card"/>
    <n v="9"/>
    <n v="155"/>
    <x v="0"/>
    <x v="0"/>
    <n v="0"/>
    <n v="1"/>
    <x v="0"/>
  </r>
  <r>
    <s v="7073-CEGQ"/>
    <s v="No"/>
    <x v="6"/>
    <n v="303"/>
    <n v="915.3"/>
    <n v="0"/>
    <n v="0"/>
    <s v="No"/>
    <x v="0"/>
    <n v="0"/>
    <n v="0"/>
    <n v="14"/>
    <x v="0"/>
    <n v="0"/>
    <x v="50"/>
    <s v="349-9612"/>
    <s v="Female"/>
    <x v="36"/>
    <s v="No"/>
    <s v="Yes"/>
    <s v="No"/>
    <x v="2"/>
    <n v="0"/>
    <s v="Yes"/>
    <x v="1"/>
    <s v="Direct Debit"/>
    <n v="34"/>
    <n v="1969"/>
    <x v="0"/>
    <x v="0"/>
    <n v="0"/>
    <n v="1"/>
    <x v="2"/>
  </r>
  <r>
    <s v="1151-HWNL"/>
    <s v="No"/>
    <x v="0"/>
    <n v="3"/>
    <n v="7"/>
    <n v="0"/>
    <n v="0"/>
    <s v="No"/>
    <x v="0"/>
    <n v="0"/>
    <n v="0"/>
    <n v="0"/>
    <x v="1"/>
    <n v="0"/>
    <x v="22"/>
    <s v="388-8076"/>
    <s v="Female"/>
    <x v="18"/>
    <s v="No"/>
    <s v="No"/>
    <s v="No"/>
    <x v="0"/>
    <n v="0"/>
    <s v="No"/>
    <x v="0"/>
    <s v="Credit Card"/>
    <n v="7"/>
    <n v="7"/>
    <x v="0"/>
    <x v="0"/>
    <n v="0"/>
    <n v="1"/>
    <x v="0"/>
  </r>
  <r>
    <s v="1812-LQSE"/>
    <s v="No"/>
    <x v="0"/>
    <n v="3"/>
    <n v="6"/>
    <n v="0"/>
    <n v="0"/>
    <s v="No"/>
    <x v="0"/>
    <n v="0"/>
    <n v="0"/>
    <n v="0"/>
    <x v="1"/>
    <n v="0"/>
    <x v="46"/>
    <s v="387-5431"/>
    <s v="Female"/>
    <x v="26"/>
    <s v="No"/>
    <s v="No"/>
    <s v="No"/>
    <x v="0"/>
    <n v="0"/>
    <s v="No"/>
    <x v="0"/>
    <s v="Credit Card"/>
    <n v="10"/>
    <n v="10"/>
    <x v="0"/>
    <x v="0"/>
    <n v="0"/>
    <n v="1"/>
    <x v="0"/>
  </r>
  <r>
    <s v="6664-OJPN"/>
    <s v="No"/>
    <x v="6"/>
    <n v="145"/>
    <n v="282.5"/>
    <n v="0"/>
    <n v="0"/>
    <s v="No"/>
    <x v="0"/>
    <n v="0"/>
    <n v="0"/>
    <n v="10"/>
    <x v="1"/>
    <n v="14"/>
    <x v="2"/>
    <s v="343-5036"/>
    <s v="Female"/>
    <x v="55"/>
    <s v="No"/>
    <s v="Yes"/>
    <s v="No"/>
    <x v="2"/>
    <n v="0"/>
    <s v="Yes"/>
    <x v="0"/>
    <s v="Direct Debit"/>
    <n v="36"/>
    <n v="2014"/>
    <x v="0"/>
    <x v="0"/>
    <n v="0"/>
    <n v="1"/>
    <x v="1"/>
  </r>
  <r>
    <s v="5993-AFIP"/>
    <s v="No"/>
    <x v="26"/>
    <n v="256"/>
    <n v="630.70000000000005"/>
    <n v="0"/>
    <n v="0"/>
    <s v="No"/>
    <x v="0"/>
    <n v="0"/>
    <n v="0"/>
    <n v="43"/>
    <x v="0"/>
    <n v="0"/>
    <x v="50"/>
    <s v="322-3693"/>
    <s v="Male"/>
    <x v="19"/>
    <s v="Yes"/>
    <s v="No"/>
    <s v="No"/>
    <x v="1"/>
    <n v="0"/>
    <s v="Yes"/>
    <x v="1"/>
    <s v="Credit Card"/>
    <n v="55"/>
    <n v="3438"/>
    <x v="0"/>
    <x v="0"/>
    <n v="0"/>
    <n v="1"/>
    <x v="2"/>
  </r>
  <r>
    <s v="4976-TXOD"/>
    <s v="No"/>
    <x v="29"/>
    <n v="102"/>
    <n v="221.2"/>
    <n v="0"/>
    <n v="0"/>
    <s v="No"/>
    <x v="0"/>
    <n v="0"/>
    <n v="0"/>
    <n v="7"/>
    <x v="0"/>
    <n v="0"/>
    <x v="9"/>
    <s v="318-3569"/>
    <s v="Female"/>
    <x v="16"/>
    <s v="No"/>
    <s v="No"/>
    <s v="No"/>
    <x v="0"/>
    <n v="0"/>
    <s v="Yes"/>
    <x v="0"/>
    <s v="Credit Card"/>
    <n v="31"/>
    <n v="577"/>
    <x v="0"/>
    <x v="0"/>
    <n v="0"/>
    <n v="1"/>
    <x v="1"/>
  </r>
  <r>
    <s v="1574-ELQD"/>
    <s v="No"/>
    <x v="62"/>
    <n v="417"/>
    <n v="1003.5"/>
    <n v="0"/>
    <n v="0"/>
    <s v="No"/>
    <x v="0"/>
    <n v="0"/>
    <n v="0"/>
    <n v="0"/>
    <x v="1"/>
    <n v="0"/>
    <x v="40"/>
    <s v="406-4326"/>
    <s v="Female"/>
    <x v="7"/>
    <s v="No"/>
    <s v="No"/>
    <s v="No"/>
    <x v="0"/>
    <n v="0"/>
    <s v="No"/>
    <x v="2"/>
    <s v="Direct Debit"/>
    <n v="10"/>
    <n v="777"/>
    <x v="0"/>
    <x v="0"/>
    <n v="0"/>
    <n v="1"/>
    <x v="0"/>
  </r>
  <r>
    <s v="2300-WEKK"/>
    <s v="No"/>
    <x v="38"/>
    <n v="337"/>
    <n v="758.3"/>
    <n v="0"/>
    <n v="0"/>
    <s v="No"/>
    <x v="0"/>
    <n v="0"/>
    <n v="0"/>
    <n v="12"/>
    <x v="1"/>
    <n v="6"/>
    <x v="37"/>
    <s v="315-2920"/>
    <s v="Female"/>
    <x v="59"/>
    <s v="Yes"/>
    <s v="No"/>
    <s v="No"/>
    <x v="1"/>
    <n v="0"/>
    <s v="Yes"/>
    <x v="0"/>
    <s v="Direct Debit"/>
    <n v="53"/>
    <n v="2696"/>
    <x v="0"/>
    <x v="0"/>
    <n v="0"/>
    <n v="1"/>
    <x v="2"/>
  </r>
  <r>
    <s v="2661-MZJA"/>
    <s v="No"/>
    <x v="6"/>
    <n v="299"/>
    <n v="573.6"/>
    <n v="0"/>
    <n v="0"/>
    <s v="No"/>
    <x v="0"/>
    <n v="0"/>
    <n v="0"/>
    <n v="7"/>
    <x v="0"/>
    <n v="0"/>
    <x v="38"/>
    <s v="374-4195"/>
    <s v="Male"/>
    <x v="38"/>
    <s v="No"/>
    <s v="No"/>
    <s v="No"/>
    <x v="0"/>
    <n v="0"/>
    <s v="No"/>
    <x v="1"/>
    <s v="Credit Card"/>
    <n v="27"/>
    <n v="1542"/>
    <x v="0"/>
    <x v="0"/>
    <n v="0"/>
    <n v="1"/>
    <x v="1"/>
  </r>
  <r>
    <s v="6181-BFAP"/>
    <s v="No"/>
    <x v="63"/>
    <n v="321"/>
    <n v="863.3"/>
    <n v="0"/>
    <n v="0"/>
    <s v="No"/>
    <x v="0"/>
    <n v="0"/>
    <n v="0"/>
    <n v="20"/>
    <x v="0"/>
    <n v="0"/>
    <x v="1"/>
    <s v="256-6578"/>
    <s v="Female"/>
    <x v="23"/>
    <s v="Yes"/>
    <s v="No"/>
    <s v="No"/>
    <x v="1"/>
    <n v="0"/>
    <s v="Yes"/>
    <x v="2"/>
    <s v="Credit Card"/>
    <n v="72"/>
    <n v="5160"/>
    <x v="0"/>
    <x v="0"/>
    <n v="0"/>
    <n v="1"/>
    <x v="2"/>
  </r>
  <r>
    <s v="1055-FKBI"/>
    <s v="No"/>
    <x v="17"/>
    <n v="123"/>
    <n v="372.5"/>
    <n v="0"/>
    <n v="0"/>
    <s v="No"/>
    <x v="0"/>
    <n v="0"/>
    <n v="0"/>
    <n v="8"/>
    <x v="0"/>
    <n v="0"/>
    <x v="3"/>
    <s v="311-5024"/>
    <s v="Female"/>
    <x v="26"/>
    <s v="No"/>
    <s v="No"/>
    <s v="No"/>
    <x v="0"/>
    <n v="0"/>
    <s v="Yes"/>
    <x v="2"/>
    <s v="Direct Debit"/>
    <n v="36"/>
    <n v="1663"/>
    <x v="0"/>
    <x v="0"/>
    <n v="0"/>
    <n v="1"/>
    <x v="1"/>
  </r>
  <r>
    <s v="1197-LVTA"/>
    <s v="No"/>
    <x v="16"/>
    <n v="532"/>
    <n v="1092.4000000000001"/>
    <n v="0"/>
    <n v="0"/>
    <s v="No"/>
    <x v="0"/>
    <n v="0"/>
    <n v="0"/>
    <n v="13"/>
    <x v="0"/>
    <n v="0"/>
    <x v="41"/>
    <s v="335-2672"/>
    <s v="Female"/>
    <x v="44"/>
    <s v="No"/>
    <s v="No"/>
    <s v="No"/>
    <x v="0"/>
    <n v="0"/>
    <s v="Yes"/>
    <x v="2"/>
    <s v="Direct Debit"/>
    <n v="38"/>
    <n v="2760"/>
    <x v="0"/>
    <x v="0"/>
    <n v="0"/>
    <n v="1"/>
    <x v="2"/>
  </r>
  <r>
    <s v="5851-RHRY"/>
    <s v="No"/>
    <x v="16"/>
    <n v="507"/>
    <n v="1101.5999999999999"/>
    <n v="0"/>
    <n v="0"/>
    <s v="No"/>
    <x v="0"/>
    <n v="0"/>
    <n v="0"/>
    <n v="24"/>
    <x v="1"/>
    <n v="73"/>
    <x v="35"/>
    <s v="272-1649"/>
    <s v="Female"/>
    <x v="22"/>
    <s v="Yes"/>
    <s v="No"/>
    <s v="No"/>
    <x v="1"/>
    <n v="0"/>
    <s v="Yes"/>
    <x v="2"/>
    <s v="Direct Debit"/>
    <n v="56"/>
    <n v="4123"/>
    <x v="0"/>
    <x v="0"/>
    <n v="0"/>
    <n v="1"/>
    <x v="2"/>
  </r>
  <r>
    <s v="3585-WVBY"/>
    <s v="No"/>
    <x v="21"/>
    <n v="183"/>
    <n v="552.1"/>
    <n v="0"/>
    <n v="0"/>
    <s v="No"/>
    <x v="0"/>
    <n v="0"/>
    <n v="0"/>
    <n v="0"/>
    <x v="1"/>
    <n v="0"/>
    <x v="5"/>
    <s v="390-2445"/>
    <s v="Male"/>
    <x v="49"/>
    <s v="No"/>
    <s v="No"/>
    <s v="No"/>
    <x v="0"/>
    <n v="0"/>
    <s v="No"/>
    <x v="1"/>
    <s v="Direct Debit"/>
    <n v="9"/>
    <n v="398"/>
    <x v="0"/>
    <x v="0"/>
    <n v="0"/>
    <n v="1"/>
    <x v="0"/>
  </r>
  <r>
    <s v="2419-DTDX"/>
    <s v="No"/>
    <x v="0"/>
    <n v="2"/>
    <n v="5"/>
    <n v="0"/>
    <n v="0"/>
    <s v="No"/>
    <x v="0"/>
    <n v="0"/>
    <n v="0"/>
    <n v="0"/>
    <x v="1"/>
    <n v="0"/>
    <x v="8"/>
    <s v="400-4107"/>
    <s v="Female"/>
    <x v="4"/>
    <s v="Yes"/>
    <s v="No"/>
    <s v="No"/>
    <x v="1"/>
    <n v="0"/>
    <s v="No"/>
    <x v="0"/>
    <s v="Credit Card"/>
    <n v="11"/>
    <n v="11"/>
    <x v="0"/>
    <x v="0"/>
    <n v="0"/>
    <n v="1"/>
    <x v="0"/>
  </r>
  <r>
    <s v="0772-BJJG"/>
    <s v="No"/>
    <x v="48"/>
    <n v="24"/>
    <n v="47"/>
    <n v="0"/>
    <n v="0"/>
    <s v="No"/>
    <x v="0"/>
    <n v="0"/>
    <n v="0"/>
    <n v="0"/>
    <x v="1"/>
    <n v="0"/>
    <x v="34"/>
    <s v="373-10701"/>
    <s v="Female"/>
    <x v="28"/>
    <s v="No"/>
    <s v="No"/>
    <s v="No"/>
    <x v="0"/>
    <n v="0"/>
    <s v="No"/>
    <x v="0"/>
    <s v="Credit Card"/>
    <n v="9"/>
    <n v="47"/>
    <x v="0"/>
    <x v="0"/>
    <n v="0"/>
    <n v="1"/>
    <x v="0"/>
  </r>
  <r>
    <s v="9547-TYEN"/>
    <s v="No"/>
    <x v="35"/>
    <n v="254"/>
    <n v="725.3"/>
    <n v="0"/>
    <n v="0"/>
    <s v="No"/>
    <x v="0"/>
    <n v="0"/>
    <n v="0"/>
    <n v="20"/>
    <x v="0"/>
    <n v="0"/>
    <x v="46"/>
    <s v="359-7921"/>
    <s v="Female"/>
    <x v="6"/>
    <s v="Yes"/>
    <s v="No"/>
    <s v="No"/>
    <x v="1"/>
    <n v="0"/>
    <s v="Yes"/>
    <x v="1"/>
    <s v="Direct Debit"/>
    <n v="36"/>
    <n v="1751"/>
    <x v="0"/>
    <x v="0"/>
    <n v="0"/>
    <n v="1"/>
    <x v="2"/>
  </r>
  <r>
    <s v="8217-PCWO"/>
    <s v="No"/>
    <x v="38"/>
    <n v="227"/>
    <n v="560.20000000000005"/>
    <n v="0"/>
    <n v="0"/>
    <s v="No"/>
    <x v="0"/>
    <n v="0"/>
    <n v="0"/>
    <n v="4"/>
    <x v="0"/>
    <n v="0"/>
    <x v="7"/>
    <s v="276-7491"/>
    <s v="Male"/>
    <x v="38"/>
    <s v="No"/>
    <s v="No"/>
    <s v="No"/>
    <x v="0"/>
    <n v="0"/>
    <s v="No"/>
    <x v="0"/>
    <s v="Credit Card"/>
    <n v="14"/>
    <n v="729"/>
    <x v="0"/>
    <x v="0"/>
    <n v="0"/>
    <n v="1"/>
    <x v="0"/>
  </r>
  <r>
    <s v="8920-XIYH"/>
    <s v="No"/>
    <x v="43"/>
    <n v="23"/>
    <n v="47.9"/>
    <n v="0"/>
    <n v="0"/>
    <s v="No"/>
    <x v="0"/>
    <n v="0"/>
    <n v="0"/>
    <n v="2"/>
    <x v="0"/>
    <n v="0"/>
    <x v="43"/>
    <s v="297-6373"/>
    <s v="Male"/>
    <x v="60"/>
    <s v="No"/>
    <s v="Yes"/>
    <s v="No"/>
    <x v="2"/>
    <n v="0"/>
    <s v="No"/>
    <x v="2"/>
    <s v="Direct Debit"/>
    <n v="46"/>
    <n v="182"/>
    <x v="0"/>
    <x v="0"/>
    <n v="0"/>
    <n v="1"/>
    <x v="0"/>
  </r>
  <r>
    <s v="0777-WZPC"/>
    <s v="No"/>
    <x v="31"/>
    <n v="89"/>
    <n v="254.9"/>
    <n v="0"/>
    <n v="0"/>
    <s v="No"/>
    <x v="0"/>
    <n v="0"/>
    <n v="0"/>
    <n v="1"/>
    <x v="0"/>
    <n v="0"/>
    <x v="8"/>
    <s v="325-2416"/>
    <s v="Female"/>
    <x v="27"/>
    <s v="No"/>
    <s v="Yes"/>
    <s v="No"/>
    <x v="2"/>
    <n v="0"/>
    <s v="No"/>
    <x v="2"/>
    <s v="Direct Debit"/>
    <n v="49"/>
    <n v="1547"/>
    <x v="0"/>
    <x v="0"/>
    <n v="0"/>
    <n v="1"/>
    <x v="0"/>
  </r>
  <r>
    <s v="5987-DQEM"/>
    <s v="No"/>
    <x v="37"/>
    <n v="37"/>
    <n v="100.1"/>
    <n v="0"/>
    <n v="0"/>
    <s v="No"/>
    <x v="0"/>
    <n v="0"/>
    <n v="0"/>
    <n v="5"/>
    <x v="0"/>
    <n v="0"/>
    <x v="43"/>
    <s v="309-9846"/>
    <s v="Male"/>
    <x v="40"/>
    <s v="No"/>
    <s v="No"/>
    <s v="No"/>
    <x v="0"/>
    <n v="0"/>
    <s v="No"/>
    <x v="0"/>
    <s v="Direct Debit"/>
    <n v="55"/>
    <n v="504"/>
    <x v="0"/>
    <x v="0"/>
    <n v="0"/>
    <n v="1"/>
    <x v="1"/>
  </r>
  <r>
    <s v="7115-IGYR"/>
    <s v="No"/>
    <x v="54"/>
    <n v="154"/>
    <n v="537"/>
    <n v="0"/>
    <n v="0"/>
    <s v="No"/>
    <x v="0"/>
    <n v="0"/>
    <n v="0"/>
    <n v="0"/>
    <x v="1"/>
    <n v="0"/>
    <x v="21"/>
    <s v="333-3974"/>
    <s v="Female"/>
    <x v="40"/>
    <s v="No"/>
    <s v="No"/>
    <s v="No"/>
    <x v="0"/>
    <n v="0"/>
    <s v="No"/>
    <x v="2"/>
    <s v="Credit Card"/>
    <n v="13"/>
    <n v="703"/>
    <x v="0"/>
    <x v="0"/>
    <n v="0"/>
    <n v="1"/>
    <x v="0"/>
  </r>
  <r>
    <s v="0862-LBSM"/>
    <s v="No"/>
    <x v="32"/>
    <n v="25"/>
    <n v="103.5"/>
    <n v="0"/>
    <n v="0"/>
    <s v="No"/>
    <x v="0"/>
    <n v="0"/>
    <n v="0"/>
    <n v="5"/>
    <x v="0"/>
    <n v="0"/>
    <x v="19"/>
    <s v="375-2821"/>
    <s v="Female"/>
    <x v="43"/>
    <s v="No"/>
    <s v="Yes"/>
    <s v="No"/>
    <x v="2"/>
    <n v="0"/>
    <s v="No"/>
    <x v="1"/>
    <s v="Credit Card"/>
    <n v="30"/>
    <n v="340"/>
    <x v="0"/>
    <x v="0"/>
    <n v="0"/>
    <n v="1"/>
    <x v="1"/>
  </r>
  <r>
    <s v="7588-UPVA"/>
    <s v="No"/>
    <x v="40"/>
    <n v="229"/>
    <n v="608.29999999999995"/>
    <n v="0"/>
    <n v="0"/>
    <s v="No"/>
    <x v="0"/>
    <n v="0"/>
    <n v="0"/>
    <n v="4"/>
    <x v="0"/>
    <n v="0"/>
    <x v="32"/>
    <s v="353-9356"/>
    <s v="Male"/>
    <x v="14"/>
    <s v="No"/>
    <s v="Yes"/>
    <s v="No"/>
    <x v="2"/>
    <n v="0"/>
    <s v="No"/>
    <x v="1"/>
    <s v="Direct Debit"/>
    <n v="21"/>
    <n v="1451"/>
    <x v="0"/>
    <x v="0"/>
    <n v="0"/>
    <n v="1"/>
    <x v="0"/>
  </r>
  <r>
    <s v="7927-AHKH"/>
    <s v="No"/>
    <x v="21"/>
    <n v="243"/>
    <n v="546.4"/>
    <n v="0"/>
    <n v="0"/>
    <s v="No"/>
    <x v="0"/>
    <n v="0"/>
    <n v="0"/>
    <n v="8"/>
    <x v="0"/>
    <n v="0"/>
    <x v="6"/>
    <s v="352-2825"/>
    <s v="Female"/>
    <x v="46"/>
    <s v="No"/>
    <s v="No"/>
    <s v="No"/>
    <x v="0"/>
    <n v="0"/>
    <s v="No"/>
    <x v="2"/>
    <s v="Credit Card"/>
    <n v="46"/>
    <n v="2081"/>
    <x v="0"/>
    <x v="0"/>
    <n v="0"/>
    <n v="1"/>
    <x v="1"/>
  </r>
  <r>
    <s v="9713-QYDO"/>
    <s v="No"/>
    <x v="32"/>
    <n v="78"/>
    <n v="160.5"/>
    <n v="0"/>
    <n v="0"/>
    <s v="No"/>
    <x v="0"/>
    <n v="0"/>
    <n v="0"/>
    <n v="3"/>
    <x v="0"/>
    <n v="0"/>
    <x v="16"/>
    <s v="252-1934"/>
    <s v="Male"/>
    <x v="11"/>
    <s v="No"/>
    <s v="No"/>
    <s v="No"/>
    <x v="0"/>
    <n v="0"/>
    <s v="No"/>
    <x v="0"/>
    <s v="Credit Card"/>
    <n v="28"/>
    <n v="299"/>
    <x v="0"/>
    <x v="0"/>
    <n v="0"/>
    <n v="1"/>
    <x v="0"/>
  </r>
  <r>
    <s v="3178-CVEQ"/>
    <s v="No"/>
    <x v="73"/>
    <n v="96"/>
    <n v="293.60000000000002"/>
    <n v="0"/>
    <n v="0"/>
    <s v="No"/>
    <x v="0"/>
    <n v="0"/>
    <n v="0"/>
    <n v="4"/>
    <x v="0"/>
    <n v="0"/>
    <x v="32"/>
    <s v="350-4817"/>
    <s v="Female"/>
    <x v="57"/>
    <s v="No"/>
    <s v="Yes"/>
    <s v="No"/>
    <x v="2"/>
    <n v="0"/>
    <s v="No"/>
    <x v="2"/>
    <s v="Direct Debit"/>
    <n v="36"/>
    <n v="1051"/>
    <x v="0"/>
    <x v="0"/>
    <n v="0"/>
    <n v="1"/>
    <x v="0"/>
  </r>
  <r>
    <s v="2092-SVQC"/>
    <s v="No"/>
    <x v="7"/>
    <n v="208"/>
    <n v="369.1"/>
    <n v="0"/>
    <n v="0"/>
    <s v="No"/>
    <x v="0"/>
    <n v="0"/>
    <n v="0"/>
    <n v="0"/>
    <x v="1"/>
    <n v="0"/>
    <x v="3"/>
    <s v="321-5554"/>
    <s v="Female"/>
    <x v="18"/>
    <s v="No"/>
    <s v="No"/>
    <s v="No"/>
    <x v="0"/>
    <n v="0"/>
    <s v="No"/>
    <x v="1"/>
    <s v="Direct Debit"/>
    <n v="8"/>
    <n v="204"/>
    <x v="0"/>
    <x v="0"/>
    <n v="0"/>
    <n v="1"/>
    <x v="0"/>
  </r>
  <r>
    <s v="7336-ASTP"/>
    <s v="No"/>
    <x v="65"/>
    <n v="70"/>
    <n v="247.1"/>
    <n v="0"/>
    <n v="0"/>
    <s v="No"/>
    <x v="0"/>
    <n v="0"/>
    <n v="0"/>
    <n v="3"/>
    <x v="0"/>
    <n v="0"/>
    <x v="11"/>
    <s v="351-5535"/>
    <s v="Male"/>
    <x v="1"/>
    <s v="No"/>
    <s v="No"/>
    <s v="No"/>
    <x v="0"/>
    <n v="0"/>
    <s v="No"/>
    <x v="1"/>
    <s v="Credit Card"/>
    <n v="57"/>
    <n v="2839"/>
    <x v="0"/>
    <x v="0"/>
    <n v="0"/>
    <n v="1"/>
    <x v="0"/>
  </r>
  <r>
    <s v="1542-GRAY"/>
    <s v="No"/>
    <x v="2"/>
    <n v="312"/>
    <n v="703.4"/>
    <n v="0"/>
    <n v="0"/>
    <s v="No"/>
    <x v="0"/>
    <n v="0"/>
    <n v="0"/>
    <n v="0"/>
    <x v="1"/>
    <n v="0"/>
    <x v="8"/>
    <s v="320-7017"/>
    <s v="Female"/>
    <x v="5"/>
    <s v="No"/>
    <s v="No"/>
    <s v="No"/>
    <x v="0"/>
    <n v="0"/>
    <s v="No"/>
    <x v="2"/>
    <s v="Credit Card"/>
    <n v="12"/>
    <n v="530"/>
    <x v="0"/>
    <x v="0"/>
    <n v="0"/>
    <n v="1"/>
    <x v="0"/>
  </r>
  <r>
    <s v="2535-QKZR"/>
    <s v="No"/>
    <x v="35"/>
    <n v="145"/>
    <n v="531.9"/>
    <n v="0"/>
    <n v="0"/>
    <s v="No"/>
    <x v="0"/>
    <n v="0"/>
    <n v="0"/>
    <n v="0"/>
    <x v="1"/>
    <n v="0"/>
    <x v="45"/>
    <s v="345-5857"/>
    <s v="Female"/>
    <x v="51"/>
    <s v="No"/>
    <s v="No"/>
    <s v="No"/>
    <x v="0"/>
    <n v="0"/>
    <s v="No"/>
    <x v="1"/>
    <s v="Credit Card"/>
    <n v="8"/>
    <n v="401"/>
    <x v="0"/>
    <x v="0"/>
    <n v="0"/>
    <n v="1"/>
    <x v="0"/>
  </r>
  <r>
    <s v="6545-GGNX"/>
    <s v="No"/>
    <x v="58"/>
    <n v="178"/>
    <n v="427"/>
    <n v="0"/>
    <n v="0"/>
    <s v="No"/>
    <x v="0"/>
    <n v="0"/>
    <n v="0"/>
    <n v="0"/>
    <x v="1"/>
    <n v="0"/>
    <x v="15"/>
    <s v="337-3742"/>
    <s v="Female"/>
    <x v="7"/>
    <s v="No"/>
    <s v="No"/>
    <s v="No"/>
    <x v="0"/>
    <n v="0"/>
    <s v="No"/>
    <x v="2"/>
    <s v="Credit Card"/>
    <n v="9"/>
    <n v="230"/>
    <x v="0"/>
    <x v="0"/>
    <n v="0"/>
    <n v="1"/>
    <x v="0"/>
  </r>
  <r>
    <s v="4265-DCJY"/>
    <s v="No"/>
    <x v="7"/>
    <n v="145"/>
    <n v="371.9"/>
    <n v="0"/>
    <n v="0"/>
    <s v="No"/>
    <x v="0"/>
    <n v="0"/>
    <n v="0"/>
    <n v="9"/>
    <x v="1"/>
    <n v="39"/>
    <x v="44"/>
    <s v="304-6849"/>
    <s v="Male"/>
    <x v="48"/>
    <s v="No"/>
    <s v="No"/>
    <s v="No"/>
    <x v="0"/>
    <n v="0"/>
    <s v="No"/>
    <x v="0"/>
    <s v="Direct Debit"/>
    <n v="41"/>
    <n v="1028"/>
    <x v="0"/>
    <x v="0"/>
    <n v="0"/>
    <n v="1"/>
    <x v="1"/>
  </r>
  <r>
    <s v="1767-DYGM"/>
    <s v="No"/>
    <x v="11"/>
    <n v="131"/>
    <n v="318.2"/>
    <n v="0"/>
    <n v="0"/>
    <s v="No"/>
    <x v="0"/>
    <n v="0"/>
    <n v="0"/>
    <n v="4"/>
    <x v="0"/>
    <n v="0"/>
    <x v="37"/>
    <s v="237-5785"/>
    <s v="Female"/>
    <x v="10"/>
    <s v="No"/>
    <s v="No"/>
    <s v="No"/>
    <x v="0"/>
    <n v="0"/>
    <s v="Yes"/>
    <x v="0"/>
    <s v="Direct Debit"/>
    <n v="17"/>
    <n v="370"/>
    <x v="0"/>
    <x v="0"/>
    <n v="0"/>
    <n v="1"/>
    <x v="0"/>
  </r>
  <r>
    <s v="9264-TMSP"/>
    <s v="No"/>
    <x v="8"/>
    <n v="332"/>
    <n v="626.5"/>
    <n v="0"/>
    <n v="0"/>
    <s v="No"/>
    <x v="0"/>
    <n v="0"/>
    <n v="0"/>
    <n v="5"/>
    <x v="0"/>
    <n v="0"/>
    <x v="18"/>
    <s v="316-5325"/>
    <s v="Male"/>
    <x v="20"/>
    <s v="No"/>
    <s v="No"/>
    <s v="No"/>
    <x v="0"/>
    <n v="0"/>
    <s v="Yes"/>
    <x v="2"/>
    <s v="Direct Debit"/>
    <n v="26"/>
    <n v="1839"/>
    <x v="0"/>
    <x v="0"/>
    <n v="0"/>
    <n v="1"/>
    <x v="1"/>
  </r>
  <r>
    <s v="7308-AZSF"/>
    <s v="No"/>
    <x v="59"/>
    <n v="105"/>
    <n v="248.1"/>
    <n v="0"/>
    <n v="0"/>
    <s v="No"/>
    <x v="0"/>
    <n v="0"/>
    <n v="0"/>
    <n v="23"/>
    <x v="0"/>
    <n v="0"/>
    <x v="9"/>
    <s v="315-6444"/>
    <s v="Female"/>
    <x v="33"/>
    <s v="Yes"/>
    <s v="No"/>
    <s v="No"/>
    <x v="1"/>
    <n v="0"/>
    <s v="No"/>
    <x v="0"/>
    <s v="Credit Card"/>
    <n v="36"/>
    <n v="811"/>
    <x v="0"/>
    <x v="0"/>
    <n v="0"/>
    <n v="1"/>
    <x v="2"/>
  </r>
  <r>
    <s v="9522-PECR"/>
    <s v="No"/>
    <x v="8"/>
    <n v="439"/>
    <n v="1115.9000000000001"/>
    <n v="0"/>
    <n v="0"/>
    <s v="No"/>
    <x v="0"/>
    <n v="0"/>
    <n v="0"/>
    <n v="11"/>
    <x v="0"/>
    <n v="0"/>
    <x v="28"/>
    <s v="322-7764"/>
    <s v="Male"/>
    <x v="3"/>
    <s v="No"/>
    <s v="No"/>
    <s v="No"/>
    <x v="0"/>
    <n v="0"/>
    <s v="Yes"/>
    <x v="2"/>
    <s v="Credit Card"/>
    <n v="51"/>
    <n v="3544"/>
    <x v="0"/>
    <x v="0"/>
    <n v="0"/>
    <n v="1"/>
    <x v="2"/>
  </r>
  <r>
    <s v="0280-HRWG"/>
    <s v="No"/>
    <x v="6"/>
    <n v="138"/>
    <n v="622.20000000000005"/>
    <n v="228"/>
    <n v="815.1"/>
    <s v="Yes"/>
    <x v="1"/>
    <n v="0"/>
    <n v="0"/>
    <n v="3"/>
    <x v="1"/>
    <n v="38"/>
    <x v="6"/>
    <s v="268-10097"/>
    <s v="Male"/>
    <x v="9"/>
    <s v="No"/>
    <s v="No"/>
    <s v="No"/>
    <x v="0"/>
    <n v="0"/>
    <s v="No"/>
    <x v="1"/>
    <s v="Direct Debit"/>
    <n v="40"/>
    <n v="2275"/>
    <x v="0"/>
    <x v="0"/>
    <n v="0"/>
    <n v="1"/>
    <x v="0"/>
  </r>
  <r>
    <s v="3528-MZAJ"/>
    <s v="No"/>
    <x v="27"/>
    <n v="573"/>
    <n v="973.5"/>
    <n v="0"/>
    <n v="0"/>
    <s v="No"/>
    <x v="0"/>
    <n v="0"/>
    <n v="0"/>
    <n v="3"/>
    <x v="0"/>
    <n v="0"/>
    <x v="42"/>
    <s v="260-5800"/>
    <s v="Male"/>
    <x v="43"/>
    <s v="No"/>
    <s v="Yes"/>
    <s v="No"/>
    <x v="2"/>
    <n v="0"/>
    <s v="Yes"/>
    <x v="1"/>
    <s v="Credit Card"/>
    <n v="55"/>
    <n v="3584"/>
    <x v="0"/>
    <x v="0"/>
    <n v="0"/>
    <n v="1"/>
    <x v="0"/>
  </r>
  <r>
    <s v="3423-IIWR"/>
    <s v="No"/>
    <x v="41"/>
    <n v="255"/>
    <n v="812.3"/>
    <n v="296"/>
    <n v="688.2"/>
    <s v="Yes"/>
    <x v="1"/>
    <n v="0"/>
    <n v="0"/>
    <n v="0"/>
    <x v="1"/>
    <n v="0"/>
    <x v="0"/>
    <s v="289-8142"/>
    <s v="Male"/>
    <x v="21"/>
    <s v="No"/>
    <s v="No"/>
    <s v="No"/>
    <x v="0"/>
    <n v="0"/>
    <s v="No"/>
    <x v="1"/>
    <s v="Direct Debit"/>
    <n v="8"/>
    <n v="600"/>
    <x v="0"/>
    <x v="0"/>
    <n v="0"/>
    <n v="1"/>
    <x v="0"/>
  </r>
  <r>
    <s v="9265-WWTP"/>
    <s v="No"/>
    <x v="20"/>
    <n v="71"/>
    <n v="131.69999999999999"/>
    <n v="0"/>
    <n v="0"/>
    <s v="No"/>
    <x v="0"/>
    <n v="0"/>
    <n v="0"/>
    <n v="1"/>
    <x v="0"/>
    <n v="0"/>
    <x v="34"/>
    <s v="369-8857"/>
    <s v="Female"/>
    <x v="45"/>
    <s v="No"/>
    <s v="Yes"/>
    <s v="No"/>
    <x v="2"/>
    <n v="0"/>
    <s v="Yes"/>
    <x v="2"/>
    <s v="Direct Debit"/>
    <n v="32"/>
    <n v="420"/>
    <x v="0"/>
    <x v="0"/>
    <n v="0"/>
    <n v="1"/>
    <x v="0"/>
  </r>
  <r>
    <s v="0588-TXEZ"/>
    <s v="No"/>
    <x v="15"/>
    <n v="7"/>
    <n v="15.9"/>
    <n v="0"/>
    <n v="0"/>
    <s v="No"/>
    <x v="0"/>
    <n v="0"/>
    <n v="0"/>
    <n v="5"/>
    <x v="0"/>
    <n v="0"/>
    <x v="34"/>
    <s v="319-5163"/>
    <s v="Female"/>
    <x v="38"/>
    <s v="No"/>
    <s v="No"/>
    <s v="No"/>
    <x v="0"/>
    <n v="0"/>
    <s v="No"/>
    <x v="0"/>
    <s v="Direct Debit"/>
    <n v="36"/>
    <n v="64"/>
    <x v="0"/>
    <x v="0"/>
    <n v="0"/>
    <n v="1"/>
    <x v="1"/>
  </r>
  <r>
    <s v="8116-IXXG"/>
    <s v="No"/>
    <x v="46"/>
    <n v="69"/>
    <n v="162"/>
    <n v="0"/>
    <n v="0"/>
    <s v="No"/>
    <x v="0"/>
    <n v="0"/>
    <n v="0"/>
    <n v="29"/>
    <x v="0"/>
    <n v="0"/>
    <x v="24"/>
    <s v="288-4460"/>
    <s v="Male"/>
    <x v="54"/>
    <s v="No"/>
    <s v="No"/>
    <s v="No"/>
    <x v="0"/>
    <n v="0"/>
    <s v="Yes"/>
    <x v="0"/>
    <s v="Direct Debit"/>
    <n v="30"/>
    <n v="1226"/>
    <x v="0"/>
    <x v="0"/>
    <n v="0"/>
    <n v="1"/>
    <x v="2"/>
  </r>
  <r>
    <s v="7609-QQKS"/>
    <s v="No"/>
    <x v="0"/>
    <n v="11"/>
    <n v="14"/>
    <n v="0"/>
    <n v="0"/>
    <s v="No"/>
    <x v="0"/>
    <n v="0"/>
    <n v="0"/>
    <n v="0"/>
    <x v="1"/>
    <n v="0"/>
    <x v="24"/>
    <s v="279-9247"/>
    <s v="Male"/>
    <x v="40"/>
    <s v="No"/>
    <s v="No"/>
    <s v="No"/>
    <x v="0"/>
    <n v="0"/>
    <s v="No"/>
    <x v="0"/>
    <s v="Credit Card"/>
    <n v="8"/>
    <n v="8"/>
    <x v="0"/>
    <x v="0"/>
    <n v="0"/>
    <n v="1"/>
    <x v="0"/>
  </r>
  <r>
    <s v="0219-CGAF"/>
    <s v="No"/>
    <x v="74"/>
    <n v="37"/>
    <n v="99.6"/>
    <n v="0"/>
    <n v="0"/>
    <s v="No"/>
    <x v="0"/>
    <n v="0"/>
    <n v="0"/>
    <n v="8"/>
    <x v="0"/>
    <n v="0"/>
    <x v="6"/>
    <s v="395-7214"/>
    <s v="Female"/>
    <x v="12"/>
    <s v="Yes"/>
    <s v="No"/>
    <s v="No"/>
    <x v="1"/>
    <n v="0"/>
    <s v="No"/>
    <x v="0"/>
    <s v="Credit Card"/>
    <n v="35"/>
    <n v="250"/>
    <x v="0"/>
    <x v="0"/>
    <n v="0"/>
    <n v="1"/>
    <x v="1"/>
  </r>
  <r>
    <s v="8844-GCXN"/>
    <s v="No"/>
    <x v="50"/>
    <n v="101"/>
    <n v="208.8"/>
    <n v="0"/>
    <n v="0"/>
    <s v="No"/>
    <x v="0"/>
    <n v="0"/>
    <n v="0"/>
    <n v="1"/>
    <x v="0"/>
    <n v="0"/>
    <x v="34"/>
    <s v="323-9502"/>
    <s v="Female"/>
    <x v="16"/>
    <s v="No"/>
    <s v="No"/>
    <s v="No"/>
    <x v="0"/>
    <n v="0"/>
    <s v="No"/>
    <x v="0"/>
    <s v="Direct Debit"/>
    <n v="32"/>
    <n v="442"/>
    <x v="0"/>
    <x v="0"/>
    <n v="0"/>
    <n v="1"/>
    <x v="0"/>
  </r>
  <r>
    <s v="0549-WOLQ"/>
    <s v="No"/>
    <x v="41"/>
    <n v="424"/>
    <n v="1188.5999999999999"/>
    <n v="0"/>
    <n v="0"/>
    <s v="No"/>
    <x v="0"/>
    <n v="0"/>
    <n v="0"/>
    <n v="0"/>
    <x v="1"/>
    <n v="0"/>
    <x v="49"/>
    <s v="290-4684"/>
    <s v="Male"/>
    <x v="30"/>
    <s v="No"/>
    <s v="No"/>
    <s v="No"/>
    <x v="0"/>
    <n v="0"/>
    <s v="No"/>
    <x v="2"/>
    <s v="Direct Debit"/>
    <n v="11"/>
    <n v="804"/>
    <x v="0"/>
    <x v="0"/>
    <n v="0"/>
    <n v="1"/>
    <x v="0"/>
  </r>
  <r>
    <s v="6835-ZKWW"/>
    <s v="No"/>
    <x v="31"/>
    <n v="141"/>
    <n v="291.2"/>
    <n v="0"/>
    <n v="0"/>
    <s v="No"/>
    <x v="0"/>
    <n v="0"/>
    <n v="0"/>
    <n v="11"/>
    <x v="0"/>
    <n v="0"/>
    <x v="24"/>
    <s v="381-9319"/>
    <s v="Male"/>
    <x v="49"/>
    <s v="No"/>
    <s v="No"/>
    <s v="No"/>
    <x v="0"/>
    <n v="0"/>
    <s v="No"/>
    <x v="0"/>
    <s v="Credit Card"/>
    <n v="46"/>
    <n v="1473"/>
    <x v="0"/>
    <x v="0"/>
    <n v="0"/>
    <n v="1"/>
    <x v="2"/>
  </r>
  <r>
    <s v="8997-HFUG"/>
    <s v="No"/>
    <x v="32"/>
    <n v="36"/>
    <n v="87.8"/>
    <n v="0"/>
    <n v="0"/>
    <s v="No"/>
    <x v="0"/>
    <n v="0"/>
    <n v="0"/>
    <n v="7"/>
    <x v="0"/>
    <n v="0"/>
    <x v="45"/>
    <s v="358-4070"/>
    <s v="Female"/>
    <x v="48"/>
    <s v="No"/>
    <s v="No"/>
    <s v="No"/>
    <x v="0"/>
    <n v="0"/>
    <s v="No"/>
    <x v="0"/>
    <s v="Direct Debit"/>
    <n v="31"/>
    <n v="345"/>
    <x v="0"/>
    <x v="0"/>
    <n v="0"/>
    <n v="1"/>
    <x v="1"/>
  </r>
  <r>
    <s v="9631-VWMP"/>
    <s v="No"/>
    <x v="5"/>
    <n v="70"/>
    <n v="203.9"/>
    <n v="0"/>
    <n v="0"/>
    <s v="No"/>
    <x v="0"/>
    <n v="0"/>
    <n v="0"/>
    <n v="8"/>
    <x v="1"/>
    <n v="35"/>
    <x v="8"/>
    <s v="397-5335"/>
    <s v="Female"/>
    <x v="60"/>
    <s v="No"/>
    <s v="Yes"/>
    <s v="No"/>
    <x v="2"/>
    <n v="0"/>
    <s v="Yes"/>
    <x v="2"/>
    <s v="Direct Debit"/>
    <n v="43"/>
    <n v="735"/>
    <x v="0"/>
    <x v="0"/>
    <n v="0"/>
    <n v="1"/>
    <x v="1"/>
  </r>
  <r>
    <s v="9255-ZILF"/>
    <s v="No"/>
    <x v="8"/>
    <n v="106"/>
    <n v="281.39999999999998"/>
    <n v="0"/>
    <n v="0"/>
    <s v="No"/>
    <x v="0"/>
    <n v="0"/>
    <n v="0"/>
    <n v="5"/>
    <x v="0"/>
    <n v="0"/>
    <x v="17"/>
    <s v="397-9631"/>
    <s v="Female"/>
    <x v="13"/>
    <s v="No"/>
    <s v="Yes"/>
    <s v="No"/>
    <x v="2"/>
    <n v="0"/>
    <s v="No"/>
    <x v="2"/>
    <s v="Direct Debit"/>
    <n v="65"/>
    <n v="4606"/>
    <x v="0"/>
    <x v="0"/>
    <n v="0"/>
    <n v="1"/>
    <x v="1"/>
  </r>
  <r>
    <s v="3833-IJRS"/>
    <s v="No"/>
    <x v="8"/>
    <n v="347"/>
    <n v="767.3"/>
    <n v="0"/>
    <n v="0"/>
    <s v="No"/>
    <x v="0"/>
    <n v="0"/>
    <n v="0"/>
    <n v="4"/>
    <x v="0"/>
    <n v="0"/>
    <x v="44"/>
    <s v="342-4019"/>
    <s v="Female"/>
    <x v="45"/>
    <s v="No"/>
    <s v="Yes"/>
    <s v="No"/>
    <x v="2"/>
    <n v="0"/>
    <s v="No"/>
    <x v="2"/>
    <s v="Credit Card"/>
    <n v="46"/>
    <n v="3237"/>
    <x v="0"/>
    <x v="0"/>
    <n v="0"/>
    <n v="1"/>
    <x v="0"/>
  </r>
  <r>
    <s v="6085-ZBGP"/>
    <s v="No"/>
    <x v="48"/>
    <n v="12"/>
    <n v="23.7"/>
    <n v="20"/>
    <n v="54"/>
    <s v="Yes"/>
    <x v="1"/>
    <n v="0"/>
    <n v="0"/>
    <n v="1"/>
    <x v="0"/>
    <n v="0"/>
    <x v="49"/>
    <s v="320-5715"/>
    <s v="Male"/>
    <x v="63"/>
    <s v="No"/>
    <s v="Yes"/>
    <s v="No"/>
    <x v="2"/>
    <n v="0"/>
    <s v="Yes"/>
    <x v="2"/>
    <s v="Credit Card"/>
    <n v="19"/>
    <n v="88"/>
    <x v="0"/>
    <x v="0"/>
    <n v="0"/>
    <n v="1"/>
    <x v="0"/>
  </r>
  <r>
    <s v="2897-PCHI"/>
    <s v="No"/>
    <x v="64"/>
    <n v="152"/>
    <n v="464.3"/>
    <n v="0"/>
    <n v="0"/>
    <s v="No"/>
    <x v="0"/>
    <n v="0"/>
    <n v="0"/>
    <n v="3"/>
    <x v="0"/>
    <n v="0"/>
    <x v="23"/>
    <s v="397-10043"/>
    <s v="Male"/>
    <x v="37"/>
    <s v="No"/>
    <s v="No"/>
    <s v="No"/>
    <x v="0"/>
    <n v="0"/>
    <s v="Yes"/>
    <x v="1"/>
    <s v="Credit Card"/>
    <n v="31"/>
    <n v="1198"/>
    <x v="0"/>
    <x v="0"/>
    <n v="0"/>
    <n v="1"/>
    <x v="0"/>
  </r>
  <r>
    <s v="8238-VNOP"/>
    <s v="No"/>
    <x v="45"/>
    <n v="164"/>
    <n v="363"/>
    <n v="0"/>
    <n v="0"/>
    <s v="No"/>
    <x v="0"/>
    <n v="0"/>
    <n v="0"/>
    <n v="1"/>
    <x v="0"/>
    <n v="0"/>
    <x v="42"/>
    <s v="268-4818"/>
    <s v="Female"/>
    <x v="62"/>
    <s v="No"/>
    <s v="Yes"/>
    <s v="No"/>
    <x v="2"/>
    <n v="0"/>
    <s v="Yes"/>
    <x v="2"/>
    <s v="Direct Debit"/>
    <n v="29"/>
    <n v="1483"/>
    <x v="0"/>
    <x v="0"/>
    <n v="0"/>
    <n v="1"/>
    <x v="0"/>
  </r>
  <r>
    <s v="8252-RABZ"/>
    <s v="No"/>
    <x v="23"/>
    <n v="216"/>
    <n v="660.9"/>
    <n v="0"/>
    <n v="0"/>
    <s v="No"/>
    <x v="0"/>
    <n v="0"/>
    <n v="0"/>
    <n v="3"/>
    <x v="1"/>
    <n v="57"/>
    <x v="6"/>
    <s v="337-5485"/>
    <s v="Female"/>
    <x v="49"/>
    <s v="No"/>
    <s v="No"/>
    <s v="No"/>
    <x v="0"/>
    <n v="0"/>
    <s v="Yes"/>
    <x v="2"/>
    <s v="Direct Debit"/>
    <n v="41"/>
    <n v="2706"/>
    <x v="0"/>
    <x v="0"/>
    <n v="0"/>
    <n v="1"/>
    <x v="0"/>
  </r>
  <r>
    <s v="9519-CCWW"/>
    <s v="No"/>
    <x v="71"/>
    <n v="150"/>
    <n v="493"/>
    <n v="0"/>
    <n v="0"/>
    <s v="No"/>
    <x v="0"/>
    <n v="0"/>
    <n v="0"/>
    <n v="15"/>
    <x v="0"/>
    <n v="0"/>
    <x v="6"/>
    <s v="311-4444"/>
    <s v="Female"/>
    <x v="35"/>
    <s v="No"/>
    <s v="No"/>
    <s v="No"/>
    <x v="0"/>
    <n v="0"/>
    <s v="No"/>
    <x v="0"/>
    <s v="Credit Card"/>
    <n v="26"/>
    <n v="1078"/>
    <x v="0"/>
    <x v="0"/>
    <n v="0"/>
    <n v="1"/>
    <x v="2"/>
  </r>
  <r>
    <s v="1719-JACO"/>
    <s v="No"/>
    <x v="9"/>
    <n v="136"/>
    <n v="251.4"/>
    <n v="0"/>
    <n v="0"/>
    <s v="No"/>
    <x v="0"/>
    <n v="0"/>
    <n v="0"/>
    <n v="3"/>
    <x v="0"/>
    <n v="0"/>
    <x v="1"/>
    <s v="319-6715"/>
    <s v="Female"/>
    <x v="20"/>
    <s v="No"/>
    <s v="No"/>
    <s v="No"/>
    <x v="0"/>
    <n v="0"/>
    <s v="No"/>
    <x v="2"/>
    <s v="Credit Card"/>
    <n v="61"/>
    <n v="3059"/>
    <x v="0"/>
    <x v="0"/>
    <n v="0"/>
    <n v="1"/>
    <x v="0"/>
  </r>
  <r>
    <s v="7332-NQRE"/>
    <s v="No"/>
    <x v="1"/>
    <n v="106"/>
    <n v="262.60000000000002"/>
    <n v="0"/>
    <n v="0"/>
    <s v="No"/>
    <x v="0"/>
    <n v="0"/>
    <n v="0"/>
    <n v="13"/>
    <x v="0"/>
    <n v="0"/>
    <x v="18"/>
    <s v="380-3642"/>
    <s v="Male"/>
    <x v="4"/>
    <s v="Yes"/>
    <s v="No"/>
    <s v="No"/>
    <x v="1"/>
    <n v="0"/>
    <s v="No"/>
    <x v="0"/>
    <s v="Credit Card"/>
    <n v="25"/>
    <n v="812"/>
    <x v="0"/>
    <x v="0"/>
    <n v="0"/>
    <n v="1"/>
    <x v="2"/>
  </r>
  <r>
    <s v="7945-ZZLZ"/>
    <s v="No"/>
    <x v="74"/>
    <n v="47"/>
    <n v="118.4"/>
    <n v="0"/>
    <n v="0"/>
    <s v="No"/>
    <x v="0"/>
    <n v="0"/>
    <n v="0"/>
    <n v="0"/>
    <x v="1"/>
    <n v="0"/>
    <x v="25"/>
    <s v="370-6627"/>
    <s v="Female"/>
    <x v="30"/>
    <s v="No"/>
    <s v="No"/>
    <s v="No"/>
    <x v="0"/>
    <n v="0"/>
    <s v="No"/>
    <x v="0"/>
    <s v="Credit Card"/>
    <n v="7"/>
    <n v="54"/>
    <x v="0"/>
    <x v="0"/>
    <n v="0"/>
    <n v="1"/>
    <x v="0"/>
  </r>
  <r>
    <s v="4189-MEDZ"/>
    <s v="No"/>
    <x v="12"/>
    <n v="374"/>
    <n v="885.4"/>
    <n v="0"/>
    <n v="0"/>
    <s v="No"/>
    <x v="0"/>
    <n v="0"/>
    <n v="0"/>
    <n v="0"/>
    <x v="1"/>
    <n v="0"/>
    <x v="3"/>
    <s v="399-7361"/>
    <s v="Male"/>
    <x v="49"/>
    <s v="No"/>
    <s v="No"/>
    <s v="No"/>
    <x v="0"/>
    <n v="0"/>
    <s v="No"/>
    <x v="2"/>
    <s v="Direct Debit"/>
    <n v="13"/>
    <n v="751"/>
    <x v="0"/>
    <x v="0"/>
    <n v="0"/>
    <n v="1"/>
    <x v="0"/>
  </r>
  <r>
    <s v="5137-RVHR"/>
    <s v="No"/>
    <x v="68"/>
    <n v="11"/>
    <n v="25"/>
    <n v="0"/>
    <n v="0"/>
    <s v="No"/>
    <x v="0"/>
    <n v="0"/>
    <n v="0"/>
    <n v="21"/>
    <x v="0"/>
    <n v="0"/>
    <x v="15"/>
    <s v="328-9503"/>
    <s v="Female"/>
    <x v="6"/>
    <s v="Yes"/>
    <s v="No"/>
    <s v="No"/>
    <x v="1"/>
    <n v="0"/>
    <s v="No"/>
    <x v="0"/>
    <s v="Direct Debit"/>
    <n v="21"/>
    <n v="132"/>
    <x v="0"/>
    <x v="0"/>
    <n v="0"/>
    <n v="1"/>
    <x v="2"/>
  </r>
  <r>
    <s v="1704-BTCH"/>
    <s v="No"/>
    <x v="30"/>
    <n v="15"/>
    <n v="35.700000000000003"/>
    <n v="0"/>
    <n v="0"/>
    <s v="No"/>
    <x v="0"/>
    <n v="0"/>
    <n v="0"/>
    <n v="0"/>
    <x v="1"/>
    <n v="0"/>
    <x v="21"/>
    <s v="297-6625"/>
    <s v="Female"/>
    <x v="7"/>
    <s v="No"/>
    <s v="No"/>
    <s v="No"/>
    <x v="0"/>
    <n v="0"/>
    <s v="No"/>
    <x v="0"/>
    <s v="Credit Card"/>
    <n v="8"/>
    <n v="25"/>
    <x v="0"/>
    <x v="0"/>
    <n v="0"/>
    <n v="1"/>
    <x v="0"/>
  </r>
  <r>
    <s v="7421-BIOB"/>
    <s v="No"/>
    <x v="53"/>
    <n v="67"/>
    <n v="226.5"/>
    <n v="64"/>
    <n v="195.2"/>
    <s v="Yes"/>
    <x v="1"/>
    <n v="0"/>
    <n v="0"/>
    <n v="0"/>
    <x v="1"/>
    <n v="0"/>
    <x v="43"/>
    <s v="283-6970"/>
    <s v="Female"/>
    <x v="17"/>
    <s v="Yes"/>
    <s v="No"/>
    <s v="No"/>
    <x v="1"/>
    <n v="0"/>
    <s v="No"/>
    <x v="0"/>
    <s v="Credit Card"/>
    <n v="7"/>
    <n v="115"/>
    <x v="0"/>
    <x v="0"/>
    <n v="0"/>
    <n v="1"/>
    <x v="0"/>
  </r>
  <r>
    <s v="8325-RHZI"/>
    <s v="No"/>
    <x v="59"/>
    <n v="122"/>
    <n v="364.6"/>
    <n v="0"/>
    <n v="0"/>
    <s v="No"/>
    <x v="0"/>
    <n v="0"/>
    <n v="0"/>
    <n v="10"/>
    <x v="0"/>
    <n v="0"/>
    <x v="41"/>
    <s v="330-7758"/>
    <s v="Female"/>
    <x v="20"/>
    <s v="No"/>
    <s v="No"/>
    <s v="No"/>
    <x v="0"/>
    <n v="0"/>
    <s v="No"/>
    <x v="0"/>
    <s v="Credit Card"/>
    <n v="39"/>
    <n v="895"/>
    <x v="0"/>
    <x v="0"/>
    <n v="0"/>
    <n v="1"/>
    <x v="1"/>
  </r>
  <r>
    <s v="3065-YBHL"/>
    <s v="No"/>
    <x v="44"/>
    <n v="175"/>
    <n v="502.2"/>
    <n v="124"/>
    <n v="430.9"/>
    <s v="Yes"/>
    <x v="1"/>
    <n v="0"/>
    <n v="0"/>
    <n v="5"/>
    <x v="0"/>
    <n v="0"/>
    <x v="31"/>
    <s v="238-2916"/>
    <s v="Male"/>
    <x v="61"/>
    <s v="No"/>
    <s v="Yes"/>
    <s v="No"/>
    <x v="2"/>
    <n v="0"/>
    <s v="No"/>
    <x v="2"/>
    <s v="Direct Debit"/>
    <n v="35"/>
    <n v="1108"/>
    <x v="0"/>
    <x v="0"/>
    <n v="0"/>
    <n v="1"/>
    <x v="1"/>
  </r>
  <r>
    <s v="5265-LGNL"/>
    <s v="No"/>
    <x v="73"/>
    <n v="104"/>
    <n v="259.8"/>
    <n v="0"/>
    <n v="0"/>
    <s v="No"/>
    <x v="0"/>
    <n v="0"/>
    <n v="0"/>
    <n v="2"/>
    <x v="1"/>
    <n v="31"/>
    <x v="0"/>
    <s v="333-9786"/>
    <s v="Male"/>
    <x v="15"/>
    <s v="No"/>
    <s v="No"/>
    <s v="No"/>
    <x v="0"/>
    <n v="0"/>
    <s v="No"/>
    <x v="1"/>
    <s v="Direct Debit"/>
    <n v="29"/>
    <n v="842"/>
    <x v="0"/>
    <x v="0"/>
    <n v="0"/>
    <n v="1"/>
    <x v="0"/>
  </r>
  <r>
    <s v="5165-XXTA"/>
    <s v="No"/>
    <x v="9"/>
    <n v="112"/>
    <n v="349"/>
    <n v="0"/>
    <n v="0"/>
    <s v="No"/>
    <x v="0"/>
    <n v="0"/>
    <n v="0"/>
    <n v="0"/>
    <x v="1"/>
    <n v="0"/>
    <x v="28"/>
    <s v="283-4479"/>
    <s v="Female"/>
    <x v="41"/>
    <s v="No"/>
    <s v="Yes"/>
    <s v="No"/>
    <x v="2"/>
    <n v="0"/>
    <s v="No"/>
    <x v="1"/>
    <s v="Credit Card"/>
    <n v="7"/>
    <n v="357"/>
    <x v="0"/>
    <x v="0"/>
    <n v="0"/>
    <n v="1"/>
    <x v="0"/>
  </r>
  <r>
    <s v="5697-KWDE"/>
    <s v="No"/>
    <x v="6"/>
    <n v="92"/>
    <n v="229.1"/>
    <n v="0"/>
    <n v="0"/>
    <s v="No"/>
    <x v="0"/>
    <n v="0"/>
    <n v="0"/>
    <n v="17"/>
    <x v="0"/>
    <n v="0"/>
    <x v="26"/>
    <s v="351-6472"/>
    <s v="Female"/>
    <x v="23"/>
    <s v="Yes"/>
    <s v="No"/>
    <s v="No"/>
    <x v="1"/>
    <n v="0"/>
    <s v="No"/>
    <x v="0"/>
    <s v="Direct Debit"/>
    <n v="55"/>
    <n v="3168"/>
    <x v="0"/>
    <x v="0"/>
    <n v="0"/>
    <n v="1"/>
    <x v="2"/>
  </r>
  <r>
    <s v="2271-UUSG"/>
    <s v="No"/>
    <x v="4"/>
    <n v="120"/>
    <n v="248.8"/>
    <n v="0"/>
    <n v="0"/>
    <s v="No"/>
    <x v="0"/>
    <n v="0"/>
    <n v="0"/>
    <n v="9"/>
    <x v="0"/>
    <n v="0"/>
    <x v="31"/>
    <s v="369-7331"/>
    <s v="Female"/>
    <x v="35"/>
    <s v="No"/>
    <s v="No"/>
    <s v="No"/>
    <x v="0"/>
    <n v="0"/>
    <s v="Yes"/>
    <x v="2"/>
    <s v="Credit Card"/>
    <n v="47"/>
    <n v="2938"/>
    <x v="0"/>
    <x v="0"/>
    <n v="0"/>
    <n v="1"/>
    <x v="1"/>
  </r>
  <r>
    <s v="5529-AGTB"/>
    <s v="No"/>
    <x v="26"/>
    <n v="352"/>
    <n v="946.3"/>
    <n v="0"/>
    <n v="0"/>
    <s v="No"/>
    <x v="0"/>
    <n v="0"/>
    <n v="0"/>
    <n v="7"/>
    <x v="0"/>
    <n v="0"/>
    <x v="36"/>
    <s v="352-3329"/>
    <s v="Male"/>
    <x v="1"/>
    <s v="No"/>
    <s v="No"/>
    <s v="No"/>
    <x v="0"/>
    <n v="0"/>
    <s v="Yes"/>
    <x v="2"/>
    <s v="Credit Card"/>
    <n v="39"/>
    <n v="2468"/>
    <x v="0"/>
    <x v="0"/>
    <n v="0"/>
    <n v="1"/>
    <x v="1"/>
  </r>
  <r>
    <s v="4427-AEZJ"/>
    <s v="No"/>
    <x v="75"/>
    <n v="59"/>
    <n v="147.30000000000001"/>
    <n v="0"/>
    <n v="0"/>
    <s v="No"/>
    <x v="0"/>
    <n v="0"/>
    <n v="0"/>
    <n v="9"/>
    <x v="0"/>
    <n v="0"/>
    <x v="44"/>
    <s v="328-10626"/>
    <s v="Male"/>
    <x v="26"/>
    <s v="No"/>
    <s v="No"/>
    <s v="No"/>
    <x v="0"/>
    <n v="0"/>
    <s v="Yes"/>
    <x v="1"/>
    <s v="Credit Card"/>
    <n v="35"/>
    <n v="1288"/>
    <x v="0"/>
    <x v="0"/>
    <n v="0"/>
    <n v="1"/>
    <x v="1"/>
  </r>
  <r>
    <s v="7183-OUUK"/>
    <s v="No"/>
    <x v="11"/>
    <n v="70"/>
    <n v="190.8"/>
    <n v="84"/>
    <n v="245.7"/>
    <s v="Yes"/>
    <x v="1"/>
    <n v="0"/>
    <n v="0"/>
    <n v="6"/>
    <x v="1"/>
    <n v="38"/>
    <x v="4"/>
    <s v="390-7482"/>
    <s v="Female"/>
    <x v="9"/>
    <s v="No"/>
    <s v="No"/>
    <s v="No"/>
    <x v="0"/>
    <n v="0"/>
    <s v="Yes"/>
    <x v="1"/>
    <s v="Credit Card"/>
    <n v="46"/>
    <n v="968"/>
    <x v="0"/>
    <x v="0"/>
    <n v="0"/>
    <n v="1"/>
    <x v="1"/>
  </r>
  <r>
    <s v="4780-MYHH"/>
    <s v="No"/>
    <x v="27"/>
    <n v="287"/>
    <n v="581.4"/>
    <n v="260"/>
    <n v="708.5"/>
    <s v="Yes"/>
    <x v="1"/>
    <n v="0"/>
    <n v="0"/>
    <n v="24"/>
    <x v="0"/>
    <n v="0"/>
    <x v="42"/>
    <s v="289-10391"/>
    <s v="Male"/>
    <x v="12"/>
    <s v="Yes"/>
    <s v="No"/>
    <s v="No"/>
    <x v="1"/>
    <n v="0"/>
    <s v="Yes"/>
    <x v="1"/>
    <s v="Direct Debit"/>
    <n v="62"/>
    <n v="3987"/>
    <x v="0"/>
    <x v="0"/>
    <n v="0"/>
    <n v="1"/>
    <x v="2"/>
  </r>
  <r>
    <s v="8308-NFKF"/>
    <s v="No"/>
    <x v="72"/>
    <n v="135"/>
    <n v="357.6"/>
    <n v="0"/>
    <n v="0"/>
    <s v="No"/>
    <x v="0"/>
    <n v="0"/>
    <n v="0"/>
    <n v="16"/>
    <x v="0"/>
    <n v="0"/>
    <x v="0"/>
    <s v="331-7225"/>
    <s v="Female"/>
    <x v="6"/>
    <s v="Yes"/>
    <s v="No"/>
    <s v="No"/>
    <x v="1"/>
    <n v="0"/>
    <s v="No"/>
    <x v="1"/>
    <s v="Direct Debit"/>
    <n v="39"/>
    <n v="1725"/>
    <x v="0"/>
    <x v="0"/>
    <n v="0"/>
    <n v="1"/>
    <x v="2"/>
  </r>
  <r>
    <s v="6950-RZDQ"/>
    <s v="No"/>
    <x v="11"/>
    <n v="94"/>
    <n v="192"/>
    <n v="84"/>
    <n v="172.2"/>
    <s v="Yes"/>
    <x v="1"/>
    <n v="0"/>
    <n v="0"/>
    <n v="14"/>
    <x v="1"/>
    <n v="17"/>
    <x v="6"/>
    <s v="324-3605"/>
    <s v="Female"/>
    <x v="59"/>
    <s v="Yes"/>
    <s v="No"/>
    <s v="No"/>
    <x v="1"/>
    <n v="0"/>
    <s v="No"/>
    <x v="0"/>
    <s v="Credit Card"/>
    <n v="51"/>
    <n v="1095"/>
    <x v="0"/>
    <x v="0"/>
    <n v="0"/>
    <n v="1"/>
    <x v="2"/>
  </r>
  <r>
    <s v="7413-YZGE"/>
    <s v="No"/>
    <x v="33"/>
    <n v="298"/>
    <n v="700.3"/>
    <n v="0"/>
    <n v="0"/>
    <s v="No"/>
    <x v="0"/>
    <n v="0"/>
    <n v="0"/>
    <n v="0"/>
    <x v="1"/>
    <n v="0"/>
    <x v="9"/>
    <s v="296-7620"/>
    <s v="Female"/>
    <x v="8"/>
    <s v="No"/>
    <s v="No"/>
    <s v="No"/>
    <x v="0"/>
    <n v="0"/>
    <s v="No"/>
    <x v="1"/>
    <s v="Direct Debit"/>
    <n v="7"/>
    <n v="456"/>
    <x v="0"/>
    <x v="0"/>
    <n v="0"/>
    <n v="1"/>
    <x v="0"/>
  </r>
  <r>
    <s v="9245-UIQY"/>
    <s v="No"/>
    <x v="23"/>
    <n v="157"/>
    <n v="398.5"/>
    <n v="0"/>
    <n v="0"/>
    <s v="No"/>
    <x v="0"/>
    <n v="0"/>
    <n v="0"/>
    <n v="16"/>
    <x v="0"/>
    <n v="0"/>
    <x v="4"/>
    <s v="322-6039"/>
    <s v="Female"/>
    <x v="6"/>
    <s v="Yes"/>
    <s v="No"/>
    <s v="No"/>
    <x v="1"/>
    <n v="0"/>
    <s v="Yes"/>
    <x v="2"/>
    <s v="Direct Debit"/>
    <n v="55"/>
    <n v="3668"/>
    <x v="0"/>
    <x v="0"/>
    <n v="0"/>
    <n v="1"/>
    <x v="2"/>
  </r>
  <r>
    <s v="1526-UJZJ"/>
    <s v="No"/>
    <x v="43"/>
    <n v="18"/>
    <n v="51.6"/>
    <n v="0"/>
    <n v="0"/>
    <s v="No"/>
    <x v="0"/>
    <n v="0"/>
    <n v="0"/>
    <n v="8"/>
    <x v="0"/>
    <n v="0"/>
    <x v="17"/>
    <s v="374-5233"/>
    <s v="Female"/>
    <x v="26"/>
    <s v="No"/>
    <s v="No"/>
    <s v="No"/>
    <x v="0"/>
    <n v="0"/>
    <s v="No"/>
    <x v="2"/>
    <s v="Paper Check"/>
    <n v="17"/>
    <n v="65"/>
    <x v="0"/>
    <x v="0"/>
    <n v="0"/>
    <n v="1"/>
    <x v="1"/>
  </r>
  <r>
    <s v="7833-JJZV"/>
    <s v="No"/>
    <x v="26"/>
    <n v="383"/>
    <n v="882"/>
    <n v="0"/>
    <n v="0"/>
    <s v="No"/>
    <x v="0"/>
    <n v="0"/>
    <n v="0"/>
    <n v="4"/>
    <x v="0"/>
    <n v="0"/>
    <x v="28"/>
    <s v="264-10682"/>
    <s v="Male"/>
    <x v="37"/>
    <s v="No"/>
    <s v="No"/>
    <s v="No"/>
    <x v="0"/>
    <n v="0"/>
    <s v="Yes"/>
    <x v="1"/>
    <s v="Credit Card"/>
    <n v="50"/>
    <n v="3178"/>
    <x v="0"/>
    <x v="0"/>
    <n v="0"/>
    <n v="1"/>
    <x v="0"/>
  </r>
  <r>
    <s v="0594-QJXT"/>
    <s v="No"/>
    <x v="11"/>
    <n v="90"/>
    <n v="249.3"/>
    <n v="84"/>
    <n v="182.7"/>
    <s v="Yes"/>
    <x v="1"/>
    <n v="0"/>
    <n v="0"/>
    <n v="0"/>
    <x v="1"/>
    <n v="0"/>
    <x v="23"/>
    <s v="372-6777"/>
    <s v="Male"/>
    <x v="54"/>
    <s v="No"/>
    <s v="No"/>
    <s v="No"/>
    <x v="0"/>
    <n v="0"/>
    <s v="No"/>
    <x v="1"/>
    <s v="Credit Card"/>
    <n v="12"/>
    <n v="248"/>
    <x v="0"/>
    <x v="0"/>
    <n v="0"/>
    <n v="1"/>
    <x v="0"/>
  </r>
  <r>
    <s v="5930-ISGH"/>
    <s v="No"/>
    <x v="29"/>
    <n v="36"/>
    <n v="73.8"/>
    <n v="0"/>
    <n v="0"/>
    <s v="No"/>
    <x v="0"/>
    <n v="0"/>
    <n v="0"/>
    <n v="0"/>
    <x v="1"/>
    <n v="0"/>
    <x v="23"/>
    <s v="361-5505"/>
    <s v="Female"/>
    <x v="18"/>
    <s v="No"/>
    <s v="No"/>
    <s v="No"/>
    <x v="0"/>
    <n v="0"/>
    <s v="No"/>
    <x v="2"/>
    <s v="Credit Card"/>
    <n v="12"/>
    <n v="230"/>
    <x v="0"/>
    <x v="0"/>
    <n v="0"/>
    <n v="1"/>
    <x v="0"/>
  </r>
  <r>
    <s v="1579-MJIV"/>
    <s v="No"/>
    <x v="73"/>
    <n v="165"/>
    <n v="321.7"/>
    <n v="0"/>
    <n v="0"/>
    <s v="No"/>
    <x v="0"/>
    <n v="0"/>
    <n v="0"/>
    <n v="6"/>
    <x v="0"/>
    <n v="0"/>
    <x v="0"/>
    <s v="318-1493"/>
    <s v="Male"/>
    <x v="40"/>
    <s v="No"/>
    <s v="No"/>
    <s v="No"/>
    <x v="0"/>
    <n v="0"/>
    <s v="No"/>
    <x v="0"/>
    <s v="Direct Debit"/>
    <n v="41"/>
    <n v="1196"/>
    <x v="0"/>
    <x v="0"/>
    <n v="0"/>
    <n v="1"/>
    <x v="1"/>
  </r>
  <r>
    <s v="6874-BHTN"/>
    <s v="No"/>
    <x v="37"/>
    <n v="48"/>
    <n v="98"/>
    <n v="0"/>
    <n v="0"/>
    <s v="No"/>
    <x v="0"/>
    <n v="0"/>
    <n v="0"/>
    <n v="10"/>
    <x v="0"/>
    <n v="0"/>
    <x v="18"/>
    <s v="283-8609"/>
    <s v="Female"/>
    <x v="50"/>
    <s v="No"/>
    <s v="No"/>
    <s v="No"/>
    <x v="0"/>
    <n v="0"/>
    <s v="No"/>
    <x v="0"/>
    <s v="Direct Debit"/>
    <n v="26"/>
    <n v="231"/>
    <x v="0"/>
    <x v="0"/>
    <n v="0"/>
    <n v="1"/>
    <x v="1"/>
  </r>
  <r>
    <s v="3014-TYXQ"/>
    <s v="No"/>
    <x v="66"/>
    <n v="69"/>
    <n v="173"/>
    <n v="0"/>
    <n v="0"/>
    <s v="No"/>
    <x v="0"/>
    <n v="0"/>
    <n v="0"/>
    <n v="5"/>
    <x v="0"/>
    <n v="0"/>
    <x v="49"/>
    <s v="321-4482"/>
    <s v="Male"/>
    <x v="28"/>
    <s v="No"/>
    <s v="No"/>
    <s v="No"/>
    <x v="0"/>
    <n v="0"/>
    <s v="Yes"/>
    <x v="0"/>
    <s v="Direct Debit"/>
    <n v="22"/>
    <n v="428"/>
    <x v="0"/>
    <x v="0"/>
    <n v="0"/>
    <n v="1"/>
    <x v="1"/>
  </r>
  <r>
    <s v="5891-PPJN"/>
    <s v="No"/>
    <x v="16"/>
    <n v="505"/>
    <n v="1090.5"/>
    <n v="292"/>
    <n v="1014.7"/>
    <s v="Yes"/>
    <x v="1"/>
    <n v="0"/>
    <n v="0"/>
    <n v="3"/>
    <x v="1"/>
    <n v="39"/>
    <x v="25"/>
    <s v="372-8743"/>
    <s v="Female"/>
    <x v="58"/>
    <s v="No"/>
    <s v="No"/>
    <s v="No"/>
    <x v="0"/>
    <n v="0"/>
    <s v="Yes"/>
    <x v="2"/>
    <s v="Direct Debit"/>
    <n v="66"/>
    <n v="4794"/>
    <x v="0"/>
    <x v="0"/>
    <n v="0"/>
    <n v="1"/>
    <x v="0"/>
  </r>
  <r>
    <s v="9363-WQLZ"/>
    <s v="No"/>
    <x v="33"/>
    <n v="89"/>
    <n v="255.9"/>
    <n v="0"/>
    <n v="0"/>
    <s v="No"/>
    <x v="0"/>
    <n v="0"/>
    <n v="0"/>
    <n v="5"/>
    <x v="0"/>
    <n v="0"/>
    <x v="0"/>
    <s v="329-3753"/>
    <s v="Female"/>
    <x v="58"/>
    <s v="No"/>
    <s v="No"/>
    <s v="No"/>
    <x v="0"/>
    <n v="0"/>
    <s v="Yes"/>
    <x v="0"/>
    <s v="Direct Debit"/>
    <n v="52"/>
    <n v="3321"/>
    <x v="0"/>
    <x v="0"/>
    <n v="0"/>
    <n v="1"/>
    <x v="1"/>
  </r>
  <r>
    <s v="5217-GYKU"/>
    <s v="No"/>
    <x v="51"/>
    <n v="183"/>
    <n v="366.4"/>
    <n v="0"/>
    <n v="0"/>
    <s v="No"/>
    <x v="0"/>
    <n v="0"/>
    <n v="0"/>
    <n v="12"/>
    <x v="0"/>
    <n v="0"/>
    <x v="48"/>
    <s v="330-9290"/>
    <s v="Male"/>
    <x v="17"/>
    <s v="Yes"/>
    <s v="No"/>
    <s v="No"/>
    <x v="1"/>
    <n v="0"/>
    <s v="Yes"/>
    <x v="0"/>
    <s v="Direct Debit"/>
    <n v="36"/>
    <n v="871"/>
    <x v="0"/>
    <x v="0"/>
    <n v="0"/>
    <n v="1"/>
    <x v="2"/>
  </r>
  <r>
    <s v="3732-CZQS"/>
    <s v="No"/>
    <x v="42"/>
    <n v="230"/>
    <n v="566"/>
    <n v="0"/>
    <n v="0"/>
    <s v="No"/>
    <x v="0"/>
    <n v="0"/>
    <n v="0"/>
    <n v="1"/>
    <x v="1"/>
    <n v="16"/>
    <x v="6"/>
    <s v="385-9741"/>
    <s v="Female"/>
    <x v="30"/>
    <s v="No"/>
    <s v="No"/>
    <s v="No"/>
    <x v="0"/>
    <n v="0"/>
    <s v="Yes"/>
    <x v="0"/>
    <s v="Credit Card"/>
    <n v="46"/>
    <n v="1725"/>
    <x v="0"/>
    <x v="0"/>
    <n v="0"/>
    <n v="1"/>
    <x v="0"/>
  </r>
  <r>
    <s v="8440-XNWP"/>
    <s v="No"/>
    <x v="63"/>
    <n v="345"/>
    <n v="723.5"/>
    <n v="0"/>
    <n v="0"/>
    <s v="No"/>
    <x v="0"/>
    <n v="0"/>
    <n v="0"/>
    <n v="5"/>
    <x v="0"/>
    <n v="0"/>
    <x v="25"/>
    <s v="242-4473"/>
    <s v="Male"/>
    <x v="63"/>
    <s v="No"/>
    <s v="Yes"/>
    <s v="No"/>
    <x v="2"/>
    <n v="0"/>
    <s v="Yes"/>
    <x v="2"/>
    <s v="Credit Card"/>
    <n v="21"/>
    <n v="1524"/>
    <x v="0"/>
    <x v="0"/>
    <n v="0"/>
    <n v="1"/>
    <x v="1"/>
  </r>
  <r>
    <s v="2970-YPCE"/>
    <s v="No"/>
    <x v="70"/>
    <n v="92"/>
    <n v="200.7"/>
    <n v="0"/>
    <n v="0"/>
    <s v="No"/>
    <x v="0"/>
    <n v="0"/>
    <n v="0"/>
    <n v="0"/>
    <x v="0"/>
    <n v="0"/>
    <x v="6"/>
    <s v="342-7275"/>
    <s v="Female"/>
    <x v="39"/>
    <s v="No"/>
    <s v="No"/>
    <s v="No"/>
    <x v="0"/>
    <n v="0"/>
    <s v="No"/>
    <x v="0"/>
    <s v="Direct Debit"/>
    <n v="51"/>
    <n v="787"/>
    <x v="0"/>
    <x v="0"/>
    <n v="0"/>
    <n v="1"/>
    <x v="0"/>
  </r>
  <r>
    <s v="8180-BAHI"/>
    <s v="No"/>
    <x v="34"/>
    <n v="269"/>
    <n v="724.9"/>
    <n v="0"/>
    <n v="0"/>
    <s v="No"/>
    <x v="0"/>
    <n v="0"/>
    <n v="0"/>
    <n v="3"/>
    <x v="0"/>
    <n v="0"/>
    <x v="38"/>
    <s v="294-8432"/>
    <s v="Female"/>
    <x v="28"/>
    <s v="No"/>
    <s v="No"/>
    <s v="No"/>
    <x v="0"/>
    <n v="0"/>
    <s v="Yes"/>
    <x v="0"/>
    <s v="Direct Debit"/>
    <n v="20"/>
    <n v="1132"/>
    <x v="0"/>
    <x v="0"/>
    <n v="0"/>
    <n v="1"/>
    <x v="0"/>
  </r>
  <r>
    <s v="6286-GGMJ"/>
    <s v="No"/>
    <x v="60"/>
    <n v="359"/>
    <n v="1001.5"/>
    <n v="0"/>
    <n v="0"/>
    <s v="No"/>
    <x v="0"/>
    <n v="0"/>
    <n v="0"/>
    <n v="0"/>
    <x v="1"/>
    <n v="0"/>
    <x v="28"/>
    <s v="315-6670"/>
    <s v="Male"/>
    <x v="28"/>
    <s v="No"/>
    <s v="No"/>
    <s v="No"/>
    <x v="0"/>
    <n v="0"/>
    <s v="No"/>
    <x v="1"/>
    <s v="Direct Debit"/>
    <n v="10"/>
    <n v="645"/>
    <x v="0"/>
    <x v="0"/>
    <n v="0"/>
    <n v="1"/>
    <x v="0"/>
  </r>
  <r>
    <s v="5467-RFHP"/>
    <s v="No"/>
    <x v="60"/>
    <n v="105"/>
    <n v="268"/>
    <n v="0"/>
    <n v="0"/>
    <s v="No"/>
    <x v="0"/>
    <n v="0"/>
    <n v="0"/>
    <n v="5"/>
    <x v="0"/>
    <n v="0"/>
    <x v="29"/>
    <s v="322-5520"/>
    <s v="Male"/>
    <x v="30"/>
    <s v="No"/>
    <s v="No"/>
    <s v="No"/>
    <x v="0"/>
    <n v="0"/>
    <s v="Yes"/>
    <x v="2"/>
    <s v="Credit Card"/>
    <n v="27"/>
    <n v="1820"/>
    <x v="0"/>
    <x v="0"/>
    <n v="0"/>
    <n v="1"/>
    <x v="1"/>
  </r>
  <r>
    <s v="9956-THPW"/>
    <s v="No"/>
    <x v="29"/>
    <n v="59"/>
    <n v="157.9"/>
    <n v="72"/>
    <n v="241.2"/>
    <s v="Yes"/>
    <x v="1"/>
    <n v="0"/>
    <n v="0"/>
    <n v="17"/>
    <x v="0"/>
    <n v="0"/>
    <x v="31"/>
    <s v="399-5315"/>
    <s v="Female"/>
    <x v="6"/>
    <s v="Yes"/>
    <s v="No"/>
    <s v="No"/>
    <x v="1"/>
    <n v="0"/>
    <s v="No"/>
    <x v="0"/>
    <s v="Direct Debit"/>
    <n v="28"/>
    <n v="492"/>
    <x v="0"/>
    <x v="0"/>
    <n v="0"/>
    <n v="1"/>
    <x v="2"/>
  </r>
  <r>
    <s v="2779-LOUX"/>
    <s v="No"/>
    <x v="13"/>
    <n v="94"/>
    <n v="222.3"/>
    <n v="0"/>
    <n v="0"/>
    <s v="No"/>
    <x v="0"/>
    <n v="0"/>
    <n v="0"/>
    <n v="13"/>
    <x v="0"/>
    <n v="0"/>
    <x v="42"/>
    <s v="296-9779"/>
    <s v="Male"/>
    <x v="42"/>
    <s v="Yes"/>
    <s v="No"/>
    <s v="No"/>
    <x v="1"/>
    <n v="0"/>
    <s v="Yes"/>
    <x v="1"/>
    <s v="Credit Card"/>
    <n v="33"/>
    <n v="921"/>
    <x v="0"/>
    <x v="0"/>
    <n v="0"/>
    <n v="1"/>
    <x v="2"/>
  </r>
  <r>
    <s v="5402-OLBW"/>
    <s v="No"/>
    <x v="49"/>
    <n v="127"/>
    <n v="371.4"/>
    <n v="0"/>
    <n v="0"/>
    <s v="No"/>
    <x v="0"/>
    <n v="0"/>
    <n v="0"/>
    <n v="24"/>
    <x v="0"/>
    <n v="0"/>
    <x v="36"/>
    <s v="303-4408"/>
    <s v="Male"/>
    <x v="54"/>
    <s v="No"/>
    <s v="No"/>
    <s v="No"/>
    <x v="0"/>
    <n v="0"/>
    <s v="No"/>
    <x v="0"/>
    <s v="Credit Card"/>
    <n v="34"/>
    <n v="1164"/>
    <x v="0"/>
    <x v="0"/>
    <n v="0"/>
    <n v="1"/>
    <x v="2"/>
  </r>
  <r>
    <s v="7713-QNNQ"/>
    <s v="No"/>
    <x v="44"/>
    <n v="199"/>
    <n v="498.4"/>
    <n v="0"/>
    <n v="0"/>
    <s v="No"/>
    <x v="0"/>
    <n v="0"/>
    <n v="0"/>
    <n v="3"/>
    <x v="0"/>
    <n v="0"/>
    <x v="44"/>
    <s v="326-3627"/>
    <s v="Male"/>
    <x v="28"/>
    <s v="No"/>
    <s v="No"/>
    <s v="No"/>
    <x v="0"/>
    <n v="0"/>
    <s v="No"/>
    <x v="1"/>
    <s v="Direct Debit"/>
    <n v="53"/>
    <n v="1654"/>
    <x v="0"/>
    <x v="0"/>
    <n v="0"/>
    <n v="1"/>
    <x v="0"/>
  </r>
  <r>
    <s v="4626-UYXA"/>
    <s v="No"/>
    <x v="49"/>
    <n v="126"/>
    <n v="338.2"/>
    <n v="0"/>
    <n v="0"/>
    <s v="No"/>
    <x v="0"/>
    <n v="0"/>
    <n v="0"/>
    <n v="17"/>
    <x v="1"/>
    <n v="0"/>
    <x v="41"/>
    <s v="317-4570"/>
    <s v="Male"/>
    <x v="17"/>
    <s v="Yes"/>
    <s v="No"/>
    <s v="No"/>
    <x v="1"/>
    <n v="0"/>
    <s v="Yes"/>
    <x v="0"/>
    <s v="Credit Card"/>
    <n v="26"/>
    <n v="871"/>
    <x v="0"/>
    <x v="0"/>
    <n v="0"/>
    <n v="1"/>
    <x v="2"/>
  </r>
  <r>
    <s v="7275-BIJM"/>
    <s v="No"/>
    <x v="65"/>
    <n v="256"/>
    <n v="635.20000000000005"/>
    <n v="0"/>
    <n v="0"/>
    <s v="No"/>
    <x v="0"/>
    <n v="0"/>
    <n v="0"/>
    <n v="14"/>
    <x v="0"/>
    <n v="0"/>
    <x v="43"/>
    <s v="271-3847"/>
    <s v="Female"/>
    <x v="40"/>
    <s v="No"/>
    <s v="No"/>
    <s v="No"/>
    <x v="0"/>
    <n v="0"/>
    <s v="Yes"/>
    <x v="2"/>
    <s v="Credit Card"/>
    <n v="60"/>
    <n v="2910"/>
    <x v="0"/>
    <x v="0"/>
    <n v="0"/>
    <n v="1"/>
    <x v="2"/>
  </r>
  <r>
    <s v="8037-INMB"/>
    <s v="No"/>
    <x v="29"/>
    <n v="99"/>
    <n v="227.5"/>
    <n v="0"/>
    <n v="0"/>
    <s v="No"/>
    <x v="0"/>
    <n v="0"/>
    <n v="0"/>
    <n v="4"/>
    <x v="0"/>
    <n v="0"/>
    <x v="49"/>
    <s v="327-9890"/>
    <s v="Female"/>
    <x v="5"/>
    <s v="No"/>
    <s v="No"/>
    <s v="No"/>
    <x v="0"/>
    <n v="0"/>
    <s v="No"/>
    <x v="0"/>
    <s v="Direct Debit"/>
    <n v="31"/>
    <n v="540"/>
    <x v="0"/>
    <x v="0"/>
    <n v="0"/>
    <n v="1"/>
    <x v="0"/>
  </r>
  <r>
    <s v="0479-CNHA"/>
    <s v="No"/>
    <x v="49"/>
    <n v="211"/>
    <n v="480.2"/>
    <n v="0"/>
    <n v="0"/>
    <s v="No"/>
    <x v="0"/>
    <n v="0"/>
    <n v="0"/>
    <n v="14"/>
    <x v="1"/>
    <n v="30"/>
    <x v="50"/>
    <s v="297-8875"/>
    <s v="Male"/>
    <x v="53"/>
    <s v="Yes"/>
    <s v="No"/>
    <s v="No"/>
    <x v="1"/>
    <n v="0"/>
    <s v="No"/>
    <x v="2"/>
    <s v="Credit Card"/>
    <n v="22"/>
    <n v="757"/>
    <x v="0"/>
    <x v="0"/>
    <n v="0"/>
    <n v="1"/>
    <x v="2"/>
  </r>
  <r>
    <s v="2826-KARW"/>
    <s v="No"/>
    <x v="43"/>
    <n v="18"/>
    <n v="56"/>
    <n v="0"/>
    <n v="0"/>
    <s v="No"/>
    <x v="0"/>
    <n v="0"/>
    <n v="0"/>
    <n v="6"/>
    <x v="0"/>
    <n v="0"/>
    <x v="22"/>
    <s v="276-3085"/>
    <s v="Female"/>
    <x v="20"/>
    <s v="No"/>
    <s v="No"/>
    <s v="No"/>
    <x v="0"/>
    <n v="0"/>
    <s v="No"/>
    <x v="0"/>
    <s v="Direct Debit"/>
    <n v="38"/>
    <n v="150"/>
    <x v="0"/>
    <x v="0"/>
    <n v="0"/>
    <n v="1"/>
    <x v="1"/>
  </r>
  <r>
    <s v="7649-WLSM"/>
    <s v="No"/>
    <x v="70"/>
    <n v="70"/>
    <n v="166.7"/>
    <n v="0"/>
    <n v="0"/>
    <s v="No"/>
    <x v="0"/>
    <n v="0"/>
    <n v="0"/>
    <n v="17"/>
    <x v="0"/>
    <n v="0"/>
    <x v="3"/>
    <s v="393-8058"/>
    <s v="Female"/>
    <x v="42"/>
    <s v="Yes"/>
    <s v="No"/>
    <s v="No"/>
    <x v="1"/>
    <n v="0"/>
    <s v="Yes"/>
    <x v="0"/>
    <s v="Direct Debit"/>
    <n v="53"/>
    <n v="804"/>
    <x v="0"/>
    <x v="0"/>
    <n v="0"/>
    <n v="1"/>
    <x v="2"/>
  </r>
  <r>
    <s v="6950-TYWY"/>
    <s v="No"/>
    <x v="5"/>
    <n v="115"/>
    <n v="265.7"/>
    <n v="0"/>
    <n v="0"/>
    <s v="No"/>
    <x v="0"/>
    <n v="0"/>
    <n v="0"/>
    <n v="2"/>
    <x v="0"/>
    <n v="0"/>
    <x v="32"/>
    <s v="296-5542"/>
    <s v="Male"/>
    <x v="15"/>
    <s v="No"/>
    <s v="No"/>
    <s v="No"/>
    <x v="0"/>
    <n v="0"/>
    <s v="No"/>
    <x v="0"/>
    <s v="Direct Debit"/>
    <n v="49"/>
    <n v="812"/>
    <x v="0"/>
    <x v="0"/>
    <n v="0"/>
    <n v="1"/>
    <x v="0"/>
  </r>
  <r>
    <s v="8259-ZVPS"/>
    <s v="No"/>
    <x v="25"/>
    <n v="198"/>
    <n v="479.9"/>
    <n v="0"/>
    <n v="0"/>
    <s v="No"/>
    <x v="0"/>
    <n v="0"/>
    <n v="0"/>
    <n v="16"/>
    <x v="0"/>
    <n v="0"/>
    <x v="41"/>
    <s v="256-5662"/>
    <s v="Male"/>
    <x v="6"/>
    <s v="Yes"/>
    <s v="No"/>
    <s v="No"/>
    <x v="1"/>
    <n v="0"/>
    <s v="Yes"/>
    <x v="2"/>
    <s v="Credit Card"/>
    <n v="37"/>
    <n v="2193"/>
    <x v="0"/>
    <x v="0"/>
    <n v="0"/>
    <n v="1"/>
    <x v="2"/>
  </r>
  <r>
    <s v="9240-YRNT"/>
    <s v="No"/>
    <x v="36"/>
    <n v="138"/>
    <n v="339.8"/>
    <n v="0"/>
    <n v="0"/>
    <s v="No"/>
    <x v="0"/>
    <n v="0"/>
    <n v="0"/>
    <n v="3"/>
    <x v="0"/>
    <n v="0"/>
    <x v="44"/>
    <s v="256-5945"/>
    <s v="Male"/>
    <x v="24"/>
    <s v="No"/>
    <s v="No"/>
    <s v="No"/>
    <x v="0"/>
    <n v="0"/>
    <s v="No"/>
    <x v="2"/>
    <s v="Direct Debit"/>
    <n v="35"/>
    <n v="1481"/>
    <x v="0"/>
    <x v="0"/>
    <n v="0"/>
    <n v="1"/>
    <x v="0"/>
  </r>
  <r>
    <s v="4859-PJTF"/>
    <s v="No"/>
    <x v="71"/>
    <n v="257"/>
    <n v="577.6"/>
    <n v="0"/>
    <n v="0"/>
    <s v="No"/>
    <x v="0"/>
    <n v="0"/>
    <n v="0"/>
    <n v="0"/>
    <x v="1"/>
    <n v="0"/>
    <x v="25"/>
    <s v="339-4812"/>
    <s v="Male"/>
    <x v="21"/>
    <s v="No"/>
    <s v="No"/>
    <s v="No"/>
    <x v="0"/>
    <n v="0"/>
    <s v="No"/>
    <x v="2"/>
    <s v="Direct Debit"/>
    <n v="13"/>
    <n v="553"/>
    <x v="0"/>
    <x v="0"/>
    <n v="0"/>
    <n v="1"/>
    <x v="0"/>
  </r>
  <r>
    <s v="0635-PNUX"/>
    <s v="No"/>
    <x v="0"/>
    <n v="5"/>
    <n v="15"/>
    <n v="0"/>
    <n v="0"/>
    <s v="No"/>
    <x v="0"/>
    <n v="0"/>
    <n v="0"/>
    <n v="5"/>
    <x v="0"/>
    <n v="0"/>
    <x v="6"/>
    <s v="344-9717"/>
    <s v="Female"/>
    <x v="15"/>
    <s v="No"/>
    <s v="No"/>
    <s v="No"/>
    <x v="0"/>
    <n v="0"/>
    <s v="No"/>
    <x v="0"/>
    <s v="Credit Card"/>
    <n v="23"/>
    <n v="23"/>
    <x v="0"/>
    <x v="0"/>
    <n v="0"/>
    <n v="1"/>
    <x v="1"/>
  </r>
  <r>
    <s v="9548-CHJT"/>
    <s v="No"/>
    <x v="26"/>
    <n v="388"/>
    <n v="1015.3"/>
    <n v="0"/>
    <n v="0"/>
    <s v="No"/>
    <x v="0"/>
    <n v="0"/>
    <n v="0"/>
    <n v="11"/>
    <x v="0"/>
    <n v="0"/>
    <x v="7"/>
    <s v="343-8240"/>
    <s v="Female"/>
    <x v="21"/>
    <s v="No"/>
    <s v="No"/>
    <s v="No"/>
    <x v="0"/>
    <n v="0"/>
    <s v="Yes"/>
    <x v="2"/>
    <s v="Credit Card"/>
    <n v="47"/>
    <n v="2988"/>
    <x v="0"/>
    <x v="0"/>
    <n v="0"/>
    <n v="1"/>
    <x v="2"/>
  </r>
  <r>
    <s v="9528-TBVZ"/>
    <s v="No"/>
    <x v="40"/>
    <n v="164"/>
    <n v="543.79999999999995"/>
    <n v="0"/>
    <n v="0"/>
    <s v="No"/>
    <x v="0"/>
    <n v="0"/>
    <n v="0"/>
    <n v="16"/>
    <x v="0"/>
    <n v="0"/>
    <x v="45"/>
    <s v="295-2055"/>
    <s v="Male"/>
    <x v="23"/>
    <s v="Yes"/>
    <s v="No"/>
    <s v="No"/>
    <x v="1"/>
    <n v="0"/>
    <s v="No"/>
    <x v="0"/>
    <s v="Direct Debit"/>
    <n v="43"/>
    <n v="2947"/>
    <x v="0"/>
    <x v="0"/>
    <n v="0"/>
    <n v="1"/>
    <x v="2"/>
  </r>
  <r>
    <s v="2320-CTQR"/>
    <s v="No"/>
    <x v="25"/>
    <n v="274"/>
    <n v="846.9"/>
    <n v="0"/>
    <n v="0"/>
    <s v="No"/>
    <x v="0"/>
    <n v="0"/>
    <n v="0"/>
    <n v="13"/>
    <x v="1"/>
    <n v="83"/>
    <x v="13"/>
    <s v="393-5574"/>
    <s v="Female"/>
    <x v="23"/>
    <s v="Yes"/>
    <s v="No"/>
    <s v="No"/>
    <x v="1"/>
    <n v="0"/>
    <s v="Yes"/>
    <x v="2"/>
    <s v="Direct Debit"/>
    <n v="53"/>
    <n v="3204"/>
    <x v="0"/>
    <x v="0"/>
    <n v="0"/>
    <n v="1"/>
    <x v="2"/>
  </r>
  <r>
    <s v="6187-RDFA"/>
    <s v="No"/>
    <x v="72"/>
    <n v="241"/>
    <n v="626.20000000000005"/>
    <n v="0"/>
    <n v="0"/>
    <s v="No"/>
    <x v="0"/>
    <n v="0"/>
    <n v="0"/>
    <n v="6"/>
    <x v="0"/>
    <n v="0"/>
    <x v="19"/>
    <s v="382-7432"/>
    <s v="Male"/>
    <x v="66"/>
    <s v="No"/>
    <s v="Yes"/>
    <s v="No"/>
    <x v="2"/>
    <n v="0"/>
    <s v="No"/>
    <x v="2"/>
    <s v="Direct Debit"/>
    <n v="32"/>
    <n v="1431"/>
    <x v="0"/>
    <x v="0"/>
    <n v="0"/>
    <n v="1"/>
    <x v="1"/>
  </r>
  <r>
    <s v="4649-OJQT"/>
    <s v="No"/>
    <x v="10"/>
    <n v="408"/>
    <n v="963.6"/>
    <n v="0"/>
    <n v="0"/>
    <s v="No"/>
    <x v="0"/>
    <n v="0"/>
    <n v="0"/>
    <n v="1"/>
    <x v="0"/>
    <n v="0"/>
    <x v="17"/>
    <s v="308-2672"/>
    <s v="Female"/>
    <x v="15"/>
    <s v="No"/>
    <s v="No"/>
    <s v="No"/>
    <x v="0"/>
    <n v="0"/>
    <s v="Yes"/>
    <x v="2"/>
    <s v="Credit Card"/>
    <n v="51"/>
    <n v="3526"/>
    <x v="0"/>
    <x v="0"/>
    <n v="0"/>
    <n v="1"/>
    <x v="0"/>
  </r>
  <r>
    <s v="9939-GLYU"/>
    <s v="No"/>
    <x v="48"/>
    <n v="11"/>
    <n v="19.3"/>
    <n v="0"/>
    <n v="0"/>
    <s v="No"/>
    <x v="0"/>
    <n v="0"/>
    <n v="0"/>
    <n v="0"/>
    <x v="1"/>
    <n v="0"/>
    <x v="24"/>
    <s v="305-8420"/>
    <s v="Male"/>
    <x v="53"/>
    <s v="Yes"/>
    <s v="No"/>
    <s v="No"/>
    <x v="1"/>
    <n v="0"/>
    <s v="No"/>
    <x v="0"/>
    <s v="Credit Card"/>
    <n v="7"/>
    <n v="34"/>
    <x v="0"/>
    <x v="0"/>
    <n v="0"/>
    <n v="1"/>
    <x v="0"/>
  </r>
  <r>
    <s v="8080-SMOH"/>
    <s v="No"/>
    <x v="27"/>
    <n v="325"/>
    <n v="906.2"/>
    <n v="0"/>
    <n v="0"/>
    <s v="No"/>
    <x v="0"/>
    <n v="0"/>
    <n v="0"/>
    <n v="0"/>
    <x v="1"/>
    <n v="0"/>
    <x v="26"/>
    <s v="313-7716"/>
    <s v="Female"/>
    <x v="3"/>
    <s v="No"/>
    <s v="No"/>
    <s v="No"/>
    <x v="0"/>
    <n v="0"/>
    <s v="No"/>
    <x v="2"/>
    <s v="Credit Card"/>
    <n v="16"/>
    <n v="1046"/>
    <x v="0"/>
    <x v="0"/>
    <n v="0"/>
    <n v="1"/>
    <x v="0"/>
  </r>
  <r>
    <s v="3657-PWFJ"/>
    <s v="No"/>
    <x v="66"/>
    <n v="73"/>
    <n v="244.2"/>
    <n v="0"/>
    <n v="0"/>
    <s v="No"/>
    <x v="0"/>
    <n v="0"/>
    <n v="0"/>
    <n v="5"/>
    <x v="0"/>
    <n v="0"/>
    <x v="0"/>
    <s v="334-3057"/>
    <s v="Male"/>
    <x v="9"/>
    <s v="No"/>
    <s v="No"/>
    <s v="No"/>
    <x v="0"/>
    <n v="0"/>
    <s v="Yes"/>
    <x v="0"/>
    <s v="Direct Debit"/>
    <n v="37"/>
    <n v="687"/>
    <x v="0"/>
    <x v="0"/>
    <n v="0"/>
    <n v="1"/>
    <x v="1"/>
  </r>
  <r>
    <s v="1150-UZZU"/>
    <s v="No"/>
    <x v="13"/>
    <n v="109"/>
    <n v="249.1"/>
    <n v="0"/>
    <n v="0"/>
    <s v="No"/>
    <x v="1"/>
    <n v="0"/>
    <n v="0"/>
    <n v="9"/>
    <x v="1"/>
    <n v="7"/>
    <x v="26"/>
    <s v="288-8823"/>
    <s v="Male"/>
    <x v="40"/>
    <s v="No"/>
    <s v="No"/>
    <s v="No"/>
    <x v="0"/>
    <n v="0"/>
    <s v="No"/>
    <x v="0"/>
    <s v="Direct Debit"/>
    <n v="42"/>
    <n v="1158"/>
    <x v="0"/>
    <x v="0"/>
    <n v="0"/>
    <n v="1"/>
    <x v="1"/>
  </r>
  <r>
    <s v="8948-ZKWN"/>
    <s v="No"/>
    <x v="39"/>
    <n v="160"/>
    <n v="334.8"/>
    <n v="0"/>
    <n v="0"/>
    <s v="No"/>
    <x v="0"/>
    <n v="0"/>
    <n v="0"/>
    <n v="1"/>
    <x v="0"/>
    <n v="0"/>
    <x v="3"/>
    <s v="319-3166"/>
    <s v="Male"/>
    <x v="5"/>
    <s v="No"/>
    <s v="No"/>
    <s v="No"/>
    <x v="0"/>
    <n v="0"/>
    <s v="Yes"/>
    <x v="1"/>
    <s v="Direct Debit"/>
    <n v="20"/>
    <n v="605"/>
    <x v="0"/>
    <x v="0"/>
    <n v="0"/>
    <n v="1"/>
    <x v="0"/>
  </r>
  <r>
    <s v="0130-DQAC"/>
    <s v="No"/>
    <x v="65"/>
    <n v="329"/>
    <n v="741"/>
    <n v="0"/>
    <n v="0"/>
    <s v="No"/>
    <x v="0"/>
    <n v="0"/>
    <n v="0"/>
    <n v="5"/>
    <x v="0"/>
    <n v="0"/>
    <x v="45"/>
    <s v="253-8900"/>
    <s v="Female"/>
    <x v="11"/>
    <s v="No"/>
    <s v="No"/>
    <s v="No"/>
    <x v="0"/>
    <n v="0"/>
    <s v="Yes"/>
    <x v="1"/>
    <s v="Credit Card"/>
    <n v="45"/>
    <n v="2242"/>
    <x v="0"/>
    <x v="0"/>
    <n v="0"/>
    <n v="1"/>
    <x v="1"/>
  </r>
  <r>
    <s v="1004-EAPW"/>
    <s v="No"/>
    <x v="9"/>
    <n v="152"/>
    <n v="454.4"/>
    <n v="0"/>
    <n v="0"/>
    <s v="No"/>
    <x v="1"/>
    <n v="0"/>
    <n v="0"/>
    <n v="4"/>
    <x v="0"/>
    <n v="0"/>
    <x v="25"/>
    <s v="328-6661"/>
    <s v="Male"/>
    <x v="37"/>
    <s v="No"/>
    <s v="No"/>
    <s v="No"/>
    <x v="0"/>
    <n v="0"/>
    <s v="Yes"/>
    <x v="1"/>
    <s v="Credit Card"/>
    <n v="42"/>
    <n v="2099"/>
    <x v="0"/>
    <x v="0"/>
    <n v="0"/>
    <n v="1"/>
    <x v="0"/>
  </r>
  <r>
    <s v="5530-AUZW"/>
    <s v="No"/>
    <x v="74"/>
    <n v="20"/>
    <n v="57.8"/>
    <n v="0"/>
    <n v="0"/>
    <s v="No"/>
    <x v="0"/>
    <n v="0"/>
    <n v="0"/>
    <n v="12"/>
    <x v="0"/>
    <n v="0"/>
    <x v="9"/>
    <s v="319-4316"/>
    <s v="Male"/>
    <x v="22"/>
    <s v="Yes"/>
    <s v="No"/>
    <s v="No"/>
    <x v="1"/>
    <n v="0"/>
    <s v="No"/>
    <x v="0"/>
    <s v="Direct Debit"/>
    <n v="16"/>
    <n v="115"/>
    <x v="0"/>
    <x v="0"/>
    <n v="0"/>
    <n v="1"/>
    <x v="2"/>
  </r>
  <r>
    <s v="4640-ZYLD"/>
    <s v="No"/>
    <x v="56"/>
    <n v="81"/>
    <n v="179.2"/>
    <n v="0"/>
    <n v="0"/>
    <s v="No"/>
    <x v="0"/>
    <n v="0"/>
    <n v="0"/>
    <n v="2"/>
    <x v="0"/>
    <n v="0"/>
    <x v="15"/>
    <s v="406-10745"/>
    <s v="Female"/>
    <x v="14"/>
    <s v="No"/>
    <s v="Yes"/>
    <s v="No"/>
    <x v="2"/>
    <n v="0"/>
    <s v="Yes"/>
    <x v="2"/>
    <s v="Direct Debit"/>
    <n v="34"/>
    <n v="874"/>
    <x v="0"/>
    <x v="0"/>
    <n v="0"/>
    <n v="1"/>
    <x v="0"/>
  </r>
  <r>
    <s v="1580-TRJG"/>
    <s v="No"/>
    <x v="67"/>
    <n v="175"/>
    <n v="521.29999999999995"/>
    <n v="0"/>
    <n v="0"/>
    <s v="No"/>
    <x v="0"/>
    <n v="0"/>
    <n v="0"/>
    <n v="6"/>
    <x v="1"/>
    <n v="42"/>
    <x v="10"/>
    <s v="361-8495"/>
    <s v="Male"/>
    <x v="50"/>
    <s v="No"/>
    <s v="No"/>
    <s v="No"/>
    <x v="0"/>
    <n v="0"/>
    <s v="Yes"/>
    <x v="2"/>
    <s v="Credit Card"/>
    <n v="26"/>
    <n v="1519"/>
    <x v="0"/>
    <x v="0"/>
    <n v="0"/>
    <n v="1"/>
    <x v="1"/>
  </r>
  <r>
    <s v="1824-RNMX"/>
    <s v="No"/>
    <x v="30"/>
    <n v="7"/>
    <n v="18.7"/>
    <n v="0"/>
    <n v="0"/>
    <s v="No"/>
    <x v="0"/>
    <n v="0"/>
    <n v="0"/>
    <n v="0"/>
    <x v="1"/>
    <n v="0"/>
    <x v="31"/>
    <s v="381-8721"/>
    <s v="Female"/>
    <x v="16"/>
    <s v="No"/>
    <s v="No"/>
    <s v="No"/>
    <x v="0"/>
    <n v="0"/>
    <s v="No"/>
    <x v="0"/>
    <s v="Direct Debit"/>
    <n v="8"/>
    <n v="25"/>
    <x v="0"/>
    <x v="0"/>
    <n v="0"/>
    <n v="1"/>
    <x v="0"/>
  </r>
  <r>
    <s v="3552-MZHR"/>
    <s v="No"/>
    <x v="30"/>
    <n v="15"/>
    <n v="28.5"/>
    <n v="0"/>
    <n v="0"/>
    <s v="No"/>
    <x v="0"/>
    <n v="0"/>
    <n v="0"/>
    <n v="3"/>
    <x v="0"/>
    <n v="0"/>
    <x v="7"/>
    <s v="355-5867"/>
    <s v="Female"/>
    <x v="40"/>
    <s v="No"/>
    <s v="No"/>
    <s v="No"/>
    <x v="0"/>
    <n v="0"/>
    <s v="No"/>
    <x v="0"/>
    <s v="Direct Debit"/>
    <n v="24"/>
    <n v="61"/>
    <x v="0"/>
    <x v="0"/>
    <n v="0"/>
    <n v="1"/>
    <x v="0"/>
  </r>
  <r>
    <s v="1591-KOPQ"/>
    <s v="No"/>
    <x v="19"/>
    <n v="118"/>
    <n v="305.3"/>
    <n v="0"/>
    <n v="0"/>
    <s v="No"/>
    <x v="0"/>
    <n v="0"/>
    <n v="0"/>
    <n v="0"/>
    <x v="1"/>
    <n v="0"/>
    <x v="30"/>
    <s v="296-8747"/>
    <s v="Female"/>
    <x v="47"/>
    <s v="No"/>
    <s v="Yes"/>
    <s v="No"/>
    <x v="2"/>
    <n v="0"/>
    <s v="No"/>
    <x v="2"/>
    <s v="Direct Debit"/>
    <n v="11"/>
    <n v="643"/>
    <x v="0"/>
    <x v="0"/>
    <n v="0"/>
    <n v="1"/>
    <x v="0"/>
  </r>
  <r>
    <s v="7354-ORIX"/>
    <s v="No"/>
    <x v="46"/>
    <n v="171"/>
    <n v="364.5"/>
    <n v="0"/>
    <n v="0"/>
    <s v="No"/>
    <x v="0"/>
    <n v="0"/>
    <n v="0"/>
    <n v="1"/>
    <x v="0"/>
    <n v="0"/>
    <x v="6"/>
    <s v="351-7119"/>
    <s v="Male"/>
    <x v="50"/>
    <s v="No"/>
    <s v="No"/>
    <s v="No"/>
    <x v="0"/>
    <n v="0"/>
    <s v="No"/>
    <x v="0"/>
    <s v="Direct Debit"/>
    <n v="26"/>
    <n v="1050"/>
    <x v="0"/>
    <x v="0"/>
    <n v="0"/>
    <n v="1"/>
    <x v="0"/>
  </r>
  <r>
    <s v="2041-ZZOG"/>
    <s v="No"/>
    <x v="8"/>
    <n v="336"/>
    <n v="697.2"/>
    <n v="0"/>
    <n v="0"/>
    <s v="No"/>
    <x v="0"/>
    <n v="0"/>
    <n v="0"/>
    <n v="0"/>
    <x v="1"/>
    <n v="0"/>
    <x v="18"/>
    <s v="270-6159"/>
    <s v="Male"/>
    <x v="24"/>
    <s v="No"/>
    <s v="No"/>
    <s v="No"/>
    <x v="0"/>
    <n v="0"/>
    <s v="No"/>
    <x v="2"/>
    <s v="Credit Card"/>
    <n v="16"/>
    <n v="1112"/>
    <x v="0"/>
    <x v="0"/>
    <n v="0"/>
    <n v="1"/>
    <x v="0"/>
  </r>
  <r>
    <s v="0216-WMKM"/>
    <s v="No"/>
    <x v="0"/>
    <n v="3"/>
    <n v="9"/>
    <n v="0"/>
    <n v="0"/>
    <s v="No"/>
    <x v="0"/>
    <n v="0"/>
    <n v="0"/>
    <n v="14"/>
    <x v="1"/>
    <n v="6"/>
    <x v="50"/>
    <s v="371-8429"/>
    <s v="Male"/>
    <x v="8"/>
    <s v="No"/>
    <s v="No"/>
    <s v="No"/>
    <x v="0"/>
    <n v="0"/>
    <s v="No"/>
    <x v="0"/>
    <s v="Direct Debit"/>
    <n v="43"/>
    <n v="43"/>
    <x v="0"/>
    <x v="0"/>
    <n v="0"/>
    <n v="1"/>
    <x v="2"/>
  </r>
  <r>
    <s v="7145-TRML"/>
    <s v="No"/>
    <x v="23"/>
    <n v="437"/>
    <n v="993.9"/>
    <n v="0"/>
    <n v="0"/>
    <s v="No"/>
    <x v="0"/>
    <n v="0"/>
    <n v="0"/>
    <n v="15"/>
    <x v="0"/>
    <n v="0"/>
    <x v="41"/>
    <s v="329-9431"/>
    <s v="Male"/>
    <x v="17"/>
    <s v="Yes"/>
    <s v="No"/>
    <s v="No"/>
    <x v="1"/>
    <n v="0"/>
    <s v="Yes"/>
    <x v="2"/>
    <s v="Direct Debit"/>
    <n v="54"/>
    <n v="3577"/>
    <x v="0"/>
    <x v="0"/>
    <n v="0"/>
    <n v="1"/>
    <x v="2"/>
  </r>
  <r>
    <s v="2534-FFFR"/>
    <s v="No"/>
    <x v="4"/>
    <n v="187"/>
    <n v="370"/>
    <n v="0"/>
    <n v="0"/>
    <s v="No"/>
    <x v="0"/>
    <n v="0"/>
    <n v="0"/>
    <n v="9"/>
    <x v="0"/>
    <n v="0"/>
    <x v="47"/>
    <s v="303-6608"/>
    <s v="Female"/>
    <x v="16"/>
    <s v="No"/>
    <s v="No"/>
    <s v="No"/>
    <x v="0"/>
    <n v="0"/>
    <s v="Yes"/>
    <x v="0"/>
    <s v="Credit Card"/>
    <n v="49"/>
    <n v="3041"/>
    <x v="0"/>
    <x v="0"/>
    <n v="0"/>
    <n v="1"/>
    <x v="1"/>
  </r>
  <r>
    <s v="8798-PSYE"/>
    <s v="No"/>
    <x v="34"/>
    <n v="379"/>
    <n v="778.8"/>
    <n v="0"/>
    <n v="0"/>
    <s v="No"/>
    <x v="0"/>
    <n v="0"/>
    <n v="0"/>
    <n v="6"/>
    <x v="0"/>
    <n v="0"/>
    <x v="42"/>
    <s v="394-9233"/>
    <s v="Female"/>
    <x v="56"/>
    <s v="No"/>
    <s v="Yes"/>
    <s v="No"/>
    <x v="2"/>
    <n v="0"/>
    <s v="Yes"/>
    <x v="1"/>
    <s v="Direct Debit"/>
    <n v="63"/>
    <n v="3507"/>
    <x v="0"/>
    <x v="0"/>
    <n v="0"/>
    <n v="1"/>
    <x v="1"/>
  </r>
  <r>
    <s v="2854-HOLB"/>
    <s v="Yes"/>
    <x v="0"/>
    <n v="3"/>
    <n v="7"/>
    <n v="0"/>
    <n v="0"/>
    <s v="No"/>
    <x v="1"/>
    <n v="0"/>
    <n v="0"/>
    <n v="0"/>
    <x v="1"/>
    <n v="0"/>
    <x v="27"/>
    <s v="271-9277"/>
    <s v="Male"/>
    <x v="18"/>
    <s v="No"/>
    <s v="No"/>
    <s v="No"/>
    <x v="0"/>
    <n v="0"/>
    <s v="No"/>
    <x v="0"/>
    <s v="Credit Card"/>
    <n v="10"/>
    <n v="10"/>
    <x v="0"/>
    <x v="0"/>
    <n v="1"/>
    <n v="1"/>
    <x v="0"/>
  </r>
  <r>
    <s v="8592-HRAO"/>
    <s v="No"/>
    <x v="30"/>
    <n v="8"/>
    <n v="27.9"/>
    <n v="0"/>
    <n v="0"/>
    <s v="No"/>
    <x v="1"/>
    <n v="0"/>
    <n v="0"/>
    <n v="9"/>
    <x v="0"/>
    <n v="0"/>
    <x v="28"/>
    <s v="272-2780"/>
    <s v="Male"/>
    <x v="1"/>
    <s v="No"/>
    <s v="No"/>
    <s v="No"/>
    <x v="0"/>
    <n v="0"/>
    <s v="No"/>
    <x v="0"/>
    <s v="Direct Debit"/>
    <n v="48"/>
    <n v="133"/>
    <x v="0"/>
    <x v="0"/>
    <n v="0"/>
    <n v="1"/>
    <x v="1"/>
  </r>
  <r>
    <s v="8256-WNZS"/>
    <s v="No"/>
    <x v="25"/>
    <n v="477"/>
    <n v="898.5"/>
    <n v="0"/>
    <n v="0"/>
    <s v="No"/>
    <x v="0"/>
    <n v="0"/>
    <n v="0"/>
    <n v="5"/>
    <x v="0"/>
    <n v="0"/>
    <x v="40"/>
    <s v="324-3858"/>
    <s v="Male"/>
    <x v="61"/>
    <s v="No"/>
    <s v="Yes"/>
    <s v="No"/>
    <x v="2"/>
    <n v="0"/>
    <s v="Yes"/>
    <x v="1"/>
    <s v="Direct Debit"/>
    <n v="54"/>
    <n v="3206"/>
    <x v="0"/>
    <x v="0"/>
    <n v="0"/>
    <n v="1"/>
    <x v="1"/>
  </r>
  <r>
    <s v="6480-EBJB"/>
    <s v="No"/>
    <x v="75"/>
    <n v="184"/>
    <n v="515.70000000000005"/>
    <n v="0"/>
    <n v="0"/>
    <s v="No"/>
    <x v="0"/>
    <n v="0"/>
    <n v="0"/>
    <n v="0"/>
    <x v="1"/>
    <n v="0"/>
    <x v="34"/>
    <s v="300-5749"/>
    <s v="Female"/>
    <x v="4"/>
    <s v="Yes"/>
    <s v="No"/>
    <s v="No"/>
    <x v="1"/>
    <n v="0"/>
    <s v="No"/>
    <x v="2"/>
    <s v="Credit Card"/>
    <n v="10"/>
    <n v="361"/>
    <x v="0"/>
    <x v="0"/>
    <n v="0"/>
    <n v="1"/>
    <x v="0"/>
  </r>
  <r>
    <s v="4868-YTHX"/>
    <s v="No"/>
    <x v="64"/>
    <n v="82"/>
    <n v="156"/>
    <n v="0"/>
    <n v="0"/>
    <s v="No"/>
    <x v="0"/>
    <n v="0"/>
    <n v="0"/>
    <n v="0"/>
    <x v="1"/>
    <n v="0"/>
    <x v="9"/>
    <s v="368-4923"/>
    <s v="Male"/>
    <x v="20"/>
    <s v="No"/>
    <s v="No"/>
    <s v="No"/>
    <x v="0"/>
    <n v="0"/>
    <s v="No"/>
    <x v="1"/>
    <s v="Credit Card"/>
    <n v="12"/>
    <n v="473"/>
    <x v="0"/>
    <x v="0"/>
    <n v="0"/>
    <n v="1"/>
    <x v="0"/>
  </r>
  <r>
    <s v="3068-EWHA"/>
    <s v="No"/>
    <x v="40"/>
    <n v="276"/>
    <n v="614.79999999999995"/>
    <n v="0"/>
    <n v="0"/>
    <s v="No"/>
    <x v="0"/>
    <n v="0"/>
    <n v="0"/>
    <n v="0"/>
    <x v="1"/>
    <n v="0"/>
    <x v="19"/>
    <s v="357-4951"/>
    <s v="Female"/>
    <x v="16"/>
    <s v="No"/>
    <s v="No"/>
    <s v="No"/>
    <x v="0"/>
    <n v="0"/>
    <s v="No"/>
    <x v="2"/>
    <s v="Credit Card"/>
    <n v="16"/>
    <n v="1081"/>
    <x v="0"/>
    <x v="0"/>
    <n v="0"/>
    <n v="1"/>
    <x v="0"/>
  </r>
  <r>
    <s v="4974-XRVX"/>
    <s v="No"/>
    <x v="8"/>
    <n v="350"/>
    <n v="906.9"/>
    <n v="0"/>
    <n v="0"/>
    <s v="No"/>
    <x v="0"/>
    <n v="0"/>
    <n v="0"/>
    <n v="5"/>
    <x v="0"/>
    <n v="0"/>
    <x v="8"/>
    <s v="322-10775"/>
    <s v="Male"/>
    <x v="45"/>
    <s v="No"/>
    <s v="Yes"/>
    <s v="No"/>
    <x v="2"/>
    <n v="0"/>
    <s v="Yes"/>
    <x v="2"/>
    <s v="Credit Card"/>
    <n v="35"/>
    <n v="2445"/>
    <x v="0"/>
    <x v="0"/>
    <n v="0"/>
    <n v="1"/>
    <x v="1"/>
  </r>
  <r>
    <s v="9479-NYGO"/>
    <s v="Yes"/>
    <x v="37"/>
    <n v="22"/>
    <n v="52.2"/>
    <n v="0"/>
    <n v="0"/>
    <s v="No"/>
    <x v="0"/>
    <n v="0"/>
    <n v="0"/>
    <n v="5"/>
    <x v="0"/>
    <n v="0"/>
    <x v="27"/>
    <s v="299-8371"/>
    <s v="Female"/>
    <x v="10"/>
    <s v="No"/>
    <s v="No"/>
    <s v="No"/>
    <x v="0"/>
    <n v="0"/>
    <s v="No"/>
    <x v="0"/>
    <s v="Direct Debit"/>
    <n v="44"/>
    <n v="382"/>
    <x v="0"/>
    <x v="0"/>
    <n v="1"/>
    <n v="1"/>
    <x v="1"/>
  </r>
  <r>
    <s v="5594-BDGF"/>
    <s v="No"/>
    <x v="64"/>
    <n v="129"/>
    <n v="389.8"/>
    <n v="0"/>
    <n v="0"/>
    <s v="No"/>
    <x v="0"/>
    <n v="0"/>
    <n v="0"/>
    <n v="8"/>
    <x v="0"/>
    <n v="0"/>
    <x v="18"/>
    <s v="349-4284"/>
    <s v="Female"/>
    <x v="9"/>
    <s v="No"/>
    <s v="No"/>
    <s v="No"/>
    <x v="0"/>
    <n v="0"/>
    <s v="No"/>
    <x v="0"/>
    <s v="Credit Card"/>
    <n v="35"/>
    <n v="1369"/>
    <x v="0"/>
    <x v="0"/>
    <n v="0"/>
    <n v="1"/>
    <x v="1"/>
  </r>
  <r>
    <s v="8548-ALPB"/>
    <s v="No"/>
    <x v="10"/>
    <n v="142"/>
    <n v="345.2"/>
    <n v="0"/>
    <n v="0"/>
    <s v="No"/>
    <x v="0"/>
    <n v="0"/>
    <n v="0"/>
    <n v="2"/>
    <x v="0"/>
    <n v="0"/>
    <x v="10"/>
    <s v="348-9357"/>
    <s v="Female"/>
    <x v="14"/>
    <s v="No"/>
    <s v="Yes"/>
    <s v="No"/>
    <x v="2"/>
    <n v="0"/>
    <s v="Yes"/>
    <x v="2"/>
    <s v="Direct Debit"/>
    <n v="46"/>
    <n v="3176"/>
    <x v="0"/>
    <x v="0"/>
    <n v="0"/>
    <n v="1"/>
    <x v="0"/>
  </r>
  <r>
    <s v="3638-RPUG"/>
    <s v="No"/>
    <x v="13"/>
    <n v="68"/>
    <n v="195"/>
    <n v="0"/>
    <n v="0"/>
    <s v="No"/>
    <x v="0"/>
    <n v="0"/>
    <n v="0"/>
    <n v="1"/>
    <x v="0"/>
    <n v="0"/>
    <x v="24"/>
    <s v="310-5764"/>
    <s v="Female"/>
    <x v="41"/>
    <s v="No"/>
    <s v="Yes"/>
    <s v="No"/>
    <x v="2"/>
    <n v="0"/>
    <s v="No"/>
    <x v="0"/>
    <s v="Direct Debit"/>
    <n v="51"/>
    <n v="1415"/>
    <x v="0"/>
    <x v="0"/>
    <n v="0"/>
    <n v="1"/>
    <x v="0"/>
  </r>
  <r>
    <s v="4754-PYVT"/>
    <s v="No"/>
    <x v="50"/>
    <n v="68"/>
    <n v="149.4"/>
    <n v="0"/>
    <n v="0"/>
    <s v="No"/>
    <x v="0"/>
    <n v="0"/>
    <n v="0"/>
    <n v="15"/>
    <x v="0"/>
    <n v="0"/>
    <x v="20"/>
    <s v="326-5378"/>
    <s v="Female"/>
    <x v="16"/>
    <s v="No"/>
    <s v="No"/>
    <s v="No"/>
    <x v="0"/>
    <n v="0"/>
    <s v="No"/>
    <x v="0"/>
    <s v="Direct Debit"/>
    <n v="55"/>
    <n v="746"/>
    <x v="0"/>
    <x v="0"/>
    <n v="0"/>
    <n v="1"/>
    <x v="2"/>
  </r>
  <r>
    <s v="8071-XIKA"/>
    <s v="No"/>
    <x v="6"/>
    <n v="352"/>
    <n v="914.5"/>
    <n v="0"/>
    <n v="0"/>
    <s v="No"/>
    <x v="0"/>
    <n v="0"/>
    <n v="0"/>
    <n v="15"/>
    <x v="0"/>
    <n v="0"/>
    <x v="45"/>
    <s v="322-8364"/>
    <s v="Female"/>
    <x v="59"/>
    <s v="Yes"/>
    <s v="No"/>
    <s v="No"/>
    <x v="1"/>
    <n v="0"/>
    <s v="Yes"/>
    <x v="1"/>
    <s v="Direct Debit"/>
    <n v="68"/>
    <n v="3861"/>
    <x v="0"/>
    <x v="0"/>
    <n v="0"/>
    <n v="1"/>
    <x v="2"/>
  </r>
  <r>
    <s v="5440-UMGR"/>
    <s v="No"/>
    <x v="72"/>
    <n v="87"/>
    <n v="226.4"/>
    <n v="0"/>
    <n v="0"/>
    <s v="No"/>
    <x v="0"/>
    <n v="0"/>
    <n v="0"/>
    <n v="15"/>
    <x v="0"/>
    <n v="0"/>
    <x v="30"/>
    <s v="316-8356"/>
    <s v="Female"/>
    <x v="35"/>
    <s v="No"/>
    <s v="No"/>
    <s v="No"/>
    <x v="0"/>
    <n v="0"/>
    <s v="No"/>
    <x v="0"/>
    <s v="Direct Debit"/>
    <n v="28"/>
    <n v="1274"/>
    <x v="0"/>
    <x v="0"/>
    <n v="0"/>
    <n v="1"/>
    <x v="2"/>
  </r>
  <r>
    <s v="2517-RTZF"/>
    <s v="No"/>
    <x v="13"/>
    <n v="218"/>
    <n v="425.4"/>
    <n v="0"/>
    <n v="0"/>
    <s v="No"/>
    <x v="0"/>
    <n v="0"/>
    <n v="0"/>
    <n v="0"/>
    <x v="1"/>
    <n v="0"/>
    <x v="50"/>
    <s v="260-6941"/>
    <s v="Male"/>
    <x v="11"/>
    <s v="No"/>
    <s v="No"/>
    <s v="No"/>
    <x v="0"/>
    <n v="0"/>
    <s v="No"/>
    <x v="1"/>
    <s v="Credit Card"/>
    <n v="8"/>
    <n v="234"/>
    <x v="0"/>
    <x v="0"/>
    <n v="0"/>
    <n v="1"/>
    <x v="0"/>
  </r>
  <r>
    <s v="5231-DAPZ"/>
    <s v="No"/>
    <x v="3"/>
    <n v="66"/>
    <n v="124.4"/>
    <n v="0"/>
    <n v="0"/>
    <s v="No"/>
    <x v="0"/>
    <n v="0"/>
    <n v="0"/>
    <n v="8"/>
    <x v="0"/>
    <n v="0"/>
    <x v="12"/>
    <s v="343-6061"/>
    <s v="Male"/>
    <x v="36"/>
    <s v="No"/>
    <s v="Yes"/>
    <s v="No"/>
    <x v="2"/>
    <n v="0"/>
    <s v="No"/>
    <x v="2"/>
    <s v="Direct Debit"/>
    <n v="46"/>
    <n v="436"/>
    <x v="0"/>
    <x v="0"/>
    <n v="0"/>
    <n v="1"/>
    <x v="1"/>
  </r>
  <r>
    <s v="8741-JQRS"/>
    <s v="No"/>
    <x v="31"/>
    <n v="134"/>
    <n v="478.5"/>
    <n v="0"/>
    <n v="0"/>
    <s v="No"/>
    <x v="1"/>
    <n v="0"/>
    <n v="0"/>
    <n v="17"/>
    <x v="0"/>
    <n v="0"/>
    <x v="20"/>
    <s v="344-4809"/>
    <s v="Male"/>
    <x v="22"/>
    <s v="Yes"/>
    <s v="No"/>
    <s v="No"/>
    <x v="1"/>
    <n v="0"/>
    <s v="Yes"/>
    <x v="0"/>
    <s v="Credit Card"/>
    <n v="44"/>
    <n v="1408"/>
    <x v="0"/>
    <x v="0"/>
    <n v="0"/>
    <n v="1"/>
    <x v="2"/>
  </r>
  <r>
    <s v="5158-VBGE"/>
    <s v="No"/>
    <x v="20"/>
    <n v="87"/>
    <n v="168.6"/>
    <n v="0"/>
    <n v="0"/>
    <s v="No"/>
    <x v="1"/>
    <n v="0"/>
    <n v="0"/>
    <n v="1"/>
    <x v="0"/>
    <n v="0"/>
    <x v="33"/>
    <s v="264-6094"/>
    <s v="Male"/>
    <x v="37"/>
    <s v="No"/>
    <s v="No"/>
    <s v="No"/>
    <x v="0"/>
    <n v="0"/>
    <s v="No"/>
    <x v="0"/>
    <s v="Credit Card"/>
    <n v="48"/>
    <n v="619"/>
    <x v="0"/>
    <x v="0"/>
    <n v="0"/>
    <n v="1"/>
    <x v="0"/>
  </r>
  <r>
    <s v="3309-FFMU"/>
    <s v="No"/>
    <x v="72"/>
    <n v="74"/>
    <n v="180.3"/>
    <n v="0"/>
    <n v="0"/>
    <s v="No"/>
    <x v="0"/>
    <n v="0"/>
    <n v="0"/>
    <n v="8"/>
    <x v="0"/>
    <n v="0"/>
    <x v="23"/>
    <s v="295-4783"/>
    <s v="Female"/>
    <x v="15"/>
    <s v="No"/>
    <s v="No"/>
    <s v="No"/>
    <x v="0"/>
    <n v="0"/>
    <s v="Yes"/>
    <x v="0"/>
    <s v="Credit Card"/>
    <n v="46"/>
    <n v="2070"/>
    <x v="0"/>
    <x v="0"/>
    <n v="0"/>
    <n v="1"/>
    <x v="1"/>
  </r>
  <r>
    <s v="8493-CGNC"/>
    <s v="No"/>
    <x v="37"/>
    <n v="50"/>
    <n v="100.1"/>
    <n v="0"/>
    <n v="0"/>
    <s v="No"/>
    <x v="0"/>
    <n v="0"/>
    <n v="0"/>
    <n v="2"/>
    <x v="0"/>
    <n v="0"/>
    <x v="36"/>
    <s v="267-4796"/>
    <s v="Male"/>
    <x v="65"/>
    <s v="No"/>
    <s v="Yes"/>
    <s v="No"/>
    <x v="2"/>
    <n v="0"/>
    <s v="No"/>
    <x v="2"/>
    <s v="Paper Check"/>
    <n v="21"/>
    <n v="191"/>
    <x v="0"/>
    <x v="0"/>
    <n v="0"/>
    <n v="1"/>
    <x v="0"/>
  </r>
  <r>
    <s v="0463-UZTO"/>
    <s v="No"/>
    <x v="40"/>
    <n v="290"/>
    <n v="951.3"/>
    <n v="0"/>
    <n v="0"/>
    <s v="No"/>
    <x v="0"/>
    <n v="0"/>
    <n v="0"/>
    <n v="0"/>
    <x v="1"/>
    <n v="0"/>
    <x v="2"/>
    <s v="308-3354"/>
    <s v="Female"/>
    <x v="22"/>
    <s v="Yes"/>
    <s v="No"/>
    <s v="No"/>
    <x v="1"/>
    <n v="0"/>
    <s v="No"/>
    <x v="2"/>
    <s v="Credit Card"/>
    <n v="8"/>
    <n v="524"/>
    <x v="0"/>
    <x v="0"/>
    <n v="0"/>
    <n v="1"/>
    <x v="0"/>
  </r>
  <r>
    <s v="3655-IOVF"/>
    <s v="No"/>
    <x v="63"/>
    <n v="336"/>
    <n v="1005.9"/>
    <n v="0"/>
    <n v="0"/>
    <s v="No"/>
    <x v="0"/>
    <n v="0"/>
    <n v="0"/>
    <n v="1"/>
    <x v="1"/>
    <n v="31"/>
    <x v="8"/>
    <s v="357-6643"/>
    <s v="Female"/>
    <x v="31"/>
    <s v="No"/>
    <s v="No"/>
    <s v="No"/>
    <x v="0"/>
    <n v="0"/>
    <s v="Yes"/>
    <x v="2"/>
    <s v="Direct Debit"/>
    <n v="68"/>
    <n v="4890"/>
    <x v="0"/>
    <x v="0"/>
    <n v="0"/>
    <n v="1"/>
    <x v="0"/>
  </r>
  <r>
    <s v="7362-GVHI"/>
    <s v="No"/>
    <x v="0"/>
    <n v="6"/>
    <n v="16"/>
    <n v="0"/>
    <n v="0"/>
    <s v="No"/>
    <x v="0"/>
    <n v="0"/>
    <n v="0"/>
    <n v="4"/>
    <x v="0"/>
    <n v="0"/>
    <x v="1"/>
    <s v="304-5915"/>
    <s v="Male"/>
    <x v="52"/>
    <s v="No"/>
    <s v="No"/>
    <s v="No"/>
    <x v="0"/>
    <n v="0"/>
    <s v="No"/>
    <x v="0"/>
    <s v="Credit Card"/>
    <n v="29"/>
    <n v="29"/>
    <x v="0"/>
    <x v="0"/>
    <n v="0"/>
    <n v="1"/>
    <x v="0"/>
  </r>
  <r>
    <s v="7896-GYFN"/>
    <s v="No"/>
    <x v="5"/>
    <n v="80"/>
    <n v="184.7"/>
    <n v="68"/>
    <n v="178.5"/>
    <s v="Yes"/>
    <x v="1"/>
    <n v="0"/>
    <n v="0"/>
    <n v="13"/>
    <x v="0"/>
    <n v="0"/>
    <x v="13"/>
    <s v="272-7070"/>
    <s v="Male"/>
    <x v="6"/>
    <s v="Yes"/>
    <s v="No"/>
    <s v="No"/>
    <x v="1"/>
    <n v="0"/>
    <s v="No"/>
    <x v="0"/>
    <s v="Credit Card"/>
    <n v="33"/>
    <n v="554"/>
    <x v="0"/>
    <x v="0"/>
    <n v="0"/>
    <n v="1"/>
    <x v="2"/>
  </r>
  <r>
    <s v="8760-ZAMR"/>
    <s v="No"/>
    <x v="0"/>
    <n v="6"/>
    <n v="14"/>
    <n v="0"/>
    <n v="0"/>
    <s v="No"/>
    <x v="0"/>
    <n v="0"/>
    <n v="0"/>
    <n v="0"/>
    <x v="1"/>
    <n v="0"/>
    <x v="30"/>
    <s v="327-6619"/>
    <s v="Male"/>
    <x v="49"/>
    <s v="No"/>
    <s v="No"/>
    <s v="No"/>
    <x v="0"/>
    <n v="0"/>
    <s v="No"/>
    <x v="0"/>
    <s v="Direct Debit"/>
    <n v="13"/>
    <n v="13"/>
    <x v="0"/>
    <x v="0"/>
    <n v="0"/>
    <n v="1"/>
    <x v="0"/>
  </r>
  <r>
    <s v="8689-TRGU"/>
    <s v="No"/>
    <x v="31"/>
    <n v="162"/>
    <n v="421.3"/>
    <n v="128"/>
    <n v="441.6"/>
    <s v="Yes"/>
    <x v="1"/>
    <n v="0"/>
    <n v="0"/>
    <n v="2"/>
    <x v="0"/>
    <n v="0"/>
    <x v="47"/>
    <s v="349-9246"/>
    <s v="Female"/>
    <x v="57"/>
    <s v="No"/>
    <s v="Yes"/>
    <s v="No"/>
    <x v="2"/>
    <n v="0"/>
    <s v="Yes"/>
    <x v="2"/>
    <s v="Paper Check"/>
    <n v="50"/>
    <n v="1631"/>
    <x v="0"/>
    <x v="0"/>
    <n v="0"/>
    <n v="1"/>
    <x v="0"/>
  </r>
  <r>
    <s v="6376-NJYC"/>
    <s v="No"/>
    <x v="0"/>
    <n v="4"/>
    <n v="10"/>
    <n v="0"/>
    <n v="0"/>
    <s v="No"/>
    <x v="0"/>
    <n v="0"/>
    <n v="0"/>
    <n v="3"/>
    <x v="0"/>
    <n v="0"/>
    <x v="31"/>
    <s v="337-8025"/>
    <s v="Female"/>
    <x v="40"/>
    <s v="No"/>
    <s v="No"/>
    <s v="No"/>
    <x v="0"/>
    <n v="0"/>
    <s v="No"/>
    <x v="0"/>
    <s v="Direct Debit"/>
    <n v="21"/>
    <n v="21"/>
    <x v="0"/>
    <x v="0"/>
    <n v="0"/>
    <n v="1"/>
    <x v="0"/>
  </r>
  <r>
    <s v="0865-OTUF"/>
    <s v="No"/>
    <x v="74"/>
    <n v="29"/>
    <n v="79.400000000000006"/>
    <n v="0"/>
    <n v="0"/>
    <s v="No"/>
    <x v="0"/>
    <n v="0"/>
    <n v="0"/>
    <n v="0"/>
    <x v="1"/>
    <n v="0"/>
    <x v="0"/>
    <s v="269-9357"/>
    <s v="Female"/>
    <x v="52"/>
    <s v="No"/>
    <s v="No"/>
    <s v="No"/>
    <x v="0"/>
    <n v="0"/>
    <s v="No"/>
    <x v="0"/>
    <s v="Credit Card"/>
    <n v="12"/>
    <n v="89"/>
    <x v="0"/>
    <x v="0"/>
    <n v="0"/>
    <n v="1"/>
    <x v="0"/>
  </r>
  <r>
    <s v="2587-PPLS"/>
    <s v="No"/>
    <x v="16"/>
    <n v="275"/>
    <n v="800.3"/>
    <n v="0"/>
    <n v="0"/>
    <s v="No"/>
    <x v="0"/>
    <n v="0"/>
    <n v="0"/>
    <n v="1"/>
    <x v="0"/>
    <n v="0"/>
    <x v="34"/>
    <s v="339-1387"/>
    <s v="Male"/>
    <x v="24"/>
    <s v="No"/>
    <s v="No"/>
    <s v="No"/>
    <x v="0"/>
    <n v="0"/>
    <s v="Yes"/>
    <x v="2"/>
    <s v="Direct Debit"/>
    <n v="75"/>
    <n v="5473"/>
    <x v="0"/>
    <x v="0"/>
    <n v="0"/>
    <n v="1"/>
    <x v="0"/>
  </r>
  <r>
    <s v="8721-AOFI"/>
    <s v="No"/>
    <x v="18"/>
    <n v="123"/>
    <n v="285.10000000000002"/>
    <n v="0"/>
    <n v="0"/>
    <s v="No"/>
    <x v="0"/>
    <n v="0"/>
    <n v="0"/>
    <n v="6"/>
    <x v="0"/>
    <n v="0"/>
    <x v="39"/>
    <s v="261-7998"/>
    <s v="Male"/>
    <x v="20"/>
    <s v="No"/>
    <s v="No"/>
    <s v="No"/>
    <x v="0"/>
    <n v="0"/>
    <s v="Yes"/>
    <x v="0"/>
    <s v="Direct Debit"/>
    <n v="72"/>
    <n v="1462"/>
    <x v="0"/>
    <x v="0"/>
    <n v="0"/>
    <n v="1"/>
    <x v="1"/>
  </r>
  <r>
    <s v="8948-BUNW"/>
    <s v="No"/>
    <x v="47"/>
    <n v="257"/>
    <n v="499.3"/>
    <n v="0"/>
    <n v="0"/>
    <s v="No"/>
    <x v="0"/>
    <n v="0"/>
    <n v="0"/>
    <n v="6"/>
    <x v="0"/>
    <n v="0"/>
    <x v="43"/>
    <s v="348-7317"/>
    <s v="Male"/>
    <x v="39"/>
    <s v="No"/>
    <s v="No"/>
    <s v="No"/>
    <x v="0"/>
    <n v="0"/>
    <s v="Yes"/>
    <x v="1"/>
    <s v="Credit Card"/>
    <n v="18"/>
    <n v="1021"/>
    <x v="0"/>
    <x v="0"/>
    <n v="0"/>
    <n v="1"/>
    <x v="1"/>
  </r>
  <r>
    <s v="4300-HGBP"/>
    <s v="No"/>
    <x v="68"/>
    <n v="39"/>
    <n v="97.1"/>
    <n v="0"/>
    <n v="0"/>
    <s v="No"/>
    <x v="0"/>
    <n v="0"/>
    <n v="0"/>
    <n v="0"/>
    <x v="1"/>
    <n v="0"/>
    <x v="21"/>
    <s v="358-9863"/>
    <s v="Male"/>
    <x v="39"/>
    <s v="No"/>
    <s v="No"/>
    <s v="No"/>
    <x v="0"/>
    <n v="0"/>
    <s v="No"/>
    <x v="0"/>
    <s v="Direct Debit"/>
    <n v="7"/>
    <n v="47"/>
    <x v="0"/>
    <x v="0"/>
    <n v="0"/>
    <n v="1"/>
    <x v="0"/>
  </r>
  <r>
    <s v="5334-UKQF"/>
    <s v="No"/>
    <x v="8"/>
    <n v="313"/>
    <n v="912.6"/>
    <n v="0"/>
    <n v="0"/>
    <s v="No"/>
    <x v="0"/>
    <n v="0"/>
    <n v="0"/>
    <n v="43"/>
    <x v="0"/>
    <n v="0"/>
    <x v="0"/>
    <s v="283-5723"/>
    <s v="Female"/>
    <x v="23"/>
    <s v="Yes"/>
    <s v="No"/>
    <s v="No"/>
    <x v="1"/>
    <n v="0"/>
    <s v="Yes"/>
    <x v="1"/>
    <s v="Direct Debit"/>
    <n v="35"/>
    <n v="2426"/>
    <x v="0"/>
    <x v="0"/>
    <n v="0"/>
    <n v="1"/>
    <x v="2"/>
  </r>
  <r>
    <s v="5728-DULK"/>
    <s v="No"/>
    <x v="60"/>
    <n v="432"/>
    <n v="740.8"/>
    <n v="0"/>
    <n v="0"/>
    <s v="No"/>
    <x v="0"/>
    <n v="0"/>
    <n v="0"/>
    <n v="2"/>
    <x v="1"/>
    <n v="53"/>
    <x v="13"/>
    <s v="325-5932"/>
    <s v="Male"/>
    <x v="32"/>
    <s v="No"/>
    <s v="No"/>
    <s v="No"/>
    <x v="0"/>
    <n v="0"/>
    <s v="No"/>
    <x v="1"/>
    <s v="Direct Debit"/>
    <n v="57"/>
    <n v="3831"/>
    <x v="0"/>
    <x v="0"/>
    <n v="0"/>
    <n v="1"/>
    <x v="0"/>
  </r>
  <r>
    <s v="1503-NKLB"/>
    <s v="No"/>
    <x v="49"/>
    <n v="74"/>
    <n v="134.4"/>
    <n v="0"/>
    <n v="0"/>
    <s v="No"/>
    <x v="0"/>
    <n v="0"/>
    <n v="0"/>
    <n v="9"/>
    <x v="0"/>
    <n v="0"/>
    <x v="5"/>
    <s v="379-4011"/>
    <s v="Male"/>
    <x v="38"/>
    <s v="No"/>
    <s v="No"/>
    <s v="No"/>
    <x v="0"/>
    <n v="0"/>
    <s v="No"/>
    <x v="0"/>
    <s v="Direct Debit"/>
    <n v="50"/>
    <n v="1664"/>
    <x v="0"/>
    <x v="0"/>
    <n v="0"/>
    <n v="1"/>
    <x v="1"/>
  </r>
  <r>
    <s v="0309-HOMA"/>
    <s v="No"/>
    <x v="56"/>
    <n v="31"/>
    <n v="102.6"/>
    <n v="0"/>
    <n v="0"/>
    <s v="No"/>
    <x v="0"/>
    <n v="0"/>
    <n v="0"/>
    <n v="3"/>
    <x v="0"/>
    <n v="0"/>
    <x v="16"/>
    <s v="279-4950"/>
    <s v="Male"/>
    <x v="1"/>
    <s v="No"/>
    <s v="No"/>
    <s v="No"/>
    <x v="0"/>
    <n v="0"/>
    <s v="Yes"/>
    <x v="1"/>
    <s v="Direct Debit"/>
    <n v="40"/>
    <n v="1021"/>
    <x v="0"/>
    <x v="0"/>
    <n v="0"/>
    <n v="1"/>
    <x v="0"/>
  </r>
  <r>
    <s v="0134-ZINN"/>
    <s v="No"/>
    <x v="74"/>
    <n v="11"/>
    <n v="27.6"/>
    <n v="0"/>
    <n v="0"/>
    <s v="No"/>
    <x v="0"/>
    <n v="0"/>
    <n v="0"/>
    <n v="0"/>
    <x v="1"/>
    <n v="0"/>
    <x v="7"/>
    <s v="346-6328"/>
    <s v="Male"/>
    <x v="48"/>
    <s v="No"/>
    <s v="No"/>
    <s v="No"/>
    <x v="0"/>
    <n v="0"/>
    <s v="No"/>
    <x v="0"/>
    <s v="Credit Card"/>
    <n v="9"/>
    <n v="63"/>
    <x v="0"/>
    <x v="0"/>
    <n v="0"/>
    <n v="1"/>
    <x v="0"/>
  </r>
  <r>
    <s v="0699-PFJQ"/>
    <s v="No"/>
    <x v="52"/>
    <n v="46"/>
    <n v="132.4"/>
    <n v="88"/>
    <n v="200.2"/>
    <s v="Yes"/>
    <x v="1"/>
    <n v="0"/>
    <n v="0"/>
    <n v="9"/>
    <x v="0"/>
    <n v="0"/>
    <x v="1"/>
    <s v="325-5980"/>
    <s v="Female"/>
    <x v="1"/>
    <s v="No"/>
    <s v="No"/>
    <s v="No"/>
    <x v="0"/>
    <n v="0"/>
    <s v="No"/>
    <x v="0"/>
    <s v="Direct Debit"/>
    <n v="29"/>
    <n v="636"/>
    <x v="0"/>
    <x v="0"/>
    <n v="0"/>
    <n v="1"/>
    <x v="1"/>
  </r>
  <r>
    <s v="4084-VRUO"/>
    <s v="No"/>
    <x v="25"/>
    <n v="328"/>
    <n v="724.8"/>
    <n v="0"/>
    <n v="0"/>
    <s v="No"/>
    <x v="0"/>
    <n v="0"/>
    <n v="0"/>
    <n v="6"/>
    <x v="0"/>
    <n v="0"/>
    <x v="9"/>
    <s v="372-9080"/>
    <s v="Female"/>
    <x v="2"/>
    <s v="No"/>
    <s v="No"/>
    <s v="No"/>
    <x v="0"/>
    <n v="0"/>
    <s v="Yes"/>
    <x v="0"/>
    <s v="Direct Debit"/>
    <n v="46"/>
    <n v="2753"/>
    <x v="0"/>
    <x v="0"/>
    <n v="0"/>
    <n v="1"/>
    <x v="1"/>
  </r>
  <r>
    <s v="1890-VWNQ"/>
    <s v="No"/>
    <x v="63"/>
    <n v="138"/>
    <n v="360.7"/>
    <n v="0"/>
    <n v="0"/>
    <s v="No"/>
    <x v="0"/>
    <n v="0"/>
    <n v="0"/>
    <n v="8"/>
    <x v="1"/>
    <n v="37"/>
    <x v="17"/>
    <s v="278-4416"/>
    <s v="Female"/>
    <x v="60"/>
    <s v="No"/>
    <s v="Yes"/>
    <s v="No"/>
    <x v="2"/>
    <n v="0"/>
    <s v="Yes"/>
    <x v="1"/>
    <s v="Credit Card"/>
    <n v="57"/>
    <n v="4107"/>
    <x v="0"/>
    <x v="0"/>
    <n v="0"/>
    <n v="1"/>
    <x v="1"/>
  </r>
  <r>
    <s v="4502-YFJR"/>
    <s v="No"/>
    <x v="43"/>
    <n v="14"/>
    <n v="36.299999999999997"/>
    <n v="16"/>
    <n v="40.4"/>
    <s v="Yes"/>
    <x v="1"/>
    <n v="0"/>
    <n v="0"/>
    <n v="0"/>
    <x v="1"/>
    <n v="0"/>
    <x v="49"/>
    <s v="341-8762"/>
    <s v="Male"/>
    <x v="24"/>
    <s v="No"/>
    <s v="No"/>
    <s v="No"/>
    <x v="0"/>
    <n v="0"/>
    <s v="No"/>
    <x v="0"/>
    <s v="Credit Card"/>
    <n v="16"/>
    <n v="65"/>
    <x v="0"/>
    <x v="0"/>
    <n v="0"/>
    <n v="1"/>
    <x v="0"/>
  </r>
  <r>
    <s v="3235-WIGL"/>
    <s v="No"/>
    <x v="25"/>
    <n v="276"/>
    <n v="842.9"/>
    <n v="0"/>
    <n v="0"/>
    <s v="No"/>
    <x v="0"/>
    <n v="0"/>
    <n v="0"/>
    <n v="9"/>
    <x v="0"/>
    <n v="0"/>
    <x v="46"/>
    <s v="304-2982"/>
    <s v="Female"/>
    <x v="55"/>
    <s v="No"/>
    <s v="Yes"/>
    <s v="No"/>
    <x v="2"/>
    <n v="0"/>
    <s v="Yes"/>
    <x v="1"/>
    <s v="Direct Debit"/>
    <n v="52"/>
    <n v="3157"/>
    <x v="0"/>
    <x v="0"/>
    <n v="0"/>
    <n v="1"/>
    <x v="1"/>
  </r>
  <r>
    <s v="4261-NBER"/>
    <s v="No"/>
    <x v="3"/>
    <n v="60"/>
    <n v="123.9"/>
    <n v="0"/>
    <n v="0"/>
    <s v="No"/>
    <x v="0"/>
    <n v="0"/>
    <n v="0"/>
    <n v="7"/>
    <x v="0"/>
    <n v="0"/>
    <x v="28"/>
    <s v="323-8508"/>
    <s v="Female"/>
    <x v="24"/>
    <s v="No"/>
    <s v="No"/>
    <s v="No"/>
    <x v="0"/>
    <n v="0"/>
    <s v="No"/>
    <x v="0"/>
    <s v="Credit Card"/>
    <n v="28"/>
    <n v="293"/>
    <x v="0"/>
    <x v="0"/>
    <n v="0"/>
    <n v="1"/>
    <x v="1"/>
  </r>
  <r>
    <s v="1114-ZRYK"/>
    <s v="No"/>
    <x v="1"/>
    <n v="157"/>
    <n v="455.5"/>
    <n v="0"/>
    <n v="0"/>
    <s v="No"/>
    <x v="0"/>
    <n v="0"/>
    <n v="0"/>
    <n v="2"/>
    <x v="0"/>
    <n v="0"/>
    <x v="28"/>
    <s v="387-6336"/>
    <s v="Male"/>
    <x v="16"/>
    <s v="No"/>
    <s v="No"/>
    <s v="No"/>
    <x v="0"/>
    <n v="0"/>
    <s v="No"/>
    <x v="0"/>
    <s v="Direct Debit"/>
    <n v="41"/>
    <n v="1321"/>
    <x v="0"/>
    <x v="0"/>
    <n v="0"/>
    <n v="1"/>
    <x v="0"/>
  </r>
  <r>
    <s v="4117-VVFX"/>
    <s v="No"/>
    <x v="63"/>
    <n v="98"/>
    <n v="287.39999999999998"/>
    <n v="0"/>
    <n v="0"/>
    <s v="No"/>
    <x v="0"/>
    <n v="0"/>
    <n v="0"/>
    <n v="0"/>
    <x v="1"/>
    <n v="0"/>
    <x v="19"/>
    <s v="311-6937"/>
    <s v="Female"/>
    <x v="19"/>
    <s v="Yes"/>
    <s v="No"/>
    <s v="No"/>
    <x v="1"/>
    <n v="0"/>
    <s v="No"/>
    <x v="2"/>
    <s v="Credit Card"/>
    <n v="10"/>
    <n v="703"/>
    <x v="0"/>
    <x v="0"/>
    <n v="0"/>
    <n v="1"/>
    <x v="0"/>
  </r>
  <r>
    <s v="1538-JDAA"/>
    <s v="No"/>
    <x v="67"/>
    <n v="162"/>
    <n v="408"/>
    <n v="232"/>
    <n v="730.8"/>
    <s v="Yes"/>
    <x v="1"/>
    <n v="0"/>
    <n v="0"/>
    <n v="0"/>
    <x v="1"/>
    <n v="0"/>
    <x v="48"/>
    <s v="351-2768"/>
    <s v="Male"/>
    <x v="6"/>
    <s v="Yes"/>
    <s v="No"/>
    <s v="No"/>
    <x v="1"/>
    <n v="0"/>
    <s v="No"/>
    <x v="2"/>
    <s v="Credit Card"/>
    <n v="10"/>
    <n v="607"/>
    <x v="0"/>
    <x v="0"/>
    <n v="0"/>
    <n v="1"/>
    <x v="0"/>
  </r>
  <r>
    <s v="2349-BXQP"/>
    <s v="No"/>
    <x v="8"/>
    <n v="414"/>
    <n v="770.5"/>
    <n v="0"/>
    <n v="0"/>
    <s v="No"/>
    <x v="0"/>
    <n v="0"/>
    <n v="0"/>
    <n v="14"/>
    <x v="0"/>
    <n v="0"/>
    <x v="34"/>
    <s v="363-6214"/>
    <s v="Female"/>
    <x v="6"/>
    <s v="Yes"/>
    <s v="No"/>
    <s v="No"/>
    <x v="1"/>
    <n v="0"/>
    <s v="Yes"/>
    <x v="2"/>
    <s v="Direct Debit"/>
    <n v="59"/>
    <n v="4163"/>
    <x v="0"/>
    <x v="0"/>
    <n v="0"/>
    <n v="1"/>
    <x v="2"/>
  </r>
  <r>
    <s v="1631-EECZ"/>
    <s v="No"/>
    <x v="40"/>
    <n v="110"/>
    <n v="271.60000000000002"/>
    <n v="0"/>
    <n v="0"/>
    <s v="No"/>
    <x v="0"/>
    <n v="0"/>
    <n v="0"/>
    <n v="3"/>
    <x v="0"/>
    <n v="0"/>
    <x v="9"/>
    <s v="326-7843"/>
    <s v="Male"/>
    <x v="14"/>
    <s v="No"/>
    <s v="Yes"/>
    <s v="No"/>
    <x v="2"/>
    <n v="0"/>
    <s v="Yes"/>
    <x v="2"/>
    <s v="Credit Card"/>
    <n v="38"/>
    <n v="2553"/>
    <x v="0"/>
    <x v="0"/>
    <n v="0"/>
    <n v="1"/>
    <x v="0"/>
  </r>
  <r>
    <s v="8951-NIEG"/>
    <s v="No"/>
    <x v="56"/>
    <n v="48"/>
    <n v="127.8"/>
    <n v="0"/>
    <n v="0"/>
    <s v="No"/>
    <x v="0"/>
    <n v="0"/>
    <n v="0"/>
    <n v="1"/>
    <x v="0"/>
    <n v="0"/>
    <x v="28"/>
    <s v="352-10177"/>
    <s v="Female"/>
    <x v="39"/>
    <s v="No"/>
    <s v="No"/>
    <s v="No"/>
    <x v="0"/>
    <n v="0"/>
    <s v="No"/>
    <x v="0"/>
    <s v="Credit Card"/>
    <n v="35"/>
    <n v="888"/>
    <x v="0"/>
    <x v="0"/>
    <n v="0"/>
    <n v="1"/>
    <x v="0"/>
  </r>
  <r>
    <s v="4102-VCNF"/>
    <s v="No"/>
    <x v="31"/>
    <n v="65"/>
    <n v="190"/>
    <n v="0"/>
    <n v="0"/>
    <s v="No"/>
    <x v="0"/>
    <n v="0"/>
    <n v="0"/>
    <n v="6"/>
    <x v="1"/>
    <n v="29"/>
    <x v="14"/>
    <s v="322-6525"/>
    <s v="Female"/>
    <x v="31"/>
    <s v="No"/>
    <s v="No"/>
    <s v="No"/>
    <x v="0"/>
    <n v="0"/>
    <s v="Yes"/>
    <x v="0"/>
    <s v="Credit Card"/>
    <n v="60"/>
    <n v="1909"/>
    <x v="0"/>
    <x v="0"/>
    <n v="0"/>
    <n v="1"/>
    <x v="1"/>
  </r>
  <r>
    <s v="2441-ZWUP"/>
    <s v="No"/>
    <x v="6"/>
    <n v="276"/>
    <n v="570.5"/>
    <n v="0"/>
    <n v="0"/>
    <s v="No"/>
    <x v="0"/>
    <n v="0"/>
    <n v="0"/>
    <n v="9"/>
    <x v="0"/>
    <n v="0"/>
    <x v="31"/>
    <s v="382-10289"/>
    <s v="Female"/>
    <x v="27"/>
    <s v="No"/>
    <s v="Yes"/>
    <s v="No"/>
    <x v="2"/>
    <n v="0"/>
    <s v="Yes"/>
    <x v="2"/>
    <s v="Credit Card"/>
    <n v="46"/>
    <n v="2643"/>
    <x v="0"/>
    <x v="0"/>
    <n v="0"/>
    <n v="1"/>
    <x v="1"/>
  </r>
  <r>
    <s v="4948-DKXY"/>
    <s v="No"/>
    <x v="32"/>
    <n v="21"/>
    <n v="73.5"/>
    <n v="44"/>
    <n v="134.19999999999999"/>
    <s v="Yes"/>
    <x v="1"/>
    <n v="0"/>
    <n v="0"/>
    <n v="0"/>
    <x v="1"/>
    <n v="0"/>
    <x v="4"/>
    <s v="358-8947"/>
    <s v="Female"/>
    <x v="18"/>
    <s v="No"/>
    <s v="No"/>
    <s v="No"/>
    <x v="0"/>
    <n v="0"/>
    <s v="No"/>
    <x v="0"/>
    <s v="Direct Debit"/>
    <n v="8"/>
    <n v="89"/>
    <x v="0"/>
    <x v="0"/>
    <n v="0"/>
    <n v="1"/>
    <x v="0"/>
  </r>
  <r>
    <s v="0328-GAGF"/>
    <s v="No"/>
    <x v="55"/>
    <n v="75"/>
    <n v="97.1"/>
    <n v="0"/>
    <n v="0"/>
    <s v="No"/>
    <x v="0"/>
    <n v="0"/>
    <n v="0"/>
    <n v="0"/>
    <x v="1"/>
    <n v="0"/>
    <x v="43"/>
    <s v="275-9918"/>
    <s v="Female"/>
    <x v="28"/>
    <s v="No"/>
    <s v="No"/>
    <s v="No"/>
    <x v="0"/>
    <n v="0"/>
    <s v="No"/>
    <x v="0"/>
    <s v="Direct Debit"/>
    <n v="11"/>
    <n v="128"/>
    <x v="0"/>
    <x v="0"/>
    <n v="0"/>
    <n v="1"/>
    <x v="0"/>
  </r>
  <r>
    <s v="4032-WKFZ"/>
    <s v="No"/>
    <x v="29"/>
    <n v="43"/>
    <n v="109.4"/>
    <n v="0"/>
    <n v="0"/>
    <s v="No"/>
    <x v="0"/>
    <n v="0"/>
    <n v="0"/>
    <n v="1"/>
    <x v="0"/>
    <n v="0"/>
    <x v="19"/>
    <s v="303-7663"/>
    <s v="Male"/>
    <x v="30"/>
    <s v="No"/>
    <s v="No"/>
    <s v="No"/>
    <x v="0"/>
    <n v="0"/>
    <s v="Yes"/>
    <x v="1"/>
    <s v="Credit Card"/>
    <n v="53"/>
    <n v="963"/>
    <x v="0"/>
    <x v="0"/>
    <n v="0"/>
    <n v="1"/>
    <x v="0"/>
  </r>
  <r>
    <s v="6143-VBRQ"/>
    <s v="No"/>
    <x v="5"/>
    <n v="66"/>
    <n v="155.19999999999999"/>
    <n v="0"/>
    <n v="0"/>
    <s v="No"/>
    <x v="0"/>
    <n v="0"/>
    <n v="0"/>
    <n v="6"/>
    <x v="1"/>
    <n v="13"/>
    <x v="25"/>
    <s v="315-4857"/>
    <s v="Male"/>
    <x v="30"/>
    <s v="No"/>
    <s v="No"/>
    <s v="No"/>
    <x v="0"/>
    <n v="0"/>
    <s v="No"/>
    <x v="0"/>
    <s v="Credit Card"/>
    <n v="37"/>
    <n v="637"/>
    <x v="0"/>
    <x v="0"/>
    <n v="0"/>
    <n v="1"/>
    <x v="1"/>
  </r>
  <r>
    <s v="4397-KQFD"/>
    <s v="No"/>
    <x v="21"/>
    <n v="94"/>
    <n v="229"/>
    <n v="0"/>
    <n v="0"/>
    <s v="No"/>
    <x v="0"/>
    <n v="0"/>
    <n v="0"/>
    <n v="3"/>
    <x v="0"/>
    <n v="0"/>
    <x v="32"/>
    <s v="350-1903"/>
    <s v="Male"/>
    <x v="38"/>
    <s v="No"/>
    <s v="No"/>
    <s v="No"/>
    <x v="0"/>
    <n v="0"/>
    <s v="Yes"/>
    <x v="0"/>
    <s v="Direct Debit"/>
    <n v="62"/>
    <n v="2861"/>
    <x v="0"/>
    <x v="0"/>
    <n v="0"/>
    <n v="1"/>
    <x v="0"/>
  </r>
  <r>
    <s v="6021-PCSD"/>
    <s v="No"/>
    <x v="60"/>
    <n v="129"/>
    <n v="269.7"/>
    <n v="0"/>
    <n v="0"/>
    <s v="No"/>
    <x v="0"/>
    <n v="0"/>
    <n v="0"/>
    <n v="0"/>
    <x v="1"/>
    <n v="0"/>
    <x v="42"/>
    <s v="301-8191"/>
    <s v="Female"/>
    <x v="11"/>
    <s v="No"/>
    <s v="No"/>
    <s v="No"/>
    <x v="0"/>
    <n v="0"/>
    <s v="No"/>
    <x v="2"/>
    <s v="Credit Card"/>
    <n v="14"/>
    <n v="967"/>
    <x v="0"/>
    <x v="0"/>
    <n v="0"/>
    <n v="1"/>
    <x v="0"/>
  </r>
  <r>
    <s v="1601-SGVQ"/>
    <s v="No"/>
    <x v="30"/>
    <n v="10"/>
    <n v="25.9"/>
    <n v="0"/>
    <n v="0"/>
    <s v="No"/>
    <x v="0"/>
    <n v="0"/>
    <n v="0"/>
    <n v="8"/>
    <x v="0"/>
    <n v="0"/>
    <x v="39"/>
    <s v="307-9342"/>
    <s v="Male"/>
    <x v="50"/>
    <s v="No"/>
    <s v="No"/>
    <s v="No"/>
    <x v="0"/>
    <n v="0"/>
    <s v="No"/>
    <x v="0"/>
    <s v="Credit Card"/>
    <n v="22"/>
    <n v="62"/>
    <x v="0"/>
    <x v="0"/>
    <n v="0"/>
    <n v="1"/>
    <x v="1"/>
  </r>
  <r>
    <s v="5577-QCRD"/>
    <s v="No"/>
    <x v="23"/>
    <n v="184"/>
    <n v="590"/>
    <n v="264"/>
    <n v="587.4"/>
    <s v="Yes"/>
    <x v="1"/>
    <n v="0"/>
    <n v="0"/>
    <n v="2"/>
    <x v="0"/>
    <n v="0"/>
    <x v="49"/>
    <s v="360-8439"/>
    <s v="Male"/>
    <x v="27"/>
    <s v="No"/>
    <s v="Yes"/>
    <s v="No"/>
    <x v="2"/>
    <n v="0"/>
    <s v="Yes"/>
    <x v="2"/>
    <s v="Direct Debit"/>
    <n v="64"/>
    <n v="4194"/>
    <x v="0"/>
    <x v="0"/>
    <n v="0"/>
    <n v="1"/>
    <x v="0"/>
  </r>
  <r>
    <s v="6385-CJIF"/>
    <s v="No"/>
    <x v="26"/>
    <n v="227"/>
    <n v="566.70000000000005"/>
    <n v="0"/>
    <n v="0"/>
    <s v="No"/>
    <x v="0"/>
    <n v="0"/>
    <n v="0"/>
    <n v="14"/>
    <x v="1"/>
    <n v="76"/>
    <x v="24"/>
    <s v="281-2005"/>
    <s v="Male"/>
    <x v="18"/>
    <s v="No"/>
    <s v="No"/>
    <s v="No"/>
    <x v="0"/>
    <n v="0"/>
    <s v="No"/>
    <x v="2"/>
    <s v="Credit Card"/>
    <n v="39"/>
    <n v="2487"/>
    <x v="0"/>
    <x v="0"/>
    <n v="0"/>
    <n v="1"/>
    <x v="2"/>
  </r>
  <r>
    <s v="8045-QCZY"/>
    <s v="No"/>
    <x v="34"/>
    <n v="154"/>
    <n v="444.6"/>
    <n v="0"/>
    <n v="0"/>
    <s v="No"/>
    <x v="0"/>
    <n v="0"/>
    <n v="0"/>
    <n v="5"/>
    <x v="0"/>
    <n v="0"/>
    <x v="34"/>
    <s v="266-3018"/>
    <s v="Male"/>
    <x v="7"/>
    <s v="No"/>
    <s v="No"/>
    <s v="No"/>
    <x v="0"/>
    <n v="0"/>
    <s v="Yes"/>
    <x v="2"/>
    <s v="Direct Debit"/>
    <n v="42"/>
    <n v="2315"/>
    <x v="0"/>
    <x v="0"/>
    <n v="0"/>
    <n v="1"/>
    <x v="1"/>
  </r>
  <r>
    <s v="7519-MVTD"/>
    <s v="No"/>
    <x v="41"/>
    <n v="268"/>
    <n v="809.1"/>
    <n v="0"/>
    <n v="0"/>
    <s v="No"/>
    <x v="0"/>
    <n v="0"/>
    <n v="0"/>
    <n v="0"/>
    <x v="1"/>
    <n v="0"/>
    <x v="6"/>
    <s v="324-3015"/>
    <s v="Female"/>
    <x v="21"/>
    <s v="No"/>
    <s v="No"/>
    <s v="No"/>
    <x v="0"/>
    <n v="0"/>
    <s v="No"/>
    <x v="2"/>
    <s v="Credit Card"/>
    <n v="14"/>
    <n v="1041"/>
    <x v="0"/>
    <x v="0"/>
    <n v="0"/>
    <n v="1"/>
    <x v="0"/>
  </r>
  <r>
    <s v="5961-MCHG"/>
    <s v="No"/>
    <x v="41"/>
    <n v="99"/>
    <n v="296.8"/>
    <n v="0"/>
    <n v="0"/>
    <s v="No"/>
    <x v="0"/>
    <n v="0"/>
    <n v="0"/>
    <n v="13"/>
    <x v="0"/>
    <n v="0"/>
    <x v="4"/>
    <s v="285-2926"/>
    <s v="Female"/>
    <x v="40"/>
    <s v="No"/>
    <s v="No"/>
    <s v="No"/>
    <x v="0"/>
    <n v="0"/>
    <s v="No"/>
    <x v="2"/>
    <s v="Direct Debit"/>
    <n v="26"/>
    <n v="1922"/>
    <x v="0"/>
    <x v="0"/>
    <n v="0"/>
    <n v="1"/>
    <x v="2"/>
  </r>
  <r>
    <s v="9969-DMER"/>
    <s v="No"/>
    <x v="11"/>
    <n v="134"/>
    <n v="226.7"/>
    <n v="0"/>
    <n v="0"/>
    <s v="No"/>
    <x v="0"/>
    <n v="0"/>
    <n v="0"/>
    <n v="2"/>
    <x v="0"/>
    <n v="0"/>
    <x v="31"/>
    <s v="364-10056"/>
    <s v="Male"/>
    <x v="38"/>
    <s v="No"/>
    <s v="No"/>
    <s v="No"/>
    <x v="0"/>
    <n v="0"/>
    <s v="No"/>
    <x v="0"/>
    <s v="Direct Debit"/>
    <n v="24"/>
    <n v="493"/>
    <x v="0"/>
    <x v="0"/>
    <n v="0"/>
    <n v="1"/>
    <x v="0"/>
  </r>
  <r>
    <s v="5474-NYBN"/>
    <s v="No"/>
    <x v="15"/>
    <n v="10"/>
    <n v="30.8"/>
    <n v="0"/>
    <n v="0"/>
    <s v="No"/>
    <x v="0"/>
    <n v="0"/>
    <n v="0"/>
    <n v="0"/>
    <x v="1"/>
    <n v="0"/>
    <x v="23"/>
    <s v="356-1824"/>
    <s v="Female"/>
    <x v="54"/>
    <s v="No"/>
    <s v="No"/>
    <s v="No"/>
    <x v="0"/>
    <n v="0"/>
    <s v="No"/>
    <x v="0"/>
    <s v="Direct Debit"/>
    <n v="8"/>
    <n v="15"/>
    <x v="0"/>
    <x v="0"/>
    <n v="0"/>
    <n v="1"/>
    <x v="0"/>
  </r>
  <r>
    <s v="0978-ZCUH"/>
    <s v="No"/>
    <x v="43"/>
    <n v="7"/>
    <n v="17.8"/>
    <n v="0"/>
    <n v="0"/>
    <s v="No"/>
    <x v="0"/>
    <n v="0"/>
    <n v="0"/>
    <n v="6"/>
    <x v="0"/>
    <n v="0"/>
    <x v="11"/>
    <s v="345-6754"/>
    <s v="Male"/>
    <x v="27"/>
    <s v="No"/>
    <s v="Yes"/>
    <s v="No"/>
    <x v="2"/>
    <n v="0"/>
    <s v="Yes"/>
    <x v="2"/>
    <s v="Direct Debit"/>
    <n v="60"/>
    <n v="268"/>
    <x v="0"/>
    <x v="0"/>
    <n v="0"/>
    <n v="1"/>
    <x v="1"/>
  </r>
  <r>
    <s v="8488-DWKI"/>
    <s v="No"/>
    <x v="63"/>
    <n v="560"/>
    <n v="1151.2"/>
    <n v="0"/>
    <n v="0"/>
    <s v="No"/>
    <x v="0"/>
    <n v="0"/>
    <n v="0"/>
    <n v="8"/>
    <x v="0"/>
    <n v="0"/>
    <x v="1"/>
    <s v="324-6387"/>
    <s v="Male"/>
    <x v="35"/>
    <s v="No"/>
    <s v="No"/>
    <s v="No"/>
    <x v="0"/>
    <n v="0"/>
    <s v="Yes"/>
    <x v="2"/>
    <s v="Credit Card"/>
    <n v="72"/>
    <n v="5180"/>
    <x v="0"/>
    <x v="0"/>
    <n v="0"/>
    <n v="1"/>
    <x v="1"/>
  </r>
  <r>
    <s v="6094-PCMH"/>
    <s v="No"/>
    <x v="68"/>
    <n v="25"/>
    <n v="57.3"/>
    <n v="0"/>
    <n v="0"/>
    <s v="No"/>
    <x v="0"/>
    <n v="0"/>
    <n v="0"/>
    <n v="3"/>
    <x v="0"/>
    <n v="0"/>
    <x v="19"/>
    <s v="363-3726"/>
    <s v="Female"/>
    <x v="8"/>
    <s v="No"/>
    <s v="No"/>
    <s v="No"/>
    <x v="0"/>
    <n v="0"/>
    <s v="No"/>
    <x v="0"/>
    <s v="Direct Debit"/>
    <n v="24"/>
    <n v="154"/>
    <x v="0"/>
    <x v="0"/>
    <n v="0"/>
    <n v="1"/>
    <x v="0"/>
  </r>
  <r>
    <s v="7823-ZMUW"/>
    <s v="No"/>
    <x v="45"/>
    <n v="77"/>
    <n v="258.39999999999998"/>
    <n v="0"/>
    <n v="0"/>
    <s v="No"/>
    <x v="0"/>
    <n v="0"/>
    <n v="0"/>
    <n v="8"/>
    <x v="1"/>
    <n v="39"/>
    <x v="23"/>
    <s v="293-1738"/>
    <s v="Male"/>
    <x v="24"/>
    <s v="No"/>
    <s v="No"/>
    <s v="No"/>
    <x v="0"/>
    <n v="0"/>
    <s v="Yes"/>
    <x v="0"/>
    <s v="Credit Card"/>
    <n v="36"/>
    <n v="1842"/>
    <x v="0"/>
    <x v="0"/>
    <n v="0"/>
    <n v="1"/>
    <x v="1"/>
  </r>
  <r>
    <s v="3070-ZNEE"/>
    <s v="Yes"/>
    <x v="60"/>
    <n v="190"/>
    <n v="468.5"/>
    <n v="0"/>
    <n v="0"/>
    <s v="No"/>
    <x v="0"/>
    <n v="0"/>
    <n v="0"/>
    <n v="7"/>
    <x v="0"/>
    <n v="0"/>
    <x v="27"/>
    <s v="347-9855"/>
    <s v="Male"/>
    <x v="34"/>
    <s v="No"/>
    <s v="Yes"/>
    <s v="No"/>
    <x v="2"/>
    <n v="0"/>
    <s v="Yes"/>
    <x v="2"/>
    <s v="Direct Debit"/>
    <n v="60"/>
    <n v="3989"/>
    <x v="0"/>
    <x v="0"/>
    <n v="1"/>
    <n v="1"/>
    <x v="1"/>
  </r>
  <r>
    <s v="4233-TBSJ"/>
    <s v="No"/>
    <x v="61"/>
    <n v="46"/>
    <n v="113.5"/>
    <n v="0"/>
    <n v="0"/>
    <s v="No"/>
    <x v="0"/>
    <n v="0"/>
    <n v="0"/>
    <n v="3"/>
    <x v="0"/>
    <n v="0"/>
    <x v="8"/>
    <s v="389-4627"/>
    <s v="Female"/>
    <x v="27"/>
    <s v="No"/>
    <s v="Yes"/>
    <s v="No"/>
    <x v="2"/>
    <n v="0"/>
    <s v="Yes"/>
    <x v="2"/>
    <s v="Direct Debit"/>
    <n v="27"/>
    <n v="218"/>
    <x v="0"/>
    <x v="0"/>
    <n v="0"/>
    <n v="1"/>
    <x v="0"/>
  </r>
  <r>
    <s v="5982-SGXW"/>
    <s v="No"/>
    <x v="4"/>
    <n v="107"/>
    <n v="247.3"/>
    <n v="0"/>
    <n v="0"/>
    <s v="No"/>
    <x v="0"/>
    <n v="0"/>
    <n v="0"/>
    <n v="5"/>
    <x v="0"/>
    <n v="0"/>
    <x v="7"/>
    <s v="343-2144"/>
    <s v="Female"/>
    <x v="63"/>
    <s v="No"/>
    <s v="Yes"/>
    <s v="No"/>
    <x v="2"/>
    <n v="0"/>
    <s v="Yes"/>
    <x v="2"/>
    <s v="Direct Debit"/>
    <n v="56"/>
    <n v="3488"/>
    <x v="0"/>
    <x v="0"/>
    <n v="0"/>
    <n v="1"/>
    <x v="1"/>
  </r>
  <r>
    <s v="3121-MEGP"/>
    <s v="No"/>
    <x v="25"/>
    <n v="343"/>
    <n v="906.9"/>
    <n v="0"/>
    <n v="0"/>
    <s v="No"/>
    <x v="0"/>
    <n v="0"/>
    <n v="0"/>
    <n v="26"/>
    <x v="0"/>
    <n v="0"/>
    <x v="23"/>
    <s v="258-8344"/>
    <s v="Male"/>
    <x v="33"/>
    <s v="Yes"/>
    <s v="No"/>
    <s v="No"/>
    <x v="1"/>
    <n v="0"/>
    <s v="Yes"/>
    <x v="1"/>
    <s v="Credit Card"/>
    <n v="60"/>
    <n v="3655"/>
    <x v="0"/>
    <x v="0"/>
    <n v="0"/>
    <n v="1"/>
    <x v="2"/>
  </r>
  <r>
    <s v="6101-HZYD"/>
    <s v="No"/>
    <x v="20"/>
    <n v="37"/>
    <n v="89.2"/>
    <n v="0"/>
    <n v="0"/>
    <s v="No"/>
    <x v="0"/>
    <n v="0"/>
    <n v="0"/>
    <n v="17"/>
    <x v="0"/>
    <n v="0"/>
    <x v="18"/>
    <s v="329-4990"/>
    <s v="Female"/>
    <x v="33"/>
    <s v="Yes"/>
    <s v="No"/>
    <s v="No"/>
    <x v="1"/>
    <n v="0"/>
    <s v="No"/>
    <x v="0"/>
    <s v="Direct Debit"/>
    <n v="19"/>
    <n v="238"/>
    <x v="0"/>
    <x v="0"/>
    <n v="0"/>
    <n v="1"/>
    <x v="2"/>
  </r>
  <r>
    <s v="1593-TUZR"/>
    <s v="No"/>
    <x v="50"/>
    <n v="46"/>
    <n v="115.8"/>
    <n v="0"/>
    <n v="0"/>
    <s v="No"/>
    <x v="0"/>
    <n v="0"/>
    <n v="0"/>
    <n v="0"/>
    <x v="1"/>
    <n v="0"/>
    <x v="38"/>
    <s v="404-7317"/>
    <s v="Female"/>
    <x v="35"/>
    <s v="No"/>
    <s v="No"/>
    <s v="No"/>
    <x v="0"/>
    <n v="0"/>
    <s v="No"/>
    <x v="0"/>
    <s v="Credit Card"/>
    <n v="10"/>
    <n v="146"/>
    <x v="0"/>
    <x v="0"/>
    <n v="0"/>
    <n v="1"/>
    <x v="0"/>
  </r>
  <r>
    <s v="1646-ECUA"/>
    <s v="No"/>
    <x v="52"/>
    <n v="92"/>
    <n v="241.4"/>
    <n v="0"/>
    <n v="0"/>
    <s v="No"/>
    <x v="0"/>
    <n v="0"/>
    <n v="0"/>
    <n v="12"/>
    <x v="1"/>
    <n v="4"/>
    <x v="50"/>
    <s v="358-5213"/>
    <s v="Male"/>
    <x v="59"/>
    <s v="Yes"/>
    <s v="No"/>
    <s v="No"/>
    <x v="1"/>
    <n v="0"/>
    <s v="Yes"/>
    <x v="0"/>
    <s v="Credit Card"/>
    <n v="23"/>
    <n v="498"/>
    <x v="0"/>
    <x v="0"/>
    <n v="0"/>
    <n v="1"/>
    <x v="2"/>
  </r>
  <r>
    <s v="2291-QRMC"/>
    <s v="No"/>
    <x v="30"/>
    <n v="21"/>
    <n v="42.5"/>
    <n v="0"/>
    <n v="0"/>
    <s v="No"/>
    <x v="0"/>
    <n v="0"/>
    <n v="0"/>
    <n v="0"/>
    <x v="1"/>
    <n v="0"/>
    <x v="47"/>
    <s v="302-5776"/>
    <s v="Female"/>
    <x v="4"/>
    <s v="Yes"/>
    <s v="No"/>
    <s v="No"/>
    <x v="1"/>
    <n v="0"/>
    <s v="No"/>
    <x v="0"/>
    <s v="Direct Debit"/>
    <n v="7"/>
    <n v="19"/>
    <x v="0"/>
    <x v="0"/>
    <n v="0"/>
    <n v="1"/>
    <x v="0"/>
  </r>
  <r>
    <s v="1197-RBQL"/>
    <s v="No"/>
    <x v="14"/>
    <n v="266"/>
    <n v="705.9"/>
    <n v="0"/>
    <n v="0"/>
    <s v="No"/>
    <x v="0"/>
    <n v="0"/>
    <n v="0"/>
    <n v="5"/>
    <x v="0"/>
    <n v="0"/>
    <x v="10"/>
    <s v="329-5147"/>
    <s v="Male"/>
    <x v="13"/>
    <s v="No"/>
    <s v="Yes"/>
    <s v="No"/>
    <x v="2"/>
    <n v="0"/>
    <s v="No"/>
    <x v="1"/>
    <s v="Direct Debit"/>
    <n v="45"/>
    <n v="3161"/>
    <x v="0"/>
    <x v="0"/>
    <n v="0"/>
    <n v="1"/>
    <x v="1"/>
  </r>
  <r>
    <s v="2121-YRGC"/>
    <s v="No"/>
    <x v="56"/>
    <n v="47"/>
    <n v="128.4"/>
    <n v="0"/>
    <n v="0"/>
    <s v="No"/>
    <x v="0"/>
    <n v="0"/>
    <n v="0"/>
    <n v="5"/>
    <x v="0"/>
    <n v="0"/>
    <x v="9"/>
    <s v="303-9932"/>
    <s v="Male"/>
    <x v="26"/>
    <s v="No"/>
    <s v="No"/>
    <s v="No"/>
    <x v="0"/>
    <n v="0"/>
    <s v="No"/>
    <x v="2"/>
    <s v="Direct Debit"/>
    <n v="49"/>
    <n v="1262"/>
    <x v="0"/>
    <x v="0"/>
    <n v="0"/>
    <n v="1"/>
    <x v="1"/>
  </r>
  <r>
    <s v="1340-GVYD"/>
    <s v="No"/>
    <x v="0"/>
    <n v="7"/>
    <n v="14"/>
    <n v="0"/>
    <n v="0"/>
    <s v="No"/>
    <x v="0"/>
    <n v="0"/>
    <n v="0"/>
    <n v="25"/>
    <x v="1"/>
    <n v="3"/>
    <x v="26"/>
    <s v="345-4339"/>
    <s v="Female"/>
    <x v="17"/>
    <s v="Yes"/>
    <s v="No"/>
    <s v="No"/>
    <x v="1"/>
    <n v="0"/>
    <s v="No"/>
    <x v="0"/>
    <s v="Credit Card"/>
    <n v="14"/>
    <n v="14"/>
    <x v="0"/>
    <x v="0"/>
    <n v="0"/>
    <n v="1"/>
    <x v="2"/>
  </r>
  <r>
    <s v="2243-WVLD"/>
    <s v="No"/>
    <x v="30"/>
    <n v="25"/>
    <n v="48.3"/>
    <n v="0"/>
    <n v="0"/>
    <s v="No"/>
    <x v="0"/>
    <n v="0"/>
    <n v="0"/>
    <n v="14"/>
    <x v="0"/>
    <n v="0"/>
    <x v="30"/>
    <s v="348-3551"/>
    <s v="Male"/>
    <x v="52"/>
    <s v="No"/>
    <s v="No"/>
    <s v="No"/>
    <x v="0"/>
    <n v="0"/>
    <s v="No"/>
    <x v="0"/>
    <s v="Credit Card"/>
    <n v="26"/>
    <n v="84"/>
    <x v="0"/>
    <x v="0"/>
    <n v="0"/>
    <n v="1"/>
    <x v="2"/>
  </r>
  <r>
    <s v="5250-ZNZV"/>
    <s v="No"/>
    <x v="55"/>
    <n v="38"/>
    <n v="108.7"/>
    <n v="0"/>
    <n v="0"/>
    <s v="No"/>
    <x v="0"/>
    <n v="0"/>
    <n v="0"/>
    <n v="15"/>
    <x v="0"/>
    <n v="0"/>
    <x v="22"/>
    <s v="365-9268"/>
    <s v="Male"/>
    <x v="54"/>
    <s v="No"/>
    <s v="No"/>
    <s v="No"/>
    <x v="0"/>
    <n v="0"/>
    <s v="No"/>
    <x v="0"/>
    <s v="Credit Card"/>
    <n v="19"/>
    <n v="230"/>
    <x v="0"/>
    <x v="0"/>
    <n v="0"/>
    <n v="1"/>
    <x v="2"/>
  </r>
  <r>
    <s v="4705-CTMQ"/>
    <s v="No"/>
    <x v="0"/>
    <n v="5"/>
    <n v="9"/>
    <n v="0"/>
    <n v="0"/>
    <s v="No"/>
    <x v="0"/>
    <n v="0"/>
    <n v="0"/>
    <n v="13"/>
    <x v="0"/>
    <n v="0"/>
    <x v="47"/>
    <s v="376-2695"/>
    <s v="Female"/>
    <x v="42"/>
    <s v="Yes"/>
    <s v="No"/>
    <s v="No"/>
    <x v="1"/>
    <n v="0"/>
    <s v="No"/>
    <x v="0"/>
    <s v="Credit Card"/>
    <n v="26"/>
    <n v="26"/>
    <x v="0"/>
    <x v="0"/>
    <n v="0"/>
    <n v="1"/>
    <x v="2"/>
  </r>
  <r>
    <s v="0771-PLRT"/>
    <s v="No"/>
    <x v="15"/>
    <n v="4"/>
    <n v="8.1999999999999993"/>
    <n v="0"/>
    <n v="0"/>
    <s v="No"/>
    <x v="0"/>
    <n v="0"/>
    <n v="0"/>
    <n v="5"/>
    <x v="0"/>
    <n v="0"/>
    <x v="14"/>
    <s v="329-6144"/>
    <s v="Male"/>
    <x v="1"/>
    <s v="No"/>
    <s v="No"/>
    <s v="No"/>
    <x v="0"/>
    <n v="0"/>
    <s v="No"/>
    <x v="0"/>
    <s v="Direct Debit"/>
    <n v="34"/>
    <n v="69"/>
    <x v="0"/>
    <x v="0"/>
    <n v="0"/>
    <n v="1"/>
    <x v="1"/>
  </r>
  <r>
    <s v="9779-ZNGR"/>
    <s v="No"/>
    <x v="63"/>
    <n v="379"/>
    <n v="1084.2"/>
    <n v="0"/>
    <n v="0"/>
    <s v="No"/>
    <x v="0"/>
    <n v="0"/>
    <n v="0"/>
    <n v="27"/>
    <x v="0"/>
    <n v="0"/>
    <x v="39"/>
    <s v="292-6703"/>
    <s v="Male"/>
    <x v="54"/>
    <s v="No"/>
    <s v="No"/>
    <s v="No"/>
    <x v="0"/>
    <n v="0"/>
    <s v="No"/>
    <x v="2"/>
    <s v="Credit Card"/>
    <n v="67"/>
    <n v="4871"/>
    <x v="0"/>
    <x v="0"/>
    <n v="0"/>
    <n v="1"/>
    <x v="2"/>
  </r>
  <r>
    <s v="2799-GVQU"/>
    <s v="No"/>
    <x v="51"/>
    <n v="128"/>
    <n v="340.6"/>
    <n v="0"/>
    <n v="0"/>
    <s v="No"/>
    <x v="0"/>
    <n v="0"/>
    <n v="0"/>
    <n v="0"/>
    <x v="1"/>
    <n v="0"/>
    <x v="22"/>
    <s v="305-7675"/>
    <s v="Female"/>
    <x v="37"/>
    <s v="No"/>
    <s v="No"/>
    <s v="No"/>
    <x v="0"/>
    <n v="0"/>
    <s v="No"/>
    <x v="1"/>
    <s v="Credit Card"/>
    <n v="11"/>
    <n v="256"/>
    <x v="0"/>
    <x v="0"/>
    <n v="0"/>
    <n v="1"/>
    <x v="0"/>
  </r>
  <r>
    <s v="4352-ARAD"/>
    <s v="No"/>
    <x v="44"/>
    <n v="121"/>
    <n v="366.5"/>
    <n v="124"/>
    <n v="313.10000000000002"/>
    <s v="Yes"/>
    <x v="1"/>
    <n v="0"/>
    <n v="0"/>
    <n v="1"/>
    <x v="0"/>
    <n v="0"/>
    <x v="44"/>
    <s v="348-8853"/>
    <s v="Female"/>
    <x v="40"/>
    <s v="No"/>
    <s v="No"/>
    <s v="No"/>
    <x v="0"/>
    <n v="0"/>
    <s v="No"/>
    <x v="1"/>
    <s v="Credit Card"/>
    <n v="39"/>
    <n v="1206"/>
    <x v="0"/>
    <x v="0"/>
    <n v="0"/>
    <n v="1"/>
    <x v="0"/>
  </r>
  <r>
    <s v="6611-ROEN"/>
    <s v="No"/>
    <x v="2"/>
    <n v="96"/>
    <n v="218.6"/>
    <n v="0"/>
    <n v="0"/>
    <s v="No"/>
    <x v="0"/>
    <n v="0"/>
    <n v="0"/>
    <n v="12"/>
    <x v="0"/>
    <n v="0"/>
    <x v="26"/>
    <s v="387-3760"/>
    <s v="Male"/>
    <x v="19"/>
    <s v="Yes"/>
    <s v="No"/>
    <s v="No"/>
    <x v="1"/>
    <n v="0"/>
    <s v="No"/>
    <x v="0"/>
    <s v="Credit Card"/>
    <n v="12"/>
    <n v="517"/>
    <x v="0"/>
    <x v="0"/>
    <n v="0"/>
    <n v="1"/>
    <x v="2"/>
  </r>
  <r>
    <s v="3611-IEZC"/>
    <s v="No"/>
    <x v="61"/>
    <n v="24"/>
    <n v="66.5"/>
    <n v="0"/>
    <n v="0"/>
    <s v="No"/>
    <x v="0"/>
    <n v="0"/>
    <n v="0"/>
    <n v="8"/>
    <x v="0"/>
    <n v="0"/>
    <x v="45"/>
    <s v="355-6012"/>
    <s v="Female"/>
    <x v="35"/>
    <s v="No"/>
    <s v="No"/>
    <s v="No"/>
    <x v="0"/>
    <n v="0"/>
    <s v="No"/>
    <x v="0"/>
    <s v="Credit Card"/>
    <n v="21"/>
    <n v="175"/>
    <x v="0"/>
    <x v="0"/>
    <n v="0"/>
    <n v="1"/>
    <x v="1"/>
  </r>
  <r>
    <s v="5683-QHKG"/>
    <s v="No"/>
    <x v="13"/>
    <n v="58"/>
    <n v="138.6"/>
    <n v="0"/>
    <n v="0"/>
    <s v="No"/>
    <x v="0"/>
    <n v="0"/>
    <n v="0"/>
    <n v="0"/>
    <x v="1"/>
    <n v="0"/>
    <x v="34"/>
    <s v="344-8914"/>
    <s v="Female"/>
    <x v="48"/>
    <s v="No"/>
    <s v="No"/>
    <s v="No"/>
    <x v="0"/>
    <n v="0"/>
    <s v="No"/>
    <x v="0"/>
    <s v="Credit Card"/>
    <n v="12"/>
    <n v="320"/>
    <x v="0"/>
    <x v="0"/>
    <n v="0"/>
    <n v="1"/>
    <x v="0"/>
  </r>
  <r>
    <s v="0565-TGDV"/>
    <s v="No"/>
    <x v="66"/>
    <n v="92"/>
    <n v="253.4"/>
    <n v="0"/>
    <n v="0"/>
    <s v="No"/>
    <x v="0"/>
    <n v="0"/>
    <n v="0"/>
    <n v="0"/>
    <x v="1"/>
    <n v="0"/>
    <x v="0"/>
    <s v="292-9386"/>
    <s v="Female"/>
    <x v="40"/>
    <s v="No"/>
    <s v="No"/>
    <s v="No"/>
    <x v="0"/>
    <n v="0"/>
    <s v="No"/>
    <x v="0"/>
    <s v="Direct Debit"/>
    <n v="6"/>
    <n v="126"/>
    <x v="0"/>
    <x v="0"/>
    <n v="0"/>
    <n v="1"/>
    <x v="0"/>
  </r>
  <r>
    <s v="2336-TMPH"/>
    <s v="No"/>
    <x v="38"/>
    <n v="141"/>
    <n v="407.9"/>
    <n v="0"/>
    <n v="0"/>
    <s v="No"/>
    <x v="0"/>
    <n v="0"/>
    <n v="0"/>
    <n v="0"/>
    <x v="1"/>
    <n v="0"/>
    <x v="40"/>
    <s v="299-2917"/>
    <s v="Male"/>
    <x v="0"/>
    <s v="No"/>
    <s v="No"/>
    <s v="No"/>
    <x v="0"/>
    <n v="0"/>
    <s v="No"/>
    <x v="2"/>
    <s v="Credit Card"/>
    <n v="8"/>
    <n v="431"/>
    <x v="0"/>
    <x v="0"/>
    <n v="0"/>
    <n v="1"/>
    <x v="0"/>
  </r>
  <r>
    <s v="7901-TJOP"/>
    <s v="No"/>
    <x v="8"/>
    <n v="97"/>
    <n v="280.5"/>
    <n v="280"/>
    <n v="819"/>
    <s v="Yes"/>
    <x v="1"/>
    <n v="0"/>
    <n v="0"/>
    <n v="14"/>
    <x v="0"/>
    <n v="0"/>
    <x v="48"/>
    <s v="374-9613"/>
    <s v="Female"/>
    <x v="4"/>
    <s v="Yes"/>
    <s v="No"/>
    <s v="No"/>
    <x v="1"/>
    <n v="0"/>
    <s v="No"/>
    <x v="2"/>
    <s v="Direct Debit"/>
    <n v="54"/>
    <n v="3762"/>
    <x v="0"/>
    <x v="0"/>
    <n v="0"/>
    <n v="1"/>
    <x v="2"/>
  </r>
  <r>
    <s v="1606-RDWM"/>
    <s v="No"/>
    <x v="5"/>
    <n v="115"/>
    <n v="264.39999999999998"/>
    <n v="0"/>
    <n v="0"/>
    <s v="No"/>
    <x v="0"/>
    <n v="0"/>
    <n v="0"/>
    <n v="4"/>
    <x v="0"/>
    <n v="0"/>
    <x v="46"/>
    <s v="301-6674"/>
    <s v="Male"/>
    <x v="34"/>
    <s v="No"/>
    <s v="Yes"/>
    <s v="No"/>
    <x v="2"/>
    <n v="0"/>
    <s v="No"/>
    <x v="2"/>
    <s v="Credit Card"/>
    <n v="36"/>
    <n v="588"/>
    <x v="0"/>
    <x v="0"/>
    <n v="0"/>
    <n v="1"/>
    <x v="0"/>
  </r>
  <r>
    <s v="6392-RMNW"/>
    <s v="No"/>
    <x v="7"/>
    <n v="101"/>
    <n v="271.5"/>
    <n v="0"/>
    <n v="0"/>
    <s v="No"/>
    <x v="0"/>
    <n v="0"/>
    <n v="0"/>
    <n v="3"/>
    <x v="1"/>
    <n v="42"/>
    <x v="30"/>
    <s v="354-6511"/>
    <s v="Male"/>
    <x v="46"/>
    <s v="No"/>
    <s v="No"/>
    <s v="No"/>
    <x v="0"/>
    <n v="0"/>
    <s v="No"/>
    <x v="0"/>
    <s v="Direct Debit"/>
    <n v="40"/>
    <n v="983"/>
    <x v="0"/>
    <x v="0"/>
    <n v="0"/>
    <n v="1"/>
    <x v="0"/>
  </r>
  <r>
    <s v="6701-LYTG"/>
    <s v="No"/>
    <x v="72"/>
    <n v="79"/>
    <n v="178.3"/>
    <n v="0"/>
    <n v="0"/>
    <s v="No"/>
    <x v="0"/>
    <n v="0"/>
    <n v="0"/>
    <n v="24"/>
    <x v="0"/>
    <n v="0"/>
    <x v="30"/>
    <s v="319-3542"/>
    <s v="Female"/>
    <x v="6"/>
    <s v="Yes"/>
    <s v="No"/>
    <s v="No"/>
    <x v="1"/>
    <n v="0"/>
    <s v="Yes"/>
    <x v="2"/>
    <s v="Credit Card"/>
    <n v="49"/>
    <n v="2167"/>
    <x v="0"/>
    <x v="0"/>
    <n v="0"/>
    <n v="1"/>
    <x v="2"/>
  </r>
  <r>
    <s v="9235-JQPE"/>
    <s v="No"/>
    <x v="63"/>
    <n v="348"/>
    <n v="865.8"/>
    <n v="0"/>
    <n v="0"/>
    <s v="No"/>
    <x v="0"/>
    <n v="0"/>
    <n v="0"/>
    <n v="9"/>
    <x v="0"/>
    <n v="0"/>
    <x v="38"/>
    <s v="364-5159"/>
    <s v="Female"/>
    <x v="34"/>
    <s v="No"/>
    <s v="Yes"/>
    <s v="No"/>
    <x v="2"/>
    <n v="0"/>
    <s v="Yes"/>
    <x v="2"/>
    <s v="Direct Debit"/>
    <n v="67"/>
    <n v="4819"/>
    <x v="0"/>
    <x v="0"/>
    <n v="0"/>
    <n v="1"/>
    <x v="1"/>
  </r>
  <r>
    <s v="1318-MKYR"/>
    <s v="No"/>
    <x v="14"/>
    <n v="204"/>
    <n v="569.70000000000005"/>
    <n v="0"/>
    <n v="0"/>
    <s v="No"/>
    <x v="0"/>
    <n v="0"/>
    <n v="0"/>
    <n v="6"/>
    <x v="0"/>
    <n v="0"/>
    <x v="9"/>
    <s v="296-6759"/>
    <s v="Female"/>
    <x v="41"/>
    <s v="No"/>
    <s v="Yes"/>
    <s v="No"/>
    <x v="2"/>
    <n v="0"/>
    <s v="No"/>
    <x v="2"/>
    <s v="Direct Debit"/>
    <n v="34"/>
    <n v="2415"/>
    <x v="0"/>
    <x v="0"/>
    <n v="0"/>
    <n v="1"/>
    <x v="1"/>
  </r>
  <r>
    <s v="1158-OSJL"/>
    <s v="No"/>
    <x v="30"/>
    <n v="17"/>
    <n v="40.4"/>
    <n v="0"/>
    <n v="0"/>
    <s v="No"/>
    <x v="0"/>
    <n v="0"/>
    <n v="0"/>
    <n v="0"/>
    <x v="1"/>
    <n v="0"/>
    <x v="5"/>
    <s v="257-4799"/>
    <s v="Female"/>
    <x v="18"/>
    <s v="No"/>
    <s v="No"/>
    <s v="No"/>
    <x v="0"/>
    <n v="0"/>
    <s v="No"/>
    <x v="0"/>
    <s v="Direct Debit"/>
    <n v="10"/>
    <n v="28"/>
    <x v="0"/>
    <x v="0"/>
    <n v="0"/>
    <n v="1"/>
    <x v="0"/>
  </r>
  <r>
    <s v="4286-YTDD"/>
    <s v="No"/>
    <x v="39"/>
    <n v="149"/>
    <n v="395.4"/>
    <n v="0"/>
    <n v="0"/>
    <s v="No"/>
    <x v="0"/>
    <n v="0"/>
    <n v="0"/>
    <n v="6"/>
    <x v="0"/>
    <n v="0"/>
    <x v="16"/>
    <s v="348-3635"/>
    <s v="Male"/>
    <x v="35"/>
    <s v="No"/>
    <s v="No"/>
    <s v="No"/>
    <x v="0"/>
    <n v="0"/>
    <s v="Yes"/>
    <x v="0"/>
    <s v="Credit Card"/>
    <n v="24"/>
    <n v="723"/>
    <x v="0"/>
    <x v="0"/>
    <n v="0"/>
    <n v="1"/>
    <x v="1"/>
  </r>
  <r>
    <s v="6562-DFTO"/>
    <s v="No"/>
    <x v="49"/>
    <n v="174"/>
    <n v="303.8"/>
    <n v="0"/>
    <n v="0"/>
    <s v="No"/>
    <x v="0"/>
    <n v="0"/>
    <n v="0"/>
    <n v="0"/>
    <x v="1"/>
    <n v="0"/>
    <x v="3"/>
    <s v="301-7125"/>
    <s v="Female"/>
    <x v="10"/>
    <s v="No"/>
    <s v="No"/>
    <s v="No"/>
    <x v="0"/>
    <n v="0"/>
    <s v="No"/>
    <x v="1"/>
    <s v="Credit Card"/>
    <n v="8"/>
    <n v="284"/>
    <x v="0"/>
    <x v="0"/>
    <n v="0"/>
    <n v="1"/>
    <x v="0"/>
  </r>
  <r>
    <s v="3083-JPFE"/>
    <s v="No"/>
    <x v="12"/>
    <n v="100"/>
    <n v="236.1"/>
    <n v="0"/>
    <n v="0"/>
    <s v="No"/>
    <x v="0"/>
    <n v="0"/>
    <n v="0"/>
    <n v="15"/>
    <x v="0"/>
    <n v="0"/>
    <x v="17"/>
    <s v="353-3093"/>
    <s v="Female"/>
    <x v="20"/>
    <s v="No"/>
    <s v="No"/>
    <s v="No"/>
    <x v="0"/>
    <n v="0"/>
    <s v="Yes"/>
    <x v="2"/>
    <s v="Direct Debit"/>
    <n v="60"/>
    <n v="3526"/>
    <x v="0"/>
    <x v="0"/>
    <n v="0"/>
    <n v="1"/>
    <x v="2"/>
  </r>
  <r>
    <s v="3630-GYVU"/>
    <s v="No"/>
    <x v="14"/>
    <n v="318"/>
    <n v="1140.5999999999999"/>
    <n v="0"/>
    <n v="0"/>
    <s v="No"/>
    <x v="0"/>
    <n v="0"/>
    <n v="0"/>
    <n v="8"/>
    <x v="0"/>
    <n v="0"/>
    <x v="47"/>
    <s v="304-1748"/>
    <s v="Male"/>
    <x v="5"/>
    <s v="No"/>
    <s v="No"/>
    <s v="No"/>
    <x v="0"/>
    <n v="0"/>
    <s v="Yes"/>
    <x v="0"/>
    <s v="Direct Debit"/>
    <n v="40"/>
    <n v="2870"/>
    <x v="0"/>
    <x v="0"/>
    <n v="0"/>
    <n v="1"/>
    <x v="1"/>
  </r>
  <r>
    <s v="0444-WAAR"/>
    <s v="No"/>
    <x v="65"/>
    <n v="109"/>
    <n v="291.10000000000002"/>
    <n v="0"/>
    <n v="0"/>
    <s v="No"/>
    <x v="0"/>
    <n v="0"/>
    <n v="0"/>
    <n v="2"/>
    <x v="0"/>
    <n v="0"/>
    <x v="6"/>
    <s v="369-7630"/>
    <s v="Female"/>
    <x v="5"/>
    <s v="No"/>
    <s v="No"/>
    <s v="No"/>
    <x v="0"/>
    <n v="0"/>
    <s v="Yes"/>
    <x v="2"/>
    <s v="Credit Card"/>
    <n v="39"/>
    <n v="1901"/>
    <x v="0"/>
    <x v="0"/>
    <n v="0"/>
    <n v="1"/>
    <x v="0"/>
  </r>
  <r>
    <s v="0189-SMSF"/>
    <s v="No"/>
    <x v="15"/>
    <n v="4"/>
    <n v="9.1999999999999993"/>
    <n v="8"/>
    <n v="19.2"/>
    <s v="Yes"/>
    <x v="1"/>
    <n v="0"/>
    <n v="0"/>
    <n v="6"/>
    <x v="0"/>
    <n v="0"/>
    <x v="26"/>
    <s v="332-9267"/>
    <s v="Female"/>
    <x v="32"/>
    <s v="No"/>
    <s v="No"/>
    <s v="No"/>
    <x v="0"/>
    <n v="0"/>
    <s v="No"/>
    <x v="0"/>
    <s v="Credit Card"/>
    <n v="20"/>
    <n v="45"/>
    <x v="0"/>
    <x v="0"/>
    <n v="0"/>
    <n v="1"/>
    <x v="1"/>
  </r>
  <r>
    <s v="0018-BPSV"/>
    <s v="No"/>
    <x v="52"/>
    <n v="51"/>
    <n v="108.9"/>
    <n v="0"/>
    <n v="0"/>
    <s v="No"/>
    <x v="0"/>
    <n v="0"/>
    <n v="0"/>
    <n v="9"/>
    <x v="1"/>
    <n v="60"/>
    <x v="8"/>
    <s v="276-9497"/>
    <s v="Male"/>
    <x v="64"/>
    <s v="No"/>
    <s v="Yes"/>
    <s v="No"/>
    <x v="2"/>
    <n v="0"/>
    <s v="Yes"/>
    <x v="2"/>
    <s v="Direct Debit"/>
    <n v="43"/>
    <n v="938"/>
    <x v="0"/>
    <x v="0"/>
    <n v="0"/>
    <n v="1"/>
    <x v="1"/>
  </r>
  <r>
    <s v="7825-ULNT"/>
    <s v="No"/>
    <x v="54"/>
    <n v="314"/>
    <n v="749.1"/>
    <n v="0"/>
    <n v="0"/>
    <s v="No"/>
    <x v="0"/>
    <n v="0"/>
    <n v="0"/>
    <n v="7"/>
    <x v="0"/>
    <n v="0"/>
    <x v="29"/>
    <s v="313-1461"/>
    <s v="Male"/>
    <x v="25"/>
    <s v="No"/>
    <s v="Yes"/>
    <s v="No"/>
    <x v="2"/>
    <n v="0"/>
    <s v="Yes"/>
    <x v="1"/>
    <s v="Direct Debit"/>
    <n v="36"/>
    <n v="1945"/>
    <x v="0"/>
    <x v="0"/>
    <n v="0"/>
    <n v="1"/>
    <x v="1"/>
  </r>
  <r>
    <s v="0612-LDTQ"/>
    <s v="No"/>
    <x v="0"/>
    <n v="3"/>
    <n v="8"/>
    <n v="0"/>
    <n v="0"/>
    <s v="No"/>
    <x v="0"/>
    <n v="0"/>
    <n v="0"/>
    <n v="1"/>
    <x v="0"/>
    <n v="0"/>
    <x v="49"/>
    <s v="296-6116"/>
    <s v="Male"/>
    <x v="49"/>
    <s v="No"/>
    <s v="No"/>
    <s v="No"/>
    <x v="0"/>
    <n v="0"/>
    <s v="No"/>
    <x v="0"/>
    <s v="Direct Debit"/>
    <n v="31"/>
    <n v="31"/>
    <x v="0"/>
    <x v="0"/>
    <n v="0"/>
    <n v="1"/>
    <x v="0"/>
  </r>
  <r>
    <s v="4829-JTXK"/>
    <s v="No"/>
    <x v="68"/>
    <n v="26"/>
    <n v="69"/>
    <n v="0"/>
    <n v="0"/>
    <s v="No"/>
    <x v="0"/>
    <n v="0"/>
    <n v="0"/>
    <n v="14"/>
    <x v="0"/>
    <n v="0"/>
    <x v="47"/>
    <s v="360-2400"/>
    <s v="Male"/>
    <x v="21"/>
    <s v="No"/>
    <s v="No"/>
    <s v="No"/>
    <x v="0"/>
    <n v="0"/>
    <s v="No"/>
    <x v="0"/>
    <s v="Direct Debit"/>
    <n v="38"/>
    <n v="235"/>
    <x v="0"/>
    <x v="0"/>
    <n v="0"/>
    <n v="1"/>
    <x v="2"/>
  </r>
  <r>
    <s v="6910-OXCA"/>
    <s v="No"/>
    <x v="54"/>
    <n v="225"/>
    <n v="592.79999999999995"/>
    <n v="0"/>
    <n v="0"/>
    <s v="No"/>
    <x v="0"/>
    <n v="0"/>
    <n v="0"/>
    <n v="9"/>
    <x v="0"/>
    <n v="0"/>
    <x v="1"/>
    <s v="358-4004"/>
    <s v="Female"/>
    <x v="13"/>
    <s v="No"/>
    <s v="Yes"/>
    <s v="No"/>
    <x v="2"/>
    <n v="0"/>
    <s v="No"/>
    <x v="2"/>
    <s v="Direct Debit"/>
    <n v="45"/>
    <n v="2443"/>
    <x v="0"/>
    <x v="0"/>
    <n v="0"/>
    <n v="1"/>
    <x v="1"/>
  </r>
  <r>
    <s v="2710-PLIY"/>
    <s v="No"/>
    <x v="44"/>
    <n v="111"/>
    <n v="306.89999999999998"/>
    <n v="124"/>
    <n v="306.89999999999998"/>
    <s v="Yes"/>
    <x v="1"/>
    <n v="0"/>
    <n v="0"/>
    <n v="0"/>
    <x v="1"/>
    <n v="0"/>
    <x v="13"/>
    <s v="348-9849"/>
    <s v="Male"/>
    <x v="9"/>
    <s v="No"/>
    <s v="No"/>
    <s v="No"/>
    <x v="0"/>
    <n v="0"/>
    <s v="No"/>
    <x v="1"/>
    <s v="Credit Card"/>
    <n v="11"/>
    <n v="344"/>
    <x v="0"/>
    <x v="0"/>
    <n v="0"/>
    <n v="1"/>
    <x v="0"/>
  </r>
  <r>
    <s v="5685-NZBI"/>
    <s v="No"/>
    <x v="26"/>
    <n v="139"/>
    <n v="377.9"/>
    <n v="0"/>
    <n v="0"/>
    <s v="No"/>
    <x v="0"/>
    <n v="0"/>
    <n v="0"/>
    <n v="37"/>
    <x v="0"/>
    <n v="0"/>
    <x v="18"/>
    <s v="301-7336"/>
    <s v="Female"/>
    <x v="4"/>
    <s v="Yes"/>
    <s v="No"/>
    <s v="No"/>
    <x v="1"/>
    <n v="0"/>
    <s v="Yes"/>
    <x v="2"/>
    <s v="Credit Card"/>
    <n v="49"/>
    <n v="3071"/>
    <x v="0"/>
    <x v="0"/>
    <n v="0"/>
    <n v="1"/>
    <x v="2"/>
  </r>
  <r>
    <s v="3171-LTFU"/>
    <s v="No"/>
    <x v="27"/>
    <n v="349"/>
    <n v="849.2"/>
    <n v="0"/>
    <n v="0"/>
    <s v="No"/>
    <x v="0"/>
    <n v="0"/>
    <n v="0"/>
    <n v="3"/>
    <x v="1"/>
    <n v="41"/>
    <x v="8"/>
    <s v="348-3454"/>
    <s v="Female"/>
    <x v="40"/>
    <s v="No"/>
    <s v="No"/>
    <s v="No"/>
    <x v="0"/>
    <n v="0"/>
    <s v="Yes"/>
    <x v="2"/>
    <s v="Direct Debit"/>
    <n v="28"/>
    <n v="1803"/>
    <x v="0"/>
    <x v="0"/>
    <n v="0"/>
    <n v="1"/>
    <x v="0"/>
  </r>
  <r>
    <s v="1120-OMJS"/>
    <s v="No"/>
    <x v="46"/>
    <n v="183"/>
    <n v="400.1"/>
    <n v="0"/>
    <n v="0"/>
    <s v="No"/>
    <x v="0"/>
    <n v="0"/>
    <n v="0"/>
    <n v="3"/>
    <x v="0"/>
    <n v="0"/>
    <x v="47"/>
    <s v="304-3668"/>
    <s v="Male"/>
    <x v="26"/>
    <s v="No"/>
    <s v="No"/>
    <s v="No"/>
    <x v="0"/>
    <n v="0"/>
    <s v="Yes"/>
    <x v="1"/>
    <s v="Direct Debit"/>
    <n v="42"/>
    <n v="1696"/>
    <x v="0"/>
    <x v="0"/>
    <n v="0"/>
    <n v="1"/>
    <x v="0"/>
  </r>
  <r>
    <s v="4691-LYZT"/>
    <s v="No"/>
    <x v="11"/>
    <n v="138"/>
    <n v="291.5"/>
    <n v="0"/>
    <n v="0"/>
    <s v="No"/>
    <x v="0"/>
    <n v="0"/>
    <n v="0"/>
    <n v="0"/>
    <x v="1"/>
    <n v="0"/>
    <x v="16"/>
    <s v="285-6503"/>
    <s v="Female"/>
    <x v="17"/>
    <s v="Yes"/>
    <s v="No"/>
    <s v="No"/>
    <x v="1"/>
    <n v="0"/>
    <s v="No"/>
    <x v="1"/>
    <s v="Credit Card"/>
    <n v="13"/>
    <n v="262"/>
    <x v="0"/>
    <x v="0"/>
    <n v="0"/>
    <n v="1"/>
    <x v="0"/>
  </r>
  <r>
    <s v="8587-YLXJ"/>
    <s v="No"/>
    <x v="23"/>
    <n v="338"/>
    <n v="982.6"/>
    <n v="0"/>
    <n v="0"/>
    <s v="No"/>
    <x v="0"/>
    <n v="0"/>
    <n v="0"/>
    <n v="5"/>
    <x v="0"/>
    <n v="0"/>
    <x v="47"/>
    <s v="317-7653"/>
    <s v="Male"/>
    <x v="63"/>
    <s v="No"/>
    <s v="Yes"/>
    <s v="No"/>
    <x v="2"/>
    <n v="0"/>
    <s v="Yes"/>
    <x v="1"/>
    <s v="Direct Debit"/>
    <n v="49"/>
    <n v="3231"/>
    <x v="0"/>
    <x v="0"/>
    <n v="0"/>
    <n v="1"/>
    <x v="1"/>
  </r>
  <r>
    <s v="8772-TKOQ"/>
    <s v="No"/>
    <x v="25"/>
    <n v="117"/>
    <n v="481.8"/>
    <n v="0"/>
    <n v="0"/>
    <s v="No"/>
    <x v="0"/>
    <n v="0"/>
    <n v="0"/>
    <n v="1"/>
    <x v="0"/>
    <n v="0"/>
    <x v="1"/>
    <s v="320-9903"/>
    <s v="Female"/>
    <x v="40"/>
    <s v="No"/>
    <s v="No"/>
    <s v="No"/>
    <x v="0"/>
    <n v="0"/>
    <s v="Yes"/>
    <x v="1"/>
    <s v="Credit Card"/>
    <n v="30"/>
    <n v="1799"/>
    <x v="0"/>
    <x v="0"/>
    <n v="0"/>
    <n v="1"/>
    <x v="0"/>
  </r>
  <r>
    <s v="7862-XNWE"/>
    <s v="No"/>
    <x v="16"/>
    <n v="124"/>
    <n v="291.10000000000002"/>
    <n v="0"/>
    <n v="0"/>
    <s v="No"/>
    <x v="0"/>
    <n v="0"/>
    <n v="0"/>
    <n v="3"/>
    <x v="0"/>
    <n v="0"/>
    <x v="46"/>
    <s v="288-4986"/>
    <s v="Female"/>
    <x v="38"/>
    <s v="No"/>
    <s v="No"/>
    <s v="No"/>
    <x v="0"/>
    <n v="0"/>
    <s v="Yes"/>
    <x v="2"/>
    <s v="Direct Debit"/>
    <n v="20"/>
    <n v="1457"/>
    <x v="0"/>
    <x v="0"/>
    <n v="0"/>
    <n v="1"/>
    <x v="0"/>
  </r>
  <r>
    <s v="0630-JLCI"/>
    <s v="No"/>
    <x v="67"/>
    <n v="159"/>
    <n v="409.3"/>
    <n v="0"/>
    <n v="0"/>
    <s v="No"/>
    <x v="0"/>
    <n v="0"/>
    <n v="0"/>
    <n v="0"/>
    <x v="1"/>
    <n v="0"/>
    <x v="50"/>
    <s v="355-4016"/>
    <s v="Male"/>
    <x v="54"/>
    <s v="No"/>
    <s v="No"/>
    <s v="No"/>
    <x v="0"/>
    <n v="0"/>
    <s v="No"/>
    <x v="2"/>
    <s v="Direct Debit"/>
    <n v="9"/>
    <n v="514"/>
    <x v="0"/>
    <x v="0"/>
    <n v="0"/>
    <n v="1"/>
    <x v="0"/>
  </r>
  <r>
    <s v="3526-FTFA"/>
    <s v="No"/>
    <x v="21"/>
    <n v="250"/>
    <n v="550.70000000000005"/>
    <n v="0"/>
    <n v="0"/>
    <s v="No"/>
    <x v="0"/>
    <n v="0"/>
    <n v="0"/>
    <n v="1"/>
    <x v="0"/>
    <n v="0"/>
    <x v="31"/>
    <s v="271-5851"/>
    <s v="Male"/>
    <x v="20"/>
    <s v="No"/>
    <s v="No"/>
    <s v="No"/>
    <x v="0"/>
    <n v="0"/>
    <s v="Yes"/>
    <x v="2"/>
    <s v="Credit Card"/>
    <n v="25"/>
    <n v="1154"/>
    <x v="0"/>
    <x v="0"/>
    <n v="0"/>
    <n v="1"/>
    <x v="0"/>
  </r>
  <r>
    <s v="4967-KUGV"/>
    <s v="No"/>
    <x v="39"/>
    <n v="118"/>
    <n v="357.5"/>
    <n v="0"/>
    <n v="0"/>
    <s v="No"/>
    <x v="0"/>
    <n v="0"/>
    <n v="1"/>
    <n v="5"/>
    <x v="0"/>
    <n v="0"/>
    <x v="8"/>
    <s v="326-7698"/>
    <s v="Male"/>
    <x v="41"/>
    <s v="No"/>
    <s v="Yes"/>
    <s v="No"/>
    <x v="2"/>
    <n v="0"/>
    <s v="Yes"/>
    <x v="2"/>
    <s v="Direct Debit"/>
    <n v="60"/>
    <n v="1802"/>
    <x v="0"/>
    <x v="0"/>
    <n v="0"/>
    <n v="1"/>
    <x v="1"/>
  </r>
  <r>
    <s v="7234-DRIZ"/>
    <s v="No"/>
    <x v="32"/>
    <n v="34"/>
    <n v="90.8"/>
    <n v="0"/>
    <n v="0"/>
    <s v="No"/>
    <x v="0"/>
    <n v="0"/>
    <n v="2"/>
    <n v="4"/>
    <x v="0"/>
    <n v="0"/>
    <x v="26"/>
    <s v="286-4151"/>
    <s v="Male"/>
    <x v="41"/>
    <s v="No"/>
    <s v="Yes"/>
    <s v="No"/>
    <x v="2"/>
    <n v="0"/>
    <s v="Yes"/>
    <x v="0"/>
    <s v="Direct Debit"/>
    <n v="31"/>
    <n v="357"/>
    <x v="0"/>
    <x v="0"/>
    <n v="0"/>
    <n v="1"/>
    <x v="0"/>
  </r>
  <r>
    <s v="1050-ZXFD"/>
    <s v="No"/>
    <x v="24"/>
    <n v="103"/>
    <n v="347.6"/>
    <n v="0"/>
    <n v="0"/>
    <s v="No"/>
    <x v="0"/>
    <n v="0"/>
    <n v="1"/>
    <n v="11"/>
    <x v="1"/>
    <n v="57"/>
    <x v="12"/>
    <s v="371-8860"/>
    <s v="Male"/>
    <x v="51"/>
    <s v="No"/>
    <s v="No"/>
    <s v="No"/>
    <x v="0"/>
    <n v="0"/>
    <s v="Yes"/>
    <x v="1"/>
    <s v="Direct Debit"/>
    <n v="30"/>
    <n v="1314"/>
    <x v="0"/>
    <x v="0"/>
    <n v="0"/>
    <n v="1"/>
    <x v="2"/>
  </r>
  <r>
    <s v="0449-HFDG"/>
    <s v="No"/>
    <x v="63"/>
    <n v="320"/>
    <n v="791.7"/>
    <n v="0"/>
    <n v="0"/>
    <s v="No"/>
    <x v="0"/>
    <n v="0"/>
    <n v="1"/>
    <n v="38"/>
    <x v="0"/>
    <n v="0"/>
    <x v="34"/>
    <s v="273-8504"/>
    <s v="Female"/>
    <x v="53"/>
    <s v="Yes"/>
    <s v="No"/>
    <s v="No"/>
    <x v="1"/>
    <n v="0"/>
    <s v="Yes"/>
    <x v="2"/>
    <s v="Direct Debit"/>
    <n v="62"/>
    <n v="4458"/>
    <x v="0"/>
    <x v="0"/>
    <n v="0"/>
    <n v="1"/>
    <x v="2"/>
  </r>
  <r>
    <s v="0402-YQUW"/>
    <s v="No"/>
    <x v="55"/>
    <n v="33"/>
    <n v="82.3"/>
    <n v="0"/>
    <n v="0"/>
    <s v="No"/>
    <x v="0"/>
    <n v="0"/>
    <n v="2"/>
    <n v="24"/>
    <x v="0"/>
    <n v="0"/>
    <x v="2"/>
    <s v="285-8787"/>
    <s v="Female"/>
    <x v="54"/>
    <s v="No"/>
    <s v="No"/>
    <s v="No"/>
    <x v="0"/>
    <n v="0"/>
    <s v="No"/>
    <x v="0"/>
    <s v="Direct Debit"/>
    <n v="48"/>
    <n v="568"/>
    <x v="0"/>
    <x v="0"/>
    <n v="0"/>
    <n v="1"/>
    <x v="2"/>
  </r>
  <r>
    <s v="3063-WJQY"/>
    <s v="No"/>
    <x v="50"/>
    <n v="49"/>
    <n v="95"/>
    <n v="0"/>
    <n v="0"/>
    <s v="No"/>
    <x v="0"/>
    <n v="0"/>
    <n v="0"/>
    <n v="10"/>
    <x v="0"/>
    <n v="0"/>
    <x v="33"/>
    <s v="357-9561"/>
    <s v="Female"/>
    <x v="46"/>
    <s v="No"/>
    <s v="No"/>
    <s v="No"/>
    <x v="0"/>
    <n v="0"/>
    <s v="No"/>
    <x v="2"/>
    <s v="Direct Debit"/>
    <n v="58"/>
    <n v="788"/>
    <x v="0"/>
    <x v="0"/>
    <n v="0"/>
    <n v="1"/>
    <x v="1"/>
  </r>
  <r>
    <s v="1932-JQRT"/>
    <s v="No"/>
    <x v="16"/>
    <n v="260"/>
    <n v="731.3"/>
    <n v="0"/>
    <n v="0"/>
    <s v="No"/>
    <x v="0"/>
    <n v="0"/>
    <n v="1"/>
    <n v="0"/>
    <x v="1"/>
    <n v="0"/>
    <x v="32"/>
    <s v="406-7608"/>
    <s v="Male"/>
    <x v="15"/>
    <s v="No"/>
    <s v="No"/>
    <s v="No"/>
    <x v="0"/>
    <n v="0"/>
    <s v="No"/>
    <x v="2"/>
    <s v="Credit Card"/>
    <n v="9"/>
    <n v="658"/>
    <x v="0"/>
    <x v="0"/>
    <n v="0"/>
    <n v="1"/>
    <x v="0"/>
  </r>
  <r>
    <s v="6434-NGLE"/>
    <s v="No"/>
    <x v="6"/>
    <n v="191"/>
    <n v="569.6"/>
    <n v="0"/>
    <n v="0"/>
    <s v="No"/>
    <x v="0"/>
    <n v="0"/>
    <n v="1"/>
    <n v="9"/>
    <x v="0"/>
    <n v="0"/>
    <x v="14"/>
    <s v="334-1886"/>
    <s v="Male"/>
    <x v="10"/>
    <s v="No"/>
    <s v="No"/>
    <s v="No"/>
    <x v="0"/>
    <n v="0"/>
    <s v="Yes"/>
    <x v="2"/>
    <s v="Credit Card"/>
    <n v="31"/>
    <n v="1768"/>
    <x v="0"/>
    <x v="0"/>
    <n v="0"/>
    <n v="1"/>
    <x v="1"/>
  </r>
  <r>
    <s v="4638-DOVR"/>
    <s v="No"/>
    <x v="25"/>
    <n v="254"/>
    <n v="657.3"/>
    <n v="0"/>
    <n v="0"/>
    <s v="No"/>
    <x v="0"/>
    <n v="0"/>
    <n v="2"/>
    <n v="0"/>
    <x v="1"/>
    <n v="0"/>
    <x v="46"/>
    <s v="341-2718"/>
    <s v="Male"/>
    <x v="56"/>
    <s v="No"/>
    <s v="Yes"/>
    <s v="No"/>
    <x v="2"/>
    <n v="0"/>
    <s v="No"/>
    <x v="2"/>
    <s v="Direct Debit"/>
    <n v="12"/>
    <n v="712"/>
    <x v="0"/>
    <x v="0"/>
    <n v="0"/>
    <n v="1"/>
    <x v="0"/>
  </r>
  <r>
    <s v="7119-OQDC"/>
    <s v="No"/>
    <x v="49"/>
    <n v="76"/>
    <n v="271.89999999999998"/>
    <n v="0"/>
    <n v="0"/>
    <s v="No"/>
    <x v="0"/>
    <n v="0"/>
    <n v="1"/>
    <n v="12"/>
    <x v="0"/>
    <n v="0"/>
    <x v="39"/>
    <s v="291-4420"/>
    <s v="Female"/>
    <x v="59"/>
    <s v="Yes"/>
    <s v="No"/>
    <s v="No"/>
    <x v="1"/>
    <n v="0"/>
    <s v="Yes"/>
    <x v="0"/>
    <s v="Direct Debit"/>
    <n v="36"/>
    <n v="1227"/>
    <x v="0"/>
    <x v="0"/>
    <n v="0"/>
    <n v="1"/>
    <x v="2"/>
  </r>
  <r>
    <s v="1293-TSAH"/>
    <s v="No"/>
    <x v="75"/>
    <n v="226"/>
    <n v="585.6"/>
    <n v="0"/>
    <n v="0"/>
    <s v="No"/>
    <x v="0"/>
    <n v="0"/>
    <n v="2"/>
    <n v="0"/>
    <x v="1"/>
    <n v="0"/>
    <x v="26"/>
    <s v="326-8564"/>
    <s v="Male"/>
    <x v="33"/>
    <s v="Yes"/>
    <s v="No"/>
    <s v="No"/>
    <x v="1"/>
    <n v="0"/>
    <s v="No"/>
    <x v="1"/>
    <s v="Direct Debit"/>
    <n v="13"/>
    <n v="469"/>
    <x v="0"/>
    <x v="0"/>
    <n v="0"/>
    <n v="1"/>
    <x v="0"/>
  </r>
  <r>
    <s v="1458-NYSJ"/>
    <s v="No"/>
    <x v="59"/>
    <n v="44"/>
    <n v="115.1"/>
    <n v="0"/>
    <n v="0"/>
    <s v="No"/>
    <x v="0"/>
    <n v="0"/>
    <n v="0"/>
    <n v="0"/>
    <x v="1"/>
    <n v="0"/>
    <x v="15"/>
    <s v="354-10728"/>
    <s v="Male"/>
    <x v="33"/>
    <s v="Yes"/>
    <s v="No"/>
    <s v="No"/>
    <x v="1"/>
    <n v="0"/>
    <s v="No"/>
    <x v="1"/>
    <s v="Credit Card"/>
    <n v="13"/>
    <n v="308"/>
    <x v="0"/>
    <x v="0"/>
    <n v="0"/>
    <n v="1"/>
    <x v="0"/>
  </r>
  <r>
    <s v="0659-KJCI"/>
    <s v="No"/>
    <x v="37"/>
    <n v="64"/>
    <n v="141.5"/>
    <n v="0"/>
    <n v="0"/>
    <s v="No"/>
    <x v="0"/>
    <n v="0"/>
    <n v="0"/>
    <n v="6"/>
    <x v="0"/>
    <n v="0"/>
    <x v="43"/>
    <s v="292-9250"/>
    <s v="Male"/>
    <x v="37"/>
    <s v="No"/>
    <s v="No"/>
    <s v="No"/>
    <x v="0"/>
    <n v="0"/>
    <s v="Yes"/>
    <x v="1"/>
    <s v="Credit Card"/>
    <n v="19"/>
    <n v="180"/>
    <x v="0"/>
    <x v="0"/>
    <n v="0"/>
    <n v="1"/>
    <x v="1"/>
  </r>
  <r>
    <s v="9740-GBQN"/>
    <s v="No"/>
    <x v="51"/>
    <n v="164"/>
    <n v="329.4"/>
    <n v="0"/>
    <n v="0"/>
    <s v="No"/>
    <x v="0"/>
    <n v="0"/>
    <n v="2"/>
    <n v="0"/>
    <x v="1"/>
    <n v="0"/>
    <x v="33"/>
    <s v="370-9042"/>
    <s v="Male"/>
    <x v="35"/>
    <s v="No"/>
    <s v="No"/>
    <s v="No"/>
    <x v="0"/>
    <n v="0"/>
    <s v="No"/>
    <x v="1"/>
    <s v="Credit Card"/>
    <n v="11"/>
    <n v="255"/>
    <x v="0"/>
    <x v="0"/>
    <n v="0"/>
    <n v="1"/>
    <x v="0"/>
  </r>
  <r>
    <s v="9797-TVCF"/>
    <s v="No"/>
    <x v="40"/>
    <n v="233"/>
    <n v="684.4"/>
    <n v="0"/>
    <n v="0"/>
    <s v="No"/>
    <x v="0"/>
    <n v="0"/>
    <n v="0"/>
    <n v="0"/>
    <x v="1"/>
    <n v="0"/>
    <x v="28"/>
    <s v="282-7874"/>
    <s v="Male"/>
    <x v="49"/>
    <s v="No"/>
    <s v="No"/>
    <s v="No"/>
    <x v="0"/>
    <n v="0"/>
    <s v="No"/>
    <x v="2"/>
    <s v="Direct Debit"/>
    <n v="12"/>
    <n v="849"/>
    <x v="0"/>
    <x v="0"/>
    <n v="0"/>
    <n v="1"/>
    <x v="0"/>
  </r>
  <r>
    <s v="7836-HNMB"/>
    <s v="No"/>
    <x v="31"/>
    <n v="93"/>
    <n v="422.3"/>
    <n v="0"/>
    <n v="0"/>
    <s v="No"/>
    <x v="0"/>
    <n v="0"/>
    <n v="2"/>
    <n v="4"/>
    <x v="1"/>
    <n v="45"/>
    <x v="25"/>
    <s v="325-5907"/>
    <s v="Male"/>
    <x v="21"/>
    <s v="No"/>
    <s v="No"/>
    <s v="No"/>
    <x v="0"/>
    <n v="0"/>
    <s v="No"/>
    <x v="0"/>
    <s v="Direct Debit"/>
    <n v="56"/>
    <n v="1832"/>
    <x v="0"/>
    <x v="0"/>
    <n v="0"/>
    <n v="1"/>
    <x v="0"/>
  </r>
  <r>
    <s v="4933-RZZT"/>
    <s v="No"/>
    <x v="39"/>
    <n v="135"/>
    <n v="208.3"/>
    <n v="120"/>
    <n v="342"/>
    <s v="Yes"/>
    <x v="1"/>
    <n v="0"/>
    <n v="1"/>
    <n v="14"/>
    <x v="0"/>
    <n v="0"/>
    <x v="25"/>
    <s v="374-4130"/>
    <s v="Male"/>
    <x v="2"/>
    <s v="No"/>
    <s v="No"/>
    <s v="No"/>
    <x v="0"/>
    <n v="0"/>
    <s v="Yes"/>
    <x v="0"/>
    <s v="Direct Debit"/>
    <n v="30"/>
    <n v="892"/>
    <x v="0"/>
    <x v="0"/>
    <n v="0"/>
    <n v="1"/>
    <x v="2"/>
  </r>
  <r>
    <s v="1703-COAG"/>
    <s v="No"/>
    <x v="22"/>
    <n v="148"/>
    <n v="320.39999999999998"/>
    <n v="0"/>
    <n v="0"/>
    <s v="No"/>
    <x v="0"/>
    <n v="0"/>
    <n v="2"/>
    <n v="0"/>
    <x v="1"/>
    <n v="0"/>
    <x v="33"/>
    <s v="240-10313"/>
    <s v="Female"/>
    <x v="3"/>
    <s v="No"/>
    <s v="No"/>
    <s v="No"/>
    <x v="0"/>
    <n v="0"/>
    <s v="No"/>
    <x v="2"/>
    <s v="Direct Debit"/>
    <n v="7"/>
    <n v="363"/>
    <x v="0"/>
    <x v="0"/>
    <n v="0"/>
    <n v="1"/>
    <x v="0"/>
  </r>
  <r>
    <s v="2212-VKNB"/>
    <s v="No"/>
    <x v="1"/>
    <n v="154"/>
    <n v="394.8"/>
    <n v="0"/>
    <n v="0"/>
    <s v="No"/>
    <x v="0"/>
    <n v="0"/>
    <n v="0"/>
    <n v="15"/>
    <x v="0"/>
    <n v="0"/>
    <x v="3"/>
    <s v="375-4625"/>
    <s v="Male"/>
    <x v="63"/>
    <s v="No"/>
    <s v="Yes"/>
    <s v="No"/>
    <x v="2"/>
    <n v="0"/>
    <s v="No"/>
    <x v="2"/>
    <s v="Credit Card"/>
    <n v="34"/>
    <n v="1104"/>
    <x v="0"/>
    <x v="0"/>
    <n v="0"/>
    <n v="1"/>
    <x v="2"/>
  </r>
  <r>
    <s v="3332-OFGU"/>
    <s v="No"/>
    <x v="75"/>
    <n v="216"/>
    <n v="551.79999999999995"/>
    <n v="0"/>
    <n v="0"/>
    <s v="No"/>
    <x v="0"/>
    <n v="0"/>
    <n v="2"/>
    <n v="5"/>
    <x v="1"/>
    <n v="57"/>
    <x v="45"/>
    <s v="290-6421"/>
    <s v="Male"/>
    <x v="38"/>
    <s v="No"/>
    <s v="No"/>
    <s v="No"/>
    <x v="0"/>
    <n v="0"/>
    <s v="No"/>
    <x v="2"/>
    <s v="Credit Card"/>
    <n v="23"/>
    <n v="837"/>
    <x v="0"/>
    <x v="0"/>
    <n v="0"/>
    <n v="1"/>
    <x v="1"/>
  </r>
  <r>
    <s v="5683-NKWP"/>
    <s v="No"/>
    <x v="14"/>
    <n v="149"/>
    <n v="353.2"/>
    <n v="0"/>
    <n v="0"/>
    <s v="No"/>
    <x v="0"/>
    <n v="0"/>
    <n v="0"/>
    <n v="25"/>
    <x v="0"/>
    <n v="0"/>
    <x v="24"/>
    <s v="283-10096"/>
    <s v="Female"/>
    <x v="23"/>
    <s v="Yes"/>
    <s v="No"/>
    <s v="No"/>
    <x v="1"/>
    <n v="0"/>
    <s v="Yes"/>
    <x v="2"/>
    <s v="Credit Card"/>
    <n v="64"/>
    <n v="4556"/>
    <x v="0"/>
    <x v="0"/>
    <n v="0"/>
    <n v="1"/>
    <x v="2"/>
  </r>
  <r>
    <s v="8180-FWFH"/>
    <s v="No"/>
    <x v="22"/>
    <n v="101"/>
    <n v="266.7"/>
    <n v="0"/>
    <n v="0"/>
    <s v="No"/>
    <x v="0"/>
    <n v="0"/>
    <n v="1"/>
    <n v="13"/>
    <x v="1"/>
    <n v="99"/>
    <x v="46"/>
    <s v="324-6079"/>
    <s v="Female"/>
    <x v="17"/>
    <s v="Yes"/>
    <s v="No"/>
    <s v="No"/>
    <x v="1"/>
    <n v="0"/>
    <s v="No"/>
    <x v="1"/>
    <s v="Direct Debit"/>
    <n v="34"/>
    <n v="1798"/>
    <x v="0"/>
    <x v="0"/>
    <n v="0"/>
    <n v="1"/>
    <x v="2"/>
  </r>
  <r>
    <s v="2188-DSJZ"/>
    <s v="No"/>
    <x v="48"/>
    <n v="9"/>
    <n v="20.399999999999999"/>
    <n v="20"/>
    <n v="51"/>
    <s v="Yes"/>
    <x v="1"/>
    <n v="0"/>
    <n v="2"/>
    <n v="5"/>
    <x v="0"/>
    <n v="0"/>
    <x v="29"/>
    <s v="384-5396"/>
    <s v="Female"/>
    <x v="24"/>
    <s v="No"/>
    <s v="No"/>
    <s v="No"/>
    <x v="0"/>
    <n v="0"/>
    <s v="No"/>
    <x v="0"/>
    <s v="Direct Debit"/>
    <n v="25"/>
    <n v="125"/>
    <x v="0"/>
    <x v="0"/>
    <n v="0"/>
    <n v="1"/>
    <x v="1"/>
  </r>
  <r>
    <s v="9380-QWKC"/>
    <s v="No"/>
    <x v="29"/>
    <n v="44"/>
    <n v="108"/>
    <n v="0"/>
    <n v="0"/>
    <s v="No"/>
    <x v="0"/>
    <n v="0"/>
    <n v="2"/>
    <n v="8"/>
    <x v="0"/>
    <n v="0"/>
    <x v="15"/>
    <s v="285-2506"/>
    <s v="Female"/>
    <x v="18"/>
    <s v="No"/>
    <s v="No"/>
    <s v="No"/>
    <x v="0"/>
    <n v="0"/>
    <s v="Yes"/>
    <x v="0"/>
    <s v="Direct Debit"/>
    <n v="38"/>
    <n v="693"/>
    <x v="0"/>
    <x v="0"/>
    <n v="0"/>
    <n v="1"/>
    <x v="1"/>
  </r>
  <r>
    <s v="1140-JYXJ"/>
    <s v="No"/>
    <x v="37"/>
    <n v="60"/>
    <n v="140.80000000000001"/>
    <n v="0"/>
    <n v="0"/>
    <s v="No"/>
    <x v="0"/>
    <n v="0"/>
    <n v="0"/>
    <n v="12"/>
    <x v="0"/>
    <n v="0"/>
    <x v="18"/>
    <s v="309-9573"/>
    <s v="Male"/>
    <x v="48"/>
    <s v="No"/>
    <s v="No"/>
    <s v="No"/>
    <x v="0"/>
    <n v="0"/>
    <s v="No"/>
    <x v="0"/>
    <s v="Credit Card"/>
    <n v="42"/>
    <n v="395"/>
    <x v="0"/>
    <x v="0"/>
    <n v="0"/>
    <n v="1"/>
    <x v="2"/>
  </r>
  <r>
    <s v="4308-ZUVQ"/>
    <s v="No"/>
    <x v="54"/>
    <n v="266"/>
    <n v="538.70000000000005"/>
    <n v="0"/>
    <n v="0"/>
    <s v="No"/>
    <x v="0"/>
    <n v="0"/>
    <n v="1"/>
    <n v="0"/>
    <x v="1"/>
    <n v="0"/>
    <x v="42"/>
    <s v="353-7432"/>
    <s v="Male"/>
    <x v="6"/>
    <s v="Yes"/>
    <s v="No"/>
    <s v="No"/>
    <x v="1"/>
    <n v="0"/>
    <s v="No"/>
    <x v="2"/>
    <s v="Credit Card"/>
    <n v="12"/>
    <n v="672"/>
    <x v="0"/>
    <x v="0"/>
    <n v="0"/>
    <n v="1"/>
    <x v="0"/>
  </r>
  <r>
    <s v="7719-ILKR"/>
    <s v="No"/>
    <x v="48"/>
    <n v="15"/>
    <n v="54.1"/>
    <n v="0"/>
    <n v="0"/>
    <s v="No"/>
    <x v="0"/>
    <n v="0"/>
    <n v="1"/>
    <n v="5"/>
    <x v="1"/>
    <n v="4"/>
    <x v="10"/>
    <s v="357-8881"/>
    <s v="Male"/>
    <x v="0"/>
    <s v="No"/>
    <s v="No"/>
    <s v="No"/>
    <x v="0"/>
    <n v="0"/>
    <s v="No"/>
    <x v="0"/>
    <s v="Credit Card"/>
    <n v="47"/>
    <n v="254"/>
    <x v="0"/>
    <x v="0"/>
    <n v="0"/>
    <n v="1"/>
    <x v="1"/>
  </r>
  <r>
    <s v="5808-XBKI"/>
    <s v="No"/>
    <x v="0"/>
    <n v="5"/>
    <n v="12"/>
    <n v="0"/>
    <n v="0"/>
    <s v="No"/>
    <x v="0"/>
    <n v="0"/>
    <n v="0"/>
    <n v="0"/>
    <x v="1"/>
    <n v="0"/>
    <x v="36"/>
    <s v="369-8900"/>
    <s v="Female"/>
    <x v="7"/>
    <s v="No"/>
    <s v="No"/>
    <s v="No"/>
    <x v="0"/>
    <n v="0"/>
    <s v="No"/>
    <x v="0"/>
    <s v="Credit Card"/>
    <n v="7"/>
    <n v="7"/>
    <x v="0"/>
    <x v="0"/>
    <n v="0"/>
    <n v="1"/>
    <x v="0"/>
  </r>
  <r>
    <s v="7978-WZFO"/>
    <s v="No"/>
    <x v="41"/>
    <n v="268"/>
    <n v="589.29999999999995"/>
    <n v="0"/>
    <n v="0"/>
    <s v="No"/>
    <x v="0"/>
    <n v="0"/>
    <n v="1"/>
    <n v="8"/>
    <x v="0"/>
    <n v="0"/>
    <x v="31"/>
    <s v="309-8311"/>
    <s v="Male"/>
    <x v="24"/>
    <s v="No"/>
    <s v="No"/>
    <s v="No"/>
    <x v="0"/>
    <n v="0"/>
    <s v="Yes"/>
    <x v="2"/>
    <s v="Direct Debit"/>
    <n v="66"/>
    <n v="4853"/>
    <x v="0"/>
    <x v="0"/>
    <n v="0"/>
    <n v="1"/>
    <x v="1"/>
  </r>
  <r>
    <s v="4646-MEPF"/>
    <s v="No"/>
    <x v="43"/>
    <n v="17"/>
    <n v="47.3"/>
    <n v="0"/>
    <n v="0"/>
    <s v="No"/>
    <x v="0"/>
    <n v="0"/>
    <n v="2"/>
    <n v="2"/>
    <x v="0"/>
    <n v="0"/>
    <x v="31"/>
    <s v="343-9586"/>
    <s v="Female"/>
    <x v="20"/>
    <s v="No"/>
    <s v="No"/>
    <s v="No"/>
    <x v="0"/>
    <n v="0"/>
    <s v="No"/>
    <x v="0"/>
    <s v="Credit Card"/>
    <n v="23"/>
    <n v="98"/>
    <x v="0"/>
    <x v="0"/>
    <n v="0"/>
    <n v="1"/>
    <x v="0"/>
  </r>
  <r>
    <s v="0155-ASZH"/>
    <s v="No"/>
    <x v="67"/>
    <n v="159"/>
    <n v="690.6"/>
    <n v="0"/>
    <n v="0"/>
    <s v="No"/>
    <x v="0"/>
    <n v="0"/>
    <n v="0"/>
    <n v="2"/>
    <x v="0"/>
    <n v="0"/>
    <x v="2"/>
    <s v="294-3840"/>
    <s v="Male"/>
    <x v="15"/>
    <s v="No"/>
    <s v="No"/>
    <s v="No"/>
    <x v="0"/>
    <n v="0"/>
    <s v="Yes"/>
    <x v="2"/>
    <s v="Credit Card"/>
    <n v="34"/>
    <n v="1968"/>
    <x v="0"/>
    <x v="0"/>
    <n v="0"/>
    <n v="1"/>
    <x v="0"/>
  </r>
  <r>
    <s v="4001-OCZR"/>
    <s v="No"/>
    <x v="44"/>
    <n v="111"/>
    <n v="248.3"/>
    <n v="0"/>
    <n v="0"/>
    <s v="No"/>
    <x v="0"/>
    <n v="0"/>
    <n v="2"/>
    <n v="2"/>
    <x v="0"/>
    <n v="0"/>
    <x v="50"/>
    <s v="376-6957"/>
    <s v="Female"/>
    <x v="57"/>
    <s v="No"/>
    <s v="Yes"/>
    <s v="No"/>
    <x v="2"/>
    <n v="0"/>
    <s v="No"/>
    <x v="2"/>
    <s v="Direct Debit"/>
    <n v="50"/>
    <n v="1556"/>
    <x v="0"/>
    <x v="0"/>
    <n v="0"/>
    <n v="1"/>
    <x v="0"/>
  </r>
  <r>
    <s v="5853-JDLO"/>
    <s v="No"/>
    <x v="15"/>
    <n v="10"/>
    <n v="29.8"/>
    <n v="0"/>
    <n v="0"/>
    <s v="No"/>
    <x v="0"/>
    <n v="0"/>
    <n v="2"/>
    <n v="0"/>
    <x v="1"/>
    <n v="0"/>
    <x v="20"/>
    <s v="250-7408"/>
    <s v="Male"/>
    <x v="1"/>
    <s v="No"/>
    <s v="No"/>
    <s v="No"/>
    <x v="0"/>
    <n v="0"/>
    <s v="No"/>
    <x v="0"/>
    <s v="Direct Debit"/>
    <n v="7"/>
    <n v="18"/>
    <x v="0"/>
    <x v="0"/>
    <n v="0"/>
    <n v="1"/>
    <x v="0"/>
  </r>
  <r>
    <s v="6009-PLDF"/>
    <s v="No"/>
    <x v="9"/>
    <n v="415"/>
    <n v="793.3"/>
    <n v="0"/>
    <n v="0"/>
    <s v="No"/>
    <x v="0"/>
    <n v="0"/>
    <n v="0"/>
    <n v="14"/>
    <x v="0"/>
    <n v="0"/>
    <x v="39"/>
    <s v="292-9274"/>
    <s v="Male"/>
    <x v="23"/>
    <s v="Yes"/>
    <s v="No"/>
    <s v="No"/>
    <x v="1"/>
    <n v="0"/>
    <s v="Yes"/>
    <x v="1"/>
    <s v="Credit Card"/>
    <n v="36"/>
    <n v="1768"/>
    <x v="0"/>
    <x v="0"/>
    <n v="0"/>
    <n v="1"/>
    <x v="2"/>
  </r>
  <r>
    <s v="0191-NPRD"/>
    <s v="No"/>
    <x v="15"/>
    <n v="14"/>
    <n v="35.9"/>
    <n v="0"/>
    <n v="0"/>
    <s v="No"/>
    <x v="0"/>
    <n v="0"/>
    <n v="1"/>
    <n v="0"/>
    <x v="1"/>
    <n v="0"/>
    <x v="11"/>
    <s v="344-6799"/>
    <s v="Male"/>
    <x v="3"/>
    <s v="No"/>
    <s v="No"/>
    <s v="No"/>
    <x v="0"/>
    <n v="0"/>
    <s v="No"/>
    <x v="0"/>
    <s v="Credit Card"/>
    <n v="12"/>
    <n v="29"/>
    <x v="0"/>
    <x v="0"/>
    <n v="0"/>
    <n v="1"/>
    <x v="0"/>
  </r>
  <r>
    <s v="3457-UWLC"/>
    <s v="No"/>
    <x v="34"/>
    <n v="246"/>
    <n v="779.6"/>
    <n v="0"/>
    <n v="0"/>
    <s v="No"/>
    <x v="0"/>
    <n v="0"/>
    <n v="0"/>
    <n v="4"/>
    <x v="0"/>
    <n v="0"/>
    <x v="7"/>
    <s v="297-7702"/>
    <s v="Female"/>
    <x v="26"/>
    <s v="No"/>
    <s v="No"/>
    <s v="No"/>
    <x v="0"/>
    <n v="0"/>
    <s v="No"/>
    <x v="1"/>
    <s v="Direct Debit"/>
    <n v="50"/>
    <n v="2791"/>
    <x v="0"/>
    <x v="0"/>
    <n v="0"/>
    <n v="1"/>
    <x v="0"/>
  </r>
  <r>
    <s v="1948-CYMZ"/>
    <s v="No"/>
    <x v="28"/>
    <n v="268"/>
    <n v="497.1"/>
    <n v="0"/>
    <n v="0"/>
    <s v="No"/>
    <x v="0"/>
    <n v="0"/>
    <n v="2"/>
    <n v="3"/>
    <x v="0"/>
    <n v="0"/>
    <x v="10"/>
    <s v="320-3315"/>
    <s v="Female"/>
    <x v="36"/>
    <s v="No"/>
    <s v="Yes"/>
    <s v="No"/>
    <x v="2"/>
    <n v="0"/>
    <s v="No"/>
    <x v="2"/>
    <s v="Direct Debit"/>
    <n v="43"/>
    <n v="1542"/>
    <x v="0"/>
    <x v="0"/>
    <n v="0"/>
    <n v="1"/>
    <x v="0"/>
  </r>
  <r>
    <s v="7619-OYAE"/>
    <s v="No"/>
    <x v="13"/>
    <n v="126"/>
    <n v="361"/>
    <n v="0"/>
    <n v="0"/>
    <s v="No"/>
    <x v="0"/>
    <n v="0"/>
    <n v="1"/>
    <n v="1"/>
    <x v="0"/>
    <n v="0"/>
    <x v="4"/>
    <s v="323-10423"/>
    <s v="Female"/>
    <x v="21"/>
    <s v="No"/>
    <s v="No"/>
    <s v="No"/>
    <x v="0"/>
    <n v="0"/>
    <s v="No"/>
    <x v="0"/>
    <s v="Direct Debit"/>
    <n v="23"/>
    <n v="637"/>
    <x v="0"/>
    <x v="0"/>
    <n v="0"/>
    <n v="1"/>
    <x v="0"/>
  </r>
  <r>
    <s v="5217-FEJW"/>
    <s v="No"/>
    <x v="42"/>
    <n v="289"/>
    <n v="531.20000000000005"/>
    <n v="0"/>
    <n v="0"/>
    <s v="No"/>
    <x v="0"/>
    <n v="0"/>
    <n v="1"/>
    <n v="5"/>
    <x v="0"/>
    <n v="0"/>
    <x v="42"/>
    <s v="351-6594"/>
    <s v="Male"/>
    <x v="20"/>
    <s v="No"/>
    <s v="No"/>
    <s v="No"/>
    <x v="0"/>
    <n v="0"/>
    <s v="No"/>
    <x v="0"/>
    <s v="Direct Debit"/>
    <n v="35"/>
    <n v="1319"/>
    <x v="0"/>
    <x v="0"/>
    <n v="0"/>
    <n v="1"/>
    <x v="1"/>
  </r>
  <r>
    <s v="5099-VGLK"/>
    <s v="No"/>
    <x v="4"/>
    <n v="211"/>
    <n v="621.1"/>
    <n v="0"/>
    <n v="0"/>
    <s v="No"/>
    <x v="0"/>
    <n v="0"/>
    <n v="1"/>
    <n v="21"/>
    <x v="0"/>
    <n v="0"/>
    <x v="1"/>
    <s v="321-9844"/>
    <s v="Female"/>
    <x v="23"/>
    <s v="Yes"/>
    <s v="No"/>
    <s v="No"/>
    <x v="1"/>
    <n v="0"/>
    <s v="Yes"/>
    <x v="1"/>
    <s v="Direct Debit"/>
    <n v="76"/>
    <n v="4730"/>
    <x v="0"/>
    <x v="0"/>
    <n v="0"/>
    <n v="1"/>
    <x v="2"/>
  </r>
  <r>
    <s v="6894-UZON"/>
    <s v="No"/>
    <x v="19"/>
    <n v="290"/>
    <n v="737.9"/>
    <n v="244"/>
    <n v="689.3"/>
    <s v="Yes"/>
    <x v="1"/>
    <n v="0"/>
    <n v="0"/>
    <n v="0"/>
    <x v="1"/>
    <n v="0"/>
    <x v="13"/>
    <s v="301-7919"/>
    <s v="Male"/>
    <x v="11"/>
    <s v="No"/>
    <s v="No"/>
    <s v="No"/>
    <x v="0"/>
    <n v="0"/>
    <s v="No"/>
    <x v="1"/>
    <s v="Credit Card"/>
    <n v="7"/>
    <n v="433"/>
    <x v="0"/>
    <x v="0"/>
    <n v="0"/>
    <n v="1"/>
    <x v="0"/>
  </r>
  <r>
    <s v="0232-URFQ"/>
    <s v="No"/>
    <x v="22"/>
    <n v="175"/>
    <n v="266.7"/>
    <n v="0"/>
    <n v="0"/>
    <s v="No"/>
    <x v="0"/>
    <n v="0"/>
    <n v="0"/>
    <n v="14"/>
    <x v="1"/>
    <n v="82"/>
    <x v="16"/>
    <s v="326-2462"/>
    <s v="Female"/>
    <x v="48"/>
    <s v="No"/>
    <s v="No"/>
    <s v="No"/>
    <x v="0"/>
    <n v="0"/>
    <s v="Yes"/>
    <x v="2"/>
    <s v="Direct Debit"/>
    <n v="51"/>
    <n v="2737"/>
    <x v="0"/>
    <x v="0"/>
    <n v="0"/>
    <n v="1"/>
    <x v="2"/>
  </r>
  <r>
    <s v="5075-NPFC"/>
    <s v="No"/>
    <x v="0"/>
    <n v="1"/>
    <n v="4"/>
    <n v="0"/>
    <n v="0"/>
    <s v="No"/>
    <x v="0"/>
    <n v="0"/>
    <n v="0"/>
    <n v="0"/>
    <x v="1"/>
    <n v="0"/>
    <x v="14"/>
    <s v="252-6714"/>
    <s v="Female"/>
    <x v="46"/>
    <s v="No"/>
    <s v="No"/>
    <s v="No"/>
    <x v="0"/>
    <n v="0"/>
    <s v="No"/>
    <x v="0"/>
    <s v="Direct Debit"/>
    <n v="13"/>
    <n v="13"/>
    <x v="0"/>
    <x v="0"/>
    <n v="0"/>
    <n v="1"/>
    <x v="0"/>
  </r>
  <r>
    <s v="0236-YWNB"/>
    <s v="No"/>
    <x v="0"/>
    <n v="4"/>
    <n v="11"/>
    <n v="4"/>
    <n v="13.9"/>
    <s v="Yes"/>
    <x v="1"/>
    <n v="0"/>
    <n v="0"/>
    <n v="0"/>
    <x v="1"/>
    <n v="0"/>
    <x v="21"/>
    <s v="340-5320"/>
    <s v="Female"/>
    <x v="17"/>
    <s v="Yes"/>
    <s v="No"/>
    <s v="No"/>
    <x v="1"/>
    <n v="0"/>
    <s v="No"/>
    <x v="0"/>
    <s v="Credit Card"/>
    <n v="10"/>
    <n v="10"/>
    <x v="0"/>
    <x v="0"/>
    <n v="0"/>
    <n v="1"/>
    <x v="0"/>
  </r>
  <r>
    <s v="2543-ACBK"/>
    <s v="No"/>
    <x v="4"/>
    <n v="167"/>
    <n v="374.9"/>
    <n v="0"/>
    <n v="0"/>
    <s v="No"/>
    <x v="0"/>
    <n v="0"/>
    <n v="0"/>
    <n v="3"/>
    <x v="0"/>
    <n v="0"/>
    <x v="39"/>
    <s v="368-6182"/>
    <s v="Male"/>
    <x v="29"/>
    <s v="No"/>
    <s v="Yes"/>
    <s v="No"/>
    <x v="2"/>
    <n v="0"/>
    <s v="Yes"/>
    <x v="1"/>
    <s v="Credit Card"/>
    <n v="45"/>
    <n v="2793"/>
    <x v="0"/>
    <x v="0"/>
    <n v="0"/>
    <n v="1"/>
    <x v="0"/>
  </r>
  <r>
    <s v="2033-MXCG"/>
    <s v="No"/>
    <x v="67"/>
    <n v="315"/>
    <n v="933.1"/>
    <n v="0"/>
    <n v="0"/>
    <s v="No"/>
    <x v="0"/>
    <n v="0"/>
    <n v="2"/>
    <n v="12"/>
    <x v="0"/>
    <n v="0"/>
    <x v="31"/>
    <s v="325-5744"/>
    <s v="Female"/>
    <x v="6"/>
    <s v="Yes"/>
    <s v="No"/>
    <s v="No"/>
    <x v="1"/>
    <n v="0"/>
    <s v="Yes"/>
    <x v="2"/>
    <s v="Direct Debit"/>
    <n v="54"/>
    <n v="3130"/>
    <x v="0"/>
    <x v="0"/>
    <n v="0"/>
    <n v="1"/>
    <x v="2"/>
  </r>
  <r>
    <s v="7077-OQPU"/>
    <s v="No"/>
    <x v="47"/>
    <n v="256"/>
    <n v="766.6"/>
    <n v="0"/>
    <n v="0"/>
    <s v="No"/>
    <x v="0"/>
    <n v="0"/>
    <n v="1"/>
    <n v="8"/>
    <x v="1"/>
    <n v="22"/>
    <x v="18"/>
    <s v="331-3504"/>
    <s v="Male"/>
    <x v="22"/>
    <s v="Yes"/>
    <s v="No"/>
    <s v="No"/>
    <x v="1"/>
    <n v="0"/>
    <s v="Yes"/>
    <x v="1"/>
    <s v="Direct Debit"/>
    <n v="24"/>
    <n v="1303"/>
    <x v="0"/>
    <x v="0"/>
    <n v="0"/>
    <n v="1"/>
    <x v="1"/>
  </r>
  <r>
    <s v="2366-IEML"/>
    <s v="No"/>
    <x v="16"/>
    <n v="450"/>
    <n v="1026.9000000000001"/>
    <n v="0"/>
    <n v="0"/>
    <s v="No"/>
    <x v="0"/>
    <n v="0"/>
    <n v="0"/>
    <n v="7"/>
    <x v="0"/>
    <n v="0"/>
    <x v="44"/>
    <s v="327-9230"/>
    <s v="Male"/>
    <x v="64"/>
    <s v="No"/>
    <s v="Yes"/>
    <s v="No"/>
    <x v="2"/>
    <n v="0"/>
    <s v="No"/>
    <x v="1"/>
    <s v="Credit Card"/>
    <n v="63"/>
    <n v="4630"/>
    <x v="0"/>
    <x v="0"/>
    <n v="0"/>
    <n v="1"/>
    <x v="1"/>
  </r>
  <r>
    <s v="7740-FWZY"/>
    <s v="No"/>
    <x v="52"/>
    <n v="59"/>
    <n v="151.69999999999999"/>
    <n v="0"/>
    <n v="0"/>
    <s v="No"/>
    <x v="0"/>
    <n v="0"/>
    <n v="1"/>
    <n v="4"/>
    <x v="0"/>
    <n v="0"/>
    <x v="6"/>
    <s v="369-8372"/>
    <s v="Male"/>
    <x v="15"/>
    <s v="No"/>
    <s v="No"/>
    <s v="No"/>
    <x v="0"/>
    <n v="0"/>
    <s v="No"/>
    <x v="0"/>
    <s v="Direct Debit"/>
    <n v="44"/>
    <n v="959"/>
    <x v="0"/>
    <x v="0"/>
    <n v="0"/>
    <n v="1"/>
    <x v="0"/>
  </r>
  <r>
    <s v="7760-MYXE"/>
    <s v="No"/>
    <x v="64"/>
    <n v="117"/>
    <n v="310.89999999999998"/>
    <n v="0"/>
    <n v="0"/>
    <s v="No"/>
    <x v="0"/>
    <n v="0"/>
    <n v="0"/>
    <n v="2"/>
    <x v="0"/>
    <n v="0"/>
    <x v="8"/>
    <s v="289-9127"/>
    <s v="Female"/>
    <x v="5"/>
    <s v="No"/>
    <s v="No"/>
    <s v="No"/>
    <x v="0"/>
    <n v="0"/>
    <s v="Yes"/>
    <x v="0"/>
    <s v="Direct Debit"/>
    <n v="21"/>
    <n v="802"/>
    <x v="0"/>
    <x v="0"/>
    <n v="0"/>
    <n v="1"/>
    <x v="0"/>
  </r>
  <r>
    <s v="1039-TEWS"/>
    <s v="No"/>
    <x v="55"/>
    <n v="23"/>
    <n v="58.3"/>
    <n v="0"/>
    <n v="0"/>
    <s v="No"/>
    <x v="0"/>
    <n v="0"/>
    <n v="0"/>
    <n v="3"/>
    <x v="0"/>
    <n v="0"/>
    <x v="15"/>
    <s v="366-3244"/>
    <s v="Female"/>
    <x v="30"/>
    <s v="No"/>
    <s v="No"/>
    <s v="No"/>
    <x v="0"/>
    <n v="0"/>
    <s v="No"/>
    <x v="0"/>
    <s v="Direct Debit"/>
    <n v="18"/>
    <n v="209"/>
    <x v="0"/>
    <x v="0"/>
    <n v="0"/>
    <n v="1"/>
    <x v="0"/>
  </r>
  <r>
    <s v="7459-KIHT"/>
    <s v="No"/>
    <x v="34"/>
    <n v="235"/>
    <n v="562.20000000000005"/>
    <n v="0"/>
    <n v="0"/>
    <s v="No"/>
    <x v="0"/>
    <n v="0"/>
    <n v="0"/>
    <n v="8"/>
    <x v="0"/>
    <n v="0"/>
    <x v="39"/>
    <s v="323-4104"/>
    <s v="Male"/>
    <x v="2"/>
    <s v="No"/>
    <s v="No"/>
    <s v="No"/>
    <x v="0"/>
    <n v="0"/>
    <s v="No"/>
    <x v="2"/>
    <s v="Direct Debit"/>
    <n v="41"/>
    <n v="2325"/>
    <x v="0"/>
    <x v="0"/>
    <n v="0"/>
    <n v="1"/>
    <x v="1"/>
  </r>
  <r>
    <s v="7192-RAOF"/>
    <s v="No"/>
    <x v="29"/>
    <n v="95"/>
    <n v="265.7"/>
    <n v="0"/>
    <n v="0"/>
    <s v="No"/>
    <x v="0"/>
    <n v="0"/>
    <n v="0"/>
    <n v="10"/>
    <x v="1"/>
    <n v="32"/>
    <x v="14"/>
    <s v="309-5374"/>
    <s v="Female"/>
    <x v="19"/>
    <s v="Yes"/>
    <s v="No"/>
    <s v="No"/>
    <x v="1"/>
    <n v="0"/>
    <s v="No"/>
    <x v="1"/>
    <s v="Credit Card"/>
    <n v="17"/>
    <n v="295"/>
    <x v="0"/>
    <x v="0"/>
    <n v="0"/>
    <n v="1"/>
    <x v="1"/>
  </r>
  <r>
    <s v="2876-WMZV"/>
    <s v="No"/>
    <x v="44"/>
    <n v="130"/>
    <n v="312.3"/>
    <n v="0"/>
    <n v="0"/>
    <s v="No"/>
    <x v="0"/>
    <n v="0"/>
    <n v="1"/>
    <n v="2"/>
    <x v="0"/>
    <n v="0"/>
    <x v="3"/>
    <s v="297-7331"/>
    <s v="Male"/>
    <x v="49"/>
    <s v="No"/>
    <s v="No"/>
    <s v="No"/>
    <x v="0"/>
    <n v="0"/>
    <s v="No"/>
    <x v="1"/>
    <s v="Credit Card"/>
    <n v="38"/>
    <n v="1183"/>
    <x v="0"/>
    <x v="0"/>
    <n v="0"/>
    <n v="1"/>
    <x v="0"/>
  </r>
  <r>
    <s v="0629-VBXD"/>
    <s v="No"/>
    <x v="71"/>
    <n v="149"/>
    <n v="449.4"/>
    <n v="0"/>
    <n v="0"/>
    <s v="No"/>
    <x v="0"/>
    <n v="0"/>
    <n v="1"/>
    <n v="0"/>
    <x v="1"/>
    <n v="0"/>
    <x v="7"/>
    <s v="305-3529"/>
    <s v="Female"/>
    <x v="20"/>
    <s v="No"/>
    <s v="No"/>
    <s v="No"/>
    <x v="0"/>
    <n v="0"/>
    <s v="No"/>
    <x v="1"/>
    <s v="Credit Card"/>
    <n v="12"/>
    <n v="482"/>
    <x v="0"/>
    <x v="0"/>
    <n v="0"/>
    <n v="1"/>
    <x v="0"/>
  </r>
  <r>
    <s v="8111-MEMX"/>
    <s v="No"/>
    <x v="27"/>
    <n v="257"/>
    <n v="653.5"/>
    <n v="0"/>
    <n v="0"/>
    <s v="No"/>
    <x v="0"/>
    <n v="0"/>
    <n v="1"/>
    <n v="3"/>
    <x v="0"/>
    <n v="0"/>
    <x v="11"/>
    <s v="302-8834"/>
    <s v="Male"/>
    <x v="7"/>
    <s v="No"/>
    <s v="No"/>
    <s v="No"/>
    <x v="0"/>
    <n v="0"/>
    <s v="Yes"/>
    <x v="0"/>
    <s v="Direct Debit"/>
    <n v="48"/>
    <n v="3166"/>
    <x v="0"/>
    <x v="0"/>
    <n v="0"/>
    <n v="1"/>
    <x v="0"/>
  </r>
  <r>
    <s v="4621-PJSZ"/>
    <s v="No"/>
    <x v="59"/>
    <n v="109"/>
    <n v="304.89999999999998"/>
    <n v="92"/>
    <n v="303.60000000000002"/>
    <s v="Yes"/>
    <x v="1"/>
    <n v="0"/>
    <n v="2"/>
    <n v="28"/>
    <x v="0"/>
    <n v="0"/>
    <x v="3"/>
    <s v="400-6469"/>
    <s v="Female"/>
    <x v="17"/>
    <s v="Yes"/>
    <s v="No"/>
    <s v="No"/>
    <x v="1"/>
    <n v="0"/>
    <s v="Yes"/>
    <x v="0"/>
    <s v="Direct Debit"/>
    <n v="46"/>
    <n v="1079"/>
    <x v="0"/>
    <x v="0"/>
    <n v="0"/>
    <n v="1"/>
    <x v="2"/>
  </r>
  <r>
    <s v="7839-TVTB"/>
    <s v="No"/>
    <x v="60"/>
    <n v="134"/>
    <n v="334.8"/>
    <n v="0"/>
    <n v="0"/>
    <s v="No"/>
    <x v="0"/>
    <n v="0"/>
    <n v="2"/>
    <n v="8"/>
    <x v="0"/>
    <n v="0"/>
    <x v="20"/>
    <s v="304-2482"/>
    <s v="Female"/>
    <x v="40"/>
    <s v="No"/>
    <s v="No"/>
    <s v="No"/>
    <x v="0"/>
    <n v="0"/>
    <s v="Yes"/>
    <x v="1"/>
    <s v="Credit Card"/>
    <n v="67"/>
    <n v="4513"/>
    <x v="0"/>
    <x v="0"/>
    <n v="0"/>
    <n v="1"/>
    <x v="1"/>
  </r>
  <r>
    <s v="6804-PTVD"/>
    <s v="No"/>
    <x v="72"/>
    <n v="188"/>
    <n v="493.4"/>
    <n v="0"/>
    <n v="0"/>
    <s v="No"/>
    <x v="0"/>
    <n v="0"/>
    <n v="1"/>
    <n v="9"/>
    <x v="1"/>
    <n v="24"/>
    <x v="28"/>
    <s v="387-6339"/>
    <s v="Female"/>
    <x v="45"/>
    <s v="No"/>
    <s v="Yes"/>
    <s v="No"/>
    <x v="2"/>
    <n v="0"/>
    <s v="No"/>
    <x v="2"/>
    <s v="Credit Card"/>
    <n v="17"/>
    <n v="746"/>
    <x v="0"/>
    <x v="0"/>
    <n v="0"/>
    <n v="1"/>
    <x v="1"/>
  </r>
  <r>
    <s v="0017-RIOV"/>
    <s v="No"/>
    <x v="51"/>
    <n v="67"/>
    <n v="241.3"/>
    <n v="0"/>
    <n v="0"/>
    <s v="No"/>
    <x v="0"/>
    <n v="0"/>
    <n v="1"/>
    <n v="2"/>
    <x v="0"/>
    <n v="0"/>
    <x v="12"/>
    <s v="306-4390"/>
    <s v="Female"/>
    <x v="50"/>
    <s v="No"/>
    <s v="No"/>
    <s v="No"/>
    <x v="0"/>
    <n v="0"/>
    <s v="No"/>
    <x v="0"/>
    <s v="Direct Debit"/>
    <n v="40"/>
    <n v="976"/>
    <x v="0"/>
    <x v="0"/>
    <n v="0"/>
    <n v="1"/>
    <x v="0"/>
  </r>
  <r>
    <s v="9223-UEGC"/>
    <s v="No"/>
    <x v="74"/>
    <n v="28"/>
    <n v="70.7"/>
    <n v="0"/>
    <n v="0"/>
    <s v="No"/>
    <x v="0"/>
    <n v="0"/>
    <n v="1"/>
    <n v="4"/>
    <x v="0"/>
    <n v="0"/>
    <x v="34"/>
    <s v="344-8082"/>
    <s v="Male"/>
    <x v="51"/>
    <s v="No"/>
    <s v="No"/>
    <s v="No"/>
    <x v="0"/>
    <n v="0"/>
    <s v="No"/>
    <x v="0"/>
    <s v="Direct Debit"/>
    <n v="43"/>
    <n v="304"/>
    <x v="0"/>
    <x v="0"/>
    <n v="0"/>
    <n v="1"/>
    <x v="0"/>
  </r>
  <r>
    <s v="4916-JQVL"/>
    <s v="No"/>
    <x v="46"/>
    <n v="170"/>
    <n v="484.9"/>
    <n v="0"/>
    <n v="0"/>
    <s v="No"/>
    <x v="0"/>
    <n v="0"/>
    <n v="1"/>
    <n v="3"/>
    <x v="1"/>
    <n v="38"/>
    <x v="31"/>
    <s v="304-9055"/>
    <s v="Male"/>
    <x v="35"/>
    <s v="No"/>
    <s v="No"/>
    <s v="No"/>
    <x v="0"/>
    <n v="0"/>
    <s v="Yes"/>
    <x v="1"/>
    <s v="Direct Debit"/>
    <n v="34"/>
    <n v="1381"/>
    <x v="0"/>
    <x v="0"/>
    <n v="0"/>
    <n v="1"/>
    <x v="0"/>
  </r>
  <r>
    <s v="2558-VRJL"/>
    <s v="No"/>
    <x v="22"/>
    <n v="78"/>
    <n v="211.9"/>
    <n v="0"/>
    <n v="0"/>
    <s v="No"/>
    <x v="0"/>
    <n v="0"/>
    <n v="0"/>
    <n v="5"/>
    <x v="0"/>
    <n v="0"/>
    <x v="42"/>
    <s v="318-1801"/>
    <s v="Female"/>
    <x v="0"/>
    <s v="No"/>
    <s v="No"/>
    <s v="No"/>
    <x v="0"/>
    <n v="0"/>
    <s v="No"/>
    <x v="1"/>
    <s v="Credit Card"/>
    <n v="67"/>
    <n v="3528"/>
    <x v="0"/>
    <x v="0"/>
    <n v="0"/>
    <n v="1"/>
    <x v="1"/>
  </r>
  <r>
    <s v="8547-MJIX"/>
    <s v="No"/>
    <x v="60"/>
    <n v="126"/>
    <n v="334.1"/>
    <n v="0"/>
    <n v="0"/>
    <s v="No"/>
    <x v="0"/>
    <n v="0"/>
    <n v="0"/>
    <n v="0"/>
    <x v="1"/>
    <n v="0"/>
    <x v="47"/>
    <s v="373-8828"/>
    <s v="Male"/>
    <x v="63"/>
    <s v="No"/>
    <s v="Yes"/>
    <s v="No"/>
    <x v="2"/>
    <n v="0"/>
    <s v="No"/>
    <x v="2"/>
    <s v="Credit Card"/>
    <n v="8"/>
    <n v="559"/>
    <x v="0"/>
    <x v="0"/>
    <n v="0"/>
    <n v="1"/>
    <x v="0"/>
  </r>
  <r>
    <s v="9801-RYPF"/>
    <s v="No"/>
    <x v="22"/>
    <n v="203"/>
    <n v="427.1"/>
    <n v="0"/>
    <n v="0"/>
    <s v="No"/>
    <x v="0"/>
    <n v="0"/>
    <n v="2"/>
    <n v="3"/>
    <x v="0"/>
    <n v="0"/>
    <x v="37"/>
    <s v="346-9574"/>
    <s v="Female"/>
    <x v="44"/>
    <s v="No"/>
    <s v="No"/>
    <s v="No"/>
    <x v="0"/>
    <n v="0"/>
    <s v="Yes"/>
    <x v="1"/>
    <s v="Credit Card"/>
    <n v="59"/>
    <n v="3168"/>
    <x v="0"/>
    <x v="0"/>
    <n v="0"/>
    <n v="1"/>
    <x v="0"/>
  </r>
  <r>
    <s v="4686-JTEX"/>
    <s v="No"/>
    <x v="26"/>
    <n v="289"/>
    <n v="761.8"/>
    <n v="0"/>
    <n v="0"/>
    <s v="No"/>
    <x v="0"/>
    <n v="0"/>
    <n v="1"/>
    <n v="3"/>
    <x v="0"/>
    <n v="0"/>
    <x v="49"/>
    <s v="339-6671"/>
    <s v="Male"/>
    <x v="9"/>
    <s v="No"/>
    <s v="No"/>
    <s v="No"/>
    <x v="0"/>
    <n v="0"/>
    <s v="No"/>
    <x v="2"/>
    <s v="Credit Card"/>
    <n v="53"/>
    <n v="3353"/>
    <x v="0"/>
    <x v="0"/>
    <n v="0"/>
    <n v="1"/>
    <x v="0"/>
  </r>
  <r>
    <s v="7155-XWQW"/>
    <s v="No"/>
    <x v="18"/>
    <n v="165"/>
    <n v="264.2"/>
    <n v="0"/>
    <n v="0"/>
    <s v="No"/>
    <x v="0"/>
    <n v="0"/>
    <n v="1"/>
    <n v="4"/>
    <x v="0"/>
    <n v="0"/>
    <x v="27"/>
    <s v="353-6517"/>
    <s v="Female"/>
    <x v="11"/>
    <s v="No"/>
    <s v="No"/>
    <s v="No"/>
    <x v="0"/>
    <n v="0"/>
    <s v="No"/>
    <x v="0"/>
    <s v="Credit Card"/>
    <n v="10"/>
    <n v="201"/>
    <x v="0"/>
    <x v="0"/>
    <n v="0"/>
    <n v="1"/>
    <x v="0"/>
  </r>
  <r>
    <s v="6032-ZKYP"/>
    <s v="No"/>
    <x v="33"/>
    <n v="255"/>
    <n v="580"/>
    <n v="0"/>
    <n v="0"/>
    <s v="No"/>
    <x v="0"/>
    <n v="0"/>
    <n v="1"/>
    <n v="9"/>
    <x v="0"/>
    <n v="0"/>
    <x v="17"/>
    <s v="275-1492"/>
    <s v="Male"/>
    <x v="45"/>
    <s v="No"/>
    <s v="Yes"/>
    <s v="No"/>
    <x v="2"/>
    <n v="0"/>
    <s v="Yes"/>
    <x v="2"/>
    <s v="Credit Card"/>
    <n v="47"/>
    <n v="3003"/>
    <x v="0"/>
    <x v="0"/>
    <n v="0"/>
    <n v="1"/>
    <x v="1"/>
  </r>
  <r>
    <s v="0678-ZYNX"/>
    <s v="No"/>
    <x v="17"/>
    <n v="148"/>
    <n v="331.3"/>
    <n v="0"/>
    <n v="0"/>
    <s v="No"/>
    <x v="0"/>
    <n v="0"/>
    <n v="0"/>
    <n v="0"/>
    <x v="0"/>
    <n v="0"/>
    <x v="1"/>
    <s v="291-7281"/>
    <s v="Female"/>
    <x v="25"/>
    <s v="No"/>
    <s v="Yes"/>
    <s v="No"/>
    <x v="2"/>
    <n v="0"/>
    <s v="No"/>
    <x v="1"/>
    <s v="Direct Debit"/>
    <n v="26"/>
    <n v="1254"/>
    <x v="0"/>
    <x v="0"/>
    <n v="0"/>
    <n v="1"/>
    <x v="0"/>
  </r>
  <r>
    <s v="3709-PYNB"/>
    <s v="No"/>
    <x v="8"/>
    <n v="476"/>
    <n v="843.5"/>
    <n v="280"/>
    <n v="742"/>
    <s v="Yes"/>
    <x v="1"/>
    <n v="0"/>
    <n v="0"/>
    <n v="1"/>
    <x v="0"/>
    <n v="0"/>
    <x v="44"/>
    <s v="315-8137"/>
    <s v="Male"/>
    <x v="35"/>
    <s v="No"/>
    <s v="No"/>
    <s v="No"/>
    <x v="0"/>
    <n v="0"/>
    <s v="Yes"/>
    <x v="1"/>
    <s v="Direct Debit"/>
    <n v="67"/>
    <n v="4697"/>
    <x v="0"/>
    <x v="0"/>
    <n v="0"/>
    <n v="1"/>
    <x v="0"/>
  </r>
  <r>
    <s v="1472-WOSR"/>
    <s v="No"/>
    <x v="5"/>
    <n v="52"/>
    <n v="169.2"/>
    <n v="68"/>
    <n v="253.3"/>
    <s v="Yes"/>
    <x v="1"/>
    <n v="0"/>
    <n v="0"/>
    <n v="12"/>
    <x v="1"/>
    <n v="4"/>
    <x v="25"/>
    <s v="352-2781"/>
    <s v="Female"/>
    <x v="39"/>
    <s v="No"/>
    <s v="No"/>
    <s v="No"/>
    <x v="0"/>
    <n v="0"/>
    <s v="No"/>
    <x v="0"/>
    <s v="Direct Debit"/>
    <n v="38"/>
    <n v="647"/>
    <x v="0"/>
    <x v="0"/>
    <n v="0"/>
    <n v="1"/>
    <x v="2"/>
  </r>
  <r>
    <s v="9417-CMOD"/>
    <s v="No"/>
    <x v="69"/>
    <n v="142"/>
    <n v="384.7"/>
    <n v="0"/>
    <n v="0"/>
    <s v="No"/>
    <x v="0"/>
    <n v="0"/>
    <n v="0"/>
    <n v="14"/>
    <x v="0"/>
    <n v="0"/>
    <x v="23"/>
    <s v="293-2437"/>
    <s v="Male"/>
    <x v="17"/>
    <s v="Yes"/>
    <s v="No"/>
    <s v="No"/>
    <x v="1"/>
    <n v="0"/>
    <s v="Yes"/>
    <x v="0"/>
    <s v="Direct Debit"/>
    <n v="56"/>
    <n v="1967"/>
    <x v="0"/>
    <x v="0"/>
    <n v="0"/>
    <n v="1"/>
    <x v="2"/>
  </r>
  <r>
    <s v="8625-XGUJ"/>
    <s v="No"/>
    <x v="53"/>
    <n v="84"/>
    <n v="201.6"/>
    <n v="0"/>
    <n v="0"/>
    <s v="No"/>
    <x v="0"/>
    <n v="0"/>
    <n v="0"/>
    <n v="3"/>
    <x v="0"/>
    <n v="0"/>
    <x v="21"/>
    <s v="239-3452"/>
    <s v="Male"/>
    <x v="24"/>
    <s v="No"/>
    <s v="No"/>
    <s v="No"/>
    <x v="0"/>
    <n v="0"/>
    <s v="No"/>
    <x v="0"/>
    <s v="Credit Card"/>
    <n v="33"/>
    <n v="516"/>
    <x v="0"/>
    <x v="0"/>
    <n v="0"/>
    <n v="1"/>
    <x v="0"/>
  </r>
  <r>
    <s v="1914-ARJY"/>
    <s v="No"/>
    <x v="14"/>
    <n v="474"/>
    <n v="928.7"/>
    <n v="284"/>
    <n v="830.7"/>
    <s v="Yes"/>
    <x v="1"/>
    <n v="0"/>
    <n v="1"/>
    <n v="10"/>
    <x v="0"/>
    <n v="0"/>
    <x v="48"/>
    <s v="298-6927"/>
    <s v="Female"/>
    <x v="0"/>
    <s v="No"/>
    <s v="No"/>
    <s v="No"/>
    <x v="0"/>
    <n v="0"/>
    <s v="Yes"/>
    <x v="2"/>
    <s v="Direct Debit"/>
    <n v="32"/>
    <n v="2303"/>
    <x v="0"/>
    <x v="0"/>
    <n v="0"/>
    <n v="1"/>
    <x v="1"/>
  </r>
  <r>
    <s v="4312-VBMD"/>
    <s v="No"/>
    <x v="61"/>
    <n v="46"/>
    <n v="90.1"/>
    <n v="0"/>
    <n v="0"/>
    <s v="No"/>
    <x v="0"/>
    <n v="0"/>
    <n v="2"/>
    <n v="0"/>
    <x v="1"/>
    <n v="0"/>
    <x v="50"/>
    <s v="354-9217"/>
    <s v="Female"/>
    <x v="38"/>
    <s v="No"/>
    <s v="No"/>
    <s v="No"/>
    <x v="0"/>
    <n v="0"/>
    <s v="No"/>
    <x v="0"/>
    <s v="Credit Card"/>
    <n v="12"/>
    <n v="89"/>
    <x v="0"/>
    <x v="0"/>
    <n v="0"/>
    <n v="1"/>
    <x v="0"/>
  </r>
  <r>
    <s v="4583-ZBYX"/>
    <s v="No"/>
    <x v="44"/>
    <n v="171"/>
    <n v="371.1"/>
    <n v="0"/>
    <n v="0"/>
    <s v="No"/>
    <x v="0"/>
    <n v="0"/>
    <n v="2"/>
    <n v="4"/>
    <x v="1"/>
    <n v="19"/>
    <x v="40"/>
    <s v="360-6166"/>
    <s v="Female"/>
    <x v="49"/>
    <s v="No"/>
    <s v="No"/>
    <s v="No"/>
    <x v="0"/>
    <n v="0"/>
    <s v="Yes"/>
    <x v="1"/>
    <s v="Credit Card"/>
    <n v="34"/>
    <n v="1038"/>
    <x v="0"/>
    <x v="0"/>
    <n v="0"/>
    <n v="1"/>
    <x v="0"/>
  </r>
  <r>
    <s v="1664-YGVW"/>
    <s v="No"/>
    <x v="31"/>
    <n v="141"/>
    <n v="350.7"/>
    <n v="0"/>
    <n v="0"/>
    <s v="No"/>
    <x v="0"/>
    <n v="0"/>
    <n v="1"/>
    <n v="5"/>
    <x v="0"/>
    <n v="0"/>
    <x v="1"/>
    <s v="327-4055"/>
    <s v="Male"/>
    <x v="50"/>
    <s v="No"/>
    <s v="No"/>
    <s v="No"/>
    <x v="0"/>
    <n v="0"/>
    <s v="No"/>
    <x v="0"/>
    <s v="Credit Card"/>
    <n v="35"/>
    <n v="1128"/>
    <x v="0"/>
    <x v="0"/>
    <n v="0"/>
    <n v="1"/>
    <x v="1"/>
  </r>
  <r>
    <s v="7138-IQMP"/>
    <s v="No"/>
    <x v="17"/>
    <n v="295"/>
    <n v="565.29999999999995"/>
    <n v="0"/>
    <n v="0"/>
    <s v="No"/>
    <x v="0"/>
    <n v="0"/>
    <n v="1"/>
    <n v="9"/>
    <x v="0"/>
    <n v="0"/>
    <x v="2"/>
    <s v="314-6746"/>
    <s v="Female"/>
    <x v="26"/>
    <s v="No"/>
    <s v="No"/>
    <s v="No"/>
    <x v="0"/>
    <n v="0"/>
    <s v="Yes"/>
    <x v="1"/>
    <s v="Credit Card"/>
    <n v="45"/>
    <n v="2125"/>
    <x v="0"/>
    <x v="0"/>
    <n v="0"/>
    <n v="1"/>
    <x v="1"/>
  </r>
  <r>
    <s v="2890-PATP"/>
    <s v="No"/>
    <x v="45"/>
    <n v="229"/>
    <n v="571.5"/>
    <n v="0"/>
    <n v="0"/>
    <s v="No"/>
    <x v="0"/>
    <n v="0"/>
    <n v="0"/>
    <n v="0"/>
    <x v="1"/>
    <n v="0"/>
    <x v="9"/>
    <s v="381-1777"/>
    <s v="Male"/>
    <x v="0"/>
    <s v="No"/>
    <s v="No"/>
    <s v="No"/>
    <x v="0"/>
    <n v="0"/>
    <s v="No"/>
    <x v="2"/>
    <s v="Credit Card"/>
    <n v="10"/>
    <n v="500"/>
    <x v="0"/>
    <x v="0"/>
    <n v="0"/>
    <n v="1"/>
    <x v="0"/>
  </r>
  <r>
    <s v="2222-LMTK"/>
    <s v="No"/>
    <x v="58"/>
    <n v="114"/>
    <n v="269.8"/>
    <n v="0"/>
    <n v="0"/>
    <s v="No"/>
    <x v="0"/>
    <n v="0"/>
    <n v="0"/>
    <n v="1"/>
    <x v="0"/>
    <n v="0"/>
    <x v="20"/>
    <s v="336-8080"/>
    <s v="Male"/>
    <x v="54"/>
    <s v="No"/>
    <s v="No"/>
    <s v="No"/>
    <x v="0"/>
    <n v="0"/>
    <s v="No"/>
    <x v="0"/>
    <s v="Direct Debit"/>
    <n v="40"/>
    <n v="1092"/>
    <x v="0"/>
    <x v="0"/>
    <n v="0"/>
    <n v="1"/>
    <x v="0"/>
  </r>
  <r>
    <s v="5864-ZMNK"/>
    <s v="No"/>
    <x v="23"/>
    <n v="301"/>
    <n v="661.8"/>
    <n v="0"/>
    <n v="0"/>
    <s v="No"/>
    <x v="0"/>
    <n v="0"/>
    <n v="0"/>
    <n v="5"/>
    <x v="0"/>
    <n v="0"/>
    <x v="47"/>
    <s v="241-3242"/>
    <s v="Female"/>
    <x v="18"/>
    <s v="No"/>
    <s v="No"/>
    <s v="No"/>
    <x v="0"/>
    <n v="0"/>
    <s v="Yes"/>
    <x v="2"/>
    <s v="Direct Debit"/>
    <n v="38"/>
    <n v="2494"/>
    <x v="0"/>
    <x v="0"/>
    <n v="0"/>
    <n v="1"/>
    <x v="1"/>
  </r>
  <r>
    <s v="9622-WWNR"/>
    <s v="No"/>
    <x v="63"/>
    <n v="141"/>
    <n v="287.39999999999998"/>
    <n v="0"/>
    <n v="0"/>
    <s v="No"/>
    <x v="0"/>
    <n v="0"/>
    <n v="0"/>
    <n v="10"/>
    <x v="1"/>
    <n v="39"/>
    <x v="29"/>
    <s v="316-3851"/>
    <s v="Male"/>
    <x v="27"/>
    <s v="No"/>
    <s v="Yes"/>
    <s v="No"/>
    <x v="2"/>
    <n v="0"/>
    <s v="Yes"/>
    <x v="2"/>
    <s v="Direct Debit"/>
    <n v="44"/>
    <n v="3142"/>
    <x v="0"/>
    <x v="0"/>
    <n v="0"/>
    <n v="1"/>
    <x v="1"/>
  </r>
  <r>
    <s v="0569-RLXI"/>
    <s v="No"/>
    <x v="37"/>
    <n v="33"/>
    <n v="95.7"/>
    <n v="0"/>
    <n v="0"/>
    <s v="No"/>
    <x v="0"/>
    <n v="0"/>
    <n v="1"/>
    <n v="0"/>
    <x v="1"/>
    <n v="0"/>
    <x v="10"/>
    <s v="315-1649"/>
    <s v="Female"/>
    <x v="6"/>
    <s v="Yes"/>
    <s v="No"/>
    <s v="No"/>
    <x v="1"/>
    <n v="0"/>
    <s v="No"/>
    <x v="1"/>
    <s v="Credit Card"/>
    <n v="8"/>
    <n v="70"/>
    <x v="0"/>
    <x v="0"/>
    <n v="0"/>
    <n v="1"/>
    <x v="0"/>
  </r>
  <r>
    <s v="9451-RTHK"/>
    <s v="No"/>
    <x v="24"/>
    <n v="192"/>
    <n v="425.3"/>
    <n v="0"/>
    <n v="0"/>
    <s v="No"/>
    <x v="0"/>
    <n v="0"/>
    <n v="2"/>
    <n v="8"/>
    <x v="0"/>
    <n v="0"/>
    <x v="16"/>
    <s v="335-7804"/>
    <s v="Male"/>
    <x v="23"/>
    <s v="Yes"/>
    <s v="No"/>
    <s v="No"/>
    <x v="1"/>
    <n v="0"/>
    <s v="Yes"/>
    <x v="1"/>
    <s v="Direct Debit"/>
    <n v="48"/>
    <n v="2061"/>
    <x v="0"/>
    <x v="0"/>
    <n v="0"/>
    <n v="1"/>
    <x v="1"/>
  </r>
  <r>
    <s v="3718-OKHJ"/>
    <s v="No"/>
    <x v="43"/>
    <n v="13"/>
    <n v="38.1"/>
    <n v="0"/>
    <n v="0"/>
    <s v="No"/>
    <x v="0"/>
    <n v="0"/>
    <n v="1"/>
    <n v="1"/>
    <x v="0"/>
    <n v="0"/>
    <x v="44"/>
    <s v="380-8867"/>
    <s v="Male"/>
    <x v="21"/>
    <s v="No"/>
    <s v="No"/>
    <s v="No"/>
    <x v="0"/>
    <n v="0"/>
    <s v="Yes"/>
    <x v="0"/>
    <s v="Direct Debit"/>
    <n v="23"/>
    <n v="88"/>
    <x v="0"/>
    <x v="0"/>
    <n v="0"/>
    <n v="1"/>
    <x v="0"/>
  </r>
  <r>
    <s v="6027-JVEN"/>
    <s v="No"/>
    <x v="11"/>
    <n v="38"/>
    <n v="103.4"/>
    <n v="0"/>
    <n v="0"/>
    <s v="No"/>
    <x v="0"/>
    <n v="0"/>
    <n v="1"/>
    <n v="3"/>
    <x v="1"/>
    <n v="5"/>
    <x v="24"/>
    <s v="391-2633"/>
    <s v="Male"/>
    <x v="60"/>
    <s v="No"/>
    <s v="Yes"/>
    <s v="No"/>
    <x v="2"/>
    <n v="0"/>
    <s v="No"/>
    <x v="2"/>
    <s v="Direct Debit"/>
    <n v="53"/>
    <n v="1087"/>
    <x v="0"/>
    <x v="0"/>
    <n v="0"/>
    <n v="1"/>
    <x v="0"/>
  </r>
  <r>
    <s v="1899-JYEZ"/>
    <s v="No"/>
    <x v="67"/>
    <n v="142"/>
    <n v="407.6"/>
    <n v="0"/>
    <n v="0"/>
    <s v="No"/>
    <x v="0"/>
    <n v="0"/>
    <n v="0"/>
    <n v="3"/>
    <x v="0"/>
    <n v="0"/>
    <x v="19"/>
    <s v="279-8679"/>
    <s v="Male"/>
    <x v="27"/>
    <s v="No"/>
    <s v="Yes"/>
    <s v="No"/>
    <x v="2"/>
    <n v="0"/>
    <s v="Yes"/>
    <x v="1"/>
    <s v="Credit Card"/>
    <n v="46"/>
    <n v="2704"/>
    <x v="0"/>
    <x v="0"/>
    <n v="0"/>
    <n v="1"/>
    <x v="0"/>
  </r>
  <r>
    <s v="6140-ASVO"/>
    <s v="No"/>
    <x v="24"/>
    <n v="193"/>
    <n v="474.2"/>
    <n v="0"/>
    <n v="0"/>
    <s v="No"/>
    <x v="0"/>
    <n v="0"/>
    <n v="0"/>
    <n v="3"/>
    <x v="0"/>
    <n v="0"/>
    <x v="27"/>
    <s v="344-2036"/>
    <s v="Female"/>
    <x v="55"/>
    <s v="No"/>
    <s v="Yes"/>
    <s v="No"/>
    <x v="2"/>
    <n v="0"/>
    <s v="No"/>
    <x v="2"/>
    <s v="Direct Debit"/>
    <n v="33"/>
    <n v="1410"/>
    <x v="0"/>
    <x v="0"/>
    <n v="0"/>
    <n v="1"/>
    <x v="0"/>
  </r>
  <r>
    <s v="3051-ZJYU"/>
    <s v="No"/>
    <x v="59"/>
    <n v="100"/>
    <n v="258.5"/>
    <n v="0"/>
    <n v="0"/>
    <s v="No"/>
    <x v="0"/>
    <n v="0"/>
    <n v="0"/>
    <n v="37"/>
    <x v="0"/>
    <n v="0"/>
    <x v="28"/>
    <s v="298-8853"/>
    <s v="Male"/>
    <x v="12"/>
    <s v="Yes"/>
    <s v="No"/>
    <s v="No"/>
    <x v="1"/>
    <n v="0"/>
    <s v="Yes"/>
    <x v="0"/>
    <s v="Credit Card"/>
    <n v="33"/>
    <n v="775"/>
    <x v="0"/>
    <x v="0"/>
    <n v="0"/>
    <n v="1"/>
    <x v="2"/>
  </r>
  <r>
    <s v="5618-RYXI"/>
    <s v="No"/>
    <x v="7"/>
    <n v="45"/>
    <n v="122.6"/>
    <n v="0"/>
    <n v="0"/>
    <s v="No"/>
    <x v="0"/>
    <n v="0"/>
    <n v="3"/>
    <n v="1"/>
    <x v="0"/>
    <n v="0"/>
    <x v="46"/>
    <s v="362-5968"/>
    <s v="Female"/>
    <x v="40"/>
    <s v="No"/>
    <s v="No"/>
    <s v="No"/>
    <x v="0"/>
    <n v="0"/>
    <s v="No"/>
    <x v="0"/>
    <s v="Credit Card"/>
    <n v="30"/>
    <n v="725"/>
    <x v="0"/>
    <x v="0"/>
    <n v="0"/>
    <n v="1"/>
    <x v="0"/>
  </r>
  <r>
    <s v="1884-HKQO"/>
    <s v="No"/>
    <x v="49"/>
    <n v="154"/>
    <n v="339"/>
    <n v="0"/>
    <n v="0"/>
    <s v="No"/>
    <x v="0"/>
    <n v="0"/>
    <n v="0"/>
    <n v="3"/>
    <x v="0"/>
    <n v="0"/>
    <x v="13"/>
    <s v="387-5276"/>
    <s v="Female"/>
    <x v="5"/>
    <s v="No"/>
    <s v="No"/>
    <s v="No"/>
    <x v="0"/>
    <n v="0"/>
    <s v="Yes"/>
    <x v="0"/>
    <s v="Direct Debit"/>
    <n v="57"/>
    <n v="1927"/>
    <x v="0"/>
    <x v="0"/>
    <n v="0"/>
    <n v="1"/>
    <x v="0"/>
  </r>
  <r>
    <s v="5802-IGJJ"/>
    <s v="No"/>
    <x v="8"/>
    <n v="156"/>
    <n v="490.8"/>
    <n v="280"/>
    <n v="959"/>
    <s v="Yes"/>
    <x v="1"/>
    <n v="0"/>
    <n v="2"/>
    <n v="0"/>
    <x v="1"/>
    <n v="0"/>
    <x v="29"/>
    <s v="379-7801"/>
    <s v="Female"/>
    <x v="9"/>
    <s v="No"/>
    <s v="No"/>
    <s v="No"/>
    <x v="0"/>
    <n v="0"/>
    <s v="No"/>
    <x v="2"/>
    <s v="Credit Card"/>
    <n v="9"/>
    <n v="655"/>
    <x v="0"/>
    <x v="0"/>
    <n v="0"/>
    <n v="1"/>
    <x v="0"/>
  </r>
  <r>
    <s v="1039-YWCF"/>
    <s v="No"/>
    <x v="38"/>
    <n v="104"/>
    <n v="308.2"/>
    <n v="0"/>
    <n v="0"/>
    <s v="No"/>
    <x v="0"/>
    <n v="0"/>
    <n v="3"/>
    <n v="8"/>
    <x v="0"/>
    <n v="0"/>
    <x v="8"/>
    <s v="260-7792"/>
    <s v="Male"/>
    <x v="59"/>
    <s v="Yes"/>
    <s v="No"/>
    <s v="No"/>
    <x v="1"/>
    <n v="0"/>
    <s v="Yes"/>
    <x v="2"/>
    <s v="Credit Card"/>
    <n v="32"/>
    <n v="1648"/>
    <x v="0"/>
    <x v="0"/>
    <n v="0"/>
    <n v="1"/>
    <x v="1"/>
  </r>
  <r>
    <s v="2313-EPKJ"/>
    <s v="No"/>
    <x v="63"/>
    <n v="185"/>
    <n v="434.6"/>
    <n v="0"/>
    <n v="0"/>
    <s v="No"/>
    <x v="0"/>
    <n v="0"/>
    <n v="0"/>
    <n v="1"/>
    <x v="0"/>
    <n v="0"/>
    <x v="50"/>
    <s v="316-9478"/>
    <s v="Male"/>
    <x v="29"/>
    <s v="No"/>
    <s v="Yes"/>
    <s v="No"/>
    <x v="2"/>
    <n v="0"/>
    <s v="No"/>
    <x v="2"/>
    <s v="Credit Card"/>
    <n v="40"/>
    <n v="2883"/>
    <x v="0"/>
    <x v="0"/>
    <n v="0"/>
    <n v="1"/>
    <x v="0"/>
  </r>
  <r>
    <s v="2022-RDHU"/>
    <s v="No"/>
    <x v="15"/>
    <n v="2"/>
    <n v="7.6"/>
    <n v="0"/>
    <n v="0"/>
    <s v="No"/>
    <x v="0"/>
    <n v="0"/>
    <n v="2"/>
    <n v="1"/>
    <x v="0"/>
    <n v="0"/>
    <x v="29"/>
    <s v="293-6851"/>
    <s v="Female"/>
    <x v="40"/>
    <s v="No"/>
    <s v="No"/>
    <s v="No"/>
    <x v="0"/>
    <n v="0"/>
    <s v="No"/>
    <x v="0"/>
    <s v="Direct Debit"/>
    <n v="48"/>
    <n v="92"/>
    <x v="0"/>
    <x v="0"/>
    <n v="0"/>
    <n v="1"/>
    <x v="0"/>
  </r>
  <r>
    <s v="3771-BCZH"/>
    <s v="No"/>
    <x v="70"/>
    <n v="90"/>
    <n v="183.3"/>
    <n v="0"/>
    <n v="0"/>
    <s v="No"/>
    <x v="0"/>
    <n v="0"/>
    <n v="2"/>
    <n v="0"/>
    <x v="1"/>
    <n v="0"/>
    <x v="39"/>
    <s v="331-5910"/>
    <s v="Female"/>
    <x v="7"/>
    <s v="No"/>
    <s v="No"/>
    <s v="No"/>
    <x v="0"/>
    <n v="0"/>
    <s v="No"/>
    <x v="0"/>
    <s v="Credit Card"/>
    <n v="8"/>
    <n v="130"/>
    <x v="0"/>
    <x v="0"/>
    <n v="0"/>
    <n v="1"/>
    <x v="0"/>
  </r>
  <r>
    <s v="9092-WAGO"/>
    <s v="No"/>
    <x v="10"/>
    <n v="132"/>
    <n v="343.9"/>
    <n v="0"/>
    <n v="0"/>
    <s v="No"/>
    <x v="0"/>
    <n v="0"/>
    <n v="0"/>
    <n v="5"/>
    <x v="0"/>
    <n v="0"/>
    <x v="47"/>
    <s v="394-9142"/>
    <s v="Male"/>
    <x v="30"/>
    <s v="No"/>
    <s v="No"/>
    <s v="No"/>
    <x v="0"/>
    <n v="0"/>
    <s v="Yes"/>
    <x v="2"/>
    <s v="Credit Card"/>
    <n v="18"/>
    <n v="1234"/>
    <x v="0"/>
    <x v="0"/>
    <n v="0"/>
    <n v="1"/>
    <x v="1"/>
  </r>
  <r>
    <s v="9491-JHRZ"/>
    <s v="No"/>
    <x v="38"/>
    <n v="251"/>
    <n v="560.6"/>
    <n v="0"/>
    <n v="0"/>
    <s v="No"/>
    <x v="0"/>
    <n v="0"/>
    <n v="0"/>
    <n v="2"/>
    <x v="0"/>
    <n v="0"/>
    <x v="20"/>
    <s v="337-9766"/>
    <s v="Female"/>
    <x v="58"/>
    <s v="No"/>
    <s v="No"/>
    <s v="No"/>
    <x v="0"/>
    <n v="0"/>
    <s v="No"/>
    <x v="0"/>
    <s v="Direct Debit"/>
    <n v="19"/>
    <n v="961"/>
    <x v="0"/>
    <x v="0"/>
    <n v="0"/>
    <n v="1"/>
    <x v="0"/>
  </r>
  <r>
    <s v="3859-XBUH"/>
    <s v="No"/>
    <x v="26"/>
    <n v="138"/>
    <n v="317.10000000000002"/>
    <n v="0"/>
    <n v="0"/>
    <s v="No"/>
    <x v="0"/>
    <n v="0"/>
    <n v="0"/>
    <n v="18"/>
    <x v="0"/>
    <n v="0"/>
    <x v="47"/>
    <s v="329-5811"/>
    <s v="Male"/>
    <x v="6"/>
    <s v="Yes"/>
    <s v="No"/>
    <s v="No"/>
    <x v="1"/>
    <n v="0"/>
    <s v="Yes"/>
    <x v="1"/>
    <s v="Credit Card"/>
    <n v="54"/>
    <n v="3412"/>
    <x v="0"/>
    <x v="0"/>
    <n v="0"/>
    <n v="1"/>
    <x v="2"/>
  </r>
  <r>
    <s v="6859-GIFD"/>
    <s v="No"/>
    <x v="4"/>
    <n v="228"/>
    <n v="686.4"/>
    <n v="248"/>
    <n v="737.8"/>
    <s v="Yes"/>
    <x v="1"/>
    <n v="0"/>
    <n v="0"/>
    <n v="4"/>
    <x v="0"/>
    <n v="0"/>
    <x v="0"/>
    <s v="374-1478"/>
    <s v="Male"/>
    <x v="30"/>
    <s v="No"/>
    <s v="No"/>
    <s v="No"/>
    <x v="0"/>
    <n v="0"/>
    <s v="Yes"/>
    <x v="2"/>
    <s v="Credit Card"/>
    <n v="23"/>
    <n v="1426"/>
    <x v="0"/>
    <x v="0"/>
    <n v="0"/>
    <n v="1"/>
    <x v="0"/>
  </r>
  <r>
    <s v="6058-RDLY"/>
    <s v="No"/>
    <x v="1"/>
    <n v="221"/>
    <n v="435.1"/>
    <n v="0"/>
    <n v="0"/>
    <s v="No"/>
    <x v="0"/>
    <n v="0"/>
    <n v="0"/>
    <n v="0"/>
    <x v="1"/>
    <n v="0"/>
    <x v="19"/>
    <s v="389-1856"/>
    <s v="Male"/>
    <x v="47"/>
    <s v="No"/>
    <s v="Yes"/>
    <s v="No"/>
    <x v="2"/>
    <n v="0"/>
    <s v="No"/>
    <x v="2"/>
    <s v="Credit Card"/>
    <n v="11"/>
    <n v="365"/>
    <x v="0"/>
    <x v="0"/>
    <n v="0"/>
    <n v="1"/>
    <x v="0"/>
  </r>
  <r>
    <s v="6963-COPS"/>
    <s v="No"/>
    <x v="26"/>
    <n v="345"/>
    <n v="951.7"/>
    <n v="0"/>
    <n v="0"/>
    <s v="No"/>
    <x v="0"/>
    <n v="0"/>
    <n v="0"/>
    <n v="6"/>
    <x v="0"/>
    <n v="0"/>
    <x v="21"/>
    <s v="270-6029"/>
    <s v="Male"/>
    <x v="26"/>
    <s v="No"/>
    <s v="No"/>
    <s v="No"/>
    <x v="0"/>
    <n v="0"/>
    <s v="Yes"/>
    <x v="1"/>
    <s v="Direct Debit"/>
    <n v="48"/>
    <n v="3070"/>
    <x v="0"/>
    <x v="0"/>
    <n v="0"/>
    <n v="1"/>
    <x v="1"/>
  </r>
  <r>
    <s v="7245-WSHW"/>
    <s v="No"/>
    <x v="0"/>
    <n v="6"/>
    <n v="14"/>
    <n v="0"/>
    <n v="0"/>
    <s v="No"/>
    <x v="0"/>
    <n v="0"/>
    <n v="0"/>
    <n v="16"/>
    <x v="0"/>
    <n v="0"/>
    <x v="40"/>
    <s v="277-4048"/>
    <s v="Female"/>
    <x v="6"/>
    <s v="Yes"/>
    <s v="No"/>
    <s v="No"/>
    <x v="1"/>
    <n v="0"/>
    <s v="No"/>
    <x v="0"/>
    <s v="Credit Card"/>
    <n v="29"/>
    <n v="29"/>
    <x v="0"/>
    <x v="0"/>
    <n v="0"/>
    <n v="1"/>
    <x v="2"/>
  </r>
  <r>
    <s v="6399-UBHV"/>
    <s v="No"/>
    <x v="70"/>
    <n v="51"/>
    <n v="89.3"/>
    <n v="0"/>
    <n v="0"/>
    <s v="No"/>
    <x v="0"/>
    <n v="0"/>
    <n v="0"/>
    <n v="4"/>
    <x v="1"/>
    <n v="51"/>
    <x v="49"/>
    <s v="342-10963"/>
    <s v="Male"/>
    <x v="44"/>
    <s v="No"/>
    <s v="No"/>
    <s v="No"/>
    <x v="0"/>
    <n v="0"/>
    <s v="Yes"/>
    <x v="0"/>
    <s v="Direct Debit"/>
    <n v="59"/>
    <n v="881"/>
    <x v="0"/>
    <x v="0"/>
    <n v="0"/>
    <n v="1"/>
    <x v="0"/>
  </r>
  <r>
    <s v="7622-JCDI"/>
    <s v="No"/>
    <x v="8"/>
    <n v="204"/>
    <n v="629.9"/>
    <n v="280"/>
    <n v="861"/>
    <s v="Yes"/>
    <x v="1"/>
    <n v="0"/>
    <n v="0"/>
    <n v="3"/>
    <x v="0"/>
    <n v="0"/>
    <x v="21"/>
    <s v="354-3190"/>
    <s v="Female"/>
    <x v="2"/>
    <s v="No"/>
    <s v="No"/>
    <s v="No"/>
    <x v="0"/>
    <n v="0"/>
    <s v="Yes"/>
    <x v="2"/>
    <s v="Direct Debit"/>
    <n v="52"/>
    <n v="3649"/>
    <x v="0"/>
    <x v="0"/>
    <n v="0"/>
    <n v="1"/>
    <x v="0"/>
  </r>
  <r>
    <s v="0903-PVLN"/>
    <s v="No"/>
    <x v="35"/>
    <n v="294"/>
    <n v="665.6"/>
    <n v="192"/>
    <n v="465.6"/>
    <s v="Yes"/>
    <x v="1"/>
    <n v="0"/>
    <n v="0"/>
    <n v="0"/>
    <x v="1"/>
    <n v="0"/>
    <x v="8"/>
    <s v="313-3902"/>
    <s v="Male"/>
    <x v="14"/>
    <s v="No"/>
    <s v="Yes"/>
    <s v="No"/>
    <x v="2"/>
    <n v="0"/>
    <s v="No"/>
    <x v="1"/>
    <s v="Credit Card"/>
    <n v="9"/>
    <n v="429"/>
    <x v="0"/>
    <x v="0"/>
    <n v="0"/>
    <n v="1"/>
    <x v="0"/>
  </r>
  <r>
    <s v="5284-ODAL"/>
    <s v="No"/>
    <x v="72"/>
    <n v="297"/>
    <n v="632.6"/>
    <n v="0"/>
    <n v="0"/>
    <s v="No"/>
    <x v="0"/>
    <n v="0"/>
    <n v="0"/>
    <n v="1"/>
    <x v="0"/>
    <n v="0"/>
    <x v="3"/>
    <s v="285-2945"/>
    <s v="Female"/>
    <x v="14"/>
    <s v="No"/>
    <s v="Yes"/>
    <s v="No"/>
    <x v="2"/>
    <n v="0"/>
    <s v="No"/>
    <x v="2"/>
    <s v="Direct Debit"/>
    <n v="49"/>
    <n v="2195"/>
    <x v="0"/>
    <x v="0"/>
    <n v="0"/>
    <n v="1"/>
    <x v="0"/>
  </r>
  <r>
    <s v="1691-ZNXX"/>
    <s v="No"/>
    <x v="49"/>
    <n v="169"/>
    <n v="477.9"/>
    <n v="0"/>
    <n v="0"/>
    <s v="No"/>
    <x v="0"/>
    <n v="0"/>
    <n v="0"/>
    <n v="4"/>
    <x v="0"/>
    <n v="0"/>
    <x v="38"/>
    <s v="396-2417"/>
    <s v="Female"/>
    <x v="58"/>
    <s v="No"/>
    <s v="No"/>
    <s v="No"/>
    <x v="0"/>
    <n v="0"/>
    <s v="Yes"/>
    <x v="1"/>
    <s v="Credit Card"/>
    <n v="33"/>
    <n v="1141"/>
    <x v="0"/>
    <x v="0"/>
    <n v="0"/>
    <n v="1"/>
    <x v="0"/>
  </r>
  <r>
    <s v="8693-QYUE"/>
    <s v="No"/>
    <x v="0"/>
    <n v="2"/>
    <n v="4"/>
    <n v="0"/>
    <n v="0"/>
    <s v="No"/>
    <x v="0"/>
    <n v="0"/>
    <n v="0"/>
    <n v="0"/>
    <x v="1"/>
    <n v="0"/>
    <x v="47"/>
    <s v="343-6368"/>
    <s v="Male"/>
    <x v="53"/>
    <s v="Yes"/>
    <s v="No"/>
    <s v="No"/>
    <x v="1"/>
    <n v="0"/>
    <s v="No"/>
    <x v="0"/>
    <s v="Credit Card"/>
    <n v="10"/>
    <n v="10"/>
    <x v="0"/>
    <x v="0"/>
    <n v="0"/>
    <n v="1"/>
    <x v="0"/>
  </r>
  <r>
    <s v="8462-DEUQ"/>
    <s v="No"/>
    <x v="5"/>
    <n v="90"/>
    <n v="203.3"/>
    <n v="0"/>
    <n v="0"/>
    <s v="No"/>
    <x v="0"/>
    <n v="0"/>
    <n v="0"/>
    <n v="2"/>
    <x v="0"/>
    <n v="0"/>
    <x v="33"/>
    <s v="247-10083"/>
    <s v="Male"/>
    <x v="55"/>
    <s v="No"/>
    <s v="Yes"/>
    <s v="No"/>
    <x v="2"/>
    <n v="0"/>
    <s v="No"/>
    <x v="2"/>
    <s v="Direct Debit"/>
    <n v="38"/>
    <n v="644"/>
    <x v="0"/>
    <x v="0"/>
    <n v="0"/>
    <n v="1"/>
    <x v="0"/>
  </r>
  <r>
    <s v="0557-WEEP"/>
    <s v="No"/>
    <x v="14"/>
    <n v="151"/>
    <n v="565.79999999999995"/>
    <n v="284"/>
    <n v="965.6"/>
    <s v="Yes"/>
    <x v="1"/>
    <n v="0"/>
    <n v="0"/>
    <n v="13"/>
    <x v="0"/>
    <n v="0"/>
    <x v="4"/>
    <s v="335-4826"/>
    <s v="Female"/>
    <x v="50"/>
    <s v="No"/>
    <s v="No"/>
    <s v="No"/>
    <x v="0"/>
    <n v="0"/>
    <s v="Yes"/>
    <x v="2"/>
    <s v="Credit Card"/>
    <n v="42"/>
    <n v="2958"/>
    <x v="0"/>
    <x v="0"/>
    <n v="0"/>
    <n v="1"/>
    <x v="2"/>
  </r>
  <r>
    <s v="5118-AOEU"/>
    <s v="No"/>
    <x v="43"/>
    <n v="9"/>
    <n v="36.9"/>
    <n v="0"/>
    <n v="0"/>
    <s v="No"/>
    <x v="0"/>
    <n v="0"/>
    <n v="0"/>
    <n v="3"/>
    <x v="0"/>
    <n v="0"/>
    <x v="47"/>
    <s v="355-4239"/>
    <s v="Female"/>
    <x v="38"/>
    <s v="No"/>
    <s v="No"/>
    <s v="No"/>
    <x v="0"/>
    <n v="0"/>
    <s v="No"/>
    <x v="0"/>
    <s v="Credit Card"/>
    <n v="21"/>
    <n v="88"/>
    <x v="0"/>
    <x v="0"/>
    <n v="0"/>
    <n v="1"/>
    <x v="0"/>
  </r>
  <r>
    <s v="3395-ZZFY"/>
    <s v="No"/>
    <x v="13"/>
    <n v="146"/>
    <n v="335.6"/>
    <n v="0"/>
    <n v="0"/>
    <s v="No"/>
    <x v="0"/>
    <n v="0"/>
    <n v="0"/>
    <n v="6"/>
    <x v="0"/>
    <n v="0"/>
    <x v="9"/>
    <s v="305-8120"/>
    <s v="Male"/>
    <x v="45"/>
    <s v="No"/>
    <s v="Yes"/>
    <s v="No"/>
    <x v="2"/>
    <n v="0"/>
    <s v="No"/>
    <x v="2"/>
    <s v="Direct Debit"/>
    <n v="52"/>
    <n v="1450"/>
    <x v="0"/>
    <x v="0"/>
    <n v="0"/>
    <n v="1"/>
    <x v="1"/>
  </r>
  <r>
    <s v="9094-HOBC"/>
    <s v="No"/>
    <x v="15"/>
    <n v="4"/>
    <n v="9.9"/>
    <n v="0"/>
    <n v="0"/>
    <s v="No"/>
    <x v="0"/>
    <n v="0"/>
    <n v="0"/>
    <n v="3"/>
    <x v="1"/>
    <n v="6"/>
    <x v="14"/>
    <s v="336-8350"/>
    <s v="Male"/>
    <x v="40"/>
    <s v="No"/>
    <s v="No"/>
    <s v="No"/>
    <x v="0"/>
    <n v="0"/>
    <s v="No"/>
    <x v="0"/>
    <s v="Direct Debit"/>
    <n v="57"/>
    <n v="113"/>
    <x v="0"/>
    <x v="0"/>
    <n v="0"/>
    <n v="1"/>
    <x v="0"/>
  </r>
  <r>
    <s v="2468-WZIB"/>
    <s v="No"/>
    <x v="73"/>
    <n v="106"/>
    <n v="257.10000000000002"/>
    <n v="0"/>
    <n v="0"/>
    <s v="No"/>
    <x v="0"/>
    <n v="0"/>
    <n v="0"/>
    <n v="0"/>
    <x v="1"/>
    <n v="0"/>
    <x v="49"/>
    <s v="269-4825"/>
    <s v="Female"/>
    <x v="10"/>
    <s v="No"/>
    <s v="No"/>
    <s v="No"/>
    <x v="0"/>
    <n v="0"/>
    <s v="No"/>
    <x v="2"/>
    <s v="Credit Card"/>
    <n v="8"/>
    <n v="243"/>
    <x v="0"/>
    <x v="0"/>
    <n v="0"/>
    <n v="1"/>
    <x v="0"/>
  </r>
  <r>
    <s v="7101-KIFS"/>
    <s v="No"/>
    <x v="55"/>
    <n v="86"/>
    <n v="172.7"/>
    <n v="0"/>
    <n v="0"/>
    <s v="No"/>
    <x v="0"/>
    <n v="0"/>
    <n v="0"/>
    <n v="0"/>
    <x v="1"/>
    <n v="0"/>
    <x v="4"/>
    <s v="298-6978"/>
    <s v="Male"/>
    <x v="35"/>
    <s v="No"/>
    <s v="No"/>
    <s v="No"/>
    <x v="0"/>
    <n v="0"/>
    <s v="No"/>
    <x v="0"/>
    <s v="Direct Debit"/>
    <n v="9"/>
    <n v="113"/>
    <x v="0"/>
    <x v="0"/>
    <n v="0"/>
    <n v="1"/>
    <x v="0"/>
  </r>
  <r>
    <s v="1610-MCGD"/>
    <s v="No"/>
    <x v="12"/>
    <n v="127"/>
    <n v="354.5"/>
    <n v="0"/>
    <n v="0"/>
    <s v="No"/>
    <x v="0"/>
    <n v="0"/>
    <n v="0"/>
    <n v="3"/>
    <x v="0"/>
    <n v="0"/>
    <x v="22"/>
    <s v="307-4699"/>
    <s v="Female"/>
    <x v="46"/>
    <s v="No"/>
    <s v="No"/>
    <s v="No"/>
    <x v="0"/>
    <n v="0"/>
    <s v="No"/>
    <x v="0"/>
    <s v="Direct Debit"/>
    <n v="51"/>
    <n v="3012"/>
    <x v="0"/>
    <x v="0"/>
    <n v="0"/>
    <n v="1"/>
    <x v="0"/>
  </r>
  <r>
    <s v="3234-JLPD"/>
    <s v="No"/>
    <x v="5"/>
    <n v="121"/>
    <n v="277.10000000000002"/>
    <n v="0"/>
    <n v="0"/>
    <s v="No"/>
    <x v="0"/>
    <n v="0"/>
    <n v="0"/>
    <n v="9"/>
    <x v="0"/>
    <n v="0"/>
    <x v="25"/>
    <s v="392-10032"/>
    <s v="Male"/>
    <x v="31"/>
    <s v="No"/>
    <s v="No"/>
    <s v="No"/>
    <x v="0"/>
    <n v="0"/>
    <s v="No"/>
    <x v="0"/>
    <s v="Direct Debit"/>
    <n v="19"/>
    <n v="338"/>
    <x v="0"/>
    <x v="0"/>
    <n v="0"/>
    <n v="1"/>
    <x v="1"/>
  </r>
  <r>
    <s v="9547-FMCF"/>
    <s v="No"/>
    <x v="35"/>
    <n v="365"/>
    <n v="670.1"/>
    <n v="0"/>
    <n v="0"/>
    <s v="No"/>
    <x v="0"/>
    <n v="0"/>
    <n v="0"/>
    <n v="7"/>
    <x v="0"/>
    <n v="0"/>
    <x v="49"/>
    <s v="372-5667"/>
    <s v="Male"/>
    <x v="21"/>
    <s v="No"/>
    <s v="No"/>
    <s v="No"/>
    <x v="0"/>
    <n v="0"/>
    <s v="Yes"/>
    <x v="2"/>
    <s v="Direct Debit"/>
    <n v="40"/>
    <n v="1896"/>
    <x v="0"/>
    <x v="0"/>
    <n v="0"/>
    <n v="1"/>
    <x v="1"/>
  </r>
  <r>
    <s v="0393-FWZC"/>
    <s v="No"/>
    <x v="30"/>
    <n v="11"/>
    <n v="36.700000000000003"/>
    <n v="0"/>
    <n v="0"/>
    <s v="No"/>
    <x v="0"/>
    <n v="0"/>
    <n v="0"/>
    <n v="0"/>
    <x v="1"/>
    <n v="0"/>
    <x v="28"/>
    <s v="303-8867"/>
    <s v="Female"/>
    <x v="6"/>
    <s v="Yes"/>
    <s v="No"/>
    <s v="No"/>
    <x v="1"/>
    <n v="0"/>
    <s v="No"/>
    <x v="0"/>
    <s v="Direct Debit"/>
    <n v="8"/>
    <n v="21"/>
    <x v="0"/>
    <x v="0"/>
    <n v="0"/>
    <n v="1"/>
    <x v="0"/>
  </r>
  <r>
    <s v="9180-DAAW"/>
    <s v="No"/>
    <x v="68"/>
    <n v="23"/>
    <n v="62"/>
    <n v="0"/>
    <n v="0"/>
    <s v="No"/>
    <x v="0"/>
    <n v="0"/>
    <n v="0"/>
    <n v="24"/>
    <x v="0"/>
    <n v="0"/>
    <x v="10"/>
    <s v="350-6632"/>
    <s v="Male"/>
    <x v="4"/>
    <s v="Yes"/>
    <s v="No"/>
    <s v="No"/>
    <x v="1"/>
    <n v="0"/>
    <s v="No"/>
    <x v="1"/>
    <s v="Credit Card"/>
    <n v="15"/>
    <n v="91"/>
    <x v="0"/>
    <x v="0"/>
    <n v="0"/>
    <n v="1"/>
    <x v="2"/>
  </r>
  <r>
    <s v="2776-WWNH"/>
    <s v="No"/>
    <x v="18"/>
    <n v="53"/>
    <n v="139.4"/>
    <n v="0"/>
    <n v="0"/>
    <s v="No"/>
    <x v="0"/>
    <n v="0"/>
    <n v="0"/>
    <n v="0"/>
    <x v="1"/>
    <n v="0"/>
    <x v="20"/>
    <s v="367-2952"/>
    <s v="Female"/>
    <x v="21"/>
    <s v="No"/>
    <s v="No"/>
    <s v="No"/>
    <x v="0"/>
    <n v="0"/>
    <s v="No"/>
    <x v="0"/>
    <s v="Credit Card"/>
    <n v="10"/>
    <n v="203"/>
    <x v="0"/>
    <x v="0"/>
    <n v="0"/>
    <n v="1"/>
    <x v="0"/>
  </r>
  <r>
    <s v="6286-DCHV"/>
    <s v="No"/>
    <x v="57"/>
    <n v="132"/>
    <n v="299.2"/>
    <n v="0"/>
    <n v="0"/>
    <s v="No"/>
    <x v="0"/>
    <n v="0"/>
    <n v="0"/>
    <n v="0"/>
    <x v="1"/>
    <n v="0"/>
    <x v="21"/>
    <s v="340-1029"/>
    <s v="Female"/>
    <x v="48"/>
    <s v="No"/>
    <s v="No"/>
    <s v="No"/>
    <x v="0"/>
    <n v="0"/>
    <s v="No"/>
    <x v="2"/>
    <s v="Credit Card"/>
    <n v="9"/>
    <n v="701"/>
    <x v="0"/>
    <x v="0"/>
    <n v="0"/>
    <n v="1"/>
    <x v="0"/>
  </r>
  <r>
    <s v="5534-KBAI"/>
    <s v="No"/>
    <x v="20"/>
    <n v="20"/>
    <n v="53.8"/>
    <n v="0"/>
    <n v="0"/>
    <s v="No"/>
    <x v="0"/>
    <n v="0"/>
    <n v="0"/>
    <n v="2"/>
    <x v="0"/>
    <n v="0"/>
    <x v="45"/>
    <s v="374-2021"/>
    <s v="Male"/>
    <x v="56"/>
    <s v="No"/>
    <s v="Yes"/>
    <s v="No"/>
    <x v="2"/>
    <n v="0"/>
    <s v="No"/>
    <x v="2"/>
    <s v="Credit Card"/>
    <n v="37"/>
    <n v="500"/>
    <x v="0"/>
    <x v="0"/>
    <n v="0"/>
    <n v="1"/>
    <x v="0"/>
  </r>
  <r>
    <s v="2275-ODGH"/>
    <s v="No"/>
    <x v="14"/>
    <n v="376"/>
    <n v="778.9"/>
    <n v="0"/>
    <n v="0"/>
    <s v="No"/>
    <x v="0"/>
    <n v="0"/>
    <n v="0"/>
    <n v="11"/>
    <x v="1"/>
    <n v="58"/>
    <x v="45"/>
    <s v="342-6886"/>
    <s v="Male"/>
    <x v="37"/>
    <s v="No"/>
    <s v="No"/>
    <s v="No"/>
    <x v="0"/>
    <n v="0"/>
    <s v="Yes"/>
    <x v="2"/>
    <s v="Direct Debit"/>
    <n v="57"/>
    <n v="4025"/>
    <x v="0"/>
    <x v="0"/>
    <n v="0"/>
    <n v="1"/>
    <x v="2"/>
  </r>
  <r>
    <s v="1477-DMOA"/>
    <s v="No"/>
    <x v="11"/>
    <n v="63"/>
    <n v="150.1"/>
    <n v="0"/>
    <n v="0"/>
    <s v="No"/>
    <x v="0"/>
    <n v="0"/>
    <n v="0"/>
    <n v="0"/>
    <x v="1"/>
    <n v="0"/>
    <x v="2"/>
    <s v="281-4841"/>
    <s v="Female"/>
    <x v="55"/>
    <s v="No"/>
    <s v="Yes"/>
    <s v="No"/>
    <x v="2"/>
    <n v="0"/>
    <s v="No"/>
    <x v="1"/>
    <s v="Direct Debit"/>
    <n v="10"/>
    <n v="223"/>
    <x v="0"/>
    <x v="0"/>
    <n v="0"/>
    <n v="1"/>
    <x v="0"/>
  </r>
  <r>
    <s v="5611-KBYS"/>
    <s v="No"/>
    <x v="24"/>
    <n v="210"/>
    <n v="382.7"/>
    <n v="172"/>
    <n v="786.9"/>
    <s v="Yes"/>
    <x v="1"/>
    <n v="0"/>
    <n v="0"/>
    <n v="9"/>
    <x v="0"/>
    <n v="0"/>
    <x v="47"/>
    <s v="309-10495"/>
    <s v="Female"/>
    <x v="6"/>
    <s v="Yes"/>
    <s v="No"/>
    <s v="No"/>
    <x v="1"/>
    <n v="0"/>
    <s v="Yes"/>
    <x v="0"/>
    <s v="Direct Debit"/>
    <n v="30"/>
    <n v="1254"/>
    <x v="0"/>
    <x v="0"/>
    <n v="0"/>
    <n v="1"/>
    <x v="1"/>
  </r>
  <r>
    <s v="3537-SKGB"/>
    <s v="No"/>
    <x v="55"/>
    <n v="25"/>
    <n v="60.2"/>
    <n v="48"/>
    <n v="145.19999999999999"/>
    <s v="Yes"/>
    <x v="1"/>
    <n v="0"/>
    <n v="0"/>
    <n v="3"/>
    <x v="0"/>
    <n v="0"/>
    <x v="20"/>
    <s v="338-4238"/>
    <s v="Female"/>
    <x v="49"/>
    <s v="No"/>
    <s v="No"/>
    <s v="No"/>
    <x v="0"/>
    <n v="0"/>
    <s v="No"/>
    <x v="0"/>
    <s v="Credit Card"/>
    <n v="31"/>
    <n v="376"/>
    <x v="0"/>
    <x v="0"/>
    <n v="0"/>
    <n v="1"/>
    <x v="0"/>
  </r>
  <r>
    <s v="4579-FPZP"/>
    <s v="No"/>
    <x v="14"/>
    <n v="252"/>
    <n v="566.29999999999995"/>
    <n v="0"/>
    <n v="0"/>
    <s v="No"/>
    <x v="0"/>
    <n v="0"/>
    <n v="0"/>
    <n v="0"/>
    <x v="1"/>
    <n v="0"/>
    <x v="22"/>
    <s v="371-9741"/>
    <s v="Male"/>
    <x v="33"/>
    <s v="Yes"/>
    <s v="No"/>
    <s v="No"/>
    <x v="1"/>
    <n v="0"/>
    <s v="No"/>
    <x v="2"/>
    <s v="Direct Debit"/>
    <n v="11"/>
    <n v="767"/>
    <x v="0"/>
    <x v="0"/>
    <n v="0"/>
    <n v="1"/>
    <x v="0"/>
  </r>
  <r>
    <s v="0564-DOFI"/>
    <s v="No"/>
    <x v="51"/>
    <n v="123"/>
    <n v="311.2"/>
    <n v="0"/>
    <n v="0"/>
    <s v="No"/>
    <x v="0"/>
    <n v="0"/>
    <n v="0"/>
    <n v="0"/>
    <x v="1"/>
    <n v="0"/>
    <x v="29"/>
    <s v="256-7449"/>
    <s v="Female"/>
    <x v="48"/>
    <s v="No"/>
    <s v="No"/>
    <s v="No"/>
    <x v="0"/>
    <n v="0"/>
    <s v="No"/>
    <x v="1"/>
    <s v="Credit Card"/>
    <n v="12"/>
    <n v="283"/>
    <x v="0"/>
    <x v="0"/>
    <n v="0"/>
    <n v="1"/>
    <x v="0"/>
  </r>
  <r>
    <s v="0949-XWVR"/>
    <s v="No"/>
    <x v="38"/>
    <n v="337"/>
    <n v="814.3"/>
    <n v="0"/>
    <n v="0"/>
    <s v="No"/>
    <x v="0"/>
    <n v="0"/>
    <n v="0"/>
    <n v="2"/>
    <x v="0"/>
    <n v="0"/>
    <x v="19"/>
    <s v="314-9439"/>
    <s v="Male"/>
    <x v="9"/>
    <s v="No"/>
    <s v="No"/>
    <s v="No"/>
    <x v="0"/>
    <n v="0"/>
    <s v="No"/>
    <x v="0"/>
    <s v="Credit Card"/>
    <n v="19"/>
    <n v="977"/>
    <x v="0"/>
    <x v="0"/>
    <n v="0"/>
    <n v="1"/>
    <x v="0"/>
  </r>
  <r>
    <s v="2800-GMUN"/>
    <s v="No"/>
    <x v="17"/>
    <n v="310"/>
    <n v="755.4"/>
    <n v="0"/>
    <n v="0"/>
    <s v="No"/>
    <x v="0"/>
    <n v="0"/>
    <n v="0"/>
    <n v="1"/>
    <x v="0"/>
    <n v="0"/>
    <x v="3"/>
    <s v="274-8507"/>
    <s v="Female"/>
    <x v="35"/>
    <s v="No"/>
    <s v="No"/>
    <s v="No"/>
    <x v="0"/>
    <n v="0"/>
    <s v="No"/>
    <x v="2"/>
    <s v="Credit Card"/>
    <n v="25"/>
    <n v="1173"/>
    <x v="0"/>
    <x v="0"/>
    <n v="0"/>
    <n v="1"/>
    <x v="0"/>
  </r>
  <r>
    <s v="3367-HVUF"/>
    <s v="No"/>
    <x v="33"/>
    <n v="353"/>
    <n v="573.20000000000005"/>
    <n v="0"/>
    <n v="0"/>
    <s v="No"/>
    <x v="0"/>
    <n v="0"/>
    <n v="0"/>
    <n v="4"/>
    <x v="0"/>
    <n v="0"/>
    <x v="42"/>
    <s v="365-8089"/>
    <s v="Male"/>
    <x v="34"/>
    <s v="No"/>
    <s v="Yes"/>
    <s v="No"/>
    <x v="2"/>
    <n v="0"/>
    <s v="Yes"/>
    <x v="1"/>
    <s v="Direct Debit"/>
    <n v="47"/>
    <n v="3004"/>
    <x v="0"/>
    <x v="0"/>
    <n v="0"/>
    <n v="1"/>
    <x v="0"/>
  </r>
  <r>
    <s v="9215-KSBG"/>
    <s v="No"/>
    <x v="68"/>
    <n v="17"/>
    <n v="37.9"/>
    <n v="0"/>
    <n v="0"/>
    <s v="No"/>
    <x v="0"/>
    <n v="0"/>
    <n v="0"/>
    <n v="6"/>
    <x v="0"/>
    <n v="0"/>
    <x v="31"/>
    <s v="296-10229"/>
    <s v="Male"/>
    <x v="46"/>
    <s v="No"/>
    <s v="No"/>
    <s v="No"/>
    <x v="0"/>
    <n v="0"/>
    <s v="No"/>
    <x v="0"/>
    <s v="Credit Card"/>
    <n v="17"/>
    <n v="108"/>
    <x v="0"/>
    <x v="0"/>
    <n v="0"/>
    <n v="1"/>
    <x v="1"/>
  </r>
  <r>
    <s v="4640-RZGU"/>
    <s v="No"/>
    <x v="26"/>
    <n v="98"/>
    <n v="375.4"/>
    <n v="0"/>
    <n v="0"/>
    <s v="No"/>
    <x v="0"/>
    <n v="0"/>
    <n v="0"/>
    <n v="4"/>
    <x v="0"/>
    <n v="0"/>
    <x v="26"/>
    <s v="357-2205"/>
    <s v="Female"/>
    <x v="11"/>
    <s v="No"/>
    <s v="No"/>
    <s v="No"/>
    <x v="0"/>
    <n v="0"/>
    <s v="Yes"/>
    <x v="0"/>
    <s v="Direct Debit"/>
    <n v="70"/>
    <n v="4352"/>
    <x v="0"/>
    <x v="0"/>
    <n v="0"/>
    <n v="1"/>
    <x v="0"/>
  </r>
  <r>
    <s v="5489-FQUJ"/>
    <s v="No"/>
    <x v="56"/>
    <n v="88"/>
    <n v="236.6"/>
    <n v="104"/>
    <n v="283.39999999999998"/>
    <s v="Yes"/>
    <x v="1"/>
    <n v="0"/>
    <n v="0"/>
    <n v="0"/>
    <x v="1"/>
    <n v="0"/>
    <x v="34"/>
    <s v="290-4212"/>
    <s v="Male"/>
    <x v="58"/>
    <s v="No"/>
    <s v="No"/>
    <s v="No"/>
    <x v="0"/>
    <n v="0"/>
    <s v="No"/>
    <x v="0"/>
    <s v="Credit Card"/>
    <n v="7"/>
    <n v="189"/>
    <x v="0"/>
    <x v="0"/>
    <n v="0"/>
    <n v="1"/>
    <x v="0"/>
  </r>
  <r>
    <s v="0690-UTSF"/>
    <s v="No"/>
    <x v="68"/>
    <n v="22"/>
    <n v="59.5"/>
    <n v="0"/>
    <n v="0"/>
    <s v="No"/>
    <x v="0"/>
    <n v="0"/>
    <n v="0"/>
    <n v="0"/>
    <x v="1"/>
    <n v="0"/>
    <x v="3"/>
    <s v="312-5383"/>
    <s v="Female"/>
    <x v="30"/>
    <s v="No"/>
    <s v="No"/>
    <s v="No"/>
    <x v="0"/>
    <n v="0"/>
    <s v="No"/>
    <x v="2"/>
    <s v="Credit Card"/>
    <n v="11"/>
    <n v="63"/>
    <x v="0"/>
    <x v="0"/>
    <n v="0"/>
    <n v="1"/>
    <x v="0"/>
  </r>
  <r>
    <s v="9480-RQQX"/>
    <s v="No"/>
    <x v="10"/>
    <n v="466"/>
    <n v="1097.4000000000001"/>
    <n v="0"/>
    <n v="0"/>
    <s v="No"/>
    <x v="0"/>
    <n v="0"/>
    <n v="0"/>
    <n v="14"/>
    <x v="0"/>
    <n v="0"/>
    <x v="30"/>
    <s v="265-5184"/>
    <s v="Male"/>
    <x v="19"/>
    <s v="Yes"/>
    <s v="No"/>
    <s v="No"/>
    <x v="1"/>
    <n v="0"/>
    <s v="Yes"/>
    <x v="1"/>
    <s v="Direct Debit"/>
    <n v="76"/>
    <n v="5202"/>
    <x v="0"/>
    <x v="0"/>
    <n v="0"/>
    <n v="1"/>
    <x v="2"/>
  </r>
  <r>
    <s v="9765-YKHN"/>
    <s v="No"/>
    <x v="25"/>
    <n v="204"/>
    <n v="600.29999999999995"/>
    <n v="0"/>
    <n v="0"/>
    <s v="No"/>
    <x v="0"/>
    <n v="0"/>
    <n v="0"/>
    <n v="4"/>
    <x v="0"/>
    <n v="0"/>
    <x v="0"/>
    <s v="251-2698"/>
    <s v="Female"/>
    <x v="46"/>
    <s v="No"/>
    <s v="No"/>
    <s v="No"/>
    <x v="0"/>
    <n v="0"/>
    <s v="Yes"/>
    <x v="2"/>
    <s v="Credit Card"/>
    <n v="52"/>
    <n v="3119"/>
    <x v="0"/>
    <x v="0"/>
    <n v="0"/>
    <n v="1"/>
    <x v="0"/>
  </r>
  <r>
    <s v="5460-EDDE"/>
    <s v="No"/>
    <x v="2"/>
    <n v="119"/>
    <n v="307.89999999999998"/>
    <n v="0"/>
    <n v="0"/>
    <s v="No"/>
    <x v="0"/>
    <n v="0"/>
    <n v="0"/>
    <n v="11"/>
    <x v="0"/>
    <n v="0"/>
    <x v="8"/>
    <s v="317-2354"/>
    <s v="Female"/>
    <x v="66"/>
    <s v="No"/>
    <s v="Yes"/>
    <s v="No"/>
    <x v="2"/>
    <n v="0"/>
    <s v="No"/>
    <x v="0"/>
    <s v="Direct Debit"/>
    <n v="51"/>
    <n v="2229"/>
    <x v="0"/>
    <x v="0"/>
    <n v="0"/>
    <n v="1"/>
    <x v="2"/>
  </r>
  <r>
    <s v="7465-TDPW"/>
    <s v="No"/>
    <x v="32"/>
    <n v="45"/>
    <n v="144.6"/>
    <n v="0"/>
    <n v="0"/>
    <s v="No"/>
    <x v="0"/>
    <n v="0"/>
    <n v="0"/>
    <n v="0"/>
    <x v="1"/>
    <n v="0"/>
    <x v="17"/>
    <s v="297-4826"/>
    <s v="Female"/>
    <x v="12"/>
    <s v="Yes"/>
    <s v="No"/>
    <s v="No"/>
    <x v="1"/>
    <n v="0"/>
    <s v="No"/>
    <x v="0"/>
    <s v="Credit Card"/>
    <n v="13"/>
    <n v="140"/>
    <x v="0"/>
    <x v="0"/>
    <n v="0"/>
    <n v="1"/>
    <x v="0"/>
  </r>
  <r>
    <s v="1116-ZSHJ"/>
    <s v="No"/>
    <x v="52"/>
    <n v="124"/>
    <n v="266.10000000000002"/>
    <n v="0"/>
    <n v="0"/>
    <s v="No"/>
    <x v="0"/>
    <n v="0"/>
    <n v="0"/>
    <n v="0"/>
    <x v="0"/>
    <n v="0"/>
    <x v="18"/>
    <s v="319-2692"/>
    <s v="Male"/>
    <x v="60"/>
    <s v="No"/>
    <s v="Yes"/>
    <s v="No"/>
    <x v="2"/>
    <n v="0"/>
    <s v="No"/>
    <x v="0"/>
    <s v="Direct Debit"/>
    <n v="18"/>
    <n v="392"/>
    <x v="0"/>
    <x v="0"/>
    <n v="0"/>
    <n v="1"/>
    <x v="0"/>
  </r>
  <r>
    <s v="6817-LBRM"/>
    <s v="No"/>
    <x v="63"/>
    <n v="240"/>
    <n v="647.9"/>
    <n v="0"/>
    <n v="0"/>
    <s v="No"/>
    <x v="0"/>
    <n v="0"/>
    <n v="0"/>
    <n v="14"/>
    <x v="1"/>
    <n v="22"/>
    <x v="10"/>
    <s v="252-8742"/>
    <s v="Male"/>
    <x v="45"/>
    <s v="No"/>
    <s v="Yes"/>
    <s v="No"/>
    <x v="2"/>
    <n v="0"/>
    <s v="Yes"/>
    <x v="0"/>
    <s v="Direct Debit"/>
    <n v="26"/>
    <n v="1901"/>
    <x v="0"/>
    <x v="0"/>
    <n v="0"/>
    <n v="1"/>
    <x v="2"/>
  </r>
  <r>
    <s v="3300-PMVY"/>
    <s v="No"/>
    <x v="1"/>
    <n v="95"/>
    <n v="265.5"/>
    <n v="0"/>
    <n v="0"/>
    <s v="No"/>
    <x v="0"/>
    <n v="0"/>
    <n v="0"/>
    <n v="14"/>
    <x v="0"/>
    <n v="0"/>
    <x v="43"/>
    <s v="248-4731"/>
    <s v="Female"/>
    <x v="52"/>
    <s v="No"/>
    <s v="No"/>
    <s v="No"/>
    <x v="0"/>
    <n v="0"/>
    <s v="No"/>
    <x v="0"/>
    <s v="Credit Card"/>
    <n v="24"/>
    <n v="811"/>
    <x v="0"/>
    <x v="0"/>
    <n v="0"/>
    <n v="1"/>
    <x v="2"/>
  </r>
  <r>
    <s v="1737-XQPV"/>
    <s v="No"/>
    <x v="64"/>
    <n v="307"/>
    <n v="549.6"/>
    <n v="0"/>
    <n v="0"/>
    <s v="No"/>
    <x v="0"/>
    <n v="0"/>
    <n v="0"/>
    <n v="9"/>
    <x v="0"/>
    <n v="0"/>
    <x v="37"/>
    <s v="315-5123"/>
    <s v="Female"/>
    <x v="26"/>
    <s v="No"/>
    <s v="No"/>
    <s v="No"/>
    <x v="0"/>
    <n v="0"/>
    <s v="No"/>
    <x v="1"/>
    <s v="Credit Card"/>
    <n v="14"/>
    <n v="540"/>
    <x v="0"/>
    <x v="0"/>
    <n v="0"/>
    <n v="1"/>
    <x v="1"/>
  </r>
  <r>
    <s v="3284-GESM"/>
    <s v="No"/>
    <x v="20"/>
    <n v="49"/>
    <n v="186.5"/>
    <n v="0"/>
    <n v="0"/>
    <s v="No"/>
    <x v="0"/>
    <n v="0"/>
    <n v="0"/>
    <n v="3"/>
    <x v="0"/>
    <n v="0"/>
    <x v="47"/>
    <s v="387-8771"/>
    <s v="Male"/>
    <x v="25"/>
    <s v="No"/>
    <s v="Yes"/>
    <s v="No"/>
    <x v="2"/>
    <n v="0"/>
    <s v="No"/>
    <x v="0"/>
    <s v="Direct Debit"/>
    <n v="51"/>
    <n v="673"/>
    <x v="0"/>
    <x v="0"/>
    <n v="0"/>
    <n v="1"/>
    <x v="0"/>
  </r>
  <r>
    <s v="4053-BZIM"/>
    <s v="No"/>
    <x v="71"/>
    <n v="212"/>
    <n v="408.3"/>
    <n v="0"/>
    <n v="0"/>
    <s v="No"/>
    <x v="0"/>
    <n v="0"/>
    <n v="0"/>
    <n v="0"/>
    <x v="1"/>
    <n v="0"/>
    <x v="47"/>
    <s v="307-4696"/>
    <s v="Female"/>
    <x v="2"/>
    <s v="No"/>
    <s v="No"/>
    <s v="No"/>
    <x v="0"/>
    <n v="0"/>
    <s v="No"/>
    <x v="2"/>
    <s v="Credit Card"/>
    <n v="7"/>
    <n v="277"/>
    <x v="0"/>
    <x v="0"/>
    <n v="0"/>
    <n v="1"/>
    <x v="0"/>
  </r>
  <r>
    <s v="0950-GVCD"/>
    <s v="No"/>
    <x v="14"/>
    <n v="326"/>
    <n v="778.3"/>
    <n v="0"/>
    <n v="0"/>
    <s v="No"/>
    <x v="0"/>
    <n v="0"/>
    <n v="0"/>
    <n v="0"/>
    <x v="1"/>
    <n v="0"/>
    <x v="23"/>
    <s v="329-5857"/>
    <s v="Male"/>
    <x v="28"/>
    <s v="No"/>
    <s v="No"/>
    <s v="No"/>
    <x v="0"/>
    <n v="0"/>
    <s v="No"/>
    <x v="2"/>
    <s v="Credit Card"/>
    <n v="14"/>
    <n v="1004"/>
    <x v="0"/>
    <x v="0"/>
    <n v="0"/>
    <n v="1"/>
    <x v="0"/>
  </r>
  <r>
    <s v="8373-JPEL"/>
    <s v="No"/>
    <x v="10"/>
    <n v="238"/>
    <n v="693.7"/>
    <n v="0"/>
    <n v="0"/>
    <s v="No"/>
    <x v="0"/>
    <n v="0"/>
    <n v="0"/>
    <n v="24"/>
    <x v="0"/>
    <n v="0"/>
    <x v="7"/>
    <s v="358-2835"/>
    <s v="Female"/>
    <x v="42"/>
    <s v="Yes"/>
    <s v="No"/>
    <s v="No"/>
    <x v="1"/>
    <n v="0"/>
    <s v="Yes"/>
    <x v="2"/>
    <s v="Direct Debit"/>
    <n v="40"/>
    <n v="2791"/>
    <x v="0"/>
    <x v="0"/>
    <n v="0"/>
    <n v="1"/>
    <x v="2"/>
  </r>
  <r>
    <s v="5313-TUSE"/>
    <s v="No"/>
    <x v="74"/>
    <n v="29"/>
    <n v="70.599999999999994"/>
    <n v="0"/>
    <n v="0"/>
    <s v="No"/>
    <x v="0"/>
    <n v="0"/>
    <n v="0"/>
    <n v="11"/>
    <x v="0"/>
    <n v="0"/>
    <x v="48"/>
    <s v="334-8232"/>
    <s v="Female"/>
    <x v="17"/>
    <s v="Yes"/>
    <s v="No"/>
    <s v="No"/>
    <x v="1"/>
    <n v="0"/>
    <s v="No"/>
    <x v="0"/>
    <s v="Direct Debit"/>
    <n v="31"/>
    <n v="220"/>
    <x v="0"/>
    <x v="0"/>
    <n v="0"/>
    <n v="1"/>
    <x v="2"/>
  </r>
  <r>
    <s v="7210-SHSF"/>
    <s v="No"/>
    <x v="55"/>
    <n v="75"/>
    <n v="130.5"/>
    <n v="0"/>
    <n v="0"/>
    <s v="No"/>
    <x v="0"/>
    <n v="0"/>
    <n v="0"/>
    <n v="3"/>
    <x v="1"/>
    <n v="45"/>
    <x v="9"/>
    <s v="309-4550"/>
    <s v="Female"/>
    <x v="18"/>
    <s v="No"/>
    <s v="No"/>
    <s v="No"/>
    <x v="0"/>
    <n v="0"/>
    <s v="No"/>
    <x v="0"/>
    <s v="Direct Debit"/>
    <n v="58"/>
    <n v="685"/>
    <x v="0"/>
    <x v="0"/>
    <n v="0"/>
    <n v="1"/>
    <x v="0"/>
  </r>
  <r>
    <s v="5125-CPLQ"/>
    <s v="No"/>
    <x v="0"/>
    <n v="4"/>
    <n v="10"/>
    <n v="0"/>
    <n v="0"/>
    <s v="No"/>
    <x v="0"/>
    <n v="0"/>
    <n v="0"/>
    <n v="0"/>
    <x v="1"/>
    <n v="0"/>
    <x v="8"/>
    <s v="286-7835"/>
    <s v="Female"/>
    <x v="32"/>
    <s v="No"/>
    <s v="No"/>
    <s v="No"/>
    <x v="0"/>
    <n v="0"/>
    <s v="No"/>
    <x v="0"/>
    <s v="Credit Card"/>
    <n v="8"/>
    <n v="8"/>
    <x v="0"/>
    <x v="0"/>
    <n v="0"/>
    <n v="1"/>
    <x v="0"/>
  </r>
  <r>
    <s v="5152-ZWFF"/>
    <s v="No"/>
    <x v="11"/>
    <n v="38"/>
    <n v="104.1"/>
    <n v="0"/>
    <n v="0"/>
    <s v="No"/>
    <x v="0"/>
    <n v="0"/>
    <n v="0"/>
    <n v="5"/>
    <x v="0"/>
    <n v="0"/>
    <x v="23"/>
    <s v="236-6058"/>
    <s v="Male"/>
    <x v="11"/>
    <s v="No"/>
    <s v="No"/>
    <s v="No"/>
    <x v="0"/>
    <n v="0"/>
    <s v="No"/>
    <x v="0"/>
    <s v="Direct Debit"/>
    <n v="32"/>
    <n v="664"/>
    <x v="0"/>
    <x v="0"/>
    <n v="0"/>
    <n v="1"/>
    <x v="1"/>
  </r>
  <r>
    <s v="1712-COVA"/>
    <s v="No"/>
    <x v="3"/>
    <n v="67"/>
    <n v="143.9"/>
    <n v="0"/>
    <n v="0"/>
    <s v="No"/>
    <x v="0"/>
    <n v="0"/>
    <n v="0"/>
    <n v="0"/>
    <x v="1"/>
    <n v="0"/>
    <x v="7"/>
    <s v="323-9589"/>
    <s v="Female"/>
    <x v="12"/>
    <s v="Yes"/>
    <s v="No"/>
    <s v="No"/>
    <x v="1"/>
    <n v="0"/>
    <s v="No"/>
    <x v="1"/>
    <s v="Credit Card"/>
    <n v="7"/>
    <n v="71"/>
    <x v="0"/>
    <x v="0"/>
    <n v="0"/>
    <n v="1"/>
    <x v="0"/>
  </r>
  <r>
    <s v="7040-AEUQ"/>
    <s v="No"/>
    <x v="18"/>
    <n v="54"/>
    <n v="121.3"/>
    <n v="0"/>
    <n v="0"/>
    <s v="No"/>
    <x v="0"/>
    <n v="0"/>
    <n v="0"/>
    <n v="0"/>
    <x v="1"/>
    <n v="0"/>
    <x v="7"/>
    <s v="413-4368"/>
    <s v="Male"/>
    <x v="6"/>
    <s v="Yes"/>
    <s v="No"/>
    <s v="No"/>
    <x v="1"/>
    <n v="0"/>
    <s v="No"/>
    <x v="1"/>
    <s v="Credit Card"/>
    <n v="10"/>
    <n v="195"/>
    <x v="0"/>
    <x v="0"/>
    <n v="0"/>
    <n v="1"/>
    <x v="0"/>
  </r>
  <r>
    <s v="6212-PZCV"/>
    <s v="No"/>
    <x v="11"/>
    <n v="102"/>
    <n v="229.3"/>
    <n v="84"/>
    <n v="266.7"/>
    <s v="Yes"/>
    <x v="1"/>
    <n v="0"/>
    <n v="0"/>
    <n v="1"/>
    <x v="0"/>
    <n v="0"/>
    <x v="7"/>
    <s v="326-8166"/>
    <s v="Male"/>
    <x v="44"/>
    <s v="No"/>
    <s v="No"/>
    <s v="No"/>
    <x v="0"/>
    <n v="0"/>
    <s v="No"/>
    <x v="0"/>
    <s v="Direct Debit"/>
    <n v="46"/>
    <n v="954"/>
    <x v="0"/>
    <x v="0"/>
    <n v="0"/>
    <n v="1"/>
    <x v="0"/>
  </r>
  <r>
    <s v="4590-WNRA"/>
    <s v="No"/>
    <x v="69"/>
    <n v="125"/>
    <n v="318.8"/>
    <n v="0"/>
    <n v="0"/>
    <s v="No"/>
    <x v="0"/>
    <n v="0"/>
    <n v="0"/>
    <n v="3"/>
    <x v="0"/>
    <n v="0"/>
    <x v="11"/>
    <s v="340-4066"/>
    <s v="Female"/>
    <x v="8"/>
    <s v="No"/>
    <s v="No"/>
    <s v="No"/>
    <x v="0"/>
    <n v="0"/>
    <s v="No"/>
    <x v="0"/>
    <s v="Credit Card"/>
    <n v="49"/>
    <n v="1740"/>
    <x v="0"/>
    <x v="0"/>
    <n v="0"/>
    <n v="1"/>
    <x v="0"/>
  </r>
  <r>
    <s v="0783-LXAC"/>
    <s v="No"/>
    <x v="0"/>
    <n v="4"/>
    <n v="11"/>
    <n v="0"/>
    <n v="0"/>
    <s v="No"/>
    <x v="0"/>
    <n v="0"/>
    <n v="0"/>
    <n v="3"/>
    <x v="0"/>
    <n v="0"/>
    <x v="2"/>
    <s v="357-7221"/>
    <s v="Female"/>
    <x v="30"/>
    <s v="No"/>
    <s v="No"/>
    <s v="No"/>
    <x v="0"/>
    <n v="0"/>
    <s v="No"/>
    <x v="0"/>
    <s v="Credit Card"/>
    <n v="19"/>
    <n v="19"/>
    <x v="0"/>
    <x v="0"/>
    <n v="0"/>
    <n v="1"/>
    <x v="0"/>
  </r>
  <r>
    <s v="6572-XQEP"/>
    <s v="No"/>
    <x v="75"/>
    <n v="84"/>
    <n v="224"/>
    <n v="0"/>
    <n v="0"/>
    <s v="No"/>
    <x v="0"/>
    <n v="0"/>
    <n v="0"/>
    <n v="5"/>
    <x v="0"/>
    <n v="0"/>
    <x v="12"/>
    <s v="301-10152"/>
    <s v="Male"/>
    <x v="32"/>
    <s v="No"/>
    <s v="No"/>
    <s v="No"/>
    <x v="0"/>
    <n v="0"/>
    <s v="No"/>
    <x v="0"/>
    <s v="Credit Card"/>
    <n v="25"/>
    <n v="917"/>
    <x v="0"/>
    <x v="0"/>
    <n v="0"/>
    <n v="1"/>
    <x v="1"/>
  </r>
  <r>
    <s v="0241-GBUV"/>
    <s v="No"/>
    <x v="47"/>
    <n v="136"/>
    <n v="384.1"/>
    <n v="0"/>
    <n v="0"/>
    <s v="No"/>
    <x v="0"/>
    <n v="0"/>
    <n v="0"/>
    <n v="9"/>
    <x v="0"/>
    <n v="0"/>
    <x v="46"/>
    <s v="336-3381"/>
    <s v="Female"/>
    <x v="57"/>
    <s v="No"/>
    <s v="Yes"/>
    <s v="No"/>
    <x v="2"/>
    <n v="0"/>
    <s v="Yes"/>
    <x v="1"/>
    <s v="Direct Debit"/>
    <n v="64"/>
    <n v="3525"/>
    <x v="0"/>
    <x v="0"/>
    <n v="0"/>
    <n v="1"/>
    <x v="1"/>
  </r>
  <r>
    <s v="2598-LWCC"/>
    <s v="No"/>
    <x v="47"/>
    <n v="281"/>
    <n v="770"/>
    <n v="220"/>
    <n v="588.5"/>
    <s v="Yes"/>
    <x v="1"/>
    <n v="0"/>
    <n v="0"/>
    <n v="12"/>
    <x v="0"/>
    <n v="0"/>
    <x v="16"/>
    <s v="380-3825"/>
    <s v="Male"/>
    <x v="54"/>
    <s v="No"/>
    <s v="No"/>
    <s v="No"/>
    <x v="0"/>
    <n v="0"/>
    <s v="No"/>
    <x v="0"/>
    <s v="Credit Card"/>
    <n v="55"/>
    <n v="3012"/>
    <x v="0"/>
    <x v="0"/>
    <n v="0"/>
    <n v="1"/>
    <x v="2"/>
  </r>
  <r>
    <s v="5060-YPQP"/>
    <s v="No"/>
    <x v="60"/>
    <n v="148"/>
    <n v="337.5"/>
    <n v="0"/>
    <n v="0"/>
    <s v="No"/>
    <x v="0"/>
    <n v="0"/>
    <n v="0"/>
    <n v="5"/>
    <x v="0"/>
    <n v="0"/>
    <x v="32"/>
    <s v="381-8203"/>
    <s v="Female"/>
    <x v="40"/>
    <s v="No"/>
    <s v="No"/>
    <s v="No"/>
    <x v="0"/>
    <n v="0"/>
    <s v="Yes"/>
    <x v="1"/>
    <s v="Credit Card"/>
    <n v="25"/>
    <n v="1674"/>
    <x v="0"/>
    <x v="0"/>
    <n v="0"/>
    <n v="1"/>
    <x v="1"/>
  </r>
  <r>
    <s v="1614-YAMF"/>
    <s v="No"/>
    <x v="38"/>
    <n v="126"/>
    <n v="254.1"/>
    <n v="0"/>
    <n v="0"/>
    <s v="No"/>
    <x v="0"/>
    <n v="0"/>
    <n v="0"/>
    <n v="0"/>
    <x v="1"/>
    <n v="0"/>
    <x v="40"/>
    <s v="331-7465"/>
    <s v="Female"/>
    <x v="14"/>
    <s v="No"/>
    <s v="Yes"/>
    <s v="No"/>
    <x v="2"/>
    <n v="0"/>
    <s v="No"/>
    <x v="2"/>
    <s v="Credit Card"/>
    <n v="9"/>
    <n v="439"/>
    <x v="0"/>
    <x v="0"/>
    <n v="0"/>
    <n v="1"/>
    <x v="0"/>
  </r>
  <r>
    <s v="7323-EMQR"/>
    <s v="No"/>
    <x v="3"/>
    <n v="31"/>
    <n v="76.400000000000006"/>
    <n v="0"/>
    <n v="0"/>
    <s v="No"/>
    <x v="0"/>
    <n v="0"/>
    <n v="0"/>
    <n v="3"/>
    <x v="0"/>
    <n v="0"/>
    <x v="11"/>
    <s v="330-8475"/>
    <s v="Male"/>
    <x v="49"/>
    <s v="No"/>
    <s v="No"/>
    <s v="No"/>
    <x v="0"/>
    <n v="0"/>
    <s v="No"/>
    <x v="0"/>
    <s v="Direct Debit"/>
    <n v="28"/>
    <n v="265"/>
    <x v="0"/>
    <x v="0"/>
    <n v="0"/>
    <n v="1"/>
    <x v="0"/>
  </r>
  <r>
    <s v="6691-OIBT"/>
    <s v="No"/>
    <x v="44"/>
    <n v="163"/>
    <n v="472.4"/>
    <n v="0"/>
    <n v="0"/>
    <s v="No"/>
    <x v="0"/>
    <n v="0"/>
    <n v="0"/>
    <n v="3"/>
    <x v="0"/>
    <n v="0"/>
    <x v="28"/>
    <s v="365-4737"/>
    <s v="Female"/>
    <x v="31"/>
    <s v="No"/>
    <s v="No"/>
    <s v="No"/>
    <x v="0"/>
    <n v="0"/>
    <s v="No"/>
    <x v="0"/>
    <s v="Credit Card"/>
    <n v="32"/>
    <n v="994"/>
    <x v="0"/>
    <x v="0"/>
    <n v="0"/>
    <n v="1"/>
    <x v="0"/>
  </r>
  <r>
    <s v="4993-PKEU"/>
    <s v="No"/>
    <x v="5"/>
    <n v="31"/>
    <n v="86.3"/>
    <n v="0"/>
    <n v="0"/>
    <s v="No"/>
    <x v="0"/>
    <n v="0"/>
    <n v="0"/>
    <n v="6"/>
    <x v="1"/>
    <n v="28"/>
    <x v="40"/>
    <s v="257-9779"/>
    <s v="Female"/>
    <x v="11"/>
    <s v="No"/>
    <s v="No"/>
    <s v="No"/>
    <x v="0"/>
    <n v="0"/>
    <s v="Yes"/>
    <x v="0"/>
    <s v="Direct Debit"/>
    <n v="12"/>
    <n v="212"/>
    <x v="0"/>
    <x v="0"/>
    <n v="0"/>
    <n v="1"/>
    <x v="1"/>
  </r>
  <r>
    <s v="1575-JFGV"/>
    <s v="No"/>
    <x v="49"/>
    <n v="204"/>
    <n v="510.7"/>
    <n v="0"/>
    <n v="0"/>
    <s v="No"/>
    <x v="0"/>
    <n v="0"/>
    <n v="0"/>
    <n v="0"/>
    <x v="1"/>
    <n v="0"/>
    <x v="50"/>
    <s v="405-2197"/>
    <s v="Male"/>
    <x v="34"/>
    <s v="No"/>
    <s v="Yes"/>
    <s v="No"/>
    <x v="2"/>
    <n v="0"/>
    <s v="No"/>
    <x v="1"/>
    <s v="Direct Debit"/>
    <n v="17"/>
    <n v="565"/>
    <x v="0"/>
    <x v="0"/>
    <n v="0"/>
    <n v="1"/>
    <x v="0"/>
  </r>
  <r>
    <s v="0182-NZEW"/>
    <s v="No"/>
    <x v="2"/>
    <n v="198"/>
    <n v="660.3"/>
    <n v="0"/>
    <n v="0"/>
    <s v="No"/>
    <x v="0"/>
    <n v="0"/>
    <n v="0"/>
    <n v="9"/>
    <x v="0"/>
    <n v="0"/>
    <x v="30"/>
    <s v="338-8578"/>
    <s v="Male"/>
    <x v="55"/>
    <s v="No"/>
    <s v="Yes"/>
    <s v="No"/>
    <x v="2"/>
    <n v="0"/>
    <s v="Yes"/>
    <x v="2"/>
    <s v="Direct Debit"/>
    <n v="35"/>
    <n v="1562"/>
    <x v="0"/>
    <x v="0"/>
    <n v="0"/>
    <n v="1"/>
    <x v="1"/>
  </r>
  <r>
    <s v="7681-FTTS"/>
    <s v="No"/>
    <x v="14"/>
    <n v="181"/>
    <n v="500.1"/>
    <n v="0"/>
    <n v="0"/>
    <s v="No"/>
    <x v="0"/>
    <n v="0"/>
    <n v="0"/>
    <n v="0"/>
    <x v="1"/>
    <n v="0"/>
    <x v="10"/>
    <s v="343-6426"/>
    <s v="Female"/>
    <x v="7"/>
    <s v="No"/>
    <s v="No"/>
    <s v="No"/>
    <x v="0"/>
    <n v="0"/>
    <s v="No"/>
    <x v="2"/>
    <s v="Direct Debit"/>
    <n v="12"/>
    <n v="891"/>
    <x v="0"/>
    <x v="0"/>
    <n v="0"/>
    <n v="1"/>
    <x v="0"/>
  </r>
  <r>
    <s v="3603-TXVR"/>
    <s v="No"/>
    <x v="0"/>
    <n v="3"/>
    <n v="13"/>
    <n v="0"/>
    <n v="0"/>
    <s v="No"/>
    <x v="0"/>
    <n v="0"/>
    <n v="0"/>
    <n v="2"/>
    <x v="0"/>
    <n v="0"/>
    <x v="26"/>
    <s v="363-1657"/>
    <s v="Male"/>
    <x v="52"/>
    <s v="No"/>
    <s v="No"/>
    <s v="No"/>
    <x v="0"/>
    <n v="0"/>
    <s v="Yes"/>
    <x v="0"/>
    <s v="Credit Card"/>
    <n v="46"/>
    <n v="46"/>
    <x v="0"/>
    <x v="0"/>
    <n v="0"/>
    <n v="1"/>
    <x v="0"/>
  </r>
  <r>
    <s v="8375-IPXQ"/>
    <s v="No"/>
    <x v="11"/>
    <n v="71"/>
    <n v="167.3"/>
    <n v="0"/>
    <n v="0"/>
    <s v="No"/>
    <x v="0"/>
    <n v="0"/>
    <n v="0"/>
    <n v="4"/>
    <x v="1"/>
    <n v="28"/>
    <x v="32"/>
    <s v="292-5087"/>
    <s v="Male"/>
    <x v="36"/>
    <s v="No"/>
    <s v="Yes"/>
    <s v="No"/>
    <x v="2"/>
    <n v="0"/>
    <s v="Yes"/>
    <x v="0"/>
    <s v="Direct Debit"/>
    <n v="36"/>
    <n v="752"/>
    <x v="0"/>
    <x v="0"/>
    <n v="0"/>
    <n v="1"/>
    <x v="0"/>
  </r>
  <r>
    <s v="6849-YOJG"/>
    <s v="No"/>
    <x v="70"/>
    <n v="38"/>
    <n v="91"/>
    <n v="0"/>
    <n v="0"/>
    <s v="No"/>
    <x v="0"/>
    <n v="0"/>
    <n v="0"/>
    <n v="16"/>
    <x v="0"/>
    <n v="0"/>
    <x v="35"/>
    <s v="340-4061"/>
    <s v="Male"/>
    <x v="53"/>
    <s v="Yes"/>
    <s v="No"/>
    <s v="No"/>
    <x v="1"/>
    <n v="0"/>
    <s v="No"/>
    <x v="0"/>
    <s v="Direct Debit"/>
    <n v="39"/>
    <n v="597"/>
    <x v="0"/>
    <x v="0"/>
    <n v="0"/>
    <n v="1"/>
    <x v="2"/>
  </r>
  <r>
    <s v="8853-MDTK"/>
    <s v="No"/>
    <x v="40"/>
    <n v="161"/>
    <n v="341.8"/>
    <n v="0"/>
    <n v="0"/>
    <s v="No"/>
    <x v="0"/>
    <n v="0"/>
    <n v="0"/>
    <n v="6"/>
    <x v="1"/>
    <n v="31"/>
    <x v="0"/>
    <s v="360-6586"/>
    <s v="Male"/>
    <x v="3"/>
    <s v="No"/>
    <s v="No"/>
    <s v="No"/>
    <x v="0"/>
    <n v="0"/>
    <s v="Yes"/>
    <x v="2"/>
    <s v="Direct Debit"/>
    <n v="46"/>
    <n v="3153"/>
    <x v="0"/>
    <x v="0"/>
    <n v="0"/>
    <n v="1"/>
    <x v="1"/>
  </r>
  <r>
    <s v="8910-ACYH"/>
    <s v="No"/>
    <x v="75"/>
    <n v="143"/>
    <n v="404.9"/>
    <n v="148"/>
    <n v="558.70000000000005"/>
    <s v="Yes"/>
    <x v="1"/>
    <n v="0"/>
    <n v="0"/>
    <n v="7"/>
    <x v="0"/>
    <n v="0"/>
    <x v="6"/>
    <s v="322-9003"/>
    <s v="Male"/>
    <x v="12"/>
    <s v="Yes"/>
    <s v="No"/>
    <s v="No"/>
    <x v="1"/>
    <n v="0"/>
    <s v="No"/>
    <x v="0"/>
    <s v="Direct Debit"/>
    <n v="17"/>
    <n v="633"/>
    <x v="0"/>
    <x v="0"/>
    <n v="0"/>
    <n v="1"/>
    <x v="1"/>
  </r>
  <r>
    <s v="6800-UVPW"/>
    <s v="No"/>
    <x v="15"/>
    <n v="10"/>
    <n v="24.7"/>
    <n v="8"/>
    <n v="21.4"/>
    <s v="Yes"/>
    <x v="1"/>
    <n v="0"/>
    <n v="0"/>
    <n v="0"/>
    <x v="1"/>
    <n v="0"/>
    <x v="46"/>
    <s v="354-7505"/>
    <s v="Female"/>
    <x v="15"/>
    <s v="No"/>
    <s v="No"/>
    <s v="No"/>
    <x v="0"/>
    <n v="0"/>
    <s v="No"/>
    <x v="0"/>
    <s v="Credit Card"/>
    <n v="13"/>
    <n v="27"/>
    <x v="0"/>
    <x v="0"/>
    <n v="0"/>
    <n v="1"/>
    <x v="0"/>
  </r>
  <r>
    <s v="7058-KYUO"/>
    <s v="No"/>
    <x v="35"/>
    <n v="256"/>
    <n v="725.4"/>
    <n v="192"/>
    <n v="489.6"/>
    <s v="Yes"/>
    <x v="0"/>
    <n v="97.9"/>
    <n v="0"/>
    <n v="3"/>
    <x v="0"/>
    <n v="0"/>
    <x v="30"/>
    <s v="244-6704"/>
    <s v="Male"/>
    <x v="40"/>
    <s v="No"/>
    <s v="No"/>
    <s v="No"/>
    <x v="0"/>
    <n v="0"/>
    <s v="No"/>
    <x v="2"/>
    <s v="Direct Debit"/>
    <n v="40"/>
    <n v="1911"/>
    <x v="0"/>
    <x v="0"/>
    <n v="0"/>
    <n v="1"/>
    <x v="0"/>
  </r>
  <r>
    <s v="9574-BGEA"/>
    <s v="No"/>
    <x v="27"/>
    <n v="303"/>
    <n v="780.6"/>
    <n v="260"/>
    <n v="565.5"/>
    <s v="Yes"/>
    <x v="0"/>
    <n v="113.1"/>
    <n v="0"/>
    <n v="1"/>
    <x v="0"/>
    <n v="0"/>
    <x v="45"/>
    <s v="314-8148"/>
    <s v="Female"/>
    <x v="49"/>
    <s v="No"/>
    <s v="No"/>
    <s v="No"/>
    <x v="0"/>
    <n v="0"/>
    <s v="No"/>
    <x v="1"/>
    <s v="Direct Debit"/>
    <n v="34"/>
    <n v="2230"/>
    <x v="0"/>
    <x v="0"/>
    <n v="0"/>
    <n v="1"/>
    <x v="0"/>
  </r>
  <r>
    <s v="5224-FNDF"/>
    <s v="No"/>
    <x v="47"/>
    <n v="366"/>
    <n v="820"/>
    <n v="220"/>
    <n v="462"/>
    <s v="Yes"/>
    <x v="0"/>
    <n v="115.5"/>
    <n v="0"/>
    <n v="2"/>
    <x v="0"/>
    <n v="0"/>
    <x v="50"/>
    <s v="311-2610"/>
    <s v="Female"/>
    <x v="7"/>
    <s v="No"/>
    <s v="No"/>
    <s v="No"/>
    <x v="0"/>
    <n v="0"/>
    <s v="No"/>
    <x v="1"/>
    <s v="Direct Debit"/>
    <n v="21"/>
    <n v="1165"/>
    <x v="0"/>
    <x v="0"/>
    <n v="0"/>
    <n v="1"/>
    <x v="0"/>
  </r>
  <r>
    <s v="5366-QXTV"/>
    <s v="No"/>
    <x v="69"/>
    <n v="141"/>
    <n v="492.5"/>
    <n v="140"/>
    <n v="297.5"/>
    <s v="Yes"/>
    <x v="0"/>
    <n v="74.400000000000006"/>
    <n v="0"/>
    <n v="8"/>
    <x v="1"/>
    <n v="46"/>
    <x v="47"/>
    <s v="287-7135"/>
    <s v="Male"/>
    <x v="39"/>
    <s v="No"/>
    <s v="No"/>
    <s v="No"/>
    <x v="0"/>
    <n v="0"/>
    <s v="Yes"/>
    <x v="0"/>
    <s v="Credit Card"/>
    <n v="54"/>
    <n v="1912"/>
    <x v="0"/>
    <x v="0"/>
    <n v="0"/>
    <n v="1"/>
    <x v="1"/>
  </r>
  <r>
    <s v="2335-GYIU"/>
    <s v="No"/>
    <x v="53"/>
    <n v="55"/>
    <n v="125.4"/>
    <n v="64"/>
    <n v="188.8"/>
    <s v="Yes"/>
    <x v="1"/>
    <n v="0"/>
    <n v="0"/>
    <n v="20"/>
    <x v="0"/>
    <n v="0"/>
    <x v="28"/>
    <s v="369-6055"/>
    <s v="Male"/>
    <x v="58"/>
    <s v="No"/>
    <s v="No"/>
    <s v="No"/>
    <x v="0"/>
    <n v="0"/>
    <s v="Yes"/>
    <x v="0"/>
    <s v="Direct Debit"/>
    <n v="44"/>
    <n v="688"/>
    <x v="0"/>
    <x v="0"/>
    <n v="0"/>
    <n v="1"/>
    <x v="2"/>
  </r>
  <r>
    <s v="7522-OHZJ"/>
    <s v="No"/>
    <x v="63"/>
    <n v="373"/>
    <n v="1001.7"/>
    <n v="288"/>
    <n v="763.2"/>
    <s v="Yes"/>
    <x v="0"/>
    <n v="152.6"/>
    <n v="0"/>
    <n v="17"/>
    <x v="0"/>
    <n v="0"/>
    <x v="46"/>
    <s v="390-8028"/>
    <s v="Female"/>
    <x v="59"/>
    <s v="Yes"/>
    <s v="No"/>
    <s v="No"/>
    <x v="1"/>
    <n v="0"/>
    <s v="Yes"/>
    <x v="2"/>
    <s v="Credit Card"/>
    <n v="38"/>
    <n v="2684"/>
    <x v="0"/>
    <x v="0"/>
    <n v="0"/>
    <n v="1"/>
    <x v="2"/>
  </r>
  <r>
    <s v="1579-NSFE"/>
    <s v="No"/>
    <x v="29"/>
    <n v="138"/>
    <n v="294.89999999999998"/>
    <n v="72"/>
    <n v="246.6"/>
    <s v="Yes"/>
    <x v="0"/>
    <n v="82.2"/>
    <n v="0"/>
    <n v="0"/>
    <x v="1"/>
    <n v="0"/>
    <x v="49"/>
    <s v="300-3887"/>
    <s v="Female"/>
    <x v="44"/>
    <s v="No"/>
    <s v="No"/>
    <s v="No"/>
    <x v="0"/>
    <n v="0"/>
    <s v="No"/>
    <x v="2"/>
    <s v="Credit Card"/>
    <n v="8"/>
    <n v="155"/>
    <x v="0"/>
    <x v="0"/>
    <n v="0"/>
    <n v="1"/>
    <x v="0"/>
  </r>
  <r>
    <s v="1527-SXBH"/>
    <s v="No"/>
    <x v="38"/>
    <n v="244"/>
    <n v="768"/>
    <n v="204"/>
    <n v="637.5"/>
    <s v="Yes"/>
    <x v="1"/>
    <n v="0"/>
    <n v="0"/>
    <n v="30"/>
    <x v="0"/>
    <n v="0"/>
    <x v="49"/>
    <s v="255-4717"/>
    <s v="Female"/>
    <x v="10"/>
    <s v="No"/>
    <s v="No"/>
    <s v="No"/>
    <x v="0"/>
    <n v="0"/>
    <s v="Yes"/>
    <x v="0"/>
    <s v="Direct Debit"/>
    <n v="32"/>
    <n v="1655"/>
    <x v="0"/>
    <x v="0"/>
    <n v="0"/>
    <n v="1"/>
    <x v="2"/>
  </r>
  <r>
    <s v="6914-AVUI"/>
    <s v="No"/>
    <x v="21"/>
    <n v="257"/>
    <n v="743.6"/>
    <n v="184"/>
    <n v="349.6"/>
    <s v="Yes"/>
    <x v="0"/>
    <n v="116.5"/>
    <n v="0"/>
    <n v="4"/>
    <x v="0"/>
    <n v="0"/>
    <x v="6"/>
    <s v="286-2384"/>
    <s v="Female"/>
    <x v="2"/>
    <s v="No"/>
    <s v="No"/>
    <s v="No"/>
    <x v="0"/>
    <n v="0"/>
    <s v="No"/>
    <x v="0"/>
    <s v="Direct Debit"/>
    <n v="30"/>
    <n v="1387"/>
    <x v="0"/>
    <x v="0"/>
    <n v="0"/>
    <n v="1"/>
    <x v="0"/>
  </r>
  <r>
    <s v="0079-BPCT"/>
    <s v="No"/>
    <x v="52"/>
    <n v="35"/>
    <n v="130.5"/>
    <n v="88"/>
    <n v="231"/>
    <s v="Yes"/>
    <x v="0"/>
    <n v="115.5"/>
    <n v="0"/>
    <n v="0"/>
    <x v="1"/>
    <n v="99"/>
    <x v="22"/>
    <s v="297-3945"/>
    <s v="Female"/>
    <x v="7"/>
    <s v="No"/>
    <s v="No"/>
    <s v="No"/>
    <x v="0"/>
    <n v="0"/>
    <s v="Yes"/>
    <x v="0"/>
    <s v="Credit Card"/>
    <n v="19"/>
    <n v="419"/>
    <x v="0"/>
    <x v="0"/>
    <n v="0"/>
    <n v="1"/>
    <x v="0"/>
  </r>
  <r>
    <s v="1533-PBRB"/>
    <s v="No"/>
    <x v="37"/>
    <n v="30"/>
    <n v="94.6"/>
    <n v="36"/>
    <n v="99"/>
    <s v="Yes"/>
    <x v="0"/>
    <n v="33"/>
    <n v="0"/>
    <n v="14"/>
    <x v="0"/>
    <n v="0"/>
    <x v="23"/>
    <s v="314-2090"/>
    <s v="Female"/>
    <x v="33"/>
    <s v="Yes"/>
    <s v="No"/>
    <s v="No"/>
    <x v="1"/>
    <n v="0"/>
    <s v="No"/>
    <x v="0"/>
    <s v="Direct Debit"/>
    <n v="30"/>
    <n v="261"/>
    <x v="0"/>
    <x v="0"/>
    <n v="0"/>
    <n v="1"/>
    <x v="2"/>
  </r>
  <r>
    <s v="1104-SEKF"/>
    <s v="No"/>
    <x v="65"/>
    <n v="247"/>
    <n v="641.20000000000005"/>
    <n v="196"/>
    <n v="788.9"/>
    <s v="Yes"/>
    <x v="0"/>
    <n v="263"/>
    <n v="0"/>
    <n v="6"/>
    <x v="0"/>
    <n v="0"/>
    <x v="9"/>
    <s v="387-2268"/>
    <s v="Female"/>
    <x v="25"/>
    <s v="No"/>
    <s v="Yes"/>
    <s v="No"/>
    <x v="2"/>
    <n v="0"/>
    <s v="No"/>
    <x v="0"/>
    <s v="Direct Debit"/>
    <n v="44"/>
    <n v="2166"/>
    <x v="0"/>
    <x v="0"/>
    <n v="0"/>
    <n v="1"/>
    <x v="1"/>
  </r>
  <r>
    <s v="8501-GVNJ"/>
    <s v="No"/>
    <x v="21"/>
    <n v="122"/>
    <n v="371.3"/>
    <n v="184"/>
    <n v="414"/>
    <s v="Yes"/>
    <x v="0"/>
    <n v="82.8"/>
    <n v="0"/>
    <n v="10"/>
    <x v="0"/>
    <n v="0"/>
    <x v="48"/>
    <s v="385-2453"/>
    <s v="Male"/>
    <x v="4"/>
    <s v="Yes"/>
    <s v="No"/>
    <s v="No"/>
    <x v="1"/>
    <n v="0"/>
    <s v="Yes"/>
    <x v="2"/>
    <s v="Credit Card"/>
    <n v="43"/>
    <n v="2009"/>
    <x v="0"/>
    <x v="0"/>
    <n v="0"/>
    <n v="1"/>
    <x v="1"/>
  </r>
  <r>
    <s v="5584-CLGA"/>
    <s v="No"/>
    <x v="40"/>
    <n v="299"/>
    <n v="820.2"/>
    <n v="272"/>
    <n v="1026.8"/>
    <s v="Yes"/>
    <x v="1"/>
    <n v="0"/>
    <n v="0"/>
    <n v="15"/>
    <x v="1"/>
    <n v="61"/>
    <x v="44"/>
    <s v="331-6931"/>
    <s v="Female"/>
    <x v="12"/>
    <s v="Yes"/>
    <s v="No"/>
    <s v="No"/>
    <x v="1"/>
    <n v="0"/>
    <s v="Yes"/>
    <x v="2"/>
    <s v="Direct Debit"/>
    <n v="41"/>
    <n v="2775"/>
    <x v="0"/>
    <x v="0"/>
    <n v="0"/>
    <n v="1"/>
    <x v="2"/>
  </r>
  <r>
    <s v="9325-HTNC"/>
    <s v="No"/>
    <x v="24"/>
    <n v="217"/>
    <n v="564.5"/>
    <n v="172"/>
    <n v="382.7"/>
    <s v="Yes"/>
    <x v="0"/>
    <n v="76.5"/>
    <n v="0"/>
    <n v="4"/>
    <x v="0"/>
    <n v="0"/>
    <x v="2"/>
    <s v="391-2673"/>
    <s v="Female"/>
    <x v="16"/>
    <s v="No"/>
    <s v="No"/>
    <s v="No"/>
    <x v="0"/>
    <n v="0"/>
    <s v="Yes"/>
    <x v="0"/>
    <s v="Credit Card"/>
    <n v="45"/>
    <n v="1933"/>
    <x v="0"/>
    <x v="0"/>
    <n v="0"/>
    <n v="1"/>
    <x v="0"/>
  </r>
  <r>
    <s v="5807-XIED"/>
    <s v="No"/>
    <x v="48"/>
    <n v="27"/>
    <n v="79.2"/>
    <n v="20"/>
    <n v="46"/>
    <s v="Yes"/>
    <x v="0"/>
    <n v="9.1999999999999993"/>
    <n v="0"/>
    <n v="3"/>
    <x v="0"/>
    <n v="0"/>
    <x v="21"/>
    <s v="350-5804"/>
    <s v="Female"/>
    <x v="41"/>
    <s v="No"/>
    <s v="Yes"/>
    <s v="No"/>
    <x v="2"/>
    <n v="0"/>
    <s v="No"/>
    <x v="0"/>
    <s v="Credit Card"/>
    <n v="43"/>
    <n v="225"/>
    <x v="0"/>
    <x v="0"/>
    <n v="0"/>
    <n v="1"/>
    <x v="0"/>
  </r>
  <r>
    <s v="8221-XNGD"/>
    <s v="No"/>
    <x v="13"/>
    <n v="136"/>
    <n v="332.5"/>
    <n v="112"/>
    <n v="372.4"/>
    <s v="Yes"/>
    <x v="0"/>
    <n v="93.1"/>
    <n v="0"/>
    <n v="12"/>
    <x v="0"/>
    <n v="0"/>
    <x v="22"/>
    <s v="335-2340"/>
    <s v="Male"/>
    <x v="23"/>
    <s v="Yes"/>
    <s v="No"/>
    <s v="No"/>
    <x v="1"/>
    <n v="0"/>
    <s v="Yes"/>
    <x v="1"/>
    <s v="Credit Card"/>
    <n v="41"/>
    <n v="1145"/>
    <x v="0"/>
    <x v="0"/>
    <n v="0"/>
    <n v="1"/>
    <x v="2"/>
  </r>
  <r>
    <s v="1250-STMT"/>
    <s v="No"/>
    <x v="67"/>
    <n v="269"/>
    <n v="862.6"/>
    <n v="232"/>
    <n v="481.4"/>
    <s v="Yes"/>
    <x v="0"/>
    <n v="120.4"/>
    <n v="0"/>
    <n v="3"/>
    <x v="0"/>
    <n v="0"/>
    <x v="29"/>
    <s v="330-1917"/>
    <s v="Male"/>
    <x v="20"/>
    <s v="No"/>
    <s v="No"/>
    <s v="No"/>
    <x v="0"/>
    <n v="0"/>
    <s v="Yes"/>
    <x v="0"/>
    <s v="Direct Debit"/>
    <n v="41"/>
    <n v="2360"/>
    <x v="0"/>
    <x v="0"/>
    <n v="0"/>
    <n v="1"/>
    <x v="0"/>
  </r>
  <r>
    <s v="4852-YKDI"/>
    <s v="No"/>
    <x v="35"/>
    <n v="133"/>
    <n v="285.7"/>
    <n v="192"/>
    <n v="777.6"/>
    <s v="Yes"/>
    <x v="0"/>
    <n v="388.8"/>
    <n v="0"/>
    <n v="2"/>
    <x v="1"/>
    <n v="75"/>
    <x v="18"/>
    <s v="320-8741"/>
    <s v="Female"/>
    <x v="34"/>
    <s v="No"/>
    <s v="Yes"/>
    <s v="No"/>
    <x v="2"/>
    <n v="0"/>
    <s v="Yes"/>
    <x v="0"/>
    <s v="Direct Debit"/>
    <n v="42"/>
    <n v="2007"/>
    <x v="0"/>
    <x v="0"/>
    <n v="0"/>
    <n v="1"/>
    <x v="0"/>
  </r>
  <r>
    <s v="8834-YNHR"/>
    <s v="No"/>
    <x v="20"/>
    <n v="21"/>
    <n v="50.3"/>
    <n v="52"/>
    <n v="182"/>
    <s v="Yes"/>
    <x v="0"/>
    <n v="60.7"/>
    <n v="0"/>
    <n v="5"/>
    <x v="0"/>
    <n v="0"/>
    <x v="9"/>
    <s v="306-8604"/>
    <s v="Female"/>
    <x v="49"/>
    <s v="No"/>
    <s v="No"/>
    <s v="No"/>
    <x v="0"/>
    <n v="0"/>
    <s v="No"/>
    <x v="0"/>
    <s v="Credit Card"/>
    <n v="52"/>
    <n v="655"/>
    <x v="0"/>
    <x v="0"/>
    <n v="0"/>
    <n v="1"/>
    <x v="1"/>
  </r>
  <r>
    <s v="9329-CZWM"/>
    <s v="No"/>
    <x v="0"/>
    <n v="2"/>
    <n v="4"/>
    <n v="4"/>
    <n v="14.8"/>
    <s v="Yes"/>
    <x v="0"/>
    <n v="3.7"/>
    <n v="0"/>
    <n v="0"/>
    <x v="1"/>
    <n v="0"/>
    <x v="32"/>
    <s v="352-7442"/>
    <s v="Female"/>
    <x v="8"/>
    <s v="No"/>
    <s v="No"/>
    <s v="No"/>
    <x v="0"/>
    <n v="0"/>
    <s v="No"/>
    <x v="0"/>
    <s v="Direct Debit"/>
    <n v="8"/>
    <n v="8"/>
    <x v="0"/>
    <x v="0"/>
    <n v="0"/>
    <n v="1"/>
    <x v="0"/>
  </r>
  <r>
    <s v="5881-TJBI"/>
    <s v="No"/>
    <x v="15"/>
    <n v="6"/>
    <n v="19.100000000000001"/>
    <n v="8"/>
    <n v="19"/>
    <s v="Yes"/>
    <x v="0"/>
    <n v="4.8"/>
    <n v="0"/>
    <n v="6"/>
    <x v="0"/>
    <n v="0"/>
    <x v="43"/>
    <s v="330-5544"/>
    <s v="Male"/>
    <x v="34"/>
    <s v="No"/>
    <s v="Yes"/>
    <s v="No"/>
    <x v="2"/>
    <n v="0"/>
    <s v="No"/>
    <x v="0"/>
    <s v="Paper Check"/>
    <n v="28"/>
    <n v="59"/>
    <x v="0"/>
    <x v="0"/>
    <n v="0"/>
    <n v="1"/>
    <x v="1"/>
  </r>
  <r>
    <s v="6197-CWOB"/>
    <s v="No"/>
    <x v="47"/>
    <n v="210"/>
    <n v="493.1"/>
    <n v="220"/>
    <n v="583"/>
    <s v="Yes"/>
    <x v="1"/>
    <n v="0"/>
    <n v="0"/>
    <n v="2"/>
    <x v="0"/>
    <n v="0"/>
    <x v="47"/>
    <s v="316-7955"/>
    <s v="Male"/>
    <x v="60"/>
    <s v="No"/>
    <s v="Yes"/>
    <s v="No"/>
    <x v="2"/>
    <n v="0"/>
    <s v="Yes"/>
    <x v="0"/>
    <s v="Direct Debit"/>
    <n v="57"/>
    <n v="3123"/>
    <x v="0"/>
    <x v="0"/>
    <n v="0"/>
    <n v="1"/>
    <x v="0"/>
  </r>
  <r>
    <s v="7114-DSLR"/>
    <s v="No"/>
    <x v="14"/>
    <n v="306"/>
    <n v="785.2"/>
    <n v="284"/>
    <n v="830.7"/>
    <s v="Yes"/>
    <x v="0"/>
    <n v="166.1"/>
    <n v="0"/>
    <n v="5"/>
    <x v="0"/>
    <n v="0"/>
    <x v="10"/>
    <s v="375-7175"/>
    <s v="Male"/>
    <x v="43"/>
    <s v="No"/>
    <s v="No"/>
    <s v="No"/>
    <x v="2"/>
    <n v="0"/>
    <s v="No"/>
    <x v="2"/>
    <s v="Direct Debit"/>
    <n v="44"/>
    <n v="3110"/>
    <x v="0"/>
    <x v="0"/>
    <n v="0"/>
    <n v="1"/>
    <x v="1"/>
  </r>
  <r>
    <s v="8464-NQMR"/>
    <s v="No"/>
    <x v="0"/>
    <n v="7"/>
    <n v="15"/>
    <n v="4"/>
    <n v="13.9"/>
    <s v="Yes"/>
    <x v="0"/>
    <n v="2.8"/>
    <n v="0"/>
    <n v="1"/>
    <x v="0"/>
    <n v="0"/>
    <x v="49"/>
    <s v="281-1850"/>
    <s v="Male"/>
    <x v="40"/>
    <s v="No"/>
    <s v="No"/>
    <s v="No"/>
    <x v="0"/>
    <n v="0"/>
    <s v="No"/>
    <x v="0"/>
    <s v="Direct Debit"/>
    <n v="39"/>
    <n v="39"/>
    <x v="0"/>
    <x v="0"/>
    <n v="0"/>
    <n v="1"/>
    <x v="0"/>
  </r>
  <r>
    <s v="1451-HDAE"/>
    <s v="No"/>
    <x v="43"/>
    <n v="20"/>
    <n v="58.1"/>
    <n v="16"/>
    <n v="53.6"/>
    <s v="Yes"/>
    <x v="0"/>
    <n v="26.8"/>
    <n v="0"/>
    <n v="0"/>
    <x v="1"/>
    <n v="0"/>
    <x v="14"/>
    <s v="333-6180"/>
    <s v="Male"/>
    <x v="0"/>
    <s v="No"/>
    <s v="No"/>
    <s v="No"/>
    <x v="0"/>
    <n v="0"/>
    <s v="No"/>
    <x v="0"/>
    <s v="Credit Card"/>
    <n v="9"/>
    <n v="41"/>
    <x v="0"/>
    <x v="0"/>
    <n v="0"/>
    <n v="1"/>
    <x v="0"/>
  </r>
  <r>
    <s v="6483-BRNW"/>
    <s v="No"/>
    <x v="27"/>
    <n v="199"/>
    <n v="518.70000000000005"/>
    <n v="260"/>
    <n v="962"/>
    <s v="Yes"/>
    <x v="0"/>
    <n v="320.7"/>
    <n v="0"/>
    <n v="13"/>
    <x v="0"/>
    <n v="0"/>
    <x v="28"/>
    <s v="355-4399"/>
    <s v="Female"/>
    <x v="28"/>
    <s v="No"/>
    <s v="No"/>
    <s v="No"/>
    <x v="0"/>
    <n v="0"/>
    <s v="Yes"/>
    <x v="1"/>
    <s v="Direct Debit"/>
    <n v="62"/>
    <n v="4035"/>
    <x v="0"/>
    <x v="0"/>
    <n v="0"/>
    <n v="1"/>
    <x v="2"/>
  </r>
  <r>
    <s v="2861-VGIC"/>
    <s v="No"/>
    <x v="30"/>
    <n v="11"/>
    <n v="24.2"/>
    <n v="12"/>
    <n v="49.2"/>
    <s v="Yes"/>
    <x v="0"/>
    <n v="16.399999999999999"/>
    <n v="0"/>
    <n v="1"/>
    <x v="0"/>
    <n v="0"/>
    <x v="14"/>
    <s v="372-9836"/>
    <s v="Female"/>
    <x v="57"/>
    <s v="No"/>
    <s v="Yes"/>
    <s v="No"/>
    <x v="2"/>
    <n v="0"/>
    <s v="No"/>
    <x v="0"/>
    <s v="Direct Debit"/>
    <n v="12"/>
    <n v="31"/>
    <x v="0"/>
    <x v="0"/>
    <n v="0"/>
    <n v="1"/>
    <x v="0"/>
  </r>
  <r>
    <s v="6713-YILD"/>
    <s v="No"/>
    <x v="58"/>
    <n v="169"/>
    <n v="296.3"/>
    <n v="108"/>
    <n v="380.7"/>
    <s v="Yes"/>
    <x v="0"/>
    <n v="76.099999999999994"/>
    <n v="0"/>
    <n v="16"/>
    <x v="0"/>
    <n v="0"/>
    <x v="37"/>
    <s v="366-9004"/>
    <s v="Male"/>
    <x v="58"/>
    <s v="No"/>
    <s v="No"/>
    <s v="No"/>
    <x v="0"/>
    <n v="0"/>
    <s v="No"/>
    <x v="0"/>
    <s v="Credit Card"/>
    <n v="17"/>
    <n v="463"/>
    <x v="0"/>
    <x v="0"/>
    <n v="0"/>
    <n v="1"/>
    <x v="2"/>
  </r>
  <r>
    <s v="4421-VYBF"/>
    <s v="No"/>
    <x v="33"/>
    <n v="111"/>
    <n v="319.5"/>
    <n v="256"/>
    <n v="672"/>
    <s v="Yes"/>
    <x v="0"/>
    <n v="168"/>
    <n v="0"/>
    <n v="10"/>
    <x v="0"/>
    <n v="0"/>
    <x v="36"/>
    <s v="314-9805"/>
    <s v="Male"/>
    <x v="54"/>
    <s v="No"/>
    <s v="No"/>
    <s v="No"/>
    <x v="0"/>
    <n v="0"/>
    <s v="Yes"/>
    <x v="2"/>
    <s v="Direct Debit"/>
    <n v="37"/>
    <n v="2368"/>
    <x v="0"/>
    <x v="0"/>
    <n v="0"/>
    <n v="1"/>
    <x v="1"/>
  </r>
  <r>
    <s v="3376-WGNB"/>
    <s v="No"/>
    <x v="12"/>
    <n v="302"/>
    <n v="643.79999999999995"/>
    <n v="236"/>
    <n v="1144.5999999999999"/>
    <s v="Yes"/>
    <x v="0"/>
    <n v="286.2"/>
    <n v="0"/>
    <n v="0"/>
    <x v="1"/>
    <n v="0"/>
    <x v="23"/>
    <s v="340-1671"/>
    <s v="Female"/>
    <x v="40"/>
    <s v="No"/>
    <s v="No"/>
    <s v="No"/>
    <x v="0"/>
    <n v="0"/>
    <s v="No"/>
    <x v="2"/>
    <s v="Credit Card"/>
    <n v="7"/>
    <n v="384"/>
    <x v="0"/>
    <x v="0"/>
    <n v="0"/>
    <n v="1"/>
    <x v="0"/>
  </r>
  <r>
    <s v="4496-PIDL"/>
    <s v="No"/>
    <x v="15"/>
    <n v="12"/>
    <n v="21.5"/>
    <n v="8"/>
    <n v="16.600000000000001"/>
    <s v="Yes"/>
    <x v="0"/>
    <n v="5.5"/>
    <n v="0"/>
    <n v="0"/>
    <x v="1"/>
    <n v="0"/>
    <x v="29"/>
    <s v="329-3797"/>
    <s v="Female"/>
    <x v="37"/>
    <s v="No"/>
    <s v="No"/>
    <s v="No"/>
    <x v="0"/>
    <n v="0"/>
    <s v="No"/>
    <x v="0"/>
    <s v="Direct Debit"/>
    <n v="12"/>
    <n v="26"/>
    <x v="0"/>
    <x v="0"/>
    <n v="0"/>
    <n v="1"/>
    <x v="0"/>
  </r>
  <r>
    <s v="1210-TVSC"/>
    <s v="No"/>
    <x v="15"/>
    <n v="9"/>
    <n v="19"/>
    <n v="8"/>
    <n v="25.6"/>
    <s v="Yes"/>
    <x v="0"/>
    <n v="5.0999999999999996"/>
    <n v="0"/>
    <n v="0"/>
    <x v="1"/>
    <n v="0"/>
    <x v="44"/>
    <s v="315-9836"/>
    <s v="Female"/>
    <x v="8"/>
    <s v="No"/>
    <s v="No"/>
    <s v="No"/>
    <x v="0"/>
    <n v="0"/>
    <s v="No"/>
    <x v="0"/>
    <s v="Credit Card"/>
    <n v="8"/>
    <n v="13"/>
    <x v="0"/>
    <x v="0"/>
    <n v="0"/>
    <n v="1"/>
    <x v="0"/>
  </r>
  <r>
    <s v="3814-ZCAB"/>
    <s v="No"/>
    <x v="71"/>
    <n v="236"/>
    <n v="570.29999999999995"/>
    <n v="164"/>
    <n v="405.9"/>
    <s v="Yes"/>
    <x v="0"/>
    <n v="81.2"/>
    <n v="0"/>
    <n v="1"/>
    <x v="1"/>
    <n v="17"/>
    <x v="12"/>
    <s v="386-5841"/>
    <s v="Male"/>
    <x v="25"/>
    <s v="No"/>
    <s v="Yes"/>
    <s v="No"/>
    <x v="2"/>
    <n v="0"/>
    <s v="No"/>
    <x v="0"/>
    <s v="Direct Debit"/>
    <n v="55"/>
    <n v="2244"/>
    <x v="0"/>
    <x v="0"/>
    <n v="0"/>
    <n v="1"/>
    <x v="0"/>
  </r>
  <r>
    <s v="2317-FMMI"/>
    <s v="No"/>
    <x v="13"/>
    <n v="51"/>
    <n v="111.8"/>
    <n v="112"/>
    <n v="274.39999999999998"/>
    <s v="Yes"/>
    <x v="0"/>
    <n v="137.19999999999999"/>
    <n v="0"/>
    <n v="5"/>
    <x v="0"/>
    <n v="0"/>
    <x v="1"/>
    <s v="351-10420"/>
    <s v="Female"/>
    <x v="24"/>
    <s v="No"/>
    <s v="No"/>
    <s v="No"/>
    <x v="0"/>
    <n v="0"/>
    <s v="No"/>
    <x v="1"/>
    <s v="Direct Debit"/>
    <n v="40"/>
    <n v="1106"/>
    <x v="0"/>
    <x v="0"/>
    <n v="0"/>
    <n v="1"/>
    <x v="1"/>
  </r>
  <r>
    <s v="9218-RYFZ"/>
    <s v="No"/>
    <x v="5"/>
    <n v="67"/>
    <n v="185.7"/>
    <n v="68"/>
    <n v="217.6"/>
    <s v="Yes"/>
    <x v="0"/>
    <n v="43.5"/>
    <n v="0"/>
    <n v="8"/>
    <x v="0"/>
    <n v="0"/>
    <x v="21"/>
    <s v="347-10162"/>
    <s v="Male"/>
    <x v="24"/>
    <s v="No"/>
    <s v="No"/>
    <s v="No"/>
    <x v="0"/>
    <n v="0"/>
    <s v="No"/>
    <x v="1"/>
    <s v="Credit Card"/>
    <n v="23"/>
    <n v="390"/>
    <x v="0"/>
    <x v="0"/>
    <n v="0"/>
    <n v="1"/>
    <x v="1"/>
  </r>
  <r>
    <s v="6591-AGBL"/>
    <s v="No"/>
    <x v="63"/>
    <n v="414"/>
    <n v="1149.2"/>
    <n v="288"/>
    <n v="633.6"/>
    <s v="Yes"/>
    <x v="0"/>
    <n v="316.8"/>
    <n v="0"/>
    <n v="0"/>
    <x v="1"/>
    <n v="0"/>
    <x v="9"/>
    <s v="337-2072"/>
    <s v="Male"/>
    <x v="12"/>
    <s v="Yes"/>
    <s v="No"/>
    <s v="No"/>
    <x v="1"/>
    <n v="0"/>
    <s v="No"/>
    <x v="2"/>
    <s v="Direct Debit"/>
    <n v="10"/>
    <n v="742"/>
    <x v="0"/>
    <x v="0"/>
    <n v="0"/>
    <n v="1"/>
    <x v="0"/>
  </r>
  <r>
    <s v="9560-BLYN"/>
    <s v="No"/>
    <x v="37"/>
    <n v="52"/>
    <n v="107.8"/>
    <n v="36"/>
    <n v="78.3"/>
    <s v="Yes"/>
    <x v="0"/>
    <n v="26.1"/>
    <n v="0"/>
    <n v="2"/>
    <x v="0"/>
    <n v="0"/>
    <x v="22"/>
    <s v="344-8303"/>
    <s v="Male"/>
    <x v="7"/>
    <s v="No"/>
    <s v="No"/>
    <s v="No"/>
    <x v="0"/>
    <n v="0"/>
    <s v="No"/>
    <x v="0"/>
    <s v="Direct Debit"/>
    <n v="26"/>
    <n v="235"/>
    <x v="0"/>
    <x v="0"/>
    <n v="0"/>
    <n v="1"/>
    <x v="0"/>
  </r>
  <r>
    <s v="6666-DFYS"/>
    <s v="No"/>
    <x v="0"/>
    <n v="6"/>
    <n v="16"/>
    <n v="4"/>
    <n v="14.4"/>
    <s v="Yes"/>
    <x v="0"/>
    <n v="2.9"/>
    <n v="0"/>
    <n v="1"/>
    <x v="0"/>
    <n v="0"/>
    <x v="23"/>
    <s v="337-8787"/>
    <s v="Female"/>
    <x v="30"/>
    <s v="No"/>
    <s v="No"/>
    <s v="No"/>
    <x v="0"/>
    <n v="0"/>
    <s v="No"/>
    <x v="0"/>
    <s v="Direct Debit"/>
    <n v="37"/>
    <n v="37"/>
    <x v="0"/>
    <x v="0"/>
    <n v="0"/>
    <n v="1"/>
    <x v="0"/>
  </r>
  <r>
    <s v="1485-PBGF"/>
    <s v="No"/>
    <x v="61"/>
    <n v="17"/>
    <n v="52.8"/>
    <n v="32"/>
    <n v="98.4"/>
    <s v="Yes"/>
    <x v="0"/>
    <n v="19.7"/>
    <n v="0"/>
    <n v="6"/>
    <x v="0"/>
    <n v="0"/>
    <x v="1"/>
    <s v="384-9259"/>
    <s v="Female"/>
    <x v="1"/>
    <s v="No"/>
    <s v="No"/>
    <s v="No"/>
    <x v="0"/>
    <n v="0"/>
    <s v="No"/>
    <x v="0"/>
    <s v="Direct Debit"/>
    <n v="34"/>
    <n v="258"/>
    <x v="0"/>
    <x v="0"/>
    <n v="0"/>
    <n v="1"/>
    <x v="1"/>
  </r>
  <r>
    <s v="9755-EMCK"/>
    <s v="No"/>
    <x v="19"/>
    <n v="99"/>
    <n v="305.89999999999998"/>
    <n v="244"/>
    <n v="549"/>
    <s v="Yes"/>
    <x v="0"/>
    <n v="274.5"/>
    <n v="0"/>
    <n v="16"/>
    <x v="0"/>
    <n v="0"/>
    <x v="13"/>
    <s v="371-6878"/>
    <s v="Male"/>
    <x v="33"/>
    <s v="Yes"/>
    <s v="No"/>
    <s v="No"/>
    <x v="1"/>
    <n v="0"/>
    <s v="Yes"/>
    <x v="1"/>
    <s v="Direct Debit"/>
    <n v="39"/>
    <n v="2379"/>
    <x v="0"/>
    <x v="0"/>
    <n v="0"/>
    <n v="1"/>
    <x v="2"/>
  </r>
  <r>
    <s v="6075-JUPN"/>
    <s v="No"/>
    <x v="12"/>
    <n v="149"/>
    <n v="410.4"/>
    <n v="236"/>
    <n v="896.8"/>
    <s v="Yes"/>
    <x v="0"/>
    <n v="448.4"/>
    <n v="0"/>
    <n v="12"/>
    <x v="0"/>
    <n v="0"/>
    <x v="2"/>
    <s v="400-2171"/>
    <s v="Female"/>
    <x v="0"/>
    <s v="No"/>
    <s v="No"/>
    <s v="No"/>
    <x v="0"/>
    <n v="0"/>
    <s v="No"/>
    <x v="2"/>
    <s v="Credit Card"/>
    <n v="37"/>
    <n v="2147"/>
    <x v="0"/>
    <x v="0"/>
    <n v="0"/>
    <n v="1"/>
    <x v="2"/>
  </r>
  <r>
    <s v="4806-JNCF"/>
    <s v="No"/>
    <x v="0"/>
    <n v="4"/>
    <n v="12"/>
    <n v="4"/>
    <n v="9.6"/>
    <s v="Yes"/>
    <x v="1"/>
    <n v="0"/>
    <n v="0"/>
    <n v="0"/>
    <x v="1"/>
    <n v="0"/>
    <x v="14"/>
    <s v="332-2198"/>
    <s v="Female"/>
    <x v="48"/>
    <s v="No"/>
    <s v="No"/>
    <s v="No"/>
    <x v="0"/>
    <n v="0"/>
    <s v="No"/>
    <x v="0"/>
    <s v="Credit Card"/>
    <n v="13"/>
    <n v="13"/>
    <x v="0"/>
    <x v="0"/>
    <n v="0"/>
    <n v="1"/>
    <x v="0"/>
  </r>
  <r>
    <s v="6022-NREL"/>
    <s v="No"/>
    <x v="32"/>
    <n v="76"/>
    <n v="165.3"/>
    <n v="44"/>
    <n v="100.1"/>
    <s v="Yes"/>
    <x v="0"/>
    <n v="25"/>
    <n v="0"/>
    <n v="2"/>
    <x v="0"/>
    <n v="0"/>
    <x v="5"/>
    <s v="253-2758"/>
    <s v="Female"/>
    <x v="5"/>
    <s v="No"/>
    <s v="No"/>
    <s v="No"/>
    <x v="0"/>
    <n v="0"/>
    <s v="No"/>
    <x v="0"/>
    <s v="Direct Debit"/>
    <n v="27"/>
    <n v="294"/>
    <x v="0"/>
    <x v="0"/>
    <n v="0"/>
    <n v="1"/>
    <x v="0"/>
  </r>
  <r>
    <s v="1600-VMBO"/>
    <s v="No"/>
    <x v="6"/>
    <n v="244"/>
    <n v="574.79999999999995"/>
    <n v="228"/>
    <n v="809.4"/>
    <s v="Yes"/>
    <x v="0"/>
    <n v="161.9"/>
    <n v="0"/>
    <n v="0"/>
    <x v="1"/>
    <n v="0"/>
    <x v="41"/>
    <s v="298-7738"/>
    <s v="Male"/>
    <x v="2"/>
    <s v="No"/>
    <s v="No"/>
    <s v="No"/>
    <x v="0"/>
    <n v="0"/>
    <s v="No"/>
    <x v="2"/>
    <s v="Credit Card"/>
    <n v="13"/>
    <n v="743"/>
    <x v="0"/>
    <x v="0"/>
    <n v="0"/>
    <n v="1"/>
    <x v="0"/>
  </r>
  <r>
    <s v="2738-WURU"/>
    <s v="No"/>
    <x v="66"/>
    <n v="51"/>
    <n v="154.6"/>
    <n v="76"/>
    <n v="188.1"/>
    <s v="Yes"/>
    <x v="0"/>
    <n v="47"/>
    <n v="0"/>
    <n v="0"/>
    <x v="1"/>
    <n v="0"/>
    <x v="30"/>
    <s v="278-9583"/>
    <s v="Female"/>
    <x v="23"/>
    <s v="Yes"/>
    <s v="No"/>
    <s v="No"/>
    <x v="1"/>
    <n v="0"/>
    <s v="No"/>
    <x v="1"/>
    <s v="Credit Card"/>
    <n v="10"/>
    <n v="192"/>
    <x v="0"/>
    <x v="0"/>
    <n v="0"/>
    <n v="1"/>
    <x v="0"/>
  </r>
  <r>
    <s v="4712-JDAZ"/>
    <s v="No"/>
    <x v="45"/>
    <n v="76"/>
    <n v="209.9"/>
    <n v="208"/>
    <n v="774.8"/>
    <s v="Yes"/>
    <x v="1"/>
    <n v="0"/>
    <n v="0"/>
    <n v="7"/>
    <x v="0"/>
    <n v="0"/>
    <x v="46"/>
    <s v="359-9251"/>
    <s v="Female"/>
    <x v="20"/>
    <s v="No"/>
    <s v="No"/>
    <s v="No"/>
    <x v="0"/>
    <n v="0"/>
    <s v="Yes"/>
    <x v="1"/>
    <s v="Direct Debit"/>
    <n v="56"/>
    <n v="2942"/>
    <x v="0"/>
    <x v="0"/>
    <n v="0"/>
    <n v="1"/>
    <x v="1"/>
  </r>
  <r>
    <s v="1581-MGTB"/>
    <s v="No"/>
    <x v="14"/>
    <n v="125"/>
    <n v="282.2"/>
    <n v="284"/>
    <n v="958.5"/>
    <s v="Yes"/>
    <x v="0"/>
    <n v="319.5"/>
    <n v="0"/>
    <n v="7"/>
    <x v="1"/>
    <n v="71"/>
    <x v="25"/>
    <s v="313-8668"/>
    <s v="Female"/>
    <x v="37"/>
    <s v="No"/>
    <s v="No"/>
    <s v="No"/>
    <x v="0"/>
    <n v="0"/>
    <s v="Yes"/>
    <x v="2"/>
    <s v="Credit Card"/>
    <n v="26"/>
    <n v="1810"/>
    <x v="0"/>
    <x v="0"/>
    <n v="0"/>
    <n v="1"/>
    <x v="1"/>
  </r>
  <r>
    <s v="5500-YGFU"/>
    <s v="No"/>
    <x v="32"/>
    <n v="36"/>
    <n v="89.9"/>
    <n v="44"/>
    <n v="163.9"/>
    <s v="Yes"/>
    <x v="0"/>
    <n v="41"/>
    <n v="0"/>
    <n v="0"/>
    <x v="1"/>
    <n v="0"/>
    <x v="48"/>
    <s v="298-4431"/>
    <s v="Male"/>
    <x v="9"/>
    <s v="No"/>
    <s v="No"/>
    <s v="No"/>
    <x v="0"/>
    <n v="0"/>
    <s v="No"/>
    <x v="1"/>
    <s v="Credit Card"/>
    <n v="15"/>
    <n v="169"/>
    <x v="0"/>
    <x v="0"/>
    <n v="0"/>
    <n v="1"/>
    <x v="0"/>
  </r>
  <r>
    <s v="8320-OGAN"/>
    <s v="No"/>
    <x v="60"/>
    <n v="358"/>
    <n v="674.3"/>
    <n v="268"/>
    <n v="797.3"/>
    <s v="Yes"/>
    <x v="0"/>
    <n v="159.5"/>
    <n v="0"/>
    <n v="1"/>
    <x v="0"/>
    <n v="0"/>
    <x v="2"/>
    <s v="292-7070"/>
    <s v="Female"/>
    <x v="18"/>
    <s v="No"/>
    <s v="No"/>
    <s v="No"/>
    <x v="0"/>
    <n v="0"/>
    <s v="No"/>
    <x v="2"/>
    <s v="Direct Debit"/>
    <n v="35"/>
    <n v="2338"/>
    <x v="0"/>
    <x v="0"/>
    <n v="0"/>
    <n v="1"/>
    <x v="0"/>
  </r>
  <r>
    <s v="1564-TARC"/>
    <s v="No"/>
    <x v="46"/>
    <n v="228"/>
    <n v="554.4"/>
    <n v="160"/>
    <n v="260"/>
    <s v="Yes"/>
    <x v="0"/>
    <n v="130"/>
    <n v="0"/>
    <n v="5"/>
    <x v="0"/>
    <n v="0"/>
    <x v="44"/>
    <s v="341-5758"/>
    <s v="Female"/>
    <x v="62"/>
    <s v="No"/>
    <s v="Yes"/>
    <s v="No"/>
    <x v="2"/>
    <n v="0"/>
    <s v="Yes"/>
    <x v="0"/>
    <s v="Direct Debit"/>
    <n v="56"/>
    <n v="2219"/>
    <x v="0"/>
    <x v="0"/>
    <n v="0"/>
    <n v="1"/>
    <x v="1"/>
  </r>
  <r>
    <s v="3277-NXDS"/>
    <s v="No"/>
    <x v="73"/>
    <n v="288"/>
    <n v="431.2"/>
    <n v="116"/>
    <n v="345.1"/>
    <s v="Yes"/>
    <x v="0"/>
    <n v="69"/>
    <n v="0"/>
    <n v="5"/>
    <x v="0"/>
    <n v="0"/>
    <x v="22"/>
    <s v="321-3155"/>
    <s v="Male"/>
    <x v="14"/>
    <s v="No"/>
    <s v="Yes"/>
    <s v="No"/>
    <x v="2"/>
    <n v="0"/>
    <s v="No"/>
    <x v="0"/>
    <s v="Direct Debit"/>
    <n v="37"/>
    <n v="1070"/>
    <x v="0"/>
    <x v="0"/>
    <n v="0"/>
    <n v="1"/>
    <x v="1"/>
  </r>
  <r>
    <s v="6290-RRMI"/>
    <s v="No"/>
    <x v="0"/>
    <n v="3"/>
    <n v="9"/>
    <n v="4"/>
    <n v="10.7"/>
    <s v="Yes"/>
    <x v="0"/>
    <n v="5.4"/>
    <n v="0"/>
    <n v="12"/>
    <x v="1"/>
    <n v="5"/>
    <x v="10"/>
    <s v="353-7691"/>
    <s v="Male"/>
    <x v="41"/>
    <s v="No"/>
    <s v="Yes"/>
    <s v="No"/>
    <x v="2"/>
    <n v="0"/>
    <s v="No"/>
    <x v="0"/>
    <s v="Direct Debit"/>
    <n v="25"/>
    <n v="25"/>
    <x v="0"/>
    <x v="0"/>
    <n v="0"/>
    <n v="1"/>
    <x v="2"/>
  </r>
  <r>
    <s v="1679-CATQ"/>
    <s v="No"/>
    <x v="63"/>
    <n v="371"/>
    <n v="1158.0999999999999"/>
    <n v="288"/>
    <n v="604.79999999999995"/>
    <s v="Yes"/>
    <x v="0"/>
    <n v="151.19999999999999"/>
    <n v="0"/>
    <n v="0"/>
    <x v="1"/>
    <n v="0"/>
    <x v="30"/>
    <s v="269-6042"/>
    <s v="Female"/>
    <x v="4"/>
    <s v="Yes"/>
    <s v="No"/>
    <s v="No"/>
    <x v="1"/>
    <n v="0"/>
    <s v="No"/>
    <x v="2"/>
    <s v="Credit Card"/>
    <n v="9"/>
    <n v="683"/>
    <x v="0"/>
    <x v="0"/>
    <n v="0"/>
    <n v="1"/>
    <x v="0"/>
  </r>
  <r>
    <s v="5870-ZEDH"/>
    <s v="No"/>
    <x v="14"/>
    <n v="352"/>
    <n v="1065.8"/>
    <n v="284"/>
    <n v="639"/>
    <s v="Yes"/>
    <x v="1"/>
    <n v="0"/>
    <n v="0"/>
    <n v="6"/>
    <x v="0"/>
    <n v="0"/>
    <x v="1"/>
    <s v="309-2557"/>
    <s v="Male"/>
    <x v="52"/>
    <s v="No"/>
    <s v="No"/>
    <s v="No"/>
    <x v="0"/>
    <n v="0"/>
    <s v="Yes"/>
    <x v="2"/>
    <s v="Direct Debit"/>
    <n v="31"/>
    <n v="2229"/>
    <x v="0"/>
    <x v="0"/>
    <n v="0"/>
    <n v="1"/>
    <x v="1"/>
  </r>
  <r>
    <s v="3480-UEFN"/>
    <s v="No"/>
    <x v="60"/>
    <n v="172"/>
    <n v="401.8"/>
    <n v="268"/>
    <n v="649.9"/>
    <s v="Yes"/>
    <x v="1"/>
    <n v="0"/>
    <n v="0"/>
    <n v="9"/>
    <x v="0"/>
    <n v="0"/>
    <x v="45"/>
    <s v="329-3236"/>
    <s v="Female"/>
    <x v="27"/>
    <s v="No"/>
    <s v="Yes"/>
    <s v="No"/>
    <x v="2"/>
    <n v="0"/>
    <s v="Yes"/>
    <x v="1"/>
    <s v="Direct Debit"/>
    <n v="50"/>
    <n v="3366"/>
    <x v="0"/>
    <x v="0"/>
    <n v="0"/>
    <n v="1"/>
    <x v="1"/>
  </r>
  <r>
    <s v="2476-DQLP"/>
    <s v="No"/>
    <x v="16"/>
    <n v="219"/>
    <n v="798.8"/>
    <n v="292"/>
    <n v="905.2"/>
    <s v="Yes"/>
    <x v="0"/>
    <n v="181"/>
    <n v="0"/>
    <n v="8"/>
    <x v="1"/>
    <n v="26"/>
    <x v="19"/>
    <s v="310-5341"/>
    <s v="Female"/>
    <x v="51"/>
    <s v="No"/>
    <s v="No"/>
    <s v="No"/>
    <x v="0"/>
    <n v="0"/>
    <s v="Yes"/>
    <x v="2"/>
    <s v="Direct Debit"/>
    <n v="49"/>
    <n v="3527"/>
    <x v="0"/>
    <x v="0"/>
    <n v="0"/>
    <n v="1"/>
    <x v="1"/>
  </r>
  <r>
    <s v="9890-EGWB"/>
    <s v="No"/>
    <x v="38"/>
    <n v="208"/>
    <n v="562.70000000000005"/>
    <n v="204"/>
    <n v="504.9"/>
    <s v="Yes"/>
    <x v="0"/>
    <n v="101"/>
    <n v="0"/>
    <n v="21"/>
    <x v="0"/>
    <n v="0"/>
    <x v="9"/>
    <s v="288-2354"/>
    <s v="Female"/>
    <x v="17"/>
    <s v="Yes"/>
    <s v="No"/>
    <s v="No"/>
    <x v="1"/>
    <n v="0"/>
    <s v="Yes"/>
    <x v="1"/>
    <s v="Direct Debit"/>
    <n v="50"/>
    <n v="2567"/>
    <x v="0"/>
    <x v="0"/>
    <n v="0"/>
    <n v="1"/>
    <x v="2"/>
  </r>
  <r>
    <s v="5032-TVZZ"/>
    <s v="No"/>
    <x v="61"/>
    <n v="50"/>
    <n v="132.30000000000001"/>
    <n v="32"/>
    <n v="74.400000000000006"/>
    <s v="Yes"/>
    <x v="0"/>
    <n v="18.600000000000001"/>
    <n v="0"/>
    <n v="0"/>
    <x v="1"/>
    <n v="0"/>
    <x v="20"/>
    <s v="277-7863"/>
    <s v="Male"/>
    <x v="54"/>
    <s v="No"/>
    <s v="No"/>
    <s v="No"/>
    <x v="0"/>
    <n v="0"/>
    <s v="No"/>
    <x v="1"/>
    <s v="Direct Debit"/>
    <n v="10"/>
    <n v="85"/>
    <x v="0"/>
    <x v="0"/>
    <n v="0"/>
    <n v="1"/>
    <x v="0"/>
  </r>
  <r>
    <s v="9924-CXWX"/>
    <s v="No"/>
    <x v="42"/>
    <n v="137"/>
    <n v="423.1"/>
    <n v="152"/>
    <n v="247"/>
    <s v="Yes"/>
    <x v="0"/>
    <n v="61.8"/>
    <n v="0"/>
    <n v="8"/>
    <x v="0"/>
    <n v="0"/>
    <x v="36"/>
    <s v="318-3619"/>
    <s v="Male"/>
    <x v="55"/>
    <s v="No"/>
    <s v="Yes"/>
    <s v="No"/>
    <x v="2"/>
    <n v="0"/>
    <s v="No"/>
    <x v="0"/>
    <s v="Direct Debit"/>
    <n v="11"/>
    <n v="424"/>
    <x v="0"/>
    <x v="0"/>
    <n v="0"/>
    <n v="1"/>
    <x v="1"/>
  </r>
  <r>
    <s v="2585-YSHA"/>
    <s v="No"/>
    <x v="75"/>
    <n v="57"/>
    <n v="185.4"/>
    <n v="148"/>
    <n v="336.7"/>
    <s v="Yes"/>
    <x v="1"/>
    <n v="0"/>
    <n v="0"/>
    <n v="10"/>
    <x v="1"/>
    <n v="0"/>
    <x v="6"/>
    <s v="388-3328"/>
    <s v="Female"/>
    <x v="18"/>
    <s v="No"/>
    <s v="No"/>
    <s v="No"/>
    <x v="0"/>
    <n v="0"/>
    <s v="Yes"/>
    <x v="0"/>
    <s v="Direct Debit"/>
    <n v="60"/>
    <n v="2210"/>
    <x v="0"/>
    <x v="0"/>
    <n v="0"/>
    <n v="1"/>
    <x v="1"/>
  </r>
  <r>
    <s v="0194-UGAI"/>
    <s v="No"/>
    <x v="69"/>
    <n v="93"/>
    <n v="211.6"/>
    <n v="140"/>
    <n v="455"/>
    <s v="Yes"/>
    <x v="0"/>
    <n v="227.5"/>
    <n v="0"/>
    <n v="8"/>
    <x v="0"/>
    <n v="0"/>
    <x v="22"/>
    <s v="317-8635"/>
    <s v="Male"/>
    <x v="15"/>
    <s v="No"/>
    <s v="No"/>
    <s v="No"/>
    <x v="0"/>
    <n v="0"/>
    <s v="Yes"/>
    <x v="2"/>
    <s v="Direct Debit"/>
    <n v="37"/>
    <n v="1305"/>
    <x v="0"/>
    <x v="0"/>
    <n v="0"/>
    <n v="1"/>
    <x v="1"/>
  </r>
  <r>
    <s v="6106-AKSH"/>
    <s v="No"/>
    <x v="14"/>
    <n v="569"/>
    <n v="1142.7"/>
    <n v="284"/>
    <n v="646.1"/>
    <s v="Yes"/>
    <x v="0"/>
    <n v="129.19999999999999"/>
    <n v="0"/>
    <n v="4"/>
    <x v="0"/>
    <n v="0"/>
    <x v="17"/>
    <s v="315-8379"/>
    <s v="Male"/>
    <x v="18"/>
    <s v="No"/>
    <s v="No"/>
    <s v="No"/>
    <x v="0"/>
    <n v="0"/>
    <s v="No"/>
    <x v="2"/>
    <s v="Credit Card"/>
    <n v="42"/>
    <n v="3029"/>
    <x v="0"/>
    <x v="0"/>
    <n v="0"/>
    <n v="1"/>
    <x v="0"/>
  </r>
  <r>
    <s v="7783-SMHU"/>
    <s v="No"/>
    <x v="5"/>
    <n v="101"/>
    <n v="279.10000000000002"/>
    <n v="68"/>
    <n v="268.60000000000002"/>
    <s v="Yes"/>
    <x v="0"/>
    <n v="134.30000000000001"/>
    <n v="0"/>
    <n v="5"/>
    <x v="0"/>
    <n v="0"/>
    <x v="47"/>
    <s v="395-4007"/>
    <s v="Female"/>
    <x v="13"/>
    <s v="No"/>
    <s v="Yes"/>
    <s v="No"/>
    <x v="2"/>
    <n v="0"/>
    <s v="No"/>
    <x v="0"/>
    <s v="Direct Debit"/>
    <n v="33"/>
    <n v="583"/>
    <x v="0"/>
    <x v="0"/>
    <n v="0"/>
    <n v="1"/>
    <x v="1"/>
  </r>
  <r>
    <s v="6419-RTHG"/>
    <s v="No"/>
    <x v="32"/>
    <n v="23"/>
    <n v="55.1"/>
    <n v="44"/>
    <n v="146.30000000000001"/>
    <s v="Yes"/>
    <x v="1"/>
    <n v="0"/>
    <n v="0"/>
    <n v="0"/>
    <x v="1"/>
    <n v="0"/>
    <x v="43"/>
    <s v="315-9345"/>
    <s v="Female"/>
    <x v="38"/>
    <s v="No"/>
    <s v="No"/>
    <s v="No"/>
    <x v="0"/>
    <n v="0"/>
    <s v="No"/>
    <x v="0"/>
    <s v="Credit Card"/>
    <n v="15"/>
    <n v="161"/>
    <x v="0"/>
    <x v="0"/>
    <n v="0"/>
    <n v="1"/>
    <x v="0"/>
  </r>
  <r>
    <s v="0242-MCGY"/>
    <s v="No"/>
    <x v="0"/>
    <n v="5"/>
    <n v="11"/>
    <n v="4"/>
    <n v="6.5"/>
    <s v="Yes"/>
    <x v="0"/>
    <n v="1.3"/>
    <n v="0"/>
    <n v="0"/>
    <x v="1"/>
    <n v="0"/>
    <x v="7"/>
    <s v="314-9500"/>
    <s v="Male"/>
    <x v="9"/>
    <s v="No"/>
    <s v="No"/>
    <s v="No"/>
    <x v="0"/>
    <n v="0"/>
    <s v="No"/>
    <x v="0"/>
    <s v="Credit Card"/>
    <n v="12"/>
    <n v="12"/>
    <x v="0"/>
    <x v="0"/>
    <n v="0"/>
    <n v="1"/>
    <x v="0"/>
  </r>
  <r>
    <s v="4788-MBAV"/>
    <s v="No"/>
    <x v="39"/>
    <n v="207"/>
    <n v="388.8"/>
    <n v="120"/>
    <n v="471"/>
    <s v="Yes"/>
    <x v="1"/>
    <n v="0"/>
    <n v="0"/>
    <n v="8"/>
    <x v="0"/>
    <n v="0"/>
    <x v="17"/>
    <s v="318-4434"/>
    <s v="Female"/>
    <x v="3"/>
    <s v="No"/>
    <s v="No"/>
    <s v="No"/>
    <x v="0"/>
    <n v="0"/>
    <s v="Yes"/>
    <x v="1"/>
    <s v="Credit Card"/>
    <n v="37"/>
    <n v="1106"/>
    <x v="0"/>
    <x v="0"/>
    <n v="0"/>
    <n v="1"/>
    <x v="1"/>
  </r>
  <r>
    <s v="2337-JGXR"/>
    <s v="No"/>
    <x v="37"/>
    <n v="47"/>
    <n v="78.8"/>
    <n v="36"/>
    <n v="101.7"/>
    <s v="Yes"/>
    <x v="0"/>
    <n v="20.3"/>
    <n v="0"/>
    <n v="6"/>
    <x v="0"/>
    <n v="0"/>
    <x v="29"/>
    <s v="259-6576"/>
    <s v="Female"/>
    <x v="50"/>
    <s v="No"/>
    <s v="No"/>
    <s v="No"/>
    <x v="0"/>
    <n v="0"/>
    <s v="Yes"/>
    <x v="0"/>
    <s v="Direct Debit"/>
    <n v="32"/>
    <n v="280"/>
    <x v="0"/>
    <x v="0"/>
    <n v="0"/>
    <n v="1"/>
    <x v="1"/>
  </r>
  <r>
    <s v="1696-JSRN"/>
    <s v="No"/>
    <x v="25"/>
    <n v="99"/>
    <n v="241.8"/>
    <n v="240"/>
    <n v="678"/>
    <s v="Yes"/>
    <x v="0"/>
    <n v="339"/>
    <n v="0"/>
    <n v="0"/>
    <x v="1"/>
    <n v="0"/>
    <x v="1"/>
    <s v="380-3432"/>
    <s v="Male"/>
    <x v="2"/>
    <s v="No"/>
    <s v="No"/>
    <s v="No"/>
    <x v="0"/>
    <n v="0"/>
    <s v="No"/>
    <x v="2"/>
    <s v="Direct Debit"/>
    <n v="12"/>
    <n v="738"/>
    <x v="0"/>
    <x v="0"/>
    <n v="0"/>
    <n v="1"/>
    <x v="0"/>
  </r>
  <r>
    <s v="5130-ECIX"/>
    <s v="No"/>
    <x v="72"/>
    <n v="189"/>
    <n v="578.9"/>
    <n v="180"/>
    <n v="508.5"/>
    <s v="Yes"/>
    <x v="0"/>
    <n v="169.5"/>
    <n v="0"/>
    <n v="10"/>
    <x v="0"/>
    <n v="0"/>
    <x v="26"/>
    <s v="280-3666"/>
    <s v="Female"/>
    <x v="41"/>
    <s v="No"/>
    <s v="Yes"/>
    <s v="No"/>
    <x v="2"/>
    <n v="0"/>
    <s v="Yes"/>
    <x v="1"/>
    <s v="Direct Debit"/>
    <n v="55"/>
    <n v="2430"/>
    <x v="0"/>
    <x v="0"/>
    <n v="0"/>
    <n v="1"/>
    <x v="1"/>
  </r>
  <r>
    <s v="0107-DKSL"/>
    <s v="No"/>
    <x v="74"/>
    <n v="45"/>
    <n v="106.4"/>
    <n v="28"/>
    <n v="78.400000000000006"/>
    <s v="Yes"/>
    <x v="0"/>
    <n v="15.7"/>
    <n v="0"/>
    <n v="12"/>
    <x v="0"/>
    <n v="0"/>
    <x v="33"/>
    <s v="331-7510"/>
    <s v="Male"/>
    <x v="33"/>
    <s v="Yes"/>
    <s v="No"/>
    <s v="No"/>
    <x v="1"/>
    <n v="0"/>
    <s v="No"/>
    <x v="0"/>
    <s v="Direct Debit"/>
    <n v="45"/>
    <n v="298"/>
    <x v="0"/>
    <x v="0"/>
    <n v="0"/>
    <n v="1"/>
    <x v="2"/>
  </r>
  <r>
    <s v="6823-ZNUQ"/>
    <s v="No"/>
    <x v="61"/>
    <n v="22"/>
    <n v="54.9"/>
    <n v="32"/>
    <n v="88.8"/>
    <s v="Yes"/>
    <x v="0"/>
    <n v="17.8"/>
    <n v="0"/>
    <n v="9"/>
    <x v="0"/>
    <n v="0"/>
    <x v="50"/>
    <s v="382-3270"/>
    <s v="Male"/>
    <x v="42"/>
    <s v="Yes"/>
    <s v="No"/>
    <s v="No"/>
    <x v="1"/>
    <n v="0"/>
    <s v="No"/>
    <x v="0"/>
    <s v="Credit Card"/>
    <n v="22"/>
    <n v="175"/>
    <x v="0"/>
    <x v="0"/>
    <n v="0"/>
    <n v="1"/>
    <x v="1"/>
  </r>
  <r>
    <s v="8927-LCEK"/>
    <s v="No"/>
    <x v="46"/>
    <n v="115"/>
    <n v="279.89999999999998"/>
    <n v="160"/>
    <n v="448"/>
    <s v="Yes"/>
    <x v="0"/>
    <n v="149.30000000000001"/>
    <n v="0"/>
    <n v="15"/>
    <x v="0"/>
    <n v="0"/>
    <x v="2"/>
    <s v="395-9797"/>
    <s v="Female"/>
    <x v="53"/>
    <s v="Yes"/>
    <s v="No"/>
    <s v="No"/>
    <x v="1"/>
    <n v="0"/>
    <s v="Yes"/>
    <x v="1"/>
    <s v="Direct Debit"/>
    <n v="59"/>
    <n v="2364"/>
    <x v="0"/>
    <x v="0"/>
    <n v="0"/>
    <n v="1"/>
    <x v="2"/>
  </r>
  <r>
    <s v="5083-GHZQ"/>
    <s v="No"/>
    <x v="3"/>
    <n v="14"/>
    <n v="48.3"/>
    <n v="40"/>
    <n v="122"/>
    <s v="Yes"/>
    <x v="0"/>
    <n v="61"/>
    <n v="0"/>
    <n v="3"/>
    <x v="1"/>
    <n v="27"/>
    <x v="41"/>
    <s v="315-9372"/>
    <s v="Male"/>
    <x v="32"/>
    <s v="No"/>
    <s v="No"/>
    <s v="No"/>
    <x v="0"/>
    <n v="0"/>
    <s v="No"/>
    <x v="0"/>
    <s v="Direct Debit"/>
    <n v="31"/>
    <n v="303"/>
    <x v="0"/>
    <x v="0"/>
    <n v="0"/>
    <n v="1"/>
    <x v="0"/>
  </r>
  <r>
    <s v="7185-IZQG"/>
    <s v="No"/>
    <x v="36"/>
    <n v="343"/>
    <n v="666.4"/>
    <n v="168"/>
    <n v="630"/>
    <s v="Yes"/>
    <x v="1"/>
    <n v="0"/>
    <n v="0"/>
    <n v="3"/>
    <x v="0"/>
    <n v="0"/>
    <x v="32"/>
    <s v="291-6295"/>
    <s v="Male"/>
    <x v="41"/>
    <s v="No"/>
    <s v="Yes"/>
    <s v="No"/>
    <x v="2"/>
    <n v="0"/>
    <s v="No"/>
    <x v="1"/>
    <s v="Direct Debit"/>
    <n v="54"/>
    <n v="2252"/>
    <x v="0"/>
    <x v="0"/>
    <n v="0"/>
    <n v="1"/>
    <x v="0"/>
  </r>
  <r>
    <s v="8686-ZZUL"/>
    <s v="No"/>
    <x v="56"/>
    <n v="118"/>
    <n v="282.7"/>
    <n v="104"/>
    <n v="403"/>
    <s v="Yes"/>
    <x v="0"/>
    <n v="134.30000000000001"/>
    <n v="0"/>
    <n v="8"/>
    <x v="0"/>
    <n v="0"/>
    <x v="30"/>
    <s v="277-6130"/>
    <s v="Female"/>
    <x v="12"/>
    <s v="Yes"/>
    <s v="No"/>
    <s v="No"/>
    <x v="1"/>
    <n v="0"/>
    <s v="Yes"/>
    <x v="0"/>
    <s v="Credit Card"/>
    <n v="21"/>
    <n v="538"/>
    <x v="0"/>
    <x v="0"/>
    <n v="0"/>
    <n v="1"/>
    <x v="1"/>
  </r>
  <r>
    <s v="0513-QEBM"/>
    <s v="No"/>
    <x v="69"/>
    <n v="150"/>
    <n v="345.5"/>
    <n v="140"/>
    <n v="280"/>
    <s v="Yes"/>
    <x v="0"/>
    <n v="70"/>
    <n v="0"/>
    <n v="20"/>
    <x v="0"/>
    <n v="0"/>
    <x v="6"/>
    <s v="296-9671"/>
    <s v="Female"/>
    <x v="6"/>
    <s v="Yes"/>
    <s v="No"/>
    <s v="No"/>
    <x v="1"/>
    <n v="0"/>
    <s v="No"/>
    <x v="1"/>
    <s v="Credit Card"/>
    <n v="27"/>
    <n v="944"/>
    <x v="0"/>
    <x v="0"/>
    <n v="0"/>
    <n v="1"/>
    <x v="2"/>
  </r>
  <r>
    <s v="2028-BWJV"/>
    <s v="No"/>
    <x v="33"/>
    <n v="312"/>
    <n v="826"/>
    <n v="256"/>
    <n v="691.2"/>
    <s v="Yes"/>
    <x v="0"/>
    <n v="345.6"/>
    <n v="0"/>
    <n v="3"/>
    <x v="0"/>
    <n v="0"/>
    <x v="12"/>
    <s v="389-3102"/>
    <s v="Female"/>
    <x v="25"/>
    <s v="No"/>
    <s v="Yes"/>
    <s v="No"/>
    <x v="2"/>
    <n v="0"/>
    <s v="Yes"/>
    <x v="2"/>
    <s v="Credit Card"/>
    <n v="65"/>
    <n v="4117"/>
    <x v="0"/>
    <x v="0"/>
    <n v="0"/>
    <n v="1"/>
    <x v="0"/>
  </r>
  <r>
    <s v="8477-ZKHF"/>
    <s v="No"/>
    <x v="6"/>
    <n v="398"/>
    <n v="847.5"/>
    <n v="228"/>
    <n v="786.6"/>
    <s v="Yes"/>
    <x v="0"/>
    <n v="393.3"/>
    <n v="0"/>
    <n v="9"/>
    <x v="1"/>
    <n v="0"/>
    <x v="19"/>
    <s v="357-5968"/>
    <s v="Male"/>
    <x v="30"/>
    <s v="No"/>
    <s v="No"/>
    <s v="No"/>
    <x v="0"/>
    <n v="0"/>
    <s v="No"/>
    <x v="1"/>
    <s v="Direct Debit"/>
    <n v="37"/>
    <n v="2100"/>
    <x v="0"/>
    <x v="0"/>
    <n v="0"/>
    <n v="1"/>
    <x v="1"/>
  </r>
  <r>
    <s v="4466-NZDI"/>
    <s v="No"/>
    <x v="18"/>
    <n v="50"/>
    <n v="118.1"/>
    <n v="80"/>
    <n v="150"/>
    <s v="Yes"/>
    <x v="0"/>
    <n v="50"/>
    <n v="0"/>
    <n v="1"/>
    <x v="0"/>
    <n v="0"/>
    <x v="33"/>
    <s v="312-8018"/>
    <s v="Male"/>
    <x v="21"/>
    <s v="No"/>
    <s v="No"/>
    <s v="No"/>
    <x v="0"/>
    <n v="0"/>
    <s v="No"/>
    <x v="1"/>
    <s v="Credit Card"/>
    <n v="36"/>
    <n v="704"/>
    <x v="0"/>
    <x v="0"/>
    <n v="0"/>
    <n v="1"/>
    <x v="0"/>
  </r>
  <r>
    <s v="5291-JIDG"/>
    <s v="No"/>
    <x v="17"/>
    <n v="164"/>
    <n v="657.2"/>
    <n v="188"/>
    <n v="432.4"/>
    <s v="Yes"/>
    <x v="0"/>
    <n v="216.2"/>
    <n v="0"/>
    <n v="4"/>
    <x v="0"/>
    <n v="0"/>
    <x v="10"/>
    <s v="252-1573"/>
    <s v="Female"/>
    <x v="3"/>
    <s v="No"/>
    <s v="No"/>
    <s v="No"/>
    <x v="0"/>
    <n v="0"/>
    <s v="Yes"/>
    <x v="0"/>
    <s v="Credit Card"/>
    <n v="35"/>
    <n v="1657"/>
    <x v="0"/>
    <x v="0"/>
    <n v="0"/>
    <n v="1"/>
    <x v="0"/>
  </r>
  <r>
    <s v="2533-HQWP"/>
    <s v="No"/>
    <x v="20"/>
    <n v="26"/>
    <n v="79.2"/>
    <n v="52"/>
    <n v="97.5"/>
    <s v="Yes"/>
    <x v="0"/>
    <n v="32.5"/>
    <n v="0"/>
    <n v="0"/>
    <x v="1"/>
    <n v="0"/>
    <x v="3"/>
    <s v="282-4079"/>
    <s v="Female"/>
    <x v="16"/>
    <s v="No"/>
    <s v="No"/>
    <s v="No"/>
    <x v="0"/>
    <n v="0"/>
    <s v="No"/>
    <x v="2"/>
    <s v="Direct Debit"/>
    <n v="13"/>
    <n v="166"/>
    <x v="0"/>
    <x v="0"/>
    <n v="0"/>
    <n v="1"/>
    <x v="0"/>
  </r>
  <r>
    <s v="9838-XJOC"/>
    <s v="No"/>
    <x v="55"/>
    <n v="56"/>
    <n v="148.9"/>
    <n v="48"/>
    <n v="144"/>
    <s v="Yes"/>
    <x v="0"/>
    <n v="36"/>
    <n v="0"/>
    <n v="3"/>
    <x v="0"/>
    <n v="0"/>
    <x v="33"/>
    <s v="365-9691"/>
    <s v="Male"/>
    <x v="37"/>
    <s v="No"/>
    <s v="No"/>
    <s v="No"/>
    <x v="0"/>
    <n v="0"/>
    <s v="No"/>
    <x v="0"/>
    <s v="Direct Debit"/>
    <n v="55"/>
    <n v="683"/>
    <x v="0"/>
    <x v="0"/>
    <n v="0"/>
    <n v="1"/>
    <x v="0"/>
  </r>
  <r>
    <s v="6520-AEYH"/>
    <s v="No"/>
    <x v="63"/>
    <n v="231"/>
    <n v="574"/>
    <n v="288"/>
    <n v="756"/>
    <s v="Yes"/>
    <x v="0"/>
    <n v="252"/>
    <n v="0"/>
    <n v="5"/>
    <x v="1"/>
    <n v="73"/>
    <x v="30"/>
    <s v="328-5245"/>
    <s v="Male"/>
    <x v="57"/>
    <s v="No"/>
    <s v="Yes"/>
    <s v="No"/>
    <x v="2"/>
    <n v="0"/>
    <s v="Yes"/>
    <x v="0"/>
    <s v="Direct Debit"/>
    <n v="52"/>
    <n v="3729"/>
    <x v="0"/>
    <x v="0"/>
    <n v="0"/>
    <n v="1"/>
    <x v="1"/>
  </r>
  <r>
    <s v="7225-YQQL"/>
    <s v="No"/>
    <x v="49"/>
    <n v="127"/>
    <n v="338.5"/>
    <n v="136"/>
    <n v="326.39999999999998"/>
    <s v="Yes"/>
    <x v="0"/>
    <n v="163.19999999999999"/>
    <n v="0"/>
    <n v="5"/>
    <x v="0"/>
    <n v="0"/>
    <x v="33"/>
    <s v="308-7872"/>
    <s v="Male"/>
    <x v="14"/>
    <s v="No"/>
    <s v="Yes"/>
    <s v="No"/>
    <x v="2"/>
    <n v="0"/>
    <s v="Yes"/>
    <x v="1"/>
    <s v="Direct Debit"/>
    <n v="43"/>
    <n v="1451"/>
    <x v="0"/>
    <x v="0"/>
    <n v="0"/>
    <n v="1"/>
    <x v="1"/>
  </r>
  <r>
    <s v="6672-PAFR"/>
    <s v="No"/>
    <x v="73"/>
    <n v="183"/>
    <n v="351.5"/>
    <n v="116"/>
    <n v="310.3"/>
    <s v="Yes"/>
    <x v="0"/>
    <n v="155.19999999999999"/>
    <n v="0"/>
    <n v="30"/>
    <x v="0"/>
    <n v="0"/>
    <x v="18"/>
    <s v="387-7831"/>
    <s v="Female"/>
    <x v="6"/>
    <s v="Yes"/>
    <s v="No"/>
    <s v="No"/>
    <x v="1"/>
    <n v="0"/>
    <s v="No"/>
    <x v="0"/>
    <s v="Direct Debit"/>
    <n v="41"/>
    <n v="1187"/>
    <x v="0"/>
    <x v="0"/>
    <n v="0"/>
    <n v="1"/>
    <x v="2"/>
  </r>
  <r>
    <s v="8015-SZHN"/>
    <s v="No"/>
    <x v="39"/>
    <n v="105"/>
    <n v="241.5"/>
    <n v="120"/>
    <n v="324"/>
    <s v="Yes"/>
    <x v="0"/>
    <n v="81"/>
    <n v="0"/>
    <n v="10"/>
    <x v="0"/>
    <n v="0"/>
    <x v="38"/>
    <s v="278-6167"/>
    <s v="Male"/>
    <x v="25"/>
    <s v="No"/>
    <s v="Yes"/>
    <s v="No"/>
    <x v="2"/>
    <n v="0"/>
    <s v="No"/>
    <x v="0"/>
    <s v="Paper Check"/>
    <n v="35"/>
    <n v="1042"/>
    <x v="0"/>
    <x v="0"/>
    <n v="0"/>
    <n v="1"/>
    <x v="1"/>
  </r>
  <r>
    <s v="9231-IPBJ"/>
    <s v="No"/>
    <x v="1"/>
    <n v="85"/>
    <n v="131.9"/>
    <n v="132"/>
    <n v="537.9"/>
    <s v="Yes"/>
    <x v="0"/>
    <n v="134.5"/>
    <n v="0"/>
    <n v="43"/>
    <x v="0"/>
    <n v="0"/>
    <x v="17"/>
    <s v="285-2869"/>
    <s v="Female"/>
    <x v="53"/>
    <s v="Yes"/>
    <s v="No"/>
    <s v="No"/>
    <x v="1"/>
    <n v="0"/>
    <s v="No"/>
    <x v="0"/>
    <s v="Direct Debit"/>
    <n v="46"/>
    <n v="1510"/>
    <x v="0"/>
    <x v="0"/>
    <n v="0"/>
    <n v="1"/>
    <x v="2"/>
  </r>
  <r>
    <s v="0322-BDAK"/>
    <s v="No"/>
    <x v="47"/>
    <n v="92"/>
    <n v="220.1"/>
    <n v="220"/>
    <n v="671"/>
    <s v="Yes"/>
    <x v="0"/>
    <n v="167.8"/>
    <n v="0"/>
    <n v="5"/>
    <x v="0"/>
    <n v="0"/>
    <x v="45"/>
    <s v="296-9824"/>
    <s v="Male"/>
    <x v="29"/>
    <s v="No"/>
    <s v="Yes"/>
    <s v="No"/>
    <x v="2"/>
    <n v="0"/>
    <s v="Yes"/>
    <x v="2"/>
    <s v="Direct Debit"/>
    <n v="48"/>
    <n v="2662"/>
    <x v="0"/>
    <x v="0"/>
    <n v="0"/>
    <n v="1"/>
    <x v="1"/>
  </r>
  <r>
    <s v="0402-PONP"/>
    <s v="No"/>
    <x v="12"/>
    <n v="173"/>
    <n v="355.5"/>
    <n v="236"/>
    <n v="743.4"/>
    <s v="Yes"/>
    <x v="0"/>
    <n v="185.9"/>
    <n v="0"/>
    <n v="2"/>
    <x v="1"/>
    <n v="96"/>
    <x v="25"/>
    <s v="296-7152"/>
    <s v="Female"/>
    <x v="39"/>
    <s v="No"/>
    <s v="No"/>
    <s v="No"/>
    <x v="0"/>
    <n v="0"/>
    <s v="No"/>
    <x v="1"/>
    <s v="Direct Debit"/>
    <n v="43"/>
    <n v="2575"/>
    <x v="0"/>
    <x v="0"/>
    <n v="0"/>
    <n v="1"/>
    <x v="0"/>
  </r>
  <r>
    <s v="3980-CGZX"/>
    <s v="No"/>
    <x v="47"/>
    <n v="105"/>
    <n v="276.39999999999998"/>
    <n v="220"/>
    <n v="654.5"/>
    <s v="Yes"/>
    <x v="0"/>
    <n v="327.3"/>
    <n v="0"/>
    <n v="10"/>
    <x v="0"/>
    <n v="0"/>
    <x v="6"/>
    <s v="316-1607"/>
    <s v="Male"/>
    <x v="29"/>
    <s v="No"/>
    <s v="Yes"/>
    <s v="No"/>
    <x v="2"/>
    <n v="0"/>
    <s v="No"/>
    <x v="0"/>
    <s v="Direct Debit"/>
    <n v="26"/>
    <n v="1456"/>
    <x v="0"/>
    <x v="0"/>
    <n v="0"/>
    <n v="1"/>
    <x v="1"/>
  </r>
  <r>
    <s v="6917-KZIZ"/>
    <s v="No"/>
    <x v="63"/>
    <n v="228"/>
    <n v="716.2"/>
    <n v="288"/>
    <n v="633.6"/>
    <s v="Yes"/>
    <x v="1"/>
    <n v="0"/>
    <n v="0"/>
    <n v="3"/>
    <x v="0"/>
    <n v="0"/>
    <x v="44"/>
    <s v="339-4920"/>
    <s v="Male"/>
    <x v="55"/>
    <s v="No"/>
    <s v="Yes"/>
    <s v="No"/>
    <x v="2"/>
    <n v="0"/>
    <s v="Yes"/>
    <x v="1"/>
    <s v="Credit Card"/>
    <n v="18"/>
    <n v="1293"/>
    <x v="0"/>
    <x v="0"/>
    <n v="0"/>
    <n v="1"/>
    <x v="0"/>
  </r>
  <r>
    <s v="2257-JVHA"/>
    <s v="No"/>
    <x v="60"/>
    <n v="339"/>
    <n v="1012.4"/>
    <n v="268"/>
    <n v="643.20000000000005"/>
    <s v="Yes"/>
    <x v="0"/>
    <n v="160.80000000000001"/>
    <n v="0"/>
    <n v="3"/>
    <x v="0"/>
    <n v="0"/>
    <x v="4"/>
    <s v="329-9856"/>
    <s v="Female"/>
    <x v="50"/>
    <s v="No"/>
    <s v="No"/>
    <s v="No"/>
    <x v="0"/>
    <n v="0"/>
    <s v="No"/>
    <x v="1"/>
    <s v="Direct Debit"/>
    <n v="59"/>
    <n v="3979"/>
    <x v="0"/>
    <x v="0"/>
    <n v="0"/>
    <n v="1"/>
    <x v="0"/>
  </r>
  <r>
    <s v="7889-MGGO"/>
    <s v="No"/>
    <x v="37"/>
    <n v="25"/>
    <n v="73.8"/>
    <n v="36"/>
    <n v="87.3"/>
    <s v="Yes"/>
    <x v="0"/>
    <n v="43.7"/>
    <n v="0"/>
    <n v="0"/>
    <x v="1"/>
    <n v="0"/>
    <x v="50"/>
    <s v="323-7520"/>
    <s v="Male"/>
    <x v="56"/>
    <s v="No"/>
    <s v="Yes"/>
    <s v="No"/>
    <x v="2"/>
    <n v="0"/>
    <s v="No"/>
    <x v="1"/>
    <s v="Credit Card"/>
    <n v="9"/>
    <n v="88"/>
    <x v="0"/>
    <x v="0"/>
    <n v="0"/>
    <n v="1"/>
    <x v="0"/>
  </r>
  <r>
    <s v="8543-NUPE"/>
    <s v="No"/>
    <x v="32"/>
    <n v="86"/>
    <n v="128.5"/>
    <n v="44"/>
    <n v="136.4"/>
    <s v="Yes"/>
    <x v="0"/>
    <n v="27.3"/>
    <n v="0"/>
    <n v="8"/>
    <x v="1"/>
    <n v="50"/>
    <x v="26"/>
    <s v="319-6573"/>
    <s v="Male"/>
    <x v="20"/>
    <s v="No"/>
    <s v="No"/>
    <s v="No"/>
    <x v="0"/>
    <n v="0"/>
    <s v="No"/>
    <x v="0"/>
    <s v="Credit Card"/>
    <n v="34"/>
    <n v="363"/>
    <x v="0"/>
    <x v="0"/>
    <n v="0"/>
    <n v="1"/>
    <x v="1"/>
  </r>
  <r>
    <s v="5368-EJNI"/>
    <s v="No"/>
    <x v="23"/>
    <n v="290"/>
    <n v="730.8"/>
    <n v="264"/>
    <n v="567.6"/>
    <s v="Yes"/>
    <x v="0"/>
    <n v="141.9"/>
    <n v="0"/>
    <n v="5"/>
    <x v="0"/>
    <n v="0"/>
    <x v="26"/>
    <s v="383-6661"/>
    <s v="Female"/>
    <x v="34"/>
    <s v="No"/>
    <s v="Yes"/>
    <s v="No"/>
    <x v="2"/>
    <n v="0"/>
    <s v="Yes"/>
    <x v="1"/>
    <s v="Credit Card"/>
    <n v="70"/>
    <n v="4671"/>
    <x v="0"/>
    <x v="0"/>
    <n v="0"/>
    <n v="1"/>
    <x v="1"/>
  </r>
  <r>
    <s v="3540-TKDP"/>
    <s v="No"/>
    <x v="14"/>
    <n v="167"/>
    <n v="424.2"/>
    <n v="284"/>
    <n v="504.1"/>
    <s v="Yes"/>
    <x v="0"/>
    <n v="126"/>
    <n v="0"/>
    <n v="9"/>
    <x v="0"/>
    <n v="0"/>
    <x v="46"/>
    <s v="270-6310"/>
    <s v="Female"/>
    <x v="2"/>
    <s v="No"/>
    <s v="No"/>
    <s v="No"/>
    <x v="0"/>
    <n v="0"/>
    <s v="Yes"/>
    <x v="2"/>
    <s v="Credit Card"/>
    <n v="42"/>
    <n v="2999"/>
    <x v="0"/>
    <x v="0"/>
    <n v="0"/>
    <n v="1"/>
    <x v="1"/>
  </r>
  <r>
    <s v="3649-POHT"/>
    <s v="No"/>
    <x v="0"/>
    <n v="2"/>
    <n v="6"/>
    <n v="4"/>
    <n v="12.8"/>
    <s v="Yes"/>
    <x v="0"/>
    <n v="4.3"/>
    <n v="0"/>
    <n v="0"/>
    <x v="1"/>
    <n v="0"/>
    <x v="49"/>
    <s v="307-9096"/>
    <s v="Male"/>
    <x v="6"/>
    <s v="Yes"/>
    <s v="No"/>
    <s v="No"/>
    <x v="1"/>
    <n v="0"/>
    <s v="No"/>
    <x v="0"/>
    <s v="Credit Card"/>
    <n v="10"/>
    <n v="10"/>
    <x v="0"/>
    <x v="0"/>
    <n v="0"/>
    <n v="1"/>
    <x v="0"/>
  </r>
  <r>
    <s v="1343-HRIN"/>
    <s v="No"/>
    <x v="19"/>
    <n v="204"/>
    <n v="546.9"/>
    <n v="244"/>
    <n v="829.6"/>
    <s v="Yes"/>
    <x v="0"/>
    <n v="276.5"/>
    <n v="0"/>
    <n v="4"/>
    <x v="0"/>
    <n v="0"/>
    <x v="40"/>
    <s v="278-6370"/>
    <s v="Female"/>
    <x v="24"/>
    <s v="No"/>
    <s v="No"/>
    <s v="No"/>
    <x v="0"/>
    <n v="0"/>
    <s v="Yes"/>
    <x v="1"/>
    <s v="Credit Card"/>
    <n v="51"/>
    <n v="3107"/>
    <x v="0"/>
    <x v="0"/>
    <n v="0"/>
    <n v="1"/>
    <x v="0"/>
  </r>
  <r>
    <s v="6078-FJZF"/>
    <s v="No"/>
    <x v="60"/>
    <n v="167"/>
    <n v="266.60000000000002"/>
    <n v="268"/>
    <n v="897.8"/>
    <s v="Yes"/>
    <x v="0"/>
    <n v="448.9"/>
    <n v="0"/>
    <n v="4"/>
    <x v="1"/>
    <n v="88"/>
    <x v="4"/>
    <s v="360-3851"/>
    <s v="Female"/>
    <x v="2"/>
    <s v="No"/>
    <s v="No"/>
    <s v="No"/>
    <x v="0"/>
    <n v="0"/>
    <s v="Yes"/>
    <x v="1"/>
    <s v="Credit Card"/>
    <n v="41"/>
    <n v="2723"/>
    <x v="0"/>
    <x v="0"/>
    <n v="0"/>
    <n v="1"/>
    <x v="0"/>
  </r>
  <r>
    <s v="6368-XFXN"/>
    <s v="No"/>
    <x v="21"/>
    <n v="84"/>
    <n v="228.2"/>
    <n v="184"/>
    <n v="634.79999999999995"/>
    <s v="Yes"/>
    <x v="0"/>
    <n v="211.6"/>
    <n v="0"/>
    <n v="9"/>
    <x v="0"/>
    <n v="0"/>
    <x v="6"/>
    <s v="308-4459"/>
    <s v="Male"/>
    <x v="15"/>
    <s v="No"/>
    <s v="No"/>
    <s v="No"/>
    <x v="0"/>
    <n v="0"/>
    <s v="Yes"/>
    <x v="1"/>
    <s v="Credit Card"/>
    <n v="18"/>
    <n v="804"/>
    <x v="0"/>
    <x v="0"/>
    <n v="0"/>
    <n v="1"/>
    <x v="1"/>
  </r>
  <r>
    <s v="5768-KDUI"/>
    <s v="No"/>
    <x v="1"/>
    <n v="123"/>
    <n v="227.5"/>
    <n v="132"/>
    <n v="491.7"/>
    <s v="Yes"/>
    <x v="0"/>
    <n v="163.9"/>
    <n v="0"/>
    <n v="24"/>
    <x v="0"/>
    <n v="0"/>
    <x v="9"/>
    <s v="336-9229"/>
    <s v="Male"/>
    <x v="58"/>
    <s v="No"/>
    <s v="No"/>
    <s v="No"/>
    <x v="0"/>
    <n v="0"/>
    <s v="No"/>
    <x v="1"/>
    <s v="Direct Debit"/>
    <n v="42"/>
    <n v="1358"/>
    <x v="0"/>
    <x v="0"/>
    <n v="0"/>
    <n v="1"/>
    <x v="2"/>
  </r>
  <r>
    <s v="1545-IMXK"/>
    <s v="No"/>
    <x v="9"/>
    <n v="269"/>
    <n v="649.29999999999995"/>
    <n v="200"/>
    <n v="570"/>
    <s v="Yes"/>
    <x v="0"/>
    <n v="142.5"/>
    <n v="0"/>
    <n v="1"/>
    <x v="0"/>
    <n v="0"/>
    <x v="33"/>
    <s v="373-9298"/>
    <s v="Female"/>
    <x v="60"/>
    <s v="No"/>
    <s v="Yes"/>
    <s v="No"/>
    <x v="2"/>
    <n v="0"/>
    <s v="Yes"/>
    <x v="0"/>
    <s v="Direct Debit"/>
    <n v="37"/>
    <n v="1836"/>
    <x v="0"/>
    <x v="0"/>
    <n v="0"/>
    <n v="1"/>
    <x v="0"/>
  </r>
  <r>
    <s v="1627-IWME"/>
    <s v="No"/>
    <x v="47"/>
    <n v="421"/>
    <n v="714.3"/>
    <n v="220"/>
    <n v="610.5"/>
    <s v="Yes"/>
    <x v="0"/>
    <n v="122.1"/>
    <n v="0"/>
    <n v="12"/>
    <x v="0"/>
    <n v="0"/>
    <x v="4"/>
    <s v="288-2056"/>
    <s v="Female"/>
    <x v="28"/>
    <s v="No"/>
    <s v="No"/>
    <s v="No"/>
    <x v="0"/>
    <n v="0"/>
    <s v="Yes"/>
    <x v="1"/>
    <s v="Credit Card"/>
    <n v="14"/>
    <n v="793"/>
    <x v="0"/>
    <x v="0"/>
    <n v="0"/>
    <n v="1"/>
    <x v="2"/>
  </r>
  <r>
    <s v="3987-TFKC"/>
    <s v="No"/>
    <x v="25"/>
    <n v="200"/>
    <n v="483.6"/>
    <n v="240"/>
    <n v="726"/>
    <s v="Yes"/>
    <x v="0"/>
    <n v="145.19999999999999"/>
    <n v="0"/>
    <n v="13"/>
    <x v="1"/>
    <n v="40"/>
    <x v="6"/>
    <s v="397-7496"/>
    <s v="Female"/>
    <x v="47"/>
    <s v="No"/>
    <s v="Yes"/>
    <s v="No"/>
    <x v="2"/>
    <n v="0"/>
    <s v="Yes"/>
    <x v="0"/>
    <s v="Direct Debit"/>
    <n v="69"/>
    <n v="4145"/>
    <x v="0"/>
    <x v="0"/>
    <n v="0"/>
    <n v="1"/>
    <x v="2"/>
  </r>
  <r>
    <s v="2809-TYJV"/>
    <s v="No"/>
    <x v="55"/>
    <n v="21"/>
    <n v="60.3"/>
    <n v="48"/>
    <n v="120"/>
    <s v="Yes"/>
    <x v="0"/>
    <n v="24"/>
    <n v="0"/>
    <n v="9"/>
    <x v="0"/>
    <n v="0"/>
    <x v="0"/>
    <s v="324-8152"/>
    <s v="Male"/>
    <x v="62"/>
    <s v="No"/>
    <s v="Yes"/>
    <s v="No"/>
    <x v="2"/>
    <n v="0"/>
    <s v="No"/>
    <x v="0"/>
    <s v="Direct Debit"/>
    <n v="28"/>
    <n v="338"/>
    <x v="0"/>
    <x v="0"/>
    <n v="0"/>
    <n v="1"/>
    <x v="1"/>
  </r>
  <r>
    <s v="1265-VATB"/>
    <s v="No"/>
    <x v="2"/>
    <n v="193"/>
    <n v="439.1"/>
    <n v="176"/>
    <n v="594"/>
    <s v="Yes"/>
    <x v="0"/>
    <n v="148.5"/>
    <n v="0"/>
    <n v="5"/>
    <x v="0"/>
    <n v="0"/>
    <x v="49"/>
    <s v="327-2056"/>
    <s v="Female"/>
    <x v="3"/>
    <s v="No"/>
    <s v="No"/>
    <s v="No"/>
    <x v="0"/>
    <n v="0"/>
    <s v="Yes"/>
    <x v="2"/>
    <s v="Direct Debit"/>
    <n v="47"/>
    <n v="2085"/>
    <x v="0"/>
    <x v="0"/>
    <n v="0"/>
    <n v="1"/>
    <x v="1"/>
  </r>
  <r>
    <s v="4147-NPJA"/>
    <s v="No"/>
    <x v="60"/>
    <n v="467"/>
    <n v="875.9"/>
    <n v="268"/>
    <n v="536"/>
    <s v="Yes"/>
    <x v="0"/>
    <n v="178.7"/>
    <n v="0"/>
    <n v="11"/>
    <x v="0"/>
    <n v="0"/>
    <x v="30"/>
    <s v="337-2109"/>
    <s v="Female"/>
    <x v="48"/>
    <s v="No"/>
    <s v="No"/>
    <s v="No"/>
    <x v="0"/>
    <n v="0"/>
    <s v="Yes"/>
    <x v="2"/>
    <s v="Credit Card"/>
    <n v="41"/>
    <n v="2793"/>
    <x v="0"/>
    <x v="0"/>
    <n v="0"/>
    <n v="1"/>
    <x v="2"/>
  </r>
  <r>
    <s v="6155-XXQS"/>
    <s v="No"/>
    <x v="26"/>
    <n v="198"/>
    <n v="568.4"/>
    <n v="252"/>
    <n v="718.2"/>
    <s v="Yes"/>
    <x v="0"/>
    <n v="239.4"/>
    <n v="0"/>
    <n v="0"/>
    <x v="1"/>
    <n v="0"/>
    <x v="34"/>
    <s v="368-8479"/>
    <s v="Female"/>
    <x v="47"/>
    <s v="No"/>
    <s v="Yes"/>
    <s v="No"/>
    <x v="2"/>
    <n v="0"/>
    <s v="No"/>
    <x v="2"/>
    <s v="Credit Card"/>
    <n v="9"/>
    <n v="554"/>
    <x v="0"/>
    <x v="0"/>
    <n v="0"/>
    <n v="1"/>
    <x v="0"/>
  </r>
  <r>
    <s v="8314-DVLG"/>
    <s v="No"/>
    <x v="2"/>
    <n v="287"/>
    <n v="702.2"/>
    <n v="176"/>
    <n v="730.4"/>
    <s v="Yes"/>
    <x v="1"/>
    <n v="0"/>
    <n v="0"/>
    <n v="4"/>
    <x v="0"/>
    <n v="0"/>
    <x v="11"/>
    <s v="270-5775"/>
    <s v="Male"/>
    <x v="3"/>
    <s v="No"/>
    <s v="No"/>
    <s v="No"/>
    <x v="0"/>
    <n v="0"/>
    <s v="No"/>
    <x v="0"/>
    <s v="Direct Debit"/>
    <n v="41"/>
    <n v="1785"/>
    <x v="0"/>
    <x v="0"/>
    <n v="0"/>
    <n v="1"/>
    <x v="0"/>
  </r>
  <r>
    <s v="3230-VGHO"/>
    <s v="No"/>
    <x v="47"/>
    <n v="207"/>
    <n v="717.8"/>
    <n v="220"/>
    <n v="753.5"/>
    <s v="Yes"/>
    <x v="0"/>
    <n v="188.4"/>
    <n v="0"/>
    <n v="5"/>
    <x v="0"/>
    <n v="0"/>
    <x v="37"/>
    <s v="376-6884"/>
    <s v="Male"/>
    <x v="30"/>
    <s v="No"/>
    <s v="No"/>
    <s v="No"/>
    <x v="0"/>
    <n v="0"/>
    <s v="No"/>
    <x v="0"/>
    <s v="Credit Card"/>
    <n v="32"/>
    <n v="1739"/>
    <x v="0"/>
    <x v="0"/>
    <n v="0"/>
    <n v="1"/>
    <x v="1"/>
  </r>
  <r>
    <s v="7247-GPNP"/>
    <s v="No"/>
    <x v="8"/>
    <n v="121"/>
    <n v="279.2"/>
    <n v="280"/>
    <n v="441"/>
    <s v="Yes"/>
    <x v="0"/>
    <n v="220.5"/>
    <n v="0"/>
    <n v="9"/>
    <x v="0"/>
    <n v="0"/>
    <x v="38"/>
    <s v="329-7021"/>
    <s v="Female"/>
    <x v="17"/>
    <s v="Yes"/>
    <s v="No"/>
    <s v="No"/>
    <x v="1"/>
    <n v="0"/>
    <s v="Yes"/>
    <x v="2"/>
    <s v="Direct Debit"/>
    <n v="38"/>
    <n v="2679"/>
    <x v="0"/>
    <x v="0"/>
    <n v="0"/>
    <n v="1"/>
    <x v="1"/>
  </r>
  <r>
    <s v="0854-VNNJ"/>
    <s v="No"/>
    <x v="41"/>
    <n v="496"/>
    <n v="809.4"/>
    <n v="296"/>
    <n v="969.4"/>
    <s v="Yes"/>
    <x v="0"/>
    <n v="323.10000000000002"/>
    <n v="0"/>
    <n v="4"/>
    <x v="0"/>
    <n v="0"/>
    <x v="22"/>
    <s v="369-10181"/>
    <s v="Female"/>
    <x v="45"/>
    <s v="No"/>
    <s v="Yes"/>
    <s v="No"/>
    <x v="2"/>
    <n v="0"/>
    <s v="Yes"/>
    <x v="2"/>
    <s v="Paper Check"/>
    <n v="37"/>
    <n v="2737"/>
    <x v="0"/>
    <x v="0"/>
    <n v="0"/>
    <n v="1"/>
    <x v="0"/>
  </r>
  <r>
    <s v="7833-QIAE"/>
    <s v="No"/>
    <x v="40"/>
    <n v="96"/>
    <n v="272.60000000000002"/>
    <n v="272"/>
    <n v="890.8"/>
    <s v="Yes"/>
    <x v="0"/>
    <n v="296.89999999999998"/>
    <n v="0"/>
    <n v="1"/>
    <x v="0"/>
    <n v="0"/>
    <x v="16"/>
    <s v="366-9690"/>
    <s v="Female"/>
    <x v="26"/>
    <s v="No"/>
    <s v="No"/>
    <s v="No"/>
    <x v="0"/>
    <n v="0"/>
    <s v="No"/>
    <x v="1"/>
    <s v="Credit Card"/>
    <n v="68"/>
    <n v="4608"/>
    <x v="0"/>
    <x v="0"/>
    <n v="0"/>
    <n v="1"/>
    <x v="0"/>
  </r>
  <r>
    <s v="3218-FBOV"/>
    <s v="No"/>
    <x v="7"/>
    <n v="64"/>
    <n v="253.8"/>
    <n v="100"/>
    <n v="325"/>
    <s v="Yes"/>
    <x v="0"/>
    <n v="81.3"/>
    <n v="0"/>
    <n v="12"/>
    <x v="0"/>
    <n v="0"/>
    <x v="39"/>
    <s v="353-5848"/>
    <s v="Female"/>
    <x v="53"/>
    <s v="Yes"/>
    <s v="No"/>
    <s v="No"/>
    <x v="1"/>
    <n v="0"/>
    <s v="Yes"/>
    <x v="0"/>
    <s v="Direct Debit"/>
    <n v="40"/>
    <n v="1014"/>
    <x v="0"/>
    <x v="0"/>
    <n v="0"/>
    <n v="1"/>
    <x v="2"/>
  </r>
  <r>
    <s v="6271-RLQY"/>
    <s v="No"/>
    <x v="59"/>
    <n v="113"/>
    <n v="273"/>
    <n v="92"/>
    <n v="312.8"/>
    <s v="Yes"/>
    <x v="0"/>
    <n v="156.4"/>
    <n v="0"/>
    <n v="43"/>
    <x v="0"/>
    <n v="0"/>
    <x v="26"/>
    <s v="291-5779"/>
    <s v="Male"/>
    <x v="19"/>
    <s v="Yes"/>
    <s v="No"/>
    <s v="No"/>
    <x v="1"/>
    <n v="0"/>
    <s v="No"/>
    <x v="1"/>
    <s v="Direct Debit"/>
    <n v="34"/>
    <n v="772"/>
    <x v="0"/>
    <x v="0"/>
    <n v="0"/>
    <n v="1"/>
    <x v="2"/>
  </r>
  <r>
    <s v="5815-JOCM"/>
    <s v="No"/>
    <x v="45"/>
    <n v="127"/>
    <n v="366.9"/>
    <n v="208"/>
    <n v="660.4"/>
    <s v="Yes"/>
    <x v="0"/>
    <n v="330.2"/>
    <n v="0"/>
    <n v="7"/>
    <x v="1"/>
    <n v="69"/>
    <x v="34"/>
    <s v="320-1810"/>
    <s v="Female"/>
    <x v="11"/>
    <s v="No"/>
    <s v="No"/>
    <s v="No"/>
    <x v="0"/>
    <n v="0"/>
    <s v="No"/>
    <x v="1"/>
    <s v="Credit Card"/>
    <n v="25"/>
    <n v="1295"/>
    <x v="0"/>
    <x v="0"/>
    <n v="0"/>
    <n v="1"/>
    <x v="1"/>
  </r>
  <r>
    <s v="3973-RZUT"/>
    <s v="No"/>
    <x v="35"/>
    <n v="320"/>
    <n v="620.9"/>
    <n v="192"/>
    <n v="571.20000000000005"/>
    <s v="Yes"/>
    <x v="0"/>
    <n v="285.60000000000002"/>
    <n v="0"/>
    <n v="1"/>
    <x v="0"/>
    <n v="0"/>
    <x v="25"/>
    <s v="249-8009"/>
    <s v="Female"/>
    <x v="9"/>
    <s v="No"/>
    <s v="No"/>
    <s v="No"/>
    <x v="0"/>
    <n v="0"/>
    <s v="No"/>
    <x v="1"/>
    <s v="Credit Card"/>
    <n v="32"/>
    <n v="1511"/>
    <x v="0"/>
    <x v="0"/>
    <n v="0"/>
    <n v="1"/>
    <x v="0"/>
  </r>
  <r>
    <s v="7505-ZBYI"/>
    <s v="No"/>
    <x v="27"/>
    <n v="346"/>
    <n v="847.1"/>
    <n v="260"/>
    <n v="903.5"/>
    <s v="Yes"/>
    <x v="0"/>
    <n v="451.8"/>
    <n v="0"/>
    <n v="7"/>
    <x v="0"/>
    <n v="0"/>
    <x v="6"/>
    <s v="306-7150"/>
    <s v="Female"/>
    <x v="54"/>
    <s v="No"/>
    <s v="No"/>
    <s v="No"/>
    <x v="0"/>
    <n v="0"/>
    <s v="No"/>
    <x v="1"/>
    <s v="Credit Card"/>
    <n v="38"/>
    <n v="2507"/>
    <x v="0"/>
    <x v="0"/>
    <n v="0"/>
    <n v="1"/>
    <x v="1"/>
  </r>
  <r>
    <s v="3601-CENB"/>
    <s v="No"/>
    <x v="0"/>
    <n v="6"/>
    <n v="13"/>
    <n v="4"/>
    <n v="14"/>
    <s v="Yes"/>
    <x v="1"/>
    <n v="0"/>
    <n v="0"/>
    <n v="0"/>
    <x v="1"/>
    <n v="0"/>
    <x v="23"/>
    <s v="341-6728"/>
    <s v="Male"/>
    <x v="43"/>
    <s v="No"/>
    <s v="Yes"/>
    <s v="No"/>
    <x v="2"/>
    <n v="0"/>
    <s v="No"/>
    <x v="0"/>
    <s v="Credit Card"/>
    <n v="12"/>
    <n v="12"/>
    <x v="0"/>
    <x v="0"/>
    <n v="0"/>
    <n v="1"/>
    <x v="0"/>
  </r>
  <r>
    <s v="8929-KKXB"/>
    <s v="No"/>
    <x v="18"/>
    <n v="25"/>
    <n v="80.2"/>
    <n v="80"/>
    <n v="376"/>
    <s v="Yes"/>
    <x v="0"/>
    <n v="125.3"/>
    <n v="0"/>
    <n v="1"/>
    <x v="0"/>
    <n v="0"/>
    <x v="27"/>
    <s v="260-2754"/>
    <s v="Male"/>
    <x v="37"/>
    <s v="No"/>
    <s v="No"/>
    <s v="No"/>
    <x v="0"/>
    <n v="0"/>
    <s v="No"/>
    <x v="0"/>
    <s v="Credit Card"/>
    <n v="19"/>
    <n v="390"/>
    <x v="0"/>
    <x v="0"/>
    <n v="0"/>
    <n v="1"/>
    <x v="0"/>
  </r>
  <r>
    <s v="1204-PWZZ"/>
    <s v="No"/>
    <x v="69"/>
    <n v="167"/>
    <n v="456.2"/>
    <n v="140"/>
    <n v="423.5"/>
    <s v="Yes"/>
    <x v="0"/>
    <n v="141.19999999999999"/>
    <n v="0"/>
    <n v="5"/>
    <x v="0"/>
    <n v="0"/>
    <x v="6"/>
    <s v="277-2205"/>
    <s v="Female"/>
    <x v="23"/>
    <s v="Yes"/>
    <s v="No"/>
    <s v="No"/>
    <x v="1"/>
    <n v="0"/>
    <s v="No"/>
    <x v="2"/>
    <s v="Direct Debit"/>
    <n v="21"/>
    <n v="733"/>
    <x v="0"/>
    <x v="0"/>
    <n v="0"/>
    <n v="1"/>
    <x v="1"/>
  </r>
  <r>
    <s v="2933-IJME"/>
    <s v="No"/>
    <x v="42"/>
    <n v="162"/>
    <n v="492.7"/>
    <n v="152"/>
    <n v="273.60000000000002"/>
    <s v="Yes"/>
    <x v="0"/>
    <n v="136.80000000000001"/>
    <n v="0"/>
    <n v="4"/>
    <x v="0"/>
    <n v="0"/>
    <x v="24"/>
    <s v="344-3302"/>
    <s v="Female"/>
    <x v="8"/>
    <s v="No"/>
    <s v="No"/>
    <s v="No"/>
    <x v="0"/>
    <n v="0"/>
    <s v="Yes"/>
    <x v="1"/>
    <s v="Direct Debit"/>
    <n v="50"/>
    <n v="1893"/>
    <x v="0"/>
    <x v="0"/>
    <n v="0"/>
    <n v="1"/>
    <x v="0"/>
  </r>
  <r>
    <s v="1243-IBKL"/>
    <s v="No"/>
    <x v="9"/>
    <n v="235"/>
    <n v="351.9"/>
    <n v="200"/>
    <n v="685"/>
    <s v="Yes"/>
    <x v="0"/>
    <n v="137"/>
    <n v="0"/>
    <n v="26"/>
    <x v="0"/>
    <n v="0"/>
    <x v="46"/>
    <s v="316-7095"/>
    <s v="Female"/>
    <x v="22"/>
    <s v="Yes"/>
    <s v="No"/>
    <s v="No"/>
    <x v="1"/>
    <n v="0"/>
    <s v="Yes"/>
    <x v="2"/>
    <s v="Credit Card"/>
    <n v="37"/>
    <n v="1873"/>
    <x v="0"/>
    <x v="0"/>
    <n v="0"/>
    <n v="1"/>
    <x v="2"/>
  </r>
  <r>
    <s v="1978-ZJGT"/>
    <s v="No"/>
    <x v="33"/>
    <n v="167"/>
    <n v="450.3"/>
    <n v="256"/>
    <n v="755.2"/>
    <s v="Yes"/>
    <x v="0"/>
    <n v="251.7"/>
    <n v="0"/>
    <n v="4"/>
    <x v="0"/>
    <n v="0"/>
    <x v="23"/>
    <s v="356-8744"/>
    <s v="Male"/>
    <x v="35"/>
    <s v="No"/>
    <s v="No"/>
    <s v="No"/>
    <x v="0"/>
    <n v="0"/>
    <s v="Yes"/>
    <x v="2"/>
    <s v="Credit Card"/>
    <n v="45"/>
    <n v="2898"/>
    <x v="0"/>
    <x v="0"/>
    <n v="0"/>
    <n v="1"/>
    <x v="0"/>
  </r>
  <r>
    <s v="7177-MUPO"/>
    <s v="No"/>
    <x v="16"/>
    <n v="352"/>
    <n v="881.9"/>
    <n v="292"/>
    <n v="1073.0999999999999"/>
    <s v="Yes"/>
    <x v="0"/>
    <n v="268.3"/>
    <n v="0"/>
    <n v="1"/>
    <x v="0"/>
    <n v="0"/>
    <x v="29"/>
    <s v="333-4566"/>
    <s v="Male"/>
    <x v="40"/>
    <s v="No"/>
    <s v="No"/>
    <s v="No"/>
    <x v="0"/>
    <n v="0"/>
    <s v="Yes"/>
    <x v="2"/>
    <s v="Credit Card"/>
    <n v="39"/>
    <n v="2893"/>
    <x v="0"/>
    <x v="0"/>
    <n v="0"/>
    <n v="1"/>
    <x v="0"/>
  </r>
  <r>
    <s v="2969-KAWC"/>
    <s v="No"/>
    <x v="56"/>
    <n v="88"/>
    <n v="205.7"/>
    <n v="104"/>
    <n v="314.60000000000002"/>
    <s v="Yes"/>
    <x v="0"/>
    <n v="62.9"/>
    <n v="0"/>
    <n v="38"/>
    <x v="0"/>
    <n v="0"/>
    <x v="38"/>
    <s v="368-7392"/>
    <s v="Male"/>
    <x v="19"/>
    <s v="Yes"/>
    <s v="No"/>
    <s v="No"/>
    <x v="1"/>
    <n v="0"/>
    <s v="Yes"/>
    <x v="0"/>
    <s v="Direct Debit"/>
    <n v="65"/>
    <n v="1673"/>
    <x v="0"/>
    <x v="0"/>
    <n v="0"/>
    <n v="1"/>
    <x v="2"/>
  </r>
  <r>
    <s v="1077-ZWUU"/>
    <s v="No"/>
    <x v="59"/>
    <n v="52"/>
    <n v="158.19999999999999"/>
    <n v="92"/>
    <n v="142.6"/>
    <s v="Yes"/>
    <x v="0"/>
    <n v="35.700000000000003"/>
    <n v="0"/>
    <n v="13"/>
    <x v="0"/>
    <n v="0"/>
    <x v="29"/>
    <s v="337-10720"/>
    <s v="Male"/>
    <x v="23"/>
    <s v="Yes"/>
    <s v="No"/>
    <s v="No"/>
    <x v="1"/>
    <n v="0"/>
    <s v="Yes"/>
    <x v="0"/>
    <s v="Credit Card"/>
    <n v="31"/>
    <n v="709"/>
    <x v="0"/>
    <x v="0"/>
    <n v="0"/>
    <n v="1"/>
    <x v="2"/>
  </r>
  <r>
    <s v="8955-MQUS"/>
    <s v="No"/>
    <x v="17"/>
    <n v="86"/>
    <n v="233"/>
    <n v="188"/>
    <n v="545.20000000000005"/>
    <s v="Yes"/>
    <x v="0"/>
    <n v="136.30000000000001"/>
    <n v="0"/>
    <n v="23"/>
    <x v="0"/>
    <n v="0"/>
    <x v="44"/>
    <s v="317-5755"/>
    <s v="Male"/>
    <x v="19"/>
    <s v="Yes"/>
    <s v="No"/>
    <s v="No"/>
    <x v="1"/>
    <n v="0"/>
    <s v="No"/>
    <x v="0"/>
    <s v="Direct Debit"/>
    <n v="42"/>
    <n v="1938"/>
    <x v="0"/>
    <x v="0"/>
    <n v="0"/>
    <n v="1"/>
    <x v="2"/>
  </r>
  <r>
    <s v="9122-OOLK"/>
    <s v="No"/>
    <x v="13"/>
    <n v="176"/>
    <n v="331.7"/>
    <n v="112"/>
    <n v="403.2"/>
    <s v="Yes"/>
    <x v="0"/>
    <n v="201.6"/>
    <n v="0"/>
    <n v="26"/>
    <x v="0"/>
    <n v="0"/>
    <x v="17"/>
    <s v="323-8551"/>
    <s v="Female"/>
    <x v="53"/>
    <s v="Yes"/>
    <s v="No"/>
    <s v="No"/>
    <x v="1"/>
    <n v="0"/>
    <s v="Yes"/>
    <x v="1"/>
    <s v="Credit Card"/>
    <n v="13"/>
    <n v="356"/>
    <x v="0"/>
    <x v="0"/>
    <n v="0"/>
    <n v="1"/>
    <x v="2"/>
  </r>
  <r>
    <s v="3426-TMIR"/>
    <s v="No"/>
    <x v="26"/>
    <n v="246"/>
    <n v="630.70000000000005"/>
    <n v="252"/>
    <n v="856.8"/>
    <s v="Yes"/>
    <x v="0"/>
    <n v="428.4"/>
    <n v="0"/>
    <n v="0"/>
    <x v="1"/>
    <n v="0"/>
    <x v="11"/>
    <s v="360-10822"/>
    <s v="Male"/>
    <x v="5"/>
    <s v="No"/>
    <s v="No"/>
    <s v="No"/>
    <x v="0"/>
    <n v="0"/>
    <s v="No"/>
    <x v="2"/>
    <s v="Credit Card"/>
    <n v="7"/>
    <n v="469"/>
    <x v="0"/>
    <x v="0"/>
    <n v="0"/>
    <n v="1"/>
    <x v="0"/>
  </r>
  <r>
    <s v="6633-AISY"/>
    <s v="No"/>
    <x v="5"/>
    <n v="32"/>
    <n v="68.900000000000006"/>
    <n v="68"/>
    <n v="244.8"/>
    <s v="Yes"/>
    <x v="0"/>
    <n v="81.599999999999994"/>
    <n v="0"/>
    <n v="0"/>
    <x v="1"/>
    <n v="0"/>
    <x v="36"/>
    <s v="367-5616"/>
    <s v="Male"/>
    <x v="35"/>
    <s v="No"/>
    <s v="No"/>
    <s v="No"/>
    <x v="0"/>
    <n v="0"/>
    <s v="No"/>
    <x v="0"/>
    <s v="Credit Card"/>
    <n v="8"/>
    <n v="135"/>
    <x v="0"/>
    <x v="0"/>
    <n v="0"/>
    <n v="1"/>
    <x v="0"/>
  </r>
  <r>
    <s v="4886-ACPN"/>
    <s v="No"/>
    <x v="1"/>
    <n v="162"/>
    <n v="363.9"/>
    <n v="132"/>
    <n v="297"/>
    <s v="Yes"/>
    <x v="0"/>
    <n v="148.5"/>
    <n v="0"/>
    <n v="0"/>
    <x v="1"/>
    <n v="0"/>
    <x v="30"/>
    <s v="303-8486"/>
    <s v="Female"/>
    <x v="42"/>
    <s v="Yes"/>
    <s v="No"/>
    <s v="No"/>
    <x v="1"/>
    <n v="0"/>
    <s v="No"/>
    <x v="0"/>
    <s v="Credit Card"/>
    <n v="12"/>
    <n v="389"/>
    <x v="0"/>
    <x v="0"/>
    <n v="0"/>
    <n v="1"/>
    <x v="0"/>
  </r>
  <r>
    <s v="2509-SLXY"/>
    <s v="No"/>
    <x v="9"/>
    <n v="234"/>
    <n v="597.1"/>
    <n v="200"/>
    <n v="580"/>
    <s v="Yes"/>
    <x v="0"/>
    <n v="193.3"/>
    <n v="0"/>
    <n v="6"/>
    <x v="0"/>
    <n v="0"/>
    <x v="40"/>
    <s v="251-2902"/>
    <s v="Female"/>
    <x v="57"/>
    <s v="No"/>
    <s v="Yes"/>
    <s v="No"/>
    <x v="2"/>
    <n v="0"/>
    <s v="Yes"/>
    <x v="0"/>
    <s v="Direct Debit"/>
    <n v="37"/>
    <n v="1840"/>
    <x v="0"/>
    <x v="0"/>
    <n v="0"/>
    <n v="1"/>
    <x v="1"/>
  </r>
  <r>
    <s v="0977-BTBY"/>
    <s v="No"/>
    <x v="10"/>
    <n v="256"/>
    <n v="485"/>
    <n v="276"/>
    <n v="738.3"/>
    <s v="Yes"/>
    <x v="0"/>
    <n v="147.69999999999999"/>
    <n v="0"/>
    <n v="4"/>
    <x v="0"/>
    <n v="0"/>
    <x v="5"/>
    <s v="306-4928"/>
    <s v="Male"/>
    <x v="16"/>
    <s v="No"/>
    <s v="No"/>
    <s v="No"/>
    <x v="0"/>
    <n v="0"/>
    <s v="Yes"/>
    <x v="2"/>
    <s v="Direct Debit"/>
    <n v="64"/>
    <n v="4436"/>
    <x v="0"/>
    <x v="0"/>
    <n v="0"/>
    <n v="1"/>
    <x v="0"/>
  </r>
  <r>
    <s v="7273-FRPY"/>
    <s v="No"/>
    <x v="29"/>
    <n v="73"/>
    <n v="143"/>
    <n v="72"/>
    <n v="133.19999999999999"/>
    <s v="Yes"/>
    <x v="0"/>
    <n v="66.599999999999994"/>
    <n v="0"/>
    <n v="0"/>
    <x v="1"/>
    <n v="0"/>
    <x v="18"/>
    <s v="291-2723"/>
    <s v="Male"/>
    <x v="11"/>
    <s v="No"/>
    <s v="No"/>
    <s v="No"/>
    <x v="0"/>
    <n v="0"/>
    <s v="No"/>
    <x v="1"/>
    <s v="Credit Card"/>
    <n v="10"/>
    <n v="188"/>
    <x v="0"/>
    <x v="0"/>
    <n v="0"/>
    <n v="1"/>
    <x v="0"/>
  </r>
  <r>
    <s v="5250-QBXI"/>
    <s v="No"/>
    <x v="43"/>
    <n v="10"/>
    <n v="20.3"/>
    <n v="16"/>
    <n v="44"/>
    <s v="Yes"/>
    <x v="1"/>
    <n v="0"/>
    <n v="0"/>
    <n v="1"/>
    <x v="1"/>
    <n v="7"/>
    <x v="39"/>
    <s v="354-8611"/>
    <s v="Male"/>
    <x v="16"/>
    <s v="No"/>
    <s v="No"/>
    <s v="No"/>
    <x v="0"/>
    <n v="0"/>
    <s v="No"/>
    <x v="0"/>
    <s v="Direct Debit"/>
    <n v="21"/>
    <n v="87"/>
    <x v="0"/>
    <x v="0"/>
    <n v="0"/>
    <n v="1"/>
    <x v="0"/>
  </r>
  <r>
    <s v="9627-DKGE"/>
    <s v="No"/>
    <x v="54"/>
    <n v="288"/>
    <n v="806.7"/>
    <n v="216"/>
    <n v="653.4"/>
    <s v="Yes"/>
    <x v="0"/>
    <n v="130.69999999999999"/>
    <n v="0"/>
    <n v="6"/>
    <x v="0"/>
    <n v="0"/>
    <x v="8"/>
    <s v="249-10735"/>
    <s v="Female"/>
    <x v="50"/>
    <s v="No"/>
    <s v="No"/>
    <s v="No"/>
    <x v="0"/>
    <n v="0"/>
    <s v="No"/>
    <x v="1"/>
    <s v="Direct Debit"/>
    <n v="56"/>
    <n v="2988"/>
    <x v="0"/>
    <x v="0"/>
    <n v="0"/>
    <n v="1"/>
    <x v="1"/>
  </r>
  <r>
    <s v="0337-FHSW"/>
    <s v="No"/>
    <x v="43"/>
    <n v="23"/>
    <n v="58.9"/>
    <n v="16"/>
    <n v="36.799999999999997"/>
    <s v="Yes"/>
    <x v="1"/>
    <n v="0"/>
    <n v="0"/>
    <n v="5"/>
    <x v="0"/>
    <n v="0"/>
    <x v="13"/>
    <s v="306-6839"/>
    <s v="Female"/>
    <x v="24"/>
    <s v="No"/>
    <s v="No"/>
    <s v="No"/>
    <x v="0"/>
    <n v="0"/>
    <s v="No"/>
    <x v="0"/>
    <s v="Credit Card"/>
    <n v="35"/>
    <n v="139"/>
    <x v="0"/>
    <x v="0"/>
    <n v="0"/>
    <n v="1"/>
    <x v="1"/>
  </r>
  <r>
    <s v="1731-WBDE"/>
    <s v="No"/>
    <x v="3"/>
    <n v="62"/>
    <n v="142.9"/>
    <n v="40"/>
    <n v="140"/>
    <s v="Yes"/>
    <x v="0"/>
    <n v="28"/>
    <n v="0"/>
    <n v="6"/>
    <x v="0"/>
    <n v="0"/>
    <x v="31"/>
    <s v="326-4890"/>
    <s v="Male"/>
    <x v="10"/>
    <s v="No"/>
    <s v="No"/>
    <s v="No"/>
    <x v="0"/>
    <n v="0"/>
    <s v="No"/>
    <x v="0"/>
    <s v="Credit Card"/>
    <n v="17"/>
    <n v="166"/>
    <x v="0"/>
    <x v="0"/>
    <n v="0"/>
    <n v="1"/>
    <x v="1"/>
  </r>
  <r>
    <s v="3899-TTJU"/>
    <s v="No"/>
    <x v="43"/>
    <n v="26"/>
    <n v="54.3"/>
    <n v="16"/>
    <n v="32.4"/>
    <s v="Yes"/>
    <x v="0"/>
    <n v="8.1"/>
    <n v="0"/>
    <n v="6"/>
    <x v="0"/>
    <n v="0"/>
    <x v="14"/>
    <s v="347-7629"/>
    <s v="Male"/>
    <x v="18"/>
    <s v="No"/>
    <s v="No"/>
    <s v="No"/>
    <x v="0"/>
    <n v="0"/>
    <s v="No"/>
    <x v="0"/>
    <s v="Direct Debit"/>
    <n v="16"/>
    <n v="61"/>
    <x v="0"/>
    <x v="0"/>
    <n v="0"/>
    <n v="1"/>
    <x v="1"/>
  </r>
  <r>
    <s v="0148-PYFT"/>
    <s v="No"/>
    <x v="22"/>
    <n v="322"/>
    <n v="791.7"/>
    <n v="212"/>
    <n v="757.9"/>
    <s v="Yes"/>
    <x v="0"/>
    <n v="151.6"/>
    <n v="0"/>
    <n v="4"/>
    <x v="1"/>
    <n v="67"/>
    <x v="8"/>
    <s v="323-5994"/>
    <s v="Female"/>
    <x v="8"/>
    <s v="No"/>
    <s v="No"/>
    <s v="No"/>
    <x v="0"/>
    <n v="0"/>
    <s v="No"/>
    <x v="0"/>
    <s v="Credit Card"/>
    <n v="23"/>
    <n v="1231"/>
    <x v="0"/>
    <x v="0"/>
    <n v="0"/>
    <n v="1"/>
    <x v="0"/>
  </r>
  <r>
    <s v="0164-JYIQ"/>
    <s v="No"/>
    <x v="48"/>
    <n v="14"/>
    <n v="57.1"/>
    <n v="20"/>
    <n v="65.5"/>
    <s v="Yes"/>
    <x v="0"/>
    <n v="32.799999999999997"/>
    <n v="0"/>
    <n v="24"/>
    <x v="0"/>
    <n v="0"/>
    <x v="47"/>
    <s v="369-7748"/>
    <s v="Female"/>
    <x v="58"/>
    <s v="No"/>
    <s v="No"/>
    <s v="No"/>
    <x v="0"/>
    <n v="0"/>
    <s v="No"/>
    <x v="1"/>
    <s v="Credit Card"/>
    <n v="32"/>
    <n v="168"/>
    <x v="0"/>
    <x v="0"/>
    <n v="0"/>
    <n v="1"/>
    <x v="2"/>
  </r>
  <r>
    <s v="0122-ZAJF"/>
    <s v="No"/>
    <x v="35"/>
    <n v="253"/>
    <n v="580.4"/>
    <n v="192"/>
    <n v="542.4"/>
    <s v="Yes"/>
    <x v="0"/>
    <n v="180.8"/>
    <n v="0"/>
    <n v="26"/>
    <x v="0"/>
    <n v="0"/>
    <x v="29"/>
    <s v="389-10671"/>
    <s v="Female"/>
    <x v="33"/>
    <s v="Yes"/>
    <s v="No"/>
    <s v="No"/>
    <x v="1"/>
    <n v="0"/>
    <s v="No"/>
    <x v="0"/>
    <s v="Credit Card"/>
    <n v="52"/>
    <n v="2513"/>
    <x v="0"/>
    <x v="0"/>
    <n v="0"/>
    <n v="1"/>
    <x v="2"/>
  </r>
  <r>
    <s v="6595-EXJF"/>
    <s v="No"/>
    <x v="15"/>
    <n v="6"/>
    <n v="17.899999999999999"/>
    <n v="8"/>
    <n v="26.4"/>
    <s v="Yes"/>
    <x v="0"/>
    <n v="5.3"/>
    <n v="0"/>
    <n v="0"/>
    <x v="1"/>
    <n v="0"/>
    <x v="32"/>
    <s v="299-6464"/>
    <s v="Male"/>
    <x v="24"/>
    <s v="No"/>
    <s v="No"/>
    <s v="No"/>
    <x v="0"/>
    <n v="0"/>
    <s v="No"/>
    <x v="0"/>
    <s v="Credit Card"/>
    <n v="9"/>
    <n v="18"/>
    <x v="0"/>
    <x v="0"/>
    <n v="0"/>
    <n v="1"/>
    <x v="0"/>
  </r>
  <r>
    <s v="5809-JXBJ"/>
    <s v="No"/>
    <x v="9"/>
    <n v="114"/>
    <n v="350.5"/>
    <n v="200"/>
    <n v="805"/>
    <s v="Yes"/>
    <x v="0"/>
    <n v="268.3"/>
    <n v="0"/>
    <n v="0"/>
    <x v="1"/>
    <n v="0"/>
    <x v="45"/>
    <s v="251-2625"/>
    <s v="Female"/>
    <x v="8"/>
    <s v="No"/>
    <s v="No"/>
    <s v="No"/>
    <x v="0"/>
    <n v="0"/>
    <s v="No"/>
    <x v="1"/>
    <s v="Direct Debit"/>
    <n v="10"/>
    <n v="514"/>
    <x v="0"/>
    <x v="0"/>
    <n v="0"/>
    <n v="1"/>
    <x v="0"/>
  </r>
  <r>
    <s v="1274-ULMA"/>
    <s v="No"/>
    <x v="49"/>
    <n v="211"/>
    <n v="546.79999999999995"/>
    <n v="136"/>
    <n v="370.6"/>
    <s v="Yes"/>
    <x v="0"/>
    <n v="123.5"/>
    <n v="0"/>
    <n v="5"/>
    <x v="1"/>
    <n v="25"/>
    <x v="35"/>
    <s v="364-5801"/>
    <s v="Female"/>
    <x v="30"/>
    <s v="No"/>
    <s v="No"/>
    <s v="No"/>
    <x v="0"/>
    <n v="0"/>
    <s v="No"/>
    <x v="0"/>
    <s v="Direct Debit"/>
    <n v="25"/>
    <n v="869"/>
    <x v="0"/>
    <x v="0"/>
    <n v="0"/>
    <n v="1"/>
    <x v="1"/>
  </r>
  <r>
    <s v="2407-TFBP"/>
    <s v="No"/>
    <x v="44"/>
    <n v="246"/>
    <n v="437.1"/>
    <n v="124"/>
    <n v="412.3"/>
    <s v="Yes"/>
    <x v="0"/>
    <n v="103.1"/>
    <n v="0"/>
    <n v="0"/>
    <x v="1"/>
    <n v="0"/>
    <x v="35"/>
    <s v="338-3192"/>
    <s v="Male"/>
    <x v="44"/>
    <s v="No"/>
    <s v="No"/>
    <s v="No"/>
    <x v="0"/>
    <n v="0"/>
    <s v="No"/>
    <x v="2"/>
    <s v="Credit Card"/>
    <n v="11"/>
    <n v="340"/>
    <x v="0"/>
    <x v="0"/>
    <n v="0"/>
    <n v="1"/>
    <x v="0"/>
  </r>
  <r>
    <s v="6588-XBRR"/>
    <s v="No"/>
    <x v="65"/>
    <n v="223"/>
    <n v="633.9"/>
    <n v="196"/>
    <n v="254.8"/>
    <s v="Yes"/>
    <x v="0"/>
    <n v="51"/>
    <n v="0"/>
    <n v="30"/>
    <x v="0"/>
    <n v="0"/>
    <x v="43"/>
    <s v="326-5247"/>
    <s v="Female"/>
    <x v="6"/>
    <s v="Yes"/>
    <s v="No"/>
    <s v="No"/>
    <x v="1"/>
    <n v="0"/>
    <s v="Yes"/>
    <x v="1"/>
    <s v="Credit Card"/>
    <n v="38"/>
    <n v="1841"/>
    <x v="0"/>
    <x v="0"/>
    <n v="0"/>
    <n v="1"/>
    <x v="2"/>
  </r>
  <r>
    <s v="0363-WXBO"/>
    <s v="No"/>
    <x v="45"/>
    <n v="228"/>
    <n v="464.6"/>
    <n v="208"/>
    <n v="509.6"/>
    <s v="Yes"/>
    <x v="0"/>
    <n v="254.8"/>
    <n v="0"/>
    <n v="0"/>
    <x v="1"/>
    <n v="0"/>
    <x v="7"/>
    <s v="317-4736"/>
    <s v="Female"/>
    <x v="39"/>
    <s v="No"/>
    <s v="No"/>
    <s v="No"/>
    <x v="0"/>
    <n v="0"/>
    <s v="No"/>
    <x v="2"/>
    <s v="Direct Debit"/>
    <n v="13"/>
    <n v="683"/>
    <x v="0"/>
    <x v="0"/>
    <n v="0"/>
    <n v="1"/>
    <x v="0"/>
  </r>
  <r>
    <s v="6478-RBXH"/>
    <s v="No"/>
    <x v="33"/>
    <n v="273"/>
    <n v="644"/>
    <n v="256"/>
    <n v="902.4"/>
    <s v="Yes"/>
    <x v="0"/>
    <n v="451.2"/>
    <n v="0"/>
    <n v="3"/>
    <x v="0"/>
    <n v="0"/>
    <x v="28"/>
    <s v="398-9279"/>
    <s v="Female"/>
    <x v="15"/>
    <s v="No"/>
    <s v="No"/>
    <s v="No"/>
    <x v="0"/>
    <n v="0"/>
    <s v="Yes"/>
    <x v="2"/>
    <s v="Direct Debit"/>
    <n v="52"/>
    <n v="3327"/>
    <x v="0"/>
    <x v="0"/>
    <n v="0"/>
    <n v="1"/>
    <x v="0"/>
  </r>
  <r>
    <s v="4631-JYFV"/>
    <s v="No"/>
    <x v="19"/>
    <n v="239"/>
    <n v="613.9"/>
    <n v="244"/>
    <n v="860.1"/>
    <s v="Yes"/>
    <x v="0"/>
    <n v="286.7"/>
    <n v="0"/>
    <n v="5"/>
    <x v="0"/>
    <n v="0"/>
    <x v="28"/>
    <s v="295-3349"/>
    <s v="Male"/>
    <x v="62"/>
    <s v="No"/>
    <s v="Yes"/>
    <s v="No"/>
    <x v="2"/>
    <n v="0"/>
    <s v="No"/>
    <x v="1"/>
    <s v="Direct Debit"/>
    <n v="44"/>
    <n v="2714"/>
    <x v="0"/>
    <x v="0"/>
    <n v="0"/>
    <n v="1"/>
    <x v="1"/>
  </r>
  <r>
    <s v="3228-GENE"/>
    <s v="No"/>
    <x v="53"/>
    <n v="20"/>
    <n v="64.099999999999994"/>
    <n v="64"/>
    <n v="206.4"/>
    <s v="Yes"/>
    <x v="0"/>
    <n v="51.6"/>
    <n v="0"/>
    <n v="4"/>
    <x v="0"/>
    <n v="0"/>
    <x v="2"/>
    <s v="299-4711"/>
    <s v="Female"/>
    <x v="51"/>
    <s v="No"/>
    <s v="No"/>
    <s v="No"/>
    <x v="0"/>
    <n v="0"/>
    <s v="Yes"/>
    <x v="0"/>
    <s v="Credit Card"/>
    <n v="50"/>
    <n v="807"/>
    <x v="0"/>
    <x v="0"/>
    <n v="0"/>
    <n v="1"/>
    <x v="0"/>
  </r>
  <r>
    <s v="1954-FSPR"/>
    <s v="No"/>
    <x v="29"/>
    <n v="35"/>
    <n v="90.8"/>
    <n v="72"/>
    <n v="194.4"/>
    <s v="Yes"/>
    <x v="0"/>
    <n v="38.9"/>
    <n v="0"/>
    <n v="10"/>
    <x v="0"/>
    <n v="0"/>
    <x v="48"/>
    <s v="284-9845"/>
    <s v="Prefer not to say"/>
    <x v="28"/>
    <s v="No"/>
    <s v="No"/>
    <s v="No"/>
    <x v="0"/>
    <n v="0"/>
    <s v="No"/>
    <x v="0"/>
    <s v="Direct Debit"/>
    <n v="22"/>
    <n v="405"/>
    <x v="0"/>
    <x v="0"/>
    <n v="0"/>
    <n v="1"/>
    <x v="1"/>
  </r>
  <r>
    <s v="7486-TURJ"/>
    <s v="No"/>
    <x v="29"/>
    <n v="121"/>
    <n v="280.39999999999998"/>
    <n v="72"/>
    <n v="217.8"/>
    <s v="Yes"/>
    <x v="0"/>
    <n v="108.9"/>
    <n v="0"/>
    <n v="4"/>
    <x v="0"/>
    <n v="0"/>
    <x v="5"/>
    <s v="313-3157"/>
    <s v="Male"/>
    <x v="43"/>
    <s v="No"/>
    <s v="No"/>
    <s v="No"/>
    <x v="2"/>
    <n v="0"/>
    <s v="No"/>
    <x v="0"/>
    <s v="Credit Card"/>
    <n v="32"/>
    <n v="563"/>
    <x v="0"/>
    <x v="0"/>
    <n v="0"/>
    <n v="1"/>
    <x v="0"/>
  </r>
  <r>
    <s v="8546-VDFA"/>
    <s v="No"/>
    <x v="14"/>
    <n v="132"/>
    <n v="428.2"/>
    <n v="284"/>
    <n v="965.6"/>
    <s v="Yes"/>
    <x v="0"/>
    <n v="241.4"/>
    <n v="0"/>
    <n v="7"/>
    <x v="0"/>
    <n v="0"/>
    <x v="25"/>
    <s v="308-3735"/>
    <s v="Female"/>
    <x v="34"/>
    <s v="No"/>
    <s v="Yes"/>
    <s v="No"/>
    <x v="2"/>
    <n v="0"/>
    <s v="No"/>
    <x v="2"/>
    <s v="Direct Debit"/>
    <n v="43"/>
    <n v="3072"/>
    <x v="0"/>
    <x v="0"/>
    <n v="0"/>
    <n v="1"/>
    <x v="1"/>
  </r>
  <r>
    <s v="2329-MCQZ"/>
    <s v="No"/>
    <x v="63"/>
    <n v="108"/>
    <n v="288.5"/>
    <n v="288"/>
    <n v="871.2"/>
    <s v="Yes"/>
    <x v="0"/>
    <n v="435.6"/>
    <n v="0"/>
    <n v="10"/>
    <x v="0"/>
    <n v="0"/>
    <x v="12"/>
    <s v="255-7628"/>
    <s v="Male"/>
    <x v="4"/>
    <s v="Yes"/>
    <s v="No"/>
    <s v="No"/>
    <x v="1"/>
    <n v="0"/>
    <s v="Yes"/>
    <x v="2"/>
    <s v="Credit Card"/>
    <n v="73"/>
    <n v="5274"/>
    <x v="0"/>
    <x v="0"/>
    <n v="0"/>
    <n v="1"/>
    <x v="1"/>
  </r>
  <r>
    <s v="1815-HEQP"/>
    <s v="No"/>
    <x v="75"/>
    <n v="159"/>
    <n v="406.8"/>
    <n v="148"/>
    <n v="643.79999999999995"/>
    <s v="Yes"/>
    <x v="0"/>
    <n v="214.6"/>
    <n v="0"/>
    <n v="0"/>
    <x v="1"/>
    <n v="0"/>
    <x v="49"/>
    <s v="373-3355"/>
    <s v="Female"/>
    <x v="50"/>
    <s v="No"/>
    <s v="No"/>
    <s v="No"/>
    <x v="0"/>
    <n v="0"/>
    <s v="No"/>
    <x v="2"/>
    <s v="Credit Card"/>
    <n v="11"/>
    <n v="413"/>
    <x v="0"/>
    <x v="0"/>
    <n v="0"/>
    <n v="1"/>
    <x v="0"/>
  </r>
  <r>
    <s v="8182-OTEO"/>
    <s v="No"/>
    <x v="33"/>
    <n v="351"/>
    <n v="1030.0999999999999"/>
    <n v="256"/>
    <n v="544"/>
    <s v="Yes"/>
    <x v="0"/>
    <n v="108.8"/>
    <n v="0"/>
    <n v="9"/>
    <x v="0"/>
    <n v="0"/>
    <x v="47"/>
    <s v="384-6707"/>
    <s v="Male"/>
    <x v="14"/>
    <s v="No"/>
    <s v="Yes"/>
    <s v="No"/>
    <x v="2"/>
    <n v="0"/>
    <s v="No"/>
    <x v="2"/>
    <s v="Credit Card"/>
    <n v="42"/>
    <n v="2685"/>
    <x v="0"/>
    <x v="0"/>
    <n v="0"/>
    <n v="1"/>
    <x v="1"/>
  </r>
  <r>
    <s v="6837-LGZB"/>
    <s v="No"/>
    <x v="44"/>
    <n v="76"/>
    <n v="154.19999999999999"/>
    <n v="124"/>
    <n v="365.8"/>
    <s v="Yes"/>
    <x v="0"/>
    <n v="91.5"/>
    <n v="0"/>
    <n v="12"/>
    <x v="1"/>
    <n v="34"/>
    <x v="49"/>
    <s v="300-8898"/>
    <s v="Female"/>
    <x v="12"/>
    <s v="Yes"/>
    <s v="No"/>
    <s v="No"/>
    <x v="1"/>
    <n v="0"/>
    <s v="Yes"/>
    <x v="0"/>
    <s v="Direct Debit"/>
    <n v="63"/>
    <n v="1944"/>
    <x v="0"/>
    <x v="0"/>
    <n v="0"/>
    <n v="1"/>
    <x v="2"/>
  </r>
  <r>
    <s v="3562-NGFH"/>
    <s v="No"/>
    <x v="45"/>
    <n v="77"/>
    <n v="259.39999999999998"/>
    <n v="208"/>
    <n v="722.8"/>
    <s v="Yes"/>
    <x v="0"/>
    <n v="361.4"/>
    <n v="0"/>
    <n v="3"/>
    <x v="0"/>
    <n v="0"/>
    <x v="30"/>
    <s v="334-4819"/>
    <s v="Male"/>
    <x v="32"/>
    <s v="No"/>
    <s v="No"/>
    <s v="No"/>
    <x v="0"/>
    <n v="0"/>
    <s v="No"/>
    <x v="2"/>
    <s v="Direct Debit"/>
    <n v="35"/>
    <n v="1813"/>
    <x v="0"/>
    <x v="0"/>
    <n v="0"/>
    <n v="1"/>
    <x v="0"/>
  </r>
  <r>
    <s v="7499-KOXG"/>
    <s v="No"/>
    <x v="44"/>
    <n v="176"/>
    <n v="400.9"/>
    <n v="124"/>
    <n v="372"/>
    <s v="Yes"/>
    <x v="0"/>
    <n v="124"/>
    <n v="0"/>
    <n v="12"/>
    <x v="0"/>
    <n v="0"/>
    <x v="34"/>
    <s v="281-2734"/>
    <s v="Female"/>
    <x v="6"/>
    <s v="Yes"/>
    <s v="No"/>
    <s v="No"/>
    <x v="1"/>
    <n v="0"/>
    <s v="Yes"/>
    <x v="0"/>
    <s v="Credit Card"/>
    <n v="41"/>
    <n v="1277"/>
    <x v="0"/>
    <x v="0"/>
    <n v="0"/>
    <n v="1"/>
    <x v="2"/>
  </r>
  <r>
    <s v="7435-CWNV"/>
    <s v="No"/>
    <x v="69"/>
    <n v="187"/>
    <n v="421.2"/>
    <n v="140"/>
    <n v="378"/>
    <s v="Yes"/>
    <x v="0"/>
    <n v="94.5"/>
    <n v="0"/>
    <n v="0"/>
    <x v="1"/>
    <n v="0"/>
    <x v="2"/>
    <s v="269-9262"/>
    <s v="Female"/>
    <x v="39"/>
    <s v="No"/>
    <s v="No"/>
    <s v="No"/>
    <x v="0"/>
    <n v="0"/>
    <s v="No"/>
    <x v="1"/>
    <s v="Direct Debit"/>
    <n v="9"/>
    <n v="311"/>
    <x v="0"/>
    <x v="0"/>
    <n v="0"/>
    <n v="1"/>
    <x v="0"/>
  </r>
  <r>
    <s v="8068-OZFJ"/>
    <s v="No"/>
    <x v="47"/>
    <n v="168"/>
    <n v="275.10000000000002"/>
    <n v="220"/>
    <n v="786.5"/>
    <s v="Yes"/>
    <x v="0"/>
    <n v="262.2"/>
    <n v="0"/>
    <n v="17"/>
    <x v="0"/>
    <n v="0"/>
    <x v="6"/>
    <s v="320-8541"/>
    <s v="Male"/>
    <x v="17"/>
    <s v="Yes"/>
    <s v="No"/>
    <s v="No"/>
    <x v="1"/>
    <n v="0"/>
    <s v="No"/>
    <x v="1"/>
    <s v="Credit Card"/>
    <n v="50"/>
    <n v="2731"/>
    <x v="0"/>
    <x v="0"/>
    <n v="0"/>
    <n v="1"/>
    <x v="2"/>
  </r>
  <r>
    <s v="7621-EUDU"/>
    <s v="No"/>
    <x v="58"/>
    <n v="45"/>
    <n v="108.5"/>
    <n v="108"/>
    <n v="302.39999999999998"/>
    <s v="Yes"/>
    <x v="0"/>
    <n v="75.599999999999994"/>
    <n v="0"/>
    <n v="14"/>
    <x v="0"/>
    <n v="0"/>
    <x v="47"/>
    <s v="329-7254"/>
    <s v="Male"/>
    <x v="54"/>
    <s v="No"/>
    <s v="No"/>
    <s v="No"/>
    <x v="0"/>
    <n v="0"/>
    <s v="No"/>
    <x v="0"/>
    <s v="Direct Debit"/>
    <n v="18"/>
    <n v="482"/>
    <x v="0"/>
    <x v="0"/>
    <n v="0"/>
    <n v="1"/>
    <x v="2"/>
  </r>
  <r>
    <s v="3744-EIXF"/>
    <s v="No"/>
    <x v="72"/>
    <n v="229"/>
    <n v="589.1"/>
    <n v="180"/>
    <n v="693"/>
    <s v="Yes"/>
    <x v="0"/>
    <n v="346.5"/>
    <n v="0"/>
    <n v="7"/>
    <x v="0"/>
    <n v="0"/>
    <x v="46"/>
    <s v="334-2048"/>
    <s v="Male"/>
    <x v="40"/>
    <s v="No"/>
    <s v="No"/>
    <s v="No"/>
    <x v="0"/>
    <n v="0"/>
    <s v="Yes"/>
    <x v="0"/>
    <s v="Direct Debit"/>
    <n v="36"/>
    <n v="1640"/>
    <x v="0"/>
    <x v="0"/>
    <n v="0"/>
    <n v="1"/>
    <x v="1"/>
  </r>
  <r>
    <s v="6104-FNEV"/>
    <s v="No"/>
    <x v="30"/>
    <n v="6"/>
    <n v="16.5"/>
    <n v="12"/>
    <n v="42.9"/>
    <s v="Yes"/>
    <x v="0"/>
    <n v="8.6"/>
    <n v="0"/>
    <n v="3"/>
    <x v="1"/>
    <n v="5"/>
    <x v="9"/>
    <s v="368-7587"/>
    <s v="Female"/>
    <x v="50"/>
    <s v="No"/>
    <s v="No"/>
    <s v="No"/>
    <x v="0"/>
    <n v="0"/>
    <s v="No"/>
    <x v="0"/>
    <s v="Credit Card"/>
    <n v="27"/>
    <n v="89"/>
    <x v="0"/>
    <x v="0"/>
    <n v="0"/>
    <n v="1"/>
    <x v="0"/>
  </r>
  <r>
    <s v="8351-TOQB"/>
    <s v="No"/>
    <x v="63"/>
    <n v="346"/>
    <n v="860.3"/>
    <n v="288"/>
    <n v="777.6"/>
    <s v="Yes"/>
    <x v="1"/>
    <n v="0"/>
    <n v="0"/>
    <n v="3"/>
    <x v="0"/>
    <n v="0"/>
    <x v="9"/>
    <s v="282-2802"/>
    <s v="Female"/>
    <x v="44"/>
    <s v="No"/>
    <s v="No"/>
    <s v="No"/>
    <x v="0"/>
    <n v="0"/>
    <s v="No"/>
    <x v="1"/>
    <s v="Credit Card"/>
    <n v="40"/>
    <n v="2855"/>
    <x v="0"/>
    <x v="0"/>
    <n v="0"/>
    <n v="1"/>
    <x v="0"/>
  </r>
  <r>
    <s v="0765-XJTN"/>
    <s v="No"/>
    <x v="19"/>
    <n v="329"/>
    <n v="982.2"/>
    <n v="244"/>
    <n v="896.7"/>
    <s v="Yes"/>
    <x v="0"/>
    <n v="448.4"/>
    <n v="0"/>
    <n v="8"/>
    <x v="0"/>
    <n v="0"/>
    <x v="31"/>
    <s v="275-6228"/>
    <s v="Male"/>
    <x v="40"/>
    <s v="No"/>
    <s v="No"/>
    <s v="No"/>
    <x v="0"/>
    <n v="0"/>
    <s v="No"/>
    <x v="2"/>
    <s v="Credit Card"/>
    <n v="31"/>
    <n v="1902"/>
    <x v="0"/>
    <x v="0"/>
    <n v="0"/>
    <n v="1"/>
    <x v="1"/>
  </r>
  <r>
    <s v="4901-GAEU"/>
    <s v="No"/>
    <x v="74"/>
    <n v="18"/>
    <n v="65.8"/>
    <n v="28"/>
    <n v="121.8"/>
    <s v="Yes"/>
    <x v="0"/>
    <n v="40.6"/>
    <n v="0"/>
    <n v="0"/>
    <x v="1"/>
    <n v="0"/>
    <x v="40"/>
    <s v="280-9149"/>
    <s v="Female"/>
    <x v="40"/>
    <s v="No"/>
    <s v="No"/>
    <s v="No"/>
    <x v="0"/>
    <n v="0"/>
    <s v="No"/>
    <x v="0"/>
    <s v="Credit Card"/>
    <n v="7"/>
    <n v="46"/>
    <x v="0"/>
    <x v="0"/>
    <n v="0"/>
    <n v="1"/>
    <x v="0"/>
  </r>
  <r>
    <s v="5015-BIYZ"/>
    <s v="No"/>
    <x v="49"/>
    <n v="168"/>
    <n v="541.79999999999995"/>
    <n v="136"/>
    <n v="414.8"/>
    <s v="Yes"/>
    <x v="0"/>
    <n v="207.4"/>
    <n v="0"/>
    <n v="0"/>
    <x v="1"/>
    <n v="0"/>
    <x v="8"/>
    <s v="277-3900"/>
    <s v="Male"/>
    <x v="7"/>
    <s v="No"/>
    <s v="No"/>
    <s v="No"/>
    <x v="0"/>
    <n v="0"/>
    <s v="No"/>
    <x v="2"/>
    <s v="Credit Card"/>
    <n v="9"/>
    <n v="308"/>
    <x v="0"/>
    <x v="0"/>
    <n v="0"/>
    <n v="1"/>
    <x v="0"/>
  </r>
  <r>
    <s v="4089-HGOC"/>
    <s v="No"/>
    <x v="12"/>
    <n v="168"/>
    <n v="354.5"/>
    <n v="236"/>
    <n v="660.8"/>
    <s v="Yes"/>
    <x v="0"/>
    <n v="132.19999999999999"/>
    <n v="0"/>
    <n v="6"/>
    <x v="0"/>
    <n v="0"/>
    <x v="39"/>
    <s v="339-9976"/>
    <s v="Female"/>
    <x v="11"/>
    <s v="No"/>
    <s v="No"/>
    <s v="No"/>
    <x v="0"/>
    <n v="0"/>
    <s v="No"/>
    <x v="2"/>
    <s v="Credit Card"/>
    <n v="35"/>
    <n v="2087"/>
    <x v="0"/>
    <x v="0"/>
    <n v="0"/>
    <n v="1"/>
    <x v="1"/>
  </r>
  <r>
    <s v="6577-IPYW"/>
    <s v="No"/>
    <x v="33"/>
    <n v="184"/>
    <n v="511"/>
    <n v="256"/>
    <n v="537.6"/>
    <s v="Yes"/>
    <x v="0"/>
    <n v="268.8"/>
    <n v="0"/>
    <n v="7"/>
    <x v="0"/>
    <n v="0"/>
    <x v="47"/>
    <s v="305-3914"/>
    <s v="Male"/>
    <x v="53"/>
    <s v="Yes"/>
    <s v="No"/>
    <s v="No"/>
    <x v="1"/>
    <n v="0"/>
    <s v="No"/>
    <x v="1"/>
    <s v="Credit Card"/>
    <n v="36"/>
    <n v="2323"/>
    <x v="0"/>
    <x v="0"/>
    <n v="0"/>
    <n v="1"/>
    <x v="1"/>
  </r>
  <r>
    <s v="5242-WGEX"/>
    <s v="No"/>
    <x v="51"/>
    <n v="41"/>
    <n v="120.3"/>
    <n v="96"/>
    <n v="288"/>
    <s v="Yes"/>
    <x v="0"/>
    <n v="72"/>
    <n v="0"/>
    <n v="0"/>
    <x v="1"/>
    <n v="0"/>
    <x v="1"/>
    <s v="319-9714"/>
    <s v="Male"/>
    <x v="6"/>
    <s v="Yes"/>
    <s v="No"/>
    <s v="No"/>
    <x v="1"/>
    <n v="0"/>
    <s v="No"/>
    <x v="2"/>
    <s v="Credit Card"/>
    <n v="10"/>
    <n v="239"/>
    <x v="0"/>
    <x v="0"/>
    <n v="0"/>
    <n v="1"/>
    <x v="0"/>
  </r>
  <r>
    <s v="4931-HCNY"/>
    <s v="No"/>
    <x v="13"/>
    <n v="209"/>
    <n v="443.4"/>
    <n v="112"/>
    <n v="196"/>
    <s v="Yes"/>
    <x v="0"/>
    <n v="65.3"/>
    <n v="0"/>
    <n v="14"/>
    <x v="0"/>
    <n v="0"/>
    <x v="18"/>
    <s v="336-3508"/>
    <s v="Female"/>
    <x v="10"/>
    <s v="No"/>
    <s v="No"/>
    <s v="No"/>
    <x v="0"/>
    <n v="0"/>
    <s v="Yes"/>
    <x v="1"/>
    <s v="Credit Card"/>
    <n v="25"/>
    <n v="685"/>
    <x v="0"/>
    <x v="0"/>
    <n v="0"/>
    <n v="1"/>
    <x v="2"/>
  </r>
  <r>
    <s v="7254-RGMI"/>
    <s v="No"/>
    <x v="54"/>
    <n v="125"/>
    <n v="431"/>
    <n v="216"/>
    <n v="756"/>
    <s v="Yes"/>
    <x v="0"/>
    <n v="378"/>
    <n v="0"/>
    <n v="6"/>
    <x v="0"/>
    <n v="0"/>
    <x v="47"/>
    <s v="307-9455"/>
    <s v="Female"/>
    <x v="18"/>
    <s v="No"/>
    <s v="No"/>
    <s v="No"/>
    <x v="0"/>
    <n v="0"/>
    <s v="Yes"/>
    <x v="1"/>
    <s v="Credit Card"/>
    <n v="53"/>
    <n v="2858"/>
    <x v="0"/>
    <x v="0"/>
    <n v="0"/>
    <n v="1"/>
    <x v="1"/>
  </r>
  <r>
    <s v="7017-OWMK"/>
    <s v="No"/>
    <x v="1"/>
    <n v="43"/>
    <n v="130.5"/>
    <n v="132"/>
    <n v="405.9"/>
    <s v="Yes"/>
    <x v="0"/>
    <n v="81.2"/>
    <n v="0"/>
    <n v="10"/>
    <x v="0"/>
    <n v="0"/>
    <x v="3"/>
    <s v="284-6650"/>
    <s v="Male"/>
    <x v="44"/>
    <s v="No"/>
    <s v="No"/>
    <s v="No"/>
    <x v="0"/>
    <n v="0"/>
    <s v="Yes"/>
    <x v="0"/>
    <s v="Credit Card"/>
    <n v="45"/>
    <n v="1458"/>
    <x v="0"/>
    <x v="0"/>
    <n v="0"/>
    <n v="1"/>
    <x v="1"/>
  </r>
  <r>
    <s v="5040-MBUD"/>
    <s v="No"/>
    <x v="63"/>
    <n v="492"/>
    <n v="1151.0999999999999"/>
    <n v="288"/>
    <n v="712.8"/>
    <s v="Yes"/>
    <x v="0"/>
    <n v="356.4"/>
    <n v="0"/>
    <n v="9"/>
    <x v="0"/>
    <n v="0"/>
    <x v="14"/>
    <s v="326-3833"/>
    <s v="Female"/>
    <x v="65"/>
    <s v="No"/>
    <s v="Yes"/>
    <s v="No"/>
    <x v="2"/>
    <n v="0"/>
    <s v="Yes"/>
    <x v="2"/>
    <s v="Credit Card"/>
    <n v="60"/>
    <n v="4282"/>
    <x v="0"/>
    <x v="0"/>
    <n v="0"/>
    <n v="1"/>
    <x v="1"/>
  </r>
  <r>
    <s v="7636-VIXE"/>
    <s v="No"/>
    <x v="58"/>
    <n v="125"/>
    <n v="322.39999999999998"/>
    <n v="108"/>
    <n v="321.3"/>
    <s v="Yes"/>
    <x v="0"/>
    <n v="107.1"/>
    <n v="0"/>
    <n v="21"/>
    <x v="0"/>
    <n v="0"/>
    <x v="25"/>
    <s v="343-8916"/>
    <s v="Female"/>
    <x v="23"/>
    <s v="Yes"/>
    <s v="No"/>
    <s v="No"/>
    <x v="1"/>
    <n v="0"/>
    <s v="No"/>
    <x v="0"/>
    <s v="Direct Debit"/>
    <n v="41"/>
    <n v="1112"/>
    <x v="0"/>
    <x v="0"/>
    <n v="0"/>
    <n v="1"/>
    <x v="2"/>
  </r>
  <r>
    <s v="8979-UPLC"/>
    <s v="No"/>
    <x v="0"/>
    <n v="6"/>
    <n v="16"/>
    <n v="4"/>
    <n v="7.6"/>
    <s v="Yes"/>
    <x v="0"/>
    <n v="3.8"/>
    <n v="0"/>
    <n v="2"/>
    <x v="1"/>
    <n v="0"/>
    <x v="1"/>
    <s v="305-6602"/>
    <s v="Female"/>
    <x v="7"/>
    <s v="No"/>
    <s v="No"/>
    <s v="No"/>
    <x v="0"/>
    <n v="0"/>
    <s v="No"/>
    <x v="0"/>
    <s v="Direct Debit"/>
    <n v="53"/>
    <n v="53"/>
    <x v="0"/>
    <x v="0"/>
    <n v="0"/>
    <n v="1"/>
    <x v="0"/>
  </r>
  <r>
    <s v="3413-RPBS"/>
    <s v="No"/>
    <x v="45"/>
    <n v="245"/>
    <n v="619.4"/>
    <n v="208"/>
    <n v="613.6"/>
    <s v="Yes"/>
    <x v="0"/>
    <n v="306.8"/>
    <n v="0"/>
    <n v="13"/>
    <x v="0"/>
    <n v="0"/>
    <x v="33"/>
    <s v="318-8310"/>
    <s v="Male"/>
    <x v="19"/>
    <s v="Yes"/>
    <s v="No"/>
    <s v="No"/>
    <x v="1"/>
    <n v="0"/>
    <s v="Yes"/>
    <x v="2"/>
    <s v="Direct Debit"/>
    <n v="41"/>
    <n v="2120"/>
    <x v="0"/>
    <x v="0"/>
    <n v="0"/>
    <n v="1"/>
    <x v="2"/>
  </r>
  <r>
    <s v="5840-URNU"/>
    <s v="No"/>
    <x v="37"/>
    <n v="44"/>
    <n v="84.9"/>
    <n v="36"/>
    <n v="107.1"/>
    <s v="Yes"/>
    <x v="1"/>
    <n v="0"/>
    <n v="0"/>
    <n v="1"/>
    <x v="0"/>
    <n v="0"/>
    <x v="21"/>
    <s v="388-4173"/>
    <s v="Female"/>
    <x v="8"/>
    <s v="No"/>
    <s v="No"/>
    <s v="No"/>
    <x v="0"/>
    <n v="0"/>
    <s v="No"/>
    <x v="0"/>
    <s v="Direct Debit"/>
    <n v="24"/>
    <n v="228"/>
    <x v="0"/>
    <x v="0"/>
    <n v="0"/>
    <n v="1"/>
    <x v="0"/>
  </r>
  <r>
    <s v="9633-GBGP"/>
    <s v="No"/>
    <x v="0"/>
    <n v="2"/>
    <n v="6"/>
    <n v="4"/>
    <n v="13.7"/>
    <s v="Yes"/>
    <x v="0"/>
    <n v="2.7"/>
    <n v="0"/>
    <n v="11"/>
    <x v="0"/>
    <n v="0"/>
    <x v="12"/>
    <s v="386-2195"/>
    <s v="Female"/>
    <x v="3"/>
    <s v="No"/>
    <s v="No"/>
    <s v="No"/>
    <x v="0"/>
    <n v="0"/>
    <s v="No"/>
    <x v="0"/>
    <s v="Credit Card"/>
    <n v="17"/>
    <n v="17"/>
    <x v="0"/>
    <x v="0"/>
    <n v="0"/>
    <n v="1"/>
    <x v="2"/>
  </r>
  <r>
    <s v="1620-NBKX"/>
    <s v="No"/>
    <x v="0"/>
    <n v="5"/>
    <n v="8"/>
    <n v="4"/>
    <n v="12.1"/>
    <s v="Yes"/>
    <x v="1"/>
    <n v="0"/>
    <n v="0"/>
    <n v="5"/>
    <x v="0"/>
    <n v="0"/>
    <x v="50"/>
    <s v="279-8408"/>
    <s v="Male"/>
    <x v="31"/>
    <s v="No"/>
    <s v="No"/>
    <s v="No"/>
    <x v="0"/>
    <n v="0"/>
    <s v="No"/>
    <x v="0"/>
    <s v="Credit Card"/>
    <n v="27"/>
    <n v="27"/>
    <x v="0"/>
    <x v="0"/>
    <n v="0"/>
    <n v="1"/>
    <x v="1"/>
  </r>
  <r>
    <s v="0996-BUAT"/>
    <s v="No"/>
    <x v="54"/>
    <n v="185"/>
    <n v="434.9"/>
    <n v="216"/>
    <n v="567"/>
    <s v="Yes"/>
    <x v="0"/>
    <n v="283.5"/>
    <n v="0"/>
    <n v="13"/>
    <x v="1"/>
    <n v="47"/>
    <x v="31"/>
    <s v="341-10586"/>
    <s v="Male"/>
    <x v="16"/>
    <s v="No"/>
    <s v="No"/>
    <s v="No"/>
    <x v="0"/>
    <n v="0"/>
    <s v="Yes"/>
    <x v="2"/>
    <s v="Direct Debit"/>
    <n v="52"/>
    <n v="2842"/>
    <x v="0"/>
    <x v="0"/>
    <n v="0"/>
    <n v="1"/>
    <x v="2"/>
  </r>
  <r>
    <s v="5376-MLTX"/>
    <s v="No"/>
    <x v="21"/>
    <n v="205"/>
    <n v="550.20000000000005"/>
    <n v="184"/>
    <n v="598"/>
    <s v="Yes"/>
    <x v="0"/>
    <n v="299"/>
    <n v="0"/>
    <n v="5"/>
    <x v="0"/>
    <n v="0"/>
    <x v="41"/>
    <s v="288-6337"/>
    <s v="Male"/>
    <x v="47"/>
    <s v="No"/>
    <s v="Yes"/>
    <s v="No"/>
    <x v="2"/>
    <n v="0"/>
    <s v="Yes"/>
    <x v="1"/>
    <s v="Direct Debit"/>
    <n v="38"/>
    <n v="1745"/>
    <x v="0"/>
    <x v="0"/>
    <n v="0"/>
    <n v="1"/>
    <x v="1"/>
  </r>
  <r>
    <s v="1214-WMIN"/>
    <s v="No"/>
    <x v="68"/>
    <n v="32"/>
    <n v="66.3"/>
    <n v="24"/>
    <n v="67.2"/>
    <s v="Yes"/>
    <x v="0"/>
    <n v="13.4"/>
    <n v="0"/>
    <n v="10"/>
    <x v="0"/>
    <n v="0"/>
    <x v="22"/>
    <s v="291-3580"/>
    <s v="Male"/>
    <x v="22"/>
    <s v="Yes"/>
    <s v="No"/>
    <s v="No"/>
    <x v="1"/>
    <n v="0"/>
    <s v="No"/>
    <x v="0"/>
    <s v="Direct Debit"/>
    <n v="36"/>
    <n v="218"/>
    <x v="0"/>
    <x v="0"/>
    <n v="0"/>
    <n v="1"/>
    <x v="1"/>
  </r>
  <r>
    <s v="3418-AJLQ"/>
    <s v="No"/>
    <x v="52"/>
    <n v="84"/>
    <n v="239.8"/>
    <n v="88"/>
    <n v="312.39999999999998"/>
    <s v="Yes"/>
    <x v="1"/>
    <n v="0"/>
    <n v="0"/>
    <n v="21"/>
    <x v="0"/>
    <n v="0"/>
    <x v="42"/>
    <s v="339-2125"/>
    <s v="Male"/>
    <x v="54"/>
    <s v="No"/>
    <s v="No"/>
    <s v="No"/>
    <x v="0"/>
    <n v="0"/>
    <s v="Yes"/>
    <x v="0"/>
    <s v="Direct Debit"/>
    <n v="36"/>
    <n v="790"/>
    <x v="0"/>
    <x v="0"/>
    <n v="0"/>
    <n v="1"/>
    <x v="2"/>
  </r>
  <r>
    <s v="8012-QUBC"/>
    <s v="No"/>
    <x v="70"/>
    <n v="55"/>
    <n v="91.5"/>
    <n v="60"/>
    <n v="169.5"/>
    <s v="Yes"/>
    <x v="0"/>
    <n v="42.4"/>
    <n v="0"/>
    <n v="2"/>
    <x v="0"/>
    <n v="0"/>
    <x v="3"/>
    <s v="254-1417"/>
    <s v="Male"/>
    <x v="2"/>
    <s v="No"/>
    <s v="No"/>
    <s v="No"/>
    <x v="0"/>
    <n v="0"/>
    <s v="No"/>
    <x v="0"/>
    <s v="Credit Card"/>
    <n v="9"/>
    <n v="140"/>
    <x v="0"/>
    <x v="0"/>
    <n v="0"/>
    <n v="1"/>
    <x v="0"/>
  </r>
  <r>
    <s v="9279-RRZD"/>
    <s v="No"/>
    <x v="0"/>
    <n v="10"/>
    <n v="15"/>
    <n v="4"/>
    <n v="14.3"/>
    <s v="Yes"/>
    <x v="1"/>
    <n v="0"/>
    <n v="0"/>
    <n v="0"/>
    <x v="1"/>
    <n v="0"/>
    <x v="0"/>
    <s v="372-5575"/>
    <s v="Male"/>
    <x v="8"/>
    <s v="No"/>
    <s v="No"/>
    <s v="No"/>
    <x v="0"/>
    <n v="0"/>
    <s v="No"/>
    <x v="0"/>
    <s v="Credit Card"/>
    <n v="9"/>
    <n v="9"/>
    <x v="0"/>
    <x v="0"/>
    <n v="0"/>
    <n v="1"/>
    <x v="0"/>
  </r>
  <r>
    <s v="5315-HKSZ"/>
    <s v="No"/>
    <x v="13"/>
    <n v="164"/>
    <n v="276.2"/>
    <n v="112"/>
    <n v="316.39999999999998"/>
    <s v="Yes"/>
    <x v="0"/>
    <n v="158.19999999999999"/>
    <n v="0"/>
    <n v="6"/>
    <x v="0"/>
    <n v="0"/>
    <x v="49"/>
    <s v="348-3446"/>
    <s v="Female"/>
    <x v="8"/>
    <s v="No"/>
    <s v="No"/>
    <s v="No"/>
    <x v="0"/>
    <n v="0"/>
    <s v="No"/>
    <x v="1"/>
    <s v="Direct Debit"/>
    <n v="30"/>
    <n v="815"/>
    <x v="0"/>
    <x v="0"/>
    <n v="0"/>
    <n v="1"/>
    <x v="1"/>
  </r>
  <r>
    <s v="1919-WWCI"/>
    <s v="No"/>
    <x v="62"/>
    <n v="390"/>
    <n v="771.7"/>
    <n v="308"/>
    <n v="754.6"/>
    <s v="Yes"/>
    <x v="0"/>
    <n v="150.9"/>
    <n v="0"/>
    <n v="0"/>
    <x v="1"/>
    <n v="0"/>
    <x v="17"/>
    <s v="339-7419"/>
    <s v="Male"/>
    <x v="9"/>
    <s v="No"/>
    <s v="No"/>
    <s v="No"/>
    <x v="0"/>
    <n v="0"/>
    <s v="No"/>
    <x v="2"/>
    <s v="Direct Debit"/>
    <n v="13"/>
    <n v="1035"/>
    <x v="0"/>
    <x v="0"/>
    <n v="0"/>
    <n v="1"/>
    <x v="0"/>
  </r>
  <r>
    <s v="5625-XDWY"/>
    <s v="No"/>
    <x v="29"/>
    <n v="70"/>
    <n v="212.6"/>
    <n v="72"/>
    <n v="253.8"/>
    <s v="Yes"/>
    <x v="0"/>
    <n v="63.5"/>
    <n v="0"/>
    <n v="10"/>
    <x v="0"/>
    <n v="0"/>
    <x v="1"/>
    <s v="264-5897"/>
    <s v="Male"/>
    <x v="43"/>
    <s v="No"/>
    <s v="Yes"/>
    <s v="No"/>
    <x v="2"/>
    <n v="0"/>
    <s v="Yes"/>
    <x v="0"/>
    <s v="Credit Card"/>
    <n v="44"/>
    <n v="780"/>
    <x v="0"/>
    <x v="0"/>
    <n v="0"/>
    <n v="1"/>
    <x v="1"/>
  </r>
  <r>
    <s v="8029-TXBH"/>
    <s v="No"/>
    <x v="10"/>
    <n v="408"/>
    <n v="824.9"/>
    <n v="276"/>
    <n v="572.70000000000005"/>
    <s v="Yes"/>
    <x v="0"/>
    <n v="190.9"/>
    <n v="0"/>
    <n v="6"/>
    <x v="0"/>
    <n v="0"/>
    <x v="25"/>
    <s v="312-5973"/>
    <s v="Male"/>
    <x v="48"/>
    <s v="No"/>
    <s v="No"/>
    <s v="No"/>
    <x v="0"/>
    <n v="0"/>
    <s v="No"/>
    <x v="2"/>
    <s v="Credit Card"/>
    <n v="29"/>
    <n v="2024"/>
    <x v="0"/>
    <x v="0"/>
    <n v="0"/>
    <n v="1"/>
    <x v="1"/>
  </r>
  <r>
    <s v="6155-QTEN"/>
    <s v="No"/>
    <x v="23"/>
    <n v="213"/>
    <n v="465"/>
    <n v="264"/>
    <n v="257.39999999999998"/>
    <s v="Yes"/>
    <x v="0"/>
    <n v="85.8"/>
    <n v="0"/>
    <n v="5"/>
    <x v="0"/>
    <n v="0"/>
    <x v="41"/>
    <s v="357-7304"/>
    <s v="Female"/>
    <x v="55"/>
    <s v="No"/>
    <s v="Yes"/>
    <s v="No"/>
    <x v="2"/>
    <n v="0"/>
    <s v="No"/>
    <x v="2"/>
    <s v="Direct Debit"/>
    <n v="34"/>
    <n v="2233"/>
    <x v="0"/>
    <x v="0"/>
    <n v="0"/>
    <n v="1"/>
    <x v="1"/>
  </r>
  <r>
    <s v="9960-OJHB"/>
    <s v="No"/>
    <x v="0"/>
    <n v="3"/>
    <n v="7"/>
    <n v="4"/>
    <n v="16"/>
    <s v="Yes"/>
    <x v="0"/>
    <n v="3.2"/>
    <n v="0"/>
    <n v="5"/>
    <x v="0"/>
    <n v="0"/>
    <x v="35"/>
    <s v="376-7285"/>
    <s v="Female"/>
    <x v="55"/>
    <s v="No"/>
    <s v="Yes"/>
    <s v="No"/>
    <x v="2"/>
    <n v="0"/>
    <s v="No"/>
    <x v="0"/>
    <s v="Direct Debit"/>
    <n v="17"/>
    <n v="17"/>
    <x v="0"/>
    <x v="0"/>
    <n v="0"/>
    <n v="1"/>
    <x v="1"/>
  </r>
  <r>
    <s v="2274-BQFR"/>
    <s v="No"/>
    <x v="0"/>
    <n v="2"/>
    <n v="6"/>
    <n v="4"/>
    <n v="11.9"/>
    <s v="Yes"/>
    <x v="0"/>
    <n v="6"/>
    <n v="0"/>
    <n v="3"/>
    <x v="0"/>
    <n v="0"/>
    <x v="33"/>
    <s v="262-9190"/>
    <s v="Male"/>
    <x v="9"/>
    <s v="No"/>
    <s v="No"/>
    <s v="No"/>
    <x v="0"/>
    <n v="0"/>
    <s v="Yes"/>
    <x v="0"/>
    <s v="Credit Card"/>
    <n v="26"/>
    <n v="26"/>
    <x v="0"/>
    <x v="0"/>
    <n v="0"/>
    <n v="1"/>
    <x v="0"/>
  </r>
  <r>
    <s v="0544-MLUY"/>
    <s v="No"/>
    <x v="54"/>
    <n v="381"/>
    <n v="817.2"/>
    <n v="216"/>
    <n v="723.6"/>
    <s v="Yes"/>
    <x v="0"/>
    <n v="241.2"/>
    <n v="0"/>
    <n v="12"/>
    <x v="0"/>
    <n v="0"/>
    <x v="30"/>
    <s v="413-6556"/>
    <s v="Female"/>
    <x v="17"/>
    <s v="Yes"/>
    <s v="No"/>
    <s v="No"/>
    <x v="1"/>
    <n v="0"/>
    <s v="Yes"/>
    <x v="1"/>
    <s v="Credit Card"/>
    <n v="50"/>
    <n v="2746"/>
    <x v="0"/>
    <x v="0"/>
    <n v="0"/>
    <n v="1"/>
    <x v="2"/>
  </r>
  <r>
    <s v="2459-JJMH"/>
    <s v="No"/>
    <x v="67"/>
    <n v="236"/>
    <n v="635.6"/>
    <n v="232"/>
    <n v="481.4"/>
    <s v="Yes"/>
    <x v="0"/>
    <n v="240.7"/>
    <n v="0"/>
    <n v="4"/>
    <x v="0"/>
    <n v="0"/>
    <x v="31"/>
    <s v="315-3146"/>
    <s v="Male"/>
    <x v="16"/>
    <s v="No"/>
    <s v="No"/>
    <s v="No"/>
    <x v="0"/>
    <n v="0"/>
    <s v="Yes"/>
    <x v="0"/>
    <s v="Direct Debit"/>
    <n v="24"/>
    <n v="1382"/>
    <x v="0"/>
    <x v="0"/>
    <n v="0"/>
    <n v="1"/>
    <x v="0"/>
  </r>
  <r>
    <s v="4303-HGUA"/>
    <s v="No"/>
    <x v="74"/>
    <n v="39"/>
    <n v="96.6"/>
    <n v="28"/>
    <n v="83.3"/>
    <s v="Yes"/>
    <x v="0"/>
    <n v="16.7"/>
    <n v="0"/>
    <n v="24"/>
    <x v="0"/>
    <n v="0"/>
    <x v="46"/>
    <s v="409-4186"/>
    <s v="Female"/>
    <x v="17"/>
    <s v="Yes"/>
    <s v="No"/>
    <s v="No"/>
    <x v="1"/>
    <n v="0"/>
    <s v="No"/>
    <x v="0"/>
    <s v="Direct Debit"/>
    <n v="39"/>
    <n v="268"/>
    <x v="0"/>
    <x v="0"/>
    <n v="0"/>
    <n v="1"/>
    <x v="2"/>
  </r>
  <r>
    <s v="4436-DJML"/>
    <s v="No"/>
    <x v="63"/>
    <n v="127"/>
    <n v="360.9"/>
    <n v="288"/>
    <n v="720"/>
    <s v="Yes"/>
    <x v="1"/>
    <n v="0"/>
    <n v="0"/>
    <n v="2"/>
    <x v="0"/>
    <n v="0"/>
    <x v="44"/>
    <s v="299-2339"/>
    <s v="Female"/>
    <x v="62"/>
    <s v="No"/>
    <s v="Yes"/>
    <s v="No"/>
    <x v="2"/>
    <n v="0"/>
    <s v="Yes"/>
    <x v="1"/>
    <s v="Credit Card"/>
    <n v="37"/>
    <n v="2690"/>
    <x v="0"/>
    <x v="0"/>
    <n v="0"/>
    <n v="1"/>
    <x v="0"/>
  </r>
  <r>
    <s v="9636-WJDY"/>
    <s v="No"/>
    <x v="2"/>
    <n v="103"/>
    <n v="261"/>
    <n v="176"/>
    <n v="312.39999999999998"/>
    <s v="Yes"/>
    <x v="0"/>
    <n v="104.1"/>
    <n v="0"/>
    <n v="6"/>
    <x v="0"/>
    <n v="0"/>
    <x v="40"/>
    <s v="345-4002"/>
    <s v="Male"/>
    <x v="5"/>
    <s v="No"/>
    <s v="No"/>
    <s v="No"/>
    <x v="0"/>
    <n v="0"/>
    <s v="No"/>
    <x v="1"/>
    <s v="Direct Debit"/>
    <n v="32"/>
    <n v="1384"/>
    <x v="0"/>
    <x v="0"/>
    <n v="0"/>
    <n v="1"/>
    <x v="1"/>
  </r>
  <r>
    <s v="0447-IUAA"/>
    <s v="No"/>
    <x v="15"/>
    <n v="7"/>
    <n v="27.7"/>
    <n v="8"/>
    <n v="25"/>
    <s v="Yes"/>
    <x v="0"/>
    <n v="5"/>
    <n v="0"/>
    <n v="0"/>
    <x v="1"/>
    <n v="0"/>
    <x v="1"/>
    <s v="364-5732"/>
    <s v="Male"/>
    <x v="17"/>
    <s v="Yes"/>
    <s v="No"/>
    <s v="No"/>
    <x v="1"/>
    <n v="0"/>
    <s v="No"/>
    <x v="0"/>
    <s v="Credit Card"/>
    <n v="9"/>
    <n v="18"/>
    <x v="0"/>
    <x v="0"/>
    <n v="0"/>
    <n v="1"/>
    <x v="0"/>
  </r>
  <r>
    <s v="8640-FYJQ"/>
    <s v="No"/>
    <x v="23"/>
    <n v="370"/>
    <n v="985.9"/>
    <n v="264"/>
    <n v="270.60000000000002"/>
    <s v="Yes"/>
    <x v="0"/>
    <n v="67.7"/>
    <n v="0"/>
    <n v="9"/>
    <x v="0"/>
    <n v="0"/>
    <x v="15"/>
    <s v="265-7447"/>
    <s v="Female"/>
    <x v="40"/>
    <s v="No"/>
    <s v="No"/>
    <s v="No"/>
    <x v="0"/>
    <n v="0"/>
    <s v="Yes"/>
    <x v="1"/>
    <s v="Direct Debit"/>
    <n v="46"/>
    <n v="3009"/>
    <x v="0"/>
    <x v="0"/>
    <n v="0"/>
    <n v="1"/>
    <x v="1"/>
  </r>
  <r>
    <s v="7230-UCKE"/>
    <s v="No"/>
    <x v="1"/>
    <n v="184"/>
    <n v="527.70000000000005"/>
    <n v="132"/>
    <n v="313.5"/>
    <s v="Yes"/>
    <x v="0"/>
    <n v="62.7"/>
    <n v="0"/>
    <n v="0"/>
    <x v="1"/>
    <n v="0"/>
    <x v="30"/>
    <s v="387-2534"/>
    <s v="Female"/>
    <x v="49"/>
    <s v="No"/>
    <s v="No"/>
    <s v="No"/>
    <x v="0"/>
    <n v="0"/>
    <s v="No"/>
    <x v="2"/>
    <s v="Credit Card"/>
    <n v="8"/>
    <n v="260"/>
    <x v="0"/>
    <x v="0"/>
    <n v="0"/>
    <n v="1"/>
    <x v="0"/>
  </r>
  <r>
    <s v="3806-BLKW"/>
    <s v="No"/>
    <x v="11"/>
    <n v="43"/>
    <n v="84.9"/>
    <n v="84"/>
    <n v="197.4"/>
    <s v="Yes"/>
    <x v="0"/>
    <n v="39.5"/>
    <n v="1"/>
    <n v="4"/>
    <x v="0"/>
    <n v="0"/>
    <x v="3"/>
    <s v="358-2755"/>
    <s v="Female"/>
    <x v="29"/>
    <s v="No"/>
    <s v="Yes"/>
    <s v="No"/>
    <x v="2"/>
    <n v="0"/>
    <s v="No"/>
    <x v="0"/>
    <s v="Direct Debit"/>
    <n v="50"/>
    <n v="1055"/>
    <x v="0"/>
    <x v="0"/>
    <n v="0"/>
    <n v="1"/>
    <x v="0"/>
  </r>
  <r>
    <s v="3134-QVAU"/>
    <s v="No"/>
    <x v="8"/>
    <n v="169"/>
    <n v="278.7"/>
    <n v="280"/>
    <n v="546"/>
    <s v="Yes"/>
    <x v="0"/>
    <n v="182"/>
    <n v="0"/>
    <n v="4"/>
    <x v="0"/>
    <n v="0"/>
    <x v="40"/>
    <s v="332-4187"/>
    <s v="Male"/>
    <x v="25"/>
    <s v="No"/>
    <s v="Yes"/>
    <s v="No"/>
    <x v="2"/>
    <n v="0"/>
    <s v="Yes"/>
    <x v="2"/>
    <s v="Direct Debit"/>
    <n v="64"/>
    <n v="4453"/>
    <x v="0"/>
    <x v="0"/>
    <n v="0"/>
    <n v="1"/>
    <x v="0"/>
  </r>
  <r>
    <s v="3666-UNZE"/>
    <s v="No"/>
    <x v="40"/>
    <n v="445"/>
    <n v="1092.8"/>
    <n v="272"/>
    <n v="530.4"/>
    <s v="Yes"/>
    <x v="1"/>
    <n v="0"/>
    <n v="0"/>
    <n v="12"/>
    <x v="0"/>
    <n v="0"/>
    <x v="23"/>
    <s v="344-3430"/>
    <s v="Female"/>
    <x v="31"/>
    <s v="No"/>
    <s v="No"/>
    <s v="No"/>
    <x v="0"/>
    <n v="0"/>
    <s v="Yes"/>
    <x v="2"/>
    <s v="Direct Debit"/>
    <n v="41"/>
    <n v="2795"/>
    <x v="0"/>
    <x v="0"/>
    <n v="0"/>
    <n v="1"/>
    <x v="2"/>
  </r>
  <r>
    <s v="4203-THWA"/>
    <s v="No"/>
    <x v="20"/>
    <n v="49"/>
    <n v="158.9"/>
    <n v="52"/>
    <n v="165.1"/>
    <s v="Yes"/>
    <x v="0"/>
    <n v="55"/>
    <n v="1"/>
    <n v="1"/>
    <x v="1"/>
    <n v="20"/>
    <x v="31"/>
    <s v="347-4062"/>
    <s v="Female"/>
    <x v="61"/>
    <s v="No"/>
    <s v="Yes"/>
    <s v="No"/>
    <x v="2"/>
    <n v="0"/>
    <s v="No"/>
    <x v="0"/>
    <s v="Direct Debit"/>
    <n v="31"/>
    <n v="406"/>
    <x v="0"/>
    <x v="0"/>
    <n v="0"/>
    <n v="1"/>
    <x v="0"/>
  </r>
  <r>
    <s v="4187-NIKC"/>
    <s v="No"/>
    <x v="11"/>
    <n v="85"/>
    <n v="300.39999999999998"/>
    <n v="84"/>
    <n v="121.8"/>
    <s v="Yes"/>
    <x v="0"/>
    <n v="40.6"/>
    <n v="1"/>
    <n v="2"/>
    <x v="0"/>
    <n v="0"/>
    <x v="41"/>
    <s v="339-2749"/>
    <s v="Male"/>
    <x v="47"/>
    <s v="No"/>
    <s v="Yes"/>
    <s v="No"/>
    <x v="2"/>
    <n v="0"/>
    <s v="Yes"/>
    <x v="0"/>
    <s v="Direct Debit"/>
    <n v="36"/>
    <n v="773"/>
    <x v="0"/>
    <x v="0"/>
    <n v="0"/>
    <n v="1"/>
    <x v="0"/>
  </r>
  <r>
    <s v="0427-DXJH"/>
    <s v="No"/>
    <x v="30"/>
    <n v="8"/>
    <n v="24.2"/>
    <n v="12"/>
    <n v="40.200000000000003"/>
    <s v="Yes"/>
    <x v="0"/>
    <n v="20.100000000000001"/>
    <n v="0"/>
    <n v="8"/>
    <x v="0"/>
    <n v="0"/>
    <x v="9"/>
    <s v="353-3094"/>
    <s v="Male"/>
    <x v="35"/>
    <s v="No"/>
    <s v="No"/>
    <s v="No"/>
    <x v="0"/>
    <n v="0"/>
    <s v="No"/>
    <x v="0"/>
    <s v="Credit Card"/>
    <n v="16"/>
    <n v="55"/>
    <x v="0"/>
    <x v="0"/>
    <n v="0"/>
    <n v="1"/>
    <x v="1"/>
  </r>
  <r>
    <s v="7897-COYM"/>
    <s v="No"/>
    <x v="14"/>
    <n v="110"/>
    <n v="284.39999999999998"/>
    <n v="284"/>
    <n v="887.5"/>
    <s v="Yes"/>
    <x v="0"/>
    <n v="443.8"/>
    <n v="1"/>
    <n v="0"/>
    <x v="1"/>
    <n v="0"/>
    <x v="40"/>
    <s v="347-8341"/>
    <s v="Male"/>
    <x v="0"/>
    <s v="No"/>
    <s v="No"/>
    <s v="No"/>
    <x v="0"/>
    <n v="0"/>
    <s v="No"/>
    <x v="2"/>
    <s v="Direct Debit"/>
    <n v="13"/>
    <n v="923"/>
    <x v="0"/>
    <x v="0"/>
    <n v="0"/>
    <n v="1"/>
    <x v="0"/>
  </r>
  <r>
    <s v="3220-NURQ"/>
    <s v="Yes"/>
    <x v="11"/>
    <n v="121"/>
    <n v="314.3"/>
    <n v="84"/>
    <n v="260.39999999999998"/>
    <s v="Yes"/>
    <x v="0"/>
    <n v="52.1"/>
    <n v="2"/>
    <n v="0"/>
    <x v="1"/>
    <n v="0"/>
    <x v="27"/>
    <s v="401-3902"/>
    <s v="Male"/>
    <x v="56"/>
    <s v="No"/>
    <s v="Yes"/>
    <s v="No"/>
    <x v="2"/>
    <n v="0"/>
    <s v="No"/>
    <x v="1"/>
    <s v="Direct Debit"/>
    <n v="13"/>
    <n v="279"/>
    <x v="0"/>
    <x v="0"/>
    <n v="1"/>
    <n v="1"/>
    <x v="0"/>
  </r>
  <r>
    <s v="4296-RUDR"/>
    <s v="No"/>
    <x v="29"/>
    <n v="59"/>
    <n v="145.4"/>
    <n v="72"/>
    <n v="221.4"/>
    <s v="Yes"/>
    <x v="0"/>
    <n v="110.7"/>
    <n v="0"/>
    <n v="0"/>
    <x v="1"/>
    <n v="0"/>
    <x v="24"/>
    <s v="289-2721"/>
    <s v="Male"/>
    <x v="48"/>
    <s v="No"/>
    <s v="No"/>
    <s v="No"/>
    <x v="0"/>
    <n v="0"/>
    <s v="No"/>
    <x v="0"/>
    <s v="Credit Card"/>
    <n v="12"/>
    <n v="215"/>
    <x v="0"/>
    <x v="0"/>
    <n v="0"/>
    <n v="1"/>
    <x v="0"/>
  </r>
  <r>
    <s v="2046-ETQV"/>
    <s v="No"/>
    <x v="26"/>
    <n v="123"/>
    <n v="315.2"/>
    <n v="252"/>
    <n v="705.6"/>
    <s v="Yes"/>
    <x v="0"/>
    <n v="352.8"/>
    <n v="0"/>
    <n v="0"/>
    <x v="1"/>
    <n v="0"/>
    <x v="42"/>
    <s v="238-4669"/>
    <s v="Female"/>
    <x v="23"/>
    <s v="Yes"/>
    <s v="No"/>
    <s v="No"/>
    <x v="1"/>
    <n v="0"/>
    <s v="No"/>
    <x v="2"/>
    <s v="Credit Card"/>
    <n v="11"/>
    <n v="690"/>
    <x v="0"/>
    <x v="0"/>
    <n v="0"/>
    <n v="1"/>
    <x v="0"/>
  </r>
  <r>
    <s v="2374-FWEG"/>
    <s v="No"/>
    <x v="48"/>
    <n v="25"/>
    <n v="71.900000000000006"/>
    <n v="20"/>
    <n v="82.5"/>
    <s v="Yes"/>
    <x v="0"/>
    <n v="16.5"/>
    <n v="1"/>
    <n v="20"/>
    <x v="0"/>
    <n v="0"/>
    <x v="1"/>
    <s v="342-10965"/>
    <s v="Female"/>
    <x v="23"/>
    <s v="Yes"/>
    <s v="No"/>
    <s v="No"/>
    <x v="1"/>
    <n v="0"/>
    <s v="No"/>
    <x v="0"/>
    <s v="Direct Debit"/>
    <n v="40"/>
    <n v="193"/>
    <x v="0"/>
    <x v="0"/>
    <n v="0"/>
    <n v="1"/>
    <x v="2"/>
  </r>
  <r>
    <s v="8657-CKWC"/>
    <s v="No"/>
    <x v="55"/>
    <n v="99"/>
    <n v="197.1"/>
    <n v="48"/>
    <n v="138"/>
    <s v="Yes"/>
    <x v="0"/>
    <n v="27.6"/>
    <n v="0"/>
    <n v="5"/>
    <x v="0"/>
    <n v="0"/>
    <x v="19"/>
    <s v="367-5826"/>
    <s v="Female"/>
    <x v="12"/>
    <s v="Yes"/>
    <s v="No"/>
    <s v="No"/>
    <x v="1"/>
    <n v="0"/>
    <s v="No"/>
    <x v="0"/>
    <s v="Direct Debit"/>
    <n v="13"/>
    <n v="165"/>
    <x v="0"/>
    <x v="0"/>
    <n v="0"/>
    <n v="1"/>
    <x v="1"/>
  </r>
  <r>
    <s v="9362-JRLW"/>
    <s v="No"/>
    <x v="19"/>
    <n v="258"/>
    <n v="608.79999999999995"/>
    <n v="244"/>
    <n v="683.2"/>
    <s v="Yes"/>
    <x v="0"/>
    <n v="227.7"/>
    <n v="2"/>
    <n v="1"/>
    <x v="0"/>
    <n v="0"/>
    <x v="11"/>
    <s v="322-7105"/>
    <s v="Male"/>
    <x v="55"/>
    <s v="No"/>
    <s v="Yes"/>
    <s v="No"/>
    <x v="2"/>
    <n v="0"/>
    <s v="Yes"/>
    <x v="0"/>
    <s v="Credit Card"/>
    <n v="33"/>
    <n v="2006"/>
    <x v="0"/>
    <x v="0"/>
    <n v="0"/>
    <n v="1"/>
    <x v="0"/>
  </r>
  <r>
    <s v="1238-VYMX"/>
    <s v="No"/>
    <x v="0"/>
    <n v="4"/>
    <n v="10"/>
    <n v="4"/>
    <n v="8.6"/>
    <s v="Yes"/>
    <x v="0"/>
    <n v="1.7"/>
    <n v="0"/>
    <n v="0"/>
    <x v="1"/>
    <n v="0"/>
    <x v="23"/>
    <s v="266-5033"/>
    <s v="Male"/>
    <x v="40"/>
    <s v="No"/>
    <s v="No"/>
    <s v="No"/>
    <x v="0"/>
    <n v="0"/>
    <s v="No"/>
    <x v="0"/>
    <s v="Direct Debit"/>
    <n v="9"/>
    <n v="9"/>
    <x v="0"/>
    <x v="0"/>
    <n v="0"/>
    <n v="1"/>
    <x v="0"/>
  </r>
  <r>
    <s v="8552-BVML"/>
    <s v="No"/>
    <x v="34"/>
    <n v="127"/>
    <n v="333.8"/>
    <n v="224"/>
    <n v="1041.5999999999999"/>
    <s v="Yes"/>
    <x v="0"/>
    <n v="520.79999999999995"/>
    <n v="2"/>
    <n v="15"/>
    <x v="1"/>
    <n v="60"/>
    <x v="1"/>
    <s v="348-5665"/>
    <s v="Female"/>
    <x v="27"/>
    <s v="No"/>
    <s v="Yes"/>
    <s v="No"/>
    <x v="2"/>
    <n v="0"/>
    <s v="No"/>
    <x v="0"/>
    <s v="Direct Debit"/>
    <n v="50"/>
    <n v="2760"/>
    <x v="0"/>
    <x v="0"/>
    <n v="0"/>
    <n v="1"/>
    <x v="2"/>
  </r>
  <r>
    <s v="9153-XEDT"/>
    <s v="No"/>
    <x v="43"/>
    <n v="13"/>
    <n v="25.2"/>
    <n v="16"/>
    <n v="35.200000000000003"/>
    <s v="Yes"/>
    <x v="1"/>
    <n v="0"/>
    <n v="1"/>
    <n v="0"/>
    <x v="1"/>
    <n v="0"/>
    <x v="46"/>
    <s v="278-9954"/>
    <s v="Female"/>
    <x v="15"/>
    <s v="No"/>
    <s v="No"/>
    <s v="No"/>
    <x v="0"/>
    <n v="0"/>
    <s v="No"/>
    <x v="0"/>
    <s v="Credit Card"/>
    <n v="11"/>
    <n v="47"/>
    <x v="0"/>
    <x v="0"/>
    <n v="0"/>
    <n v="1"/>
    <x v="0"/>
  </r>
  <r>
    <s v="9735-DUXS"/>
    <s v="No"/>
    <x v="69"/>
    <n v="260"/>
    <n v="452.7"/>
    <n v="140"/>
    <n v="283.5"/>
    <s v="Yes"/>
    <x v="0"/>
    <n v="70.900000000000006"/>
    <n v="1"/>
    <n v="4"/>
    <x v="0"/>
    <n v="0"/>
    <x v="37"/>
    <s v="326-9549"/>
    <s v="Male"/>
    <x v="47"/>
    <s v="No"/>
    <s v="Yes"/>
    <s v="No"/>
    <x v="2"/>
    <n v="0"/>
    <s v="No"/>
    <x v="2"/>
    <s v="Credit Card"/>
    <n v="19"/>
    <n v="649"/>
    <x v="0"/>
    <x v="0"/>
    <n v="0"/>
    <n v="1"/>
    <x v="0"/>
  </r>
  <r>
    <s v="2005-LURN"/>
    <s v="No"/>
    <x v="8"/>
    <n v="241"/>
    <n v="774.5"/>
    <n v="280"/>
    <n v="840"/>
    <s v="Yes"/>
    <x v="0"/>
    <n v="280"/>
    <n v="0"/>
    <n v="1"/>
    <x v="0"/>
    <n v="0"/>
    <x v="30"/>
    <s v="270-5489"/>
    <s v="Male"/>
    <x v="39"/>
    <s v="No"/>
    <s v="No"/>
    <s v="No"/>
    <x v="0"/>
    <n v="0"/>
    <s v="Yes"/>
    <x v="2"/>
    <s v="Direct Debit"/>
    <n v="35"/>
    <n v="2498"/>
    <x v="0"/>
    <x v="0"/>
    <n v="0"/>
    <n v="1"/>
    <x v="0"/>
  </r>
  <r>
    <s v="4359-CSZO"/>
    <s v="No"/>
    <x v="9"/>
    <n v="245"/>
    <n v="551.70000000000005"/>
    <n v="200"/>
    <n v="550"/>
    <s v="Yes"/>
    <x v="0"/>
    <n v="275"/>
    <n v="2"/>
    <n v="5"/>
    <x v="0"/>
    <n v="0"/>
    <x v="3"/>
    <s v="339-7584"/>
    <s v="Female"/>
    <x v="29"/>
    <s v="No"/>
    <s v="Yes"/>
    <s v="No"/>
    <x v="2"/>
    <n v="0"/>
    <s v="Yes"/>
    <x v="1"/>
    <s v="Direct Debit"/>
    <n v="66"/>
    <n v="3322"/>
    <x v="0"/>
    <x v="0"/>
    <n v="0"/>
    <n v="1"/>
    <x v="1"/>
  </r>
  <r>
    <s v="2693-CZBD"/>
    <s v="No"/>
    <x v="24"/>
    <n v="89"/>
    <n v="298.89999999999998"/>
    <n v="172"/>
    <n v="460.1"/>
    <s v="Yes"/>
    <x v="0"/>
    <n v="230.1"/>
    <n v="0"/>
    <n v="3"/>
    <x v="0"/>
    <n v="0"/>
    <x v="4"/>
    <s v="336-5976"/>
    <s v="Female"/>
    <x v="48"/>
    <s v="No"/>
    <s v="No"/>
    <s v="No"/>
    <x v="0"/>
    <n v="0"/>
    <s v="Yes"/>
    <x v="0"/>
    <s v="Credit Card"/>
    <n v="42"/>
    <n v="1775"/>
    <x v="0"/>
    <x v="0"/>
    <n v="0"/>
    <n v="1"/>
    <x v="0"/>
  </r>
  <r>
    <s v="2143-CFMI"/>
    <s v="No"/>
    <x v="4"/>
    <n v="306"/>
    <n v="739.1"/>
    <n v="248"/>
    <n v="1134.5999999999999"/>
    <s v="Yes"/>
    <x v="0"/>
    <n v="226.9"/>
    <n v="0"/>
    <n v="3"/>
    <x v="1"/>
    <n v="30"/>
    <x v="12"/>
    <s v="327-8975"/>
    <s v="Male"/>
    <x v="0"/>
    <s v="No"/>
    <s v="No"/>
    <s v="No"/>
    <x v="0"/>
    <n v="0"/>
    <s v="Yes"/>
    <x v="1"/>
    <s v="Direct Debit"/>
    <n v="33"/>
    <n v="2002"/>
    <x v="0"/>
    <x v="0"/>
    <n v="0"/>
    <n v="1"/>
    <x v="0"/>
  </r>
  <r>
    <s v="8435-ARBB"/>
    <s v="No"/>
    <x v="14"/>
    <n v="417"/>
    <n v="852.8"/>
    <n v="284"/>
    <n v="731.3"/>
    <s v="Yes"/>
    <x v="0"/>
    <n v="182.8"/>
    <n v="2"/>
    <n v="2"/>
    <x v="0"/>
    <n v="0"/>
    <x v="42"/>
    <s v="281-10359"/>
    <s v="Male"/>
    <x v="37"/>
    <s v="No"/>
    <s v="No"/>
    <s v="No"/>
    <x v="0"/>
    <n v="0"/>
    <s v="Yes"/>
    <x v="2"/>
    <s v="Credit Card"/>
    <n v="48"/>
    <n v="3378"/>
    <x v="0"/>
    <x v="0"/>
    <n v="0"/>
    <n v="1"/>
    <x v="0"/>
  </r>
  <r>
    <s v="1813-LPFJ"/>
    <s v="No"/>
    <x v="42"/>
    <n v="151"/>
    <n v="265.5"/>
    <n v="152"/>
    <n v="224.2"/>
    <s v="Yes"/>
    <x v="0"/>
    <n v="56.1"/>
    <n v="2"/>
    <n v="0"/>
    <x v="1"/>
    <n v="0"/>
    <x v="30"/>
    <s v="311-6561"/>
    <s v="Female"/>
    <x v="49"/>
    <s v="No"/>
    <s v="No"/>
    <s v="No"/>
    <x v="0"/>
    <n v="0"/>
    <s v="No"/>
    <x v="0"/>
    <s v="Direct Debit"/>
    <n v="9"/>
    <n v="348"/>
    <x v="0"/>
    <x v="0"/>
    <n v="0"/>
    <n v="1"/>
    <x v="0"/>
  </r>
  <r>
    <s v="0212-YWCO"/>
    <s v="No"/>
    <x v="22"/>
    <n v="66"/>
    <n v="211.1"/>
    <n v="212"/>
    <n v="630.70000000000005"/>
    <s v="Yes"/>
    <x v="0"/>
    <n v="126.1"/>
    <n v="1"/>
    <n v="0"/>
    <x v="1"/>
    <n v="0"/>
    <x v="0"/>
    <s v="365-4145"/>
    <s v="Male"/>
    <x v="10"/>
    <s v="No"/>
    <s v="No"/>
    <s v="No"/>
    <x v="0"/>
    <n v="0"/>
    <s v="No"/>
    <x v="1"/>
    <s v="Direct Debit"/>
    <n v="11"/>
    <n v="599"/>
    <x v="0"/>
    <x v="0"/>
    <n v="0"/>
    <n v="1"/>
    <x v="0"/>
  </r>
  <r>
    <s v="0165-NGYD"/>
    <s v="No"/>
    <x v="9"/>
    <n v="102"/>
    <n v="251.8"/>
    <n v="200"/>
    <n v="690"/>
    <s v="Yes"/>
    <x v="0"/>
    <n v="345"/>
    <n v="1"/>
    <n v="0"/>
    <x v="1"/>
    <n v="0"/>
    <x v="10"/>
    <s v="346-6659"/>
    <s v="Male"/>
    <x v="32"/>
    <s v="No"/>
    <s v="No"/>
    <s v="No"/>
    <x v="0"/>
    <n v="0"/>
    <s v="No"/>
    <x v="1"/>
    <s v="Direct Debit"/>
    <n v="11"/>
    <n v="576"/>
    <x v="0"/>
    <x v="0"/>
    <n v="0"/>
    <n v="1"/>
    <x v="0"/>
  </r>
  <r>
    <s v="6525-AZGZ"/>
    <s v="No"/>
    <x v="65"/>
    <n v="110"/>
    <n v="246.5"/>
    <n v="196"/>
    <n v="754.6"/>
    <s v="Yes"/>
    <x v="0"/>
    <n v="377.3"/>
    <n v="1"/>
    <n v="0"/>
    <x v="1"/>
    <n v="0"/>
    <x v="42"/>
    <s v="268-4307"/>
    <s v="Female"/>
    <x v="16"/>
    <s v="No"/>
    <s v="No"/>
    <s v="No"/>
    <x v="0"/>
    <n v="0"/>
    <s v="No"/>
    <x v="2"/>
    <s v="Credit Card"/>
    <n v="13"/>
    <n v="617"/>
    <x v="0"/>
    <x v="0"/>
    <n v="0"/>
    <n v="1"/>
    <x v="0"/>
  </r>
  <r>
    <s v="8057-UIQT"/>
    <s v="No"/>
    <x v="56"/>
    <n v="152"/>
    <n v="340.3"/>
    <n v="104"/>
    <n v="257.39999999999998"/>
    <s v="Yes"/>
    <x v="1"/>
    <n v="0"/>
    <n v="0"/>
    <n v="0"/>
    <x v="1"/>
    <n v="0"/>
    <x v="4"/>
    <s v="310-4681"/>
    <s v="Female"/>
    <x v="0"/>
    <s v="No"/>
    <s v="No"/>
    <s v="No"/>
    <x v="0"/>
    <n v="0"/>
    <s v="No"/>
    <x v="1"/>
    <s v="Credit Card"/>
    <n v="10"/>
    <n v="263"/>
    <x v="0"/>
    <x v="0"/>
    <n v="0"/>
    <n v="1"/>
    <x v="0"/>
  </r>
  <r>
    <s v="4748-KSPG"/>
    <s v="No"/>
    <x v="72"/>
    <n v="147"/>
    <n v="361.6"/>
    <n v="180"/>
    <n v="346.5"/>
    <s v="Yes"/>
    <x v="0"/>
    <n v="69.3"/>
    <n v="1"/>
    <n v="9"/>
    <x v="0"/>
    <n v="0"/>
    <x v="42"/>
    <s v="413-2457"/>
    <s v="Female"/>
    <x v="25"/>
    <s v="No"/>
    <s v="Yes"/>
    <s v="No"/>
    <x v="2"/>
    <n v="0"/>
    <s v="Yes"/>
    <x v="1"/>
    <s v="Direct Debit"/>
    <n v="33"/>
    <n v="1488"/>
    <x v="0"/>
    <x v="0"/>
    <n v="0"/>
    <n v="1"/>
    <x v="1"/>
  </r>
  <r>
    <s v="1574-NWCM"/>
    <s v="No"/>
    <x v="20"/>
    <n v="60"/>
    <n v="161.5"/>
    <n v="52"/>
    <n v="144.30000000000001"/>
    <s v="Yes"/>
    <x v="0"/>
    <n v="28.9"/>
    <n v="0"/>
    <n v="0"/>
    <x v="1"/>
    <n v="0"/>
    <x v="46"/>
    <s v="318-8143"/>
    <s v="Male"/>
    <x v="39"/>
    <s v="No"/>
    <s v="No"/>
    <s v="No"/>
    <x v="0"/>
    <n v="0"/>
    <s v="No"/>
    <x v="2"/>
    <s v="Credit Card"/>
    <n v="7"/>
    <n v="101"/>
    <x v="0"/>
    <x v="0"/>
    <n v="0"/>
    <n v="1"/>
    <x v="0"/>
  </r>
  <r>
    <s v="5329-OIPF"/>
    <s v="No"/>
    <x v="31"/>
    <n v="85"/>
    <n v="256.89999999999998"/>
    <n v="128"/>
    <n v="448"/>
    <s v="Yes"/>
    <x v="1"/>
    <n v="0"/>
    <n v="0"/>
    <n v="4"/>
    <x v="0"/>
    <n v="0"/>
    <x v="36"/>
    <s v="345-5160"/>
    <s v="Male"/>
    <x v="31"/>
    <s v="No"/>
    <s v="No"/>
    <s v="No"/>
    <x v="0"/>
    <n v="0"/>
    <s v="Yes"/>
    <x v="1"/>
    <s v="Credit Card"/>
    <n v="33"/>
    <n v="1073"/>
    <x v="0"/>
    <x v="0"/>
    <n v="0"/>
    <n v="1"/>
    <x v="0"/>
  </r>
  <r>
    <s v="6826-TUEE"/>
    <s v="No"/>
    <x v="30"/>
    <n v="20"/>
    <n v="44.1"/>
    <n v="12"/>
    <n v="46.8"/>
    <s v="Yes"/>
    <x v="0"/>
    <n v="9.4"/>
    <n v="0"/>
    <n v="0"/>
    <x v="1"/>
    <n v="0"/>
    <x v="3"/>
    <s v="400-5424"/>
    <s v="Female"/>
    <x v="18"/>
    <s v="No"/>
    <s v="No"/>
    <s v="No"/>
    <x v="0"/>
    <n v="0"/>
    <s v="No"/>
    <x v="0"/>
    <s v="Credit Card"/>
    <n v="12"/>
    <n v="37"/>
    <x v="0"/>
    <x v="0"/>
    <n v="0"/>
    <n v="1"/>
    <x v="0"/>
  </r>
  <r>
    <s v="2906-EWLS"/>
    <s v="No"/>
    <x v="33"/>
    <n v="225"/>
    <n v="512.79999999999995"/>
    <n v="256"/>
    <n v="640"/>
    <s v="Yes"/>
    <x v="0"/>
    <n v="160"/>
    <n v="1"/>
    <n v="0"/>
    <x v="1"/>
    <n v="0"/>
    <x v="31"/>
    <s v="332-10199"/>
    <s v="Female"/>
    <x v="48"/>
    <s v="No"/>
    <s v="No"/>
    <s v="No"/>
    <x v="0"/>
    <n v="0"/>
    <s v="No"/>
    <x v="2"/>
    <s v="Direct Debit"/>
    <n v="12"/>
    <n v="801"/>
    <x v="0"/>
    <x v="0"/>
    <n v="0"/>
    <n v="1"/>
    <x v="0"/>
  </r>
  <r>
    <s v="8397-PHVM"/>
    <s v="No"/>
    <x v="68"/>
    <n v="59"/>
    <n v="92.2"/>
    <n v="24"/>
    <n v="55.2"/>
    <s v="Yes"/>
    <x v="0"/>
    <n v="18.399999999999999"/>
    <n v="1"/>
    <n v="2"/>
    <x v="0"/>
    <n v="0"/>
    <x v="43"/>
    <s v="321-3753"/>
    <s v="Male"/>
    <x v="40"/>
    <s v="No"/>
    <s v="No"/>
    <s v="No"/>
    <x v="0"/>
    <n v="0"/>
    <s v="Yes"/>
    <x v="2"/>
    <s v="Credit Card"/>
    <n v="29"/>
    <n v="177"/>
    <x v="0"/>
    <x v="0"/>
    <n v="0"/>
    <n v="1"/>
    <x v="0"/>
  </r>
  <r>
    <s v="9941-TPVM"/>
    <s v="No"/>
    <x v="5"/>
    <n v="24"/>
    <n v="85.2"/>
    <n v="68"/>
    <n v="164.9"/>
    <s v="Yes"/>
    <x v="0"/>
    <n v="33"/>
    <n v="0"/>
    <n v="10"/>
    <x v="0"/>
    <n v="0"/>
    <x v="38"/>
    <s v="326-6542"/>
    <s v="Male"/>
    <x v="19"/>
    <s v="Yes"/>
    <s v="No"/>
    <s v="No"/>
    <x v="1"/>
    <n v="0"/>
    <s v="No"/>
    <x v="0"/>
    <s v="Direct Debit"/>
    <n v="27"/>
    <n v="460"/>
    <x v="0"/>
    <x v="0"/>
    <n v="0"/>
    <n v="1"/>
    <x v="1"/>
  </r>
  <r>
    <s v="0412-SCMW"/>
    <s v="No"/>
    <x v="6"/>
    <n v="205"/>
    <n v="801.8"/>
    <n v="228"/>
    <n v="535.79999999999995"/>
    <s v="Yes"/>
    <x v="0"/>
    <n v="178.6"/>
    <n v="1"/>
    <n v="7"/>
    <x v="0"/>
    <n v="0"/>
    <x v="45"/>
    <s v="310-2570"/>
    <s v="Female"/>
    <x v="27"/>
    <s v="No"/>
    <s v="Yes"/>
    <s v="No"/>
    <x v="2"/>
    <n v="0"/>
    <s v="No"/>
    <x v="0"/>
    <s v="Direct Debit"/>
    <n v="44"/>
    <n v="2520"/>
    <x v="0"/>
    <x v="0"/>
    <n v="0"/>
    <n v="1"/>
    <x v="1"/>
  </r>
  <r>
    <s v="9050-AZQC"/>
    <s v="No"/>
    <x v="72"/>
    <n v="169"/>
    <n v="447.1"/>
    <n v="180"/>
    <n v="472.5"/>
    <s v="Yes"/>
    <x v="0"/>
    <n v="118.1"/>
    <n v="2"/>
    <n v="3"/>
    <x v="0"/>
    <n v="0"/>
    <x v="23"/>
    <s v="305-5858"/>
    <s v="Female"/>
    <x v="7"/>
    <s v="No"/>
    <s v="No"/>
    <s v="No"/>
    <x v="0"/>
    <n v="0"/>
    <s v="No"/>
    <x v="1"/>
    <s v="Credit Card"/>
    <n v="34"/>
    <n v="1514"/>
    <x v="0"/>
    <x v="0"/>
    <n v="0"/>
    <n v="1"/>
    <x v="0"/>
  </r>
  <r>
    <s v="4991-KDKC"/>
    <s v="No"/>
    <x v="15"/>
    <n v="6"/>
    <n v="17"/>
    <n v="8"/>
    <n v="27.2"/>
    <s v="Yes"/>
    <x v="0"/>
    <n v="13.6"/>
    <n v="2"/>
    <n v="0"/>
    <x v="1"/>
    <n v="0"/>
    <x v="48"/>
    <s v="403-5129"/>
    <s v="Male"/>
    <x v="15"/>
    <s v="No"/>
    <s v="No"/>
    <s v="No"/>
    <x v="0"/>
    <n v="0"/>
    <s v="No"/>
    <x v="0"/>
    <s v="Credit Card"/>
    <n v="8"/>
    <n v="17"/>
    <x v="0"/>
    <x v="0"/>
    <n v="0"/>
    <n v="1"/>
    <x v="0"/>
  </r>
  <r>
    <s v="8208-NXOR"/>
    <s v="No"/>
    <x v="32"/>
    <n v="60"/>
    <n v="148.1"/>
    <n v="44"/>
    <n v="140.80000000000001"/>
    <s v="Yes"/>
    <x v="0"/>
    <n v="70.400000000000006"/>
    <n v="0"/>
    <n v="0"/>
    <x v="1"/>
    <n v="0"/>
    <x v="28"/>
    <s v="260-7447"/>
    <s v="Male"/>
    <x v="30"/>
    <s v="No"/>
    <s v="No"/>
    <s v="No"/>
    <x v="0"/>
    <n v="0"/>
    <s v="No"/>
    <x v="0"/>
    <s v="Credit Card"/>
    <n v="7"/>
    <n v="74"/>
    <x v="0"/>
    <x v="0"/>
    <n v="0"/>
    <n v="1"/>
    <x v="0"/>
  </r>
  <r>
    <s v="1110-BJLP"/>
    <s v="No"/>
    <x v="18"/>
    <n v="107"/>
    <n v="265.60000000000002"/>
    <n v="80"/>
    <n v="228"/>
    <s v="Yes"/>
    <x v="0"/>
    <n v="45.6"/>
    <n v="1"/>
    <n v="1"/>
    <x v="0"/>
    <n v="0"/>
    <x v="33"/>
    <s v="274-9081"/>
    <s v="Female"/>
    <x v="26"/>
    <s v="No"/>
    <s v="No"/>
    <s v="No"/>
    <x v="0"/>
    <n v="0"/>
    <s v="No"/>
    <x v="1"/>
    <s v="Direct Debit"/>
    <n v="60"/>
    <n v="1219"/>
    <x v="0"/>
    <x v="0"/>
    <n v="0"/>
    <n v="1"/>
    <x v="0"/>
  </r>
  <r>
    <s v="4151-NQPS"/>
    <s v="No"/>
    <x v="14"/>
    <n v="116"/>
    <n v="285.10000000000002"/>
    <n v="284"/>
    <n v="539.6"/>
    <s v="Yes"/>
    <x v="0"/>
    <n v="269.8"/>
    <n v="1"/>
    <n v="4"/>
    <x v="0"/>
    <n v="0"/>
    <x v="31"/>
    <s v="250-6436"/>
    <s v="Male"/>
    <x v="24"/>
    <s v="No"/>
    <s v="No"/>
    <s v="No"/>
    <x v="0"/>
    <n v="0"/>
    <s v="Yes"/>
    <x v="2"/>
    <s v="Direct Debit"/>
    <n v="38"/>
    <n v="2715"/>
    <x v="0"/>
    <x v="0"/>
    <n v="0"/>
    <n v="1"/>
    <x v="0"/>
  </r>
  <r>
    <s v="3941-ADAM"/>
    <s v="No"/>
    <x v="71"/>
    <n v="151"/>
    <n v="368.6"/>
    <n v="164"/>
    <n v="479.7"/>
    <s v="Yes"/>
    <x v="0"/>
    <n v="159.9"/>
    <n v="1"/>
    <n v="24"/>
    <x v="0"/>
    <n v="0"/>
    <x v="34"/>
    <s v="304-8278"/>
    <s v="Male"/>
    <x v="53"/>
    <s v="Yes"/>
    <s v="No"/>
    <s v="No"/>
    <x v="1"/>
    <n v="0"/>
    <s v="No"/>
    <x v="0"/>
    <s v="Direct Debit"/>
    <n v="22"/>
    <n v="900"/>
    <x v="0"/>
    <x v="0"/>
    <n v="0"/>
    <n v="1"/>
    <x v="2"/>
  </r>
  <r>
    <s v="3057-PKIE"/>
    <s v="No"/>
    <x v="26"/>
    <n v="152"/>
    <n v="501.5"/>
    <n v="252"/>
    <n v="812.7"/>
    <s v="Yes"/>
    <x v="0"/>
    <n v="203.2"/>
    <n v="1"/>
    <n v="1"/>
    <x v="0"/>
    <n v="0"/>
    <x v="23"/>
    <s v="340-9521"/>
    <s v="Male"/>
    <x v="25"/>
    <s v="No"/>
    <s v="Yes"/>
    <s v="No"/>
    <x v="2"/>
    <n v="0"/>
    <s v="No"/>
    <x v="0"/>
    <s v="Direct Debit"/>
    <n v="59"/>
    <n v="3698"/>
    <x v="0"/>
    <x v="0"/>
    <n v="0"/>
    <n v="1"/>
    <x v="0"/>
  </r>
  <r>
    <s v="2244-IKCK"/>
    <s v="No"/>
    <x v="32"/>
    <n v="14"/>
    <n v="45.8"/>
    <n v="44"/>
    <n v="111.1"/>
    <s v="Yes"/>
    <x v="1"/>
    <n v="0"/>
    <n v="2"/>
    <n v="10"/>
    <x v="1"/>
    <n v="42"/>
    <x v="32"/>
    <s v="274-6182"/>
    <s v="Female"/>
    <x v="17"/>
    <s v="Yes"/>
    <s v="No"/>
    <s v="No"/>
    <x v="1"/>
    <n v="0"/>
    <s v="Yes"/>
    <x v="0"/>
    <s v="Direct Debit"/>
    <n v="22"/>
    <n v="254"/>
    <x v="0"/>
    <x v="0"/>
    <n v="0"/>
    <n v="1"/>
    <x v="1"/>
  </r>
  <r>
    <s v="2023-ZGXQ"/>
    <s v="No"/>
    <x v="68"/>
    <n v="42"/>
    <n v="84.3"/>
    <n v="24"/>
    <n v="50.4"/>
    <s v="Yes"/>
    <x v="0"/>
    <n v="12.6"/>
    <n v="2"/>
    <n v="7"/>
    <x v="0"/>
    <n v="0"/>
    <x v="3"/>
    <s v="353-9515"/>
    <s v="Male"/>
    <x v="41"/>
    <s v="No"/>
    <s v="Yes"/>
    <s v="No"/>
    <x v="2"/>
    <n v="0"/>
    <s v="No"/>
    <x v="0"/>
    <s v="Direct Debit"/>
    <n v="45"/>
    <n v="294"/>
    <x v="0"/>
    <x v="0"/>
    <n v="0"/>
    <n v="1"/>
    <x v="1"/>
  </r>
  <r>
    <s v="0482-OSJD"/>
    <s v="No"/>
    <x v="30"/>
    <n v="17"/>
    <n v="34.4"/>
    <n v="12"/>
    <n v="29.4"/>
    <s v="Yes"/>
    <x v="0"/>
    <n v="14.7"/>
    <n v="1"/>
    <n v="2"/>
    <x v="0"/>
    <n v="0"/>
    <x v="9"/>
    <s v="312-8868"/>
    <s v="Male"/>
    <x v="1"/>
    <s v="No"/>
    <s v="No"/>
    <s v="No"/>
    <x v="0"/>
    <n v="0"/>
    <s v="No"/>
    <x v="0"/>
    <s v="Credit Card"/>
    <n v="12"/>
    <n v="37"/>
    <x v="0"/>
    <x v="0"/>
    <n v="0"/>
    <n v="1"/>
    <x v="0"/>
  </r>
  <r>
    <s v="6768-NXSX"/>
    <s v="No"/>
    <x v="34"/>
    <n v="89"/>
    <n v="278.7"/>
    <n v="224"/>
    <n v="504"/>
    <s v="Yes"/>
    <x v="0"/>
    <n v="100.8"/>
    <n v="0"/>
    <n v="0"/>
    <x v="1"/>
    <n v="0"/>
    <x v="28"/>
    <s v="312-9560"/>
    <s v="Male"/>
    <x v="18"/>
    <s v="No"/>
    <s v="No"/>
    <s v="No"/>
    <x v="0"/>
    <n v="0"/>
    <s v="No"/>
    <x v="2"/>
    <s v="Credit Card"/>
    <n v="11"/>
    <n v="636"/>
    <x v="0"/>
    <x v="0"/>
    <n v="0"/>
    <n v="1"/>
    <x v="0"/>
  </r>
  <r>
    <s v="1179-RNDX"/>
    <s v="No"/>
    <x v="52"/>
    <n v="94"/>
    <n v="258.60000000000002"/>
    <n v="88"/>
    <n v="275"/>
    <s v="Yes"/>
    <x v="0"/>
    <n v="137.5"/>
    <n v="1"/>
    <n v="5"/>
    <x v="0"/>
    <n v="0"/>
    <x v="3"/>
    <s v="275-5068"/>
    <s v="Female"/>
    <x v="16"/>
    <s v="No"/>
    <s v="No"/>
    <s v="No"/>
    <x v="0"/>
    <n v="0"/>
    <s v="Yes"/>
    <x v="0"/>
    <s v="Credit Card"/>
    <n v="28"/>
    <n v="608"/>
    <x v="0"/>
    <x v="0"/>
    <n v="0"/>
    <n v="1"/>
    <x v="1"/>
  </r>
  <r>
    <s v="0437-TTLF"/>
    <s v="No"/>
    <x v="48"/>
    <n v="24"/>
    <n v="63.5"/>
    <n v="20"/>
    <n v="35"/>
    <s v="Yes"/>
    <x v="0"/>
    <n v="11.7"/>
    <n v="0"/>
    <n v="0"/>
    <x v="1"/>
    <n v="0"/>
    <x v="44"/>
    <s v="377-6898"/>
    <s v="Male"/>
    <x v="58"/>
    <s v="No"/>
    <s v="No"/>
    <s v="No"/>
    <x v="0"/>
    <n v="0"/>
    <s v="No"/>
    <x v="0"/>
    <s v="Credit Card"/>
    <n v="9"/>
    <n v="47"/>
    <x v="0"/>
    <x v="0"/>
    <n v="0"/>
    <n v="1"/>
    <x v="0"/>
  </r>
  <r>
    <s v="7034-TKWM"/>
    <s v="No"/>
    <x v="11"/>
    <n v="46"/>
    <n v="144.69999999999999"/>
    <n v="84"/>
    <n v="207.9"/>
    <s v="Yes"/>
    <x v="1"/>
    <n v="0"/>
    <n v="3"/>
    <n v="0"/>
    <x v="1"/>
    <n v="0"/>
    <x v="31"/>
    <s v="329-7122"/>
    <s v="Female"/>
    <x v="37"/>
    <s v="No"/>
    <s v="No"/>
    <s v="No"/>
    <x v="0"/>
    <n v="0"/>
    <s v="No"/>
    <x v="1"/>
    <s v="Credit Card"/>
    <n v="8"/>
    <n v="162"/>
    <x v="0"/>
    <x v="0"/>
    <n v="0"/>
    <n v="1"/>
    <x v="0"/>
  </r>
  <r>
    <s v="1353-YRZS"/>
    <s v="No"/>
    <x v="23"/>
    <n v="237"/>
    <n v="863.2"/>
    <n v="264"/>
    <n v="673.2"/>
    <s v="Yes"/>
    <x v="0"/>
    <n v="134.6"/>
    <n v="3"/>
    <n v="0"/>
    <x v="0"/>
    <n v="0"/>
    <x v="33"/>
    <s v="316-6399"/>
    <s v="Male"/>
    <x v="28"/>
    <s v="No"/>
    <s v="No"/>
    <s v="No"/>
    <x v="0"/>
    <n v="0"/>
    <s v="No"/>
    <x v="1"/>
    <s v="Credit Card"/>
    <n v="29"/>
    <n v="1897"/>
    <x v="0"/>
    <x v="0"/>
    <n v="0"/>
    <n v="1"/>
    <x v="0"/>
  </r>
  <r>
    <s v="3143-GXWY"/>
    <s v="No"/>
    <x v="21"/>
    <n v="128"/>
    <n v="366.8"/>
    <n v="184"/>
    <n v="579.6"/>
    <s v="Yes"/>
    <x v="0"/>
    <n v="193.2"/>
    <n v="0"/>
    <n v="13"/>
    <x v="0"/>
    <n v="0"/>
    <x v="26"/>
    <s v="346-5693"/>
    <s v="Female"/>
    <x v="6"/>
    <s v="Yes"/>
    <s v="No"/>
    <s v="No"/>
    <x v="1"/>
    <n v="0"/>
    <s v="No"/>
    <x v="0"/>
    <s v="Credit Card"/>
    <n v="37"/>
    <n v="1718"/>
    <x v="0"/>
    <x v="0"/>
    <n v="0"/>
    <n v="1"/>
    <x v="2"/>
  </r>
  <r>
    <s v="3836-LEPS"/>
    <s v="No"/>
    <x v="1"/>
    <n v="100"/>
    <n v="200.3"/>
    <n v="132"/>
    <n v="458.7"/>
    <s v="Yes"/>
    <x v="1"/>
    <n v="0"/>
    <n v="0"/>
    <n v="0"/>
    <x v="1"/>
    <n v="0"/>
    <x v="47"/>
    <s v="325-6893"/>
    <s v="Female"/>
    <x v="10"/>
    <s v="No"/>
    <s v="No"/>
    <s v="No"/>
    <x v="0"/>
    <n v="0"/>
    <s v="No"/>
    <x v="0"/>
    <s v="Credit Card"/>
    <n v="13"/>
    <n v="435"/>
    <x v="0"/>
    <x v="0"/>
    <n v="0"/>
    <n v="1"/>
    <x v="0"/>
  </r>
  <r>
    <s v="5769-DZFX"/>
    <s v="No"/>
    <x v="0"/>
    <n v="4"/>
    <n v="13"/>
    <n v="4"/>
    <n v="9.6999999999999993"/>
    <s v="Yes"/>
    <x v="0"/>
    <n v="2.4"/>
    <n v="0"/>
    <n v="2"/>
    <x v="0"/>
    <n v="0"/>
    <x v="2"/>
    <s v="321-7049"/>
    <s v="Female"/>
    <x v="1"/>
    <s v="No"/>
    <s v="No"/>
    <s v="No"/>
    <x v="0"/>
    <n v="0"/>
    <s v="No"/>
    <x v="0"/>
    <s v="Direct Debit"/>
    <n v="20"/>
    <n v="20"/>
    <x v="0"/>
    <x v="0"/>
    <n v="0"/>
    <n v="1"/>
    <x v="0"/>
  </r>
  <r>
    <s v="1283-VHFY"/>
    <s v="No"/>
    <x v="14"/>
    <n v="166"/>
    <n v="784.3"/>
    <n v="284"/>
    <n v="1171.5"/>
    <s v="Yes"/>
    <x v="0"/>
    <n v="585.79999999999995"/>
    <n v="3"/>
    <n v="1"/>
    <x v="0"/>
    <n v="0"/>
    <x v="21"/>
    <s v="305-3900"/>
    <s v="Male"/>
    <x v="60"/>
    <s v="No"/>
    <s v="Yes"/>
    <s v="No"/>
    <x v="2"/>
    <n v="0"/>
    <s v="Yes"/>
    <x v="2"/>
    <s v="Credit Card"/>
    <n v="64"/>
    <n v="4554"/>
    <x v="0"/>
    <x v="0"/>
    <n v="0"/>
    <n v="1"/>
    <x v="0"/>
  </r>
  <r>
    <s v="0719-QMUU"/>
    <s v="No"/>
    <x v="10"/>
    <n v="102"/>
    <n v="274.89999999999998"/>
    <n v="276"/>
    <n v="800.4"/>
    <s v="Yes"/>
    <x v="0"/>
    <n v="160.1"/>
    <n v="1"/>
    <n v="0"/>
    <x v="1"/>
    <n v="0"/>
    <x v="18"/>
    <s v="309-10010"/>
    <s v="Male"/>
    <x v="22"/>
    <s v="Yes"/>
    <s v="No"/>
    <s v="No"/>
    <x v="1"/>
    <n v="0"/>
    <s v="No"/>
    <x v="2"/>
    <s v="Direct Debit"/>
    <n v="16"/>
    <n v="1086"/>
    <x v="0"/>
    <x v="0"/>
    <n v="0"/>
    <n v="1"/>
    <x v="0"/>
  </r>
  <r>
    <s v="8412-WZYF"/>
    <s v="No"/>
    <x v="0"/>
    <n v="6"/>
    <n v="15"/>
    <n v="4"/>
    <n v="9.1999999999999993"/>
    <s v="Yes"/>
    <x v="0"/>
    <n v="3.1"/>
    <n v="3"/>
    <n v="4"/>
    <x v="0"/>
    <n v="0"/>
    <x v="42"/>
    <s v="396-4112"/>
    <s v="Male"/>
    <x v="49"/>
    <s v="No"/>
    <s v="No"/>
    <s v="No"/>
    <x v="0"/>
    <n v="0"/>
    <s v="No"/>
    <x v="0"/>
    <s v="Direct Debit"/>
    <n v="24"/>
    <n v="24"/>
    <x v="0"/>
    <x v="0"/>
    <n v="0"/>
    <n v="1"/>
    <x v="0"/>
  </r>
  <r>
    <s v="8265-UXNA"/>
    <s v="No"/>
    <x v="29"/>
    <n v="85"/>
    <n v="196.4"/>
    <n v="72"/>
    <n v="158.4"/>
    <s v="Yes"/>
    <x v="0"/>
    <n v="31.7"/>
    <n v="1"/>
    <n v="8"/>
    <x v="0"/>
    <n v="0"/>
    <x v="15"/>
    <s v="270-4595"/>
    <s v="Male"/>
    <x v="3"/>
    <s v="No"/>
    <s v="No"/>
    <s v="No"/>
    <x v="0"/>
    <n v="0"/>
    <s v="No"/>
    <x v="0"/>
    <s v="Direct Debit"/>
    <n v="45"/>
    <n v="806"/>
    <x v="0"/>
    <x v="0"/>
    <n v="0"/>
    <n v="1"/>
    <x v="1"/>
  </r>
  <r>
    <s v="8455-FSVF"/>
    <s v="No"/>
    <x v="51"/>
    <n v="71"/>
    <n v="193.4"/>
    <n v="96"/>
    <n v="259.2"/>
    <s v="Yes"/>
    <x v="0"/>
    <n v="51.8"/>
    <n v="1"/>
    <n v="5"/>
    <x v="1"/>
    <n v="15"/>
    <x v="31"/>
    <s v="331-4135"/>
    <s v="Male"/>
    <x v="16"/>
    <s v="No"/>
    <s v="No"/>
    <s v="No"/>
    <x v="0"/>
    <n v="0"/>
    <s v="No"/>
    <x v="0"/>
    <s v="Direct Debit"/>
    <n v="31"/>
    <n v="761"/>
    <x v="0"/>
    <x v="0"/>
    <n v="0"/>
    <n v="1"/>
    <x v="1"/>
  </r>
  <r>
    <s v="7091-XAKX"/>
    <s v="No"/>
    <x v="4"/>
    <n v="407"/>
    <n v="934.5"/>
    <n v="248"/>
    <n v="930"/>
    <s v="Yes"/>
    <x v="0"/>
    <n v="232.5"/>
    <n v="1"/>
    <n v="28"/>
    <x v="0"/>
    <n v="0"/>
    <x v="16"/>
    <s v="304-2049"/>
    <s v="Male"/>
    <x v="59"/>
    <s v="Yes"/>
    <s v="No"/>
    <s v="No"/>
    <x v="1"/>
    <n v="0"/>
    <s v="Yes"/>
    <x v="2"/>
    <s v="Direct Debit"/>
    <n v="36"/>
    <n v="2249"/>
    <x v="0"/>
    <x v="0"/>
    <n v="0"/>
    <n v="1"/>
    <x v="2"/>
  </r>
  <r>
    <s v="8892-RPHK"/>
    <s v="No"/>
    <x v="30"/>
    <n v="19"/>
    <n v="44.4"/>
    <n v="12"/>
    <n v="28.2"/>
    <s v="Yes"/>
    <x v="0"/>
    <n v="9.4"/>
    <n v="1"/>
    <n v="0"/>
    <x v="1"/>
    <n v="0"/>
    <x v="37"/>
    <s v="315-10220"/>
    <s v="Male"/>
    <x v="53"/>
    <s v="Yes"/>
    <s v="No"/>
    <s v="No"/>
    <x v="1"/>
    <n v="0"/>
    <s v="No"/>
    <x v="0"/>
    <s v="Direct Debit"/>
    <n v="7"/>
    <n v="21"/>
    <x v="0"/>
    <x v="0"/>
    <n v="0"/>
    <n v="1"/>
    <x v="0"/>
  </r>
  <r>
    <s v="1945-QOKN"/>
    <s v="No"/>
    <x v="49"/>
    <n v="118"/>
    <n v="272.3"/>
    <n v="136"/>
    <n v="391"/>
    <s v="Yes"/>
    <x v="0"/>
    <n v="195.5"/>
    <n v="1"/>
    <n v="14"/>
    <x v="0"/>
    <n v="0"/>
    <x v="42"/>
    <s v="310-7008"/>
    <s v="Male"/>
    <x v="44"/>
    <s v="No"/>
    <s v="No"/>
    <s v="No"/>
    <x v="0"/>
    <n v="0"/>
    <s v="No"/>
    <x v="0"/>
    <s v="Direct Debit"/>
    <n v="11"/>
    <n v="391"/>
    <x v="0"/>
    <x v="0"/>
    <n v="0"/>
    <n v="1"/>
    <x v="2"/>
  </r>
  <r>
    <s v="2664-MCNF"/>
    <s v="No"/>
    <x v="28"/>
    <n v="235"/>
    <n v="508.6"/>
    <n v="144"/>
    <n v="331.2"/>
    <s v="Yes"/>
    <x v="0"/>
    <n v="82.8"/>
    <n v="1"/>
    <n v="15"/>
    <x v="0"/>
    <n v="0"/>
    <x v="33"/>
    <s v="272-9696"/>
    <s v="Male"/>
    <x v="44"/>
    <s v="No"/>
    <s v="No"/>
    <s v="No"/>
    <x v="0"/>
    <n v="0"/>
    <s v="Yes"/>
    <x v="1"/>
    <s v="Credit Card"/>
    <n v="19"/>
    <n v="688"/>
    <x v="0"/>
    <x v="0"/>
    <n v="0"/>
    <n v="1"/>
    <x v="2"/>
  </r>
  <r>
    <s v="2274-MUMX"/>
    <s v="No"/>
    <x v="48"/>
    <n v="21"/>
    <n v="49.9"/>
    <n v="20"/>
    <n v="55"/>
    <s v="Yes"/>
    <x v="0"/>
    <n v="13.8"/>
    <n v="1"/>
    <n v="0"/>
    <x v="1"/>
    <n v="0"/>
    <x v="41"/>
    <s v="365-9011"/>
    <s v="Female"/>
    <x v="15"/>
    <s v="No"/>
    <s v="No"/>
    <s v="No"/>
    <x v="0"/>
    <n v="0"/>
    <s v="No"/>
    <x v="0"/>
    <s v="Direct Debit"/>
    <n v="9"/>
    <n v="42"/>
    <x v="0"/>
    <x v="0"/>
    <n v="0"/>
    <n v="1"/>
    <x v="0"/>
  </r>
  <r>
    <s v="8282-JYMP"/>
    <s v="No"/>
    <x v="64"/>
    <n v="234"/>
    <n v="585.1"/>
    <n v="156"/>
    <n v="429"/>
    <s v="Yes"/>
    <x v="1"/>
    <n v="0"/>
    <n v="1"/>
    <n v="7"/>
    <x v="0"/>
    <n v="0"/>
    <x v="28"/>
    <s v="286-7053"/>
    <s v="Female"/>
    <x v="45"/>
    <s v="No"/>
    <s v="Yes"/>
    <s v="No"/>
    <x v="2"/>
    <n v="0"/>
    <s v="No"/>
    <x v="0"/>
    <s v="Direct Debit"/>
    <n v="46"/>
    <n v="1797"/>
    <x v="0"/>
    <x v="0"/>
    <n v="0"/>
    <n v="1"/>
    <x v="1"/>
  </r>
  <r>
    <s v="7990-UVSL"/>
    <s v="No"/>
    <x v="24"/>
    <n v="96"/>
    <n v="256.8"/>
    <n v="172"/>
    <n v="541.79999999999995"/>
    <s v="Yes"/>
    <x v="0"/>
    <n v="270.89999999999998"/>
    <n v="0"/>
    <n v="3"/>
    <x v="0"/>
    <n v="0"/>
    <x v="6"/>
    <s v="320-10429"/>
    <s v="Male"/>
    <x v="13"/>
    <s v="No"/>
    <s v="Yes"/>
    <s v="No"/>
    <x v="2"/>
    <n v="0"/>
    <s v="Yes"/>
    <x v="1"/>
    <s v="Direct Debit"/>
    <n v="36"/>
    <n v="1520"/>
    <x v="0"/>
    <x v="0"/>
    <n v="0"/>
    <n v="1"/>
    <x v="0"/>
  </r>
  <r>
    <s v="2368-CMBM"/>
    <s v="No"/>
    <x v="19"/>
    <n v="192"/>
    <n v="491.7"/>
    <n v="244"/>
    <n v="744.2"/>
    <s v="Yes"/>
    <x v="0"/>
    <n v="148.80000000000001"/>
    <n v="0"/>
    <n v="0"/>
    <x v="1"/>
    <n v="0"/>
    <x v="0"/>
    <s v="273-4430"/>
    <s v="Female"/>
    <x v="18"/>
    <s v="No"/>
    <s v="No"/>
    <s v="No"/>
    <x v="0"/>
    <n v="0"/>
    <s v="No"/>
    <x v="2"/>
    <s v="Direct Debit"/>
    <n v="11"/>
    <n v="702"/>
    <x v="0"/>
    <x v="0"/>
    <n v="0"/>
    <n v="1"/>
    <x v="0"/>
  </r>
  <r>
    <s v="1755-RYPO"/>
    <s v="No"/>
    <x v="35"/>
    <n v="140"/>
    <n v="338.5"/>
    <n v="192"/>
    <n v="475.2"/>
    <s v="Yes"/>
    <x v="0"/>
    <n v="237.6"/>
    <n v="2"/>
    <n v="8"/>
    <x v="0"/>
    <n v="0"/>
    <x v="3"/>
    <s v="274-4834"/>
    <s v="Female"/>
    <x v="30"/>
    <s v="No"/>
    <s v="No"/>
    <s v="No"/>
    <x v="0"/>
    <n v="0"/>
    <s v="Yes"/>
    <x v="1"/>
    <s v="Direct Debit"/>
    <n v="45"/>
    <n v="2190"/>
    <x v="0"/>
    <x v="0"/>
    <n v="0"/>
    <n v="1"/>
    <x v="1"/>
  </r>
  <r>
    <s v="0021-OEBA"/>
    <s v="No"/>
    <x v="68"/>
    <n v="15"/>
    <n v="47.8"/>
    <n v="24"/>
    <n v="81.599999999999994"/>
    <s v="Yes"/>
    <x v="0"/>
    <n v="20.399999999999999"/>
    <n v="0"/>
    <n v="0"/>
    <x v="1"/>
    <n v="0"/>
    <x v="7"/>
    <s v="329-5646"/>
    <s v="Male"/>
    <x v="21"/>
    <s v="No"/>
    <s v="No"/>
    <s v="No"/>
    <x v="0"/>
    <n v="0"/>
    <s v="No"/>
    <x v="1"/>
    <s v="Credit Card"/>
    <n v="8"/>
    <n v="46"/>
    <x v="0"/>
    <x v="0"/>
    <n v="0"/>
    <n v="1"/>
    <x v="0"/>
  </r>
  <r>
    <s v="7291-BVWQ"/>
    <s v="No"/>
    <x v="30"/>
    <n v="14"/>
    <n v="29.8"/>
    <n v="12"/>
    <n v="33.6"/>
    <s v="Yes"/>
    <x v="0"/>
    <n v="16.8"/>
    <n v="0"/>
    <n v="5"/>
    <x v="1"/>
    <n v="10"/>
    <x v="24"/>
    <s v="317-8525"/>
    <s v="Male"/>
    <x v="30"/>
    <s v="No"/>
    <s v="No"/>
    <s v="No"/>
    <x v="0"/>
    <n v="0"/>
    <s v="No"/>
    <x v="0"/>
    <s v="Credit Card"/>
    <n v="40"/>
    <n v="120"/>
    <x v="0"/>
    <x v="0"/>
    <n v="0"/>
    <n v="1"/>
    <x v="1"/>
  </r>
  <r>
    <s v="3996-CPIX"/>
    <s v="Yes"/>
    <x v="64"/>
    <n v="92"/>
    <n v="232.6"/>
    <n v="156"/>
    <n v="358.8"/>
    <s v="Yes"/>
    <x v="0"/>
    <n v="179.4"/>
    <n v="1"/>
    <n v="5"/>
    <x v="0"/>
    <n v="0"/>
    <x v="27"/>
    <s v="295-3757"/>
    <s v="Male"/>
    <x v="1"/>
    <s v="No"/>
    <s v="No"/>
    <s v="No"/>
    <x v="0"/>
    <n v="0"/>
    <s v="Yes"/>
    <x v="1"/>
    <s v="Direct Debit"/>
    <n v="30"/>
    <n v="1163"/>
    <x v="0"/>
    <x v="0"/>
    <n v="1"/>
    <n v="1"/>
    <x v="1"/>
  </r>
  <r>
    <s v="8771-VADW"/>
    <s v="No"/>
    <x v="1"/>
    <n v="65"/>
    <n v="164"/>
    <n v="132"/>
    <n v="405.9"/>
    <s v="Yes"/>
    <x v="0"/>
    <n v="135.30000000000001"/>
    <n v="1"/>
    <n v="5"/>
    <x v="0"/>
    <n v="0"/>
    <x v="41"/>
    <s v="289-6697"/>
    <s v="Female"/>
    <x v="63"/>
    <s v="No"/>
    <s v="Yes"/>
    <s v="No"/>
    <x v="2"/>
    <n v="0"/>
    <s v="Yes"/>
    <x v="1"/>
    <s v="Direct Debit"/>
    <n v="28"/>
    <n v="908"/>
    <x v="0"/>
    <x v="0"/>
    <n v="0"/>
    <n v="1"/>
    <x v="1"/>
  </r>
  <r>
    <s v="4331-EXSU"/>
    <s v="No"/>
    <x v="0"/>
    <n v="2"/>
    <n v="6"/>
    <n v="4"/>
    <n v="10.6"/>
    <s v="Yes"/>
    <x v="0"/>
    <n v="3.5"/>
    <n v="0"/>
    <n v="5"/>
    <x v="0"/>
    <n v="0"/>
    <x v="47"/>
    <s v="275-3116"/>
    <s v="Female"/>
    <x v="50"/>
    <s v="No"/>
    <s v="No"/>
    <s v="No"/>
    <x v="0"/>
    <n v="0"/>
    <s v="No"/>
    <x v="0"/>
    <s v="Direct Debit"/>
    <n v="13"/>
    <n v="13"/>
    <x v="0"/>
    <x v="0"/>
    <n v="0"/>
    <n v="1"/>
    <x v="1"/>
  </r>
  <r>
    <s v="8714-ORVN"/>
    <s v="No"/>
    <x v="24"/>
    <n v="159"/>
    <n v="513.9"/>
    <n v="172"/>
    <n v="606.29999999999995"/>
    <s v="Yes"/>
    <x v="0"/>
    <n v="202.1"/>
    <n v="1"/>
    <n v="12"/>
    <x v="0"/>
    <n v="0"/>
    <x v="39"/>
    <s v="350-2560"/>
    <s v="Male"/>
    <x v="17"/>
    <s v="Yes"/>
    <s v="No"/>
    <s v="No"/>
    <x v="1"/>
    <n v="0"/>
    <s v="Yes"/>
    <x v="1"/>
    <s v="Credit Card"/>
    <n v="31"/>
    <n v="1325"/>
    <x v="0"/>
    <x v="0"/>
    <n v="0"/>
    <n v="1"/>
    <x v="2"/>
  </r>
  <r>
    <s v="1171-PRRZ"/>
    <s v="No"/>
    <x v="48"/>
    <n v="9"/>
    <n v="30.8"/>
    <n v="20"/>
    <n v="34"/>
    <s v="Yes"/>
    <x v="0"/>
    <n v="11.3"/>
    <n v="2"/>
    <n v="5"/>
    <x v="0"/>
    <n v="0"/>
    <x v="42"/>
    <s v="310-3062"/>
    <s v="Male"/>
    <x v="24"/>
    <s v="No"/>
    <s v="No"/>
    <s v="No"/>
    <x v="0"/>
    <n v="0"/>
    <s v="No"/>
    <x v="0"/>
    <s v="Direct Debit"/>
    <n v="47"/>
    <n v="240"/>
    <x v="0"/>
    <x v="0"/>
    <n v="0"/>
    <n v="1"/>
    <x v="1"/>
  </r>
  <r>
    <s v="9095-LHJJ"/>
    <s v="No"/>
    <x v="63"/>
    <n v="155"/>
    <n v="430.4"/>
    <n v="288"/>
    <n v="799.2"/>
    <s v="Yes"/>
    <x v="0"/>
    <n v="199.8"/>
    <n v="1"/>
    <n v="2"/>
    <x v="0"/>
    <n v="0"/>
    <x v="22"/>
    <s v="311-3236"/>
    <s v="Male"/>
    <x v="32"/>
    <s v="No"/>
    <s v="No"/>
    <s v="No"/>
    <x v="0"/>
    <n v="0"/>
    <s v="Yes"/>
    <x v="2"/>
    <s v="Credit Card"/>
    <n v="39"/>
    <n v="2812"/>
    <x v="0"/>
    <x v="0"/>
    <n v="0"/>
    <n v="1"/>
    <x v="0"/>
  </r>
  <r>
    <s v="6091-PWHU"/>
    <s v="No"/>
    <x v="30"/>
    <n v="8"/>
    <n v="13.7"/>
    <n v="12"/>
    <n v="46.8"/>
    <s v="Yes"/>
    <x v="0"/>
    <n v="11.7"/>
    <n v="1"/>
    <n v="0"/>
    <x v="1"/>
    <n v="0"/>
    <x v="37"/>
    <s v="352-6290"/>
    <s v="Male"/>
    <x v="49"/>
    <s v="No"/>
    <s v="No"/>
    <s v="No"/>
    <x v="0"/>
    <n v="0"/>
    <s v="No"/>
    <x v="1"/>
    <s v="Credit Card"/>
    <n v="10"/>
    <n v="33"/>
    <x v="0"/>
    <x v="0"/>
    <n v="0"/>
    <n v="1"/>
    <x v="0"/>
  </r>
  <r>
    <s v="8938-ZRXG"/>
    <s v="No"/>
    <x v="16"/>
    <n v="123"/>
    <n v="290.2"/>
    <n v="292"/>
    <n v="759.2"/>
    <s v="Yes"/>
    <x v="0"/>
    <n v="253.1"/>
    <n v="1"/>
    <n v="1"/>
    <x v="0"/>
    <n v="0"/>
    <x v="36"/>
    <s v="314-9999"/>
    <s v="Male"/>
    <x v="56"/>
    <s v="No"/>
    <s v="Yes"/>
    <s v="No"/>
    <x v="2"/>
    <n v="0"/>
    <s v="Yes"/>
    <x v="2"/>
    <s v="Credit Card"/>
    <n v="49"/>
    <n v="3533"/>
    <x v="0"/>
    <x v="0"/>
    <n v="0"/>
    <n v="1"/>
    <x v="0"/>
  </r>
  <r>
    <s v="1056-IEQH"/>
    <s v="No"/>
    <x v="49"/>
    <n v="83"/>
    <n v="170.9"/>
    <n v="136"/>
    <n v="391"/>
    <s v="Yes"/>
    <x v="0"/>
    <n v="78.2"/>
    <n v="2"/>
    <n v="5"/>
    <x v="0"/>
    <n v="0"/>
    <x v="19"/>
    <s v="316-7965"/>
    <s v="Female"/>
    <x v="3"/>
    <s v="No"/>
    <s v="No"/>
    <s v="No"/>
    <x v="0"/>
    <n v="0"/>
    <s v="No"/>
    <x v="1"/>
    <s v="Credit Card"/>
    <n v="26"/>
    <n v="888"/>
    <x v="0"/>
    <x v="0"/>
    <n v="0"/>
    <n v="1"/>
    <x v="1"/>
  </r>
  <r>
    <s v="5522-OYZW"/>
    <s v="No"/>
    <x v="14"/>
    <n v="159"/>
    <n v="356.6"/>
    <n v="284"/>
    <n v="71"/>
    <s v="Yes"/>
    <x v="0"/>
    <n v="17.8"/>
    <n v="1"/>
    <n v="14"/>
    <x v="1"/>
    <n v="44"/>
    <x v="49"/>
    <s v="365-1758"/>
    <s v="Female"/>
    <x v="26"/>
    <s v="No"/>
    <s v="No"/>
    <s v="No"/>
    <x v="0"/>
    <n v="0"/>
    <s v="No"/>
    <x v="2"/>
    <s v="Direct Debit"/>
    <n v="50"/>
    <n v="3568"/>
    <x v="0"/>
    <x v="0"/>
    <n v="0"/>
    <n v="1"/>
    <x v="2"/>
  </r>
  <r>
    <s v="7200-EVSV"/>
    <s v="No"/>
    <x v="50"/>
    <n v="29"/>
    <n v="71.5"/>
    <n v="56"/>
    <n v="210"/>
    <s v="Yes"/>
    <x v="0"/>
    <n v="70"/>
    <n v="2"/>
    <n v="6"/>
    <x v="0"/>
    <n v="0"/>
    <x v="40"/>
    <s v="365-9782"/>
    <s v="Male"/>
    <x v="31"/>
    <s v="No"/>
    <s v="No"/>
    <s v="No"/>
    <x v="0"/>
    <n v="0"/>
    <s v="Yes"/>
    <x v="0"/>
    <s v="Direct Debit"/>
    <n v="51"/>
    <n v="731"/>
    <x v="0"/>
    <x v="0"/>
    <n v="0"/>
    <n v="1"/>
    <x v="1"/>
  </r>
  <r>
    <s v="5303-FAPU"/>
    <s v="No"/>
    <x v="39"/>
    <n v="124"/>
    <n v="304.5"/>
    <n v="120"/>
    <n v="228"/>
    <s v="Yes"/>
    <x v="0"/>
    <n v="57"/>
    <n v="0"/>
    <n v="1"/>
    <x v="0"/>
    <n v="0"/>
    <x v="43"/>
    <s v="310-7523"/>
    <s v="Male"/>
    <x v="13"/>
    <s v="No"/>
    <s v="Yes"/>
    <s v="No"/>
    <x v="2"/>
    <n v="0"/>
    <s v="No"/>
    <x v="0"/>
    <s v="Direct Debit"/>
    <n v="49"/>
    <n v="1500"/>
    <x v="0"/>
    <x v="0"/>
    <n v="0"/>
    <n v="1"/>
    <x v="0"/>
  </r>
  <r>
    <s v="4333-CPAW"/>
    <s v="No"/>
    <x v="14"/>
    <n v="186"/>
    <n v="427.4"/>
    <n v="284"/>
    <n v="773.9"/>
    <s v="Yes"/>
    <x v="0"/>
    <n v="387"/>
    <n v="0"/>
    <n v="0"/>
    <x v="1"/>
    <n v="0"/>
    <x v="46"/>
    <s v="336-2899"/>
    <s v="Male"/>
    <x v="36"/>
    <s v="No"/>
    <s v="Yes"/>
    <s v="No"/>
    <x v="2"/>
    <n v="0"/>
    <s v="No"/>
    <x v="2"/>
    <s v="Direct Debit"/>
    <n v="10"/>
    <n v="681"/>
    <x v="0"/>
    <x v="0"/>
    <n v="0"/>
    <n v="1"/>
    <x v="0"/>
  </r>
  <r>
    <s v="0963-RQFM"/>
    <s v="No"/>
    <x v="29"/>
    <n v="74"/>
    <n v="216.2"/>
    <n v="72"/>
    <n v="345.6"/>
    <s v="Yes"/>
    <x v="0"/>
    <n v="172.8"/>
    <n v="0"/>
    <n v="4"/>
    <x v="0"/>
    <n v="0"/>
    <x v="13"/>
    <s v="380-6512"/>
    <s v="Female"/>
    <x v="10"/>
    <s v="No"/>
    <s v="No"/>
    <s v="No"/>
    <x v="0"/>
    <n v="0"/>
    <s v="No"/>
    <x v="0"/>
    <s v="Direct Debit"/>
    <n v="40"/>
    <n v="718"/>
    <x v="0"/>
    <x v="0"/>
    <n v="0"/>
    <n v="1"/>
    <x v="0"/>
  </r>
  <r>
    <s v="9139-QWZZ"/>
    <s v="No"/>
    <x v="0"/>
    <n v="3"/>
    <n v="8"/>
    <n v="4"/>
    <n v="11.1"/>
    <s v="Yes"/>
    <x v="0"/>
    <n v="3.7"/>
    <n v="1"/>
    <n v="0"/>
    <x v="1"/>
    <n v="0"/>
    <x v="1"/>
    <s v="328-4120"/>
    <s v="Male"/>
    <x v="28"/>
    <s v="No"/>
    <s v="No"/>
    <s v="No"/>
    <x v="0"/>
    <n v="0"/>
    <s v="No"/>
    <x v="0"/>
    <s v="Credit Card"/>
    <n v="13"/>
    <n v="13"/>
    <x v="0"/>
    <x v="0"/>
    <n v="0"/>
    <n v="1"/>
    <x v="0"/>
  </r>
  <r>
    <s v="0746-BNGH"/>
    <s v="No"/>
    <x v="15"/>
    <n v="6"/>
    <n v="14.8"/>
    <n v="8"/>
    <n v="18.8"/>
    <s v="Yes"/>
    <x v="1"/>
    <n v="0"/>
    <n v="2"/>
    <n v="14"/>
    <x v="1"/>
    <n v="5"/>
    <x v="25"/>
    <s v="295-10528"/>
    <s v="Female"/>
    <x v="53"/>
    <s v="Yes"/>
    <s v="No"/>
    <s v="No"/>
    <x v="1"/>
    <n v="0"/>
    <s v="No"/>
    <x v="0"/>
    <s v="Direct Debit"/>
    <n v="22"/>
    <n v="40"/>
    <x v="0"/>
    <x v="0"/>
    <n v="0"/>
    <n v="1"/>
    <x v="2"/>
  </r>
  <r>
    <s v="9064-JXSS"/>
    <s v="No"/>
    <x v="55"/>
    <n v="26"/>
    <n v="83"/>
    <n v="48"/>
    <n v="81.599999999999994"/>
    <s v="Yes"/>
    <x v="0"/>
    <n v="40.799999999999997"/>
    <n v="0"/>
    <n v="0"/>
    <x v="1"/>
    <n v="0"/>
    <x v="34"/>
    <s v="344-5929"/>
    <s v="Female"/>
    <x v="18"/>
    <s v="No"/>
    <s v="No"/>
    <s v="No"/>
    <x v="0"/>
    <n v="0"/>
    <s v="No"/>
    <x v="1"/>
    <s v="Credit Card"/>
    <n v="12"/>
    <n v="138"/>
    <x v="0"/>
    <x v="0"/>
    <n v="0"/>
    <n v="1"/>
    <x v="0"/>
  </r>
  <r>
    <s v="6380-CUML"/>
    <s v="No"/>
    <x v="8"/>
    <n v="123"/>
    <n v="280.60000000000002"/>
    <n v="280"/>
    <n v="686"/>
    <s v="Yes"/>
    <x v="0"/>
    <n v="343"/>
    <n v="0"/>
    <n v="6"/>
    <x v="0"/>
    <n v="0"/>
    <x v="49"/>
    <s v="356-5936"/>
    <s v="Female"/>
    <x v="11"/>
    <s v="No"/>
    <s v="No"/>
    <s v="No"/>
    <x v="0"/>
    <n v="0"/>
    <s v="Yes"/>
    <x v="2"/>
    <s v="Direct Debit"/>
    <n v="53"/>
    <n v="3698"/>
    <x v="0"/>
    <x v="0"/>
    <n v="0"/>
    <n v="1"/>
    <x v="1"/>
  </r>
  <r>
    <s v="1014-AYIE"/>
    <s v="No"/>
    <x v="59"/>
    <n v="63"/>
    <n v="162.30000000000001"/>
    <n v="92"/>
    <n v="294.39999999999998"/>
    <s v="Yes"/>
    <x v="0"/>
    <n v="73.599999999999994"/>
    <n v="0"/>
    <n v="0"/>
    <x v="1"/>
    <n v="0"/>
    <x v="49"/>
    <s v="305-6018"/>
    <s v="Female"/>
    <x v="37"/>
    <s v="No"/>
    <s v="No"/>
    <s v="No"/>
    <x v="0"/>
    <n v="0"/>
    <s v="No"/>
    <x v="0"/>
    <s v="Direct Debit"/>
    <n v="8"/>
    <n v="178"/>
    <x v="0"/>
    <x v="0"/>
    <n v="0"/>
    <n v="1"/>
    <x v="0"/>
  </r>
  <r>
    <s v="1766-MIIU"/>
    <s v="No"/>
    <x v="9"/>
    <n v="284"/>
    <n v="599"/>
    <n v="200"/>
    <n v="555"/>
    <s v="Yes"/>
    <x v="0"/>
    <n v="185"/>
    <n v="0"/>
    <n v="3"/>
    <x v="0"/>
    <n v="0"/>
    <x v="32"/>
    <s v="363-7483"/>
    <s v="Male"/>
    <x v="63"/>
    <s v="No"/>
    <s v="Yes"/>
    <s v="No"/>
    <x v="2"/>
    <n v="0"/>
    <s v="Yes"/>
    <x v="2"/>
    <s v="Credit Card"/>
    <n v="39"/>
    <n v="1966"/>
    <x v="0"/>
    <x v="0"/>
    <n v="0"/>
    <n v="1"/>
    <x v="0"/>
  </r>
  <r>
    <s v="3882-TGRR"/>
    <s v="No"/>
    <x v="8"/>
    <n v="170"/>
    <n v="489.3"/>
    <n v="280"/>
    <n v="518"/>
    <s v="Yes"/>
    <x v="1"/>
    <n v="0"/>
    <n v="2"/>
    <n v="4"/>
    <x v="1"/>
    <n v="20"/>
    <x v="47"/>
    <s v="354-2379"/>
    <s v="Male"/>
    <x v="56"/>
    <s v="No"/>
    <s v="Yes"/>
    <s v="No"/>
    <x v="2"/>
    <n v="0"/>
    <s v="No"/>
    <x v="2"/>
    <s v="Credit Card"/>
    <n v="29"/>
    <n v="2029"/>
    <x v="0"/>
    <x v="0"/>
    <n v="0"/>
    <n v="1"/>
    <x v="0"/>
  </r>
  <r>
    <s v="3162-EHZA"/>
    <s v="No"/>
    <x v="1"/>
    <n v="214"/>
    <n v="525.4"/>
    <n v="132"/>
    <n v="333.3"/>
    <s v="Yes"/>
    <x v="0"/>
    <n v="111.1"/>
    <n v="0"/>
    <n v="7"/>
    <x v="0"/>
    <n v="0"/>
    <x v="24"/>
    <s v="306-7248"/>
    <s v="Female"/>
    <x v="7"/>
    <s v="No"/>
    <s v="No"/>
    <s v="No"/>
    <x v="0"/>
    <n v="0"/>
    <s v="Yes"/>
    <x v="1"/>
    <s v="Credit Card"/>
    <n v="56"/>
    <n v="1854"/>
    <x v="0"/>
    <x v="0"/>
    <n v="0"/>
    <n v="1"/>
    <x v="1"/>
  </r>
  <r>
    <s v="2797-FZGG"/>
    <s v="No"/>
    <x v="13"/>
    <n v="153"/>
    <n v="397"/>
    <n v="112"/>
    <n v="277.2"/>
    <s v="Yes"/>
    <x v="0"/>
    <n v="92.4"/>
    <n v="1"/>
    <n v="7"/>
    <x v="0"/>
    <n v="0"/>
    <x v="11"/>
    <s v="318-3410"/>
    <s v="Female"/>
    <x v="28"/>
    <s v="No"/>
    <s v="No"/>
    <s v="No"/>
    <x v="0"/>
    <n v="0"/>
    <s v="No"/>
    <x v="2"/>
    <s v="Direct Debit"/>
    <n v="31"/>
    <n v="889"/>
    <x v="0"/>
    <x v="0"/>
    <n v="0"/>
    <n v="1"/>
    <x v="1"/>
  </r>
  <r>
    <s v="7899-DXYD"/>
    <s v="No"/>
    <x v="25"/>
    <n v="215"/>
    <n v="596.1"/>
    <n v="240"/>
    <n v="792"/>
    <s v="Yes"/>
    <x v="0"/>
    <n v="264"/>
    <n v="0"/>
    <n v="4"/>
    <x v="0"/>
    <n v="0"/>
    <x v="6"/>
    <s v="346-4008"/>
    <s v="Male"/>
    <x v="18"/>
    <s v="No"/>
    <s v="No"/>
    <s v="No"/>
    <x v="0"/>
    <n v="0"/>
    <s v="No"/>
    <x v="0"/>
    <s v="Direct Debit"/>
    <n v="28"/>
    <n v="1687"/>
    <x v="0"/>
    <x v="0"/>
    <n v="0"/>
    <n v="1"/>
    <x v="0"/>
  </r>
  <r>
    <s v="3161-HBYM"/>
    <s v="No"/>
    <x v="23"/>
    <n v="83"/>
    <n v="264.89999999999998"/>
    <n v="264"/>
    <n v="937.2"/>
    <s v="Yes"/>
    <x v="0"/>
    <n v="234.3"/>
    <n v="2"/>
    <n v="0"/>
    <x v="1"/>
    <n v="0"/>
    <x v="20"/>
    <s v="281-3645"/>
    <s v="Male"/>
    <x v="54"/>
    <s v="No"/>
    <s v="No"/>
    <s v="No"/>
    <x v="0"/>
    <n v="0"/>
    <s v="No"/>
    <x v="2"/>
    <s v="Credit Card"/>
    <n v="11"/>
    <n v="700"/>
    <x v="0"/>
    <x v="0"/>
    <n v="0"/>
    <n v="1"/>
    <x v="0"/>
  </r>
  <r>
    <s v="9647-GHCY"/>
    <s v="No"/>
    <x v="3"/>
    <n v="42"/>
    <n v="100.2"/>
    <n v="40"/>
    <n v="125"/>
    <s v="Yes"/>
    <x v="0"/>
    <n v="62.5"/>
    <n v="1"/>
    <n v="0"/>
    <x v="1"/>
    <n v="0"/>
    <x v="17"/>
    <s v="314-9992"/>
    <s v="Female"/>
    <x v="39"/>
    <s v="No"/>
    <s v="No"/>
    <s v="No"/>
    <x v="0"/>
    <n v="0"/>
    <s v="No"/>
    <x v="0"/>
    <s v="Credit Card"/>
    <n v="8"/>
    <n v="77"/>
    <x v="0"/>
    <x v="0"/>
    <n v="0"/>
    <n v="1"/>
    <x v="0"/>
  </r>
  <r>
    <s v="2475-OLNT"/>
    <s v="No"/>
    <x v="66"/>
    <n v="74"/>
    <n v="168.8"/>
    <n v="76"/>
    <n v="231.8"/>
    <s v="Yes"/>
    <x v="0"/>
    <n v="77.3"/>
    <n v="1"/>
    <n v="4"/>
    <x v="0"/>
    <n v="0"/>
    <x v="29"/>
    <s v="338-2485"/>
    <s v="Male"/>
    <x v="46"/>
    <s v="No"/>
    <s v="No"/>
    <s v="No"/>
    <x v="0"/>
    <n v="0"/>
    <s v="No"/>
    <x v="0"/>
    <s v="Direct Debit"/>
    <n v="49"/>
    <n v="918"/>
    <x v="0"/>
    <x v="0"/>
    <n v="0"/>
    <n v="1"/>
    <x v="0"/>
  </r>
  <r>
    <s v="1091-MVOJ"/>
    <s v="No"/>
    <x v="0"/>
    <n v="8"/>
    <n v="15"/>
    <n v="4"/>
    <n v="14"/>
    <s v="Yes"/>
    <x v="0"/>
    <n v="2.8"/>
    <n v="0"/>
    <n v="0"/>
    <x v="1"/>
    <n v="0"/>
    <x v="3"/>
    <s v="233-5855"/>
    <s v="Male"/>
    <x v="35"/>
    <s v="No"/>
    <s v="No"/>
    <s v="No"/>
    <x v="0"/>
    <n v="0"/>
    <s v="No"/>
    <x v="0"/>
    <s v="Credit Card"/>
    <n v="7"/>
    <n v="7"/>
    <x v="0"/>
    <x v="0"/>
    <n v="0"/>
    <n v="1"/>
    <x v="0"/>
  </r>
  <r>
    <s v="7933-PEJN"/>
    <s v="No"/>
    <x v="40"/>
    <n v="237"/>
    <n v="679.3"/>
    <n v="272"/>
    <n v="693.6"/>
    <s v="Yes"/>
    <x v="0"/>
    <n v="173.4"/>
    <n v="2"/>
    <n v="4"/>
    <x v="0"/>
    <n v="0"/>
    <x v="28"/>
    <s v="327-3301"/>
    <s v="Male"/>
    <x v="25"/>
    <s v="No"/>
    <s v="Yes"/>
    <s v="No"/>
    <x v="2"/>
    <n v="0"/>
    <s v="No"/>
    <x v="2"/>
    <s v="Direct Debit"/>
    <n v="64"/>
    <n v="4373"/>
    <x v="0"/>
    <x v="0"/>
    <n v="0"/>
    <n v="1"/>
    <x v="0"/>
  </r>
  <r>
    <s v="0848-LPHC"/>
    <s v="No"/>
    <x v="16"/>
    <n v="243"/>
    <n v="582.1"/>
    <n v="292"/>
    <n v="708.1"/>
    <s v="Yes"/>
    <x v="0"/>
    <n v="141.6"/>
    <n v="2"/>
    <n v="5"/>
    <x v="0"/>
    <n v="0"/>
    <x v="44"/>
    <s v="289-9051"/>
    <s v="Male"/>
    <x v="57"/>
    <s v="No"/>
    <s v="Yes"/>
    <s v="No"/>
    <x v="2"/>
    <n v="0"/>
    <s v="Yes"/>
    <x v="2"/>
    <s v="Paper Check"/>
    <n v="69"/>
    <n v="5057"/>
    <x v="0"/>
    <x v="0"/>
    <n v="0"/>
    <n v="1"/>
    <x v="1"/>
  </r>
  <r>
    <s v="5230-IKFY"/>
    <s v="No"/>
    <x v="28"/>
    <n v="79"/>
    <n v="145.69999999999999"/>
    <n v="144"/>
    <n v="428.4"/>
    <s v="Yes"/>
    <x v="0"/>
    <n v="214.2"/>
    <n v="2"/>
    <n v="0"/>
    <x v="1"/>
    <n v="0"/>
    <x v="10"/>
    <s v="324-5190"/>
    <s v="Female"/>
    <x v="25"/>
    <s v="No"/>
    <s v="Yes"/>
    <s v="No"/>
    <x v="2"/>
    <n v="0"/>
    <s v="No"/>
    <x v="2"/>
    <s v="Paper Check"/>
    <n v="8"/>
    <n v="289"/>
    <x v="0"/>
    <x v="0"/>
    <n v="0"/>
    <n v="1"/>
    <x v="0"/>
  </r>
  <r>
    <s v="4652-GNBG"/>
    <s v="No"/>
    <x v="71"/>
    <n v="105"/>
    <n v="327.39999999999998"/>
    <n v="164"/>
    <n v="422.3"/>
    <s v="Yes"/>
    <x v="0"/>
    <n v="105.6"/>
    <n v="1"/>
    <n v="5"/>
    <x v="1"/>
    <n v="29"/>
    <x v="22"/>
    <s v="327-6435"/>
    <s v="Male"/>
    <x v="47"/>
    <s v="No"/>
    <s v="Yes"/>
    <s v="No"/>
    <x v="2"/>
    <n v="0"/>
    <s v="No"/>
    <x v="1"/>
    <s v="Direct Debit"/>
    <n v="37"/>
    <n v="1521"/>
    <x v="0"/>
    <x v="0"/>
    <n v="0"/>
    <n v="1"/>
    <x v="1"/>
  </r>
  <r>
    <s v="9988-PPLA"/>
    <s v="No"/>
    <x v="31"/>
    <n v="159"/>
    <n v="384.6"/>
    <n v="128"/>
    <n v="236.8"/>
    <s v="Yes"/>
    <x v="1"/>
    <n v="0"/>
    <n v="2"/>
    <n v="23"/>
    <x v="0"/>
    <n v="0"/>
    <x v="13"/>
    <s v="264-2073"/>
    <s v="Male"/>
    <x v="53"/>
    <s v="Yes"/>
    <s v="No"/>
    <s v="No"/>
    <x v="1"/>
    <n v="0"/>
    <s v="No"/>
    <x v="1"/>
    <s v="Credit Card"/>
    <n v="40"/>
    <n v="1290"/>
    <x v="0"/>
    <x v="0"/>
    <n v="0"/>
    <n v="1"/>
    <x v="2"/>
  </r>
  <r>
    <s v="1267-MAPP"/>
    <s v="No"/>
    <x v="18"/>
    <n v="105"/>
    <n v="239.5"/>
    <n v="80"/>
    <n v="200"/>
    <s v="Yes"/>
    <x v="0"/>
    <n v="66.7"/>
    <n v="1"/>
    <n v="12"/>
    <x v="0"/>
    <n v="0"/>
    <x v="35"/>
    <s v="330-6334"/>
    <s v="Female"/>
    <x v="53"/>
    <s v="Yes"/>
    <s v="No"/>
    <s v="No"/>
    <x v="1"/>
    <n v="0"/>
    <s v="No"/>
    <x v="0"/>
    <s v="Credit Card"/>
    <n v="41"/>
    <n v="823"/>
    <x v="0"/>
    <x v="0"/>
    <n v="0"/>
    <n v="1"/>
    <x v="2"/>
  </r>
  <r>
    <s v="0313-HCZG"/>
    <s v="No"/>
    <x v="12"/>
    <n v="193"/>
    <n v="473.6"/>
    <n v="236"/>
    <n v="761.1"/>
    <s v="Yes"/>
    <x v="0"/>
    <n v="380.6"/>
    <n v="0"/>
    <n v="2"/>
    <x v="0"/>
    <n v="0"/>
    <x v="5"/>
    <s v="318-8943"/>
    <s v="Female"/>
    <x v="55"/>
    <s v="No"/>
    <s v="Yes"/>
    <s v="No"/>
    <x v="2"/>
    <n v="0"/>
    <s v="Yes"/>
    <x v="1"/>
    <s v="Direct Debit"/>
    <n v="34"/>
    <n v="2031"/>
    <x v="0"/>
    <x v="0"/>
    <n v="0"/>
    <n v="1"/>
    <x v="0"/>
  </r>
  <r>
    <s v="8943-MCOO"/>
    <s v="No"/>
    <x v="38"/>
    <n v="195"/>
    <n v="508.5"/>
    <n v="204"/>
    <n v="612"/>
    <s v="Yes"/>
    <x v="0"/>
    <n v="153"/>
    <n v="1"/>
    <n v="0"/>
    <x v="1"/>
    <n v="0"/>
    <x v="43"/>
    <s v="345-2621"/>
    <s v="Female"/>
    <x v="35"/>
    <s v="No"/>
    <s v="No"/>
    <s v="No"/>
    <x v="0"/>
    <n v="0"/>
    <s v="No"/>
    <x v="2"/>
    <s v="Credit Card"/>
    <n v="8"/>
    <n v="418"/>
    <x v="0"/>
    <x v="0"/>
    <n v="0"/>
    <n v="1"/>
    <x v="0"/>
  </r>
  <r>
    <s v="7151-LUOD"/>
    <s v="No"/>
    <x v="15"/>
    <n v="10"/>
    <n v="22"/>
    <n v="8"/>
    <n v="25.2"/>
    <s v="Yes"/>
    <x v="1"/>
    <n v="0"/>
    <n v="2"/>
    <n v="0"/>
    <x v="1"/>
    <n v="0"/>
    <x v="28"/>
    <s v="377-2161"/>
    <s v="Male"/>
    <x v="39"/>
    <s v="No"/>
    <s v="No"/>
    <s v="No"/>
    <x v="0"/>
    <n v="0"/>
    <s v="No"/>
    <x v="0"/>
    <s v="Credit Card"/>
    <n v="9"/>
    <n v="16"/>
    <x v="0"/>
    <x v="0"/>
    <n v="0"/>
    <n v="1"/>
    <x v="0"/>
  </r>
  <r>
    <s v="2967-KJGT"/>
    <s v="No"/>
    <x v="50"/>
    <n v="62"/>
    <n v="144.30000000000001"/>
    <n v="56"/>
    <n v="226.8"/>
    <s v="Yes"/>
    <x v="0"/>
    <n v="75.599999999999994"/>
    <n v="2"/>
    <n v="9"/>
    <x v="0"/>
    <n v="0"/>
    <x v="37"/>
    <s v="275-10078"/>
    <s v="Male"/>
    <x v="56"/>
    <s v="No"/>
    <s v="Yes"/>
    <s v="No"/>
    <x v="2"/>
    <n v="0"/>
    <s v="Yes"/>
    <x v="0"/>
    <s v="Direct Debit"/>
    <n v="48"/>
    <n v="697"/>
    <x v="0"/>
    <x v="0"/>
    <n v="0"/>
    <n v="1"/>
    <x v="1"/>
  </r>
  <r>
    <s v="5727-EFEL"/>
    <s v="No"/>
    <x v="22"/>
    <n v="206"/>
    <n v="423"/>
    <n v="212"/>
    <n v="249.1"/>
    <s v="Yes"/>
    <x v="0"/>
    <n v="49.8"/>
    <n v="1"/>
    <n v="0"/>
    <x v="1"/>
    <n v="0"/>
    <x v="11"/>
    <s v="330-1429"/>
    <s v="Female"/>
    <x v="39"/>
    <s v="No"/>
    <s v="No"/>
    <s v="No"/>
    <x v="0"/>
    <n v="0"/>
    <s v="No"/>
    <x v="2"/>
    <s v="Credit Card"/>
    <n v="7"/>
    <n v="357"/>
    <x v="0"/>
    <x v="0"/>
    <n v="0"/>
    <n v="1"/>
    <x v="0"/>
  </r>
  <r>
    <s v="8825-KQGX"/>
    <s v="No"/>
    <x v="73"/>
    <n v="221"/>
    <n v="428.8"/>
    <n v="116"/>
    <n v="214.6"/>
    <s v="Yes"/>
    <x v="0"/>
    <n v="107.3"/>
    <n v="0"/>
    <n v="0"/>
    <x v="1"/>
    <n v="0"/>
    <x v="39"/>
    <s v="385-7623"/>
    <s v="Female"/>
    <x v="56"/>
    <s v="No"/>
    <s v="Yes"/>
    <s v="No"/>
    <x v="2"/>
    <n v="0"/>
    <s v="No"/>
    <x v="0"/>
    <s v="Paper Check"/>
    <n v="15"/>
    <n v="426"/>
    <x v="0"/>
    <x v="0"/>
    <n v="0"/>
    <n v="1"/>
    <x v="0"/>
  </r>
  <r>
    <s v="2574-QTVE"/>
    <s v="No"/>
    <x v="59"/>
    <n v="120"/>
    <n v="280.8"/>
    <n v="92"/>
    <n v="220.8"/>
    <s v="Yes"/>
    <x v="0"/>
    <n v="73.599999999999994"/>
    <n v="0"/>
    <n v="0"/>
    <x v="1"/>
    <n v="0"/>
    <x v="37"/>
    <s v="294-5237"/>
    <s v="Male"/>
    <x v="3"/>
    <s v="No"/>
    <s v="No"/>
    <s v="No"/>
    <x v="0"/>
    <n v="0"/>
    <s v="No"/>
    <x v="1"/>
    <s v="Credit Card"/>
    <n v="8"/>
    <n v="193"/>
    <x v="0"/>
    <x v="0"/>
    <n v="0"/>
    <n v="1"/>
    <x v="0"/>
  </r>
  <r>
    <s v="9708-THCO"/>
    <s v="No"/>
    <x v="5"/>
    <n v="104"/>
    <n v="269.2"/>
    <n v="68"/>
    <n v="178.5"/>
    <s v="Yes"/>
    <x v="0"/>
    <n v="44.6"/>
    <n v="0"/>
    <n v="4"/>
    <x v="0"/>
    <n v="0"/>
    <x v="7"/>
    <s v="312-4664"/>
    <s v="Male"/>
    <x v="34"/>
    <s v="No"/>
    <s v="Yes"/>
    <s v="No"/>
    <x v="2"/>
    <n v="0"/>
    <s v="Yes"/>
    <x v="0"/>
    <s v="Direct Debit"/>
    <n v="37"/>
    <n v="627"/>
    <x v="0"/>
    <x v="0"/>
    <n v="0"/>
    <n v="1"/>
    <x v="0"/>
  </r>
  <r>
    <s v="9562-TXDL"/>
    <s v="No"/>
    <x v="39"/>
    <n v="132"/>
    <n v="421.4"/>
    <n v="120"/>
    <n v="330"/>
    <s v="Yes"/>
    <x v="0"/>
    <n v="110"/>
    <n v="2"/>
    <n v="6"/>
    <x v="0"/>
    <n v="0"/>
    <x v="19"/>
    <s v="327-5002"/>
    <s v="Male"/>
    <x v="64"/>
    <s v="No"/>
    <s v="Yes"/>
    <s v="No"/>
    <x v="2"/>
    <n v="0"/>
    <s v="Yes"/>
    <x v="0"/>
    <s v="Direct Debit"/>
    <n v="67"/>
    <n v="2010"/>
    <x v="0"/>
    <x v="0"/>
    <n v="0"/>
    <n v="1"/>
    <x v="1"/>
  </r>
  <r>
    <s v="7875-CZLO"/>
    <s v="No"/>
    <x v="30"/>
    <n v="12"/>
    <n v="36"/>
    <n v="12"/>
    <n v="49.8"/>
    <s v="Yes"/>
    <x v="0"/>
    <n v="10"/>
    <n v="0"/>
    <n v="3"/>
    <x v="0"/>
    <n v="0"/>
    <x v="20"/>
    <s v="387-3217"/>
    <s v="Female"/>
    <x v="58"/>
    <s v="No"/>
    <s v="No"/>
    <s v="No"/>
    <x v="0"/>
    <n v="0"/>
    <s v="No"/>
    <x v="0"/>
    <s v="Direct Debit"/>
    <n v="27"/>
    <n v="90"/>
    <x v="0"/>
    <x v="0"/>
    <n v="0"/>
    <n v="1"/>
    <x v="0"/>
  </r>
  <r>
    <s v="2708-EGMT"/>
    <s v="No"/>
    <x v="25"/>
    <n v="155"/>
    <n v="420"/>
    <n v="240"/>
    <n v="672"/>
    <s v="Yes"/>
    <x v="0"/>
    <n v="168"/>
    <n v="1"/>
    <n v="6"/>
    <x v="0"/>
    <n v="0"/>
    <x v="29"/>
    <s v="318-3126"/>
    <s v="Male"/>
    <x v="29"/>
    <s v="No"/>
    <s v="Yes"/>
    <s v="No"/>
    <x v="2"/>
    <n v="0"/>
    <s v="No"/>
    <x v="2"/>
    <s v="Direct Debit"/>
    <n v="50"/>
    <n v="2985"/>
    <x v="0"/>
    <x v="0"/>
    <n v="0"/>
    <n v="1"/>
    <x v="1"/>
  </r>
  <r>
    <s v="3932-EPJI"/>
    <s v="No"/>
    <x v="52"/>
    <n v="86"/>
    <n v="224.5"/>
    <n v="88"/>
    <n v="288.2"/>
    <s v="Yes"/>
    <x v="0"/>
    <n v="72.099999999999994"/>
    <n v="2"/>
    <n v="5"/>
    <x v="0"/>
    <n v="0"/>
    <x v="37"/>
    <s v="252-3525"/>
    <s v="Female"/>
    <x v="21"/>
    <s v="No"/>
    <s v="No"/>
    <s v="No"/>
    <x v="0"/>
    <n v="0"/>
    <s v="No"/>
    <x v="1"/>
    <s v="Direct Debit"/>
    <n v="31"/>
    <n v="702"/>
    <x v="0"/>
    <x v="0"/>
    <n v="0"/>
    <n v="1"/>
    <x v="1"/>
  </r>
  <r>
    <s v="5492-UQFF"/>
    <s v="No"/>
    <x v="33"/>
    <n v="105"/>
    <n v="254.7"/>
    <n v="256"/>
    <n v="787.2"/>
    <s v="Yes"/>
    <x v="0"/>
    <n v="393.6"/>
    <n v="0"/>
    <n v="3"/>
    <x v="0"/>
    <n v="0"/>
    <x v="7"/>
    <s v="373-9311"/>
    <s v="Female"/>
    <x v="1"/>
    <s v="No"/>
    <s v="No"/>
    <s v="No"/>
    <x v="0"/>
    <n v="0"/>
    <s v="No"/>
    <x v="2"/>
    <s v="Credit Card"/>
    <n v="35"/>
    <n v="2217"/>
    <x v="0"/>
    <x v="0"/>
    <n v="0"/>
    <n v="1"/>
    <x v="0"/>
  </r>
  <r>
    <s v="2773-MRVD"/>
    <s v="No"/>
    <x v="2"/>
    <n v="76"/>
    <n v="263"/>
    <n v="176"/>
    <n v="497.2"/>
    <s v="Yes"/>
    <x v="0"/>
    <n v="99.4"/>
    <n v="2"/>
    <n v="18"/>
    <x v="0"/>
    <n v="0"/>
    <x v="6"/>
    <s v="306-9770"/>
    <s v="Male"/>
    <x v="6"/>
    <s v="Yes"/>
    <s v="No"/>
    <s v="No"/>
    <x v="1"/>
    <n v="0"/>
    <s v="No"/>
    <x v="1"/>
    <s v="Direct Debit"/>
    <n v="44"/>
    <n v="1929"/>
    <x v="0"/>
    <x v="0"/>
    <n v="0"/>
    <n v="1"/>
    <x v="2"/>
  </r>
  <r>
    <s v="8594-SARH"/>
    <s v="Yes"/>
    <x v="28"/>
    <n v="171"/>
    <n v="473.3"/>
    <n v="144"/>
    <n v="334.8"/>
    <s v="Yes"/>
    <x v="0"/>
    <n v="111.6"/>
    <n v="2"/>
    <n v="6"/>
    <x v="0"/>
    <n v="0"/>
    <x v="27"/>
    <s v="345-10524"/>
    <s v="Female"/>
    <x v="24"/>
    <s v="No"/>
    <s v="No"/>
    <s v="No"/>
    <x v="0"/>
    <n v="0"/>
    <s v="Yes"/>
    <x v="1"/>
    <s v="Credit Card"/>
    <n v="28"/>
    <n v="1031"/>
    <x v="0"/>
    <x v="0"/>
    <n v="1"/>
    <n v="1"/>
    <x v="1"/>
  </r>
  <r>
    <s v="3944-OIZE"/>
    <s v="No"/>
    <x v="20"/>
    <n v="60"/>
    <n v="143.80000000000001"/>
    <n v="52"/>
    <n v="156"/>
    <s v="Yes"/>
    <x v="0"/>
    <n v="39"/>
    <n v="1"/>
    <n v="0"/>
    <x v="1"/>
    <n v="0"/>
    <x v="7"/>
    <s v="354-5105"/>
    <s v="Female"/>
    <x v="44"/>
    <s v="No"/>
    <s v="No"/>
    <s v="No"/>
    <x v="0"/>
    <n v="0"/>
    <s v="No"/>
    <x v="0"/>
    <s v="Credit Card"/>
    <n v="13"/>
    <n v="169"/>
    <x v="0"/>
    <x v="0"/>
    <n v="0"/>
    <n v="1"/>
    <x v="0"/>
  </r>
  <r>
    <s v="6857-XPYD"/>
    <s v="No"/>
    <x v="1"/>
    <n v="216"/>
    <n v="425.7"/>
    <n v="132"/>
    <n v="264"/>
    <s v="Yes"/>
    <x v="0"/>
    <n v="66"/>
    <n v="0"/>
    <n v="4"/>
    <x v="0"/>
    <n v="0"/>
    <x v="33"/>
    <s v="316-5311"/>
    <s v="Female"/>
    <x v="8"/>
    <s v="No"/>
    <s v="No"/>
    <s v="No"/>
    <x v="0"/>
    <n v="0"/>
    <s v="Yes"/>
    <x v="0"/>
    <s v="Direct Debit"/>
    <n v="24"/>
    <n v="777"/>
    <x v="0"/>
    <x v="0"/>
    <n v="0"/>
    <n v="1"/>
    <x v="0"/>
  </r>
  <r>
    <s v="3100-VBIF"/>
    <s v="No"/>
    <x v="48"/>
    <n v="34"/>
    <n v="77.7"/>
    <n v="20"/>
    <n v="65.5"/>
    <s v="Yes"/>
    <x v="0"/>
    <n v="16.399999999999999"/>
    <n v="0"/>
    <n v="20"/>
    <x v="0"/>
    <n v="0"/>
    <x v="50"/>
    <s v="385-6846"/>
    <s v="Male"/>
    <x v="22"/>
    <s v="Yes"/>
    <s v="No"/>
    <s v="No"/>
    <x v="1"/>
    <n v="0"/>
    <s v="No"/>
    <x v="0"/>
    <s v="Direct Debit"/>
    <n v="22"/>
    <n v="116"/>
    <x v="0"/>
    <x v="0"/>
    <n v="0"/>
    <n v="1"/>
    <x v="2"/>
  </r>
  <r>
    <s v="8914-ITGG"/>
    <s v="No"/>
    <x v="16"/>
    <n v="443"/>
    <n v="944.7"/>
    <n v="292"/>
    <n v="876"/>
    <s v="Yes"/>
    <x v="0"/>
    <n v="438"/>
    <n v="2"/>
    <n v="15"/>
    <x v="1"/>
    <n v="79"/>
    <x v="46"/>
    <s v="233-5890"/>
    <s v="Male"/>
    <x v="35"/>
    <s v="No"/>
    <s v="No"/>
    <s v="No"/>
    <x v="0"/>
    <n v="0"/>
    <s v="Yes"/>
    <x v="2"/>
    <s v="Direct Debit"/>
    <n v="42"/>
    <n v="3026"/>
    <x v="0"/>
    <x v="0"/>
    <n v="0"/>
    <n v="1"/>
    <x v="2"/>
  </r>
  <r>
    <s v="6139-FETB"/>
    <s v="No"/>
    <x v="14"/>
    <n v="123"/>
    <n v="352.8"/>
    <n v="284"/>
    <n v="759.7"/>
    <s v="Yes"/>
    <x v="0"/>
    <n v="151.9"/>
    <n v="1"/>
    <n v="6"/>
    <x v="0"/>
    <n v="0"/>
    <x v="9"/>
    <s v="394-10408"/>
    <s v="Male"/>
    <x v="39"/>
    <s v="No"/>
    <s v="No"/>
    <s v="No"/>
    <x v="0"/>
    <n v="0"/>
    <s v="Yes"/>
    <x v="2"/>
    <s v="Credit Card"/>
    <n v="29"/>
    <n v="2058"/>
    <x v="0"/>
    <x v="0"/>
    <n v="0"/>
    <n v="1"/>
    <x v="1"/>
  </r>
  <r>
    <s v="5924-RATW"/>
    <s v="No"/>
    <x v="0"/>
    <n v="3"/>
    <n v="8"/>
    <n v="4"/>
    <n v="12.6"/>
    <s v="Yes"/>
    <x v="0"/>
    <n v="4.2"/>
    <n v="1"/>
    <n v="0"/>
    <x v="1"/>
    <n v="0"/>
    <x v="18"/>
    <s v="361-10277"/>
    <s v="Female"/>
    <x v="7"/>
    <s v="No"/>
    <s v="No"/>
    <s v="No"/>
    <x v="0"/>
    <n v="0"/>
    <s v="No"/>
    <x v="0"/>
    <s v="Credit Card"/>
    <n v="9"/>
    <n v="9"/>
    <x v="0"/>
    <x v="0"/>
    <n v="0"/>
    <n v="1"/>
    <x v="0"/>
  </r>
  <r>
    <s v="7622-UXJR"/>
    <s v="No"/>
    <x v="58"/>
    <n v="114"/>
    <n v="213.8"/>
    <n v="108"/>
    <n v="399.6"/>
    <s v="Yes"/>
    <x v="0"/>
    <n v="99.9"/>
    <n v="2"/>
    <n v="1"/>
    <x v="0"/>
    <n v="0"/>
    <x v="26"/>
    <s v="337-8304"/>
    <s v="Female"/>
    <x v="54"/>
    <s v="No"/>
    <s v="No"/>
    <s v="No"/>
    <x v="0"/>
    <n v="0"/>
    <s v="Yes"/>
    <x v="0"/>
    <s v="Direct Debit"/>
    <n v="31"/>
    <n v="817"/>
    <x v="0"/>
    <x v="0"/>
    <n v="0"/>
    <n v="1"/>
    <x v="0"/>
  </r>
  <r>
    <s v="0607-ZPQC"/>
    <s v="No"/>
    <x v="66"/>
    <n v="57"/>
    <n v="134.6"/>
    <n v="76"/>
    <n v="222.3"/>
    <s v="Yes"/>
    <x v="0"/>
    <n v="74.099999999999994"/>
    <n v="0"/>
    <n v="8"/>
    <x v="0"/>
    <n v="0"/>
    <x v="46"/>
    <s v="361-7218"/>
    <s v="Female"/>
    <x v="12"/>
    <s v="Yes"/>
    <s v="No"/>
    <s v="No"/>
    <x v="1"/>
    <n v="0"/>
    <s v="No"/>
    <x v="0"/>
    <s v="Direct Debit"/>
    <n v="34"/>
    <n v="653"/>
    <x v="0"/>
    <x v="0"/>
    <n v="0"/>
    <n v="1"/>
    <x v="1"/>
  </r>
  <r>
    <s v="8449-OKKE"/>
    <s v="No"/>
    <x v="63"/>
    <n v="182"/>
    <n v="577.9"/>
    <n v="288"/>
    <n v="792"/>
    <s v="Yes"/>
    <x v="0"/>
    <n v="198"/>
    <n v="0"/>
    <n v="9"/>
    <x v="0"/>
    <n v="0"/>
    <x v="50"/>
    <s v="290-10281"/>
    <s v="Female"/>
    <x v="3"/>
    <s v="No"/>
    <s v="No"/>
    <s v="No"/>
    <x v="0"/>
    <n v="0"/>
    <s v="Yes"/>
    <x v="2"/>
    <s v="Credit Card"/>
    <n v="45"/>
    <n v="3281"/>
    <x v="0"/>
    <x v="0"/>
    <n v="0"/>
    <n v="1"/>
    <x v="1"/>
  </r>
  <r>
    <s v="1462-ROGN"/>
    <s v="No"/>
    <x v="43"/>
    <n v="17"/>
    <n v="31.8"/>
    <n v="16"/>
    <n v="32.4"/>
    <s v="Yes"/>
    <x v="0"/>
    <n v="6.5"/>
    <n v="1"/>
    <n v="15"/>
    <x v="0"/>
    <n v="0"/>
    <x v="45"/>
    <s v="304-4894"/>
    <s v="Female"/>
    <x v="21"/>
    <s v="No"/>
    <s v="No"/>
    <s v="No"/>
    <x v="0"/>
    <n v="0"/>
    <s v="No"/>
    <x v="0"/>
    <s v="Direct Debit"/>
    <n v="14"/>
    <n v="54"/>
    <x v="0"/>
    <x v="0"/>
    <n v="0"/>
    <n v="1"/>
    <x v="2"/>
  </r>
  <r>
    <s v="0224-QHDV"/>
    <s v="No"/>
    <x v="51"/>
    <n v="99"/>
    <n v="240"/>
    <n v="96"/>
    <n v="273.60000000000002"/>
    <s v="Yes"/>
    <x v="0"/>
    <n v="68.400000000000006"/>
    <n v="0"/>
    <n v="0"/>
    <x v="1"/>
    <n v="0"/>
    <x v="8"/>
    <s v="339-5095"/>
    <s v="Female"/>
    <x v="48"/>
    <s v="No"/>
    <s v="No"/>
    <s v="No"/>
    <x v="0"/>
    <n v="0"/>
    <s v="No"/>
    <x v="2"/>
    <s v="Credit Card"/>
    <n v="9"/>
    <n v="226"/>
    <x v="0"/>
    <x v="0"/>
    <n v="0"/>
    <n v="1"/>
    <x v="0"/>
  </r>
  <r>
    <s v="3785-JYLA"/>
    <s v="No"/>
    <x v="26"/>
    <n v="148"/>
    <n v="440.5"/>
    <n v="252"/>
    <n v="617.4"/>
    <s v="Yes"/>
    <x v="0"/>
    <n v="308.7"/>
    <n v="0"/>
    <n v="4"/>
    <x v="0"/>
    <n v="0"/>
    <x v="15"/>
    <s v="304-6299"/>
    <s v="Male"/>
    <x v="49"/>
    <s v="No"/>
    <s v="No"/>
    <s v="No"/>
    <x v="0"/>
    <n v="0"/>
    <s v="Yes"/>
    <x v="0"/>
    <s v="Direct Debit"/>
    <n v="37"/>
    <n v="2328"/>
    <x v="0"/>
    <x v="0"/>
    <n v="0"/>
    <n v="1"/>
    <x v="0"/>
  </r>
  <r>
    <s v="4713-PCMC"/>
    <s v="No"/>
    <x v="50"/>
    <n v="54"/>
    <n v="138.30000000000001"/>
    <n v="56"/>
    <n v="151.19999999999999"/>
    <s v="Yes"/>
    <x v="0"/>
    <n v="50.4"/>
    <n v="1"/>
    <n v="7"/>
    <x v="0"/>
    <n v="0"/>
    <x v="42"/>
    <s v="285-7209"/>
    <s v="Male"/>
    <x v="51"/>
    <s v="No"/>
    <s v="No"/>
    <s v="No"/>
    <x v="0"/>
    <n v="0"/>
    <s v="No"/>
    <x v="0"/>
    <s v="Credit Card"/>
    <n v="25"/>
    <n v="343"/>
    <x v="0"/>
    <x v="0"/>
    <n v="0"/>
    <n v="1"/>
    <x v="1"/>
  </r>
  <r>
    <s v="5743-HQQM"/>
    <s v="No"/>
    <x v="63"/>
    <n v="187"/>
    <n v="433.7"/>
    <n v="288"/>
    <n v="900"/>
    <s v="Yes"/>
    <x v="0"/>
    <n v="450"/>
    <n v="2"/>
    <n v="7"/>
    <x v="1"/>
    <n v="49"/>
    <x v="25"/>
    <s v="310-4360"/>
    <s v="Male"/>
    <x v="34"/>
    <s v="No"/>
    <s v="Yes"/>
    <s v="No"/>
    <x v="2"/>
    <n v="0"/>
    <s v="Yes"/>
    <x v="2"/>
    <s v="Direct Debit"/>
    <n v="61"/>
    <n v="4418"/>
    <x v="0"/>
    <x v="0"/>
    <n v="0"/>
    <n v="1"/>
    <x v="1"/>
  </r>
  <r>
    <s v="2887-ZAHB"/>
    <s v="No"/>
    <x v="42"/>
    <n v="167"/>
    <n v="379.8"/>
    <n v="152"/>
    <n v="452.2"/>
    <s v="Yes"/>
    <x v="0"/>
    <n v="226.1"/>
    <n v="0"/>
    <n v="15"/>
    <x v="0"/>
    <n v="0"/>
    <x v="12"/>
    <s v="361-3624"/>
    <s v="Male"/>
    <x v="21"/>
    <s v="No"/>
    <s v="No"/>
    <s v="No"/>
    <x v="0"/>
    <n v="0"/>
    <s v="No"/>
    <x v="0"/>
    <s v="Direct Debit"/>
    <n v="40"/>
    <n v="1510"/>
    <x v="0"/>
    <x v="0"/>
    <n v="0"/>
    <n v="1"/>
    <x v="2"/>
  </r>
  <r>
    <s v="1243-MELM"/>
    <s v="No"/>
    <x v="66"/>
    <n v="95"/>
    <n v="169.5"/>
    <n v="76"/>
    <n v="197.6"/>
    <s v="Yes"/>
    <x v="0"/>
    <n v="39.5"/>
    <n v="1"/>
    <n v="5"/>
    <x v="0"/>
    <n v="0"/>
    <x v="23"/>
    <s v="360-2239"/>
    <s v="Male"/>
    <x v="3"/>
    <s v="No"/>
    <s v="No"/>
    <s v="No"/>
    <x v="0"/>
    <n v="0"/>
    <s v="No"/>
    <x v="0"/>
    <s v="Credit Card"/>
    <n v="48"/>
    <n v="899"/>
    <x v="0"/>
    <x v="0"/>
    <n v="0"/>
    <n v="1"/>
    <x v="1"/>
  </r>
  <r>
    <s v="0535-WOQT"/>
    <s v="No"/>
    <x v="5"/>
    <n v="71"/>
    <n v="201.7"/>
    <n v="68"/>
    <n v="147.9"/>
    <s v="Yes"/>
    <x v="1"/>
    <n v="0"/>
    <n v="2"/>
    <n v="10"/>
    <x v="0"/>
    <n v="0"/>
    <x v="45"/>
    <s v="389-8511"/>
    <s v="Female"/>
    <x v="41"/>
    <s v="No"/>
    <s v="Yes"/>
    <s v="No"/>
    <x v="2"/>
    <n v="0"/>
    <s v="Yes"/>
    <x v="0"/>
    <s v="Direct Debit"/>
    <n v="47"/>
    <n v="788"/>
    <x v="0"/>
    <x v="0"/>
    <n v="0"/>
    <n v="1"/>
    <x v="1"/>
  </r>
  <r>
    <s v="9512-KMEU"/>
    <s v="No"/>
    <x v="31"/>
    <n v="111"/>
    <n v="288.89999999999998"/>
    <n v="128"/>
    <n v="169.6"/>
    <s v="Yes"/>
    <x v="1"/>
    <n v="0"/>
    <n v="2"/>
    <n v="5"/>
    <x v="0"/>
    <n v="0"/>
    <x v="3"/>
    <s v="327-6481"/>
    <s v="Male"/>
    <x v="46"/>
    <s v="No"/>
    <s v="No"/>
    <s v="No"/>
    <x v="0"/>
    <n v="0"/>
    <s v="No"/>
    <x v="0"/>
    <s v="Direct Debit"/>
    <n v="33"/>
    <n v="1072"/>
    <x v="0"/>
    <x v="0"/>
    <n v="0"/>
    <n v="1"/>
    <x v="1"/>
  </r>
  <r>
    <s v="7002-UXWX"/>
    <s v="No"/>
    <x v="36"/>
    <n v="323"/>
    <n v="587.1"/>
    <n v="168"/>
    <n v="390.6"/>
    <s v="Yes"/>
    <x v="0"/>
    <n v="130.19999999999999"/>
    <n v="2"/>
    <n v="5"/>
    <x v="0"/>
    <n v="0"/>
    <x v="30"/>
    <s v="309-1675"/>
    <s v="Female"/>
    <x v="28"/>
    <s v="No"/>
    <s v="No"/>
    <s v="No"/>
    <x v="0"/>
    <n v="0"/>
    <s v="No"/>
    <x v="0"/>
    <s v="Direct Debit"/>
    <n v="31"/>
    <n v="1312"/>
    <x v="0"/>
    <x v="0"/>
    <n v="0"/>
    <n v="1"/>
    <x v="1"/>
  </r>
  <r>
    <s v="3034-DZOV"/>
    <s v="No"/>
    <x v="66"/>
    <n v="125"/>
    <n v="251.8"/>
    <n v="76"/>
    <n v="212.8"/>
    <s v="Yes"/>
    <x v="0"/>
    <n v="106.4"/>
    <n v="0"/>
    <n v="7"/>
    <x v="0"/>
    <n v="0"/>
    <x v="36"/>
    <s v="383-5306"/>
    <s v="Male"/>
    <x v="14"/>
    <s v="No"/>
    <s v="Yes"/>
    <s v="No"/>
    <x v="2"/>
    <n v="0"/>
    <s v="Yes"/>
    <x v="0"/>
    <s v="Direct Debit"/>
    <n v="28"/>
    <n v="548"/>
    <x v="0"/>
    <x v="0"/>
    <n v="0"/>
    <n v="1"/>
    <x v="1"/>
  </r>
  <r>
    <s v="7838-TKEM"/>
    <s v="No"/>
    <x v="67"/>
    <n v="344"/>
    <n v="698.5"/>
    <n v="232"/>
    <n v="597.4"/>
    <s v="Yes"/>
    <x v="0"/>
    <n v="119.5"/>
    <n v="2"/>
    <n v="0"/>
    <x v="1"/>
    <n v="0"/>
    <x v="9"/>
    <s v="348-4686"/>
    <s v="Male"/>
    <x v="11"/>
    <s v="No"/>
    <s v="No"/>
    <s v="No"/>
    <x v="0"/>
    <n v="0"/>
    <s v="No"/>
    <x v="2"/>
    <s v="Credit Card"/>
    <n v="10"/>
    <n v="557"/>
    <x v="0"/>
    <x v="0"/>
    <n v="0"/>
    <n v="1"/>
    <x v="0"/>
  </r>
  <r>
    <s v="6547-EWVY"/>
    <s v="No"/>
    <x v="14"/>
    <n v="280"/>
    <n v="854.6"/>
    <n v="284"/>
    <n v="447.3"/>
    <s v="Yes"/>
    <x v="0"/>
    <n v="89.5"/>
    <n v="1"/>
    <n v="20"/>
    <x v="0"/>
    <n v="0"/>
    <x v="43"/>
    <s v="297-1181"/>
    <s v="Male"/>
    <x v="58"/>
    <s v="No"/>
    <s v="No"/>
    <s v="No"/>
    <x v="0"/>
    <n v="0"/>
    <s v="Yes"/>
    <x v="2"/>
    <s v="Direct Debit"/>
    <n v="39"/>
    <n v="2766"/>
    <x v="0"/>
    <x v="0"/>
    <n v="0"/>
    <n v="1"/>
    <x v="2"/>
  </r>
  <r>
    <s v="9486-SHRY"/>
    <s v="No"/>
    <x v="68"/>
    <n v="35"/>
    <n v="83.8"/>
    <n v="24"/>
    <n v="65.400000000000006"/>
    <s v="Yes"/>
    <x v="0"/>
    <n v="21.8"/>
    <n v="2"/>
    <n v="10"/>
    <x v="0"/>
    <n v="0"/>
    <x v="3"/>
    <s v="339-1442"/>
    <s v="Female"/>
    <x v="19"/>
    <s v="Yes"/>
    <s v="No"/>
    <s v="No"/>
    <x v="1"/>
    <n v="0"/>
    <s v="No"/>
    <x v="0"/>
    <s v="Credit Card"/>
    <n v="47"/>
    <n v="280"/>
    <x v="0"/>
    <x v="0"/>
    <n v="0"/>
    <n v="1"/>
    <x v="1"/>
  </r>
  <r>
    <s v="9960-FJEQ"/>
    <s v="No"/>
    <x v="19"/>
    <n v="257"/>
    <n v="792.6"/>
    <n v="244"/>
    <n v="866.2"/>
    <s v="Yes"/>
    <x v="0"/>
    <n v="288.7"/>
    <n v="0"/>
    <n v="13"/>
    <x v="0"/>
    <n v="0"/>
    <x v="45"/>
    <s v="322-3065"/>
    <s v="Male"/>
    <x v="58"/>
    <s v="No"/>
    <s v="No"/>
    <s v="No"/>
    <x v="0"/>
    <n v="0"/>
    <s v="Yes"/>
    <x v="2"/>
    <s v="Direct Debit"/>
    <n v="40"/>
    <n v="2464"/>
    <x v="0"/>
    <x v="0"/>
    <n v="0"/>
    <n v="1"/>
    <x v="2"/>
  </r>
  <r>
    <s v="1604-THQC"/>
    <s v="No"/>
    <x v="53"/>
    <n v="60"/>
    <n v="128.30000000000001"/>
    <n v="64"/>
    <n v="196.8"/>
    <s v="Yes"/>
    <x v="0"/>
    <n v="49.2"/>
    <n v="2"/>
    <n v="0"/>
    <x v="1"/>
    <n v="0"/>
    <x v="26"/>
    <s v="376-9815"/>
    <s v="Male"/>
    <x v="20"/>
    <s v="No"/>
    <s v="No"/>
    <s v="No"/>
    <x v="0"/>
    <n v="0"/>
    <s v="No"/>
    <x v="0"/>
    <s v="Credit Card"/>
    <n v="12"/>
    <n v="188"/>
    <x v="0"/>
    <x v="0"/>
    <n v="0"/>
    <n v="1"/>
    <x v="0"/>
  </r>
  <r>
    <s v="5140-LXGA"/>
    <s v="No"/>
    <x v="30"/>
    <n v="16"/>
    <n v="44"/>
    <n v="12"/>
    <n v="41.7"/>
    <s v="Yes"/>
    <x v="0"/>
    <n v="10.4"/>
    <n v="1"/>
    <n v="14"/>
    <x v="0"/>
    <n v="0"/>
    <x v="7"/>
    <s v="246-8966"/>
    <s v="Female"/>
    <x v="39"/>
    <s v="No"/>
    <s v="No"/>
    <s v="No"/>
    <x v="0"/>
    <n v="0"/>
    <s v="No"/>
    <x v="0"/>
    <s v="Direct Debit"/>
    <n v="25"/>
    <n v="69"/>
    <x v="0"/>
    <x v="0"/>
    <n v="0"/>
    <n v="1"/>
    <x v="2"/>
  </r>
  <r>
    <s v="3119-YIWX"/>
    <s v="No"/>
    <x v="26"/>
    <n v="143"/>
    <n v="567.9"/>
    <n v="252"/>
    <n v="819"/>
    <s v="Yes"/>
    <x v="0"/>
    <n v="409.5"/>
    <n v="2"/>
    <n v="6"/>
    <x v="0"/>
    <n v="0"/>
    <x v="20"/>
    <s v="322-5115"/>
    <s v="Male"/>
    <x v="49"/>
    <s v="No"/>
    <s v="No"/>
    <s v="No"/>
    <x v="0"/>
    <n v="0"/>
    <s v="Yes"/>
    <x v="2"/>
    <s v="Credit Card"/>
    <n v="57"/>
    <n v="3627"/>
    <x v="0"/>
    <x v="0"/>
    <n v="0"/>
    <n v="1"/>
    <x v="1"/>
  </r>
  <r>
    <s v="0155-QLMR"/>
    <s v="No"/>
    <x v="25"/>
    <n v="152"/>
    <n v="297.8"/>
    <n v="240"/>
    <n v="648"/>
    <s v="Yes"/>
    <x v="0"/>
    <n v="129.6"/>
    <n v="0"/>
    <n v="3"/>
    <x v="0"/>
    <n v="0"/>
    <x v="30"/>
    <s v="345-10135"/>
    <s v="Male"/>
    <x v="32"/>
    <s v="No"/>
    <s v="No"/>
    <s v="No"/>
    <x v="0"/>
    <n v="0"/>
    <s v="No"/>
    <x v="1"/>
    <s v="Credit Card"/>
    <n v="37"/>
    <n v="2177"/>
    <x v="0"/>
    <x v="0"/>
    <n v="0"/>
    <n v="1"/>
    <x v="0"/>
  </r>
  <r>
    <s v="9753-CTYE"/>
    <s v="No"/>
    <x v="60"/>
    <n v="202"/>
    <n v="402.3"/>
    <n v="268"/>
    <n v="515.9"/>
    <s v="Yes"/>
    <x v="0"/>
    <n v="258"/>
    <n v="0"/>
    <n v="0"/>
    <x v="1"/>
    <n v="0"/>
    <x v="1"/>
    <s v="389-5942"/>
    <s v="Female"/>
    <x v="4"/>
    <s v="Yes"/>
    <s v="No"/>
    <s v="No"/>
    <x v="1"/>
    <n v="0"/>
    <s v="No"/>
    <x v="1"/>
    <s v="Direct Debit"/>
    <n v="10"/>
    <n v="655"/>
    <x v="0"/>
    <x v="0"/>
    <n v="0"/>
    <n v="1"/>
    <x v="0"/>
  </r>
  <r>
    <s v="3411-UPCB"/>
    <s v="No"/>
    <x v="49"/>
    <n v="64"/>
    <n v="171.4"/>
    <n v="136"/>
    <n v="391"/>
    <s v="Yes"/>
    <x v="0"/>
    <n v="195.5"/>
    <n v="2"/>
    <n v="6"/>
    <x v="0"/>
    <n v="0"/>
    <x v="4"/>
    <s v="318-2990"/>
    <s v="Female"/>
    <x v="25"/>
    <s v="No"/>
    <s v="Yes"/>
    <s v="No"/>
    <x v="2"/>
    <n v="0"/>
    <s v="No"/>
    <x v="0"/>
    <s v="Direct Debit"/>
    <n v="46"/>
    <n v="1564"/>
    <x v="0"/>
    <x v="0"/>
    <n v="0"/>
    <n v="1"/>
    <x v="1"/>
  </r>
  <r>
    <s v="1971-TKQU"/>
    <s v="No"/>
    <x v="59"/>
    <n v="71"/>
    <n v="211.1"/>
    <n v="92"/>
    <n v="248.4"/>
    <s v="Yes"/>
    <x v="0"/>
    <n v="49.7"/>
    <n v="1"/>
    <n v="0"/>
    <x v="1"/>
    <n v="0"/>
    <x v="21"/>
    <s v="310-5665"/>
    <s v="Female"/>
    <x v="32"/>
    <s v="No"/>
    <s v="No"/>
    <s v="No"/>
    <x v="0"/>
    <n v="0"/>
    <s v="No"/>
    <x v="0"/>
    <s v="Credit Card"/>
    <n v="12"/>
    <n v="290"/>
    <x v="0"/>
    <x v="0"/>
    <n v="0"/>
    <n v="1"/>
    <x v="0"/>
  </r>
  <r>
    <s v="7698-WUWH"/>
    <s v="No"/>
    <x v="5"/>
    <n v="62"/>
    <n v="168.3"/>
    <n v="68"/>
    <n v="180.2"/>
    <s v="Yes"/>
    <x v="0"/>
    <n v="60.1"/>
    <n v="0"/>
    <n v="4"/>
    <x v="0"/>
    <n v="0"/>
    <x v="31"/>
    <s v="313-3235"/>
    <s v="Male"/>
    <x v="26"/>
    <s v="No"/>
    <s v="No"/>
    <s v="No"/>
    <x v="0"/>
    <n v="0"/>
    <s v="Yes"/>
    <x v="0"/>
    <s v="Credit Card"/>
    <n v="14"/>
    <n v="238"/>
    <x v="0"/>
    <x v="0"/>
    <n v="0"/>
    <n v="1"/>
    <x v="0"/>
  </r>
  <r>
    <s v="9391-QWXD"/>
    <s v="No"/>
    <x v="23"/>
    <n v="276"/>
    <n v="921.6"/>
    <n v="264"/>
    <n v="950.4"/>
    <s v="Yes"/>
    <x v="0"/>
    <n v="475.2"/>
    <n v="1"/>
    <n v="6"/>
    <x v="1"/>
    <n v="40"/>
    <x v="13"/>
    <s v="282-8820"/>
    <s v="Female"/>
    <x v="5"/>
    <s v="No"/>
    <s v="No"/>
    <s v="No"/>
    <x v="0"/>
    <n v="0"/>
    <s v="Yes"/>
    <x v="0"/>
    <s v="Direct Debit"/>
    <n v="56"/>
    <n v="3686"/>
    <x v="0"/>
    <x v="0"/>
    <n v="0"/>
    <n v="1"/>
    <x v="1"/>
  </r>
  <r>
    <s v="2895-BXVL"/>
    <s v="No"/>
    <x v="68"/>
    <n v="16"/>
    <n v="45.5"/>
    <n v="24"/>
    <n v="65.400000000000006"/>
    <s v="Yes"/>
    <x v="0"/>
    <n v="32.700000000000003"/>
    <n v="1"/>
    <n v="0"/>
    <x v="1"/>
    <n v="0"/>
    <x v="36"/>
    <s v="363-2838"/>
    <s v="Male"/>
    <x v="50"/>
    <s v="No"/>
    <s v="No"/>
    <s v="No"/>
    <x v="0"/>
    <n v="0"/>
    <s v="No"/>
    <x v="1"/>
    <s v="Credit Card"/>
    <n v="10"/>
    <n v="63"/>
    <x v="0"/>
    <x v="0"/>
    <n v="0"/>
    <n v="1"/>
    <x v="0"/>
  </r>
  <r>
    <s v="7061-NWUF"/>
    <s v="No"/>
    <x v="15"/>
    <n v="14"/>
    <n v="26.4"/>
    <n v="8"/>
    <n v="28"/>
    <s v="Yes"/>
    <x v="0"/>
    <n v="5.6"/>
    <n v="2"/>
    <n v="7"/>
    <x v="0"/>
    <n v="0"/>
    <x v="33"/>
    <s v="290-6982"/>
    <s v="Female"/>
    <x v="2"/>
    <s v="No"/>
    <s v="No"/>
    <s v="No"/>
    <x v="0"/>
    <n v="0"/>
    <s v="No"/>
    <x v="0"/>
    <s v="Direct Debit"/>
    <n v="28"/>
    <n v="53"/>
    <x v="0"/>
    <x v="0"/>
    <n v="0"/>
    <n v="1"/>
    <x v="1"/>
  </r>
  <r>
    <s v="0073-KSVJ"/>
    <s v="No"/>
    <x v="74"/>
    <n v="21"/>
    <n v="49.5"/>
    <n v="28"/>
    <n v="99.4"/>
    <s v="Yes"/>
    <x v="0"/>
    <n v="33.1"/>
    <n v="1"/>
    <n v="11"/>
    <x v="0"/>
    <n v="0"/>
    <x v="8"/>
    <s v="302-4804"/>
    <s v="Male"/>
    <x v="27"/>
    <s v="No"/>
    <s v="Yes"/>
    <s v="No"/>
    <x v="2"/>
    <n v="0"/>
    <s v="No"/>
    <x v="0"/>
    <s v="Direct Debit"/>
    <n v="29"/>
    <n v="206"/>
    <x v="0"/>
    <x v="0"/>
    <n v="0"/>
    <n v="1"/>
    <x v="2"/>
  </r>
  <r>
    <s v="0624-BDFT"/>
    <s v="No"/>
    <x v="20"/>
    <n v="76"/>
    <n v="126.4"/>
    <n v="52"/>
    <n v="154.69999999999999"/>
    <s v="Yes"/>
    <x v="0"/>
    <n v="51.6"/>
    <n v="0"/>
    <n v="12"/>
    <x v="1"/>
    <n v="33"/>
    <x v="37"/>
    <s v="303-5533"/>
    <s v="Female"/>
    <x v="10"/>
    <s v="No"/>
    <s v="No"/>
    <s v="No"/>
    <x v="0"/>
    <n v="0"/>
    <s v="Yes"/>
    <x v="0"/>
    <s v="Direct Debit"/>
    <n v="34"/>
    <n v="426"/>
    <x v="0"/>
    <x v="0"/>
    <n v="0"/>
    <n v="1"/>
    <x v="2"/>
  </r>
  <r>
    <s v="0853-GLQA"/>
    <s v="No"/>
    <x v="69"/>
    <n v="196"/>
    <n v="517.5"/>
    <n v="140"/>
    <n v="385"/>
    <s v="Yes"/>
    <x v="0"/>
    <n v="96.3"/>
    <n v="1"/>
    <n v="9"/>
    <x v="0"/>
    <n v="0"/>
    <x v="26"/>
    <s v="375-9084"/>
    <s v="Male"/>
    <x v="61"/>
    <s v="No"/>
    <s v="Yes"/>
    <s v="No"/>
    <x v="2"/>
    <n v="0"/>
    <s v="Yes"/>
    <x v="1"/>
    <s v="Direct Debit"/>
    <n v="29"/>
    <n v="990"/>
    <x v="0"/>
    <x v="0"/>
    <n v="0"/>
    <n v="1"/>
    <x v="1"/>
  </r>
  <r>
    <s v="3172-FSLH"/>
    <s v="No"/>
    <x v="15"/>
    <n v="21"/>
    <n v="35.200000000000003"/>
    <n v="8"/>
    <n v="16.399999999999999"/>
    <s v="Yes"/>
    <x v="0"/>
    <n v="3.3"/>
    <n v="0"/>
    <n v="4"/>
    <x v="0"/>
    <n v="0"/>
    <x v="1"/>
    <s v="302-6055"/>
    <s v="Female"/>
    <x v="9"/>
    <s v="No"/>
    <s v="No"/>
    <s v="No"/>
    <x v="0"/>
    <n v="0"/>
    <s v="No"/>
    <x v="0"/>
    <s v="Credit Card"/>
    <n v="26"/>
    <n v="57"/>
    <x v="0"/>
    <x v="0"/>
    <n v="0"/>
    <n v="1"/>
    <x v="0"/>
  </r>
  <r>
    <s v="4891-QYOO"/>
    <s v="No"/>
    <x v="30"/>
    <n v="19"/>
    <n v="33.9"/>
    <n v="12"/>
    <n v="3"/>
    <s v="Yes"/>
    <x v="0"/>
    <n v="0.8"/>
    <n v="1"/>
    <n v="3"/>
    <x v="0"/>
    <n v="0"/>
    <x v="6"/>
    <s v="315-2911"/>
    <s v="Female"/>
    <x v="35"/>
    <s v="No"/>
    <s v="No"/>
    <s v="No"/>
    <x v="0"/>
    <n v="0"/>
    <s v="No"/>
    <x v="0"/>
    <s v="Direct Debit"/>
    <n v="37"/>
    <n v="124"/>
    <x v="0"/>
    <x v="0"/>
    <n v="0"/>
    <n v="1"/>
    <x v="0"/>
  </r>
  <r>
    <s v="3643-XBLR"/>
    <s v="No"/>
    <x v="19"/>
    <n v="210"/>
    <n v="490"/>
    <n v="244"/>
    <n v="713.7"/>
    <s v="Yes"/>
    <x v="0"/>
    <n v="178.4"/>
    <n v="0"/>
    <n v="9"/>
    <x v="0"/>
    <n v="0"/>
    <x v="26"/>
    <s v="313-4213"/>
    <s v="Female"/>
    <x v="3"/>
    <s v="No"/>
    <s v="No"/>
    <s v="No"/>
    <x v="0"/>
    <n v="0"/>
    <s v="No"/>
    <x v="1"/>
    <s v="Direct Debit"/>
    <n v="46"/>
    <n v="2824"/>
    <x v="0"/>
    <x v="0"/>
    <n v="0"/>
    <n v="1"/>
    <x v="1"/>
  </r>
  <r>
    <s v="5442-DXMH"/>
    <s v="No"/>
    <x v="4"/>
    <n v="239"/>
    <n v="557.1"/>
    <n v="248"/>
    <n v="818.4"/>
    <s v="Yes"/>
    <x v="0"/>
    <n v="409.2"/>
    <n v="1"/>
    <n v="0"/>
    <x v="1"/>
    <n v="0"/>
    <x v="19"/>
    <s v="330-1986"/>
    <s v="Male"/>
    <x v="35"/>
    <s v="No"/>
    <s v="No"/>
    <s v="No"/>
    <x v="0"/>
    <n v="0"/>
    <s v="No"/>
    <x v="2"/>
    <s v="Direct Debit"/>
    <n v="8"/>
    <n v="487"/>
    <x v="0"/>
    <x v="0"/>
    <n v="0"/>
    <n v="1"/>
    <x v="0"/>
  </r>
  <r>
    <s v="8701-ILKP"/>
    <s v="No"/>
    <x v="69"/>
    <n v="105"/>
    <n v="277"/>
    <n v="140"/>
    <n v="311.5"/>
    <s v="Yes"/>
    <x v="0"/>
    <n v="103.8"/>
    <n v="2"/>
    <n v="6"/>
    <x v="1"/>
    <n v="51"/>
    <x v="15"/>
    <s v="289-8687"/>
    <s v="Female"/>
    <x v="65"/>
    <s v="No"/>
    <s v="Yes"/>
    <s v="No"/>
    <x v="2"/>
    <n v="0"/>
    <s v="Yes"/>
    <x v="1"/>
    <s v="Direct Debit"/>
    <n v="40"/>
    <n v="1384"/>
    <x v="0"/>
    <x v="0"/>
    <n v="0"/>
    <n v="1"/>
    <x v="1"/>
  </r>
  <r>
    <s v="5005-PNKN"/>
    <s v="No"/>
    <x v="4"/>
    <n v="108"/>
    <n v="312.3"/>
    <n v="248"/>
    <n v="545.6"/>
    <s v="Yes"/>
    <x v="0"/>
    <n v="181.9"/>
    <n v="1"/>
    <n v="21"/>
    <x v="0"/>
    <n v="0"/>
    <x v="35"/>
    <s v="291-3443"/>
    <s v="Male"/>
    <x v="42"/>
    <s v="Yes"/>
    <s v="No"/>
    <s v="No"/>
    <x v="1"/>
    <n v="0"/>
    <s v="No"/>
    <x v="1"/>
    <s v="Direct Debit"/>
    <n v="38"/>
    <n v="2372"/>
    <x v="0"/>
    <x v="0"/>
    <n v="0"/>
    <n v="1"/>
    <x v="2"/>
  </r>
  <r>
    <s v="2666-QZTH"/>
    <s v="No"/>
    <x v="70"/>
    <n v="87"/>
    <n v="206.6"/>
    <n v="60"/>
    <n v="196.5"/>
    <s v="Yes"/>
    <x v="0"/>
    <n v="98.3"/>
    <n v="1"/>
    <n v="9"/>
    <x v="0"/>
    <n v="0"/>
    <x v="48"/>
    <s v="309-2387"/>
    <s v="Female"/>
    <x v="37"/>
    <s v="No"/>
    <s v="No"/>
    <s v="No"/>
    <x v="0"/>
    <n v="0"/>
    <s v="No"/>
    <x v="0"/>
    <s v="Credit Card"/>
    <n v="17"/>
    <n v="248"/>
    <x v="0"/>
    <x v="0"/>
    <n v="0"/>
    <n v="1"/>
    <x v="1"/>
  </r>
  <r>
    <s v="8977-YKQW"/>
    <s v="No"/>
    <x v="34"/>
    <n v="495"/>
    <n v="896.6"/>
    <n v="0"/>
    <n v="0"/>
    <s v="No"/>
    <x v="0"/>
    <n v="0"/>
    <n v="2"/>
    <n v="6"/>
    <x v="0"/>
    <n v="0"/>
    <x v="45"/>
    <s v="338-2513"/>
    <s v="Female"/>
    <x v="37"/>
    <s v="No"/>
    <s v="No"/>
    <s v="No"/>
    <x v="0"/>
    <n v="0"/>
    <s v="No"/>
    <x v="0"/>
    <s v="Credit Card"/>
    <n v="32"/>
    <n v="1792"/>
    <x v="0"/>
    <x v="0"/>
    <n v="0"/>
    <n v="1"/>
    <x v="1"/>
  </r>
  <r>
    <s v="0675-DWEB"/>
    <s v="No"/>
    <x v="32"/>
    <n v="35"/>
    <n v="84.6"/>
    <n v="0"/>
    <n v="0"/>
    <s v="No"/>
    <x v="0"/>
    <n v="0"/>
    <n v="1"/>
    <n v="2"/>
    <x v="0"/>
    <n v="0"/>
    <x v="32"/>
    <s v="295-7147"/>
    <s v="Female"/>
    <x v="26"/>
    <s v="No"/>
    <s v="No"/>
    <s v="No"/>
    <x v="0"/>
    <n v="0"/>
    <s v="No"/>
    <x v="0"/>
    <s v="Credit Card"/>
    <n v="27"/>
    <n v="281"/>
    <x v="0"/>
    <x v="0"/>
    <n v="0"/>
    <n v="1"/>
    <x v="0"/>
  </r>
  <r>
    <s v="3559-YOKS"/>
    <s v="No"/>
    <x v="10"/>
    <n v="345"/>
    <n v="1099.3"/>
    <n v="0"/>
    <n v="0"/>
    <s v="No"/>
    <x v="0"/>
    <n v="0"/>
    <n v="1"/>
    <n v="0"/>
    <x v="1"/>
    <n v="0"/>
    <x v="45"/>
    <s v="352-7941"/>
    <s v="Female"/>
    <x v="33"/>
    <s v="Yes"/>
    <s v="No"/>
    <s v="No"/>
    <x v="1"/>
    <n v="0"/>
    <s v="No"/>
    <x v="1"/>
    <s v="Direct Debit"/>
    <n v="12"/>
    <n v="791"/>
    <x v="0"/>
    <x v="0"/>
    <n v="0"/>
    <n v="1"/>
    <x v="0"/>
  </r>
  <r>
    <s v="2565-PFRF"/>
    <s v="No"/>
    <x v="63"/>
    <n v="375"/>
    <n v="1001.6"/>
    <n v="288"/>
    <n v="532.79999999999995"/>
    <s v="Yes"/>
    <x v="1"/>
    <n v="0"/>
    <n v="2"/>
    <n v="5"/>
    <x v="0"/>
    <n v="0"/>
    <x v="32"/>
    <s v="282-2881"/>
    <s v="Female"/>
    <x v="3"/>
    <s v="No"/>
    <s v="No"/>
    <s v="No"/>
    <x v="0"/>
    <n v="0"/>
    <s v="Yes"/>
    <x v="2"/>
    <s v="Credit Card"/>
    <n v="33"/>
    <n v="2343"/>
    <x v="0"/>
    <x v="0"/>
    <n v="0"/>
    <n v="1"/>
    <x v="1"/>
  </r>
  <r>
    <s v="5184-JDJO"/>
    <s v="No"/>
    <x v="69"/>
    <n v="151"/>
    <n v="528.20000000000005"/>
    <n v="0"/>
    <n v="0"/>
    <s v="No"/>
    <x v="0"/>
    <n v="0"/>
    <n v="0"/>
    <n v="0"/>
    <x v="1"/>
    <n v="0"/>
    <x v="21"/>
    <s v="295-4752"/>
    <s v="Male"/>
    <x v="58"/>
    <s v="No"/>
    <s v="No"/>
    <s v="No"/>
    <x v="0"/>
    <n v="0"/>
    <s v="No"/>
    <x v="2"/>
    <s v="Credit Card"/>
    <n v="10"/>
    <n v="360"/>
    <x v="0"/>
    <x v="0"/>
    <n v="0"/>
    <n v="1"/>
    <x v="0"/>
  </r>
  <r>
    <s v="2994-ZQSE"/>
    <s v="No"/>
    <x v="5"/>
    <n v="105"/>
    <n v="231.5"/>
    <n v="0"/>
    <n v="0"/>
    <s v="No"/>
    <x v="0"/>
    <n v="0"/>
    <n v="2"/>
    <n v="8"/>
    <x v="0"/>
    <n v="0"/>
    <x v="22"/>
    <s v="337-10348"/>
    <s v="Female"/>
    <x v="44"/>
    <s v="No"/>
    <s v="No"/>
    <s v="No"/>
    <x v="0"/>
    <n v="0"/>
    <s v="No"/>
    <x v="0"/>
    <s v="Direct Debit"/>
    <n v="36"/>
    <n v="594"/>
    <x v="0"/>
    <x v="0"/>
    <n v="0"/>
    <n v="1"/>
    <x v="1"/>
  </r>
  <r>
    <s v="2535-EFCE"/>
    <s v="No"/>
    <x v="17"/>
    <n v="150"/>
    <n v="281.39999999999998"/>
    <n v="0"/>
    <n v="0"/>
    <s v="No"/>
    <x v="0"/>
    <n v="0"/>
    <n v="0"/>
    <n v="0"/>
    <x v="1"/>
    <n v="0"/>
    <x v="4"/>
    <s v="351-7953"/>
    <s v="Female"/>
    <x v="17"/>
    <s v="Yes"/>
    <s v="No"/>
    <s v="No"/>
    <x v="1"/>
    <n v="0"/>
    <s v="No"/>
    <x v="2"/>
    <s v="Direct Debit"/>
    <n v="12"/>
    <n v="564"/>
    <x v="0"/>
    <x v="0"/>
    <n v="0"/>
    <n v="1"/>
    <x v="0"/>
  </r>
  <r>
    <s v="3526-EPGZ"/>
    <s v="No"/>
    <x v="30"/>
    <n v="15"/>
    <n v="48.3"/>
    <n v="0"/>
    <n v="0"/>
    <s v="No"/>
    <x v="0"/>
    <n v="0"/>
    <n v="0"/>
    <n v="0"/>
    <x v="1"/>
    <n v="0"/>
    <x v="38"/>
    <s v="327-2930"/>
    <s v="Female"/>
    <x v="5"/>
    <s v="No"/>
    <s v="No"/>
    <s v="No"/>
    <x v="0"/>
    <n v="0"/>
    <s v="No"/>
    <x v="0"/>
    <s v="Credit Card"/>
    <n v="13"/>
    <n v="43"/>
    <x v="0"/>
    <x v="0"/>
    <n v="0"/>
    <n v="1"/>
    <x v="0"/>
  </r>
  <r>
    <s v="2697-IQKY"/>
    <s v="No"/>
    <x v="30"/>
    <n v="3"/>
    <n v="13.9"/>
    <n v="0"/>
    <n v="0"/>
    <s v="No"/>
    <x v="0"/>
    <n v="0"/>
    <n v="2"/>
    <n v="0"/>
    <x v="1"/>
    <n v="0"/>
    <x v="10"/>
    <s v="387-3367"/>
    <s v="Male"/>
    <x v="48"/>
    <s v="No"/>
    <s v="No"/>
    <s v="No"/>
    <x v="0"/>
    <n v="0"/>
    <s v="No"/>
    <x v="0"/>
    <s v="Credit Card"/>
    <n v="11"/>
    <n v="37"/>
    <x v="0"/>
    <x v="0"/>
    <n v="0"/>
    <n v="1"/>
    <x v="0"/>
  </r>
  <r>
    <s v="3944-ATLI"/>
    <s v="No"/>
    <x v="2"/>
    <n v="147"/>
    <n v="306.5"/>
    <n v="0"/>
    <n v="0"/>
    <s v="No"/>
    <x v="0"/>
    <n v="0"/>
    <n v="1"/>
    <n v="0"/>
    <x v="1"/>
    <n v="0"/>
    <x v="10"/>
    <s v="300-9285"/>
    <s v="Male"/>
    <x v="65"/>
    <s v="No"/>
    <s v="Yes"/>
    <s v="No"/>
    <x v="2"/>
    <n v="0"/>
    <s v="No"/>
    <x v="2"/>
    <s v="Credit Card"/>
    <n v="7"/>
    <n v="285"/>
    <x v="0"/>
    <x v="0"/>
    <n v="0"/>
    <n v="1"/>
    <x v="0"/>
  </r>
  <r>
    <s v="2801-LSIH"/>
    <s v="No"/>
    <x v="0"/>
    <n v="6"/>
    <n v="11"/>
    <n v="0"/>
    <n v="0"/>
    <s v="No"/>
    <x v="0"/>
    <n v="0"/>
    <n v="1"/>
    <n v="5"/>
    <x v="0"/>
    <n v="0"/>
    <x v="4"/>
    <s v="322-3660"/>
    <s v="Female"/>
    <x v="1"/>
    <s v="No"/>
    <s v="No"/>
    <s v="No"/>
    <x v="0"/>
    <n v="0"/>
    <s v="No"/>
    <x v="0"/>
    <s v="Credit Card"/>
    <n v="28"/>
    <n v="28"/>
    <x v="0"/>
    <x v="0"/>
    <n v="0"/>
    <n v="1"/>
    <x v="1"/>
  </r>
  <r>
    <s v="3901-WPYU"/>
    <s v="No"/>
    <x v="29"/>
    <n v="107"/>
    <n v="238"/>
    <n v="0"/>
    <n v="0"/>
    <s v="No"/>
    <x v="0"/>
    <n v="0"/>
    <n v="0"/>
    <n v="4"/>
    <x v="0"/>
    <n v="0"/>
    <x v="42"/>
    <s v="271-5520"/>
    <s v="Female"/>
    <x v="28"/>
    <s v="No"/>
    <s v="No"/>
    <s v="No"/>
    <x v="0"/>
    <n v="0"/>
    <s v="No"/>
    <x v="0"/>
    <s v="Direct Debit"/>
    <n v="30"/>
    <n v="544"/>
    <x v="0"/>
    <x v="0"/>
    <n v="0"/>
    <n v="1"/>
    <x v="0"/>
  </r>
  <r>
    <s v="3235-VSVZ"/>
    <s v="No"/>
    <x v="4"/>
    <n v="236"/>
    <n v="617.79999999999995"/>
    <n v="0"/>
    <n v="0"/>
    <s v="No"/>
    <x v="0"/>
    <n v="0"/>
    <n v="1"/>
    <n v="13"/>
    <x v="0"/>
    <n v="0"/>
    <x v="11"/>
    <s v="314-6150"/>
    <s v="Female"/>
    <x v="12"/>
    <s v="Yes"/>
    <s v="No"/>
    <s v="No"/>
    <x v="1"/>
    <n v="0"/>
    <s v="Yes"/>
    <x v="2"/>
    <s v="Direct Debit"/>
    <n v="37"/>
    <n v="2293"/>
    <x v="0"/>
    <x v="0"/>
    <n v="0"/>
    <n v="1"/>
    <x v="2"/>
  </r>
  <r>
    <s v="8626-VVMO"/>
    <s v="No"/>
    <x v="15"/>
    <n v="18"/>
    <n v="36.799999999999997"/>
    <n v="0"/>
    <n v="0"/>
    <s v="No"/>
    <x v="0"/>
    <n v="0"/>
    <n v="2"/>
    <n v="0"/>
    <x v="1"/>
    <n v="0"/>
    <x v="48"/>
    <s v="325-7456"/>
    <s v="Male"/>
    <x v="20"/>
    <s v="No"/>
    <s v="No"/>
    <s v="No"/>
    <x v="0"/>
    <n v="0"/>
    <s v="No"/>
    <x v="1"/>
    <s v="Credit Card"/>
    <n v="14"/>
    <n v="35"/>
    <x v="0"/>
    <x v="0"/>
    <n v="0"/>
    <n v="1"/>
    <x v="0"/>
  </r>
  <r>
    <s v="0422-YMMQ"/>
    <s v="No"/>
    <x v="1"/>
    <n v="42"/>
    <n v="132.19999999999999"/>
    <n v="0"/>
    <n v="0"/>
    <s v="No"/>
    <x v="0"/>
    <n v="0"/>
    <n v="0"/>
    <n v="13"/>
    <x v="0"/>
    <n v="0"/>
    <x v="19"/>
    <s v="390-2189"/>
    <s v="Male"/>
    <x v="17"/>
    <s v="Yes"/>
    <s v="No"/>
    <s v="No"/>
    <x v="1"/>
    <n v="0"/>
    <s v="No"/>
    <x v="2"/>
    <s v="Credit Card"/>
    <n v="32"/>
    <n v="1042"/>
    <x v="0"/>
    <x v="0"/>
    <n v="0"/>
    <n v="1"/>
    <x v="2"/>
  </r>
  <r>
    <s v="0242-MTMN"/>
    <s v="No"/>
    <x v="49"/>
    <n v="61"/>
    <n v="136.5"/>
    <n v="0"/>
    <n v="0"/>
    <s v="No"/>
    <x v="0"/>
    <n v="0"/>
    <n v="2"/>
    <n v="6"/>
    <x v="0"/>
    <n v="0"/>
    <x v="28"/>
    <s v="341-7523"/>
    <s v="Female"/>
    <x v="20"/>
    <s v="No"/>
    <s v="No"/>
    <s v="No"/>
    <x v="0"/>
    <n v="0"/>
    <s v="Yes"/>
    <x v="1"/>
    <s v="Direct Debit"/>
    <n v="41"/>
    <n v="1399"/>
    <x v="0"/>
    <x v="0"/>
    <n v="0"/>
    <n v="1"/>
    <x v="1"/>
  </r>
  <r>
    <s v="7005-QBUU"/>
    <s v="No"/>
    <x v="50"/>
    <n v="44"/>
    <n v="108.5"/>
    <n v="0"/>
    <n v="0"/>
    <s v="No"/>
    <x v="0"/>
    <n v="0"/>
    <n v="0"/>
    <n v="0"/>
    <x v="1"/>
    <n v="0"/>
    <x v="21"/>
    <s v="388-5715"/>
    <s v="Female"/>
    <x v="12"/>
    <s v="Yes"/>
    <s v="No"/>
    <s v="No"/>
    <x v="1"/>
    <n v="0"/>
    <s v="No"/>
    <x v="0"/>
    <s v="Credit Card"/>
    <n v="7"/>
    <n v="100"/>
    <x v="0"/>
    <x v="0"/>
    <n v="0"/>
    <n v="1"/>
    <x v="0"/>
  </r>
  <r>
    <s v="5835-RVHU"/>
    <s v="No"/>
    <x v="25"/>
    <n v="143"/>
    <n v="357.9"/>
    <n v="0"/>
    <n v="0"/>
    <s v="No"/>
    <x v="0"/>
    <n v="0"/>
    <n v="1"/>
    <n v="8"/>
    <x v="0"/>
    <n v="0"/>
    <x v="30"/>
    <s v="416-3257"/>
    <s v="Male"/>
    <x v="26"/>
    <s v="No"/>
    <s v="No"/>
    <s v="No"/>
    <x v="0"/>
    <n v="0"/>
    <s v="No"/>
    <x v="0"/>
    <s v="Direct Debit"/>
    <n v="28"/>
    <n v="1658"/>
    <x v="0"/>
    <x v="0"/>
    <n v="0"/>
    <n v="1"/>
    <x v="1"/>
  </r>
  <r>
    <s v="8394-MSFG"/>
    <s v="No"/>
    <x v="10"/>
    <n v="256"/>
    <n v="552.79999999999995"/>
    <n v="0"/>
    <n v="0"/>
    <s v="No"/>
    <x v="0"/>
    <n v="0"/>
    <n v="1"/>
    <n v="7"/>
    <x v="0"/>
    <n v="0"/>
    <x v="45"/>
    <s v="364-3648"/>
    <s v="Female"/>
    <x v="48"/>
    <s v="No"/>
    <s v="No"/>
    <s v="No"/>
    <x v="0"/>
    <n v="0"/>
    <s v="Yes"/>
    <x v="2"/>
    <s v="Credit Card"/>
    <n v="55"/>
    <n v="3807"/>
    <x v="0"/>
    <x v="0"/>
    <n v="0"/>
    <n v="1"/>
    <x v="1"/>
  </r>
  <r>
    <s v="1656-HLAL"/>
    <s v="No"/>
    <x v="3"/>
    <n v="41"/>
    <n v="111.7"/>
    <n v="0"/>
    <n v="0"/>
    <s v="No"/>
    <x v="0"/>
    <n v="0"/>
    <n v="0"/>
    <n v="8"/>
    <x v="0"/>
    <n v="0"/>
    <x v="35"/>
    <s v="312-7417"/>
    <s v="Male"/>
    <x v="37"/>
    <s v="No"/>
    <s v="No"/>
    <s v="No"/>
    <x v="0"/>
    <n v="0"/>
    <s v="No"/>
    <x v="0"/>
    <s v="Credit Card"/>
    <n v="20"/>
    <n v="206"/>
    <x v="0"/>
    <x v="0"/>
    <n v="0"/>
    <n v="1"/>
    <x v="1"/>
  </r>
  <r>
    <s v="5523-ACJY"/>
    <s v="No"/>
    <x v="8"/>
    <n v="366"/>
    <n v="914.2"/>
    <n v="0"/>
    <n v="0"/>
    <s v="No"/>
    <x v="0"/>
    <n v="0"/>
    <n v="1"/>
    <n v="0"/>
    <x v="1"/>
    <n v="0"/>
    <x v="49"/>
    <s v="333-8552"/>
    <s v="Male"/>
    <x v="36"/>
    <s v="No"/>
    <s v="Yes"/>
    <s v="No"/>
    <x v="2"/>
    <n v="0"/>
    <s v="No"/>
    <x v="2"/>
    <s v="Credit Card"/>
    <n v="13"/>
    <n v="918"/>
    <x v="0"/>
    <x v="0"/>
    <n v="0"/>
    <n v="1"/>
    <x v="0"/>
  </r>
  <r>
    <s v="3347-DJSJ"/>
    <s v="No"/>
    <x v="60"/>
    <n v="319"/>
    <n v="802.2"/>
    <n v="0"/>
    <n v="0"/>
    <s v="No"/>
    <x v="0"/>
    <n v="0"/>
    <n v="0"/>
    <n v="6"/>
    <x v="0"/>
    <n v="0"/>
    <x v="35"/>
    <s v="314-9747"/>
    <s v="Male"/>
    <x v="57"/>
    <s v="No"/>
    <s v="Yes"/>
    <s v="No"/>
    <x v="2"/>
    <n v="0"/>
    <s v="No"/>
    <x v="0"/>
    <s v="Paper Check"/>
    <n v="45"/>
    <n v="3038"/>
    <x v="0"/>
    <x v="0"/>
    <n v="0"/>
    <n v="1"/>
    <x v="1"/>
  </r>
  <r>
    <s v="5221-TEQT"/>
    <s v="No"/>
    <x v="37"/>
    <n v="12"/>
    <n v="36.700000000000003"/>
    <n v="0"/>
    <n v="0"/>
    <s v="No"/>
    <x v="0"/>
    <n v="0"/>
    <n v="2"/>
    <n v="19"/>
    <x v="0"/>
    <n v="0"/>
    <x v="45"/>
    <s v="308-8979"/>
    <s v="Female"/>
    <x v="17"/>
    <s v="Yes"/>
    <s v="No"/>
    <s v="No"/>
    <x v="1"/>
    <n v="0"/>
    <s v="No"/>
    <x v="0"/>
    <s v="Credit Card"/>
    <n v="17"/>
    <n v="156"/>
    <x v="0"/>
    <x v="0"/>
    <n v="0"/>
    <n v="1"/>
    <x v="2"/>
  </r>
  <r>
    <s v="9795-TINF"/>
    <s v="No"/>
    <x v="38"/>
    <n v="274"/>
    <n v="505.2"/>
    <n v="0"/>
    <n v="0"/>
    <s v="No"/>
    <x v="0"/>
    <n v="0"/>
    <n v="0"/>
    <n v="1"/>
    <x v="1"/>
    <n v="38"/>
    <x v="5"/>
    <s v="322-2341"/>
    <s v="Male"/>
    <x v="9"/>
    <s v="No"/>
    <s v="No"/>
    <s v="No"/>
    <x v="0"/>
    <n v="0"/>
    <s v="Yes"/>
    <x v="2"/>
    <s v="Credit Card"/>
    <n v="57"/>
    <n v="2858"/>
    <x v="0"/>
    <x v="0"/>
    <n v="0"/>
    <n v="1"/>
    <x v="0"/>
  </r>
  <r>
    <s v="1845-FLCV"/>
    <s v="No"/>
    <x v="10"/>
    <n v="252"/>
    <n v="1106.3"/>
    <n v="0"/>
    <n v="0"/>
    <s v="No"/>
    <x v="0"/>
    <n v="0"/>
    <n v="2"/>
    <n v="30"/>
    <x v="0"/>
    <n v="0"/>
    <x v="43"/>
    <s v="316-10117"/>
    <s v="Female"/>
    <x v="12"/>
    <s v="Yes"/>
    <s v="No"/>
    <s v="No"/>
    <x v="1"/>
    <n v="0"/>
    <s v="No"/>
    <x v="1"/>
    <s v="Direct Debit"/>
    <n v="40"/>
    <n v="2764"/>
    <x v="0"/>
    <x v="0"/>
    <n v="0"/>
    <n v="1"/>
    <x v="2"/>
  </r>
  <r>
    <s v="9620-HXUJ"/>
    <s v="No"/>
    <x v="0"/>
    <n v="5"/>
    <n v="13"/>
    <n v="0"/>
    <n v="0"/>
    <s v="No"/>
    <x v="0"/>
    <n v="0"/>
    <n v="2"/>
    <n v="1"/>
    <x v="0"/>
    <n v="0"/>
    <x v="28"/>
    <s v="371-9870"/>
    <s v="Male"/>
    <x v="16"/>
    <s v="No"/>
    <s v="No"/>
    <s v="No"/>
    <x v="0"/>
    <n v="0"/>
    <s v="No"/>
    <x v="0"/>
    <s v="Direct Debit"/>
    <n v="41"/>
    <n v="41"/>
    <x v="0"/>
    <x v="0"/>
    <n v="0"/>
    <n v="1"/>
    <x v="0"/>
  </r>
  <r>
    <s v="4179-WEYW"/>
    <s v="No"/>
    <x v="0"/>
    <n v="9"/>
    <n v="16"/>
    <n v="0"/>
    <n v="0"/>
    <s v="No"/>
    <x v="0"/>
    <n v="0"/>
    <n v="2"/>
    <n v="2"/>
    <x v="0"/>
    <n v="0"/>
    <x v="23"/>
    <s v="345-3517"/>
    <s v="Male"/>
    <x v="16"/>
    <s v="No"/>
    <s v="No"/>
    <s v="No"/>
    <x v="0"/>
    <n v="0"/>
    <s v="No"/>
    <x v="0"/>
    <s v="Credit Card"/>
    <n v="23"/>
    <n v="23"/>
    <x v="0"/>
    <x v="0"/>
    <n v="0"/>
    <n v="1"/>
    <x v="0"/>
  </r>
  <r>
    <s v="6351-GAJH"/>
    <s v="No"/>
    <x v="54"/>
    <n v="214"/>
    <n v="643"/>
    <n v="0"/>
    <n v="0"/>
    <s v="No"/>
    <x v="0"/>
    <n v="0"/>
    <n v="1"/>
    <n v="5"/>
    <x v="0"/>
    <n v="0"/>
    <x v="38"/>
    <s v="339-8859"/>
    <s v="Female"/>
    <x v="32"/>
    <s v="No"/>
    <s v="No"/>
    <s v="No"/>
    <x v="0"/>
    <n v="0"/>
    <s v="No"/>
    <x v="1"/>
    <s v="Credit Card"/>
    <n v="43"/>
    <n v="2279"/>
    <x v="0"/>
    <x v="0"/>
    <n v="0"/>
    <n v="1"/>
    <x v="1"/>
  </r>
  <r>
    <s v="9754-UBUS"/>
    <s v="No"/>
    <x v="74"/>
    <n v="19"/>
    <n v="54.4"/>
    <n v="0"/>
    <n v="0"/>
    <s v="No"/>
    <x v="0"/>
    <n v="0"/>
    <n v="1"/>
    <n v="24"/>
    <x v="0"/>
    <n v="0"/>
    <x v="28"/>
    <s v="322-7153"/>
    <s v="Male"/>
    <x v="58"/>
    <s v="No"/>
    <s v="No"/>
    <s v="No"/>
    <x v="0"/>
    <n v="0"/>
    <s v="Yes"/>
    <x v="0"/>
    <s v="Credit Card"/>
    <n v="37"/>
    <n v="254"/>
    <x v="0"/>
    <x v="0"/>
    <n v="0"/>
    <n v="1"/>
    <x v="2"/>
  </r>
  <r>
    <s v="2821-IXZZ"/>
    <s v="No"/>
    <x v="61"/>
    <n v="26"/>
    <n v="52.5"/>
    <n v="0"/>
    <n v="0"/>
    <s v="No"/>
    <x v="0"/>
    <n v="0"/>
    <n v="1"/>
    <n v="3"/>
    <x v="0"/>
    <n v="0"/>
    <x v="18"/>
    <s v="253-7526"/>
    <s v="Male"/>
    <x v="30"/>
    <s v="No"/>
    <s v="No"/>
    <s v="No"/>
    <x v="0"/>
    <n v="0"/>
    <s v="No"/>
    <x v="0"/>
    <s v="Credit Card"/>
    <n v="16"/>
    <n v="117"/>
    <x v="0"/>
    <x v="0"/>
    <n v="0"/>
    <n v="1"/>
    <x v="0"/>
  </r>
  <r>
    <s v="0349-EYGY"/>
    <s v="No"/>
    <x v="56"/>
    <n v="155"/>
    <n v="391.4"/>
    <n v="0"/>
    <n v="0"/>
    <s v="No"/>
    <x v="0"/>
    <n v="0"/>
    <n v="0"/>
    <n v="14"/>
    <x v="1"/>
    <n v="12"/>
    <x v="18"/>
    <s v="284-1995"/>
    <s v="Female"/>
    <x v="17"/>
    <s v="Yes"/>
    <s v="No"/>
    <s v="No"/>
    <x v="1"/>
    <n v="0"/>
    <s v="Yes"/>
    <x v="1"/>
    <s v="Credit Card"/>
    <n v="37"/>
    <n v="956"/>
    <x v="0"/>
    <x v="0"/>
    <n v="0"/>
    <n v="1"/>
    <x v="2"/>
  </r>
  <r>
    <s v="8403-QPGQ"/>
    <s v="No"/>
    <x v="23"/>
    <n v="128"/>
    <n v="332.2"/>
    <n v="0"/>
    <n v="0"/>
    <s v="No"/>
    <x v="0"/>
    <n v="0"/>
    <n v="2"/>
    <n v="0"/>
    <x v="1"/>
    <n v="0"/>
    <x v="17"/>
    <s v="314-4102"/>
    <s v="Male"/>
    <x v="17"/>
    <s v="Yes"/>
    <s v="No"/>
    <s v="No"/>
    <x v="1"/>
    <n v="0"/>
    <s v="No"/>
    <x v="2"/>
    <s v="Credit Card"/>
    <n v="11"/>
    <n v="716"/>
    <x v="0"/>
    <x v="0"/>
    <n v="0"/>
    <n v="1"/>
    <x v="0"/>
  </r>
  <r>
    <s v="2016-GWFF"/>
    <s v="No"/>
    <x v="16"/>
    <n v="223"/>
    <n v="581.29999999999995"/>
    <n v="0"/>
    <n v="0"/>
    <s v="No"/>
    <x v="0"/>
    <n v="0"/>
    <n v="2"/>
    <n v="21"/>
    <x v="0"/>
    <n v="0"/>
    <x v="17"/>
    <s v="373-7389"/>
    <s v="Female"/>
    <x v="6"/>
    <s v="Yes"/>
    <s v="No"/>
    <s v="No"/>
    <x v="1"/>
    <n v="0"/>
    <s v="Yes"/>
    <x v="2"/>
    <s v="Credit Card"/>
    <n v="46"/>
    <n v="3323"/>
    <x v="0"/>
    <x v="0"/>
    <n v="0"/>
    <n v="1"/>
    <x v="2"/>
  </r>
  <r>
    <s v="1507-BNBN"/>
    <s v="No"/>
    <x v="30"/>
    <n v="4"/>
    <n v="11.9"/>
    <n v="0"/>
    <n v="0"/>
    <s v="No"/>
    <x v="0"/>
    <n v="0"/>
    <n v="0"/>
    <n v="0"/>
    <x v="1"/>
    <n v="0"/>
    <x v="18"/>
    <s v="344-8117"/>
    <s v="Male"/>
    <x v="9"/>
    <s v="No"/>
    <s v="No"/>
    <s v="No"/>
    <x v="0"/>
    <n v="0"/>
    <s v="No"/>
    <x v="0"/>
    <s v="Credit Card"/>
    <n v="9"/>
    <n v="27"/>
    <x v="0"/>
    <x v="0"/>
    <n v="0"/>
    <n v="1"/>
    <x v="0"/>
  </r>
  <r>
    <s v="3538-LYLM"/>
    <s v="No"/>
    <x v="60"/>
    <n v="112"/>
    <n v="332.7"/>
    <n v="0"/>
    <n v="0"/>
    <s v="No"/>
    <x v="0"/>
    <n v="0"/>
    <n v="2"/>
    <n v="14"/>
    <x v="1"/>
    <n v="18"/>
    <x v="28"/>
    <s v="330-9438"/>
    <s v="Male"/>
    <x v="58"/>
    <s v="No"/>
    <s v="No"/>
    <s v="No"/>
    <x v="0"/>
    <n v="0"/>
    <s v="Yes"/>
    <x v="2"/>
    <s v="Direct Debit"/>
    <n v="33"/>
    <n v="2183"/>
    <x v="0"/>
    <x v="0"/>
    <n v="0"/>
    <n v="1"/>
    <x v="2"/>
  </r>
  <r>
    <s v="8710-NJLX"/>
    <s v="No"/>
    <x v="7"/>
    <n v="112"/>
    <n v="254.6"/>
    <n v="0"/>
    <n v="0"/>
    <s v="No"/>
    <x v="0"/>
    <n v="0"/>
    <n v="0"/>
    <n v="4"/>
    <x v="0"/>
    <n v="0"/>
    <x v="38"/>
    <s v="319-6389"/>
    <s v="Female"/>
    <x v="55"/>
    <s v="No"/>
    <s v="Yes"/>
    <s v="No"/>
    <x v="2"/>
    <n v="0"/>
    <s v="No"/>
    <x v="0"/>
    <s v="Direct Debit"/>
    <n v="50"/>
    <n v="1263"/>
    <x v="0"/>
    <x v="0"/>
    <n v="0"/>
    <n v="1"/>
    <x v="0"/>
  </r>
  <r>
    <s v="4056-PNPB"/>
    <s v="No"/>
    <x v="58"/>
    <n v="70"/>
    <n v="186.1"/>
    <n v="0"/>
    <n v="0"/>
    <s v="No"/>
    <x v="0"/>
    <n v="0"/>
    <n v="1"/>
    <n v="20"/>
    <x v="0"/>
    <n v="0"/>
    <x v="24"/>
    <s v="398-4140"/>
    <s v="Female"/>
    <x v="22"/>
    <s v="Yes"/>
    <s v="No"/>
    <s v="No"/>
    <x v="1"/>
    <n v="0"/>
    <s v="Yes"/>
    <x v="1"/>
    <s v="Credit Card"/>
    <n v="46"/>
    <n v="1234"/>
    <x v="0"/>
    <x v="0"/>
    <n v="0"/>
    <n v="1"/>
    <x v="2"/>
  </r>
  <r>
    <s v="3650-CFDJ"/>
    <s v="No"/>
    <x v="48"/>
    <n v="10"/>
    <n v="27.3"/>
    <n v="0"/>
    <n v="0"/>
    <s v="No"/>
    <x v="0"/>
    <n v="0"/>
    <n v="0"/>
    <n v="3"/>
    <x v="0"/>
    <n v="0"/>
    <x v="12"/>
    <s v="375-10221"/>
    <s v="Female"/>
    <x v="46"/>
    <s v="No"/>
    <s v="No"/>
    <s v="No"/>
    <x v="0"/>
    <n v="0"/>
    <s v="Yes"/>
    <x v="0"/>
    <s v="Direct Debit"/>
    <n v="57"/>
    <n v="313"/>
    <x v="0"/>
    <x v="0"/>
    <n v="0"/>
    <n v="1"/>
    <x v="0"/>
  </r>
  <r>
    <s v="2056-XWMA"/>
    <s v="No"/>
    <x v="11"/>
    <n v="70"/>
    <n v="226.8"/>
    <n v="0"/>
    <n v="0"/>
    <s v="No"/>
    <x v="0"/>
    <n v="0"/>
    <n v="0"/>
    <n v="26"/>
    <x v="0"/>
    <n v="0"/>
    <x v="26"/>
    <s v="360-8796"/>
    <s v="Male"/>
    <x v="23"/>
    <s v="Yes"/>
    <s v="No"/>
    <s v="No"/>
    <x v="1"/>
    <n v="0"/>
    <s v="No"/>
    <x v="1"/>
    <s v="Direct Debit"/>
    <n v="25"/>
    <n v="516"/>
    <x v="0"/>
    <x v="0"/>
    <n v="0"/>
    <n v="1"/>
    <x v="2"/>
  </r>
  <r>
    <s v="6158-GLKK"/>
    <s v="No"/>
    <x v="68"/>
    <n v="32"/>
    <n v="73.7"/>
    <n v="0"/>
    <n v="0"/>
    <s v="No"/>
    <x v="0"/>
    <n v="0"/>
    <n v="0"/>
    <n v="2"/>
    <x v="1"/>
    <n v="4"/>
    <x v="8"/>
    <s v="374-6463"/>
    <s v="Male"/>
    <x v="28"/>
    <s v="No"/>
    <s v="No"/>
    <s v="No"/>
    <x v="0"/>
    <n v="0"/>
    <s v="Yes"/>
    <x v="0"/>
    <s v="Credit Card"/>
    <n v="28"/>
    <n v="173"/>
    <x v="0"/>
    <x v="0"/>
    <n v="0"/>
    <n v="1"/>
    <x v="0"/>
  </r>
  <r>
    <s v="3103-UDJU"/>
    <s v="No"/>
    <x v="9"/>
    <n v="128"/>
    <n v="399.1"/>
    <n v="200"/>
    <n v="640"/>
    <s v="Yes"/>
    <x v="1"/>
    <n v="0"/>
    <n v="1"/>
    <n v="0"/>
    <x v="1"/>
    <n v="0"/>
    <x v="1"/>
    <s v="254-1968"/>
    <s v="Male"/>
    <x v="55"/>
    <s v="No"/>
    <s v="Yes"/>
    <s v="No"/>
    <x v="2"/>
    <n v="0"/>
    <s v="No"/>
    <x v="2"/>
    <s v="Credit Card"/>
    <n v="16"/>
    <n v="792"/>
    <x v="0"/>
    <x v="0"/>
    <n v="0"/>
    <n v="1"/>
    <x v="0"/>
  </r>
  <r>
    <s v="5498-PQJC"/>
    <s v="No"/>
    <x v="26"/>
    <n v="118"/>
    <n v="252.2"/>
    <n v="0"/>
    <n v="0"/>
    <s v="No"/>
    <x v="0"/>
    <n v="0"/>
    <n v="0"/>
    <n v="1"/>
    <x v="0"/>
    <n v="0"/>
    <x v="35"/>
    <s v="330-6540"/>
    <s v="Male"/>
    <x v="57"/>
    <s v="No"/>
    <s v="Yes"/>
    <s v="No"/>
    <x v="2"/>
    <n v="0"/>
    <s v="Yes"/>
    <x v="0"/>
    <s v="Direct Debit"/>
    <n v="58"/>
    <n v="3660"/>
    <x v="0"/>
    <x v="0"/>
    <n v="0"/>
    <n v="1"/>
    <x v="0"/>
  </r>
  <r>
    <s v="9478-MPJF"/>
    <s v="No"/>
    <x v="16"/>
    <n v="257"/>
    <n v="803.3"/>
    <n v="0"/>
    <n v="0"/>
    <s v="No"/>
    <x v="0"/>
    <n v="0"/>
    <n v="1"/>
    <n v="6"/>
    <x v="0"/>
    <n v="0"/>
    <x v="49"/>
    <s v="368-6285"/>
    <s v="Female"/>
    <x v="11"/>
    <s v="No"/>
    <s v="No"/>
    <s v="No"/>
    <x v="0"/>
    <n v="0"/>
    <s v="No"/>
    <x v="2"/>
    <s v="Direct Debit"/>
    <n v="50"/>
    <n v="3647"/>
    <x v="0"/>
    <x v="0"/>
    <n v="0"/>
    <n v="1"/>
    <x v="1"/>
  </r>
  <r>
    <s v="7337-DYGB"/>
    <s v="No"/>
    <x v="20"/>
    <n v="52"/>
    <n v="92.1"/>
    <n v="52"/>
    <n v="161.19999999999999"/>
    <s v="Yes"/>
    <x v="1"/>
    <n v="0"/>
    <n v="0"/>
    <n v="6"/>
    <x v="0"/>
    <n v="0"/>
    <x v="17"/>
    <s v="346-4136"/>
    <s v="Male"/>
    <x v="61"/>
    <s v="No"/>
    <s v="Yes"/>
    <s v="No"/>
    <x v="2"/>
    <n v="0"/>
    <s v="No"/>
    <x v="0"/>
    <s v="Direct Debit"/>
    <n v="36"/>
    <n v="480"/>
    <x v="0"/>
    <x v="0"/>
    <n v="0"/>
    <n v="1"/>
    <x v="1"/>
  </r>
  <r>
    <s v="2920-DDXD"/>
    <s v="No"/>
    <x v="53"/>
    <n v="68"/>
    <n v="196.6"/>
    <n v="0"/>
    <n v="0"/>
    <s v="No"/>
    <x v="0"/>
    <n v="0"/>
    <n v="2"/>
    <n v="15"/>
    <x v="0"/>
    <n v="0"/>
    <x v="21"/>
    <s v="277-6036"/>
    <s v="Male"/>
    <x v="2"/>
    <s v="No"/>
    <s v="No"/>
    <s v="No"/>
    <x v="0"/>
    <n v="0"/>
    <s v="Yes"/>
    <x v="0"/>
    <s v="Credit Card"/>
    <n v="16"/>
    <n v="255"/>
    <x v="0"/>
    <x v="0"/>
    <n v="0"/>
    <n v="1"/>
    <x v="2"/>
  </r>
  <r>
    <s v="9422-EFCO"/>
    <s v="No"/>
    <x v="28"/>
    <n v="225"/>
    <n v="581.79999999999995"/>
    <n v="0"/>
    <n v="0"/>
    <s v="No"/>
    <x v="0"/>
    <n v="0"/>
    <n v="0"/>
    <n v="1"/>
    <x v="0"/>
    <n v="0"/>
    <x v="36"/>
    <s v="303-7026"/>
    <s v="Female"/>
    <x v="31"/>
    <s v="No"/>
    <s v="No"/>
    <s v="No"/>
    <x v="0"/>
    <n v="0"/>
    <s v="No"/>
    <x v="0"/>
    <s v="Direct Debit"/>
    <n v="20"/>
    <n v="730"/>
    <x v="0"/>
    <x v="0"/>
    <n v="0"/>
    <n v="1"/>
    <x v="0"/>
  </r>
  <r>
    <s v="2445-OVKL"/>
    <s v="No"/>
    <x v="60"/>
    <n v="400"/>
    <n v="944.3"/>
    <n v="0"/>
    <n v="0"/>
    <s v="No"/>
    <x v="0"/>
    <n v="0"/>
    <n v="0"/>
    <n v="4"/>
    <x v="0"/>
    <n v="0"/>
    <x v="3"/>
    <s v="310-4271"/>
    <s v="Male"/>
    <x v="11"/>
    <s v="No"/>
    <s v="No"/>
    <s v="No"/>
    <x v="0"/>
    <n v="0"/>
    <s v="No"/>
    <x v="2"/>
    <s v="Direct Debit"/>
    <n v="46"/>
    <n v="3131"/>
    <x v="0"/>
    <x v="0"/>
    <n v="0"/>
    <n v="1"/>
    <x v="0"/>
  </r>
  <r>
    <s v="4836-CFVJ"/>
    <s v="No"/>
    <x v="10"/>
    <n v="250"/>
    <n v="549.1"/>
    <n v="0"/>
    <n v="0"/>
    <s v="No"/>
    <x v="0"/>
    <n v="0"/>
    <n v="0"/>
    <n v="7"/>
    <x v="0"/>
    <n v="0"/>
    <x v="23"/>
    <s v="398-9228"/>
    <s v="Female"/>
    <x v="44"/>
    <s v="No"/>
    <s v="No"/>
    <s v="No"/>
    <x v="0"/>
    <n v="0"/>
    <s v="No"/>
    <x v="0"/>
    <s v="Direct Debit"/>
    <n v="28"/>
    <n v="1945"/>
    <x v="0"/>
    <x v="0"/>
    <n v="0"/>
    <n v="1"/>
    <x v="1"/>
  </r>
  <r>
    <s v="9063-JCRW"/>
    <s v="No"/>
    <x v="69"/>
    <n v="82"/>
    <n v="247.2"/>
    <n v="140"/>
    <n v="276.5"/>
    <s v="Yes"/>
    <x v="1"/>
    <n v="0"/>
    <n v="0"/>
    <n v="16"/>
    <x v="0"/>
    <n v="0"/>
    <x v="20"/>
    <s v="326-6257"/>
    <s v="Female"/>
    <x v="19"/>
    <s v="Yes"/>
    <s v="No"/>
    <s v="No"/>
    <x v="1"/>
    <n v="0"/>
    <s v="No"/>
    <x v="0"/>
    <s v="Credit Card"/>
    <n v="63"/>
    <n v="2237"/>
    <x v="0"/>
    <x v="0"/>
    <n v="0"/>
    <n v="1"/>
    <x v="2"/>
  </r>
  <r>
    <s v="1188-JMCK"/>
    <s v="No"/>
    <x v="0"/>
    <n v="1"/>
    <n v="4"/>
    <n v="0"/>
    <n v="0"/>
    <s v="No"/>
    <x v="0"/>
    <n v="0"/>
    <n v="2"/>
    <n v="7"/>
    <x v="0"/>
    <n v="0"/>
    <x v="45"/>
    <s v="368-6725"/>
    <s v="Male"/>
    <x v="39"/>
    <s v="No"/>
    <s v="No"/>
    <s v="No"/>
    <x v="0"/>
    <n v="0"/>
    <s v="No"/>
    <x v="0"/>
    <s v="Credit Card"/>
    <n v="32"/>
    <n v="32"/>
    <x v="0"/>
    <x v="0"/>
    <n v="0"/>
    <n v="1"/>
    <x v="1"/>
  </r>
  <r>
    <s v="9673-WVTZ"/>
    <s v="No"/>
    <x v="11"/>
    <n v="160"/>
    <n v="317.89999999999998"/>
    <n v="0"/>
    <n v="0"/>
    <s v="No"/>
    <x v="0"/>
    <n v="0"/>
    <n v="0"/>
    <n v="4"/>
    <x v="0"/>
    <n v="0"/>
    <x v="2"/>
    <s v="380-9488"/>
    <s v="Male"/>
    <x v="11"/>
    <s v="No"/>
    <s v="No"/>
    <s v="No"/>
    <x v="0"/>
    <n v="0"/>
    <s v="Yes"/>
    <x v="0"/>
    <s v="Credit Card"/>
    <n v="24"/>
    <n v="505"/>
    <x v="0"/>
    <x v="0"/>
    <n v="0"/>
    <n v="1"/>
    <x v="0"/>
  </r>
  <r>
    <s v="8252-MGRD"/>
    <s v="No"/>
    <x v="32"/>
    <n v="62"/>
    <n v="143.6"/>
    <n v="0"/>
    <n v="0"/>
    <s v="No"/>
    <x v="0"/>
    <n v="0"/>
    <n v="0"/>
    <n v="8"/>
    <x v="0"/>
    <n v="0"/>
    <x v="21"/>
    <s v="253-8248"/>
    <s v="Male"/>
    <x v="37"/>
    <s v="No"/>
    <s v="No"/>
    <s v="No"/>
    <x v="0"/>
    <n v="0"/>
    <s v="No"/>
    <x v="0"/>
    <s v="Direct Debit"/>
    <n v="22"/>
    <n v="241"/>
    <x v="0"/>
    <x v="0"/>
    <n v="0"/>
    <n v="1"/>
    <x v="1"/>
  </r>
  <r>
    <s v="5782-WFJN"/>
    <s v="No"/>
    <x v="12"/>
    <n v="252"/>
    <n v="880.8"/>
    <n v="0"/>
    <n v="0"/>
    <s v="No"/>
    <x v="0"/>
    <n v="0"/>
    <n v="2"/>
    <n v="1"/>
    <x v="0"/>
    <n v="0"/>
    <x v="43"/>
    <s v="382-4619"/>
    <s v="Female"/>
    <x v="55"/>
    <s v="No"/>
    <s v="Yes"/>
    <s v="No"/>
    <x v="2"/>
    <n v="0"/>
    <s v="No"/>
    <x v="1"/>
    <s v="Direct Debit"/>
    <n v="50"/>
    <n v="2958"/>
    <x v="0"/>
    <x v="0"/>
    <n v="0"/>
    <n v="1"/>
    <x v="0"/>
  </r>
  <r>
    <s v="1630-EAJH"/>
    <s v="No"/>
    <x v="0"/>
    <n v="8"/>
    <n v="16"/>
    <n v="0"/>
    <n v="0"/>
    <s v="No"/>
    <x v="0"/>
    <n v="0"/>
    <n v="2"/>
    <n v="4"/>
    <x v="0"/>
    <n v="0"/>
    <x v="45"/>
    <s v="405-2740"/>
    <s v="Female"/>
    <x v="46"/>
    <s v="No"/>
    <s v="No"/>
    <s v="No"/>
    <x v="0"/>
    <n v="0"/>
    <s v="Yes"/>
    <x v="0"/>
    <s v="Credit Card"/>
    <n v="16"/>
    <n v="16"/>
    <x v="0"/>
    <x v="0"/>
    <n v="0"/>
    <n v="1"/>
    <x v="0"/>
  </r>
  <r>
    <s v="9962-KMFR"/>
    <s v="No"/>
    <x v="53"/>
    <n v="51"/>
    <n v="163.6"/>
    <n v="0"/>
    <n v="0"/>
    <s v="No"/>
    <x v="0"/>
    <n v="0"/>
    <n v="2"/>
    <n v="6"/>
    <x v="0"/>
    <n v="0"/>
    <x v="14"/>
    <s v="307-3620"/>
    <s v="Male"/>
    <x v="44"/>
    <s v="No"/>
    <s v="No"/>
    <s v="No"/>
    <x v="0"/>
    <n v="0"/>
    <s v="No"/>
    <x v="0"/>
    <s v="Direct Debit"/>
    <n v="38"/>
    <n v="619"/>
    <x v="0"/>
    <x v="0"/>
    <n v="0"/>
    <n v="1"/>
    <x v="1"/>
  </r>
  <r>
    <s v="2006-CNQR"/>
    <s v="No"/>
    <x v="44"/>
    <n v="131"/>
    <n v="342.1"/>
    <n v="0"/>
    <n v="0"/>
    <s v="No"/>
    <x v="0"/>
    <n v="0"/>
    <n v="2"/>
    <n v="7"/>
    <x v="1"/>
    <n v="37"/>
    <x v="29"/>
    <s v="318-2926"/>
    <s v="Female"/>
    <x v="35"/>
    <s v="No"/>
    <s v="No"/>
    <s v="No"/>
    <x v="0"/>
    <n v="0"/>
    <s v="Yes"/>
    <x v="0"/>
    <s v="Direct Debit"/>
    <n v="39"/>
    <n v="1219"/>
    <x v="0"/>
    <x v="0"/>
    <n v="0"/>
    <n v="1"/>
    <x v="1"/>
  </r>
  <r>
    <s v="4381-DSZE"/>
    <s v="No"/>
    <x v="48"/>
    <n v="11"/>
    <n v="32.4"/>
    <n v="0"/>
    <n v="0"/>
    <s v="No"/>
    <x v="0"/>
    <n v="0"/>
    <n v="0"/>
    <n v="9"/>
    <x v="0"/>
    <n v="0"/>
    <x v="39"/>
    <s v="336-9899"/>
    <s v="Male"/>
    <x v="50"/>
    <s v="No"/>
    <s v="No"/>
    <s v="No"/>
    <x v="0"/>
    <n v="0"/>
    <s v="No"/>
    <x v="0"/>
    <s v="Direct Debit"/>
    <n v="55"/>
    <n v="255"/>
    <x v="0"/>
    <x v="0"/>
    <n v="0"/>
    <n v="1"/>
    <x v="1"/>
  </r>
  <r>
    <s v="5929-WQDF"/>
    <s v="No"/>
    <x v="33"/>
    <n v="110"/>
    <n v="320.5"/>
    <n v="0"/>
    <n v="0"/>
    <s v="No"/>
    <x v="0"/>
    <n v="0"/>
    <n v="1"/>
    <n v="3"/>
    <x v="0"/>
    <n v="0"/>
    <x v="37"/>
    <s v="333-6751"/>
    <s v="Male"/>
    <x v="31"/>
    <s v="No"/>
    <s v="No"/>
    <s v="No"/>
    <x v="0"/>
    <n v="0"/>
    <s v="Yes"/>
    <x v="2"/>
    <s v="Direct Debit"/>
    <n v="40"/>
    <n v="2594"/>
    <x v="0"/>
    <x v="0"/>
    <n v="0"/>
    <n v="1"/>
    <x v="0"/>
  </r>
  <r>
    <s v="2380-GAYB"/>
    <s v="No"/>
    <x v="73"/>
    <n v="90"/>
    <n v="146.5"/>
    <n v="0"/>
    <n v="0"/>
    <s v="No"/>
    <x v="0"/>
    <n v="0"/>
    <n v="2"/>
    <n v="9"/>
    <x v="0"/>
    <n v="0"/>
    <x v="24"/>
    <s v="371-5170"/>
    <s v="Male"/>
    <x v="28"/>
    <s v="No"/>
    <s v="No"/>
    <s v="No"/>
    <x v="0"/>
    <n v="0"/>
    <s v="No"/>
    <x v="0"/>
    <s v="Direct Debit"/>
    <n v="13"/>
    <n v="370"/>
    <x v="0"/>
    <x v="0"/>
    <n v="0"/>
    <n v="1"/>
    <x v="1"/>
  </r>
  <r>
    <s v="6778-IZKQ"/>
    <s v="No"/>
    <x v="47"/>
    <n v="117"/>
    <n v="381.6"/>
    <n v="0"/>
    <n v="0"/>
    <s v="No"/>
    <x v="0"/>
    <n v="0"/>
    <n v="2"/>
    <n v="0"/>
    <x v="1"/>
    <n v="0"/>
    <x v="41"/>
    <s v="352-8304"/>
    <s v="Male"/>
    <x v="16"/>
    <s v="No"/>
    <s v="No"/>
    <s v="No"/>
    <x v="0"/>
    <n v="0"/>
    <s v="No"/>
    <x v="2"/>
    <s v="Direct Debit"/>
    <n v="13"/>
    <n v="731"/>
    <x v="0"/>
    <x v="0"/>
    <n v="0"/>
    <n v="1"/>
    <x v="0"/>
  </r>
  <r>
    <s v="5608-YAMG"/>
    <s v="No"/>
    <x v="21"/>
    <n v="136"/>
    <n v="319.7"/>
    <n v="184"/>
    <n v="602.6"/>
    <s v="Yes"/>
    <x v="1"/>
    <n v="0"/>
    <n v="1"/>
    <n v="5"/>
    <x v="1"/>
    <n v="49"/>
    <x v="0"/>
    <s v="356-8639"/>
    <s v="Female"/>
    <x v="31"/>
    <s v="No"/>
    <s v="No"/>
    <s v="No"/>
    <x v="0"/>
    <n v="0"/>
    <s v="No"/>
    <x v="0"/>
    <s v="Credit Card"/>
    <n v="51"/>
    <n v="2321"/>
    <x v="0"/>
    <x v="0"/>
    <n v="0"/>
    <n v="1"/>
    <x v="1"/>
  </r>
  <r>
    <s v="5916-VJEW"/>
    <s v="No"/>
    <x v="9"/>
    <n v="144"/>
    <n v="298.60000000000002"/>
    <n v="0"/>
    <n v="0"/>
    <s v="No"/>
    <x v="0"/>
    <n v="0"/>
    <n v="1"/>
    <n v="0"/>
    <x v="1"/>
    <n v="0"/>
    <x v="46"/>
    <s v="311-3571"/>
    <s v="Male"/>
    <x v="39"/>
    <s v="No"/>
    <s v="No"/>
    <s v="No"/>
    <x v="0"/>
    <n v="0"/>
    <s v="No"/>
    <x v="2"/>
    <s v="Direct Debit"/>
    <n v="11"/>
    <n v="559"/>
    <x v="0"/>
    <x v="0"/>
    <n v="0"/>
    <n v="1"/>
    <x v="0"/>
  </r>
  <r>
    <s v="8372-OQFU"/>
    <s v="No"/>
    <x v="5"/>
    <n v="41"/>
    <n v="121.6"/>
    <n v="0"/>
    <n v="0"/>
    <s v="No"/>
    <x v="0"/>
    <n v="0"/>
    <n v="0"/>
    <n v="11"/>
    <x v="0"/>
    <n v="0"/>
    <x v="11"/>
    <s v="349-7693"/>
    <s v="Female"/>
    <x v="40"/>
    <s v="No"/>
    <s v="No"/>
    <s v="No"/>
    <x v="0"/>
    <n v="0"/>
    <s v="No"/>
    <x v="1"/>
    <s v="Credit Card"/>
    <n v="32"/>
    <n v="552"/>
    <x v="0"/>
    <x v="0"/>
    <n v="0"/>
    <n v="1"/>
    <x v="2"/>
  </r>
  <r>
    <s v="4905-DHKR"/>
    <s v="No"/>
    <x v="70"/>
    <n v="63"/>
    <n v="153.80000000000001"/>
    <n v="0"/>
    <n v="0"/>
    <s v="No"/>
    <x v="0"/>
    <n v="0"/>
    <n v="1"/>
    <n v="0"/>
    <x v="1"/>
    <n v="0"/>
    <x v="28"/>
    <s v="265-6573"/>
    <s v="Male"/>
    <x v="21"/>
    <s v="No"/>
    <s v="No"/>
    <s v="No"/>
    <x v="0"/>
    <n v="0"/>
    <s v="No"/>
    <x v="1"/>
    <s v="Credit Card"/>
    <n v="8"/>
    <n v="126"/>
    <x v="0"/>
    <x v="0"/>
    <n v="0"/>
    <n v="1"/>
    <x v="0"/>
  </r>
  <r>
    <s v="0250-HALF"/>
    <s v="No"/>
    <x v="52"/>
    <n v="69"/>
    <n v="196.4"/>
    <n v="0"/>
    <n v="0"/>
    <s v="No"/>
    <x v="0"/>
    <n v="0"/>
    <n v="2"/>
    <n v="6"/>
    <x v="0"/>
    <n v="0"/>
    <x v="25"/>
    <s v="315-6598"/>
    <s v="Female"/>
    <x v="1"/>
    <s v="No"/>
    <s v="No"/>
    <s v="No"/>
    <x v="0"/>
    <n v="0"/>
    <s v="No"/>
    <x v="0"/>
    <s v="Direct Debit"/>
    <n v="28"/>
    <n v="605"/>
    <x v="0"/>
    <x v="0"/>
    <n v="0"/>
    <n v="1"/>
    <x v="1"/>
  </r>
  <r>
    <s v="8797-BNAG"/>
    <s v="No"/>
    <x v="12"/>
    <n v="92"/>
    <n v="234.3"/>
    <n v="0"/>
    <n v="0"/>
    <s v="No"/>
    <x v="0"/>
    <n v="0"/>
    <n v="1"/>
    <n v="14"/>
    <x v="0"/>
    <n v="0"/>
    <x v="6"/>
    <s v="288-5180"/>
    <s v="Female"/>
    <x v="12"/>
    <s v="Yes"/>
    <s v="No"/>
    <s v="No"/>
    <x v="1"/>
    <n v="0"/>
    <s v="Yes"/>
    <x v="1"/>
    <s v="Direct Debit"/>
    <n v="34"/>
    <n v="1997"/>
    <x v="0"/>
    <x v="0"/>
    <n v="0"/>
    <n v="1"/>
    <x v="2"/>
  </r>
  <r>
    <s v="0709-LLVR"/>
    <s v="No"/>
    <x v="3"/>
    <n v="17"/>
    <n v="41.8"/>
    <n v="0"/>
    <n v="0"/>
    <s v="No"/>
    <x v="0"/>
    <n v="0"/>
    <n v="1"/>
    <n v="5"/>
    <x v="1"/>
    <n v="88"/>
    <x v="17"/>
    <s v="349-6140"/>
    <s v="Male"/>
    <x v="27"/>
    <s v="No"/>
    <s v="Yes"/>
    <s v="No"/>
    <x v="2"/>
    <n v="0"/>
    <s v="No"/>
    <x v="0"/>
    <s v="Credit Card"/>
    <n v="29"/>
    <n v="300"/>
    <x v="0"/>
    <x v="0"/>
    <n v="0"/>
    <n v="1"/>
    <x v="1"/>
  </r>
  <r>
    <s v="3129-KEOA"/>
    <s v="No"/>
    <x v="15"/>
    <n v="5"/>
    <n v="14.2"/>
    <n v="0"/>
    <n v="0"/>
    <s v="No"/>
    <x v="0"/>
    <n v="0"/>
    <n v="0"/>
    <n v="4"/>
    <x v="0"/>
    <n v="0"/>
    <x v="32"/>
    <s v="326-8732"/>
    <s v="Male"/>
    <x v="51"/>
    <s v="No"/>
    <s v="No"/>
    <s v="No"/>
    <x v="0"/>
    <n v="0"/>
    <s v="No"/>
    <x v="0"/>
    <s v="Direct Debit"/>
    <n v="30"/>
    <n v="61"/>
    <x v="0"/>
    <x v="0"/>
    <n v="0"/>
    <n v="1"/>
    <x v="0"/>
  </r>
  <r>
    <s v="2389-TADK"/>
    <s v="No"/>
    <x v="26"/>
    <n v="249"/>
    <n v="757.9"/>
    <n v="0"/>
    <n v="0"/>
    <s v="No"/>
    <x v="0"/>
    <n v="0"/>
    <n v="0"/>
    <n v="0"/>
    <x v="1"/>
    <n v="0"/>
    <x v="26"/>
    <s v="347-2807"/>
    <s v="Male"/>
    <x v="6"/>
    <s v="Yes"/>
    <s v="No"/>
    <s v="No"/>
    <x v="1"/>
    <n v="0"/>
    <s v="No"/>
    <x v="2"/>
    <s v="Direct Debit"/>
    <n v="10"/>
    <n v="645"/>
    <x v="0"/>
    <x v="0"/>
    <n v="0"/>
    <n v="1"/>
    <x v="0"/>
  </r>
  <r>
    <s v="4625-SGCJ"/>
    <s v="No"/>
    <x v="68"/>
    <n v="24"/>
    <n v="61.6"/>
    <n v="24"/>
    <n v="92.4"/>
    <s v="Yes"/>
    <x v="1"/>
    <n v="0"/>
    <n v="0"/>
    <n v="8"/>
    <x v="1"/>
    <n v="34"/>
    <x v="33"/>
    <s v="271-7720"/>
    <s v="Female"/>
    <x v="23"/>
    <s v="Yes"/>
    <s v="No"/>
    <s v="No"/>
    <x v="1"/>
    <n v="0"/>
    <s v="No"/>
    <x v="0"/>
    <s v="Direct Debit"/>
    <n v="44"/>
    <n v="269"/>
    <x v="0"/>
    <x v="0"/>
    <n v="0"/>
    <n v="1"/>
    <x v="1"/>
  </r>
  <r>
    <s v="9137-PUYU"/>
    <s v="No"/>
    <x v="45"/>
    <n v="197"/>
    <n v="465"/>
    <n v="208"/>
    <n v="577.20000000000005"/>
    <s v="Yes"/>
    <x v="1"/>
    <n v="0"/>
    <n v="1"/>
    <n v="0"/>
    <x v="1"/>
    <n v="0"/>
    <x v="42"/>
    <s v="324-3604"/>
    <s v="Male"/>
    <x v="28"/>
    <s v="No"/>
    <s v="No"/>
    <s v="No"/>
    <x v="0"/>
    <n v="0"/>
    <s v="No"/>
    <x v="2"/>
    <s v="Credit Card"/>
    <n v="10"/>
    <n v="493"/>
    <x v="0"/>
    <x v="0"/>
    <n v="0"/>
    <n v="1"/>
    <x v="0"/>
  </r>
  <r>
    <s v="9913-XCFO"/>
    <s v="No"/>
    <x v="75"/>
    <n v="179"/>
    <n v="480.3"/>
    <n v="148"/>
    <n v="484.7"/>
    <s v="Yes"/>
    <x v="1"/>
    <n v="0"/>
    <n v="1"/>
    <n v="8"/>
    <x v="0"/>
    <n v="0"/>
    <x v="4"/>
    <s v="372-7324"/>
    <s v="Male"/>
    <x v="48"/>
    <s v="No"/>
    <s v="No"/>
    <s v="No"/>
    <x v="0"/>
    <n v="0"/>
    <s v="Yes"/>
    <x v="2"/>
    <s v="Direct Debit"/>
    <n v="38"/>
    <n v="1391"/>
    <x v="0"/>
    <x v="0"/>
    <n v="0"/>
    <n v="1"/>
    <x v="1"/>
  </r>
  <r>
    <s v="9804-POZD"/>
    <s v="No"/>
    <x v="0"/>
    <n v="5"/>
    <n v="12"/>
    <n v="0"/>
    <n v="0"/>
    <s v="No"/>
    <x v="0"/>
    <n v="0"/>
    <n v="0"/>
    <n v="3"/>
    <x v="0"/>
    <n v="0"/>
    <x v="12"/>
    <s v="310-3483"/>
    <s v="Female"/>
    <x v="31"/>
    <s v="No"/>
    <s v="No"/>
    <s v="No"/>
    <x v="0"/>
    <n v="0"/>
    <s v="No"/>
    <x v="0"/>
    <s v="Credit Card"/>
    <n v="15"/>
    <n v="15"/>
    <x v="0"/>
    <x v="0"/>
    <n v="0"/>
    <n v="1"/>
    <x v="0"/>
  </r>
  <r>
    <s v="6105-BJZO"/>
    <s v="No"/>
    <x v="8"/>
    <n v="401"/>
    <n v="837.7"/>
    <n v="0"/>
    <n v="0"/>
    <s v="No"/>
    <x v="0"/>
    <n v="0"/>
    <n v="1"/>
    <n v="8"/>
    <x v="0"/>
    <n v="0"/>
    <x v="25"/>
    <s v="363-2754"/>
    <s v="Female"/>
    <x v="37"/>
    <s v="No"/>
    <s v="No"/>
    <s v="No"/>
    <x v="0"/>
    <n v="0"/>
    <s v="Yes"/>
    <x v="2"/>
    <s v="Credit Card"/>
    <n v="48"/>
    <n v="3385"/>
    <x v="0"/>
    <x v="0"/>
    <n v="0"/>
    <n v="1"/>
    <x v="1"/>
  </r>
  <r>
    <s v="5279-QDBV"/>
    <s v="No"/>
    <x v="19"/>
    <n v="150"/>
    <n v="365.8"/>
    <n v="244"/>
    <n v="622.20000000000005"/>
    <s v="Yes"/>
    <x v="1"/>
    <n v="0"/>
    <n v="0"/>
    <n v="7"/>
    <x v="1"/>
    <n v="3"/>
    <x v="40"/>
    <s v="330-9820"/>
    <s v="Male"/>
    <x v="25"/>
    <s v="No"/>
    <s v="Yes"/>
    <s v="No"/>
    <x v="2"/>
    <n v="0"/>
    <s v="No"/>
    <x v="1"/>
    <s v="Direct Debit"/>
    <n v="47"/>
    <n v="2857"/>
    <x v="0"/>
    <x v="0"/>
    <n v="0"/>
    <n v="1"/>
    <x v="1"/>
  </r>
  <r>
    <s v="8372-KBGX"/>
    <s v="No"/>
    <x v="45"/>
    <n v="226"/>
    <n v="721.9"/>
    <n v="0"/>
    <n v="0"/>
    <s v="No"/>
    <x v="0"/>
    <n v="0"/>
    <n v="1"/>
    <n v="12"/>
    <x v="0"/>
    <n v="0"/>
    <x v="22"/>
    <s v="261-9314"/>
    <s v="Female"/>
    <x v="14"/>
    <s v="No"/>
    <s v="Yes"/>
    <s v="No"/>
    <x v="2"/>
    <n v="0"/>
    <s v="No"/>
    <x v="1"/>
    <s v="Direct Debit"/>
    <n v="38"/>
    <n v="1965"/>
    <x v="0"/>
    <x v="0"/>
    <n v="0"/>
    <n v="1"/>
    <x v="2"/>
  </r>
  <r>
    <s v="5102-QMCN"/>
    <s v="No"/>
    <x v="54"/>
    <n v="203"/>
    <n v="484"/>
    <n v="0"/>
    <n v="0"/>
    <s v="No"/>
    <x v="0"/>
    <n v="0"/>
    <n v="1"/>
    <n v="14"/>
    <x v="1"/>
    <n v="67"/>
    <x v="11"/>
    <s v="351-6946"/>
    <s v="Female"/>
    <x v="23"/>
    <s v="Yes"/>
    <s v="No"/>
    <s v="No"/>
    <x v="1"/>
    <n v="0"/>
    <s v="Yes"/>
    <x v="1"/>
    <s v="Credit Card"/>
    <n v="46"/>
    <n v="2456"/>
    <x v="0"/>
    <x v="0"/>
    <n v="0"/>
    <n v="1"/>
    <x v="2"/>
  </r>
  <r>
    <s v="5354-UDNY"/>
    <s v="No"/>
    <x v="30"/>
    <n v="8"/>
    <n v="12.5"/>
    <n v="12"/>
    <n v="41.7"/>
    <s v="Yes"/>
    <x v="1"/>
    <n v="0"/>
    <n v="0"/>
    <n v="15"/>
    <x v="0"/>
    <n v="0"/>
    <x v="35"/>
    <s v="292-5991"/>
    <s v="Female"/>
    <x v="59"/>
    <s v="Yes"/>
    <s v="No"/>
    <s v="No"/>
    <x v="1"/>
    <n v="0"/>
    <s v="No"/>
    <x v="0"/>
    <s v="Direct Debit"/>
    <n v="26"/>
    <n v="82"/>
    <x v="0"/>
    <x v="0"/>
    <n v="0"/>
    <n v="1"/>
    <x v="2"/>
  </r>
  <r>
    <s v="6263-QXFY"/>
    <s v="No"/>
    <x v="48"/>
    <n v="29"/>
    <n v="77.900000000000006"/>
    <n v="0"/>
    <n v="0"/>
    <s v="No"/>
    <x v="0"/>
    <n v="0"/>
    <n v="0"/>
    <n v="14"/>
    <x v="0"/>
    <n v="0"/>
    <x v="23"/>
    <s v="355-4383"/>
    <s v="Male"/>
    <x v="23"/>
    <s v="Yes"/>
    <s v="No"/>
    <s v="No"/>
    <x v="1"/>
    <n v="0"/>
    <s v="Yes"/>
    <x v="0"/>
    <s v="Direct Debit"/>
    <n v="36"/>
    <n v="188"/>
    <x v="0"/>
    <x v="0"/>
    <n v="0"/>
    <n v="1"/>
    <x v="2"/>
  </r>
  <r>
    <s v="6004-ZETQ"/>
    <s v="No"/>
    <x v="49"/>
    <n v="66"/>
    <n v="135.6"/>
    <n v="0"/>
    <n v="0"/>
    <s v="No"/>
    <x v="0"/>
    <n v="0"/>
    <n v="0"/>
    <n v="0"/>
    <x v="1"/>
    <n v="0"/>
    <x v="23"/>
    <s v="331-7157"/>
    <s v="Male"/>
    <x v="17"/>
    <s v="Yes"/>
    <s v="No"/>
    <s v="No"/>
    <x v="1"/>
    <n v="0"/>
    <s v="No"/>
    <x v="2"/>
    <s v="Credit Card"/>
    <n v="12"/>
    <n v="411"/>
    <x v="0"/>
    <x v="0"/>
    <n v="0"/>
    <n v="1"/>
    <x v="0"/>
  </r>
  <r>
    <s v="2705-ANAN"/>
    <s v="No"/>
    <x v="71"/>
    <n v="200"/>
    <n v="607.79999999999995"/>
    <n v="0"/>
    <n v="0"/>
    <s v="No"/>
    <x v="0"/>
    <n v="0"/>
    <n v="0"/>
    <n v="6"/>
    <x v="0"/>
    <n v="0"/>
    <x v="34"/>
    <s v="386-4026"/>
    <s v="Female"/>
    <x v="38"/>
    <s v="No"/>
    <s v="No"/>
    <s v="No"/>
    <x v="0"/>
    <n v="0"/>
    <s v="Yes"/>
    <x v="1"/>
    <s v="Direct Debit"/>
    <n v="40"/>
    <n v="1601"/>
    <x v="0"/>
    <x v="0"/>
    <n v="0"/>
    <n v="1"/>
    <x v="1"/>
  </r>
  <r>
    <s v="3515-OLMO"/>
    <s v="No"/>
    <x v="29"/>
    <n v="70"/>
    <n v="202.3"/>
    <n v="0"/>
    <n v="0"/>
    <s v="No"/>
    <x v="0"/>
    <n v="0"/>
    <n v="1"/>
    <n v="0"/>
    <x v="1"/>
    <n v="0"/>
    <x v="0"/>
    <s v="284-9265"/>
    <s v="Female"/>
    <x v="48"/>
    <s v="No"/>
    <s v="No"/>
    <s v="No"/>
    <x v="0"/>
    <n v="0"/>
    <s v="No"/>
    <x v="0"/>
    <s v="Credit Card"/>
    <n v="10"/>
    <n v="185"/>
    <x v="0"/>
    <x v="0"/>
    <n v="0"/>
    <n v="1"/>
    <x v="0"/>
  </r>
  <r>
    <s v="9220-TRQJ"/>
    <s v="No"/>
    <x v="65"/>
    <n v="120"/>
    <n v="345.7"/>
    <n v="0"/>
    <n v="0"/>
    <s v="No"/>
    <x v="0"/>
    <n v="0"/>
    <n v="2"/>
    <n v="0"/>
    <x v="1"/>
    <n v="0"/>
    <x v="4"/>
    <s v="289-9133"/>
    <s v="Female"/>
    <x v="34"/>
    <s v="No"/>
    <s v="Yes"/>
    <s v="No"/>
    <x v="2"/>
    <n v="0"/>
    <s v="No"/>
    <x v="2"/>
    <s v="Credit Card"/>
    <n v="13"/>
    <n v="618"/>
    <x v="0"/>
    <x v="0"/>
    <n v="0"/>
    <n v="1"/>
    <x v="0"/>
  </r>
  <r>
    <s v="6134-VRMI"/>
    <s v="No"/>
    <x v="55"/>
    <n v="37"/>
    <n v="95.5"/>
    <n v="0"/>
    <n v="0"/>
    <s v="No"/>
    <x v="0"/>
    <n v="0"/>
    <n v="0"/>
    <n v="0"/>
    <x v="1"/>
    <n v="0"/>
    <x v="31"/>
    <s v="330-4329"/>
    <s v="Female"/>
    <x v="48"/>
    <s v="No"/>
    <s v="No"/>
    <s v="No"/>
    <x v="0"/>
    <n v="0"/>
    <s v="No"/>
    <x v="0"/>
    <s v="Credit Card"/>
    <n v="13"/>
    <n v="150"/>
    <x v="0"/>
    <x v="0"/>
    <n v="0"/>
    <n v="1"/>
    <x v="0"/>
  </r>
  <r>
    <s v="1645-DXMN"/>
    <s v="No"/>
    <x v="43"/>
    <n v="18"/>
    <n v="60.8"/>
    <n v="0"/>
    <n v="0"/>
    <s v="No"/>
    <x v="0"/>
    <n v="0"/>
    <n v="1"/>
    <n v="21"/>
    <x v="0"/>
    <n v="0"/>
    <x v="24"/>
    <s v="355-6272"/>
    <s v="Male"/>
    <x v="12"/>
    <s v="Yes"/>
    <s v="No"/>
    <s v="No"/>
    <x v="1"/>
    <n v="0"/>
    <s v="No"/>
    <x v="0"/>
    <s v="Credit Card"/>
    <n v="45"/>
    <n v="170"/>
    <x v="0"/>
    <x v="0"/>
    <n v="0"/>
    <n v="1"/>
    <x v="2"/>
  </r>
  <r>
    <s v="7697-ZSBT"/>
    <s v="No"/>
    <x v="68"/>
    <n v="20"/>
    <n v="63.8"/>
    <n v="24"/>
    <n v="55.8"/>
    <s v="Yes"/>
    <x v="1"/>
    <n v="0"/>
    <n v="0"/>
    <n v="0"/>
    <x v="1"/>
    <n v="0"/>
    <x v="22"/>
    <s v="297-4268"/>
    <s v="Female"/>
    <x v="11"/>
    <s v="No"/>
    <s v="No"/>
    <s v="No"/>
    <x v="0"/>
    <n v="0"/>
    <s v="No"/>
    <x v="1"/>
    <s v="Credit Card"/>
    <n v="8"/>
    <n v="49"/>
    <x v="0"/>
    <x v="0"/>
    <n v="0"/>
    <n v="1"/>
    <x v="0"/>
  </r>
  <r>
    <s v="4077-COVR"/>
    <s v="No"/>
    <x v="22"/>
    <n v="318"/>
    <n v="475.3"/>
    <n v="0"/>
    <n v="0"/>
    <s v="No"/>
    <x v="0"/>
    <n v="0"/>
    <n v="1"/>
    <n v="6"/>
    <x v="0"/>
    <n v="0"/>
    <x v="47"/>
    <s v="339-4084"/>
    <s v="Female"/>
    <x v="32"/>
    <s v="No"/>
    <s v="No"/>
    <s v="No"/>
    <x v="0"/>
    <n v="0"/>
    <s v="Yes"/>
    <x v="1"/>
    <s v="Direct Debit"/>
    <n v="62"/>
    <n v="3293"/>
    <x v="0"/>
    <x v="0"/>
    <n v="0"/>
    <n v="1"/>
    <x v="1"/>
  </r>
  <r>
    <s v="2413-QVWD"/>
    <s v="No"/>
    <x v="33"/>
    <n v="226"/>
    <n v="449.9"/>
    <n v="0"/>
    <n v="0"/>
    <s v="No"/>
    <x v="0"/>
    <n v="0"/>
    <n v="1"/>
    <n v="4"/>
    <x v="0"/>
    <n v="0"/>
    <x v="23"/>
    <s v="331-8298"/>
    <s v="Male"/>
    <x v="57"/>
    <s v="No"/>
    <s v="Yes"/>
    <s v="No"/>
    <x v="2"/>
    <n v="0"/>
    <s v="Yes"/>
    <x v="0"/>
    <s v="Direct Debit"/>
    <n v="41"/>
    <n v="2649"/>
    <x v="0"/>
    <x v="0"/>
    <n v="0"/>
    <n v="1"/>
    <x v="0"/>
  </r>
  <r>
    <s v="5485-ZRQK"/>
    <s v="No"/>
    <x v="48"/>
    <n v="28"/>
    <n v="71.400000000000006"/>
    <n v="0"/>
    <n v="0"/>
    <s v="No"/>
    <x v="0"/>
    <n v="0"/>
    <n v="2"/>
    <n v="0"/>
    <x v="1"/>
    <n v="0"/>
    <x v="24"/>
    <s v="333-5063"/>
    <s v="Female"/>
    <x v="58"/>
    <s v="No"/>
    <s v="No"/>
    <s v="No"/>
    <x v="0"/>
    <n v="0"/>
    <s v="No"/>
    <x v="0"/>
    <s v="Credit Card"/>
    <n v="7"/>
    <n v="37"/>
    <x v="0"/>
    <x v="0"/>
    <n v="0"/>
    <n v="1"/>
    <x v="0"/>
  </r>
  <r>
    <s v="5041-BYLN"/>
    <s v="No"/>
    <x v="75"/>
    <n v="259"/>
    <n v="519.9"/>
    <n v="0"/>
    <n v="0"/>
    <s v="No"/>
    <x v="0"/>
    <n v="0"/>
    <n v="2"/>
    <n v="0"/>
    <x v="1"/>
    <n v="0"/>
    <x v="38"/>
    <s v="339-2520"/>
    <s v="Female"/>
    <x v="29"/>
    <s v="No"/>
    <s v="Yes"/>
    <s v="No"/>
    <x v="2"/>
    <n v="0"/>
    <s v="No"/>
    <x v="1"/>
    <s v="Paper Check"/>
    <n v="12"/>
    <n v="446"/>
    <x v="0"/>
    <x v="0"/>
    <n v="0"/>
    <n v="1"/>
    <x v="0"/>
  </r>
  <r>
    <s v="7436-NPIU"/>
    <s v="No"/>
    <x v="37"/>
    <n v="47"/>
    <n v="100.8"/>
    <n v="0"/>
    <n v="0"/>
    <s v="No"/>
    <x v="0"/>
    <n v="0"/>
    <n v="0"/>
    <n v="3"/>
    <x v="1"/>
    <n v="4"/>
    <x v="14"/>
    <s v="270-2507"/>
    <s v="Female"/>
    <x v="24"/>
    <s v="No"/>
    <s v="No"/>
    <s v="No"/>
    <x v="0"/>
    <n v="0"/>
    <s v="Yes"/>
    <x v="0"/>
    <s v="Credit Card"/>
    <n v="48"/>
    <n v="439"/>
    <x v="0"/>
    <x v="0"/>
    <n v="0"/>
    <n v="1"/>
    <x v="0"/>
  </r>
  <r>
    <s v="5451-FEHO"/>
    <s v="No"/>
    <x v="50"/>
    <n v="66"/>
    <n v="178.1"/>
    <n v="0"/>
    <n v="0"/>
    <s v="No"/>
    <x v="0"/>
    <n v="0"/>
    <n v="0"/>
    <n v="1"/>
    <x v="0"/>
    <n v="0"/>
    <x v="20"/>
    <s v="393-2085"/>
    <s v="Male"/>
    <x v="39"/>
    <s v="No"/>
    <s v="No"/>
    <s v="No"/>
    <x v="0"/>
    <n v="0"/>
    <s v="No"/>
    <x v="0"/>
    <s v="Direct Debit"/>
    <n v="35"/>
    <n v="478"/>
    <x v="0"/>
    <x v="0"/>
    <n v="0"/>
    <n v="1"/>
    <x v="0"/>
  </r>
  <r>
    <s v="3703-PBJP"/>
    <s v="No"/>
    <x v="25"/>
    <n v="268"/>
    <n v="598"/>
    <n v="0"/>
    <n v="0"/>
    <s v="No"/>
    <x v="0"/>
    <n v="0"/>
    <n v="0"/>
    <n v="7"/>
    <x v="0"/>
    <n v="0"/>
    <x v="13"/>
    <s v="303-2839"/>
    <s v="Male"/>
    <x v="21"/>
    <s v="No"/>
    <s v="No"/>
    <s v="No"/>
    <x v="0"/>
    <n v="0"/>
    <s v="Yes"/>
    <x v="0"/>
    <s v="Direct Debit"/>
    <n v="50"/>
    <n v="2983"/>
    <x v="0"/>
    <x v="0"/>
    <n v="0"/>
    <n v="1"/>
    <x v="1"/>
  </r>
  <r>
    <s v="6242-OLXJ"/>
    <s v="No"/>
    <x v="50"/>
    <n v="23"/>
    <n v="55.1"/>
    <n v="0"/>
    <n v="0"/>
    <s v="No"/>
    <x v="0"/>
    <n v="0"/>
    <n v="1"/>
    <n v="0"/>
    <x v="1"/>
    <n v="0"/>
    <x v="17"/>
    <s v="326-2507"/>
    <s v="Male"/>
    <x v="22"/>
    <s v="Yes"/>
    <s v="No"/>
    <s v="No"/>
    <x v="1"/>
    <n v="0"/>
    <s v="No"/>
    <x v="0"/>
    <s v="Credit Card"/>
    <n v="9"/>
    <n v="123"/>
    <x v="0"/>
    <x v="0"/>
    <n v="0"/>
    <n v="1"/>
    <x v="0"/>
  </r>
  <r>
    <s v="7653-WEKC"/>
    <s v="No"/>
    <x v="68"/>
    <n v="49"/>
    <n v="99"/>
    <n v="0"/>
    <n v="0"/>
    <s v="No"/>
    <x v="0"/>
    <n v="0"/>
    <n v="0"/>
    <n v="15"/>
    <x v="0"/>
    <n v="0"/>
    <x v="15"/>
    <s v="350-9919"/>
    <s v="Female"/>
    <x v="6"/>
    <s v="Yes"/>
    <s v="No"/>
    <s v="No"/>
    <x v="1"/>
    <n v="0"/>
    <s v="No"/>
    <x v="0"/>
    <s v="Direct Debit"/>
    <n v="29"/>
    <n v="177"/>
    <x v="0"/>
    <x v="0"/>
    <n v="0"/>
    <n v="1"/>
    <x v="2"/>
  </r>
  <r>
    <s v="3902-TSKF"/>
    <s v="No"/>
    <x v="25"/>
    <n v="322"/>
    <n v="725.6"/>
    <n v="0"/>
    <n v="0"/>
    <s v="No"/>
    <x v="0"/>
    <n v="0"/>
    <n v="0"/>
    <n v="2"/>
    <x v="0"/>
    <n v="0"/>
    <x v="50"/>
    <s v="309-6291"/>
    <s v="Female"/>
    <x v="35"/>
    <s v="No"/>
    <s v="No"/>
    <s v="No"/>
    <x v="0"/>
    <n v="0"/>
    <s v="Yes"/>
    <x v="1"/>
    <s v="Credit Card"/>
    <n v="40"/>
    <n v="2402"/>
    <x v="0"/>
    <x v="0"/>
    <n v="0"/>
    <n v="1"/>
    <x v="0"/>
  </r>
  <r>
    <s v="5612-OAEV"/>
    <s v="No"/>
    <x v="29"/>
    <n v="44"/>
    <n v="106.6"/>
    <n v="0"/>
    <n v="0"/>
    <s v="No"/>
    <x v="0"/>
    <n v="0"/>
    <n v="0"/>
    <n v="4"/>
    <x v="0"/>
    <n v="0"/>
    <x v="32"/>
    <s v="323-9388"/>
    <s v="Male"/>
    <x v="41"/>
    <s v="No"/>
    <s v="Yes"/>
    <s v="No"/>
    <x v="2"/>
    <n v="0"/>
    <s v="No"/>
    <x v="0"/>
    <s v="Credit Card"/>
    <n v="27"/>
    <n v="479"/>
    <x v="0"/>
    <x v="0"/>
    <n v="0"/>
    <n v="1"/>
    <x v="0"/>
  </r>
  <r>
    <s v="2500-BHDQ"/>
    <s v="No"/>
    <x v="32"/>
    <n v="66"/>
    <n v="159.19999999999999"/>
    <n v="0"/>
    <n v="0"/>
    <s v="No"/>
    <x v="0"/>
    <n v="0"/>
    <n v="0"/>
    <n v="1"/>
    <x v="0"/>
    <n v="0"/>
    <x v="3"/>
    <s v="323-5763"/>
    <s v="Male"/>
    <x v="51"/>
    <s v="No"/>
    <s v="No"/>
    <s v="No"/>
    <x v="0"/>
    <n v="0"/>
    <s v="No"/>
    <x v="0"/>
    <s v="Direct Debit"/>
    <n v="22"/>
    <n v="254"/>
    <x v="0"/>
    <x v="0"/>
    <n v="0"/>
    <n v="1"/>
    <x v="0"/>
  </r>
  <r>
    <s v="0004-CDJU"/>
    <s v="No"/>
    <x v="46"/>
    <n v="90"/>
    <n v="161.80000000000001"/>
    <n v="0"/>
    <n v="0"/>
    <s v="No"/>
    <x v="0"/>
    <n v="0"/>
    <n v="0"/>
    <n v="5"/>
    <x v="0"/>
    <n v="0"/>
    <x v="46"/>
    <s v="328-5515"/>
    <s v="Female"/>
    <x v="31"/>
    <s v="No"/>
    <s v="No"/>
    <s v="No"/>
    <x v="0"/>
    <n v="0"/>
    <s v="No"/>
    <x v="1"/>
    <s v="Direct Debit"/>
    <n v="15"/>
    <n v="587"/>
    <x v="0"/>
    <x v="0"/>
    <n v="0"/>
    <n v="1"/>
    <x v="1"/>
  </r>
  <r>
    <s v="7797-ZXLP"/>
    <s v="No"/>
    <x v="61"/>
    <n v="36"/>
    <n v="73.7"/>
    <n v="32"/>
    <n v="101.6"/>
    <s v="Yes"/>
    <x v="1"/>
    <n v="0"/>
    <n v="0"/>
    <n v="9"/>
    <x v="0"/>
    <n v="0"/>
    <x v="48"/>
    <s v="395-3248"/>
    <s v="Female"/>
    <x v="27"/>
    <s v="No"/>
    <s v="Yes"/>
    <s v="No"/>
    <x v="2"/>
    <n v="0"/>
    <s v="No"/>
    <x v="0"/>
    <s v="Direct Debit"/>
    <n v="45"/>
    <n v="368"/>
    <x v="0"/>
    <x v="0"/>
    <n v="0"/>
    <n v="1"/>
    <x v="1"/>
  </r>
  <r>
    <s v="4070-QYTV"/>
    <s v="No"/>
    <x v="54"/>
    <n v="190"/>
    <n v="488.3"/>
    <n v="0"/>
    <n v="0"/>
    <s v="No"/>
    <x v="0"/>
    <n v="0"/>
    <n v="0"/>
    <n v="3"/>
    <x v="0"/>
    <n v="0"/>
    <x v="25"/>
    <s v="348-8201"/>
    <s v="Female"/>
    <x v="57"/>
    <s v="No"/>
    <s v="Yes"/>
    <s v="No"/>
    <x v="2"/>
    <n v="0"/>
    <s v="No"/>
    <x v="0"/>
    <s v="Credit Card"/>
    <n v="29"/>
    <n v="1549"/>
    <x v="0"/>
    <x v="0"/>
    <n v="0"/>
    <n v="1"/>
    <x v="0"/>
  </r>
  <r>
    <s v="3227-KQSS"/>
    <s v="No"/>
    <x v="25"/>
    <n v="98"/>
    <n v="302.10000000000002"/>
    <n v="240"/>
    <n v="1074"/>
    <s v="Yes"/>
    <x v="1"/>
    <n v="0"/>
    <n v="2"/>
    <n v="0"/>
    <x v="1"/>
    <n v="0"/>
    <x v="46"/>
    <s v="330-4999"/>
    <s v="Male"/>
    <x v="23"/>
    <s v="Yes"/>
    <s v="No"/>
    <s v="No"/>
    <x v="1"/>
    <n v="0"/>
    <s v="No"/>
    <x v="2"/>
    <s v="Credit Card"/>
    <n v="15"/>
    <n v="920"/>
    <x v="0"/>
    <x v="0"/>
    <n v="0"/>
    <n v="1"/>
    <x v="0"/>
  </r>
  <r>
    <s v="0560-SJCW"/>
    <s v="No"/>
    <x v="61"/>
    <n v="47"/>
    <n v="105"/>
    <n v="32"/>
    <n v="96.8"/>
    <s v="Yes"/>
    <x v="1"/>
    <n v="0"/>
    <n v="0"/>
    <n v="5"/>
    <x v="0"/>
    <n v="0"/>
    <x v="40"/>
    <s v="360-6445"/>
    <s v="Male"/>
    <x v="49"/>
    <s v="No"/>
    <s v="No"/>
    <s v="No"/>
    <x v="0"/>
    <n v="0"/>
    <s v="Yes"/>
    <x v="1"/>
    <s v="Credit Card"/>
    <n v="16"/>
    <n v="122"/>
    <x v="0"/>
    <x v="0"/>
    <n v="0"/>
    <n v="1"/>
    <x v="1"/>
  </r>
  <r>
    <s v="5049-BGXW"/>
    <s v="No"/>
    <x v="32"/>
    <n v="52"/>
    <n v="137.30000000000001"/>
    <n v="0"/>
    <n v="0"/>
    <s v="No"/>
    <x v="0"/>
    <n v="0"/>
    <n v="1"/>
    <n v="3"/>
    <x v="0"/>
    <n v="0"/>
    <x v="3"/>
    <s v="276-5758"/>
    <s v="Female"/>
    <x v="16"/>
    <s v="No"/>
    <s v="No"/>
    <s v="No"/>
    <x v="0"/>
    <n v="0"/>
    <s v="No"/>
    <x v="1"/>
    <s v="Credit Card"/>
    <n v="43"/>
    <n v="449"/>
    <x v="0"/>
    <x v="0"/>
    <n v="0"/>
    <n v="1"/>
    <x v="0"/>
  </r>
  <r>
    <s v="4992-ABQF"/>
    <s v="No"/>
    <x v="25"/>
    <n v="447"/>
    <n v="786.2"/>
    <n v="0"/>
    <n v="0"/>
    <s v="No"/>
    <x v="0"/>
    <n v="0"/>
    <n v="0"/>
    <n v="17"/>
    <x v="0"/>
    <n v="0"/>
    <x v="27"/>
    <s v="347-3490"/>
    <s v="Female"/>
    <x v="4"/>
    <s v="Yes"/>
    <s v="No"/>
    <s v="No"/>
    <x v="1"/>
    <n v="0"/>
    <s v="Yes"/>
    <x v="2"/>
    <s v="Credit Card"/>
    <n v="38"/>
    <n v="2307"/>
    <x v="0"/>
    <x v="0"/>
    <n v="0"/>
    <n v="1"/>
    <x v="2"/>
  </r>
  <r>
    <s v="3810-WLML"/>
    <s v="No"/>
    <x v="47"/>
    <n v="302"/>
    <n v="709"/>
    <n v="0"/>
    <n v="0"/>
    <s v="No"/>
    <x v="0"/>
    <n v="0"/>
    <n v="2"/>
    <n v="13"/>
    <x v="0"/>
    <n v="0"/>
    <x v="48"/>
    <s v="252-1960"/>
    <s v="Female"/>
    <x v="59"/>
    <s v="Yes"/>
    <s v="No"/>
    <s v="No"/>
    <x v="1"/>
    <n v="0"/>
    <s v="Yes"/>
    <x v="1"/>
    <s v="Direct Debit"/>
    <n v="32"/>
    <n v="1740"/>
    <x v="0"/>
    <x v="0"/>
    <n v="0"/>
    <n v="1"/>
    <x v="2"/>
  </r>
  <r>
    <s v="8666-YDWO"/>
    <s v="No"/>
    <x v="7"/>
    <n v="49"/>
    <n v="101.5"/>
    <n v="0"/>
    <n v="0"/>
    <s v="No"/>
    <x v="0"/>
    <n v="0"/>
    <n v="1"/>
    <n v="12"/>
    <x v="1"/>
    <n v="48"/>
    <x v="10"/>
    <s v="327-5604"/>
    <s v="Female"/>
    <x v="58"/>
    <s v="No"/>
    <s v="No"/>
    <s v="No"/>
    <x v="0"/>
    <n v="0"/>
    <s v="No"/>
    <x v="0"/>
    <s v="Direct Debit"/>
    <n v="18"/>
    <n v="463"/>
    <x v="0"/>
    <x v="0"/>
    <n v="0"/>
    <n v="1"/>
    <x v="2"/>
  </r>
  <r>
    <s v="5765-SMSP"/>
    <s v="No"/>
    <x v="0"/>
    <n v="5"/>
    <n v="14"/>
    <n v="0"/>
    <n v="0"/>
    <s v="No"/>
    <x v="0"/>
    <n v="0"/>
    <n v="1"/>
    <n v="4"/>
    <x v="0"/>
    <n v="0"/>
    <x v="41"/>
    <s v="380-9530"/>
    <s v="Male"/>
    <x v="21"/>
    <s v="No"/>
    <s v="No"/>
    <s v="No"/>
    <x v="0"/>
    <n v="0"/>
    <s v="No"/>
    <x v="0"/>
    <s v="Credit Card"/>
    <n v="32"/>
    <n v="32"/>
    <x v="0"/>
    <x v="0"/>
    <n v="0"/>
    <n v="1"/>
    <x v="0"/>
  </r>
  <r>
    <s v="9532-MGCX"/>
    <s v="No"/>
    <x v="28"/>
    <n v="184"/>
    <n v="543.20000000000005"/>
    <n v="0"/>
    <n v="0"/>
    <s v="No"/>
    <x v="0"/>
    <n v="0"/>
    <n v="1"/>
    <n v="2"/>
    <x v="0"/>
    <n v="0"/>
    <x v="24"/>
    <s v="343-3528"/>
    <s v="Male"/>
    <x v="40"/>
    <s v="No"/>
    <s v="No"/>
    <s v="No"/>
    <x v="0"/>
    <n v="0"/>
    <s v="No"/>
    <x v="0"/>
    <s v="Direct Debit"/>
    <n v="47"/>
    <n v="1706"/>
    <x v="0"/>
    <x v="0"/>
    <n v="0"/>
    <n v="1"/>
    <x v="0"/>
  </r>
  <r>
    <s v="2570-EZAU"/>
    <s v="No"/>
    <x v="25"/>
    <n v="434"/>
    <n v="846.5"/>
    <n v="0"/>
    <n v="0"/>
    <s v="No"/>
    <x v="0"/>
    <n v="0"/>
    <n v="2"/>
    <n v="1"/>
    <x v="0"/>
    <n v="0"/>
    <x v="1"/>
    <s v="371-4941"/>
    <s v="Male"/>
    <x v="31"/>
    <s v="No"/>
    <s v="No"/>
    <s v="No"/>
    <x v="0"/>
    <n v="0"/>
    <s v="Yes"/>
    <x v="2"/>
    <s v="Credit Card"/>
    <n v="37"/>
    <n v="2237"/>
    <x v="0"/>
    <x v="0"/>
    <n v="0"/>
    <n v="1"/>
    <x v="0"/>
  </r>
  <r>
    <s v="8414-OZPY"/>
    <s v="No"/>
    <x v="16"/>
    <n v="518"/>
    <n v="872.1"/>
    <n v="0"/>
    <n v="0"/>
    <s v="No"/>
    <x v="0"/>
    <n v="0"/>
    <n v="0"/>
    <n v="6"/>
    <x v="1"/>
    <n v="53"/>
    <x v="36"/>
    <s v="239-10177"/>
    <s v="Female"/>
    <x v="5"/>
    <s v="No"/>
    <s v="No"/>
    <s v="No"/>
    <x v="0"/>
    <n v="0"/>
    <s v="Yes"/>
    <x v="2"/>
    <s v="Direct Debit"/>
    <n v="39"/>
    <n v="2861"/>
    <x v="0"/>
    <x v="0"/>
    <n v="0"/>
    <n v="1"/>
    <x v="1"/>
  </r>
  <r>
    <s v="1819-OMOQ"/>
    <s v="No"/>
    <x v="10"/>
    <n v="186"/>
    <n v="554.9"/>
    <n v="276"/>
    <n v="1048.8"/>
    <s v="Yes"/>
    <x v="1"/>
    <n v="0"/>
    <n v="0"/>
    <n v="2"/>
    <x v="0"/>
    <n v="0"/>
    <x v="13"/>
    <s v="299-6166"/>
    <s v="Female"/>
    <x v="26"/>
    <s v="No"/>
    <s v="No"/>
    <s v="No"/>
    <x v="0"/>
    <n v="0"/>
    <s v="Yes"/>
    <x v="2"/>
    <s v="Direct Debit"/>
    <n v="25"/>
    <n v="1754"/>
    <x v="0"/>
    <x v="0"/>
    <n v="0"/>
    <n v="1"/>
    <x v="0"/>
  </r>
  <r>
    <s v="5639-ENKY"/>
    <s v="No"/>
    <x v="19"/>
    <n v="385"/>
    <n v="853.5"/>
    <n v="0"/>
    <n v="0"/>
    <s v="No"/>
    <x v="0"/>
    <n v="0"/>
    <n v="2"/>
    <n v="0"/>
    <x v="1"/>
    <n v="0"/>
    <x v="45"/>
    <s v="234-4462"/>
    <s v="Male"/>
    <x v="35"/>
    <s v="No"/>
    <s v="No"/>
    <s v="No"/>
    <x v="0"/>
    <n v="0"/>
    <s v="No"/>
    <x v="2"/>
    <s v="Credit Card"/>
    <n v="9"/>
    <n v="522"/>
    <x v="0"/>
    <x v="0"/>
    <n v="0"/>
    <n v="1"/>
    <x v="0"/>
  </r>
  <r>
    <s v="3352-BPIN"/>
    <s v="No"/>
    <x v="30"/>
    <n v="18"/>
    <n v="34.4"/>
    <n v="0"/>
    <n v="0"/>
    <s v="No"/>
    <x v="0"/>
    <n v="0"/>
    <n v="2"/>
    <n v="0"/>
    <x v="1"/>
    <n v="0"/>
    <x v="35"/>
    <s v="273-10534"/>
    <s v="Male"/>
    <x v="22"/>
    <s v="Yes"/>
    <s v="No"/>
    <s v="No"/>
    <x v="1"/>
    <n v="0"/>
    <s v="No"/>
    <x v="0"/>
    <s v="Credit Card"/>
    <n v="8"/>
    <n v="29"/>
    <x v="0"/>
    <x v="0"/>
    <n v="0"/>
    <n v="1"/>
    <x v="0"/>
  </r>
  <r>
    <s v="5548-MLVT"/>
    <s v="No"/>
    <x v="0"/>
    <n v="7"/>
    <n v="15"/>
    <n v="0"/>
    <n v="0"/>
    <s v="No"/>
    <x v="0"/>
    <n v="0"/>
    <n v="0"/>
    <n v="2"/>
    <x v="0"/>
    <n v="0"/>
    <x v="46"/>
    <s v="306-7654"/>
    <s v="Female"/>
    <x v="55"/>
    <s v="No"/>
    <s v="Yes"/>
    <s v="No"/>
    <x v="2"/>
    <n v="0"/>
    <s v="No"/>
    <x v="0"/>
    <s v="Direct Debit"/>
    <n v="33"/>
    <n v="33"/>
    <x v="0"/>
    <x v="0"/>
    <n v="0"/>
    <n v="1"/>
    <x v="0"/>
  </r>
  <r>
    <s v="9272-GHWI"/>
    <s v="No"/>
    <x v="40"/>
    <n v="475"/>
    <n v="1083.7"/>
    <n v="0"/>
    <n v="0"/>
    <s v="No"/>
    <x v="0"/>
    <n v="0"/>
    <n v="1"/>
    <n v="14"/>
    <x v="0"/>
    <n v="0"/>
    <x v="34"/>
    <s v="371-2681"/>
    <s v="Female"/>
    <x v="25"/>
    <s v="No"/>
    <s v="Yes"/>
    <s v="No"/>
    <x v="2"/>
    <n v="0"/>
    <s v="Yes"/>
    <x v="2"/>
    <s v="Credit Card"/>
    <n v="47"/>
    <n v="3185"/>
    <x v="0"/>
    <x v="0"/>
    <n v="0"/>
    <n v="1"/>
    <x v="2"/>
  </r>
  <r>
    <s v="0440-OQJP"/>
    <s v="No"/>
    <x v="27"/>
    <n v="360"/>
    <n v="967.8"/>
    <n v="0"/>
    <n v="0"/>
    <s v="No"/>
    <x v="0"/>
    <n v="0"/>
    <n v="2"/>
    <n v="1"/>
    <x v="0"/>
    <n v="0"/>
    <x v="22"/>
    <s v="353-1339"/>
    <s v="Female"/>
    <x v="11"/>
    <s v="No"/>
    <s v="No"/>
    <s v="No"/>
    <x v="0"/>
    <n v="0"/>
    <s v="Yes"/>
    <x v="2"/>
    <s v="Credit Card"/>
    <n v="52"/>
    <n v="3324"/>
    <x v="0"/>
    <x v="0"/>
    <n v="0"/>
    <n v="1"/>
    <x v="0"/>
  </r>
  <r>
    <s v="3154-ZIIR"/>
    <s v="No"/>
    <x v="70"/>
    <n v="38"/>
    <n v="104.5"/>
    <n v="0"/>
    <n v="0"/>
    <s v="No"/>
    <x v="0"/>
    <n v="0"/>
    <n v="0"/>
    <n v="0"/>
    <x v="1"/>
    <n v="0"/>
    <x v="14"/>
    <s v="375-5790"/>
    <s v="Male"/>
    <x v="7"/>
    <s v="No"/>
    <s v="No"/>
    <s v="No"/>
    <x v="0"/>
    <n v="0"/>
    <s v="No"/>
    <x v="0"/>
    <s v="Credit Card"/>
    <n v="10"/>
    <n v="149"/>
    <x v="0"/>
    <x v="0"/>
    <n v="0"/>
    <n v="1"/>
    <x v="0"/>
  </r>
  <r>
    <s v="3560-ZZOB"/>
    <s v="No"/>
    <x v="43"/>
    <n v="7"/>
    <n v="24.5"/>
    <n v="0"/>
    <n v="0"/>
    <s v="No"/>
    <x v="0"/>
    <n v="0"/>
    <n v="0"/>
    <n v="0"/>
    <x v="1"/>
    <n v="0"/>
    <x v="12"/>
    <s v="331-8898"/>
    <s v="Female"/>
    <x v="50"/>
    <s v="No"/>
    <s v="No"/>
    <s v="No"/>
    <x v="0"/>
    <n v="0"/>
    <s v="No"/>
    <x v="1"/>
    <s v="Direct Debit"/>
    <n v="15"/>
    <n v="60"/>
    <x v="0"/>
    <x v="0"/>
    <n v="0"/>
    <n v="1"/>
    <x v="0"/>
  </r>
  <r>
    <s v="4872-DQYI"/>
    <s v="No"/>
    <x v="0"/>
    <n v="6"/>
    <n v="14"/>
    <n v="4"/>
    <n v="14.2"/>
    <s v="Yes"/>
    <x v="1"/>
    <n v="0"/>
    <n v="1"/>
    <n v="0"/>
    <x v="1"/>
    <n v="0"/>
    <x v="38"/>
    <s v="317-2214"/>
    <s v="Male"/>
    <x v="28"/>
    <s v="No"/>
    <s v="No"/>
    <s v="No"/>
    <x v="0"/>
    <n v="0"/>
    <s v="No"/>
    <x v="0"/>
    <s v="Credit Card"/>
    <n v="12"/>
    <n v="12"/>
    <x v="0"/>
    <x v="0"/>
    <n v="0"/>
    <n v="1"/>
    <x v="0"/>
  </r>
  <r>
    <s v="3783-FSYK"/>
    <s v="No"/>
    <x v="66"/>
    <n v="57"/>
    <n v="189.6"/>
    <n v="0"/>
    <n v="0"/>
    <s v="No"/>
    <x v="0"/>
    <n v="0"/>
    <n v="0"/>
    <n v="2"/>
    <x v="0"/>
    <n v="0"/>
    <x v="25"/>
    <s v="315-8963"/>
    <s v="Male"/>
    <x v="0"/>
    <s v="No"/>
    <s v="No"/>
    <s v="No"/>
    <x v="0"/>
    <n v="0"/>
    <s v="No"/>
    <x v="0"/>
    <s v="Credit Card"/>
    <n v="15"/>
    <n v="288"/>
    <x v="0"/>
    <x v="0"/>
    <n v="0"/>
    <n v="1"/>
    <x v="0"/>
  </r>
  <r>
    <s v="9337-GEZP"/>
    <s v="No"/>
    <x v="15"/>
    <n v="9"/>
    <n v="18.8"/>
    <n v="0"/>
    <n v="0"/>
    <s v="No"/>
    <x v="0"/>
    <n v="0"/>
    <n v="0"/>
    <n v="2"/>
    <x v="1"/>
    <n v="4"/>
    <x v="36"/>
    <s v="354-9494"/>
    <s v="Female"/>
    <x v="30"/>
    <s v="No"/>
    <s v="No"/>
    <s v="No"/>
    <x v="0"/>
    <n v="0"/>
    <s v="No"/>
    <x v="0"/>
    <s v="Credit Card"/>
    <n v="18"/>
    <n v="35"/>
    <x v="0"/>
    <x v="0"/>
    <n v="0"/>
    <n v="1"/>
    <x v="0"/>
  </r>
  <r>
    <s v="0006-TDMK"/>
    <s v="No"/>
    <x v="66"/>
    <n v="41"/>
    <n v="170.2"/>
    <n v="0"/>
    <n v="0"/>
    <s v="No"/>
    <x v="0"/>
    <n v="0"/>
    <n v="0"/>
    <n v="24"/>
    <x v="0"/>
    <n v="0"/>
    <x v="22"/>
    <s v="304-6860"/>
    <s v="Female"/>
    <x v="22"/>
    <s v="Yes"/>
    <s v="No"/>
    <s v="No"/>
    <x v="1"/>
    <n v="0"/>
    <s v="No"/>
    <x v="0"/>
    <s v="Credit Card"/>
    <n v="26"/>
    <n v="500"/>
    <x v="0"/>
    <x v="0"/>
    <n v="0"/>
    <n v="1"/>
    <x v="2"/>
  </r>
  <r>
    <s v="4387-EIZK"/>
    <s v="No"/>
    <x v="36"/>
    <n v="167"/>
    <n v="379.1"/>
    <n v="0"/>
    <n v="0"/>
    <s v="No"/>
    <x v="0"/>
    <n v="0"/>
    <n v="0"/>
    <n v="5"/>
    <x v="0"/>
    <n v="0"/>
    <x v="8"/>
    <s v="369-6653"/>
    <s v="Female"/>
    <x v="40"/>
    <s v="No"/>
    <s v="No"/>
    <s v="No"/>
    <x v="0"/>
    <n v="0"/>
    <s v="No"/>
    <x v="0"/>
    <s v="Direct Debit"/>
    <n v="47"/>
    <n v="1996"/>
    <x v="0"/>
    <x v="0"/>
    <n v="0"/>
    <n v="1"/>
    <x v="1"/>
  </r>
  <r>
    <s v="2227-PKXK"/>
    <s v="No"/>
    <x v="11"/>
    <n v="83"/>
    <n v="250.3"/>
    <n v="0"/>
    <n v="0"/>
    <s v="No"/>
    <x v="0"/>
    <n v="0"/>
    <n v="0"/>
    <n v="26"/>
    <x v="0"/>
    <n v="0"/>
    <x v="36"/>
    <s v="254-7559"/>
    <s v="Male"/>
    <x v="23"/>
    <s v="Yes"/>
    <s v="No"/>
    <s v="No"/>
    <x v="1"/>
    <n v="0"/>
    <s v="No"/>
    <x v="0"/>
    <s v="Credit Card"/>
    <n v="29"/>
    <n v="604"/>
    <x v="0"/>
    <x v="0"/>
    <n v="0"/>
    <n v="1"/>
    <x v="2"/>
  </r>
  <r>
    <s v="4960-WIUA"/>
    <s v="No"/>
    <x v="61"/>
    <n v="16"/>
    <n v="54.7"/>
    <n v="0"/>
    <n v="0"/>
    <s v="No"/>
    <x v="0"/>
    <n v="0"/>
    <n v="0"/>
    <n v="14"/>
    <x v="0"/>
    <n v="0"/>
    <x v="11"/>
    <s v="294-2071"/>
    <s v="Male"/>
    <x v="11"/>
    <s v="No"/>
    <s v="No"/>
    <s v="No"/>
    <x v="0"/>
    <n v="0"/>
    <s v="No"/>
    <x v="0"/>
    <s v="Direct Debit"/>
    <n v="26"/>
    <n v="207"/>
    <x v="0"/>
    <x v="0"/>
    <n v="0"/>
    <n v="1"/>
    <x v="2"/>
  </r>
  <r>
    <s v="0861-TCWP"/>
    <s v="No"/>
    <x v="35"/>
    <n v="220"/>
    <n v="581.9"/>
    <n v="0"/>
    <n v="0"/>
    <s v="No"/>
    <x v="0"/>
    <n v="0"/>
    <n v="0"/>
    <n v="1"/>
    <x v="1"/>
    <n v="25"/>
    <x v="5"/>
    <s v="255-7654"/>
    <s v="Female"/>
    <x v="21"/>
    <s v="No"/>
    <s v="No"/>
    <s v="No"/>
    <x v="0"/>
    <n v="0"/>
    <s v="Yes"/>
    <x v="1"/>
    <s v="Direct Debit"/>
    <n v="28"/>
    <n v="1374"/>
    <x v="0"/>
    <x v="0"/>
    <n v="0"/>
    <n v="1"/>
    <x v="0"/>
  </r>
  <r>
    <s v="4989-PYQI"/>
    <s v="No"/>
    <x v="57"/>
    <n v="284"/>
    <n v="975.3"/>
    <n v="0"/>
    <n v="0"/>
    <s v="No"/>
    <x v="0"/>
    <n v="0"/>
    <n v="0"/>
    <n v="0"/>
    <x v="1"/>
    <n v="0"/>
    <x v="20"/>
    <s v="353-10451"/>
    <s v="Male"/>
    <x v="51"/>
    <s v="No"/>
    <s v="No"/>
    <s v="No"/>
    <x v="0"/>
    <n v="0"/>
    <s v="No"/>
    <x v="2"/>
    <s v="Direct Debit"/>
    <n v="12"/>
    <n v="867"/>
    <x v="0"/>
    <x v="0"/>
    <n v="0"/>
    <n v="1"/>
    <x v="0"/>
  </r>
  <r>
    <s v="0213-YZVH"/>
    <s v="No"/>
    <x v="63"/>
    <n v="325"/>
    <n v="723.1"/>
    <n v="0"/>
    <n v="0"/>
    <s v="No"/>
    <x v="0"/>
    <n v="0"/>
    <n v="0"/>
    <n v="9"/>
    <x v="0"/>
    <n v="0"/>
    <x v="28"/>
    <s v="308-5347"/>
    <s v="Male"/>
    <x v="46"/>
    <s v="No"/>
    <s v="No"/>
    <s v="No"/>
    <x v="0"/>
    <n v="0"/>
    <s v="Yes"/>
    <x v="2"/>
    <s v="Direct Debit"/>
    <n v="45"/>
    <n v="3288"/>
    <x v="0"/>
    <x v="0"/>
    <n v="0"/>
    <n v="1"/>
    <x v="1"/>
  </r>
  <r>
    <s v="3102-OOVK"/>
    <s v="No"/>
    <x v="50"/>
    <n v="34"/>
    <n v="99"/>
    <n v="0"/>
    <n v="0"/>
    <s v="No"/>
    <x v="0"/>
    <n v="0"/>
    <n v="0"/>
    <n v="6"/>
    <x v="0"/>
    <n v="0"/>
    <x v="21"/>
    <s v="384-7468"/>
    <s v="Female"/>
    <x v="24"/>
    <s v="No"/>
    <s v="No"/>
    <s v="No"/>
    <x v="0"/>
    <n v="0"/>
    <s v="No"/>
    <x v="1"/>
    <s v="Credit Card"/>
    <n v="33"/>
    <n v="469"/>
    <x v="0"/>
    <x v="0"/>
    <n v="0"/>
    <n v="1"/>
    <x v="1"/>
  </r>
  <r>
    <s v="7723-CFHN"/>
    <s v="No"/>
    <x v="68"/>
    <n v="21"/>
    <n v="72.2"/>
    <n v="0"/>
    <n v="0"/>
    <s v="No"/>
    <x v="0"/>
    <n v="0"/>
    <n v="0"/>
    <n v="4"/>
    <x v="0"/>
    <n v="0"/>
    <x v="40"/>
    <s v="280-6665"/>
    <s v="Male"/>
    <x v="24"/>
    <s v="No"/>
    <s v="No"/>
    <s v="No"/>
    <x v="0"/>
    <n v="0"/>
    <s v="No"/>
    <x v="0"/>
    <s v="Direct Debit"/>
    <n v="30"/>
    <n v="179"/>
    <x v="0"/>
    <x v="0"/>
    <n v="0"/>
    <n v="1"/>
    <x v="0"/>
  </r>
  <r>
    <s v="3826-UHYM"/>
    <s v="No"/>
    <x v="50"/>
    <n v="59"/>
    <n v="143.69999999999999"/>
    <n v="0"/>
    <n v="0"/>
    <s v="No"/>
    <x v="0"/>
    <n v="0"/>
    <n v="0"/>
    <n v="0"/>
    <x v="1"/>
    <n v="0"/>
    <x v="30"/>
    <s v="253-10207"/>
    <s v="Female"/>
    <x v="4"/>
    <s v="Yes"/>
    <s v="No"/>
    <s v="No"/>
    <x v="1"/>
    <n v="0"/>
    <s v="No"/>
    <x v="1"/>
    <s v="Credit Card"/>
    <n v="8"/>
    <n v="113"/>
    <x v="0"/>
    <x v="0"/>
    <n v="0"/>
    <n v="1"/>
    <x v="0"/>
  </r>
  <r>
    <s v="9161-LAQX"/>
    <s v="No"/>
    <x v="27"/>
    <n v="379"/>
    <n v="648.79999999999995"/>
    <n v="0"/>
    <n v="0"/>
    <s v="No"/>
    <x v="0"/>
    <n v="0"/>
    <n v="0"/>
    <n v="5"/>
    <x v="1"/>
    <n v="11"/>
    <x v="40"/>
    <s v="340-9869"/>
    <s v="Male"/>
    <x v="40"/>
    <s v="No"/>
    <s v="No"/>
    <s v="No"/>
    <x v="0"/>
    <n v="0"/>
    <s v="No"/>
    <x v="1"/>
    <s v="Direct Debit"/>
    <n v="61"/>
    <n v="3981"/>
    <x v="0"/>
    <x v="0"/>
    <n v="0"/>
    <n v="1"/>
    <x v="1"/>
  </r>
  <r>
    <s v="7530-VRIG"/>
    <s v="No"/>
    <x v="34"/>
    <n v="112"/>
    <n v="278.2"/>
    <n v="224"/>
    <n v="666.4"/>
    <s v="Yes"/>
    <x v="1"/>
    <n v="0"/>
    <n v="0"/>
    <n v="7"/>
    <x v="0"/>
    <n v="0"/>
    <x v="39"/>
    <s v="273-6590"/>
    <s v="Female"/>
    <x v="51"/>
    <s v="No"/>
    <s v="No"/>
    <s v="No"/>
    <x v="0"/>
    <n v="0"/>
    <s v="Yes"/>
    <x v="1"/>
    <s v="Direct Debit"/>
    <n v="41"/>
    <n v="2301"/>
    <x v="0"/>
    <x v="0"/>
    <n v="0"/>
    <n v="1"/>
    <x v="1"/>
  </r>
  <r>
    <s v="8667-ZPCR"/>
    <s v="No"/>
    <x v="50"/>
    <n v="34"/>
    <n v="71.900000000000006"/>
    <n v="0"/>
    <n v="0"/>
    <s v="No"/>
    <x v="0"/>
    <n v="0"/>
    <n v="0"/>
    <n v="5"/>
    <x v="0"/>
    <n v="0"/>
    <x v="24"/>
    <s v="401-1264"/>
    <s v="Female"/>
    <x v="35"/>
    <s v="No"/>
    <s v="No"/>
    <s v="No"/>
    <x v="0"/>
    <n v="0"/>
    <s v="No"/>
    <x v="0"/>
    <s v="Direct Debit"/>
    <n v="31"/>
    <n v="439"/>
    <x v="0"/>
    <x v="0"/>
    <n v="0"/>
    <n v="1"/>
    <x v="1"/>
  </r>
  <r>
    <s v="3429-INYY"/>
    <s v="No"/>
    <x v="38"/>
    <n v="369"/>
    <n v="658.4"/>
    <n v="0"/>
    <n v="0"/>
    <s v="No"/>
    <x v="0"/>
    <n v="0"/>
    <n v="0"/>
    <n v="5"/>
    <x v="0"/>
    <n v="0"/>
    <x v="50"/>
    <s v="301-9113"/>
    <s v="Male"/>
    <x v="30"/>
    <s v="No"/>
    <s v="No"/>
    <s v="No"/>
    <x v="0"/>
    <n v="0"/>
    <s v="No"/>
    <x v="0"/>
    <s v="Direct Debit"/>
    <n v="26"/>
    <n v="1326"/>
    <x v="0"/>
    <x v="0"/>
    <n v="0"/>
    <n v="1"/>
    <x v="1"/>
  </r>
  <r>
    <s v="0339-TBVS"/>
    <s v="No"/>
    <x v="67"/>
    <n v="225"/>
    <n v="526.29999999999995"/>
    <n v="0"/>
    <n v="0"/>
    <s v="No"/>
    <x v="0"/>
    <n v="0"/>
    <n v="0"/>
    <n v="5"/>
    <x v="0"/>
    <n v="0"/>
    <x v="46"/>
    <s v="305-8093"/>
    <s v="Female"/>
    <x v="39"/>
    <s v="No"/>
    <s v="No"/>
    <s v="No"/>
    <x v="0"/>
    <n v="0"/>
    <s v="Yes"/>
    <x v="2"/>
    <s v="Credit Card"/>
    <n v="40"/>
    <n v="2357"/>
    <x v="0"/>
    <x v="0"/>
    <n v="0"/>
    <n v="1"/>
    <x v="1"/>
  </r>
  <r>
    <s v="1668-SSTO"/>
    <s v="No"/>
    <x v="60"/>
    <n v="453"/>
    <n v="1072.4000000000001"/>
    <n v="0"/>
    <n v="0"/>
    <s v="No"/>
    <x v="0"/>
    <n v="0"/>
    <n v="0"/>
    <n v="4"/>
    <x v="0"/>
    <n v="0"/>
    <x v="3"/>
    <s v="335-2307"/>
    <s v="Female"/>
    <x v="9"/>
    <s v="No"/>
    <s v="No"/>
    <s v="No"/>
    <x v="0"/>
    <n v="0"/>
    <s v="Yes"/>
    <x v="0"/>
    <s v="Credit Card"/>
    <n v="22"/>
    <n v="1452"/>
    <x v="0"/>
    <x v="0"/>
    <n v="0"/>
    <n v="1"/>
    <x v="0"/>
  </r>
  <r>
    <s v="6946-QPMQ"/>
    <s v="No"/>
    <x v="15"/>
    <n v="7"/>
    <n v="18"/>
    <n v="8"/>
    <n v="24"/>
    <s v="Yes"/>
    <x v="1"/>
    <n v="0"/>
    <n v="0"/>
    <n v="16"/>
    <x v="1"/>
    <n v="6"/>
    <x v="29"/>
    <s v="373-7026"/>
    <s v="Male"/>
    <x v="33"/>
    <s v="Yes"/>
    <s v="No"/>
    <s v="No"/>
    <x v="1"/>
    <n v="0"/>
    <s v="No"/>
    <x v="0"/>
    <s v="Credit Card"/>
    <n v="10"/>
    <n v="21"/>
    <x v="0"/>
    <x v="0"/>
    <n v="0"/>
    <n v="1"/>
    <x v="2"/>
  </r>
  <r>
    <s v="9395-YIZB"/>
    <s v="No"/>
    <x v="68"/>
    <n v="8"/>
    <n v="24.7"/>
    <n v="0"/>
    <n v="0"/>
    <s v="No"/>
    <x v="0"/>
    <n v="0"/>
    <n v="0"/>
    <n v="4"/>
    <x v="0"/>
    <n v="0"/>
    <x v="50"/>
    <s v="351-3140"/>
    <s v="Male"/>
    <x v="55"/>
    <s v="No"/>
    <s v="Yes"/>
    <s v="No"/>
    <x v="2"/>
    <n v="0"/>
    <s v="No"/>
    <x v="0"/>
    <s v="Credit Card"/>
    <n v="27"/>
    <n v="165"/>
    <x v="0"/>
    <x v="0"/>
    <n v="0"/>
    <n v="1"/>
    <x v="0"/>
  </r>
  <r>
    <s v="6349-ABUL"/>
    <s v="No"/>
    <x v="60"/>
    <n v="443"/>
    <n v="1066.4000000000001"/>
    <n v="268"/>
    <n v="830.8"/>
    <s v="Yes"/>
    <x v="1"/>
    <n v="0"/>
    <n v="0"/>
    <n v="10"/>
    <x v="0"/>
    <n v="0"/>
    <x v="0"/>
    <s v="272-9973"/>
    <s v="Male"/>
    <x v="34"/>
    <s v="No"/>
    <s v="Yes"/>
    <s v="No"/>
    <x v="2"/>
    <n v="0"/>
    <s v="No"/>
    <x v="0"/>
    <s v="Direct Debit"/>
    <n v="55"/>
    <n v="3637"/>
    <x v="0"/>
    <x v="0"/>
    <n v="0"/>
    <n v="1"/>
    <x v="1"/>
  </r>
  <r>
    <s v="6694-HCOH"/>
    <s v="No"/>
    <x v="30"/>
    <n v="10"/>
    <n v="23.3"/>
    <n v="0"/>
    <n v="0"/>
    <s v="No"/>
    <x v="0"/>
    <n v="0"/>
    <n v="0"/>
    <n v="0"/>
    <x v="1"/>
    <n v="0"/>
    <x v="43"/>
    <s v="332-5690"/>
    <s v="Female"/>
    <x v="46"/>
    <s v="No"/>
    <s v="No"/>
    <s v="No"/>
    <x v="0"/>
    <n v="0"/>
    <s v="No"/>
    <x v="0"/>
    <s v="Credit Card"/>
    <n v="8"/>
    <n v="24"/>
    <x v="0"/>
    <x v="0"/>
    <n v="0"/>
    <n v="1"/>
    <x v="0"/>
  </r>
  <r>
    <s v="6055-SMGJ"/>
    <s v="No"/>
    <x v="52"/>
    <n v="130"/>
    <n v="247.4"/>
    <n v="0"/>
    <n v="0"/>
    <s v="No"/>
    <x v="0"/>
    <n v="0"/>
    <n v="0"/>
    <n v="5"/>
    <x v="0"/>
    <n v="0"/>
    <x v="3"/>
    <s v="258-3457"/>
    <s v="Male"/>
    <x v="60"/>
    <s v="No"/>
    <s v="Yes"/>
    <s v="No"/>
    <x v="2"/>
    <n v="0"/>
    <s v="No"/>
    <x v="0"/>
    <s v="Direct Debit"/>
    <n v="59"/>
    <n v="1323"/>
    <x v="0"/>
    <x v="0"/>
    <n v="0"/>
    <n v="1"/>
    <x v="1"/>
  </r>
  <r>
    <s v="9394-CACA"/>
    <s v="No"/>
    <x v="64"/>
    <n v="126"/>
    <n v="352.2"/>
    <n v="0"/>
    <n v="0"/>
    <s v="No"/>
    <x v="0"/>
    <n v="0"/>
    <n v="0"/>
    <n v="4"/>
    <x v="0"/>
    <n v="0"/>
    <x v="14"/>
    <s v="319-2519"/>
    <s v="Female"/>
    <x v="29"/>
    <s v="No"/>
    <s v="Yes"/>
    <s v="No"/>
    <x v="2"/>
    <n v="0"/>
    <s v="No"/>
    <x v="1"/>
    <s v="Paper Check"/>
    <n v="34"/>
    <n v="1317"/>
    <x v="0"/>
    <x v="0"/>
    <n v="0"/>
    <n v="1"/>
    <x v="0"/>
  </r>
  <r>
    <s v="8477-ILPZ"/>
    <s v="No"/>
    <x v="40"/>
    <n v="89"/>
    <n v="273.7"/>
    <n v="0"/>
    <n v="0"/>
    <s v="No"/>
    <x v="0"/>
    <n v="0"/>
    <n v="0"/>
    <n v="1"/>
    <x v="0"/>
    <n v="0"/>
    <x v="4"/>
    <s v="370-5898"/>
    <s v="Female"/>
    <x v="48"/>
    <s v="No"/>
    <s v="No"/>
    <s v="No"/>
    <x v="0"/>
    <n v="0"/>
    <s v="No"/>
    <x v="2"/>
    <s v="Credit Card"/>
    <n v="29"/>
    <n v="2001"/>
    <x v="0"/>
    <x v="0"/>
    <n v="0"/>
    <n v="1"/>
    <x v="0"/>
  </r>
  <r>
    <s v="4143-KEXW"/>
    <s v="No"/>
    <x v="0"/>
    <n v="6"/>
    <n v="15"/>
    <n v="0"/>
    <n v="0"/>
    <s v="No"/>
    <x v="0"/>
    <n v="0"/>
    <n v="0"/>
    <n v="5"/>
    <x v="0"/>
    <n v="0"/>
    <x v="7"/>
    <s v="258-4054"/>
    <s v="Female"/>
    <x v="35"/>
    <s v="No"/>
    <s v="No"/>
    <s v="No"/>
    <x v="0"/>
    <n v="0"/>
    <s v="No"/>
    <x v="1"/>
    <s v="Credit Card"/>
    <n v="10"/>
    <n v="10"/>
    <x v="0"/>
    <x v="0"/>
    <n v="0"/>
    <n v="1"/>
    <x v="1"/>
  </r>
  <r>
    <s v="5312-XYVJ"/>
    <s v="No"/>
    <x v="31"/>
    <n v="201"/>
    <n v="410"/>
    <n v="0"/>
    <n v="0"/>
    <s v="No"/>
    <x v="0"/>
    <n v="0"/>
    <n v="0"/>
    <n v="6"/>
    <x v="0"/>
    <n v="0"/>
    <x v="22"/>
    <s v="348-6811"/>
    <s v="Male"/>
    <x v="20"/>
    <s v="No"/>
    <s v="No"/>
    <s v="No"/>
    <x v="0"/>
    <n v="0"/>
    <s v="No"/>
    <x v="0"/>
    <s v="Direct Debit"/>
    <n v="39"/>
    <n v="1239"/>
    <x v="0"/>
    <x v="0"/>
    <n v="0"/>
    <n v="1"/>
    <x v="1"/>
  </r>
  <r>
    <s v="3017-WWEF"/>
    <s v="No"/>
    <x v="56"/>
    <n v="80"/>
    <n v="204.5"/>
    <n v="0"/>
    <n v="0"/>
    <s v="No"/>
    <x v="0"/>
    <n v="0"/>
    <n v="0"/>
    <n v="2"/>
    <x v="0"/>
    <n v="0"/>
    <x v="24"/>
    <s v="363-4456"/>
    <s v="Female"/>
    <x v="14"/>
    <s v="No"/>
    <s v="Yes"/>
    <s v="No"/>
    <x v="2"/>
    <n v="0"/>
    <s v="No"/>
    <x v="0"/>
    <s v="Credit Card"/>
    <n v="29"/>
    <n v="749"/>
    <x v="0"/>
    <x v="0"/>
    <n v="0"/>
    <n v="1"/>
    <x v="0"/>
  </r>
  <r>
    <s v="0619-UDUR"/>
    <s v="No"/>
    <x v="15"/>
    <n v="4"/>
    <n v="7.9"/>
    <n v="0"/>
    <n v="0"/>
    <s v="No"/>
    <x v="0"/>
    <n v="0"/>
    <n v="0"/>
    <n v="0"/>
    <x v="1"/>
    <n v="0"/>
    <x v="26"/>
    <s v="291-4846"/>
    <s v="Male"/>
    <x v="21"/>
    <s v="No"/>
    <s v="No"/>
    <s v="No"/>
    <x v="0"/>
    <n v="0"/>
    <s v="No"/>
    <x v="0"/>
    <s v="Direct Debit"/>
    <n v="7"/>
    <n v="12"/>
    <x v="0"/>
    <x v="0"/>
    <n v="0"/>
    <n v="1"/>
    <x v="0"/>
  </r>
  <r>
    <s v="7725-KJQT"/>
    <s v="No"/>
    <x v="75"/>
    <n v="129"/>
    <n v="448.2"/>
    <n v="0"/>
    <n v="0"/>
    <s v="No"/>
    <x v="0"/>
    <n v="0"/>
    <n v="0"/>
    <n v="20"/>
    <x v="0"/>
    <n v="0"/>
    <x v="41"/>
    <s v="280-2595"/>
    <s v="Female"/>
    <x v="6"/>
    <s v="Yes"/>
    <s v="No"/>
    <s v="No"/>
    <x v="1"/>
    <n v="0"/>
    <s v="Yes"/>
    <x v="1"/>
    <s v="Credit Card"/>
    <n v="38"/>
    <n v="1403"/>
    <x v="0"/>
    <x v="0"/>
    <n v="0"/>
    <n v="1"/>
    <x v="2"/>
  </r>
  <r>
    <s v="0649-IGVB"/>
    <s v="No"/>
    <x v="74"/>
    <n v="22"/>
    <n v="50.2"/>
    <n v="28"/>
    <n v="51.1"/>
    <s v="Yes"/>
    <x v="1"/>
    <n v="0"/>
    <n v="0"/>
    <n v="5"/>
    <x v="0"/>
    <n v="0"/>
    <x v="40"/>
    <s v="358-9849"/>
    <s v="Male"/>
    <x v="2"/>
    <s v="No"/>
    <s v="No"/>
    <s v="No"/>
    <x v="0"/>
    <n v="0"/>
    <s v="No"/>
    <x v="0"/>
    <s v="Credit Card"/>
    <n v="30"/>
    <n v="212"/>
    <x v="0"/>
    <x v="0"/>
    <n v="0"/>
    <n v="1"/>
    <x v="1"/>
  </r>
  <r>
    <s v="0915-YHYO"/>
    <s v="No"/>
    <x v="12"/>
    <n v="258"/>
    <n v="646.79999999999995"/>
    <n v="0"/>
    <n v="0"/>
    <s v="No"/>
    <x v="0"/>
    <n v="0"/>
    <n v="0"/>
    <n v="7"/>
    <x v="1"/>
    <n v="19"/>
    <x v="40"/>
    <s v="317-6004"/>
    <s v="Female"/>
    <x v="55"/>
    <s v="No"/>
    <s v="Yes"/>
    <s v="No"/>
    <x v="2"/>
    <n v="0"/>
    <s v="No"/>
    <x v="2"/>
    <s v="Credit Card"/>
    <n v="25"/>
    <n v="1447"/>
    <x v="0"/>
    <x v="0"/>
    <n v="0"/>
    <n v="1"/>
    <x v="1"/>
  </r>
  <r>
    <s v="3046-MPSU"/>
    <s v="No"/>
    <x v="29"/>
    <n v="97"/>
    <n v="236.5"/>
    <n v="0"/>
    <n v="0"/>
    <s v="No"/>
    <x v="0"/>
    <n v="0"/>
    <n v="0"/>
    <n v="17"/>
    <x v="0"/>
    <n v="0"/>
    <x v="50"/>
    <s v="310-2655"/>
    <s v="Female"/>
    <x v="10"/>
    <s v="No"/>
    <s v="No"/>
    <s v="No"/>
    <x v="0"/>
    <n v="0"/>
    <s v="No"/>
    <x v="0"/>
    <s v="Direct Debit"/>
    <n v="37"/>
    <n v="668"/>
    <x v="0"/>
    <x v="0"/>
    <n v="0"/>
    <n v="1"/>
    <x v="2"/>
  </r>
  <r>
    <s v="2324-RFFQ"/>
    <s v="No"/>
    <x v="21"/>
    <n v="195"/>
    <n v="509.4"/>
    <n v="0"/>
    <n v="0"/>
    <s v="No"/>
    <x v="0"/>
    <n v="0"/>
    <n v="0"/>
    <n v="7"/>
    <x v="0"/>
    <n v="0"/>
    <x v="3"/>
    <s v="347-5279"/>
    <s v="Male"/>
    <x v="13"/>
    <s v="No"/>
    <s v="Yes"/>
    <s v="No"/>
    <x v="2"/>
    <n v="0"/>
    <s v="Yes"/>
    <x v="2"/>
    <s v="Credit Card"/>
    <n v="33"/>
    <n v="1525"/>
    <x v="0"/>
    <x v="0"/>
    <n v="0"/>
    <n v="1"/>
    <x v="1"/>
  </r>
  <r>
    <s v="2291-SBUJ"/>
    <s v="No"/>
    <x v="43"/>
    <n v="18"/>
    <n v="45.8"/>
    <n v="0"/>
    <n v="0"/>
    <s v="No"/>
    <x v="0"/>
    <n v="0"/>
    <n v="0"/>
    <n v="6"/>
    <x v="0"/>
    <n v="0"/>
    <x v="3"/>
    <s v="264-3874"/>
    <s v="Male"/>
    <x v="13"/>
    <s v="No"/>
    <s v="Yes"/>
    <s v="No"/>
    <x v="2"/>
    <n v="0"/>
    <s v="No"/>
    <x v="0"/>
    <s v="Direct Debit"/>
    <n v="40"/>
    <n v="166"/>
    <x v="0"/>
    <x v="0"/>
    <n v="0"/>
    <n v="1"/>
    <x v="1"/>
  </r>
  <r>
    <s v="9611-SQOP"/>
    <s v="No"/>
    <x v="0"/>
    <n v="3"/>
    <n v="11"/>
    <n v="0"/>
    <n v="0"/>
    <s v="No"/>
    <x v="0"/>
    <n v="0"/>
    <n v="0"/>
    <n v="0"/>
    <x v="1"/>
    <n v="0"/>
    <x v="46"/>
    <s v="360-5604"/>
    <s v="Female"/>
    <x v="21"/>
    <s v="No"/>
    <s v="No"/>
    <s v="No"/>
    <x v="0"/>
    <n v="0"/>
    <s v="No"/>
    <x v="0"/>
    <s v="Credit Card"/>
    <n v="13"/>
    <n v="13"/>
    <x v="0"/>
    <x v="0"/>
    <n v="0"/>
    <n v="1"/>
    <x v="0"/>
  </r>
  <r>
    <s v="2945-OLCI"/>
    <s v="No"/>
    <x v="69"/>
    <n v="124"/>
    <n v="279.60000000000002"/>
    <n v="0"/>
    <n v="0"/>
    <s v="No"/>
    <x v="0"/>
    <n v="0"/>
    <n v="0"/>
    <n v="4"/>
    <x v="1"/>
    <n v="14"/>
    <x v="32"/>
    <s v="270-1279"/>
    <s v="Male"/>
    <x v="62"/>
    <s v="No"/>
    <s v="Yes"/>
    <s v="No"/>
    <x v="2"/>
    <n v="0"/>
    <s v="No"/>
    <x v="0"/>
    <s v="Credit Card"/>
    <n v="45"/>
    <n v="1571"/>
    <x v="0"/>
    <x v="0"/>
    <n v="0"/>
    <n v="1"/>
    <x v="0"/>
  </r>
  <r>
    <s v="2981-AFEP"/>
    <s v="No"/>
    <x v="54"/>
    <n v="293"/>
    <n v="707.4"/>
    <n v="216"/>
    <n v="297"/>
    <s v="Yes"/>
    <x v="1"/>
    <n v="0"/>
    <n v="0"/>
    <n v="0"/>
    <x v="1"/>
    <n v="0"/>
    <x v="41"/>
    <s v="304-4600"/>
    <s v="Female"/>
    <x v="57"/>
    <s v="No"/>
    <s v="Yes"/>
    <s v="No"/>
    <x v="2"/>
    <n v="0"/>
    <s v="No"/>
    <x v="2"/>
    <s v="Paper Check"/>
    <n v="8"/>
    <n v="445"/>
    <x v="0"/>
    <x v="0"/>
    <n v="0"/>
    <n v="1"/>
    <x v="0"/>
  </r>
  <r>
    <s v="6469-OUUN"/>
    <s v="No"/>
    <x v="26"/>
    <n v="345"/>
    <n v="948"/>
    <n v="252"/>
    <n v="831.6"/>
    <s v="Yes"/>
    <x v="1"/>
    <n v="0"/>
    <n v="0"/>
    <n v="7"/>
    <x v="0"/>
    <n v="0"/>
    <x v="7"/>
    <s v="248-10399"/>
    <s v="Female"/>
    <x v="41"/>
    <s v="No"/>
    <s v="Yes"/>
    <s v="No"/>
    <x v="2"/>
    <n v="0"/>
    <s v="No"/>
    <x v="2"/>
    <s v="Direct Debit"/>
    <n v="49"/>
    <n v="3083"/>
    <x v="0"/>
    <x v="0"/>
    <n v="0"/>
    <n v="1"/>
    <x v="1"/>
  </r>
  <r>
    <s v="2138-UXSZ"/>
    <s v="No"/>
    <x v="46"/>
    <n v="133"/>
    <n v="281.2"/>
    <n v="0"/>
    <n v="0"/>
    <s v="No"/>
    <x v="0"/>
    <n v="0"/>
    <n v="0"/>
    <n v="1"/>
    <x v="0"/>
    <n v="0"/>
    <x v="14"/>
    <s v="331-3117"/>
    <s v="Male"/>
    <x v="20"/>
    <s v="No"/>
    <s v="No"/>
    <s v="No"/>
    <x v="0"/>
    <n v="0"/>
    <s v="Yes"/>
    <x v="0"/>
    <s v="Direct Debit"/>
    <n v="26"/>
    <n v="1034"/>
    <x v="0"/>
    <x v="0"/>
    <n v="0"/>
    <n v="1"/>
    <x v="0"/>
  </r>
  <r>
    <s v="4004-RYDT"/>
    <s v="No"/>
    <x v="9"/>
    <n v="348"/>
    <n v="704.6"/>
    <n v="0"/>
    <n v="0"/>
    <s v="No"/>
    <x v="0"/>
    <n v="0"/>
    <n v="0"/>
    <n v="10"/>
    <x v="0"/>
    <n v="0"/>
    <x v="28"/>
    <s v="344-6445"/>
    <s v="Male"/>
    <x v="6"/>
    <s v="Yes"/>
    <s v="No"/>
    <s v="No"/>
    <x v="1"/>
    <n v="0"/>
    <s v="Yes"/>
    <x v="1"/>
    <s v="Direct Debit"/>
    <n v="59"/>
    <n v="2961"/>
    <x v="0"/>
    <x v="0"/>
    <n v="0"/>
    <n v="1"/>
    <x v="1"/>
  </r>
  <r>
    <s v="9961-TWLO"/>
    <s v="No"/>
    <x v="29"/>
    <n v="69"/>
    <n v="178.8"/>
    <n v="0"/>
    <n v="0"/>
    <s v="No"/>
    <x v="0"/>
    <n v="0"/>
    <n v="0"/>
    <n v="0"/>
    <x v="1"/>
    <n v="0"/>
    <x v="28"/>
    <s v="327-8261"/>
    <s v="Male"/>
    <x v="43"/>
    <s v="No"/>
    <s v="Yes"/>
    <s v="No"/>
    <x v="2"/>
    <n v="0"/>
    <s v="No"/>
    <x v="0"/>
    <s v="Credit Card"/>
    <n v="10"/>
    <n v="186"/>
    <x v="0"/>
    <x v="0"/>
    <n v="0"/>
    <n v="1"/>
    <x v="0"/>
  </r>
  <r>
    <s v="1992-IGVJ"/>
    <s v="No"/>
    <x v="2"/>
    <n v="205"/>
    <n v="478.7"/>
    <n v="0"/>
    <n v="0"/>
    <s v="No"/>
    <x v="0"/>
    <n v="0"/>
    <n v="0"/>
    <n v="6"/>
    <x v="0"/>
    <n v="0"/>
    <x v="41"/>
    <s v="315-9470"/>
    <s v="Female"/>
    <x v="34"/>
    <s v="No"/>
    <s v="Yes"/>
    <s v="No"/>
    <x v="2"/>
    <n v="0"/>
    <s v="Yes"/>
    <x v="0"/>
    <s v="Direct Debit"/>
    <n v="21"/>
    <n v="920"/>
    <x v="0"/>
    <x v="0"/>
    <n v="0"/>
    <n v="1"/>
    <x v="1"/>
  </r>
  <r>
    <s v="1430-LBAW"/>
    <s v="No"/>
    <x v="5"/>
    <n v="209"/>
    <n v="260"/>
    <n v="0"/>
    <n v="0"/>
    <s v="No"/>
    <x v="0"/>
    <n v="0"/>
    <n v="0"/>
    <n v="6"/>
    <x v="1"/>
    <n v="9"/>
    <x v="3"/>
    <s v="399-3457"/>
    <s v="Female"/>
    <x v="60"/>
    <s v="No"/>
    <s v="Yes"/>
    <s v="No"/>
    <x v="2"/>
    <n v="0"/>
    <s v="No"/>
    <x v="0"/>
    <s v="Direct Debit"/>
    <n v="43"/>
    <n v="753"/>
    <x v="0"/>
    <x v="0"/>
    <n v="0"/>
    <n v="1"/>
    <x v="1"/>
  </r>
  <r>
    <s v="4278-LBTT"/>
    <s v="No"/>
    <x v="40"/>
    <n v="181"/>
    <n v="540.20000000000005"/>
    <n v="0"/>
    <n v="0"/>
    <s v="No"/>
    <x v="0"/>
    <n v="0"/>
    <n v="0"/>
    <n v="18"/>
    <x v="0"/>
    <n v="0"/>
    <x v="38"/>
    <s v="379-5878"/>
    <s v="Male"/>
    <x v="6"/>
    <s v="Yes"/>
    <s v="No"/>
    <s v="No"/>
    <x v="1"/>
    <n v="0"/>
    <s v="Yes"/>
    <x v="2"/>
    <s v="Credit Card"/>
    <n v="50"/>
    <n v="3374"/>
    <x v="0"/>
    <x v="0"/>
    <n v="0"/>
    <n v="1"/>
    <x v="2"/>
  </r>
  <r>
    <s v="6947-PDQI"/>
    <s v="No"/>
    <x v="48"/>
    <n v="24"/>
    <n v="74.3"/>
    <n v="20"/>
    <n v="73"/>
    <s v="Yes"/>
    <x v="1"/>
    <n v="0"/>
    <n v="0"/>
    <n v="9"/>
    <x v="0"/>
    <n v="0"/>
    <x v="19"/>
    <s v="323-5367"/>
    <s v="Female"/>
    <x v="25"/>
    <s v="No"/>
    <s v="Yes"/>
    <s v="No"/>
    <x v="2"/>
    <n v="0"/>
    <s v="No"/>
    <x v="0"/>
    <s v="Direct Debit"/>
    <n v="32"/>
    <n v="150"/>
    <x v="0"/>
    <x v="0"/>
    <n v="0"/>
    <n v="1"/>
    <x v="1"/>
  </r>
  <r>
    <s v="0781-HZDQ"/>
    <s v="No"/>
    <x v="20"/>
    <n v="60"/>
    <n v="145.1"/>
    <n v="0"/>
    <n v="0"/>
    <s v="No"/>
    <x v="0"/>
    <n v="0"/>
    <n v="0"/>
    <n v="4"/>
    <x v="0"/>
    <n v="0"/>
    <x v="46"/>
    <s v="377-7695"/>
    <s v="Male"/>
    <x v="50"/>
    <s v="No"/>
    <s v="No"/>
    <s v="No"/>
    <x v="0"/>
    <n v="0"/>
    <s v="No"/>
    <x v="0"/>
    <s v="Direct Debit"/>
    <n v="16"/>
    <n v="207"/>
    <x v="0"/>
    <x v="0"/>
    <n v="0"/>
    <n v="1"/>
    <x v="0"/>
  </r>
  <r>
    <s v="1849-FYHY"/>
    <s v="No"/>
    <x v="22"/>
    <n v="156"/>
    <n v="425.6"/>
    <n v="0"/>
    <n v="0"/>
    <s v="No"/>
    <x v="0"/>
    <n v="0"/>
    <n v="0"/>
    <n v="43"/>
    <x v="0"/>
    <n v="0"/>
    <x v="32"/>
    <s v="325-1990"/>
    <s v="Male"/>
    <x v="6"/>
    <s v="Yes"/>
    <s v="No"/>
    <s v="No"/>
    <x v="1"/>
    <n v="0"/>
    <s v="No"/>
    <x v="0"/>
    <s v="Credit Card"/>
    <n v="51"/>
    <n v="2715"/>
    <x v="0"/>
    <x v="0"/>
    <n v="0"/>
    <n v="1"/>
    <x v="2"/>
  </r>
  <r>
    <s v="5426-CNBO"/>
    <s v="No"/>
    <x v="25"/>
    <n v="274"/>
    <n v="962.5"/>
    <n v="0"/>
    <n v="0"/>
    <s v="No"/>
    <x v="0"/>
    <n v="0"/>
    <n v="0"/>
    <n v="7"/>
    <x v="0"/>
    <n v="0"/>
    <x v="15"/>
    <s v="341-4686"/>
    <s v="Male"/>
    <x v="2"/>
    <s v="No"/>
    <s v="No"/>
    <s v="No"/>
    <x v="0"/>
    <n v="0"/>
    <s v="Yes"/>
    <x v="2"/>
    <s v="Direct Debit"/>
    <n v="46"/>
    <n v="2744"/>
    <x v="0"/>
    <x v="0"/>
    <n v="0"/>
    <n v="1"/>
    <x v="1"/>
  </r>
  <r>
    <s v="5108-SAWG"/>
    <s v="No"/>
    <x v="31"/>
    <n v="48"/>
    <n v="158.6"/>
    <n v="0"/>
    <n v="0"/>
    <s v="No"/>
    <x v="0"/>
    <n v="0"/>
    <n v="0"/>
    <n v="12"/>
    <x v="0"/>
    <n v="0"/>
    <x v="34"/>
    <s v="331-5887"/>
    <s v="Male"/>
    <x v="17"/>
    <s v="Yes"/>
    <s v="No"/>
    <s v="No"/>
    <x v="1"/>
    <n v="0"/>
    <s v="No"/>
    <x v="1"/>
    <s v="Credit Card"/>
    <n v="15"/>
    <n v="474"/>
    <x v="0"/>
    <x v="0"/>
    <n v="0"/>
    <n v="1"/>
    <x v="2"/>
  </r>
  <r>
    <s v="3479-OTTR"/>
    <s v="No"/>
    <x v="50"/>
    <n v="18"/>
    <n v="54.2"/>
    <n v="0"/>
    <n v="0"/>
    <s v="No"/>
    <x v="0"/>
    <n v="0"/>
    <n v="0"/>
    <n v="3"/>
    <x v="0"/>
    <n v="0"/>
    <x v="11"/>
    <s v="279-8751"/>
    <s v="Male"/>
    <x v="18"/>
    <s v="No"/>
    <s v="No"/>
    <s v="No"/>
    <x v="0"/>
    <n v="0"/>
    <s v="Yes"/>
    <x v="1"/>
    <s v="Direct Debit"/>
    <n v="22"/>
    <n v="293"/>
    <x v="0"/>
    <x v="0"/>
    <n v="0"/>
    <n v="1"/>
    <x v="0"/>
  </r>
  <r>
    <s v="7269-LSUD"/>
    <s v="No"/>
    <x v="36"/>
    <n v="153"/>
    <n v="379.4"/>
    <n v="0"/>
    <n v="0"/>
    <s v="No"/>
    <x v="0"/>
    <n v="0"/>
    <n v="0"/>
    <n v="0"/>
    <x v="1"/>
    <n v="0"/>
    <x v="6"/>
    <s v="325-9994"/>
    <s v="Male"/>
    <x v="54"/>
    <s v="No"/>
    <s v="No"/>
    <s v="No"/>
    <x v="0"/>
    <n v="0"/>
    <s v="No"/>
    <x v="2"/>
    <s v="Credit Card"/>
    <n v="12"/>
    <n v="515"/>
    <x v="0"/>
    <x v="0"/>
    <n v="0"/>
    <n v="1"/>
    <x v="0"/>
  </r>
  <r>
    <s v="3694-PDPJ"/>
    <s v="No"/>
    <x v="51"/>
    <n v="153"/>
    <n v="385.2"/>
    <n v="0"/>
    <n v="0"/>
    <s v="No"/>
    <x v="0"/>
    <n v="0"/>
    <n v="0"/>
    <n v="0"/>
    <x v="1"/>
    <n v="0"/>
    <x v="45"/>
    <s v="332-6267"/>
    <s v="Male"/>
    <x v="24"/>
    <s v="No"/>
    <s v="No"/>
    <s v="No"/>
    <x v="0"/>
    <n v="0"/>
    <s v="No"/>
    <x v="1"/>
    <s v="Direct Debit"/>
    <n v="9"/>
    <n v="212"/>
    <x v="0"/>
    <x v="0"/>
    <n v="0"/>
    <n v="1"/>
    <x v="0"/>
  </r>
  <r>
    <s v="5105-HHJZ"/>
    <s v="No"/>
    <x v="60"/>
    <n v="315"/>
    <n v="735.4"/>
    <n v="0"/>
    <n v="0"/>
    <s v="No"/>
    <x v="0"/>
    <n v="0"/>
    <n v="0"/>
    <n v="2"/>
    <x v="1"/>
    <n v="26"/>
    <x v="47"/>
    <s v="309-4825"/>
    <s v="Male"/>
    <x v="9"/>
    <s v="No"/>
    <s v="No"/>
    <s v="No"/>
    <x v="0"/>
    <n v="0"/>
    <s v="No"/>
    <x v="0"/>
    <s v="Credit Card"/>
    <n v="48"/>
    <n v="3239"/>
    <x v="0"/>
    <x v="0"/>
    <n v="0"/>
    <n v="1"/>
    <x v="0"/>
  </r>
  <r>
    <s v="9730-QYAI"/>
    <s v="No"/>
    <x v="33"/>
    <n v="380"/>
    <n v="1028.2"/>
    <n v="0"/>
    <n v="0"/>
    <s v="No"/>
    <x v="0"/>
    <n v="0"/>
    <n v="0"/>
    <n v="0"/>
    <x v="1"/>
    <n v="0"/>
    <x v="19"/>
    <s v="380-2906"/>
    <s v="Male"/>
    <x v="35"/>
    <s v="No"/>
    <s v="No"/>
    <s v="No"/>
    <x v="0"/>
    <n v="0"/>
    <s v="No"/>
    <x v="2"/>
    <s v="Credit Card"/>
    <n v="10"/>
    <n v="632"/>
    <x v="0"/>
    <x v="0"/>
    <n v="0"/>
    <n v="1"/>
    <x v="0"/>
  </r>
  <r>
    <s v="8484-GHMY"/>
    <s v="No"/>
    <x v="16"/>
    <n v="170"/>
    <n v="437.3"/>
    <n v="0"/>
    <n v="0"/>
    <s v="No"/>
    <x v="0"/>
    <n v="0"/>
    <n v="0"/>
    <n v="5"/>
    <x v="0"/>
    <n v="0"/>
    <x v="29"/>
    <s v="312-3832"/>
    <s v="Male"/>
    <x v="5"/>
    <s v="No"/>
    <s v="No"/>
    <s v="No"/>
    <x v="0"/>
    <n v="0"/>
    <s v="Yes"/>
    <x v="2"/>
    <s v="Credit Card"/>
    <n v="55"/>
    <n v="3974"/>
    <x v="0"/>
    <x v="0"/>
    <n v="0"/>
    <n v="1"/>
    <x v="1"/>
  </r>
  <r>
    <s v="4710-HZLK"/>
    <s v="No"/>
    <x v="30"/>
    <n v="17"/>
    <n v="36.1"/>
    <n v="0"/>
    <n v="0"/>
    <s v="No"/>
    <x v="0"/>
    <n v="0"/>
    <n v="0"/>
    <n v="0"/>
    <x v="1"/>
    <n v="0"/>
    <x v="40"/>
    <s v="307-7708"/>
    <s v="Male"/>
    <x v="12"/>
    <s v="Yes"/>
    <s v="No"/>
    <s v="No"/>
    <x v="1"/>
    <n v="0"/>
    <s v="No"/>
    <x v="0"/>
    <s v="Credit Card"/>
    <n v="12"/>
    <n v="33"/>
    <x v="0"/>
    <x v="0"/>
    <n v="0"/>
    <n v="1"/>
    <x v="0"/>
  </r>
  <r>
    <s v="7791-KLOZ"/>
    <s v="No"/>
    <x v="67"/>
    <n v="170"/>
    <n v="466.2"/>
    <n v="0"/>
    <n v="0"/>
    <s v="No"/>
    <x v="0"/>
    <n v="0"/>
    <n v="0"/>
    <n v="0"/>
    <x v="1"/>
    <n v="0"/>
    <x v="39"/>
    <s v="351-5004"/>
    <s v="Male"/>
    <x v="32"/>
    <s v="No"/>
    <s v="No"/>
    <s v="No"/>
    <x v="0"/>
    <n v="0"/>
    <s v="No"/>
    <x v="2"/>
    <s v="Credit Card"/>
    <n v="15"/>
    <n v="879"/>
    <x v="0"/>
    <x v="0"/>
    <n v="0"/>
    <n v="1"/>
    <x v="0"/>
  </r>
  <r>
    <s v="6361-ZMWO"/>
    <s v="No"/>
    <x v="1"/>
    <n v="49"/>
    <n v="130"/>
    <n v="0"/>
    <n v="0"/>
    <s v="No"/>
    <x v="0"/>
    <n v="0"/>
    <n v="0"/>
    <n v="6"/>
    <x v="0"/>
    <n v="0"/>
    <x v="44"/>
    <s v="375-5982"/>
    <s v="Male"/>
    <x v="14"/>
    <s v="No"/>
    <s v="Yes"/>
    <s v="No"/>
    <x v="2"/>
    <n v="0"/>
    <s v="No"/>
    <x v="0"/>
    <s v="Direct Debit"/>
    <n v="53"/>
    <n v="1733"/>
    <x v="0"/>
    <x v="0"/>
    <n v="0"/>
    <n v="1"/>
    <x v="1"/>
  </r>
  <r>
    <s v="9195-JBMA"/>
    <s v="No"/>
    <x v="22"/>
    <n v="117"/>
    <n v="264.8"/>
    <n v="0"/>
    <n v="0"/>
    <s v="No"/>
    <x v="0"/>
    <n v="0"/>
    <n v="0"/>
    <n v="3"/>
    <x v="0"/>
    <n v="0"/>
    <x v="28"/>
    <s v="242-9024"/>
    <s v="Male"/>
    <x v="45"/>
    <s v="No"/>
    <s v="Yes"/>
    <s v="No"/>
    <x v="2"/>
    <n v="0"/>
    <s v="No"/>
    <x v="0"/>
    <s v="Direct Debit"/>
    <n v="43"/>
    <n v="2291"/>
    <x v="0"/>
    <x v="0"/>
    <n v="0"/>
    <n v="1"/>
    <x v="0"/>
  </r>
  <r>
    <s v="6946-GKZX"/>
    <s v="No"/>
    <x v="16"/>
    <n v="204"/>
    <n v="513.1"/>
    <n v="0"/>
    <n v="0"/>
    <s v="No"/>
    <x v="0"/>
    <n v="0"/>
    <n v="0"/>
    <n v="12"/>
    <x v="0"/>
    <n v="0"/>
    <x v="27"/>
    <s v="333-5192"/>
    <s v="Male"/>
    <x v="17"/>
    <s v="Yes"/>
    <s v="No"/>
    <s v="No"/>
    <x v="1"/>
    <n v="0"/>
    <s v="No"/>
    <x v="2"/>
    <s v="Direct Debit"/>
    <n v="53"/>
    <n v="3873"/>
    <x v="0"/>
    <x v="0"/>
    <n v="0"/>
    <n v="1"/>
    <x v="2"/>
  </r>
  <r>
    <s v="2218-MIHB"/>
    <s v="No"/>
    <x v="22"/>
    <n v="273"/>
    <n v="748.5"/>
    <n v="212"/>
    <n v="742"/>
    <s v="Yes"/>
    <x v="1"/>
    <n v="0"/>
    <n v="0"/>
    <n v="7"/>
    <x v="1"/>
    <n v="19"/>
    <x v="33"/>
    <s v="293-1568"/>
    <s v="Male"/>
    <x v="63"/>
    <s v="No"/>
    <s v="Yes"/>
    <s v="No"/>
    <x v="2"/>
    <n v="0"/>
    <s v="Yes"/>
    <x v="0"/>
    <s v="Credit Card"/>
    <n v="35"/>
    <n v="1864"/>
    <x v="0"/>
    <x v="0"/>
    <n v="0"/>
    <n v="1"/>
    <x v="1"/>
  </r>
  <r>
    <s v="0847-WEYC"/>
    <s v="No"/>
    <x v="12"/>
    <n v="99"/>
    <n v="234.4"/>
    <n v="0"/>
    <n v="0"/>
    <s v="No"/>
    <x v="0"/>
    <n v="0"/>
    <n v="0"/>
    <n v="3"/>
    <x v="0"/>
    <n v="0"/>
    <x v="25"/>
    <s v="340-9652"/>
    <s v="Female"/>
    <x v="10"/>
    <s v="No"/>
    <s v="No"/>
    <s v="No"/>
    <x v="0"/>
    <n v="0"/>
    <s v="No"/>
    <x v="1"/>
    <s v="Direct Debit"/>
    <n v="35"/>
    <n v="2079"/>
    <x v="0"/>
    <x v="0"/>
    <n v="0"/>
    <n v="1"/>
    <x v="0"/>
  </r>
  <r>
    <s v="1749-UENK"/>
    <s v="No"/>
    <x v="54"/>
    <n v="181"/>
    <n v="430.4"/>
    <n v="0"/>
    <n v="0"/>
    <s v="No"/>
    <x v="0"/>
    <n v="0"/>
    <n v="0"/>
    <n v="5"/>
    <x v="0"/>
    <n v="0"/>
    <x v="27"/>
    <s v="264-4206"/>
    <s v="Male"/>
    <x v="49"/>
    <s v="No"/>
    <s v="No"/>
    <s v="No"/>
    <x v="0"/>
    <n v="0"/>
    <s v="No"/>
    <x v="2"/>
    <s v="Direct Debit"/>
    <n v="35"/>
    <n v="1903"/>
    <x v="0"/>
    <x v="0"/>
    <n v="0"/>
    <n v="1"/>
    <x v="1"/>
  </r>
  <r>
    <s v="9425-FNYR"/>
    <s v="No"/>
    <x v="67"/>
    <n v="161"/>
    <n v="350.5"/>
    <n v="0"/>
    <n v="0"/>
    <s v="No"/>
    <x v="0"/>
    <n v="0"/>
    <n v="0"/>
    <n v="3"/>
    <x v="0"/>
    <n v="0"/>
    <x v="0"/>
    <s v="321-4798"/>
    <s v="Male"/>
    <x v="10"/>
    <s v="No"/>
    <s v="No"/>
    <s v="No"/>
    <x v="0"/>
    <n v="0"/>
    <s v="Yes"/>
    <x v="2"/>
    <s v="Direct Debit"/>
    <n v="44"/>
    <n v="2574"/>
    <x v="0"/>
    <x v="0"/>
    <n v="0"/>
    <n v="1"/>
    <x v="0"/>
  </r>
  <r>
    <s v="6198-RLNO"/>
    <s v="No"/>
    <x v="12"/>
    <n v="311"/>
    <n v="711.2"/>
    <n v="0"/>
    <n v="0"/>
    <s v="No"/>
    <x v="0"/>
    <n v="0"/>
    <n v="0"/>
    <n v="14"/>
    <x v="0"/>
    <n v="0"/>
    <x v="25"/>
    <s v="281-3455"/>
    <s v="Female"/>
    <x v="17"/>
    <s v="Yes"/>
    <s v="No"/>
    <s v="No"/>
    <x v="1"/>
    <n v="0"/>
    <s v="Yes"/>
    <x v="2"/>
    <s v="Credit Card"/>
    <n v="34"/>
    <n v="2035"/>
    <x v="0"/>
    <x v="0"/>
    <n v="0"/>
    <n v="1"/>
    <x v="2"/>
  </r>
  <r>
    <s v="2342-UXKI"/>
    <s v="No"/>
    <x v="30"/>
    <n v="16"/>
    <n v="35"/>
    <n v="0"/>
    <n v="0"/>
    <s v="No"/>
    <x v="0"/>
    <n v="0"/>
    <n v="0"/>
    <n v="4"/>
    <x v="0"/>
    <n v="0"/>
    <x v="17"/>
    <s v="272-6620"/>
    <s v="Male"/>
    <x v="5"/>
    <s v="No"/>
    <s v="No"/>
    <s v="No"/>
    <x v="0"/>
    <n v="0"/>
    <s v="No"/>
    <x v="0"/>
    <s v="Direct Debit"/>
    <n v="36"/>
    <n v="106"/>
    <x v="0"/>
    <x v="0"/>
    <n v="0"/>
    <n v="1"/>
    <x v="0"/>
  </r>
  <r>
    <s v="8985-TXCC"/>
    <s v="No"/>
    <x v="10"/>
    <n v="360"/>
    <n v="1040.0999999999999"/>
    <n v="0"/>
    <n v="0"/>
    <s v="No"/>
    <x v="0"/>
    <n v="0"/>
    <n v="0"/>
    <n v="10"/>
    <x v="0"/>
    <n v="0"/>
    <x v="31"/>
    <s v="360-2659"/>
    <s v="Female"/>
    <x v="18"/>
    <s v="No"/>
    <s v="No"/>
    <s v="No"/>
    <x v="0"/>
    <n v="0"/>
    <s v="No"/>
    <x v="2"/>
    <s v="Direct Debit"/>
    <n v="34"/>
    <n v="2327"/>
    <x v="0"/>
    <x v="0"/>
    <n v="0"/>
    <n v="1"/>
    <x v="1"/>
  </r>
  <r>
    <s v="9577-JVYN"/>
    <s v="No"/>
    <x v="6"/>
    <n v="210"/>
    <n v="514.70000000000005"/>
    <n v="0"/>
    <n v="0"/>
    <s v="No"/>
    <x v="0"/>
    <n v="0"/>
    <n v="0"/>
    <n v="6"/>
    <x v="0"/>
    <n v="0"/>
    <x v="28"/>
    <s v="396-4957"/>
    <s v="Female"/>
    <x v="18"/>
    <s v="No"/>
    <s v="No"/>
    <s v="No"/>
    <x v="0"/>
    <n v="0"/>
    <s v="No"/>
    <x v="0"/>
    <s v="Credit Card"/>
    <n v="20"/>
    <n v="1170"/>
    <x v="0"/>
    <x v="0"/>
    <n v="0"/>
    <n v="1"/>
    <x v="1"/>
  </r>
  <r>
    <s v="8339-JMSK"/>
    <s v="No"/>
    <x v="67"/>
    <n v="229"/>
    <n v="577.29999999999995"/>
    <n v="0"/>
    <n v="0"/>
    <s v="No"/>
    <x v="0"/>
    <n v="0"/>
    <n v="0"/>
    <n v="3"/>
    <x v="0"/>
    <n v="0"/>
    <x v="12"/>
    <s v="269-7771"/>
    <s v="Female"/>
    <x v="26"/>
    <s v="No"/>
    <s v="No"/>
    <s v="No"/>
    <x v="0"/>
    <n v="0"/>
    <s v="No"/>
    <x v="2"/>
    <s v="Direct Debit"/>
    <n v="41"/>
    <n v="2387"/>
    <x v="0"/>
    <x v="0"/>
    <n v="0"/>
    <n v="1"/>
    <x v="0"/>
  </r>
  <r>
    <s v="2571-BVOM"/>
    <s v="No"/>
    <x v="10"/>
    <n v="402"/>
    <n v="1101.4000000000001"/>
    <n v="0"/>
    <n v="0"/>
    <s v="No"/>
    <x v="0"/>
    <n v="0"/>
    <n v="0"/>
    <n v="5"/>
    <x v="0"/>
    <n v="0"/>
    <x v="1"/>
    <s v="261-9109"/>
    <s v="Male"/>
    <x v="34"/>
    <s v="No"/>
    <s v="Yes"/>
    <s v="No"/>
    <x v="2"/>
    <n v="0"/>
    <s v="Yes"/>
    <x v="1"/>
    <s v="Paper Check"/>
    <n v="42"/>
    <n v="2879"/>
    <x v="0"/>
    <x v="0"/>
    <n v="0"/>
    <n v="1"/>
    <x v="1"/>
  </r>
  <r>
    <s v="0607-CLFZ"/>
    <s v="No"/>
    <x v="15"/>
    <n v="6"/>
    <n v="13.8"/>
    <n v="0"/>
    <n v="0"/>
    <s v="No"/>
    <x v="0"/>
    <n v="0"/>
    <n v="0"/>
    <n v="0"/>
    <x v="1"/>
    <n v="0"/>
    <x v="6"/>
    <s v="307-6300"/>
    <s v="Female"/>
    <x v="9"/>
    <s v="No"/>
    <s v="No"/>
    <s v="No"/>
    <x v="0"/>
    <n v="0"/>
    <s v="No"/>
    <x v="0"/>
    <s v="Credit Card"/>
    <n v="10"/>
    <n v="24"/>
    <x v="0"/>
    <x v="0"/>
    <n v="0"/>
    <n v="1"/>
    <x v="0"/>
  </r>
  <r>
    <s v="7258-BMSC"/>
    <s v="No"/>
    <x v="20"/>
    <n v="30"/>
    <n v="63.6"/>
    <n v="0"/>
    <n v="0"/>
    <s v="No"/>
    <x v="0"/>
    <n v="0"/>
    <n v="0"/>
    <n v="7"/>
    <x v="1"/>
    <n v="43"/>
    <x v="10"/>
    <s v="287-8741"/>
    <s v="Female"/>
    <x v="24"/>
    <s v="No"/>
    <s v="No"/>
    <s v="No"/>
    <x v="0"/>
    <n v="0"/>
    <s v="Yes"/>
    <x v="2"/>
    <s v="Credit Card"/>
    <n v="22"/>
    <n v="278"/>
    <x v="0"/>
    <x v="0"/>
    <n v="0"/>
    <n v="1"/>
    <x v="1"/>
  </r>
  <r>
    <s v="1540-XQHX"/>
    <s v="No"/>
    <x v="21"/>
    <n v="258"/>
    <n v="642.9"/>
    <n v="0"/>
    <n v="0"/>
    <s v="No"/>
    <x v="0"/>
    <n v="0"/>
    <n v="0"/>
    <n v="15"/>
    <x v="0"/>
    <n v="0"/>
    <x v="43"/>
    <s v="289-2440"/>
    <s v="Female"/>
    <x v="24"/>
    <s v="No"/>
    <s v="No"/>
    <s v="No"/>
    <x v="0"/>
    <n v="0"/>
    <s v="No"/>
    <x v="1"/>
    <s v="Direct Debit"/>
    <n v="47"/>
    <n v="2148"/>
    <x v="0"/>
    <x v="0"/>
    <n v="0"/>
    <n v="1"/>
    <x v="2"/>
  </r>
  <r>
    <s v="9538-KHKA"/>
    <s v="No"/>
    <x v="56"/>
    <n v="231"/>
    <n v="341.3"/>
    <n v="0"/>
    <n v="0"/>
    <s v="No"/>
    <x v="0"/>
    <n v="0"/>
    <n v="0"/>
    <n v="6"/>
    <x v="0"/>
    <n v="0"/>
    <x v="11"/>
    <s v="322-4509"/>
    <s v="Female"/>
    <x v="50"/>
    <s v="No"/>
    <s v="No"/>
    <s v="No"/>
    <x v="0"/>
    <n v="0"/>
    <s v="Yes"/>
    <x v="1"/>
    <s v="Direct Debit"/>
    <n v="22"/>
    <n v="580"/>
    <x v="0"/>
    <x v="0"/>
    <n v="0"/>
    <n v="1"/>
    <x v="1"/>
  </r>
  <r>
    <s v="3369-WQWB"/>
    <s v="No"/>
    <x v="2"/>
    <n v="76"/>
    <n v="218.7"/>
    <n v="0"/>
    <n v="0"/>
    <s v="No"/>
    <x v="0"/>
    <n v="0"/>
    <n v="0"/>
    <n v="12"/>
    <x v="0"/>
    <n v="0"/>
    <x v="0"/>
    <s v="354-4191"/>
    <s v="Male"/>
    <x v="10"/>
    <s v="No"/>
    <s v="No"/>
    <s v="No"/>
    <x v="0"/>
    <n v="0"/>
    <s v="Yes"/>
    <x v="2"/>
    <s v="Direct Debit"/>
    <n v="34"/>
    <n v="1485"/>
    <x v="0"/>
    <x v="0"/>
    <n v="0"/>
    <n v="1"/>
    <x v="2"/>
  </r>
  <r>
    <s v="7730-PAUL"/>
    <s v="No"/>
    <x v="15"/>
    <n v="7"/>
    <n v="14.8"/>
    <n v="0"/>
    <n v="0"/>
    <s v="No"/>
    <x v="0"/>
    <n v="0"/>
    <n v="0"/>
    <n v="9"/>
    <x v="0"/>
    <n v="0"/>
    <x v="31"/>
    <s v="328-3211"/>
    <s v="Female"/>
    <x v="10"/>
    <s v="No"/>
    <s v="No"/>
    <s v="No"/>
    <x v="0"/>
    <n v="0"/>
    <s v="No"/>
    <x v="0"/>
    <s v="Credit Card"/>
    <n v="23"/>
    <n v="37"/>
    <x v="0"/>
    <x v="0"/>
    <n v="0"/>
    <n v="1"/>
    <x v="1"/>
  </r>
  <r>
    <s v="0136-NUDA"/>
    <s v="No"/>
    <x v="52"/>
    <n v="78"/>
    <n v="259.39999999999998"/>
    <n v="0"/>
    <n v="0"/>
    <s v="No"/>
    <x v="0"/>
    <n v="0"/>
    <n v="0"/>
    <n v="0"/>
    <x v="1"/>
    <n v="0"/>
    <x v="35"/>
    <s v="327-3493"/>
    <s v="Female"/>
    <x v="35"/>
    <s v="No"/>
    <s v="No"/>
    <s v="No"/>
    <x v="0"/>
    <n v="0"/>
    <s v="No"/>
    <x v="1"/>
    <s v="Direct Debit"/>
    <n v="12"/>
    <n v="250"/>
    <x v="0"/>
    <x v="0"/>
    <n v="0"/>
    <n v="1"/>
    <x v="0"/>
  </r>
  <r>
    <s v="6518-FZOJ"/>
    <s v="No"/>
    <x v="69"/>
    <n v="138"/>
    <n v="421.8"/>
    <n v="0"/>
    <n v="0"/>
    <s v="No"/>
    <x v="0"/>
    <n v="0"/>
    <n v="0"/>
    <n v="6"/>
    <x v="1"/>
    <n v="12"/>
    <x v="17"/>
    <s v="307-8003"/>
    <s v="Female"/>
    <x v="44"/>
    <s v="No"/>
    <s v="No"/>
    <s v="No"/>
    <x v="0"/>
    <n v="0"/>
    <s v="Yes"/>
    <x v="0"/>
    <s v="Credit Card"/>
    <n v="20"/>
    <n v="696"/>
    <x v="0"/>
    <x v="0"/>
    <n v="0"/>
    <n v="1"/>
    <x v="1"/>
  </r>
  <r>
    <s v="2163-ESQC"/>
    <s v="No"/>
    <x v="56"/>
    <n v="155"/>
    <n v="310.10000000000002"/>
    <n v="0"/>
    <n v="0"/>
    <s v="No"/>
    <x v="0"/>
    <n v="0"/>
    <n v="0"/>
    <n v="3"/>
    <x v="0"/>
    <n v="0"/>
    <x v="12"/>
    <s v="336-9097"/>
    <s v="Male"/>
    <x v="25"/>
    <s v="No"/>
    <s v="Yes"/>
    <s v="No"/>
    <x v="2"/>
    <n v="0"/>
    <s v="Yes"/>
    <x v="1"/>
    <s v="Direct Debit"/>
    <n v="41"/>
    <n v="1056"/>
    <x v="0"/>
    <x v="0"/>
    <n v="0"/>
    <n v="1"/>
    <x v="0"/>
  </r>
  <r>
    <s v="0072-ESRH"/>
    <s v="No"/>
    <x v="6"/>
    <n v="209"/>
    <n v="625.20000000000005"/>
    <n v="0"/>
    <n v="0"/>
    <s v="No"/>
    <x v="0"/>
    <n v="0"/>
    <n v="0"/>
    <n v="13"/>
    <x v="0"/>
    <n v="0"/>
    <x v="11"/>
    <s v="335-5986"/>
    <s v="Male"/>
    <x v="11"/>
    <s v="No"/>
    <s v="No"/>
    <s v="No"/>
    <x v="0"/>
    <n v="0"/>
    <s v="No"/>
    <x v="1"/>
    <s v="Direct Debit"/>
    <n v="36"/>
    <n v="2034"/>
    <x v="0"/>
    <x v="0"/>
    <n v="0"/>
    <n v="1"/>
    <x v="2"/>
  </r>
  <r>
    <s v="2632-ENNR"/>
    <s v="No"/>
    <x v="19"/>
    <n v="153"/>
    <n v="427.4"/>
    <n v="244"/>
    <n v="671"/>
    <s v="Yes"/>
    <x v="1"/>
    <n v="0"/>
    <n v="0"/>
    <n v="2"/>
    <x v="0"/>
    <n v="0"/>
    <x v="18"/>
    <s v="315-5892"/>
    <s v="Male"/>
    <x v="9"/>
    <s v="No"/>
    <s v="No"/>
    <s v="No"/>
    <x v="0"/>
    <n v="0"/>
    <s v="Yes"/>
    <x v="2"/>
    <s v="Direct Debit"/>
    <n v="43"/>
    <n v="2625"/>
    <x v="0"/>
    <x v="0"/>
    <n v="0"/>
    <n v="1"/>
    <x v="0"/>
  </r>
  <r>
    <s v="4650-VWAF"/>
    <s v="No"/>
    <x v="10"/>
    <n v="257"/>
    <n v="758.1"/>
    <n v="0"/>
    <n v="0"/>
    <s v="No"/>
    <x v="0"/>
    <n v="0"/>
    <n v="0"/>
    <n v="15"/>
    <x v="1"/>
    <n v="19"/>
    <x v="31"/>
    <s v="241-7485"/>
    <s v="Female"/>
    <x v="35"/>
    <s v="No"/>
    <s v="No"/>
    <s v="No"/>
    <x v="0"/>
    <n v="0"/>
    <s v="Yes"/>
    <x v="2"/>
    <s v="Direct Debit"/>
    <n v="59"/>
    <n v="4071"/>
    <x v="0"/>
    <x v="0"/>
    <n v="0"/>
    <n v="1"/>
    <x v="2"/>
  </r>
  <r>
    <s v="7489-BIXX"/>
    <s v="No"/>
    <x v="68"/>
    <n v="25"/>
    <n v="62.3"/>
    <n v="24"/>
    <n v="69"/>
    <s v="Yes"/>
    <x v="1"/>
    <n v="0"/>
    <n v="0"/>
    <n v="0"/>
    <x v="1"/>
    <n v="0"/>
    <x v="37"/>
    <s v="334-1873"/>
    <s v="Male"/>
    <x v="33"/>
    <s v="Yes"/>
    <s v="No"/>
    <s v="No"/>
    <x v="1"/>
    <n v="0"/>
    <s v="No"/>
    <x v="1"/>
    <s v="Credit Card"/>
    <n v="8"/>
    <n v="44"/>
    <x v="0"/>
    <x v="0"/>
    <n v="0"/>
    <n v="1"/>
    <x v="0"/>
  </r>
  <r>
    <s v="1258-UVLW"/>
    <s v="No"/>
    <x v="7"/>
    <n v="154"/>
    <n v="400.7"/>
    <n v="0"/>
    <n v="0"/>
    <s v="No"/>
    <x v="0"/>
    <n v="0"/>
    <n v="0"/>
    <n v="8"/>
    <x v="0"/>
    <n v="0"/>
    <x v="9"/>
    <s v="379-9465"/>
    <s v="Female"/>
    <x v="48"/>
    <s v="No"/>
    <s v="No"/>
    <s v="No"/>
    <x v="0"/>
    <n v="0"/>
    <s v="No"/>
    <x v="0"/>
    <s v="Direct Debit"/>
    <n v="45"/>
    <n v="1137"/>
    <x v="0"/>
    <x v="0"/>
    <n v="0"/>
    <n v="1"/>
    <x v="1"/>
  </r>
  <r>
    <s v="6588-JVAT"/>
    <s v="No"/>
    <x v="7"/>
    <n v="117"/>
    <n v="374.8"/>
    <n v="0"/>
    <n v="0"/>
    <s v="No"/>
    <x v="0"/>
    <n v="0"/>
    <n v="0"/>
    <n v="16"/>
    <x v="0"/>
    <n v="0"/>
    <x v="25"/>
    <s v="342-1350"/>
    <s v="Male"/>
    <x v="33"/>
    <s v="Yes"/>
    <s v="No"/>
    <s v="No"/>
    <x v="1"/>
    <n v="0"/>
    <s v="No"/>
    <x v="1"/>
    <s v="Credit Card"/>
    <n v="25"/>
    <n v="613"/>
    <x v="0"/>
    <x v="0"/>
    <n v="0"/>
    <n v="1"/>
    <x v="2"/>
  </r>
  <r>
    <s v="2949-PSKF"/>
    <s v="No"/>
    <x v="15"/>
    <n v="6"/>
    <n v="12.8"/>
    <n v="0"/>
    <n v="0"/>
    <s v="No"/>
    <x v="0"/>
    <n v="0"/>
    <n v="0"/>
    <n v="28"/>
    <x v="0"/>
    <n v="0"/>
    <x v="3"/>
    <s v="319-8413"/>
    <s v="Male"/>
    <x v="22"/>
    <s v="Yes"/>
    <s v="No"/>
    <s v="No"/>
    <x v="1"/>
    <n v="0"/>
    <s v="No"/>
    <x v="0"/>
    <s v="Direct Debit"/>
    <n v="44"/>
    <n v="81"/>
    <x v="0"/>
    <x v="0"/>
    <n v="0"/>
    <n v="1"/>
    <x v="2"/>
  </r>
  <r>
    <s v="5144-LTAL"/>
    <s v="No"/>
    <x v="25"/>
    <n v="180"/>
    <n v="479.5"/>
    <n v="0"/>
    <n v="0"/>
    <s v="No"/>
    <x v="0"/>
    <n v="0"/>
    <n v="0"/>
    <n v="37"/>
    <x v="0"/>
    <n v="0"/>
    <x v="46"/>
    <s v="358-4278"/>
    <s v="Female"/>
    <x v="53"/>
    <s v="Yes"/>
    <s v="No"/>
    <s v="No"/>
    <x v="1"/>
    <n v="0"/>
    <s v="Yes"/>
    <x v="1"/>
    <s v="Credit Card"/>
    <n v="53"/>
    <n v="3152"/>
    <x v="0"/>
    <x v="0"/>
    <n v="0"/>
    <n v="1"/>
    <x v="2"/>
  </r>
  <r>
    <s v="5415-USBU"/>
    <s v="No"/>
    <x v="44"/>
    <n v="200"/>
    <n v="470.3"/>
    <n v="0"/>
    <n v="0"/>
    <s v="No"/>
    <x v="0"/>
    <n v="0"/>
    <n v="0"/>
    <n v="11"/>
    <x v="0"/>
    <n v="0"/>
    <x v="7"/>
    <s v="292-9346"/>
    <s v="Female"/>
    <x v="25"/>
    <s v="No"/>
    <s v="Yes"/>
    <s v="No"/>
    <x v="2"/>
    <n v="0"/>
    <s v="Yes"/>
    <x v="1"/>
    <s v="Credit Card"/>
    <n v="26"/>
    <n v="824"/>
    <x v="0"/>
    <x v="0"/>
    <n v="0"/>
    <n v="1"/>
    <x v="2"/>
  </r>
  <r>
    <s v="4944-HPWQ"/>
    <s v="No"/>
    <x v="45"/>
    <n v="243"/>
    <n v="679.9"/>
    <n v="0"/>
    <n v="0"/>
    <s v="No"/>
    <x v="0"/>
    <n v="0"/>
    <n v="0"/>
    <n v="11"/>
    <x v="0"/>
    <n v="0"/>
    <x v="3"/>
    <s v="340-9786"/>
    <s v="Female"/>
    <x v="0"/>
    <s v="No"/>
    <s v="No"/>
    <s v="No"/>
    <x v="0"/>
    <n v="0"/>
    <s v="Yes"/>
    <x v="2"/>
    <s v="Direct Debit"/>
    <n v="34"/>
    <n v="1763"/>
    <x v="0"/>
    <x v="0"/>
    <n v="0"/>
    <n v="1"/>
    <x v="2"/>
  </r>
  <r>
    <s v="4913-UDOI"/>
    <s v="No"/>
    <x v="40"/>
    <n v="174"/>
    <n v="407.2"/>
    <n v="0"/>
    <n v="0"/>
    <s v="No"/>
    <x v="0"/>
    <n v="0"/>
    <n v="0"/>
    <n v="9"/>
    <x v="0"/>
    <n v="0"/>
    <x v="47"/>
    <s v="319-2359"/>
    <s v="Female"/>
    <x v="57"/>
    <s v="No"/>
    <s v="Yes"/>
    <s v="No"/>
    <x v="2"/>
    <n v="0"/>
    <s v="No"/>
    <x v="0"/>
    <s v="Direct Debit"/>
    <n v="20"/>
    <n v="1379"/>
    <x v="0"/>
    <x v="0"/>
    <n v="0"/>
    <n v="1"/>
    <x v="1"/>
  </r>
  <r>
    <s v="6887-MJMM"/>
    <s v="No"/>
    <x v="14"/>
    <n v="100"/>
    <n v="282.2"/>
    <n v="0"/>
    <n v="0"/>
    <s v="No"/>
    <x v="0"/>
    <n v="0"/>
    <n v="0"/>
    <n v="11"/>
    <x v="0"/>
    <n v="0"/>
    <x v="49"/>
    <s v="280-9438"/>
    <s v="Female"/>
    <x v="52"/>
    <s v="No"/>
    <s v="No"/>
    <s v="No"/>
    <x v="0"/>
    <n v="0"/>
    <s v="Yes"/>
    <x v="2"/>
    <s v="Direct Debit"/>
    <n v="64"/>
    <n v="4538"/>
    <x v="0"/>
    <x v="0"/>
    <n v="0"/>
    <n v="1"/>
    <x v="2"/>
  </r>
  <r>
    <s v="5892-HVKH"/>
    <s v="No"/>
    <x v="14"/>
    <n v="563"/>
    <n v="1143.2"/>
    <n v="0"/>
    <n v="0"/>
    <s v="No"/>
    <x v="0"/>
    <n v="0"/>
    <n v="0"/>
    <n v="16"/>
    <x v="0"/>
    <n v="0"/>
    <x v="12"/>
    <s v="302-3045"/>
    <s v="Male"/>
    <x v="33"/>
    <s v="Yes"/>
    <s v="No"/>
    <s v="No"/>
    <x v="1"/>
    <n v="0"/>
    <s v="Yes"/>
    <x v="1"/>
    <s v="Direct Debit"/>
    <n v="57"/>
    <n v="4064"/>
    <x v="0"/>
    <x v="0"/>
    <n v="0"/>
    <n v="1"/>
    <x v="2"/>
  </r>
  <r>
    <s v="8620-PZUY"/>
    <s v="No"/>
    <x v="39"/>
    <n v="85"/>
    <n v="272.10000000000002"/>
    <n v="0"/>
    <n v="0"/>
    <s v="No"/>
    <x v="0"/>
    <n v="0"/>
    <n v="0"/>
    <n v="0"/>
    <x v="1"/>
    <n v="0"/>
    <x v="31"/>
    <s v="359-9832"/>
    <s v="Female"/>
    <x v="15"/>
    <s v="No"/>
    <s v="No"/>
    <s v="No"/>
    <x v="0"/>
    <n v="0"/>
    <s v="No"/>
    <x v="0"/>
    <s v="Direct Debit"/>
    <n v="12"/>
    <n v="362"/>
    <x v="0"/>
    <x v="0"/>
    <n v="0"/>
    <n v="1"/>
    <x v="0"/>
  </r>
  <r>
    <s v="6466-UGTL"/>
    <s v="No"/>
    <x v="15"/>
    <n v="10"/>
    <n v="25.7"/>
    <n v="0"/>
    <n v="0"/>
    <s v="No"/>
    <x v="0"/>
    <n v="0"/>
    <n v="0"/>
    <n v="2"/>
    <x v="0"/>
    <n v="0"/>
    <x v="3"/>
    <s v="330-3590"/>
    <s v="Female"/>
    <x v="0"/>
    <s v="No"/>
    <s v="No"/>
    <s v="No"/>
    <x v="0"/>
    <n v="0"/>
    <s v="No"/>
    <x v="0"/>
    <s v="Direct Debit"/>
    <n v="44"/>
    <n v="88"/>
    <x v="0"/>
    <x v="0"/>
    <n v="0"/>
    <n v="1"/>
    <x v="0"/>
  </r>
  <r>
    <s v="5339-RIAE"/>
    <s v="No"/>
    <x v="41"/>
    <n v="375"/>
    <n v="958.9"/>
    <n v="296"/>
    <n v="925"/>
    <s v="Yes"/>
    <x v="1"/>
    <n v="0"/>
    <n v="0"/>
    <n v="0"/>
    <x v="1"/>
    <n v="0"/>
    <x v="21"/>
    <s v="328-4407"/>
    <s v="Female"/>
    <x v="7"/>
    <s v="No"/>
    <s v="No"/>
    <s v="No"/>
    <x v="0"/>
    <n v="0"/>
    <s v="No"/>
    <x v="2"/>
    <s v="Credit Card"/>
    <n v="17"/>
    <n v="1220"/>
    <x v="0"/>
    <x v="0"/>
    <n v="0"/>
    <n v="1"/>
    <x v="0"/>
  </r>
  <r>
    <s v="0697-EVSZ"/>
    <s v="No"/>
    <x v="4"/>
    <n v="401"/>
    <n v="998.5"/>
    <n v="0"/>
    <n v="0"/>
    <s v="No"/>
    <x v="0"/>
    <n v="0"/>
    <n v="0"/>
    <n v="37"/>
    <x v="0"/>
    <n v="0"/>
    <x v="39"/>
    <s v="315-8552"/>
    <s v="Female"/>
    <x v="58"/>
    <s v="No"/>
    <s v="No"/>
    <s v="No"/>
    <x v="0"/>
    <n v="0"/>
    <s v="Yes"/>
    <x v="1"/>
    <s v="Direct Debit"/>
    <n v="24"/>
    <n v="1482"/>
    <x v="0"/>
    <x v="0"/>
    <n v="0"/>
    <n v="1"/>
    <x v="2"/>
  </r>
  <r>
    <s v="3478-XDKQ"/>
    <s v="No"/>
    <x v="54"/>
    <n v="239"/>
    <n v="810.2"/>
    <n v="0"/>
    <n v="0"/>
    <s v="No"/>
    <x v="0"/>
    <n v="0"/>
    <n v="0"/>
    <n v="2"/>
    <x v="0"/>
    <n v="0"/>
    <x v="31"/>
    <s v="318-6181"/>
    <s v="Female"/>
    <x v="57"/>
    <s v="No"/>
    <s v="Yes"/>
    <s v="No"/>
    <x v="2"/>
    <n v="0"/>
    <s v="Yes"/>
    <x v="1"/>
    <s v="Direct Debit"/>
    <n v="42"/>
    <n v="2255"/>
    <x v="0"/>
    <x v="0"/>
    <n v="0"/>
    <n v="1"/>
    <x v="0"/>
  </r>
  <r>
    <s v="3137-UHYB"/>
    <s v="No"/>
    <x v="48"/>
    <n v="22"/>
    <n v="70.599999999999994"/>
    <n v="0"/>
    <n v="0"/>
    <s v="No"/>
    <x v="0"/>
    <n v="0"/>
    <n v="0"/>
    <n v="5"/>
    <x v="0"/>
    <n v="0"/>
    <x v="6"/>
    <s v="349-5568"/>
    <s v="Female"/>
    <x v="40"/>
    <s v="No"/>
    <s v="No"/>
    <s v="No"/>
    <x v="0"/>
    <n v="0"/>
    <s v="No"/>
    <x v="0"/>
    <s v="Credit Card"/>
    <n v="39"/>
    <n v="211"/>
    <x v="0"/>
    <x v="0"/>
    <n v="0"/>
    <n v="1"/>
    <x v="1"/>
  </r>
  <r>
    <s v="0163-JCUD"/>
    <s v="No"/>
    <x v="47"/>
    <n v="296"/>
    <n v="656.4"/>
    <n v="0"/>
    <n v="0"/>
    <s v="No"/>
    <x v="0"/>
    <n v="0"/>
    <n v="0"/>
    <n v="1"/>
    <x v="0"/>
    <n v="0"/>
    <x v="23"/>
    <s v="261-9016"/>
    <s v="Male"/>
    <x v="61"/>
    <s v="No"/>
    <s v="Yes"/>
    <s v="No"/>
    <x v="2"/>
    <n v="0"/>
    <s v="No"/>
    <x v="0"/>
    <s v="Direct Debit"/>
    <n v="9"/>
    <n v="480"/>
    <x v="0"/>
    <x v="0"/>
    <n v="0"/>
    <n v="1"/>
    <x v="0"/>
  </r>
  <r>
    <s v="1673-RRII"/>
    <s v="No"/>
    <x v="71"/>
    <n v="240"/>
    <n v="531.9"/>
    <n v="0"/>
    <n v="0"/>
    <s v="No"/>
    <x v="0"/>
    <n v="0"/>
    <n v="0"/>
    <n v="5"/>
    <x v="0"/>
    <n v="0"/>
    <x v="7"/>
    <s v="274-4573"/>
    <s v="Female"/>
    <x v="11"/>
    <s v="No"/>
    <s v="No"/>
    <s v="No"/>
    <x v="0"/>
    <n v="0"/>
    <s v="Yes"/>
    <x v="1"/>
    <s v="Credit Card"/>
    <n v="51"/>
    <n v="2076"/>
    <x v="0"/>
    <x v="0"/>
    <n v="0"/>
    <n v="1"/>
    <x v="1"/>
  </r>
  <r>
    <s v="2448-FWMY"/>
    <s v="No"/>
    <x v="26"/>
    <n v="333"/>
    <n v="1008.7"/>
    <n v="0"/>
    <n v="0"/>
    <s v="No"/>
    <x v="0"/>
    <n v="0"/>
    <n v="0"/>
    <n v="10"/>
    <x v="0"/>
    <n v="0"/>
    <x v="23"/>
    <s v="363-3929"/>
    <s v="Female"/>
    <x v="3"/>
    <s v="No"/>
    <s v="No"/>
    <s v="No"/>
    <x v="0"/>
    <n v="0"/>
    <s v="Yes"/>
    <x v="2"/>
    <s v="Credit Card"/>
    <n v="28"/>
    <n v="1785"/>
    <x v="0"/>
    <x v="0"/>
    <n v="0"/>
    <n v="1"/>
    <x v="1"/>
  </r>
  <r>
    <s v="5336-AFDU"/>
    <s v="No"/>
    <x v="58"/>
    <n v="90"/>
    <n v="272.2"/>
    <n v="0"/>
    <n v="0"/>
    <s v="No"/>
    <x v="0"/>
    <n v="0"/>
    <n v="0"/>
    <n v="4"/>
    <x v="0"/>
    <n v="0"/>
    <x v="8"/>
    <s v="295-1378"/>
    <s v="Male"/>
    <x v="40"/>
    <s v="No"/>
    <s v="No"/>
    <s v="No"/>
    <x v="0"/>
    <n v="0"/>
    <s v="No"/>
    <x v="1"/>
    <s v="Direct Debit"/>
    <n v="53"/>
    <n v="1431"/>
    <x v="0"/>
    <x v="0"/>
    <n v="0"/>
    <n v="1"/>
    <x v="0"/>
  </r>
  <r>
    <s v="3643-DOCA"/>
    <s v="No"/>
    <x v="14"/>
    <n v="171"/>
    <n v="496.6"/>
    <n v="0"/>
    <n v="0"/>
    <s v="No"/>
    <x v="0"/>
    <n v="0"/>
    <n v="0"/>
    <n v="2"/>
    <x v="1"/>
    <n v="38"/>
    <x v="16"/>
    <s v="335-4331"/>
    <s v="Female"/>
    <x v="47"/>
    <s v="No"/>
    <s v="Yes"/>
    <s v="No"/>
    <x v="2"/>
    <n v="0"/>
    <s v="Yes"/>
    <x v="2"/>
    <s v="Credit Card"/>
    <n v="52"/>
    <n v="3657"/>
    <x v="0"/>
    <x v="0"/>
    <n v="0"/>
    <n v="1"/>
    <x v="0"/>
  </r>
  <r>
    <s v="3860-BYHK"/>
    <s v="No"/>
    <x v="17"/>
    <n v="330"/>
    <n v="751.6"/>
    <n v="0"/>
    <n v="0"/>
    <s v="No"/>
    <x v="0"/>
    <n v="0"/>
    <n v="0"/>
    <n v="27"/>
    <x v="0"/>
    <n v="0"/>
    <x v="26"/>
    <s v="276-5484"/>
    <s v="Female"/>
    <x v="59"/>
    <s v="Yes"/>
    <s v="No"/>
    <s v="No"/>
    <x v="1"/>
    <n v="0"/>
    <s v="Yes"/>
    <x v="2"/>
    <s v="Direct Debit"/>
    <n v="63"/>
    <n v="2963"/>
    <x v="0"/>
    <x v="0"/>
    <n v="0"/>
    <n v="1"/>
    <x v="2"/>
  </r>
  <r>
    <s v="2475-QKWJ"/>
    <s v="No"/>
    <x v="59"/>
    <n v="145"/>
    <n v="317.60000000000002"/>
    <n v="0"/>
    <n v="0"/>
    <s v="No"/>
    <x v="0"/>
    <n v="0"/>
    <n v="0"/>
    <n v="3"/>
    <x v="0"/>
    <n v="0"/>
    <x v="48"/>
    <s v="328-1592"/>
    <s v="Female"/>
    <x v="50"/>
    <s v="No"/>
    <s v="No"/>
    <s v="No"/>
    <x v="0"/>
    <n v="0"/>
    <s v="Yes"/>
    <x v="0"/>
    <s v="Credit Card"/>
    <n v="60"/>
    <n v="1351"/>
    <x v="0"/>
    <x v="0"/>
    <n v="0"/>
    <n v="1"/>
    <x v="0"/>
  </r>
  <r>
    <s v="6014-SKSQ"/>
    <s v="No"/>
    <x v="20"/>
    <n v="52"/>
    <n v="172"/>
    <n v="0"/>
    <n v="0"/>
    <s v="No"/>
    <x v="0"/>
    <n v="0"/>
    <n v="0"/>
    <n v="10"/>
    <x v="0"/>
    <n v="0"/>
    <x v="30"/>
    <s v="328-4346"/>
    <s v="Female"/>
    <x v="18"/>
    <s v="No"/>
    <s v="No"/>
    <s v="No"/>
    <x v="0"/>
    <n v="0"/>
    <s v="No"/>
    <x v="0"/>
    <s v="Direct Debit"/>
    <n v="37"/>
    <n v="490"/>
    <x v="0"/>
    <x v="0"/>
    <n v="0"/>
    <n v="1"/>
    <x v="1"/>
  </r>
  <r>
    <s v="7779-QQSF"/>
    <s v="No"/>
    <x v="0"/>
    <n v="2"/>
    <n v="5"/>
    <n v="0"/>
    <n v="0"/>
    <s v="No"/>
    <x v="0"/>
    <n v="0"/>
    <n v="0"/>
    <n v="0"/>
    <x v="1"/>
    <n v="0"/>
    <x v="1"/>
    <s v="355-6566"/>
    <s v="Male"/>
    <x v="23"/>
    <s v="Yes"/>
    <s v="No"/>
    <s v="No"/>
    <x v="1"/>
    <n v="0"/>
    <s v="No"/>
    <x v="0"/>
    <s v="Credit Card"/>
    <n v="11"/>
    <n v="11"/>
    <x v="0"/>
    <x v="0"/>
    <n v="0"/>
    <n v="1"/>
    <x v="0"/>
  </r>
  <r>
    <s v="4809-TVPO"/>
    <s v="No"/>
    <x v="52"/>
    <n v="129"/>
    <n v="258.3"/>
    <n v="0"/>
    <n v="0"/>
    <s v="No"/>
    <x v="0"/>
    <n v="0"/>
    <n v="0"/>
    <n v="2"/>
    <x v="0"/>
    <n v="0"/>
    <x v="20"/>
    <s v="348-3193"/>
    <s v="Male"/>
    <x v="43"/>
    <s v="No"/>
    <s v="Yes"/>
    <s v="No"/>
    <x v="2"/>
    <n v="0"/>
    <s v="Yes"/>
    <x v="0"/>
    <s v="Credit Card"/>
    <n v="36"/>
    <n v="777"/>
    <x v="0"/>
    <x v="0"/>
    <n v="0"/>
    <n v="1"/>
    <x v="0"/>
  </r>
  <r>
    <s v="6378-HGUY"/>
    <s v="No"/>
    <x v="65"/>
    <n v="71"/>
    <n v="197.3"/>
    <n v="0"/>
    <n v="0"/>
    <s v="No"/>
    <x v="0"/>
    <n v="0"/>
    <n v="0"/>
    <n v="7"/>
    <x v="0"/>
    <n v="0"/>
    <x v="26"/>
    <s v="370-2017"/>
    <s v="Male"/>
    <x v="9"/>
    <s v="No"/>
    <s v="No"/>
    <s v="No"/>
    <x v="0"/>
    <n v="0"/>
    <s v="Yes"/>
    <x v="0"/>
    <s v="Direct Debit"/>
    <n v="42"/>
    <n v="2076"/>
    <x v="0"/>
    <x v="0"/>
    <n v="0"/>
    <n v="1"/>
    <x v="1"/>
  </r>
  <r>
    <s v="1530-TLAD"/>
    <s v="No"/>
    <x v="28"/>
    <n v="106"/>
    <n v="254.3"/>
    <n v="0"/>
    <n v="0"/>
    <s v="No"/>
    <x v="0"/>
    <n v="0"/>
    <n v="0"/>
    <n v="0"/>
    <x v="1"/>
    <n v="0"/>
    <x v="42"/>
    <s v="390-5576"/>
    <s v="Male"/>
    <x v="3"/>
    <s v="No"/>
    <s v="No"/>
    <s v="No"/>
    <x v="0"/>
    <n v="0"/>
    <s v="No"/>
    <x v="1"/>
    <s v="Credit Card"/>
    <n v="8"/>
    <n v="283"/>
    <x v="0"/>
    <x v="0"/>
    <n v="0"/>
    <n v="1"/>
    <x v="0"/>
  </r>
  <r>
    <s v="3559-UGUG"/>
    <s v="No"/>
    <x v="15"/>
    <n v="8"/>
    <n v="18.8"/>
    <n v="0"/>
    <n v="0"/>
    <s v="No"/>
    <x v="0"/>
    <n v="0"/>
    <n v="0"/>
    <n v="5"/>
    <x v="0"/>
    <n v="0"/>
    <x v="6"/>
    <s v="337-9175"/>
    <s v="Female"/>
    <x v="41"/>
    <s v="No"/>
    <s v="Yes"/>
    <s v="No"/>
    <x v="2"/>
    <n v="0"/>
    <s v="No"/>
    <x v="0"/>
    <s v="Credit Card"/>
    <n v="29"/>
    <n v="61"/>
    <x v="0"/>
    <x v="0"/>
    <n v="0"/>
    <n v="1"/>
    <x v="1"/>
  </r>
  <r>
    <s v="9591-UMDL"/>
    <s v="No"/>
    <x v="53"/>
    <n v="60"/>
    <n v="113.1"/>
    <n v="0"/>
    <n v="0"/>
    <s v="No"/>
    <x v="0"/>
    <n v="0"/>
    <n v="0"/>
    <n v="3"/>
    <x v="1"/>
    <n v="57"/>
    <x v="15"/>
    <s v="281-2831"/>
    <s v="Male"/>
    <x v="16"/>
    <s v="No"/>
    <s v="No"/>
    <s v="No"/>
    <x v="0"/>
    <n v="0"/>
    <s v="No"/>
    <x v="0"/>
    <s v="Direct Debit"/>
    <n v="40"/>
    <n v="649"/>
    <x v="0"/>
    <x v="0"/>
    <n v="0"/>
    <n v="1"/>
    <x v="0"/>
  </r>
  <r>
    <s v="2544-JENS"/>
    <s v="No"/>
    <x v="56"/>
    <n v="67"/>
    <n v="184.1"/>
    <n v="0"/>
    <n v="0"/>
    <s v="No"/>
    <x v="0"/>
    <n v="0"/>
    <n v="0"/>
    <n v="15"/>
    <x v="0"/>
    <n v="0"/>
    <x v="19"/>
    <s v="265-5998"/>
    <s v="Female"/>
    <x v="40"/>
    <s v="No"/>
    <s v="No"/>
    <s v="No"/>
    <x v="0"/>
    <n v="0"/>
    <s v="No"/>
    <x v="0"/>
    <s v="Credit Card"/>
    <n v="40"/>
    <n v="1057"/>
    <x v="0"/>
    <x v="0"/>
    <n v="0"/>
    <n v="1"/>
    <x v="2"/>
  </r>
  <r>
    <s v="9174-OYZD"/>
    <s v="No"/>
    <x v="24"/>
    <n v="57"/>
    <n v="170.1"/>
    <n v="0"/>
    <n v="0"/>
    <s v="No"/>
    <x v="0"/>
    <n v="0"/>
    <n v="0"/>
    <n v="4"/>
    <x v="0"/>
    <n v="0"/>
    <x v="9"/>
    <s v="284-6784"/>
    <s v="Male"/>
    <x v="18"/>
    <s v="No"/>
    <s v="No"/>
    <s v="No"/>
    <x v="0"/>
    <n v="0"/>
    <s v="Yes"/>
    <x v="0"/>
    <s v="Direct Debit"/>
    <n v="61"/>
    <n v="2573"/>
    <x v="0"/>
    <x v="0"/>
    <n v="0"/>
    <n v="1"/>
    <x v="0"/>
  </r>
  <r>
    <s v="6270-GJSV"/>
    <s v="No"/>
    <x v="3"/>
    <n v="51"/>
    <n v="144.9"/>
    <n v="0"/>
    <n v="0"/>
    <s v="No"/>
    <x v="0"/>
    <n v="0"/>
    <n v="0"/>
    <n v="2"/>
    <x v="0"/>
    <n v="0"/>
    <x v="49"/>
    <s v="343-1709"/>
    <s v="Male"/>
    <x v="10"/>
    <s v="No"/>
    <s v="No"/>
    <s v="No"/>
    <x v="0"/>
    <n v="0"/>
    <s v="No"/>
    <x v="0"/>
    <s v="Credit Card"/>
    <n v="31"/>
    <n v="320"/>
    <x v="0"/>
    <x v="0"/>
    <n v="0"/>
    <n v="1"/>
    <x v="0"/>
  </r>
  <r>
    <s v="3739-AWKE"/>
    <s v="No"/>
    <x v="26"/>
    <n v="114"/>
    <n v="250.2"/>
    <n v="0"/>
    <n v="0"/>
    <s v="No"/>
    <x v="0"/>
    <n v="0"/>
    <n v="0"/>
    <n v="14"/>
    <x v="0"/>
    <n v="0"/>
    <x v="10"/>
    <s v="301-4992"/>
    <s v="Female"/>
    <x v="17"/>
    <s v="Yes"/>
    <s v="No"/>
    <s v="No"/>
    <x v="1"/>
    <n v="0"/>
    <s v="No"/>
    <x v="1"/>
    <s v="Direct Debit"/>
    <n v="49"/>
    <n v="3074"/>
    <x v="0"/>
    <x v="0"/>
    <n v="0"/>
    <n v="1"/>
    <x v="2"/>
  </r>
  <r>
    <s v="4638-MOIL"/>
    <s v="No"/>
    <x v="23"/>
    <n v="164"/>
    <n v="462.2"/>
    <n v="0"/>
    <n v="0"/>
    <s v="No"/>
    <x v="0"/>
    <n v="0"/>
    <n v="0"/>
    <n v="9"/>
    <x v="1"/>
    <n v="13"/>
    <x v="15"/>
    <s v="367-8074"/>
    <s v="Female"/>
    <x v="32"/>
    <s v="No"/>
    <s v="No"/>
    <s v="No"/>
    <x v="0"/>
    <n v="0"/>
    <s v="No"/>
    <x v="2"/>
    <s v="Credit Card"/>
    <n v="40"/>
    <n v="2644"/>
    <x v="0"/>
    <x v="0"/>
    <n v="0"/>
    <n v="1"/>
    <x v="1"/>
  </r>
  <r>
    <s v="7057-QIDO"/>
    <s v="No"/>
    <x v="32"/>
    <n v="59"/>
    <n v="118.4"/>
    <n v="0"/>
    <n v="0"/>
    <s v="No"/>
    <x v="0"/>
    <n v="0"/>
    <n v="0"/>
    <n v="13"/>
    <x v="0"/>
    <n v="0"/>
    <x v="39"/>
    <s v="329-1641"/>
    <s v="Male"/>
    <x v="31"/>
    <s v="No"/>
    <s v="No"/>
    <s v="No"/>
    <x v="0"/>
    <n v="0"/>
    <s v="Yes"/>
    <x v="1"/>
    <s v="Direct Debit"/>
    <n v="61"/>
    <n v="653"/>
    <x v="0"/>
    <x v="0"/>
    <n v="0"/>
    <n v="1"/>
    <x v="2"/>
  </r>
  <r>
    <s v="3326-XQTL"/>
    <s v="No"/>
    <x v="74"/>
    <n v="12"/>
    <n v="33.299999999999997"/>
    <n v="0"/>
    <n v="0"/>
    <s v="No"/>
    <x v="0"/>
    <n v="0"/>
    <n v="0"/>
    <n v="5"/>
    <x v="0"/>
    <n v="0"/>
    <x v="34"/>
    <s v="412-3628"/>
    <s v="Female"/>
    <x v="3"/>
    <s v="No"/>
    <s v="No"/>
    <s v="No"/>
    <x v="0"/>
    <n v="0"/>
    <s v="Yes"/>
    <x v="0"/>
    <s v="Direct Debit"/>
    <n v="21"/>
    <n v="142"/>
    <x v="0"/>
    <x v="0"/>
    <n v="0"/>
    <n v="1"/>
    <x v="1"/>
  </r>
  <r>
    <s v="8539-WSYE"/>
    <s v="No"/>
    <x v="15"/>
    <n v="8"/>
    <n v="18.2"/>
    <n v="0"/>
    <n v="0"/>
    <s v="No"/>
    <x v="0"/>
    <n v="0"/>
    <n v="0"/>
    <n v="6"/>
    <x v="0"/>
    <n v="0"/>
    <x v="19"/>
    <s v="291-7331"/>
    <s v="Female"/>
    <x v="35"/>
    <s v="No"/>
    <s v="No"/>
    <s v="No"/>
    <x v="0"/>
    <n v="0"/>
    <s v="No"/>
    <x v="0"/>
    <s v="Credit Card"/>
    <n v="49"/>
    <n v="89"/>
    <x v="0"/>
    <x v="0"/>
    <n v="0"/>
    <n v="1"/>
    <x v="1"/>
  </r>
  <r>
    <s v="5858-GSUF"/>
    <s v="No"/>
    <x v="37"/>
    <n v="33"/>
    <n v="75.7"/>
    <n v="0"/>
    <n v="0"/>
    <s v="No"/>
    <x v="0"/>
    <n v="0"/>
    <n v="0"/>
    <n v="18"/>
    <x v="0"/>
    <n v="0"/>
    <x v="24"/>
    <s v="369-1235"/>
    <s v="Female"/>
    <x v="19"/>
    <s v="Yes"/>
    <s v="No"/>
    <s v="No"/>
    <x v="1"/>
    <n v="0"/>
    <s v="No"/>
    <x v="0"/>
    <s v="Direct Debit"/>
    <n v="26"/>
    <n v="246"/>
    <x v="0"/>
    <x v="0"/>
    <n v="0"/>
    <n v="1"/>
    <x v="2"/>
  </r>
  <r>
    <s v="0218-VNWX"/>
    <s v="No"/>
    <x v="33"/>
    <n v="176"/>
    <n v="512.9"/>
    <n v="0"/>
    <n v="0"/>
    <s v="No"/>
    <x v="0"/>
    <n v="0"/>
    <n v="0"/>
    <n v="8"/>
    <x v="0"/>
    <n v="0"/>
    <x v="37"/>
    <s v="324-2719"/>
    <s v="Female"/>
    <x v="38"/>
    <s v="No"/>
    <s v="No"/>
    <s v="No"/>
    <x v="0"/>
    <n v="0"/>
    <s v="Yes"/>
    <x v="2"/>
    <s v="Credit Card"/>
    <n v="28"/>
    <n v="1798"/>
    <x v="0"/>
    <x v="0"/>
    <n v="0"/>
    <n v="1"/>
    <x v="1"/>
  </r>
  <r>
    <s v="4583-CIEG"/>
    <s v="No"/>
    <x v="14"/>
    <n v="198"/>
    <n v="426.8"/>
    <n v="0"/>
    <n v="0"/>
    <s v="No"/>
    <x v="0"/>
    <n v="0"/>
    <n v="0"/>
    <n v="9"/>
    <x v="0"/>
    <n v="0"/>
    <x v="32"/>
    <s v="268-7087"/>
    <s v="Male"/>
    <x v="23"/>
    <s v="Yes"/>
    <s v="No"/>
    <s v="No"/>
    <x v="1"/>
    <n v="0"/>
    <s v="Yes"/>
    <x v="2"/>
    <s v="Direct Debit"/>
    <n v="19"/>
    <n v="1351"/>
    <x v="0"/>
    <x v="0"/>
    <n v="0"/>
    <n v="1"/>
    <x v="1"/>
  </r>
  <r>
    <s v="6281-DTIL"/>
    <s v="No"/>
    <x v="40"/>
    <n v="468"/>
    <n v="1092.3"/>
    <n v="0"/>
    <n v="0"/>
    <s v="No"/>
    <x v="0"/>
    <n v="0"/>
    <n v="0"/>
    <n v="3"/>
    <x v="0"/>
    <n v="0"/>
    <x v="9"/>
    <s v="250-9693"/>
    <s v="Male"/>
    <x v="26"/>
    <s v="No"/>
    <s v="No"/>
    <s v="No"/>
    <x v="0"/>
    <n v="0"/>
    <s v="No"/>
    <x v="2"/>
    <s v="Direct Debit"/>
    <n v="48"/>
    <n v="3288"/>
    <x v="0"/>
    <x v="0"/>
    <n v="0"/>
    <n v="1"/>
    <x v="0"/>
  </r>
  <r>
    <s v="8795-HUTO"/>
    <s v="No"/>
    <x v="52"/>
    <n v="42"/>
    <n v="109.9"/>
    <n v="0"/>
    <n v="0"/>
    <s v="No"/>
    <x v="0"/>
    <n v="0"/>
    <n v="0"/>
    <n v="0"/>
    <x v="1"/>
    <n v="0"/>
    <x v="26"/>
    <s v="260-3621"/>
    <s v="Female"/>
    <x v="17"/>
    <s v="Yes"/>
    <s v="No"/>
    <s v="No"/>
    <x v="1"/>
    <n v="0"/>
    <s v="No"/>
    <x v="2"/>
    <s v="Credit Card"/>
    <n v="10"/>
    <n v="212"/>
    <x v="0"/>
    <x v="0"/>
    <n v="0"/>
    <n v="1"/>
    <x v="0"/>
  </r>
  <r>
    <s v="1811-MQNE"/>
    <s v="No"/>
    <x v="33"/>
    <n v="289"/>
    <n v="705.4"/>
    <n v="0"/>
    <n v="0"/>
    <s v="No"/>
    <x v="0"/>
    <n v="0"/>
    <n v="0"/>
    <n v="0"/>
    <x v="1"/>
    <n v="0"/>
    <x v="20"/>
    <s v="363-3938"/>
    <s v="Male"/>
    <x v="24"/>
    <s v="No"/>
    <s v="No"/>
    <s v="No"/>
    <x v="0"/>
    <n v="0"/>
    <s v="No"/>
    <x v="2"/>
    <s v="Direct Debit"/>
    <n v="12"/>
    <n v="755"/>
    <x v="0"/>
    <x v="0"/>
    <n v="0"/>
    <n v="1"/>
    <x v="0"/>
  </r>
  <r>
    <s v="7520-LMIM"/>
    <s v="No"/>
    <x v="26"/>
    <n v="416"/>
    <n v="945.6"/>
    <n v="0"/>
    <n v="0"/>
    <s v="No"/>
    <x v="0"/>
    <n v="0"/>
    <n v="0"/>
    <n v="2"/>
    <x v="0"/>
    <n v="0"/>
    <x v="16"/>
    <s v="345-10681"/>
    <s v="Male"/>
    <x v="66"/>
    <s v="No"/>
    <s v="Yes"/>
    <s v="No"/>
    <x v="2"/>
    <n v="0"/>
    <s v="Yes"/>
    <x v="0"/>
    <s v="Direct Debit"/>
    <n v="65"/>
    <n v="4126"/>
    <x v="0"/>
    <x v="0"/>
    <n v="0"/>
    <n v="1"/>
    <x v="0"/>
  </r>
  <r>
    <s v="1001-EIBL"/>
    <s v="No"/>
    <x v="37"/>
    <n v="43"/>
    <n v="110.1"/>
    <n v="0"/>
    <n v="0"/>
    <s v="No"/>
    <x v="0"/>
    <n v="0"/>
    <n v="0"/>
    <n v="0"/>
    <x v="1"/>
    <n v="0"/>
    <x v="40"/>
    <s v="329-6573"/>
    <s v="Female"/>
    <x v="4"/>
    <s v="Yes"/>
    <s v="No"/>
    <s v="No"/>
    <x v="1"/>
    <n v="0"/>
    <s v="No"/>
    <x v="1"/>
    <s v="Credit Card"/>
    <n v="8"/>
    <n v="69"/>
    <x v="0"/>
    <x v="0"/>
    <n v="0"/>
    <n v="1"/>
    <x v="0"/>
  </r>
  <r>
    <s v="8377-ENWJ"/>
    <s v="No"/>
    <x v="1"/>
    <n v="88"/>
    <n v="196.4"/>
    <n v="0"/>
    <n v="0"/>
    <s v="No"/>
    <x v="0"/>
    <n v="0"/>
    <n v="0"/>
    <n v="35"/>
    <x v="0"/>
    <n v="0"/>
    <x v="20"/>
    <s v="344-5486"/>
    <s v="Female"/>
    <x v="59"/>
    <s v="Yes"/>
    <s v="No"/>
    <s v="No"/>
    <x v="1"/>
    <n v="0"/>
    <s v="No"/>
    <x v="0"/>
    <s v="Direct Debit"/>
    <n v="26"/>
    <n v="857"/>
    <x v="0"/>
    <x v="0"/>
    <n v="0"/>
    <n v="1"/>
    <x v="2"/>
  </r>
  <r>
    <s v="1523-UCHP"/>
    <s v="No"/>
    <x v="7"/>
    <n v="45"/>
    <n v="152.6"/>
    <n v="0"/>
    <n v="0"/>
    <s v="No"/>
    <x v="0"/>
    <n v="0"/>
    <n v="0"/>
    <n v="4"/>
    <x v="0"/>
    <n v="0"/>
    <x v="15"/>
    <s v="357-4197"/>
    <s v="Male"/>
    <x v="37"/>
    <s v="No"/>
    <s v="No"/>
    <s v="No"/>
    <x v="0"/>
    <n v="0"/>
    <s v="No"/>
    <x v="0"/>
    <s v="Credit Card"/>
    <n v="44"/>
    <n v="1116"/>
    <x v="0"/>
    <x v="0"/>
    <n v="0"/>
    <n v="1"/>
    <x v="0"/>
  </r>
  <r>
    <s v="4232-XFQN"/>
    <s v="No"/>
    <x v="61"/>
    <n v="14"/>
    <n v="40.299999999999997"/>
    <n v="0"/>
    <n v="0"/>
    <s v="No"/>
    <x v="0"/>
    <n v="0"/>
    <n v="0"/>
    <n v="9"/>
    <x v="1"/>
    <n v="14"/>
    <x v="26"/>
    <s v="299-5839"/>
    <s v="Female"/>
    <x v="16"/>
    <s v="No"/>
    <s v="No"/>
    <s v="No"/>
    <x v="0"/>
    <n v="0"/>
    <s v="No"/>
    <x v="1"/>
    <s v="Direct Debit"/>
    <n v="36"/>
    <n v="287"/>
    <x v="0"/>
    <x v="0"/>
    <n v="0"/>
    <n v="1"/>
    <x v="1"/>
  </r>
  <r>
    <s v="7791-ICML"/>
    <s v="No"/>
    <x v="28"/>
    <n v="275"/>
    <n v="502.6"/>
    <n v="0"/>
    <n v="0"/>
    <s v="No"/>
    <x v="0"/>
    <n v="0"/>
    <n v="0"/>
    <n v="3"/>
    <x v="0"/>
    <n v="0"/>
    <x v="47"/>
    <s v="288-9176"/>
    <s v="Female"/>
    <x v="65"/>
    <s v="No"/>
    <s v="Yes"/>
    <s v="No"/>
    <x v="2"/>
    <n v="0"/>
    <s v="No"/>
    <x v="0"/>
    <s v="Credit Card"/>
    <n v="55"/>
    <n v="1969"/>
    <x v="0"/>
    <x v="0"/>
    <n v="0"/>
    <n v="1"/>
    <x v="0"/>
  </r>
  <r>
    <s v="3911-MFVF"/>
    <s v="No"/>
    <x v="54"/>
    <n v="274"/>
    <n v="649.20000000000005"/>
    <n v="0"/>
    <n v="0"/>
    <s v="No"/>
    <x v="0"/>
    <n v="0"/>
    <n v="0"/>
    <n v="1"/>
    <x v="0"/>
    <n v="0"/>
    <x v="10"/>
    <s v="333-3466"/>
    <s v="Male"/>
    <x v="14"/>
    <s v="No"/>
    <s v="Yes"/>
    <s v="No"/>
    <x v="2"/>
    <n v="0"/>
    <s v="Yes"/>
    <x v="1"/>
    <s v="Direct Debit"/>
    <n v="35"/>
    <n v="1920"/>
    <x v="0"/>
    <x v="0"/>
    <n v="0"/>
    <n v="1"/>
    <x v="0"/>
  </r>
  <r>
    <s v="6930-XRIX"/>
    <s v="No"/>
    <x v="6"/>
    <n v="147"/>
    <n v="396.9"/>
    <n v="0"/>
    <n v="0"/>
    <s v="No"/>
    <x v="0"/>
    <n v="0"/>
    <n v="0"/>
    <n v="7"/>
    <x v="0"/>
    <n v="0"/>
    <x v="23"/>
    <s v="276-5511"/>
    <s v="Female"/>
    <x v="35"/>
    <s v="No"/>
    <s v="No"/>
    <s v="No"/>
    <x v="0"/>
    <n v="0"/>
    <s v="No"/>
    <x v="0"/>
    <s v="Direct Debit"/>
    <n v="40"/>
    <n v="2250"/>
    <x v="0"/>
    <x v="0"/>
    <n v="0"/>
    <n v="1"/>
    <x v="1"/>
  </r>
  <r>
    <s v="8421-GCFC"/>
    <s v="No"/>
    <x v="14"/>
    <n v="457"/>
    <n v="1070.7"/>
    <n v="0"/>
    <n v="0"/>
    <s v="No"/>
    <x v="0"/>
    <n v="0"/>
    <n v="0"/>
    <n v="5"/>
    <x v="0"/>
    <n v="0"/>
    <x v="30"/>
    <s v="413-3970"/>
    <s v="Female"/>
    <x v="20"/>
    <s v="No"/>
    <s v="No"/>
    <s v="No"/>
    <x v="0"/>
    <n v="0"/>
    <s v="No"/>
    <x v="2"/>
    <s v="Direct Debit"/>
    <n v="36"/>
    <n v="2579"/>
    <x v="0"/>
    <x v="0"/>
    <n v="0"/>
    <n v="1"/>
    <x v="1"/>
  </r>
  <r>
    <s v="7199-OHNQ"/>
    <s v="No"/>
    <x v="45"/>
    <n v="179"/>
    <n v="314.60000000000002"/>
    <n v="0"/>
    <n v="0"/>
    <s v="No"/>
    <x v="0"/>
    <n v="0"/>
    <n v="0"/>
    <n v="8"/>
    <x v="1"/>
    <n v="25"/>
    <x v="34"/>
    <s v="301-9082"/>
    <s v="Male"/>
    <x v="16"/>
    <s v="No"/>
    <s v="No"/>
    <s v="No"/>
    <x v="0"/>
    <n v="0"/>
    <s v="Yes"/>
    <x v="2"/>
    <s v="Direct Debit"/>
    <n v="50"/>
    <n v="2618"/>
    <x v="0"/>
    <x v="0"/>
    <n v="0"/>
    <n v="1"/>
    <x v="1"/>
  </r>
  <r>
    <s v="6975-XJQZ"/>
    <s v="No"/>
    <x v="19"/>
    <n v="319"/>
    <n v="852.8"/>
    <n v="0"/>
    <n v="0"/>
    <s v="No"/>
    <x v="0"/>
    <n v="0"/>
    <n v="0"/>
    <n v="2"/>
    <x v="0"/>
    <n v="0"/>
    <x v="9"/>
    <s v="412-5342"/>
    <s v="Female"/>
    <x v="63"/>
    <s v="No"/>
    <s v="Yes"/>
    <s v="No"/>
    <x v="2"/>
    <n v="0"/>
    <s v="No"/>
    <x v="1"/>
    <s v="Direct Debit"/>
    <n v="46"/>
    <n v="2786"/>
    <x v="0"/>
    <x v="0"/>
    <n v="0"/>
    <n v="1"/>
    <x v="0"/>
  </r>
  <r>
    <s v="3518-KZSV"/>
    <s v="No"/>
    <x v="42"/>
    <n v="91"/>
    <n v="225.7"/>
    <n v="0"/>
    <n v="0"/>
    <s v="No"/>
    <x v="0"/>
    <n v="0"/>
    <n v="0"/>
    <n v="2"/>
    <x v="0"/>
    <n v="0"/>
    <x v="49"/>
    <s v="274-2462"/>
    <s v="Female"/>
    <x v="39"/>
    <s v="No"/>
    <s v="No"/>
    <s v="No"/>
    <x v="0"/>
    <n v="0"/>
    <s v="Yes"/>
    <x v="0"/>
    <s v="Credit Card"/>
    <n v="32"/>
    <n v="1199"/>
    <x v="0"/>
    <x v="0"/>
    <n v="0"/>
    <n v="1"/>
    <x v="0"/>
  </r>
  <r>
    <s v="9959-NXUV"/>
    <s v="No"/>
    <x v="5"/>
    <n v="80"/>
    <n v="149.4"/>
    <n v="0"/>
    <n v="0"/>
    <s v="No"/>
    <x v="0"/>
    <n v="0"/>
    <n v="0"/>
    <n v="10"/>
    <x v="0"/>
    <n v="0"/>
    <x v="3"/>
    <s v="372-7265"/>
    <s v="Female"/>
    <x v="19"/>
    <s v="Yes"/>
    <s v="No"/>
    <s v="No"/>
    <x v="1"/>
    <n v="0"/>
    <s v="No"/>
    <x v="1"/>
    <s v="Credit Card"/>
    <n v="25"/>
    <n v="408"/>
    <x v="0"/>
    <x v="0"/>
    <n v="0"/>
    <n v="1"/>
    <x v="1"/>
  </r>
  <r>
    <s v="5450-TPGV"/>
    <s v="No"/>
    <x v="26"/>
    <n v="235"/>
    <n v="821.2"/>
    <n v="0"/>
    <n v="0"/>
    <s v="No"/>
    <x v="0"/>
    <n v="0"/>
    <n v="0"/>
    <n v="5"/>
    <x v="0"/>
    <n v="0"/>
    <x v="42"/>
    <s v="384-7288"/>
    <s v="Female"/>
    <x v="47"/>
    <s v="No"/>
    <s v="Yes"/>
    <s v="No"/>
    <x v="2"/>
    <n v="0"/>
    <s v="Yes"/>
    <x v="1"/>
    <s v="Direct Debit"/>
    <n v="29"/>
    <n v="1852"/>
    <x v="0"/>
    <x v="0"/>
    <n v="0"/>
    <n v="1"/>
    <x v="1"/>
  </r>
  <r>
    <s v="9231-CCPV"/>
    <s v="No"/>
    <x v="15"/>
    <n v="9"/>
    <n v="18.2"/>
    <n v="0"/>
    <n v="0"/>
    <s v="No"/>
    <x v="0"/>
    <n v="0"/>
    <n v="0"/>
    <n v="8"/>
    <x v="0"/>
    <n v="0"/>
    <x v="41"/>
    <s v="302-4326"/>
    <s v="Male"/>
    <x v="60"/>
    <s v="No"/>
    <s v="Yes"/>
    <s v="No"/>
    <x v="2"/>
    <n v="0"/>
    <s v="No"/>
    <x v="0"/>
    <s v="Direct Debit"/>
    <n v="30"/>
    <n v="60"/>
    <x v="0"/>
    <x v="0"/>
    <n v="0"/>
    <n v="1"/>
    <x v="1"/>
  </r>
  <r>
    <s v="8256-XCBD"/>
    <s v="No"/>
    <x v="34"/>
    <n v="121"/>
    <n v="336.1"/>
    <n v="0"/>
    <n v="0"/>
    <s v="No"/>
    <x v="0"/>
    <n v="0"/>
    <n v="0"/>
    <n v="7"/>
    <x v="0"/>
    <n v="0"/>
    <x v="40"/>
    <s v="262-4763"/>
    <s v="Female"/>
    <x v="21"/>
    <s v="No"/>
    <s v="No"/>
    <s v="No"/>
    <x v="0"/>
    <n v="0"/>
    <s v="No"/>
    <x v="1"/>
    <s v="Direct Debit"/>
    <n v="26"/>
    <n v="1437"/>
    <x v="0"/>
    <x v="0"/>
    <n v="0"/>
    <n v="1"/>
    <x v="1"/>
  </r>
  <r>
    <s v="8582-RUWH"/>
    <s v="No"/>
    <x v="14"/>
    <n v="325"/>
    <n v="776.1"/>
    <n v="0"/>
    <n v="0"/>
    <s v="No"/>
    <x v="0"/>
    <n v="0"/>
    <n v="0"/>
    <n v="6"/>
    <x v="0"/>
    <n v="0"/>
    <x v="2"/>
    <s v="317-6052"/>
    <s v="Male"/>
    <x v="7"/>
    <s v="No"/>
    <s v="No"/>
    <s v="No"/>
    <x v="0"/>
    <n v="0"/>
    <s v="No"/>
    <x v="2"/>
    <s v="Direct Debit"/>
    <n v="15"/>
    <n v="1038"/>
    <x v="0"/>
    <x v="0"/>
    <n v="0"/>
    <n v="1"/>
    <x v="1"/>
  </r>
  <r>
    <s v="2451-UROH"/>
    <s v="No"/>
    <x v="44"/>
    <n v="172"/>
    <n v="501.2"/>
    <n v="124"/>
    <n v="341"/>
    <s v="Yes"/>
    <x v="1"/>
    <n v="0"/>
    <n v="0"/>
    <n v="2"/>
    <x v="0"/>
    <n v="0"/>
    <x v="40"/>
    <s v="317-6711"/>
    <s v="Male"/>
    <x v="30"/>
    <s v="No"/>
    <s v="No"/>
    <s v="No"/>
    <x v="0"/>
    <n v="0"/>
    <s v="Yes"/>
    <x v="1"/>
    <s v="Credit Card"/>
    <n v="31"/>
    <n v="982"/>
    <x v="0"/>
    <x v="0"/>
    <n v="0"/>
    <n v="1"/>
    <x v="0"/>
  </r>
  <r>
    <s v="9763-VVKT"/>
    <s v="No"/>
    <x v="40"/>
    <n v="356"/>
    <n v="749.6"/>
    <n v="272"/>
    <n v="829.6"/>
    <s v="Yes"/>
    <x v="1"/>
    <n v="0"/>
    <n v="0"/>
    <n v="7"/>
    <x v="0"/>
    <n v="0"/>
    <x v="6"/>
    <s v="296-7350"/>
    <s v="Male"/>
    <x v="29"/>
    <s v="No"/>
    <s v="Yes"/>
    <s v="No"/>
    <x v="2"/>
    <n v="0"/>
    <s v="No"/>
    <x v="0"/>
    <s v="Credit Card"/>
    <n v="45"/>
    <n v="3091"/>
    <x v="0"/>
    <x v="0"/>
    <n v="0"/>
    <n v="1"/>
    <x v="1"/>
  </r>
  <r>
    <s v="8411-LLFB"/>
    <s v="No"/>
    <x v="1"/>
    <n v="68"/>
    <n v="231.3"/>
    <n v="0"/>
    <n v="0"/>
    <s v="No"/>
    <x v="0"/>
    <n v="0"/>
    <n v="0"/>
    <n v="5"/>
    <x v="0"/>
    <n v="0"/>
    <x v="29"/>
    <s v="349-4029"/>
    <s v="Male"/>
    <x v="24"/>
    <s v="No"/>
    <s v="No"/>
    <s v="No"/>
    <x v="0"/>
    <n v="0"/>
    <s v="No"/>
    <x v="1"/>
    <s v="Direct Debit"/>
    <n v="40"/>
    <n v="1309"/>
    <x v="0"/>
    <x v="0"/>
    <n v="0"/>
    <n v="1"/>
    <x v="1"/>
  </r>
  <r>
    <s v="5055-JVSR"/>
    <s v="No"/>
    <x v="11"/>
    <n v="79"/>
    <n v="193.2"/>
    <n v="0"/>
    <n v="0"/>
    <s v="No"/>
    <x v="0"/>
    <n v="0"/>
    <n v="0"/>
    <n v="36"/>
    <x v="1"/>
    <n v="62"/>
    <x v="43"/>
    <s v="328-6113"/>
    <s v="Female"/>
    <x v="23"/>
    <s v="Yes"/>
    <s v="No"/>
    <s v="No"/>
    <x v="1"/>
    <n v="0"/>
    <s v="No"/>
    <x v="2"/>
    <s v="Credit Card"/>
    <n v="43"/>
    <n v="933"/>
    <x v="0"/>
    <x v="0"/>
    <n v="0"/>
    <n v="1"/>
    <x v="2"/>
  </r>
  <r>
    <s v="6433-CEGP"/>
    <s v="No"/>
    <x v="45"/>
    <n v="310"/>
    <n v="726.9"/>
    <n v="0"/>
    <n v="0"/>
    <s v="No"/>
    <x v="0"/>
    <n v="0"/>
    <n v="0"/>
    <n v="1"/>
    <x v="0"/>
    <n v="0"/>
    <x v="3"/>
    <s v="289-3970"/>
    <s v="Male"/>
    <x v="3"/>
    <s v="No"/>
    <s v="No"/>
    <s v="No"/>
    <x v="0"/>
    <n v="0"/>
    <s v="Yes"/>
    <x v="1"/>
    <s v="Direct Debit"/>
    <n v="24"/>
    <n v="1254"/>
    <x v="0"/>
    <x v="0"/>
    <n v="0"/>
    <n v="1"/>
    <x v="0"/>
  </r>
  <r>
    <s v="0687-ITRC"/>
    <s v="No"/>
    <x v="71"/>
    <n v="172"/>
    <n v="527"/>
    <n v="0"/>
    <n v="0"/>
    <s v="No"/>
    <x v="0"/>
    <n v="0"/>
    <n v="0"/>
    <n v="3"/>
    <x v="0"/>
    <n v="0"/>
    <x v="29"/>
    <s v="357-4012"/>
    <s v="Female"/>
    <x v="41"/>
    <s v="No"/>
    <s v="Yes"/>
    <s v="No"/>
    <x v="2"/>
    <n v="0"/>
    <s v="No"/>
    <x v="1"/>
    <s v="Direct Debit"/>
    <n v="17"/>
    <n v="700"/>
    <x v="0"/>
    <x v="0"/>
    <n v="0"/>
    <n v="1"/>
    <x v="0"/>
  </r>
  <r>
    <s v="1241-AHQZ"/>
    <s v="No"/>
    <x v="46"/>
    <n v="178"/>
    <n v="477.8"/>
    <n v="0"/>
    <n v="0"/>
    <s v="No"/>
    <x v="0"/>
    <n v="0"/>
    <n v="0"/>
    <n v="0"/>
    <x v="1"/>
    <n v="0"/>
    <x v="28"/>
    <s v="329-9734"/>
    <s v="Male"/>
    <x v="48"/>
    <s v="No"/>
    <s v="No"/>
    <s v="No"/>
    <x v="0"/>
    <n v="0"/>
    <s v="No"/>
    <x v="2"/>
    <s v="Credit Card"/>
    <n v="10"/>
    <n v="416"/>
    <x v="0"/>
    <x v="0"/>
    <n v="0"/>
    <n v="1"/>
    <x v="0"/>
  </r>
  <r>
    <s v="0415-GLIG"/>
    <s v="No"/>
    <x v="29"/>
    <n v="85"/>
    <n v="161.4"/>
    <n v="0"/>
    <n v="0"/>
    <s v="No"/>
    <x v="0"/>
    <n v="0"/>
    <n v="0"/>
    <n v="0"/>
    <x v="1"/>
    <n v="0"/>
    <x v="18"/>
    <s v="356-2535"/>
    <s v="Male"/>
    <x v="5"/>
    <s v="No"/>
    <s v="No"/>
    <s v="No"/>
    <x v="0"/>
    <n v="0"/>
    <s v="No"/>
    <x v="2"/>
    <s v="Credit Card"/>
    <n v="11"/>
    <n v="202"/>
    <x v="0"/>
    <x v="0"/>
    <n v="0"/>
    <n v="1"/>
    <x v="0"/>
  </r>
  <r>
    <s v="2310-LYCQ"/>
    <s v="No"/>
    <x v="69"/>
    <n v="55"/>
    <n v="139.69999999999999"/>
    <n v="0"/>
    <n v="0"/>
    <s v="No"/>
    <x v="0"/>
    <n v="0"/>
    <n v="0"/>
    <n v="8"/>
    <x v="0"/>
    <n v="0"/>
    <x v="16"/>
    <s v="297-1899"/>
    <s v="Male"/>
    <x v="12"/>
    <s v="Yes"/>
    <s v="No"/>
    <s v="No"/>
    <x v="1"/>
    <n v="0"/>
    <s v="Yes"/>
    <x v="0"/>
    <s v="Credit Card"/>
    <n v="27"/>
    <n v="955"/>
    <x v="0"/>
    <x v="0"/>
    <n v="0"/>
    <n v="1"/>
    <x v="1"/>
  </r>
  <r>
    <s v="8579-JXKU"/>
    <s v="No"/>
    <x v="8"/>
    <n v="168"/>
    <n v="491.5"/>
    <n v="0"/>
    <n v="0"/>
    <s v="No"/>
    <x v="0"/>
    <n v="0"/>
    <n v="0"/>
    <n v="6"/>
    <x v="0"/>
    <n v="0"/>
    <x v="44"/>
    <s v="405-8600"/>
    <s v="Female"/>
    <x v="46"/>
    <s v="No"/>
    <s v="No"/>
    <s v="No"/>
    <x v="0"/>
    <n v="0"/>
    <s v="Yes"/>
    <x v="2"/>
    <s v="Direct Debit"/>
    <n v="46"/>
    <n v="3201"/>
    <x v="0"/>
    <x v="0"/>
    <n v="0"/>
    <n v="1"/>
    <x v="1"/>
  </r>
  <r>
    <s v="8488-JTOK"/>
    <s v="No"/>
    <x v="1"/>
    <n v="66"/>
    <n v="230.3"/>
    <n v="0"/>
    <n v="0"/>
    <s v="No"/>
    <x v="0"/>
    <n v="0"/>
    <n v="0"/>
    <n v="6"/>
    <x v="0"/>
    <n v="0"/>
    <x v="18"/>
    <s v="383-7293"/>
    <s v="Female"/>
    <x v="58"/>
    <s v="No"/>
    <s v="No"/>
    <s v="No"/>
    <x v="0"/>
    <n v="0"/>
    <s v="Yes"/>
    <x v="0"/>
    <s v="Direct Debit"/>
    <n v="65"/>
    <n v="2135"/>
    <x v="0"/>
    <x v="0"/>
    <n v="0"/>
    <n v="1"/>
    <x v="1"/>
  </r>
  <r>
    <s v="4640-NWXT"/>
    <s v="No"/>
    <x v="61"/>
    <n v="41"/>
    <n v="100.2"/>
    <n v="0"/>
    <n v="0"/>
    <s v="No"/>
    <x v="0"/>
    <n v="0"/>
    <n v="0"/>
    <n v="0"/>
    <x v="1"/>
    <n v="0"/>
    <x v="6"/>
    <s v="302-7818"/>
    <s v="Female"/>
    <x v="39"/>
    <s v="No"/>
    <s v="No"/>
    <s v="No"/>
    <x v="0"/>
    <n v="0"/>
    <s v="No"/>
    <x v="0"/>
    <s v="Direct Debit"/>
    <n v="7"/>
    <n v="57"/>
    <x v="0"/>
    <x v="0"/>
    <n v="0"/>
    <n v="1"/>
    <x v="0"/>
  </r>
  <r>
    <s v="8639-XYGP"/>
    <s v="No"/>
    <x v="43"/>
    <n v="26"/>
    <n v="60.9"/>
    <n v="0"/>
    <n v="0"/>
    <s v="No"/>
    <x v="0"/>
    <n v="0"/>
    <n v="0"/>
    <n v="5"/>
    <x v="0"/>
    <n v="0"/>
    <x v="21"/>
    <s v="287-7883"/>
    <s v="Male"/>
    <x v="32"/>
    <s v="No"/>
    <s v="No"/>
    <s v="No"/>
    <x v="0"/>
    <n v="0"/>
    <s v="No"/>
    <x v="0"/>
    <s v="Direct Debit"/>
    <n v="50"/>
    <n v="202"/>
    <x v="0"/>
    <x v="0"/>
    <n v="0"/>
    <n v="1"/>
    <x v="1"/>
  </r>
  <r>
    <s v="0807-XWGX"/>
    <s v="No"/>
    <x v="19"/>
    <n v="355"/>
    <n v="850.8"/>
    <n v="0"/>
    <n v="0"/>
    <s v="No"/>
    <x v="0"/>
    <n v="0"/>
    <n v="0"/>
    <n v="1"/>
    <x v="0"/>
    <n v="0"/>
    <x v="44"/>
    <s v="298-2418"/>
    <s v="Male"/>
    <x v="39"/>
    <s v="No"/>
    <s v="No"/>
    <s v="No"/>
    <x v="0"/>
    <n v="0"/>
    <s v="Yes"/>
    <x v="1"/>
    <s v="Credit Card"/>
    <n v="45"/>
    <n v="2752"/>
    <x v="0"/>
    <x v="0"/>
    <n v="0"/>
    <n v="1"/>
    <x v="0"/>
  </r>
  <r>
    <s v="9595-DXJY"/>
    <s v="No"/>
    <x v="0"/>
    <n v="4"/>
    <n v="12"/>
    <n v="0"/>
    <n v="0"/>
    <s v="No"/>
    <x v="0"/>
    <n v="0"/>
    <n v="0"/>
    <n v="0"/>
    <x v="1"/>
    <n v="0"/>
    <x v="17"/>
    <s v="294-4043"/>
    <s v="Male"/>
    <x v="5"/>
    <s v="No"/>
    <s v="No"/>
    <s v="No"/>
    <x v="0"/>
    <n v="0"/>
    <s v="No"/>
    <x v="0"/>
    <s v="Credit Card"/>
    <n v="12"/>
    <n v="12"/>
    <x v="0"/>
    <x v="0"/>
    <n v="0"/>
    <n v="1"/>
    <x v="0"/>
  </r>
  <r>
    <s v="5874-SVDB"/>
    <s v="No"/>
    <x v="50"/>
    <n v="76"/>
    <n v="184"/>
    <n v="0"/>
    <n v="0"/>
    <s v="No"/>
    <x v="0"/>
    <n v="0"/>
    <n v="0"/>
    <n v="20"/>
    <x v="0"/>
    <n v="0"/>
    <x v="2"/>
    <s v="309-2865"/>
    <s v="Male"/>
    <x v="59"/>
    <s v="Yes"/>
    <s v="No"/>
    <s v="No"/>
    <x v="1"/>
    <n v="0"/>
    <s v="No"/>
    <x v="0"/>
    <s v="Direct Debit"/>
    <n v="42"/>
    <n v="588"/>
    <x v="0"/>
    <x v="0"/>
    <n v="0"/>
    <n v="1"/>
    <x v="2"/>
  </r>
  <r>
    <s v="5607-GNBZ"/>
    <s v="No"/>
    <x v="64"/>
    <n v="204"/>
    <n v="353.2"/>
    <n v="0"/>
    <n v="0"/>
    <s v="No"/>
    <x v="0"/>
    <n v="0"/>
    <n v="0"/>
    <n v="5"/>
    <x v="0"/>
    <n v="0"/>
    <x v="18"/>
    <s v="375-9198"/>
    <s v="Female"/>
    <x v="0"/>
    <s v="No"/>
    <s v="No"/>
    <s v="No"/>
    <x v="0"/>
    <n v="0"/>
    <s v="No"/>
    <x v="0"/>
    <s v="Credit Card"/>
    <n v="31"/>
    <n v="1198"/>
    <x v="0"/>
    <x v="0"/>
    <n v="0"/>
    <n v="1"/>
    <x v="1"/>
  </r>
  <r>
    <s v="9710-GTGX"/>
    <s v="No"/>
    <x v="25"/>
    <n v="181"/>
    <n v="361.2"/>
    <n v="0"/>
    <n v="0"/>
    <s v="No"/>
    <x v="0"/>
    <n v="0"/>
    <n v="0"/>
    <n v="13"/>
    <x v="1"/>
    <n v="13"/>
    <x v="45"/>
    <s v="335-5381"/>
    <s v="Male"/>
    <x v="17"/>
    <s v="Yes"/>
    <s v="No"/>
    <s v="No"/>
    <x v="1"/>
    <n v="0"/>
    <s v="No"/>
    <x v="0"/>
    <s v="Direct Debit"/>
    <n v="29"/>
    <n v="1752"/>
    <x v="0"/>
    <x v="0"/>
    <n v="0"/>
    <n v="1"/>
    <x v="2"/>
  </r>
  <r>
    <s v="6978-RZEW"/>
    <s v="No"/>
    <x v="9"/>
    <n v="225"/>
    <n v="594.6"/>
    <n v="0"/>
    <n v="0"/>
    <s v="No"/>
    <x v="0"/>
    <n v="0"/>
    <n v="0"/>
    <n v="4"/>
    <x v="0"/>
    <n v="0"/>
    <x v="32"/>
    <s v="255-4111"/>
    <s v="Male"/>
    <x v="47"/>
    <s v="No"/>
    <s v="Yes"/>
    <s v="No"/>
    <x v="2"/>
    <n v="0"/>
    <s v="No"/>
    <x v="0"/>
    <s v="Credit Card"/>
    <n v="15"/>
    <n v="731"/>
    <x v="0"/>
    <x v="0"/>
    <n v="0"/>
    <n v="1"/>
    <x v="0"/>
  </r>
  <r>
    <s v="3853-YTYX"/>
    <s v="No"/>
    <x v="9"/>
    <n v="148"/>
    <n v="302.3"/>
    <n v="0"/>
    <n v="0"/>
    <s v="No"/>
    <x v="0"/>
    <n v="0"/>
    <n v="0"/>
    <n v="8"/>
    <x v="0"/>
    <n v="0"/>
    <x v="41"/>
    <s v="242-2882"/>
    <s v="Male"/>
    <x v="7"/>
    <s v="No"/>
    <s v="No"/>
    <s v="No"/>
    <x v="0"/>
    <n v="0"/>
    <s v="No"/>
    <x v="0"/>
    <s v="Credit Card"/>
    <n v="53"/>
    <n v="2679"/>
    <x v="0"/>
    <x v="0"/>
    <n v="0"/>
    <n v="1"/>
    <x v="1"/>
  </r>
  <r>
    <s v="1003-DTWA"/>
    <s v="No"/>
    <x v="12"/>
    <n v="458"/>
    <n v="889.3"/>
    <n v="0"/>
    <n v="0"/>
    <s v="No"/>
    <x v="0"/>
    <n v="0"/>
    <n v="0"/>
    <n v="13"/>
    <x v="0"/>
    <n v="0"/>
    <x v="48"/>
    <s v="332-3177"/>
    <s v="Male"/>
    <x v="6"/>
    <s v="Yes"/>
    <s v="No"/>
    <s v="No"/>
    <x v="1"/>
    <n v="0"/>
    <s v="No"/>
    <x v="1"/>
    <s v="Credit Card"/>
    <n v="27"/>
    <n v="1591"/>
    <x v="0"/>
    <x v="0"/>
    <n v="0"/>
    <n v="1"/>
    <x v="2"/>
  </r>
  <r>
    <s v="0993-VKYV"/>
    <s v="No"/>
    <x v="65"/>
    <n v="101"/>
    <n v="343.7"/>
    <n v="0"/>
    <n v="0"/>
    <s v="No"/>
    <x v="0"/>
    <n v="0"/>
    <n v="0"/>
    <n v="6"/>
    <x v="1"/>
    <n v="64"/>
    <x v="8"/>
    <s v="364-2112"/>
    <s v="Male"/>
    <x v="13"/>
    <s v="No"/>
    <s v="Yes"/>
    <s v="No"/>
    <x v="2"/>
    <n v="0"/>
    <s v="No"/>
    <x v="0"/>
    <s v="Direct Debit"/>
    <n v="24"/>
    <n v="1182"/>
    <x v="0"/>
    <x v="0"/>
    <n v="0"/>
    <n v="1"/>
    <x v="1"/>
  </r>
  <r>
    <s v="6951-PXIQ"/>
    <s v="No"/>
    <x v="66"/>
    <n v="86"/>
    <n v="299.3"/>
    <n v="0"/>
    <n v="0"/>
    <s v="No"/>
    <x v="0"/>
    <n v="0"/>
    <n v="0"/>
    <n v="4"/>
    <x v="0"/>
    <n v="0"/>
    <x v="47"/>
    <s v="289-6397"/>
    <s v="Male"/>
    <x v="55"/>
    <s v="No"/>
    <s v="Yes"/>
    <s v="No"/>
    <x v="2"/>
    <n v="0"/>
    <s v="No"/>
    <x v="0"/>
    <s v="Credit Card"/>
    <n v="46"/>
    <n v="864"/>
    <x v="0"/>
    <x v="0"/>
    <n v="0"/>
    <n v="1"/>
    <x v="0"/>
  </r>
  <r>
    <s v="6064-BNHE"/>
    <s v="No"/>
    <x v="3"/>
    <n v="45"/>
    <n v="73.3"/>
    <n v="0"/>
    <n v="0"/>
    <s v="No"/>
    <x v="0"/>
    <n v="0"/>
    <n v="0"/>
    <n v="7"/>
    <x v="0"/>
    <n v="0"/>
    <x v="2"/>
    <s v="296-6182"/>
    <s v="Male"/>
    <x v="22"/>
    <s v="Yes"/>
    <s v="No"/>
    <s v="No"/>
    <x v="1"/>
    <n v="0"/>
    <s v="No"/>
    <x v="0"/>
    <s v="Direct Debit"/>
    <n v="39"/>
    <n v="408"/>
    <x v="0"/>
    <x v="0"/>
    <n v="0"/>
    <n v="1"/>
    <x v="1"/>
  </r>
  <r>
    <s v="9740-OETE"/>
    <s v="No"/>
    <x v="50"/>
    <n v="66"/>
    <n v="172.5"/>
    <n v="0"/>
    <n v="0"/>
    <s v="No"/>
    <x v="0"/>
    <n v="0"/>
    <n v="0"/>
    <n v="5"/>
    <x v="0"/>
    <n v="0"/>
    <x v="3"/>
    <s v="318-9062"/>
    <s v="Male"/>
    <x v="8"/>
    <s v="No"/>
    <s v="No"/>
    <s v="No"/>
    <x v="0"/>
    <n v="0"/>
    <s v="No"/>
    <x v="1"/>
    <s v="Direct Debit"/>
    <n v="20"/>
    <n v="284"/>
    <x v="0"/>
    <x v="0"/>
    <n v="0"/>
    <n v="1"/>
    <x v="1"/>
  </r>
  <r>
    <s v="1003-KLHR"/>
    <s v="No"/>
    <x v="1"/>
    <n v="227"/>
    <n v="526.20000000000005"/>
    <n v="0"/>
    <n v="0"/>
    <s v="No"/>
    <x v="0"/>
    <n v="0"/>
    <n v="0"/>
    <n v="0"/>
    <x v="1"/>
    <n v="0"/>
    <x v="32"/>
    <s v="315-10058"/>
    <s v="Male"/>
    <x v="30"/>
    <s v="No"/>
    <s v="No"/>
    <s v="No"/>
    <x v="0"/>
    <n v="0"/>
    <s v="No"/>
    <x v="2"/>
    <s v="Direct Debit"/>
    <n v="10"/>
    <n v="320"/>
    <x v="0"/>
    <x v="0"/>
    <n v="0"/>
    <n v="1"/>
    <x v="0"/>
  </r>
  <r>
    <s v="0366-YFPL"/>
    <s v="No"/>
    <x v="68"/>
    <n v="20"/>
    <n v="57.3"/>
    <n v="0"/>
    <n v="0"/>
    <s v="No"/>
    <x v="0"/>
    <n v="0"/>
    <n v="0"/>
    <n v="0"/>
    <x v="1"/>
    <n v="0"/>
    <x v="19"/>
    <s v="330-4195"/>
    <s v="Female"/>
    <x v="9"/>
    <s v="No"/>
    <s v="No"/>
    <s v="No"/>
    <x v="0"/>
    <n v="0"/>
    <s v="No"/>
    <x v="2"/>
    <s v="Credit Card"/>
    <n v="11"/>
    <n v="70"/>
    <x v="0"/>
    <x v="0"/>
    <n v="0"/>
    <n v="1"/>
    <x v="0"/>
  </r>
  <r>
    <s v="0134-OPOO"/>
    <s v="No"/>
    <x v="63"/>
    <n v="405"/>
    <n v="939.9"/>
    <n v="0"/>
    <n v="0"/>
    <s v="No"/>
    <x v="0"/>
    <n v="0"/>
    <n v="0"/>
    <n v="2"/>
    <x v="0"/>
    <n v="0"/>
    <x v="14"/>
    <s v="392-8896"/>
    <s v="Male"/>
    <x v="63"/>
    <s v="No"/>
    <s v="Yes"/>
    <s v="No"/>
    <x v="2"/>
    <n v="0"/>
    <s v="Yes"/>
    <x v="2"/>
    <s v="Direct Debit"/>
    <n v="47"/>
    <n v="3385"/>
    <x v="0"/>
    <x v="0"/>
    <n v="0"/>
    <n v="1"/>
    <x v="0"/>
  </r>
  <r>
    <s v="7460-IECC"/>
    <s v="No"/>
    <x v="25"/>
    <n v="244"/>
    <n v="659.3"/>
    <n v="0"/>
    <n v="0"/>
    <s v="No"/>
    <x v="0"/>
    <n v="0"/>
    <n v="0"/>
    <n v="7"/>
    <x v="0"/>
    <n v="0"/>
    <x v="15"/>
    <s v="376-1885"/>
    <s v="Female"/>
    <x v="10"/>
    <s v="No"/>
    <s v="No"/>
    <s v="No"/>
    <x v="0"/>
    <n v="0"/>
    <s v="Yes"/>
    <x v="2"/>
    <s v="Credit Card"/>
    <n v="51"/>
    <n v="3078"/>
    <x v="0"/>
    <x v="0"/>
    <n v="0"/>
    <n v="1"/>
    <x v="1"/>
  </r>
  <r>
    <s v="3849-PYYT"/>
    <s v="No"/>
    <x v="75"/>
    <n v="102"/>
    <n v="296.60000000000002"/>
    <n v="0"/>
    <n v="0"/>
    <s v="No"/>
    <x v="0"/>
    <n v="0"/>
    <n v="0"/>
    <n v="2"/>
    <x v="0"/>
    <n v="0"/>
    <x v="38"/>
    <s v="309-6369"/>
    <s v="Male"/>
    <x v="3"/>
    <s v="No"/>
    <s v="No"/>
    <s v="No"/>
    <x v="0"/>
    <n v="0"/>
    <s v="Yes"/>
    <x v="1"/>
    <s v="Direct Debit"/>
    <n v="31"/>
    <n v="1151"/>
    <x v="0"/>
    <x v="0"/>
    <n v="0"/>
    <n v="1"/>
    <x v="0"/>
  </r>
  <r>
    <s v="8223-LEEH"/>
    <s v="No"/>
    <x v="27"/>
    <n v="221"/>
    <n v="777.3"/>
    <n v="0"/>
    <n v="0"/>
    <s v="No"/>
    <x v="0"/>
    <n v="0"/>
    <n v="0"/>
    <n v="4"/>
    <x v="0"/>
    <n v="0"/>
    <x v="33"/>
    <s v="311-7504"/>
    <s v="Male"/>
    <x v="28"/>
    <s v="No"/>
    <s v="No"/>
    <s v="No"/>
    <x v="0"/>
    <n v="0"/>
    <s v="No"/>
    <x v="0"/>
    <s v="Credit Card"/>
    <n v="29"/>
    <n v="1851"/>
    <x v="0"/>
    <x v="0"/>
    <n v="0"/>
    <n v="1"/>
    <x v="0"/>
  </r>
  <r>
    <s v="7522-TTZC"/>
    <s v="No"/>
    <x v="25"/>
    <n v="399"/>
    <n v="846.2"/>
    <n v="0"/>
    <n v="0"/>
    <s v="No"/>
    <x v="0"/>
    <n v="0"/>
    <n v="0"/>
    <n v="3"/>
    <x v="0"/>
    <n v="0"/>
    <x v="47"/>
    <s v="295-1969"/>
    <s v="Female"/>
    <x v="21"/>
    <s v="No"/>
    <s v="No"/>
    <s v="No"/>
    <x v="0"/>
    <n v="0"/>
    <s v="No"/>
    <x v="2"/>
    <s v="Direct Debit"/>
    <n v="58"/>
    <n v="3533"/>
    <x v="0"/>
    <x v="0"/>
    <n v="0"/>
    <n v="1"/>
    <x v="0"/>
  </r>
  <r>
    <s v="7420-ENKB"/>
    <s v="No"/>
    <x v="58"/>
    <n v="93"/>
    <n v="189.6"/>
    <n v="108"/>
    <n v="194.4"/>
    <s v="Yes"/>
    <x v="1"/>
    <n v="0"/>
    <n v="0"/>
    <n v="0"/>
    <x v="1"/>
    <n v="0"/>
    <x v="21"/>
    <s v="326-4541"/>
    <s v="Male"/>
    <x v="58"/>
    <s v="No"/>
    <s v="No"/>
    <s v="No"/>
    <x v="0"/>
    <n v="0"/>
    <s v="No"/>
    <x v="1"/>
    <s v="Credit Card"/>
    <n v="11"/>
    <n v="297"/>
    <x v="0"/>
    <x v="0"/>
    <n v="0"/>
    <n v="1"/>
    <x v="0"/>
  </r>
  <r>
    <s v="4023-WWDF"/>
    <s v="No"/>
    <x v="51"/>
    <n v="101"/>
    <n v="244.6"/>
    <n v="0"/>
    <n v="0"/>
    <s v="No"/>
    <x v="0"/>
    <n v="0"/>
    <n v="0"/>
    <n v="0"/>
    <x v="1"/>
    <n v="0"/>
    <x v="49"/>
    <s v="342-2143"/>
    <s v="Male"/>
    <x v="52"/>
    <s v="No"/>
    <s v="No"/>
    <s v="No"/>
    <x v="0"/>
    <n v="0"/>
    <s v="No"/>
    <x v="2"/>
    <s v="Credit Card"/>
    <n v="11"/>
    <n v="272"/>
    <x v="0"/>
    <x v="0"/>
    <n v="0"/>
    <n v="1"/>
    <x v="0"/>
  </r>
  <r>
    <s v="7472-RJNC"/>
    <s v="No"/>
    <x v="5"/>
    <n v="78"/>
    <n v="239.7"/>
    <n v="0"/>
    <n v="0"/>
    <s v="No"/>
    <x v="0"/>
    <n v="0"/>
    <n v="0"/>
    <n v="5"/>
    <x v="0"/>
    <n v="0"/>
    <x v="14"/>
    <s v="348-8096"/>
    <s v="Male"/>
    <x v="58"/>
    <s v="No"/>
    <s v="No"/>
    <s v="No"/>
    <x v="0"/>
    <n v="0"/>
    <s v="Yes"/>
    <x v="1"/>
    <s v="Direct Debit"/>
    <n v="28"/>
    <n v="476"/>
    <x v="0"/>
    <x v="0"/>
    <n v="0"/>
    <n v="1"/>
    <x v="1"/>
  </r>
  <r>
    <s v="4952-NMOL"/>
    <s v="No"/>
    <x v="45"/>
    <n v="123"/>
    <n v="312.39999999999998"/>
    <n v="0"/>
    <n v="0"/>
    <s v="No"/>
    <x v="0"/>
    <n v="0"/>
    <n v="0"/>
    <n v="4"/>
    <x v="0"/>
    <n v="0"/>
    <x v="24"/>
    <s v="284-7122"/>
    <s v="Male"/>
    <x v="50"/>
    <s v="No"/>
    <s v="No"/>
    <s v="No"/>
    <x v="0"/>
    <n v="0"/>
    <s v="Yes"/>
    <x v="0"/>
    <s v="Direct Debit"/>
    <n v="42"/>
    <n v="2164"/>
    <x v="0"/>
    <x v="0"/>
    <n v="0"/>
    <n v="1"/>
    <x v="0"/>
  </r>
  <r>
    <s v="2425-CAPZ"/>
    <s v="No"/>
    <x v="0"/>
    <n v="2"/>
    <n v="5"/>
    <n v="0"/>
    <n v="0"/>
    <s v="No"/>
    <x v="0"/>
    <n v="0"/>
    <n v="0"/>
    <n v="0"/>
    <x v="1"/>
    <n v="0"/>
    <x v="21"/>
    <s v="281-2578"/>
    <s v="Male"/>
    <x v="22"/>
    <s v="Yes"/>
    <s v="No"/>
    <s v="No"/>
    <x v="1"/>
    <n v="0"/>
    <s v="No"/>
    <x v="0"/>
    <s v="Credit Card"/>
    <n v="9"/>
    <n v="9"/>
    <x v="0"/>
    <x v="0"/>
    <n v="0"/>
    <n v="1"/>
    <x v="0"/>
  </r>
  <r>
    <s v="2263-HCPL"/>
    <s v="No"/>
    <x v="52"/>
    <n v="65"/>
    <n v="153.6"/>
    <n v="0"/>
    <n v="0"/>
    <s v="No"/>
    <x v="0"/>
    <n v="0"/>
    <n v="0"/>
    <n v="1"/>
    <x v="0"/>
    <n v="0"/>
    <x v="14"/>
    <s v="306-9536"/>
    <s v="Female"/>
    <x v="37"/>
    <s v="No"/>
    <s v="No"/>
    <s v="No"/>
    <x v="0"/>
    <n v="0"/>
    <s v="No"/>
    <x v="2"/>
    <s v="Credit Card"/>
    <n v="15"/>
    <n v="326"/>
    <x v="0"/>
    <x v="0"/>
    <n v="0"/>
    <n v="1"/>
    <x v="0"/>
  </r>
  <r>
    <s v="6661-EIBV"/>
    <s v="No"/>
    <x v="33"/>
    <n v="292"/>
    <n v="967.4"/>
    <n v="0"/>
    <n v="0"/>
    <s v="No"/>
    <x v="0"/>
    <n v="0"/>
    <n v="0"/>
    <n v="37"/>
    <x v="0"/>
    <n v="0"/>
    <x v="9"/>
    <s v="386-5642"/>
    <s v="Female"/>
    <x v="4"/>
    <s v="Yes"/>
    <s v="No"/>
    <s v="No"/>
    <x v="1"/>
    <n v="0"/>
    <s v="Yes"/>
    <x v="1"/>
    <s v="Direct Debit"/>
    <n v="45"/>
    <n v="2886"/>
    <x v="0"/>
    <x v="0"/>
    <n v="0"/>
    <n v="1"/>
    <x v="2"/>
  </r>
  <r>
    <s v="3518-XCQZ"/>
    <s v="No"/>
    <x v="32"/>
    <n v="34"/>
    <n v="79.099999999999994"/>
    <n v="0"/>
    <n v="0"/>
    <s v="No"/>
    <x v="0"/>
    <n v="0"/>
    <n v="0"/>
    <n v="9"/>
    <x v="0"/>
    <n v="0"/>
    <x v="31"/>
    <s v="257-2241"/>
    <s v="Male"/>
    <x v="4"/>
    <s v="Yes"/>
    <s v="No"/>
    <s v="No"/>
    <x v="1"/>
    <n v="0"/>
    <s v="Yes"/>
    <x v="0"/>
    <s v="Direct Debit"/>
    <n v="21"/>
    <n v="238"/>
    <x v="0"/>
    <x v="0"/>
    <n v="0"/>
    <n v="1"/>
    <x v="1"/>
  </r>
  <r>
    <s v="5304-FPDD"/>
    <s v="No"/>
    <x v="16"/>
    <n v="111"/>
    <n v="293.39999999999998"/>
    <n v="0"/>
    <n v="0"/>
    <s v="No"/>
    <x v="0"/>
    <n v="0"/>
    <n v="0"/>
    <n v="3"/>
    <x v="1"/>
    <n v="91"/>
    <x v="44"/>
    <s v="345-4666"/>
    <s v="Male"/>
    <x v="58"/>
    <s v="No"/>
    <s v="No"/>
    <s v="No"/>
    <x v="0"/>
    <n v="0"/>
    <s v="Yes"/>
    <x v="2"/>
    <s v="Direct Debit"/>
    <n v="25"/>
    <n v="1848"/>
    <x v="0"/>
    <x v="0"/>
    <n v="0"/>
    <n v="1"/>
    <x v="0"/>
  </r>
  <r>
    <s v="0508-ETXY"/>
    <s v="No"/>
    <x v="2"/>
    <n v="173"/>
    <n v="531.29999999999995"/>
    <n v="176"/>
    <n v="624.79999999999995"/>
    <s v="Yes"/>
    <x v="1"/>
    <n v="0"/>
    <n v="0"/>
    <n v="5"/>
    <x v="0"/>
    <n v="0"/>
    <x v="30"/>
    <s v="293-7266"/>
    <s v="Female"/>
    <x v="10"/>
    <s v="No"/>
    <s v="No"/>
    <s v="No"/>
    <x v="0"/>
    <n v="0"/>
    <s v="No"/>
    <x v="0"/>
    <s v="Direct Debit"/>
    <n v="22"/>
    <n v="974"/>
    <x v="0"/>
    <x v="0"/>
    <n v="0"/>
    <n v="1"/>
    <x v="1"/>
  </r>
  <r>
    <s v="9665-PHYO"/>
    <s v="No"/>
    <x v="70"/>
    <n v="80"/>
    <n v="166.2"/>
    <n v="0"/>
    <n v="0"/>
    <s v="No"/>
    <x v="0"/>
    <n v="0"/>
    <n v="0"/>
    <n v="8"/>
    <x v="0"/>
    <n v="0"/>
    <x v="7"/>
    <s v="334-6497"/>
    <s v="Female"/>
    <x v="46"/>
    <s v="No"/>
    <s v="No"/>
    <s v="No"/>
    <x v="0"/>
    <n v="0"/>
    <s v="Yes"/>
    <x v="1"/>
    <s v="Credit Card"/>
    <n v="25"/>
    <n v="383"/>
    <x v="0"/>
    <x v="0"/>
    <n v="0"/>
    <n v="1"/>
    <x v="1"/>
  </r>
  <r>
    <s v="1765-DPOZ"/>
    <s v="No"/>
    <x v="33"/>
    <n v="81"/>
    <n v="254.7"/>
    <n v="0"/>
    <n v="0"/>
    <s v="No"/>
    <x v="0"/>
    <n v="0"/>
    <n v="0"/>
    <n v="4"/>
    <x v="0"/>
    <n v="0"/>
    <x v="29"/>
    <s v="345-9038"/>
    <s v="Male"/>
    <x v="66"/>
    <s v="No"/>
    <s v="Yes"/>
    <s v="No"/>
    <x v="2"/>
    <n v="0"/>
    <s v="No"/>
    <x v="1"/>
    <s v="Direct Debit"/>
    <n v="24"/>
    <n v="1503"/>
    <x v="0"/>
    <x v="0"/>
    <n v="0"/>
    <n v="1"/>
    <x v="0"/>
  </r>
  <r>
    <s v="9879-PIWX"/>
    <s v="No"/>
    <x v="56"/>
    <n v="80"/>
    <n v="204.2"/>
    <n v="0"/>
    <n v="0"/>
    <s v="No"/>
    <x v="0"/>
    <n v="0"/>
    <n v="0"/>
    <n v="5"/>
    <x v="0"/>
    <n v="0"/>
    <x v="44"/>
    <s v="372-9875"/>
    <s v="Female"/>
    <x v="50"/>
    <s v="No"/>
    <s v="No"/>
    <s v="No"/>
    <x v="0"/>
    <n v="0"/>
    <s v="No"/>
    <x v="0"/>
    <s v="Direct Debit"/>
    <n v="33"/>
    <n v="846"/>
    <x v="0"/>
    <x v="0"/>
    <n v="0"/>
    <n v="1"/>
    <x v="1"/>
  </r>
  <r>
    <s v="5691-TANG"/>
    <s v="No"/>
    <x v="29"/>
    <n v="91"/>
    <n v="217.9"/>
    <n v="0"/>
    <n v="0"/>
    <s v="No"/>
    <x v="0"/>
    <n v="0"/>
    <n v="0"/>
    <n v="0"/>
    <x v="1"/>
    <n v="0"/>
    <x v="30"/>
    <s v="239-4903"/>
    <s v="Female"/>
    <x v="13"/>
    <s v="No"/>
    <s v="Yes"/>
    <s v="No"/>
    <x v="2"/>
    <n v="0"/>
    <s v="No"/>
    <x v="1"/>
    <s v="Direct Debit"/>
    <n v="9"/>
    <n v="171"/>
    <x v="0"/>
    <x v="0"/>
    <n v="0"/>
    <n v="1"/>
    <x v="0"/>
  </r>
  <r>
    <s v="8821-XPPT"/>
    <s v="No"/>
    <x v="13"/>
    <n v="193"/>
    <n v="283.39999999999998"/>
    <n v="112"/>
    <n v="299.60000000000002"/>
    <s v="Yes"/>
    <x v="1"/>
    <n v="0"/>
    <n v="0"/>
    <n v="5"/>
    <x v="0"/>
    <n v="0"/>
    <x v="47"/>
    <s v="373-2133"/>
    <s v="Male"/>
    <x v="63"/>
    <s v="No"/>
    <s v="Yes"/>
    <s v="No"/>
    <x v="2"/>
    <n v="0"/>
    <s v="No"/>
    <x v="0"/>
    <s v="Direct Debit"/>
    <n v="49"/>
    <n v="1375"/>
    <x v="0"/>
    <x v="0"/>
    <n v="0"/>
    <n v="1"/>
    <x v="1"/>
  </r>
  <r>
    <s v="5445-UARX"/>
    <s v="No"/>
    <x v="54"/>
    <n v="100"/>
    <n v="215.3"/>
    <n v="0"/>
    <n v="0"/>
    <s v="No"/>
    <x v="0"/>
    <n v="0"/>
    <n v="0"/>
    <n v="9"/>
    <x v="0"/>
    <n v="0"/>
    <x v="28"/>
    <s v="342-3930"/>
    <s v="Female"/>
    <x v="25"/>
    <s v="No"/>
    <s v="Yes"/>
    <s v="No"/>
    <x v="2"/>
    <n v="0"/>
    <s v="No"/>
    <x v="1"/>
    <s v="Credit Card"/>
    <n v="41"/>
    <n v="2184"/>
    <x v="0"/>
    <x v="0"/>
    <n v="0"/>
    <n v="1"/>
    <x v="1"/>
  </r>
  <r>
    <s v="6925-GXRA"/>
    <s v="No"/>
    <x v="0"/>
    <n v="5"/>
    <n v="16"/>
    <n v="0"/>
    <n v="0"/>
    <s v="No"/>
    <x v="0"/>
    <n v="0"/>
    <n v="0"/>
    <n v="10"/>
    <x v="0"/>
    <n v="0"/>
    <x v="48"/>
    <s v="303-6638"/>
    <s v="Male"/>
    <x v="40"/>
    <s v="No"/>
    <s v="No"/>
    <s v="No"/>
    <x v="0"/>
    <n v="0"/>
    <s v="No"/>
    <x v="0"/>
    <s v="Credit Card"/>
    <n v="15"/>
    <n v="15"/>
    <x v="0"/>
    <x v="0"/>
    <n v="0"/>
    <n v="1"/>
    <x v="1"/>
  </r>
  <r>
    <s v="0936-ABLQ"/>
    <s v="No"/>
    <x v="58"/>
    <n v="123"/>
    <n v="268.2"/>
    <n v="0"/>
    <n v="0"/>
    <s v="No"/>
    <x v="0"/>
    <n v="0"/>
    <n v="0"/>
    <n v="5"/>
    <x v="1"/>
    <n v="33"/>
    <x v="30"/>
    <s v="284-3638"/>
    <s v="Female"/>
    <x v="15"/>
    <s v="No"/>
    <s v="No"/>
    <s v="No"/>
    <x v="0"/>
    <n v="0"/>
    <s v="No"/>
    <x v="0"/>
    <s v="Direct Debit"/>
    <n v="37"/>
    <n v="981"/>
    <x v="0"/>
    <x v="0"/>
    <n v="0"/>
    <n v="1"/>
    <x v="1"/>
  </r>
  <r>
    <s v="9966-MDPN"/>
    <s v="No"/>
    <x v="31"/>
    <n v="157"/>
    <n v="446.7"/>
    <n v="0"/>
    <n v="0"/>
    <s v="No"/>
    <x v="0"/>
    <n v="0"/>
    <n v="0"/>
    <n v="2"/>
    <x v="0"/>
    <n v="0"/>
    <x v="35"/>
    <s v="257-2739"/>
    <s v="Female"/>
    <x v="9"/>
    <s v="No"/>
    <s v="No"/>
    <s v="No"/>
    <x v="0"/>
    <n v="0"/>
    <s v="No"/>
    <x v="1"/>
    <s v="Direct Debit"/>
    <n v="28"/>
    <n v="883"/>
    <x v="0"/>
    <x v="0"/>
    <n v="0"/>
    <n v="1"/>
    <x v="0"/>
  </r>
  <r>
    <s v="2066-QUMI"/>
    <s v="No"/>
    <x v="7"/>
    <n v="152"/>
    <n v="349.2"/>
    <n v="0"/>
    <n v="0"/>
    <s v="No"/>
    <x v="0"/>
    <n v="0"/>
    <n v="0"/>
    <n v="4"/>
    <x v="0"/>
    <n v="0"/>
    <x v="22"/>
    <s v="379-7172"/>
    <s v="Male"/>
    <x v="16"/>
    <s v="No"/>
    <s v="No"/>
    <s v="No"/>
    <x v="0"/>
    <n v="0"/>
    <s v="No"/>
    <x v="0"/>
    <s v="Direct Debit"/>
    <n v="19"/>
    <n v="465"/>
    <x v="0"/>
    <x v="0"/>
    <n v="0"/>
    <n v="1"/>
    <x v="0"/>
  </r>
  <r>
    <s v="1126-YMHU"/>
    <s v="No"/>
    <x v="14"/>
    <n v="119"/>
    <n v="353.5"/>
    <n v="284"/>
    <n v="695.8"/>
    <s v="Yes"/>
    <x v="1"/>
    <n v="0"/>
    <n v="0"/>
    <n v="7"/>
    <x v="0"/>
    <n v="0"/>
    <x v="17"/>
    <s v="305-9891"/>
    <s v="Male"/>
    <x v="56"/>
    <s v="No"/>
    <s v="Yes"/>
    <s v="No"/>
    <x v="2"/>
    <n v="0"/>
    <s v="Yes"/>
    <x v="2"/>
    <s v="Direct Debit"/>
    <n v="20"/>
    <n v="1437"/>
    <x v="0"/>
    <x v="0"/>
    <n v="0"/>
    <n v="1"/>
    <x v="1"/>
  </r>
  <r>
    <s v="1397-TDZI"/>
    <s v="No"/>
    <x v="33"/>
    <n v="158"/>
    <n v="572.79999999999995"/>
    <n v="0"/>
    <n v="0"/>
    <s v="No"/>
    <x v="0"/>
    <n v="0"/>
    <n v="0"/>
    <n v="26"/>
    <x v="1"/>
    <n v="12"/>
    <x v="46"/>
    <s v="294-2775"/>
    <s v="Female"/>
    <x v="22"/>
    <s v="Yes"/>
    <s v="No"/>
    <s v="No"/>
    <x v="1"/>
    <n v="0"/>
    <s v="No"/>
    <x v="1"/>
    <s v="Direct Debit"/>
    <n v="42"/>
    <n v="2652"/>
    <x v="0"/>
    <x v="0"/>
    <n v="0"/>
    <n v="1"/>
    <x v="2"/>
  </r>
  <r>
    <s v="3370-INNU"/>
    <s v="No"/>
    <x v="11"/>
    <n v="77"/>
    <n v="188.4"/>
    <n v="84"/>
    <n v="266.7"/>
    <s v="Yes"/>
    <x v="1"/>
    <n v="0"/>
    <n v="0"/>
    <n v="0"/>
    <x v="1"/>
    <n v="0"/>
    <x v="31"/>
    <s v="249-4518"/>
    <s v="Male"/>
    <x v="0"/>
    <s v="No"/>
    <s v="No"/>
    <s v="No"/>
    <x v="0"/>
    <n v="0"/>
    <s v="No"/>
    <x v="1"/>
    <s v="Credit Card"/>
    <n v="7"/>
    <n v="144"/>
    <x v="0"/>
    <x v="0"/>
    <n v="0"/>
    <n v="1"/>
    <x v="0"/>
  </r>
  <r>
    <s v="6405-MYGN"/>
    <s v="No"/>
    <x v="1"/>
    <n v="139"/>
    <n v="498.1"/>
    <n v="0"/>
    <n v="0"/>
    <s v="No"/>
    <x v="0"/>
    <n v="0"/>
    <n v="0"/>
    <n v="6"/>
    <x v="0"/>
    <n v="0"/>
    <x v="36"/>
    <s v="318-10362"/>
    <s v="Female"/>
    <x v="7"/>
    <s v="No"/>
    <s v="No"/>
    <s v="No"/>
    <x v="0"/>
    <n v="0"/>
    <s v="No"/>
    <x v="0"/>
    <s v="Direct Debit"/>
    <n v="53"/>
    <n v="1774"/>
    <x v="0"/>
    <x v="0"/>
    <n v="0"/>
    <n v="1"/>
    <x v="1"/>
  </r>
  <r>
    <s v="7373-HXZP"/>
    <s v="No"/>
    <x v="6"/>
    <n v="348"/>
    <n v="919.1"/>
    <n v="0"/>
    <n v="0"/>
    <s v="No"/>
    <x v="0"/>
    <n v="0"/>
    <n v="0"/>
    <n v="9"/>
    <x v="0"/>
    <n v="0"/>
    <x v="38"/>
    <s v="262-3488"/>
    <s v="Female"/>
    <x v="39"/>
    <s v="No"/>
    <s v="No"/>
    <s v="No"/>
    <x v="0"/>
    <n v="0"/>
    <s v="Yes"/>
    <x v="0"/>
    <s v="Direct Debit"/>
    <n v="41"/>
    <n v="2339"/>
    <x v="0"/>
    <x v="0"/>
    <n v="0"/>
    <n v="1"/>
    <x v="1"/>
  </r>
  <r>
    <s v="2193-BCLL"/>
    <s v="No"/>
    <x v="3"/>
    <n v="31"/>
    <n v="85.9"/>
    <n v="0"/>
    <n v="0"/>
    <s v="No"/>
    <x v="0"/>
    <n v="0"/>
    <n v="0"/>
    <n v="7"/>
    <x v="1"/>
    <n v="24"/>
    <x v="23"/>
    <s v="256-3746"/>
    <s v="Male"/>
    <x v="51"/>
    <s v="No"/>
    <s v="No"/>
    <s v="No"/>
    <x v="0"/>
    <n v="0"/>
    <s v="Yes"/>
    <x v="0"/>
    <s v="Direct Debit"/>
    <n v="36"/>
    <n v="346"/>
    <x v="0"/>
    <x v="0"/>
    <n v="0"/>
    <n v="1"/>
    <x v="1"/>
  </r>
  <r>
    <s v="0006-WNVG"/>
    <s v="No"/>
    <x v="48"/>
    <n v="10"/>
    <n v="28.6"/>
    <n v="0"/>
    <n v="0"/>
    <s v="No"/>
    <x v="0"/>
    <n v="0"/>
    <n v="0"/>
    <n v="0"/>
    <x v="1"/>
    <n v="0"/>
    <x v="47"/>
    <s v="365-3328"/>
    <s v="Male"/>
    <x v="19"/>
    <s v="Yes"/>
    <s v="No"/>
    <s v="No"/>
    <x v="1"/>
    <n v="0"/>
    <s v="No"/>
    <x v="0"/>
    <s v="Credit Card"/>
    <n v="13"/>
    <n v="62"/>
    <x v="0"/>
    <x v="0"/>
    <n v="0"/>
    <n v="1"/>
    <x v="0"/>
  </r>
  <r>
    <s v="7361-ZSCI"/>
    <s v="No"/>
    <x v="25"/>
    <n v="354"/>
    <n v="840.4"/>
    <n v="0"/>
    <n v="0"/>
    <s v="No"/>
    <x v="0"/>
    <n v="0"/>
    <n v="0"/>
    <n v="15"/>
    <x v="0"/>
    <n v="0"/>
    <x v="22"/>
    <s v="364-5597"/>
    <s v="Male"/>
    <x v="20"/>
    <s v="No"/>
    <s v="No"/>
    <s v="No"/>
    <x v="0"/>
    <n v="0"/>
    <s v="No"/>
    <x v="0"/>
    <s v="Direct Debit"/>
    <n v="65"/>
    <n v="3923"/>
    <x v="0"/>
    <x v="0"/>
    <n v="0"/>
    <n v="1"/>
    <x v="2"/>
  </r>
  <r>
    <s v="4202-KAFH"/>
    <s v="No"/>
    <x v="53"/>
    <n v="50"/>
    <n v="110"/>
    <n v="0"/>
    <n v="0"/>
    <s v="No"/>
    <x v="0"/>
    <n v="0"/>
    <n v="0"/>
    <n v="4"/>
    <x v="0"/>
    <n v="0"/>
    <x v="44"/>
    <s v="336-10248"/>
    <s v="Male"/>
    <x v="2"/>
    <s v="No"/>
    <s v="No"/>
    <s v="No"/>
    <x v="0"/>
    <n v="0"/>
    <s v="No"/>
    <x v="0"/>
    <s v="Direct Debit"/>
    <n v="43"/>
    <n v="680"/>
    <x v="0"/>
    <x v="0"/>
    <n v="0"/>
    <n v="1"/>
    <x v="0"/>
  </r>
  <r>
    <s v="9362-UZAV"/>
    <s v="No"/>
    <x v="43"/>
    <n v="20"/>
    <n v="37.799999999999997"/>
    <n v="16"/>
    <n v="47.6"/>
    <s v="Yes"/>
    <x v="1"/>
    <n v="0"/>
    <n v="0"/>
    <n v="1"/>
    <x v="1"/>
    <n v="5"/>
    <x v="24"/>
    <s v="317-3350"/>
    <s v="Female"/>
    <x v="44"/>
    <s v="No"/>
    <s v="No"/>
    <s v="No"/>
    <x v="0"/>
    <n v="0"/>
    <s v="No"/>
    <x v="0"/>
    <s v="Credit Card"/>
    <n v="15"/>
    <n v="58"/>
    <x v="0"/>
    <x v="0"/>
    <n v="0"/>
    <n v="1"/>
    <x v="0"/>
  </r>
  <r>
    <s v="5630-LEZR"/>
    <s v="No"/>
    <x v="49"/>
    <n v="178"/>
    <n v="548.4"/>
    <n v="0"/>
    <n v="0"/>
    <s v="No"/>
    <x v="0"/>
    <n v="0"/>
    <n v="0"/>
    <n v="2"/>
    <x v="0"/>
    <n v="0"/>
    <x v="30"/>
    <s v="350-1944"/>
    <s v="Female"/>
    <x v="54"/>
    <s v="No"/>
    <s v="No"/>
    <s v="No"/>
    <x v="0"/>
    <n v="0"/>
    <s v="No"/>
    <x v="1"/>
    <s v="Credit Card"/>
    <n v="24"/>
    <n v="824"/>
    <x v="0"/>
    <x v="0"/>
    <n v="0"/>
    <n v="1"/>
    <x v="0"/>
  </r>
  <r>
    <s v="1854-XWVH"/>
    <s v="No"/>
    <x v="10"/>
    <n v="340"/>
    <n v="971.8"/>
    <n v="0"/>
    <n v="0"/>
    <s v="No"/>
    <x v="0"/>
    <n v="0"/>
    <n v="0"/>
    <n v="5"/>
    <x v="0"/>
    <n v="0"/>
    <x v="29"/>
    <s v="327-2051"/>
    <s v="Male"/>
    <x v="3"/>
    <s v="No"/>
    <s v="No"/>
    <s v="No"/>
    <x v="0"/>
    <n v="0"/>
    <s v="Yes"/>
    <x v="2"/>
    <s v="Credit Card"/>
    <n v="42"/>
    <n v="2910"/>
    <x v="0"/>
    <x v="0"/>
    <n v="0"/>
    <n v="1"/>
    <x v="1"/>
  </r>
  <r>
    <s v="2370-YJDI"/>
    <s v="No"/>
    <x v="37"/>
    <n v="35"/>
    <n v="90.7"/>
    <n v="36"/>
    <n v="110.7"/>
    <s v="Yes"/>
    <x v="1"/>
    <n v="0"/>
    <n v="0"/>
    <n v="1"/>
    <x v="0"/>
    <n v="0"/>
    <x v="43"/>
    <s v="349-6916"/>
    <s v="Female"/>
    <x v="34"/>
    <s v="No"/>
    <s v="Yes"/>
    <s v="No"/>
    <x v="2"/>
    <n v="0"/>
    <s v="Yes"/>
    <x v="0"/>
    <s v="Direct Debit"/>
    <n v="56"/>
    <n v="509"/>
    <x v="0"/>
    <x v="0"/>
    <n v="0"/>
    <n v="1"/>
    <x v="0"/>
  </r>
  <r>
    <s v="4905-BAJQ"/>
    <s v="No"/>
    <x v="11"/>
    <n v="31"/>
    <n v="84.9"/>
    <n v="0"/>
    <n v="0"/>
    <s v="No"/>
    <x v="0"/>
    <n v="0"/>
    <n v="0"/>
    <n v="8"/>
    <x v="0"/>
    <n v="0"/>
    <x v="19"/>
    <s v="312-3187"/>
    <s v="Female"/>
    <x v="58"/>
    <s v="No"/>
    <s v="No"/>
    <s v="No"/>
    <x v="0"/>
    <n v="0"/>
    <s v="No"/>
    <x v="0"/>
    <s v="Credit Card"/>
    <n v="21"/>
    <n v="441"/>
    <x v="0"/>
    <x v="0"/>
    <n v="0"/>
    <n v="1"/>
    <x v="1"/>
  </r>
  <r>
    <s v="9825-ZMBS"/>
    <s v="No"/>
    <x v="15"/>
    <n v="16"/>
    <n v="30.4"/>
    <n v="8"/>
    <n v="22.6"/>
    <s v="Yes"/>
    <x v="1"/>
    <n v="0"/>
    <n v="0"/>
    <n v="0"/>
    <x v="1"/>
    <n v="0"/>
    <x v="21"/>
    <s v="253-7174"/>
    <s v="Female"/>
    <x v="32"/>
    <s v="No"/>
    <s v="No"/>
    <s v="No"/>
    <x v="0"/>
    <n v="0"/>
    <s v="No"/>
    <x v="0"/>
    <s v="Credit Card"/>
    <n v="10"/>
    <n v="20"/>
    <x v="0"/>
    <x v="0"/>
    <n v="0"/>
    <n v="1"/>
    <x v="0"/>
  </r>
  <r>
    <s v="2553-XTKU"/>
    <s v="No"/>
    <x v="63"/>
    <n v="185"/>
    <n v="577.4"/>
    <n v="0"/>
    <n v="0"/>
    <s v="No"/>
    <x v="0"/>
    <n v="0"/>
    <n v="0"/>
    <n v="13"/>
    <x v="1"/>
    <n v="34"/>
    <x v="0"/>
    <s v="287-10609"/>
    <s v="Male"/>
    <x v="40"/>
    <s v="No"/>
    <s v="No"/>
    <s v="No"/>
    <x v="0"/>
    <n v="0"/>
    <s v="Yes"/>
    <x v="2"/>
    <s v="Direct Debit"/>
    <n v="48"/>
    <n v="3491"/>
    <x v="0"/>
    <x v="0"/>
    <n v="0"/>
    <n v="1"/>
    <x v="2"/>
  </r>
  <r>
    <s v="4829-DRXX"/>
    <s v="No"/>
    <x v="14"/>
    <n v="116"/>
    <n v="284.60000000000002"/>
    <n v="284"/>
    <n v="915.9"/>
    <s v="Yes"/>
    <x v="1"/>
    <n v="0"/>
    <n v="0"/>
    <n v="7"/>
    <x v="0"/>
    <n v="0"/>
    <x v="46"/>
    <s v="321-6461"/>
    <s v="Male"/>
    <x v="21"/>
    <s v="No"/>
    <s v="No"/>
    <s v="No"/>
    <x v="0"/>
    <n v="0"/>
    <s v="Yes"/>
    <x v="2"/>
    <s v="Credit Card"/>
    <n v="47"/>
    <n v="3310"/>
    <x v="0"/>
    <x v="0"/>
    <n v="0"/>
    <n v="1"/>
    <x v="1"/>
  </r>
  <r>
    <s v="1665-JDFF"/>
    <s v="No"/>
    <x v="54"/>
    <n v="74"/>
    <n v="215.6"/>
    <n v="0"/>
    <n v="0"/>
    <s v="No"/>
    <x v="0"/>
    <n v="0"/>
    <n v="0"/>
    <n v="1"/>
    <x v="0"/>
    <n v="0"/>
    <x v="32"/>
    <s v="394-4349"/>
    <s v="Female"/>
    <x v="41"/>
    <s v="No"/>
    <s v="Yes"/>
    <s v="No"/>
    <x v="2"/>
    <n v="0"/>
    <s v="No"/>
    <x v="1"/>
    <s v="Credit Card"/>
    <n v="47"/>
    <n v="2515"/>
    <x v="0"/>
    <x v="0"/>
    <n v="0"/>
    <n v="1"/>
    <x v="0"/>
  </r>
  <r>
    <s v="6994-UIIQ"/>
    <s v="No"/>
    <x v="40"/>
    <n v="297"/>
    <n v="955.2"/>
    <n v="0"/>
    <n v="0"/>
    <s v="No"/>
    <x v="0"/>
    <n v="0"/>
    <n v="0"/>
    <n v="5"/>
    <x v="0"/>
    <n v="0"/>
    <x v="1"/>
    <s v="272-10219"/>
    <s v="Female"/>
    <x v="8"/>
    <s v="No"/>
    <s v="No"/>
    <s v="No"/>
    <x v="0"/>
    <n v="0"/>
    <s v="Yes"/>
    <x v="2"/>
    <s v="Credit Card"/>
    <n v="55"/>
    <n v="3769"/>
    <x v="0"/>
    <x v="0"/>
    <n v="0"/>
    <n v="1"/>
    <x v="1"/>
  </r>
  <r>
    <s v="8384-PQLU"/>
    <s v="No"/>
    <x v="11"/>
    <n v="104"/>
    <n v="257.2"/>
    <n v="0"/>
    <n v="0"/>
    <s v="No"/>
    <x v="0"/>
    <n v="0"/>
    <n v="0"/>
    <n v="0"/>
    <x v="1"/>
    <n v="0"/>
    <x v="33"/>
    <s v="327-7144"/>
    <s v="Female"/>
    <x v="40"/>
    <s v="No"/>
    <s v="No"/>
    <s v="No"/>
    <x v="0"/>
    <n v="0"/>
    <s v="No"/>
    <x v="1"/>
    <s v="Credit Card"/>
    <n v="11"/>
    <n v="241"/>
    <x v="0"/>
    <x v="0"/>
    <n v="0"/>
    <n v="1"/>
    <x v="0"/>
  </r>
  <r>
    <s v="5451-KILF"/>
    <s v="No"/>
    <x v="26"/>
    <n v="240"/>
    <n v="759.3"/>
    <n v="0"/>
    <n v="0"/>
    <s v="No"/>
    <x v="0"/>
    <n v="0"/>
    <n v="0"/>
    <n v="9"/>
    <x v="0"/>
    <n v="0"/>
    <x v="13"/>
    <s v="355-6638"/>
    <s v="Male"/>
    <x v="60"/>
    <s v="No"/>
    <s v="Yes"/>
    <s v="No"/>
    <x v="2"/>
    <n v="0"/>
    <s v="No"/>
    <x v="0"/>
    <s v="Direct Debit"/>
    <n v="61"/>
    <n v="3851"/>
    <x v="0"/>
    <x v="0"/>
    <n v="0"/>
    <n v="1"/>
    <x v="1"/>
  </r>
  <r>
    <s v="9663-FZPP"/>
    <s v="No"/>
    <x v="41"/>
    <n v="181"/>
    <n v="444.5"/>
    <n v="0"/>
    <n v="0"/>
    <s v="No"/>
    <x v="0"/>
    <n v="0"/>
    <n v="0"/>
    <n v="0"/>
    <x v="1"/>
    <n v="0"/>
    <x v="21"/>
    <s v="292-1923"/>
    <s v="Female"/>
    <x v="31"/>
    <s v="No"/>
    <s v="No"/>
    <s v="No"/>
    <x v="0"/>
    <n v="0"/>
    <s v="No"/>
    <x v="2"/>
    <s v="Credit Card"/>
    <n v="12"/>
    <n v="881"/>
    <x v="0"/>
    <x v="0"/>
    <n v="0"/>
    <n v="1"/>
    <x v="0"/>
  </r>
  <r>
    <s v="6652-BAVP"/>
    <s v="No"/>
    <x v="7"/>
    <n v="93"/>
    <n v="202.8"/>
    <n v="0"/>
    <n v="0"/>
    <s v="No"/>
    <x v="0"/>
    <n v="0"/>
    <n v="0"/>
    <n v="1"/>
    <x v="0"/>
    <n v="0"/>
    <x v="46"/>
    <s v="331-3044"/>
    <s v="Male"/>
    <x v="49"/>
    <s v="No"/>
    <s v="No"/>
    <s v="No"/>
    <x v="0"/>
    <n v="0"/>
    <s v="No"/>
    <x v="1"/>
    <s v="Credit Card"/>
    <n v="35"/>
    <n v="881"/>
    <x v="0"/>
    <x v="0"/>
    <n v="0"/>
    <n v="1"/>
    <x v="0"/>
  </r>
  <r>
    <s v="8835-TSPE"/>
    <s v="No"/>
    <x v="70"/>
    <n v="34"/>
    <n v="74.599999999999994"/>
    <n v="0"/>
    <n v="0"/>
    <s v="No"/>
    <x v="0"/>
    <n v="0"/>
    <n v="0"/>
    <n v="0"/>
    <x v="1"/>
    <n v="0"/>
    <x v="8"/>
    <s v="404-9055"/>
    <s v="Male"/>
    <x v="12"/>
    <s v="Yes"/>
    <s v="No"/>
    <s v="No"/>
    <x v="1"/>
    <n v="0"/>
    <s v="No"/>
    <x v="0"/>
    <s v="Direct Debit"/>
    <n v="12"/>
    <n v="173"/>
    <x v="0"/>
    <x v="0"/>
    <n v="0"/>
    <n v="1"/>
    <x v="0"/>
  </r>
  <r>
    <s v="1364-KTKD"/>
    <s v="No"/>
    <x v="14"/>
    <n v="280"/>
    <n v="706.6"/>
    <n v="0"/>
    <n v="0"/>
    <s v="No"/>
    <x v="0"/>
    <n v="0"/>
    <n v="0"/>
    <n v="10"/>
    <x v="0"/>
    <n v="0"/>
    <x v="29"/>
    <s v="316-7118"/>
    <s v="Male"/>
    <x v="37"/>
    <s v="No"/>
    <s v="No"/>
    <s v="No"/>
    <x v="0"/>
    <n v="0"/>
    <s v="Yes"/>
    <x v="2"/>
    <s v="Direct Debit"/>
    <n v="41"/>
    <n v="2890"/>
    <x v="0"/>
    <x v="0"/>
    <n v="0"/>
    <n v="1"/>
    <x v="1"/>
  </r>
  <r>
    <s v="3302-MMKE"/>
    <s v="No"/>
    <x v="10"/>
    <n v="355"/>
    <n v="890.8"/>
    <n v="0"/>
    <n v="0"/>
    <s v="No"/>
    <x v="0"/>
    <n v="0"/>
    <n v="0"/>
    <n v="35"/>
    <x v="1"/>
    <n v="22"/>
    <x v="35"/>
    <s v="248-4436"/>
    <s v="Male"/>
    <x v="23"/>
    <s v="Yes"/>
    <s v="No"/>
    <s v="No"/>
    <x v="1"/>
    <n v="0"/>
    <s v="Yes"/>
    <x v="1"/>
    <s v="Direct Debit"/>
    <n v="40"/>
    <n v="2720"/>
    <x v="0"/>
    <x v="0"/>
    <n v="0"/>
    <n v="1"/>
    <x v="2"/>
  </r>
  <r>
    <s v="4545-IVDM"/>
    <s v="No"/>
    <x v="34"/>
    <n v="167"/>
    <n v="616.79999999999995"/>
    <n v="0"/>
    <n v="0"/>
    <s v="No"/>
    <x v="0"/>
    <n v="0"/>
    <n v="0"/>
    <n v="1"/>
    <x v="0"/>
    <n v="0"/>
    <x v="7"/>
    <s v="313-2901"/>
    <s v="Female"/>
    <x v="43"/>
    <s v="No"/>
    <s v="Yes"/>
    <s v="No"/>
    <x v="2"/>
    <n v="0"/>
    <s v="Yes"/>
    <x v="2"/>
    <s v="Credit Card"/>
    <n v="42"/>
    <n v="2335"/>
    <x v="0"/>
    <x v="0"/>
    <n v="0"/>
    <n v="1"/>
    <x v="0"/>
  </r>
  <r>
    <s v="4273-XQXD"/>
    <s v="No"/>
    <x v="63"/>
    <n v="95"/>
    <n v="288"/>
    <n v="0"/>
    <n v="0"/>
    <s v="No"/>
    <x v="0"/>
    <n v="0"/>
    <n v="0"/>
    <n v="1"/>
    <x v="0"/>
    <n v="0"/>
    <x v="30"/>
    <s v="365-6131"/>
    <s v="Male"/>
    <x v="66"/>
    <s v="No"/>
    <s v="Yes"/>
    <s v="No"/>
    <x v="2"/>
    <n v="0"/>
    <s v="Yes"/>
    <x v="2"/>
    <s v="Credit Card"/>
    <n v="69"/>
    <n v="4941"/>
    <x v="0"/>
    <x v="0"/>
    <n v="0"/>
    <n v="1"/>
    <x v="0"/>
  </r>
  <r>
    <s v="4934-KHCH"/>
    <s v="No"/>
    <x v="70"/>
    <n v="51"/>
    <n v="176.5"/>
    <n v="0"/>
    <n v="0"/>
    <s v="No"/>
    <x v="0"/>
    <n v="0"/>
    <n v="0"/>
    <n v="6"/>
    <x v="0"/>
    <n v="0"/>
    <x v="14"/>
    <s v="397-1783"/>
    <s v="Male"/>
    <x v="7"/>
    <s v="No"/>
    <s v="No"/>
    <s v="No"/>
    <x v="0"/>
    <n v="0"/>
    <s v="No"/>
    <x v="0"/>
    <s v="Credit Card"/>
    <n v="44"/>
    <n v="653"/>
    <x v="0"/>
    <x v="0"/>
    <n v="0"/>
    <n v="1"/>
    <x v="1"/>
  </r>
  <r>
    <s v="3842-ICOT"/>
    <s v="No"/>
    <x v="48"/>
    <n v="25"/>
    <n v="54.7"/>
    <n v="0"/>
    <n v="0"/>
    <s v="No"/>
    <x v="0"/>
    <n v="0"/>
    <n v="0"/>
    <n v="3"/>
    <x v="0"/>
    <n v="0"/>
    <x v="17"/>
    <s v="358-2859"/>
    <s v="Male"/>
    <x v="35"/>
    <s v="No"/>
    <s v="No"/>
    <s v="No"/>
    <x v="0"/>
    <n v="0"/>
    <s v="No"/>
    <x v="0"/>
    <s v="Credit Card"/>
    <n v="47"/>
    <n v="235"/>
    <x v="0"/>
    <x v="0"/>
    <n v="0"/>
    <n v="1"/>
    <x v="0"/>
  </r>
  <r>
    <s v="9418-HNDJ"/>
    <s v="No"/>
    <x v="30"/>
    <n v="9"/>
    <n v="18.600000000000001"/>
    <n v="0"/>
    <n v="0"/>
    <s v="No"/>
    <x v="0"/>
    <n v="0"/>
    <n v="0"/>
    <n v="0"/>
    <x v="1"/>
    <n v="0"/>
    <x v="21"/>
    <s v="286-4335"/>
    <s v="Female"/>
    <x v="3"/>
    <s v="No"/>
    <s v="No"/>
    <s v="No"/>
    <x v="0"/>
    <n v="0"/>
    <s v="No"/>
    <x v="0"/>
    <s v="Credit Card"/>
    <n v="11"/>
    <n v="34"/>
    <x v="0"/>
    <x v="0"/>
    <n v="0"/>
    <n v="1"/>
    <x v="0"/>
  </r>
  <r>
    <s v="4297-GPDF"/>
    <s v="No"/>
    <x v="17"/>
    <n v="255"/>
    <n v="605.70000000000005"/>
    <n v="0"/>
    <n v="0"/>
    <s v="No"/>
    <x v="0"/>
    <n v="0"/>
    <n v="0"/>
    <n v="7"/>
    <x v="0"/>
    <n v="0"/>
    <x v="16"/>
    <s v="351-4237"/>
    <s v="Female"/>
    <x v="10"/>
    <s v="No"/>
    <s v="No"/>
    <s v="No"/>
    <x v="0"/>
    <n v="0"/>
    <s v="Yes"/>
    <x v="1"/>
    <s v="Credit Card"/>
    <n v="46"/>
    <n v="2147"/>
    <x v="0"/>
    <x v="0"/>
    <n v="0"/>
    <n v="1"/>
    <x v="1"/>
  </r>
  <r>
    <s v="3299-ZGGY"/>
    <s v="No"/>
    <x v="7"/>
    <n v="213"/>
    <n v="331.4"/>
    <n v="0"/>
    <n v="0"/>
    <s v="No"/>
    <x v="0"/>
    <n v="0"/>
    <n v="0"/>
    <n v="16"/>
    <x v="0"/>
    <n v="0"/>
    <x v="0"/>
    <s v="273-2749"/>
    <s v="Male"/>
    <x v="42"/>
    <s v="Yes"/>
    <s v="No"/>
    <s v="No"/>
    <x v="1"/>
    <n v="0"/>
    <s v="No"/>
    <x v="0"/>
    <s v="Credit Card"/>
    <n v="30"/>
    <n v="769"/>
    <x v="0"/>
    <x v="0"/>
    <n v="0"/>
    <n v="1"/>
    <x v="2"/>
  </r>
  <r>
    <s v="3250-UEZC"/>
    <s v="No"/>
    <x v="55"/>
    <n v="54"/>
    <n v="130"/>
    <n v="0"/>
    <n v="0"/>
    <s v="No"/>
    <x v="0"/>
    <n v="0"/>
    <n v="0"/>
    <n v="0"/>
    <x v="1"/>
    <n v="0"/>
    <x v="1"/>
    <s v="281-2737"/>
    <s v="Female"/>
    <x v="55"/>
    <s v="No"/>
    <s v="Yes"/>
    <s v="No"/>
    <x v="2"/>
    <n v="0"/>
    <s v="No"/>
    <x v="0"/>
    <s v="Direct Debit"/>
    <n v="8"/>
    <n v="91"/>
    <x v="0"/>
    <x v="0"/>
    <n v="0"/>
    <n v="1"/>
    <x v="0"/>
  </r>
  <r>
    <s v="8534-RQIW"/>
    <s v="No"/>
    <x v="4"/>
    <n v="479"/>
    <n v="871.6"/>
    <n v="0"/>
    <n v="0"/>
    <s v="No"/>
    <x v="0"/>
    <n v="0"/>
    <n v="0"/>
    <n v="0"/>
    <x v="1"/>
    <n v="0"/>
    <x v="2"/>
    <s v="314-1922"/>
    <s v="Female"/>
    <x v="6"/>
    <s v="Yes"/>
    <s v="No"/>
    <s v="No"/>
    <x v="1"/>
    <n v="0"/>
    <s v="No"/>
    <x v="1"/>
    <s v="Credit Card"/>
    <n v="11"/>
    <n v="667"/>
    <x v="0"/>
    <x v="0"/>
    <n v="0"/>
    <n v="1"/>
    <x v="0"/>
  </r>
  <r>
    <s v="2379-LATS"/>
    <s v="No"/>
    <x v="74"/>
    <n v="14"/>
    <n v="33.700000000000003"/>
    <n v="0"/>
    <n v="0"/>
    <s v="No"/>
    <x v="0"/>
    <n v="0"/>
    <n v="0"/>
    <n v="14"/>
    <x v="0"/>
    <n v="0"/>
    <x v="45"/>
    <s v="333-5587"/>
    <s v="Female"/>
    <x v="22"/>
    <s v="Yes"/>
    <s v="No"/>
    <s v="No"/>
    <x v="1"/>
    <n v="0"/>
    <s v="No"/>
    <x v="1"/>
    <s v="Credit Card"/>
    <n v="59"/>
    <n v="397"/>
    <x v="0"/>
    <x v="0"/>
    <n v="0"/>
    <n v="1"/>
    <x v="2"/>
  </r>
  <r>
    <s v="5986-WTUC"/>
    <s v="No"/>
    <x v="16"/>
    <n v="115"/>
    <n v="291.5"/>
    <n v="0"/>
    <n v="0"/>
    <s v="No"/>
    <x v="0"/>
    <n v="0"/>
    <n v="0"/>
    <n v="7"/>
    <x v="0"/>
    <n v="0"/>
    <x v="47"/>
    <s v="311-3768"/>
    <s v="Female"/>
    <x v="25"/>
    <s v="No"/>
    <s v="Yes"/>
    <s v="No"/>
    <x v="2"/>
    <n v="0"/>
    <s v="Yes"/>
    <x v="2"/>
    <s v="Credit Card"/>
    <n v="53"/>
    <n v="3880"/>
    <x v="0"/>
    <x v="0"/>
    <n v="0"/>
    <n v="1"/>
    <x v="1"/>
  </r>
  <r>
    <s v="5538-VZYF"/>
    <s v="No"/>
    <x v="70"/>
    <n v="23"/>
    <n v="61.9"/>
    <n v="0"/>
    <n v="0"/>
    <s v="No"/>
    <x v="0"/>
    <n v="0"/>
    <n v="0"/>
    <n v="4"/>
    <x v="0"/>
    <n v="0"/>
    <x v="38"/>
    <s v="301-10964"/>
    <s v="Male"/>
    <x v="57"/>
    <s v="No"/>
    <s v="Yes"/>
    <s v="No"/>
    <x v="2"/>
    <n v="0"/>
    <s v="No"/>
    <x v="0"/>
    <s v="Direct Debit"/>
    <n v="33"/>
    <n v="517"/>
    <x v="0"/>
    <x v="0"/>
    <n v="0"/>
    <n v="1"/>
    <x v="0"/>
  </r>
  <r>
    <s v="8501-UOBN"/>
    <s v="No"/>
    <x v="7"/>
    <n v="65"/>
    <n v="151.80000000000001"/>
    <n v="0"/>
    <n v="0"/>
    <s v="No"/>
    <x v="0"/>
    <n v="0"/>
    <n v="0"/>
    <n v="2"/>
    <x v="0"/>
    <n v="0"/>
    <x v="20"/>
    <s v="323-9054"/>
    <s v="Male"/>
    <x v="40"/>
    <s v="No"/>
    <s v="No"/>
    <s v="No"/>
    <x v="0"/>
    <n v="0"/>
    <s v="Yes"/>
    <x v="0"/>
    <s v="Credit Card"/>
    <n v="36"/>
    <n v="923"/>
    <x v="0"/>
    <x v="0"/>
    <n v="0"/>
    <n v="1"/>
    <x v="0"/>
  </r>
  <r>
    <s v="6699-XAVU"/>
    <s v="No"/>
    <x v="58"/>
    <n v="125"/>
    <n v="318.7"/>
    <n v="0"/>
    <n v="0"/>
    <s v="No"/>
    <x v="1"/>
    <n v="0"/>
    <n v="0"/>
    <n v="0"/>
    <x v="1"/>
    <n v="0"/>
    <x v="15"/>
    <s v="271-10397"/>
    <s v="Male"/>
    <x v="39"/>
    <s v="No"/>
    <s v="No"/>
    <s v="No"/>
    <x v="0"/>
    <n v="0"/>
    <s v="No"/>
    <x v="1"/>
    <s v="Credit Card"/>
    <n v="10"/>
    <n v="265"/>
    <x v="0"/>
    <x v="0"/>
    <n v="0"/>
    <n v="1"/>
    <x v="0"/>
  </r>
  <r>
    <s v="2468-TYQP"/>
    <s v="No"/>
    <x v="14"/>
    <n v="171"/>
    <n v="354.6"/>
    <n v="0"/>
    <n v="0"/>
    <s v="No"/>
    <x v="1"/>
    <n v="0"/>
    <n v="0"/>
    <n v="3"/>
    <x v="0"/>
    <n v="0"/>
    <x v="13"/>
    <s v="317-7570"/>
    <s v="Male"/>
    <x v="20"/>
    <s v="No"/>
    <s v="No"/>
    <s v="No"/>
    <x v="0"/>
    <n v="0"/>
    <s v="No"/>
    <x v="1"/>
    <s v="Credit Card"/>
    <n v="21"/>
    <n v="1515"/>
    <x v="0"/>
    <x v="0"/>
    <n v="0"/>
    <n v="1"/>
    <x v="0"/>
  </r>
  <r>
    <s v="9363-DSTY"/>
    <s v="No"/>
    <x v="54"/>
    <n v="169"/>
    <n v="431.3"/>
    <n v="0"/>
    <n v="0"/>
    <s v="No"/>
    <x v="0"/>
    <n v="0"/>
    <n v="0"/>
    <n v="0"/>
    <x v="1"/>
    <n v="0"/>
    <x v="36"/>
    <s v="339-9034"/>
    <s v="Male"/>
    <x v="50"/>
    <s v="No"/>
    <s v="No"/>
    <s v="No"/>
    <x v="0"/>
    <n v="0"/>
    <s v="No"/>
    <x v="2"/>
    <s v="Credit Card"/>
    <n v="11"/>
    <n v="612"/>
    <x v="0"/>
    <x v="0"/>
    <n v="0"/>
    <n v="1"/>
    <x v="0"/>
  </r>
  <r>
    <s v="2028-YRYF"/>
    <s v="No"/>
    <x v="51"/>
    <n v="138"/>
    <n v="385.2"/>
    <n v="0"/>
    <n v="0"/>
    <s v="No"/>
    <x v="1"/>
    <n v="0"/>
    <n v="0"/>
    <n v="14"/>
    <x v="0"/>
    <n v="0"/>
    <x v="8"/>
    <s v="305-9636"/>
    <s v="Male"/>
    <x v="54"/>
    <s v="No"/>
    <s v="No"/>
    <s v="No"/>
    <x v="0"/>
    <n v="0"/>
    <s v="No"/>
    <x v="0"/>
    <s v="Credit Card"/>
    <n v="40"/>
    <n v="973"/>
    <x v="0"/>
    <x v="0"/>
    <n v="0"/>
    <n v="1"/>
    <x v="2"/>
  </r>
  <r>
    <s v="4313-VUMB"/>
    <s v="No"/>
    <x v="30"/>
    <n v="23"/>
    <n v="51.3"/>
    <n v="0"/>
    <n v="0"/>
    <s v="No"/>
    <x v="0"/>
    <n v="0"/>
    <n v="0"/>
    <n v="4"/>
    <x v="1"/>
    <n v="17"/>
    <x v="6"/>
    <s v="362-1483"/>
    <s v="Female"/>
    <x v="27"/>
    <s v="No"/>
    <s v="Yes"/>
    <s v="No"/>
    <x v="2"/>
    <n v="0"/>
    <s v="No"/>
    <x v="0"/>
    <s v="Direct Debit"/>
    <n v="31"/>
    <n v="99"/>
    <x v="0"/>
    <x v="0"/>
    <n v="0"/>
    <n v="1"/>
    <x v="0"/>
  </r>
  <r>
    <s v="7717-GEOE"/>
    <s v="No"/>
    <x v="12"/>
    <n v="134"/>
    <n v="411.6"/>
    <n v="0"/>
    <n v="0"/>
    <s v="No"/>
    <x v="0"/>
    <n v="0"/>
    <n v="0"/>
    <n v="1"/>
    <x v="0"/>
    <n v="0"/>
    <x v="15"/>
    <s v="295-2769"/>
    <s v="Male"/>
    <x v="1"/>
    <s v="No"/>
    <s v="No"/>
    <s v="No"/>
    <x v="0"/>
    <n v="0"/>
    <s v="No"/>
    <x v="1"/>
    <s v="Direct Debit"/>
    <n v="47"/>
    <n v="2760"/>
    <x v="0"/>
    <x v="0"/>
    <n v="0"/>
    <n v="1"/>
    <x v="0"/>
  </r>
  <r>
    <s v="9747-LBQN"/>
    <s v="No"/>
    <x v="15"/>
    <n v="6"/>
    <n v="13.9"/>
    <n v="0"/>
    <n v="0"/>
    <s v="No"/>
    <x v="0"/>
    <n v="0"/>
    <n v="0"/>
    <n v="0"/>
    <x v="1"/>
    <n v="0"/>
    <x v="11"/>
    <s v="339-6880"/>
    <s v="Female"/>
    <x v="16"/>
    <s v="No"/>
    <s v="No"/>
    <s v="No"/>
    <x v="0"/>
    <n v="0"/>
    <s v="No"/>
    <x v="0"/>
    <s v="Credit Card"/>
    <n v="9"/>
    <n v="17"/>
    <x v="0"/>
    <x v="0"/>
    <n v="0"/>
    <n v="1"/>
    <x v="0"/>
  </r>
  <r>
    <s v="8827-HLMC"/>
    <s v="No"/>
    <x v="68"/>
    <n v="39"/>
    <n v="97.9"/>
    <n v="0"/>
    <n v="0"/>
    <s v="No"/>
    <x v="1"/>
    <n v="0"/>
    <n v="0"/>
    <n v="0"/>
    <x v="1"/>
    <n v="0"/>
    <x v="29"/>
    <s v="348-8144"/>
    <s v="Female"/>
    <x v="47"/>
    <s v="No"/>
    <s v="Yes"/>
    <s v="No"/>
    <x v="2"/>
    <n v="0"/>
    <s v="No"/>
    <x v="0"/>
    <s v="Credit Card"/>
    <n v="10"/>
    <n v="61"/>
    <x v="0"/>
    <x v="0"/>
    <n v="0"/>
    <n v="1"/>
    <x v="0"/>
  </r>
  <r>
    <s v="9771-IUBS"/>
    <s v="No"/>
    <x v="58"/>
    <n v="152"/>
    <n v="347.1"/>
    <n v="0"/>
    <n v="0"/>
    <s v="No"/>
    <x v="0"/>
    <n v="0"/>
    <n v="0"/>
    <n v="0"/>
    <x v="0"/>
    <n v="0"/>
    <x v="17"/>
    <s v="298-10094"/>
    <s v="Female"/>
    <x v="7"/>
    <s v="No"/>
    <s v="No"/>
    <s v="No"/>
    <x v="0"/>
    <n v="0"/>
    <s v="No"/>
    <x v="0"/>
    <s v="Credit Card"/>
    <n v="42"/>
    <n v="1135"/>
    <x v="0"/>
    <x v="0"/>
    <n v="0"/>
    <n v="1"/>
    <x v="0"/>
  </r>
  <r>
    <s v="6910-TLAY"/>
    <s v="No"/>
    <x v="75"/>
    <n v="86"/>
    <n v="222.9"/>
    <n v="0"/>
    <n v="0"/>
    <s v="No"/>
    <x v="0"/>
    <n v="0"/>
    <n v="0"/>
    <n v="0"/>
    <x v="1"/>
    <n v="0"/>
    <x v="25"/>
    <s v="317-7515"/>
    <s v="Male"/>
    <x v="50"/>
    <s v="No"/>
    <s v="No"/>
    <s v="No"/>
    <x v="0"/>
    <n v="0"/>
    <s v="No"/>
    <x v="2"/>
    <s v="Credit Card"/>
    <n v="7"/>
    <n v="241"/>
    <x v="0"/>
    <x v="0"/>
    <n v="0"/>
    <n v="1"/>
    <x v="0"/>
  </r>
  <r>
    <s v="5613-BFKE"/>
    <s v="No"/>
    <x v="58"/>
    <n v="164"/>
    <n v="372.1"/>
    <n v="0"/>
    <n v="0"/>
    <s v="No"/>
    <x v="1"/>
    <n v="0"/>
    <n v="0"/>
    <n v="4"/>
    <x v="0"/>
    <n v="0"/>
    <x v="18"/>
    <s v="382-5890"/>
    <s v="Female"/>
    <x v="15"/>
    <s v="No"/>
    <s v="No"/>
    <s v="No"/>
    <x v="0"/>
    <n v="0"/>
    <s v="Yes"/>
    <x v="0"/>
    <s v="Credit Card"/>
    <n v="11"/>
    <n v="300"/>
    <x v="0"/>
    <x v="0"/>
    <n v="0"/>
    <n v="1"/>
    <x v="0"/>
  </r>
  <r>
    <s v="3117-TDWJ"/>
    <s v="No"/>
    <x v="60"/>
    <n v="368"/>
    <n v="1003"/>
    <n v="0"/>
    <n v="0"/>
    <s v="No"/>
    <x v="0"/>
    <n v="0"/>
    <n v="0"/>
    <n v="0"/>
    <x v="1"/>
    <n v="0"/>
    <x v="20"/>
    <s v="394-2587"/>
    <s v="Female"/>
    <x v="47"/>
    <s v="No"/>
    <s v="Yes"/>
    <s v="No"/>
    <x v="2"/>
    <n v="0"/>
    <s v="No"/>
    <x v="2"/>
    <s v="Credit Card"/>
    <n v="10"/>
    <n v="674"/>
    <x v="0"/>
    <x v="0"/>
    <n v="0"/>
    <n v="1"/>
    <x v="0"/>
  </r>
  <r>
    <s v="2020-TYDB"/>
    <s v="No"/>
    <x v="2"/>
    <n v="195"/>
    <n v="440.5"/>
    <n v="0"/>
    <n v="0"/>
    <s v="No"/>
    <x v="0"/>
    <n v="0"/>
    <n v="0"/>
    <n v="0"/>
    <x v="1"/>
    <n v="0"/>
    <x v="3"/>
    <s v="327-1621"/>
    <s v="Female"/>
    <x v="2"/>
    <s v="No"/>
    <s v="No"/>
    <s v="No"/>
    <x v="0"/>
    <n v="0"/>
    <s v="No"/>
    <x v="1"/>
    <s v="Direct Debit"/>
    <n v="7"/>
    <n v="306"/>
    <x v="0"/>
    <x v="0"/>
    <n v="0"/>
    <n v="1"/>
    <x v="0"/>
  </r>
  <r>
    <s v="2224-KZPS"/>
    <s v="No"/>
    <x v="16"/>
    <n v="149"/>
    <n v="364"/>
    <n v="0"/>
    <n v="0"/>
    <s v="No"/>
    <x v="0"/>
    <n v="0"/>
    <n v="0"/>
    <n v="2"/>
    <x v="1"/>
    <n v="0"/>
    <x v="1"/>
    <s v="272-7521"/>
    <s v="Male"/>
    <x v="3"/>
    <s v="No"/>
    <s v="No"/>
    <s v="No"/>
    <x v="0"/>
    <n v="0"/>
    <s v="Yes"/>
    <x v="2"/>
    <s v="Credit Card"/>
    <n v="48"/>
    <n v="3460"/>
    <x v="0"/>
    <x v="0"/>
    <n v="0"/>
    <n v="1"/>
    <x v="0"/>
  </r>
  <r>
    <s v="1602-AUQD"/>
    <s v="No"/>
    <x v="72"/>
    <n v="72"/>
    <n v="272.2"/>
    <n v="0"/>
    <n v="0"/>
    <s v="No"/>
    <x v="0"/>
    <n v="0"/>
    <n v="0"/>
    <n v="1"/>
    <x v="0"/>
    <n v="0"/>
    <x v="3"/>
    <s v="284-3553"/>
    <s v="Female"/>
    <x v="38"/>
    <s v="No"/>
    <s v="No"/>
    <s v="No"/>
    <x v="0"/>
    <n v="0"/>
    <s v="No"/>
    <x v="1"/>
    <s v="Credit Card"/>
    <n v="20"/>
    <n v="917"/>
    <x v="0"/>
    <x v="0"/>
    <n v="0"/>
    <n v="1"/>
    <x v="0"/>
  </r>
  <r>
    <s v="1068-ERNO"/>
    <s v="No"/>
    <x v="0"/>
    <n v="4"/>
    <n v="12"/>
    <n v="0"/>
    <n v="0"/>
    <s v="No"/>
    <x v="0"/>
    <n v="0"/>
    <n v="0"/>
    <n v="1"/>
    <x v="0"/>
    <n v="0"/>
    <x v="4"/>
    <s v="319-9074"/>
    <s v="Female"/>
    <x v="11"/>
    <s v="No"/>
    <s v="No"/>
    <s v="No"/>
    <x v="0"/>
    <n v="0"/>
    <s v="No"/>
    <x v="0"/>
    <s v="Direct Debit"/>
    <n v="36"/>
    <n v="36"/>
    <x v="0"/>
    <x v="0"/>
    <n v="0"/>
    <n v="1"/>
    <x v="0"/>
  </r>
  <r>
    <s v="6598-SAVZ"/>
    <s v="No"/>
    <x v="75"/>
    <n v="261"/>
    <n v="593.4"/>
    <n v="0"/>
    <n v="0"/>
    <s v="No"/>
    <x v="1"/>
    <n v="0"/>
    <n v="0"/>
    <n v="2"/>
    <x v="0"/>
    <n v="0"/>
    <x v="47"/>
    <s v="324-6722"/>
    <s v="Female"/>
    <x v="49"/>
    <s v="No"/>
    <s v="No"/>
    <s v="No"/>
    <x v="0"/>
    <n v="0"/>
    <s v="Yes"/>
    <x v="1"/>
    <s v="Direct Debit"/>
    <n v="39"/>
    <n v="1450"/>
    <x v="0"/>
    <x v="0"/>
    <n v="0"/>
    <n v="1"/>
    <x v="0"/>
  </r>
  <r>
    <s v="2948-OPRS"/>
    <s v="No"/>
    <x v="13"/>
    <n v="164"/>
    <n v="413.3"/>
    <n v="0"/>
    <n v="0"/>
    <s v="No"/>
    <x v="0"/>
    <n v="0"/>
    <n v="0"/>
    <n v="11"/>
    <x v="0"/>
    <n v="0"/>
    <x v="0"/>
    <s v="288-5724"/>
    <s v="Female"/>
    <x v="66"/>
    <s v="No"/>
    <s v="Yes"/>
    <s v="No"/>
    <x v="2"/>
    <n v="0"/>
    <s v="Yes"/>
    <x v="0"/>
    <s v="Direct Debit"/>
    <n v="39"/>
    <n v="1063"/>
    <x v="0"/>
    <x v="0"/>
    <n v="0"/>
    <n v="1"/>
    <x v="2"/>
  </r>
  <r>
    <s v="8496-VKGH"/>
    <s v="No"/>
    <x v="42"/>
    <n v="119"/>
    <n v="307.8"/>
    <n v="0"/>
    <n v="0"/>
    <s v="No"/>
    <x v="0"/>
    <n v="0"/>
    <n v="0"/>
    <n v="5"/>
    <x v="1"/>
    <n v="49"/>
    <x v="32"/>
    <s v="269-2902"/>
    <s v="Female"/>
    <x v="33"/>
    <s v="Yes"/>
    <s v="No"/>
    <s v="No"/>
    <x v="1"/>
    <n v="0"/>
    <s v="Yes"/>
    <x v="0"/>
    <s v="Direct Debit"/>
    <n v="35"/>
    <n v="1342"/>
    <x v="0"/>
    <x v="0"/>
    <n v="0"/>
    <n v="1"/>
    <x v="1"/>
  </r>
  <r>
    <s v="3999-FFYZ"/>
    <s v="No"/>
    <x v="28"/>
    <n v="206"/>
    <n v="466.5"/>
    <n v="144"/>
    <n v="309.60000000000002"/>
    <s v="Yes"/>
    <x v="1"/>
    <n v="0"/>
    <n v="0"/>
    <n v="2"/>
    <x v="0"/>
    <n v="0"/>
    <x v="1"/>
    <s v="222-1569"/>
    <s v="Female"/>
    <x v="60"/>
    <s v="No"/>
    <s v="Yes"/>
    <s v="No"/>
    <x v="2"/>
    <n v="0"/>
    <s v="No"/>
    <x v="0"/>
    <s v="Direct Debit"/>
    <n v="48"/>
    <n v="1723"/>
    <x v="0"/>
    <x v="0"/>
    <n v="0"/>
    <n v="1"/>
    <x v="0"/>
  </r>
  <r>
    <s v="5085-SHZM"/>
    <s v="No"/>
    <x v="25"/>
    <n v="221"/>
    <n v="603.20000000000005"/>
    <n v="240"/>
    <n v="498"/>
    <s v="Yes"/>
    <x v="1"/>
    <n v="0"/>
    <n v="0"/>
    <n v="6"/>
    <x v="0"/>
    <n v="0"/>
    <x v="41"/>
    <s v="269-9256"/>
    <s v="Female"/>
    <x v="52"/>
    <s v="No"/>
    <s v="No"/>
    <s v="No"/>
    <x v="0"/>
    <n v="0"/>
    <s v="No"/>
    <x v="2"/>
    <s v="Credit Card"/>
    <n v="55"/>
    <n v="3329"/>
    <x v="0"/>
    <x v="0"/>
    <n v="0"/>
    <n v="1"/>
    <x v="1"/>
  </r>
  <r>
    <s v="8170-IKAL"/>
    <s v="No"/>
    <x v="56"/>
    <n v="150"/>
    <n v="365.7"/>
    <n v="0"/>
    <n v="0"/>
    <s v="No"/>
    <x v="0"/>
    <n v="0"/>
    <n v="0"/>
    <n v="0"/>
    <x v="1"/>
    <n v="0"/>
    <x v="19"/>
    <s v="290-1121"/>
    <s v="Male"/>
    <x v="48"/>
    <s v="No"/>
    <s v="No"/>
    <s v="No"/>
    <x v="0"/>
    <n v="0"/>
    <s v="No"/>
    <x v="2"/>
    <s v="Credit Card"/>
    <n v="7"/>
    <n v="189"/>
    <x v="0"/>
    <x v="0"/>
    <n v="0"/>
    <n v="1"/>
    <x v="0"/>
  </r>
  <r>
    <s v="3732-IJJW"/>
    <s v="No"/>
    <x v="15"/>
    <n v="6"/>
    <n v="13.6"/>
    <n v="8"/>
    <n v="18.2"/>
    <s v="Yes"/>
    <x v="1"/>
    <n v="0"/>
    <n v="0"/>
    <n v="8"/>
    <x v="0"/>
    <n v="0"/>
    <x v="2"/>
    <s v="199-9888"/>
    <s v="Female"/>
    <x v="63"/>
    <s v="No"/>
    <s v="Yes"/>
    <s v="No"/>
    <x v="2"/>
    <n v="0"/>
    <s v="No"/>
    <x v="0"/>
    <s v="Direct Debit"/>
    <n v="16"/>
    <n v="32"/>
    <x v="0"/>
    <x v="0"/>
    <n v="0"/>
    <n v="1"/>
    <x v="1"/>
  </r>
  <r>
    <s v="1090-KZZG"/>
    <s v="No"/>
    <x v="74"/>
    <n v="23"/>
    <n v="58.9"/>
    <n v="0"/>
    <n v="0"/>
    <s v="No"/>
    <x v="0"/>
    <n v="0"/>
    <n v="0"/>
    <n v="0"/>
    <x v="1"/>
    <n v="0"/>
    <x v="15"/>
    <s v="210-4770"/>
    <s v="Male"/>
    <x v="16"/>
    <s v="No"/>
    <s v="No"/>
    <s v="No"/>
    <x v="0"/>
    <n v="0"/>
    <s v="No"/>
    <x v="0"/>
    <s v="Credit Card"/>
    <n v="9"/>
    <n v="66"/>
    <x v="0"/>
    <x v="0"/>
    <n v="0"/>
    <n v="1"/>
    <x v="0"/>
  </r>
  <r>
    <s v="5458-ZIBQ"/>
    <s v="No"/>
    <x v="28"/>
    <n v="73"/>
    <n v="177.6"/>
    <n v="144"/>
    <n v="475.2"/>
    <s v="Yes"/>
    <x v="1"/>
    <n v="0"/>
    <n v="0"/>
    <n v="2"/>
    <x v="1"/>
    <n v="38"/>
    <x v="3"/>
    <s v="165-8665"/>
    <s v="Female"/>
    <x v="21"/>
    <s v="No"/>
    <s v="No"/>
    <s v="No"/>
    <x v="0"/>
    <n v="0"/>
    <s v="No"/>
    <x v="1"/>
    <s v="Credit Card"/>
    <n v="27"/>
    <n v="971"/>
    <x v="0"/>
    <x v="0"/>
    <n v="0"/>
    <n v="1"/>
    <x v="0"/>
  </r>
  <r>
    <s v="4779-SFPP"/>
    <s v="No"/>
    <x v="55"/>
    <n v="56"/>
    <n v="159.30000000000001"/>
    <n v="0"/>
    <n v="0"/>
    <s v="No"/>
    <x v="0"/>
    <n v="0"/>
    <n v="0"/>
    <n v="9"/>
    <x v="0"/>
    <n v="0"/>
    <x v="4"/>
    <s v="204-900"/>
    <s v="Female"/>
    <x v="58"/>
    <s v="No"/>
    <s v="No"/>
    <s v="No"/>
    <x v="0"/>
    <n v="0"/>
    <s v="No"/>
    <x v="0"/>
    <s v="Direct Debit"/>
    <n v="13"/>
    <n v="161"/>
    <x v="0"/>
    <x v="0"/>
    <n v="0"/>
    <n v="1"/>
    <x v="1"/>
  </r>
  <r>
    <s v="7972-XKEQ"/>
    <s v="No"/>
    <x v="19"/>
    <n v="218"/>
    <n v="728.5"/>
    <n v="0"/>
    <n v="0"/>
    <s v="No"/>
    <x v="0"/>
    <n v="0"/>
    <n v="0"/>
    <n v="0"/>
    <x v="0"/>
    <n v="0"/>
    <x v="39"/>
    <s v="291-8573"/>
    <s v="Female"/>
    <x v="9"/>
    <s v="No"/>
    <s v="No"/>
    <s v="No"/>
    <x v="0"/>
    <n v="0"/>
    <s v="No"/>
    <x v="2"/>
    <s v="Direct Debit"/>
    <n v="17"/>
    <n v="1032"/>
    <x v="0"/>
    <x v="0"/>
    <n v="0"/>
    <n v="1"/>
    <x v="0"/>
  </r>
  <r>
    <s v="2844-RVRY"/>
    <s v="No"/>
    <x v="8"/>
    <n v="111"/>
    <n v="279.5"/>
    <n v="0"/>
    <n v="0"/>
    <s v="No"/>
    <x v="0"/>
    <n v="0"/>
    <n v="0"/>
    <n v="4"/>
    <x v="0"/>
    <n v="0"/>
    <x v="7"/>
    <s v="221-9485"/>
    <s v="Male"/>
    <x v="49"/>
    <s v="No"/>
    <s v="No"/>
    <s v="No"/>
    <x v="0"/>
    <n v="0"/>
    <s v="No"/>
    <x v="2"/>
    <s v="Credit Card"/>
    <n v="58"/>
    <n v="4041"/>
    <x v="0"/>
    <x v="0"/>
    <n v="0"/>
    <n v="1"/>
    <x v="0"/>
  </r>
  <r>
    <s v="7787-TFEI"/>
    <s v="No"/>
    <x v="2"/>
    <n v="161"/>
    <n v="393.7"/>
    <n v="0"/>
    <n v="0"/>
    <s v="No"/>
    <x v="0"/>
    <n v="0"/>
    <n v="0"/>
    <n v="2"/>
    <x v="0"/>
    <n v="0"/>
    <x v="8"/>
    <s v="296-3295"/>
    <s v="Male"/>
    <x v="8"/>
    <s v="No"/>
    <s v="No"/>
    <s v="No"/>
    <x v="0"/>
    <n v="0"/>
    <s v="Yes"/>
    <x v="1"/>
    <s v="Direct Debit"/>
    <n v="22"/>
    <n v="970"/>
    <x v="0"/>
    <x v="0"/>
    <n v="0"/>
    <n v="1"/>
    <x v="0"/>
  </r>
  <r>
    <s v="9831-DAXP"/>
    <s v="No"/>
    <x v="2"/>
    <n v="218"/>
    <n v="618.9"/>
    <n v="0"/>
    <n v="0"/>
    <s v="No"/>
    <x v="0"/>
    <n v="0"/>
    <n v="0"/>
    <n v="6"/>
    <x v="0"/>
    <n v="0"/>
    <x v="9"/>
    <s v="281-3675"/>
    <s v="Female"/>
    <x v="3"/>
    <s v="No"/>
    <s v="No"/>
    <s v="No"/>
    <x v="0"/>
    <n v="0"/>
    <s v="Yes"/>
    <x v="0"/>
    <s v="Credit Card"/>
    <n v="21"/>
    <n v="950"/>
    <x v="0"/>
    <x v="0"/>
    <n v="0"/>
    <n v="1"/>
    <x v="1"/>
  </r>
  <r>
    <s v="2980-WFLV"/>
    <s v="No"/>
    <x v="14"/>
    <n v="260"/>
    <n v="989.7"/>
    <n v="0"/>
    <n v="0"/>
    <s v="No"/>
    <x v="0"/>
    <n v="0"/>
    <n v="0"/>
    <n v="6"/>
    <x v="0"/>
    <n v="0"/>
    <x v="42"/>
    <s v="388-7314"/>
    <s v="Male"/>
    <x v="44"/>
    <s v="No"/>
    <s v="No"/>
    <s v="No"/>
    <x v="0"/>
    <n v="0"/>
    <s v="Yes"/>
    <x v="2"/>
    <s v="Credit Card"/>
    <n v="43"/>
    <n v="3031"/>
    <x v="0"/>
    <x v="0"/>
    <n v="0"/>
    <n v="1"/>
    <x v="1"/>
  </r>
  <r>
    <s v="9998-HXKO"/>
    <s v="Yes"/>
    <x v="15"/>
    <n v="11"/>
    <n v="22.1"/>
    <n v="0"/>
    <n v="0"/>
    <s v="No"/>
    <x v="0"/>
    <n v="0"/>
    <n v="0"/>
    <n v="7"/>
    <x v="0"/>
    <n v="0"/>
    <x v="32"/>
    <s v="358-1921"/>
    <s v="Male"/>
    <x v="50"/>
    <s v="No"/>
    <s v="No"/>
    <s v="No"/>
    <x v="0"/>
    <n v="0"/>
    <s v="No"/>
    <x v="0"/>
    <s v="Credit Card"/>
    <n v="34"/>
    <n v="69"/>
    <x v="1"/>
    <x v="1"/>
    <n v="1"/>
    <n v="1"/>
    <x v="1"/>
  </r>
  <r>
    <s v="4441-WTBT"/>
    <s v="Yes"/>
    <x v="3"/>
    <n v="33"/>
    <n v="114.9"/>
    <n v="0"/>
    <n v="0"/>
    <s v="No"/>
    <x v="0"/>
    <n v="0"/>
    <n v="0"/>
    <n v="17"/>
    <x v="0"/>
    <n v="0"/>
    <x v="26"/>
    <s v="356-2992"/>
    <s v="Female"/>
    <x v="4"/>
    <s v="Yes"/>
    <s v="No"/>
    <s v="No"/>
    <x v="1"/>
    <n v="0"/>
    <s v="Yes"/>
    <x v="0"/>
    <s v="Credit Card"/>
    <n v="34"/>
    <n v="321"/>
    <x v="1"/>
    <x v="1"/>
    <n v="1"/>
    <n v="1"/>
    <x v="2"/>
  </r>
  <r>
    <s v="7160-LCLC"/>
    <s v="Yes"/>
    <x v="0"/>
    <n v="2"/>
    <n v="6"/>
    <n v="0"/>
    <n v="0"/>
    <s v="No"/>
    <x v="0"/>
    <n v="0"/>
    <n v="0"/>
    <n v="2"/>
    <x v="1"/>
    <n v="11"/>
    <x v="42"/>
    <s v="396-5800"/>
    <s v="Male"/>
    <x v="60"/>
    <s v="No"/>
    <s v="Yes"/>
    <s v="No"/>
    <x v="2"/>
    <n v="0"/>
    <s v="Yes"/>
    <x v="0"/>
    <s v="Direct Debit"/>
    <n v="15"/>
    <n v="15"/>
    <x v="2"/>
    <x v="2"/>
    <n v="1"/>
    <n v="1"/>
    <x v="0"/>
  </r>
  <r>
    <s v="3404-PVOS"/>
    <s v="Yes"/>
    <x v="0"/>
    <n v="8"/>
    <n v="15"/>
    <n v="0"/>
    <n v="0"/>
    <s v="No"/>
    <x v="0"/>
    <n v="0"/>
    <n v="0"/>
    <n v="0"/>
    <x v="1"/>
    <n v="0"/>
    <x v="16"/>
    <s v="358-1958"/>
    <s v="Male"/>
    <x v="58"/>
    <s v="No"/>
    <s v="No"/>
    <s v="No"/>
    <x v="0"/>
    <n v="0"/>
    <s v="No"/>
    <x v="0"/>
    <s v="Credit Card"/>
    <n v="11"/>
    <n v="11"/>
    <x v="1"/>
    <x v="1"/>
    <n v="1"/>
    <n v="1"/>
    <x v="0"/>
  </r>
  <r>
    <s v="5053-TIAA"/>
    <s v="Yes"/>
    <x v="0"/>
    <n v="7"/>
    <n v="15"/>
    <n v="264"/>
    <n v="811.8"/>
    <s v="Yes"/>
    <x v="0"/>
    <n v="162.4"/>
    <n v="0"/>
    <n v="15"/>
    <x v="0"/>
    <n v="0"/>
    <x v="39"/>
    <s v="418-6412"/>
    <s v="Male"/>
    <x v="6"/>
    <s v="Yes"/>
    <s v="No"/>
    <s v="No"/>
    <x v="1"/>
    <n v="0"/>
    <s v="No"/>
    <x v="0"/>
    <s v="Direct Debit"/>
    <n v="15"/>
    <n v="15"/>
    <x v="1"/>
    <x v="3"/>
    <n v="1"/>
    <n v="1"/>
    <x v="2"/>
  </r>
  <r>
    <s v="0536-HHVP"/>
    <s v="Yes"/>
    <x v="5"/>
    <n v="114"/>
    <n v="236.5"/>
    <n v="24"/>
    <n v="73.8"/>
    <s v="Yes"/>
    <x v="0"/>
    <n v="18.5"/>
    <n v="0"/>
    <n v="14"/>
    <x v="0"/>
    <n v="0"/>
    <x v="50"/>
    <s v="410-7789"/>
    <s v="Female"/>
    <x v="59"/>
    <s v="Yes"/>
    <s v="No"/>
    <s v="No"/>
    <x v="1"/>
    <n v="0"/>
    <s v="No"/>
    <x v="0"/>
    <s v="Credit Card"/>
    <n v="24"/>
    <n v="398"/>
    <x v="1"/>
    <x v="4"/>
    <n v="1"/>
    <n v="1"/>
    <x v="2"/>
  </r>
  <r>
    <s v="9770-VPWI"/>
    <s v="Yes"/>
    <x v="48"/>
    <n v="16"/>
    <n v="48.7"/>
    <n v="28"/>
    <n v="44.8"/>
    <s v="Yes"/>
    <x v="0"/>
    <n v="22.4"/>
    <n v="5"/>
    <n v="0"/>
    <x v="1"/>
    <n v="0"/>
    <x v="16"/>
    <s v="327-3954"/>
    <s v="Male"/>
    <x v="6"/>
    <s v="Yes"/>
    <s v="No"/>
    <s v="No"/>
    <x v="1"/>
    <n v="0"/>
    <s v="No"/>
    <x v="0"/>
    <s v="Credit Card"/>
    <n v="8"/>
    <n v="41"/>
    <x v="3"/>
    <x v="5"/>
    <n v="1"/>
    <n v="1"/>
    <x v="0"/>
  </r>
  <r>
    <s v="4132-IHWC"/>
    <s v="Yes"/>
    <x v="10"/>
    <n v="433"/>
    <n v="1107.2"/>
    <n v="16"/>
    <n v="54"/>
    <s v="Yes"/>
    <x v="0"/>
    <n v="27"/>
    <n v="5"/>
    <n v="9"/>
    <x v="0"/>
    <n v="0"/>
    <x v="36"/>
    <s v="397-4976"/>
    <s v="Male"/>
    <x v="53"/>
    <s v="Yes"/>
    <s v="No"/>
    <s v="No"/>
    <x v="1"/>
    <n v="0"/>
    <s v="Yes"/>
    <x v="2"/>
    <s v="Direct Debit"/>
    <n v="41"/>
    <n v="2850"/>
    <x v="1"/>
    <x v="3"/>
    <n v="1"/>
    <n v="1"/>
    <x v="1"/>
  </r>
  <r>
    <s v="8198-RCTF"/>
    <s v="Yes"/>
    <x v="56"/>
    <n v="63"/>
    <n v="153.9"/>
    <n v="0"/>
    <n v="0"/>
    <s v="No"/>
    <x v="0"/>
    <n v="426.2"/>
    <n v="1"/>
    <n v="24"/>
    <x v="0"/>
    <n v="0"/>
    <x v="27"/>
    <s v="355-2909"/>
    <s v="Female"/>
    <x v="12"/>
    <s v="Yes"/>
    <s v="No"/>
    <s v="No"/>
    <x v="1"/>
    <n v="0"/>
    <s v="Yes"/>
    <x v="0"/>
    <s v="Credit Card"/>
    <n v="29"/>
    <n v="741"/>
    <x v="3"/>
    <x v="5"/>
    <n v="1"/>
    <n v="1"/>
    <x v="2"/>
  </r>
  <r>
    <s v="8570-SXEK"/>
    <s v="Yes"/>
    <x v="0"/>
    <n v="2"/>
    <n v="6"/>
    <n v="151.19999999999999"/>
    <n v="325.08"/>
    <s v="Yes"/>
    <x v="0"/>
    <n v="15.5"/>
    <n v="0"/>
    <n v="4"/>
    <x v="0"/>
    <n v="0"/>
    <x v="9"/>
    <s v="400-3446"/>
    <s v="Male"/>
    <x v="47"/>
    <s v="No"/>
    <s v="Yes"/>
    <s v="No"/>
    <x v="2"/>
    <n v="0"/>
    <s v="No"/>
    <x v="0"/>
    <s v="Direct Debit"/>
    <n v="17"/>
    <n v="17"/>
    <x v="4"/>
    <x v="6"/>
    <n v="1"/>
    <n v="1"/>
    <x v="0"/>
  </r>
  <r>
    <s v="8833-XHNY"/>
    <s v="Yes"/>
    <x v="15"/>
    <n v="8"/>
    <n v="18.3"/>
    <n v="252"/>
    <n v="522.9"/>
    <s v="Yes"/>
    <x v="0"/>
    <n v="75.8"/>
    <n v="5"/>
    <n v="1"/>
    <x v="0"/>
    <n v="0"/>
    <x v="21"/>
    <s v="411-5859"/>
    <s v="Male"/>
    <x v="11"/>
    <s v="No"/>
    <s v="No"/>
    <s v="No"/>
    <x v="0"/>
    <n v="0"/>
    <s v="No"/>
    <x v="0"/>
    <s v="Direct Debit"/>
    <n v="16"/>
    <n v="29"/>
    <x v="2"/>
    <x v="7"/>
    <n v="1"/>
    <n v="1"/>
    <x v="0"/>
  </r>
  <r>
    <s v="3028-WEEF"/>
    <s v="Yes"/>
    <x v="61"/>
    <n v="19"/>
    <n v="63.4"/>
    <n v="0"/>
    <n v="0"/>
    <s v="No"/>
    <x v="0"/>
    <n v="84.8"/>
    <n v="1"/>
    <n v="9"/>
    <x v="0"/>
    <n v="0"/>
    <x v="20"/>
    <s v="374-3534"/>
    <s v="Female"/>
    <x v="2"/>
    <s v="No"/>
    <s v="No"/>
    <s v="No"/>
    <x v="0"/>
    <n v="0"/>
    <s v="No"/>
    <x v="0"/>
    <s v="Direct Debit"/>
    <n v="45"/>
    <n v="358"/>
    <x v="2"/>
    <x v="7"/>
    <n v="1"/>
    <n v="1"/>
    <x v="1"/>
  </r>
  <r>
    <s v="0941-DZOC"/>
    <s v="Yes"/>
    <x v="0"/>
    <n v="6"/>
    <n v="14"/>
    <n v="0"/>
    <n v="0"/>
    <s v="No"/>
    <x v="1"/>
    <n v="0"/>
    <n v="0"/>
    <n v="5"/>
    <x v="0"/>
    <n v="0"/>
    <x v="31"/>
    <s v="380-3561"/>
    <s v="Male"/>
    <x v="55"/>
    <s v="No"/>
    <s v="Yes"/>
    <s v="No"/>
    <x v="2"/>
    <n v="0"/>
    <s v="No"/>
    <x v="0"/>
    <s v="Direct Debit"/>
    <n v="29"/>
    <n v="29"/>
    <x v="1"/>
    <x v="3"/>
    <n v="1"/>
    <n v="1"/>
    <x v="1"/>
  </r>
  <r>
    <s v="8924-QHOG"/>
    <s v="Yes"/>
    <x v="12"/>
    <n v="168"/>
    <n v="292.60000000000002"/>
    <n v="0"/>
    <n v="0"/>
    <s v="No"/>
    <x v="0"/>
    <n v="18.600000000000001"/>
    <n v="2"/>
    <n v="8"/>
    <x v="0"/>
    <n v="0"/>
    <x v="16"/>
    <s v="390-7434"/>
    <s v="Male"/>
    <x v="34"/>
    <s v="No"/>
    <s v="Yes"/>
    <s v="No"/>
    <x v="2"/>
    <n v="0"/>
    <s v="Yes"/>
    <x v="0"/>
    <s v="Direct Debit"/>
    <n v="20"/>
    <n v="1148"/>
    <x v="4"/>
    <x v="8"/>
    <n v="1"/>
    <n v="1"/>
    <x v="1"/>
  </r>
  <r>
    <s v="1875-TWXL"/>
    <s v="Yes"/>
    <x v="22"/>
    <n v="264"/>
    <n v="632.6"/>
    <n v="151.19999999999999"/>
    <n v="498.96"/>
    <s v="Yes"/>
    <x v="0"/>
    <n v="22.3"/>
    <n v="0"/>
    <n v="15"/>
    <x v="0"/>
    <n v="0"/>
    <x v="23"/>
    <s v="397-5060"/>
    <s v="Female"/>
    <x v="53"/>
    <s v="Yes"/>
    <s v="No"/>
    <s v="No"/>
    <x v="1"/>
    <n v="0"/>
    <s v="Yes"/>
    <x v="1"/>
    <s v="Direct Debit"/>
    <n v="54"/>
    <n v="2861"/>
    <x v="1"/>
    <x v="3"/>
    <n v="1"/>
    <n v="1"/>
    <x v="2"/>
  </r>
  <r>
    <s v="4348-HBUG"/>
    <s v="Yes"/>
    <x v="0"/>
    <n v="6"/>
    <n v="14"/>
    <n v="0"/>
    <n v="0"/>
    <s v="No"/>
    <x v="1"/>
    <n v="0"/>
    <n v="3"/>
    <n v="14"/>
    <x v="0"/>
    <n v="0"/>
    <x v="3"/>
    <s v="355-5009"/>
    <s v="Female"/>
    <x v="51"/>
    <s v="No"/>
    <s v="No"/>
    <s v="No"/>
    <x v="0"/>
    <n v="0"/>
    <s v="No"/>
    <x v="0"/>
    <s v="Direct Debit"/>
    <n v="19"/>
    <n v="19"/>
    <x v="1"/>
    <x v="3"/>
    <n v="1"/>
    <n v="1"/>
    <x v="2"/>
  </r>
  <r>
    <s v="4113-HFIV"/>
    <s v="Yes"/>
    <x v="0"/>
    <n v="3"/>
    <n v="8"/>
    <n v="0"/>
    <n v="0"/>
    <s v="No"/>
    <x v="0"/>
    <n v="24.8"/>
    <n v="1"/>
    <n v="10"/>
    <x v="0"/>
    <n v="0"/>
    <x v="33"/>
    <s v="333-3221"/>
    <s v="Female"/>
    <x v="58"/>
    <s v="No"/>
    <s v="No"/>
    <s v="No"/>
    <x v="0"/>
    <n v="0"/>
    <s v="No"/>
    <x v="0"/>
    <s v="Direct Debit"/>
    <n v="14"/>
    <n v="14"/>
    <x v="4"/>
    <x v="9"/>
    <n v="1"/>
    <n v="1"/>
    <x v="1"/>
  </r>
  <r>
    <s v="9593-ALKB"/>
    <s v="Yes"/>
    <x v="15"/>
    <n v="8"/>
    <n v="22"/>
    <n v="0"/>
    <n v="0"/>
    <s v="No"/>
    <x v="0"/>
    <n v="179"/>
    <n v="3"/>
    <n v="8"/>
    <x v="0"/>
    <n v="0"/>
    <x v="15"/>
    <s v="411-2284"/>
    <s v="Male"/>
    <x v="17"/>
    <s v="Yes"/>
    <s v="No"/>
    <s v="No"/>
    <x v="1"/>
    <n v="0"/>
    <s v="No"/>
    <x v="0"/>
    <s v="Credit Card"/>
    <n v="20"/>
    <n v="37"/>
    <x v="2"/>
    <x v="7"/>
    <n v="1"/>
    <n v="1"/>
    <x v="1"/>
  </r>
  <r>
    <s v="7208-YLRW"/>
    <s v="Yes"/>
    <x v="43"/>
    <n v="15"/>
    <n v="32.299999999999997"/>
    <n v="0"/>
    <n v="0"/>
    <s v="No"/>
    <x v="0"/>
    <n v="199"/>
    <n v="5"/>
    <n v="11"/>
    <x v="0"/>
    <n v="0"/>
    <x v="38"/>
    <s v="345-3934"/>
    <s v="Male"/>
    <x v="35"/>
    <s v="No"/>
    <s v="No"/>
    <s v="No"/>
    <x v="0"/>
    <n v="0"/>
    <s v="No"/>
    <x v="0"/>
    <s v="Credit Card"/>
    <n v="18"/>
    <n v="63"/>
    <x v="1"/>
    <x v="1"/>
    <n v="1"/>
    <n v="1"/>
    <x v="2"/>
  </r>
  <r>
    <s v="0803-WVCJ"/>
    <s v="Yes"/>
    <x v="0"/>
    <n v="3"/>
    <n v="7"/>
    <n v="0"/>
    <n v="0"/>
    <s v="No"/>
    <x v="0"/>
    <n v="135.30000000000001"/>
    <n v="1"/>
    <n v="15"/>
    <x v="0"/>
    <n v="0"/>
    <x v="5"/>
    <s v="403-6419"/>
    <s v="Female"/>
    <x v="22"/>
    <s v="Yes"/>
    <s v="No"/>
    <s v="No"/>
    <x v="1"/>
    <n v="0"/>
    <s v="No"/>
    <x v="0"/>
    <s v="Credit Card"/>
    <n v="31"/>
    <n v="31"/>
    <x v="4"/>
    <x v="10"/>
    <n v="1"/>
    <n v="1"/>
    <x v="2"/>
  </r>
  <r>
    <s v="1855-HKRM"/>
    <s v="Yes"/>
    <x v="15"/>
    <n v="11"/>
    <n v="25.2"/>
    <n v="0"/>
    <n v="0"/>
    <s v="No"/>
    <x v="0"/>
    <n v="90.8"/>
    <n v="1"/>
    <n v="37"/>
    <x v="0"/>
    <n v="0"/>
    <x v="28"/>
    <s v="374-9107"/>
    <s v="Male"/>
    <x v="22"/>
    <s v="Yes"/>
    <s v="No"/>
    <s v="No"/>
    <x v="1"/>
    <n v="0"/>
    <s v="No"/>
    <x v="0"/>
    <s v="Credit Card"/>
    <n v="25"/>
    <n v="52"/>
    <x v="5"/>
    <x v="11"/>
    <n v="1"/>
    <n v="1"/>
    <x v="2"/>
  </r>
  <r>
    <s v="5031-ZBSA"/>
    <s v="Yes"/>
    <x v="50"/>
    <n v="38"/>
    <n v="130"/>
    <n v="0"/>
    <n v="0"/>
    <s v="No"/>
    <x v="0"/>
    <n v="3.7"/>
    <n v="1"/>
    <n v="15"/>
    <x v="0"/>
    <n v="0"/>
    <x v="36"/>
    <s v="348-1359"/>
    <s v="Male"/>
    <x v="26"/>
    <s v="No"/>
    <s v="No"/>
    <s v="No"/>
    <x v="0"/>
    <n v="0"/>
    <s v="No"/>
    <x v="0"/>
    <s v="Direct Debit"/>
    <n v="40"/>
    <n v="574"/>
    <x v="1"/>
    <x v="3"/>
    <n v="1"/>
    <n v="1"/>
    <x v="2"/>
  </r>
  <r>
    <s v="7967-MCTP"/>
    <s v="Yes"/>
    <x v="0"/>
    <n v="2"/>
    <n v="7"/>
    <n v="0"/>
    <n v="0"/>
    <s v="No"/>
    <x v="0"/>
    <n v="45.9"/>
    <n v="1"/>
    <n v="5"/>
    <x v="0"/>
    <n v="0"/>
    <x v="16"/>
    <s v="354-7339"/>
    <s v="Male"/>
    <x v="31"/>
    <s v="No"/>
    <s v="No"/>
    <s v="No"/>
    <x v="0"/>
    <n v="0"/>
    <s v="No"/>
    <x v="0"/>
    <s v="Credit Card"/>
    <n v="28"/>
    <n v="28"/>
    <x v="3"/>
    <x v="5"/>
    <n v="1"/>
    <n v="1"/>
    <x v="1"/>
  </r>
  <r>
    <s v="6236-FNFH"/>
    <s v="Yes"/>
    <x v="15"/>
    <n v="3"/>
    <n v="8.4"/>
    <n v="0"/>
    <n v="0"/>
    <s v="No"/>
    <x v="0"/>
    <n v="13"/>
    <n v="0"/>
    <n v="11"/>
    <x v="0"/>
    <n v="0"/>
    <x v="32"/>
    <s v="365-2153"/>
    <s v="Female"/>
    <x v="30"/>
    <s v="No"/>
    <s v="No"/>
    <s v="No"/>
    <x v="0"/>
    <n v="0"/>
    <s v="No"/>
    <x v="0"/>
    <s v="Direct Debit"/>
    <n v="39"/>
    <n v="82"/>
    <x v="4"/>
    <x v="6"/>
    <n v="1"/>
    <n v="1"/>
    <x v="2"/>
  </r>
  <r>
    <s v="5377-TZAV"/>
    <s v="Yes"/>
    <x v="0"/>
    <n v="3"/>
    <n v="8"/>
    <n v="0"/>
    <n v="0"/>
    <s v="No"/>
    <x v="0"/>
    <n v="94.3"/>
    <n v="3"/>
    <n v="3"/>
    <x v="0"/>
    <n v="0"/>
    <x v="40"/>
    <s v="345-6043"/>
    <s v="Male"/>
    <x v="29"/>
    <s v="No"/>
    <s v="Yes"/>
    <s v="No"/>
    <x v="2"/>
    <n v="0"/>
    <s v="No"/>
    <x v="0"/>
    <s v="Direct Debit"/>
    <n v="19"/>
    <n v="19"/>
    <x v="4"/>
    <x v="12"/>
    <n v="1"/>
    <n v="1"/>
    <x v="0"/>
  </r>
  <r>
    <s v="8708-PTFP"/>
    <s v="Yes"/>
    <x v="15"/>
    <n v="8"/>
    <n v="14.4"/>
    <n v="0"/>
    <n v="0"/>
    <s v="No"/>
    <x v="1"/>
    <n v="0"/>
    <n v="0"/>
    <n v="4"/>
    <x v="0"/>
    <n v="0"/>
    <x v="0"/>
    <s v="386-4170"/>
    <s v="Female"/>
    <x v="31"/>
    <s v="No"/>
    <s v="No"/>
    <s v="No"/>
    <x v="0"/>
    <n v="0"/>
    <s v="No"/>
    <x v="0"/>
    <s v="Credit Card"/>
    <n v="16"/>
    <n v="29"/>
    <x v="5"/>
    <x v="13"/>
    <n v="1"/>
    <n v="1"/>
    <x v="0"/>
  </r>
  <r>
    <s v="0456-YCYY"/>
    <s v="Yes"/>
    <x v="30"/>
    <n v="5"/>
    <n v="12.9"/>
    <n v="25.2"/>
    <n v="77.489999999999995"/>
    <s v="Yes"/>
    <x v="0"/>
    <n v="13.8"/>
    <n v="2"/>
    <n v="9"/>
    <x v="0"/>
    <n v="0"/>
    <x v="28"/>
    <s v="396-4460"/>
    <s v="Male"/>
    <x v="63"/>
    <s v="No"/>
    <s v="Yes"/>
    <s v="No"/>
    <x v="2"/>
    <n v="0"/>
    <s v="Yes"/>
    <x v="0"/>
    <s v="Direct Debit"/>
    <n v="25"/>
    <n v="81"/>
    <x v="5"/>
    <x v="14"/>
    <n v="1"/>
    <n v="1"/>
    <x v="1"/>
  </r>
  <r>
    <s v="5879-XLWM"/>
    <s v="Yes"/>
    <x v="20"/>
    <n v="85"/>
    <n v="191.4"/>
    <n v="29.4"/>
    <n v="47.04"/>
    <s v="Yes"/>
    <x v="0"/>
    <n v="16.5"/>
    <n v="4"/>
    <n v="4"/>
    <x v="1"/>
    <n v="6"/>
    <x v="13"/>
    <s v="334-2730"/>
    <s v="Male"/>
    <x v="41"/>
    <s v="No"/>
    <s v="Yes"/>
    <s v="No"/>
    <x v="2"/>
    <n v="0"/>
    <s v="Yes"/>
    <x v="0"/>
    <s v="Direct Debit"/>
    <n v="44"/>
    <n v="560"/>
    <x v="1"/>
    <x v="3"/>
    <n v="1"/>
    <n v="1"/>
    <x v="0"/>
  </r>
  <r>
    <s v="4089-RBEL"/>
    <s v="Yes"/>
    <x v="6"/>
    <n v="299"/>
    <n v="511.4"/>
    <n v="28.812000000000001"/>
    <n v="46.099200000000003"/>
    <s v="Yes"/>
    <x v="0"/>
    <n v="16.100000000000001"/>
    <n v="4"/>
    <n v="0"/>
    <x v="1"/>
    <n v="0"/>
    <x v="2"/>
    <s v="389-1475"/>
    <s v="Male"/>
    <x v="38"/>
    <s v="No"/>
    <s v="No"/>
    <s v="No"/>
    <x v="0"/>
    <n v="0"/>
    <s v="No"/>
    <x v="2"/>
    <s v="Credit Card"/>
    <n v="11"/>
    <n v="633"/>
    <x v="5"/>
    <x v="11"/>
    <n v="1"/>
    <n v="1"/>
    <x v="0"/>
  </r>
  <r>
    <s v="2144-GJXU"/>
    <s v="Yes"/>
    <x v="53"/>
    <n v="85"/>
    <n v="224"/>
    <n v="0"/>
    <n v="0"/>
    <s v="No"/>
    <x v="0"/>
    <n v="29.8"/>
    <n v="3"/>
    <n v="5"/>
    <x v="0"/>
    <n v="0"/>
    <x v="48"/>
    <s v="410-3390"/>
    <s v="Female"/>
    <x v="41"/>
    <s v="No"/>
    <s v="Yes"/>
    <s v="No"/>
    <x v="2"/>
    <n v="0"/>
    <s v="No"/>
    <x v="0"/>
    <s v="Direct Debit"/>
    <n v="50"/>
    <n v="805"/>
    <x v="1"/>
    <x v="3"/>
    <n v="1"/>
    <n v="1"/>
    <x v="1"/>
  </r>
  <r>
    <s v="9971-YEZD"/>
    <s v="Yes"/>
    <x v="0"/>
    <n v="3"/>
    <n v="9"/>
    <n v="0"/>
    <n v="0"/>
    <s v="No"/>
    <x v="0"/>
    <n v="14.6"/>
    <n v="1"/>
    <n v="7"/>
    <x v="0"/>
    <n v="0"/>
    <x v="41"/>
    <s v="331-6229"/>
    <s v="Male"/>
    <x v="46"/>
    <s v="No"/>
    <s v="No"/>
    <s v="No"/>
    <x v="0"/>
    <n v="0"/>
    <s v="No"/>
    <x v="0"/>
    <s v="Direct Debit"/>
    <n v="12"/>
    <n v="12"/>
    <x v="4"/>
    <x v="8"/>
    <n v="1"/>
    <n v="1"/>
    <x v="1"/>
  </r>
  <r>
    <s v="4120-REOY"/>
    <s v="Yes"/>
    <x v="0"/>
    <n v="4"/>
    <n v="11"/>
    <n v="264.60000000000002"/>
    <n v="549.04499999999996"/>
    <s v="Yes"/>
    <x v="0"/>
    <n v="52.1"/>
    <n v="0"/>
    <n v="21"/>
    <x v="0"/>
    <n v="0"/>
    <x v="48"/>
    <s v="339-9631"/>
    <s v="Male"/>
    <x v="6"/>
    <s v="Yes"/>
    <s v="No"/>
    <s v="No"/>
    <x v="1"/>
    <n v="0"/>
    <s v="No"/>
    <x v="0"/>
    <s v="Credit Card"/>
    <n v="35"/>
    <n v="35"/>
    <x v="3"/>
    <x v="5"/>
    <n v="1"/>
    <n v="1"/>
    <x v="2"/>
  </r>
  <r>
    <s v="1193-SLDB"/>
    <s v="Yes"/>
    <x v="48"/>
    <n v="12"/>
    <n v="28.2"/>
    <n v="0"/>
    <n v="0"/>
    <s v="No"/>
    <x v="0"/>
    <n v="21"/>
    <n v="0"/>
    <n v="8"/>
    <x v="0"/>
    <n v="0"/>
    <x v="30"/>
    <s v="369-4384"/>
    <s v="Male"/>
    <x v="38"/>
    <s v="No"/>
    <s v="No"/>
    <s v="No"/>
    <x v="0"/>
    <n v="0"/>
    <s v="No"/>
    <x v="0"/>
    <s v="Direct Debit"/>
    <n v="38"/>
    <n v="180"/>
    <x v="4"/>
    <x v="6"/>
    <n v="1"/>
    <n v="1"/>
    <x v="1"/>
  </r>
  <r>
    <s v="6654-VJTW"/>
    <s v="Yes"/>
    <x v="54"/>
    <n v="286"/>
    <n v="856.7"/>
    <n v="0"/>
    <n v="0"/>
    <s v="No"/>
    <x v="1"/>
    <n v="0"/>
    <n v="4"/>
    <n v="10"/>
    <x v="0"/>
    <n v="0"/>
    <x v="50"/>
    <s v="416-3915"/>
    <s v="Female"/>
    <x v="59"/>
    <s v="Yes"/>
    <s v="No"/>
    <s v="No"/>
    <x v="1"/>
    <n v="0"/>
    <s v="Yes"/>
    <x v="0"/>
    <s v="Direct Debit"/>
    <n v="62"/>
    <n v="3315"/>
    <x v="2"/>
    <x v="7"/>
    <n v="1"/>
    <n v="1"/>
    <x v="1"/>
  </r>
  <r>
    <s v="3795-BATD"/>
    <s v="Yes"/>
    <x v="66"/>
    <n v="114"/>
    <n v="299.3"/>
    <n v="0"/>
    <n v="0"/>
    <s v="No"/>
    <x v="0"/>
    <n v="8"/>
    <n v="1"/>
    <n v="9"/>
    <x v="0"/>
    <n v="0"/>
    <x v="44"/>
    <s v="362-7318"/>
    <s v="Male"/>
    <x v="18"/>
    <s v="No"/>
    <s v="No"/>
    <s v="No"/>
    <x v="0"/>
    <n v="0"/>
    <s v="Yes"/>
    <x v="0"/>
    <s v="Credit Card"/>
    <n v="54"/>
    <n v="1002"/>
    <x v="2"/>
    <x v="7"/>
    <n v="1"/>
    <n v="1"/>
    <x v="1"/>
  </r>
  <r>
    <s v="8406-NANY"/>
    <s v="Yes"/>
    <x v="0"/>
    <n v="4"/>
    <n v="14"/>
    <n v="158.76"/>
    <n v="523.90800000000002"/>
    <s v="Yes"/>
    <x v="0"/>
    <n v="313.3"/>
    <n v="4"/>
    <n v="6"/>
    <x v="1"/>
    <n v="6"/>
    <x v="0"/>
    <s v="352-8202"/>
    <s v="Male"/>
    <x v="31"/>
    <s v="No"/>
    <s v="No"/>
    <s v="No"/>
    <x v="0"/>
    <n v="0"/>
    <s v="No"/>
    <x v="0"/>
    <s v="Direct Debit"/>
    <n v="31"/>
    <n v="31"/>
    <x v="2"/>
    <x v="7"/>
    <n v="1"/>
    <n v="1"/>
    <x v="1"/>
  </r>
  <r>
    <s v="8289-YYQE"/>
    <s v="Yes"/>
    <x v="61"/>
    <n v="36"/>
    <n v="114"/>
    <n v="0"/>
    <n v="0"/>
    <s v="No"/>
    <x v="0"/>
    <n v="42.7"/>
    <n v="0"/>
    <n v="1"/>
    <x v="0"/>
    <n v="0"/>
    <x v="41"/>
    <s v="335-5882"/>
    <s v="Male"/>
    <x v="34"/>
    <s v="No"/>
    <s v="Yes"/>
    <s v="No"/>
    <x v="2"/>
    <n v="0"/>
    <s v="No"/>
    <x v="0"/>
    <s v="Direct Debit"/>
    <n v="37"/>
    <n v="303"/>
    <x v="4"/>
    <x v="10"/>
    <n v="1"/>
    <n v="1"/>
    <x v="0"/>
  </r>
  <r>
    <s v="1259-PAGJ"/>
    <s v="Yes"/>
    <x v="3"/>
    <n v="23"/>
    <n v="77.7"/>
    <n v="0"/>
    <n v="0"/>
    <s v="No"/>
    <x v="0"/>
    <n v="104.5"/>
    <n v="5"/>
    <n v="3"/>
    <x v="0"/>
    <n v="0"/>
    <x v="17"/>
    <s v="352-6976"/>
    <s v="Male"/>
    <x v="10"/>
    <s v="No"/>
    <s v="No"/>
    <s v="No"/>
    <x v="0"/>
    <n v="0"/>
    <s v="No"/>
    <x v="0"/>
    <s v="Credit Card"/>
    <n v="27"/>
    <n v="260"/>
    <x v="1"/>
    <x v="1"/>
    <n v="1"/>
    <n v="1"/>
    <x v="0"/>
  </r>
  <r>
    <s v="7507-BFJR"/>
    <s v="Yes"/>
    <x v="59"/>
    <n v="117"/>
    <n v="337.6"/>
    <n v="0"/>
    <n v="0"/>
    <s v="No"/>
    <x v="0"/>
    <n v="213.1"/>
    <n v="3"/>
    <n v="4"/>
    <x v="0"/>
    <n v="0"/>
    <x v="47"/>
    <s v="393-6733"/>
    <s v="Male"/>
    <x v="13"/>
    <s v="No"/>
    <s v="Yes"/>
    <s v="No"/>
    <x v="2"/>
    <n v="0"/>
    <s v="No"/>
    <x v="0"/>
    <s v="Direct Debit"/>
    <n v="50"/>
    <n v="1126"/>
    <x v="1"/>
    <x v="1"/>
    <n v="1"/>
    <n v="1"/>
    <x v="0"/>
  </r>
  <r>
    <s v="5598-YIKV"/>
    <s v="Yes"/>
    <x v="0"/>
    <n v="4"/>
    <n v="11"/>
    <n v="0"/>
    <n v="0"/>
    <s v="No"/>
    <x v="0"/>
    <n v="187"/>
    <n v="2"/>
    <n v="13"/>
    <x v="0"/>
    <n v="0"/>
    <x v="28"/>
    <s v="412-4399"/>
    <s v="Female"/>
    <x v="17"/>
    <s v="Yes"/>
    <s v="No"/>
    <s v="No"/>
    <x v="1"/>
    <n v="0"/>
    <s v="No"/>
    <x v="0"/>
    <s v="Credit Card"/>
    <n v="26"/>
    <n v="26"/>
    <x v="1"/>
    <x v="1"/>
    <n v="1"/>
    <n v="1"/>
    <x v="2"/>
  </r>
  <r>
    <s v="1753-LLGC"/>
    <s v="Yes"/>
    <x v="43"/>
    <n v="20"/>
    <n v="45.6"/>
    <n v="0"/>
    <n v="0"/>
    <s v="No"/>
    <x v="0"/>
    <n v="76.3"/>
    <n v="5"/>
    <n v="1"/>
    <x v="0"/>
    <n v="0"/>
    <x v="42"/>
    <s v="416-1676"/>
    <s v="Female"/>
    <x v="65"/>
    <s v="No"/>
    <s v="Yes"/>
    <s v="No"/>
    <x v="2"/>
    <n v="0"/>
    <s v="No"/>
    <x v="0"/>
    <s v="Direct Debit"/>
    <n v="53"/>
    <n v="222"/>
    <x v="1"/>
    <x v="1"/>
    <n v="1"/>
    <n v="1"/>
    <x v="0"/>
  </r>
  <r>
    <s v="8967-ZTRX"/>
    <s v="Yes"/>
    <x v="44"/>
    <n v="146"/>
    <n v="399.8"/>
    <n v="0"/>
    <n v="0"/>
    <s v="No"/>
    <x v="0"/>
    <n v="13.5"/>
    <n v="4"/>
    <n v="5"/>
    <x v="0"/>
    <n v="0"/>
    <x v="8"/>
    <s v="419-1714"/>
    <s v="Male"/>
    <x v="66"/>
    <s v="No"/>
    <s v="Yes"/>
    <s v="No"/>
    <x v="2"/>
    <n v="0"/>
    <s v="No"/>
    <x v="0"/>
    <s v="Direct Debit"/>
    <n v="48"/>
    <n v="1478"/>
    <x v="3"/>
    <x v="5"/>
    <n v="1"/>
    <n v="1"/>
    <x v="1"/>
  </r>
  <r>
    <s v="1151-RZCI"/>
    <s v="Yes"/>
    <x v="48"/>
    <n v="26"/>
    <n v="67"/>
    <n v="0"/>
    <n v="0"/>
    <s v="No"/>
    <x v="0"/>
    <n v="3.1"/>
    <n v="5"/>
    <n v="10"/>
    <x v="1"/>
    <n v="17"/>
    <x v="7"/>
    <s v="359-5890"/>
    <s v="Male"/>
    <x v="10"/>
    <s v="No"/>
    <s v="No"/>
    <s v="No"/>
    <x v="0"/>
    <n v="0"/>
    <s v="No"/>
    <x v="0"/>
    <s v="Direct Debit"/>
    <n v="40"/>
    <n v="208"/>
    <x v="1"/>
    <x v="1"/>
    <n v="1"/>
    <n v="1"/>
    <x v="1"/>
  </r>
  <r>
    <s v="2239-SOGT"/>
    <s v="Yes"/>
    <x v="42"/>
    <n v="204"/>
    <n v="533.29999999999995"/>
    <n v="0"/>
    <n v="0"/>
    <s v="No"/>
    <x v="0"/>
    <n v="38.5"/>
    <n v="1"/>
    <n v="10"/>
    <x v="0"/>
    <n v="0"/>
    <x v="4"/>
    <s v="329-3222"/>
    <s v="Female"/>
    <x v="21"/>
    <s v="No"/>
    <s v="No"/>
    <s v="No"/>
    <x v="0"/>
    <n v="0"/>
    <s v="No"/>
    <x v="1"/>
    <s v="Credit Card"/>
    <n v="35"/>
    <n v="1333"/>
    <x v="2"/>
    <x v="7"/>
    <n v="1"/>
    <n v="1"/>
    <x v="1"/>
  </r>
  <r>
    <s v="7890-EXWN"/>
    <s v="Yes"/>
    <x v="51"/>
    <n v="110"/>
    <n v="311.39999999999998"/>
    <n v="0"/>
    <n v="0"/>
    <s v="No"/>
    <x v="0"/>
    <n v="20.5"/>
    <n v="5"/>
    <n v="2"/>
    <x v="0"/>
    <n v="0"/>
    <x v="7"/>
    <s v="363-5819"/>
    <s v="Male"/>
    <x v="29"/>
    <s v="No"/>
    <s v="Yes"/>
    <s v="No"/>
    <x v="2"/>
    <n v="0"/>
    <s v="Yes"/>
    <x v="0"/>
    <s v="Direct Debit"/>
    <n v="43"/>
    <n v="1033"/>
    <x v="1"/>
    <x v="1"/>
    <n v="1"/>
    <n v="1"/>
    <x v="0"/>
  </r>
  <r>
    <s v="1557-GSPG"/>
    <s v="Yes"/>
    <x v="22"/>
    <n v="90"/>
    <n v="316.60000000000002"/>
    <n v="0"/>
    <n v="0"/>
    <s v="No"/>
    <x v="0"/>
    <n v="49.5"/>
    <n v="0"/>
    <n v="1"/>
    <x v="0"/>
    <n v="0"/>
    <x v="19"/>
    <s v="330-7483"/>
    <s v="Female"/>
    <x v="55"/>
    <s v="No"/>
    <s v="Yes"/>
    <s v="No"/>
    <x v="2"/>
    <n v="0"/>
    <s v="No"/>
    <x v="1"/>
    <s v="Direct Debit"/>
    <n v="51"/>
    <n v="2702"/>
    <x v="1"/>
    <x v="1"/>
    <n v="1"/>
    <n v="1"/>
    <x v="0"/>
  </r>
  <r>
    <s v="3015-DALS"/>
    <s v="Yes"/>
    <x v="15"/>
    <n v="3"/>
    <n v="7.9"/>
    <n v="0"/>
    <n v="0"/>
    <s v="No"/>
    <x v="0"/>
    <n v="0"/>
    <n v="3"/>
    <n v="3"/>
    <x v="0"/>
    <n v="0"/>
    <x v="18"/>
    <s v="359-5160"/>
    <s v="Female"/>
    <x v="65"/>
    <s v="No"/>
    <s v="Yes"/>
    <s v="No"/>
    <x v="2"/>
    <n v="0"/>
    <s v="No"/>
    <x v="0"/>
    <s v="Direct Debit"/>
    <n v="38"/>
    <n v="75"/>
    <x v="2"/>
    <x v="7"/>
    <n v="1"/>
    <n v="1"/>
    <x v="0"/>
  </r>
  <r>
    <s v="8092-ZSSK"/>
    <s v="Yes"/>
    <x v="74"/>
    <n v="35"/>
    <n v="103.8"/>
    <n v="26.46"/>
    <n v="81.364500000000007"/>
    <s v="Yes"/>
    <x v="0"/>
    <n v="8.6999999999999993"/>
    <n v="3"/>
    <n v="13"/>
    <x v="0"/>
    <n v="0"/>
    <x v="44"/>
    <s v="365-8779"/>
    <s v="Female"/>
    <x v="6"/>
    <s v="Yes"/>
    <s v="No"/>
    <s v="No"/>
    <x v="1"/>
    <n v="0"/>
    <s v="No"/>
    <x v="0"/>
    <s v="Direct Debit"/>
    <n v="45"/>
    <n v="310"/>
    <x v="1"/>
    <x v="1"/>
    <n v="1"/>
    <n v="1"/>
    <x v="2"/>
  </r>
  <r>
    <s v="5229-OAPS"/>
    <s v="Yes"/>
    <x v="15"/>
    <n v="3"/>
    <n v="9.6999999999999993"/>
    <n v="30.87"/>
    <n v="49.392000000000003"/>
    <s v="Yes"/>
    <x v="0"/>
    <n v="13"/>
    <n v="0"/>
    <n v="10"/>
    <x v="0"/>
    <n v="0"/>
    <x v="39"/>
    <s v="407-2750"/>
    <s v="Female"/>
    <x v="16"/>
    <s v="No"/>
    <s v="No"/>
    <s v="No"/>
    <x v="0"/>
    <n v="0"/>
    <s v="Yes"/>
    <x v="0"/>
    <s v="Credit Card"/>
    <n v="51"/>
    <n v="98"/>
    <x v="1"/>
    <x v="1"/>
    <n v="1"/>
    <n v="1"/>
    <x v="1"/>
  </r>
  <r>
    <s v="2582-ZYIL"/>
    <s v="Yes"/>
    <x v="8"/>
    <n v="418"/>
    <n v="977.8"/>
    <n v="30.252600000000001"/>
    <n v="48.404159999999997"/>
    <s v="Yes"/>
    <x v="0"/>
    <n v="16.899999999999999"/>
    <n v="2"/>
    <n v="5"/>
    <x v="1"/>
    <n v="56"/>
    <x v="37"/>
    <s v="396-8265"/>
    <s v="Male"/>
    <x v="8"/>
    <s v="No"/>
    <s v="No"/>
    <s v="No"/>
    <x v="0"/>
    <n v="0"/>
    <s v="Yes"/>
    <x v="1"/>
    <s v="Direct Debit"/>
    <n v="26"/>
    <n v="1827"/>
    <x v="1"/>
    <x v="1"/>
    <n v="1"/>
    <n v="1"/>
    <x v="1"/>
  </r>
  <r>
    <s v="4425-UNOK"/>
    <s v="Yes"/>
    <x v="21"/>
    <n v="196"/>
    <n v="682.6"/>
    <n v="0"/>
    <n v="0"/>
    <s v="No"/>
    <x v="0"/>
    <n v="12.5"/>
    <n v="2"/>
    <n v="30"/>
    <x v="0"/>
    <n v="0"/>
    <x v="11"/>
    <s v="397-4304"/>
    <s v="Female"/>
    <x v="53"/>
    <s v="Yes"/>
    <s v="No"/>
    <s v="No"/>
    <x v="1"/>
    <n v="0"/>
    <s v="Yes"/>
    <x v="2"/>
    <s v="Direct Debit"/>
    <n v="65"/>
    <n v="2956"/>
    <x v="1"/>
    <x v="1"/>
    <n v="1"/>
    <n v="1"/>
    <x v="2"/>
  </r>
  <r>
    <s v="3110-PUWY"/>
    <s v="Yes"/>
    <x v="33"/>
    <n v="272"/>
    <n v="702.4"/>
    <n v="0"/>
    <n v="0"/>
    <s v="No"/>
    <x v="0"/>
    <n v="20.399999999999999"/>
    <n v="2"/>
    <n v="3"/>
    <x v="0"/>
    <n v="0"/>
    <x v="43"/>
    <s v="336-5406"/>
    <s v="Male"/>
    <x v="9"/>
    <s v="No"/>
    <s v="No"/>
    <s v="No"/>
    <x v="0"/>
    <n v="0"/>
    <s v="Yes"/>
    <x v="0"/>
    <s v="Direct Debit"/>
    <n v="63"/>
    <n v="4051"/>
    <x v="1"/>
    <x v="1"/>
    <n v="1"/>
    <n v="1"/>
    <x v="0"/>
  </r>
  <r>
    <s v="7912-TRXF"/>
    <s v="Yes"/>
    <x v="15"/>
    <n v="9"/>
    <n v="20.5"/>
    <n v="277.83"/>
    <n v="576.49725000000001"/>
    <s v="Yes"/>
    <x v="0"/>
    <n v="27.3"/>
    <n v="0"/>
    <n v="4"/>
    <x v="0"/>
    <n v="0"/>
    <x v="22"/>
    <s v="408-6089"/>
    <s v="Female"/>
    <x v="49"/>
    <s v="No"/>
    <s v="No"/>
    <s v="No"/>
    <x v="0"/>
    <n v="0"/>
    <s v="No"/>
    <x v="0"/>
    <s v="Direct Debit"/>
    <n v="58"/>
    <n v="109"/>
    <x v="2"/>
    <x v="7"/>
    <n v="1"/>
    <n v="1"/>
    <x v="0"/>
  </r>
  <r>
    <s v="7403-HTOY"/>
    <s v="Yes"/>
    <x v="43"/>
    <n v="6"/>
    <n v="17.5"/>
    <n v="0"/>
    <n v="0"/>
    <s v="No"/>
    <x v="0"/>
    <n v="22.1"/>
    <n v="3"/>
    <n v="6"/>
    <x v="0"/>
    <n v="0"/>
    <x v="43"/>
    <s v="337-8078"/>
    <s v="Male"/>
    <x v="53"/>
    <s v="Yes"/>
    <s v="No"/>
    <s v="No"/>
    <x v="1"/>
    <n v="0"/>
    <s v="Yes"/>
    <x v="0"/>
    <s v="Direct Debit"/>
    <n v="47"/>
    <n v="205"/>
    <x v="1"/>
    <x v="1"/>
    <n v="1"/>
    <n v="1"/>
    <x v="1"/>
  </r>
  <r>
    <s v="4058-REIE"/>
    <s v="Yes"/>
    <x v="18"/>
    <n v="69"/>
    <n v="220.6"/>
    <n v="0"/>
    <n v="0"/>
    <s v="No"/>
    <x v="1"/>
    <n v="0"/>
    <n v="3"/>
    <n v="2"/>
    <x v="0"/>
    <n v="0"/>
    <x v="40"/>
    <s v="402-1942"/>
    <s v="Female"/>
    <x v="29"/>
    <s v="No"/>
    <s v="Yes"/>
    <s v="No"/>
    <x v="2"/>
    <n v="0"/>
    <s v="No"/>
    <x v="0"/>
    <s v="Direct Debit"/>
    <n v="18"/>
    <n v="370"/>
    <x v="1"/>
    <x v="1"/>
    <n v="1"/>
    <n v="1"/>
    <x v="0"/>
  </r>
  <r>
    <s v="6819-ORJV"/>
    <s v="Yes"/>
    <x v="32"/>
    <n v="31"/>
    <n v="63.3"/>
    <n v="0"/>
    <n v="0"/>
    <s v="No"/>
    <x v="0"/>
    <n v="5.6"/>
    <n v="0"/>
    <n v="3"/>
    <x v="0"/>
    <n v="0"/>
    <x v="38"/>
    <s v="371-7917"/>
    <s v="Female"/>
    <x v="20"/>
    <s v="No"/>
    <s v="No"/>
    <s v="No"/>
    <x v="0"/>
    <n v="0"/>
    <s v="No"/>
    <x v="0"/>
    <s v="Direct Debit"/>
    <n v="43"/>
    <n v="456"/>
    <x v="1"/>
    <x v="1"/>
    <n v="1"/>
    <n v="1"/>
    <x v="0"/>
  </r>
  <r>
    <s v="9976-AHJN"/>
    <s v="Yes"/>
    <x v="56"/>
    <n v="110"/>
    <n v="235.6"/>
    <n v="0"/>
    <n v="0"/>
    <s v="No"/>
    <x v="1"/>
    <n v="0"/>
    <n v="4"/>
    <n v="4"/>
    <x v="1"/>
    <n v="51"/>
    <x v="12"/>
    <s v="393-7892"/>
    <s v="Male"/>
    <x v="14"/>
    <s v="No"/>
    <s v="Yes"/>
    <s v="No"/>
    <x v="2"/>
    <n v="0"/>
    <s v="No"/>
    <x v="0"/>
    <s v="Credit Card"/>
    <n v="16"/>
    <n v="428"/>
    <x v="1"/>
    <x v="1"/>
    <n v="1"/>
    <n v="1"/>
    <x v="0"/>
  </r>
  <r>
    <s v="0756-BGMW"/>
    <s v="Yes"/>
    <x v="48"/>
    <n v="6"/>
    <n v="20.399999999999999"/>
    <n v="0"/>
    <n v="0"/>
    <s v="No"/>
    <x v="0"/>
    <n v="22.4"/>
    <n v="2"/>
    <n v="4"/>
    <x v="0"/>
    <n v="0"/>
    <x v="10"/>
    <s v="343-5709"/>
    <s v="Male"/>
    <x v="51"/>
    <s v="No"/>
    <s v="No"/>
    <s v="No"/>
    <x v="0"/>
    <n v="0"/>
    <s v="Yes"/>
    <x v="0"/>
    <s v="Direct Debit"/>
    <n v="57"/>
    <n v="291"/>
    <x v="1"/>
    <x v="1"/>
    <n v="1"/>
    <n v="1"/>
    <x v="0"/>
  </r>
  <r>
    <s v="1144-ETJW"/>
    <s v="Yes"/>
    <x v="15"/>
    <n v="5"/>
    <n v="12.7"/>
    <n v="0"/>
    <n v="0"/>
    <s v="No"/>
    <x v="0"/>
    <n v="109.7"/>
    <n v="0"/>
    <n v="14"/>
    <x v="0"/>
    <n v="0"/>
    <x v="33"/>
    <s v="385-5722"/>
    <s v="Male"/>
    <x v="33"/>
    <s v="Yes"/>
    <s v="No"/>
    <s v="No"/>
    <x v="1"/>
    <n v="0"/>
    <s v="No"/>
    <x v="0"/>
    <s v="Direct Debit"/>
    <n v="57"/>
    <n v="121"/>
    <x v="1"/>
    <x v="1"/>
    <n v="1"/>
    <n v="1"/>
    <x v="2"/>
  </r>
  <r>
    <s v="8080-ZOAB"/>
    <s v="Yes"/>
    <x v="51"/>
    <n v="151"/>
    <n v="366.8"/>
    <n v="0"/>
    <n v="0"/>
    <s v="No"/>
    <x v="0"/>
    <n v="149.19999999999999"/>
    <n v="3"/>
    <n v="3"/>
    <x v="0"/>
    <n v="0"/>
    <x v="49"/>
    <s v="363-3515"/>
    <s v="Female"/>
    <x v="7"/>
    <s v="No"/>
    <s v="No"/>
    <s v="No"/>
    <x v="0"/>
    <n v="0"/>
    <s v="Yes"/>
    <x v="0"/>
    <s v="Direct Debit"/>
    <n v="35"/>
    <n v="866"/>
    <x v="1"/>
    <x v="1"/>
    <n v="1"/>
    <n v="1"/>
    <x v="0"/>
  </r>
  <r>
    <s v="8843-SRMY"/>
    <s v="Yes"/>
    <x v="0"/>
    <n v="3"/>
    <n v="6"/>
    <n v="0"/>
    <n v="0"/>
    <s v="No"/>
    <x v="0"/>
    <n v="78.5"/>
    <n v="4"/>
    <n v="30"/>
    <x v="0"/>
    <n v="0"/>
    <x v="17"/>
    <s v="348-7437"/>
    <s v="Male"/>
    <x v="19"/>
    <s v="Yes"/>
    <s v="No"/>
    <s v="No"/>
    <x v="1"/>
    <n v="0"/>
    <s v="No"/>
    <x v="0"/>
    <s v="Credit Card"/>
    <n v="20"/>
    <n v="20"/>
    <x v="1"/>
    <x v="1"/>
    <n v="1"/>
    <n v="1"/>
    <x v="2"/>
  </r>
  <r>
    <s v="7772-ASRX"/>
    <s v="Yes"/>
    <x v="0"/>
    <n v="2"/>
    <n v="8"/>
    <n v="0"/>
    <n v="0"/>
    <s v="No"/>
    <x v="1"/>
    <n v="0"/>
    <n v="1"/>
    <n v="6"/>
    <x v="0"/>
    <n v="0"/>
    <x v="36"/>
    <s v="355-6531"/>
    <s v="Male"/>
    <x v="24"/>
    <s v="No"/>
    <s v="No"/>
    <s v="No"/>
    <x v="0"/>
    <n v="0"/>
    <s v="No"/>
    <x v="0"/>
    <s v="Credit Card"/>
    <n v="48"/>
    <n v="48"/>
    <x v="1"/>
    <x v="1"/>
    <n v="1"/>
    <n v="1"/>
    <x v="1"/>
  </r>
  <r>
    <s v="8843-HNDV"/>
    <s v="Yes"/>
    <x v="32"/>
    <n v="38"/>
    <n v="107.6"/>
    <n v="0"/>
    <n v="0"/>
    <s v="No"/>
    <x v="0"/>
    <n v="7.1"/>
    <n v="3"/>
    <n v="0"/>
    <x v="1"/>
    <n v="0"/>
    <x v="0"/>
    <s v="346-8581"/>
    <s v="Male"/>
    <x v="56"/>
    <s v="No"/>
    <s v="Yes"/>
    <s v="No"/>
    <x v="2"/>
    <n v="0"/>
    <s v="No"/>
    <x v="0"/>
    <s v="Paper Check"/>
    <n v="12"/>
    <n v="127"/>
    <x v="1"/>
    <x v="1"/>
    <n v="1"/>
    <n v="1"/>
    <x v="0"/>
  </r>
  <r>
    <s v="2467-XGIS"/>
    <s v="Yes"/>
    <x v="6"/>
    <n v="217"/>
    <n v="855.7"/>
    <n v="0"/>
    <n v="0"/>
    <s v="No"/>
    <x v="0"/>
    <n v="4.0999999999999996"/>
    <n v="3"/>
    <n v="5"/>
    <x v="1"/>
    <n v="43"/>
    <x v="47"/>
    <s v="363-8824"/>
    <s v="Female"/>
    <x v="46"/>
    <s v="No"/>
    <s v="No"/>
    <s v="No"/>
    <x v="0"/>
    <n v="0"/>
    <s v="Yes"/>
    <x v="0"/>
    <s v="Direct Debit"/>
    <n v="53"/>
    <n v="3017"/>
    <x v="1"/>
    <x v="1"/>
    <n v="1"/>
    <n v="1"/>
    <x v="1"/>
  </r>
  <r>
    <s v="3168-DHLL"/>
    <s v="Yes"/>
    <x v="49"/>
    <n v="161"/>
    <n v="477.9"/>
    <n v="0"/>
    <n v="0"/>
    <s v="No"/>
    <x v="0"/>
    <n v="40.5"/>
    <n v="1"/>
    <n v="4"/>
    <x v="0"/>
    <n v="0"/>
    <x v="23"/>
    <s v="328-6011"/>
    <s v="Female"/>
    <x v="55"/>
    <s v="No"/>
    <s v="Yes"/>
    <s v="No"/>
    <x v="2"/>
    <n v="0"/>
    <s v="No"/>
    <x v="0"/>
    <s v="Credit Card"/>
    <n v="31"/>
    <n v="1070"/>
    <x v="1"/>
    <x v="1"/>
    <n v="1"/>
    <n v="1"/>
    <x v="0"/>
  </r>
  <r>
    <s v="4711-EVEW"/>
    <s v="Yes"/>
    <x v="8"/>
    <n v="342"/>
    <n v="775.1"/>
    <n v="0"/>
    <n v="0"/>
    <s v="No"/>
    <x v="0"/>
    <n v="10.8"/>
    <n v="3"/>
    <n v="9"/>
    <x v="0"/>
    <n v="0"/>
    <x v="31"/>
    <s v="410-4023"/>
    <s v="Male"/>
    <x v="6"/>
    <s v="Yes"/>
    <s v="No"/>
    <s v="No"/>
    <x v="1"/>
    <n v="0"/>
    <s v="Yes"/>
    <x v="0"/>
    <s v="Credit Card"/>
    <n v="65"/>
    <n v="4555"/>
    <x v="1"/>
    <x v="1"/>
    <n v="1"/>
    <n v="1"/>
    <x v="1"/>
  </r>
  <r>
    <s v="5415-CNJH"/>
    <s v="Yes"/>
    <x v="0"/>
    <n v="5"/>
    <n v="13"/>
    <n v="0"/>
    <n v="0"/>
    <s v="No"/>
    <x v="1"/>
    <n v="0"/>
    <n v="0"/>
    <n v="0"/>
    <x v="1"/>
    <n v="0"/>
    <x v="4"/>
    <s v="349-4369"/>
    <s v="Female"/>
    <x v="26"/>
    <s v="No"/>
    <s v="No"/>
    <s v="No"/>
    <x v="0"/>
    <n v="0"/>
    <s v="No"/>
    <x v="0"/>
    <s v="Credit Card"/>
    <n v="8"/>
    <n v="8"/>
    <x v="1"/>
    <x v="1"/>
    <n v="1"/>
    <n v="1"/>
    <x v="0"/>
  </r>
  <r>
    <s v="0944-PIYZ"/>
    <s v="Yes"/>
    <x v="0"/>
    <n v="6"/>
    <n v="13"/>
    <n v="0"/>
    <n v="0"/>
    <s v="No"/>
    <x v="0"/>
    <n v="0"/>
    <n v="4"/>
    <n v="0"/>
    <x v="1"/>
    <n v="0"/>
    <x v="9"/>
    <s v="351-4288"/>
    <s v="Male"/>
    <x v="49"/>
    <s v="No"/>
    <s v="No"/>
    <s v="No"/>
    <x v="0"/>
    <n v="0"/>
    <s v="No"/>
    <x v="0"/>
    <s v="Credit Card"/>
    <n v="7"/>
    <n v="7"/>
    <x v="1"/>
    <x v="1"/>
    <n v="1"/>
    <n v="1"/>
    <x v="0"/>
  </r>
  <r>
    <s v="6563-YQWO"/>
    <s v="Yes"/>
    <x v="30"/>
    <n v="10"/>
    <n v="25.9"/>
    <n v="27.783000000000001"/>
    <n v="85.432725000000005"/>
    <s v="Yes"/>
    <x v="0"/>
    <n v="15.2"/>
    <n v="2"/>
    <n v="3"/>
    <x v="0"/>
    <n v="0"/>
    <x v="23"/>
    <s v="422-5874"/>
    <s v="Male"/>
    <x v="29"/>
    <s v="No"/>
    <s v="Yes"/>
    <s v="No"/>
    <x v="2"/>
    <n v="0"/>
    <s v="No"/>
    <x v="0"/>
    <s v="Direct Debit"/>
    <n v="49"/>
    <n v="141"/>
    <x v="1"/>
    <x v="1"/>
    <n v="1"/>
    <n v="1"/>
    <x v="0"/>
  </r>
  <r>
    <s v="0961-FZVL"/>
    <s v="Yes"/>
    <x v="52"/>
    <n v="95"/>
    <n v="310.2"/>
    <n v="32.413499999999999"/>
    <n v="51.861600000000003"/>
    <s v="Yes"/>
    <x v="0"/>
    <n v="18.2"/>
    <n v="3"/>
    <n v="13"/>
    <x v="0"/>
    <n v="0"/>
    <x v="29"/>
    <s v="372-8048"/>
    <s v="Female"/>
    <x v="4"/>
    <s v="Yes"/>
    <s v="No"/>
    <s v="No"/>
    <x v="1"/>
    <n v="0"/>
    <s v="No"/>
    <x v="0"/>
    <s v="Direct Debit"/>
    <n v="47"/>
    <n v="1048"/>
    <x v="1"/>
    <x v="3"/>
    <n v="1"/>
    <n v="1"/>
    <x v="2"/>
  </r>
  <r>
    <s v="0936-LTQE"/>
    <s v="Yes"/>
    <x v="0"/>
    <n v="3"/>
    <n v="12"/>
    <n v="31.765229999999999"/>
    <n v="50.824368"/>
    <s v="Yes"/>
    <x v="0"/>
    <n v="10.7"/>
    <n v="0"/>
    <n v="4"/>
    <x v="1"/>
    <n v="12"/>
    <x v="34"/>
    <s v="356-3646"/>
    <s v="Female"/>
    <x v="36"/>
    <s v="No"/>
    <s v="Yes"/>
    <s v="No"/>
    <x v="2"/>
    <n v="0"/>
    <s v="Yes"/>
    <x v="0"/>
    <s v="Direct Debit"/>
    <n v="45"/>
    <n v="45"/>
    <x v="4"/>
    <x v="6"/>
    <n v="1"/>
    <n v="1"/>
    <x v="0"/>
  </r>
  <r>
    <s v="3517-EVLO"/>
    <s v="Yes"/>
    <x v="19"/>
    <n v="141"/>
    <n v="426.7"/>
    <n v="0"/>
    <n v="0"/>
    <s v="No"/>
    <x v="0"/>
    <n v="21.9"/>
    <n v="4"/>
    <n v="0"/>
    <x v="1"/>
    <n v="0"/>
    <x v="0"/>
    <s v="365-5979"/>
    <s v="Female"/>
    <x v="22"/>
    <s v="Yes"/>
    <s v="No"/>
    <s v="No"/>
    <x v="1"/>
    <n v="0"/>
    <s v="No"/>
    <x v="0"/>
    <s v="Credit Card"/>
    <n v="13"/>
    <n v="771"/>
    <x v="5"/>
    <x v="14"/>
    <n v="1"/>
    <n v="1"/>
    <x v="0"/>
  </r>
  <r>
    <s v="3993-MIVK"/>
    <s v="Yes"/>
    <x v="32"/>
    <n v="66"/>
    <n v="137.19999999999999"/>
    <n v="0"/>
    <n v="0"/>
    <s v="No"/>
    <x v="0"/>
    <n v="12.9"/>
    <n v="5"/>
    <n v="4"/>
    <x v="0"/>
    <n v="0"/>
    <x v="11"/>
    <s v="411-7390"/>
    <s v="Male"/>
    <x v="21"/>
    <s v="No"/>
    <s v="No"/>
    <s v="No"/>
    <x v="0"/>
    <n v="0"/>
    <s v="No"/>
    <x v="0"/>
    <s v="Direct Debit"/>
    <n v="18"/>
    <n v="209"/>
    <x v="1"/>
    <x v="1"/>
    <n v="1"/>
    <n v="1"/>
    <x v="0"/>
  </r>
  <r>
    <s v="2957-HCPH"/>
    <s v="Yes"/>
    <x v="25"/>
    <n v="176"/>
    <n v="422.8"/>
    <n v="291.72149999999999"/>
    <n v="605.3221125"/>
    <s v="Yes"/>
    <x v="0"/>
    <n v="38.299999999999997"/>
    <n v="5"/>
    <n v="18"/>
    <x v="0"/>
    <n v="0"/>
    <x v="9"/>
    <s v="390-5470"/>
    <s v="Female"/>
    <x v="59"/>
    <s v="Yes"/>
    <s v="No"/>
    <s v="No"/>
    <x v="1"/>
    <n v="0"/>
    <s v="Yes"/>
    <x v="0"/>
    <s v="Direct Debit"/>
    <n v="59"/>
    <n v="3594"/>
    <x v="2"/>
    <x v="7"/>
    <n v="1"/>
    <n v="1"/>
    <x v="2"/>
  </r>
  <r>
    <s v="6608-GMUC"/>
    <s v="Yes"/>
    <x v="0"/>
    <n v="3"/>
    <n v="5"/>
    <n v="0"/>
    <n v="0"/>
    <s v="No"/>
    <x v="0"/>
    <n v="13.9"/>
    <n v="5"/>
    <n v="3"/>
    <x v="0"/>
    <n v="0"/>
    <x v="9"/>
    <s v="414-4803"/>
    <s v="Female"/>
    <x v="16"/>
    <s v="No"/>
    <s v="No"/>
    <s v="No"/>
    <x v="0"/>
    <n v="0"/>
    <s v="No"/>
    <x v="0"/>
    <s v="Credit Card"/>
    <n v="46"/>
    <n v="46"/>
    <x v="1"/>
    <x v="3"/>
    <n v="1"/>
    <n v="1"/>
    <x v="0"/>
  </r>
  <r>
    <s v="0052-KHBI"/>
    <s v="Yes"/>
    <x v="58"/>
    <n v="91"/>
    <n v="302.3"/>
    <n v="0"/>
    <n v="0"/>
    <s v="No"/>
    <x v="0"/>
    <n v="0"/>
    <n v="3"/>
    <n v="3"/>
    <x v="0"/>
    <n v="0"/>
    <x v="15"/>
    <s v="328-7209"/>
    <s v="Female"/>
    <x v="18"/>
    <s v="No"/>
    <s v="No"/>
    <s v="No"/>
    <x v="0"/>
    <n v="0"/>
    <s v="No"/>
    <x v="0"/>
    <s v="Direct Debit"/>
    <n v="29"/>
    <n v="798"/>
    <x v="1"/>
    <x v="3"/>
    <n v="1"/>
    <n v="1"/>
    <x v="0"/>
  </r>
  <r>
    <s v="0225-SXMU"/>
    <s v="Yes"/>
    <x v="43"/>
    <n v="13"/>
    <n v="22.9"/>
    <n v="0"/>
    <n v="0"/>
    <s v="No"/>
    <x v="0"/>
    <n v="3.5"/>
    <n v="4"/>
    <n v="10"/>
    <x v="0"/>
    <n v="0"/>
    <x v="1"/>
    <s v="392-3813"/>
    <s v="Male"/>
    <x v="4"/>
    <s v="Yes"/>
    <s v="No"/>
    <s v="No"/>
    <x v="1"/>
    <n v="0"/>
    <s v="Yes"/>
    <x v="0"/>
    <s v="Direct Debit"/>
    <n v="37"/>
    <n v="141"/>
    <x v="1"/>
    <x v="3"/>
    <n v="1"/>
    <n v="1"/>
    <x v="1"/>
  </r>
  <r>
    <s v="4913-MEPW"/>
    <s v="Yes"/>
    <x v="74"/>
    <n v="29"/>
    <n v="94.4"/>
    <n v="0"/>
    <n v="0"/>
    <s v="No"/>
    <x v="0"/>
    <n v="0"/>
    <n v="3"/>
    <n v="1"/>
    <x v="1"/>
    <n v="5"/>
    <x v="34"/>
    <s v="337-6898"/>
    <s v="Male"/>
    <x v="9"/>
    <s v="No"/>
    <s v="No"/>
    <s v="No"/>
    <x v="0"/>
    <n v="0"/>
    <s v="No"/>
    <x v="0"/>
    <s v="Direct Debit"/>
    <n v="63"/>
    <n v="424"/>
    <x v="1"/>
    <x v="3"/>
    <n v="1"/>
    <n v="1"/>
    <x v="0"/>
  </r>
  <r>
    <s v="2039-OJSL"/>
    <s v="Yes"/>
    <x v="20"/>
    <n v="27"/>
    <n v="78.8"/>
    <n v="0"/>
    <n v="0"/>
    <s v="No"/>
    <x v="0"/>
    <n v="47.1"/>
    <n v="0"/>
    <n v="5"/>
    <x v="0"/>
    <n v="0"/>
    <x v="41"/>
    <s v="369-6880"/>
    <s v="Female"/>
    <x v="46"/>
    <s v="No"/>
    <s v="No"/>
    <s v="No"/>
    <x v="0"/>
    <n v="0"/>
    <s v="No"/>
    <x v="0"/>
    <s v="Direct Debit"/>
    <n v="23"/>
    <n v="299"/>
    <x v="1"/>
    <x v="3"/>
    <n v="1"/>
    <n v="1"/>
    <x v="1"/>
  </r>
  <r>
    <s v="8067-GPHE"/>
    <s v="Yes"/>
    <x v="0"/>
    <n v="6"/>
    <n v="14"/>
    <n v="0"/>
    <n v="0"/>
    <s v="No"/>
    <x v="0"/>
    <n v="92.1"/>
    <n v="5"/>
    <n v="11"/>
    <x v="0"/>
    <n v="0"/>
    <x v="34"/>
    <s v="345-3451"/>
    <s v="Male"/>
    <x v="23"/>
    <s v="Yes"/>
    <s v="No"/>
    <s v="No"/>
    <x v="1"/>
    <n v="0"/>
    <s v="No"/>
    <x v="0"/>
    <s v="Direct Debit"/>
    <n v="25"/>
    <n v="25"/>
    <x v="1"/>
    <x v="3"/>
    <n v="1"/>
    <n v="1"/>
    <x v="2"/>
  </r>
  <r>
    <s v="1672-YRMP"/>
    <s v="Yes"/>
    <x v="0"/>
    <n v="4"/>
    <n v="10"/>
    <n v="0"/>
    <n v="0"/>
    <s v="No"/>
    <x v="0"/>
    <n v="235"/>
    <n v="5"/>
    <n v="2"/>
    <x v="0"/>
    <n v="0"/>
    <x v="24"/>
    <s v="421-3528"/>
    <s v="Female"/>
    <x v="18"/>
    <s v="No"/>
    <s v="No"/>
    <s v="No"/>
    <x v="0"/>
    <n v="0"/>
    <s v="No"/>
    <x v="0"/>
    <s v="Direct Debit"/>
    <n v="35"/>
    <n v="35"/>
    <x v="1"/>
    <x v="3"/>
    <n v="1"/>
    <n v="1"/>
    <x v="0"/>
  </r>
  <r>
    <s v="6961-ALKT"/>
    <s v="Yes"/>
    <x v="59"/>
    <n v="71"/>
    <n v="232"/>
    <n v="0"/>
    <n v="0"/>
    <s v="No"/>
    <x v="0"/>
    <n v="103.1"/>
    <n v="2"/>
    <n v="5"/>
    <x v="0"/>
    <n v="0"/>
    <x v="21"/>
    <s v="329-9046"/>
    <s v="Male"/>
    <x v="49"/>
    <s v="No"/>
    <s v="No"/>
    <s v="No"/>
    <x v="0"/>
    <n v="0"/>
    <s v="No"/>
    <x v="0"/>
    <s v="Direct Debit"/>
    <n v="27"/>
    <n v="632"/>
    <x v="1"/>
    <x v="3"/>
    <n v="1"/>
    <n v="1"/>
    <x v="1"/>
  </r>
  <r>
    <s v="8154-DHII"/>
    <s v="Yes"/>
    <x v="48"/>
    <n v="12"/>
    <n v="28.3"/>
    <n v="0"/>
    <n v="0"/>
    <s v="No"/>
    <x v="0"/>
    <n v="0"/>
    <n v="3"/>
    <n v="3"/>
    <x v="0"/>
    <n v="0"/>
    <x v="16"/>
    <s v="393-4086"/>
    <s v="Male"/>
    <x v="43"/>
    <s v="No"/>
    <s v="Yes"/>
    <s v="No"/>
    <x v="2"/>
    <n v="0"/>
    <s v="No"/>
    <x v="0"/>
    <s v="Direct Debit"/>
    <n v="44"/>
    <n v="208"/>
    <x v="1"/>
    <x v="1"/>
    <n v="1"/>
    <n v="1"/>
    <x v="0"/>
  </r>
  <r>
    <s v="5146-QZLL"/>
    <s v="Yes"/>
    <x v="50"/>
    <n v="84"/>
    <n v="216.3"/>
    <n v="0"/>
    <n v="0"/>
    <s v="No"/>
    <x v="0"/>
    <n v="7.5"/>
    <n v="3"/>
    <n v="9"/>
    <x v="0"/>
    <n v="0"/>
    <x v="7"/>
    <s v="400-1367"/>
    <s v="Female"/>
    <x v="20"/>
    <s v="No"/>
    <s v="No"/>
    <s v="No"/>
    <x v="0"/>
    <n v="0"/>
    <s v="No"/>
    <x v="0"/>
    <s v="Direct Debit"/>
    <n v="33"/>
    <n v="472"/>
    <x v="1"/>
    <x v="3"/>
    <n v="1"/>
    <n v="1"/>
    <x v="1"/>
  </r>
  <r>
    <s v="4273-VKWW"/>
    <s v="Yes"/>
    <x v="17"/>
    <n v="222"/>
    <n v="520.9"/>
    <n v="0"/>
    <n v="0"/>
    <s v="No"/>
    <x v="0"/>
    <n v="4.3"/>
    <n v="4"/>
    <n v="15"/>
    <x v="1"/>
    <n v="74"/>
    <x v="34"/>
    <s v="396-3068"/>
    <s v="Female"/>
    <x v="54"/>
    <s v="No"/>
    <s v="No"/>
    <s v="No"/>
    <x v="0"/>
    <n v="0"/>
    <s v="Yes"/>
    <x v="0"/>
    <s v="Direct Debit"/>
    <n v="17"/>
    <n v="806"/>
    <x v="5"/>
    <x v="11"/>
    <n v="1"/>
    <n v="1"/>
    <x v="2"/>
  </r>
  <r>
    <s v="2287-QQND"/>
    <s v="Yes"/>
    <x v="61"/>
    <n v="13"/>
    <n v="32.6"/>
    <n v="0"/>
    <n v="0"/>
    <s v="No"/>
    <x v="0"/>
    <n v="70.8"/>
    <n v="3"/>
    <n v="8"/>
    <x v="0"/>
    <n v="0"/>
    <x v="18"/>
    <s v="395-1962"/>
    <s v="Female"/>
    <x v="52"/>
    <s v="No"/>
    <s v="No"/>
    <s v="No"/>
    <x v="0"/>
    <n v="0"/>
    <s v="No"/>
    <x v="0"/>
    <s v="Direct Debit"/>
    <n v="55"/>
    <n v="449"/>
    <x v="4"/>
    <x v="9"/>
    <n v="1"/>
    <n v="1"/>
    <x v="1"/>
  </r>
  <r>
    <s v="5800-ELVI"/>
    <s v="Yes"/>
    <x v="0"/>
    <n v="3"/>
    <n v="6"/>
    <n v="0"/>
    <n v="0"/>
    <s v="No"/>
    <x v="0"/>
    <n v="11.3"/>
    <n v="0"/>
    <n v="1"/>
    <x v="0"/>
    <n v="0"/>
    <x v="5"/>
    <s v="361-5277"/>
    <s v="Male"/>
    <x v="0"/>
    <s v="No"/>
    <s v="No"/>
    <s v="No"/>
    <x v="0"/>
    <n v="0"/>
    <s v="No"/>
    <x v="0"/>
    <s v="Direct Debit"/>
    <n v="39"/>
    <n v="39"/>
    <x v="1"/>
    <x v="3"/>
    <n v="1"/>
    <n v="1"/>
    <x v="0"/>
  </r>
  <r>
    <s v="8710-BSFN"/>
    <s v="Yes"/>
    <x v="15"/>
    <n v="12"/>
    <n v="30"/>
    <n v="0"/>
    <n v="0"/>
    <s v="No"/>
    <x v="1"/>
    <n v="0"/>
    <n v="4"/>
    <n v="10"/>
    <x v="0"/>
    <n v="0"/>
    <x v="38"/>
    <s v="376-8573"/>
    <s v="Female"/>
    <x v="19"/>
    <s v="Yes"/>
    <s v="No"/>
    <s v="No"/>
    <x v="1"/>
    <n v="0"/>
    <s v="No"/>
    <x v="0"/>
    <s v="Direct Debit"/>
    <n v="43"/>
    <n v="80"/>
    <x v="3"/>
    <x v="5"/>
    <n v="1"/>
    <n v="1"/>
    <x v="1"/>
  </r>
  <r>
    <s v="2285-BZCN"/>
    <s v="Yes"/>
    <x v="11"/>
    <n v="81"/>
    <n v="206.5"/>
    <n v="0"/>
    <n v="0"/>
    <s v="No"/>
    <x v="1"/>
    <n v="0"/>
    <n v="5"/>
    <n v="5"/>
    <x v="0"/>
    <n v="0"/>
    <x v="42"/>
    <s v="390-7328"/>
    <s v="Male"/>
    <x v="38"/>
    <s v="No"/>
    <s v="No"/>
    <s v="No"/>
    <x v="0"/>
    <n v="0"/>
    <s v="Yes"/>
    <x v="1"/>
    <s v="Direct Debit"/>
    <n v="22"/>
    <n v="446"/>
    <x v="4"/>
    <x v="6"/>
    <n v="1"/>
    <n v="1"/>
    <x v="1"/>
  </r>
  <r>
    <s v="2090-LCCO"/>
    <s v="Yes"/>
    <x v="48"/>
    <n v="28"/>
    <n v="64.5"/>
    <n v="0"/>
    <n v="0"/>
    <s v="No"/>
    <x v="1"/>
    <n v="0"/>
    <n v="0"/>
    <n v="5"/>
    <x v="0"/>
    <n v="0"/>
    <x v="38"/>
    <s v="343-1965"/>
    <s v="Female"/>
    <x v="13"/>
    <s v="No"/>
    <s v="Yes"/>
    <s v="No"/>
    <x v="2"/>
    <n v="0"/>
    <s v="No"/>
    <x v="0"/>
    <s v="Direct Debit"/>
    <n v="15"/>
    <n v="71"/>
    <x v="4"/>
    <x v="12"/>
    <n v="1"/>
    <n v="1"/>
    <x v="1"/>
  </r>
  <r>
    <s v="9384-QYPC"/>
    <s v="Yes"/>
    <x v="55"/>
    <n v="75"/>
    <n v="161.5"/>
    <n v="34.034174999999998"/>
    <n v="54.454680000000003"/>
    <s v="Yes"/>
    <x v="0"/>
    <n v="28.6"/>
    <n v="2"/>
    <n v="4"/>
    <x v="0"/>
    <n v="0"/>
    <x v="3"/>
    <s v="378-8019"/>
    <s v="Female"/>
    <x v="21"/>
    <s v="No"/>
    <s v="No"/>
    <s v="No"/>
    <x v="0"/>
    <n v="0"/>
    <s v="Yes"/>
    <x v="0"/>
    <s v="Direct Debit"/>
    <n v="64"/>
    <n v="798"/>
    <x v="5"/>
    <x v="13"/>
    <n v="1"/>
    <n v="1"/>
    <x v="0"/>
  </r>
  <r>
    <s v="2440-TIIS"/>
    <s v="Yes"/>
    <x v="66"/>
    <n v="93"/>
    <n v="303.10000000000002"/>
    <n v="33.353491499999997"/>
    <n v="53.365586399999998"/>
    <s v="Yes"/>
    <x v="0"/>
    <n v="14"/>
    <n v="5"/>
    <n v="2"/>
    <x v="1"/>
    <n v="43"/>
    <x v="43"/>
    <s v="378-7733"/>
    <s v="Female"/>
    <x v="13"/>
    <s v="No"/>
    <s v="Yes"/>
    <s v="No"/>
    <x v="2"/>
    <n v="0"/>
    <s v="Yes"/>
    <x v="0"/>
    <s v="Direct Debit"/>
    <n v="49"/>
    <n v="935"/>
    <x v="1"/>
    <x v="3"/>
    <n v="1"/>
    <n v="1"/>
    <x v="0"/>
  </r>
  <r>
    <s v="3868-VFRU"/>
    <s v="Yes"/>
    <x v="15"/>
    <n v="9"/>
    <n v="28.5"/>
    <n v="0"/>
    <n v="0"/>
    <s v="No"/>
    <x v="0"/>
    <n v="23"/>
    <n v="5"/>
    <n v="10"/>
    <x v="0"/>
    <n v="0"/>
    <x v="2"/>
    <s v="405-3916"/>
    <s v="Male"/>
    <x v="21"/>
    <s v="No"/>
    <s v="No"/>
    <s v="No"/>
    <x v="0"/>
    <n v="0"/>
    <s v="No"/>
    <x v="0"/>
    <s v="Direct Debit"/>
    <n v="53"/>
    <n v="94"/>
    <x v="2"/>
    <x v="7"/>
    <n v="1"/>
    <n v="1"/>
    <x v="1"/>
  </r>
  <r>
    <s v="5494-DMWB"/>
    <s v="Yes"/>
    <x v="68"/>
    <n v="29"/>
    <n v="87.5"/>
    <n v="0"/>
    <n v="0"/>
    <s v="No"/>
    <x v="0"/>
    <n v="33.799999999999997"/>
    <n v="3"/>
    <n v="12"/>
    <x v="0"/>
    <n v="0"/>
    <x v="0"/>
    <s v="407-2081"/>
    <s v="Female"/>
    <x v="24"/>
    <s v="No"/>
    <s v="No"/>
    <s v="No"/>
    <x v="0"/>
    <n v="0"/>
    <s v="No"/>
    <x v="0"/>
    <s v="Direct Debit"/>
    <n v="34"/>
    <n v="212"/>
    <x v="5"/>
    <x v="11"/>
    <n v="1"/>
    <n v="1"/>
    <x v="2"/>
  </r>
  <r>
    <s v="6069-OAFB"/>
    <s v="Yes"/>
    <x v="48"/>
    <n v="26"/>
    <n v="72"/>
    <n v="306.30757499999999"/>
    <n v="635.58821809999995"/>
    <s v="Yes"/>
    <x v="0"/>
    <n v="24.1"/>
    <n v="4"/>
    <n v="6"/>
    <x v="0"/>
    <n v="0"/>
    <x v="26"/>
    <s v="346-5611"/>
    <s v="Female"/>
    <x v="27"/>
    <s v="No"/>
    <s v="Yes"/>
    <s v="No"/>
    <x v="2"/>
    <n v="0"/>
    <s v="No"/>
    <x v="0"/>
    <s v="Direct Debit"/>
    <n v="44"/>
    <n v="197"/>
    <x v="4"/>
    <x v="9"/>
    <n v="1"/>
    <n v="1"/>
    <x v="1"/>
  </r>
  <r>
    <s v="8965-IZMK"/>
    <s v="Yes"/>
    <x v="64"/>
    <n v="144"/>
    <n v="276"/>
    <n v="0"/>
    <n v="0"/>
    <s v="No"/>
    <x v="0"/>
    <n v="24.3"/>
    <n v="0"/>
    <n v="2"/>
    <x v="0"/>
    <n v="0"/>
    <x v="7"/>
    <s v="421-1469"/>
    <s v="Male"/>
    <x v="21"/>
    <s v="No"/>
    <s v="No"/>
    <s v="No"/>
    <x v="0"/>
    <n v="0"/>
    <s v="Yes"/>
    <x v="0"/>
    <s v="Direct Debit"/>
    <n v="46"/>
    <n v="1797"/>
    <x v="1"/>
    <x v="3"/>
    <n v="1"/>
    <n v="1"/>
    <x v="0"/>
  </r>
  <r>
    <s v="8329-FWCZ"/>
    <s v="Yes"/>
    <x v="56"/>
    <n v="81"/>
    <n v="205.3"/>
    <n v="0"/>
    <n v="0"/>
    <s v="No"/>
    <x v="0"/>
    <n v="0"/>
    <n v="5"/>
    <n v="6"/>
    <x v="0"/>
    <n v="0"/>
    <x v="33"/>
    <s v="357-2735"/>
    <s v="Female"/>
    <x v="36"/>
    <s v="No"/>
    <s v="Yes"/>
    <s v="No"/>
    <x v="2"/>
    <n v="0"/>
    <s v="No"/>
    <x v="0"/>
    <s v="Direct Debit"/>
    <n v="27"/>
    <n v="700"/>
    <x v="3"/>
    <x v="5"/>
    <n v="1"/>
    <n v="1"/>
    <x v="1"/>
  </r>
  <r>
    <s v="3582-YKVE"/>
    <s v="Yes"/>
    <x v="59"/>
    <n v="51"/>
    <n v="93"/>
    <n v="0"/>
    <n v="0"/>
    <s v="No"/>
    <x v="0"/>
    <n v="6.2"/>
    <n v="1"/>
    <n v="5"/>
    <x v="0"/>
    <n v="0"/>
    <x v="2"/>
    <s v="364-1969"/>
    <s v="Female"/>
    <x v="30"/>
    <s v="No"/>
    <s v="No"/>
    <s v="No"/>
    <x v="0"/>
    <n v="0"/>
    <s v="No"/>
    <x v="0"/>
    <s v="Direct Debit"/>
    <n v="35"/>
    <n v="808"/>
    <x v="4"/>
    <x v="6"/>
    <n v="1"/>
    <n v="1"/>
    <x v="1"/>
  </r>
  <r>
    <s v="2532-FVSD"/>
    <s v="Yes"/>
    <x v="69"/>
    <n v="112"/>
    <n v="208.7"/>
    <n v="0"/>
    <n v="0"/>
    <s v="No"/>
    <x v="0"/>
    <n v="0"/>
    <n v="4"/>
    <n v="10"/>
    <x v="1"/>
    <n v="7"/>
    <x v="13"/>
    <s v="390-4152"/>
    <s v="Male"/>
    <x v="33"/>
    <s v="Yes"/>
    <s v="No"/>
    <s v="No"/>
    <x v="1"/>
    <n v="0"/>
    <s v="Yes"/>
    <x v="0"/>
    <s v="Direct Debit"/>
    <n v="42"/>
    <n v="1457"/>
    <x v="2"/>
    <x v="10"/>
    <n v="1"/>
    <n v="1"/>
    <x v="1"/>
  </r>
  <r>
    <s v="4423-TKZM"/>
    <s v="Yes"/>
    <x v="0"/>
    <n v="5"/>
    <n v="11"/>
    <n v="0"/>
    <n v="0"/>
    <s v="No"/>
    <x v="0"/>
    <n v="49.4"/>
    <n v="2"/>
    <n v="10"/>
    <x v="0"/>
    <n v="0"/>
    <x v="15"/>
    <s v="373-6784"/>
    <s v="Female"/>
    <x v="1"/>
    <s v="No"/>
    <s v="No"/>
    <s v="No"/>
    <x v="0"/>
    <n v="0"/>
    <s v="No"/>
    <x v="0"/>
    <s v="Direct Debit"/>
    <n v="55"/>
    <n v="55"/>
    <x v="2"/>
    <x v="7"/>
    <n v="1"/>
    <n v="1"/>
    <x v="1"/>
  </r>
  <r>
    <s v="3399-AZDC"/>
    <s v="Yes"/>
    <x v="3"/>
    <n v="34"/>
    <n v="77.5"/>
    <n v="0"/>
    <n v="0"/>
    <s v="No"/>
    <x v="0"/>
    <n v="96.8"/>
    <n v="4"/>
    <n v="2"/>
    <x v="0"/>
    <n v="0"/>
    <x v="46"/>
    <s v="393-3300"/>
    <s v="Male"/>
    <x v="50"/>
    <s v="No"/>
    <s v="No"/>
    <s v="No"/>
    <x v="0"/>
    <n v="0"/>
    <s v="No"/>
    <x v="0"/>
    <s v="Direct Debit"/>
    <n v="40"/>
    <n v="386"/>
    <x v="2"/>
    <x v="7"/>
    <n v="1"/>
    <n v="1"/>
    <x v="0"/>
  </r>
  <r>
    <s v="2210-QVLG"/>
    <s v="Yes"/>
    <x v="20"/>
    <n v="53"/>
    <n v="91.7"/>
    <n v="0"/>
    <n v="0"/>
    <s v="No"/>
    <x v="0"/>
    <n v="164.5"/>
    <n v="4"/>
    <n v="9"/>
    <x v="0"/>
    <n v="0"/>
    <x v="20"/>
    <s v="391-7661"/>
    <s v="Male"/>
    <x v="49"/>
    <s v="No"/>
    <s v="No"/>
    <s v="No"/>
    <x v="0"/>
    <n v="0"/>
    <s v="No"/>
    <x v="0"/>
    <s v="Credit Card"/>
    <n v="16"/>
    <n v="214"/>
    <x v="4"/>
    <x v="10"/>
    <n v="1"/>
    <n v="1"/>
    <x v="1"/>
  </r>
  <r>
    <s v="5770-GEAA"/>
    <s v="Yes"/>
    <x v="42"/>
    <n v="148"/>
    <n v="454.1"/>
    <n v="0"/>
    <n v="0"/>
    <s v="No"/>
    <x v="1"/>
    <n v="0"/>
    <n v="0"/>
    <n v="10"/>
    <x v="0"/>
    <n v="0"/>
    <x v="22"/>
    <s v="418-6455"/>
    <s v="Male"/>
    <x v="58"/>
    <s v="No"/>
    <s v="No"/>
    <s v="No"/>
    <x v="0"/>
    <n v="0"/>
    <s v="No"/>
    <x v="0"/>
    <s v="Credit Card"/>
    <n v="49"/>
    <n v="1871"/>
    <x v="1"/>
    <x v="3"/>
    <n v="1"/>
    <n v="1"/>
    <x v="1"/>
  </r>
  <r>
    <s v="1540-PTXX"/>
    <s v="Yes"/>
    <x v="31"/>
    <n v="127"/>
    <n v="355.4"/>
    <n v="0"/>
    <n v="0"/>
    <s v="No"/>
    <x v="0"/>
    <n v="0"/>
    <n v="0"/>
    <n v="11"/>
    <x v="0"/>
    <n v="0"/>
    <x v="33"/>
    <s v="376-5908"/>
    <s v="Male"/>
    <x v="54"/>
    <s v="No"/>
    <s v="No"/>
    <s v="No"/>
    <x v="0"/>
    <n v="0"/>
    <s v="No"/>
    <x v="0"/>
    <s v="Direct Debit"/>
    <n v="45"/>
    <n v="1439"/>
    <x v="1"/>
    <x v="3"/>
    <n v="1"/>
    <n v="1"/>
    <x v="2"/>
  </r>
  <r>
    <s v="4519-JHXU"/>
    <s v="Yes"/>
    <x v="69"/>
    <n v="197"/>
    <n v="492.6"/>
    <n v="0"/>
    <n v="0"/>
    <s v="No"/>
    <x v="0"/>
    <n v="6.3"/>
    <n v="3"/>
    <n v="9"/>
    <x v="0"/>
    <n v="0"/>
    <x v="36"/>
    <s v="329-1955"/>
    <s v="Female"/>
    <x v="7"/>
    <s v="No"/>
    <s v="No"/>
    <s v="No"/>
    <x v="0"/>
    <n v="0"/>
    <s v="Yes"/>
    <x v="0"/>
    <s v="Direct Debit"/>
    <n v="48"/>
    <n v="1701"/>
    <x v="1"/>
    <x v="4"/>
    <n v="1"/>
    <n v="1"/>
    <x v="1"/>
  </r>
  <r>
    <s v="8905-SNVM"/>
    <s v="Yes"/>
    <x v="34"/>
    <n v="246"/>
    <n v="671.7"/>
    <n v="0"/>
    <n v="0"/>
    <s v="No"/>
    <x v="0"/>
    <n v="9"/>
    <n v="4"/>
    <n v="2"/>
    <x v="1"/>
    <n v="40"/>
    <x v="42"/>
    <s v="410-7108"/>
    <s v="Male"/>
    <x v="40"/>
    <s v="No"/>
    <s v="No"/>
    <s v="No"/>
    <x v="0"/>
    <n v="0"/>
    <s v="No"/>
    <x v="1"/>
    <s v="Credit Card"/>
    <n v="48"/>
    <n v="2695"/>
    <x v="1"/>
    <x v="15"/>
    <n v="1"/>
    <n v="1"/>
    <x v="0"/>
  </r>
  <r>
    <s v="8924-KKGL"/>
    <s v="Yes"/>
    <x v="55"/>
    <n v="41"/>
    <n v="110.6"/>
    <n v="0"/>
    <n v="0"/>
    <s v="No"/>
    <x v="0"/>
    <n v="44.6"/>
    <n v="1"/>
    <n v="0"/>
    <x v="1"/>
    <n v="0"/>
    <x v="36"/>
    <s v="353-6007"/>
    <s v="Female"/>
    <x v="2"/>
    <s v="No"/>
    <s v="No"/>
    <s v="No"/>
    <x v="0"/>
    <n v="0"/>
    <s v="No"/>
    <x v="0"/>
    <s v="Credit Card"/>
    <n v="8"/>
    <n v="102"/>
    <x v="1"/>
    <x v="1"/>
    <n v="1"/>
    <n v="1"/>
    <x v="0"/>
  </r>
  <r>
    <s v="1885-MMAT"/>
    <s v="Yes"/>
    <x v="0"/>
    <n v="6"/>
    <n v="14"/>
    <n v="0"/>
    <n v="0"/>
    <s v="No"/>
    <x v="0"/>
    <n v="11.9"/>
    <n v="2"/>
    <n v="17"/>
    <x v="0"/>
    <n v="0"/>
    <x v="48"/>
    <s v="416-1557"/>
    <s v="Female"/>
    <x v="19"/>
    <s v="Yes"/>
    <s v="No"/>
    <s v="No"/>
    <x v="1"/>
    <n v="0"/>
    <s v="No"/>
    <x v="0"/>
    <s v="Paper Check"/>
    <n v="47"/>
    <n v="47"/>
    <x v="1"/>
    <x v="3"/>
    <n v="1"/>
    <n v="1"/>
    <x v="2"/>
  </r>
  <r>
    <s v="5348-LNSV"/>
    <s v="Yes"/>
    <x v="43"/>
    <n v="14"/>
    <n v="31"/>
    <n v="0"/>
    <n v="0"/>
    <s v="No"/>
    <x v="0"/>
    <n v="0"/>
    <n v="4"/>
    <n v="6"/>
    <x v="0"/>
    <n v="0"/>
    <x v="33"/>
    <s v="356-7217"/>
    <s v="Female"/>
    <x v="65"/>
    <s v="No"/>
    <s v="Yes"/>
    <s v="No"/>
    <x v="2"/>
    <n v="0"/>
    <s v="Yes"/>
    <x v="0"/>
    <s v="Direct Debit"/>
    <n v="31"/>
    <n v="120"/>
    <x v="1"/>
    <x v="3"/>
    <n v="1"/>
    <n v="1"/>
    <x v="1"/>
  </r>
  <r>
    <s v="7152-QHZN"/>
    <s v="Yes"/>
    <x v="0"/>
    <n v="8"/>
    <n v="14"/>
    <n v="0"/>
    <n v="0"/>
    <s v="No"/>
    <x v="0"/>
    <n v="0"/>
    <n v="0"/>
    <n v="4"/>
    <x v="0"/>
    <n v="0"/>
    <x v="21"/>
    <s v="373-6379"/>
    <s v="Female"/>
    <x v="41"/>
    <s v="No"/>
    <s v="Yes"/>
    <s v="No"/>
    <x v="2"/>
    <n v="0"/>
    <s v="No"/>
    <x v="0"/>
    <s v="Direct Debit"/>
    <n v="37"/>
    <n v="37"/>
    <x v="1"/>
    <x v="3"/>
    <n v="1"/>
    <n v="1"/>
    <x v="0"/>
  </r>
  <r>
    <s v="4399-SJLY"/>
    <s v="Yes"/>
    <x v="55"/>
    <n v="68"/>
    <n v="173.7"/>
    <n v="0"/>
    <n v="0"/>
    <s v="No"/>
    <x v="0"/>
    <n v="0"/>
    <n v="2"/>
    <n v="15"/>
    <x v="0"/>
    <n v="0"/>
    <x v="50"/>
    <s v="360-2690"/>
    <s v="Female"/>
    <x v="18"/>
    <s v="No"/>
    <s v="No"/>
    <s v="No"/>
    <x v="0"/>
    <n v="0"/>
    <s v="Yes"/>
    <x v="0"/>
    <s v="Paper Check"/>
    <n v="22"/>
    <n v="254"/>
    <x v="1"/>
    <x v="4"/>
    <n v="1"/>
    <n v="1"/>
    <x v="2"/>
  </r>
  <r>
    <s v="4471-WEEQ"/>
    <s v="Yes"/>
    <x v="33"/>
    <n v="294"/>
    <n v="1031.7"/>
    <n v="35.735883749999999"/>
    <n v="57.177413999999999"/>
    <s v="Yes"/>
    <x v="0"/>
    <n v="15"/>
    <n v="4"/>
    <n v="6"/>
    <x v="0"/>
    <n v="0"/>
    <x v="25"/>
    <s v="371-5556"/>
    <s v="Female"/>
    <x v="60"/>
    <s v="No"/>
    <s v="Yes"/>
    <s v="No"/>
    <x v="2"/>
    <n v="0"/>
    <s v="Yes"/>
    <x v="0"/>
    <s v="Direct Debit"/>
    <n v="52"/>
    <n v="3367"/>
    <x v="3"/>
    <x v="5"/>
    <n v="1"/>
    <n v="1"/>
    <x v="1"/>
  </r>
  <r>
    <s v="4681-MTBB"/>
    <s v="Yes"/>
    <x v="61"/>
    <n v="27"/>
    <n v="66.5"/>
    <n v="35.02116608"/>
    <n v="56.033865720000001"/>
    <s v="Yes"/>
    <x v="0"/>
    <n v="19.600000000000001"/>
    <n v="2"/>
    <n v="3"/>
    <x v="1"/>
    <n v="6"/>
    <x v="48"/>
    <s v="334-5337"/>
    <s v="Male"/>
    <x v="0"/>
    <s v="No"/>
    <s v="No"/>
    <s v="No"/>
    <x v="0"/>
    <n v="0"/>
    <s v="No"/>
    <x v="0"/>
    <s v="Direct Debit"/>
    <n v="18"/>
    <n v="151"/>
    <x v="1"/>
    <x v="15"/>
    <n v="1"/>
    <n v="1"/>
    <x v="0"/>
  </r>
  <r>
    <s v="6302-WHGJ"/>
    <s v="Yes"/>
    <x v="3"/>
    <n v="40"/>
    <n v="132.6"/>
    <n v="0"/>
    <n v="0"/>
    <s v="No"/>
    <x v="0"/>
    <n v="18.100000000000001"/>
    <n v="1"/>
    <n v="17"/>
    <x v="0"/>
    <n v="0"/>
    <x v="37"/>
    <s v="334-8817"/>
    <s v="Female"/>
    <x v="59"/>
    <s v="Yes"/>
    <s v="No"/>
    <s v="No"/>
    <x v="1"/>
    <n v="0"/>
    <s v="Yes"/>
    <x v="0"/>
    <s v="Paper Check"/>
    <n v="33"/>
    <n v="340"/>
    <x v="1"/>
    <x v="15"/>
    <n v="1"/>
    <n v="1"/>
    <x v="2"/>
  </r>
  <r>
    <s v="8809-BLER"/>
    <s v="Yes"/>
    <x v="74"/>
    <n v="37"/>
    <n v="89.4"/>
    <n v="0"/>
    <n v="0"/>
    <s v="No"/>
    <x v="0"/>
    <n v="23.6"/>
    <n v="3"/>
    <n v="0"/>
    <x v="1"/>
    <n v="0"/>
    <x v="35"/>
    <s v="392-5512"/>
    <s v="Female"/>
    <x v="6"/>
    <s v="Yes"/>
    <s v="No"/>
    <s v="No"/>
    <x v="1"/>
    <n v="0"/>
    <s v="No"/>
    <x v="0"/>
    <s v="Direct Debit"/>
    <n v="7"/>
    <n v="51"/>
    <x v="3"/>
    <x v="5"/>
    <n v="1"/>
    <n v="1"/>
    <x v="0"/>
  </r>
  <r>
    <s v="8663-KNUO"/>
    <s v="Yes"/>
    <x v="9"/>
    <n v="275"/>
    <n v="757.5"/>
    <n v="321.6229538"/>
    <n v="667.36762899999997"/>
    <s v="Yes"/>
    <x v="0"/>
    <n v="63.3"/>
    <n v="3"/>
    <n v="7"/>
    <x v="0"/>
    <n v="0"/>
    <x v="18"/>
    <s v="372-6497"/>
    <s v="Male"/>
    <x v="57"/>
    <s v="No"/>
    <s v="Yes"/>
    <s v="No"/>
    <x v="2"/>
    <n v="0"/>
    <s v="No"/>
    <x v="0"/>
    <s v="Credit Card"/>
    <n v="34"/>
    <n v="1705"/>
    <x v="1"/>
    <x v="1"/>
    <n v="1"/>
    <n v="1"/>
    <x v="1"/>
  </r>
  <r>
    <s v="8161-UXWU"/>
    <s v="Yes"/>
    <x v="36"/>
    <n v="223"/>
    <n v="550.29999999999995"/>
    <n v="0"/>
    <n v="0"/>
    <s v="No"/>
    <x v="0"/>
    <n v="15.3"/>
    <n v="5"/>
    <n v="2"/>
    <x v="0"/>
    <n v="0"/>
    <x v="9"/>
    <s v="417-8617"/>
    <s v="Male"/>
    <x v="29"/>
    <s v="No"/>
    <s v="Yes"/>
    <s v="No"/>
    <x v="2"/>
    <n v="0"/>
    <s v="Yes"/>
    <x v="0"/>
    <s v="Direct Debit"/>
    <n v="50"/>
    <n v="2110"/>
    <x v="1"/>
    <x v="1"/>
    <n v="1"/>
    <n v="1"/>
    <x v="0"/>
  </r>
  <r>
    <s v="7438-VLMJ"/>
    <s v="Yes"/>
    <x v="23"/>
    <n v="221"/>
    <n v="728.4"/>
    <n v="0"/>
    <n v="0"/>
    <s v="No"/>
    <x v="0"/>
    <n v="0"/>
    <n v="0"/>
    <n v="5"/>
    <x v="0"/>
    <n v="0"/>
    <x v="10"/>
    <s v="328-8147"/>
    <s v="Female"/>
    <x v="59"/>
    <s v="Yes"/>
    <s v="No"/>
    <s v="No"/>
    <x v="1"/>
    <n v="0"/>
    <s v="Yes"/>
    <x v="0"/>
    <s v="Direct Debit"/>
    <n v="45"/>
    <n v="3001"/>
    <x v="1"/>
    <x v="3"/>
    <n v="1"/>
    <n v="1"/>
    <x v="1"/>
  </r>
  <r>
    <s v="0770-ZYFP"/>
    <s v="Yes"/>
    <x v="47"/>
    <n v="154"/>
    <n v="443.4"/>
    <n v="0"/>
    <n v="0"/>
    <s v="No"/>
    <x v="0"/>
    <n v="9.6999999999999993"/>
    <n v="2"/>
    <n v="6"/>
    <x v="0"/>
    <n v="0"/>
    <x v="39"/>
    <s v="347-9421"/>
    <s v="Male"/>
    <x v="36"/>
    <s v="No"/>
    <s v="Yes"/>
    <s v="No"/>
    <x v="2"/>
    <n v="0"/>
    <s v="Yes"/>
    <x v="1"/>
    <s v="Direct Debit"/>
    <n v="36"/>
    <n v="1980"/>
    <x v="1"/>
    <x v="4"/>
    <n v="1"/>
    <n v="1"/>
    <x v="1"/>
  </r>
  <r>
    <s v="4658-EGQF"/>
    <s v="Yes"/>
    <x v="3"/>
    <n v="46"/>
    <n v="100.3"/>
    <n v="0"/>
    <n v="0"/>
    <s v="No"/>
    <x v="0"/>
    <n v="0"/>
    <n v="2"/>
    <n v="41"/>
    <x v="1"/>
    <n v="50"/>
    <x v="44"/>
    <s v="419-3167"/>
    <s v="Male"/>
    <x v="53"/>
    <s v="Yes"/>
    <s v="No"/>
    <s v="No"/>
    <x v="1"/>
    <n v="0"/>
    <s v="No"/>
    <x v="0"/>
    <s v="Direct Debit"/>
    <n v="41"/>
    <n v="410"/>
    <x v="1"/>
    <x v="15"/>
    <n v="1"/>
    <n v="1"/>
    <x v="2"/>
  </r>
  <r>
    <s v="3367-ERGM"/>
    <s v="Yes"/>
    <x v="72"/>
    <n v="237"/>
    <n v="534.1"/>
    <n v="0"/>
    <n v="0"/>
    <s v="No"/>
    <x v="0"/>
    <n v="34.6"/>
    <n v="2"/>
    <n v="10"/>
    <x v="0"/>
    <n v="0"/>
    <x v="26"/>
    <s v="416-5341"/>
    <s v="Female"/>
    <x v="8"/>
    <s v="No"/>
    <s v="No"/>
    <s v="No"/>
    <x v="0"/>
    <n v="0"/>
    <s v="No"/>
    <x v="0"/>
    <s v="Direct Debit"/>
    <n v="27"/>
    <n v="1180"/>
    <x v="2"/>
    <x v="7"/>
    <n v="1"/>
    <n v="1"/>
    <x v="1"/>
  </r>
  <r>
    <s v="2023-SSWZ"/>
    <s v="Yes"/>
    <x v="0"/>
    <n v="5"/>
    <n v="13"/>
    <n v="0"/>
    <n v="0"/>
    <s v="No"/>
    <x v="0"/>
    <n v="101.6"/>
    <n v="0"/>
    <n v="9"/>
    <x v="0"/>
    <n v="0"/>
    <x v="13"/>
    <s v="368-8600"/>
    <s v="Male"/>
    <x v="37"/>
    <s v="No"/>
    <s v="No"/>
    <s v="No"/>
    <x v="0"/>
    <n v="0"/>
    <s v="No"/>
    <x v="0"/>
    <s v="Direct Debit"/>
    <n v="39"/>
    <n v="39"/>
    <x v="1"/>
    <x v="3"/>
    <n v="1"/>
    <n v="1"/>
    <x v="1"/>
  </r>
  <r>
    <s v="3563-BJVC"/>
    <s v="Yes"/>
    <x v="18"/>
    <n v="113"/>
    <n v="261.2"/>
    <n v="0"/>
    <n v="0"/>
    <s v="No"/>
    <x v="0"/>
    <n v="259.10000000000002"/>
    <n v="0"/>
    <n v="3"/>
    <x v="0"/>
    <n v="0"/>
    <x v="39"/>
    <s v="360-2107"/>
    <s v="Male"/>
    <x v="64"/>
    <s v="No"/>
    <s v="Yes"/>
    <s v="No"/>
    <x v="2"/>
    <n v="0"/>
    <s v="No"/>
    <x v="0"/>
    <s v="Direct Debit"/>
    <n v="49"/>
    <n v="975"/>
    <x v="1"/>
    <x v="3"/>
    <n v="1"/>
    <n v="1"/>
    <x v="0"/>
  </r>
  <r>
    <s v="0846-JCRG"/>
    <s v="Yes"/>
    <x v="0"/>
    <n v="3"/>
    <n v="13"/>
    <n v="0"/>
    <n v="0"/>
    <s v="No"/>
    <x v="0"/>
    <n v="0"/>
    <n v="0"/>
    <n v="7"/>
    <x v="0"/>
    <n v="0"/>
    <x v="3"/>
    <s v="405-9384"/>
    <s v="Male"/>
    <x v="38"/>
    <s v="No"/>
    <s v="No"/>
    <s v="No"/>
    <x v="0"/>
    <n v="0"/>
    <s v="No"/>
    <x v="0"/>
    <s v="Paper Check"/>
    <n v="27"/>
    <n v="27"/>
    <x v="1"/>
    <x v="4"/>
    <n v="1"/>
    <n v="1"/>
    <x v="1"/>
  </r>
  <r>
    <s v="6554-AINB"/>
    <s v="Yes"/>
    <x v="15"/>
    <n v="11"/>
    <n v="10.8"/>
    <n v="0"/>
    <n v="0"/>
    <s v="No"/>
    <x v="0"/>
    <n v="0"/>
    <n v="3"/>
    <n v="5"/>
    <x v="0"/>
    <n v="0"/>
    <x v="22"/>
    <s v="331-3174"/>
    <s v="Female"/>
    <x v="13"/>
    <s v="No"/>
    <s v="Yes"/>
    <s v="No"/>
    <x v="2"/>
    <n v="0"/>
    <s v="No"/>
    <x v="0"/>
    <s v="Direct Debit"/>
    <n v="51"/>
    <n v="92"/>
    <x v="3"/>
    <x v="5"/>
    <n v="1"/>
    <n v="1"/>
    <x v="1"/>
  </r>
  <r>
    <s v="7889-HMJX"/>
    <s v="Yes"/>
    <x v="30"/>
    <n v="9"/>
    <n v="22.4"/>
    <n v="0"/>
    <n v="0"/>
    <s v="No"/>
    <x v="0"/>
    <n v="11"/>
    <n v="4"/>
    <n v="15"/>
    <x v="0"/>
    <n v="0"/>
    <x v="6"/>
    <s v="333-8180"/>
    <s v="Female"/>
    <x v="6"/>
    <s v="Yes"/>
    <s v="No"/>
    <s v="No"/>
    <x v="1"/>
    <n v="0"/>
    <s v="No"/>
    <x v="0"/>
    <s v="Direct Debit"/>
    <n v="31"/>
    <n v="100"/>
    <x v="1"/>
    <x v="4"/>
    <n v="1"/>
    <n v="1"/>
    <x v="2"/>
  </r>
  <r>
    <s v="5361-RZVA"/>
    <s v="Yes"/>
    <x v="0"/>
    <n v="3"/>
    <n v="9"/>
    <n v="0"/>
    <n v="0"/>
    <s v="No"/>
    <x v="0"/>
    <n v="6.3"/>
    <n v="0"/>
    <n v="16"/>
    <x v="1"/>
    <n v="6"/>
    <x v="47"/>
    <s v="357-2679"/>
    <s v="Female"/>
    <x v="23"/>
    <s v="Yes"/>
    <s v="No"/>
    <s v="No"/>
    <x v="1"/>
    <n v="0"/>
    <s v="Yes"/>
    <x v="0"/>
    <s v="Paper Check"/>
    <n v="26"/>
    <n v="26"/>
    <x v="1"/>
    <x v="15"/>
    <n v="1"/>
    <n v="1"/>
    <x v="2"/>
  </r>
  <r>
    <s v="8305-HRMP"/>
    <s v="Yes"/>
    <x v="61"/>
    <n v="28"/>
    <n v="58.5"/>
    <n v="0"/>
    <n v="0"/>
    <s v="No"/>
    <x v="0"/>
    <n v="46.8"/>
    <n v="0"/>
    <n v="0"/>
    <x v="1"/>
    <n v="0"/>
    <x v="27"/>
    <s v="341-4103"/>
    <s v="Female"/>
    <x v="63"/>
    <s v="No"/>
    <s v="Yes"/>
    <s v="No"/>
    <x v="2"/>
    <n v="0"/>
    <s v="No"/>
    <x v="0"/>
    <s v="Direct Debit"/>
    <n v="13"/>
    <n v="108"/>
    <x v="3"/>
    <x v="5"/>
    <n v="1"/>
    <n v="1"/>
    <x v="0"/>
  </r>
  <r>
    <s v="6883-SUNS"/>
    <s v="Yes"/>
    <x v="15"/>
    <n v="12"/>
    <n v="25.3"/>
    <n v="0"/>
    <n v="0"/>
    <s v="No"/>
    <x v="0"/>
    <n v="22.5"/>
    <n v="1"/>
    <n v="0"/>
    <x v="1"/>
    <n v="0"/>
    <x v="26"/>
    <s v="392-9342"/>
    <s v="Male"/>
    <x v="28"/>
    <s v="No"/>
    <s v="No"/>
    <s v="No"/>
    <x v="0"/>
    <n v="0"/>
    <s v="No"/>
    <x v="1"/>
    <s v="Paper Check"/>
    <n v="7"/>
    <n v="13"/>
    <x v="3"/>
    <x v="5"/>
    <n v="1"/>
    <n v="1"/>
    <x v="0"/>
  </r>
  <r>
    <s v="0375-HYRG"/>
    <s v="Yes"/>
    <x v="43"/>
    <n v="14"/>
    <n v="47.5"/>
    <n v="0"/>
    <n v="0"/>
    <s v="No"/>
    <x v="0"/>
    <n v="0"/>
    <n v="1"/>
    <n v="4"/>
    <x v="0"/>
    <n v="0"/>
    <x v="39"/>
    <s v="405-4920"/>
    <s v="Female"/>
    <x v="7"/>
    <s v="No"/>
    <s v="No"/>
    <s v="No"/>
    <x v="0"/>
    <n v="0"/>
    <s v="No"/>
    <x v="0"/>
    <s v="Paper Check"/>
    <n v="16"/>
    <n v="64"/>
    <x v="1"/>
    <x v="1"/>
    <n v="1"/>
    <n v="1"/>
    <x v="0"/>
  </r>
  <r>
    <s v="4543-TATV"/>
    <s v="Yes"/>
    <x v="15"/>
    <n v="10"/>
    <n v="20.8"/>
    <n v="0"/>
    <n v="0"/>
    <s v="No"/>
    <x v="0"/>
    <n v="0"/>
    <n v="0"/>
    <n v="9"/>
    <x v="0"/>
    <n v="0"/>
    <x v="23"/>
    <s v="368-8283"/>
    <s v="Female"/>
    <x v="18"/>
    <s v="No"/>
    <s v="No"/>
    <s v="No"/>
    <x v="0"/>
    <n v="0"/>
    <s v="No"/>
    <x v="0"/>
    <s v="Direct Debit"/>
    <n v="31"/>
    <n v="65"/>
    <x v="1"/>
    <x v="1"/>
    <n v="1"/>
    <n v="1"/>
    <x v="1"/>
  </r>
  <r>
    <s v="7208-YRCL"/>
    <s v="Yes"/>
    <x v="43"/>
    <n v="10"/>
    <n v="25.1"/>
    <n v="0"/>
    <n v="0"/>
    <s v="No"/>
    <x v="0"/>
    <n v="0"/>
    <n v="2"/>
    <n v="5"/>
    <x v="0"/>
    <n v="0"/>
    <x v="25"/>
    <s v="358-8025"/>
    <s v="Female"/>
    <x v="30"/>
    <s v="No"/>
    <s v="No"/>
    <s v="No"/>
    <x v="0"/>
    <n v="0"/>
    <s v="No"/>
    <x v="0"/>
    <s v="Paper Check"/>
    <n v="26"/>
    <n v="108"/>
    <x v="1"/>
    <x v="3"/>
    <n v="1"/>
    <n v="1"/>
    <x v="1"/>
  </r>
  <r>
    <s v="6606-NYNG"/>
    <s v="Yes"/>
    <x v="0"/>
    <n v="7"/>
    <n v="14"/>
    <n v="33.949089559999997"/>
    <n v="54.318543300000002"/>
    <s v="Yes"/>
    <x v="0"/>
    <n v="28.5"/>
    <n v="0"/>
    <n v="29"/>
    <x v="0"/>
    <n v="0"/>
    <x v="13"/>
    <s v="386-5303"/>
    <s v="Female"/>
    <x v="23"/>
    <s v="Yes"/>
    <s v="No"/>
    <s v="No"/>
    <x v="1"/>
    <n v="0"/>
    <s v="No"/>
    <x v="0"/>
    <s v="Paper Check"/>
    <n v="35"/>
    <n v="35"/>
    <x v="1"/>
    <x v="1"/>
    <n v="1"/>
    <n v="1"/>
    <x v="2"/>
  </r>
  <r>
    <s v="3174-CMMB"/>
    <s v="Yes"/>
    <x v="45"/>
    <n v="189"/>
    <n v="570.9"/>
    <n v="33.270107770000003"/>
    <n v="53.232172429999999"/>
    <s v="Yes"/>
    <x v="0"/>
    <n v="27.9"/>
    <n v="0"/>
    <n v="4"/>
    <x v="1"/>
    <n v="20"/>
    <x v="44"/>
    <s v="345-5338"/>
    <s v="Male"/>
    <x v="66"/>
    <s v="No"/>
    <s v="Yes"/>
    <s v="No"/>
    <x v="2"/>
    <n v="0"/>
    <s v="No"/>
    <x v="0"/>
    <s v="Direct Debit"/>
    <n v="28"/>
    <n v="1446"/>
    <x v="1"/>
    <x v="1"/>
    <n v="1"/>
    <n v="1"/>
    <x v="0"/>
  </r>
  <r>
    <s v="8713-IDFY"/>
    <s v="Yes"/>
    <x v="15"/>
    <n v="6"/>
    <n v="16.100000000000001"/>
    <n v="0"/>
    <n v="0"/>
    <s v="No"/>
    <x v="0"/>
    <n v="34.4"/>
    <n v="5"/>
    <n v="25"/>
    <x v="0"/>
    <n v="0"/>
    <x v="36"/>
    <s v="375-3003"/>
    <s v="Female"/>
    <x v="17"/>
    <s v="Yes"/>
    <s v="No"/>
    <s v="No"/>
    <x v="1"/>
    <n v="0"/>
    <s v="No"/>
    <x v="0"/>
    <s v="Direct Debit"/>
    <n v="15"/>
    <n v="26"/>
    <x v="1"/>
    <x v="1"/>
    <n v="1"/>
    <n v="1"/>
    <x v="2"/>
  </r>
  <r>
    <s v="1234-RYYB"/>
    <s v="Yes"/>
    <x v="0"/>
    <n v="4"/>
    <n v="10"/>
    <n v="0"/>
    <n v="0"/>
    <s v="No"/>
    <x v="0"/>
    <n v="16.8"/>
    <n v="3"/>
    <n v="1"/>
    <x v="0"/>
    <n v="0"/>
    <x v="0"/>
    <s v="377-7107"/>
    <s v="Male"/>
    <x v="7"/>
    <s v="No"/>
    <s v="No"/>
    <s v="No"/>
    <x v="0"/>
    <n v="0"/>
    <s v="No"/>
    <x v="0"/>
    <s v="Direct Debit"/>
    <n v="50"/>
    <n v="50"/>
    <x v="1"/>
    <x v="3"/>
    <n v="1"/>
    <n v="1"/>
    <x v="0"/>
  </r>
  <r>
    <s v="7647-GERJ"/>
    <s v="Yes"/>
    <x v="15"/>
    <n v="3"/>
    <n v="7.4"/>
    <n v="305.54180609999997"/>
    <n v="633.99924759999999"/>
    <s v="Yes"/>
    <x v="0"/>
    <n v="24.1"/>
    <n v="3"/>
    <n v="7"/>
    <x v="0"/>
    <n v="0"/>
    <x v="11"/>
    <s v="393-7522"/>
    <s v="Male"/>
    <x v="13"/>
    <s v="No"/>
    <s v="Yes"/>
    <s v="No"/>
    <x v="2"/>
    <n v="0"/>
    <s v="No"/>
    <x v="0"/>
    <s v="Direct Debit"/>
    <n v="31"/>
    <n v="57"/>
    <x v="1"/>
    <x v="1"/>
    <n v="1"/>
    <n v="1"/>
    <x v="1"/>
  </r>
  <r>
    <s v="3914-NBTO"/>
    <s v="Yes"/>
    <x v="43"/>
    <n v="19"/>
    <n v="46.9"/>
    <n v="0"/>
    <n v="0"/>
    <s v="No"/>
    <x v="0"/>
    <n v="36.4"/>
    <n v="2"/>
    <n v="3"/>
    <x v="0"/>
    <n v="0"/>
    <x v="32"/>
    <s v="420-8242"/>
    <s v="Female"/>
    <x v="8"/>
    <s v="No"/>
    <s v="No"/>
    <s v="No"/>
    <x v="0"/>
    <n v="0"/>
    <s v="No"/>
    <x v="0"/>
    <s v="Credit Card"/>
    <n v="44"/>
    <n v="158"/>
    <x v="1"/>
    <x v="1"/>
    <n v="1"/>
    <n v="1"/>
    <x v="0"/>
  </r>
  <r>
    <s v="8947-TZTF"/>
    <s v="Yes"/>
    <x v="30"/>
    <n v="16"/>
    <n v="50.3"/>
    <n v="0"/>
    <n v="0"/>
    <s v="No"/>
    <x v="0"/>
    <n v="0"/>
    <n v="0"/>
    <n v="13"/>
    <x v="0"/>
    <n v="0"/>
    <x v="30"/>
    <s v="404-9539"/>
    <s v="Male"/>
    <x v="23"/>
    <s v="Yes"/>
    <s v="No"/>
    <s v="No"/>
    <x v="1"/>
    <n v="0"/>
    <s v="Yes"/>
    <x v="0"/>
    <s v="Direct Debit"/>
    <n v="24"/>
    <n v="82"/>
    <x v="1"/>
    <x v="1"/>
    <n v="1"/>
    <n v="1"/>
    <x v="2"/>
  </r>
  <r>
    <s v="9338-LAGF"/>
    <s v="Yes"/>
    <x v="7"/>
    <n v="68"/>
    <n v="201.9"/>
    <n v="0"/>
    <n v="0"/>
    <s v="No"/>
    <x v="0"/>
    <n v="4.5999999999999996"/>
    <n v="3"/>
    <n v="4"/>
    <x v="0"/>
    <n v="0"/>
    <x v="50"/>
    <s v="346-2530"/>
    <s v="Female"/>
    <x v="51"/>
    <s v="No"/>
    <s v="No"/>
    <s v="No"/>
    <x v="0"/>
    <n v="0"/>
    <s v="No"/>
    <x v="0"/>
    <s v="Direct Debit"/>
    <n v="27"/>
    <n v="681"/>
    <x v="1"/>
    <x v="1"/>
    <n v="1"/>
    <n v="1"/>
    <x v="0"/>
  </r>
  <r>
    <s v="3594-GLHQ"/>
    <s v="Yes"/>
    <x v="0"/>
    <n v="4"/>
    <n v="13"/>
    <n v="0"/>
    <n v="0"/>
    <s v="No"/>
    <x v="0"/>
    <n v="0"/>
    <n v="3"/>
    <n v="0"/>
    <x v="1"/>
    <n v="0"/>
    <x v="45"/>
    <s v="358-1912"/>
    <s v="Male"/>
    <x v="6"/>
    <s v="Yes"/>
    <s v="No"/>
    <s v="No"/>
    <x v="1"/>
    <n v="0"/>
    <s v="No"/>
    <x v="0"/>
    <s v="Paper Check"/>
    <n v="9"/>
    <n v="9"/>
    <x v="1"/>
    <x v="1"/>
    <n v="1"/>
    <n v="1"/>
    <x v="0"/>
  </r>
  <r>
    <s v="7134-HCPD"/>
    <s v="Yes"/>
    <x v="43"/>
    <n v="31"/>
    <n v="62.1"/>
    <n v="0"/>
    <n v="0"/>
    <s v="No"/>
    <x v="0"/>
    <n v="24.7"/>
    <n v="3"/>
    <n v="10"/>
    <x v="0"/>
    <n v="0"/>
    <x v="37"/>
    <s v="385-4715"/>
    <s v="Female"/>
    <x v="7"/>
    <s v="No"/>
    <s v="No"/>
    <s v="No"/>
    <x v="0"/>
    <n v="0"/>
    <s v="No"/>
    <x v="0"/>
    <s v="Direct Debit"/>
    <n v="42"/>
    <n v="185"/>
    <x v="1"/>
    <x v="1"/>
    <n v="1"/>
    <n v="1"/>
    <x v="1"/>
  </r>
  <r>
    <s v="6175-PMDT"/>
    <s v="Yes"/>
    <x v="30"/>
    <n v="12"/>
    <n v="37.4"/>
    <n v="0"/>
    <n v="0"/>
    <s v="No"/>
    <x v="0"/>
    <n v="160.9"/>
    <n v="2"/>
    <n v="30"/>
    <x v="0"/>
    <n v="0"/>
    <x v="24"/>
    <s v="414-2695"/>
    <s v="Male"/>
    <x v="19"/>
    <s v="Yes"/>
    <s v="No"/>
    <s v="No"/>
    <x v="1"/>
    <n v="0"/>
    <s v="No"/>
    <x v="0"/>
    <s v="Direct Debit"/>
    <n v="20"/>
    <n v="62"/>
    <x v="2"/>
    <x v="7"/>
    <n v="1"/>
    <n v="1"/>
    <x v="2"/>
  </r>
  <r>
    <s v="4431-PMPF"/>
    <s v="Yes"/>
    <x v="1"/>
    <n v="61"/>
    <n v="164.3"/>
    <n v="0"/>
    <n v="0"/>
    <s v="No"/>
    <x v="0"/>
    <n v="246.1"/>
    <n v="2"/>
    <n v="3"/>
    <x v="0"/>
    <n v="0"/>
    <x v="23"/>
    <s v="331-5999"/>
    <s v="Male"/>
    <x v="25"/>
    <s v="No"/>
    <s v="Yes"/>
    <s v="No"/>
    <x v="2"/>
    <n v="0"/>
    <s v="No"/>
    <x v="0"/>
    <s v="Direct Debit"/>
    <n v="48"/>
    <n v="1574"/>
    <x v="2"/>
    <x v="10"/>
    <n v="1"/>
    <n v="1"/>
    <x v="0"/>
  </r>
  <r>
    <s v="9605-MMZC"/>
    <s v="Yes"/>
    <x v="39"/>
    <n v="179"/>
    <n v="421.1"/>
    <n v="0"/>
    <n v="0"/>
    <s v="No"/>
    <x v="0"/>
    <n v="0"/>
    <n v="4"/>
    <n v="10"/>
    <x v="0"/>
    <n v="0"/>
    <x v="40"/>
    <s v="382-4084"/>
    <s v="Female"/>
    <x v="13"/>
    <s v="No"/>
    <s v="Yes"/>
    <s v="No"/>
    <x v="2"/>
    <n v="0"/>
    <s v="Yes"/>
    <x v="0"/>
    <s v="Credit Card"/>
    <n v="60"/>
    <n v="1799"/>
    <x v="1"/>
    <x v="1"/>
    <n v="1"/>
    <n v="1"/>
    <x v="1"/>
  </r>
  <r>
    <s v="7340-EHPV"/>
    <s v="Yes"/>
    <x v="72"/>
    <n v="100"/>
    <n v="271.10000000000002"/>
    <n v="0"/>
    <n v="0"/>
    <s v="No"/>
    <x v="0"/>
    <n v="0"/>
    <n v="3"/>
    <n v="17"/>
    <x v="0"/>
    <n v="0"/>
    <x v="25"/>
    <s v="353-8363"/>
    <s v="Female"/>
    <x v="6"/>
    <s v="Yes"/>
    <s v="No"/>
    <s v="No"/>
    <x v="1"/>
    <n v="0"/>
    <s v="Yes"/>
    <x v="0"/>
    <s v="Direct Debit"/>
    <n v="41"/>
    <n v="1845"/>
    <x v="1"/>
    <x v="1"/>
    <n v="1"/>
    <n v="1"/>
    <x v="2"/>
  </r>
  <r>
    <s v="6404-DLRI"/>
    <s v="Yes"/>
    <x v="3"/>
    <n v="29"/>
    <n v="71.599999999999994"/>
    <n v="0"/>
    <n v="0"/>
    <s v="No"/>
    <x v="0"/>
    <n v="10.4"/>
    <n v="3"/>
    <n v="7"/>
    <x v="0"/>
    <n v="0"/>
    <x v="42"/>
    <s v="394-6577"/>
    <s v="Male"/>
    <x v="38"/>
    <s v="No"/>
    <s v="No"/>
    <s v="No"/>
    <x v="0"/>
    <n v="0"/>
    <s v="No"/>
    <x v="0"/>
    <s v="Direct Debit"/>
    <n v="37"/>
    <n v="374"/>
    <x v="1"/>
    <x v="1"/>
    <n v="1"/>
    <n v="1"/>
    <x v="1"/>
  </r>
  <r>
    <s v="4786-DMMG"/>
    <s v="Yes"/>
    <x v="66"/>
    <n v="86"/>
    <n v="224.4"/>
    <n v="0"/>
    <n v="0"/>
    <s v="No"/>
    <x v="0"/>
    <n v="9"/>
    <n v="0"/>
    <n v="3"/>
    <x v="1"/>
    <n v="78"/>
    <x v="23"/>
    <s v="401-8377"/>
    <s v="Male"/>
    <x v="34"/>
    <s v="No"/>
    <s v="Yes"/>
    <s v="No"/>
    <x v="2"/>
    <n v="0"/>
    <s v="Yes"/>
    <x v="0"/>
    <s v="Direct Debit"/>
    <n v="41"/>
    <n v="766"/>
    <x v="1"/>
    <x v="1"/>
    <n v="1"/>
    <n v="1"/>
    <x v="0"/>
  </r>
  <r>
    <s v="3056-FUKO"/>
    <s v="Yes"/>
    <x v="70"/>
    <n v="57"/>
    <n v="147.80000000000001"/>
    <n v="0"/>
    <n v="0"/>
    <s v="No"/>
    <x v="0"/>
    <n v="55.6"/>
    <n v="4"/>
    <n v="7"/>
    <x v="0"/>
    <n v="0"/>
    <x v="15"/>
    <s v="380-7624"/>
    <s v="Female"/>
    <x v="31"/>
    <s v="No"/>
    <s v="No"/>
    <s v="No"/>
    <x v="0"/>
    <n v="0"/>
    <s v="No"/>
    <x v="0"/>
    <s v="Direct Debit"/>
    <n v="47"/>
    <n v="690"/>
    <x v="2"/>
    <x v="7"/>
    <n v="1"/>
    <n v="1"/>
    <x v="1"/>
  </r>
  <r>
    <s v="0368-DVTQ"/>
    <s v="Yes"/>
    <x v="11"/>
    <n v="146"/>
    <n v="320.60000000000002"/>
    <n v="0"/>
    <n v="0"/>
    <s v="No"/>
    <x v="0"/>
    <n v="21.4"/>
    <n v="4"/>
    <n v="1"/>
    <x v="0"/>
    <n v="0"/>
    <x v="46"/>
    <s v="345-6515"/>
    <s v="Female"/>
    <x v="37"/>
    <s v="No"/>
    <s v="No"/>
    <s v="No"/>
    <x v="0"/>
    <n v="0"/>
    <s v="No"/>
    <x v="0"/>
    <s v="Direct Debit"/>
    <n v="35"/>
    <n v="743"/>
    <x v="1"/>
    <x v="3"/>
    <n v="1"/>
    <n v="1"/>
    <x v="0"/>
  </r>
  <r>
    <s v="6822-DEXO"/>
    <s v="Yes"/>
    <x v="30"/>
    <n v="9"/>
    <n v="26.7"/>
    <n v="0"/>
    <n v="0"/>
    <s v="No"/>
    <x v="1"/>
    <n v="0"/>
    <n v="1"/>
    <n v="3"/>
    <x v="0"/>
    <n v="0"/>
    <x v="25"/>
    <s v="406-1349"/>
    <s v="Male"/>
    <x v="15"/>
    <s v="No"/>
    <s v="No"/>
    <s v="No"/>
    <x v="0"/>
    <n v="0"/>
    <s v="No"/>
    <x v="0"/>
    <s v="Direct Debit"/>
    <n v="33"/>
    <n v="97"/>
    <x v="1"/>
    <x v="3"/>
    <n v="1"/>
    <n v="1"/>
    <x v="0"/>
  </r>
  <r>
    <s v="5646-PIYI"/>
    <s v="Yes"/>
    <x v="70"/>
    <n v="39"/>
    <n v="77.400000000000006"/>
    <n v="0"/>
    <n v="0"/>
    <s v="No"/>
    <x v="1"/>
    <n v="0"/>
    <n v="4"/>
    <n v="4"/>
    <x v="0"/>
    <n v="0"/>
    <x v="22"/>
    <s v="339-6637"/>
    <s v="Male"/>
    <x v="40"/>
    <s v="No"/>
    <s v="No"/>
    <s v="No"/>
    <x v="0"/>
    <n v="0"/>
    <s v="No"/>
    <x v="0"/>
    <s v="Direct Debit"/>
    <n v="31"/>
    <n v="483"/>
    <x v="1"/>
    <x v="3"/>
    <n v="1"/>
    <n v="1"/>
    <x v="0"/>
  </r>
  <r>
    <s v="1332-SICA"/>
    <s v="Yes"/>
    <x v="0"/>
    <n v="4"/>
    <n v="10"/>
    <n v="0"/>
    <n v="0"/>
    <s v="No"/>
    <x v="0"/>
    <n v="0"/>
    <n v="1"/>
    <n v="0"/>
    <x v="1"/>
    <n v="0"/>
    <x v="7"/>
    <s v="356-3403"/>
    <s v="Female"/>
    <x v="40"/>
    <s v="No"/>
    <s v="No"/>
    <s v="No"/>
    <x v="0"/>
    <n v="0"/>
    <s v="No"/>
    <x v="0"/>
    <s v="Paper Check"/>
    <n v="11"/>
    <n v="11"/>
    <x v="3"/>
    <x v="5"/>
    <n v="1"/>
    <n v="1"/>
    <x v="0"/>
  </r>
  <r>
    <s v="4937-AWGZ"/>
    <s v="Yes"/>
    <x v="48"/>
    <n v="21"/>
    <n v="46"/>
    <n v="10"/>
    <n v="38.5"/>
    <s v="Yes"/>
    <x v="1"/>
    <n v="0"/>
    <n v="4"/>
    <n v="14"/>
    <x v="0"/>
    <n v="0"/>
    <x v="19"/>
    <s v="371-9457"/>
    <s v="Female"/>
    <x v="50"/>
    <s v="No"/>
    <s v="No"/>
    <s v="No"/>
    <x v="0"/>
    <n v="0"/>
    <s v="Yes"/>
    <x v="0"/>
    <s v="Paper Check"/>
    <n v="45"/>
    <n v="231"/>
    <x v="1"/>
    <x v="4"/>
    <n v="1"/>
    <n v="1"/>
    <x v="2"/>
  </r>
  <r>
    <s v="6498-RQDN"/>
    <s v="Yes"/>
    <x v="31"/>
    <n v="134"/>
    <n v="380.4"/>
    <n v="31.606602380000002"/>
    <n v="50.570563810000003"/>
    <s v="Yes"/>
    <x v="0"/>
    <n v="17.7"/>
    <n v="3"/>
    <n v="14"/>
    <x v="1"/>
    <n v="39"/>
    <x v="23"/>
    <s v="391-8087"/>
    <s v="Male"/>
    <x v="53"/>
    <s v="Yes"/>
    <s v="No"/>
    <s v="No"/>
    <x v="1"/>
    <n v="0"/>
    <s v="Yes"/>
    <x v="1"/>
    <s v="Direct Debit"/>
    <n v="63"/>
    <n v="1989"/>
    <x v="1"/>
    <x v="1"/>
    <n v="1"/>
    <n v="1"/>
    <x v="2"/>
  </r>
  <r>
    <s v="7468-USBC"/>
    <s v="Yes"/>
    <x v="15"/>
    <n v="9"/>
    <n v="29.3"/>
    <n v="8"/>
    <n v="11.6"/>
    <s v="Yes"/>
    <x v="1"/>
    <n v="0"/>
    <n v="5"/>
    <n v="7"/>
    <x v="0"/>
    <n v="0"/>
    <x v="49"/>
    <s v="378-4013"/>
    <s v="Male"/>
    <x v="3"/>
    <s v="No"/>
    <s v="No"/>
    <s v="No"/>
    <x v="0"/>
    <n v="0"/>
    <s v="No"/>
    <x v="0"/>
    <s v="Direct Debit"/>
    <n v="47"/>
    <n v="105"/>
    <x v="1"/>
    <x v="1"/>
    <n v="1"/>
    <n v="1"/>
    <x v="1"/>
  </r>
  <r>
    <s v="3237-RFQK"/>
    <s v="Yes"/>
    <x v="15"/>
    <n v="5"/>
    <n v="13.8"/>
    <n v="8"/>
    <n v="20.2"/>
    <s v="Yes"/>
    <x v="1"/>
    <n v="0"/>
    <n v="4"/>
    <n v="5"/>
    <x v="0"/>
    <n v="0"/>
    <x v="49"/>
    <s v="359-3618"/>
    <s v="Male"/>
    <x v="55"/>
    <s v="No"/>
    <s v="Yes"/>
    <s v="No"/>
    <x v="2"/>
    <n v="0"/>
    <s v="No"/>
    <x v="0"/>
    <s v="Direct Debit"/>
    <n v="18"/>
    <n v="36"/>
    <x v="1"/>
    <x v="3"/>
    <n v="1"/>
    <n v="1"/>
    <x v="1"/>
  </r>
  <r>
    <s v="7675-RGES"/>
    <s v="Yes"/>
    <x v="0"/>
    <n v="6"/>
    <n v="15"/>
    <n v="0"/>
    <n v="0"/>
    <s v="No"/>
    <x v="1"/>
    <n v="0"/>
    <n v="3"/>
    <n v="12"/>
    <x v="0"/>
    <n v="0"/>
    <x v="0"/>
    <s v="342-3678"/>
    <s v="Female"/>
    <x v="31"/>
    <s v="No"/>
    <s v="No"/>
    <s v="No"/>
    <x v="0"/>
    <n v="0"/>
    <s v="No"/>
    <x v="0"/>
    <s v="Direct Debit"/>
    <n v="18"/>
    <n v="18"/>
    <x v="1"/>
    <x v="1"/>
    <n v="1"/>
    <n v="1"/>
    <x v="2"/>
  </r>
  <r>
    <s v="4232-DXOF"/>
    <s v="Yes"/>
    <x v="2"/>
    <n v="79"/>
    <n v="265.89999999999998"/>
    <n v="0"/>
    <n v="0"/>
    <s v="No"/>
    <x v="0"/>
    <n v="13.8"/>
    <n v="3"/>
    <n v="10"/>
    <x v="0"/>
    <n v="0"/>
    <x v="48"/>
    <s v="390-5686"/>
    <s v="Female"/>
    <x v="25"/>
    <s v="No"/>
    <s v="Yes"/>
    <s v="No"/>
    <x v="2"/>
    <n v="0"/>
    <s v="Yes"/>
    <x v="1"/>
    <s v="Direct Debit"/>
    <n v="46"/>
    <n v="2057"/>
    <x v="1"/>
    <x v="1"/>
    <n v="1"/>
    <n v="1"/>
    <x v="1"/>
  </r>
  <r>
    <s v="5419-BCAW"/>
    <s v="Yes"/>
    <x v="26"/>
    <n v="252"/>
    <n v="443.2"/>
    <n v="0"/>
    <n v="0"/>
    <s v="No"/>
    <x v="0"/>
    <n v="0"/>
    <n v="1"/>
    <n v="3"/>
    <x v="0"/>
    <n v="0"/>
    <x v="16"/>
    <s v="331-9861"/>
    <s v="Male"/>
    <x v="18"/>
    <s v="No"/>
    <s v="No"/>
    <s v="No"/>
    <x v="0"/>
    <n v="0"/>
    <s v="Yes"/>
    <x v="1"/>
    <s v="Direct Debit"/>
    <n v="61"/>
    <n v="3885"/>
    <x v="3"/>
    <x v="16"/>
    <n v="1"/>
    <n v="1"/>
    <x v="0"/>
  </r>
  <r>
    <s v="0149-EZUH"/>
    <s v="Yes"/>
    <x v="32"/>
    <n v="33"/>
    <n v="75.2"/>
    <n v="0"/>
    <n v="0"/>
    <s v="No"/>
    <x v="0"/>
    <n v="5.8"/>
    <n v="4"/>
    <n v="15"/>
    <x v="1"/>
    <n v="49"/>
    <x v="38"/>
    <s v="402-9558"/>
    <s v="Female"/>
    <x v="50"/>
    <s v="No"/>
    <s v="No"/>
    <s v="No"/>
    <x v="0"/>
    <n v="0"/>
    <s v="No"/>
    <x v="0"/>
    <s v="Direct Debit"/>
    <n v="43"/>
    <n v="465"/>
    <x v="1"/>
    <x v="3"/>
    <n v="1"/>
    <n v="1"/>
    <x v="2"/>
  </r>
  <r>
    <s v="3419-WASD"/>
    <s v="Yes"/>
    <x v="68"/>
    <n v="20"/>
    <n v="68.8"/>
    <n v="0"/>
    <n v="0"/>
    <s v="No"/>
    <x v="0"/>
    <n v="0"/>
    <n v="1"/>
    <n v="7"/>
    <x v="0"/>
    <n v="0"/>
    <x v="39"/>
    <s v="398-8385"/>
    <s v="Male"/>
    <x v="9"/>
    <s v="No"/>
    <s v="No"/>
    <s v="No"/>
    <x v="0"/>
    <n v="0"/>
    <s v="No"/>
    <x v="0"/>
    <s v="Direct Debit"/>
    <n v="52"/>
    <n v="301"/>
    <x v="3"/>
    <x v="16"/>
    <n v="1"/>
    <n v="1"/>
    <x v="1"/>
  </r>
  <r>
    <s v="7964-EPFF"/>
    <s v="Yes"/>
    <x v="71"/>
    <n v="120"/>
    <n v="406"/>
    <n v="0"/>
    <n v="0"/>
    <s v="No"/>
    <x v="1"/>
    <n v="0"/>
    <n v="5"/>
    <n v="1"/>
    <x v="0"/>
    <n v="0"/>
    <x v="1"/>
    <s v="327-5525"/>
    <s v="Male"/>
    <x v="16"/>
    <s v="No"/>
    <s v="No"/>
    <s v="No"/>
    <x v="0"/>
    <n v="0"/>
    <s v="No"/>
    <x v="0"/>
    <s v="Direct Debit"/>
    <n v="37"/>
    <n v="1518"/>
    <x v="1"/>
    <x v="3"/>
    <n v="1"/>
    <n v="1"/>
    <x v="0"/>
  </r>
  <r>
    <s v="6145-SWCU"/>
    <s v="Yes"/>
    <x v="0"/>
    <n v="2"/>
    <n v="4"/>
    <n v="0"/>
    <n v="0"/>
    <s v="No"/>
    <x v="0"/>
    <n v="229.2"/>
    <n v="4"/>
    <n v="10"/>
    <x v="0"/>
    <n v="0"/>
    <x v="44"/>
    <s v="363-8244"/>
    <s v="Male"/>
    <x v="12"/>
    <s v="Yes"/>
    <s v="No"/>
    <s v="No"/>
    <x v="1"/>
    <n v="0"/>
    <s v="No"/>
    <x v="0"/>
    <s v="Direct Debit"/>
    <n v="46"/>
    <n v="46"/>
    <x v="3"/>
    <x v="5"/>
    <n v="1"/>
    <n v="1"/>
    <x v="1"/>
  </r>
  <r>
    <s v="0921-WYVG"/>
    <s v="Yes"/>
    <x v="67"/>
    <n v="371"/>
    <n v="816"/>
    <n v="0"/>
    <n v="0"/>
    <s v="No"/>
    <x v="0"/>
    <n v="116.9"/>
    <n v="2"/>
    <n v="16"/>
    <x v="0"/>
    <n v="0"/>
    <x v="12"/>
    <s v="419-9104"/>
    <s v="Male"/>
    <x v="22"/>
    <s v="Yes"/>
    <s v="No"/>
    <s v="No"/>
    <x v="1"/>
    <n v="0"/>
    <s v="Yes"/>
    <x v="1"/>
    <s v="Direct Debit"/>
    <n v="42"/>
    <n v="2423"/>
    <x v="1"/>
    <x v="1"/>
    <n v="1"/>
    <n v="1"/>
    <x v="2"/>
  </r>
  <r>
    <s v="8301-ZUSY"/>
    <s v="Yes"/>
    <x v="8"/>
    <n v="209"/>
    <n v="418.3"/>
    <n v="0"/>
    <n v="0"/>
    <s v="No"/>
    <x v="0"/>
    <n v="0"/>
    <n v="5"/>
    <n v="14"/>
    <x v="0"/>
    <n v="0"/>
    <x v="42"/>
    <s v="363-1560"/>
    <s v="Male"/>
    <x v="23"/>
    <s v="Yes"/>
    <s v="No"/>
    <s v="No"/>
    <x v="1"/>
    <n v="0"/>
    <s v="No"/>
    <x v="2"/>
    <s v="Credit Card"/>
    <n v="67"/>
    <n v="4653"/>
    <x v="3"/>
    <x v="16"/>
    <n v="1"/>
    <n v="1"/>
    <x v="2"/>
  </r>
  <r>
    <s v="0684-OGXF"/>
    <s v="Yes"/>
    <x v="15"/>
    <n v="9"/>
    <n v="24.9"/>
    <n v="0"/>
    <n v="0"/>
    <s v="No"/>
    <x v="0"/>
    <n v="0"/>
    <n v="3"/>
    <n v="9"/>
    <x v="0"/>
    <n v="0"/>
    <x v="1"/>
    <s v="342-9480"/>
    <s v="Female"/>
    <x v="41"/>
    <s v="No"/>
    <s v="Yes"/>
    <s v="No"/>
    <x v="2"/>
    <n v="0"/>
    <s v="Yes"/>
    <x v="0"/>
    <s v="Paper Check"/>
    <n v="35"/>
    <n v="73"/>
    <x v="3"/>
    <x v="16"/>
    <n v="1"/>
    <n v="1"/>
    <x v="1"/>
  </r>
  <r>
    <s v="3907-MYYM"/>
    <s v="Yes"/>
    <x v="11"/>
    <n v="64"/>
    <n v="166.7"/>
    <n v="0"/>
    <n v="0"/>
    <s v="No"/>
    <x v="0"/>
    <n v="14.9"/>
    <n v="3"/>
    <n v="20"/>
    <x v="1"/>
    <n v="40"/>
    <x v="33"/>
    <s v="343-1538"/>
    <s v="Male"/>
    <x v="33"/>
    <s v="Yes"/>
    <s v="No"/>
    <s v="No"/>
    <x v="1"/>
    <n v="0"/>
    <s v="Yes"/>
    <x v="0"/>
    <s v="Direct Debit"/>
    <n v="61"/>
    <n v="1277"/>
    <x v="3"/>
    <x v="16"/>
    <n v="1"/>
    <n v="1"/>
    <x v="2"/>
  </r>
  <r>
    <s v="4881-JTZT"/>
    <s v="Yes"/>
    <x v="53"/>
    <n v="66"/>
    <n v="159.9"/>
    <n v="0"/>
    <n v="0"/>
    <s v="No"/>
    <x v="0"/>
    <n v="4.3"/>
    <n v="3"/>
    <n v="5"/>
    <x v="0"/>
    <n v="0"/>
    <x v="2"/>
    <s v="421-2955"/>
    <s v="Female"/>
    <x v="11"/>
    <s v="No"/>
    <s v="No"/>
    <s v="No"/>
    <x v="0"/>
    <n v="0"/>
    <s v="Yes"/>
    <x v="0"/>
    <s v="Credit Card"/>
    <n v="43"/>
    <n v="686"/>
    <x v="3"/>
    <x v="5"/>
    <n v="1"/>
    <n v="1"/>
    <x v="1"/>
  </r>
  <r>
    <s v="6335-SWMI"/>
    <s v="Yes"/>
    <x v="74"/>
    <n v="15"/>
    <n v="33.700000000000003"/>
    <n v="0"/>
    <n v="0"/>
    <s v="No"/>
    <x v="1"/>
    <n v="0"/>
    <n v="5"/>
    <n v="3"/>
    <x v="0"/>
    <n v="0"/>
    <x v="13"/>
    <s v="331-6629"/>
    <s v="Male"/>
    <x v="63"/>
    <s v="No"/>
    <s v="Yes"/>
    <s v="No"/>
    <x v="2"/>
    <n v="0"/>
    <s v="No"/>
    <x v="0"/>
    <s v="Direct Debit"/>
    <n v="48"/>
    <n v="326"/>
    <x v="1"/>
    <x v="1"/>
    <n v="1"/>
    <n v="1"/>
    <x v="0"/>
  </r>
  <r>
    <s v="2535-FWOQ"/>
    <s v="Yes"/>
    <x v="25"/>
    <n v="101"/>
    <n v="239.8"/>
    <n v="0"/>
    <n v="0"/>
    <s v="No"/>
    <x v="0"/>
    <n v="20.3"/>
    <n v="1"/>
    <n v="17"/>
    <x v="0"/>
    <n v="0"/>
    <x v="50"/>
    <s v="414-6638"/>
    <s v="Male"/>
    <x v="4"/>
    <s v="Yes"/>
    <s v="No"/>
    <s v="No"/>
    <x v="1"/>
    <n v="0"/>
    <s v="Yes"/>
    <x v="1"/>
    <s v="Direct Debit"/>
    <n v="47"/>
    <n v="2804"/>
    <x v="2"/>
    <x v="2"/>
    <n v="1"/>
    <n v="1"/>
    <x v="2"/>
  </r>
  <r>
    <s v="6991-XJBB"/>
    <s v="Yes"/>
    <x v="45"/>
    <n v="325"/>
    <n v="671.9"/>
    <n v="0"/>
    <n v="0"/>
    <s v="No"/>
    <x v="1"/>
    <n v="0"/>
    <n v="3"/>
    <n v="4"/>
    <x v="0"/>
    <n v="0"/>
    <x v="10"/>
    <s v="409-4447"/>
    <s v="Female"/>
    <x v="18"/>
    <s v="No"/>
    <s v="No"/>
    <s v="No"/>
    <x v="0"/>
    <n v="0"/>
    <s v="No"/>
    <x v="1"/>
    <s v="Direct Debit"/>
    <n v="49"/>
    <n v="2533"/>
    <x v="2"/>
    <x v="2"/>
    <n v="1"/>
    <n v="1"/>
    <x v="0"/>
  </r>
  <r>
    <s v="4972-HQJE"/>
    <s v="Yes"/>
    <x v="43"/>
    <n v="25"/>
    <n v="52"/>
    <n v="0"/>
    <n v="0"/>
    <s v="No"/>
    <x v="0"/>
    <n v="0"/>
    <n v="2"/>
    <n v="9"/>
    <x v="0"/>
    <n v="0"/>
    <x v="42"/>
    <s v="381-5047"/>
    <s v="Female"/>
    <x v="25"/>
    <s v="No"/>
    <s v="Yes"/>
    <s v="No"/>
    <x v="2"/>
    <n v="0"/>
    <s v="No"/>
    <x v="0"/>
    <s v="Direct Debit"/>
    <n v="26"/>
    <n v="98"/>
    <x v="2"/>
    <x v="2"/>
    <n v="1"/>
    <n v="1"/>
    <x v="1"/>
  </r>
  <r>
    <s v="4322-NPES"/>
    <s v="Yes"/>
    <x v="0"/>
    <n v="2"/>
    <n v="4"/>
    <n v="0"/>
    <n v="0"/>
    <s v="No"/>
    <x v="1"/>
    <n v="0"/>
    <n v="3"/>
    <n v="2"/>
    <x v="0"/>
    <n v="0"/>
    <x v="46"/>
    <s v="341-2603"/>
    <s v="Male"/>
    <x v="11"/>
    <s v="No"/>
    <s v="No"/>
    <s v="No"/>
    <x v="0"/>
    <n v="0"/>
    <s v="No"/>
    <x v="0"/>
    <s v="Paper Check"/>
    <n v="24"/>
    <n v="24"/>
    <x v="1"/>
    <x v="3"/>
    <n v="1"/>
    <n v="1"/>
    <x v="0"/>
  </r>
  <r>
    <s v="6131-MJRE"/>
    <s v="Yes"/>
    <x v="47"/>
    <n v="245"/>
    <n v="550.9"/>
    <n v="9.5"/>
    <n v="36.575000000000003"/>
    <s v="Yes"/>
    <x v="0"/>
    <n v="12.2"/>
    <n v="1"/>
    <n v="2"/>
    <x v="1"/>
    <n v="37"/>
    <x v="8"/>
    <s v="351-9537"/>
    <s v="Female"/>
    <x v="34"/>
    <s v="No"/>
    <s v="Yes"/>
    <s v="No"/>
    <x v="2"/>
    <n v="0"/>
    <s v="Yes"/>
    <x v="1"/>
    <s v="Direct Debit"/>
    <n v="59"/>
    <n v="3274"/>
    <x v="1"/>
    <x v="4"/>
    <n v="1"/>
    <n v="1"/>
    <x v="0"/>
  </r>
  <r>
    <s v="8582-OMPU"/>
    <s v="Yes"/>
    <x v="55"/>
    <n v="56"/>
    <n v="150.69999999999999"/>
    <n v="0"/>
    <n v="0"/>
    <s v="No"/>
    <x v="1"/>
    <n v="0"/>
    <n v="4"/>
    <n v="0"/>
    <x v="1"/>
    <n v="0"/>
    <x v="23"/>
    <s v="366-9538"/>
    <s v="Female"/>
    <x v="44"/>
    <s v="No"/>
    <s v="No"/>
    <s v="No"/>
    <x v="0"/>
    <n v="0"/>
    <s v="No"/>
    <x v="1"/>
    <s v="Direct Debit"/>
    <n v="11"/>
    <n v="129"/>
    <x v="3"/>
    <x v="5"/>
    <n v="1"/>
    <n v="1"/>
    <x v="0"/>
  </r>
  <r>
    <s v="1351-ERSV"/>
    <s v="Yes"/>
    <x v="0"/>
    <n v="4"/>
    <n v="11"/>
    <n v="7.6"/>
    <n v="11.02"/>
    <s v="Yes"/>
    <x v="0"/>
    <n v="5.5"/>
    <n v="3"/>
    <n v="13"/>
    <x v="0"/>
    <n v="0"/>
    <x v="49"/>
    <s v="393-9918"/>
    <s v="Male"/>
    <x v="4"/>
    <s v="Yes"/>
    <s v="No"/>
    <s v="No"/>
    <x v="1"/>
    <n v="0"/>
    <s v="No"/>
    <x v="0"/>
    <s v="Direct Debit"/>
    <n v="54"/>
    <n v="54"/>
    <x v="2"/>
    <x v="7"/>
    <n v="1"/>
    <n v="1"/>
    <x v="2"/>
  </r>
  <r>
    <s v="7157-CWTR"/>
    <s v="Yes"/>
    <x v="33"/>
    <n v="146"/>
    <n v="320.2"/>
    <n v="7.6"/>
    <n v="19.190000000000001"/>
    <s v="Yes"/>
    <x v="0"/>
    <n v="4.8"/>
    <n v="2"/>
    <n v="5"/>
    <x v="0"/>
    <n v="0"/>
    <x v="5"/>
    <s v="402-2377"/>
    <s v="Female"/>
    <x v="31"/>
    <s v="No"/>
    <s v="No"/>
    <s v="No"/>
    <x v="0"/>
    <n v="0"/>
    <s v="Yes"/>
    <x v="1"/>
    <s v="Direct Debit"/>
    <n v="46"/>
    <n v="2920"/>
    <x v="1"/>
    <x v="1"/>
    <n v="1"/>
    <n v="1"/>
    <x v="1"/>
  </r>
  <r>
    <s v="8759-QETC"/>
    <s v="Yes"/>
    <x v="0"/>
    <n v="3"/>
    <n v="7"/>
    <n v="0"/>
    <n v="0"/>
    <s v="No"/>
    <x v="0"/>
    <n v="0"/>
    <n v="0"/>
    <n v="7"/>
    <x v="0"/>
    <n v="0"/>
    <x v="34"/>
    <s v="333-3531"/>
    <s v="Male"/>
    <x v="24"/>
    <s v="No"/>
    <s v="No"/>
    <s v="No"/>
    <x v="0"/>
    <n v="0"/>
    <s v="No"/>
    <x v="0"/>
    <s v="Direct Debit"/>
    <n v="18"/>
    <n v="18"/>
    <x v="1"/>
    <x v="3"/>
    <n v="1"/>
    <n v="1"/>
    <x v="1"/>
  </r>
  <r>
    <s v="2236-LFDS"/>
    <s v="Yes"/>
    <x v="18"/>
    <n v="33"/>
    <n v="79.5"/>
    <n v="0"/>
    <n v="0"/>
    <s v="No"/>
    <x v="0"/>
    <n v="32.9"/>
    <n v="4"/>
    <n v="5"/>
    <x v="0"/>
    <n v="0"/>
    <x v="27"/>
    <s v="350-1422"/>
    <s v="Male"/>
    <x v="47"/>
    <s v="No"/>
    <s v="Yes"/>
    <s v="No"/>
    <x v="2"/>
    <n v="0"/>
    <s v="No"/>
    <x v="0"/>
    <s v="Direct Debit"/>
    <n v="40"/>
    <n v="797"/>
    <x v="1"/>
    <x v="3"/>
    <n v="1"/>
    <n v="1"/>
    <x v="1"/>
  </r>
  <r>
    <s v="1169-ORTI"/>
    <s v="Yes"/>
    <x v="30"/>
    <n v="10"/>
    <n v="29.1"/>
    <n v="0"/>
    <n v="0"/>
    <s v="No"/>
    <x v="0"/>
    <n v="0"/>
    <n v="4"/>
    <n v="7"/>
    <x v="0"/>
    <n v="0"/>
    <x v="2"/>
    <s v="385-8406"/>
    <s v="Female"/>
    <x v="9"/>
    <s v="No"/>
    <s v="No"/>
    <s v="No"/>
    <x v="0"/>
    <n v="0"/>
    <s v="No"/>
    <x v="0"/>
    <s v="Direct Debit"/>
    <n v="52"/>
    <n v="168"/>
    <x v="1"/>
    <x v="3"/>
    <n v="1"/>
    <n v="1"/>
    <x v="1"/>
  </r>
  <r>
    <s v="1877-QGZE"/>
    <s v="Yes"/>
    <x v="52"/>
    <n v="136"/>
    <n v="244.6"/>
    <n v="0"/>
    <n v="0"/>
    <s v="No"/>
    <x v="0"/>
    <n v="4.2"/>
    <n v="5"/>
    <n v="3"/>
    <x v="1"/>
    <n v="23"/>
    <x v="47"/>
    <s v="380-7277"/>
    <s v="Male"/>
    <x v="49"/>
    <s v="No"/>
    <s v="No"/>
    <s v="No"/>
    <x v="0"/>
    <n v="0"/>
    <s v="No"/>
    <x v="0"/>
    <s v="Credit Card"/>
    <n v="42"/>
    <n v="934"/>
    <x v="1"/>
    <x v="4"/>
    <n v="1"/>
    <n v="1"/>
    <x v="0"/>
  </r>
  <r>
    <s v="8630-CTDU"/>
    <s v="Yes"/>
    <x v="43"/>
    <n v="27"/>
    <n v="63.4"/>
    <n v="0"/>
    <n v="0"/>
    <s v="No"/>
    <x v="0"/>
    <n v="0"/>
    <n v="2"/>
    <n v="1"/>
    <x v="0"/>
    <n v="0"/>
    <x v="20"/>
    <s v="352-1798"/>
    <s v="Male"/>
    <x v="1"/>
    <s v="No"/>
    <s v="No"/>
    <s v="No"/>
    <x v="0"/>
    <n v="0"/>
    <s v="Yes"/>
    <x v="0"/>
    <s v="Paper Check"/>
    <n v="39"/>
    <n v="156"/>
    <x v="1"/>
    <x v="15"/>
    <n v="1"/>
    <n v="1"/>
    <x v="0"/>
  </r>
  <r>
    <s v="7712-HYWS"/>
    <s v="Yes"/>
    <x v="12"/>
    <n v="402"/>
    <n v="951"/>
    <n v="0"/>
    <n v="0"/>
    <s v="No"/>
    <x v="0"/>
    <n v="0"/>
    <n v="3"/>
    <n v="17"/>
    <x v="0"/>
    <n v="0"/>
    <x v="20"/>
    <s v="337-7163"/>
    <s v="Male"/>
    <x v="33"/>
    <s v="Yes"/>
    <s v="No"/>
    <s v="No"/>
    <x v="1"/>
    <n v="0"/>
    <s v="No"/>
    <x v="1"/>
    <s v="Direct Debit"/>
    <n v="39"/>
    <n v="2298"/>
    <x v="1"/>
    <x v="15"/>
    <n v="1"/>
    <n v="1"/>
    <x v="2"/>
  </r>
  <r>
    <s v="2208-PXKF"/>
    <s v="Yes"/>
    <x v="25"/>
    <n v="320"/>
    <n v="893.9"/>
    <n v="0"/>
    <n v="0"/>
    <s v="No"/>
    <x v="0"/>
    <n v="108.9"/>
    <n v="5"/>
    <n v="2"/>
    <x v="0"/>
    <n v="0"/>
    <x v="19"/>
    <s v="387-3332"/>
    <s v="Female"/>
    <x v="24"/>
    <s v="No"/>
    <s v="No"/>
    <s v="No"/>
    <x v="0"/>
    <n v="0"/>
    <s v="No"/>
    <x v="0"/>
    <s v="Direct Debit"/>
    <n v="21"/>
    <n v="1265"/>
    <x v="1"/>
    <x v="15"/>
    <n v="1"/>
    <n v="1"/>
    <x v="0"/>
  </r>
  <r>
    <s v="4158-RXXZ"/>
    <s v="Yes"/>
    <x v="70"/>
    <n v="77"/>
    <n v="225.9"/>
    <n v="0"/>
    <n v="0"/>
    <s v="No"/>
    <x v="0"/>
    <n v="222.1"/>
    <n v="4"/>
    <n v="2"/>
    <x v="0"/>
    <n v="0"/>
    <x v="10"/>
    <s v="379-4257"/>
    <s v="Female"/>
    <x v="51"/>
    <s v="No"/>
    <s v="No"/>
    <s v="No"/>
    <x v="0"/>
    <n v="0"/>
    <s v="Yes"/>
    <x v="0"/>
    <s v="Direct Debit"/>
    <n v="70"/>
    <n v="1052"/>
    <x v="1"/>
    <x v="1"/>
    <n v="1"/>
    <n v="1"/>
    <x v="0"/>
  </r>
  <r>
    <s v="2960-ISNM"/>
    <s v="Yes"/>
    <x v="37"/>
    <n v="58"/>
    <n v="151.6"/>
    <n v="0"/>
    <n v="0"/>
    <s v="No"/>
    <x v="0"/>
    <n v="0"/>
    <n v="4"/>
    <n v="1"/>
    <x v="0"/>
    <n v="0"/>
    <x v="25"/>
    <s v="422-5865"/>
    <s v="Male"/>
    <x v="44"/>
    <s v="No"/>
    <s v="No"/>
    <s v="No"/>
    <x v="0"/>
    <n v="0"/>
    <s v="Yes"/>
    <x v="0"/>
    <s v="Direct Debit"/>
    <n v="62"/>
    <n v="588"/>
    <x v="1"/>
    <x v="1"/>
    <n v="1"/>
    <n v="1"/>
    <x v="0"/>
  </r>
  <r>
    <s v="1120-ZIKN"/>
    <s v="Yes"/>
    <x v="68"/>
    <n v="26"/>
    <n v="59.3"/>
    <n v="0"/>
    <n v="0"/>
    <s v="No"/>
    <x v="0"/>
    <n v="0"/>
    <n v="4"/>
    <n v="8"/>
    <x v="0"/>
    <n v="0"/>
    <x v="42"/>
    <s v="343-9946"/>
    <s v="Female"/>
    <x v="20"/>
    <s v="No"/>
    <s v="No"/>
    <s v="No"/>
    <x v="0"/>
    <n v="0"/>
    <s v="Yes"/>
    <x v="0"/>
    <s v="Direct Debit"/>
    <n v="40"/>
    <n v="235"/>
    <x v="1"/>
    <x v="3"/>
    <n v="1"/>
    <n v="1"/>
    <x v="1"/>
  </r>
  <r>
    <s v="5527-RIAL"/>
    <s v="Yes"/>
    <x v="4"/>
    <n v="416"/>
    <n v="741.8"/>
    <n v="0"/>
    <n v="0"/>
    <s v="No"/>
    <x v="0"/>
    <n v="7.1"/>
    <n v="0"/>
    <n v="8"/>
    <x v="1"/>
    <n v="0"/>
    <x v="28"/>
    <s v="386-9141"/>
    <s v="Female"/>
    <x v="2"/>
    <s v="No"/>
    <s v="No"/>
    <s v="No"/>
    <x v="0"/>
    <n v="0"/>
    <s v="Yes"/>
    <x v="0"/>
    <s v="Direct Debit"/>
    <n v="54"/>
    <n v="3335"/>
    <x v="5"/>
    <x v="11"/>
    <n v="1"/>
    <n v="1"/>
    <x v="1"/>
  </r>
  <r>
    <s v="5317-TKJY"/>
    <s v="Yes"/>
    <x v="35"/>
    <n v="228"/>
    <n v="483.2"/>
    <n v="0"/>
    <n v="0"/>
    <s v="No"/>
    <x v="0"/>
    <n v="4"/>
    <n v="5"/>
    <n v="3"/>
    <x v="0"/>
    <n v="0"/>
    <x v="16"/>
    <s v="327-3053"/>
    <s v="Male"/>
    <x v="21"/>
    <s v="No"/>
    <s v="No"/>
    <s v="No"/>
    <x v="0"/>
    <n v="0"/>
    <s v="Yes"/>
    <x v="0"/>
    <s v="Direct Debit"/>
    <n v="44"/>
    <n v="2117"/>
    <x v="5"/>
    <x v="11"/>
    <n v="1"/>
    <n v="1"/>
    <x v="0"/>
  </r>
  <r>
    <s v="4876-LSUC"/>
    <s v="Yes"/>
    <x v="0"/>
    <n v="8"/>
    <n v="16"/>
    <n v="0"/>
    <n v="0"/>
    <s v="No"/>
    <x v="1"/>
    <n v="0"/>
    <n v="2"/>
    <n v="6"/>
    <x v="0"/>
    <n v="0"/>
    <x v="2"/>
    <s v="397-8772"/>
    <s v="Female"/>
    <x v="32"/>
    <s v="No"/>
    <s v="No"/>
    <s v="No"/>
    <x v="0"/>
    <n v="0"/>
    <s v="No"/>
    <x v="0"/>
    <s v="Direct Debit"/>
    <n v="8"/>
    <n v="8"/>
    <x v="5"/>
    <x v="11"/>
    <n v="1"/>
    <n v="1"/>
    <x v="1"/>
  </r>
  <r>
    <s v="2174-JBVF"/>
    <s v="Yes"/>
    <x v="32"/>
    <n v="52"/>
    <n v="113.3"/>
    <n v="0"/>
    <n v="0"/>
    <s v="No"/>
    <x v="0"/>
    <n v="7.7"/>
    <n v="2"/>
    <n v="12"/>
    <x v="0"/>
    <n v="0"/>
    <x v="25"/>
    <s v="379-8248"/>
    <s v="Female"/>
    <x v="24"/>
    <s v="No"/>
    <s v="No"/>
    <s v="No"/>
    <x v="0"/>
    <n v="0"/>
    <s v="No"/>
    <x v="0"/>
    <s v="Direct Debit"/>
    <n v="51"/>
    <n v="581"/>
    <x v="5"/>
    <x v="11"/>
    <n v="1"/>
    <n v="1"/>
    <x v="2"/>
  </r>
  <r>
    <s v="4044-NTXM"/>
    <s v="Yes"/>
    <x v="37"/>
    <n v="47"/>
    <n v="122.1"/>
    <n v="0"/>
    <n v="0"/>
    <s v="No"/>
    <x v="0"/>
    <n v="0"/>
    <n v="2"/>
    <n v="27"/>
    <x v="0"/>
    <n v="0"/>
    <x v="47"/>
    <s v="370-5527"/>
    <s v="Female"/>
    <x v="6"/>
    <s v="Yes"/>
    <s v="No"/>
    <s v="No"/>
    <x v="1"/>
    <n v="0"/>
    <s v="Yes"/>
    <x v="0"/>
    <s v="Credit Card"/>
    <n v="50"/>
    <n v="467"/>
    <x v="5"/>
    <x v="11"/>
    <n v="1"/>
    <n v="1"/>
    <x v="2"/>
  </r>
  <r>
    <s v="6425-HFFL"/>
    <s v="Yes"/>
    <x v="5"/>
    <n v="34"/>
    <n v="103.9"/>
    <n v="0"/>
    <n v="0"/>
    <s v="No"/>
    <x v="0"/>
    <n v="0"/>
    <n v="4"/>
    <n v="7"/>
    <x v="0"/>
    <n v="0"/>
    <x v="50"/>
    <s v="393-8736"/>
    <s v="Male"/>
    <x v="0"/>
    <s v="No"/>
    <s v="No"/>
    <s v="No"/>
    <x v="0"/>
    <n v="0"/>
    <s v="No"/>
    <x v="0"/>
    <s v="Direct Debit"/>
    <n v="32"/>
    <n v="549"/>
    <x v="5"/>
    <x v="11"/>
    <n v="1"/>
    <n v="1"/>
    <x v="1"/>
  </r>
  <r>
    <s v="3823-OYMR"/>
    <s v="Yes"/>
    <x v="37"/>
    <n v="32"/>
    <n v="64"/>
    <n v="0"/>
    <n v="0"/>
    <s v="No"/>
    <x v="0"/>
    <n v="0"/>
    <n v="0"/>
    <n v="5"/>
    <x v="0"/>
    <n v="0"/>
    <x v="3"/>
    <s v="418-9036"/>
    <s v="Male"/>
    <x v="25"/>
    <s v="No"/>
    <s v="Yes"/>
    <s v="No"/>
    <x v="2"/>
    <n v="0"/>
    <s v="Yes"/>
    <x v="0"/>
    <s v="Direct Debit"/>
    <n v="60"/>
    <n v="545"/>
    <x v="1"/>
    <x v="3"/>
    <n v="1"/>
    <n v="1"/>
    <x v="1"/>
  </r>
  <r>
    <s v="1347-WYMD"/>
    <s v="Yes"/>
    <x v="37"/>
    <n v="16"/>
    <n v="37.799999999999997"/>
    <n v="9.0250000000000004"/>
    <n v="34.746250000000003"/>
    <s v="Yes"/>
    <x v="0"/>
    <n v="11.6"/>
    <n v="4"/>
    <n v="8"/>
    <x v="1"/>
    <n v="13"/>
    <x v="32"/>
    <s v="406-1247"/>
    <s v="Male"/>
    <x v="55"/>
    <s v="No"/>
    <s v="Yes"/>
    <s v="No"/>
    <x v="2"/>
    <n v="0"/>
    <s v="No"/>
    <x v="0"/>
    <s v="Direct Debit"/>
    <n v="45"/>
    <n v="426"/>
    <x v="1"/>
    <x v="3"/>
    <n v="1"/>
    <n v="1"/>
    <x v="1"/>
  </r>
  <r>
    <s v="0619-DRLS"/>
    <s v="Yes"/>
    <x v="0"/>
    <n v="2"/>
    <n v="4"/>
    <n v="0"/>
    <n v="0"/>
    <s v="No"/>
    <x v="0"/>
    <n v="0"/>
    <n v="4"/>
    <n v="3"/>
    <x v="0"/>
    <n v="0"/>
    <x v="2"/>
    <s v="404-4611"/>
    <s v="Male"/>
    <x v="64"/>
    <s v="No"/>
    <s v="Yes"/>
    <s v="No"/>
    <x v="2"/>
    <n v="0"/>
    <s v="No"/>
    <x v="0"/>
    <s v="Direct Debit"/>
    <n v="34"/>
    <n v="34"/>
    <x v="5"/>
    <x v="11"/>
    <n v="1"/>
    <n v="1"/>
    <x v="0"/>
  </r>
  <r>
    <s v="1505-RGNO"/>
    <s v="Yes"/>
    <x v="30"/>
    <n v="6"/>
    <n v="12.9"/>
    <n v="7.22"/>
    <n v="10.468999999999999"/>
    <s v="Yes"/>
    <x v="0"/>
    <n v="5.2"/>
    <n v="5"/>
    <n v="6"/>
    <x v="0"/>
    <n v="0"/>
    <x v="34"/>
    <s v="350-9228"/>
    <s v="Female"/>
    <x v="57"/>
    <s v="No"/>
    <s v="Yes"/>
    <s v="No"/>
    <x v="2"/>
    <n v="0"/>
    <s v="No"/>
    <x v="0"/>
    <s v="Direct Debit"/>
    <n v="52"/>
    <n v="134"/>
    <x v="4"/>
    <x v="9"/>
    <n v="1"/>
    <n v="1"/>
    <x v="1"/>
  </r>
  <r>
    <s v="6752-VVVP"/>
    <s v="Yes"/>
    <x v="55"/>
    <n v="61"/>
    <n v="140.80000000000001"/>
    <n v="7.22"/>
    <n v="18.230499999999999"/>
    <s v="Yes"/>
    <x v="0"/>
    <n v="4.5999999999999996"/>
    <n v="0"/>
    <n v="1"/>
    <x v="0"/>
    <n v="0"/>
    <x v="31"/>
    <s v="407-5774"/>
    <s v="Female"/>
    <x v="31"/>
    <s v="No"/>
    <s v="No"/>
    <s v="No"/>
    <x v="0"/>
    <n v="0"/>
    <s v="Yes"/>
    <x v="0"/>
    <s v="Direct Debit"/>
    <n v="41"/>
    <n v="476"/>
    <x v="1"/>
    <x v="3"/>
    <n v="1"/>
    <n v="1"/>
    <x v="0"/>
  </r>
  <r>
    <s v="7760-PAHH"/>
    <s v="Yes"/>
    <x v="43"/>
    <n v="21"/>
    <n v="51.1"/>
    <n v="0"/>
    <n v="0"/>
    <s v="No"/>
    <x v="1"/>
    <n v="0"/>
    <n v="2"/>
    <n v="4"/>
    <x v="0"/>
    <n v="0"/>
    <x v="37"/>
    <s v="368-7555"/>
    <s v="Female"/>
    <x v="41"/>
    <s v="No"/>
    <s v="Yes"/>
    <s v="No"/>
    <x v="2"/>
    <n v="0"/>
    <s v="No"/>
    <x v="0"/>
    <s v="Direct Debit"/>
    <n v="51"/>
    <n v="216"/>
    <x v="1"/>
    <x v="3"/>
    <n v="1"/>
    <n v="1"/>
    <x v="0"/>
  </r>
  <r>
    <s v="4368-IOMO"/>
    <s v="Yes"/>
    <x v="48"/>
    <n v="38"/>
    <n v="82.4"/>
    <n v="0"/>
    <n v="0"/>
    <s v="No"/>
    <x v="0"/>
    <n v="20.8"/>
    <n v="3"/>
    <n v="5"/>
    <x v="0"/>
    <n v="0"/>
    <x v="35"/>
    <s v="337-1506"/>
    <s v="Female"/>
    <x v="38"/>
    <s v="No"/>
    <s v="No"/>
    <s v="No"/>
    <x v="0"/>
    <n v="0"/>
    <s v="No"/>
    <x v="0"/>
    <s v="Direct Debit"/>
    <n v="27"/>
    <n v="149"/>
    <x v="4"/>
    <x v="6"/>
    <n v="1"/>
    <n v="1"/>
    <x v="1"/>
  </r>
  <r>
    <s v="3425-HLPW"/>
    <s v="Yes"/>
    <x v="30"/>
    <n v="4"/>
    <n v="11.6"/>
    <n v="0"/>
    <n v="0"/>
    <s v="No"/>
    <x v="0"/>
    <n v="0"/>
    <n v="1"/>
    <n v="12"/>
    <x v="0"/>
    <n v="0"/>
    <x v="46"/>
    <s v="366-7069"/>
    <s v="Female"/>
    <x v="52"/>
    <s v="No"/>
    <s v="No"/>
    <s v="No"/>
    <x v="0"/>
    <n v="0"/>
    <s v="No"/>
    <x v="0"/>
    <s v="Direct Debit"/>
    <n v="29"/>
    <n v="84"/>
    <x v="2"/>
    <x v="7"/>
    <n v="1"/>
    <n v="1"/>
    <x v="2"/>
  </r>
  <r>
    <s v="2463-VEZT"/>
    <s v="Yes"/>
    <x v="49"/>
    <n v="111"/>
    <n v="274.3"/>
    <n v="0"/>
    <n v="0"/>
    <s v="No"/>
    <x v="0"/>
    <n v="3.2"/>
    <n v="0"/>
    <n v="5"/>
    <x v="1"/>
    <n v="54"/>
    <x v="7"/>
    <s v="354-7025"/>
    <s v="Male"/>
    <x v="14"/>
    <s v="No"/>
    <s v="Yes"/>
    <s v="No"/>
    <x v="2"/>
    <n v="0"/>
    <s v="Yes"/>
    <x v="0"/>
    <s v="Direct Debit"/>
    <n v="64"/>
    <n v="2195"/>
    <x v="2"/>
    <x v="7"/>
    <n v="1"/>
    <n v="1"/>
    <x v="1"/>
  </r>
  <r>
    <s v="4126-AUXC"/>
    <s v="Yes"/>
    <x v="15"/>
    <n v="7"/>
    <n v="15.2"/>
    <n v="0"/>
    <n v="0"/>
    <s v="No"/>
    <x v="0"/>
    <n v="0"/>
    <n v="3"/>
    <n v="3"/>
    <x v="0"/>
    <n v="0"/>
    <x v="43"/>
    <s v="330-5462"/>
    <s v="Male"/>
    <x v="27"/>
    <s v="No"/>
    <s v="Yes"/>
    <s v="No"/>
    <x v="2"/>
    <n v="0"/>
    <s v="No"/>
    <x v="0"/>
    <s v="Credit Card"/>
    <n v="16"/>
    <n v="30"/>
    <x v="2"/>
    <x v="7"/>
    <n v="1"/>
    <n v="1"/>
    <x v="0"/>
  </r>
  <r>
    <s v="6231-YBKI"/>
    <s v="Yes"/>
    <x v="0"/>
    <n v="5"/>
    <n v="11"/>
    <n v="0"/>
    <n v="0"/>
    <s v="No"/>
    <x v="0"/>
    <n v="0"/>
    <n v="1"/>
    <n v="18"/>
    <x v="0"/>
    <n v="0"/>
    <x v="40"/>
    <s v="389-6790"/>
    <s v="Male"/>
    <x v="4"/>
    <s v="Yes"/>
    <s v="No"/>
    <s v="No"/>
    <x v="1"/>
    <n v="0"/>
    <s v="No"/>
    <x v="0"/>
    <s v="Credit Card"/>
    <n v="27"/>
    <n v="27"/>
    <x v="2"/>
    <x v="7"/>
    <n v="1"/>
    <n v="1"/>
    <x v="2"/>
  </r>
  <r>
    <s v="4261-MXMC"/>
    <s v="Yes"/>
    <x v="0"/>
    <n v="2"/>
    <n v="4"/>
    <n v="0"/>
    <n v="0"/>
    <s v="No"/>
    <x v="0"/>
    <n v="137.9"/>
    <n v="2"/>
    <n v="3"/>
    <x v="0"/>
    <n v="0"/>
    <x v="6"/>
    <s v="353-1941"/>
    <s v="Male"/>
    <x v="0"/>
    <s v="No"/>
    <s v="No"/>
    <s v="No"/>
    <x v="0"/>
    <n v="0"/>
    <s v="No"/>
    <x v="0"/>
    <s v="Paper Check"/>
    <n v="26"/>
    <n v="26"/>
    <x v="4"/>
    <x v="17"/>
    <n v="1"/>
    <n v="1"/>
    <x v="0"/>
  </r>
  <r>
    <s v="3494-DYGO"/>
    <s v="Yes"/>
    <x v="61"/>
    <n v="56"/>
    <n v="116.2"/>
    <n v="0"/>
    <n v="0"/>
    <s v="No"/>
    <x v="0"/>
    <n v="84.4"/>
    <n v="3"/>
    <n v="5"/>
    <x v="0"/>
    <n v="0"/>
    <x v="16"/>
    <s v="328-1522"/>
    <s v="Male"/>
    <x v="34"/>
    <s v="No"/>
    <s v="Yes"/>
    <s v="No"/>
    <x v="2"/>
    <n v="0"/>
    <s v="No"/>
    <x v="0"/>
    <s v="Credit Card"/>
    <n v="45"/>
    <n v="377"/>
    <x v="1"/>
    <x v="3"/>
    <n v="1"/>
    <n v="1"/>
    <x v="1"/>
  </r>
  <r>
    <s v="1871-TBWX"/>
    <s v="Yes"/>
    <x v="68"/>
    <n v="17"/>
    <n v="52.5"/>
    <n v="0"/>
    <n v="0"/>
    <s v="No"/>
    <x v="0"/>
    <n v="0"/>
    <n v="2"/>
    <n v="0"/>
    <x v="1"/>
    <n v="0"/>
    <x v="32"/>
    <s v="408-4529"/>
    <s v="Male"/>
    <x v="2"/>
    <s v="No"/>
    <s v="No"/>
    <s v="No"/>
    <x v="0"/>
    <n v="0"/>
    <s v="No"/>
    <x v="0"/>
    <s v="Direct Debit"/>
    <n v="7"/>
    <n v="43"/>
    <x v="3"/>
    <x v="5"/>
    <n v="1"/>
    <n v="1"/>
    <x v="0"/>
  </r>
  <r>
    <s v="5330-DBKT"/>
    <s v="Yes"/>
    <x v="15"/>
    <n v="3"/>
    <n v="9.1"/>
    <n v="0"/>
    <n v="0"/>
    <s v="No"/>
    <x v="0"/>
    <n v="0"/>
    <n v="5"/>
    <n v="9"/>
    <x v="0"/>
    <n v="0"/>
    <x v="11"/>
    <s v="372-4835"/>
    <s v="Female"/>
    <x v="8"/>
    <s v="No"/>
    <s v="No"/>
    <s v="No"/>
    <x v="0"/>
    <n v="0"/>
    <s v="No"/>
    <x v="0"/>
    <s v="Direct Debit"/>
    <n v="40"/>
    <n v="73"/>
    <x v="1"/>
    <x v="15"/>
    <n v="1"/>
    <n v="1"/>
    <x v="1"/>
  </r>
  <r>
    <s v="4155-NFJO"/>
    <s v="Yes"/>
    <x v="0"/>
    <n v="6"/>
    <n v="13"/>
    <n v="0"/>
    <n v="0"/>
    <s v="No"/>
    <x v="0"/>
    <n v="8.9"/>
    <n v="1"/>
    <n v="17"/>
    <x v="1"/>
    <n v="35"/>
    <x v="8"/>
    <s v="334-6605"/>
    <s v="Female"/>
    <x v="6"/>
    <s v="Yes"/>
    <s v="No"/>
    <s v="No"/>
    <x v="1"/>
    <n v="0"/>
    <s v="No"/>
    <x v="0"/>
    <s v="Direct Debit"/>
    <n v="54"/>
    <n v="54"/>
    <x v="1"/>
    <x v="1"/>
    <n v="1"/>
    <n v="1"/>
    <x v="2"/>
  </r>
  <r>
    <s v="3855-UUZN"/>
    <s v="Yes"/>
    <x v="72"/>
    <n v="106"/>
    <n v="224"/>
    <n v="0"/>
    <n v="0"/>
    <s v="No"/>
    <x v="0"/>
    <n v="3.8"/>
    <n v="5"/>
    <n v="6"/>
    <x v="0"/>
    <n v="0"/>
    <x v="1"/>
    <s v="328-2110"/>
    <s v="Male"/>
    <x v="45"/>
    <s v="No"/>
    <s v="Yes"/>
    <s v="No"/>
    <x v="2"/>
    <n v="0"/>
    <s v="No"/>
    <x v="0"/>
    <s v="Direct Debit"/>
    <n v="19"/>
    <n v="853"/>
    <x v="1"/>
    <x v="3"/>
    <n v="1"/>
    <n v="1"/>
    <x v="1"/>
  </r>
  <r>
    <s v="8238-JOYM"/>
    <s v="Yes"/>
    <x v="8"/>
    <n v="325"/>
    <n v="836.5"/>
    <n v="0"/>
    <n v="0"/>
    <s v="No"/>
    <x v="0"/>
    <n v="0"/>
    <n v="0"/>
    <n v="13"/>
    <x v="0"/>
    <n v="0"/>
    <x v="44"/>
    <s v="332-6181"/>
    <s v="Male"/>
    <x v="6"/>
    <s v="Yes"/>
    <s v="No"/>
    <s v="No"/>
    <x v="1"/>
    <n v="0"/>
    <s v="Yes"/>
    <x v="2"/>
    <s v="Direct Debit"/>
    <n v="71"/>
    <n v="4921"/>
    <x v="1"/>
    <x v="3"/>
    <n v="1"/>
    <n v="1"/>
    <x v="2"/>
  </r>
  <r>
    <s v="6291-RVVM"/>
    <s v="Yes"/>
    <x v="0"/>
    <n v="2"/>
    <n v="4"/>
    <n v="0"/>
    <n v="0"/>
    <s v="No"/>
    <x v="0"/>
    <n v="9.1999999999999993"/>
    <n v="1"/>
    <n v="14"/>
    <x v="0"/>
    <n v="0"/>
    <x v="37"/>
    <s v="330-5255"/>
    <s v="Male"/>
    <x v="38"/>
    <s v="No"/>
    <s v="No"/>
    <s v="No"/>
    <x v="0"/>
    <n v="0"/>
    <s v="No"/>
    <x v="0"/>
    <s v="Direct Debit"/>
    <n v="46"/>
    <n v="46"/>
    <x v="1"/>
    <x v="4"/>
    <n v="1"/>
    <n v="1"/>
    <x v="2"/>
  </r>
  <r>
    <s v="5066-VNJW"/>
    <s v="Yes"/>
    <x v="4"/>
    <n v="253"/>
    <n v="738.3"/>
    <n v="0"/>
    <n v="0"/>
    <s v="No"/>
    <x v="0"/>
    <n v="0"/>
    <n v="4"/>
    <n v="3"/>
    <x v="0"/>
    <n v="0"/>
    <x v="8"/>
    <s v="394-7447"/>
    <s v="Male"/>
    <x v="13"/>
    <s v="No"/>
    <s v="Yes"/>
    <s v="No"/>
    <x v="2"/>
    <n v="0"/>
    <s v="Yes"/>
    <x v="1"/>
    <s v="Direct Debit"/>
    <n v="56"/>
    <n v="3426"/>
    <x v="1"/>
    <x v="3"/>
    <n v="1"/>
    <n v="1"/>
    <x v="0"/>
  </r>
  <r>
    <s v="7806-BBUB"/>
    <s v="Yes"/>
    <x v="0"/>
    <n v="6"/>
    <n v="15"/>
    <n v="0"/>
    <n v="0"/>
    <s v="No"/>
    <x v="0"/>
    <n v="0"/>
    <n v="1"/>
    <n v="4"/>
    <x v="0"/>
    <n v="0"/>
    <x v="28"/>
    <s v="344-7470"/>
    <s v="Male"/>
    <x v="11"/>
    <s v="No"/>
    <s v="No"/>
    <s v="No"/>
    <x v="0"/>
    <n v="0"/>
    <s v="No"/>
    <x v="0"/>
    <s v="Direct Debit"/>
    <n v="58"/>
    <n v="58"/>
    <x v="1"/>
    <x v="4"/>
    <n v="1"/>
    <n v="1"/>
    <x v="0"/>
  </r>
  <r>
    <s v="4632-UWHX"/>
    <s v="Yes"/>
    <x v="1"/>
    <n v="51"/>
    <n v="230.7"/>
    <n v="0"/>
    <n v="0"/>
    <s v="No"/>
    <x v="1"/>
    <n v="0"/>
    <n v="0"/>
    <n v="4"/>
    <x v="0"/>
    <n v="0"/>
    <x v="6"/>
    <s v="345-9140"/>
    <s v="Female"/>
    <x v="66"/>
    <s v="No"/>
    <s v="Yes"/>
    <s v="No"/>
    <x v="2"/>
    <n v="0"/>
    <s v="No"/>
    <x v="0"/>
    <s v="Direct Debit"/>
    <n v="38"/>
    <n v="1256"/>
    <x v="1"/>
    <x v="15"/>
    <n v="1"/>
    <n v="1"/>
    <x v="0"/>
  </r>
  <r>
    <s v="1350-VGWO"/>
    <s v="Yes"/>
    <x v="49"/>
    <n v="215"/>
    <n v="444.6"/>
    <n v="8.5737500000000004"/>
    <n v="33.008937500000002"/>
    <s v="Yes"/>
    <x v="0"/>
    <n v="11"/>
    <n v="4"/>
    <n v="8"/>
    <x v="1"/>
    <n v="56"/>
    <x v="34"/>
    <s v="379-8805"/>
    <s v="Female"/>
    <x v="54"/>
    <s v="No"/>
    <s v="No"/>
    <s v="No"/>
    <x v="0"/>
    <n v="0"/>
    <s v="No"/>
    <x v="0"/>
    <s v="Credit Card"/>
    <n v="37"/>
    <n v="1252"/>
    <x v="1"/>
    <x v="15"/>
    <n v="1"/>
    <n v="1"/>
    <x v="1"/>
  </r>
  <r>
    <s v="4589-QBTU"/>
    <s v="Yes"/>
    <x v="69"/>
    <n v="152"/>
    <n v="345.2"/>
    <n v="0"/>
    <n v="0"/>
    <s v="No"/>
    <x v="0"/>
    <n v="0"/>
    <n v="5"/>
    <n v="7"/>
    <x v="0"/>
    <n v="0"/>
    <x v="13"/>
    <s v="348-2150"/>
    <s v="Female"/>
    <x v="9"/>
    <s v="No"/>
    <s v="No"/>
    <s v="No"/>
    <x v="0"/>
    <n v="0"/>
    <s v="No"/>
    <x v="0"/>
    <s v="Credit Card"/>
    <n v="27"/>
    <n v="935"/>
    <x v="1"/>
    <x v="15"/>
    <n v="1"/>
    <n v="1"/>
    <x v="1"/>
  </r>
  <r>
    <s v="0663-LWLM"/>
    <s v="Yes"/>
    <x v="48"/>
    <n v="16"/>
    <n v="40.5"/>
    <n v="6.859"/>
    <n v="9.9455500000000008"/>
    <s v="Yes"/>
    <x v="0"/>
    <n v="3.3"/>
    <n v="2"/>
    <n v="12"/>
    <x v="0"/>
    <n v="0"/>
    <x v="40"/>
    <s v="417-9128"/>
    <s v="Female"/>
    <x v="25"/>
    <s v="No"/>
    <s v="Yes"/>
    <s v="No"/>
    <x v="2"/>
    <n v="0"/>
    <s v="No"/>
    <x v="0"/>
    <s v="Direct Debit"/>
    <n v="55"/>
    <n v="247"/>
    <x v="1"/>
    <x v="1"/>
    <n v="1"/>
    <n v="1"/>
    <x v="2"/>
  </r>
  <r>
    <s v="0171-ZEZL"/>
    <s v="Yes"/>
    <x v="74"/>
    <n v="17"/>
    <n v="34.700000000000003"/>
    <n v="6.859"/>
    <n v="17.318974999999998"/>
    <s v="Yes"/>
    <x v="0"/>
    <n v="8.6999999999999993"/>
    <n v="0"/>
    <n v="3"/>
    <x v="0"/>
    <n v="0"/>
    <x v="24"/>
    <s v="387-9137"/>
    <s v="Female"/>
    <x v="48"/>
    <s v="No"/>
    <s v="No"/>
    <s v="No"/>
    <x v="0"/>
    <n v="0"/>
    <s v="Yes"/>
    <x v="0"/>
    <s v="Direct Debit"/>
    <n v="50"/>
    <n v="344"/>
    <x v="1"/>
    <x v="1"/>
    <n v="1"/>
    <n v="1"/>
    <x v="0"/>
  </r>
  <r>
    <s v="3961-CXXF"/>
    <s v="Yes"/>
    <x v="7"/>
    <n v="103"/>
    <n v="250.9"/>
    <n v="0"/>
    <n v="0"/>
    <s v="No"/>
    <x v="0"/>
    <n v="0"/>
    <n v="3"/>
    <n v="5"/>
    <x v="0"/>
    <n v="0"/>
    <x v="45"/>
    <s v="372-3987"/>
    <s v="Male"/>
    <x v="64"/>
    <s v="No"/>
    <s v="Yes"/>
    <s v="No"/>
    <x v="2"/>
    <n v="0"/>
    <s v="No"/>
    <x v="0"/>
    <s v="Direct Debit"/>
    <n v="42"/>
    <n v="1046"/>
    <x v="1"/>
    <x v="3"/>
    <n v="1"/>
    <n v="1"/>
    <x v="1"/>
  </r>
  <r>
    <s v="4388-KBKF"/>
    <s v="Yes"/>
    <x v="29"/>
    <n v="88"/>
    <n v="268.5"/>
    <n v="0"/>
    <n v="0"/>
    <s v="No"/>
    <x v="0"/>
    <n v="11.9"/>
    <n v="4"/>
    <n v="10"/>
    <x v="0"/>
    <n v="0"/>
    <x v="23"/>
    <s v="405-9217"/>
    <s v="Female"/>
    <x v="58"/>
    <s v="No"/>
    <s v="No"/>
    <s v="No"/>
    <x v="0"/>
    <n v="0"/>
    <s v="No"/>
    <x v="0"/>
    <s v="Direct Debit"/>
    <n v="35"/>
    <n v="635"/>
    <x v="1"/>
    <x v="4"/>
    <n v="1"/>
    <n v="1"/>
    <x v="1"/>
  </r>
  <r>
    <s v="5031-CUMQ"/>
    <s v="Yes"/>
    <x v="15"/>
    <n v="2"/>
    <n v="6.9"/>
    <n v="0"/>
    <n v="0"/>
    <s v="No"/>
    <x v="0"/>
    <n v="0"/>
    <n v="3"/>
    <n v="13"/>
    <x v="0"/>
    <n v="0"/>
    <x v="6"/>
    <s v="340-9200"/>
    <s v="Female"/>
    <x v="19"/>
    <s v="Yes"/>
    <s v="No"/>
    <s v="No"/>
    <x v="1"/>
    <n v="0"/>
    <s v="No"/>
    <x v="0"/>
    <s v="Direct Debit"/>
    <n v="38"/>
    <n v="66"/>
    <x v="1"/>
    <x v="3"/>
    <n v="1"/>
    <n v="1"/>
    <x v="2"/>
  </r>
  <r>
    <s v="9141-DZMH"/>
    <s v="Yes"/>
    <x v="31"/>
    <n v="58"/>
    <n v="161"/>
    <n v="0"/>
    <n v="0"/>
    <s v="No"/>
    <x v="0"/>
    <n v="3.8"/>
    <n v="2"/>
    <n v="7"/>
    <x v="1"/>
    <n v="59"/>
    <x v="2"/>
    <s v="339-9026"/>
    <s v="Male"/>
    <x v="5"/>
    <s v="No"/>
    <s v="No"/>
    <s v="No"/>
    <x v="0"/>
    <n v="0"/>
    <s v="No"/>
    <x v="0"/>
    <s v="Credit Card"/>
    <n v="65"/>
    <n v="2096"/>
    <x v="1"/>
    <x v="1"/>
    <n v="1"/>
    <n v="1"/>
    <x v="1"/>
  </r>
  <r>
    <s v="6200-GDMN"/>
    <s v="Yes"/>
    <x v="5"/>
    <n v="130"/>
    <n v="241.5"/>
    <n v="0"/>
    <n v="0"/>
    <s v="No"/>
    <x v="0"/>
    <n v="0"/>
    <n v="0"/>
    <n v="4"/>
    <x v="0"/>
    <n v="0"/>
    <x v="1"/>
    <s v="342-6316"/>
    <s v="Male"/>
    <x v="44"/>
    <s v="No"/>
    <s v="No"/>
    <s v="No"/>
    <x v="0"/>
    <n v="0"/>
    <s v="Yes"/>
    <x v="0"/>
    <s v="Direct Debit"/>
    <n v="31"/>
    <n v="534"/>
    <x v="1"/>
    <x v="3"/>
    <n v="1"/>
    <n v="1"/>
    <x v="0"/>
  </r>
  <r>
    <s v="8726-LCML"/>
    <s v="Yes"/>
    <x v="20"/>
    <n v="76"/>
    <n v="194.7"/>
    <n v="0"/>
    <n v="0"/>
    <s v="No"/>
    <x v="0"/>
    <n v="0"/>
    <n v="2"/>
    <n v="7"/>
    <x v="0"/>
    <n v="0"/>
    <x v="41"/>
    <s v="336-5920"/>
    <s v="Male"/>
    <x v="12"/>
    <s v="Yes"/>
    <s v="No"/>
    <s v="No"/>
    <x v="1"/>
    <n v="0"/>
    <s v="No"/>
    <x v="1"/>
    <s v="Credit Card"/>
    <n v="33"/>
    <n v="429"/>
    <x v="1"/>
    <x v="3"/>
    <n v="1"/>
    <n v="1"/>
    <x v="1"/>
  </r>
  <r>
    <s v="5611-FQLF"/>
    <s v="Yes"/>
    <x v="61"/>
    <n v="41"/>
    <n v="122.2"/>
    <n v="0"/>
    <n v="0"/>
    <s v="No"/>
    <x v="0"/>
    <n v="131"/>
    <n v="2"/>
    <n v="7"/>
    <x v="0"/>
    <n v="0"/>
    <x v="41"/>
    <s v="338-7683"/>
    <s v="Male"/>
    <x v="64"/>
    <s v="No"/>
    <s v="Yes"/>
    <s v="No"/>
    <x v="2"/>
    <n v="0"/>
    <s v="Yes"/>
    <x v="0"/>
    <s v="Direct Debit"/>
    <n v="56"/>
    <n v="457"/>
    <x v="3"/>
    <x v="5"/>
    <n v="1"/>
    <n v="1"/>
    <x v="1"/>
  </r>
  <r>
    <s v="8026-UNPP"/>
    <s v="Yes"/>
    <x v="7"/>
    <n v="89"/>
    <n v="222.5"/>
    <n v="0"/>
    <n v="0"/>
    <s v="No"/>
    <x v="0"/>
    <n v="133.6"/>
    <n v="1"/>
    <n v="5"/>
    <x v="0"/>
    <n v="0"/>
    <x v="0"/>
    <s v="369-9465"/>
    <s v="Male"/>
    <x v="39"/>
    <s v="No"/>
    <s v="No"/>
    <s v="No"/>
    <x v="0"/>
    <n v="0"/>
    <s v="No"/>
    <x v="0"/>
    <s v="Direct Debit"/>
    <n v="29"/>
    <n v="707"/>
    <x v="1"/>
    <x v="4"/>
    <n v="1"/>
    <n v="1"/>
    <x v="1"/>
  </r>
  <r>
    <s v="9403-UEGH"/>
    <s v="Yes"/>
    <x v="30"/>
    <n v="6"/>
    <n v="18.600000000000001"/>
    <n v="0"/>
    <n v="0"/>
    <s v="No"/>
    <x v="0"/>
    <n v="0"/>
    <n v="2"/>
    <n v="1"/>
    <x v="0"/>
    <n v="0"/>
    <x v="28"/>
    <s v="337-3769"/>
    <s v="Female"/>
    <x v="57"/>
    <s v="No"/>
    <s v="Yes"/>
    <s v="No"/>
    <x v="2"/>
    <n v="0"/>
    <s v="No"/>
    <x v="0"/>
    <s v="Paper Check"/>
    <n v="57"/>
    <n v="177"/>
    <x v="3"/>
    <x v="5"/>
    <n v="1"/>
    <n v="1"/>
    <x v="0"/>
  </r>
  <r>
    <s v="5581-BEMN"/>
    <s v="Yes"/>
    <x v="61"/>
    <n v="30"/>
    <n v="79.3"/>
    <n v="0"/>
    <n v="0"/>
    <s v="No"/>
    <x v="0"/>
    <n v="0"/>
    <n v="4"/>
    <n v="2"/>
    <x v="0"/>
    <n v="0"/>
    <x v="36"/>
    <s v="384-3101"/>
    <s v="Female"/>
    <x v="47"/>
    <s v="No"/>
    <s v="Yes"/>
    <s v="No"/>
    <x v="2"/>
    <n v="0"/>
    <s v="Yes"/>
    <x v="0"/>
    <s v="Direct Debit"/>
    <n v="55"/>
    <n v="438"/>
    <x v="1"/>
    <x v="3"/>
    <n v="1"/>
    <n v="1"/>
    <x v="0"/>
  </r>
  <r>
    <s v="9961-JNUE"/>
    <s v="Yes"/>
    <x v="42"/>
    <n v="123"/>
    <n v="341.3"/>
    <n v="0"/>
    <n v="0"/>
    <s v="No"/>
    <x v="0"/>
    <n v="5.0999999999999996"/>
    <n v="4"/>
    <n v="3"/>
    <x v="1"/>
    <n v="20"/>
    <x v="4"/>
    <s v="333-9826"/>
    <s v="Male"/>
    <x v="7"/>
    <s v="No"/>
    <s v="No"/>
    <s v="No"/>
    <x v="0"/>
    <n v="0"/>
    <s v="No"/>
    <x v="0"/>
    <s v="Direct Debit"/>
    <n v="46"/>
    <n v="1736"/>
    <x v="1"/>
    <x v="15"/>
    <n v="1"/>
    <n v="1"/>
    <x v="0"/>
  </r>
  <r>
    <s v="0034-TMPR"/>
    <s v="Yes"/>
    <x v="50"/>
    <n v="18"/>
    <n v="56"/>
    <n v="0"/>
    <n v="0"/>
    <s v="No"/>
    <x v="0"/>
    <n v="4.9000000000000004"/>
    <n v="3"/>
    <n v="6"/>
    <x v="0"/>
    <n v="0"/>
    <x v="47"/>
    <s v="411-8549"/>
    <s v="Male"/>
    <x v="63"/>
    <s v="No"/>
    <s v="Yes"/>
    <s v="No"/>
    <x v="2"/>
    <n v="0"/>
    <s v="No"/>
    <x v="0"/>
    <s v="Credit Card"/>
    <n v="39"/>
    <n v="549"/>
    <x v="1"/>
    <x v="15"/>
    <n v="1"/>
    <n v="1"/>
    <x v="1"/>
  </r>
  <r>
    <s v="5245-JWLC"/>
    <s v="Yes"/>
    <x v="49"/>
    <n v="115"/>
    <n v="303"/>
    <n v="0"/>
    <n v="0"/>
    <s v="No"/>
    <x v="0"/>
    <n v="0"/>
    <n v="5"/>
    <n v="2"/>
    <x v="0"/>
    <n v="0"/>
    <x v="0"/>
    <s v="371-6990"/>
    <s v="Male"/>
    <x v="31"/>
    <s v="No"/>
    <s v="No"/>
    <s v="No"/>
    <x v="0"/>
    <n v="0"/>
    <s v="No"/>
    <x v="0"/>
    <s v="Direct Debit"/>
    <n v="35"/>
    <n v="1174"/>
    <x v="2"/>
    <x v="7"/>
    <n v="1"/>
    <n v="1"/>
    <x v="0"/>
  </r>
  <r>
    <s v="9095-FZBA"/>
    <s v="Yes"/>
    <x v="0"/>
    <n v="4"/>
    <n v="11"/>
    <n v="0"/>
    <n v="0"/>
    <s v="No"/>
    <x v="0"/>
    <n v="17.399999999999999"/>
    <n v="1"/>
    <n v="0"/>
    <x v="1"/>
    <n v="0"/>
    <x v="17"/>
    <s v="381-4565"/>
    <s v="Female"/>
    <x v="40"/>
    <s v="No"/>
    <s v="No"/>
    <s v="No"/>
    <x v="0"/>
    <n v="0"/>
    <s v="No"/>
    <x v="0"/>
    <s v="Paper Check"/>
    <n v="8"/>
    <n v="8"/>
    <x v="1"/>
    <x v="1"/>
    <n v="1"/>
    <n v="1"/>
    <x v="0"/>
  </r>
  <r>
    <s v="2490-MRXZ"/>
    <s v="Yes"/>
    <x v="55"/>
    <n v="31"/>
    <n v="72.400000000000006"/>
    <n v="0"/>
    <n v="0"/>
    <s v="No"/>
    <x v="0"/>
    <n v="0"/>
    <n v="2"/>
    <n v="3"/>
    <x v="0"/>
    <n v="0"/>
    <x v="28"/>
    <s v="357-9832"/>
    <s v="Male"/>
    <x v="29"/>
    <s v="No"/>
    <s v="Yes"/>
    <s v="No"/>
    <x v="2"/>
    <n v="0"/>
    <s v="Yes"/>
    <x v="0"/>
    <s v="Direct Debit"/>
    <n v="26"/>
    <n v="318"/>
    <x v="1"/>
    <x v="3"/>
    <n v="1"/>
    <n v="1"/>
    <x v="0"/>
  </r>
  <r>
    <s v="0525-VIVB"/>
    <s v="Yes"/>
    <x v="48"/>
    <n v="10"/>
    <n v="26.7"/>
    <n v="0"/>
    <n v="0"/>
    <s v="No"/>
    <x v="0"/>
    <n v="0"/>
    <n v="3"/>
    <n v="1"/>
    <x v="0"/>
    <n v="0"/>
    <x v="14"/>
    <s v="353-4296"/>
    <s v="Female"/>
    <x v="21"/>
    <s v="No"/>
    <s v="No"/>
    <s v="No"/>
    <x v="0"/>
    <n v="0"/>
    <s v="Yes"/>
    <x v="0"/>
    <s v="Direct Debit"/>
    <n v="14"/>
    <n v="77"/>
    <x v="1"/>
    <x v="4"/>
    <n v="1"/>
    <n v="1"/>
    <x v="0"/>
  </r>
  <r>
    <s v="8856-XDIV"/>
    <s v="Yes"/>
    <x v="42"/>
    <n v="286"/>
    <n v="496.3"/>
    <n v="0"/>
    <n v="0"/>
    <s v="No"/>
    <x v="0"/>
    <n v="0"/>
    <n v="3"/>
    <n v="5"/>
    <x v="0"/>
    <n v="0"/>
    <x v="43"/>
    <s v="362-8331"/>
    <s v="Male"/>
    <x v="24"/>
    <s v="No"/>
    <s v="No"/>
    <s v="No"/>
    <x v="0"/>
    <n v="0"/>
    <s v="No"/>
    <x v="0"/>
    <s v="Direct Debit"/>
    <n v="39"/>
    <n v="1482"/>
    <x v="1"/>
    <x v="15"/>
    <n v="1"/>
    <n v="1"/>
    <x v="1"/>
  </r>
  <r>
    <s v="2233-JFVD"/>
    <s v="Yes"/>
    <x v="48"/>
    <n v="32"/>
    <n v="61.9"/>
    <n v="8.1450624999999999"/>
    <n v="31.358490629999999"/>
    <s v="Yes"/>
    <x v="0"/>
    <n v="7.8"/>
    <n v="1"/>
    <n v="21"/>
    <x v="1"/>
    <n v="6"/>
    <x v="0"/>
    <s v="383-1431"/>
    <s v="Female"/>
    <x v="53"/>
    <s v="Yes"/>
    <s v="No"/>
    <s v="No"/>
    <x v="1"/>
    <n v="0"/>
    <s v="No"/>
    <x v="0"/>
    <s v="Direct Debit"/>
    <n v="40"/>
    <n v="207"/>
    <x v="1"/>
    <x v="1"/>
    <n v="1"/>
    <n v="1"/>
    <x v="2"/>
  </r>
  <r>
    <s v="2695-LGED"/>
    <s v="Yes"/>
    <x v="3"/>
    <n v="111"/>
    <n v="147.4"/>
    <n v="0"/>
    <n v="0"/>
    <s v="No"/>
    <x v="0"/>
    <n v="0"/>
    <n v="1"/>
    <n v="5"/>
    <x v="0"/>
    <n v="0"/>
    <x v="3"/>
    <s v="332-2258"/>
    <s v="Female"/>
    <x v="28"/>
    <s v="No"/>
    <s v="No"/>
    <s v="No"/>
    <x v="0"/>
    <n v="0"/>
    <s v="No"/>
    <x v="0"/>
    <s v="Paper Check"/>
    <n v="34"/>
    <n v="335"/>
    <x v="1"/>
    <x v="3"/>
    <n v="1"/>
    <n v="1"/>
    <x v="1"/>
  </r>
  <r>
    <s v="4769-NONM"/>
    <s v="Yes"/>
    <x v="15"/>
    <n v="7"/>
    <n v="14.5"/>
    <n v="6.5160499999999999"/>
    <n v="9.4482724999999999"/>
    <s v="Yes"/>
    <x v="0"/>
    <n v="4.7"/>
    <n v="2"/>
    <n v="12"/>
    <x v="0"/>
    <n v="0"/>
    <x v="18"/>
    <s v="375-8304"/>
    <s v="Male"/>
    <x v="40"/>
    <s v="No"/>
    <s v="No"/>
    <s v="No"/>
    <x v="0"/>
    <n v="0"/>
    <s v="No"/>
    <x v="0"/>
    <s v="Direct Debit"/>
    <n v="34"/>
    <n v="71"/>
    <x v="1"/>
    <x v="3"/>
    <n v="1"/>
    <n v="1"/>
    <x v="2"/>
  </r>
  <r>
    <s v="8751-SWYJ"/>
    <s v="Yes"/>
    <x v="11"/>
    <n v="48"/>
    <n v="107.2"/>
    <n v="6.5160499999999999"/>
    <n v="16.453026250000001"/>
    <s v="Yes"/>
    <x v="0"/>
    <n v="8.1999999999999993"/>
    <n v="0"/>
    <n v="17"/>
    <x v="0"/>
    <n v="0"/>
    <x v="33"/>
    <s v="340-5580"/>
    <s v="Male"/>
    <x v="4"/>
    <s v="Yes"/>
    <s v="No"/>
    <s v="No"/>
    <x v="1"/>
    <n v="0"/>
    <s v="No"/>
    <x v="0"/>
    <s v="Direct Debit"/>
    <n v="51"/>
    <n v="1102"/>
    <x v="1"/>
    <x v="4"/>
    <n v="1"/>
    <n v="1"/>
    <x v="2"/>
  </r>
  <r>
    <s v="5645-IHNU"/>
    <s v="Yes"/>
    <x v="51"/>
    <n v="45"/>
    <n v="120.5"/>
    <n v="0"/>
    <n v="0"/>
    <s v="No"/>
    <x v="0"/>
    <n v="0"/>
    <n v="0"/>
    <n v="1"/>
    <x v="0"/>
    <n v="0"/>
    <x v="6"/>
    <s v="349-4762"/>
    <s v="Female"/>
    <x v="24"/>
    <s v="No"/>
    <s v="No"/>
    <s v="No"/>
    <x v="0"/>
    <n v="0"/>
    <s v="No"/>
    <x v="0"/>
    <s v="Direct Debit"/>
    <n v="48"/>
    <n v="1159"/>
    <x v="1"/>
    <x v="4"/>
    <n v="1"/>
    <n v="1"/>
    <x v="0"/>
  </r>
  <r>
    <s v="2978-AOXZ"/>
    <s v="Yes"/>
    <x v="65"/>
    <n v="391"/>
    <n v="686"/>
    <n v="0"/>
    <n v="0"/>
    <s v="No"/>
    <x v="0"/>
    <n v="14.1"/>
    <n v="1"/>
    <n v="7"/>
    <x v="0"/>
    <n v="0"/>
    <x v="48"/>
    <s v="396-6775"/>
    <s v="Male"/>
    <x v="16"/>
    <s v="No"/>
    <s v="No"/>
    <s v="No"/>
    <x v="0"/>
    <n v="0"/>
    <s v="No"/>
    <x v="0"/>
    <s v="Direct Debit"/>
    <n v="38"/>
    <n v="1874"/>
    <x v="1"/>
    <x v="4"/>
    <n v="1"/>
    <n v="1"/>
    <x v="1"/>
  </r>
  <r>
    <s v="3343-ULTF"/>
    <s v="Yes"/>
    <x v="15"/>
    <n v="9"/>
    <n v="18.7"/>
    <n v="0"/>
    <n v="0"/>
    <s v="No"/>
    <x v="0"/>
    <n v="0"/>
    <n v="2"/>
    <n v="12"/>
    <x v="0"/>
    <n v="0"/>
    <x v="28"/>
    <s v="379-7779"/>
    <s v="Female"/>
    <x v="48"/>
    <s v="No"/>
    <s v="No"/>
    <s v="No"/>
    <x v="0"/>
    <n v="0"/>
    <s v="No"/>
    <x v="0"/>
    <s v="Direct Debit"/>
    <n v="43"/>
    <n v="90"/>
    <x v="1"/>
    <x v="3"/>
    <n v="1"/>
    <n v="1"/>
    <x v="2"/>
  </r>
  <r>
    <s v="5922-OCEG"/>
    <s v="Yes"/>
    <x v="15"/>
    <n v="7"/>
    <n v="14.9"/>
    <n v="0"/>
    <n v="0"/>
    <s v="No"/>
    <x v="0"/>
    <n v="2.9"/>
    <n v="1"/>
    <n v="4"/>
    <x v="1"/>
    <n v="13"/>
    <x v="48"/>
    <s v="408-8650"/>
    <s v="Female"/>
    <x v="48"/>
    <s v="No"/>
    <s v="No"/>
    <s v="No"/>
    <x v="0"/>
    <n v="0"/>
    <s v="No"/>
    <x v="0"/>
    <s v="Credit Card"/>
    <n v="25"/>
    <n v="46"/>
    <x v="1"/>
    <x v="3"/>
    <n v="1"/>
    <n v="1"/>
    <x v="0"/>
  </r>
  <r>
    <s v="3639-LUCC"/>
    <s v="Yes"/>
    <x v="74"/>
    <n v="24"/>
    <n v="58.2"/>
    <n v="0"/>
    <n v="0"/>
    <s v="No"/>
    <x v="0"/>
    <n v="0"/>
    <n v="5"/>
    <n v="6"/>
    <x v="0"/>
    <n v="0"/>
    <x v="6"/>
    <s v="407-9244"/>
    <s v="Male"/>
    <x v="52"/>
    <s v="No"/>
    <s v="No"/>
    <s v="No"/>
    <x v="0"/>
    <n v="0"/>
    <s v="Yes"/>
    <x v="0"/>
    <s v="Direct Debit"/>
    <n v="53"/>
    <n v="385"/>
    <x v="1"/>
    <x v="3"/>
    <n v="1"/>
    <n v="1"/>
    <x v="1"/>
  </r>
  <r>
    <s v="4278-FLRA"/>
    <s v="Yes"/>
    <x v="46"/>
    <n v="218"/>
    <n v="474.5"/>
    <n v="0"/>
    <n v="0"/>
    <s v="No"/>
    <x v="0"/>
    <n v="0"/>
    <n v="0"/>
    <n v="30"/>
    <x v="0"/>
    <n v="0"/>
    <x v="6"/>
    <s v="344-7197"/>
    <s v="Female"/>
    <x v="23"/>
    <s v="Yes"/>
    <s v="No"/>
    <s v="No"/>
    <x v="1"/>
    <n v="0"/>
    <s v="Yes"/>
    <x v="0"/>
    <s v="Direct Debit"/>
    <n v="70"/>
    <n v="2757"/>
    <x v="1"/>
    <x v="1"/>
    <n v="1"/>
    <n v="1"/>
    <x v="2"/>
  </r>
  <r>
    <s v="3161-IDYE"/>
    <s v="Yes"/>
    <x v="15"/>
    <n v="9"/>
    <n v="23.3"/>
    <n v="0"/>
    <n v="0"/>
    <s v="No"/>
    <x v="1"/>
    <n v="0"/>
    <n v="0"/>
    <n v="5"/>
    <x v="0"/>
    <n v="0"/>
    <x v="31"/>
    <s v="406-4604"/>
    <s v="Male"/>
    <x v="1"/>
    <s v="No"/>
    <s v="No"/>
    <s v="No"/>
    <x v="0"/>
    <n v="0"/>
    <s v="No"/>
    <x v="0"/>
    <s v="Direct Debit"/>
    <n v="51"/>
    <n v="108"/>
    <x v="1"/>
    <x v="1"/>
    <n v="1"/>
    <n v="1"/>
    <x v="1"/>
  </r>
  <r>
    <s v="3178-POPI"/>
    <s v="Yes"/>
    <x v="20"/>
    <n v="23"/>
    <n v="50.6"/>
    <n v="0"/>
    <n v="0"/>
    <s v="No"/>
    <x v="0"/>
    <n v="95.2"/>
    <n v="3"/>
    <n v="4"/>
    <x v="0"/>
    <n v="0"/>
    <x v="39"/>
    <s v="360-1852"/>
    <s v="Female"/>
    <x v="45"/>
    <s v="No"/>
    <s v="Yes"/>
    <s v="No"/>
    <x v="2"/>
    <n v="0"/>
    <s v="Yes"/>
    <x v="0"/>
    <s v="Direct Debit"/>
    <n v="39"/>
    <n v="488"/>
    <x v="1"/>
    <x v="3"/>
    <n v="1"/>
    <n v="1"/>
    <x v="0"/>
  </r>
  <r>
    <s v="1933-RXVO"/>
    <s v="Yes"/>
    <x v="55"/>
    <n v="38"/>
    <n v="116.8"/>
    <n v="0"/>
    <n v="0"/>
    <s v="No"/>
    <x v="0"/>
    <n v="0"/>
    <n v="5"/>
    <n v="9"/>
    <x v="0"/>
    <n v="0"/>
    <x v="32"/>
    <s v="421-7270"/>
    <s v="Female"/>
    <x v="41"/>
    <s v="No"/>
    <s v="Yes"/>
    <s v="No"/>
    <x v="2"/>
    <n v="0"/>
    <s v="No"/>
    <x v="0"/>
    <s v="Direct Debit"/>
    <n v="33"/>
    <n v="391"/>
    <x v="3"/>
    <x v="5"/>
    <n v="1"/>
    <n v="1"/>
    <x v="1"/>
  </r>
  <r>
    <s v="6029-PZHP"/>
    <s v="Yes"/>
    <x v="53"/>
    <n v="55"/>
    <n v="161.5"/>
    <n v="0"/>
    <n v="0"/>
    <s v="No"/>
    <x v="0"/>
    <n v="0"/>
    <n v="2"/>
    <n v="4"/>
    <x v="0"/>
    <n v="0"/>
    <x v="36"/>
    <s v="337-4101"/>
    <s v="Male"/>
    <x v="65"/>
    <s v="No"/>
    <s v="Yes"/>
    <s v="No"/>
    <x v="2"/>
    <n v="0"/>
    <s v="Yes"/>
    <x v="0"/>
    <s v="Credit Card"/>
    <n v="59"/>
    <n v="946"/>
    <x v="1"/>
    <x v="15"/>
    <n v="1"/>
    <n v="1"/>
    <x v="0"/>
  </r>
  <r>
    <s v="1039-GDDV"/>
    <s v="Yes"/>
    <x v="51"/>
    <n v="124"/>
    <n v="337.4"/>
    <n v="0"/>
    <n v="0"/>
    <s v="No"/>
    <x v="0"/>
    <n v="4.8"/>
    <n v="1"/>
    <n v="2"/>
    <x v="1"/>
    <n v="77"/>
    <x v="37"/>
    <s v="344-4691"/>
    <s v="Male"/>
    <x v="8"/>
    <s v="No"/>
    <s v="No"/>
    <s v="No"/>
    <x v="0"/>
    <n v="0"/>
    <s v="No"/>
    <x v="1"/>
    <s v="Direct Debit"/>
    <n v="54"/>
    <n v="1296"/>
    <x v="1"/>
    <x v="1"/>
    <n v="1"/>
    <n v="1"/>
    <x v="0"/>
  </r>
  <r>
    <s v="3285-BECI"/>
    <s v="Yes"/>
    <x v="30"/>
    <n v="8"/>
    <n v="18"/>
    <n v="0"/>
    <n v="0"/>
    <s v="No"/>
    <x v="0"/>
    <n v="6.9"/>
    <n v="1"/>
    <n v="17"/>
    <x v="0"/>
    <n v="0"/>
    <x v="32"/>
    <s v="332-5084"/>
    <s v="Male"/>
    <x v="4"/>
    <s v="Yes"/>
    <s v="No"/>
    <s v="No"/>
    <x v="1"/>
    <n v="0"/>
    <s v="Yes"/>
    <x v="0"/>
    <s v="Paper Check"/>
    <n v="22"/>
    <n v="67"/>
    <x v="1"/>
    <x v="3"/>
    <n v="1"/>
    <n v="1"/>
    <x v="2"/>
  </r>
  <r>
    <s v="2473-PMJM"/>
    <s v="Yes"/>
    <x v="43"/>
    <n v="26"/>
    <n v="61.5"/>
    <n v="0"/>
    <n v="0"/>
    <s v="No"/>
    <x v="0"/>
    <n v="0"/>
    <n v="0"/>
    <n v="9"/>
    <x v="0"/>
    <n v="0"/>
    <x v="2"/>
    <s v="362-1146"/>
    <s v="Female"/>
    <x v="44"/>
    <s v="No"/>
    <s v="No"/>
    <s v="No"/>
    <x v="0"/>
    <n v="0"/>
    <s v="Yes"/>
    <x v="0"/>
    <s v="Direct Debit"/>
    <n v="63"/>
    <n v="257"/>
    <x v="1"/>
    <x v="3"/>
    <n v="1"/>
    <n v="1"/>
    <x v="1"/>
  </r>
  <r>
    <s v="6773-GWCW"/>
    <s v="Yes"/>
    <x v="28"/>
    <n v="200"/>
    <n v="503.5"/>
    <n v="0"/>
    <n v="0"/>
    <s v="No"/>
    <x v="0"/>
    <n v="8.3000000000000007"/>
    <n v="5"/>
    <n v="7"/>
    <x v="0"/>
    <n v="0"/>
    <x v="5"/>
    <s v="387-6716"/>
    <s v="Female"/>
    <x v="41"/>
    <s v="No"/>
    <s v="Yes"/>
    <s v="No"/>
    <x v="2"/>
    <n v="0"/>
    <s v="Yes"/>
    <x v="0"/>
    <s v="Credit Card"/>
    <n v="44"/>
    <n v="1572"/>
    <x v="1"/>
    <x v="4"/>
    <n v="1"/>
    <n v="1"/>
    <x v="1"/>
  </r>
  <r>
    <s v="4790-WGIY"/>
    <s v="Yes"/>
    <x v="18"/>
    <n v="109"/>
    <n v="259"/>
    <n v="0"/>
    <n v="0"/>
    <s v="No"/>
    <x v="0"/>
    <n v="0"/>
    <n v="5"/>
    <n v="12"/>
    <x v="0"/>
    <n v="0"/>
    <x v="12"/>
    <s v="362-5111"/>
    <s v="Female"/>
    <x v="12"/>
    <s v="Yes"/>
    <s v="No"/>
    <s v="No"/>
    <x v="1"/>
    <n v="0"/>
    <s v="No"/>
    <x v="1"/>
    <s v="Credit Card"/>
    <n v="25"/>
    <n v="506"/>
    <x v="1"/>
    <x v="4"/>
    <n v="1"/>
    <n v="1"/>
    <x v="2"/>
  </r>
  <r>
    <s v="4875-FXIJ"/>
    <s v="Yes"/>
    <x v="71"/>
    <n v="236"/>
    <n v="567.79999999999995"/>
    <n v="0"/>
    <n v="0"/>
    <s v="No"/>
    <x v="0"/>
    <n v="0"/>
    <n v="5"/>
    <n v="5"/>
    <x v="0"/>
    <n v="0"/>
    <x v="39"/>
    <s v="400-1636"/>
    <s v="Male"/>
    <x v="25"/>
    <s v="No"/>
    <s v="Yes"/>
    <s v="No"/>
    <x v="2"/>
    <n v="0"/>
    <s v="Yes"/>
    <x v="0"/>
    <s v="Direct Debit"/>
    <n v="56"/>
    <n v="2288"/>
    <x v="3"/>
    <x v="5"/>
    <n v="1"/>
    <n v="1"/>
    <x v="1"/>
  </r>
  <r>
    <s v="0450-ZWGZ"/>
    <s v="Yes"/>
    <x v="74"/>
    <n v="48"/>
    <n v="116.7"/>
    <n v="0"/>
    <n v="0"/>
    <s v="No"/>
    <x v="0"/>
    <n v="0"/>
    <n v="5"/>
    <n v="36"/>
    <x v="1"/>
    <n v="6"/>
    <x v="8"/>
    <s v="389-2747"/>
    <s v="Male"/>
    <x v="4"/>
    <s v="Yes"/>
    <s v="No"/>
    <s v="No"/>
    <x v="1"/>
    <n v="0"/>
    <s v="Yes"/>
    <x v="0"/>
    <s v="Paper Check"/>
    <n v="30"/>
    <n v="218"/>
    <x v="1"/>
    <x v="15"/>
    <n v="1"/>
    <n v="1"/>
    <x v="2"/>
  </r>
  <r>
    <s v="8418-BOIJ"/>
    <s v="Yes"/>
    <x v="70"/>
    <n v="75"/>
    <n v="174.5"/>
    <n v="7.7378093750000003"/>
    <n v="29.790566089999999"/>
    <s v="Yes"/>
    <x v="0"/>
    <n v="7.4"/>
    <n v="5"/>
    <n v="8"/>
    <x v="0"/>
    <n v="0"/>
    <x v="41"/>
    <s v="333-3447"/>
    <s v="Female"/>
    <x v="38"/>
    <s v="No"/>
    <s v="No"/>
    <s v="No"/>
    <x v="0"/>
    <n v="0"/>
    <s v="No"/>
    <x v="0"/>
    <s v="Direct Debit"/>
    <n v="26"/>
    <n v="375"/>
    <x v="1"/>
    <x v="15"/>
    <n v="1"/>
    <n v="1"/>
    <x v="1"/>
  </r>
  <r>
    <s v="9376-TYQS"/>
    <s v="Yes"/>
    <x v="32"/>
    <n v="36"/>
    <n v="76.3"/>
    <n v="0"/>
    <n v="0"/>
    <s v="No"/>
    <x v="0"/>
    <n v="0"/>
    <n v="4"/>
    <n v="9"/>
    <x v="0"/>
    <n v="0"/>
    <x v="3"/>
    <s v="341-3044"/>
    <s v="Female"/>
    <x v="34"/>
    <s v="No"/>
    <s v="Yes"/>
    <s v="No"/>
    <x v="2"/>
    <n v="0"/>
    <s v="Yes"/>
    <x v="0"/>
    <s v="Direct Debit"/>
    <n v="49"/>
    <n v="539"/>
    <x v="1"/>
    <x v="15"/>
    <n v="1"/>
    <n v="1"/>
    <x v="1"/>
  </r>
  <r>
    <s v="2517-GTQL"/>
    <s v="Yes"/>
    <x v="0"/>
    <n v="4"/>
    <n v="10"/>
    <n v="6.1902474999999999"/>
    <n v="8.9758588750000001"/>
    <s v="Yes"/>
    <x v="0"/>
    <n v="1.8"/>
    <n v="4"/>
    <n v="5"/>
    <x v="0"/>
    <n v="0"/>
    <x v="14"/>
    <s v="353-6300"/>
    <s v="Male"/>
    <x v="3"/>
    <s v="No"/>
    <s v="No"/>
    <s v="No"/>
    <x v="0"/>
    <n v="0"/>
    <s v="No"/>
    <x v="0"/>
    <s v="Direct Debit"/>
    <n v="19"/>
    <n v="19"/>
    <x v="2"/>
    <x v="7"/>
    <n v="1"/>
    <n v="1"/>
    <x v="1"/>
  </r>
  <r>
    <s v="8463-PKKE"/>
    <s v="Yes"/>
    <x v="15"/>
    <n v="4"/>
    <n v="8.3000000000000007"/>
    <n v="6.1902474999999999"/>
    <n v="15.630374939999999"/>
    <s v="Yes"/>
    <x v="0"/>
    <n v="3.9"/>
    <n v="0"/>
    <n v="5"/>
    <x v="0"/>
    <n v="0"/>
    <x v="6"/>
    <s v="352-6833"/>
    <s v="Female"/>
    <x v="52"/>
    <s v="No"/>
    <s v="No"/>
    <s v="No"/>
    <x v="0"/>
    <n v="0"/>
    <s v="No"/>
    <x v="0"/>
    <s v="Direct Debit"/>
    <n v="54"/>
    <n v="111"/>
    <x v="1"/>
    <x v="1"/>
    <n v="1"/>
    <n v="1"/>
    <x v="1"/>
  </r>
  <r>
    <s v="8858-SSOV"/>
    <s v="Yes"/>
    <x v="55"/>
    <n v="36"/>
    <n v="96.3"/>
    <n v="0"/>
    <n v="0"/>
    <s v="No"/>
    <x v="1"/>
    <n v="0"/>
    <n v="1"/>
    <n v="3"/>
    <x v="0"/>
    <n v="0"/>
    <x v="20"/>
    <s v="420-2000"/>
    <s v="Male"/>
    <x v="16"/>
    <s v="No"/>
    <s v="No"/>
    <s v="No"/>
    <x v="0"/>
    <n v="0"/>
    <s v="Yes"/>
    <x v="0"/>
    <s v="Paper Check"/>
    <n v="34"/>
    <n v="414"/>
    <x v="1"/>
    <x v="3"/>
    <n v="1"/>
    <n v="1"/>
    <x v="0"/>
  </r>
  <r>
    <s v="3737-SGBB"/>
    <s v="Yes"/>
    <x v="30"/>
    <n v="10"/>
    <n v="19.5"/>
    <n v="0"/>
    <n v="0"/>
    <s v="No"/>
    <x v="0"/>
    <n v="17.8"/>
    <n v="5"/>
    <n v="2"/>
    <x v="0"/>
    <n v="0"/>
    <x v="0"/>
    <s v="347-7773"/>
    <s v="Female"/>
    <x v="63"/>
    <s v="No"/>
    <s v="Yes"/>
    <s v="No"/>
    <x v="2"/>
    <n v="0"/>
    <s v="No"/>
    <x v="0"/>
    <s v="Direct Debit"/>
    <n v="50"/>
    <n v="140"/>
    <x v="3"/>
    <x v="16"/>
    <n v="1"/>
    <n v="1"/>
    <x v="0"/>
  </r>
  <r>
    <s v="0074-DECN"/>
    <s v="Yes"/>
    <x v="0"/>
    <n v="2"/>
    <n v="7"/>
    <n v="0"/>
    <n v="0"/>
    <s v="No"/>
    <x v="1"/>
    <n v="0"/>
    <n v="1"/>
    <n v="2"/>
    <x v="1"/>
    <n v="43"/>
    <x v="28"/>
    <s v="354-2189"/>
    <s v="Male"/>
    <x v="11"/>
    <s v="No"/>
    <s v="No"/>
    <s v="No"/>
    <x v="0"/>
    <n v="0"/>
    <s v="No"/>
    <x v="0"/>
    <s v="Paper Check"/>
    <n v="12"/>
    <n v="12"/>
    <x v="3"/>
    <x v="16"/>
    <n v="1"/>
    <n v="1"/>
    <x v="0"/>
  </r>
  <r>
    <s v="0328-TCIE"/>
    <s v="Yes"/>
    <x v="55"/>
    <n v="46"/>
    <n v="140.69999999999999"/>
    <n v="0"/>
    <n v="0"/>
    <s v="No"/>
    <x v="0"/>
    <n v="6.8"/>
    <n v="5"/>
    <n v="2"/>
    <x v="0"/>
    <n v="0"/>
    <x v="23"/>
    <s v="334-1311"/>
    <s v="Female"/>
    <x v="38"/>
    <s v="No"/>
    <s v="No"/>
    <s v="No"/>
    <x v="0"/>
    <n v="0"/>
    <s v="No"/>
    <x v="0"/>
    <s v="Direct Debit"/>
    <n v="33"/>
    <n v="381"/>
    <x v="3"/>
    <x v="5"/>
    <n v="1"/>
    <n v="1"/>
    <x v="0"/>
  </r>
  <r>
    <s v="9599-LFDU"/>
    <s v="Yes"/>
    <x v="12"/>
    <n v="125"/>
    <n v="237.7"/>
    <n v="0"/>
    <n v="0"/>
    <s v="No"/>
    <x v="0"/>
    <n v="0"/>
    <n v="0"/>
    <n v="10"/>
    <x v="0"/>
    <n v="0"/>
    <x v="9"/>
    <s v="396-4311"/>
    <s v="Male"/>
    <x v="50"/>
    <s v="No"/>
    <s v="No"/>
    <s v="No"/>
    <x v="0"/>
    <n v="0"/>
    <s v="No"/>
    <x v="1"/>
    <s v="Direct Debit"/>
    <n v="57"/>
    <n v="3391"/>
    <x v="3"/>
    <x v="5"/>
    <n v="1"/>
    <n v="1"/>
    <x v="1"/>
  </r>
  <r>
    <s v="4905-NDDL"/>
    <s v="Yes"/>
    <x v="0"/>
    <n v="4"/>
    <n v="11"/>
    <n v="0"/>
    <n v="0"/>
    <s v="No"/>
    <x v="0"/>
    <n v="0"/>
    <n v="1"/>
    <n v="0"/>
    <x v="1"/>
    <n v="0"/>
    <x v="8"/>
    <s v="344-9966"/>
    <s v="Male"/>
    <x v="52"/>
    <s v="No"/>
    <s v="No"/>
    <s v="No"/>
    <x v="0"/>
    <n v="0"/>
    <s v="No"/>
    <x v="0"/>
    <s v="Direct Debit"/>
    <n v="10"/>
    <n v="10"/>
    <x v="3"/>
    <x v="5"/>
    <n v="1"/>
    <n v="1"/>
    <x v="0"/>
  </r>
  <r>
    <s v="9995-AOUC"/>
    <s v="Yes"/>
    <x v="68"/>
    <n v="18"/>
    <n v="48.7"/>
    <n v="0"/>
    <n v="0"/>
    <s v="No"/>
    <x v="0"/>
    <n v="0"/>
    <n v="1"/>
    <n v="3"/>
    <x v="0"/>
    <n v="0"/>
    <x v="14"/>
    <s v="356-7580"/>
    <s v="Female"/>
    <x v="9"/>
    <s v="No"/>
    <s v="No"/>
    <s v="No"/>
    <x v="0"/>
    <n v="0"/>
    <s v="Yes"/>
    <x v="0"/>
    <s v="Credit Card"/>
    <n v="39"/>
    <n v="240"/>
    <x v="1"/>
    <x v="3"/>
    <n v="1"/>
    <n v="1"/>
    <x v="0"/>
  </r>
  <r>
    <s v="3446-SRZQ"/>
    <s v="Yes"/>
    <x v="70"/>
    <n v="63"/>
    <n v="168.7"/>
    <n v="0"/>
    <n v="0"/>
    <s v="No"/>
    <x v="0"/>
    <n v="180.9"/>
    <n v="5"/>
    <n v="2"/>
    <x v="0"/>
    <n v="0"/>
    <x v="22"/>
    <s v="350-9313"/>
    <s v="Male"/>
    <x v="3"/>
    <s v="No"/>
    <s v="No"/>
    <s v="No"/>
    <x v="0"/>
    <n v="0"/>
    <s v="Yes"/>
    <x v="0"/>
    <s v="Direct Debit"/>
    <n v="61"/>
    <n v="932"/>
    <x v="3"/>
    <x v="16"/>
    <n v="1"/>
    <n v="1"/>
    <x v="0"/>
  </r>
  <r>
    <s v="8976-RWJP"/>
    <s v="Yes"/>
    <x v="11"/>
    <n v="79"/>
    <n v="226.4"/>
    <n v="0"/>
    <n v="0"/>
    <s v="No"/>
    <x v="0"/>
    <n v="0"/>
    <n v="3"/>
    <n v="5"/>
    <x v="0"/>
    <n v="0"/>
    <x v="24"/>
    <s v="392-4929"/>
    <s v="Male"/>
    <x v="36"/>
    <s v="No"/>
    <s v="Yes"/>
    <s v="No"/>
    <x v="2"/>
    <n v="0"/>
    <s v="Yes"/>
    <x v="0"/>
    <s v="Direct Debit"/>
    <n v="38"/>
    <n v="782"/>
    <x v="1"/>
    <x v="3"/>
    <n v="1"/>
    <n v="1"/>
    <x v="1"/>
  </r>
  <r>
    <s v="1433-GJWF"/>
    <s v="Yes"/>
    <x v="0"/>
    <n v="3"/>
    <n v="8"/>
    <n v="0"/>
    <n v="0"/>
    <s v="No"/>
    <x v="0"/>
    <n v="0"/>
    <n v="1"/>
    <n v="20"/>
    <x v="1"/>
    <n v="9"/>
    <x v="35"/>
    <s v="406-8599"/>
    <s v="Female"/>
    <x v="42"/>
    <s v="Yes"/>
    <s v="No"/>
    <s v="No"/>
    <x v="1"/>
    <n v="0"/>
    <s v="No"/>
    <x v="0"/>
    <s v="Direct Debit"/>
    <n v="39"/>
    <n v="39"/>
    <x v="3"/>
    <x v="5"/>
    <n v="1"/>
    <n v="1"/>
    <x v="2"/>
  </r>
  <r>
    <s v="5692-OHZW"/>
    <s v="Yes"/>
    <x v="74"/>
    <n v="11"/>
    <n v="39.4"/>
    <n v="14"/>
    <n v="50.4"/>
    <s v="Yes"/>
    <x v="1"/>
    <n v="0"/>
    <n v="2"/>
    <n v="7"/>
    <x v="0"/>
    <n v="0"/>
    <x v="20"/>
    <s v="358-4576"/>
    <s v="Male"/>
    <x v="15"/>
    <s v="No"/>
    <s v="No"/>
    <s v="No"/>
    <x v="0"/>
    <n v="0"/>
    <s v="Yes"/>
    <x v="0"/>
    <s v="Direct Debit"/>
    <n v="45"/>
    <n v="294"/>
    <x v="1"/>
    <x v="1"/>
    <n v="1"/>
    <n v="1"/>
    <x v="1"/>
  </r>
  <r>
    <s v="8400-NAYB"/>
    <s v="Yes"/>
    <x v="45"/>
    <n v="68"/>
    <n v="258.2"/>
    <n v="0"/>
    <n v="0"/>
    <s v="No"/>
    <x v="0"/>
    <n v="4.4000000000000004"/>
    <n v="3"/>
    <n v="2"/>
    <x v="0"/>
    <n v="0"/>
    <x v="2"/>
    <s v="385-3111"/>
    <s v="Male"/>
    <x v="7"/>
    <s v="No"/>
    <s v="No"/>
    <s v="No"/>
    <x v="0"/>
    <n v="0"/>
    <s v="No"/>
    <x v="1"/>
    <s v="Direct Debit"/>
    <n v="45"/>
    <n v="2331"/>
    <x v="2"/>
    <x v="2"/>
    <n v="1"/>
    <n v="1"/>
    <x v="0"/>
  </r>
  <r>
    <s v="5778-CDIC"/>
    <s v="Yes"/>
    <x v="0"/>
    <n v="7"/>
    <n v="16"/>
    <n v="0"/>
    <n v="0"/>
    <s v="No"/>
    <x v="0"/>
    <n v="0"/>
    <n v="5"/>
    <n v="19"/>
    <x v="0"/>
    <n v="0"/>
    <x v="32"/>
    <s v="419-6133"/>
    <s v="Male"/>
    <x v="19"/>
    <s v="Yes"/>
    <s v="No"/>
    <s v="No"/>
    <x v="1"/>
    <n v="0"/>
    <s v="No"/>
    <x v="0"/>
    <s v="Direct Debit"/>
    <n v="33"/>
    <n v="33"/>
    <x v="2"/>
    <x v="2"/>
    <n v="1"/>
    <n v="1"/>
    <x v="2"/>
  </r>
  <r>
    <s v="5126-FVXO"/>
    <s v="Yes"/>
    <x v="0"/>
    <n v="2"/>
    <n v="5"/>
    <n v="0"/>
    <n v="0"/>
    <s v="No"/>
    <x v="0"/>
    <n v="6.3"/>
    <n v="3"/>
    <n v="1"/>
    <x v="0"/>
    <n v="0"/>
    <x v="12"/>
    <s v="363-6896"/>
    <s v="Female"/>
    <x v="10"/>
    <s v="No"/>
    <s v="No"/>
    <s v="No"/>
    <x v="0"/>
    <n v="0"/>
    <s v="No"/>
    <x v="0"/>
    <s v="Direct Debit"/>
    <n v="32"/>
    <n v="32"/>
    <x v="2"/>
    <x v="2"/>
    <n v="1"/>
    <n v="1"/>
    <x v="0"/>
  </r>
  <r>
    <s v="9091-PBKJ"/>
    <s v="Yes"/>
    <x v="5"/>
    <n v="84"/>
    <n v="233.3"/>
    <n v="0"/>
    <n v="0"/>
    <s v="No"/>
    <x v="0"/>
    <n v="0"/>
    <n v="2"/>
    <n v="3"/>
    <x v="0"/>
    <n v="0"/>
    <x v="3"/>
    <s v="408-3269"/>
    <s v="Male"/>
    <x v="24"/>
    <s v="No"/>
    <s v="No"/>
    <s v="No"/>
    <x v="0"/>
    <n v="0"/>
    <s v="No"/>
    <x v="0"/>
    <s v="Direct Debit"/>
    <n v="35"/>
    <n v="580"/>
    <x v="1"/>
    <x v="4"/>
    <n v="1"/>
    <n v="1"/>
    <x v="0"/>
  </r>
  <r>
    <s v="3062-LMKL"/>
    <s v="Yes"/>
    <x v="32"/>
    <n v="57"/>
    <n v="156.30000000000001"/>
    <n v="0"/>
    <n v="0"/>
    <s v="No"/>
    <x v="0"/>
    <n v="0"/>
    <n v="1"/>
    <n v="2"/>
    <x v="0"/>
    <n v="0"/>
    <x v="49"/>
    <s v="408-9463"/>
    <s v="Female"/>
    <x v="39"/>
    <s v="No"/>
    <s v="No"/>
    <s v="No"/>
    <x v="0"/>
    <n v="0"/>
    <s v="No"/>
    <x v="0"/>
    <s v="Direct Debit"/>
    <n v="38"/>
    <n v="427"/>
    <x v="1"/>
    <x v="3"/>
    <n v="1"/>
    <n v="1"/>
    <x v="0"/>
  </r>
  <r>
    <s v="1229-MHLH"/>
    <s v="Yes"/>
    <x v="29"/>
    <n v="60"/>
    <n v="160.4"/>
    <n v="0"/>
    <n v="0"/>
    <s v="No"/>
    <x v="0"/>
    <n v="0"/>
    <n v="0"/>
    <n v="4"/>
    <x v="1"/>
    <n v="19"/>
    <x v="28"/>
    <s v="421-2659"/>
    <s v="Male"/>
    <x v="24"/>
    <s v="No"/>
    <s v="No"/>
    <s v="No"/>
    <x v="0"/>
    <n v="0"/>
    <s v="No"/>
    <x v="0"/>
    <s v="Direct Debit"/>
    <n v="50"/>
    <n v="889"/>
    <x v="1"/>
    <x v="3"/>
    <n v="1"/>
    <n v="1"/>
    <x v="0"/>
  </r>
  <r>
    <s v="0253-EAQU"/>
    <s v="Yes"/>
    <x v="30"/>
    <n v="22"/>
    <n v="46.7"/>
    <n v="7.3509189060000004"/>
    <n v="28.301037789999999"/>
    <s v="Yes"/>
    <x v="0"/>
    <n v="9.4"/>
    <n v="1"/>
    <n v="7"/>
    <x v="0"/>
    <n v="0"/>
    <x v="14"/>
    <s v="383-2017"/>
    <s v="Female"/>
    <x v="50"/>
    <s v="No"/>
    <s v="No"/>
    <s v="No"/>
    <x v="0"/>
    <n v="0"/>
    <s v="No"/>
    <x v="0"/>
    <s v="Direct Debit"/>
    <n v="50"/>
    <n v="155"/>
    <x v="1"/>
    <x v="4"/>
    <n v="1"/>
    <n v="1"/>
    <x v="1"/>
  </r>
  <r>
    <s v="0454-FERN"/>
    <s v="Yes"/>
    <x v="7"/>
    <n v="75"/>
    <n v="201.7"/>
    <n v="0"/>
    <n v="0"/>
    <s v="No"/>
    <x v="0"/>
    <n v="0"/>
    <n v="2"/>
    <n v="1"/>
    <x v="0"/>
    <n v="0"/>
    <x v="0"/>
    <s v="401-5012"/>
    <s v="Male"/>
    <x v="28"/>
    <s v="No"/>
    <s v="No"/>
    <s v="No"/>
    <x v="0"/>
    <n v="0"/>
    <s v="No"/>
    <x v="0"/>
    <s v="Credit Card"/>
    <n v="42"/>
    <n v="1064"/>
    <x v="2"/>
    <x v="7"/>
    <n v="1"/>
    <n v="1"/>
    <x v="0"/>
  </r>
  <r>
    <s v="7298-KVHY"/>
    <s v="Yes"/>
    <x v="15"/>
    <n v="8"/>
    <n v="18.899999999999999"/>
    <n v="5.8807351250000002"/>
    <n v="8.5270659309999992"/>
    <s v="Yes"/>
    <x v="0"/>
    <n v="2.8"/>
    <n v="3"/>
    <n v="10"/>
    <x v="0"/>
    <n v="0"/>
    <x v="7"/>
    <s v="341-4570"/>
    <s v="Female"/>
    <x v="6"/>
    <s v="Yes"/>
    <s v="No"/>
    <s v="No"/>
    <x v="1"/>
    <n v="0"/>
    <s v="No"/>
    <x v="0"/>
    <s v="Direct Debit"/>
    <n v="27"/>
    <n v="52"/>
    <x v="2"/>
    <x v="7"/>
    <n v="1"/>
    <n v="1"/>
    <x v="1"/>
  </r>
  <r>
    <s v="7078-CYAE"/>
    <s v="Yes"/>
    <x v="0"/>
    <n v="5"/>
    <n v="9"/>
    <n v="5.8807351250000002"/>
    <n v="14.848856189999999"/>
    <s v="Yes"/>
    <x v="0"/>
    <n v="3.7"/>
    <n v="1"/>
    <n v="3"/>
    <x v="0"/>
    <n v="0"/>
    <x v="43"/>
    <s v="366-6991"/>
    <s v="Male"/>
    <x v="49"/>
    <s v="No"/>
    <s v="No"/>
    <s v="No"/>
    <x v="0"/>
    <n v="0"/>
    <s v="No"/>
    <x v="0"/>
    <s v="Credit Card"/>
    <n v="23"/>
    <n v="23"/>
    <x v="2"/>
    <x v="7"/>
    <n v="1"/>
    <n v="1"/>
    <x v="0"/>
  </r>
  <r>
    <s v="5739-YBPF"/>
    <s v="Yes"/>
    <x v="53"/>
    <n v="69"/>
    <n v="113.5"/>
    <n v="0"/>
    <n v="0"/>
    <s v="No"/>
    <x v="0"/>
    <n v="0"/>
    <n v="3"/>
    <n v="15"/>
    <x v="0"/>
    <n v="0"/>
    <x v="31"/>
    <s v="377-7399"/>
    <s v="Female"/>
    <x v="0"/>
    <s v="No"/>
    <s v="No"/>
    <s v="No"/>
    <x v="0"/>
    <n v="0"/>
    <s v="No"/>
    <x v="0"/>
    <s v="Direct Debit"/>
    <n v="33"/>
    <n v="534"/>
    <x v="2"/>
    <x v="7"/>
    <n v="1"/>
    <n v="1"/>
    <x v="2"/>
  </r>
  <r>
    <s v="2325-JKUT"/>
    <s v="Yes"/>
    <x v="1"/>
    <n v="67"/>
    <n v="196.5"/>
    <n v="0"/>
    <n v="0"/>
    <s v="No"/>
    <x v="0"/>
    <n v="0"/>
    <n v="2"/>
    <n v="2"/>
    <x v="0"/>
    <n v="0"/>
    <x v="0"/>
    <s v="369-5449"/>
    <s v="Male"/>
    <x v="20"/>
    <s v="No"/>
    <s v="No"/>
    <s v="No"/>
    <x v="0"/>
    <n v="0"/>
    <s v="No"/>
    <x v="0"/>
    <s v="Direct Debit"/>
    <n v="39"/>
    <n v="1279"/>
    <x v="2"/>
    <x v="7"/>
    <n v="1"/>
    <n v="1"/>
    <x v="0"/>
  </r>
  <r>
    <s v="8751-DTMW"/>
    <s v="Yes"/>
    <x v="30"/>
    <n v="25"/>
    <n v="44.5"/>
    <n v="0"/>
    <n v="0"/>
    <s v="No"/>
    <x v="0"/>
    <n v="0"/>
    <n v="2"/>
    <n v="5"/>
    <x v="1"/>
    <n v="5"/>
    <x v="12"/>
    <s v="339-6968"/>
    <s v="Male"/>
    <x v="28"/>
    <s v="No"/>
    <s v="No"/>
    <s v="No"/>
    <x v="0"/>
    <n v="0"/>
    <s v="No"/>
    <x v="0"/>
    <s v="Direct Debit"/>
    <n v="41"/>
    <n v="123"/>
    <x v="1"/>
    <x v="1"/>
    <n v="1"/>
    <n v="1"/>
    <x v="1"/>
  </r>
  <r>
    <s v="8643-YRPN"/>
    <s v="Yes"/>
    <x v="53"/>
    <n v="50"/>
    <n v="143.1"/>
    <n v="64"/>
    <n v="129.6"/>
    <s v="Yes"/>
    <x v="1"/>
    <n v="0"/>
    <n v="5"/>
    <n v="3"/>
    <x v="0"/>
    <n v="0"/>
    <x v="1"/>
    <s v="365-5682"/>
    <s v="Female"/>
    <x v="61"/>
    <s v="No"/>
    <s v="Yes"/>
    <s v="No"/>
    <x v="2"/>
    <n v="0"/>
    <s v="No"/>
    <x v="0"/>
    <s v="Direct Debit"/>
    <n v="47"/>
    <n v="744"/>
    <x v="2"/>
    <x v="7"/>
    <n v="1"/>
    <n v="1"/>
    <x v="0"/>
  </r>
  <r>
    <s v="9170-NYEH"/>
    <s v="Yes"/>
    <x v="0"/>
    <n v="6"/>
    <n v="14"/>
    <n v="16"/>
    <n v="51.6"/>
    <s v="Yes"/>
    <x v="0"/>
    <n v="12.9"/>
    <n v="5"/>
    <n v="9"/>
    <x v="0"/>
    <n v="0"/>
    <x v="39"/>
    <s v="384-5907"/>
    <s v="Male"/>
    <x v="40"/>
    <s v="No"/>
    <s v="No"/>
    <s v="No"/>
    <x v="0"/>
    <n v="0"/>
    <s v="No"/>
    <x v="0"/>
    <s v="Direct Debit"/>
    <n v="25"/>
    <n v="25"/>
    <x v="2"/>
    <x v="10"/>
    <n v="1"/>
    <n v="1"/>
    <x v="1"/>
  </r>
  <r>
    <s v="3345-CWXW"/>
    <s v="Yes"/>
    <x v="70"/>
    <n v="44"/>
    <n v="134.19999999999999"/>
    <n v="224"/>
    <n v="476"/>
    <s v="Yes"/>
    <x v="0"/>
    <n v="95.2"/>
    <n v="1"/>
    <n v="0"/>
    <x v="1"/>
    <n v="0"/>
    <x v="46"/>
    <s v="373-2903"/>
    <s v="Female"/>
    <x v="49"/>
    <s v="No"/>
    <s v="No"/>
    <s v="No"/>
    <x v="0"/>
    <n v="0"/>
    <s v="No"/>
    <x v="0"/>
    <s v="Direct Debit"/>
    <n v="8"/>
    <n v="113"/>
    <x v="5"/>
    <x v="14"/>
    <n v="1"/>
    <n v="1"/>
    <x v="0"/>
  </r>
  <r>
    <s v="6014-KDYR"/>
    <s v="Yes"/>
    <x v="32"/>
    <n v="26"/>
    <n v="65.8"/>
    <n v="88"/>
    <n v="127.6"/>
    <s v="Yes"/>
    <x v="1"/>
    <n v="0"/>
    <n v="0"/>
    <n v="1"/>
    <x v="0"/>
    <n v="0"/>
    <x v="48"/>
    <s v="368-2074"/>
    <s v="Female"/>
    <x v="48"/>
    <s v="No"/>
    <s v="No"/>
    <s v="No"/>
    <x v="0"/>
    <n v="0"/>
    <s v="No"/>
    <x v="0"/>
    <s v="Direct Debit"/>
    <n v="31"/>
    <n v="344"/>
    <x v="1"/>
    <x v="3"/>
    <n v="1"/>
    <n v="1"/>
    <x v="0"/>
  </r>
  <r>
    <s v="3011-XSEU"/>
    <s v="Yes"/>
    <x v="0"/>
    <n v="4"/>
    <n v="11"/>
    <n v="16"/>
    <n v="53.6"/>
    <s v="Yes"/>
    <x v="0"/>
    <n v="13.4"/>
    <n v="0"/>
    <n v="18"/>
    <x v="0"/>
    <n v="0"/>
    <x v="18"/>
    <s v="328-5050"/>
    <s v="Male"/>
    <x v="23"/>
    <s v="Yes"/>
    <s v="No"/>
    <s v="No"/>
    <x v="1"/>
    <n v="0"/>
    <s v="No"/>
    <x v="0"/>
    <s v="Credit Card"/>
    <n v="30"/>
    <n v="30"/>
    <x v="1"/>
    <x v="3"/>
    <n v="1"/>
    <n v="1"/>
    <x v="2"/>
  </r>
  <r>
    <s v="4390-JIZZ"/>
    <s v="Yes"/>
    <x v="0"/>
    <n v="5"/>
    <n v="12"/>
    <n v="144"/>
    <n v="453.6"/>
    <s v="Yes"/>
    <x v="0"/>
    <n v="90.7"/>
    <n v="0"/>
    <n v="5"/>
    <x v="0"/>
    <n v="0"/>
    <x v="9"/>
    <s v="420-7301"/>
    <s v="Female"/>
    <x v="2"/>
    <s v="No"/>
    <s v="No"/>
    <s v="No"/>
    <x v="0"/>
    <n v="0"/>
    <s v="No"/>
    <x v="0"/>
    <s v="Direct Debit"/>
    <n v="25"/>
    <n v="25"/>
    <x v="1"/>
    <x v="3"/>
    <n v="1"/>
    <n v="1"/>
    <x v="1"/>
  </r>
  <r>
    <s v="7986-ZPAI"/>
    <s v="Yes"/>
    <x v="74"/>
    <n v="39"/>
    <n v="99"/>
    <n v="0"/>
    <n v="0"/>
    <s v="No"/>
    <x v="1"/>
    <n v="0"/>
    <n v="2"/>
    <n v="3"/>
    <x v="1"/>
    <n v="3"/>
    <x v="4"/>
    <s v="381-2460"/>
    <s v="Female"/>
    <x v="16"/>
    <s v="No"/>
    <s v="No"/>
    <s v="No"/>
    <x v="0"/>
    <n v="0"/>
    <s v="No"/>
    <x v="0"/>
    <s v="Direct Debit"/>
    <n v="35"/>
    <n v="229"/>
    <x v="1"/>
    <x v="3"/>
    <n v="1"/>
    <n v="1"/>
    <x v="0"/>
  </r>
  <r>
    <s v="2346-FUIP"/>
    <s v="Yes"/>
    <x v="15"/>
    <n v="5"/>
    <n v="15.3"/>
    <n v="4"/>
    <n v="13.3"/>
    <s v="Yes"/>
    <x v="0"/>
    <n v="4.4000000000000004"/>
    <n v="1"/>
    <n v="6"/>
    <x v="0"/>
    <n v="0"/>
    <x v="14"/>
    <s v="373-5670"/>
    <s v="Female"/>
    <x v="2"/>
    <s v="No"/>
    <s v="No"/>
    <s v="No"/>
    <x v="0"/>
    <n v="0"/>
    <s v="No"/>
    <x v="0"/>
    <s v="Direct Debit"/>
    <n v="16"/>
    <n v="31"/>
    <x v="4"/>
    <x v="6"/>
    <n v="1"/>
    <n v="1"/>
    <x v="1"/>
  </r>
  <r>
    <s v="1952-VNQF"/>
    <s v="Yes"/>
    <x v="21"/>
    <n v="200"/>
    <n v="464.5"/>
    <n v="144"/>
    <n v="568.79999999999995"/>
    <s v="Yes"/>
    <x v="0"/>
    <n v="284.39999999999998"/>
    <n v="4"/>
    <n v="15"/>
    <x v="0"/>
    <n v="0"/>
    <x v="14"/>
    <s v="373-7690"/>
    <s v="Female"/>
    <x v="45"/>
    <s v="No"/>
    <s v="Yes"/>
    <s v="No"/>
    <x v="2"/>
    <n v="0"/>
    <s v="No"/>
    <x v="1"/>
    <s v="Credit Card"/>
    <n v="60"/>
    <n v="2805"/>
    <x v="1"/>
    <x v="3"/>
    <n v="1"/>
    <n v="1"/>
    <x v="2"/>
  </r>
  <r>
    <s v="2466-VACQ"/>
    <s v="Yes"/>
    <x v="40"/>
    <n v="107"/>
    <n v="273.60000000000002"/>
    <n v="16"/>
    <n v="40.4"/>
    <s v="Yes"/>
    <x v="0"/>
    <n v="13.5"/>
    <n v="1"/>
    <n v="12"/>
    <x v="0"/>
    <n v="0"/>
    <x v="19"/>
    <s v="351-7005"/>
    <s v="Female"/>
    <x v="55"/>
    <s v="No"/>
    <s v="Yes"/>
    <s v="No"/>
    <x v="2"/>
    <n v="0"/>
    <s v="No"/>
    <x v="0"/>
    <s v="Direct Debit"/>
    <n v="35"/>
    <n v="2397"/>
    <x v="1"/>
    <x v="3"/>
    <n v="1"/>
    <n v="1"/>
    <x v="2"/>
  </r>
  <r>
    <s v="8214-HDWF"/>
    <s v="Yes"/>
    <x v="12"/>
    <n v="192"/>
    <n v="468.3"/>
    <n v="224"/>
    <n v="481.6"/>
    <s v="Yes"/>
    <x v="0"/>
    <n v="160.5"/>
    <n v="4"/>
    <n v="9"/>
    <x v="0"/>
    <n v="0"/>
    <x v="32"/>
    <s v="411-1810"/>
    <s v="Male"/>
    <x v="30"/>
    <s v="No"/>
    <s v="No"/>
    <s v="No"/>
    <x v="0"/>
    <n v="0"/>
    <s v="Yes"/>
    <x v="1"/>
    <s v="Direct Debit"/>
    <n v="60"/>
    <n v="3521"/>
    <x v="4"/>
    <x v="6"/>
    <n v="1"/>
    <n v="1"/>
    <x v="1"/>
  </r>
  <r>
    <s v="1653-DTWM"/>
    <s v="Yes"/>
    <x v="61"/>
    <n v="48"/>
    <n v="121"/>
    <n v="120"/>
    <n v="231"/>
    <s v="Yes"/>
    <x v="0"/>
    <n v="57.8"/>
    <n v="2"/>
    <n v="5"/>
    <x v="0"/>
    <n v="0"/>
    <x v="11"/>
    <s v="388-6479"/>
    <s v="Male"/>
    <x v="57"/>
    <s v="No"/>
    <s v="Yes"/>
    <s v="No"/>
    <x v="2"/>
    <n v="0"/>
    <s v="No"/>
    <x v="0"/>
    <s v="Direct Debit"/>
    <n v="42"/>
    <n v="318"/>
    <x v="4"/>
    <x v="6"/>
    <n v="1"/>
    <n v="1"/>
    <x v="1"/>
  </r>
  <r>
    <s v="8388-DFRE"/>
    <s v="Yes"/>
    <x v="61"/>
    <n v="45"/>
    <n v="126.6"/>
    <n v="84"/>
    <n v="403.2"/>
    <s v="Yes"/>
    <x v="0"/>
    <n v="80.599999999999994"/>
    <n v="2"/>
    <n v="11"/>
    <x v="0"/>
    <n v="0"/>
    <x v="3"/>
    <s v="393-4843"/>
    <s v="Male"/>
    <x v="22"/>
    <s v="Yes"/>
    <s v="No"/>
    <s v="No"/>
    <x v="1"/>
    <n v="0"/>
    <s v="No"/>
    <x v="0"/>
    <s v="Direct Debit"/>
    <n v="41"/>
    <n v="346"/>
    <x v="4"/>
    <x v="6"/>
    <n v="1"/>
    <n v="1"/>
    <x v="2"/>
  </r>
  <r>
    <s v="5094-PVHV"/>
    <s v="Yes"/>
    <x v="68"/>
    <n v="34"/>
    <n v="90.8"/>
    <n v="12"/>
    <n v="40.200000000000003"/>
    <s v="Yes"/>
    <x v="0"/>
    <n v="20.100000000000001"/>
    <n v="1"/>
    <n v="5"/>
    <x v="1"/>
    <n v="6"/>
    <x v="23"/>
    <s v="348-7409"/>
    <s v="Male"/>
    <x v="15"/>
    <s v="No"/>
    <s v="No"/>
    <s v="No"/>
    <x v="0"/>
    <n v="0"/>
    <s v="No"/>
    <x v="0"/>
    <s v="Direct Debit"/>
    <n v="28"/>
    <n v="171"/>
    <x v="4"/>
    <x v="6"/>
    <n v="1"/>
    <n v="1"/>
    <x v="1"/>
  </r>
  <r>
    <s v="7795-QKXX"/>
    <s v="Yes"/>
    <x v="32"/>
    <n v="41"/>
    <n v="109.8"/>
    <n v="84"/>
    <n v="277.2"/>
    <s v="Yes"/>
    <x v="0"/>
    <n v="92.4"/>
    <n v="1"/>
    <n v="10"/>
    <x v="0"/>
    <n v="0"/>
    <x v="31"/>
    <s v="394-4520"/>
    <s v="Female"/>
    <x v="11"/>
    <s v="No"/>
    <s v="No"/>
    <s v="No"/>
    <x v="0"/>
    <n v="0"/>
    <s v="No"/>
    <x v="0"/>
    <s v="Direct Debit"/>
    <n v="24"/>
    <n v="259"/>
    <x v="1"/>
    <x v="3"/>
    <n v="1"/>
    <n v="1"/>
    <x v="1"/>
  </r>
  <r>
    <s v="8378-GXFA"/>
    <s v="Yes"/>
    <x v="53"/>
    <n v="83"/>
    <n v="220.1"/>
    <n v="44"/>
    <n v="150.69999999999999"/>
    <s v="Yes"/>
    <x v="0"/>
    <n v="37.700000000000003"/>
    <n v="1"/>
    <n v="6"/>
    <x v="0"/>
    <n v="0"/>
    <x v="10"/>
    <s v="373-4274"/>
    <s v="Male"/>
    <x v="63"/>
    <s v="No"/>
    <s v="Yes"/>
    <s v="No"/>
    <x v="2"/>
    <n v="0"/>
    <s v="No"/>
    <x v="0"/>
    <s v="Direct Debit"/>
    <n v="43"/>
    <n v="676"/>
    <x v="1"/>
    <x v="3"/>
    <n v="1"/>
    <n v="1"/>
    <x v="1"/>
  </r>
  <r>
    <s v="1556-USEI"/>
    <s v="Yes"/>
    <x v="8"/>
    <n v="283"/>
    <n v="773.7"/>
    <n v="4"/>
    <n v="14.1"/>
    <s v="Yes"/>
    <x v="0"/>
    <n v="2.8"/>
    <n v="2"/>
    <n v="26"/>
    <x v="0"/>
    <n v="0"/>
    <x v="9"/>
    <s v="395-9215"/>
    <s v="Female"/>
    <x v="10"/>
    <s v="No"/>
    <s v="No"/>
    <s v="No"/>
    <x v="0"/>
    <n v="0"/>
    <s v="Yes"/>
    <x v="1"/>
    <s v="Credit Card"/>
    <n v="73"/>
    <n v="5129"/>
    <x v="4"/>
    <x v="6"/>
    <n v="1"/>
    <n v="1"/>
    <x v="2"/>
  </r>
  <r>
    <s v="0051-DWVS"/>
    <s v="Yes"/>
    <x v="70"/>
    <n v="48"/>
    <n v="103.5"/>
    <n v="296"/>
    <n v="777"/>
    <s v="Yes"/>
    <x v="0"/>
    <n v="259"/>
    <n v="4"/>
    <n v="4"/>
    <x v="0"/>
    <n v="0"/>
    <x v="26"/>
    <s v="347-3958"/>
    <s v="Male"/>
    <x v="66"/>
    <s v="No"/>
    <s v="Yes"/>
    <s v="No"/>
    <x v="2"/>
    <n v="0"/>
    <s v="No"/>
    <x v="0"/>
    <s v="Direct Debit"/>
    <n v="36"/>
    <n v="534"/>
    <x v="4"/>
    <x v="6"/>
    <n v="1"/>
    <n v="1"/>
    <x v="0"/>
  </r>
  <r>
    <s v="8002-KJGJ"/>
    <s v="Yes"/>
    <x v="29"/>
    <n v="41"/>
    <n v="91.2"/>
    <n v="0"/>
    <n v="0"/>
    <s v="No"/>
    <x v="1"/>
    <n v="0"/>
    <n v="4"/>
    <n v="14"/>
    <x v="0"/>
    <n v="0"/>
    <x v="6"/>
    <s v="389-2540"/>
    <s v="Female"/>
    <x v="6"/>
    <s v="Yes"/>
    <s v="No"/>
    <s v="No"/>
    <x v="1"/>
    <n v="0"/>
    <s v="No"/>
    <x v="0"/>
    <s v="Direct Debit"/>
    <n v="53"/>
    <n v="968"/>
    <x v="2"/>
    <x v="7"/>
    <n v="1"/>
    <n v="1"/>
    <x v="2"/>
  </r>
  <r>
    <s v="0621-FMCQ"/>
    <s v="Yes"/>
    <x v="1"/>
    <n v="117"/>
    <n v="229.9"/>
    <n v="4"/>
    <n v="10"/>
    <s v="Yes"/>
    <x v="0"/>
    <n v="2.5"/>
    <n v="0"/>
    <n v="5"/>
    <x v="0"/>
    <n v="0"/>
    <x v="30"/>
    <s v="399-3083"/>
    <s v="Female"/>
    <x v="15"/>
    <s v="No"/>
    <s v="No"/>
    <s v="No"/>
    <x v="0"/>
    <n v="0"/>
    <s v="No"/>
    <x v="0"/>
    <s v="Direct Debit"/>
    <n v="55"/>
    <n v="1806"/>
    <x v="2"/>
    <x v="7"/>
    <n v="1"/>
    <n v="1"/>
    <x v="1"/>
  </r>
  <r>
    <s v="7125-DGJC"/>
    <s v="Yes"/>
    <x v="17"/>
    <n v="353"/>
    <n v="701.7"/>
    <n v="192"/>
    <n v="609.6"/>
    <s v="Yes"/>
    <x v="0"/>
    <n v="121.9"/>
    <n v="3"/>
    <n v="4"/>
    <x v="1"/>
    <n v="0"/>
    <x v="47"/>
    <s v="389-2114"/>
    <s v="Male"/>
    <x v="16"/>
    <s v="No"/>
    <s v="No"/>
    <s v="No"/>
    <x v="0"/>
    <n v="0"/>
    <s v="Yes"/>
    <x v="0"/>
    <s v="Direct Debit"/>
    <n v="59"/>
    <n v="2751"/>
    <x v="1"/>
    <x v="1"/>
    <n v="1"/>
    <n v="1"/>
    <x v="0"/>
  </r>
  <r>
    <s v="3277-HHVT"/>
    <s v="Yes"/>
    <x v="64"/>
    <n v="166"/>
    <n v="349.2"/>
    <n v="72"/>
    <n v="156.6"/>
    <s v="Yes"/>
    <x v="0"/>
    <n v="39.200000000000003"/>
    <n v="3"/>
    <n v="15"/>
    <x v="0"/>
    <n v="0"/>
    <x v="30"/>
    <s v="335-4414"/>
    <s v="Female"/>
    <x v="40"/>
    <s v="No"/>
    <s v="No"/>
    <s v="No"/>
    <x v="0"/>
    <n v="0"/>
    <s v="Yes"/>
    <x v="1"/>
    <s v="Direct Debit"/>
    <n v="34"/>
    <n v="1324"/>
    <x v="4"/>
    <x v="10"/>
    <n v="1"/>
    <n v="1"/>
    <x v="2"/>
  </r>
  <r>
    <s v="0501-RQTP"/>
    <s v="Yes"/>
    <x v="0"/>
    <n v="6"/>
    <n v="15"/>
    <n v="4"/>
    <n v="10.8"/>
    <s v="Yes"/>
    <x v="0"/>
    <n v="2.7"/>
    <n v="4"/>
    <n v="0"/>
    <x v="1"/>
    <n v="0"/>
    <x v="22"/>
    <s v="352-7234"/>
    <s v="Male"/>
    <x v="48"/>
    <s v="No"/>
    <s v="No"/>
    <s v="No"/>
    <x v="0"/>
    <n v="0"/>
    <s v="No"/>
    <x v="0"/>
    <s v="Credit Card"/>
    <n v="8"/>
    <n v="8"/>
    <x v="4"/>
    <x v="17"/>
    <n v="1"/>
    <n v="1"/>
    <x v="0"/>
  </r>
  <r>
    <s v="5947-IHMM"/>
    <s v="Yes"/>
    <x v="43"/>
    <n v="10"/>
    <n v="22.5"/>
    <n v="80"/>
    <n v="224"/>
    <s v="Yes"/>
    <x v="0"/>
    <n v="74.7"/>
    <n v="5"/>
    <n v="0"/>
    <x v="1"/>
    <n v="0"/>
    <x v="26"/>
    <s v="392-3315"/>
    <s v="Female"/>
    <x v="10"/>
    <s v="No"/>
    <s v="No"/>
    <s v="No"/>
    <x v="0"/>
    <n v="0"/>
    <s v="No"/>
    <x v="0"/>
    <s v="Credit Card"/>
    <n v="11"/>
    <n v="42"/>
    <x v="5"/>
    <x v="14"/>
    <n v="1"/>
    <n v="1"/>
    <x v="0"/>
  </r>
  <r>
    <s v="2046-VRMT"/>
    <s v="Yes"/>
    <x v="0"/>
    <n v="4"/>
    <n v="12"/>
    <n v="4"/>
    <n v="12.3"/>
    <s v="Yes"/>
    <x v="0"/>
    <n v="2.5"/>
    <n v="4"/>
    <n v="5"/>
    <x v="0"/>
    <n v="0"/>
    <x v="45"/>
    <s v="382-5401"/>
    <s v="Female"/>
    <x v="64"/>
    <s v="No"/>
    <s v="Yes"/>
    <s v="No"/>
    <x v="2"/>
    <n v="0"/>
    <s v="No"/>
    <x v="0"/>
    <s v="Direct Debit"/>
    <n v="40"/>
    <n v="40"/>
    <x v="3"/>
    <x v="5"/>
    <n v="1"/>
    <n v="1"/>
    <x v="1"/>
  </r>
  <r>
    <s v="1264-QMKN"/>
    <s v="Yes"/>
    <x v="25"/>
    <n v="310"/>
    <n v="659"/>
    <n v="196"/>
    <n v="681.1"/>
    <s v="Yes"/>
    <x v="0"/>
    <n v="227"/>
    <n v="5"/>
    <n v="2"/>
    <x v="0"/>
    <n v="0"/>
    <x v="7"/>
    <s v="411-4714"/>
    <s v="Male"/>
    <x v="58"/>
    <s v="No"/>
    <s v="No"/>
    <s v="No"/>
    <x v="0"/>
    <n v="0"/>
    <s v="Yes"/>
    <x v="1"/>
    <s v="Direct Debit"/>
    <n v="34"/>
    <n v="2021"/>
    <x v="1"/>
    <x v="15"/>
    <n v="1"/>
    <n v="1"/>
    <x v="0"/>
  </r>
  <r>
    <s v="9728-NKFJ"/>
    <s v="Yes"/>
    <x v="0"/>
    <n v="3"/>
    <n v="8"/>
    <n v="8"/>
    <n v="27"/>
    <s v="Yes"/>
    <x v="0"/>
    <n v="9"/>
    <n v="1"/>
    <n v="1"/>
    <x v="0"/>
    <n v="0"/>
    <x v="0"/>
    <s v="379-8681"/>
    <s v="Female"/>
    <x v="65"/>
    <s v="No"/>
    <s v="Yes"/>
    <s v="No"/>
    <x v="2"/>
    <n v="0"/>
    <s v="No"/>
    <x v="0"/>
    <s v="Direct Debit"/>
    <n v="15"/>
    <n v="15"/>
    <x v="1"/>
    <x v="1"/>
    <n v="1"/>
    <n v="1"/>
    <x v="0"/>
  </r>
  <r>
    <s v="7866-HCTO"/>
    <s v="Yes"/>
    <x v="15"/>
    <n v="12"/>
    <n v="23.6"/>
    <n v="8"/>
    <n v="20.399999999999999"/>
    <s v="Yes"/>
    <x v="0"/>
    <n v="6.8"/>
    <n v="2"/>
    <n v="1"/>
    <x v="1"/>
    <n v="19"/>
    <x v="25"/>
    <s v="409-7034"/>
    <s v="Male"/>
    <x v="28"/>
    <s v="No"/>
    <s v="No"/>
    <s v="No"/>
    <x v="0"/>
    <n v="0"/>
    <s v="No"/>
    <x v="0"/>
    <s v="Credit Card"/>
    <n v="19"/>
    <n v="40"/>
    <x v="1"/>
    <x v="3"/>
    <n v="1"/>
    <n v="1"/>
    <x v="0"/>
  </r>
  <r>
    <s v="7292-PDJJ"/>
    <s v="Yes"/>
    <x v="0"/>
    <n v="6"/>
    <n v="14"/>
    <n v="4"/>
    <n v="14.1"/>
    <s v="Yes"/>
    <x v="0"/>
    <n v="4.7"/>
    <n v="0"/>
    <n v="0"/>
    <x v="1"/>
    <n v="0"/>
    <x v="9"/>
    <s v="347-1870"/>
    <s v="Male"/>
    <x v="5"/>
    <s v="No"/>
    <s v="No"/>
    <s v="No"/>
    <x v="0"/>
    <n v="0"/>
    <s v="No"/>
    <x v="0"/>
    <s v="Credit Card"/>
    <n v="10"/>
    <n v="10"/>
    <x v="5"/>
    <x v="14"/>
    <n v="1"/>
    <n v="1"/>
    <x v="0"/>
  </r>
  <r>
    <s v="2470-WZJM"/>
    <s v="Yes"/>
    <x v="40"/>
    <n v="408"/>
    <n v="883.2"/>
    <n v="0"/>
    <n v="0"/>
    <s v="No"/>
    <x v="1"/>
    <n v="0"/>
    <n v="4"/>
    <n v="26"/>
    <x v="0"/>
    <n v="0"/>
    <x v="30"/>
    <s v="374-9576"/>
    <s v="Male"/>
    <x v="19"/>
    <s v="Yes"/>
    <s v="No"/>
    <s v="No"/>
    <x v="1"/>
    <n v="0"/>
    <s v="Yes"/>
    <x v="0"/>
    <s v="Credit Card"/>
    <n v="47"/>
    <n v="3176"/>
    <x v="1"/>
    <x v="3"/>
    <n v="1"/>
    <n v="1"/>
    <x v="2"/>
  </r>
  <r>
    <s v="6706-PLUD"/>
    <s v="Yes"/>
    <x v="30"/>
    <n v="7"/>
    <n v="21.7"/>
    <n v="4"/>
    <n v="9.6999999999999993"/>
    <s v="Yes"/>
    <x v="0"/>
    <n v="4.9000000000000004"/>
    <n v="5"/>
    <n v="6"/>
    <x v="0"/>
    <n v="0"/>
    <x v="13"/>
    <s v="396-5790"/>
    <s v="Male"/>
    <x v="24"/>
    <s v="No"/>
    <s v="No"/>
    <s v="No"/>
    <x v="0"/>
    <n v="0"/>
    <s v="No"/>
    <x v="0"/>
    <s v="Credit Card"/>
    <n v="34"/>
    <n v="106"/>
    <x v="1"/>
    <x v="3"/>
    <n v="1"/>
    <n v="1"/>
    <x v="1"/>
  </r>
  <r>
    <s v="7277-BTWZ"/>
    <s v="Yes"/>
    <x v="50"/>
    <n v="75"/>
    <n v="216.4"/>
    <n v="0"/>
    <n v="0"/>
    <s v="No"/>
    <x v="1"/>
    <n v="0"/>
    <n v="2"/>
    <n v="6"/>
    <x v="0"/>
    <n v="0"/>
    <x v="48"/>
    <s v="403-9167"/>
    <s v="Female"/>
    <x v="40"/>
    <s v="No"/>
    <s v="No"/>
    <s v="No"/>
    <x v="0"/>
    <n v="0"/>
    <s v="Yes"/>
    <x v="0"/>
    <s v="Direct Debit"/>
    <n v="42"/>
    <n v="612"/>
    <x v="1"/>
    <x v="1"/>
    <n v="1"/>
    <n v="1"/>
    <x v="1"/>
  </r>
  <r>
    <s v="6277-EIKM"/>
    <s v="Yes"/>
    <x v="32"/>
    <n v="48"/>
    <n v="139.4"/>
    <n v="16"/>
    <n v="34.799999999999997"/>
    <s v="Yes"/>
    <x v="0"/>
    <n v="11.6"/>
    <n v="4"/>
    <n v="1"/>
    <x v="0"/>
    <n v="0"/>
    <x v="8"/>
    <s v="357-5801"/>
    <s v="Male"/>
    <x v="3"/>
    <s v="No"/>
    <s v="No"/>
    <s v="No"/>
    <x v="0"/>
    <n v="0"/>
    <s v="No"/>
    <x v="0"/>
    <s v="Direct Debit"/>
    <n v="33"/>
    <n v="349"/>
    <x v="1"/>
    <x v="3"/>
    <n v="1"/>
    <n v="1"/>
    <x v="0"/>
  </r>
  <r>
    <s v="0996-BPST"/>
    <s v="Yes"/>
    <x v="66"/>
    <n v="50"/>
    <n v="129.9"/>
    <n v="196"/>
    <n v="735"/>
    <s v="Yes"/>
    <x v="0"/>
    <n v="245"/>
    <n v="0"/>
    <n v="12"/>
    <x v="0"/>
    <n v="0"/>
    <x v="22"/>
    <s v="406-2213"/>
    <s v="Female"/>
    <x v="30"/>
    <s v="No"/>
    <s v="No"/>
    <s v="No"/>
    <x v="0"/>
    <n v="0"/>
    <s v="No"/>
    <x v="0"/>
    <s v="Direct Debit"/>
    <n v="55"/>
    <n v="1012"/>
    <x v="1"/>
    <x v="15"/>
    <n v="1"/>
    <n v="1"/>
    <x v="2"/>
  </r>
  <r>
    <s v="8389-RTBE"/>
    <s v="Yes"/>
    <x v="37"/>
    <n v="18"/>
    <n v="56.4"/>
    <n v="24"/>
    <n v="82.8"/>
    <s v="Yes"/>
    <x v="0"/>
    <n v="16.600000000000001"/>
    <n v="2"/>
    <n v="13"/>
    <x v="1"/>
    <n v="17"/>
    <x v="8"/>
    <s v="414-1496"/>
    <s v="Female"/>
    <x v="37"/>
    <s v="No"/>
    <s v="No"/>
    <s v="No"/>
    <x v="0"/>
    <n v="0"/>
    <s v="No"/>
    <x v="0"/>
    <s v="Direct Debit"/>
    <n v="62"/>
    <n v="580"/>
    <x v="1"/>
    <x v="15"/>
    <n v="1"/>
    <n v="1"/>
    <x v="2"/>
  </r>
  <r>
    <s v="7986-FVUK"/>
    <s v="Yes"/>
    <x v="50"/>
    <n v="109"/>
    <n v="176.4"/>
    <n v="20"/>
    <n v="40.5"/>
    <s v="Yes"/>
    <x v="0"/>
    <n v="13.5"/>
    <n v="4"/>
    <n v="8"/>
    <x v="0"/>
    <n v="0"/>
    <x v="50"/>
    <s v="349-7291"/>
    <s v="Female"/>
    <x v="34"/>
    <s v="No"/>
    <s v="Yes"/>
    <s v="No"/>
    <x v="2"/>
    <n v="0"/>
    <s v="No"/>
    <x v="0"/>
    <s v="Direct Debit"/>
    <n v="55"/>
    <n v="740"/>
    <x v="1"/>
    <x v="1"/>
    <n v="1"/>
    <n v="1"/>
    <x v="1"/>
  </r>
  <r>
    <s v="9865-PETU"/>
    <s v="Yes"/>
    <x v="43"/>
    <n v="6"/>
    <n v="21"/>
    <n v="68"/>
    <n v="251.6"/>
    <s v="Yes"/>
    <x v="0"/>
    <n v="50.3"/>
    <n v="2"/>
    <n v="12"/>
    <x v="0"/>
    <n v="0"/>
    <x v="25"/>
    <s v="385-1985"/>
    <s v="Male"/>
    <x v="54"/>
    <s v="No"/>
    <s v="No"/>
    <s v="No"/>
    <x v="0"/>
    <n v="0"/>
    <s v="No"/>
    <x v="0"/>
    <s v="Direct Debit"/>
    <n v="37"/>
    <n v="154"/>
    <x v="1"/>
    <x v="1"/>
    <n v="1"/>
    <n v="1"/>
    <x v="2"/>
  </r>
  <r>
    <s v="3700-WJCG"/>
    <s v="Yes"/>
    <x v="30"/>
    <n v="27"/>
    <n v="47.5"/>
    <n v="32"/>
    <n v="117.6"/>
    <s v="Yes"/>
    <x v="0"/>
    <n v="58.8"/>
    <n v="0"/>
    <n v="8"/>
    <x v="0"/>
    <n v="0"/>
    <x v="3"/>
    <s v="329-7102"/>
    <s v="Male"/>
    <x v="32"/>
    <s v="No"/>
    <s v="No"/>
    <s v="No"/>
    <x v="0"/>
    <n v="0"/>
    <s v="No"/>
    <x v="0"/>
    <s v="Direct Debit"/>
    <n v="35"/>
    <n v="118"/>
    <x v="1"/>
    <x v="3"/>
    <n v="1"/>
    <n v="1"/>
    <x v="1"/>
  </r>
  <r>
    <s v="0614-UYAE"/>
    <s v="Yes"/>
    <x v="25"/>
    <n v="223"/>
    <n v="537.70000000000005"/>
    <n v="112"/>
    <n v="389.2"/>
    <s v="Yes"/>
    <x v="0"/>
    <n v="97.3"/>
    <n v="0"/>
    <n v="17"/>
    <x v="0"/>
    <n v="0"/>
    <x v="31"/>
    <s v="398-1959"/>
    <s v="Male"/>
    <x v="23"/>
    <s v="Yes"/>
    <s v="No"/>
    <s v="No"/>
    <x v="1"/>
    <n v="0"/>
    <s v="No"/>
    <x v="0"/>
    <s v="Direct Debit"/>
    <n v="27"/>
    <n v="1618"/>
    <x v="1"/>
    <x v="4"/>
    <n v="1"/>
    <n v="1"/>
    <x v="2"/>
  </r>
  <r>
    <s v="1872-KSLW"/>
    <s v="Yes"/>
    <x v="3"/>
    <n v="46"/>
    <n v="123.6"/>
    <n v="80"/>
    <n v="240"/>
    <s v="Yes"/>
    <x v="0"/>
    <n v="48"/>
    <n v="4"/>
    <n v="7"/>
    <x v="0"/>
    <n v="0"/>
    <x v="6"/>
    <s v="408-7015"/>
    <s v="Male"/>
    <x v="8"/>
    <s v="No"/>
    <s v="No"/>
    <s v="No"/>
    <x v="0"/>
    <n v="0"/>
    <s v="No"/>
    <x v="0"/>
    <s v="Direct Debit"/>
    <n v="53"/>
    <n v="500"/>
    <x v="1"/>
    <x v="15"/>
    <n v="1"/>
    <n v="1"/>
    <x v="1"/>
  </r>
  <r>
    <s v="5049-ATEA"/>
    <s v="Yes"/>
    <x v="0"/>
    <n v="3"/>
    <n v="7"/>
    <n v="16"/>
    <n v="66.400000000000006"/>
    <s v="Yes"/>
    <x v="0"/>
    <n v="13.3"/>
    <n v="1"/>
    <n v="6"/>
    <x v="0"/>
    <n v="0"/>
    <x v="49"/>
    <s v="391-5442"/>
    <s v="Female"/>
    <x v="13"/>
    <s v="No"/>
    <s v="Yes"/>
    <s v="No"/>
    <x v="2"/>
    <n v="0"/>
    <s v="No"/>
    <x v="0"/>
    <s v="Direct Debit"/>
    <n v="51"/>
    <n v="51"/>
    <x v="1"/>
    <x v="1"/>
    <n v="1"/>
    <n v="1"/>
    <x v="1"/>
  </r>
  <r>
    <s v="8235-ATDB"/>
    <s v="Yes"/>
    <x v="48"/>
    <n v="9"/>
    <n v="24.8"/>
    <n v="112"/>
    <n v="238"/>
    <s v="Yes"/>
    <x v="0"/>
    <n v="79.3"/>
    <n v="3"/>
    <n v="7"/>
    <x v="1"/>
    <n v="5"/>
    <x v="1"/>
    <s v="405-3097"/>
    <s v="Male"/>
    <x v="5"/>
    <s v="No"/>
    <s v="No"/>
    <s v="No"/>
    <x v="0"/>
    <n v="0"/>
    <s v="Yes"/>
    <x v="1"/>
    <s v="Credit Card"/>
    <n v="24"/>
    <n v="117"/>
    <x v="1"/>
    <x v="3"/>
    <n v="1"/>
    <n v="1"/>
    <x v="1"/>
  </r>
  <r>
    <s v="9486-APOG"/>
    <s v="Yes"/>
    <x v="0"/>
    <n v="6"/>
    <n v="14"/>
    <n v="4"/>
    <n v="12.5"/>
    <s v="Yes"/>
    <x v="0"/>
    <n v="2.5"/>
    <n v="2"/>
    <n v="1"/>
    <x v="0"/>
    <n v="0"/>
    <x v="8"/>
    <s v="418-3017"/>
    <s v="Female"/>
    <x v="38"/>
    <s v="No"/>
    <s v="No"/>
    <s v="No"/>
    <x v="0"/>
    <n v="0"/>
    <s v="No"/>
    <x v="0"/>
    <s v="Direct Debit"/>
    <n v="26"/>
    <n v="26"/>
    <x v="1"/>
    <x v="3"/>
    <n v="1"/>
    <n v="1"/>
    <x v="0"/>
  </r>
  <r>
    <s v="4668-DZEM"/>
    <s v="Yes"/>
    <x v="52"/>
    <n v="72"/>
    <n v="157.1"/>
    <n v="44"/>
    <n v="126.5"/>
    <s v="Yes"/>
    <x v="0"/>
    <n v="25.3"/>
    <n v="0"/>
    <n v="13"/>
    <x v="0"/>
    <n v="0"/>
    <x v="47"/>
    <s v="367-3648"/>
    <s v="Female"/>
    <x v="42"/>
    <s v="Yes"/>
    <s v="No"/>
    <s v="No"/>
    <x v="1"/>
    <n v="0"/>
    <s v="No"/>
    <x v="0"/>
    <s v="Direct Debit"/>
    <n v="38"/>
    <n v="847"/>
    <x v="1"/>
    <x v="4"/>
    <n v="1"/>
    <n v="1"/>
    <x v="2"/>
  </r>
  <r>
    <s v="4989-KKTB"/>
    <s v="Yes"/>
    <x v="49"/>
    <n v="125"/>
    <n v="512.1"/>
    <n v="16"/>
    <n v="43.6"/>
    <s v="Yes"/>
    <x v="0"/>
    <n v="21.8"/>
    <n v="0"/>
    <n v="2"/>
    <x v="0"/>
    <n v="0"/>
    <x v="1"/>
    <s v="367-9495"/>
    <s v="Female"/>
    <x v="64"/>
    <s v="No"/>
    <s v="Yes"/>
    <s v="No"/>
    <x v="2"/>
    <n v="0"/>
    <s v="Yes"/>
    <x v="0"/>
    <s v="Direct Debit"/>
    <n v="55"/>
    <n v="1885"/>
    <x v="1"/>
    <x v="3"/>
    <n v="1"/>
    <n v="1"/>
    <x v="0"/>
  </r>
  <r>
    <s v="2083-SPHH"/>
    <s v="Yes"/>
    <x v="71"/>
    <n v="224"/>
    <n v="493.3"/>
    <n v="212"/>
    <n v="689"/>
    <s v="Yes"/>
    <x v="0"/>
    <n v="172.3"/>
    <n v="4"/>
    <n v="10"/>
    <x v="0"/>
    <n v="0"/>
    <x v="31"/>
    <s v="368-5647"/>
    <s v="Male"/>
    <x v="10"/>
    <s v="No"/>
    <s v="No"/>
    <s v="No"/>
    <x v="0"/>
    <n v="0"/>
    <s v="Yes"/>
    <x v="1"/>
    <s v="Direct Debit"/>
    <n v="28"/>
    <n v="1170"/>
    <x v="1"/>
    <x v="4"/>
    <n v="1"/>
    <n v="1"/>
    <x v="1"/>
  </r>
  <r>
    <s v="8600-YQVP"/>
    <s v="Yes"/>
    <x v="26"/>
    <n v="177"/>
    <n v="375.1"/>
    <n v="0"/>
    <n v="0"/>
    <s v="No"/>
    <x v="1"/>
    <n v="0"/>
    <n v="3"/>
    <n v="6"/>
    <x v="0"/>
    <n v="0"/>
    <x v="20"/>
    <s v="412-1076"/>
    <s v="Female"/>
    <x v="32"/>
    <s v="No"/>
    <s v="No"/>
    <s v="No"/>
    <x v="0"/>
    <n v="0"/>
    <s v="Yes"/>
    <x v="1"/>
    <s v="Credit Card"/>
    <n v="46"/>
    <n v="2885"/>
    <x v="1"/>
    <x v="3"/>
    <n v="1"/>
    <n v="1"/>
    <x v="1"/>
  </r>
  <r>
    <s v="7289-BUQV"/>
    <s v="Yes"/>
    <x v="43"/>
    <n v="14"/>
    <n v="39.9"/>
    <n v="112"/>
    <n v="372.4"/>
    <s v="Yes"/>
    <x v="0"/>
    <n v="124.1"/>
    <n v="5"/>
    <n v="5"/>
    <x v="0"/>
    <n v="0"/>
    <x v="22"/>
    <s v="417-5813"/>
    <s v="Female"/>
    <x v="26"/>
    <s v="No"/>
    <s v="No"/>
    <s v="No"/>
    <x v="0"/>
    <n v="0"/>
    <s v="Yes"/>
    <x v="0"/>
    <s v="Credit Card"/>
    <n v="43"/>
    <n v="190"/>
    <x v="1"/>
    <x v="3"/>
    <n v="1"/>
    <n v="1"/>
    <x v="1"/>
  </r>
  <r>
    <s v="3772-TDDC"/>
    <s v="Yes"/>
    <x v="53"/>
    <n v="33"/>
    <n v="110.6"/>
    <n v="8"/>
    <n v="21.2"/>
    <s v="Yes"/>
    <x v="0"/>
    <n v="5.3"/>
    <n v="3"/>
    <n v="28"/>
    <x v="1"/>
    <n v="44"/>
    <x v="12"/>
    <s v="421-8535"/>
    <s v="Female"/>
    <x v="6"/>
    <s v="Yes"/>
    <s v="No"/>
    <s v="No"/>
    <x v="1"/>
    <n v="0"/>
    <s v="No"/>
    <x v="0"/>
    <s v="Direct Debit"/>
    <n v="22"/>
    <n v="351"/>
    <x v="1"/>
    <x v="15"/>
    <n v="1"/>
    <n v="1"/>
    <x v="2"/>
  </r>
  <r>
    <s v="9848-BXBL"/>
    <s v="Yes"/>
    <x v="0"/>
    <n v="6"/>
    <n v="15"/>
    <n v="4"/>
    <n v="12.8"/>
    <s v="Yes"/>
    <x v="0"/>
    <n v="4.3"/>
    <n v="4"/>
    <n v="17"/>
    <x v="0"/>
    <n v="0"/>
    <x v="39"/>
    <s v="366-5829"/>
    <s v="Female"/>
    <x v="59"/>
    <s v="Yes"/>
    <s v="No"/>
    <s v="No"/>
    <x v="1"/>
    <n v="0"/>
    <s v="No"/>
    <x v="0"/>
    <s v="Direct Debit"/>
    <n v="27"/>
    <n v="27"/>
    <x v="1"/>
    <x v="1"/>
    <n v="1"/>
    <n v="1"/>
    <x v="2"/>
  </r>
  <r>
    <s v="8889-JYZU"/>
    <s v="Yes"/>
    <x v="15"/>
    <n v="7"/>
    <n v="20"/>
    <n v="56"/>
    <n v="155.4"/>
    <s v="Yes"/>
    <x v="0"/>
    <n v="51.8"/>
    <n v="2"/>
    <n v="4"/>
    <x v="0"/>
    <n v="0"/>
    <x v="14"/>
    <s v="401-1454"/>
    <s v="Female"/>
    <x v="29"/>
    <s v="No"/>
    <s v="Yes"/>
    <s v="No"/>
    <x v="2"/>
    <n v="0"/>
    <s v="No"/>
    <x v="0"/>
    <s v="Direct Debit"/>
    <n v="46"/>
    <n v="85"/>
    <x v="2"/>
    <x v="10"/>
    <n v="1"/>
    <n v="1"/>
    <x v="0"/>
  </r>
  <r>
    <s v="0667-KDKU"/>
    <s v="Yes"/>
    <x v="53"/>
    <n v="52"/>
    <n v="186.2"/>
    <n v="4"/>
    <n v="13.1"/>
    <s v="Yes"/>
    <x v="0"/>
    <n v="2.6"/>
    <n v="3"/>
    <n v="6"/>
    <x v="0"/>
    <n v="0"/>
    <x v="39"/>
    <s v="353-3492"/>
    <s v="Female"/>
    <x v="0"/>
    <s v="No"/>
    <s v="No"/>
    <s v="No"/>
    <x v="0"/>
    <n v="0"/>
    <s v="Yes"/>
    <x v="0"/>
    <s v="Direct Debit"/>
    <n v="36"/>
    <n v="553"/>
    <x v="1"/>
    <x v="3"/>
    <n v="1"/>
    <n v="1"/>
    <x v="1"/>
  </r>
  <r>
    <s v="3025-XUAO"/>
    <s v="Yes"/>
    <x v="37"/>
    <n v="27"/>
    <n v="78.099999999999994"/>
    <n v="16"/>
    <n v="26.8"/>
    <s v="Yes"/>
    <x v="0"/>
    <n v="6.7"/>
    <n v="2"/>
    <n v="9"/>
    <x v="0"/>
    <n v="0"/>
    <x v="28"/>
    <s v="360-7404"/>
    <s v="Male"/>
    <x v="63"/>
    <s v="No"/>
    <s v="Yes"/>
    <s v="No"/>
    <x v="2"/>
    <n v="0"/>
    <s v="No"/>
    <x v="0"/>
    <s v="Credit Card"/>
    <n v="51"/>
    <n v="440"/>
    <x v="3"/>
    <x v="5"/>
    <n v="1"/>
    <n v="1"/>
    <x v="1"/>
  </r>
  <r>
    <s v="9380-STXW"/>
    <s v="Yes"/>
    <x v="70"/>
    <n v="135"/>
    <n v="208.3"/>
    <n v="0"/>
    <n v="0"/>
    <s v="No"/>
    <x v="1"/>
    <n v="0"/>
    <n v="1"/>
    <n v="6"/>
    <x v="0"/>
    <n v="0"/>
    <x v="25"/>
    <s v="412-3726"/>
    <s v="Male"/>
    <x v="39"/>
    <s v="No"/>
    <s v="No"/>
    <s v="No"/>
    <x v="0"/>
    <n v="0"/>
    <s v="Yes"/>
    <x v="0"/>
    <s v="Direct Debit"/>
    <n v="67"/>
    <n v="996"/>
    <x v="1"/>
    <x v="15"/>
    <n v="1"/>
    <n v="1"/>
    <x v="1"/>
  </r>
  <r>
    <s v="2428-RJUE"/>
    <s v="Yes"/>
    <x v="0"/>
    <n v="5"/>
    <n v="11"/>
    <n v="0"/>
    <n v="0"/>
    <s v="No"/>
    <x v="1"/>
    <n v="0"/>
    <n v="4"/>
    <n v="2"/>
    <x v="0"/>
    <n v="0"/>
    <x v="41"/>
    <s v="410-5455"/>
    <s v="Male"/>
    <x v="31"/>
    <s v="No"/>
    <s v="No"/>
    <s v="No"/>
    <x v="0"/>
    <n v="0"/>
    <s v="No"/>
    <x v="0"/>
    <s v="Direct Debit"/>
    <n v="29"/>
    <n v="29"/>
    <x v="1"/>
    <x v="1"/>
    <n v="1"/>
    <n v="1"/>
    <x v="0"/>
  </r>
  <r>
    <s v="4734-LFVJ"/>
    <s v="Yes"/>
    <x v="32"/>
    <n v="51"/>
    <n v="102"/>
    <n v="80"/>
    <n v="238"/>
    <s v="Yes"/>
    <x v="0"/>
    <n v="79.3"/>
    <n v="4"/>
    <n v="21"/>
    <x v="1"/>
    <n v="64"/>
    <x v="31"/>
    <s v="350-9720"/>
    <s v="Male"/>
    <x v="59"/>
    <s v="Yes"/>
    <s v="No"/>
    <s v="No"/>
    <x v="1"/>
    <n v="0"/>
    <s v="No"/>
    <x v="0"/>
    <s v="Credit Card"/>
    <n v="46"/>
    <n v="521"/>
    <x v="1"/>
    <x v="3"/>
    <n v="1"/>
    <n v="1"/>
    <x v="2"/>
  </r>
  <r>
    <s v="3407-ZQGN"/>
    <s v="Yes"/>
    <x v="15"/>
    <n v="6"/>
    <n v="14.8"/>
    <n v="52"/>
    <n v="13"/>
    <s v="Yes"/>
    <x v="0"/>
    <n v="4.3"/>
    <n v="4"/>
    <n v="1"/>
    <x v="0"/>
    <n v="0"/>
    <x v="24"/>
    <s v="333-7460"/>
    <s v="Female"/>
    <x v="35"/>
    <s v="No"/>
    <s v="No"/>
    <s v="No"/>
    <x v="0"/>
    <n v="0"/>
    <s v="Yes"/>
    <x v="0"/>
    <s v="Direct Debit"/>
    <n v="38"/>
    <n v="81"/>
    <x v="1"/>
    <x v="3"/>
    <n v="1"/>
    <n v="1"/>
    <x v="0"/>
  </r>
  <r>
    <s v="8718-OEDV"/>
    <s v="Yes"/>
    <x v="48"/>
    <n v="34"/>
    <n v="69.400000000000006"/>
    <n v="116"/>
    <n v="368.3"/>
    <s v="Yes"/>
    <x v="0"/>
    <n v="184.2"/>
    <n v="3"/>
    <n v="2"/>
    <x v="0"/>
    <n v="0"/>
    <x v="8"/>
    <s v="386-6535"/>
    <s v="Female"/>
    <x v="60"/>
    <s v="No"/>
    <s v="Yes"/>
    <s v="No"/>
    <x v="2"/>
    <n v="0"/>
    <s v="Yes"/>
    <x v="0"/>
    <s v="Credit Card"/>
    <n v="44"/>
    <n v="204"/>
    <x v="1"/>
    <x v="3"/>
    <n v="1"/>
    <n v="1"/>
    <x v="0"/>
  </r>
  <r>
    <s v="2219-SVUF"/>
    <s v="Yes"/>
    <x v="43"/>
    <n v="7"/>
    <n v="16.5"/>
    <n v="12"/>
    <n v="45"/>
    <s v="Yes"/>
    <x v="0"/>
    <n v="11.3"/>
    <n v="5"/>
    <n v="38"/>
    <x v="0"/>
    <n v="0"/>
    <x v="18"/>
    <s v="335-8836"/>
    <s v="Male"/>
    <x v="54"/>
    <s v="No"/>
    <s v="No"/>
    <s v="No"/>
    <x v="0"/>
    <n v="0"/>
    <s v="No"/>
    <x v="0"/>
    <s v="Credit Card"/>
    <n v="51"/>
    <n v="209"/>
    <x v="1"/>
    <x v="4"/>
    <n v="1"/>
    <n v="1"/>
    <x v="2"/>
  </r>
  <r>
    <s v="7407-KMDX"/>
    <s v="Yes"/>
    <x v="70"/>
    <n v="57"/>
    <n v="122.8"/>
    <n v="156"/>
    <n v="503.1"/>
    <s v="Yes"/>
    <x v="0"/>
    <n v="100.6"/>
    <n v="4"/>
    <n v="5"/>
    <x v="0"/>
    <n v="0"/>
    <x v="47"/>
    <s v="330-1175"/>
    <s v="Female"/>
    <x v="9"/>
    <s v="No"/>
    <s v="No"/>
    <s v="No"/>
    <x v="0"/>
    <n v="0"/>
    <s v="No"/>
    <x v="0"/>
    <s v="Direct Debit"/>
    <n v="45"/>
    <n v="686"/>
    <x v="1"/>
    <x v="3"/>
    <n v="1"/>
    <n v="1"/>
    <x v="1"/>
  </r>
  <r>
    <s v="5058-KIOU"/>
    <s v="Yes"/>
    <x v="0"/>
    <n v="4"/>
    <n v="12"/>
    <n v="8"/>
    <n v="17.600000000000001"/>
    <s v="Yes"/>
    <x v="0"/>
    <n v="4.4000000000000004"/>
    <n v="5"/>
    <n v="0"/>
    <x v="1"/>
    <n v="0"/>
    <x v="20"/>
    <s v="349-6464"/>
    <s v="Male"/>
    <x v="44"/>
    <s v="No"/>
    <s v="No"/>
    <s v="No"/>
    <x v="0"/>
    <n v="0"/>
    <s v="No"/>
    <x v="0"/>
    <s v="Direct Debit"/>
    <n v="10"/>
    <n v="10"/>
    <x v="3"/>
    <x v="16"/>
    <n v="1"/>
    <n v="1"/>
    <x v="0"/>
  </r>
  <r>
    <s v="3080-NRIP"/>
    <s v="Yes"/>
    <x v="48"/>
    <n v="23"/>
    <n v="44.8"/>
    <n v="4"/>
    <n v="14.4"/>
    <s v="Yes"/>
    <x v="0"/>
    <n v="3.6"/>
    <n v="1"/>
    <n v="7"/>
    <x v="0"/>
    <n v="0"/>
    <x v="39"/>
    <s v="361-8288"/>
    <s v="Male"/>
    <x v="6"/>
    <s v="Yes"/>
    <s v="No"/>
    <s v="No"/>
    <x v="1"/>
    <n v="0"/>
    <s v="Yes"/>
    <x v="0"/>
    <s v="Direct Debit"/>
    <n v="36"/>
    <n v="180"/>
    <x v="1"/>
    <x v="3"/>
    <n v="1"/>
    <n v="1"/>
    <x v="1"/>
  </r>
  <r>
    <s v="6086-FDXF"/>
    <s v="Yes"/>
    <x v="43"/>
    <n v="10"/>
    <n v="31.9"/>
    <n v="40"/>
    <n v="125"/>
    <s v="Yes"/>
    <x v="0"/>
    <n v="25"/>
    <n v="4"/>
    <n v="14"/>
    <x v="1"/>
    <n v="27"/>
    <x v="7"/>
    <s v="370-7546"/>
    <s v="Female"/>
    <x v="17"/>
    <s v="Yes"/>
    <s v="No"/>
    <s v="No"/>
    <x v="1"/>
    <n v="0"/>
    <s v="No"/>
    <x v="0"/>
    <s v="Direct Debit"/>
    <n v="34"/>
    <n v="137"/>
    <x v="1"/>
    <x v="3"/>
    <n v="1"/>
    <n v="1"/>
    <x v="2"/>
  </r>
  <r>
    <s v="6403-DPQT"/>
    <s v="Yes"/>
    <x v="69"/>
    <n v="197"/>
    <n v="562.79999999999995"/>
    <n v="4"/>
    <n v="8.1999999999999993"/>
    <s v="Yes"/>
    <x v="0"/>
    <n v="4.0999999999999996"/>
    <n v="1"/>
    <n v="14"/>
    <x v="0"/>
    <n v="0"/>
    <x v="4"/>
    <s v="333-9728"/>
    <s v="Male"/>
    <x v="12"/>
    <s v="Yes"/>
    <s v="No"/>
    <s v="No"/>
    <x v="1"/>
    <n v="0"/>
    <s v="No"/>
    <x v="0"/>
    <s v="Direct Debit"/>
    <n v="58"/>
    <n v="2038"/>
    <x v="1"/>
    <x v="1"/>
    <n v="1"/>
    <n v="1"/>
    <x v="2"/>
  </r>
  <r>
    <s v="5557-IGGS"/>
    <s v="Yes"/>
    <x v="55"/>
    <n v="48"/>
    <n v="144.6"/>
    <n v="0"/>
    <n v="0"/>
    <s v="No"/>
    <x v="1"/>
    <n v="0"/>
    <n v="5"/>
    <n v="4"/>
    <x v="0"/>
    <n v="0"/>
    <x v="20"/>
    <s v="400-7002"/>
    <s v="Male"/>
    <x v="20"/>
    <s v="No"/>
    <s v="No"/>
    <s v="No"/>
    <x v="0"/>
    <n v="0"/>
    <s v="No"/>
    <x v="0"/>
    <s v="Credit Card"/>
    <n v="29"/>
    <n v="355"/>
    <x v="1"/>
    <x v="1"/>
    <n v="1"/>
    <n v="1"/>
    <x v="0"/>
  </r>
  <r>
    <s v="3230-GUHN"/>
    <s v="Yes"/>
    <x v="51"/>
    <n v="105"/>
    <n v="268.2"/>
    <n v="0"/>
    <n v="0"/>
    <s v="No"/>
    <x v="1"/>
    <n v="0"/>
    <n v="1"/>
    <n v="5"/>
    <x v="0"/>
    <n v="0"/>
    <x v="13"/>
    <s v="395-7435"/>
    <s v="Female"/>
    <x v="15"/>
    <s v="No"/>
    <s v="No"/>
    <s v="No"/>
    <x v="0"/>
    <n v="0"/>
    <s v="Yes"/>
    <x v="0"/>
    <s v="Direct Debit"/>
    <n v="50"/>
    <n v="1214"/>
    <x v="1"/>
    <x v="3"/>
    <n v="1"/>
    <n v="1"/>
    <x v="1"/>
  </r>
  <r>
    <s v="6567-NVEU"/>
    <s v="Yes"/>
    <x v="4"/>
    <n v="162"/>
    <n v="432.4"/>
    <n v="56"/>
    <n v="145.6"/>
    <s v="Yes"/>
    <x v="0"/>
    <n v="72.8"/>
    <n v="3"/>
    <n v="4"/>
    <x v="0"/>
    <n v="0"/>
    <x v="4"/>
    <s v="405-7467"/>
    <s v="Male"/>
    <x v="18"/>
    <s v="No"/>
    <s v="No"/>
    <s v="No"/>
    <x v="0"/>
    <n v="0"/>
    <s v="No"/>
    <x v="1"/>
    <s v="Direct Debit"/>
    <n v="41"/>
    <n v="2542"/>
    <x v="1"/>
    <x v="4"/>
    <n v="1"/>
    <n v="1"/>
    <x v="0"/>
  </r>
  <r>
    <s v="6893-XFBQ"/>
    <s v="Yes"/>
    <x v="36"/>
    <n v="217"/>
    <n v="581.20000000000005"/>
    <n v="236"/>
    <n v="737.5"/>
    <s v="Yes"/>
    <x v="0"/>
    <n v="184.4"/>
    <n v="2"/>
    <n v="24"/>
    <x v="0"/>
    <n v="0"/>
    <x v="50"/>
    <s v="379-8526"/>
    <s v="Male"/>
    <x v="17"/>
    <s v="Yes"/>
    <s v="No"/>
    <s v="No"/>
    <x v="1"/>
    <n v="0"/>
    <s v="Yes"/>
    <x v="0"/>
    <s v="Direct Debit"/>
    <n v="58"/>
    <n v="2426"/>
    <x v="1"/>
    <x v="3"/>
    <n v="1"/>
    <n v="1"/>
    <x v="2"/>
  </r>
  <r>
    <s v="5210-JTGK"/>
    <s v="Yes"/>
    <x v="52"/>
    <n v="153"/>
    <n v="344.6"/>
    <n v="92"/>
    <n v="174.8"/>
    <s v="Yes"/>
    <x v="0"/>
    <n v="35"/>
    <n v="0"/>
    <n v="3"/>
    <x v="1"/>
    <n v="64"/>
    <x v="39"/>
    <s v="401-5586"/>
    <s v="Male"/>
    <x v="25"/>
    <s v="No"/>
    <s v="Yes"/>
    <s v="No"/>
    <x v="2"/>
    <n v="0"/>
    <s v="No"/>
    <x v="0"/>
    <s v="Direct Debit"/>
    <n v="62"/>
    <n v="1340"/>
    <x v="1"/>
    <x v="1"/>
    <n v="1"/>
    <n v="1"/>
    <x v="0"/>
  </r>
  <r>
    <s v="1896-JWOH"/>
    <s v="Yes"/>
    <x v="15"/>
    <n v="6"/>
    <n v="16.8"/>
    <n v="4"/>
    <n v="9.6999999999999993"/>
    <s v="Yes"/>
    <x v="0"/>
    <n v="3.2"/>
    <n v="2"/>
    <n v="10"/>
    <x v="0"/>
    <n v="0"/>
    <x v="47"/>
    <s v="377-9178"/>
    <s v="Female"/>
    <x v="30"/>
    <s v="No"/>
    <s v="No"/>
    <s v="No"/>
    <x v="0"/>
    <n v="0"/>
    <s v="No"/>
    <x v="0"/>
    <s v="Credit Card"/>
    <n v="27"/>
    <n v="51"/>
    <x v="1"/>
    <x v="3"/>
    <n v="1"/>
    <n v="1"/>
    <x v="1"/>
  </r>
  <r>
    <s v="6674-IPEO"/>
    <s v="Yes"/>
    <x v="18"/>
    <n v="102"/>
    <n v="261.7"/>
    <n v="272"/>
    <n v="625.6"/>
    <s v="Yes"/>
    <x v="0"/>
    <n v="312.8"/>
    <n v="0"/>
    <n v="5"/>
    <x v="0"/>
    <n v="0"/>
    <x v="6"/>
    <s v="422-7728"/>
    <s v="Male"/>
    <x v="65"/>
    <s v="No"/>
    <s v="Yes"/>
    <s v="No"/>
    <x v="2"/>
    <n v="0"/>
    <s v="No"/>
    <x v="0"/>
    <s v="Direct Debit"/>
    <n v="51"/>
    <n v="1017"/>
    <x v="1"/>
    <x v="3"/>
    <n v="1"/>
    <n v="1"/>
    <x v="1"/>
  </r>
  <r>
    <s v="2916-OPPI"/>
    <s v="Yes"/>
    <x v="74"/>
    <n v="34"/>
    <n v="88.1"/>
    <n v="4"/>
    <n v="11.1"/>
    <s v="Yes"/>
    <x v="0"/>
    <n v="3.7"/>
    <n v="5"/>
    <n v="0"/>
    <x v="1"/>
    <n v="0"/>
    <x v="5"/>
    <s v="398-7978"/>
    <s v="Female"/>
    <x v="28"/>
    <s v="No"/>
    <s v="No"/>
    <s v="No"/>
    <x v="0"/>
    <n v="0"/>
    <s v="No"/>
    <x v="1"/>
    <s v="Credit Card"/>
    <n v="10"/>
    <n v="73"/>
    <x v="5"/>
    <x v="14"/>
    <n v="1"/>
    <n v="1"/>
    <x v="0"/>
  </r>
  <r>
    <s v="5105-VSLF"/>
    <s v="Yes"/>
    <x v="70"/>
    <n v="81"/>
    <n v="227.4"/>
    <n v="28"/>
    <n v="86.8"/>
    <s v="Yes"/>
    <x v="0"/>
    <n v="17.399999999999999"/>
    <n v="5"/>
    <n v="5"/>
    <x v="0"/>
    <n v="0"/>
    <x v="14"/>
    <s v="339-4636"/>
    <s v="Male"/>
    <x v="60"/>
    <s v="No"/>
    <s v="Yes"/>
    <s v="No"/>
    <x v="2"/>
    <n v="0"/>
    <s v="No"/>
    <x v="0"/>
    <s v="Direct Debit"/>
    <n v="27"/>
    <n v="406"/>
    <x v="3"/>
    <x v="5"/>
    <n v="1"/>
    <n v="1"/>
    <x v="1"/>
  </r>
  <r>
    <s v="1088-RDOQ"/>
    <s v="Yes"/>
    <x v="0"/>
    <n v="4"/>
    <n v="11"/>
    <n v="36"/>
    <n v="97.2"/>
    <s v="Yes"/>
    <x v="0"/>
    <n v="48.6"/>
    <n v="2"/>
    <n v="4"/>
    <x v="0"/>
    <n v="0"/>
    <x v="20"/>
    <s v="338-1840"/>
    <s v="Male"/>
    <x v="55"/>
    <s v="No"/>
    <s v="Yes"/>
    <s v="No"/>
    <x v="2"/>
    <n v="0"/>
    <s v="No"/>
    <x v="0"/>
    <s v="Direct Debit"/>
    <n v="50"/>
    <n v="50"/>
    <x v="1"/>
    <x v="3"/>
    <n v="1"/>
    <n v="1"/>
    <x v="0"/>
  </r>
  <r>
    <s v="8754-WUTE"/>
    <s v="Yes"/>
    <x v="5"/>
    <n v="59"/>
    <n v="154.19999999999999"/>
    <n v="4"/>
    <n v="9.6999999999999993"/>
    <s v="Yes"/>
    <x v="0"/>
    <n v="1.9"/>
    <n v="2"/>
    <n v="4"/>
    <x v="0"/>
    <n v="0"/>
    <x v="28"/>
    <s v="355-7895"/>
    <s v="Male"/>
    <x v="41"/>
    <s v="No"/>
    <s v="Yes"/>
    <s v="No"/>
    <x v="2"/>
    <n v="0"/>
    <s v="Yes"/>
    <x v="0"/>
    <s v="Direct Debit"/>
    <n v="34"/>
    <n v="582"/>
    <x v="1"/>
    <x v="15"/>
    <n v="1"/>
    <n v="1"/>
    <x v="0"/>
  </r>
  <r>
    <s v="4120-LSAS"/>
    <s v="Yes"/>
    <x v="0"/>
    <n v="3"/>
    <n v="8"/>
    <n v="8"/>
    <n v="23"/>
    <s v="Yes"/>
    <x v="0"/>
    <n v="11.5"/>
    <n v="0"/>
    <n v="5"/>
    <x v="1"/>
    <n v="9"/>
    <x v="34"/>
    <s v="362-7604"/>
    <s v="Female"/>
    <x v="66"/>
    <s v="No"/>
    <s v="Yes"/>
    <s v="No"/>
    <x v="2"/>
    <n v="0"/>
    <s v="No"/>
    <x v="0"/>
    <s v="Paper Check"/>
    <n v="10"/>
    <n v="10"/>
    <x v="1"/>
    <x v="3"/>
    <n v="1"/>
    <n v="1"/>
    <x v="1"/>
  </r>
  <r>
    <s v="3760-KQYS"/>
    <s v="Yes"/>
    <x v="15"/>
    <n v="10"/>
    <n v="25.5"/>
    <n v="104"/>
    <n v="332.8"/>
    <s v="Yes"/>
    <x v="0"/>
    <n v="66.599999999999994"/>
    <n v="4"/>
    <n v="7"/>
    <x v="0"/>
    <n v="0"/>
    <x v="47"/>
    <s v="398-8578"/>
    <s v="Female"/>
    <x v="21"/>
    <s v="No"/>
    <s v="No"/>
    <s v="No"/>
    <x v="0"/>
    <n v="0"/>
    <s v="No"/>
    <x v="0"/>
    <s v="Direct Debit"/>
    <n v="16"/>
    <n v="27"/>
    <x v="1"/>
    <x v="15"/>
    <n v="1"/>
    <n v="1"/>
    <x v="1"/>
  </r>
  <r>
    <s v="2764-IZEK"/>
    <s v="Yes"/>
    <x v="73"/>
    <n v="98"/>
    <n v="257.60000000000002"/>
    <n v="216"/>
    <n v="637.20000000000005"/>
    <s v="Yes"/>
    <x v="0"/>
    <n v="159.30000000000001"/>
    <n v="4"/>
    <n v="10"/>
    <x v="0"/>
    <n v="0"/>
    <x v="49"/>
    <s v="340-6339"/>
    <s v="Female"/>
    <x v="11"/>
    <s v="No"/>
    <s v="No"/>
    <s v="No"/>
    <x v="0"/>
    <n v="0"/>
    <s v="Yes"/>
    <x v="0"/>
    <s v="Direct Debit"/>
    <n v="35"/>
    <n v="1011"/>
    <x v="1"/>
    <x v="1"/>
    <n v="1"/>
    <n v="1"/>
    <x v="1"/>
  </r>
  <r>
    <s v="9524-FGIL"/>
    <s v="Yes"/>
    <x v="15"/>
    <n v="6"/>
    <n v="16.899999999999999"/>
    <n v="4"/>
    <n v="15.6"/>
    <s v="Yes"/>
    <x v="0"/>
    <n v="3.9"/>
    <n v="5"/>
    <n v="4"/>
    <x v="0"/>
    <n v="0"/>
    <x v="5"/>
    <s v="377-1273"/>
    <s v="Male"/>
    <x v="38"/>
    <s v="No"/>
    <s v="No"/>
    <s v="No"/>
    <x v="0"/>
    <n v="0"/>
    <s v="Yes"/>
    <x v="0"/>
    <s v="Credit Card"/>
    <n v="59"/>
    <n v="124"/>
    <x v="1"/>
    <x v="1"/>
    <n v="1"/>
    <n v="1"/>
    <x v="0"/>
  </r>
  <r>
    <s v="7874-NXFM"/>
    <s v="Yes"/>
    <x v="50"/>
    <n v="59"/>
    <n v="190.6"/>
    <n v="0"/>
    <n v="0"/>
    <s v="No"/>
    <x v="1"/>
    <n v="0"/>
    <n v="3"/>
    <n v="5"/>
    <x v="0"/>
    <n v="0"/>
    <x v="25"/>
    <s v="400-2181"/>
    <s v="Female"/>
    <x v="3"/>
    <s v="No"/>
    <s v="No"/>
    <s v="No"/>
    <x v="0"/>
    <n v="0"/>
    <s v="Yes"/>
    <x v="0"/>
    <s v="Direct Debit"/>
    <n v="27"/>
    <n v="368"/>
    <x v="3"/>
    <x v="16"/>
    <n v="1"/>
    <n v="1"/>
    <x v="1"/>
  </r>
  <r>
    <s v="2782-OASB"/>
    <s v="Yes"/>
    <x v="61"/>
    <n v="68"/>
    <n v="113.8"/>
    <n v="52"/>
    <n v="219.7"/>
    <s v="Yes"/>
    <x v="0"/>
    <n v="109.9"/>
    <n v="0"/>
    <n v="3"/>
    <x v="0"/>
    <n v="0"/>
    <x v="3"/>
    <s v="341-7686"/>
    <s v="Male"/>
    <x v="39"/>
    <s v="No"/>
    <s v="No"/>
    <s v="No"/>
    <x v="0"/>
    <n v="0"/>
    <s v="No"/>
    <x v="0"/>
    <s v="Direct Debit"/>
    <n v="38"/>
    <n v="305"/>
    <x v="3"/>
    <x v="16"/>
    <n v="1"/>
    <n v="1"/>
    <x v="0"/>
  </r>
  <r>
    <s v="0328-MGTB"/>
    <s v="Yes"/>
    <x v="48"/>
    <n v="17"/>
    <n v="51.9"/>
    <n v="4"/>
    <n v="7.8"/>
    <s v="Yes"/>
    <x v="0"/>
    <n v="2.6"/>
    <n v="1"/>
    <n v="3"/>
    <x v="0"/>
    <n v="0"/>
    <x v="21"/>
    <s v="393-3507"/>
    <s v="Female"/>
    <x v="21"/>
    <s v="No"/>
    <s v="No"/>
    <s v="No"/>
    <x v="0"/>
    <n v="0"/>
    <s v="No"/>
    <x v="0"/>
    <s v="Direct Debit"/>
    <n v="44"/>
    <n v="208"/>
    <x v="3"/>
    <x v="16"/>
    <n v="1"/>
    <n v="1"/>
    <x v="0"/>
  </r>
  <r>
    <s v="6704-AGYM"/>
    <s v="Yes"/>
    <x v="33"/>
    <n v="282"/>
    <n v="703.4"/>
    <n v="244"/>
    <n v="799.1"/>
    <s v="Yes"/>
    <x v="0"/>
    <n v="199.8"/>
    <n v="2"/>
    <n v="7"/>
    <x v="1"/>
    <n v="20"/>
    <x v="9"/>
    <s v="402-1556"/>
    <s v="Female"/>
    <x v="35"/>
    <s v="No"/>
    <s v="No"/>
    <s v="No"/>
    <x v="0"/>
    <n v="0"/>
    <s v="Yes"/>
    <x v="1"/>
    <s v="Direct Debit"/>
    <n v="66"/>
    <n v="4204"/>
    <x v="3"/>
    <x v="5"/>
    <n v="1"/>
    <n v="1"/>
    <x v="1"/>
  </r>
  <r>
    <s v="7429-GPCO"/>
    <s v="Yes"/>
    <x v="0"/>
    <n v="2"/>
    <n v="5"/>
    <n v="96"/>
    <n v="314.39999999999998"/>
    <s v="Yes"/>
    <x v="0"/>
    <n v="62.9"/>
    <n v="0"/>
    <n v="6"/>
    <x v="0"/>
    <n v="0"/>
    <x v="47"/>
    <s v="339-2734"/>
    <s v="Male"/>
    <x v="18"/>
    <s v="No"/>
    <s v="No"/>
    <s v="No"/>
    <x v="0"/>
    <n v="0"/>
    <s v="No"/>
    <x v="0"/>
    <s v="Credit Card"/>
    <n v="16"/>
    <n v="16"/>
    <x v="3"/>
    <x v="5"/>
    <n v="1"/>
    <n v="1"/>
    <x v="1"/>
  </r>
  <r>
    <s v="0750-KZHP"/>
    <s v="Yes"/>
    <x v="54"/>
    <n v="393"/>
    <n v="870.1"/>
    <n v="136"/>
    <n v="554.20000000000005"/>
    <s v="Yes"/>
    <x v="0"/>
    <n v="110.8"/>
    <n v="4"/>
    <n v="2"/>
    <x v="0"/>
    <n v="0"/>
    <x v="16"/>
    <s v="350-7227"/>
    <s v="Female"/>
    <x v="7"/>
    <s v="No"/>
    <s v="No"/>
    <s v="No"/>
    <x v="0"/>
    <n v="0"/>
    <s v="Yes"/>
    <x v="1"/>
    <s v="Direct Debit"/>
    <n v="44"/>
    <n v="2380"/>
    <x v="3"/>
    <x v="5"/>
    <n v="1"/>
    <n v="1"/>
    <x v="0"/>
  </r>
  <r>
    <s v="3115-ONXY"/>
    <s v="Yes"/>
    <x v="0"/>
    <n v="6"/>
    <n v="15"/>
    <n v="284"/>
    <n v="930.1"/>
    <s v="Yes"/>
    <x v="0"/>
    <n v="186"/>
    <n v="4"/>
    <n v="17"/>
    <x v="0"/>
    <n v="0"/>
    <x v="42"/>
    <s v="384-6654"/>
    <s v="Female"/>
    <x v="59"/>
    <s v="Yes"/>
    <s v="No"/>
    <s v="No"/>
    <x v="1"/>
    <n v="0"/>
    <s v="No"/>
    <x v="0"/>
    <s v="Direct Debit"/>
    <n v="59"/>
    <n v="59"/>
    <x v="3"/>
    <x v="16"/>
    <n v="1"/>
    <n v="1"/>
    <x v="2"/>
  </r>
  <r>
    <s v="0296-VMZL"/>
    <s v="Yes"/>
    <x v="53"/>
    <n v="53"/>
    <n v="162.69999999999999"/>
    <n v="24"/>
    <n v="84.6"/>
    <s v="Yes"/>
    <x v="0"/>
    <n v="16.899999999999999"/>
    <n v="1"/>
    <n v="8"/>
    <x v="0"/>
    <n v="0"/>
    <x v="44"/>
    <s v="391-8124"/>
    <s v="Female"/>
    <x v="32"/>
    <s v="No"/>
    <s v="No"/>
    <s v="No"/>
    <x v="0"/>
    <n v="0"/>
    <s v="Yes"/>
    <x v="0"/>
    <s v="Credit Card"/>
    <n v="48"/>
    <n v="779"/>
    <x v="3"/>
    <x v="16"/>
    <n v="1"/>
    <n v="1"/>
    <x v="1"/>
  </r>
  <r>
    <s v="4504-TAXX"/>
    <s v="Yes"/>
    <x v="0"/>
    <n v="1"/>
    <n v="4"/>
    <n v="56"/>
    <n v="149.80000000000001"/>
    <s v="Yes"/>
    <x v="0"/>
    <n v="49.9"/>
    <n v="5"/>
    <n v="7"/>
    <x v="0"/>
    <n v="0"/>
    <x v="19"/>
    <s v="377-8266"/>
    <s v="Male"/>
    <x v="44"/>
    <s v="No"/>
    <s v="No"/>
    <s v="No"/>
    <x v="0"/>
    <n v="0"/>
    <s v="No"/>
    <x v="0"/>
    <s v="Direct Debit"/>
    <n v="34"/>
    <n v="34"/>
    <x v="1"/>
    <x v="3"/>
    <n v="1"/>
    <n v="1"/>
    <x v="1"/>
  </r>
  <r>
    <s v="7963-VKVH"/>
    <s v="Yes"/>
    <x v="37"/>
    <n v="38"/>
    <n v="113.1"/>
    <n v="40"/>
    <n v="129"/>
    <s v="Yes"/>
    <x v="0"/>
    <n v="32.299999999999997"/>
    <n v="5"/>
    <n v="7"/>
    <x v="0"/>
    <n v="0"/>
    <x v="8"/>
    <s v="348-9145"/>
    <s v="Male"/>
    <x v="14"/>
    <s v="No"/>
    <s v="Yes"/>
    <s v="No"/>
    <x v="2"/>
    <n v="0"/>
    <s v="No"/>
    <x v="0"/>
    <s v="Direct Debit"/>
    <n v="54"/>
    <n v="510"/>
    <x v="1"/>
    <x v="1"/>
    <n v="1"/>
    <n v="1"/>
    <x v="1"/>
  </r>
  <r>
    <s v="2796-LQVD"/>
    <s v="Yes"/>
    <x v="30"/>
    <n v="7"/>
    <n v="22.6"/>
    <n v="0"/>
    <n v="0"/>
    <s v="No"/>
    <x v="0"/>
    <n v="0"/>
    <n v="1"/>
    <n v="1"/>
    <x v="1"/>
    <n v="6"/>
    <x v="19"/>
    <s v="352-4541"/>
    <s v="Female"/>
    <x v="66"/>
    <s v="No"/>
    <s v="Yes"/>
    <s v="No"/>
    <x v="2"/>
    <n v="0"/>
    <s v="No"/>
    <x v="0"/>
    <s v="Direct Debit"/>
    <n v="24"/>
    <n v="68"/>
    <x v="1"/>
    <x v="1"/>
    <n v="1"/>
    <n v="1"/>
    <x v="0"/>
  </r>
  <r>
    <s v="2584-HBVQ"/>
    <s v="Yes"/>
    <x v="60"/>
    <n v="104"/>
    <n v="269.8"/>
    <n v="0"/>
    <n v="0"/>
    <s v="No"/>
    <x v="0"/>
    <n v="0"/>
    <n v="3"/>
    <n v="13"/>
    <x v="0"/>
    <n v="0"/>
    <x v="39"/>
    <s v="332-7607"/>
    <s v="Male"/>
    <x v="41"/>
    <s v="No"/>
    <s v="Yes"/>
    <s v="No"/>
    <x v="2"/>
    <n v="0"/>
    <s v="Yes"/>
    <x v="0"/>
    <s v="Direct Debit"/>
    <n v="38"/>
    <n v="2538"/>
    <x v="2"/>
    <x v="2"/>
    <n v="1"/>
    <n v="1"/>
    <x v="2"/>
  </r>
  <r>
    <s v="7146-VPOA"/>
    <s v="Yes"/>
    <x v="5"/>
    <n v="70"/>
    <n v="138.30000000000001"/>
    <n v="0"/>
    <n v="0"/>
    <s v="No"/>
    <x v="0"/>
    <n v="0"/>
    <n v="0"/>
    <n v="4"/>
    <x v="0"/>
    <n v="0"/>
    <x v="31"/>
    <s v="384-1549"/>
    <s v="Female"/>
    <x v="37"/>
    <s v="No"/>
    <s v="No"/>
    <s v="No"/>
    <x v="0"/>
    <n v="0"/>
    <s v="Yes"/>
    <x v="1"/>
    <s v="Direct Debit"/>
    <n v="43"/>
    <n v="743"/>
    <x v="1"/>
    <x v="3"/>
    <n v="1"/>
    <n v="1"/>
    <x v="0"/>
  </r>
  <r>
    <s v="5531-FXZN"/>
    <s v="Yes"/>
    <x v="74"/>
    <n v="48"/>
    <n v="111.9"/>
    <n v="0"/>
    <n v="0"/>
    <s v="No"/>
    <x v="0"/>
    <n v="0"/>
    <n v="1"/>
    <n v="11"/>
    <x v="0"/>
    <n v="0"/>
    <x v="50"/>
    <s v="352-8508"/>
    <s v="Female"/>
    <x v="16"/>
    <s v="No"/>
    <s v="No"/>
    <s v="No"/>
    <x v="0"/>
    <n v="0"/>
    <s v="No"/>
    <x v="0"/>
    <s v="Credit Card"/>
    <n v="37"/>
    <n v="258"/>
    <x v="2"/>
    <x v="2"/>
    <n v="1"/>
    <n v="1"/>
    <x v="2"/>
  </r>
  <r>
    <s v="8258-IYWV"/>
    <s v="Yes"/>
    <x v="55"/>
    <n v="24"/>
    <n v="47.2"/>
    <n v="0"/>
    <n v="0"/>
    <s v="No"/>
    <x v="0"/>
    <n v="0"/>
    <n v="4"/>
    <n v="4"/>
    <x v="0"/>
    <n v="0"/>
    <x v="35"/>
    <s v="404-1002"/>
    <s v="Male"/>
    <x v="13"/>
    <s v="No"/>
    <s v="Yes"/>
    <s v="No"/>
    <x v="2"/>
    <n v="0"/>
    <s v="No"/>
    <x v="0"/>
    <s v="Direct Debit"/>
    <n v="39"/>
    <n v="459"/>
    <x v="1"/>
    <x v="1"/>
    <n v="1"/>
    <n v="1"/>
    <x v="0"/>
  </r>
  <r>
    <s v="2907-ZUIM"/>
    <s v="Yes"/>
    <x v="24"/>
    <n v="94"/>
    <n v="217.1"/>
    <n v="0"/>
    <n v="0"/>
    <s v="No"/>
    <x v="0"/>
    <n v="0"/>
    <n v="5"/>
    <n v="4"/>
    <x v="0"/>
    <n v="0"/>
    <x v="47"/>
    <s v="410-5192"/>
    <s v="Female"/>
    <x v="44"/>
    <s v="No"/>
    <s v="No"/>
    <s v="No"/>
    <x v="0"/>
    <n v="0"/>
    <s v="No"/>
    <x v="0"/>
    <s v="Credit Card"/>
    <n v="45"/>
    <n v="1959"/>
    <x v="1"/>
    <x v="1"/>
    <n v="1"/>
    <n v="1"/>
    <x v="0"/>
  </r>
  <r>
    <s v="5145-LGKL"/>
    <s v="Yes"/>
    <x v="15"/>
    <n v="7"/>
    <n v="17.7"/>
    <n v="0"/>
    <n v="0"/>
    <s v="No"/>
    <x v="0"/>
    <n v="0"/>
    <n v="2"/>
    <n v="2"/>
    <x v="0"/>
    <n v="0"/>
    <x v="32"/>
    <s v="395-6030"/>
    <s v="Male"/>
    <x v="63"/>
    <s v="No"/>
    <s v="Yes"/>
    <s v="No"/>
    <x v="2"/>
    <n v="0"/>
    <s v="No"/>
    <x v="0"/>
    <s v="Direct Debit"/>
    <n v="27"/>
    <n v="61"/>
    <x v="1"/>
    <x v="1"/>
    <n v="1"/>
    <n v="1"/>
    <x v="0"/>
  </r>
  <r>
    <s v="3236-UCZA"/>
    <s v="Yes"/>
    <x v="0"/>
    <n v="6"/>
    <n v="14"/>
    <n v="0"/>
    <n v="0"/>
    <s v="No"/>
    <x v="0"/>
    <n v="0"/>
    <n v="4"/>
    <n v="4"/>
    <x v="1"/>
    <n v="6"/>
    <x v="24"/>
    <s v="402-4501"/>
    <s v="Male"/>
    <x v="29"/>
    <s v="No"/>
    <s v="Yes"/>
    <s v="No"/>
    <x v="2"/>
    <n v="0"/>
    <s v="Yes"/>
    <x v="0"/>
    <s v="Direct Debit"/>
    <n v="58"/>
    <n v="58"/>
    <x v="1"/>
    <x v="1"/>
    <n v="1"/>
    <n v="1"/>
    <x v="0"/>
  </r>
  <r>
    <s v="2765-ZVMY"/>
    <s v="Yes"/>
    <x v="44"/>
    <n v="81"/>
    <n v="183.2"/>
    <n v="0"/>
    <n v="0"/>
    <s v="No"/>
    <x v="1"/>
    <n v="0"/>
    <n v="5"/>
    <n v="6"/>
    <x v="0"/>
    <n v="0"/>
    <x v="8"/>
    <s v="400-3343"/>
    <s v="Male"/>
    <x v="58"/>
    <s v="No"/>
    <s v="No"/>
    <s v="No"/>
    <x v="0"/>
    <n v="0"/>
    <s v="No"/>
    <x v="0"/>
    <s v="Direct Debit"/>
    <n v="35"/>
    <n v="1070"/>
    <x v="1"/>
    <x v="1"/>
    <n v="1"/>
    <n v="1"/>
    <x v="1"/>
  </r>
  <r>
    <s v="2865-ZOYK"/>
    <s v="Yes"/>
    <x v="70"/>
    <n v="101"/>
    <n v="215.4"/>
    <n v="0"/>
    <n v="0"/>
    <s v="No"/>
    <x v="0"/>
    <n v="0"/>
    <n v="3"/>
    <n v="13"/>
    <x v="0"/>
    <n v="0"/>
    <x v="3"/>
    <s v="353-2450"/>
    <s v="Female"/>
    <x v="38"/>
    <s v="No"/>
    <s v="No"/>
    <s v="No"/>
    <x v="0"/>
    <n v="0"/>
    <s v="No"/>
    <x v="0"/>
    <s v="Direct Debit"/>
    <n v="23"/>
    <n v="349"/>
    <x v="1"/>
    <x v="1"/>
    <n v="1"/>
    <n v="1"/>
    <x v="2"/>
  </r>
  <r>
    <s v="3314-XRFV"/>
    <s v="Yes"/>
    <x v="20"/>
    <n v="64"/>
    <n v="144.4"/>
    <n v="0"/>
    <n v="0"/>
    <s v="No"/>
    <x v="0"/>
    <n v="0"/>
    <n v="4"/>
    <n v="1"/>
    <x v="0"/>
    <n v="0"/>
    <x v="33"/>
    <s v="334-9182"/>
    <s v="Male"/>
    <x v="66"/>
    <s v="No"/>
    <s v="Yes"/>
    <s v="No"/>
    <x v="2"/>
    <n v="0"/>
    <s v="No"/>
    <x v="0"/>
    <s v="Direct Debit"/>
    <n v="49"/>
    <n v="647"/>
    <x v="1"/>
    <x v="1"/>
    <n v="1"/>
    <n v="1"/>
    <x v="0"/>
  </r>
  <r>
    <s v="0471-LINO"/>
    <s v="Yes"/>
    <x v="40"/>
    <n v="115"/>
    <n v="338.6"/>
    <n v="0"/>
    <n v="0"/>
    <s v="No"/>
    <x v="0"/>
    <n v="0"/>
    <n v="2"/>
    <n v="3"/>
    <x v="0"/>
    <n v="0"/>
    <x v="33"/>
    <s v="362-9411"/>
    <s v="Male"/>
    <x v="37"/>
    <s v="No"/>
    <s v="No"/>
    <s v="No"/>
    <x v="0"/>
    <n v="0"/>
    <s v="Yes"/>
    <x v="1"/>
    <s v="Direct Debit"/>
    <n v="29"/>
    <n v="1989"/>
    <x v="1"/>
    <x v="1"/>
    <n v="1"/>
    <n v="1"/>
    <x v="0"/>
  </r>
  <r>
    <s v="8404-HDTO"/>
    <s v="Yes"/>
    <x v="51"/>
    <n v="42"/>
    <n v="96.8"/>
    <n v="0"/>
    <n v="0"/>
    <s v="No"/>
    <x v="0"/>
    <n v="0"/>
    <n v="0"/>
    <n v="6"/>
    <x v="0"/>
    <n v="0"/>
    <x v="9"/>
    <s v="376-7207"/>
    <s v="Female"/>
    <x v="13"/>
    <s v="No"/>
    <s v="Yes"/>
    <s v="No"/>
    <x v="2"/>
    <n v="0"/>
    <s v="No"/>
    <x v="0"/>
    <s v="Direct Debit"/>
    <n v="46"/>
    <n v="1108"/>
    <x v="1"/>
    <x v="1"/>
    <n v="1"/>
    <n v="1"/>
    <x v="1"/>
  </r>
  <r>
    <s v="1251-IRYQ"/>
    <s v="Yes"/>
    <x v="69"/>
    <n v="135"/>
    <n v="175.2"/>
    <n v="0"/>
    <n v="0"/>
    <s v="No"/>
    <x v="0"/>
    <n v="0"/>
    <n v="2"/>
    <n v="6"/>
    <x v="0"/>
    <n v="0"/>
    <x v="11"/>
    <s v="370-9533"/>
    <s v="Female"/>
    <x v="0"/>
    <s v="No"/>
    <s v="No"/>
    <s v="No"/>
    <x v="0"/>
    <n v="0"/>
    <s v="No"/>
    <x v="0"/>
    <s v="Direct Debit"/>
    <n v="46"/>
    <n v="1621"/>
    <x v="1"/>
    <x v="1"/>
    <n v="1"/>
    <n v="1"/>
    <x v="1"/>
  </r>
  <r>
    <s v="8901-MBJL"/>
    <s v="Yes"/>
    <x v="34"/>
    <n v="196"/>
    <n v="392.5"/>
    <n v="0"/>
    <n v="0"/>
    <s v="No"/>
    <x v="0"/>
    <n v="0"/>
    <n v="4"/>
    <n v="24"/>
    <x v="1"/>
    <n v="60"/>
    <x v="4"/>
    <s v="366-6248"/>
    <s v="Female"/>
    <x v="17"/>
    <s v="Yes"/>
    <s v="No"/>
    <s v="No"/>
    <x v="1"/>
    <n v="0"/>
    <s v="No"/>
    <x v="1"/>
    <s v="Direct Debit"/>
    <n v="59"/>
    <n v="3294"/>
    <x v="1"/>
    <x v="1"/>
    <n v="1"/>
    <n v="1"/>
    <x v="2"/>
  </r>
  <r>
    <s v="5308-DGIF"/>
    <s v="Yes"/>
    <x v="37"/>
    <n v="22"/>
    <n v="60.6"/>
    <n v="0"/>
    <n v="0"/>
    <s v="No"/>
    <x v="0"/>
    <n v="0"/>
    <n v="2"/>
    <n v="5"/>
    <x v="0"/>
    <n v="0"/>
    <x v="22"/>
    <s v="369-3756"/>
    <s v="Female"/>
    <x v="1"/>
    <s v="No"/>
    <s v="No"/>
    <s v="No"/>
    <x v="0"/>
    <n v="0"/>
    <s v="Yes"/>
    <x v="0"/>
    <s v="Direct Debit"/>
    <n v="48"/>
    <n v="420"/>
    <x v="1"/>
    <x v="1"/>
    <n v="1"/>
    <n v="1"/>
    <x v="1"/>
  </r>
  <r>
    <s v="5725-EIGQ"/>
    <s v="Yes"/>
    <x v="5"/>
    <n v="34"/>
    <n v="85.7"/>
    <n v="0"/>
    <n v="0"/>
    <s v="No"/>
    <x v="0"/>
    <n v="0"/>
    <n v="4"/>
    <n v="2"/>
    <x v="0"/>
    <n v="0"/>
    <x v="22"/>
    <s v="380-3161"/>
    <s v="Female"/>
    <x v="27"/>
    <s v="No"/>
    <s v="Yes"/>
    <s v="No"/>
    <x v="2"/>
    <n v="0"/>
    <s v="Yes"/>
    <x v="0"/>
    <s v="Direct Debit"/>
    <n v="39"/>
    <n v="661"/>
    <x v="1"/>
    <x v="1"/>
    <n v="1"/>
    <n v="1"/>
    <x v="0"/>
  </r>
  <r>
    <s v="9515-FYOF"/>
    <s v="Yes"/>
    <x v="35"/>
    <n v="165"/>
    <n v="335.3"/>
    <n v="0"/>
    <n v="0"/>
    <s v="No"/>
    <x v="0"/>
    <n v="0"/>
    <n v="5"/>
    <n v="1"/>
    <x v="0"/>
    <n v="0"/>
    <x v="37"/>
    <s v="360-8135"/>
    <s v="Male"/>
    <x v="9"/>
    <s v="No"/>
    <s v="No"/>
    <s v="No"/>
    <x v="0"/>
    <n v="0"/>
    <s v="Yes"/>
    <x v="1"/>
    <s v="Credit Card"/>
    <n v="36"/>
    <n v="1730"/>
    <x v="2"/>
    <x v="7"/>
    <n v="1"/>
    <n v="1"/>
    <x v="0"/>
  </r>
  <r>
    <s v="6840-JQVM"/>
    <s v="Yes"/>
    <x v="5"/>
    <n v="30"/>
    <n v="68.400000000000006"/>
    <n v="0"/>
    <n v="0"/>
    <s v="No"/>
    <x v="0"/>
    <n v="0"/>
    <n v="0"/>
    <n v="0"/>
    <x v="0"/>
    <n v="0"/>
    <x v="21"/>
    <s v="376-1000"/>
    <s v="Male"/>
    <x v="41"/>
    <s v="No"/>
    <s v="Yes"/>
    <s v="No"/>
    <x v="2"/>
    <n v="0"/>
    <s v="No"/>
    <x v="0"/>
    <s v="Direct Debit"/>
    <n v="30"/>
    <n v="511"/>
    <x v="1"/>
    <x v="1"/>
    <n v="1"/>
    <n v="1"/>
    <x v="0"/>
  </r>
  <r>
    <s v="5441-MHBB"/>
    <s v="Yes"/>
    <x v="1"/>
    <n v="96"/>
    <n v="261.39999999999998"/>
    <n v="0"/>
    <n v="0"/>
    <s v="No"/>
    <x v="0"/>
    <n v="0"/>
    <n v="4"/>
    <n v="15"/>
    <x v="0"/>
    <n v="0"/>
    <x v="3"/>
    <s v="355-3814"/>
    <s v="Female"/>
    <x v="23"/>
    <s v="Yes"/>
    <s v="No"/>
    <s v="No"/>
    <x v="1"/>
    <n v="0"/>
    <s v="Yes"/>
    <x v="0"/>
    <s v="Credit Card"/>
    <n v="49"/>
    <n v="1597"/>
    <x v="1"/>
    <x v="1"/>
    <n v="1"/>
    <n v="1"/>
    <x v="2"/>
  </r>
  <r>
    <s v="1098-PAMC"/>
    <s v="Yes"/>
    <x v="36"/>
    <n v="87"/>
    <n v="292.8"/>
    <n v="0"/>
    <n v="0"/>
    <s v="No"/>
    <x v="0"/>
    <n v="0"/>
    <n v="5"/>
    <n v="3"/>
    <x v="0"/>
    <n v="0"/>
    <x v="47"/>
    <s v="375-2098"/>
    <s v="Female"/>
    <x v="14"/>
    <s v="No"/>
    <s v="Yes"/>
    <s v="No"/>
    <x v="2"/>
    <n v="0"/>
    <s v="No"/>
    <x v="0"/>
    <s v="Direct Debit"/>
    <n v="54"/>
    <n v="2278"/>
    <x v="1"/>
    <x v="1"/>
    <n v="1"/>
    <n v="1"/>
    <x v="0"/>
  </r>
  <r>
    <s v="0259-JFWD"/>
    <s v="Yes"/>
    <x v="32"/>
    <n v="55"/>
    <n v="131.1"/>
    <n v="0"/>
    <n v="0"/>
    <s v="No"/>
    <x v="0"/>
    <n v="0"/>
    <n v="2"/>
    <n v="4"/>
    <x v="1"/>
    <n v="23"/>
    <x v="2"/>
    <s v="356-4558"/>
    <s v="Male"/>
    <x v="43"/>
    <s v="No"/>
    <s v="Yes"/>
    <s v="No"/>
    <x v="2"/>
    <n v="0"/>
    <s v="No"/>
    <x v="0"/>
    <s v="Direct Debit"/>
    <n v="37"/>
    <n v="410"/>
    <x v="1"/>
    <x v="1"/>
    <n v="1"/>
    <n v="1"/>
    <x v="0"/>
  </r>
  <r>
    <s v="5393-HSVT"/>
    <s v="Yes"/>
    <x v="0"/>
    <n v="4"/>
    <n v="12"/>
    <n v="0"/>
    <n v="0"/>
    <s v="No"/>
    <x v="0"/>
    <n v="0"/>
    <n v="1"/>
    <n v="20"/>
    <x v="0"/>
    <n v="0"/>
    <x v="17"/>
    <s v="332-8103"/>
    <s v="Female"/>
    <x v="6"/>
    <s v="Yes"/>
    <s v="No"/>
    <s v="No"/>
    <x v="1"/>
    <n v="0"/>
    <s v="No"/>
    <x v="0"/>
    <s v="Credit Card"/>
    <n v="42"/>
    <n v="42"/>
    <x v="1"/>
    <x v="1"/>
    <n v="1"/>
    <n v="1"/>
    <x v="2"/>
  </r>
  <r>
    <s v="8022-IYTZ"/>
    <s v="Yes"/>
    <x v="0"/>
    <n v="5"/>
    <n v="9"/>
    <n v="0"/>
    <n v="0"/>
    <s v="No"/>
    <x v="1"/>
    <n v="0"/>
    <n v="2"/>
    <n v="5"/>
    <x v="0"/>
    <n v="0"/>
    <x v="47"/>
    <s v="406-9926"/>
    <s v="Male"/>
    <x v="25"/>
    <s v="No"/>
    <s v="Yes"/>
    <s v="No"/>
    <x v="2"/>
    <n v="0"/>
    <s v="No"/>
    <x v="0"/>
    <s v="Direct Debit"/>
    <n v="34"/>
    <n v="34"/>
    <x v="1"/>
    <x v="1"/>
    <n v="1"/>
    <n v="1"/>
    <x v="1"/>
  </r>
  <r>
    <s v="8137-OXUW"/>
    <s v="Yes"/>
    <x v="30"/>
    <n v="16"/>
    <n v="39.5"/>
    <n v="0"/>
    <n v="0"/>
    <s v="No"/>
    <x v="0"/>
    <n v="0"/>
    <n v="2"/>
    <n v="10"/>
    <x v="0"/>
    <n v="0"/>
    <x v="29"/>
    <s v="350-6473"/>
    <s v="Female"/>
    <x v="42"/>
    <s v="Yes"/>
    <s v="No"/>
    <s v="No"/>
    <x v="1"/>
    <n v="0"/>
    <s v="No"/>
    <x v="0"/>
    <s v="Credit Card"/>
    <n v="18"/>
    <n v="54"/>
    <x v="5"/>
    <x v="18"/>
    <n v="1"/>
    <n v="1"/>
    <x v="1"/>
  </r>
  <r>
    <s v="9900-FDLV"/>
    <s v="Yes"/>
    <x v="9"/>
    <n v="163"/>
    <n v="453.8"/>
    <n v="0"/>
    <n v="0"/>
    <s v="No"/>
    <x v="0"/>
    <n v="0"/>
    <n v="4"/>
    <n v="3"/>
    <x v="0"/>
    <n v="0"/>
    <x v="31"/>
    <s v="347-4982"/>
    <s v="Male"/>
    <x v="31"/>
    <s v="No"/>
    <s v="No"/>
    <s v="No"/>
    <x v="0"/>
    <n v="0"/>
    <s v="Yes"/>
    <x v="0"/>
    <s v="Credit Card"/>
    <n v="43"/>
    <n v="2143"/>
    <x v="5"/>
    <x v="18"/>
    <n v="1"/>
    <n v="1"/>
    <x v="0"/>
  </r>
  <r>
    <s v="5690-ODWA"/>
    <s v="Yes"/>
    <x v="48"/>
    <n v="31"/>
    <n v="74.5"/>
    <n v="0"/>
    <n v="0"/>
    <s v="No"/>
    <x v="1"/>
    <n v="0"/>
    <n v="0"/>
    <n v="1"/>
    <x v="0"/>
    <n v="0"/>
    <x v="41"/>
    <s v="395-7923"/>
    <s v="Male"/>
    <x v="52"/>
    <s v="No"/>
    <s v="No"/>
    <s v="No"/>
    <x v="0"/>
    <n v="0"/>
    <s v="No"/>
    <x v="0"/>
    <s v="Direct Debit"/>
    <n v="39"/>
    <n v="182"/>
    <x v="1"/>
    <x v="3"/>
    <n v="1"/>
    <n v="1"/>
    <x v="0"/>
  </r>
  <r>
    <s v="1824-PKQW"/>
    <s v="Yes"/>
    <x v="38"/>
    <n v="334"/>
    <n v="813.6"/>
    <n v="0"/>
    <n v="0"/>
    <s v="No"/>
    <x v="0"/>
    <n v="0"/>
    <n v="0"/>
    <n v="3"/>
    <x v="0"/>
    <n v="0"/>
    <x v="3"/>
    <s v="351-8398"/>
    <s v="Male"/>
    <x v="7"/>
    <s v="No"/>
    <s v="No"/>
    <s v="No"/>
    <x v="0"/>
    <n v="0"/>
    <s v="No"/>
    <x v="0"/>
    <s v="Direct Debit"/>
    <n v="50"/>
    <n v="2536"/>
    <x v="1"/>
    <x v="3"/>
    <n v="1"/>
    <n v="1"/>
    <x v="0"/>
  </r>
  <r>
    <s v="0534-HKWQ"/>
    <s v="Yes"/>
    <x v="21"/>
    <n v="71"/>
    <n v="183.2"/>
    <n v="0"/>
    <n v="0"/>
    <s v="No"/>
    <x v="0"/>
    <n v="0"/>
    <n v="5"/>
    <n v="2"/>
    <x v="1"/>
    <n v="44"/>
    <x v="11"/>
    <s v="329-2204"/>
    <s v="Female"/>
    <x v="38"/>
    <s v="No"/>
    <s v="No"/>
    <s v="No"/>
    <x v="0"/>
    <n v="0"/>
    <s v="No"/>
    <x v="0"/>
    <s v="Direct Debit"/>
    <n v="32"/>
    <n v="1484"/>
    <x v="5"/>
    <x v="18"/>
    <n v="1"/>
    <n v="1"/>
    <x v="0"/>
  </r>
  <r>
    <s v="6110-TLUE"/>
    <s v="Yes"/>
    <x v="0"/>
    <n v="2"/>
    <n v="5"/>
    <n v="0"/>
    <n v="0"/>
    <s v="No"/>
    <x v="0"/>
    <n v="0"/>
    <n v="0"/>
    <n v="6"/>
    <x v="0"/>
    <n v="0"/>
    <x v="14"/>
    <s v="389-5988"/>
    <s v="Male"/>
    <x v="57"/>
    <s v="No"/>
    <s v="Yes"/>
    <s v="No"/>
    <x v="2"/>
    <n v="0"/>
    <s v="Yes"/>
    <x v="0"/>
    <s v="Paper Check"/>
    <n v="20"/>
    <n v="20"/>
    <x v="1"/>
    <x v="1"/>
    <n v="1"/>
    <n v="1"/>
    <x v="1"/>
  </r>
  <r>
    <s v="4427-DAAE"/>
    <s v="Yes"/>
    <x v="46"/>
    <n v="182"/>
    <n v="485.4"/>
    <n v="0"/>
    <n v="0"/>
    <s v="No"/>
    <x v="0"/>
    <n v="0"/>
    <n v="0"/>
    <n v="2"/>
    <x v="0"/>
    <n v="0"/>
    <x v="25"/>
    <s v="400-3197"/>
    <s v="Female"/>
    <x v="31"/>
    <s v="No"/>
    <s v="No"/>
    <s v="No"/>
    <x v="0"/>
    <n v="0"/>
    <s v="Yes"/>
    <x v="0"/>
    <s v="Direct Debit"/>
    <n v="64"/>
    <n v="2602"/>
    <x v="5"/>
    <x v="18"/>
    <n v="1"/>
    <n v="1"/>
    <x v="0"/>
  </r>
  <r>
    <s v="0170-MZAM"/>
    <s v="Yes"/>
    <x v="39"/>
    <n v="90"/>
    <n v="241.7"/>
    <n v="0"/>
    <n v="0"/>
    <s v="No"/>
    <x v="0"/>
    <n v="0"/>
    <n v="2"/>
    <n v="4"/>
    <x v="0"/>
    <n v="0"/>
    <x v="3"/>
    <s v="384-5343"/>
    <s v="Female"/>
    <x v="31"/>
    <s v="No"/>
    <s v="No"/>
    <s v="No"/>
    <x v="0"/>
    <n v="0"/>
    <s v="No"/>
    <x v="0"/>
    <s v="Direct Debit"/>
    <n v="47"/>
    <n v="1435"/>
    <x v="5"/>
    <x v="18"/>
    <n v="1"/>
    <n v="1"/>
    <x v="0"/>
  </r>
  <r>
    <s v="3085-LHIC"/>
    <s v="Yes"/>
    <x v="58"/>
    <n v="70"/>
    <n v="269.10000000000002"/>
    <n v="0"/>
    <n v="0"/>
    <s v="No"/>
    <x v="0"/>
    <n v="0"/>
    <n v="4"/>
    <n v="3"/>
    <x v="0"/>
    <n v="0"/>
    <x v="47"/>
    <s v="398-8122"/>
    <s v="Female"/>
    <x v="15"/>
    <s v="No"/>
    <s v="No"/>
    <s v="No"/>
    <x v="0"/>
    <n v="0"/>
    <s v="No"/>
    <x v="0"/>
    <s v="Direct Debit"/>
    <n v="26"/>
    <n v="688"/>
    <x v="2"/>
    <x v="7"/>
    <n v="1"/>
    <n v="1"/>
    <x v="0"/>
  </r>
  <r>
    <s v="2745-BGCB"/>
    <s v="Yes"/>
    <x v="0"/>
    <n v="5"/>
    <n v="13"/>
    <n v="0"/>
    <n v="0"/>
    <s v="No"/>
    <x v="0"/>
    <n v="0"/>
    <n v="4"/>
    <n v="4"/>
    <x v="0"/>
    <n v="0"/>
    <x v="8"/>
    <s v="380-8727"/>
    <s v="Female"/>
    <x v="15"/>
    <s v="No"/>
    <s v="No"/>
    <s v="No"/>
    <x v="0"/>
    <n v="0"/>
    <s v="No"/>
    <x v="0"/>
    <s v="Direct Debit"/>
    <n v="18"/>
    <n v="18"/>
    <x v="2"/>
    <x v="7"/>
    <n v="1"/>
    <n v="1"/>
    <x v="0"/>
  </r>
  <r>
    <s v="3990-MCLL"/>
    <s v="Yes"/>
    <x v="30"/>
    <n v="8"/>
    <n v="18.600000000000001"/>
    <n v="0"/>
    <n v="0"/>
    <s v="No"/>
    <x v="0"/>
    <n v="0"/>
    <n v="2"/>
    <n v="4"/>
    <x v="0"/>
    <n v="0"/>
    <x v="48"/>
    <s v="365-8114"/>
    <s v="Male"/>
    <x v="48"/>
    <s v="No"/>
    <s v="No"/>
    <s v="No"/>
    <x v="0"/>
    <n v="0"/>
    <s v="No"/>
    <x v="0"/>
    <s v="Direct Debit"/>
    <n v="55"/>
    <n v="171"/>
    <x v="2"/>
    <x v="7"/>
    <n v="1"/>
    <n v="1"/>
    <x v="0"/>
  </r>
  <r>
    <s v="8309-IQCR"/>
    <s v="Yes"/>
    <x v="27"/>
    <n v="146"/>
    <n v="516.6"/>
    <n v="0"/>
    <n v="0"/>
    <s v="No"/>
    <x v="0"/>
    <n v="0"/>
    <n v="1"/>
    <n v="6"/>
    <x v="1"/>
    <n v="79"/>
    <x v="19"/>
    <s v="374-1981"/>
    <s v="Female"/>
    <x v="11"/>
    <s v="No"/>
    <s v="No"/>
    <s v="No"/>
    <x v="0"/>
    <n v="0"/>
    <s v="Yes"/>
    <x v="1"/>
    <s v="Credit Card"/>
    <n v="60"/>
    <n v="3860"/>
    <x v="1"/>
    <x v="3"/>
    <n v="1"/>
    <n v="1"/>
    <x v="1"/>
  </r>
  <r>
    <s v="9543-RJPY"/>
    <s v="Yes"/>
    <x v="11"/>
    <n v="101"/>
    <n v="274"/>
    <n v="0"/>
    <n v="0"/>
    <s v="No"/>
    <x v="0"/>
    <n v="0"/>
    <n v="4"/>
    <n v="12"/>
    <x v="0"/>
    <n v="0"/>
    <x v="23"/>
    <s v="333-5101"/>
    <s v="Female"/>
    <x v="22"/>
    <s v="Yes"/>
    <s v="No"/>
    <s v="No"/>
    <x v="1"/>
    <n v="0"/>
    <s v="Yes"/>
    <x v="0"/>
    <s v="Direct Debit"/>
    <n v="59"/>
    <n v="1251"/>
    <x v="3"/>
    <x v="5"/>
    <n v="1"/>
    <n v="1"/>
    <x v="2"/>
  </r>
  <r>
    <s v="5397-XQQM"/>
    <s v="Yes"/>
    <x v="0"/>
    <n v="6"/>
    <n v="16"/>
    <n v="0"/>
    <n v="0"/>
    <s v="No"/>
    <x v="0"/>
    <n v="0"/>
    <n v="5"/>
    <n v="5"/>
    <x v="0"/>
    <n v="0"/>
    <x v="42"/>
    <s v="384-5004"/>
    <s v="Male"/>
    <x v="26"/>
    <s v="No"/>
    <s v="No"/>
    <s v="No"/>
    <x v="0"/>
    <n v="0"/>
    <s v="Yes"/>
    <x v="0"/>
    <s v="Direct Debit"/>
    <n v="34"/>
    <n v="34"/>
    <x v="1"/>
    <x v="3"/>
    <n v="1"/>
    <n v="1"/>
    <x v="1"/>
  </r>
  <r>
    <s v="6125-EDRV"/>
    <s v="Yes"/>
    <x v="43"/>
    <n v="27"/>
    <n v="60.4"/>
    <n v="0"/>
    <n v="0"/>
    <s v="No"/>
    <x v="0"/>
    <n v="0"/>
    <n v="3"/>
    <n v="1"/>
    <x v="0"/>
    <n v="0"/>
    <x v="7"/>
    <s v="417-4063"/>
    <s v="Male"/>
    <x v="5"/>
    <s v="No"/>
    <s v="No"/>
    <s v="No"/>
    <x v="0"/>
    <n v="0"/>
    <s v="Yes"/>
    <x v="0"/>
    <s v="Direct Debit"/>
    <n v="33"/>
    <n v="133"/>
    <x v="3"/>
    <x v="5"/>
    <n v="1"/>
    <n v="1"/>
    <x v="0"/>
  </r>
  <r>
    <s v="5317-BRZN"/>
    <s v="Yes"/>
    <x v="37"/>
    <n v="26"/>
    <n v="60.3"/>
    <n v="0"/>
    <n v="0"/>
    <s v="No"/>
    <x v="0"/>
    <n v="0"/>
    <n v="3"/>
    <n v="19"/>
    <x v="0"/>
    <n v="0"/>
    <x v="32"/>
    <s v="397-8162"/>
    <s v="Female"/>
    <x v="23"/>
    <s v="Yes"/>
    <s v="No"/>
    <s v="No"/>
    <x v="1"/>
    <n v="0"/>
    <s v="No"/>
    <x v="0"/>
    <s v="Credit Card"/>
    <n v="33"/>
    <n v="288"/>
    <x v="3"/>
    <x v="5"/>
    <n v="1"/>
    <n v="1"/>
    <x v="2"/>
  </r>
  <r>
    <s v="2727-ZPCO"/>
    <s v="Yes"/>
    <x v="0"/>
    <n v="3"/>
    <n v="10"/>
    <n v="0"/>
    <n v="0"/>
    <s v="No"/>
    <x v="0"/>
    <n v="0"/>
    <n v="1"/>
    <n v="6"/>
    <x v="0"/>
    <n v="0"/>
    <x v="33"/>
    <s v="397-8011"/>
    <s v="Male"/>
    <x v="40"/>
    <s v="No"/>
    <s v="No"/>
    <s v="No"/>
    <x v="0"/>
    <n v="0"/>
    <s v="No"/>
    <x v="0"/>
    <s v="Direct Debit"/>
    <n v="25"/>
    <n v="25"/>
    <x v="3"/>
    <x v="5"/>
    <n v="1"/>
    <n v="1"/>
    <x v="1"/>
  </r>
  <r>
    <s v="2445-DVET"/>
    <s v="Yes"/>
    <x v="0"/>
    <n v="2"/>
    <n v="7"/>
    <n v="0"/>
    <n v="0"/>
    <s v="No"/>
    <x v="0"/>
    <n v="0"/>
    <n v="1"/>
    <n v="5"/>
    <x v="0"/>
    <n v="0"/>
    <x v="9"/>
    <s v="341-8719"/>
    <s v="Female"/>
    <x v="27"/>
    <s v="No"/>
    <s v="Yes"/>
    <s v="No"/>
    <x v="2"/>
    <n v="0"/>
    <s v="No"/>
    <x v="0"/>
    <s v="Direct Debit"/>
    <n v="39"/>
    <n v="39"/>
    <x v="1"/>
    <x v="3"/>
    <n v="1"/>
    <n v="1"/>
    <x v="1"/>
  </r>
  <r>
    <s v="3113-DBEI"/>
    <s v="Yes"/>
    <x v="37"/>
    <n v="22"/>
    <n v="64.599999999999994"/>
    <n v="0"/>
    <n v="0"/>
    <s v="No"/>
    <x v="0"/>
    <n v="0"/>
    <n v="3"/>
    <n v="7"/>
    <x v="1"/>
    <n v="7"/>
    <x v="22"/>
    <s v="351-2773"/>
    <s v="Male"/>
    <x v="51"/>
    <s v="No"/>
    <s v="No"/>
    <s v="No"/>
    <x v="0"/>
    <n v="0"/>
    <s v="No"/>
    <x v="0"/>
    <s v="Direct Debit"/>
    <n v="25"/>
    <n v="227"/>
    <x v="1"/>
    <x v="3"/>
    <n v="1"/>
    <n v="1"/>
    <x v="1"/>
  </r>
  <r>
    <s v="3867-PRSF"/>
    <s v="Yes"/>
    <x v="0"/>
    <n v="4"/>
    <n v="11"/>
    <n v="0"/>
    <n v="0"/>
    <s v="No"/>
    <x v="0"/>
    <n v="0"/>
    <n v="3"/>
    <n v="0"/>
    <x v="1"/>
    <n v="0"/>
    <x v="34"/>
    <s v="334-5029"/>
    <s v="Female"/>
    <x v="16"/>
    <s v="No"/>
    <s v="No"/>
    <s v="No"/>
    <x v="0"/>
    <n v="0"/>
    <s v="No"/>
    <x v="0"/>
    <s v="Credit Card"/>
    <n v="10"/>
    <n v="10"/>
    <x v="3"/>
    <x v="5"/>
    <n v="1"/>
    <n v="1"/>
    <x v="0"/>
  </r>
  <r>
    <s v="6399-HUHA"/>
    <s v="Yes"/>
    <x v="0"/>
    <n v="6"/>
    <n v="14"/>
    <n v="0"/>
    <n v="0"/>
    <s v="No"/>
    <x v="0"/>
    <n v="0"/>
    <n v="0"/>
    <n v="3"/>
    <x v="0"/>
    <n v="0"/>
    <x v="32"/>
    <s v="330-4978"/>
    <s v="Male"/>
    <x v="35"/>
    <s v="No"/>
    <s v="No"/>
    <s v="No"/>
    <x v="0"/>
    <n v="0"/>
    <s v="No"/>
    <x v="0"/>
    <s v="Direct Debit"/>
    <n v="36"/>
    <n v="36"/>
    <x v="3"/>
    <x v="5"/>
    <n v="1"/>
    <n v="1"/>
    <x v="0"/>
  </r>
  <r>
    <s v="1374-XEQS"/>
    <s v="Yes"/>
    <x v="15"/>
    <n v="11"/>
    <n v="23.2"/>
    <n v="0"/>
    <n v="0"/>
    <s v="No"/>
    <x v="0"/>
    <n v="0"/>
    <n v="5"/>
    <n v="3"/>
    <x v="0"/>
    <n v="0"/>
    <x v="50"/>
    <s v="334-5263"/>
    <s v="Female"/>
    <x v="35"/>
    <s v="No"/>
    <s v="No"/>
    <s v="No"/>
    <x v="0"/>
    <n v="0"/>
    <s v="No"/>
    <x v="0"/>
    <s v="Direct Debit"/>
    <n v="43"/>
    <n v="90"/>
    <x v="2"/>
    <x v="7"/>
    <n v="1"/>
    <n v="1"/>
    <x v="0"/>
  </r>
  <r>
    <s v="4944-ODJP"/>
    <s v="Yes"/>
    <x v="30"/>
    <n v="6"/>
    <n v="12.5"/>
    <n v="0"/>
    <n v="0"/>
    <s v="No"/>
    <x v="0"/>
    <n v="0"/>
    <n v="5"/>
    <n v="15"/>
    <x v="0"/>
    <n v="0"/>
    <x v="0"/>
    <s v="392-5605"/>
    <s v="Female"/>
    <x v="30"/>
    <s v="No"/>
    <s v="No"/>
    <s v="No"/>
    <x v="0"/>
    <n v="0"/>
    <s v="No"/>
    <x v="0"/>
    <s v="Direct Debit"/>
    <n v="56"/>
    <n v="176"/>
    <x v="1"/>
    <x v="3"/>
    <n v="1"/>
    <n v="1"/>
    <x v="2"/>
  </r>
  <r>
    <s v="4501-CUTW"/>
    <s v="Yes"/>
    <x v="20"/>
    <n v="76"/>
    <n v="209.6"/>
    <n v="0"/>
    <n v="0"/>
    <s v="No"/>
    <x v="0"/>
    <n v="0"/>
    <n v="0"/>
    <n v="5"/>
    <x v="0"/>
    <n v="0"/>
    <x v="25"/>
    <s v="374-1213"/>
    <s v="Male"/>
    <x v="28"/>
    <s v="No"/>
    <s v="No"/>
    <s v="No"/>
    <x v="0"/>
    <n v="0"/>
    <s v="No"/>
    <x v="0"/>
    <s v="Direct Debit"/>
    <n v="56"/>
    <n v="740"/>
    <x v="3"/>
    <x v="5"/>
    <n v="1"/>
    <n v="1"/>
    <x v="1"/>
  </r>
  <r>
    <s v="8749-FMVJ"/>
    <s v="Yes"/>
    <x v="71"/>
    <n v="116"/>
    <n v="290"/>
    <n v="0"/>
    <n v="0"/>
    <s v="No"/>
    <x v="0"/>
    <n v="0"/>
    <n v="2"/>
    <n v="8"/>
    <x v="0"/>
    <n v="0"/>
    <x v="1"/>
    <s v="364-4927"/>
    <s v="Female"/>
    <x v="46"/>
    <s v="No"/>
    <s v="No"/>
    <s v="No"/>
    <x v="0"/>
    <n v="0"/>
    <s v="Yes"/>
    <x v="0"/>
    <s v="Direct Debit"/>
    <n v="38"/>
    <n v="1586"/>
    <x v="3"/>
    <x v="5"/>
    <n v="1"/>
    <n v="1"/>
    <x v="1"/>
  </r>
  <r>
    <s v="8407-LHGI"/>
    <s v="Yes"/>
    <x v="20"/>
    <n v="100"/>
    <n v="212.4"/>
    <n v="0"/>
    <n v="0"/>
    <s v="No"/>
    <x v="0"/>
    <n v="0"/>
    <n v="3"/>
    <n v="1"/>
    <x v="1"/>
    <n v="87"/>
    <x v="49"/>
    <s v="329-3458"/>
    <s v="Male"/>
    <x v="57"/>
    <s v="No"/>
    <s v="Yes"/>
    <s v="No"/>
    <x v="2"/>
    <n v="0"/>
    <s v="No"/>
    <x v="0"/>
    <s v="Direct Debit"/>
    <n v="58"/>
    <n v="763"/>
    <x v="1"/>
    <x v="3"/>
    <n v="1"/>
    <n v="1"/>
    <x v="0"/>
  </r>
  <r>
    <s v="3717-CYYJ"/>
    <s v="Yes"/>
    <x v="15"/>
    <n v="7"/>
    <n v="16.399999999999999"/>
    <n v="0"/>
    <n v="0"/>
    <s v="No"/>
    <x v="0"/>
    <n v="0"/>
    <n v="5"/>
    <n v="11"/>
    <x v="0"/>
    <n v="0"/>
    <x v="10"/>
    <s v="331-3842"/>
    <s v="Male"/>
    <x v="58"/>
    <s v="No"/>
    <s v="No"/>
    <s v="No"/>
    <x v="0"/>
    <n v="0"/>
    <s v="No"/>
    <x v="0"/>
    <s v="Direct Debit"/>
    <n v="37"/>
    <n v="67"/>
    <x v="3"/>
    <x v="5"/>
    <n v="1"/>
    <n v="1"/>
    <x v="2"/>
  </r>
  <r>
    <s v="1230-EIWA"/>
    <s v="Yes"/>
    <x v="66"/>
    <n v="63"/>
    <n v="194"/>
    <n v="0"/>
    <n v="0"/>
    <s v="No"/>
    <x v="0"/>
    <n v="0"/>
    <n v="3"/>
    <n v="0"/>
    <x v="1"/>
    <n v="0"/>
    <x v="41"/>
    <s v="344-4970"/>
    <s v="Female"/>
    <x v="32"/>
    <s v="No"/>
    <s v="No"/>
    <s v="No"/>
    <x v="0"/>
    <n v="0"/>
    <s v="No"/>
    <x v="1"/>
    <s v="Direct Debit"/>
    <n v="11"/>
    <n v="211"/>
    <x v="3"/>
    <x v="5"/>
    <n v="1"/>
    <n v="1"/>
    <x v="0"/>
  </r>
  <r>
    <s v="9398-HRMV"/>
    <s v="Yes"/>
    <x v="0"/>
    <n v="8"/>
    <n v="16"/>
    <n v="0"/>
    <n v="0"/>
    <s v="No"/>
    <x v="0"/>
    <n v="0"/>
    <n v="3"/>
    <n v="5"/>
    <x v="0"/>
    <n v="0"/>
    <x v="13"/>
    <s v="391-2022"/>
    <s v="Male"/>
    <x v="16"/>
    <s v="No"/>
    <s v="No"/>
    <s v="No"/>
    <x v="0"/>
    <n v="0"/>
    <s v="No"/>
    <x v="0"/>
    <s v="Direct Debit"/>
    <n v="47"/>
    <n v="47"/>
    <x v="1"/>
    <x v="3"/>
    <n v="1"/>
    <n v="1"/>
    <x v="1"/>
  </r>
  <r>
    <s v="8672-DRXJ"/>
    <s v="Yes"/>
    <x v="43"/>
    <n v="15"/>
    <n v="41.9"/>
    <n v="0"/>
    <n v="0"/>
    <s v="No"/>
    <x v="1"/>
    <n v="0"/>
    <n v="4"/>
    <n v="0"/>
    <x v="1"/>
    <n v="0"/>
    <x v="44"/>
    <s v="420-6465"/>
    <s v="Female"/>
    <x v="5"/>
    <s v="No"/>
    <s v="No"/>
    <s v="No"/>
    <x v="0"/>
    <n v="0"/>
    <s v="No"/>
    <x v="0"/>
    <s v="Credit Card"/>
    <n v="9"/>
    <n v="35"/>
    <x v="3"/>
    <x v="5"/>
    <n v="1"/>
    <n v="1"/>
    <x v="0"/>
  </r>
  <r>
    <s v="3845-KEVP"/>
    <s v="Yes"/>
    <x v="64"/>
    <n v="171"/>
    <n v="503.7"/>
    <n v="0"/>
    <n v="0"/>
    <s v="No"/>
    <x v="0"/>
    <n v="0"/>
    <n v="2"/>
    <n v="8"/>
    <x v="0"/>
    <n v="0"/>
    <x v="21"/>
    <s v="409-5519"/>
    <s v="Female"/>
    <x v="53"/>
    <s v="Yes"/>
    <s v="No"/>
    <s v="No"/>
    <x v="1"/>
    <n v="0"/>
    <s v="Yes"/>
    <x v="0"/>
    <s v="Credit Card"/>
    <n v="29"/>
    <n v="1136"/>
    <x v="3"/>
    <x v="5"/>
    <n v="1"/>
    <n v="1"/>
    <x v="1"/>
  </r>
  <r>
    <s v="0532-IOSX"/>
    <s v="Yes"/>
    <x v="55"/>
    <n v="71"/>
    <n v="169.8"/>
    <n v="0"/>
    <n v="0"/>
    <s v="No"/>
    <x v="0"/>
    <n v="0"/>
    <n v="3"/>
    <n v="5"/>
    <x v="0"/>
    <n v="0"/>
    <x v="37"/>
    <s v="328-3402"/>
    <s v="Female"/>
    <x v="0"/>
    <s v="No"/>
    <s v="No"/>
    <s v="No"/>
    <x v="0"/>
    <n v="0"/>
    <s v="No"/>
    <x v="0"/>
    <s v="Direct Debit"/>
    <n v="32"/>
    <n v="394"/>
    <x v="3"/>
    <x v="5"/>
    <n v="1"/>
    <n v="1"/>
    <x v="1"/>
  </r>
  <r>
    <s v="2491-UVYW"/>
    <s v="Yes"/>
    <x v="18"/>
    <n v="64"/>
    <n v="137.5"/>
    <n v="0"/>
    <n v="0"/>
    <s v="No"/>
    <x v="0"/>
    <n v="0"/>
    <n v="5"/>
    <n v="9"/>
    <x v="1"/>
    <n v="38"/>
    <x v="18"/>
    <s v="341-8412"/>
    <s v="Female"/>
    <x v="59"/>
    <s v="Yes"/>
    <s v="No"/>
    <s v="No"/>
    <x v="1"/>
    <n v="0"/>
    <s v="Yes"/>
    <x v="0"/>
    <s v="Credit Card"/>
    <n v="58"/>
    <n v="1141"/>
    <x v="3"/>
    <x v="5"/>
    <n v="1"/>
    <n v="1"/>
    <x v="1"/>
  </r>
  <r>
    <s v="9776-JHCF"/>
    <s v="Yes"/>
    <x v="3"/>
    <n v="23"/>
    <n v="49.3"/>
    <n v="0"/>
    <n v="0"/>
    <s v="No"/>
    <x v="0"/>
    <n v="0"/>
    <n v="4"/>
    <n v="7"/>
    <x v="0"/>
    <n v="0"/>
    <x v="49"/>
    <s v="372-1824"/>
    <s v="Female"/>
    <x v="5"/>
    <s v="No"/>
    <s v="No"/>
    <s v="No"/>
    <x v="0"/>
    <n v="0"/>
    <s v="No"/>
    <x v="0"/>
    <s v="Direct Debit"/>
    <n v="59"/>
    <n v="580"/>
    <x v="3"/>
    <x v="5"/>
    <n v="1"/>
    <n v="1"/>
    <x v="1"/>
  </r>
  <r>
    <s v="4115-JHUK"/>
    <s v="Yes"/>
    <x v="0"/>
    <n v="7"/>
    <n v="15"/>
    <n v="0"/>
    <n v="0"/>
    <s v="No"/>
    <x v="0"/>
    <n v="0"/>
    <n v="5"/>
    <n v="3"/>
    <x v="0"/>
    <n v="0"/>
    <x v="49"/>
    <s v="348-1706"/>
    <s v="Female"/>
    <x v="8"/>
    <s v="No"/>
    <s v="No"/>
    <s v="No"/>
    <x v="0"/>
    <n v="0"/>
    <s v="Yes"/>
    <x v="0"/>
    <s v="Direct Debit"/>
    <n v="31"/>
    <n v="31"/>
    <x v="3"/>
    <x v="5"/>
    <n v="1"/>
    <n v="1"/>
    <x v="0"/>
  </r>
  <r>
    <s v="6176-BUQQ"/>
    <s v="Yes"/>
    <x v="11"/>
    <n v="29"/>
    <n v="84.7"/>
    <n v="0"/>
    <n v="0"/>
    <s v="No"/>
    <x v="0"/>
    <n v="0"/>
    <n v="1"/>
    <n v="4"/>
    <x v="0"/>
    <n v="0"/>
    <x v="14"/>
    <s v="415-6145"/>
    <s v="Female"/>
    <x v="38"/>
    <s v="No"/>
    <s v="No"/>
    <s v="No"/>
    <x v="0"/>
    <n v="0"/>
    <s v="No"/>
    <x v="0"/>
    <s v="Direct Debit"/>
    <n v="34"/>
    <n v="714"/>
    <x v="1"/>
    <x v="3"/>
    <n v="1"/>
    <n v="1"/>
    <x v="0"/>
  </r>
  <r>
    <s v="3243-RJCF"/>
    <s v="Yes"/>
    <x v="44"/>
    <n v="167"/>
    <n v="435.2"/>
    <n v="0"/>
    <n v="0"/>
    <s v="No"/>
    <x v="0"/>
    <n v="0"/>
    <n v="3"/>
    <n v="6"/>
    <x v="0"/>
    <n v="0"/>
    <x v="28"/>
    <s v="373-3731"/>
    <s v="Male"/>
    <x v="55"/>
    <s v="No"/>
    <s v="Yes"/>
    <s v="No"/>
    <x v="2"/>
    <n v="0"/>
    <s v="No"/>
    <x v="0"/>
    <s v="Direct Debit"/>
    <n v="30"/>
    <n v="926"/>
    <x v="3"/>
    <x v="5"/>
    <n v="1"/>
    <n v="1"/>
    <x v="1"/>
  </r>
  <r>
    <s v="8197-UIEU"/>
    <s v="Yes"/>
    <x v="44"/>
    <n v="76"/>
    <n v="187.2"/>
    <n v="0"/>
    <n v="0"/>
    <s v="No"/>
    <x v="0"/>
    <n v="0"/>
    <n v="0"/>
    <n v="2"/>
    <x v="0"/>
    <n v="0"/>
    <x v="1"/>
    <s v="396-6247"/>
    <s v="Male"/>
    <x v="61"/>
    <s v="No"/>
    <s v="Yes"/>
    <s v="No"/>
    <x v="2"/>
    <n v="0"/>
    <s v="No"/>
    <x v="0"/>
    <s v="Direct Debit"/>
    <n v="36"/>
    <n v="1119"/>
    <x v="1"/>
    <x v="3"/>
    <n v="1"/>
    <n v="1"/>
    <x v="0"/>
  </r>
  <r>
    <s v="4886-BAFO"/>
    <s v="Yes"/>
    <x v="44"/>
    <n v="197"/>
    <n v="436.3"/>
    <n v="0"/>
    <n v="0"/>
    <s v="No"/>
    <x v="0"/>
    <n v="0"/>
    <n v="5"/>
    <n v="9"/>
    <x v="0"/>
    <n v="0"/>
    <x v="1"/>
    <s v="396-9462"/>
    <s v="Female"/>
    <x v="28"/>
    <s v="No"/>
    <s v="No"/>
    <s v="No"/>
    <x v="0"/>
    <n v="0"/>
    <s v="No"/>
    <x v="0"/>
    <s v="Credit Card"/>
    <n v="47"/>
    <n v="1477"/>
    <x v="3"/>
    <x v="5"/>
    <n v="1"/>
    <n v="1"/>
    <x v="1"/>
  </r>
  <r>
    <s v="9621-MCGM"/>
    <s v="Yes"/>
    <x v="66"/>
    <n v="98"/>
    <n v="270"/>
    <n v="0"/>
    <n v="0"/>
    <s v="No"/>
    <x v="0"/>
    <n v="0"/>
    <n v="3"/>
    <n v="7"/>
    <x v="1"/>
    <n v="56"/>
    <x v="21"/>
    <s v="396-9279"/>
    <s v="Male"/>
    <x v="49"/>
    <s v="No"/>
    <s v="No"/>
    <s v="No"/>
    <x v="0"/>
    <n v="0"/>
    <s v="No"/>
    <x v="0"/>
    <s v="Credit Card"/>
    <n v="44"/>
    <n v="842"/>
    <x v="3"/>
    <x v="5"/>
    <n v="1"/>
    <n v="1"/>
    <x v="1"/>
  </r>
  <r>
    <s v="1113-HDJO"/>
    <s v="Yes"/>
    <x v="6"/>
    <n v="210"/>
    <n v="458.9"/>
    <n v="0"/>
    <n v="0"/>
    <s v="No"/>
    <x v="0"/>
    <n v="0"/>
    <n v="4"/>
    <n v="1"/>
    <x v="0"/>
    <n v="0"/>
    <x v="25"/>
    <s v="398-4538"/>
    <s v="Male"/>
    <x v="55"/>
    <s v="No"/>
    <s v="Yes"/>
    <s v="No"/>
    <x v="2"/>
    <n v="0"/>
    <s v="No"/>
    <x v="0"/>
    <s v="Direct Debit"/>
    <n v="26"/>
    <n v="1514"/>
    <x v="3"/>
    <x v="5"/>
    <n v="1"/>
    <n v="1"/>
    <x v="0"/>
  </r>
  <r>
    <s v="4011-FESI"/>
    <s v="Yes"/>
    <x v="0"/>
    <n v="3"/>
    <n v="8"/>
    <n v="0"/>
    <n v="0"/>
    <s v="No"/>
    <x v="0"/>
    <n v="0"/>
    <n v="5"/>
    <n v="4"/>
    <x v="0"/>
    <n v="0"/>
    <x v="2"/>
    <s v="408-1340"/>
    <s v="Male"/>
    <x v="14"/>
    <s v="No"/>
    <s v="Yes"/>
    <s v="No"/>
    <x v="2"/>
    <n v="0"/>
    <s v="No"/>
    <x v="0"/>
    <s v="Direct Debit"/>
    <n v="24"/>
    <n v="24"/>
    <x v="3"/>
    <x v="5"/>
    <n v="1"/>
    <n v="1"/>
    <x v="0"/>
  </r>
  <r>
    <s v="6440-SFZJ"/>
    <s v="Yes"/>
    <x v="52"/>
    <n v="131"/>
    <n v="309.5"/>
    <n v="0"/>
    <n v="0"/>
    <s v="No"/>
    <x v="0"/>
    <n v="0"/>
    <n v="0"/>
    <n v="0"/>
    <x v="0"/>
    <n v="0"/>
    <x v="19"/>
    <s v="358-7379"/>
    <s v="Male"/>
    <x v="28"/>
    <s v="No"/>
    <s v="No"/>
    <s v="No"/>
    <x v="0"/>
    <n v="0"/>
    <s v="No"/>
    <x v="0"/>
    <s v="Direct Debit"/>
    <n v="53"/>
    <n v="1180"/>
    <x v="1"/>
    <x v="3"/>
    <n v="1"/>
    <n v="1"/>
    <x v="0"/>
  </r>
  <r>
    <s v="1172-PSYO"/>
    <s v="Yes"/>
    <x v="0"/>
    <n v="4"/>
    <n v="10"/>
    <n v="0"/>
    <n v="0"/>
    <s v="No"/>
    <x v="1"/>
    <n v="0"/>
    <n v="5"/>
    <n v="0"/>
    <x v="1"/>
    <n v="0"/>
    <x v="14"/>
    <s v="397-1766"/>
    <s v="Male"/>
    <x v="8"/>
    <s v="No"/>
    <s v="No"/>
    <s v="No"/>
    <x v="0"/>
    <n v="0"/>
    <s v="No"/>
    <x v="0"/>
    <s v="Direct Debit"/>
    <n v="11"/>
    <n v="11"/>
    <x v="3"/>
    <x v="5"/>
    <n v="1"/>
    <n v="1"/>
    <x v="0"/>
  </r>
  <r>
    <s v="8210-YLXP"/>
    <s v="Yes"/>
    <x v="33"/>
    <n v="441"/>
    <n v="957.8"/>
    <n v="0"/>
    <n v="0"/>
    <s v="No"/>
    <x v="0"/>
    <n v="0"/>
    <n v="0"/>
    <n v="1"/>
    <x v="0"/>
    <n v="0"/>
    <x v="23"/>
    <s v="395-1898"/>
    <s v="Male"/>
    <x v="2"/>
    <s v="No"/>
    <s v="No"/>
    <s v="No"/>
    <x v="0"/>
    <n v="0"/>
    <s v="Yes"/>
    <x v="2"/>
    <s v="Direct Debit"/>
    <n v="57"/>
    <n v="3641"/>
    <x v="3"/>
    <x v="5"/>
    <n v="1"/>
    <n v="1"/>
    <x v="0"/>
  </r>
  <r>
    <s v="5957-GNOP"/>
    <s v="Yes"/>
    <x v="37"/>
    <n v="39"/>
    <n v="97.2"/>
    <n v="0"/>
    <n v="0"/>
    <s v="No"/>
    <x v="0"/>
    <n v="0"/>
    <n v="5"/>
    <n v="35"/>
    <x v="0"/>
    <n v="0"/>
    <x v="48"/>
    <s v="342-4122"/>
    <s v="Male"/>
    <x v="54"/>
    <s v="No"/>
    <s v="No"/>
    <s v="No"/>
    <x v="0"/>
    <n v="0"/>
    <s v="No"/>
    <x v="0"/>
    <s v="Direct Debit"/>
    <n v="21"/>
    <n v="183"/>
    <x v="3"/>
    <x v="5"/>
    <n v="1"/>
    <n v="1"/>
    <x v="2"/>
  </r>
  <r>
    <s v="3903-EJCW"/>
    <s v="Yes"/>
    <x v="15"/>
    <n v="10"/>
    <n v="19.600000000000001"/>
    <n v="0"/>
    <n v="0"/>
    <s v="No"/>
    <x v="0"/>
    <n v="0"/>
    <n v="0"/>
    <n v="2"/>
    <x v="1"/>
    <n v="5"/>
    <x v="2"/>
    <s v="383-6095"/>
    <s v="Female"/>
    <x v="0"/>
    <s v="No"/>
    <s v="No"/>
    <s v="No"/>
    <x v="0"/>
    <n v="0"/>
    <s v="No"/>
    <x v="0"/>
    <s v="Direct Debit"/>
    <n v="15"/>
    <n v="29"/>
    <x v="3"/>
    <x v="5"/>
    <n v="1"/>
    <n v="1"/>
    <x v="0"/>
  </r>
  <r>
    <s v="6427-RUJP"/>
    <s v="Yes"/>
    <x v="0"/>
    <n v="7"/>
    <n v="15"/>
    <n v="0"/>
    <n v="0"/>
    <s v="No"/>
    <x v="0"/>
    <n v="0"/>
    <n v="4"/>
    <n v="5"/>
    <x v="0"/>
    <n v="0"/>
    <x v="0"/>
    <s v="413-1061"/>
    <s v="Male"/>
    <x v="49"/>
    <s v="No"/>
    <s v="No"/>
    <s v="No"/>
    <x v="0"/>
    <n v="0"/>
    <s v="No"/>
    <x v="0"/>
    <s v="Credit Card"/>
    <n v="21"/>
    <n v="21"/>
    <x v="3"/>
    <x v="5"/>
    <n v="1"/>
    <n v="1"/>
    <x v="1"/>
  </r>
  <r>
    <s v="5188-QOGI"/>
    <s v="Yes"/>
    <x v="0"/>
    <n v="1"/>
    <n v="5"/>
    <n v="0"/>
    <n v="0"/>
    <s v="No"/>
    <x v="0"/>
    <n v="0"/>
    <n v="1"/>
    <n v="35"/>
    <x v="0"/>
    <n v="0"/>
    <x v="37"/>
    <s v="343-5347"/>
    <s v="Female"/>
    <x v="6"/>
    <s v="Yes"/>
    <s v="No"/>
    <s v="No"/>
    <x v="1"/>
    <n v="0"/>
    <s v="No"/>
    <x v="0"/>
    <s v="Direct Debit"/>
    <n v="22"/>
    <n v="22"/>
    <x v="3"/>
    <x v="5"/>
    <n v="1"/>
    <n v="1"/>
    <x v="2"/>
  </r>
  <r>
    <s v="7581-HOEB"/>
    <s v="Yes"/>
    <x v="0"/>
    <n v="4"/>
    <n v="10"/>
    <n v="0"/>
    <n v="0"/>
    <s v="No"/>
    <x v="0"/>
    <n v="0"/>
    <n v="2"/>
    <n v="9"/>
    <x v="0"/>
    <n v="0"/>
    <x v="44"/>
    <s v="376-4861"/>
    <s v="Male"/>
    <x v="64"/>
    <s v="No"/>
    <s v="Yes"/>
    <s v="No"/>
    <x v="2"/>
    <n v="0"/>
    <s v="Yes"/>
    <x v="0"/>
    <s v="Direct Debit"/>
    <n v="27"/>
    <n v="27"/>
    <x v="2"/>
    <x v="10"/>
    <n v="1"/>
    <n v="1"/>
    <x v="1"/>
  </r>
  <r>
    <s v="6615-ZYUQ"/>
    <s v="Yes"/>
    <x v="64"/>
    <n v="184"/>
    <n v="630.1"/>
    <n v="0"/>
    <n v="0"/>
    <s v="No"/>
    <x v="0"/>
    <n v="0"/>
    <n v="0"/>
    <n v="9"/>
    <x v="0"/>
    <n v="0"/>
    <x v="10"/>
    <s v="419-7415"/>
    <s v="Female"/>
    <x v="43"/>
    <s v="No"/>
    <s v="No"/>
    <s v="No"/>
    <x v="2"/>
    <n v="0"/>
    <s v="No"/>
    <x v="0"/>
    <s v="Credit Card"/>
    <n v="35"/>
    <n v="1372"/>
    <x v="3"/>
    <x v="5"/>
    <n v="1"/>
    <n v="1"/>
    <x v="1"/>
  </r>
  <r>
    <s v="1599-ACJB"/>
    <s v="Yes"/>
    <x v="18"/>
    <n v="37"/>
    <n v="98.4"/>
    <n v="0"/>
    <n v="0"/>
    <s v="No"/>
    <x v="0"/>
    <n v="0"/>
    <n v="2"/>
    <n v="11"/>
    <x v="0"/>
    <n v="0"/>
    <x v="44"/>
    <s v="333-2906"/>
    <s v="Female"/>
    <x v="15"/>
    <s v="No"/>
    <s v="No"/>
    <s v="No"/>
    <x v="0"/>
    <n v="0"/>
    <s v="No"/>
    <x v="0"/>
    <s v="Direct Debit"/>
    <n v="38"/>
    <n v="752"/>
    <x v="3"/>
    <x v="5"/>
    <n v="1"/>
    <n v="1"/>
    <x v="2"/>
  </r>
  <r>
    <s v="2977-SBBW"/>
    <s v="Yes"/>
    <x v="38"/>
    <n v="239"/>
    <n v="660.8"/>
    <n v="0"/>
    <n v="0"/>
    <s v="No"/>
    <x v="0"/>
    <n v="0"/>
    <n v="2"/>
    <n v="2"/>
    <x v="1"/>
    <n v="34"/>
    <x v="13"/>
    <s v="360-7477"/>
    <s v="Male"/>
    <x v="48"/>
    <s v="No"/>
    <s v="No"/>
    <s v="No"/>
    <x v="0"/>
    <n v="0"/>
    <s v="No"/>
    <x v="0"/>
    <s v="Direct Debit"/>
    <n v="36"/>
    <n v="1810"/>
    <x v="3"/>
    <x v="5"/>
    <n v="1"/>
    <n v="1"/>
    <x v="0"/>
  </r>
  <r>
    <s v="9966-SNEI"/>
    <s v="Yes"/>
    <x v="0"/>
    <n v="5"/>
    <n v="12"/>
    <n v="0"/>
    <n v="0"/>
    <s v="No"/>
    <x v="1"/>
    <n v="0"/>
    <n v="3"/>
    <n v="10"/>
    <x v="0"/>
    <n v="0"/>
    <x v="19"/>
    <s v="417-3999"/>
    <s v="Female"/>
    <x v="23"/>
    <s v="Yes"/>
    <s v="No"/>
    <s v="No"/>
    <x v="1"/>
    <n v="0"/>
    <s v="No"/>
    <x v="0"/>
    <s v="Credit Card"/>
    <n v="30"/>
    <n v="30"/>
    <x v="3"/>
    <x v="5"/>
    <n v="1"/>
    <n v="1"/>
    <x v="1"/>
  </r>
  <r>
    <s v="8434-SEID"/>
    <s v="Yes"/>
    <x v="30"/>
    <n v="14"/>
    <n v="29.5"/>
    <n v="0"/>
    <n v="0"/>
    <s v="No"/>
    <x v="1"/>
    <n v="0"/>
    <n v="2"/>
    <n v="1"/>
    <x v="0"/>
    <n v="0"/>
    <x v="14"/>
    <s v="383-2901"/>
    <s v="Female"/>
    <x v="21"/>
    <s v="No"/>
    <s v="No"/>
    <s v="No"/>
    <x v="0"/>
    <n v="0"/>
    <s v="No"/>
    <x v="0"/>
    <s v="Direct Debit"/>
    <n v="53"/>
    <n v="156"/>
    <x v="3"/>
    <x v="5"/>
    <n v="1"/>
    <n v="1"/>
    <x v="0"/>
  </r>
  <r>
    <s v="2738-LIKF"/>
    <s v="Yes"/>
    <x v="0"/>
    <n v="8"/>
    <n v="15"/>
    <n v="0"/>
    <n v="0"/>
    <s v="No"/>
    <x v="0"/>
    <n v="0"/>
    <n v="5"/>
    <n v="5"/>
    <x v="0"/>
    <n v="0"/>
    <x v="9"/>
    <s v="336-9901"/>
    <s v="Male"/>
    <x v="3"/>
    <s v="No"/>
    <s v="No"/>
    <s v="No"/>
    <x v="0"/>
    <n v="0"/>
    <s v="No"/>
    <x v="0"/>
    <s v="Direct Debit"/>
    <n v="25"/>
    <n v="25"/>
    <x v="3"/>
    <x v="5"/>
    <n v="1"/>
    <n v="1"/>
    <x v="1"/>
  </r>
  <r>
    <s v="1588-JEHL"/>
    <s v="Yes"/>
    <x v="15"/>
    <n v="10"/>
    <n v="28.9"/>
    <n v="0"/>
    <n v="0"/>
    <s v="No"/>
    <x v="0"/>
    <n v="0"/>
    <n v="1"/>
    <n v="15"/>
    <x v="0"/>
    <n v="0"/>
    <x v="47"/>
    <s v="406-3069"/>
    <s v="Male"/>
    <x v="9"/>
    <s v="No"/>
    <s v="No"/>
    <s v="No"/>
    <x v="0"/>
    <n v="0"/>
    <s v="No"/>
    <x v="0"/>
    <s v="Direct Debit"/>
    <n v="40"/>
    <n v="76"/>
    <x v="3"/>
    <x v="5"/>
    <n v="1"/>
    <n v="1"/>
    <x v="2"/>
  </r>
  <r>
    <s v="8682-IUUE"/>
    <s v="Yes"/>
    <x v="28"/>
    <n v="170"/>
    <n v="436.2"/>
    <n v="0"/>
    <n v="0"/>
    <s v="No"/>
    <x v="0"/>
    <n v="0"/>
    <n v="2"/>
    <n v="4"/>
    <x v="0"/>
    <n v="0"/>
    <x v="11"/>
    <s v="347-9769"/>
    <s v="Female"/>
    <x v="25"/>
    <s v="No"/>
    <s v="Yes"/>
    <s v="No"/>
    <x v="2"/>
    <n v="0"/>
    <s v="No"/>
    <x v="0"/>
    <s v="Direct Debit"/>
    <n v="67"/>
    <n v="2423"/>
    <x v="3"/>
    <x v="5"/>
    <n v="1"/>
    <n v="1"/>
    <x v="0"/>
  </r>
  <r>
    <s v="5604-JBZP"/>
    <s v="Yes"/>
    <x v="53"/>
    <n v="123"/>
    <n v="230.1"/>
    <n v="0"/>
    <n v="0"/>
    <s v="No"/>
    <x v="1"/>
    <n v="0"/>
    <n v="2"/>
    <n v="9"/>
    <x v="0"/>
    <n v="0"/>
    <x v="17"/>
    <s v="405-4109"/>
    <s v="Female"/>
    <x v="15"/>
    <s v="No"/>
    <s v="No"/>
    <s v="No"/>
    <x v="0"/>
    <n v="0"/>
    <s v="No"/>
    <x v="0"/>
    <s v="Direct Debit"/>
    <n v="43"/>
    <n v="699"/>
    <x v="1"/>
    <x v="3"/>
    <n v="1"/>
    <n v="1"/>
    <x v="1"/>
  </r>
  <r>
    <s v="2803-RSUC"/>
    <s v="Yes"/>
    <x v="0"/>
    <n v="4"/>
    <n v="10"/>
    <n v="0"/>
    <n v="0"/>
    <s v="No"/>
    <x v="0"/>
    <n v="0"/>
    <n v="3"/>
    <n v="0"/>
    <x v="1"/>
    <n v="0"/>
    <x v="1"/>
    <s v="412-2947"/>
    <s v="Female"/>
    <x v="10"/>
    <s v="No"/>
    <s v="No"/>
    <s v="No"/>
    <x v="0"/>
    <n v="0"/>
    <s v="No"/>
    <x v="0"/>
    <s v="Direct Debit"/>
    <n v="11"/>
    <n v="11"/>
    <x v="3"/>
    <x v="5"/>
    <n v="1"/>
    <n v="1"/>
    <x v="0"/>
  </r>
  <r>
    <s v="9370-UKHS"/>
    <s v="Yes"/>
    <x v="0"/>
    <n v="5"/>
    <n v="15"/>
    <n v="0"/>
    <n v="0"/>
    <s v="No"/>
    <x v="0"/>
    <n v="0"/>
    <n v="3"/>
    <n v="5"/>
    <x v="0"/>
    <n v="0"/>
    <x v="26"/>
    <s v="363-3571"/>
    <s v="Female"/>
    <x v="27"/>
    <s v="No"/>
    <s v="Yes"/>
    <s v="No"/>
    <x v="2"/>
    <n v="0"/>
    <s v="No"/>
    <x v="0"/>
    <s v="Credit Card"/>
    <n v="30"/>
    <n v="30"/>
    <x v="1"/>
    <x v="3"/>
    <n v="1"/>
    <n v="1"/>
    <x v="1"/>
  </r>
  <r>
    <s v="5763-AFJN"/>
    <s v="Yes"/>
    <x v="39"/>
    <n v="130"/>
    <n v="394"/>
    <n v="0"/>
    <n v="0"/>
    <s v="No"/>
    <x v="0"/>
    <n v="0"/>
    <n v="1"/>
    <n v="6"/>
    <x v="0"/>
    <n v="0"/>
    <x v="1"/>
    <s v="356-3448"/>
    <s v="Male"/>
    <x v="14"/>
    <s v="No"/>
    <s v="Yes"/>
    <s v="No"/>
    <x v="2"/>
    <n v="0"/>
    <s v="No"/>
    <x v="0"/>
    <s v="Direct Debit"/>
    <n v="20"/>
    <n v="597"/>
    <x v="3"/>
    <x v="5"/>
    <n v="1"/>
    <n v="1"/>
    <x v="1"/>
  </r>
  <r>
    <s v="3446-VRVY"/>
    <s v="Yes"/>
    <x v="48"/>
    <n v="9"/>
    <n v="24"/>
    <n v="0"/>
    <n v="0"/>
    <s v="No"/>
    <x v="0"/>
    <n v="0"/>
    <n v="3"/>
    <n v="10"/>
    <x v="0"/>
    <n v="0"/>
    <x v="8"/>
    <s v="335-2019"/>
    <s v="Female"/>
    <x v="55"/>
    <s v="No"/>
    <s v="Yes"/>
    <s v="No"/>
    <x v="2"/>
    <n v="0"/>
    <s v="No"/>
    <x v="0"/>
    <s v="Direct Debit"/>
    <n v="44"/>
    <n v="210"/>
    <x v="3"/>
    <x v="5"/>
    <n v="1"/>
    <n v="1"/>
    <x v="1"/>
  </r>
  <r>
    <s v="7383-CPZC"/>
    <s v="Yes"/>
    <x v="54"/>
    <n v="250"/>
    <n v="596.79999999999995"/>
    <n v="0"/>
    <n v="0"/>
    <s v="No"/>
    <x v="0"/>
    <n v="0"/>
    <n v="0"/>
    <n v="17"/>
    <x v="0"/>
    <n v="0"/>
    <x v="30"/>
    <s v="352-6068"/>
    <s v="Male"/>
    <x v="4"/>
    <s v="Yes"/>
    <s v="No"/>
    <s v="No"/>
    <x v="1"/>
    <n v="0"/>
    <s v="No"/>
    <x v="0"/>
    <s v="Direct Debit"/>
    <n v="47"/>
    <n v="2554"/>
    <x v="3"/>
    <x v="5"/>
    <n v="1"/>
    <n v="1"/>
    <x v="2"/>
  </r>
  <r>
    <s v="0376-XCOY"/>
    <s v="Yes"/>
    <x v="21"/>
    <n v="230"/>
    <n v="501"/>
    <n v="0"/>
    <n v="0"/>
    <s v="No"/>
    <x v="0"/>
    <n v="0"/>
    <n v="2"/>
    <n v="2"/>
    <x v="0"/>
    <n v="0"/>
    <x v="32"/>
    <s v="422-9964"/>
    <s v="Female"/>
    <x v="51"/>
    <s v="No"/>
    <s v="No"/>
    <s v="No"/>
    <x v="0"/>
    <n v="0"/>
    <s v="Yes"/>
    <x v="0"/>
    <s v="Direct Debit"/>
    <n v="56"/>
    <n v="2554"/>
    <x v="3"/>
    <x v="5"/>
    <n v="1"/>
    <n v="1"/>
    <x v="0"/>
  </r>
  <r>
    <s v="6795-YZRP"/>
    <s v="Yes"/>
    <x v="0"/>
    <n v="3"/>
    <n v="7"/>
    <n v="0"/>
    <n v="0"/>
    <s v="No"/>
    <x v="0"/>
    <n v="0"/>
    <n v="2"/>
    <n v="3"/>
    <x v="0"/>
    <n v="0"/>
    <x v="30"/>
    <s v="382-4932"/>
    <s v="Male"/>
    <x v="35"/>
    <s v="No"/>
    <s v="No"/>
    <s v="No"/>
    <x v="0"/>
    <n v="0"/>
    <s v="Yes"/>
    <x v="0"/>
    <s v="Credit Card"/>
    <n v="21"/>
    <n v="21"/>
    <x v="3"/>
    <x v="5"/>
    <n v="1"/>
    <n v="1"/>
    <x v="0"/>
  </r>
  <r>
    <s v="7614-VZDW"/>
    <s v="Yes"/>
    <x v="65"/>
    <n v="192"/>
    <n v="439.4"/>
    <n v="0"/>
    <n v="0"/>
    <s v="No"/>
    <x v="0"/>
    <n v="0"/>
    <n v="2"/>
    <n v="15"/>
    <x v="1"/>
    <n v="75"/>
    <x v="38"/>
    <s v="366-5640"/>
    <s v="Male"/>
    <x v="12"/>
    <s v="Yes"/>
    <s v="No"/>
    <s v="No"/>
    <x v="1"/>
    <n v="0"/>
    <s v="Yes"/>
    <x v="0"/>
    <s v="Direct Debit"/>
    <n v="36"/>
    <n v="1749"/>
    <x v="3"/>
    <x v="5"/>
    <n v="1"/>
    <n v="1"/>
    <x v="2"/>
  </r>
  <r>
    <s v="3675-TPGD"/>
    <s v="Yes"/>
    <x v="35"/>
    <n v="462"/>
    <n v="715.3"/>
    <n v="0"/>
    <n v="0"/>
    <s v="No"/>
    <x v="0"/>
    <n v="0"/>
    <n v="0"/>
    <n v="1"/>
    <x v="0"/>
    <n v="0"/>
    <x v="17"/>
    <s v="356-2302"/>
    <s v="Male"/>
    <x v="30"/>
    <s v="No"/>
    <s v="No"/>
    <s v="No"/>
    <x v="0"/>
    <n v="0"/>
    <s v="Yes"/>
    <x v="0"/>
    <s v="Direct Debit"/>
    <n v="55"/>
    <n v="2624"/>
    <x v="3"/>
    <x v="5"/>
    <n v="1"/>
    <n v="1"/>
    <x v="0"/>
  </r>
  <r>
    <s v="7194-CLRJ"/>
    <s v="Yes"/>
    <x v="49"/>
    <n v="70"/>
    <n v="168.5"/>
    <n v="0"/>
    <n v="0"/>
    <s v="No"/>
    <x v="0"/>
    <n v="0"/>
    <n v="1"/>
    <n v="0"/>
    <x v="1"/>
    <n v="0"/>
    <x v="45"/>
    <s v="345-9018"/>
    <s v="Female"/>
    <x v="11"/>
    <s v="No"/>
    <s v="No"/>
    <s v="No"/>
    <x v="0"/>
    <n v="0"/>
    <s v="No"/>
    <x v="0"/>
    <s v="Credit Card"/>
    <n v="9"/>
    <n v="303"/>
    <x v="3"/>
    <x v="5"/>
    <n v="1"/>
    <n v="1"/>
    <x v="0"/>
  </r>
  <r>
    <s v="7783-OAIM"/>
    <s v="Yes"/>
    <x v="30"/>
    <n v="17"/>
    <n v="49.9"/>
    <n v="0"/>
    <n v="0"/>
    <s v="No"/>
    <x v="0"/>
    <n v="0"/>
    <n v="3"/>
    <n v="1"/>
    <x v="0"/>
    <n v="0"/>
    <x v="50"/>
    <s v="401-7359"/>
    <s v="Female"/>
    <x v="46"/>
    <s v="No"/>
    <s v="No"/>
    <s v="No"/>
    <x v="0"/>
    <n v="0"/>
    <s v="No"/>
    <x v="0"/>
    <s v="Direct Debit"/>
    <n v="31"/>
    <n v="98"/>
    <x v="3"/>
    <x v="5"/>
    <n v="1"/>
    <n v="1"/>
    <x v="0"/>
  </r>
  <r>
    <s v="9555-LTPC"/>
    <s v="Yes"/>
    <x v="61"/>
    <n v="16"/>
    <n v="42.2"/>
    <n v="0"/>
    <n v="0"/>
    <s v="No"/>
    <x v="0"/>
    <n v="0"/>
    <n v="4"/>
    <n v="5"/>
    <x v="0"/>
    <n v="0"/>
    <x v="50"/>
    <s v="406-8324"/>
    <s v="Male"/>
    <x v="20"/>
    <s v="No"/>
    <s v="No"/>
    <s v="No"/>
    <x v="0"/>
    <n v="0"/>
    <s v="No"/>
    <x v="0"/>
    <s v="Paper Check"/>
    <n v="9"/>
    <n v="72"/>
    <x v="3"/>
    <x v="5"/>
    <n v="1"/>
    <n v="1"/>
    <x v="1"/>
  </r>
  <r>
    <s v="0636-KCLF"/>
    <s v="Yes"/>
    <x v="15"/>
    <n v="10"/>
    <n v="27.6"/>
    <n v="0"/>
    <n v="0"/>
    <s v="No"/>
    <x v="0"/>
    <n v="0"/>
    <n v="3"/>
    <n v="1"/>
    <x v="0"/>
    <n v="0"/>
    <x v="15"/>
    <s v="333-9266"/>
    <s v="Female"/>
    <x v="11"/>
    <s v="No"/>
    <s v="No"/>
    <s v="No"/>
    <x v="0"/>
    <n v="0"/>
    <s v="No"/>
    <x v="0"/>
    <s v="Direct Debit"/>
    <n v="36"/>
    <n v="71"/>
    <x v="1"/>
    <x v="1"/>
    <n v="1"/>
    <n v="1"/>
    <x v="0"/>
  </r>
  <r>
    <s v="2205-MYBK"/>
    <s v="Yes"/>
    <x v="27"/>
    <n v="301"/>
    <n v="582.1"/>
    <n v="0"/>
    <n v="0"/>
    <s v="No"/>
    <x v="0"/>
    <n v="0"/>
    <n v="3"/>
    <n v="18"/>
    <x v="0"/>
    <n v="0"/>
    <x v="9"/>
    <s v="364-9904"/>
    <s v="Male"/>
    <x v="6"/>
    <s v="Yes"/>
    <s v="No"/>
    <s v="No"/>
    <x v="1"/>
    <n v="0"/>
    <s v="No"/>
    <x v="0"/>
    <s v="Direct Debit"/>
    <n v="61"/>
    <n v="3957"/>
    <x v="1"/>
    <x v="1"/>
    <n v="1"/>
    <n v="1"/>
    <x v="2"/>
  </r>
  <r>
    <s v="6487-BTYP"/>
    <s v="Yes"/>
    <x v="0"/>
    <n v="4"/>
    <n v="10"/>
    <n v="0"/>
    <n v="0"/>
    <s v="No"/>
    <x v="0"/>
    <n v="0"/>
    <n v="0"/>
    <n v="11"/>
    <x v="1"/>
    <n v="4"/>
    <x v="30"/>
    <s v="357-3187"/>
    <s v="Male"/>
    <x v="11"/>
    <s v="No"/>
    <s v="No"/>
    <s v="No"/>
    <x v="0"/>
    <n v="0"/>
    <s v="No"/>
    <x v="0"/>
    <s v="Direct Debit"/>
    <n v="42"/>
    <n v="42"/>
    <x v="1"/>
    <x v="1"/>
    <n v="1"/>
    <n v="1"/>
    <x v="2"/>
  </r>
  <r>
    <s v="8082-DOLG"/>
    <s v="Yes"/>
    <x v="0"/>
    <n v="4"/>
    <n v="13"/>
    <n v="0"/>
    <n v="0"/>
    <s v="No"/>
    <x v="0"/>
    <n v="0"/>
    <n v="1"/>
    <n v="3"/>
    <x v="0"/>
    <n v="0"/>
    <x v="49"/>
    <s v="373-8483"/>
    <s v="Male"/>
    <x v="21"/>
    <s v="No"/>
    <s v="No"/>
    <s v="No"/>
    <x v="0"/>
    <n v="0"/>
    <s v="No"/>
    <x v="0"/>
    <s v="Direct Debit"/>
    <n v="45"/>
    <n v="45"/>
    <x v="1"/>
    <x v="1"/>
    <n v="1"/>
    <n v="1"/>
    <x v="0"/>
  </r>
  <r>
    <s v="3127-ARSV"/>
    <s v="Yes"/>
    <x v="51"/>
    <n v="131"/>
    <n v="317.60000000000002"/>
    <n v="0"/>
    <n v="0"/>
    <s v="No"/>
    <x v="0"/>
    <n v="0"/>
    <n v="2"/>
    <n v="14"/>
    <x v="0"/>
    <n v="0"/>
    <x v="6"/>
    <s v="399-7268"/>
    <s v="Male"/>
    <x v="5"/>
    <s v="No"/>
    <s v="No"/>
    <s v="No"/>
    <x v="0"/>
    <n v="0"/>
    <s v="No"/>
    <x v="0"/>
    <s v="Direct Debit"/>
    <n v="22"/>
    <n v="532"/>
    <x v="2"/>
    <x v="7"/>
    <n v="1"/>
    <n v="1"/>
    <x v="2"/>
  </r>
  <r>
    <s v="9449-EGMU"/>
    <s v="Yes"/>
    <x v="40"/>
    <n v="149"/>
    <n v="408.9"/>
    <n v="0"/>
    <n v="0"/>
    <s v="No"/>
    <x v="0"/>
    <n v="0"/>
    <n v="5"/>
    <n v="3"/>
    <x v="0"/>
    <n v="0"/>
    <x v="22"/>
    <s v="359-2197"/>
    <s v="Male"/>
    <x v="1"/>
    <s v="No"/>
    <s v="No"/>
    <s v="No"/>
    <x v="0"/>
    <n v="0"/>
    <s v="Yes"/>
    <x v="1"/>
    <s v="Credit Card"/>
    <n v="49"/>
    <n v="3310"/>
    <x v="1"/>
    <x v="1"/>
    <n v="1"/>
    <n v="1"/>
    <x v="0"/>
  </r>
  <r>
    <s v="6303-CXPN"/>
    <s v="Yes"/>
    <x v="74"/>
    <n v="26"/>
    <n v="56.9"/>
    <n v="0"/>
    <n v="0"/>
    <s v="No"/>
    <x v="0"/>
    <n v="0"/>
    <n v="1"/>
    <n v="7"/>
    <x v="0"/>
    <n v="0"/>
    <x v="26"/>
    <s v="393-4621"/>
    <s v="Female"/>
    <x v="5"/>
    <s v="No"/>
    <s v="No"/>
    <s v="No"/>
    <x v="0"/>
    <n v="0"/>
    <s v="No"/>
    <x v="0"/>
    <s v="Direct Debit"/>
    <n v="36"/>
    <n v="258"/>
    <x v="1"/>
    <x v="1"/>
    <n v="1"/>
    <n v="1"/>
    <x v="1"/>
  </r>
  <r>
    <s v="5684-GYOW"/>
    <s v="Yes"/>
    <x v="32"/>
    <n v="43"/>
    <n v="154.19999999999999"/>
    <n v="0"/>
    <n v="0"/>
    <s v="No"/>
    <x v="0"/>
    <n v="0"/>
    <n v="1"/>
    <n v="15"/>
    <x v="0"/>
    <n v="0"/>
    <x v="37"/>
    <s v="403-2673"/>
    <s v="Male"/>
    <x v="5"/>
    <s v="No"/>
    <s v="No"/>
    <s v="No"/>
    <x v="0"/>
    <n v="0"/>
    <s v="No"/>
    <x v="0"/>
    <s v="Direct Debit"/>
    <n v="35"/>
    <n v="381"/>
    <x v="1"/>
    <x v="1"/>
    <n v="1"/>
    <n v="1"/>
    <x v="2"/>
  </r>
  <r>
    <s v="4506-PCCZ"/>
    <s v="Yes"/>
    <x v="0"/>
    <n v="2"/>
    <n v="7"/>
    <n v="0"/>
    <n v="0"/>
    <s v="No"/>
    <x v="0"/>
    <n v="0"/>
    <n v="2"/>
    <n v="1"/>
    <x v="0"/>
    <n v="0"/>
    <x v="34"/>
    <s v="416-7679"/>
    <s v="Male"/>
    <x v="45"/>
    <s v="No"/>
    <s v="Yes"/>
    <s v="No"/>
    <x v="2"/>
    <n v="0"/>
    <s v="No"/>
    <x v="0"/>
    <s v="Direct Debit"/>
    <n v="58"/>
    <n v="58"/>
    <x v="1"/>
    <x v="1"/>
    <n v="1"/>
    <n v="1"/>
    <x v="0"/>
  </r>
  <r>
    <s v="6994-ISVM"/>
    <s v="Yes"/>
    <x v="67"/>
    <n v="250"/>
    <n v="576.4"/>
    <n v="0"/>
    <n v="0"/>
    <s v="No"/>
    <x v="0"/>
    <n v="0"/>
    <n v="4"/>
    <n v="6"/>
    <x v="1"/>
    <n v="57"/>
    <x v="38"/>
    <s v="331-6270"/>
    <s v="Female"/>
    <x v="58"/>
    <s v="No"/>
    <s v="No"/>
    <s v="No"/>
    <x v="0"/>
    <n v="0"/>
    <s v="Yes"/>
    <x v="0"/>
    <s v="Credit Card"/>
    <n v="56"/>
    <n v="3224"/>
    <x v="1"/>
    <x v="1"/>
    <n v="1"/>
    <n v="1"/>
    <x v="1"/>
  </r>
  <r>
    <s v="1601-OBXY"/>
    <s v="Yes"/>
    <x v="50"/>
    <n v="76"/>
    <n v="193.9"/>
    <n v="0"/>
    <n v="0"/>
    <s v="No"/>
    <x v="0"/>
    <n v="0"/>
    <n v="4"/>
    <n v="2"/>
    <x v="0"/>
    <n v="0"/>
    <x v="45"/>
    <s v="339-6477"/>
    <s v="Female"/>
    <x v="47"/>
    <s v="No"/>
    <s v="Yes"/>
    <s v="No"/>
    <x v="2"/>
    <n v="0"/>
    <s v="No"/>
    <x v="0"/>
    <s v="Direct Debit"/>
    <n v="35"/>
    <n v="489"/>
    <x v="1"/>
    <x v="1"/>
    <n v="1"/>
    <n v="1"/>
    <x v="0"/>
  </r>
  <r>
    <s v="5935-USEP"/>
    <s v="Yes"/>
    <x v="32"/>
    <n v="46"/>
    <n v="105.9"/>
    <n v="0"/>
    <n v="0"/>
    <s v="No"/>
    <x v="0"/>
    <n v="0"/>
    <n v="2"/>
    <n v="14"/>
    <x v="0"/>
    <n v="0"/>
    <x v="39"/>
    <s v="362-2787"/>
    <s v="Female"/>
    <x v="48"/>
    <s v="No"/>
    <s v="No"/>
    <s v="No"/>
    <x v="0"/>
    <n v="0"/>
    <s v="No"/>
    <x v="0"/>
    <s v="Paper Check"/>
    <n v="12"/>
    <n v="129"/>
    <x v="1"/>
    <x v="1"/>
    <n v="1"/>
    <n v="1"/>
    <x v="2"/>
  </r>
  <r>
    <s v="2841-LJMI"/>
    <s v="Yes"/>
    <x v="7"/>
    <n v="54"/>
    <n v="101.3"/>
    <n v="0"/>
    <n v="0"/>
    <s v="No"/>
    <x v="0"/>
    <n v="0"/>
    <n v="1"/>
    <n v="2"/>
    <x v="0"/>
    <n v="0"/>
    <x v="43"/>
    <s v="416-1845"/>
    <s v="Female"/>
    <x v="20"/>
    <s v="No"/>
    <s v="No"/>
    <s v="No"/>
    <x v="0"/>
    <n v="0"/>
    <s v="Yes"/>
    <x v="0"/>
    <s v="Direct Debit"/>
    <n v="34"/>
    <n v="871"/>
    <x v="1"/>
    <x v="1"/>
    <n v="1"/>
    <n v="1"/>
    <x v="0"/>
  </r>
  <r>
    <s v="6273-XHIK"/>
    <s v="Yes"/>
    <x v="67"/>
    <n v="306"/>
    <n v="866.4"/>
    <n v="0"/>
    <n v="0"/>
    <s v="No"/>
    <x v="0"/>
    <n v="0"/>
    <n v="5"/>
    <n v="5"/>
    <x v="0"/>
    <n v="0"/>
    <x v="16"/>
    <s v="385-9657"/>
    <s v="Male"/>
    <x v="60"/>
    <s v="No"/>
    <s v="Yes"/>
    <s v="No"/>
    <x v="2"/>
    <n v="0"/>
    <s v="Yes"/>
    <x v="1"/>
    <s v="Direct Debit"/>
    <n v="65"/>
    <n v="3753"/>
    <x v="1"/>
    <x v="1"/>
    <n v="1"/>
    <n v="1"/>
    <x v="1"/>
  </r>
  <r>
    <s v="5612-QHIR"/>
    <s v="Yes"/>
    <x v="53"/>
    <n v="58"/>
    <n v="159.30000000000001"/>
    <n v="0"/>
    <n v="0"/>
    <s v="No"/>
    <x v="0"/>
    <n v="0"/>
    <n v="0"/>
    <n v="1"/>
    <x v="0"/>
    <n v="0"/>
    <x v="44"/>
    <s v="415-1141"/>
    <s v="Female"/>
    <x v="61"/>
    <s v="No"/>
    <s v="Yes"/>
    <s v="No"/>
    <x v="2"/>
    <n v="0"/>
    <s v="No"/>
    <x v="0"/>
    <s v="Direct Debit"/>
    <n v="47"/>
    <n v="750"/>
    <x v="3"/>
    <x v="5"/>
    <n v="1"/>
    <n v="1"/>
    <x v="0"/>
  </r>
  <r>
    <s v="5795-JZKS"/>
    <s v="Yes"/>
    <x v="0"/>
    <n v="2"/>
    <n v="7"/>
    <n v="0"/>
    <n v="0"/>
    <s v="No"/>
    <x v="0"/>
    <n v="0"/>
    <n v="0"/>
    <n v="1"/>
    <x v="0"/>
    <n v="0"/>
    <x v="36"/>
    <s v="357-7893"/>
    <s v="Female"/>
    <x v="50"/>
    <s v="No"/>
    <s v="No"/>
    <s v="No"/>
    <x v="0"/>
    <n v="0"/>
    <s v="No"/>
    <x v="0"/>
    <s v="Direct Debit"/>
    <n v="25"/>
    <n v="25"/>
    <x v="1"/>
    <x v="1"/>
    <n v="1"/>
    <n v="1"/>
    <x v="0"/>
  </r>
  <r>
    <s v="2679-OHJL"/>
    <s v="Yes"/>
    <x v="0"/>
    <n v="2"/>
    <n v="6"/>
    <n v="0"/>
    <n v="0"/>
    <s v="No"/>
    <x v="0"/>
    <n v="0"/>
    <n v="3"/>
    <n v="5"/>
    <x v="1"/>
    <n v="3"/>
    <x v="34"/>
    <s v="381-1026"/>
    <s v="Female"/>
    <x v="45"/>
    <s v="No"/>
    <s v="Yes"/>
    <s v="No"/>
    <x v="2"/>
    <n v="0"/>
    <s v="No"/>
    <x v="0"/>
    <s v="Direct Debit"/>
    <n v="37"/>
    <n v="37"/>
    <x v="1"/>
    <x v="1"/>
    <n v="1"/>
    <n v="1"/>
    <x v="1"/>
  </r>
  <r>
    <s v="9874-SWKH"/>
    <s v="Yes"/>
    <x v="15"/>
    <n v="4"/>
    <n v="8.6999999999999993"/>
    <n v="0"/>
    <n v="0"/>
    <s v="No"/>
    <x v="0"/>
    <n v="0"/>
    <n v="3"/>
    <n v="17"/>
    <x v="0"/>
    <n v="0"/>
    <x v="21"/>
    <s v="380-3974"/>
    <s v="Female"/>
    <x v="4"/>
    <s v="Yes"/>
    <s v="No"/>
    <s v="No"/>
    <x v="1"/>
    <n v="0"/>
    <s v="No"/>
    <x v="0"/>
    <s v="Direct Debit"/>
    <n v="23"/>
    <n v="51"/>
    <x v="1"/>
    <x v="1"/>
    <n v="1"/>
    <n v="1"/>
    <x v="2"/>
  </r>
  <r>
    <s v="1144-VYWT"/>
    <s v="Yes"/>
    <x v="59"/>
    <n v="165"/>
    <n v="319.5"/>
    <n v="0"/>
    <n v="0"/>
    <s v="No"/>
    <x v="0"/>
    <n v="0"/>
    <n v="2"/>
    <n v="3"/>
    <x v="0"/>
    <n v="0"/>
    <x v="25"/>
    <s v="338-7232"/>
    <s v="Male"/>
    <x v="2"/>
    <s v="No"/>
    <s v="No"/>
    <s v="No"/>
    <x v="0"/>
    <n v="0"/>
    <s v="No"/>
    <x v="0"/>
    <s v="Direct Debit"/>
    <n v="28"/>
    <n v="635"/>
    <x v="1"/>
    <x v="1"/>
    <n v="1"/>
    <n v="1"/>
    <x v="0"/>
  </r>
  <r>
    <s v="5426-DBAB"/>
    <s v="Yes"/>
    <x v="6"/>
    <n v="250"/>
    <n v="573.70000000000005"/>
    <n v="342"/>
    <n v="741"/>
    <s v="Yes"/>
    <x v="1"/>
    <n v="0"/>
    <n v="5"/>
    <n v="4"/>
    <x v="0"/>
    <n v="0"/>
    <x v="23"/>
    <s v="344-5973"/>
    <s v="Female"/>
    <x v="5"/>
    <s v="No"/>
    <s v="No"/>
    <s v="No"/>
    <x v="0"/>
    <n v="0"/>
    <s v="Yes"/>
    <x v="2"/>
    <s v="Direct Debit"/>
    <n v="53"/>
    <n v="3030"/>
    <x v="1"/>
    <x v="1"/>
    <n v="1"/>
    <n v="1"/>
    <x v="0"/>
  </r>
  <r>
    <s v="7920-ZYLE"/>
    <s v="Yes"/>
    <x v="51"/>
    <n v="112"/>
    <n v="361.4"/>
    <n v="0"/>
    <n v="0"/>
    <s v="No"/>
    <x v="0"/>
    <n v="0"/>
    <n v="2"/>
    <n v="15"/>
    <x v="0"/>
    <n v="0"/>
    <x v="27"/>
    <s v="335-2261"/>
    <s v="Male"/>
    <x v="23"/>
    <s v="Yes"/>
    <s v="No"/>
    <s v="No"/>
    <x v="1"/>
    <n v="0"/>
    <s v="Yes"/>
    <x v="0"/>
    <s v="Paper Check"/>
    <n v="46"/>
    <n v="1099"/>
    <x v="1"/>
    <x v="1"/>
    <n v="1"/>
    <n v="1"/>
    <x v="2"/>
  </r>
  <r>
    <s v="3385-ABGE"/>
    <s v="Yes"/>
    <x v="65"/>
    <n v="198"/>
    <n v="541.20000000000005"/>
    <n v="0"/>
    <n v="0"/>
    <s v="No"/>
    <x v="0"/>
    <n v="0"/>
    <n v="2"/>
    <n v="10"/>
    <x v="0"/>
    <n v="0"/>
    <x v="6"/>
    <s v="343-1458"/>
    <s v="Female"/>
    <x v="15"/>
    <s v="No"/>
    <s v="No"/>
    <s v="No"/>
    <x v="0"/>
    <n v="0"/>
    <s v="No"/>
    <x v="1"/>
    <s v="Paper Check"/>
    <n v="56"/>
    <n v="2735"/>
    <x v="2"/>
    <x v="10"/>
    <n v="1"/>
    <n v="1"/>
    <x v="1"/>
  </r>
  <r>
    <s v="4952-THCQ"/>
    <s v="Yes"/>
    <x v="48"/>
    <n v="25"/>
    <n v="61.5"/>
    <n v="0"/>
    <n v="0"/>
    <s v="No"/>
    <x v="0"/>
    <n v="0"/>
    <n v="5"/>
    <n v="17"/>
    <x v="0"/>
    <n v="0"/>
    <x v="21"/>
    <s v="415-4875"/>
    <s v="Male"/>
    <x v="12"/>
    <s v="Yes"/>
    <s v="No"/>
    <s v="No"/>
    <x v="1"/>
    <n v="0"/>
    <s v="No"/>
    <x v="0"/>
    <s v="Direct Debit"/>
    <n v="18"/>
    <n v="85"/>
    <x v="1"/>
    <x v="1"/>
    <n v="1"/>
    <n v="1"/>
    <x v="2"/>
  </r>
  <r>
    <s v="2248-BSDE"/>
    <s v="Yes"/>
    <x v="15"/>
    <n v="9"/>
    <n v="27.1"/>
    <n v="0"/>
    <n v="0"/>
    <s v="No"/>
    <x v="0"/>
    <n v="0"/>
    <n v="2"/>
    <n v="2"/>
    <x v="1"/>
    <n v="6"/>
    <x v="24"/>
    <s v="381-2726"/>
    <s v="Male"/>
    <x v="18"/>
    <s v="No"/>
    <s v="No"/>
    <s v="No"/>
    <x v="0"/>
    <n v="0"/>
    <s v="No"/>
    <x v="0"/>
    <s v="Direct Debit"/>
    <n v="48"/>
    <n v="108"/>
    <x v="1"/>
    <x v="1"/>
    <n v="1"/>
    <n v="1"/>
    <x v="0"/>
  </r>
  <r>
    <s v="3208-CIJJ"/>
    <s v="Yes"/>
    <x v="43"/>
    <n v="21"/>
    <n v="47"/>
    <n v="0"/>
    <n v="0"/>
    <s v="No"/>
    <x v="0"/>
    <n v="0"/>
    <n v="4"/>
    <n v="1"/>
    <x v="0"/>
    <n v="0"/>
    <x v="17"/>
    <s v="395-3852"/>
    <s v="Female"/>
    <x v="50"/>
    <s v="No"/>
    <s v="No"/>
    <s v="No"/>
    <x v="0"/>
    <n v="0"/>
    <s v="Yes"/>
    <x v="0"/>
    <s v="Paper Check"/>
    <n v="43"/>
    <n v="167"/>
    <x v="1"/>
    <x v="1"/>
    <n v="1"/>
    <n v="1"/>
    <x v="0"/>
  </r>
  <r>
    <s v="7642-VMZC"/>
    <s v="Yes"/>
    <x v="48"/>
    <n v="22"/>
    <n v="33"/>
    <n v="0"/>
    <n v="0"/>
    <s v="No"/>
    <x v="0"/>
    <n v="0"/>
    <n v="4"/>
    <n v="15"/>
    <x v="0"/>
    <n v="0"/>
    <x v="46"/>
    <s v="332-6958"/>
    <s v="Male"/>
    <x v="6"/>
    <s v="Yes"/>
    <s v="No"/>
    <s v="No"/>
    <x v="1"/>
    <n v="0"/>
    <s v="No"/>
    <x v="0"/>
    <s v="Direct Debit"/>
    <n v="40"/>
    <n v="188"/>
    <x v="1"/>
    <x v="1"/>
    <n v="1"/>
    <n v="1"/>
    <x v="2"/>
  </r>
  <r>
    <s v="2818-PTHL"/>
    <s v="Yes"/>
    <x v="21"/>
    <n v="184"/>
    <n v="367.3"/>
    <n v="0"/>
    <n v="0"/>
    <s v="No"/>
    <x v="0"/>
    <n v="0"/>
    <n v="4"/>
    <n v="10"/>
    <x v="0"/>
    <n v="0"/>
    <x v="13"/>
    <s v="382-9447"/>
    <s v="Female"/>
    <x v="58"/>
    <s v="No"/>
    <s v="No"/>
    <s v="No"/>
    <x v="0"/>
    <n v="0"/>
    <s v="Yes"/>
    <x v="0"/>
    <s v="Direct Debit"/>
    <n v="58"/>
    <n v="2665"/>
    <x v="1"/>
    <x v="1"/>
    <n v="1"/>
    <n v="1"/>
    <x v="1"/>
  </r>
  <r>
    <s v="8951-HHTR"/>
    <s v="Yes"/>
    <x v="3"/>
    <n v="40"/>
    <n v="115.3"/>
    <n v="0"/>
    <n v="0"/>
    <s v="No"/>
    <x v="0"/>
    <n v="0"/>
    <n v="4"/>
    <n v="4"/>
    <x v="0"/>
    <n v="0"/>
    <x v="4"/>
    <s v="332-8764"/>
    <s v="Female"/>
    <x v="38"/>
    <s v="No"/>
    <s v="No"/>
    <s v="No"/>
    <x v="0"/>
    <n v="0"/>
    <s v="No"/>
    <x v="0"/>
    <s v="Direct Debit"/>
    <n v="43"/>
    <n v="415"/>
    <x v="1"/>
    <x v="1"/>
    <n v="1"/>
    <n v="1"/>
    <x v="0"/>
  </r>
  <r>
    <s v="2247-XWFH"/>
    <s v="Yes"/>
    <x v="0"/>
    <n v="3"/>
    <n v="9"/>
    <n v="0"/>
    <n v="0"/>
    <s v="No"/>
    <x v="0"/>
    <n v="0"/>
    <n v="4"/>
    <n v="20"/>
    <x v="0"/>
    <n v="0"/>
    <x v="7"/>
    <s v="410-5963"/>
    <s v="Female"/>
    <x v="54"/>
    <s v="No"/>
    <s v="No"/>
    <s v="No"/>
    <x v="0"/>
    <n v="0"/>
    <s v="No"/>
    <x v="0"/>
    <s v="Paper Check"/>
    <n v="28"/>
    <n v="28"/>
    <x v="1"/>
    <x v="1"/>
    <n v="1"/>
    <n v="1"/>
    <x v="2"/>
  </r>
  <r>
    <s v="3310-LBYD"/>
    <s v="Yes"/>
    <x v="40"/>
    <n v="403"/>
    <n v="946.9"/>
    <n v="0"/>
    <n v="0"/>
    <s v="No"/>
    <x v="0"/>
    <n v="0"/>
    <n v="0"/>
    <n v="1"/>
    <x v="0"/>
    <n v="0"/>
    <x v="38"/>
    <s v="399-6642"/>
    <s v="Male"/>
    <x v="9"/>
    <s v="No"/>
    <s v="No"/>
    <s v="No"/>
    <x v="0"/>
    <n v="0"/>
    <s v="Yes"/>
    <x v="1"/>
    <s v="Direct Debit"/>
    <n v="69"/>
    <n v="4683"/>
    <x v="4"/>
    <x v="9"/>
    <n v="1"/>
    <n v="1"/>
    <x v="0"/>
  </r>
  <r>
    <s v="7905-WITA"/>
    <s v="Yes"/>
    <x v="48"/>
    <n v="32"/>
    <n v="59.6"/>
    <n v="0"/>
    <n v="0"/>
    <s v="No"/>
    <x v="0"/>
    <n v="0"/>
    <n v="0"/>
    <n v="3"/>
    <x v="1"/>
    <n v="5"/>
    <x v="17"/>
    <s v="386-8118"/>
    <s v="Female"/>
    <x v="57"/>
    <s v="No"/>
    <s v="Yes"/>
    <s v="No"/>
    <x v="2"/>
    <n v="0"/>
    <s v="No"/>
    <x v="0"/>
    <s v="Direct Debit"/>
    <n v="33"/>
    <n v="152"/>
    <x v="1"/>
    <x v="1"/>
    <n v="1"/>
    <n v="1"/>
    <x v="0"/>
  </r>
  <r>
    <s v="8544-QSTN"/>
    <s v="Yes"/>
    <x v="60"/>
    <n v="469"/>
    <n v="1069.5"/>
    <n v="670"/>
    <n v="964.8"/>
    <s v="Yes"/>
    <x v="1"/>
    <n v="0"/>
    <n v="0"/>
    <n v="2"/>
    <x v="0"/>
    <n v="0"/>
    <x v="17"/>
    <s v="374-8329"/>
    <s v="Male"/>
    <x v="54"/>
    <s v="No"/>
    <s v="No"/>
    <s v="No"/>
    <x v="0"/>
    <n v="0"/>
    <s v="No"/>
    <x v="1"/>
    <s v="Credit Card"/>
    <n v="40"/>
    <n v="2698"/>
    <x v="1"/>
    <x v="1"/>
    <n v="1"/>
    <n v="1"/>
    <x v="0"/>
  </r>
  <r>
    <s v="0533-DQZK"/>
    <s v="Yes"/>
    <x v="53"/>
    <n v="45"/>
    <n v="126.2"/>
    <n v="0"/>
    <n v="0"/>
    <s v="No"/>
    <x v="0"/>
    <n v="0"/>
    <n v="5"/>
    <n v="38"/>
    <x v="0"/>
    <n v="0"/>
    <x v="32"/>
    <s v="399-3840"/>
    <s v="Female"/>
    <x v="4"/>
    <s v="Yes"/>
    <s v="No"/>
    <s v="No"/>
    <x v="1"/>
    <n v="0"/>
    <s v="No"/>
    <x v="0"/>
    <s v="Direct Debit"/>
    <n v="31"/>
    <n v="482"/>
    <x v="4"/>
    <x v="9"/>
    <n v="1"/>
    <n v="1"/>
    <x v="2"/>
  </r>
  <r>
    <s v="8893-FKLG"/>
    <s v="Yes"/>
    <x v="0"/>
    <n v="3"/>
    <n v="12"/>
    <n v="0"/>
    <n v="0"/>
    <s v="No"/>
    <x v="0"/>
    <n v="0"/>
    <n v="0"/>
    <n v="0"/>
    <x v="1"/>
    <n v="0"/>
    <x v="32"/>
    <s v="367-8692"/>
    <s v="Male"/>
    <x v="21"/>
    <s v="No"/>
    <s v="No"/>
    <s v="No"/>
    <x v="0"/>
    <n v="0"/>
    <s v="No"/>
    <x v="0"/>
    <s v="Paper Check"/>
    <n v="12"/>
    <n v="12"/>
    <x v="5"/>
    <x v="14"/>
    <n v="1"/>
    <n v="1"/>
    <x v="0"/>
  </r>
  <r>
    <s v="0041-BBWW"/>
    <s v="Yes"/>
    <x v="56"/>
    <n v="61"/>
    <n v="182.1"/>
    <n v="0"/>
    <n v="0"/>
    <s v="No"/>
    <x v="0"/>
    <n v="0"/>
    <n v="3"/>
    <n v="3"/>
    <x v="0"/>
    <n v="0"/>
    <x v="9"/>
    <s v="335-4888"/>
    <s v="Female"/>
    <x v="49"/>
    <s v="No"/>
    <s v="No"/>
    <s v="No"/>
    <x v="0"/>
    <n v="0"/>
    <s v="No"/>
    <x v="0"/>
    <s v="Direct Debit"/>
    <n v="56"/>
    <n v="1465"/>
    <x v="2"/>
    <x v="7"/>
    <n v="1"/>
    <n v="1"/>
    <x v="0"/>
  </r>
  <r>
    <s v="9908-QUXM"/>
    <s v="Yes"/>
    <x v="52"/>
    <n v="34"/>
    <n v="87.2"/>
    <n v="0"/>
    <n v="0"/>
    <s v="No"/>
    <x v="0"/>
    <n v="0"/>
    <n v="5"/>
    <n v="6"/>
    <x v="0"/>
    <n v="0"/>
    <x v="40"/>
    <s v="344-2260"/>
    <s v="Male"/>
    <x v="7"/>
    <s v="No"/>
    <s v="No"/>
    <s v="No"/>
    <x v="0"/>
    <n v="0"/>
    <s v="No"/>
    <x v="0"/>
    <s v="Direct Debit"/>
    <n v="30"/>
    <n v="644"/>
    <x v="4"/>
    <x v="9"/>
    <n v="1"/>
    <n v="1"/>
    <x v="1"/>
  </r>
  <r>
    <s v="3683-JLGS"/>
    <s v="Yes"/>
    <x v="11"/>
    <n v="53"/>
    <n v="125.8"/>
    <n v="0"/>
    <n v="0"/>
    <s v="No"/>
    <x v="0"/>
    <n v="0"/>
    <n v="4"/>
    <n v="2"/>
    <x v="0"/>
    <n v="0"/>
    <x v="1"/>
    <s v="347-1263"/>
    <s v="Male"/>
    <x v="56"/>
    <s v="No"/>
    <s v="Yes"/>
    <s v="No"/>
    <x v="2"/>
    <n v="0"/>
    <s v="Yes"/>
    <x v="0"/>
    <s v="Direct Debit"/>
    <n v="40"/>
    <n v="837"/>
    <x v="4"/>
    <x v="9"/>
    <n v="1"/>
    <n v="1"/>
    <x v="0"/>
  </r>
  <r>
    <s v="4553-EGBN"/>
    <s v="Yes"/>
    <x v="65"/>
    <n v="128"/>
    <n v="292.60000000000002"/>
    <n v="0"/>
    <n v="0"/>
    <s v="No"/>
    <x v="0"/>
    <n v="0"/>
    <n v="5"/>
    <n v="30"/>
    <x v="1"/>
    <n v="50"/>
    <x v="31"/>
    <s v="418-4637"/>
    <s v="Male"/>
    <x v="53"/>
    <s v="Yes"/>
    <s v="No"/>
    <s v="No"/>
    <x v="1"/>
    <n v="0"/>
    <s v="Yes"/>
    <x v="0"/>
    <s v="Direct Debit"/>
    <n v="35"/>
    <n v="1688"/>
    <x v="4"/>
    <x v="9"/>
    <n v="1"/>
    <n v="1"/>
    <x v="2"/>
  </r>
  <r>
    <s v="8199-QWBH"/>
    <s v="Yes"/>
    <x v="15"/>
    <n v="9"/>
    <n v="19.399999999999999"/>
    <n v="0"/>
    <n v="0"/>
    <s v="No"/>
    <x v="0"/>
    <n v="0"/>
    <n v="4"/>
    <n v="17"/>
    <x v="0"/>
    <n v="0"/>
    <x v="14"/>
    <s v="393-7322"/>
    <s v="Female"/>
    <x v="6"/>
    <s v="Yes"/>
    <s v="No"/>
    <s v="No"/>
    <x v="1"/>
    <n v="0"/>
    <s v="No"/>
    <x v="0"/>
    <s v="Direct Debit"/>
    <n v="33"/>
    <n v="71"/>
    <x v="1"/>
    <x v="1"/>
    <n v="1"/>
    <n v="1"/>
    <x v="2"/>
  </r>
  <r>
    <s v="8265-KAPL"/>
    <s v="Yes"/>
    <x v="52"/>
    <n v="56"/>
    <n v="132"/>
    <n v="0"/>
    <n v="0"/>
    <s v="No"/>
    <x v="0"/>
    <n v="0"/>
    <n v="2"/>
    <n v="13"/>
    <x v="0"/>
    <n v="0"/>
    <x v="6"/>
    <s v="398-8588"/>
    <s v="Female"/>
    <x v="12"/>
    <s v="Yes"/>
    <s v="No"/>
    <s v="No"/>
    <x v="1"/>
    <n v="0"/>
    <s v="No"/>
    <x v="0"/>
    <s v="Direct Debit"/>
    <n v="47"/>
    <n v="1044"/>
    <x v="4"/>
    <x v="9"/>
    <n v="1"/>
    <n v="1"/>
    <x v="2"/>
  </r>
  <r>
    <s v="6344-ZFMK"/>
    <s v="Yes"/>
    <x v="74"/>
    <n v="49"/>
    <n v="111.8"/>
    <n v="0"/>
    <n v="0"/>
    <s v="No"/>
    <x v="0"/>
    <n v="0"/>
    <n v="0"/>
    <n v="1"/>
    <x v="0"/>
    <n v="0"/>
    <x v="29"/>
    <s v="393-9677"/>
    <s v="Male"/>
    <x v="43"/>
    <s v="No"/>
    <s v="Yes"/>
    <s v="No"/>
    <x v="2"/>
    <n v="0"/>
    <s v="Yes"/>
    <x v="0"/>
    <s v="Direct Debit"/>
    <n v="18"/>
    <n v="125"/>
    <x v="2"/>
    <x v="7"/>
    <n v="1"/>
    <n v="1"/>
    <x v="0"/>
  </r>
  <r>
    <s v="2004-EZCY"/>
    <s v="Yes"/>
    <x v="0"/>
    <n v="3"/>
    <n v="7"/>
    <n v="0"/>
    <n v="0"/>
    <s v="No"/>
    <x v="0"/>
    <n v="0"/>
    <n v="0"/>
    <n v="7"/>
    <x v="0"/>
    <n v="0"/>
    <x v="23"/>
    <s v="400-8375"/>
    <s v="Female"/>
    <x v="6"/>
    <s v="Yes"/>
    <s v="No"/>
    <s v="No"/>
    <x v="1"/>
    <n v="0"/>
    <s v="No"/>
    <x v="0"/>
    <s v="Direct Debit"/>
    <n v="49"/>
    <n v="49"/>
    <x v="2"/>
    <x v="7"/>
    <n v="1"/>
    <n v="1"/>
    <x v="1"/>
  </r>
  <r>
    <s v="5657-UNOF"/>
    <s v="Yes"/>
    <x v="65"/>
    <n v="128"/>
    <n v="343.8"/>
    <n v="0"/>
    <n v="0"/>
    <s v="No"/>
    <x v="0"/>
    <n v="0"/>
    <n v="4"/>
    <n v="15"/>
    <x v="0"/>
    <n v="0"/>
    <x v="4"/>
    <s v="387-8201"/>
    <s v="Female"/>
    <x v="28"/>
    <s v="No"/>
    <s v="No"/>
    <s v="No"/>
    <x v="0"/>
    <n v="0"/>
    <s v="No"/>
    <x v="0"/>
    <s v="Credit Card"/>
    <n v="38"/>
    <n v="1856"/>
    <x v="2"/>
    <x v="7"/>
    <n v="1"/>
    <n v="1"/>
    <x v="2"/>
  </r>
  <r>
    <s v="4902-CEUB"/>
    <s v="Yes"/>
    <x v="24"/>
    <n v="258"/>
    <n v="680.6"/>
    <n v="0"/>
    <n v="0"/>
    <s v="No"/>
    <x v="0"/>
    <n v="0"/>
    <n v="4"/>
    <n v="5"/>
    <x v="0"/>
    <n v="0"/>
    <x v="24"/>
    <s v="345-2448"/>
    <s v="Female"/>
    <x v="43"/>
    <s v="No"/>
    <s v="No"/>
    <s v="No"/>
    <x v="2"/>
    <n v="0"/>
    <s v="No"/>
    <x v="0"/>
    <s v="Credit Card"/>
    <n v="40"/>
    <n v="1722"/>
    <x v="1"/>
    <x v="1"/>
    <n v="1"/>
    <n v="1"/>
    <x v="1"/>
  </r>
  <r>
    <s v="3835-TBQO"/>
    <s v="Yes"/>
    <x v="0"/>
    <n v="6"/>
    <n v="13"/>
    <n v="0"/>
    <n v="0"/>
    <s v="No"/>
    <x v="0"/>
    <n v="0"/>
    <n v="4"/>
    <n v="7"/>
    <x v="1"/>
    <n v="0"/>
    <x v="28"/>
    <s v="412-8769"/>
    <s v="Female"/>
    <x v="30"/>
    <s v="No"/>
    <s v="No"/>
    <s v="No"/>
    <x v="0"/>
    <n v="0"/>
    <s v="No"/>
    <x v="0"/>
    <s v="Direct Debit"/>
    <n v="28"/>
    <n v="28"/>
    <x v="4"/>
    <x v="17"/>
    <n v="1"/>
    <n v="1"/>
    <x v="1"/>
  </r>
  <r>
    <s v="1225-WYVV"/>
    <s v="Yes"/>
    <x v="0"/>
    <n v="2"/>
    <n v="4"/>
    <n v="0"/>
    <n v="0"/>
    <s v="No"/>
    <x v="0"/>
    <n v="0"/>
    <n v="0"/>
    <n v="0"/>
    <x v="1"/>
    <n v="0"/>
    <x v="43"/>
    <s v="414-7942"/>
    <s v="Female"/>
    <x v="3"/>
    <s v="No"/>
    <s v="No"/>
    <s v="No"/>
    <x v="0"/>
    <n v="0"/>
    <s v="No"/>
    <x v="0"/>
    <s v="Paper Check"/>
    <n v="7"/>
    <n v="7"/>
    <x v="3"/>
    <x v="5"/>
    <n v="1"/>
    <n v="1"/>
    <x v="0"/>
  </r>
  <r>
    <s v="5146-MSLW"/>
    <s v="Yes"/>
    <x v="0"/>
    <n v="3"/>
    <n v="7"/>
    <n v="0"/>
    <n v="0"/>
    <s v="No"/>
    <x v="0"/>
    <n v="0"/>
    <n v="0"/>
    <n v="4"/>
    <x v="0"/>
    <n v="0"/>
    <x v="40"/>
    <s v="348-7071"/>
    <s v="Male"/>
    <x v="5"/>
    <s v="No"/>
    <s v="No"/>
    <s v="No"/>
    <x v="0"/>
    <n v="0"/>
    <s v="No"/>
    <x v="0"/>
    <s v="Direct Debit"/>
    <n v="38"/>
    <n v="38"/>
    <x v="3"/>
    <x v="5"/>
    <n v="1"/>
    <n v="1"/>
    <x v="0"/>
  </r>
  <r>
    <s v="1389-XQWD"/>
    <s v="Yes"/>
    <x v="44"/>
    <n v="136"/>
    <n v="314.5"/>
    <n v="0"/>
    <n v="0"/>
    <s v="No"/>
    <x v="0"/>
    <n v="0"/>
    <n v="0"/>
    <n v="3"/>
    <x v="0"/>
    <n v="0"/>
    <x v="5"/>
    <s v="404-2942"/>
    <s v="Female"/>
    <x v="55"/>
    <s v="No"/>
    <s v="Yes"/>
    <s v="No"/>
    <x v="2"/>
    <n v="0"/>
    <s v="No"/>
    <x v="0"/>
    <s v="Direct Debit"/>
    <n v="31"/>
    <n v="984"/>
    <x v="1"/>
    <x v="1"/>
    <n v="1"/>
    <n v="1"/>
    <x v="0"/>
  </r>
  <r>
    <s v="4632-EFZO"/>
    <s v="Yes"/>
    <x v="5"/>
    <n v="43"/>
    <n v="138.6"/>
    <n v="0"/>
    <n v="0"/>
    <s v="No"/>
    <x v="0"/>
    <n v="0"/>
    <n v="1"/>
    <n v="1"/>
    <x v="0"/>
    <n v="0"/>
    <x v="25"/>
    <s v="348-3581"/>
    <s v="Male"/>
    <x v="11"/>
    <s v="No"/>
    <s v="No"/>
    <s v="No"/>
    <x v="0"/>
    <n v="0"/>
    <s v="No"/>
    <x v="0"/>
    <s v="Direct Debit"/>
    <n v="46"/>
    <n v="791"/>
    <x v="1"/>
    <x v="3"/>
    <n v="1"/>
    <n v="1"/>
    <x v="0"/>
  </r>
  <r>
    <s v="6933-QJFI"/>
    <s v="Yes"/>
    <x v="43"/>
    <n v="8"/>
    <n v="20.5"/>
    <n v="0"/>
    <n v="0"/>
    <s v="No"/>
    <x v="0"/>
    <n v="0"/>
    <n v="5"/>
    <n v="1"/>
    <x v="0"/>
    <n v="0"/>
    <x v="12"/>
    <s v="327-6764"/>
    <s v="Female"/>
    <x v="30"/>
    <s v="No"/>
    <s v="No"/>
    <s v="No"/>
    <x v="0"/>
    <n v="0"/>
    <s v="No"/>
    <x v="0"/>
    <s v="Direct Debit"/>
    <n v="12"/>
    <n v="49"/>
    <x v="3"/>
    <x v="16"/>
    <n v="1"/>
    <n v="1"/>
    <x v="0"/>
  </r>
  <r>
    <s v="7182-AJTD"/>
    <s v="Yes"/>
    <x v="0"/>
    <n v="5"/>
    <n v="11"/>
    <n v="0"/>
    <n v="0"/>
    <s v="No"/>
    <x v="0"/>
    <n v="0"/>
    <n v="5"/>
    <n v="3"/>
    <x v="0"/>
    <n v="0"/>
    <x v="10"/>
    <s v="386-7337"/>
    <s v="Male"/>
    <x v="39"/>
    <s v="No"/>
    <s v="No"/>
    <s v="No"/>
    <x v="0"/>
    <n v="0"/>
    <s v="No"/>
    <x v="0"/>
    <s v="Direct Debit"/>
    <n v="48"/>
    <n v="48"/>
    <x v="3"/>
    <x v="5"/>
    <n v="1"/>
    <n v="1"/>
    <x v="0"/>
  </r>
  <r>
    <s v="6766-MBGM"/>
    <s v="Yes"/>
    <x v="0"/>
    <n v="5"/>
    <n v="10"/>
    <n v="0"/>
    <n v="0"/>
    <s v="No"/>
    <x v="0"/>
    <n v="0"/>
    <n v="3"/>
    <n v="0"/>
    <x v="1"/>
    <n v="0"/>
    <x v="0"/>
    <s v="375-8505"/>
    <s v="Female"/>
    <x v="18"/>
    <s v="No"/>
    <s v="No"/>
    <s v="No"/>
    <x v="0"/>
    <n v="0"/>
    <s v="No"/>
    <x v="0"/>
    <s v="Direct Debit"/>
    <n v="9"/>
    <n v="9"/>
    <x v="3"/>
    <x v="5"/>
    <n v="1"/>
    <n v="1"/>
    <x v="0"/>
  </r>
  <r>
    <s v="5549-LJPR"/>
    <s v="Yes"/>
    <x v="42"/>
    <n v="196"/>
    <n v="492"/>
    <n v="0"/>
    <n v="0"/>
    <s v="No"/>
    <x v="0"/>
    <n v="0"/>
    <n v="2"/>
    <n v="1"/>
    <x v="0"/>
    <n v="0"/>
    <x v="43"/>
    <s v="394-4548"/>
    <s v="Female"/>
    <x v="9"/>
    <s v="No"/>
    <s v="No"/>
    <s v="No"/>
    <x v="0"/>
    <n v="0"/>
    <s v="Yes"/>
    <x v="1"/>
    <s v="Direct Debit"/>
    <n v="62"/>
    <n v="2347"/>
    <x v="3"/>
    <x v="5"/>
    <n v="1"/>
    <n v="1"/>
    <x v="0"/>
  </r>
  <r>
    <s v="5471-TCKN"/>
    <s v="Yes"/>
    <x v="74"/>
    <n v="54"/>
    <n v="117.8"/>
    <n v="0"/>
    <n v="0"/>
    <s v="No"/>
    <x v="0"/>
    <n v="0"/>
    <n v="5"/>
    <n v="5"/>
    <x v="0"/>
    <n v="0"/>
    <x v="45"/>
    <s v="366-2622"/>
    <s v="Female"/>
    <x v="52"/>
    <s v="No"/>
    <s v="No"/>
    <s v="No"/>
    <x v="0"/>
    <n v="0"/>
    <s v="No"/>
    <x v="0"/>
    <s v="Credit Card"/>
    <n v="47"/>
    <n v="350"/>
    <x v="1"/>
    <x v="3"/>
    <n v="1"/>
    <n v="1"/>
    <x v="1"/>
  </r>
  <r>
    <s v="0527-TLXB"/>
    <s v="Yes"/>
    <x v="30"/>
    <n v="12"/>
    <n v="35.4"/>
    <n v="0"/>
    <n v="0"/>
    <s v="No"/>
    <x v="0"/>
    <n v="0"/>
    <n v="0"/>
    <n v="6"/>
    <x v="0"/>
    <n v="0"/>
    <x v="6"/>
    <s v="416-7591"/>
    <s v="Female"/>
    <x v="28"/>
    <s v="No"/>
    <s v="No"/>
    <s v="No"/>
    <x v="0"/>
    <n v="0"/>
    <s v="No"/>
    <x v="0"/>
    <s v="Direct Debit"/>
    <n v="44"/>
    <n v="143"/>
    <x v="3"/>
    <x v="16"/>
    <n v="1"/>
    <n v="1"/>
    <x v="1"/>
  </r>
  <r>
    <s v="8333-MMGL"/>
    <s v="Yes"/>
    <x v="0"/>
    <n v="5"/>
    <n v="12"/>
    <n v="0"/>
    <n v="0"/>
    <s v="No"/>
    <x v="0"/>
    <n v="0"/>
    <n v="0"/>
    <n v="26"/>
    <x v="0"/>
    <n v="0"/>
    <x v="20"/>
    <s v="367-1024"/>
    <s v="Male"/>
    <x v="6"/>
    <s v="Yes"/>
    <s v="No"/>
    <s v="No"/>
    <x v="1"/>
    <n v="0"/>
    <s v="Yes"/>
    <x v="0"/>
    <s v="Direct Debit"/>
    <n v="25"/>
    <n v="25"/>
    <x v="3"/>
    <x v="16"/>
    <n v="1"/>
    <n v="1"/>
    <x v="2"/>
  </r>
  <r>
    <s v="4744-IIWQ"/>
    <s v="Yes"/>
    <x v="43"/>
    <n v="21"/>
    <n v="44.3"/>
    <n v="0"/>
    <n v="0"/>
    <s v="No"/>
    <x v="0"/>
    <n v="0"/>
    <n v="2"/>
    <n v="1"/>
    <x v="0"/>
    <n v="0"/>
    <x v="0"/>
    <s v="381-9367"/>
    <s v="Male"/>
    <x v="31"/>
    <s v="No"/>
    <s v="No"/>
    <s v="No"/>
    <x v="0"/>
    <n v="0"/>
    <s v="No"/>
    <x v="0"/>
    <s v="Direct Debit"/>
    <n v="14"/>
    <n v="57"/>
    <x v="1"/>
    <x v="3"/>
    <n v="1"/>
    <n v="1"/>
    <x v="0"/>
  </r>
  <r>
    <s v="0968-PJPX"/>
    <s v="Yes"/>
    <x v="71"/>
    <n v="202"/>
    <n v="648.5"/>
    <n v="0"/>
    <n v="0"/>
    <s v="No"/>
    <x v="0"/>
    <n v="0"/>
    <n v="1"/>
    <n v="4"/>
    <x v="0"/>
    <n v="0"/>
    <x v="8"/>
    <s v="373-3538"/>
    <s v="Male"/>
    <x v="5"/>
    <s v="No"/>
    <s v="No"/>
    <s v="No"/>
    <x v="0"/>
    <n v="0"/>
    <s v="Yes"/>
    <x v="1"/>
    <s v="Direct Debit"/>
    <n v="21"/>
    <n v="840"/>
    <x v="3"/>
    <x v="5"/>
    <n v="1"/>
    <n v="1"/>
    <x v="0"/>
  </r>
  <r>
    <s v="8737-SETI"/>
    <s v="Yes"/>
    <x v="0"/>
    <n v="3"/>
    <n v="7"/>
    <n v="0"/>
    <n v="0"/>
    <s v="No"/>
    <x v="0"/>
    <n v="0"/>
    <n v="2"/>
    <n v="6"/>
    <x v="1"/>
    <n v="0"/>
    <x v="47"/>
    <s v="380-3329"/>
    <s v="Male"/>
    <x v="3"/>
    <s v="No"/>
    <s v="No"/>
    <s v="No"/>
    <x v="0"/>
    <n v="0"/>
    <s v="No"/>
    <x v="0"/>
    <s v="Direct Debit"/>
    <n v="34"/>
    <n v="34"/>
    <x v="3"/>
    <x v="5"/>
    <n v="1"/>
    <n v="1"/>
    <x v="1"/>
  </r>
  <r>
    <s v="3295-QHUA"/>
    <s v="Yes"/>
    <x v="38"/>
    <n v="227"/>
    <n v="714.4"/>
    <n v="0"/>
    <n v="0"/>
    <s v="No"/>
    <x v="0"/>
    <n v="0"/>
    <n v="0"/>
    <n v="12"/>
    <x v="0"/>
    <n v="0"/>
    <x v="33"/>
    <s v="334-7618"/>
    <s v="Male"/>
    <x v="22"/>
    <s v="Yes"/>
    <s v="No"/>
    <s v="No"/>
    <x v="1"/>
    <n v="0"/>
    <s v="No"/>
    <x v="1"/>
    <s v="Direct Debit"/>
    <n v="47"/>
    <n v="2423"/>
    <x v="1"/>
    <x v="1"/>
    <n v="1"/>
    <n v="1"/>
    <x v="2"/>
  </r>
  <r>
    <s v="8734-WNFZ"/>
    <s v="Yes"/>
    <x v="0"/>
    <n v="2"/>
    <n v="7"/>
    <n v="0"/>
    <n v="0"/>
    <s v="No"/>
    <x v="0"/>
    <n v="0"/>
    <n v="4"/>
    <n v="3"/>
    <x v="0"/>
    <n v="0"/>
    <x v="28"/>
    <s v="368-6892"/>
    <s v="Female"/>
    <x v="27"/>
    <s v="No"/>
    <s v="Yes"/>
    <s v="No"/>
    <x v="2"/>
    <n v="0"/>
    <s v="No"/>
    <x v="0"/>
    <s v="Direct Debit"/>
    <n v="46"/>
    <n v="46"/>
    <x v="3"/>
    <x v="16"/>
    <n v="1"/>
    <n v="1"/>
    <x v="0"/>
  </r>
  <r>
    <s v="9862-JSJV"/>
    <s v="Yes"/>
    <x v="31"/>
    <n v="185"/>
    <n v="478.1"/>
    <n v="0"/>
    <n v="0"/>
    <s v="No"/>
    <x v="0"/>
    <n v="0"/>
    <n v="0"/>
    <n v="14"/>
    <x v="0"/>
    <n v="0"/>
    <x v="8"/>
    <s v="384-2908"/>
    <s v="Female"/>
    <x v="8"/>
    <s v="No"/>
    <s v="No"/>
    <s v="No"/>
    <x v="0"/>
    <n v="0"/>
    <s v="No"/>
    <x v="0"/>
    <s v="Credit Card"/>
    <n v="33"/>
    <n v="1054"/>
    <x v="3"/>
    <x v="16"/>
    <n v="1"/>
    <n v="1"/>
    <x v="2"/>
  </r>
  <r>
    <s v="3382-KXJD"/>
    <s v="Yes"/>
    <x v="44"/>
    <n v="103"/>
    <n v="277.89999999999998"/>
    <n v="0"/>
    <n v="0"/>
    <s v="No"/>
    <x v="0"/>
    <n v="0"/>
    <n v="0"/>
    <n v="10"/>
    <x v="0"/>
    <n v="0"/>
    <x v="41"/>
    <s v="359-5731"/>
    <s v="Female"/>
    <x v="12"/>
    <s v="Yes"/>
    <s v="No"/>
    <s v="No"/>
    <x v="1"/>
    <n v="0"/>
    <s v="No"/>
    <x v="0"/>
    <s v="Direct Debit"/>
    <n v="35"/>
    <n v="1088"/>
    <x v="2"/>
    <x v="7"/>
    <n v="1"/>
    <n v="1"/>
    <x v="1"/>
  </r>
  <r>
    <s v="1649-LSVH"/>
    <s v="Yes"/>
    <x v="15"/>
    <n v="9"/>
    <n v="25.1"/>
    <n v="0"/>
    <n v="0"/>
    <s v="No"/>
    <x v="0"/>
    <n v="0"/>
    <n v="0"/>
    <n v="14"/>
    <x v="0"/>
    <n v="0"/>
    <x v="26"/>
    <s v="373-2091"/>
    <s v="Female"/>
    <x v="6"/>
    <s v="Yes"/>
    <s v="No"/>
    <s v="No"/>
    <x v="1"/>
    <n v="0"/>
    <s v="No"/>
    <x v="0"/>
    <s v="Direct Debit"/>
    <n v="31"/>
    <n v="70"/>
    <x v="3"/>
    <x v="5"/>
    <n v="1"/>
    <n v="1"/>
    <x v="2"/>
  </r>
  <r>
    <s v="4710-CFKL"/>
    <s v="Yes"/>
    <x v="15"/>
    <n v="13"/>
    <n v="29.7"/>
    <n v="0"/>
    <n v="0"/>
    <s v="No"/>
    <x v="0"/>
    <n v="0"/>
    <n v="4"/>
    <n v="3"/>
    <x v="0"/>
    <n v="0"/>
    <x v="6"/>
    <s v="393-5897"/>
    <s v="Female"/>
    <x v="31"/>
    <s v="No"/>
    <s v="No"/>
    <s v="No"/>
    <x v="0"/>
    <n v="0"/>
    <s v="Yes"/>
    <x v="0"/>
    <s v="Direct Debit"/>
    <n v="39"/>
    <n v="83"/>
    <x v="1"/>
    <x v="3"/>
    <n v="1"/>
    <n v="1"/>
    <x v="0"/>
  </r>
  <r>
    <s v="1861-AZFB"/>
    <s v="Yes"/>
    <x v="39"/>
    <n v="113"/>
    <n v="366"/>
    <n v="0"/>
    <n v="0"/>
    <s v="No"/>
    <x v="0"/>
    <n v="0"/>
    <n v="5"/>
    <n v="6"/>
    <x v="1"/>
    <n v="25"/>
    <x v="0"/>
    <s v="384-4595"/>
    <s v="Male"/>
    <x v="57"/>
    <s v="No"/>
    <s v="Yes"/>
    <s v="No"/>
    <x v="2"/>
    <n v="0"/>
    <s v="Yes"/>
    <x v="0"/>
    <s v="Direct Debit"/>
    <n v="39"/>
    <n v="1179"/>
    <x v="3"/>
    <x v="16"/>
    <n v="1"/>
    <n v="1"/>
    <x v="1"/>
  </r>
  <r>
    <s v="9926-ZTQQ"/>
    <s v="Yes"/>
    <x v="20"/>
    <n v="55"/>
    <n v="142.5"/>
    <n v="0"/>
    <n v="0"/>
    <s v="No"/>
    <x v="0"/>
    <n v="0"/>
    <n v="0"/>
    <n v="1"/>
    <x v="0"/>
    <n v="0"/>
    <x v="27"/>
    <s v="339-7602"/>
    <s v="Male"/>
    <x v="63"/>
    <s v="No"/>
    <s v="Yes"/>
    <s v="No"/>
    <x v="2"/>
    <n v="0"/>
    <s v="No"/>
    <x v="0"/>
    <s v="Direct Debit"/>
    <n v="37"/>
    <n v="478"/>
    <x v="1"/>
    <x v="3"/>
    <n v="1"/>
    <n v="1"/>
    <x v="0"/>
  </r>
  <r>
    <s v="7466-VVCY"/>
    <s v="Yes"/>
    <x v="74"/>
    <n v="60"/>
    <n v="99.3"/>
    <n v="0"/>
    <n v="0"/>
    <s v="No"/>
    <x v="0"/>
    <n v="0"/>
    <n v="1"/>
    <n v="3"/>
    <x v="0"/>
    <n v="0"/>
    <x v="3"/>
    <s v="332-1109"/>
    <s v="Male"/>
    <x v="25"/>
    <s v="No"/>
    <s v="Yes"/>
    <s v="No"/>
    <x v="2"/>
    <n v="0"/>
    <s v="No"/>
    <x v="0"/>
    <s v="Credit Card"/>
    <n v="46"/>
    <n v="323"/>
    <x v="3"/>
    <x v="16"/>
    <n v="1"/>
    <n v="1"/>
    <x v="0"/>
  </r>
  <r>
    <s v="7698-NKTE"/>
    <s v="Yes"/>
    <x v="39"/>
    <n v="182"/>
    <n v="360.2"/>
    <n v="0"/>
    <n v="0"/>
    <s v="No"/>
    <x v="0"/>
    <n v="0"/>
    <n v="1"/>
    <n v="4"/>
    <x v="0"/>
    <n v="0"/>
    <x v="17"/>
    <s v="402-7372"/>
    <s v="Female"/>
    <x v="40"/>
    <s v="No"/>
    <s v="No"/>
    <s v="No"/>
    <x v="0"/>
    <n v="0"/>
    <s v="No"/>
    <x v="0"/>
    <s v="Direct Debit"/>
    <n v="30"/>
    <n v="914"/>
    <x v="3"/>
    <x v="5"/>
    <n v="1"/>
    <n v="1"/>
    <x v="0"/>
  </r>
  <r>
    <s v="7493-SCAT"/>
    <s v="Yes"/>
    <x v="15"/>
    <n v="9"/>
    <n v="26.3"/>
    <n v="0"/>
    <n v="0"/>
    <s v="No"/>
    <x v="0"/>
    <n v="0"/>
    <n v="5"/>
    <n v="9"/>
    <x v="0"/>
    <n v="0"/>
    <x v="7"/>
    <s v="405-4606"/>
    <s v="Female"/>
    <x v="41"/>
    <s v="No"/>
    <s v="Yes"/>
    <s v="No"/>
    <x v="2"/>
    <n v="0"/>
    <s v="Yes"/>
    <x v="0"/>
    <s v="Direct Debit"/>
    <n v="41"/>
    <n v="83"/>
    <x v="1"/>
    <x v="3"/>
    <n v="1"/>
    <n v="1"/>
    <x v="1"/>
  </r>
  <r>
    <s v="5221-AYGI"/>
    <s v="Yes"/>
    <x v="0"/>
    <n v="6"/>
    <n v="9"/>
    <n v="6"/>
    <n v="26.4"/>
    <s v="Yes"/>
    <x v="0"/>
    <n v="6.6"/>
    <n v="5"/>
    <n v="1"/>
    <x v="0"/>
    <n v="0"/>
    <x v="4"/>
    <s v="415-2865"/>
    <s v="Female"/>
    <x v="41"/>
    <s v="No"/>
    <s v="Yes"/>
    <s v="No"/>
    <x v="2"/>
    <n v="0"/>
    <s v="No"/>
    <x v="0"/>
    <s v="Direct Debit"/>
    <n v="36"/>
    <n v="36"/>
    <x v="3"/>
    <x v="16"/>
    <n v="1"/>
    <n v="1"/>
    <x v="0"/>
  </r>
  <r>
    <s v="0105-WGRF"/>
    <s v="Yes"/>
    <x v="0"/>
    <n v="4"/>
    <n v="10"/>
    <n v="3"/>
    <n v="9"/>
    <s v="Yes"/>
    <x v="1"/>
    <n v="0"/>
    <n v="5"/>
    <n v="5"/>
    <x v="1"/>
    <n v="0"/>
    <x v="44"/>
    <s v="351-1389"/>
    <s v="Male"/>
    <x v="46"/>
    <s v="No"/>
    <s v="No"/>
    <s v="No"/>
    <x v="0"/>
    <n v="0"/>
    <s v="No"/>
    <x v="0"/>
    <s v="Direct Debit"/>
    <n v="50"/>
    <n v="50"/>
    <x v="3"/>
    <x v="16"/>
    <n v="1"/>
    <n v="1"/>
    <x v="1"/>
  </r>
  <r>
    <s v="1760-OQIZ"/>
    <s v="Yes"/>
    <x v="74"/>
    <n v="38"/>
    <n v="106.7"/>
    <n v="21"/>
    <n v="72.8"/>
    <s v="Yes"/>
    <x v="1"/>
    <n v="0"/>
    <n v="0"/>
    <n v="4"/>
    <x v="0"/>
    <n v="0"/>
    <x v="12"/>
    <s v="351-2928"/>
    <s v="Male"/>
    <x v="57"/>
    <s v="No"/>
    <s v="Yes"/>
    <s v="No"/>
    <x v="2"/>
    <n v="0"/>
    <s v="No"/>
    <x v="0"/>
    <s v="Credit Card"/>
    <n v="35"/>
    <n v="234"/>
    <x v="3"/>
    <x v="16"/>
    <n v="1"/>
    <n v="1"/>
    <x v="0"/>
  </r>
  <r>
    <s v="9958-MWNB"/>
    <s v="Yes"/>
    <x v="60"/>
    <n v="408"/>
    <n v="672.2"/>
    <n v="8"/>
    <n v="31.6"/>
    <s v="Yes"/>
    <x v="0"/>
    <n v="7.9"/>
    <n v="4"/>
    <n v="4"/>
    <x v="0"/>
    <n v="0"/>
    <x v="40"/>
    <s v="358-3691"/>
    <s v="Male"/>
    <x v="24"/>
    <s v="No"/>
    <s v="No"/>
    <s v="No"/>
    <x v="0"/>
    <n v="0"/>
    <s v="Yes"/>
    <x v="1"/>
    <s v="Direct Debit"/>
    <n v="52"/>
    <n v="3499"/>
    <x v="3"/>
    <x v="5"/>
    <n v="1"/>
    <n v="1"/>
    <x v="0"/>
  </r>
  <r>
    <s v="3856-DGSR"/>
    <s v="Yes"/>
    <x v="6"/>
    <n v="349"/>
    <n v="683.7"/>
    <n v="12"/>
    <n v="23.6"/>
    <s v="Yes"/>
    <x v="0"/>
    <n v="7.9"/>
    <n v="0"/>
    <n v="7"/>
    <x v="0"/>
    <n v="0"/>
    <x v="26"/>
    <s v="356-7208"/>
    <s v="Male"/>
    <x v="63"/>
    <s v="No"/>
    <s v="Yes"/>
    <s v="No"/>
    <x v="2"/>
    <n v="0"/>
    <s v="Yes"/>
    <x v="0"/>
    <s v="Direct Debit"/>
    <n v="46"/>
    <n v="2604"/>
    <x v="3"/>
    <x v="5"/>
    <n v="1"/>
    <n v="1"/>
    <x v="1"/>
  </r>
  <r>
    <s v="8145-OYSE"/>
    <s v="Yes"/>
    <x v="74"/>
    <n v="46"/>
    <n v="95.3"/>
    <n v="81"/>
    <n v="77.400000000000006"/>
    <s v="Yes"/>
    <x v="0"/>
    <n v="15.5"/>
    <n v="2"/>
    <n v="9"/>
    <x v="0"/>
    <n v="0"/>
    <x v="28"/>
    <s v="333-5551"/>
    <s v="Female"/>
    <x v="55"/>
    <s v="No"/>
    <s v="Yes"/>
    <s v="No"/>
    <x v="2"/>
    <n v="0"/>
    <s v="Yes"/>
    <x v="0"/>
    <s v="Direct Debit"/>
    <n v="54"/>
    <n v="368"/>
    <x v="3"/>
    <x v="5"/>
    <n v="1"/>
    <n v="1"/>
    <x v="1"/>
  </r>
  <r>
    <s v="1652-HWRA"/>
    <s v="Yes"/>
    <x v="0"/>
    <n v="4"/>
    <n v="10"/>
    <n v="4"/>
    <n v="12.1"/>
    <s v="Yes"/>
    <x v="0"/>
    <n v="6.1"/>
    <n v="0"/>
    <n v="12"/>
    <x v="0"/>
    <n v="0"/>
    <x v="44"/>
    <s v="362-6528"/>
    <s v="Female"/>
    <x v="60"/>
    <s v="No"/>
    <s v="Yes"/>
    <s v="No"/>
    <x v="2"/>
    <n v="0"/>
    <s v="Yes"/>
    <x v="0"/>
    <s v="Direct Debit"/>
    <n v="65"/>
    <n v="65"/>
    <x v="3"/>
    <x v="16"/>
    <n v="1"/>
    <n v="1"/>
    <x v="2"/>
  </r>
  <r>
    <s v="3769-QVOY"/>
    <s v="Yes"/>
    <x v="50"/>
    <n v="34"/>
    <n v="82.1"/>
    <n v="2"/>
    <n v="10.1"/>
    <s v="Yes"/>
    <x v="0"/>
    <n v="2.5"/>
    <n v="4"/>
    <n v="13"/>
    <x v="1"/>
    <n v="4"/>
    <x v="47"/>
    <s v="347-6994"/>
    <s v="Female"/>
    <x v="47"/>
    <s v="No"/>
    <s v="Yes"/>
    <s v="No"/>
    <x v="2"/>
    <n v="0"/>
    <s v="No"/>
    <x v="0"/>
    <s v="Direct Debit"/>
    <n v="40"/>
    <n v="541"/>
    <x v="3"/>
    <x v="16"/>
    <n v="1"/>
    <n v="1"/>
    <x v="2"/>
  </r>
  <r>
    <s v="6116-YFED"/>
    <s v="Yes"/>
    <x v="73"/>
    <n v="211"/>
    <n v="437.8"/>
    <n v="120"/>
    <n v="360"/>
    <s v="Yes"/>
    <x v="0"/>
    <n v="120"/>
    <n v="5"/>
    <n v="6"/>
    <x v="0"/>
    <n v="0"/>
    <x v="7"/>
    <s v="345-4473"/>
    <s v="Female"/>
    <x v="35"/>
    <s v="No"/>
    <s v="No"/>
    <s v="No"/>
    <x v="0"/>
    <n v="0"/>
    <s v="No"/>
    <x v="0"/>
    <s v="Direct Debit"/>
    <n v="50"/>
    <n v="1461"/>
    <x v="3"/>
    <x v="16"/>
    <n v="1"/>
    <n v="1"/>
    <x v="1"/>
  </r>
  <r>
    <s v="2676-YLUM"/>
    <s v="Yes"/>
    <x v="53"/>
    <n v="28"/>
    <n v="80.7"/>
    <n v="54"/>
    <n v="75.599999999999994"/>
    <s v="Yes"/>
    <x v="0"/>
    <n v="18.899999999999999"/>
    <n v="5"/>
    <n v="2"/>
    <x v="0"/>
    <n v="0"/>
    <x v="1"/>
    <s v="380-9990"/>
    <s v="Male"/>
    <x v="34"/>
    <s v="No"/>
    <s v="Yes"/>
    <s v="No"/>
    <x v="2"/>
    <n v="0"/>
    <s v="No"/>
    <x v="0"/>
    <s v="Direct Debit"/>
    <n v="49"/>
    <n v="798"/>
    <x v="1"/>
    <x v="3"/>
    <n v="1"/>
    <n v="1"/>
    <x v="0"/>
  </r>
  <r>
    <s v="1621-HGTZ"/>
    <s v="Yes"/>
    <x v="32"/>
    <n v="73"/>
    <n v="126.9"/>
    <n v="1"/>
    <n v="13.2"/>
    <s v="Yes"/>
    <x v="0"/>
    <n v="4.4000000000000004"/>
    <n v="5"/>
    <n v="5"/>
    <x v="0"/>
    <n v="0"/>
    <x v="37"/>
    <s v="348-8679"/>
    <s v="Male"/>
    <x v="31"/>
    <s v="No"/>
    <s v="No"/>
    <s v="No"/>
    <x v="0"/>
    <n v="0"/>
    <s v="No"/>
    <x v="0"/>
    <s v="Direct Debit"/>
    <n v="30"/>
    <n v="321"/>
    <x v="1"/>
    <x v="3"/>
    <n v="1"/>
    <n v="1"/>
    <x v="1"/>
  </r>
  <r>
    <s v="0547-XPJE"/>
    <s v="Yes"/>
    <x v="31"/>
    <n v="143"/>
    <n v="454.1"/>
    <n v="355"/>
    <n v="809.4"/>
    <s v="Yes"/>
    <x v="0"/>
    <n v="161.9"/>
    <n v="0"/>
    <n v="1"/>
    <x v="0"/>
    <n v="0"/>
    <x v="0"/>
    <s v="415-4051"/>
    <s v="Female"/>
    <x v="44"/>
    <s v="No"/>
    <s v="No"/>
    <s v="No"/>
    <x v="0"/>
    <n v="0"/>
    <s v="No"/>
    <x v="1"/>
    <s v="Paper Check"/>
    <n v="26"/>
    <n v="836"/>
    <x v="3"/>
    <x v="5"/>
    <n v="1"/>
    <n v="1"/>
    <x v="0"/>
  </r>
  <r>
    <s v="2687-DBFH"/>
    <s v="Yes"/>
    <x v="0"/>
    <n v="2"/>
    <n v="7"/>
    <n v="13"/>
    <n v="130"/>
    <s v="Yes"/>
    <x v="0"/>
    <n v="43.3"/>
    <n v="1"/>
    <n v="3"/>
    <x v="0"/>
    <n v="0"/>
    <x v="39"/>
    <s v="374-5301"/>
    <s v="Female"/>
    <x v="49"/>
    <s v="No"/>
    <s v="No"/>
    <s v="No"/>
    <x v="0"/>
    <n v="0"/>
    <s v="Yes"/>
    <x v="0"/>
    <s v="Direct Debit"/>
    <n v="38"/>
    <n v="38"/>
    <x v="3"/>
    <x v="16"/>
    <n v="1"/>
    <n v="1"/>
    <x v="0"/>
  </r>
  <r>
    <s v="9826-CTMG"/>
    <s v="Yes"/>
    <x v="30"/>
    <n v="12"/>
    <n v="35.299999999999997"/>
    <n v="15"/>
    <n v="39"/>
    <s v="Yes"/>
    <x v="1"/>
    <n v="0"/>
    <n v="4"/>
    <n v="29"/>
    <x v="0"/>
    <n v="0"/>
    <x v="36"/>
    <s v="408-4870"/>
    <s v="Female"/>
    <x v="10"/>
    <s v="No"/>
    <s v="No"/>
    <s v="No"/>
    <x v="0"/>
    <n v="0"/>
    <s v="Yes"/>
    <x v="0"/>
    <s v="Credit Card"/>
    <n v="40"/>
    <n v="108"/>
    <x v="3"/>
    <x v="16"/>
    <n v="1"/>
    <n v="1"/>
    <x v="2"/>
  </r>
  <r>
    <s v="1200-AKBJ"/>
    <s v="Yes"/>
    <x v="15"/>
    <n v="4"/>
    <n v="9.1"/>
    <n v="310"/>
    <n v="353.4"/>
    <s v="Yes"/>
    <x v="0"/>
    <n v="117.8"/>
    <n v="4"/>
    <n v="4"/>
    <x v="1"/>
    <n v="7"/>
    <x v="3"/>
    <s v="401-4778"/>
    <s v="Female"/>
    <x v="1"/>
    <s v="No"/>
    <s v="No"/>
    <s v="No"/>
    <x v="0"/>
    <n v="0"/>
    <s v="No"/>
    <x v="0"/>
    <s v="Direct Debit"/>
    <n v="41"/>
    <n v="75"/>
    <x v="3"/>
    <x v="16"/>
    <n v="1"/>
    <n v="1"/>
    <x v="0"/>
  </r>
  <r>
    <s v="0921-VCXY"/>
    <s v="Yes"/>
    <x v="68"/>
    <n v="23"/>
    <n v="52"/>
    <n v="119"/>
    <n v="144.5"/>
    <s v="Yes"/>
    <x v="0"/>
    <n v="48.2"/>
    <n v="1"/>
    <n v="13"/>
    <x v="0"/>
    <n v="0"/>
    <x v="31"/>
    <s v="370-9563"/>
    <s v="Female"/>
    <x v="22"/>
    <s v="Yes"/>
    <s v="No"/>
    <s v="No"/>
    <x v="1"/>
    <n v="0"/>
    <s v="Yes"/>
    <x v="0"/>
    <s v="Direct Debit"/>
    <n v="50"/>
    <n v="289"/>
    <x v="3"/>
    <x v="5"/>
    <n v="1"/>
    <n v="1"/>
    <x v="2"/>
  </r>
  <r>
    <s v="1491-ONDB"/>
    <s v="Yes"/>
    <x v="55"/>
    <n v="23"/>
    <n v="85.8"/>
    <n v="56"/>
    <n v="327.60000000000002"/>
    <s v="Yes"/>
    <x v="0"/>
    <n v="163.80000000000001"/>
    <n v="1"/>
    <n v="12"/>
    <x v="0"/>
    <n v="0"/>
    <x v="43"/>
    <s v="333-5295"/>
    <s v="Male"/>
    <x v="16"/>
    <s v="No"/>
    <s v="No"/>
    <s v="No"/>
    <x v="0"/>
    <n v="0"/>
    <s v="Yes"/>
    <x v="0"/>
    <s v="Paper Check"/>
    <n v="42"/>
    <n v="519"/>
    <x v="3"/>
    <x v="5"/>
    <n v="1"/>
    <n v="1"/>
    <x v="2"/>
  </r>
  <r>
    <s v="0951-NZAM"/>
    <s v="Yes"/>
    <x v="0"/>
    <n v="4"/>
    <n v="7"/>
    <n v="114"/>
    <n v="410.4"/>
    <s v="Yes"/>
    <x v="0"/>
    <n v="205.2"/>
    <n v="0"/>
    <n v="5"/>
    <x v="0"/>
    <n v="0"/>
    <x v="43"/>
    <s v="340-3409"/>
    <s v="Female"/>
    <x v="30"/>
    <s v="No"/>
    <s v="No"/>
    <s v="No"/>
    <x v="0"/>
    <n v="0"/>
    <s v="No"/>
    <x v="0"/>
    <s v="Paper Check"/>
    <n v="26"/>
    <n v="26"/>
    <x v="1"/>
    <x v="3"/>
    <n v="1"/>
    <n v="1"/>
    <x v="1"/>
  </r>
  <r>
    <s v="5316-EYZL"/>
    <s v="Yes"/>
    <x v="30"/>
    <n v="6"/>
    <n v="22.9"/>
    <n v="32"/>
    <n v="164.8"/>
    <s v="Yes"/>
    <x v="0"/>
    <n v="33"/>
    <n v="2"/>
    <n v="7"/>
    <x v="0"/>
    <n v="0"/>
    <x v="43"/>
    <s v="397-5911"/>
    <s v="Female"/>
    <x v="34"/>
    <s v="No"/>
    <s v="Yes"/>
    <s v="No"/>
    <x v="2"/>
    <n v="0"/>
    <s v="Yes"/>
    <x v="0"/>
    <s v="Direct Debit"/>
    <n v="56"/>
    <n v="142"/>
    <x v="3"/>
    <x v="16"/>
    <n v="1"/>
    <n v="1"/>
    <x v="1"/>
  </r>
  <r>
    <s v="7176-BXBW"/>
    <s v="Yes"/>
    <x v="59"/>
    <n v="25"/>
    <n v="93.4"/>
    <n v="0"/>
    <n v="0"/>
    <s v="No"/>
    <x v="0"/>
    <n v="0"/>
    <n v="3"/>
    <n v="9"/>
    <x v="0"/>
    <n v="0"/>
    <x v="18"/>
    <s v="340-8245"/>
    <s v="Male"/>
    <x v="54"/>
    <s v="No"/>
    <s v="No"/>
    <s v="No"/>
    <x v="0"/>
    <n v="0"/>
    <s v="No"/>
    <x v="0"/>
    <s v="Direct Debit"/>
    <n v="55"/>
    <n v="1293"/>
    <x v="2"/>
    <x v="7"/>
    <n v="1"/>
    <n v="1"/>
    <x v="1"/>
  </r>
  <r>
    <s v="0839-FFVI"/>
    <s v="Yes"/>
    <x v="0"/>
    <n v="5"/>
    <n v="12"/>
    <n v="0"/>
    <n v="0"/>
    <s v="No"/>
    <x v="1"/>
    <n v="0"/>
    <n v="3"/>
    <n v="3"/>
    <x v="0"/>
    <n v="0"/>
    <x v="34"/>
    <s v="376-4540"/>
    <s v="Male"/>
    <x v="31"/>
    <s v="No"/>
    <s v="No"/>
    <s v="No"/>
    <x v="0"/>
    <n v="0"/>
    <s v="No"/>
    <x v="0"/>
    <s v="Direct Debit"/>
    <n v="47"/>
    <n v="47"/>
    <x v="3"/>
    <x v="16"/>
    <n v="1"/>
    <n v="1"/>
    <x v="0"/>
  </r>
  <r>
    <s v="1020-ZESJ"/>
    <s v="Yes"/>
    <x v="33"/>
    <n v="314"/>
    <n v="763.1"/>
    <n v="0"/>
    <n v="0"/>
    <s v="No"/>
    <x v="0"/>
    <n v="0"/>
    <n v="3"/>
    <n v="1"/>
    <x v="1"/>
    <n v="59"/>
    <x v="35"/>
    <s v="421-9846"/>
    <s v="Male"/>
    <x v="46"/>
    <s v="No"/>
    <s v="No"/>
    <s v="No"/>
    <x v="0"/>
    <n v="0"/>
    <s v="Yes"/>
    <x v="0"/>
    <s v="Direct Debit"/>
    <n v="68"/>
    <n v="4303"/>
    <x v="3"/>
    <x v="5"/>
    <n v="1"/>
    <n v="1"/>
    <x v="0"/>
  </r>
  <r>
    <s v="9766-MMQY"/>
    <s v="Yes"/>
    <x v="53"/>
    <n v="25"/>
    <n v="96"/>
    <n v="0"/>
    <n v="0"/>
    <s v="No"/>
    <x v="0"/>
    <n v="0"/>
    <n v="5"/>
    <n v="10"/>
    <x v="0"/>
    <n v="0"/>
    <x v="46"/>
    <s v="376-4035"/>
    <s v="Female"/>
    <x v="7"/>
    <s v="No"/>
    <s v="No"/>
    <s v="No"/>
    <x v="0"/>
    <n v="0"/>
    <s v="Yes"/>
    <x v="0"/>
    <s v="Credit Card"/>
    <n v="40"/>
    <n v="637"/>
    <x v="1"/>
    <x v="3"/>
    <n v="1"/>
    <n v="1"/>
    <x v="1"/>
  </r>
  <r>
    <s v="0690-ZRHW"/>
    <s v="Yes"/>
    <x v="10"/>
    <n v="196"/>
    <n v="617.1"/>
    <n v="0"/>
    <n v="0"/>
    <s v="No"/>
    <x v="0"/>
    <n v="0"/>
    <n v="0"/>
    <n v="5"/>
    <x v="0"/>
    <n v="0"/>
    <x v="10"/>
    <s v="344-5206"/>
    <s v="Male"/>
    <x v="56"/>
    <s v="No"/>
    <s v="Yes"/>
    <s v="No"/>
    <x v="2"/>
    <n v="0"/>
    <s v="Yes"/>
    <x v="0"/>
    <s v="Credit Card"/>
    <n v="47"/>
    <n v="3212"/>
    <x v="1"/>
    <x v="3"/>
    <n v="1"/>
    <n v="1"/>
    <x v="1"/>
  </r>
  <r>
    <s v="4370-HGPR"/>
    <s v="Yes"/>
    <x v="0"/>
    <n v="9"/>
    <n v="16"/>
    <n v="0"/>
    <n v="0"/>
    <s v="No"/>
    <x v="0"/>
    <n v="0"/>
    <n v="3"/>
    <n v="3"/>
    <x v="0"/>
    <n v="0"/>
    <x v="21"/>
    <s v="328-7833"/>
    <s v="Male"/>
    <x v="3"/>
    <s v="No"/>
    <s v="No"/>
    <s v="No"/>
    <x v="0"/>
    <n v="0"/>
    <s v="No"/>
    <x v="0"/>
    <s v="Paper Check"/>
    <n v="33"/>
    <n v="33"/>
    <x v="1"/>
    <x v="3"/>
    <n v="1"/>
    <n v="1"/>
    <x v="0"/>
  </r>
  <r>
    <s v="8572-OAAB"/>
    <s v="Yes"/>
    <x v="54"/>
    <n v="324"/>
    <n v="803.4"/>
    <n v="0"/>
    <n v="0"/>
    <s v="No"/>
    <x v="0"/>
    <n v="0"/>
    <n v="0"/>
    <n v="15"/>
    <x v="0"/>
    <n v="0"/>
    <x v="28"/>
    <s v="351-6574"/>
    <s v="Male"/>
    <x v="6"/>
    <s v="Yes"/>
    <s v="No"/>
    <s v="No"/>
    <x v="1"/>
    <n v="0"/>
    <s v="Yes"/>
    <x v="0"/>
    <s v="Direct Debit"/>
    <n v="51"/>
    <n v="2708"/>
    <x v="3"/>
    <x v="16"/>
    <n v="1"/>
    <n v="1"/>
    <x v="2"/>
  </r>
  <r>
    <s v="0323-DAFB"/>
    <s v="Yes"/>
    <x v="40"/>
    <n v="274"/>
    <n v="675.1"/>
    <n v="0"/>
    <n v="0"/>
    <s v="No"/>
    <x v="0"/>
    <n v="0"/>
    <n v="1"/>
    <n v="1"/>
    <x v="0"/>
    <n v="0"/>
    <x v="31"/>
    <s v="340-5678"/>
    <s v="Male"/>
    <x v="55"/>
    <s v="No"/>
    <s v="Yes"/>
    <s v="No"/>
    <x v="2"/>
    <n v="0"/>
    <s v="Yes"/>
    <x v="2"/>
    <s v="Direct Debit"/>
    <n v="59"/>
    <n v="3971"/>
    <x v="3"/>
    <x v="16"/>
    <n v="1"/>
    <n v="1"/>
    <x v="0"/>
  </r>
  <r>
    <s v="5276-OHQK"/>
    <s v="Yes"/>
    <x v="20"/>
    <n v="74"/>
    <n v="181.9"/>
    <n v="0"/>
    <n v="0"/>
    <s v="No"/>
    <x v="0"/>
    <n v="0"/>
    <n v="0"/>
    <n v="2"/>
    <x v="0"/>
    <n v="0"/>
    <x v="34"/>
    <s v="342-8167"/>
    <s v="Female"/>
    <x v="48"/>
    <s v="No"/>
    <s v="No"/>
    <s v="No"/>
    <x v="0"/>
    <n v="0"/>
    <s v="Yes"/>
    <x v="0"/>
    <s v="Direct Debit"/>
    <n v="17"/>
    <n v="216"/>
    <x v="3"/>
    <x v="5"/>
    <n v="1"/>
    <n v="1"/>
    <x v="0"/>
  </r>
  <r>
    <s v="3191-TYOU"/>
    <s v="Yes"/>
    <x v="43"/>
    <n v="10"/>
    <n v="33.799999999999997"/>
    <n v="0"/>
    <n v="0"/>
    <s v="No"/>
    <x v="0"/>
    <n v="0"/>
    <n v="3"/>
    <n v="10"/>
    <x v="1"/>
    <n v="5"/>
    <x v="23"/>
    <s v="375-9180"/>
    <s v="Female"/>
    <x v="8"/>
    <s v="No"/>
    <s v="No"/>
    <s v="No"/>
    <x v="0"/>
    <n v="0"/>
    <s v="No"/>
    <x v="0"/>
    <s v="Direct Debit"/>
    <n v="46"/>
    <n v="172"/>
    <x v="1"/>
    <x v="3"/>
    <n v="1"/>
    <n v="1"/>
    <x v="1"/>
  </r>
  <r>
    <s v="7103-ALUO"/>
    <s v="Yes"/>
    <x v="55"/>
    <n v="24"/>
    <n v="47"/>
    <n v="0"/>
    <n v="0"/>
    <s v="No"/>
    <x v="0"/>
    <n v="0"/>
    <n v="4"/>
    <n v="4"/>
    <x v="0"/>
    <n v="0"/>
    <x v="3"/>
    <s v="362-9391"/>
    <s v="Male"/>
    <x v="7"/>
    <s v="No"/>
    <s v="No"/>
    <s v="No"/>
    <x v="0"/>
    <n v="0"/>
    <s v="Yes"/>
    <x v="0"/>
    <s v="Direct Debit"/>
    <n v="48"/>
    <n v="562"/>
    <x v="3"/>
    <x v="5"/>
    <n v="1"/>
    <n v="1"/>
    <x v="0"/>
  </r>
  <r>
    <s v="9442-QSSH"/>
    <s v="Yes"/>
    <x v="0"/>
    <n v="8"/>
    <n v="16"/>
    <n v="0"/>
    <n v="0"/>
    <s v="No"/>
    <x v="0"/>
    <n v="0"/>
    <n v="5"/>
    <n v="1"/>
    <x v="0"/>
    <n v="0"/>
    <x v="23"/>
    <s v="386-8984"/>
    <s v="Male"/>
    <x v="48"/>
    <s v="No"/>
    <s v="No"/>
    <s v="No"/>
    <x v="0"/>
    <n v="0"/>
    <s v="No"/>
    <x v="0"/>
    <s v="Direct Debit"/>
    <n v="16"/>
    <n v="16"/>
    <x v="1"/>
    <x v="3"/>
    <n v="1"/>
    <n v="1"/>
    <x v="0"/>
  </r>
  <r>
    <s v="1583-GYHR"/>
    <s v="Yes"/>
    <x v="22"/>
    <n v="391"/>
    <n v="854.5"/>
    <n v="0"/>
    <n v="0"/>
    <s v="No"/>
    <x v="0"/>
    <n v="0"/>
    <n v="2"/>
    <n v="24"/>
    <x v="0"/>
    <n v="0"/>
    <x v="2"/>
    <s v="358-1329"/>
    <s v="Female"/>
    <x v="4"/>
    <s v="Yes"/>
    <s v="No"/>
    <s v="No"/>
    <x v="1"/>
    <n v="0"/>
    <s v="Yes"/>
    <x v="1"/>
    <s v="Direct Debit"/>
    <n v="42"/>
    <n v="2248"/>
    <x v="1"/>
    <x v="3"/>
    <n v="1"/>
    <n v="1"/>
    <x v="2"/>
  </r>
  <r>
    <s v="7879-YFUU"/>
    <s v="Yes"/>
    <x v="65"/>
    <n v="124"/>
    <n v="341.5"/>
    <n v="0"/>
    <n v="0"/>
    <s v="No"/>
    <x v="0"/>
    <n v="0"/>
    <n v="0"/>
    <n v="12"/>
    <x v="0"/>
    <n v="0"/>
    <x v="42"/>
    <s v="389-6955"/>
    <s v="Female"/>
    <x v="33"/>
    <s v="Yes"/>
    <s v="No"/>
    <s v="No"/>
    <x v="1"/>
    <n v="0"/>
    <s v="No"/>
    <x v="1"/>
    <s v="Credit Card"/>
    <n v="64"/>
    <n v="3100"/>
    <x v="3"/>
    <x v="16"/>
    <n v="1"/>
    <n v="1"/>
    <x v="2"/>
  </r>
  <r>
    <s v="6838-MIYP"/>
    <s v="Yes"/>
    <x v="15"/>
    <n v="15"/>
    <n v="27.1"/>
    <n v="0"/>
    <n v="0"/>
    <s v="No"/>
    <x v="0"/>
    <n v="0"/>
    <n v="1"/>
    <n v="3"/>
    <x v="0"/>
    <n v="0"/>
    <x v="36"/>
    <s v="361-5864"/>
    <s v="Male"/>
    <x v="5"/>
    <s v="No"/>
    <s v="No"/>
    <s v="No"/>
    <x v="0"/>
    <n v="0"/>
    <s v="No"/>
    <x v="0"/>
    <s v="Direct Debit"/>
    <n v="21"/>
    <n v="40"/>
    <x v="3"/>
    <x v="5"/>
    <n v="1"/>
    <n v="1"/>
    <x v="0"/>
  </r>
  <r>
    <s v="2998-DARA"/>
    <s v="Yes"/>
    <x v="39"/>
    <n v="57"/>
    <n v="148.69999999999999"/>
    <n v="0"/>
    <n v="0"/>
    <s v="No"/>
    <x v="0"/>
    <n v="0"/>
    <n v="4"/>
    <n v="1"/>
    <x v="0"/>
    <n v="0"/>
    <x v="42"/>
    <s v="402-3634"/>
    <s v="Female"/>
    <x v="40"/>
    <s v="No"/>
    <s v="No"/>
    <s v="No"/>
    <x v="0"/>
    <n v="0"/>
    <s v="Yes"/>
    <x v="0"/>
    <s v="Credit Card"/>
    <n v="44"/>
    <n v="1308"/>
    <x v="1"/>
    <x v="3"/>
    <n v="1"/>
    <n v="1"/>
    <x v="0"/>
  </r>
  <r>
    <s v="6511-MYZT"/>
    <s v="Yes"/>
    <x v="70"/>
    <n v="46"/>
    <n v="106.1"/>
    <n v="0"/>
    <n v="0"/>
    <s v="No"/>
    <x v="0"/>
    <n v="0"/>
    <n v="5"/>
    <n v="1"/>
    <x v="1"/>
    <n v="38"/>
    <x v="15"/>
    <s v="348-4316"/>
    <s v="Female"/>
    <x v="25"/>
    <s v="No"/>
    <s v="Yes"/>
    <s v="No"/>
    <x v="2"/>
    <n v="0"/>
    <s v="Yes"/>
    <x v="0"/>
    <s v="Direct Debit"/>
    <n v="47"/>
    <n v="711"/>
    <x v="1"/>
    <x v="1"/>
    <n v="1"/>
    <n v="1"/>
    <x v="0"/>
  </r>
  <r>
    <s v="7462-DSGJ"/>
    <s v="Yes"/>
    <x v="5"/>
    <n v="45"/>
    <n v="120.7"/>
    <n v="0"/>
    <n v="0"/>
    <s v="No"/>
    <x v="0"/>
    <n v="0"/>
    <n v="0"/>
    <n v="2"/>
    <x v="0"/>
    <n v="0"/>
    <x v="6"/>
    <s v="403-9468"/>
    <s v="Male"/>
    <x v="15"/>
    <s v="No"/>
    <s v="No"/>
    <s v="No"/>
    <x v="0"/>
    <n v="0"/>
    <s v="No"/>
    <x v="0"/>
    <s v="Direct Debit"/>
    <n v="42"/>
    <n v="718"/>
    <x v="1"/>
    <x v="3"/>
    <n v="1"/>
    <n v="1"/>
    <x v="0"/>
  </r>
  <r>
    <s v="3053-IXVJ"/>
    <s v="Yes"/>
    <x v="22"/>
    <n v="127"/>
    <n v="315.60000000000002"/>
    <n v="0"/>
    <n v="0"/>
    <s v="No"/>
    <x v="0"/>
    <n v="0"/>
    <n v="2"/>
    <n v="2"/>
    <x v="0"/>
    <n v="0"/>
    <x v="20"/>
    <s v="335-3133"/>
    <s v="Female"/>
    <x v="57"/>
    <s v="No"/>
    <s v="Yes"/>
    <s v="No"/>
    <x v="2"/>
    <n v="0"/>
    <s v="Yes"/>
    <x v="1"/>
    <s v="Direct Debit"/>
    <n v="63"/>
    <n v="3323"/>
    <x v="3"/>
    <x v="16"/>
    <n v="1"/>
    <n v="1"/>
    <x v="0"/>
  </r>
  <r>
    <s v="8265-OAHT"/>
    <s v="Yes"/>
    <x v="11"/>
    <n v="60"/>
    <n v="146.6"/>
    <n v="0"/>
    <n v="0"/>
    <s v="No"/>
    <x v="0"/>
    <n v="0"/>
    <n v="5"/>
    <n v="2"/>
    <x v="0"/>
    <n v="0"/>
    <x v="3"/>
    <s v="354-4752"/>
    <s v="Female"/>
    <x v="14"/>
    <s v="No"/>
    <s v="Yes"/>
    <s v="No"/>
    <x v="2"/>
    <n v="0"/>
    <s v="No"/>
    <x v="0"/>
    <s v="Direct Debit"/>
    <n v="43"/>
    <n v="900"/>
    <x v="1"/>
    <x v="1"/>
    <n v="1"/>
    <n v="1"/>
    <x v="0"/>
  </r>
  <r>
    <s v="8684-BVFD"/>
    <s v="Yes"/>
    <x v="0"/>
    <n v="2"/>
    <n v="5"/>
    <n v="0"/>
    <n v="0"/>
    <s v="No"/>
    <x v="0"/>
    <n v="0"/>
    <n v="5"/>
    <n v="2"/>
    <x v="0"/>
    <n v="0"/>
    <x v="40"/>
    <s v="402-8930"/>
    <s v="Female"/>
    <x v="27"/>
    <s v="No"/>
    <s v="Yes"/>
    <s v="No"/>
    <x v="2"/>
    <n v="0"/>
    <s v="No"/>
    <x v="0"/>
    <s v="Direct Debit"/>
    <n v="43"/>
    <n v="43"/>
    <x v="1"/>
    <x v="1"/>
    <n v="1"/>
    <n v="1"/>
    <x v="0"/>
  </r>
  <r>
    <s v="7314-SGEH"/>
    <s v="Yes"/>
    <x v="0"/>
    <n v="6"/>
    <n v="15"/>
    <n v="0"/>
    <n v="0"/>
    <s v="No"/>
    <x v="0"/>
    <n v="0"/>
    <n v="4"/>
    <n v="2"/>
    <x v="0"/>
    <n v="0"/>
    <x v="43"/>
    <s v="336-6533"/>
    <s v="Female"/>
    <x v="40"/>
    <s v="No"/>
    <s v="No"/>
    <s v="No"/>
    <x v="0"/>
    <n v="0"/>
    <s v="Yes"/>
    <x v="0"/>
    <s v="Credit Card"/>
    <n v="35"/>
    <n v="35"/>
    <x v="2"/>
    <x v="2"/>
    <n v="1"/>
    <n v="1"/>
    <x v="0"/>
  </r>
  <r>
    <s v="2955-ODZJ"/>
    <s v="Yes"/>
    <x v="49"/>
    <n v="169"/>
    <n v="343.7"/>
    <n v="27"/>
    <n v="243"/>
    <s v="Yes"/>
    <x v="0"/>
    <n v="60.8"/>
    <n v="1"/>
    <n v="2"/>
    <x v="1"/>
    <n v="33"/>
    <x v="23"/>
    <s v="396-6462"/>
    <s v="Female"/>
    <x v="9"/>
    <s v="No"/>
    <s v="No"/>
    <s v="No"/>
    <x v="0"/>
    <n v="0"/>
    <s v="No"/>
    <x v="0"/>
    <s v="Direct Debit"/>
    <n v="42"/>
    <n v="1451"/>
    <x v="2"/>
    <x v="2"/>
    <n v="1"/>
    <n v="1"/>
    <x v="0"/>
  </r>
  <r>
    <s v="8472-OCWT"/>
    <s v="Yes"/>
    <x v="1"/>
    <n v="180"/>
    <n v="463.5"/>
    <n v="39"/>
    <n v="89.7"/>
    <s v="Yes"/>
    <x v="0"/>
    <n v="22.4"/>
    <n v="4"/>
    <n v="2"/>
    <x v="0"/>
    <n v="0"/>
    <x v="49"/>
    <s v="384-5335"/>
    <s v="Male"/>
    <x v="29"/>
    <s v="No"/>
    <s v="Yes"/>
    <s v="No"/>
    <x v="2"/>
    <n v="0"/>
    <s v="Yes"/>
    <x v="0"/>
    <s v="Direct Debit"/>
    <n v="66"/>
    <n v="2184"/>
    <x v="2"/>
    <x v="2"/>
    <n v="1"/>
    <n v="1"/>
    <x v="0"/>
  </r>
  <r>
    <s v="7855-EFDT"/>
    <s v="Yes"/>
    <x v="1"/>
    <n v="139"/>
    <n v="267.5"/>
    <n v="264"/>
    <n v="396"/>
    <s v="Yes"/>
    <x v="0"/>
    <n v="132"/>
    <n v="5"/>
    <n v="18"/>
    <x v="0"/>
    <n v="0"/>
    <x v="12"/>
    <s v="346-5349"/>
    <s v="Female"/>
    <x v="22"/>
    <s v="Yes"/>
    <s v="No"/>
    <s v="No"/>
    <x v="1"/>
    <n v="0"/>
    <s v="Yes"/>
    <x v="1"/>
    <s v="Paper Check"/>
    <n v="56"/>
    <n v="1873"/>
    <x v="1"/>
    <x v="3"/>
    <n v="1"/>
    <n v="1"/>
    <x v="2"/>
  </r>
  <r>
    <s v="4247-EZUM"/>
    <s v="Yes"/>
    <x v="0"/>
    <n v="3"/>
    <n v="9"/>
    <n v="100"/>
    <n v="302.5"/>
    <s v="Yes"/>
    <x v="0"/>
    <n v="60.5"/>
    <n v="5"/>
    <n v="23"/>
    <x v="0"/>
    <n v="0"/>
    <x v="20"/>
    <s v="347-3406"/>
    <s v="Male"/>
    <x v="23"/>
    <s v="Yes"/>
    <s v="No"/>
    <s v="No"/>
    <x v="1"/>
    <n v="0"/>
    <s v="No"/>
    <x v="0"/>
    <s v="Direct Debit"/>
    <n v="31"/>
    <n v="31"/>
    <x v="1"/>
    <x v="4"/>
    <n v="1"/>
    <n v="1"/>
    <x v="2"/>
  </r>
  <r>
    <s v="1875-GFTF"/>
    <s v="Yes"/>
    <x v="61"/>
    <n v="17"/>
    <n v="33"/>
    <n v="136"/>
    <n v="181.9"/>
    <s v="Yes"/>
    <x v="0"/>
    <n v="36.4"/>
    <n v="5"/>
    <n v="15"/>
    <x v="0"/>
    <n v="0"/>
    <x v="7"/>
    <s v="333-4594"/>
    <s v="Female"/>
    <x v="22"/>
    <s v="Yes"/>
    <s v="No"/>
    <s v="No"/>
    <x v="1"/>
    <n v="0"/>
    <s v="Yes"/>
    <x v="0"/>
    <s v="Direct Debit"/>
    <n v="48"/>
    <n v="396"/>
    <x v="1"/>
    <x v="3"/>
    <n v="1"/>
    <n v="1"/>
    <x v="2"/>
  </r>
  <r>
    <s v="7577-BBUO"/>
    <s v="Yes"/>
    <x v="48"/>
    <n v="19"/>
    <n v="53.2"/>
    <n v="120"/>
    <n v="558"/>
    <s v="Yes"/>
    <x v="0"/>
    <n v="111.6"/>
    <n v="2"/>
    <n v="3"/>
    <x v="0"/>
    <n v="0"/>
    <x v="28"/>
    <s v="375-2522"/>
    <s v="Female"/>
    <x v="41"/>
    <s v="No"/>
    <s v="Yes"/>
    <s v="No"/>
    <x v="2"/>
    <n v="0"/>
    <s v="No"/>
    <x v="0"/>
    <s v="Direct Debit"/>
    <n v="38"/>
    <n v="203"/>
    <x v="1"/>
    <x v="1"/>
    <n v="1"/>
    <n v="1"/>
    <x v="0"/>
  </r>
  <r>
    <s v="4610-OZDY"/>
    <s v="Yes"/>
    <x v="15"/>
    <n v="2"/>
    <n v="8"/>
    <n v="0"/>
    <n v="0"/>
    <s v="No"/>
    <x v="1"/>
    <n v="0"/>
    <n v="1"/>
    <n v="5"/>
    <x v="0"/>
    <n v="0"/>
    <x v="9"/>
    <s v="388-2240"/>
    <s v="Female"/>
    <x v="19"/>
    <s v="Yes"/>
    <s v="No"/>
    <s v="No"/>
    <x v="1"/>
    <n v="0"/>
    <s v="No"/>
    <x v="0"/>
    <s v="Direct Debit"/>
    <n v="45"/>
    <n v="91"/>
    <x v="1"/>
    <x v="1"/>
    <n v="1"/>
    <n v="1"/>
    <x v="1"/>
  </r>
  <r>
    <s v="4154-VIZI"/>
    <s v="Yes"/>
    <x v="24"/>
    <n v="91"/>
    <n v="215.4"/>
    <n v="180"/>
    <n v="255"/>
    <s v="Yes"/>
    <x v="0"/>
    <n v="85"/>
    <n v="5"/>
    <n v="2"/>
    <x v="1"/>
    <n v="31"/>
    <x v="22"/>
    <s v="373-4264"/>
    <s v="Female"/>
    <x v="9"/>
    <s v="No"/>
    <s v="No"/>
    <s v="No"/>
    <x v="0"/>
    <n v="0"/>
    <s v="No"/>
    <x v="1"/>
    <s v="Paper Check"/>
    <n v="12"/>
    <n v="504"/>
    <x v="1"/>
    <x v="3"/>
    <n v="1"/>
    <n v="1"/>
    <x v="0"/>
  </r>
  <r>
    <s v="7543-ULUN"/>
    <s v="Yes"/>
    <x v="64"/>
    <n v="118"/>
    <n v="269.5"/>
    <n v="4"/>
    <n v="12.8"/>
    <s v="Yes"/>
    <x v="0"/>
    <n v="3.2"/>
    <n v="2"/>
    <n v="10"/>
    <x v="0"/>
    <n v="0"/>
    <x v="35"/>
    <s v="354-5689"/>
    <s v="Female"/>
    <x v="26"/>
    <s v="No"/>
    <s v="No"/>
    <s v="No"/>
    <x v="0"/>
    <n v="0"/>
    <s v="No"/>
    <x v="0"/>
    <s v="Credit Card"/>
    <n v="55"/>
    <n v="2135"/>
    <x v="1"/>
    <x v="3"/>
    <n v="1"/>
    <n v="1"/>
    <x v="1"/>
  </r>
  <r>
    <s v="7484-QDBD"/>
    <s v="Yes"/>
    <x v="6"/>
    <n v="354"/>
    <n v="686.9"/>
    <n v="78"/>
    <n v="518.70000000000005"/>
    <s v="Yes"/>
    <x v="0"/>
    <n v="129.69999999999999"/>
    <n v="3"/>
    <n v="2"/>
    <x v="0"/>
    <n v="0"/>
    <x v="39"/>
    <s v="416-7013"/>
    <s v="Female"/>
    <x v="3"/>
    <s v="No"/>
    <s v="No"/>
    <s v="No"/>
    <x v="0"/>
    <n v="0"/>
    <s v="Yes"/>
    <x v="2"/>
    <s v="Direct Debit"/>
    <n v="46"/>
    <n v="2630"/>
    <x v="1"/>
    <x v="4"/>
    <n v="1"/>
    <n v="1"/>
    <x v="0"/>
  </r>
  <r>
    <s v="4098-TXZP"/>
    <s v="Yes"/>
    <x v="0"/>
    <n v="4"/>
    <n v="10"/>
    <n v="5"/>
    <n v="8.5"/>
    <s v="Yes"/>
    <x v="0"/>
    <n v="2.8"/>
    <n v="2"/>
    <n v="6"/>
    <x v="0"/>
    <n v="0"/>
    <x v="7"/>
    <s v="350-4297"/>
    <s v="Male"/>
    <x v="51"/>
    <s v="No"/>
    <s v="No"/>
    <s v="No"/>
    <x v="0"/>
    <n v="0"/>
    <s v="No"/>
    <x v="0"/>
    <s v="Direct Debit"/>
    <n v="22"/>
    <n v="22"/>
    <x v="1"/>
    <x v="4"/>
    <n v="1"/>
    <n v="1"/>
    <x v="1"/>
  </r>
  <r>
    <s v="6871-TWPP"/>
    <s v="Yes"/>
    <x v="42"/>
    <n v="74"/>
    <n v="152.19999999999999"/>
    <n v="116"/>
    <n v="342.2"/>
    <s v="Yes"/>
    <x v="0"/>
    <n v="114.1"/>
    <n v="4"/>
    <n v="43"/>
    <x v="0"/>
    <n v="0"/>
    <x v="28"/>
    <s v="350-7114"/>
    <s v="Male"/>
    <x v="10"/>
    <s v="No"/>
    <s v="No"/>
    <s v="No"/>
    <x v="0"/>
    <n v="0"/>
    <s v="Yes"/>
    <x v="0"/>
    <s v="Direct Debit"/>
    <n v="44"/>
    <n v="1681"/>
    <x v="1"/>
    <x v="3"/>
    <n v="1"/>
    <n v="1"/>
    <x v="2"/>
  </r>
  <r>
    <s v="5142-KBXL"/>
    <s v="Yes"/>
    <x v="15"/>
    <n v="6"/>
    <n v="15.5"/>
    <n v="12"/>
    <n v="41.7"/>
    <s v="Yes"/>
    <x v="0"/>
    <n v="10.4"/>
    <n v="5"/>
    <n v="2"/>
    <x v="0"/>
    <n v="0"/>
    <x v="29"/>
    <s v="372-2990"/>
    <s v="Male"/>
    <x v="46"/>
    <s v="No"/>
    <s v="No"/>
    <s v="No"/>
    <x v="0"/>
    <n v="0"/>
    <s v="No"/>
    <x v="0"/>
    <s v="Credit Card"/>
    <n v="10"/>
    <n v="20"/>
    <x v="1"/>
    <x v="15"/>
    <n v="1"/>
    <n v="1"/>
    <x v="0"/>
  </r>
  <r>
    <s v="0671-IGOJ"/>
    <s v="Yes"/>
    <x v="61"/>
    <n v="55"/>
    <n v="131.19999999999999"/>
    <n v="3"/>
    <n v="9.9"/>
    <s v="Yes"/>
    <x v="0"/>
    <n v="3.3"/>
    <n v="3"/>
    <n v="21"/>
    <x v="0"/>
    <n v="0"/>
    <x v="7"/>
    <s v="394-4260"/>
    <s v="Female"/>
    <x v="19"/>
    <s v="Yes"/>
    <s v="No"/>
    <s v="No"/>
    <x v="1"/>
    <n v="0"/>
    <s v="No"/>
    <x v="0"/>
    <s v="Direct Debit"/>
    <n v="62"/>
    <n v="510"/>
    <x v="1"/>
    <x v="15"/>
    <n v="1"/>
    <n v="1"/>
    <x v="2"/>
  </r>
  <r>
    <s v="6693-FIOE"/>
    <s v="Yes"/>
    <x v="68"/>
    <n v="11"/>
    <n v="25.8"/>
    <n v="16"/>
    <n v="53.6"/>
    <s v="Yes"/>
    <x v="0"/>
    <n v="10.7"/>
    <n v="1"/>
    <n v="4"/>
    <x v="1"/>
    <n v="0"/>
    <x v="7"/>
    <s v="405-7204"/>
    <s v="Male"/>
    <x v="57"/>
    <s v="No"/>
    <s v="Yes"/>
    <s v="No"/>
    <x v="2"/>
    <n v="0"/>
    <s v="No"/>
    <x v="0"/>
    <s v="Direct Debit"/>
    <n v="43"/>
    <n v="276"/>
    <x v="1"/>
    <x v="1"/>
    <n v="1"/>
    <n v="1"/>
    <x v="0"/>
  </r>
  <r>
    <s v="0315-NQKV"/>
    <s v="Yes"/>
    <x v="31"/>
    <n v="44"/>
    <n v="127.5"/>
    <n v="360"/>
    <n v="642"/>
    <s v="Yes"/>
    <x v="0"/>
    <n v="160.5"/>
    <n v="4"/>
    <n v="1"/>
    <x v="0"/>
    <n v="0"/>
    <x v="9"/>
    <s v="408-9572"/>
    <s v="Female"/>
    <x v="65"/>
    <s v="No"/>
    <s v="Yes"/>
    <s v="No"/>
    <x v="2"/>
    <n v="0"/>
    <s v="No"/>
    <x v="0"/>
    <s v="Direct Debit"/>
    <n v="53"/>
    <n v="1677"/>
    <x v="1"/>
    <x v="1"/>
    <n v="1"/>
    <n v="1"/>
    <x v="0"/>
  </r>
  <r>
    <s v="7571-MUZE"/>
    <s v="Yes"/>
    <x v="5"/>
    <n v="106"/>
    <n v="220.6"/>
    <n v="152"/>
    <n v="224.2"/>
    <s v="Yes"/>
    <x v="0"/>
    <n v="74.7"/>
    <n v="2"/>
    <n v="3"/>
    <x v="0"/>
    <n v="0"/>
    <x v="41"/>
    <s v="384-9243"/>
    <s v="Female"/>
    <x v="21"/>
    <s v="No"/>
    <s v="No"/>
    <s v="No"/>
    <x v="0"/>
    <n v="0"/>
    <s v="No"/>
    <x v="0"/>
    <s v="Credit Card"/>
    <n v="41"/>
    <n v="700"/>
    <x v="1"/>
    <x v="3"/>
    <n v="1"/>
    <n v="1"/>
    <x v="0"/>
  </r>
  <r>
    <s v="1557-JJJV"/>
    <s v="Yes"/>
    <x v="70"/>
    <n v="62"/>
    <n v="116.8"/>
    <n v="33"/>
    <n v="129.80000000000001"/>
    <s v="Yes"/>
    <x v="0"/>
    <n v="43.3"/>
    <n v="2"/>
    <n v="4"/>
    <x v="0"/>
    <n v="0"/>
    <x v="26"/>
    <s v="359-7521"/>
    <s v="Female"/>
    <x v="36"/>
    <s v="No"/>
    <s v="Yes"/>
    <s v="No"/>
    <x v="2"/>
    <n v="0"/>
    <s v="Yes"/>
    <x v="0"/>
    <s v="Direct Debit"/>
    <n v="55"/>
    <n v="805"/>
    <x v="4"/>
    <x v="9"/>
    <n v="1"/>
    <n v="1"/>
    <x v="0"/>
  </r>
  <r>
    <s v="2043-YDFI"/>
    <s v="Yes"/>
    <x v="58"/>
    <n v="57"/>
    <n v="134.19999999999999"/>
    <n v="9"/>
    <n v="7.1"/>
    <s v="Yes"/>
    <x v="0"/>
    <n v="1.8"/>
    <n v="5"/>
    <n v="12"/>
    <x v="0"/>
    <n v="0"/>
    <x v="46"/>
    <s v="379-6970"/>
    <s v="Male"/>
    <x v="18"/>
    <s v="No"/>
    <s v="No"/>
    <s v="No"/>
    <x v="0"/>
    <n v="0"/>
    <s v="No"/>
    <x v="1"/>
    <s v="Direct Debit"/>
    <n v="62"/>
    <n v="1655"/>
    <x v="4"/>
    <x v="8"/>
    <n v="1"/>
    <n v="1"/>
    <x v="2"/>
  </r>
  <r>
    <s v="3173-YFAE"/>
    <s v="Yes"/>
    <x v="70"/>
    <n v="66"/>
    <n v="137.5"/>
    <n v="18"/>
    <n v="96"/>
    <s v="Yes"/>
    <x v="0"/>
    <n v="32"/>
    <n v="4"/>
    <n v="2"/>
    <x v="0"/>
    <n v="0"/>
    <x v="1"/>
    <s v="351-7807"/>
    <s v="Male"/>
    <x v="65"/>
    <s v="No"/>
    <s v="Yes"/>
    <s v="No"/>
    <x v="2"/>
    <n v="0"/>
    <s v="No"/>
    <x v="0"/>
    <s v="Credit Card"/>
    <n v="32"/>
    <n v="486"/>
    <x v="1"/>
    <x v="3"/>
    <n v="1"/>
    <n v="1"/>
    <x v="0"/>
  </r>
  <r>
    <s v="0636-QIHN"/>
    <s v="Yes"/>
    <x v="48"/>
    <n v="42"/>
    <n v="77.5"/>
    <n v="2"/>
    <n v="10.7"/>
    <s v="Yes"/>
    <x v="0"/>
    <n v="3.6"/>
    <n v="4"/>
    <n v="35"/>
    <x v="0"/>
    <n v="0"/>
    <x v="45"/>
    <s v="352-4534"/>
    <s v="Female"/>
    <x v="6"/>
    <s v="Yes"/>
    <s v="No"/>
    <s v="No"/>
    <x v="1"/>
    <n v="0"/>
    <s v="No"/>
    <x v="0"/>
    <s v="Direct Debit"/>
    <n v="54"/>
    <n v="281"/>
    <x v="4"/>
    <x v="6"/>
    <n v="1"/>
    <n v="1"/>
    <x v="2"/>
  </r>
  <r>
    <s v="0878-XJKA"/>
    <s v="Yes"/>
    <x v="0"/>
    <n v="5"/>
    <n v="9"/>
    <n v="6"/>
    <n v="13.4"/>
    <s v="Yes"/>
    <x v="0"/>
    <n v="4.5"/>
    <n v="2"/>
    <n v="4"/>
    <x v="1"/>
    <n v="7"/>
    <x v="23"/>
    <s v="379-1336"/>
    <s v="Female"/>
    <x v="0"/>
    <s v="No"/>
    <s v="No"/>
    <s v="No"/>
    <x v="0"/>
    <n v="0"/>
    <s v="No"/>
    <x v="0"/>
    <s v="Direct Debit"/>
    <n v="43"/>
    <n v="43"/>
    <x v="4"/>
    <x v="12"/>
    <n v="1"/>
    <n v="1"/>
    <x v="0"/>
  </r>
  <r>
    <s v="1225-LCEZ"/>
    <s v="Yes"/>
    <x v="0"/>
    <n v="1"/>
    <n v="4"/>
    <n v="14"/>
    <n v="86.8"/>
    <s v="Yes"/>
    <x v="0"/>
    <n v="43.4"/>
    <n v="4"/>
    <n v="2"/>
    <x v="0"/>
    <n v="0"/>
    <x v="36"/>
    <s v="354-7201"/>
    <s v="Male"/>
    <x v="2"/>
    <s v="No"/>
    <s v="No"/>
    <s v="No"/>
    <x v="0"/>
    <n v="0"/>
    <s v="No"/>
    <x v="0"/>
    <s v="Direct Debit"/>
    <n v="16"/>
    <n v="16"/>
    <x v="5"/>
    <x v="13"/>
    <n v="1"/>
    <n v="1"/>
    <x v="0"/>
  </r>
  <r>
    <s v="9465-PPAJ"/>
    <s v="Yes"/>
    <x v="43"/>
    <n v="6"/>
    <n v="16.600000000000001"/>
    <n v="0"/>
    <n v="0"/>
    <s v="No"/>
    <x v="1"/>
    <n v="0"/>
    <n v="3"/>
    <n v="19"/>
    <x v="0"/>
    <n v="0"/>
    <x v="3"/>
    <s v="332-6139"/>
    <s v="Male"/>
    <x v="19"/>
    <s v="Yes"/>
    <s v="No"/>
    <s v="No"/>
    <x v="1"/>
    <n v="0"/>
    <s v="No"/>
    <x v="0"/>
    <s v="Direct Debit"/>
    <n v="26"/>
    <n v="106"/>
    <x v="5"/>
    <x v="14"/>
    <n v="1"/>
    <n v="1"/>
    <x v="2"/>
  </r>
  <r>
    <s v="0357-QWDW"/>
    <s v="Yes"/>
    <x v="45"/>
    <n v="183"/>
    <n v="471"/>
    <n v="0"/>
    <n v="0"/>
    <s v="No"/>
    <x v="0"/>
    <n v="0"/>
    <n v="3"/>
    <n v="5"/>
    <x v="0"/>
    <n v="0"/>
    <x v="1"/>
    <s v="329-8056"/>
    <s v="Female"/>
    <x v="11"/>
    <s v="No"/>
    <s v="No"/>
    <s v="No"/>
    <x v="0"/>
    <n v="0"/>
    <s v="No"/>
    <x v="0"/>
    <s v="Credit Card"/>
    <n v="43"/>
    <n v="2250"/>
    <x v="5"/>
    <x v="18"/>
    <n v="1"/>
    <n v="1"/>
    <x v="1"/>
  </r>
  <r>
    <s v="2074-VQGR"/>
    <s v="Yes"/>
    <x v="12"/>
    <n v="327"/>
    <n v="891"/>
    <n v="0"/>
    <n v="0"/>
    <s v="No"/>
    <x v="1"/>
    <n v="0"/>
    <n v="4"/>
    <n v="3"/>
    <x v="0"/>
    <n v="0"/>
    <x v="44"/>
    <s v="350-2250"/>
    <s v="Male"/>
    <x v="60"/>
    <s v="No"/>
    <s v="Yes"/>
    <s v="No"/>
    <x v="2"/>
    <n v="0"/>
    <s v="No"/>
    <x v="0"/>
    <s v="Direct Debit"/>
    <n v="40"/>
    <n v="2379"/>
    <x v="5"/>
    <x v="11"/>
    <n v="1"/>
    <n v="1"/>
    <x v="0"/>
  </r>
  <r>
    <s v="2381-HIOG"/>
    <s v="Yes"/>
    <x v="72"/>
    <n v="159"/>
    <n v="451"/>
    <n v="0"/>
    <n v="0"/>
    <s v="No"/>
    <x v="0"/>
    <n v="0"/>
    <n v="0"/>
    <n v="4"/>
    <x v="0"/>
    <n v="0"/>
    <x v="7"/>
    <s v="336-8010"/>
    <s v="Male"/>
    <x v="66"/>
    <s v="No"/>
    <s v="Yes"/>
    <s v="No"/>
    <x v="2"/>
    <n v="0"/>
    <s v="Yes"/>
    <x v="0"/>
    <s v="Direct Debit"/>
    <n v="41"/>
    <n v="1851"/>
    <x v="4"/>
    <x v="9"/>
    <n v="1"/>
    <n v="1"/>
    <x v="0"/>
  </r>
  <r>
    <s v="0072-JUCY"/>
    <s v="Yes"/>
    <x v="20"/>
    <n v="37"/>
    <n v="146.6"/>
    <n v="0"/>
    <n v="0"/>
    <s v="No"/>
    <x v="0"/>
    <n v="0"/>
    <n v="4"/>
    <n v="6"/>
    <x v="0"/>
    <n v="0"/>
    <x v="20"/>
    <s v="358-4412"/>
    <s v="Female"/>
    <x v="7"/>
    <s v="No"/>
    <s v="No"/>
    <s v="No"/>
    <x v="0"/>
    <n v="0"/>
    <s v="Yes"/>
    <x v="0"/>
    <s v="Direct Debit"/>
    <n v="52"/>
    <n v="696"/>
    <x v="1"/>
    <x v="3"/>
    <n v="1"/>
    <n v="1"/>
    <x v="1"/>
  </r>
  <r>
    <s v="8666-JGLU"/>
    <s v="Yes"/>
    <x v="44"/>
    <n v="125"/>
    <n v="248.4"/>
    <n v="0"/>
    <n v="0"/>
    <s v="No"/>
    <x v="0"/>
    <n v="0"/>
    <n v="0"/>
    <n v="2"/>
    <x v="1"/>
    <n v="6"/>
    <x v="1"/>
    <s v="393-5208"/>
    <s v="Male"/>
    <x v="16"/>
    <s v="No"/>
    <s v="No"/>
    <s v="No"/>
    <x v="0"/>
    <n v="0"/>
    <s v="Yes"/>
    <x v="0"/>
    <s v="Direct Debit"/>
    <n v="25"/>
    <n v="778"/>
    <x v="3"/>
    <x v="5"/>
    <n v="1"/>
    <n v="1"/>
    <x v="0"/>
  </r>
  <r>
    <s v="0036-CPPU"/>
    <s v="Yes"/>
    <x v="20"/>
    <n v="32"/>
    <n v="103.9"/>
    <n v="0"/>
    <n v="0"/>
    <s v="No"/>
    <x v="0"/>
    <n v="0"/>
    <n v="0"/>
    <n v="18"/>
    <x v="0"/>
    <n v="0"/>
    <x v="11"/>
    <s v="344-9347"/>
    <s v="Male"/>
    <x v="54"/>
    <s v="No"/>
    <s v="No"/>
    <s v="No"/>
    <x v="0"/>
    <n v="0"/>
    <s v="No"/>
    <x v="0"/>
    <s v="Direct Debit"/>
    <n v="26"/>
    <n v="340"/>
    <x v="4"/>
    <x v="6"/>
    <n v="1"/>
    <n v="1"/>
    <x v="2"/>
  </r>
  <r>
    <s v="1644-YNVV"/>
    <s v="Yes"/>
    <x v="69"/>
    <n v="209"/>
    <n v="419.8"/>
    <n v="0"/>
    <n v="0"/>
    <s v="No"/>
    <x v="0"/>
    <n v="0"/>
    <n v="4"/>
    <n v="4"/>
    <x v="0"/>
    <n v="0"/>
    <x v="41"/>
    <s v="393-4528"/>
    <s v="Male"/>
    <x v="2"/>
    <s v="No"/>
    <s v="No"/>
    <s v="No"/>
    <x v="0"/>
    <n v="0"/>
    <s v="No"/>
    <x v="0"/>
    <s v="Credit Card"/>
    <n v="26"/>
    <n v="923"/>
    <x v="2"/>
    <x v="10"/>
    <n v="1"/>
    <n v="1"/>
    <x v="0"/>
  </r>
  <r>
    <s v="6820-XDBO"/>
    <s v="Yes"/>
    <x v="15"/>
    <n v="21"/>
    <n v="40"/>
    <n v="0"/>
    <n v="0"/>
    <s v="No"/>
    <x v="0"/>
    <n v="0"/>
    <n v="0"/>
    <n v="1"/>
    <x v="0"/>
    <n v="0"/>
    <x v="33"/>
    <s v="347-6164"/>
    <s v="Male"/>
    <x v="9"/>
    <s v="No"/>
    <s v="No"/>
    <s v="No"/>
    <x v="0"/>
    <n v="0"/>
    <s v="No"/>
    <x v="0"/>
    <s v="Direct Debit"/>
    <n v="45"/>
    <n v="112"/>
    <x v="2"/>
    <x v="7"/>
    <n v="1"/>
    <n v="1"/>
    <x v="0"/>
  </r>
  <r>
    <s v="1129-KZFF"/>
    <s v="Yes"/>
    <x v="0"/>
    <n v="2"/>
    <n v="5"/>
    <n v="0"/>
    <n v="0"/>
    <s v="No"/>
    <x v="0"/>
    <n v="0"/>
    <n v="2"/>
    <n v="11"/>
    <x v="0"/>
    <n v="0"/>
    <x v="26"/>
    <s v="421-9034"/>
    <s v="Male"/>
    <x v="19"/>
    <s v="Yes"/>
    <s v="No"/>
    <s v="No"/>
    <x v="1"/>
    <n v="0"/>
    <s v="No"/>
    <x v="0"/>
    <s v="Paper Check"/>
    <n v="26"/>
    <n v="26"/>
    <x v="2"/>
    <x v="7"/>
    <n v="1"/>
    <n v="1"/>
    <x v="2"/>
  </r>
  <r>
    <s v="9858-DDVK"/>
    <s v="Yes"/>
    <x v="51"/>
    <n v="146"/>
    <n v="341.4"/>
    <n v="0"/>
    <n v="0"/>
    <s v="No"/>
    <x v="0"/>
    <n v="0"/>
    <n v="0"/>
    <n v="2"/>
    <x v="0"/>
    <n v="0"/>
    <x v="26"/>
    <s v="356-4146"/>
    <s v="Female"/>
    <x v="27"/>
    <s v="No"/>
    <s v="Yes"/>
    <s v="No"/>
    <x v="2"/>
    <n v="0"/>
    <s v="No"/>
    <x v="0"/>
    <s v="Direct Debit"/>
    <n v="37"/>
    <n v="907"/>
    <x v="4"/>
    <x v="10"/>
    <n v="1"/>
    <n v="1"/>
    <x v="0"/>
  </r>
  <r>
    <s v="7768-NOLR"/>
    <s v="Yes"/>
    <x v="53"/>
    <n v="105"/>
    <n v="246"/>
    <n v="0"/>
    <n v="0"/>
    <s v="No"/>
    <x v="0"/>
    <n v="0"/>
    <n v="0"/>
    <n v="5"/>
    <x v="0"/>
    <n v="0"/>
    <x v="19"/>
    <s v="336-1880"/>
    <s v="Female"/>
    <x v="46"/>
    <s v="No"/>
    <s v="No"/>
    <s v="No"/>
    <x v="0"/>
    <n v="0"/>
    <s v="No"/>
    <x v="0"/>
    <s v="Direct Debit"/>
    <n v="34"/>
    <n v="564"/>
    <x v="4"/>
    <x v="17"/>
    <n v="1"/>
    <n v="1"/>
    <x v="1"/>
  </r>
  <r>
    <s v="3874-WIUP"/>
    <s v="Yes"/>
    <x v="0"/>
    <n v="5"/>
    <n v="16"/>
    <n v="0"/>
    <n v="0"/>
    <s v="No"/>
    <x v="1"/>
    <n v="0"/>
    <n v="4"/>
    <n v="8"/>
    <x v="1"/>
    <n v="33"/>
    <x v="13"/>
    <s v="347-5843"/>
    <s v="Male"/>
    <x v="64"/>
    <s v="No"/>
    <s v="Yes"/>
    <s v="No"/>
    <x v="2"/>
    <n v="0"/>
    <s v="No"/>
    <x v="0"/>
    <s v="Direct Debit"/>
    <n v="40"/>
    <n v="40"/>
    <x v="5"/>
    <x v="11"/>
    <n v="1"/>
    <n v="1"/>
    <x v="1"/>
  </r>
  <r>
    <s v="7611-MRCU"/>
    <s v="Yes"/>
    <x v="75"/>
    <n v="232"/>
    <n v="551.20000000000005"/>
    <n v="0"/>
    <n v="0"/>
    <s v="No"/>
    <x v="0"/>
    <n v="0"/>
    <n v="0"/>
    <n v="3"/>
    <x v="0"/>
    <n v="0"/>
    <x v="48"/>
    <s v="365-1664"/>
    <s v="Male"/>
    <x v="26"/>
    <s v="No"/>
    <s v="No"/>
    <s v="No"/>
    <x v="0"/>
    <n v="0"/>
    <s v="No"/>
    <x v="0"/>
    <s v="Credit Card"/>
    <n v="44"/>
    <n v="1605"/>
    <x v="4"/>
    <x v="9"/>
    <n v="1"/>
    <n v="1"/>
    <x v="0"/>
  </r>
  <r>
    <s v="6378-QWSY"/>
    <s v="Yes"/>
    <x v="0"/>
    <n v="5"/>
    <n v="13"/>
    <n v="0"/>
    <n v="0"/>
    <s v="No"/>
    <x v="1"/>
    <n v="0"/>
    <n v="5"/>
    <n v="0"/>
    <x v="1"/>
    <n v="0"/>
    <x v="32"/>
    <s v="330-2635"/>
    <s v="Male"/>
    <x v="18"/>
    <s v="No"/>
    <s v="No"/>
    <s v="No"/>
    <x v="0"/>
    <n v="0"/>
    <s v="No"/>
    <x v="0"/>
    <s v="Paper Check"/>
    <n v="12"/>
    <n v="12"/>
    <x v="4"/>
    <x v="8"/>
    <n v="1"/>
    <n v="1"/>
    <x v="0"/>
  </r>
  <r>
    <s v="2933-FPCB"/>
    <s v="Yes"/>
    <x v="3"/>
    <n v="51"/>
    <n v="144.69999999999999"/>
    <n v="224.4375"/>
    <n v="412.96499999999997"/>
    <s v="Yes"/>
    <x v="0"/>
    <n v="103.2"/>
    <n v="2"/>
    <n v="9"/>
    <x v="0"/>
    <n v="0"/>
    <x v="30"/>
    <s v="344-3131"/>
    <s v="Female"/>
    <x v="48"/>
    <s v="No"/>
    <s v="No"/>
    <s v="No"/>
    <x v="0"/>
    <n v="0"/>
    <s v="No"/>
    <x v="0"/>
    <s v="Direct Debit"/>
    <n v="34"/>
    <n v="327"/>
    <x v="3"/>
    <x v="5"/>
    <n v="1"/>
    <n v="1"/>
    <x v="1"/>
  </r>
  <r>
    <s v="4867-BPPI"/>
    <s v="Yes"/>
    <x v="61"/>
    <n v="24"/>
    <n v="84.8"/>
    <n v="236.25"/>
    <n v="434.7"/>
    <s v="Yes"/>
    <x v="0"/>
    <n v="86.9"/>
    <n v="0"/>
    <n v="2"/>
    <x v="0"/>
    <n v="0"/>
    <x v="21"/>
    <s v="378-4294"/>
    <s v="Female"/>
    <x v="37"/>
    <s v="No"/>
    <s v="No"/>
    <s v="No"/>
    <x v="0"/>
    <n v="0"/>
    <s v="No"/>
    <x v="0"/>
    <s v="Direct Debit"/>
    <n v="39"/>
    <n v="328"/>
    <x v="1"/>
    <x v="3"/>
    <n v="1"/>
    <n v="1"/>
    <x v="0"/>
  </r>
  <r>
    <s v="0122-YFRD"/>
    <s v="Yes"/>
    <x v="72"/>
    <n v="182"/>
    <n v="400.7"/>
    <n v="225"/>
    <n v="414"/>
    <s v="Yes"/>
    <x v="0"/>
    <n v="138"/>
    <n v="5"/>
    <n v="3"/>
    <x v="0"/>
    <n v="0"/>
    <x v="22"/>
    <s v="343-9365"/>
    <s v="Male"/>
    <x v="14"/>
    <s v="No"/>
    <s v="Yes"/>
    <s v="No"/>
    <x v="2"/>
    <n v="0"/>
    <s v="Yes"/>
    <x v="1"/>
    <s v="Credit Card"/>
    <n v="23"/>
    <n v="1026"/>
    <x v="4"/>
    <x v="12"/>
    <n v="1"/>
    <n v="1"/>
    <x v="0"/>
  </r>
  <r>
    <s v="0714-OCZW"/>
    <s v="Yes"/>
    <x v="58"/>
    <n v="105"/>
    <n v="374.3"/>
    <n v="27"/>
    <n v="243"/>
    <s v="Yes"/>
    <x v="0"/>
    <n v="81"/>
    <n v="2"/>
    <n v="0"/>
    <x v="1"/>
    <n v="0"/>
    <x v="47"/>
    <s v="344-5181"/>
    <s v="Male"/>
    <x v="41"/>
    <s v="No"/>
    <s v="Yes"/>
    <s v="No"/>
    <x v="2"/>
    <n v="0"/>
    <s v="No"/>
    <x v="1"/>
    <s v="Direct Debit"/>
    <n v="15"/>
    <n v="411"/>
    <x v="5"/>
    <x v="14"/>
    <n v="1"/>
    <n v="1"/>
    <x v="0"/>
  </r>
  <r>
    <s v="2096-XKFA"/>
    <s v="Yes"/>
    <x v="20"/>
    <n v="17"/>
    <n v="50.1"/>
    <n v="39"/>
    <n v="89.7"/>
    <s v="Yes"/>
    <x v="0"/>
    <n v="44.9"/>
    <n v="2"/>
    <n v="4"/>
    <x v="1"/>
    <n v="24"/>
    <x v="30"/>
    <s v="344-9620"/>
    <s v="Male"/>
    <x v="48"/>
    <s v="No"/>
    <s v="No"/>
    <s v="No"/>
    <x v="0"/>
    <n v="0"/>
    <s v="No"/>
    <x v="0"/>
    <s v="Paper Check"/>
    <n v="43"/>
    <n v="535"/>
    <x v="5"/>
    <x v="14"/>
    <n v="1"/>
    <n v="1"/>
    <x v="0"/>
  </r>
  <r>
    <s v="0684-GPKD"/>
    <s v="Yes"/>
    <x v="2"/>
    <n v="136"/>
    <n v="443.4"/>
    <n v="264"/>
    <n v="396"/>
    <s v="Yes"/>
    <x v="0"/>
    <n v="198"/>
    <n v="5"/>
    <n v="1"/>
    <x v="0"/>
    <n v="0"/>
    <x v="28"/>
    <s v="409-8802"/>
    <s v="Male"/>
    <x v="2"/>
    <s v="No"/>
    <s v="No"/>
    <s v="No"/>
    <x v="0"/>
    <n v="0"/>
    <s v="No"/>
    <x v="0"/>
    <s v="Direct Debit"/>
    <n v="57"/>
    <n v="2533"/>
    <x v="5"/>
    <x v="18"/>
    <n v="1"/>
    <n v="1"/>
    <x v="0"/>
  </r>
  <r>
    <s v="9150-UVBS"/>
    <s v="Yes"/>
    <x v="7"/>
    <n v="90"/>
    <n v="225.6"/>
    <n v="100"/>
    <n v="302.5"/>
    <s v="Yes"/>
    <x v="0"/>
    <n v="75.599999999999994"/>
    <n v="0"/>
    <n v="4"/>
    <x v="0"/>
    <n v="0"/>
    <x v="49"/>
    <s v="389-7620"/>
    <s v="Male"/>
    <x v="34"/>
    <s v="No"/>
    <s v="Yes"/>
    <s v="No"/>
    <x v="2"/>
    <n v="0"/>
    <s v="Yes"/>
    <x v="0"/>
    <s v="Credit Card"/>
    <n v="61"/>
    <n v="1527"/>
    <x v="5"/>
    <x v="11"/>
    <n v="1"/>
    <n v="1"/>
    <x v="0"/>
  </r>
  <r>
    <s v="0727-AWQD"/>
    <s v="Yes"/>
    <x v="5"/>
    <n v="59"/>
    <n v="173.8"/>
    <n v="136"/>
    <n v="181.9"/>
    <s v="Yes"/>
    <x v="0"/>
    <n v="91"/>
    <n v="1"/>
    <n v="2"/>
    <x v="0"/>
    <n v="0"/>
    <x v="39"/>
    <s v="338-1724"/>
    <s v="Male"/>
    <x v="20"/>
    <s v="No"/>
    <s v="No"/>
    <s v="No"/>
    <x v="0"/>
    <n v="0"/>
    <s v="Yes"/>
    <x v="1"/>
    <s v="Credit Card"/>
    <n v="35"/>
    <n v="616"/>
    <x v="4"/>
    <x v="9"/>
    <n v="1"/>
    <n v="1"/>
    <x v="0"/>
  </r>
  <r>
    <s v="2184-QPSK"/>
    <s v="Yes"/>
    <x v="25"/>
    <n v="286"/>
    <n v="719.7"/>
    <n v="120"/>
    <n v="558"/>
    <s v="Yes"/>
    <x v="0"/>
    <n v="186"/>
    <n v="4"/>
    <n v="5"/>
    <x v="0"/>
    <n v="0"/>
    <x v="37"/>
    <s v="409-2983"/>
    <s v="Male"/>
    <x v="44"/>
    <s v="No"/>
    <s v="No"/>
    <s v="No"/>
    <x v="0"/>
    <n v="0"/>
    <s v="Yes"/>
    <x v="0"/>
    <s v="Direct Debit"/>
    <n v="63"/>
    <n v="3785"/>
    <x v="4"/>
    <x v="8"/>
    <n v="1"/>
    <n v="1"/>
    <x v="1"/>
  </r>
  <r>
    <s v="5700-NGCZ"/>
    <s v="Yes"/>
    <x v="39"/>
    <n v="116"/>
    <n v="213.3"/>
    <n v="180"/>
    <n v="255"/>
    <s v="Yes"/>
    <x v="0"/>
    <n v="51"/>
    <n v="2"/>
    <n v="6"/>
    <x v="0"/>
    <n v="0"/>
    <x v="5"/>
    <s v="374-1836"/>
    <s v="Male"/>
    <x v="50"/>
    <s v="No"/>
    <s v="No"/>
    <s v="No"/>
    <x v="0"/>
    <n v="0"/>
    <s v="No"/>
    <x v="0"/>
    <s v="Credit Card"/>
    <n v="34"/>
    <n v="1043"/>
    <x v="3"/>
    <x v="5"/>
    <n v="1"/>
    <n v="1"/>
    <x v="1"/>
  </r>
  <r>
    <s v="6300-MVUZ"/>
    <s v="Yes"/>
    <x v="0"/>
    <n v="5"/>
    <n v="12"/>
    <n v="4"/>
    <n v="12.8"/>
    <s v="Yes"/>
    <x v="0"/>
    <n v="4.3"/>
    <n v="2"/>
    <n v="3"/>
    <x v="0"/>
    <n v="0"/>
    <x v="3"/>
    <s v="344-1970"/>
    <s v="Female"/>
    <x v="28"/>
    <s v="No"/>
    <s v="No"/>
    <s v="No"/>
    <x v="0"/>
    <n v="0"/>
    <s v="No"/>
    <x v="0"/>
    <s v="Paper Check"/>
    <n v="26"/>
    <n v="26"/>
    <x v="4"/>
    <x v="6"/>
    <n v="1"/>
    <n v="1"/>
    <x v="0"/>
  </r>
  <r>
    <s v="8521-FRTG"/>
    <s v="Yes"/>
    <x v="64"/>
    <n v="270"/>
    <n v="471.6"/>
    <n v="78"/>
    <n v="518.70000000000005"/>
    <s v="Yes"/>
    <x v="0"/>
    <n v="259.39999999999998"/>
    <n v="2"/>
    <n v="12"/>
    <x v="1"/>
    <n v="79"/>
    <x v="23"/>
    <s v="417-2774"/>
    <s v="Male"/>
    <x v="56"/>
    <s v="No"/>
    <s v="Yes"/>
    <s v="No"/>
    <x v="2"/>
    <n v="0"/>
    <s v="No"/>
    <x v="0"/>
    <s v="Direct Debit"/>
    <n v="35"/>
    <n v="1387"/>
    <x v="2"/>
    <x v="7"/>
    <n v="1"/>
    <n v="1"/>
    <x v="2"/>
  </r>
  <r>
    <s v="6445-TYWB"/>
    <s v="Yes"/>
    <x v="0"/>
    <n v="4"/>
    <n v="11"/>
    <n v="5"/>
    <n v="8.5"/>
    <s v="Yes"/>
    <x v="0"/>
    <n v="4.3"/>
    <n v="0"/>
    <n v="5"/>
    <x v="0"/>
    <n v="0"/>
    <x v="28"/>
    <s v="372-6920"/>
    <s v="Female"/>
    <x v="35"/>
    <s v="No"/>
    <s v="No"/>
    <s v="No"/>
    <x v="0"/>
    <n v="0"/>
    <s v="No"/>
    <x v="0"/>
    <s v="Direct Debit"/>
    <n v="35"/>
    <n v="35"/>
    <x v="2"/>
    <x v="7"/>
    <n v="1"/>
    <n v="1"/>
    <x v="1"/>
  </r>
  <r>
    <s v="3252-VLNU"/>
    <s v="Yes"/>
    <x v="73"/>
    <n v="232"/>
    <n v="471"/>
    <n v="116"/>
    <n v="342.2"/>
    <s v="Yes"/>
    <x v="0"/>
    <n v="171.1"/>
    <n v="5"/>
    <n v="11"/>
    <x v="0"/>
    <n v="0"/>
    <x v="18"/>
    <s v="333-6575"/>
    <s v="Female"/>
    <x v="60"/>
    <s v="No"/>
    <s v="Yes"/>
    <s v="No"/>
    <x v="2"/>
    <n v="0"/>
    <s v="Yes"/>
    <x v="0"/>
    <s v="Direct Debit"/>
    <n v="40"/>
    <n v="1178"/>
    <x v="2"/>
    <x v="7"/>
    <n v="1"/>
    <n v="1"/>
    <x v="2"/>
  </r>
  <r>
    <s v="9702-AOEB"/>
    <s v="Yes"/>
    <x v="30"/>
    <n v="20"/>
    <n v="42.7"/>
    <n v="12"/>
    <n v="41.7"/>
    <s v="Yes"/>
    <x v="0"/>
    <n v="10.4"/>
    <n v="2"/>
    <n v="6"/>
    <x v="0"/>
    <n v="0"/>
    <x v="39"/>
    <s v="353-5714"/>
    <s v="Male"/>
    <x v="47"/>
    <s v="No"/>
    <s v="Yes"/>
    <s v="No"/>
    <x v="2"/>
    <n v="0"/>
    <s v="No"/>
    <x v="0"/>
    <s v="Direct Debit"/>
    <n v="37"/>
    <n v="113"/>
    <x v="1"/>
    <x v="3"/>
    <n v="1"/>
    <n v="1"/>
    <x v="1"/>
  </r>
  <r>
    <s v="6660-OJEU"/>
    <s v="Yes"/>
    <x v="0"/>
    <n v="7"/>
    <n v="15"/>
    <n v="3"/>
    <n v="9.9"/>
    <s v="Yes"/>
    <x v="0"/>
    <n v="5"/>
    <n v="1"/>
    <n v="2"/>
    <x v="0"/>
    <n v="0"/>
    <x v="13"/>
    <s v="373-4483"/>
    <s v="Male"/>
    <x v="13"/>
    <s v="No"/>
    <s v="Yes"/>
    <s v="No"/>
    <x v="2"/>
    <n v="0"/>
    <s v="No"/>
    <x v="0"/>
    <s v="Direct Debit"/>
    <n v="26"/>
    <n v="26"/>
    <x v="1"/>
    <x v="3"/>
    <n v="1"/>
    <n v="1"/>
    <x v="0"/>
  </r>
  <r>
    <s v="0078-GGDI"/>
    <s v="Yes"/>
    <x v="25"/>
    <n v="292"/>
    <n v="952.2"/>
    <n v="360"/>
    <n v="642"/>
    <s v="Yes"/>
    <x v="0"/>
    <n v="128.4"/>
    <n v="1"/>
    <n v="12"/>
    <x v="0"/>
    <n v="0"/>
    <x v="31"/>
    <s v="380-2929"/>
    <s v="Male"/>
    <x v="7"/>
    <s v="No"/>
    <s v="No"/>
    <s v="No"/>
    <x v="0"/>
    <n v="0"/>
    <s v="Yes"/>
    <x v="0"/>
    <s v="Direct Debit"/>
    <n v="50"/>
    <n v="2961"/>
    <x v="1"/>
    <x v="3"/>
    <n v="1"/>
    <n v="1"/>
    <x v="2"/>
  </r>
  <r>
    <s v="9447-DDHP"/>
    <s v="Yes"/>
    <x v="32"/>
    <n v="75"/>
    <n v="157.5"/>
    <n v="33"/>
    <n v="129.80000000000001"/>
    <s v="Yes"/>
    <x v="0"/>
    <n v="64.900000000000006"/>
    <n v="3"/>
    <n v="12"/>
    <x v="0"/>
    <n v="0"/>
    <x v="7"/>
    <s v="380-6437"/>
    <s v="Male"/>
    <x v="20"/>
    <s v="No"/>
    <s v="No"/>
    <s v="No"/>
    <x v="0"/>
    <n v="0"/>
    <s v="No"/>
    <x v="0"/>
    <s v="Direct Debit"/>
    <n v="26"/>
    <n v="268"/>
    <x v="4"/>
    <x v="12"/>
    <n v="1"/>
    <n v="1"/>
    <x v="2"/>
  </r>
  <r>
    <s v="1854-KBGI"/>
    <s v="Yes"/>
    <x v="0"/>
    <n v="6"/>
    <n v="13"/>
    <n v="9"/>
    <n v="7.1"/>
    <s v="Yes"/>
    <x v="0"/>
    <n v="3.6"/>
    <n v="2"/>
    <n v="35"/>
    <x v="0"/>
    <n v="0"/>
    <x v="24"/>
    <s v="407-2718"/>
    <s v="Female"/>
    <x v="23"/>
    <s v="Yes"/>
    <s v="No"/>
    <s v="No"/>
    <x v="1"/>
    <n v="0"/>
    <s v="No"/>
    <x v="0"/>
    <s v="Paper Check"/>
    <n v="31"/>
    <n v="31"/>
    <x v="5"/>
    <x v="13"/>
    <n v="1"/>
    <n v="1"/>
    <x v="2"/>
  </r>
  <r>
    <s v="8002-AYDG"/>
    <s v="Yes"/>
    <x v="60"/>
    <n v="108"/>
    <n v="268.8"/>
    <n v="0"/>
    <n v="0"/>
    <s v="No"/>
    <x v="1"/>
    <n v="0"/>
    <n v="5"/>
    <n v="6"/>
    <x v="0"/>
    <n v="0"/>
    <x v="14"/>
    <s v="357-1938"/>
    <s v="Female"/>
    <x v="11"/>
    <s v="No"/>
    <s v="No"/>
    <s v="No"/>
    <x v="0"/>
    <n v="0"/>
    <s v="No"/>
    <x v="1"/>
    <s v="Credit Card"/>
    <n v="32"/>
    <n v="2167"/>
    <x v="5"/>
    <x v="14"/>
    <n v="1"/>
    <n v="1"/>
    <x v="1"/>
  </r>
  <r>
    <s v="1189-YCPM"/>
    <s v="Yes"/>
    <x v="0"/>
    <n v="6"/>
    <n v="15"/>
    <n v="2"/>
    <n v="10.7"/>
    <s v="Yes"/>
    <x v="0"/>
    <n v="2.1"/>
    <n v="1"/>
    <n v="0"/>
    <x v="1"/>
    <n v="0"/>
    <x v="29"/>
    <s v="395-6758"/>
    <s v="Female"/>
    <x v="53"/>
    <s v="Yes"/>
    <s v="No"/>
    <s v="No"/>
    <x v="1"/>
    <n v="0"/>
    <s v="No"/>
    <x v="0"/>
    <s v="Credit Card"/>
    <n v="8"/>
    <n v="8"/>
    <x v="5"/>
    <x v="11"/>
    <n v="1"/>
    <n v="1"/>
    <x v="0"/>
  </r>
  <r>
    <s v="6870-XSYK"/>
    <s v="Yes"/>
    <x v="1"/>
    <n v="164"/>
    <n v="463.3"/>
    <n v="0"/>
    <n v="0"/>
    <s v="No"/>
    <x v="1"/>
    <n v="0"/>
    <n v="5"/>
    <n v="8"/>
    <x v="1"/>
    <n v="37"/>
    <x v="49"/>
    <s v="409-4671"/>
    <s v="Female"/>
    <x v="55"/>
    <s v="No"/>
    <s v="Yes"/>
    <s v="No"/>
    <x v="2"/>
    <n v="0"/>
    <s v="Yes"/>
    <x v="0"/>
    <s v="Direct Debit"/>
    <n v="62"/>
    <n v="2045"/>
    <x v="4"/>
    <x v="9"/>
    <n v="1"/>
    <n v="1"/>
    <x v="1"/>
  </r>
  <r>
    <s v="0446-IVSF"/>
    <s v="Yes"/>
    <x v="15"/>
    <n v="6"/>
    <n v="17.899999999999999"/>
    <n v="6"/>
    <n v="13.4"/>
    <s v="Yes"/>
    <x v="0"/>
    <n v="3.4"/>
    <n v="3"/>
    <n v="17"/>
    <x v="0"/>
    <n v="0"/>
    <x v="14"/>
    <s v="402-3370"/>
    <s v="Male"/>
    <x v="4"/>
    <s v="Yes"/>
    <s v="No"/>
    <s v="No"/>
    <x v="1"/>
    <n v="0"/>
    <s v="No"/>
    <x v="0"/>
    <s v="Credit Card"/>
    <n v="43"/>
    <n v="86"/>
    <x v="4"/>
    <x v="8"/>
    <n v="1"/>
    <n v="1"/>
    <x v="2"/>
  </r>
  <r>
    <s v="5679-JRKI"/>
    <s v="Yes"/>
    <x v="74"/>
    <n v="37"/>
    <n v="80.5"/>
    <n v="14"/>
    <n v="86.8"/>
    <s v="Yes"/>
    <x v="0"/>
    <n v="43.4"/>
    <n v="3"/>
    <n v="1"/>
    <x v="0"/>
    <n v="0"/>
    <x v="28"/>
    <s v="371-5655"/>
    <s v="Male"/>
    <x v="47"/>
    <s v="No"/>
    <s v="Yes"/>
    <s v="No"/>
    <x v="2"/>
    <n v="0"/>
    <s v="Yes"/>
    <x v="0"/>
    <s v="Direct Debit"/>
    <n v="45"/>
    <n v="299"/>
    <x v="3"/>
    <x v="5"/>
    <n v="1"/>
    <n v="1"/>
    <x v="0"/>
  </r>
  <r>
    <s v="4222-GZTM"/>
    <s v="Yes"/>
    <x v="0"/>
    <n v="3"/>
    <n v="8"/>
    <n v="7"/>
    <n v="12.6"/>
    <s v="Yes"/>
    <x v="0"/>
    <n v="3.2"/>
    <n v="4"/>
    <n v="17"/>
    <x v="0"/>
    <n v="0"/>
    <x v="41"/>
    <s v="337-1100"/>
    <s v="Male"/>
    <x v="4"/>
    <s v="Yes"/>
    <s v="No"/>
    <s v="No"/>
    <x v="1"/>
    <n v="0"/>
    <s v="No"/>
    <x v="0"/>
    <s v="Direct Debit"/>
    <n v="45"/>
    <n v="45"/>
    <x v="4"/>
    <x v="6"/>
    <n v="1"/>
    <n v="1"/>
    <x v="2"/>
  </r>
  <r>
    <s v="1637-NTTG"/>
    <s v="Yes"/>
    <x v="45"/>
    <n v="96"/>
    <n v="258.39999999999998"/>
    <n v="468"/>
    <n v="592.79999999999995"/>
    <s v="Yes"/>
    <x v="0"/>
    <n v="118.6"/>
    <n v="5"/>
    <n v="10"/>
    <x v="0"/>
    <n v="0"/>
    <x v="50"/>
    <s v="364-8128"/>
    <s v="Male"/>
    <x v="17"/>
    <s v="Yes"/>
    <s v="No"/>
    <s v="No"/>
    <x v="1"/>
    <n v="0"/>
    <s v="Yes"/>
    <x v="1"/>
    <s v="Direct Debit"/>
    <n v="54"/>
    <n v="2813"/>
    <x v="2"/>
    <x v="7"/>
    <n v="1"/>
    <n v="1"/>
    <x v="1"/>
  </r>
  <r>
    <s v="8851-ACHB"/>
    <s v="Yes"/>
    <x v="11"/>
    <n v="31"/>
    <n v="103.5"/>
    <n v="84"/>
    <n v="256.2"/>
    <s v="Yes"/>
    <x v="0"/>
    <n v="128.1"/>
    <n v="1"/>
    <n v="2"/>
    <x v="0"/>
    <n v="0"/>
    <x v="39"/>
    <s v="356-7817"/>
    <s v="Male"/>
    <x v="41"/>
    <s v="No"/>
    <s v="Yes"/>
    <s v="No"/>
    <x v="2"/>
    <n v="0"/>
    <s v="No"/>
    <x v="0"/>
    <s v="Direct Debit"/>
    <n v="27"/>
    <n v="555"/>
    <x v="2"/>
    <x v="7"/>
    <n v="1"/>
    <n v="1"/>
    <x v="0"/>
  </r>
  <r>
    <s v="1382-MJNN"/>
    <s v="Yes"/>
    <x v="17"/>
    <n v="119"/>
    <n v="284.60000000000002"/>
    <n v="0"/>
    <n v="0"/>
    <s v="No"/>
    <x v="1"/>
    <n v="0"/>
    <n v="0"/>
    <n v="12"/>
    <x v="0"/>
    <n v="0"/>
    <x v="10"/>
    <s v="378-8029"/>
    <s v="Female"/>
    <x v="20"/>
    <s v="No"/>
    <s v="No"/>
    <s v="No"/>
    <x v="0"/>
    <n v="0"/>
    <s v="Yes"/>
    <x v="0"/>
    <s v="Direct Debit"/>
    <n v="32"/>
    <n v="1540"/>
    <x v="2"/>
    <x v="7"/>
    <n v="1"/>
    <n v="1"/>
    <x v="2"/>
  </r>
  <r>
    <s v="9394-VEMU"/>
    <s v="Yes"/>
    <x v="1"/>
    <n v="223"/>
    <n v="364"/>
    <n v="231"/>
    <n v="349.8"/>
    <s v="Yes"/>
    <x v="0"/>
    <n v="70"/>
    <n v="1"/>
    <n v="6"/>
    <x v="1"/>
    <n v="21"/>
    <x v="24"/>
    <s v="386-4215"/>
    <s v="Female"/>
    <x v="38"/>
    <s v="No"/>
    <s v="No"/>
    <s v="No"/>
    <x v="0"/>
    <n v="0"/>
    <s v="No"/>
    <x v="0"/>
    <s v="Direct Debit"/>
    <n v="47"/>
    <n v="1561"/>
    <x v="5"/>
    <x v="11"/>
    <n v="1"/>
    <n v="1"/>
    <x v="1"/>
  </r>
  <r>
    <s v="2004-BVVI"/>
    <s v="Yes"/>
    <x v="29"/>
    <n v="66"/>
    <n v="214.9"/>
    <n v="36"/>
    <n v="223.2"/>
    <s v="Yes"/>
    <x v="0"/>
    <n v="55.8"/>
    <n v="5"/>
    <n v="7"/>
    <x v="0"/>
    <n v="0"/>
    <x v="41"/>
    <s v="367-8156"/>
    <s v="Male"/>
    <x v="44"/>
    <s v="No"/>
    <s v="No"/>
    <s v="No"/>
    <x v="0"/>
    <n v="0"/>
    <s v="Yes"/>
    <x v="0"/>
    <s v="Credit Card"/>
    <n v="22"/>
    <n v="397"/>
    <x v="4"/>
    <x v="9"/>
    <n v="1"/>
    <n v="1"/>
    <x v="1"/>
  </r>
  <r>
    <s v="8289-PKJH"/>
    <s v="Yes"/>
    <x v="7"/>
    <n v="101"/>
    <n v="322.10000000000002"/>
    <n v="125"/>
    <n v="230"/>
    <s v="Yes"/>
    <x v="0"/>
    <n v="115"/>
    <n v="0"/>
    <n v="6"/>
    <x v="0"/>
    <n v="0"/>
    <x v="42"/>
    <s v="365-1688"/>
    <s v="Male"/>
    <x v="47"/>
    <s v="No"/>
    <s v="Yes"/>
    <s v="No"/>
    <x v="2"/>
    <n v="0"/>
    <s v="No"/>
    <x v="0"/>
    <s v="Direct Debit"/>
    <n v="33"/>
    <n v="829"/>
    <x v="1"/>
    <x v="3"/>
    <n v="1"/>
    <n v="1"/>
    <x v="1"/>
  </r>
  <r>
    <s v="9217-QVNV"/>
    <s v="Yes"/>
    <x v="0"/>
    <n v="2"/>
    <n v="5"/>
    <n v="3"/>
    <n v="6.8"/>
    <s v="Yes"/>
    <x v="0"/>
    <n v="3.4"/>
    <n v="0"/>
    <n v="13"/>
    <x v="0"/>
    <n v="0"/>
    <x v="38"/>
    <s v="404-3592"/>
    <s v="Male"/>
    <x v="53"/>
    <s v="Yes"/>
    <s v="No"/>
    <s v="No"/>
    <x v="1"/>
    <n v="0"/>
    <s v="No"/>
    <x v="0"/>
    <s v="Direct Debit"/>
    <n v="31"/>
    <n v="31"/>
    <x v="3"/>
    <x v="5"/>
    <n v="1"/>
    <n v="1"/>
    <x v="2"/>
  </r>
  <r>
    <s v="0338-URWA"/>
    <s v="Yes"/>
    <x v="43"/>
    <n v="10"/>
    <n v="32.6"/>
    <n v="20"/>
    <n v="40"/>
    <s v="Yes"/>
    <x v="0"/>
    <n v="13.3"/>
    <n v="3"/>
    <n v="7"/>
    <x v="0"/>
    <n v="0"/>
    <x v="12"/>
    <s v="415-2949"/>
    <s v="Female"/>
    <x v="47"/>
    <s v="No"/>
    <s v="Yes"/>
    <s v="No"/>
    <x v="2"/>
    <n v="0"/>
    <s v="No"/>
    <x v="0"/>
    <s v="Credit Card"/>
    <n v="32"/>
    <n v="132"/>
    <x v="1"/>
    <x v="3"/>
    <n v="1"/>
    <n v="1"/>
    <x v="1"/>
  </r>
  <r>
    <s v="2071-ZGIR"/>
    <s v="Yes"/>
    <x v="15"/>
    <n v="6"/>
    <n v="14.7"/>
    <n v="0"/>
    <n v="0"/>
    <s v="No"/>
    <x v="1"/>
    <n v="0"/>
    <n v="1"/>
    <n v="17"/>
    <x v="0"/>
    <n v="0"/>
    <x v="26"/>
    <s v="382-2182"/>
    <s v="Male"/>
    <x v="17"/>
    <s v="Yes"/>
    <s v="No"/>
    <s v="No"/>
    <x v="1"/>
    <n v="0"/>
    <s v="Yes"/>
    <x v="0"/>
    <s v="Direct Debit"/>
    <n v="20"/>
    <n v="37"/>
    <x v="4"/>
    <x v="12"/>
    <n v="1"/>
    <n v="1"/>
    <x v="2"/>
  </r>
  <r>
    <s v="6286-QCIS"/>
    <s v="Yes"/>
    <x v="66"/>
    <n v="32"/>
    <n v="75.2"/>
    <n v="38"/>
    <n v="20.9"/>
    <s v="Yes"/>
    <x v="0"/>
    <n v="7"/>
    <n v="1"/>
    <n v="3"/>
    <x v="1"/>
    <n v="59"/>
    <x v="3"/>
    <s v="383-3375"/>
    <s v="Female"/>
    <x v="24"/>
    <s v="No"/>
    <s v="No"/>
    <s v="No"/>
    <x v="0"/>
    <n v="0"/>
    <s v="No"/>
    <x v="0"/>
    <s v="Direct Debit"/>
    <n v="63"/>
    <n v="1177"/>
    <x v="5"/>
    <x v="14"/>
    <n v="1"/>
    <n v="1"/>
    <x v="0"/>
  </r>
  <r>
    <s v="6215-KIUR"/>
    <s v="Yes"/>
    <x v="59"/>
    <n v="89"/>
    <n v="251.5"/>
    <n v="115"/>
    <n v="154.1"/>
    <s v="Yes"/>
    <x v="0"/>
    <n v="77.099999999999994"/>
    <n v="3"/>
    <n v="5"/>
    <x v="0"/>
    <n v="0"/>
    <x v="49"/>
    <s v="369-1929"/>
    <s v="Male"/>
    <x v="7"/>
    <s v="No"/>
    <s v="No"/>
    <s v="No"/>
    <x v="0"/>
    <n v="0"/>
    <s v="No"/>
    <x v="0"/>
    <s v="Direct Debit"/>
    <n v="62"/>
    <n v="1411"/>
    <x v="5"/>
    <x v="18"/>
    <n v="1"/>
    <n v="1"/>
    <x v="1"/>
  </r>
  <r>
    <s v="7206-EOID"/>
    <s v="Yes"/>
    <x v="43"/>
    <n v="7"/>
    <n v="15.2"/>
    <n v="12"/>
    <n v="29.2"/>
    <s v="Yes"/>
    <x v="0"/>
    <n v="7.3"/>
    <n v="3"/>
    <n v="6"/>
    <x v="0"/>
    <n v="0"/>
    <x v="5"/>
    <s v="359-7426"/>
    <s v="Female"/>
    <x v="48"/>
    <s v="No"/>
    <s v="No"/>
    <s v="No"/>
    <x v="0"/>
    <n v="0"/>
    <s v="No"/>
    <x v="0"/>
    <s v="Credit Card"/>
    <n v="26"/>
    <n v="100"/>
    <x v="1"/>
    <x v="3"/>
    <n v="1"/>
    <n v="1"/>
    <x v="1"/>
  </r>
  <r>
    <s v="3555-DQZS"/>
    <s v="Yes"/>
    <x v="43"/>
    <n v="19"/>
    <n v="52.5"/>
    <n v="12"/>
    <n v="13.2"/>
    <s v="Yes"/>
    <x v="0"/>
    <n v="2.6"/>
    <n v="4"/>
    <n v="8"/>
    <x v="0"/>
    <n v="0"/>
    <x v="25"/>
    <s v="405-6559"/>
    <s v="Male"/>
    <x v="53"/>
    <s v="Yes"/>
    <s v="No"/>
    <s v="No"/>
    <x v="1"/>
    <n v="0"/>
    <s v="No"/>
    <x v="0"/>
    <s v="Direct Debit"/>
    <n v="48"/>
    <n v="195"/>
    <x v="4"/>
    <x v="9"/>
    <n v="1"/>
    <n v="1"/>
    <x v="1"/>
  </r>
  <r>
    <s v="0594-WZZH"/>
    <s v="Yes"/>
    <x v="43"/>
    <n v="25"/>
    <n v="41"/>
    <n v="0"/>
    <n v="0"/>
    <s v="No"/>
    <x v="1"/>
    <n v="0"/>
    <n v="5"/>
    <n v="2"/>
    <x v="0"/>
    <n v="0"/>
    <x v="35"/>
    <s v="354-5058"/>
    <s v="Male"/>
    <x v="16"/>
    <s v="No"/>
    <s v="No"/>
    <s v="No"/>
    <x v="0"/>
    <n v="0"/>
    <s v="No"/>
    <x v="0"/>
    <s v="Credit Card"/>
    <n v="17"/>
    <n v="71"/>
    <x v="1"/>
    <x v="3"/>
    <n v="1"/>
    <n v="1"/>
    <x v="0"/>
  </r>
  <r>
    <s v="9353-UQZL"/>
    <s v="Yes"/>
    <x v="61"/>
    <n v="41"/>
    <n v="98.7"/>
    <n v="32"/>
    <n v="105.6"/>
    <s v="Yes"/>
    <x v="0"/>
    <n v="21.1"/>
    <n v="4"/>
    <n v="6"/>
    <x v="0"/>
    <n v="0"/>
    <x v="47"/>
    <s v="342-5701"/>
    <s v="Female"/>
    <x v="43"/>
    <s v="No"/>
    <s v="Yes"/>
    <s v="No"/>
    <x v="2"/>
    <n v="0"/>
    <s v="No"/>
    <x v="0"/>
    <s v="Credit Card"/>
    <n v="30"/>
    <n v="229"/>
    <x v="3"/>
    <x v="5"/>
    <n v="1"/>
    <n v="1"/>
    <x v="1"/>
  </r>
  <r>
    <s v="3232-MGKL"/>
    <s v="Yes"/>
    <x v="29"/>
    <n v="85"/>
    <n v="258"/>
    <n v="18"/>
    <n v="180"/>
    <s v="Yes"/>
    <x v="0"/>
    <n v="45"/>
    <n v="0"/>
    <n v="5"/>
    <x v="0"/>
    <n v="0"/>
    <x v="34"/>
    <s v="404-3105"/>
    <s v="Male"/>
    <x v="43"/>
    <s v="No"/>
    <s v="No"/>
    <s v="No"/>
    <x v="2"/>
    <n v="0"/>
    <s v="Yes"/>
    <x v="0"/>
    <s v="Direct Debit"/>
    <n v="37"/>
    <n v="691"/>
    <x v="4"/>
    <x v="6"/>
    <n v="1"/>
    <n v="1"/>
    <x v="1"/>
  </r>
  <r>
    <s v="7652-IZJG"/>
    <s v="Yes"/>
    <x v="48"/>
    <n v="36"/>
    <n v="83.7"/>
    <n v="10"/>
    <n v="50"/>
    <s v="Yes"/>
    <x v="0"/>
    <n v="12.5"/>
    <n v="4"/>
    <n v="1"/>
    <x v="1"/>
    <n v="6"/>
    <x v="17"/>
    <s v="350-4820"/>
    <s v="Male"/>
    <x v="9"/>
    <s v="No"/>
    <s v="No"/>
    <s v="No"/>
    <x v="0"/>
    <n v="0"/>
    <s v="No"/>
    <x v="0"/>
    <s v="Direct Debit"/>
    <n v="34"/>
    <n v="177"/>
    <x v="2"/>
    <x v="7"/>
    <n v="1"/>
    <n v="1"/>
    <x v="0"/>
  </r>
  <r>
    <s v="9029-BBNS"/>
    <s v="Yes"/>
    <x v="74"/>
    <n v="20"/>
    <n v="58"/>
    <n v="49"/>
    <n v="49"/>
    <s v="Yes"/>
    <x v="0"/>
    <n v="9.8000000000000007"/>
    <n v="5"/>
    <n v="1"/>
    <x v="0"/>
    <n v="0"/>
    <x v="4"/>
    <s v="366-8382"/>
    <s v="Male"/>
    <x v="43"/>
    <s v="No"/>
    <s v="No"/>
    <s v="No"/>
    <x v="2"/>
    <n v="0"/>
    <s v="No"/>
    <x v="0"/>
    <s v="Credit Card"/>
    <n v="44"/>
    <n v="323"/>
    <x v="2"/>
    <x v="7"/>
    <n v="1"/>
    <n v="1"/>
    <x v="0"/>
  </r>
  <r>
    <s v="7545-ZNIK"/>
    <s v="Yes"/>
    <x v="0"/>
    <n v="6"/>
    <n v="9"/>
    <n v="13"/>
    <n v="12.1"/>
    <s v="Yes"/>
    <x v="0"/>
    <n v="2.4"/>
    <n v="3"/>
    <n v="3"/>
    <x v="0"/>
    <n v="0"/>
    <x v="47"/>
    <s v="363-3763"/>
    <s v="Female"/>
    <x v="49"/>
    <s v="No"/>
    <s v="No"/>
    <s v="No"/>
    <x v="0"/>
    <n v="0"/>
    <s v="No"/>
    <x v="0"/>
    <s v="Credit Card"/>
    <n v="26"/>
    <n v="26"/>
    <x v="2"/>
    <x v="7"/>
    <n v="1"/>
    <n v="1"/>
    <x v="0"/>
  </r>
  <r>
    <s v="0046-UGXS"/>
    <s v="Yes"/>
    <x v="15"/>
    <n v="9"/>
    <n v="19.899999999999999"/>
    <n v="6"/>
    <n v="26.4"/>
    <s v="Yes"/>
    <x v="0"/>
    <n v="5.3"/>
    <n v="1"/>
    <n v="10"/>
    <x v="0"/>
    <n v="0"/>
    <x v="3"/>
    <s v="381-7597"/>
    <s v="Male"/>
    <x v="42"/>
    <s v="Yes"/>
    <s v="No"/>
    <s v="No"/>
    <x v="1"/>
    <n v="0"/>
    <s v="Yes"/>
    <x v="0"/>
    <s v="Direct Debit"/>
    <n v="48"/>
    <n v="95"/>
    <x v="1"/>
    <x v="3"/>
    <n v="1"/>
    <n v="1"/>
    <x v="1"/>
  </r>
  <r>
    <s v="7216-XVEJ"/>
    <s v="Yes"/>
    <x v="30"/>
    <n v="21"/>
    <n v="38.700000000000003"/>
    <n v="6"/>
    <n v="27"/>
    <s v="Yes"/>
    <x v="0"/>
    <n v="5.4"/>
    <n v="0"/>
    <n v="37"/>
    <x v="0"/>
    <n v="0"/>
    <x v="4"/>
    <s v="404-9775"/>
    <s v="Male"/>
    <x v="54"/>
    <s v="No"/>
    <s v="No"/>
    <s v="No"/>
    <x v="0"/>
    <n v="0"/>
    <s v="Yes"/>
    <x v="0"/>
    <s v="Direct Debit"/>
    <n v="51"/>
    <n v="151"/>
    <x v="3"/>
    <x v="16"/>
    <n v="1"/>
    <n v="1"/>
    <x v="2"/>
  </r>
  <r>
    <s v="1908-AOEO"/>
    <s v="Yes"/>
    <x v="20"/>
    <n v="57"/>
    <n v="142.69999999999999"/>
    <n v="39"/>
    <n v="115.7"/>
    <s v="Yes"/>
    <x v="0"/>
    <n v="28.9"/>
    <n v="4"/>
    <n v="6"/>
    <x v="0"/>
    <n v="0"/>
    <x v="24"/>
    <s v="389-4608"/>
    <s v="Female"/>
    <x v="55"/>
    <s v="No"/>
    <s v="Yes"/>
    <s v="No"/>
    <x v="2"/>
    <n v="0"/>
    <s v="No"/>
    <x v="0"/>
    <s v="Direct Debit"/>
    <n v="54"/>
    <n v="706"/>
    <x v="3"/>
    <x v="5"/>
    <n v="1"/>
    <n v="1"/>
    <x v="1"/>
  </r>
  <r>
    <s v="0254-BHJM"/>
    <s v="Yes"/>
    <x v="73"/>
    <n v="51"/>
    <n v="115.4"/>
    <n v="87"/>
    <n v="290"/>
    <s v="Yes"/>
    <x v="0"/>
    <n v="58"/>
    <n v="1"/>
    <n v="7"/>
    <x v="0"/>
    <n v="0"/>
    <x v="12"/>
    <s v="359-9223"/>
    <s v="Female"/>
    <x v="31"/>
    <s v="No"/>
    <s v="No"/>
    <s v="No"/>
    <x v="0"/>
    <n v="0"/>
    <s v="No"/>
    <x v="1"/>
    <s v="Direct Debit"/>
    <n v="30"/>
    <n v="873"/>
    <x v="2"/>
    <x v="10"/>
    <n v="1"/>
    <n v="1"/>
    <x v="1"/>
  </r>
  <r>
    <s v="0067-BNMH"/>
    <s v="Yes"/>
    <x v="70"/>
    <n v="47"/>
    <n v="118.8"/>
    <n v="45"/>
    <n v="154.5"/>
    <s v="Yes"/>
    <x v="0"/>
    <n v="77.3"/>
    <n v="3"/>
    <n v="13"/>
    <x v="1"/>
    <n v="12"/>
    <x v="24"/>
    <s v="348-5569"/>
    <s v="Male"/>
    <x v="30"/>
    <s v="No"/>
    <s v="No"/>
    <s v="No"/>
    <x v="0"/>
    <n v="0"/>
    <s v="No"/>
    <x v="0"/>
    <s v="Direct Debit"/>
    <n v="20"/>
    <n v="297"/>
    <x v="3"/>
    <x v="5"/>
    <n v="1"/>
    <n v="1"/>
    <x v="2"/>
  </r>
  <r>
    <s v="2731-WLVM"/>
    <s v="Yes"/>
    <x v="3"/>
    <n v="61"/>
    <n v="130.19999999999999"/>
    <n v="60"/>
    <n v="96"/>
    <s v="Yes"/>
    <x v="0"/>
    <n v="32"/>
    <n v="1"/>
    <n v="4"/>
    <x v="0"/>
    <n v="0"/>
    <x v="49"/>
    <s v="342-1960"/>
    <s v="Male"/>
    <x v="64"/>
    <s v="No"/>
    <s v="Yes"/>
    <s v="No"/>
    <x v="2"/>
    <n v="0"/>
    <s v="No"/>
    <x v="0"/>
    <s v="Direct Debit"/>
    <n v="47"/>
    <n v="473"/>
    <x v="1"/>
    <x v="3"/>
    <n v="1"/>
    <n v="1"/>
    <x v="0"/>
  </r>
  <r>
    <s v="1558-OFCR"/>
    <s v="Yes"/>
    <x v="48"/>
    <n v="28"/>
    <n v="58.6"/>
    <n v="0"/>
    <n v="0"/>
    <s v="No"/>
    <x v="1"/>
    <n v="0"/>
    <n v="5"/>
    <n v="5"/>
    <x v="0"/>
    <n v="0"/>
    <x v="48"/>
    <s v="409-2917"/>
    <s v="Male"/>
    <x v="28"/>
    <s v="No"/>
    <s v="No"/>
    <s v="No"/>
    <x v="0"/>
    <n v="0"/>
    <s v="No"/>
    <x v="0"/>
    <s v="Direct Debit"/>
    <n v="50"/>
    <n v="244"/>
    <x v="3"/>
    <x v="16"/>
    <n v="1"/>
    <n v="1"/>
    <x v="1"/>
  </r>
  <r>
    <s v="7712-ECBS"/>
    <s v="Yes"/>
    <x v="15"/>
    <n v="5"/>
    <n v="11.9"/>
    <n v="8"/>
    <n v="17.399999999999999"/>
    <s v="Yes"/>
    <x v="0"/>
    <n v="3.5"/>
    <n v="1"/>
    <n v="2"/>
    <x v="0"/>
    <n v="0"/>
    <x v="25"/>
    <s v="357-7385"/>
    <s v="Female"/>
    <x v="32"/>
    <s v="No"/>
    <s v="No"/>
    <s v="No"/>
    <x v="0"/>
    <n v="0"/>
    <s v="No"/>
    <x v="0"/>
    <s v="Direct Debit"/>
    <n v="29"/>
    <n v="58"/>
    <x v="3"/>
    <x v="16"/>
    <n v="1"/>
    <n v="1"/>
    <x v="0"/>
  </r>
  <r>
    <s v="7097-SRRX"/>
    <s v="Yes"/>
    <x v="0"/>
    <n v="5"/>
    <n v="14"/>
    <n v="1"/>
    <n v="10.3"/>
    <s v="Yes"/>
    <x v="0"/>
    <n v="2.1"/>
    <n v="0"/>
    <n v="6"/>
    <x v="0"/>
    <n v="0"/>
    <x v="50"/>
    <s v="361-9195"/>
    <s v="Female"/>
    <x v="18"/>
    <s v="No"/>
    <s v="No"/>
    <s v="No"/>
    <x v="0"/>
    <n v="0"/>
    <s v="No"/>
    <x v="0"/>
    <s v="Credit Card"/>
    <n v="20"/>
    <n v="20"/>
    <x v="3"/>
    <x v="5"/>
    <n v="1"/>
    <n v="1"/>
    <x v="1"/>
  </r>
  <r>
    <s v="6070-URPL"/>
    <s v="Yes"/>
    <x v="48"/>
    <n v="10"/>
    <n v="21.3"/>
    <n v="10"/>
    <n v="62"/>
    <s v="Yes"/>
    <x v="0"/>
    <n v="20.7"/>
    <n v="4"/>
    <n v="1"/>
    <x v="0"/>
    <n v="0"/>
    <x v="26"/>
    <s v="351-6366"/>
    <s v="Male"/>
    <x v="63"/>
    <s v="No"/>
    <s v="Yes"/>
    <s v="No"/>
    <x v="2"/>
    <n v="0"/>
    <s v="No"/>
    <x v="0"/>
    <s v="Direct Debit"/>
    <n v="36"/>
    <n v="192"/>
    <x v="3"/>
    <x v="5"/>
    <n v="1"/>
    <n v="1"/>
    <x v="0"/>
  </r>
  <r>
    <s v="2444-MMZU"/>
    <s v="Yes"/>
    <x v="0"/>
    <n v="3"/>
    <n v="7"/>
    <n v="2"/>
    <n v="10.199999999999999"/>
    <s v="Yes"/>
    <x v="0"/>
    <n v="2.6"/>
    <n v="4"/>
    <n v="8"/>
    <x v="0"/>
    <n v="0"/>
    <x v="48"/>
    <s v="343-1347"/>
    <s v="Male"/>
    <x v="46"/>
    <s v="No"/>
    <s v="No"/>
    <s v="No"/>
    <x v="0"/>
    <n v="0"/>
    <s v="No"/>
    <x v="0"/>
    <s v="Direct Debit"/>
    <n v="30"/>
    <n v="30"/>
    <x v="1"/>
    <x v="3"/>
    <n v="1"/>
    <n v="1"/>
    <x v="1"/>
  </r>
  <r>
    <s v="5962-QOLX"/>
    <s v="Yes"/>
    <x v="43"/>
    <n v="8"/>
    <n v="19.600000000000001"/>
    <n v="40"/>
    <n v="30.8"/>
    <s v="Yes"/>
    <x v="0"/>
    <n v="15.4"/>
    <n v="4"/>
    <n v="4"/>
    <x v="1"/>
    <n v="6"/>
    <x v="41"/>
    <s v="391-8677"/>
    <s v="Male"/>
    <x v="7"/>
    <s v="No"/>
    <s v="No"/>
    <s v="No"/>
    <x v="0"/>
    <n v="0"/>
    <s v="No"/>
    <x v="0"/>
    <s v="Direct Debit"/>
    <n v="20"/>
    <n v="78"/>
    <x v="3"/>
    <x v="16"/>
    <n v="1"/>
    <n v="1"/>
    <x v="0"/>
  </r>
  <r>
    <s v="8874-YYVN"/>
    <s v="Yes"/>
    <x v="0"/>
    <n v="8"/>
    <n v="15"/>
    <n v="2"/>
    <n v="12.9"/>
    <s v="Yes"/>
    <x v="0"/>
    <n v="2.6"/>
    <n v="0"/>
    <n v="3"/>
    <x v="0"/>
    <n v="0"/>
    <x v="1"/>
    <s v="406-4158"/>
    <s v="Female"/>
    <x v="40"/>
    <s v="No"/>
    <s v="No"/>
    <s v="No"/>
    <x v="0"/>
    <n v="0"/>
    <s v="No"/>
    <x v="0"/>
    <s v="Credit Card"/>
    <n v="45"/>
    <n v="45"/>
    <x v="3"/>
    <x v="16"/>
    <n v="1"/>
    <n v="1"/>
    <x v="0"/>
  </r>
  <r>
    <s v="7986-KJMA"/>
    <s v="Yes"/>
    <x v="0"/>
    <n v="6"/>
    <n v="9"/>
    <n v="1"/>
    <n v="12.5"/>
    <s v="Yes"/>
    <x v="0"/>
    <n v="6.3"/>
    <n v="5"/>
    <n v="0"/>
    <x v="1"/>
    <n v="0"/>
    <x v="0"/>
    <s v="378-2432"/>
    <s v="Female"/>
    <x v="42"/>
    <s v="Yes"/>
    <s v="No"/>
    <s v="No"/>
    <x v="1"/>
    <n v="0"/>
    <s v="No"/>
    <x v="0"/>
    <s v="Credit Card"/>
    <n v="12"/>
    <n v="12"/>
    <x v="5"/>
    <x v="14"/>
    <n v="1"/>
    <n v="1"/>
    <x v="0"/>
  </r>
  <r>
    <s v="0535-VGOQ"/>
    <s v="Yes"/>
    <x v="3"/>
    <n v="39"/>
    <n v="85.5"/>
    <n v="70"/>
    <n v="105"/>
    <s v="Yes"/>
    <x v="0"/>
    <n v="35"/>
    <n v="3"/>
    <n v="1"/>
    <x v="0"/>
    <n v="0"/>
    <x v="45"/>
    <s v="332-3617"/>
    <s v="Female"/>
    <x v="63"/>
    <s v="No"/>
    <s v="Yes"/>
    <s v="No"/>
    <x v="2"/>
    <n v="0"/>
    <s v="No"/>
    <x v="0"/>
    <s v="Direct Debit"/>
    <n v="14"/>
    <n v="134"/>
    <x v="2"/>
    <x v="19"/>
    <n v="1"/>
    <n v="1"/>
    <x v="0"/>
  </r>
  <r>
    <s v="6594-VGIQ"/>
    <s v="Yes"/>
    <x v="70"/>
    <n v="45"/>
    <n v="120.4"/>
    <n v="30"/>
    <n v="136.5"/>
    <s v="Yes"/>
    <x v="0"/>
    <n v="34.1"/>
    <n v="4"/>
    <n v="0"/>
    <x v="1"/>
    <n v="0"/>
    <x v="22"/>
    <s v="382-1227"/>
    <s v="Female"/>
    <x v="51"/>
    <s v="No"/>
    <s v="No"/>
    <s v="No"/>
    <x v="0"/>
    <n v="0"/>
    <s v="No"/>
    <x v="0"/>
    <s v="Direct Debit"/>
    <n v="12"/>
    <n v="182"/>
    <x v="2"/>
    <x v="2"/>
    <n v="1"/>
    <n v="1"/>
    <x v="0"/>
  </r>
  <r>
    <s v="1231-RUXU"/>
    <s v="Yes"/>
    <x v="53"/>
    <n v="96"/>
    <n v="261.89999999999998"/>
    <n v="48"/>
    <n v="91.2"/>
    <s v="Yes"/>
    <x v="0"/>
    <n v="45.6"/>
    <n v="4"/>
    <n v="3"/>
    <x v="0"/>
    <n v="0"/>
    <x v="14"/>
    <s v="409-5749"/>
    <s v="Male"/>
    <x v="48"/>
    <s v="No"/>
    <s v="No"/>
    <s v="No"/>
    <x v="0"/>
    <n v="0"/>
    <s v="No"/>
    <x v="0"/>
    <s v="Direct Debit"/>
    <n v="44"/>
    <n v="723"/>
    <x v="2"/>
    <x v="2"/>
    <n v="1"/>
    <n v="1"/>
    <x v="0"/>
  </r>
  <r>
    <s v="1941-VCPD"/>
    <s v="Yes"/>
    <x v="54"/>
    <n v="228"/>
    <n v="753"/>
    <n v="702"/>
    <n v="486"/>
    <s v="Yes"/>
    <x v="0"/>
    <n v="243"/>
    <n v="1"/>
    <n v="1"/>
    <x v="1"/>
    <n v="52"/>
    <x v="25"/>
    <s v="381-8422"/>
    <s v="Male"/>
    <x v="47"/>
    <s v="No"/>
    <s v="Yes"/>
    <s v="No"/>
    <x v="2"/>
    <n v="0"/>
    <s v="No"/>
    <x v="1"/>
    <s v="Direct Debit"/>
    <n v="23"/>
    <n v="1253"/>
    <x v="2"/>
    <x v="2"/>
    <n v="1"/>
    <n v="1"/>
    <x v="0"/>
  </r>
  <r>
    <s v="5832-ZBRG"/>
    <s v="Yes"/>
    <x v="53"/>
    <n v="54"/>
    <n v="111"/>
    <n v="112"/>
    <n v="118.4"/>
    <s v="Yes"/>
    <x v="0"/>
    <n v="23.7"/>
    <n v="2"/>
    <n v="2"/>
    <x v="0"/>
    <n v="0"/>
    <x v="36"/>
    <s v="360-9005"/>
    <s v="Male"/>
    <x v="65"/>
    <s v="No"/>
    <s v="Yes"/>
    <s v="No"/>
    <x v="2"/>
    <n v="0"/>
    <s v="No"/>
    <x v="0"/>
    <s v="Credit Card"/>
    <n v="42"/>
    <n v="662"/>
    <x v="1"/>
    <x v="3"/>
    <n v="1"/>
    <n v="1"/>
    <x v="0"/>
  </r>
  <r>
    <s v="6910-USOR"/>
    <s v="Yes"/>
    <x v="37"/>
    <n v="47"/>
    <n v="97.8"/>
    <n v="36"/>
    <n v="76.5"/>
    <s v="Yes"/>
    <x v="0"/>
    <n v="15.3"/>
    <n v="0"/>
    <n v="12"/>
    <x v="0"/>
    <n v="0"/>
    <x v="27"/>
    <s v="346-5036"/>
    <s v="Male"/>
    <x v="19"/>
    <s v="Yes"/>
    <s v="No"/>
    <s v="No"/>
    <x v="1"/>
    <n v="0"/>
    <s v="No"/>
    <x v="0"/>
    <s v="Direct Debit"/>
    <n v="48"/>
    <n v="429"/>
    <x v="1"/>
    <x v="4"/>
    <n v="1"/>
    <n v="1"/>
    <x v="2"/>
  </r>
  <r>
    <s v="8450-NBSE"/>
    <s v="Yes"/>
    <x v="7"/>
    <n v="75"/>
    <n v="225.8"/>
    <n v="100"/>
    <n v="282.5"/>
    <s v="Yes"/>
    <x v="0"/>
    <n v="94.2"/>
    <n v="2"/>
    <n v="4"/>
    <x v="0"/>
    <n v="0"/>
    <x v="36"/>
    <s v="328-7252"/>
    <s v="Female"/>
    <x v="2"/>
    <s v="No"/>
    <s v="No"/>
    <s v="No"/>
    <x v="0"/>
    <n v="0"/>
    <s v="Yes"/>
    <x v="1"/>
    <s v="Credit Card"/>
    <n v="42"/>
    <n v="1066"/>
    <x v="1"/>
    <x v="15"/>
    <n v="1"/>
    <n v="1"/>
    <x v="0"/>
  </r>
  <r>
    <s v="9137-WQCO"/>
    <s v="Yes"/>
    <x v="43"/>
    <n v="18"/>
    <n v="60.6"/>
    <n v="12"/>
    <n v="43.6"/>
    <s v="Yes"/>
    <x v="0"/>
    <n v="10.9"/>
    <n v="4"/>
    <n v="6"/>
    <x v="0"/>
    <n v="0"/>
    <x v="20"/>
    <s v="401-9665"/>
    <s v="Female"/>
    <x v="10"/>
    <s v="No"/>
    <s v="No"/>
    <s v="No"/>
    <x v="0"/>
    <n v="0"/>
    <s v="Yes"/>
    <x v="0"/>
    <s v="Direct Debit"/>
    <n v="49"/>
    <n v="199"/>
    <x v="1"/>
    <x v="1"/>
    <n v="1"/>
    <n v="1"/>
    <x v="1"/>
  </r>
  <r>
    <s v="3574-RQDL"/>
    <s v="Yes"/>
    <x v="38"/>
    <n v="266"/>
    <n v="455.6"/>
    <n v="153"/>
    <n v="464.1"/>
    <s v="Yes"/>
    <x v="0"/>
    <n v="92.8"/>
    <n v="0"/>
    <n v="14"/>
    <x v="0"/>
    <n v="0"/>
    <x v="40"/>
    <s v="415-9553"/>
    <s v="Female"/>
    <x v="55"/>
    <s v="No"/>
    <s v="Yes"/>
    <s v="No"/>
    <x v="2"/>
    <n v="0"/>
    <s v="No"/>
    <x v="2"/>
    <s v="Direct Debit"/>
    <n v="57"/>
    <n v="2909"/>
    <x v="1"/>
    <x v="3"/>
    <n v="1"/>
    <n v="1"/>
    <x v="2"/>
  </r>
  <r>
    <s v="4749-XRUZ"/>
    <s v="Yes"/>
    <x v="61"/>
    <n v="20"/>
    <n v="41.8"/>
    <n v="16"/>
    <n v="74.400000000000006"/>
    <s v="Yes"/>
    <x v="0"/>
    <n v="14.9"/>
    <n v="4"/>
    <n v="14"/>
    <x v="0"/>
    <n v="0"/>
    <x v="24"/>
    <s v="411-1261"/>
    <s v="Female"/>
    <x v="55"/>
    <s v="No"/>
    <s v="Yes"/>
    <s v="No"/>
    <x v="2"/>
    <n v="0"/>
    <s v="No"/>
    <x v="0"/>
    <s v="Direct Debit"/>
    <n v="33"/>
    <n v="275"/>
    <x v="1"/>
    <x v="3"/>
    <n v="1"/>
    <n v="1"/>
    <x v="2"/>
  </r>
  <r>
    <s v="5833-ZJED"/>
    <s v="Yes"/>
    <x v="30"/>
    <n v="22"/>
    <n v="52.3"/>
    <n v="12"/>
    <n v="30"/>
    <s v="Yes"/>
    <x v="0"/>
    <n v="10"/>
    <n v="5"/>
    <n v="15"/>
    <x v="1"/>
    <n v="5"/>
    <x v="46"/>
    <s v="333-7869"/>
    <s v="Male"/>
    <x v="0"/>
    <s v="No"/>
    <s v="No"/>
    <s v="No"/>
    <x v="0"/>
    <n v="0"/>
    <s v="Yes"/>
    <x v="0"/>
    <s v="Direct Debit"/>
    <n v="58"/>
    <n v="190"/>
    <x v="1"/>
    <x v="3"/>
    <n v="1"/>
    <n v="1"/>
    <x v="2"/>
  </r>
  <r>
    <s v="2953-OSWU"/>
    <s v="Yes"/>
    <x v="32"/>
    <n v="52"/>
    <n v="143.69999999999999"/>
    <n v="88"/>
    <n v="112.2"/>
    <s v="Yes"/>
    <x v="0"/>
    <n v="22.4"/>
    <n v="0"/>
    <n v="14"/>
    <x v="0"/>
    <n v="0"/>
    <x v="28"/>
    <s v="399-4800"/>
    <s v="Male"/>
    <x v="23"/>
    <s v="Yes"/>
    <s v="No"/>
    <s v="No"/>
    <x v="1"/>
    <n v="0"/>
    <s v="Yes"/>
    <x v="0"/>
    <s v="Direct Debit"/>
    <n v="56"/>
    <n v="621"/>
    <x v="1"/>
    <x v="3"/>
    <n v="1"/>
    <n v="1"/>
    <x v="2"/>
  </r>
  <r>
    <s v="6071-CTCC"/>
    <s v="Yes"/>
    <x v="31"/>
    <n v="58"/>
    <n v="127.8"/>
    <n v="64"/>
    <n v="460.8"/>
    <s v="Yes"/>
    <x v="0"/>
    <n v="230.4"/>
    <n v="2"/>
    <n v="7"/>
    <x v="0"/>
    <n v="0"/>
    <x v="40"/>
    <s v="386-2970"/>
    <s v="Male"/>
    <x v="61"/>
    <s v="No"/>
    <s v="Yes"/>
    <s v="No"/>
    <x v="2"/>
    <n v="0"/>
    <s v="Yes"/>
    <x v="0"/>
    <s v="Direct Debit"/>
    <n v="49"/>
    <n v="1562"/>
    <x v="3"/>
    <x v="5"/>
    <n v="1"/>
    <n v="1"/>
    <x v="1"/>
  </r>
  <r>
    <s v="9341-ULCR"/>
    <s v="Yes"/>
    <x v="32"/>
    <n v="69"/>
    <n v="161.69999999999999"/>
    <n v="44"/>
    <n v="100.1"/>
    <s v="Yes"/>
    <x v="0"/>
    <n v="50.1"/>
    <n v="5"/>
    <n v="8"/>
    <x v="0"/>
    <n v="0"/>
    <x v="15"/>
    <s v="348-7556"/>
    <s v="Male"/>
    <x v="2"/>
    <s v="No"/>
    <s v="No"/>
    <s v="No"/>
    <x v="0"/>
    <n v="0"/>
    <s v="No"/>
    <x v="1"/>
    <s v="Direct Debit"/>
    <n v="9"/>
    <n v="98"/>
    <x v="1"/>
    <x v="15"/>
    <n v="1"/>
    <n v="1"/>
    <x v="1"/>
  </r>
  <r>
    <s v="0972-PBXC"/>
    <s v="Yes"/>
    <x v="23"/>
    <n v="204"/>
    <n v="529.70000000000005"/>
    <n v="396"/>
    <n v="726"/>
    <s v="Yes"/>
    <x v="0"/>
    <n v="242"/>
    <n v="3"/>
    <n v="43"/>
    <x v="0"/>
    <n v="0"/>
    <x v="16"/>
    <s v="413-6380"/>
    <s v="Male"/>
    <x v="23"/>
    <s v="Yes"/>
    <s v="No"/>
    <s v="No"/>
    <x v="1"/>
    <n v="0"/>
    <s v="No"/>
    <x v="1"/>
    <s v="Direct Debit"/>
    <n v="48"/>
    <n v="3183"/>
    <x v="1"/>
    <x v="15"/>
    <n v="1"/>
    <n v="1"/>
    <x v="2"/>
  </r>
  <r>
    <s v="6075-HBUD"/>
    <s v="Yes"/>
    <x v="30"/>
    <n v="8"/>
    <n v="23.7"/>
    <n v="15"/>
    <n v="21.6"/>
    <s v="Yes"/>
    <x v="0"/>
    <n v="7.2"/>
    <n v="2"/>
    <n v="3"/>
    <x v="0"/>
    <n v="0"/>
    <x v="4"/>
    <s v="377-5441"/>
    <s v="Male"/>
    <x v="58"/>
    <s v="No"/>
    <s v="No"/>
    <s v="No"/>
    <x v="0"/>
    <n v="0"/>
    <s v="Yes"/>
    <x v="0"/>
    <s v="Credit Card"/>
    <n v="44"/>
    <n v="129"/>
    <x v="1"/>
    <x v="15"/>
    <n v="1"/>
    <n v="1"/>
    <x v="0"/>
  </r>
  <r>
    <s v="7075-RMQX"/>
    <s v="Yes"/>
    <x v="13"/>
    <n v="232"/>
    <n v="419.8"/>
    <n v="112"/>
    <n v="282.8"/>
    <s v="Yes"/>
    <x v="1"/>
    <n v="0"/>
    <n v="1"/>
    <n v="5"/>
    <x v="0"/>
    <n v="0"/>
    <x v="33"/>
    <s v="357-5995"/>
    <s v="Male"/>
    <x v="30"/>
    <s v="No"/>
    <s v="No"/>
    <s v="No"/>
    <x v="0"/>
    <n v="0"/>
    <s v="No"/>
    <x v="0"/>
    <s v="Credit Card"/>
    <n v="49"/>
    <n v="1371"/>
    <x v="2"/>
    <x v="7"/>
    <n v="1"/>
    <n v="1"/>
    <x v="1"/>
  </r>
  <r>
    <s v="3689-QYNS"/>
    <s v="Yes"/>
    <x v="0"/>
    <n v="2"/>
    <n v="6"/>
    <n v="5"/>
    <n v="5.7"/>
    <s v="Yes"/>
    <x v="0"/>
    <n v="1.4"/>
    <n v="4"/>
    <n v="15"/>
    <x v="1"/>
    <n v="11"/>
    <x v="9"/>
    <s v="385-6175"/>
    <s v="Male"/>
    <x v="43"/>
    <s v="No"/>
    <s v="No"/>
    <s v="No"/>
    <x v="2"/>
    <n v="0"/>
    <s v="No"/>
    <x v="0"/>
    <s v="Direct Debit"/>
    <n v="47"/>
    <n v="47"/>
    <x v="1"/>
    <x v="1"/>
    <n v="1"/>
    <n v="1"/>
    <x v="2"/>
  </r>
  <r>
    <s v="1728-XKGA"/>
    <s v="Yes"/>
    <x v="61"/>
    <n v="19"/>
    <n v="48.3"/>
    <n v="32"/>
    <n v="100.8"/>
    <s v="Yes"/>
    <x v="0"/>
    <n v="33.6"/>
    <n v="3"/>
    <n v="4"/>
    <x v="0"/>
    <n v="0"/>
    <x v="40"/>
    <s v="402-5509"/>
    <s v="Male"/>
    <x v="27"/>
    <s v="No"/>
    <s v="Yes"/>
    <s v="No"/>
    <x v="2"/>
    <n v="0"/>
    <s v="No"/>
    <x v="0"/>
    <s v="Direct Debit"/>
    <n v="27"/>
    <n v="221"/>
    <x v="4"/>
    <x v="9"/>
    <n v="1"/>
    <n v="1"/>
    <x v="0"/>
  </r>
  <r>
    <s v="2110-KWXL"/>
    <s v="Yes"/>
    <x v="32"/>
    <n v="21"/>
    <n v="54"/>
    <n v="33"/>
    <n v="108.9"/>
    <s v="Yes"/>
    <x v="0"/>
    <n v="21.8"/>
    <n v="2"/>
    <n v="7"/>
    <x v="0"/>
    <n v="0"/>
    <x v="3"/>
    <s v="370-5001"/>
    <s v="Female"/>
    <x v="63"/>
    <s v="No"/>
    <s v="Yes"/>
    <s v="No"/>
    <x v="2"/>
    <n v="0"/>
    <s v="Yes"/>
    <x v="0"/>
    <s v="Direct Debit"/>
    <n v="33"/>
    <n v="362"/>
    <x v="4"/>
    <x v="8"/>
    <n v="1"/>
    <n v="1"/>
    <x v="1"/>
  </r>
  <r>
    <s v="7360-FLBD"/>
    <s v="Yes"/>
    <x v="0"/>
    <n v="3"/>
    <n v="9"/>
    <n v="3"/>
    <n v="14.3"/>
    <s v="Yes"/>
    <x v="0"/>
    <n v="4.8"/>
    <n v="0"/>
    <n v="0"/>
    <x v="1"/>
    <n v="0"/>
    <x v="46"/>
    <s v="406-5003"/>
    <s v="Female"/>
    <x v="33"/>
    <s v="Yes"/>
    <s v="No"/>
    <s v="No"/>
    <x v="1"/>
    <n v="0"/>
    <s v="No"/>
    <x v="0"/>
    <s v="Credit Card"/>
    <n v="13"/>
    <n v="13"/>
    <x v="5"/>
    <x v="14"/>
    <n v="1"/>
    <n v="1"/>
    <x v="0"/>
  </r>
  <r>
    <s v="1049-WMVU"/>
    <s v="Yes"/>
    <x v="30"/>
    <n v="15"/>
    <n v="38.4"/>
    <n v="12"/>
    <n v="34.5"/>
    <s v="Yes"/>
    <x v="0"/>
    <n v="17.3"/>
    <n v="4"/>
    <n v="10"/>
    <x v="0"/>
    <n v="0"/>
    <x v="14"/>
    <s v="349-4397"/>
    <s v="Female"/>
    <x v="57"/>
    <s v="No"/>
    <s v="Yes"/>
    <s v="No"/>
    <x v="2"/>
    <n v="0"/>
    <s v="No"/>
    <x v="0"/>
    <s v="Direct Debit"/>
    <n v="49"/>
    <n v="171"/>
    <x v="4"/>
    <x v="6"/>
    <n v="1"/>
    <n v="1"/>
    <x v="1"/>
  </r>
  <r>
    <s v="3425-YCVZ"/>
    <s v="Yes"/>
    <x v="0"/>
    <n v="5"/>
    <n v="15"/>
    <n v="3"/>
    <n v="13.1"/>
    <s v="Yes"/>
    <x v="0"/>
    <n v="4.4000000000000004"/>
    <n v="0"/>
    <n v="4"/>
    <x v="0"/>
    <n v="0"/>
    <x v="27"/>
    <s v="341-1916"/>
    <s v="Female"/>
    <x v="28"/>
    <s v="No"/>
    <s v="No"/>
    <s v="No"/>
    <x v="0"/>
    <n v="0"/>
    <s v="No"/>
    <x v="0"/>
    <s v="Direct Debit"/>
    <n v="53"/>
    <n v="53"/>
    <x v="1"/>
    <x v="3"/>
    <n v="1"/>
    <n v="1"/>
    <x v="0"/>
  </r>
  <r>
    <s v="4783-ZCUV"/>
    <s v="Yes"/>
    <x v="74"/>
    <n v="14"/>
    <n v="32.5"/>
    <n v="42"/>
    <n v="84.7"/>
    <s v="Yes"/>
    <x v="0"/>
    <n v="21.2"/>
    <n v="4"/>
    <n v="14"/>
    <x v="1"/>
    <n v="5"/>
    <x v="19"/>
    <s v="381-2745"/>
    <s v="Male"/>
    <x v="32"/>
    <s v="No"/>
    <s v="No"/>
    <s v="No"/>
    <x v="0"/>
    <n v="0"/>
    <s v="No"/>
    <x v="0"/>
    <s v="Direct Debit"/>
    <n v="43"/>
    <n v="278"/>
    <x v="1"/>
    <x v="3"/>
    <n v="1"/>
    <n v="1"/>
    <x v="2"/>
  </r>
  <r>
    <s v="5726-LHDO"/>
    <s v="Yes"/>
    <x v="48"/>
    <n v="12"/>
    <n v="40"/>
    <n v="10"/>
    <n v="44.5"/>
    <s v="Yes"/>
    <x v="0"/>
    <n v="8.9"/>
    <n v="5"/>
    <n v="5"/>
    <x v="0"/>
    <n v="0"/>
    <x v="14"/>
    <s v="381-4076"/>
    <s v="Female"/>
    <x v="2"/>
    <s v="No"/>
    <s v="No"/>
    <s v="No"/>
    <x v="0"/>
    <n v="0"/>
    <s v="No"/>
    <x v="0"/>
    <s v="Direct Debit"/>
    <n v="59"/>
    <n v="294"/>
    <x v="5"/>
    <x v="14"/>
    <n v="1"/>
    <n v="1"/>
    <x v="1"/>
  </r>
  <r>
    <s v="5746-IXSU"/>
    <s v="Yes"/>
    <x v="50"/>
    <n v="65"/>
    <n v="157.9"/>
    <n v="28"/>
    <n v="158.19999999999999"/>
    <s v="Yes"/>
    <x v="0"/>
    <n v="52.7"/>
    <n v="1"/>
    <n v="8"/>
    <x v="0"/>
    <n v="0"/>
    <x v="46"/>
    <s v="412-7020"/>
    <s v="Male"/>
    <x v="22"/>
    <s v="Yes"/>
    <s v="No"/>
    <s v="No"/>
    <x v="1"/>
    <n v="0"/>
    <s v="No"/>
    <x v="0"/>
    <s v="Direct Debit"/>
    <n v="42"/>
    <n v="608"/>
    <x v="1"/>
    <x v="3"/>
    <n v="1"/>
    <n v="1"/>
    <x v="1"/>
  </r>
  <r>
    <s v="0089-SSWE"/>
    <s v="Yes"/>
    <x v="7"/>
    <n v="37"/>
    <n v="99.8"/>
    <n v="125"/>
    <n v="172.5"/>
    <s v="Yes"/>
    <x v="0"/>
    <n v="34.5"/>
    <n v="0"/>
    <n v="4"/>
    <x v="0"/>
    <n v="0"/>
    <x v="32"/>
    <s v="337-1802"/>
    <s v="Male"/>
    <x v="31"/>
    <s v="No"/>
    <s v="No"/>
    <s v="No"/>
    <x v="0"/>
    <n v="0"/>
    <s v="No"/>
    <x v="0"/>
    <s v="Direct Debit"/>
    <n v="48"/>
    <n v="1201"/>
    <x v="1"/>
    <x v="3"/>
    <n v="1"/>
    <n v="1"/>
    <x v="0"/>
  </r>
  <r>
    <s v="4172-XFEE"/>
    <s v="Yes"/>
    <x v="52"/>
    <n v="88"/>
    <n v="308.2"/>
    <n v="44"/>
    <n v="145.19999999999999"/>
    <s v="Yes"/>
    <x v="0"/>
    <n v="29"/>
    <n v="2"/>
    <n v="9"/>
    <x v="0"/>
    <n v="0"/>
    <x v="15"/>
    <s v="352-4182"/>
    <s v="Male"/>
    <x v="28"/>
    <s v="No"/>
    <s v="No"/>
    <s v="No"/>
    <x v="0"/>
    <n v="0"/>
    <s v="No"/>
    <x v="0"/>
    <s v="Direct Debit"/>
    <n v="41"/>
    <n v="907"/>
    <x v="4"/>
    <x v="9"/>
    <n v="1"/>
    <n v="1"/>
    <x v="1"/>
  </r>
  <r>
    <s v="6708-KMTN"/>
    <s v="Yes"/>
    <x v="19"/>
    <n v="237"/>
    <n v="606.20000000000005"/>
    <n v="183"/>
    <n v="396.5"/>
    <s v="Yes"/>
    <x v="0"/>
    <n v="132.19999999999999"/>
    <n v="4"/>
    <n v="4"/>
    <x v="0"/>
    <n v="0"/>
    <x v="3"/>
    <s v="333-8996"/>
    <s v="Female"/>
    <x v="8"/>
    <s v="No"/>
    <s v="No"/>
    <s v="No"/>
    <x v="0"/>
    <n v="0"/>
    <s v="No"/>
    <x v="0"/>
    <s v="Direct Debit"/>
    <n v="43"/>
    <n v="2622"/>
    <x v="4"/>
    <x v="8"/>
    <n v="1"/>
    <n v="1"/>
    <x v="0"/>
  </r>
  <r>
    <s v="5951-TLKU"/>
    <s v="Yes"/>
    <x v="10"/>
    <n v="291"/>
    <n v="896.7"/>
    <n v="138"/>
    <n v="690"/>
    <s v="Yes"/>
    <x v="0"/>
    <n v="172.5"/>
    <n v="2"/>
    <n v="10"/>
    <x v="0"/>
    <n v="0"/>
    <x v="11"/>
    <s v="356-8621"/>
    <s v="Male"/>
    <x v="13"/>
    <s v="No"/>
    <s v="Yes"/>
    <s v="No"/>
    <x v="2"/>
    <n v="0"/>
    <s v="Yes"/>
    <x v="0"/>
    <s v="Direct Debit"/>
    <n v="68"/>
    <n v="4658"/>
    <x v="1"/>
    <x v="3"/>
    <n v="1"/>
    <n v="1"/>
    <x v="1"/>
  </r>
  <r>
    <s v="5182-ZHCG"/>
    <s v="Yes"/>
    <x v="0"/>
    <n v="2"/>
    <n v="4"/>
    <n v="4"/>
    <n v="11.1"/>
    <s v="Yes"/>
    <x v="0"/>
    <n v="3.7"/>
    <n v="5"/>
    <n v="9"/>
    <x v="1"/>
    <n v="36"/>
    <x v="23"/>
    <s v="359-7255"/>
    <s v="Male"/>
    <x v="54"/>
    <s v="No"/>
    <s v="No"/>
    <s v="No"/>
    <x v="0"/>
    <n v="0"/>
    <s v="No"/>
    <x v="0"/>
    <s v="Credit Card"/>
    <n v="21"/>
    <n v="21"/>
    <x v="4"/>
    <x v="6"/>
    <n v="1"/>
    <n v="1"/>
    <x v="1"/>
  </r>
  <r>
    <s v="8083-RGFY"/>
    <s v="Yes"/>
    <x v="0"/>
    <n v="5"/>
    <n v="12"/>
    <n v="2"/>
    <n v="10.9"/>
    <s v="Yes"/>
    <x v="0"/>
    <n v="2.2000000000000002"/>
    <n v="5"/>
    <n v="3"/>
    <x v="0"/>
    <n v="0"/>
    <x v="45"/>
    <s v="419-5501"/>
    <s v="Female"/>
    <x v="36"/>
    <s v="No"/>
    <s v="Yes"/>
    <s v="No"/>
    <x v="2"/>
    <n v="0"/>
    <s v="No"/>
    <x v="0"/>
    <s v="Direct Debit"/>
    <n v="26"/>
    <n v="26"/>
    <x v="1"/>
    <x v="1"/>
    <n v="1"/>
    <n v="1"/>
    <x v="0"/>
  </r>
  <r>
    <s v="3106-PDGO"/>
    <s v="Yes"/>
    <x v="17"/>
    <n v="130"/>
    <n v="281.39999999999998"/>
    <n v="47"/>
    <n v="545.20000000000005"/>
    <s v="Yes"/>
    <x v="0"/>
    <n v="109"/>
    <n v="3"/>
    <n v="7"/>
    <x v="0"/>
    <n v="0"/>
    <x v="16"/>
    <s v="344-6334"/>
    <s v="Female"/>
    <x v="34"/>
    <s v="No"/>
    <s v="Yes"/>
    <s v="No"/>
    <x v="2"/>
    <n v="0"/>
    <s v="No"/>
    <x v="0"/>
    <s v="Direct Debit"/>
    <n v="43"/>
    <n v="2008"/>
    <x v="1"/>
    <x v="1"/>
    <n v="1"/>
    <n v="1"/>
    <x v="1"/>
  </r>
  <r>
    <s v="9340-HOSP"/>
    <s v="Yes"/>
    <x v="0"/>
    <n v="5"/>
    <n v="12"/>
    <n v="5"/>
    <n v="12.2"/>
    <s v="Yes"/>
    <x v="0"/>
    <n v="4.0999999999999996"/>
    <n v="1"/>
    <n v="13"/>
    <x v="0"/>
    <n v="0"/>
    <x v="23"/>
    <s v="400-1899"/>
    <s v="Female"/>
    <x v="32"/>
    <s v="No"/>
    <s v="No"/>
    <s v="No"/>
    <x v="0"/>
    <n v="0"/>
    <s v="No"/>
    <x v="0"/>
    <s v="Direct Debit"/>
    <n v="29"/>
    <n v="29"/>
    <x v="2"/>
    <x v="10"/>
    <n v="1"/>
    <n v="1"/>
    <x v="2"/>
  </r>
  <r>
    <s v="0817-ZKSE"/>
    <s v="Yes"/>
    <x v="11"/>
    <n v="63"/>
    <n v="170.1"/>
    <n v="126"/>
    <n v="151.19999999999999"/>
    <s v="Yes"/>
    <x v="0"/>
    <n v="75.599999999999994"/>
    <n v="1"/>
    <n v="6"/>
    <x v="0"/>
    <n v="0"/>
    <x v="19"/>
    <s v="398-2148"/>
    <s v="Male"/>
    <x v="48"/>
    <s v="No"/>
    <s v="No"/>
    <s v="No"/>
    <x v="0"/>
    <n v="0"/>
    <s v="No"/>
    <x v="0"/>
    <s v="Direct Debit"/>
    <n v="27"/>
    <n v="578"/>
    <x v="4"/>
    <x v="10"/>
    <n v="1"/>
    <n v="1"/>
    <x v="1"/>
  </r>
  <r>
    <s v="1153-YYDP"/>
    <s v="Yes"/>
    <x v="35"/>
    <n v="194"/>
    <n v="479.9"/>
    <n v="96"/>
    <n v="705.6"/>
    <s v="Yes"/>
    <x v="0"/>
    <n v="352.8"/>
    <n v="2"/>
    <n v="4"/>
    <x v="0"/>
    <n v="0"/>
    <x v="47"/>
    <s v="347-7675"/>
    <s v="Female"/>
    <x v="38"/>
    <s v="No"/>
    <s v="No"/>
    <s v="No"/>
    <x v="0"/>
    <n v="0"/>
    <s v="Yes"/>
    <x v="1"/>
    <s v="Credit Card"/>
    <n v="39"/>
    <n v="1851"/>
    <x v="4"/>
    <x v="17"/>
    <n v="1"/>
    <n v="1"/>
    <x v="0"/>
  </r>
  <r>
    <s v="3165-AFPH"/>
    <s v="Yes"/>
    <x v="0"/>
    <n v="3"/>
    <n v="6"/>
    <n v="5"/>
    <n v="7.9"/>
    <s v="Yes"/>
    <x v="0"/>
    <n v="2.6"/>
    <n v="2"/>
    <n v="2"/>
    <x v="0"/>
    <n v="0"/>
    <x v="40"/>
    <s v="361-7283"/>
    <s v="Female"/>
    <x v="34"/>
    <s v="No"/>
    <s v="Yes"/>
    <s v="No"/>
    <x v="2"/>
    <n v="0"/>
    <s v="No"/>
    <x v="0"/>
    <s v="Direct Debit"/>
    <n v="27"/>
    <n v="27"/>
    <x v="1"/>
    <x v="3"/>
    <n v="1"/>
    <n v="1"/>
    <x v="0"/>
  </r>
  <r>
    <s v="1316-CXZB"/>
    <s v="Yes"/>
    <x v="7"/>
    <n v="164"/>
    <n v="348.7"/>
    <n v="225"/>
    <n v="260"/>
    <s v="Yes"/>
    <x v="1"/>
    <n v="0"/>
    <n v="0"/>
    <n v="6"/>
    <x v="1"/>
    <n v="8"/>
    <x v="1"/>
    <s v="392-1547"/>
    <s v="Male"/>
    <x v="18"/>
    <s v="No"/>
    <s v="No"/>
    <s v="No"/>
    <x v="0"/>
    <n v="0"/>
    <s v="No"/>
    <x v="0"/>
    <s v="Credit Card"/>
    <n v="39"/>
    <n v="961"/>
    <x v="4"/>
    <x v="9"/>
    <n v="1"/>
    <n v="1"/>
    <x v="1"/>
  </r>
  <r>
    <s v="5206-CECI"/>
    <s v="Yes"/>
    <x v="18"/>
    <n v="37"/>
    <n v="122.7"/>
    <n v="20"/>
    <n v="256"/>
    <s v="Yes"/>
    <x v="0"/>
    <n v="51.2"/>
    <n v="4"/>
    <n v="1"/>
    <x v="0"/>
    <n v="0"/>
    <x v="1"/>
    <s v="378-8567"/>
    <s v="Male"/>
    <x v="15"/>
    <s v="No"/>
    <s v="No"/>
    <s v="No"/>
    <x v="0"/>
    <n v="0"/>
    <s v="No"/>
    <x v="0"/>
    <s v="Credit Card"/>
    <n v="45"/>
    <n v="918"/>
    <x v="4"/>
    <x v="8"/>
    <n v="1"/>
    <n v="1"/>
    <x v="0"/>
  </r>
  <r>
    <s v="0449-GWEW"/>
    <s v="Yes"/>
    <x v="29"/>
    <n v="66"/>
    <n v="210.4"/>
    <n v="36"/>
    <n v="142.19999999999999"/>
    <s v="Yes"/>
    <x v="0"/>
    <n v="28.4"/>
    <n v="1"/>
    <n v="3"/>
    <x v="0"/>
    <n v="0"/>
    <x v="34"/>
    <s v="406-7844"/>
    <s v="Male"/>
    <x v="38"/>
    <s v="No"/>
    <s v="No"/>
    <s v="No"/>
    <x v="0"/>
    <n v="0"/>
    <s v="No"/>
    <x v="0"/>
    <s v="Direct Debit"/>
    <n v="39"/>
    <n v="684"/>
    <x v="3"/>
    <x v="5"/>
    <n v="1"/>
    <n v="1"/>
    <x v="0"/>
  </r>
  <r>
    <s v="2383-TBTM"/>
    <s v="Yes"/>
    <x v="0"/>
    <n v="3"/>
    <n v="9"/>
    <n v="0"/>
    <n v="0"/>
    <s v="No"/>
    <x v="1"/>
    <n v="0"/>
    <n v="0"/>
    <n v="0"/>
    <x v="0"/>
    <n v="0"/>
    <x v="33"/>
    <s v="363-1413"/>
    <s v="Female"/>
    <x v="40"/>
    <s v="No"/>
    <s v="No"/>
    <s v="No"/>
    <x v="0"/>
    <n v="0"/>
    <s v="Yes"/>
    <x v="0"/>
    <s v="Direct Debit"/>
    <n v="48"/>
    <n v="48"/>
    <x v="4"/>
    <x v="6"/>
    <n v="1"/>
    <n v="1"/>
    <x v="0"/>
  </r>
  <r>
    <s v="4487-TQQP"/>
    <s v="Yes"/>
    <x v="37"/>
    <n v="28"/>
    <n v="69.5"/>
    <n v="18"/>
    <n v="143.1"/>
    <s v="Yes"/>
    <x v="0"/>
    <n v="35.799999999999997"/>
    <n v="4"/>
    <n v="5"/>
    <x v="0"/>
    <n v="0"/>
    <x v="12"/>
    <s v="356-7239"/>
    <s v="Male"/>
    <x v="40"/>
    <s v="No"/>
    <s v="No"/>
    <s v="No"/>
    <x v="0"/>
    <n v="0"/>
    <s v="No"/>
    <x v="0"/>
    <s v="Direct Debit"/>
    <n v="47"/>
    <n v="405"/>
    <x v="4"/>
    <x v="12"/>
    <n v="1"/>
    <n v="1"/>
    <x v="1"/>
  </r>
  <r>
    <s v="9331-GINT"/>
    <s v="Yes"/>
    <x v="13"/>
    <n v="165"/>
    <n v="451"/>
    <n v="56"/>
    <n v="285.60000000000002"/>
    <s v="Yes"/>
    <x v="0"/>
    <n v="95.2"/>
    <n v="4"/>
    <n v="7"/>
    <x v="0"/>
    <n v="0"/>
    <x v="1"/>
    <s v="328-8747"/>
    <s v="Female"/>
    <x v="30"/>
    <s v="No"/>
    <s v="No"/>
    <s v="No"/>
    <x v="0"/>
    <n v="0"/>
    <s v="No"/>
    <x v="0"/>
    <s v="Credit Card"/>
    <n v="37"/>
    <n v="1047"/>
    <x v="5"/>
    <x v="13"/>
    <n v="1"/>
    <n v="1"/>
    <x v="1"/>
  </r>
  <r>
    <s v="5845-WTCV"/>
    <s v="Yes"/>
    <x v="32"/>
    <n v="31"/>
    <n v="99.6"/>
    <n v="33"/>
    <n v="113.3"/>
    <s v="Yes"/>
    <x v="0"/>
    <n v="22.7"/>
    <n v="5"/>
    <n v="8"/>
    <x v="0"/>
    <n v="0"/>
    <x v="30"/>
    <s v="406-2866"/>
    <s v="Male"/>
    <x v="22"/>
    <s v="Yes"/>
    <s v="No"/>
    <s v="No"/>
    <x v="1"/>
    <n v="0"/>
    <s v="No"/>
    <x v="0"/>
    <s v="Direct Debit"/>
    <n v="42"/>
    <n v="468"/>
    <x v="5"/>
    <x v="14"/>
    <n v="1"/>
    <n v="1"/>
    <x v="1"/>
  </r>
  <r>
    <s v="1754-GQXW"/>
    <s v="Yes"/>
    <x v="55"/>
    <n v="46"/>
    <n v="135.19999999999999"/>
    <n v="60"/>
    <n v="159.6"/>
    <s v="Yes"/>
    <x v="0"/>
    <n v="53.2"/>
    <n v="1"/>
    <n v="2"/>
    <x v="1"/>
    <n v="29"/>
    <x v="41"/>
    <s v="341-7296"/>
    <s v="Male"/>
    <x v="26"/>
    <s v="No"/>
    <s v="No"/>
    <s v="No"/>
    <x v="0"/>
    <n v="0"/>
    <s v="Yes"/>
    <x v="0"/>
    <s v="Credit Card"/>
    <n v="45"/>
    <n v="558"/>
    <x v="1"/>
    <x v="3"/>
    <n v="1"/>
    <n v="1"/>
    <x v="0"/>
  </r>
  <r>
    <s v="8385-RBJP"/>
    <s v="Yes"/>
    <x v="45"/>
    <n v="430"/>
    <n v="838.8"/>
    <n v="260"/>
    <n v="379.6"/>
    <s v="Yes"/>
    <x v="0"/>
    <n v="75.900000000000006"/>
    <n v="3"/>
    <n v="6"/>
    <x v="0"/>
    <n v="0"/>
    <x v="50"/>
    <s v="398-4431"/>
    <s v="Male"/>
    <x v="45"/>
    <s v="No"/>
    <s v="Yes"/>
    <s v="No"/>
    <x v="2"/>
    <n v="0"/>
    <s v="Yes"/>
    <x v="0"/>
    <s v="Direct Debit"/>
    <n v="26"/>
    <n v="1368"/>
    <x v="5"/>
    <x v="11"/>
    <n v="1"/>
    <n v="1"/>
    <x v="1"/>
  </r>
  <r>
    <s v="0316-JBJW"/>
    <s v="Yes"/>
    <x v="24"/>
    <n v="121"/>
    <n v="298.7"/>
    <n v="0"/>
    <n v="0"/>
    <s v="No"/>
    <x v="1"/>
    <n v="0"/>
    <n v="2"/>
    <n v="3"/>
    <x v="0"/>
    <n v="0"/>
    <x v="37"/>
    <s v="347-1640"/>
    <s v="Male"/>
    <x v="60"/>
    <s v="No"/>
    <s v="Yes"/>
    <s v="No"/>
    <x v="2"/>
    <n v="0"/>
    <s v="Yes"/>
    <x v="0"/>
    <s v="Direct Debit"/>
    <n v="65"/>
    <n v="2790"/>
    <x v="4"/>
    <x v="9"/>
    <n v="1"/>
    <n v="1"/>
    <x v="0"/>
  </r>
  <r>
    <s v="8951-GWNC"/>
    <s v="Yes"/>
    <x v="11"/>
    <n v="73"/>
    <n v="211.6"/>
    <n v="84"/>
    <n v="205.8"/>
    <s v="Yes"/>
    <x v="0"/>
    <n v="51.5"/>
    <n v="5"/>
    <n v="8"/>
    <x v="0"/>
    <n v="0"/>
    <x v="18"/>
    <s v="400-7509"/>
    <s v="Female"/>
    <x v="8"/>
    <s v="No"/>
    <s v="No"/>
    <s v="No"/>
    <x v="0"/>
    <n v="0"/>
    <s v="Yes"/>
    <x v="0"/>
    <s v="Direct Debit"/>
    <n v="70"/>
    <n v="1489"/>
    <x v="4"/>
    <x v="8"/>
    <n v="1"/>
    <n v="1"/>
    <x v="1"/>
  </r>
  <r>
    <s v="7989-FKBH"/>
    <s v="Yes"/>
    <x v="68"/>
    <n v="48"/>
    <n v="101.9"/>
    <n v="24"/>
    <n v="50.4"/>
    <s v="Yes"/>
    <x v="0"/>
    <n v="10.1"/>
    <n v="0"/>
    <n v="5"/>
    <x v="0"/>
    <n v="0"/>
    <x v="9"/>
    <s v="403-6225"/>
    <s v="Female"/>
    <x v="15"/>
    <s v="No"/>
    <s v="No"/>
    <s v="No"/>
    <x v="0"/>
    <n v="0"/>
    <s v="No"/>
    <x v="0"/>
    <s v="Credit Card"/>
    <n v="37"/>
    <n v="238"/>
    <x v="1"/>
    <x v="3"/>
    <n v="1"/>
    <n v="1"/>
    <x v="1"/>
  </r>
  <r>
    <s v="0193-XPLB"/>
    <s v="Yes"/>
    <x v="74"/>
    <n v="13"/>
    <n v="27.1"/>
    <n v="35"/>
    <n v="72.099999999999994"/>
    <s v="Yes"/>
    <x v="0"/>
    <n v="18"/>
    <n v="0"/>
    <n v="5"/>
    <x v="0"/>
    <n v="0"/>
    <x v="3"/>
    <s v="382-8274"/>
    <s v="Male"/>
    <x v="46"/>
    <s v="No"/>
    <s v="No"/>
    <s v="No"/>
    <x v="0"/>
    <n v="0"/>
    <s v="No"/>
    <x v="0"/>
    <s v="Direct Debit"/>
    <n v="38"/>
    <n v="257"/>
    <x v="1"/>
    <x v="3"/>
    <n v="1"/>
    <n v="1"/>
    <x v="1"/>
  </r>
  <r>
    <s v="2344-UQWB"/>
    <s v="Yes"/>
    <x v="11"/>
    <n v="86"/>
    <n v="166.4"/>
    <n v="63"/>
    <n v="210"/>
    <s v="Yes"/>
    <x v="0"/>
    <n v="70"/>
    <n v="0"/>
    <n v="9"/>
    <x v="0"/>
    <n v="0"/>
    <x v="9"/>
    <s v="396-4254"/>
    <s v="Male"/>
    <x v="1"/>
    <s v="No"/>
    <s v="No"/>
    <s v="No"/>
    <x v="0"/>
    <n v="0"/>
    <s v="No"/>
    <x v="0"/>
    <s v="Direct Debit"/>
    <n v="54"/>
    <n v="1116"/>
    <x v="2"/>
    <x v="7"/>
    <n v="1"/>
    <n v="1"/>
    <x v="1"/>
  </r>
  <r>
    <s v="8612-MHNZ"/>
    <s v="Yes"/>
    <x v="22"/>
    <n v="115"/>
    <n v="212.1"/>
    <n v="159"/>
    <n v="445.2"/>
    <s v="Yes"/>
    <x v="0"/>
    <n v="89"/>
    <n v="1"/>
    <n v="5"/>
    <x v="0"/>
    <n v="0"/>
    <x v="22"/>
    <s v="386-8943"/>
    <s v="Male"/>
    <x v="37"/>
    <s v="No"/>
    <s v="No"/>
    <s v="No"/>
    <x v="0"/>
    <n v="0"/>
    <s v="Yes"/>
    <x v="0"/>
    <s v="Credit Card"/>
    <n v="36"/>
    <n v="1926"/>
    <x v="2"/>
    <x v="10"/>
    <n v="1"/>
    <n v="1"/>
    <x v="1"/>
  </r>
  <r>
    <s v="1395-DQPW"/>
    <s v="Yes"/>
    <x v="48"/>
    <n v="18"/>
    <n v="52"/>
    <n v="60"/>
    <n v="32"/>
    <s v="Yes"/>
    <x v="0"/>
    <n v="8"/>
    <n v="3"/>
    <n v="3"/>
    <x v="0"/>
    <n v="0"/>
    <x v="49"/>
    <s v="329-8638"/>
    <s v="Male"/>
    <x v="57"/>
    <s v="No"/>
    <s v="Yes"/>
    <s v="No"/>
    <x v="2"/>
    <n v="0"/>
    <s v="No"/>
    <x v="0"/>
    <s v="Credit Card"/>
    <n v="35"/>
    <n v="165"/>
    <x v="5"/>
    <x v="11"/>
    <n v="1"/>
    <n v="1"/>
    <x v="0"/>
  </r>
  <r>
    <s v="1849-KPXX"/>
    <s v="Yes"/>
    <x v="26"/>
    <n v="247"/>
    <n v="501.9"/>
    <n v="315"/>
    <n v="655.20000000000005"/>
    <s v="Yes"/>
    <x v="0"/>
    <n v="218.4"/>
    <n v="5"/>
    <n v="3"/>
    <x v="0"/>
    <n v="0"/>
    <x v="12"/>
    <s v="391-2334"/>
    <s v="Female"/>
    <x v="52"/>
    <s v="No"/>
    <s v="No"/>
    <s v="No"/>
    <x v="0"/>
    <n v="0"/>
    <s v="Yes"/>
    <x v="0"/>
    <s v="Direct Debit"/>
    <n v="60"/>
    <n v="3751"/>
    <x v="1"/>
    <x v="3"/>
    <n v="1"/>
    <n v="1"/>
    <x v="0"/>
  </r>
  <r>
    <s v="5616-IMBZ"/>
    <s v="Yes"/>
    <x v="13"/>
    <n v="141"/>
    <n v="450.3"/>
    <n v="168"/>
    <n v="196"/>
    <s v="Yes"/>
    <x v="0"/>
    <n v="65.3"/>
    <n v="5"/>
    <n v="9"/>
    <x v="0"/>
    <n v="0"/>
    <x v="31"/>
    <s v="373-8900"/>
    <s v="Male"/>
    <x v="18"/>
    <s v="No"/>
    <s v="No"/>
    <s v="No"/>
    <x v="0"/>
    <n v="0"/>
    <s v="No"/>
    <x v="0"/>
    <s v="Credit Card"/>
    <n v="46"/>
    <n v="1282"/>
    <x v="4"/>
    <x v="8"/>
    <n v="1"/>
    <n v="1"/>
    <x v="1"/>
  </r>
  <r>
    <s v="2493-OUPM"/>
    <s v="Yes"/>
    <x v="37"/>
    <n v="48"/>
    <n v="105.6"/>
    <n v="54"/>
    <n v="74.7"/>
    <s v="Yes"/>
    <x v="0"/>
    <n v="18.7"/>
    <n v="2"/>
    <n v="8"/>
    <x v="0"/>
    <n v="0"/>
    <x v="7"/>
    <s v="365-4387"/>
    <s v="Male"/>
    <x v="3"/>
    <s v="No"/>
    <s v="No"/>
    <s v="No"/>
    <x v="0"/>
    <n v="0"/>
    <s v="No"/>
    <x v="0"/>
    <s v="Credit Card"/>
    <n v="14"/>
    <n v="123"/>
    <x v="3"/>
    <x v="5"/>
    <n v="1"/>
    <n v="1"/>
    <x v="1"/>
  </r>
  <r>
    <s v="7274-CSTS"/>
    <s v="Yes"/>
    <x v="40"/>
    <n v="405"/>
    <n v="887.8"/>
    <n v="136"/>
    <n v="530.4"/>
    <s v="Yes"/>
    <x v="0"/>
    <n v="265.2"/>
    <n v="4"/>
    <n v="1"/>
    <x v="1"/>
    <n v="39"/>
    <x v="48"/>
    <s v="329-1410"/>
    <s v="Male"/>
    <x v="25"/>
    <s v="No"/>
    <s v="Yes"/>
    <s v="No"/>
    <x v="2"/>
    <n v="0"/>
    <s v="No"/>
    <x v="0"/>
    <s v="Direct Debit"/>
    <n v="36"/>
    <n v="2429"/>
    <x v="1"/>
    <x v="3"/>
    <n v="1"/>
    <n v="1"/>
    <x v="0"/>
  </r>
  <r>
    <s v="7013-RSPJ"/>
    <s v="Yes"/>
    <x v="20"/>
    <n v="68"/>
    <n v="188.2"/>
    <n v="52"/>
    <n v="188.5"/>
    <s v="Yes"/>
    <x v="0"/>
    <n v="47.1"/>
    <n v="5"/>
    <n v="8"/>
    <x v="0"/>
    <n v="0"/>
    <x v="32"/>
    <s v="387-2799"/>
    <s v="Male"/>
    <x v="31"/>
    <s v="No"/>
    <s v="No"/>
    <s v="No"/>
    <x v="0"/>
    <n v="0"/>
    <s v="No"/>
    <x v="0"/>
    <s v="Direct Debit"/>
    <n v="34"/>
    <n v="431"/>
    <x v="4"/>
    <x v="12"/>
    <n v="1"/>
    <n v="1"/>
    <x v="1"/>
  </r>
  <r>
    <s v="5372-YIZA"/>
    <s v="Yes"/>
    <x v="58"/>
    <n v="128"/>
    <n v="301.7"/>
    <n v="81"/>
    <n v="253.8"/>
    <s v="Yes"/>
    <x v="0"/>
    <n v="50.8"/>
    <n v="2"/>
    <n v="10"/>
    <x v="0"/>
    <n v="0"/>
    <x v="3"/>
    <s v="356-7511"/>
    <s v="Male"/>
    <x v="5"/>
    <s v="No"/>
    <s v="No"/>
    <s v="No"/>
    <x v="0"/>
    <n v="0"/>
    <s v="No"/>
    <x v="0"/>
    <s v="Direct Debit"/>
    <n v="33"/>
    <n v="897"/>
    <x v="5"/>
    <x v="13"/>
    <n v="1"/>
    <n v="1"/>
    <x v="1"/>
  </r>
  <r>
    <s v="8115-PQOF"/>
    <s v="Yes"/>
    <x v="0"/>
    <n v="4"/>
    <n v="11"/>
    <n v="3"/>
    <n v="16.2"/>
    <s v="Yes"/>
    <x v="0"/>
    <n v="4.0999999999999996"/>
    <n v="1"/>
    <n v="5"/>
    <x v="0"/>
    <n v="0"/>
    <x v="4"/>
    <s v="343-4516"/>
    <s v="Male"/>
    <x v="28"/>
    <s v="No"/>
    <s v="No"/>
    <s v="No"/>
    <x v="0"/>
    <n v="0"/>
    <s v="No"/>
    <x v="0"/>
    <s v="Paper Check"/>
    <n v="57"/>
    <n v="57"/>
    <x v="1"/>
    <x v="3"/>
    <n v="1"/>
    <n v="1"/>
    <x v="1"/>
  </r>
  <r>
    <s v="2799-AJVS"/>
    <s v="Yes"/>
    <x v="50"/>
    <n v="53"/>
    <n v="96.8"/>
    <n v="98"/>
    <n v="138.6"/>
    <s v="Yes"/>
    <x v="0"/>
    <n v="46.2"/>
    <n v="2"/>
    <n v="6"/>
    <x v="0"/>
    <n v="0"/>
    <x v="2"/>
    <s v="338-7305"/>
    <s v="Male"/>
    <x v="63"/>
    <s v="No"/>
    <s v="Yes"/>
    <s v="No"/>
    <x v="2"/>
    <n v="0"/>
    <s v="No"/>
    <x v="0"/>
    <s v="Direct Debit"/>
    <n v="34"/>
    <n v="469"/>
    <x v="5"/>
    <x v="18"/>
    <n v="1"/>
    <n v="1"/>
    <x v="1"/>
  </r>
  <r>
    <s v="7367-YWEP"/>
    <s v="Yes"/>
    <x v="44"/>
    <n v="76"/>
    <n v="153"/>
    <n v="155"/>
    <n v="437.1"/>
    <s v="Yes"/>
    <x v="0"/>
    <n v="109.3"/>
    <n v="0"/>
    <n v="2"/>
    <x v="0"/>
    <n v="0"/>
    <x v="20"/>
    <s v="401-3077"/>
    <s v="Female"/>
    <x v="55"/>
    <s v="No"/>
    <s v="Yes"/>
    <s v="No"/>
    <x v="2"/>
    <n v="0"/>
    <s v="No"/>
    <x v="0"/>
    <s v="Direct Debit"/>
    <n v="38"/>
    <n v="1151"/>
    <x v="1"/>
    <x v="3"/>
    <n v="1"/>
    <n v="1"/>
    <x v="0"/>
  </r>
  <r>
    <s v="8128-DUDD"/>
    <s v="Yes"/>
    <x v="43"/>
    <n v="15"/>
    <n v="35.5"/>
    <n v="36"/>
    <n v="58.4"/>
    <s v="Yes"/>
    <x v="0"/>
    <n v="19.5"/>
    <n v="4"/>
    <n v="4"/>
    <x v="0"/>
    <n v="0"/>
    <x v="31"/>
    <s v="377-9520"/>
    <s v="Female"/>
    <x v="40"/>
    <s v="No"/>
    <s v="No"/>
    <s v="No"/>
    <x v="0"/>
    <n v="0"/>
    <s v="No"/>
    <x v="0"/>
    <s v="Direct Debit"/>
    <n v="33"/>
    <n v="116"/>
    <x v="4"/>
    <x v="9"/>
    <n v="1"/>
    <n v="1"/>
    <x v="0"/>
  </r>
  <r>
    <s v="7499-PUBX"/>
    <s v="Yes"/>
    <x v="53"/>
    <n v="35"/>
    <n v="97.3"/>
    <n v="64"/>
    <n v="172.8"/>
    <s v="Yes"/>
    <x v="0"/>
    <n v="43.2"/>
    <n v="1"/>
    <n v="2"/>
    <x v="0"/>
    <n v="0"/>
    <x v="12"/>
    <s v="422-8333"/>
    <s v="Female"/>
    <x v="37"/>
    <s v="No"/>
    <s v="No"/>
    <s v="No"/>
    <x v="0"/>
    <n v="0"/>
    <s v="No"/>
    <x v="0"/>
    <s v="Direct Debit"/>
    <n v="37"/>
    <n v="593"/>
    <x v="3"/>
    <x v="5"/>
    <n v="1"/>
    <n v="1"/>
    <x v="0"/>
  </r>
  <r>
    <s v="2308-MTIW"/>
    <s v="Yes"/>
    <x v="48"/>
    <n v="21"/>
    <n v="60.8"/>
    <n v="30"/>
    <n v="62.5"/>
    <s v="Yes"/>
    <x v="0"/>
    <n v="15.6"/>
    <n v="0"/>
    <n v="12"/>
    <x v="0"/>
    <n v="0"/>
    <x v="34"/>
    <s v="420-3028"/>
    <s v="Male"/>
    <x v="6"/>
    <s v="Yes"/>
    <s v="No"/>
    <s v="No"/>
    <x v="1"/>
    <n v="0"/>
    <s v="Yes"/>
    <x v="0"/>
    <s v="Paper Check"/>
    <n v="24"/>
    <n v="124"/>
    <x v="4"/>
    <x v="6"/>
    <n v="1"/>
    <n v="1"/>
    <x v="2"/>
  </r>
  <r>
    <s v="2712-DQPF"/>
    <s v="Yes"/>
    <x v="52"/>
    <n v="108"/>
    <n v="242.8"/>
    <n v="88"/>
    <n v="202.4"/>
    <s v="Yes"/>
    <x v="0"/>
    <n v="67.5"/>
    <n v="2"/>
    <n v="4"/>
    <x v="0"/>
    <n v="0"/>
    <x v="19"/>
    <s v="357-6348"/>
    <s v="Male"/>
    <x v="46"/>
    <s v="No"/>
    <s v="No"/>
    <s v="No"/>
    <x v="0"/>
    <n v="0"/>
    <s v="No"/>
    <x v="1"/>
    <s v="Credit Card"/>
    <n v="31"/>
    <n v="677"/>
    <x v="2"/>
    <x v="7"/>
    <n v="1"/>
    <n v="1"/>
    <x v="0"/>
  </r>
  <r>
    <s v="0530-GRDZ"/>
    <s v="Yes"/>
    <x v="0"/>
    <n v="2"/>
    <n v="5"/>
    <n v="5"/>
    <n v="14"/>
    <s v="Yes"/>
    <x v="0"/>
    <n v="3.5"/>
    <n v="2"/>
    <n v="1"/>
    <x v="0"/>
    <n v="0"/>
    <x v="24"/>
    <s v="386-1131"/>
    <s v="Male"/>
    <x v="44"/>
    <s v="No"/>
    <s v="No"/>
    <s v="No"/>
    <x v="0"/>
    <n v="0"/>
    <s v="No"/>
    <x v="0"/>
    <s v="Direct Debit"/>
    <n v="44"/>
    <n v="44"/>
    <x v="2"/>
    <x v="7"/>
    <n v="1"/>
    <n v="1"/>
    <x v="0"/>
  </r>
  <r>
    <s v="9118-GMNG"/>
    <s v="Yes"/>
    <x v="35"/>
    <n v="181"/>
    <n v="484.8"/>
    <n v="0"/>
    <n v="0"/>
    <s v="No"/>
    <x v="1"/>
    <n v="0"/>
    <n v="3"/>
    <n v="8"/>
    <x v="0"/>
    <n v="0"/>
    <x v="37"/>
    <s v="349-8391"/>
    <s v="Female"/>
    <x v="13"/>
    <s v="No"/>
    <s v="Yes"/>
    <s v="No"/>
    <x v="2"/>
    <n v="0"/>
    <s v="No"/>
    <x v="0"/>
    <s v="Direct Debit"/>
    <n v="45"/>
    <n v="2189"/>
    <x v="2"/>
    <x v="10"/>
    <n v="1"/>
    <n v="1"/>
    <x v="1"/>
  </r>
  <r>
    <s v="8463-RZJX"/>
    <s v="Yes"/>
    <x v="0"/>
    <n v="6"/>
    <n v="14"/>
    <n v="8"/>
    <n v="11.2"/>
    <s v="Yes"/>
    <x v="0"/>
    <n v="2.2000000000000002"/>
    <n v="4"/>
    <n v="2"/>
    <x v="0"/>
    <n v="0"/>
    <x v="32"/>
    <s v="327-6989"/>
    <s v="Male"/>
    <x v="54"/>
    <s v="No"/>
    <s v="No"/>
    <s v="No"/>
    <x v="0"/>
    <n v="0"/>
    <s v="No"/>
    <x v="0"/>
    <s v="Direct Debit"/>
    <n v="56"/>
    <n v="56"/>
    <x v="5"/>
    <x v="11"/>
    <n v="1"/>
    <n v="1"/>
    <x v="0"/>
  </r>
  <r>
    <s v="2407-JCHE"/>
    <s v="Yes"/>
    <x v="14"/>
    <n v="177"/>
    <n v="424.9"/>
    <n v="284"/>
    <n v="745.5"/>
    <s v="Yes"/>
    <x v="0"/>
    <n v="186.4"/>
    <n v="5"/>
    <n v="4"/>
    <x v="1"/>
    <n v="12"/>
    <x v="20"/>
    <s v="344-6404"/>
    <s v="Male"/>
    <x v="8"/>
    <s v="No"/>
    <s v="No"/>
    <s v="No"/>
    <x v="0"/>
    <n v="0"/>
    <s v="Yes"/>
    <x v="2"/>
    <s v="Credit Card"/>
    <n v="52"/>
    <n v="3706"/>
    <x v="4"/>
    <x v="9"/>
    <n v="1"/>
    <n v="1"/>
    <x v="0"/>
  </r>
  <r>
    <s v="7190-PDYI"/>
    <s v="Yes"/>
    <x v="21"/>
    <n v="302"/>
    <n v="592.1"/>
    <n v="92"/>
    <n v="381.8"/>
    <s v="Yes"/>
    <x v="0"/>
    <n v="190.9"/>
    <n v="5"/>
    <n v="5"/>
    <x v="0"/>
    <n v="0"/>
    <x v="19"/>
    <s v="343-1009"/>
    <s v="Male"/>
    <x v="38"/>
    <s v="No"/>
    <s v="No"/>
    <s v="No"/>
    <x v="0"/>
    <n v="0"/>
    <s v="No"/>
    <x v="0"/>
    <s v="Direct Debit"/>
    <n v="15"/>
    <n v="702"/>
    <x v="4"/>
    <x v="8"/>
    <n v="1"/>
    <n v="1"/>
    <x v="1"/>
  </r>
  <r>
    <s v="9948-QZEE"/>
    <s v="Yes"/>
    <x v="30"/>
    <n v="8"/>
    <n v="20.7"/>
    <n v="6"/>
    <n v="27"/>
    <s v="Yes"/>
    <x v="0"/>
    <n v="9"/>
    <n v="2"/>
    <n v="3"/>
    <x v="0"/>
    <n v="0"/>
    <x v="20"/>
    <s v="365-3493"/>
    <s v="Female"/>
    <x v="45"/>
    <s v="No"/>
    <s v="Yes"/>
    <s v="No"/>
    <x v="2"/>
    <n v="0"/>
    <s v="Yes"/>
    <x v="0"/>
    <s v="Direct Debit"/>
    <n v="11"/>
    <n v="28"/>
    <x v="3"/>
    <x v="5"/>
    <n v="1"/>
    <n v="1"/>
    <x v="0"/>
  </r>
  <r>
    <s v="7390-BAJP"/>
    <s v="Yes"/>
    <x v="0"/>
    <n v="2"/>
    <n v="6"/>
    <n v="2"/>
    <n v="8.5"/>
    <s v="Yes"/>
    <x v="0"/>
    <n v="2.1"/>
    <n v="4"/>
    <n v="9"/>
    <x v="0"/>
    <n v="0"/>
    <x v="33"/>
    <s v="376-7043"/>
    <s v="Female"/>
    <x v="52"/>
    <s v="No"/>
    <s v="No"/>
    <s v="No"/>
    <x v="0"/>
    <n v="0"/>
    <s v="No"/>
    <x v="0"/>
    <s v="Credit Card"/>
    <n v="17"/>
    <n v="17"/>
    <x v="4"/>
    <x v="6"/>
    <n v="1"/>
    <n v="1"/>
    <x v="1"/>
  </r>
  <r>
    <s v="0908-DEWH"/>
    <s v="Yes"/>
    <x v="44"/>
    <n v="68"/>
    <n v="153.69999999999999"/>
    <n v="155"/>
    <n v="396.8"/>
    <s v="Yes"/>
    <x v="0"/>
    <n v="198.4"/>
    <n v="2"/>
    <n v="3"/>
    <x v="0"/>
    <n v="0"/>
    <x v="16"/>
    <s v="417-9844"/>
    <s v="Female"/>
    <x v="44"/>
    <s v="No"/>
    <s v="No"/>
    <s v="No"/>
    <x v="0"/>
    <n v="0"/>
    <s v="No"/>
    <x v="0"/>
    <s v="Direct Debit"/>
    <n v="40"/>
    <n v="1215"/>
    <x v="4"/>
    <x v="12"/>
    <n v="1"/>
    <n v="1"/>
    <x v="0"/>
  </r>
  <r>
    <s v="1799-DPSK"/>
    <s v="Yes"/>
    <x v="30"/>
    <n v="16"/>
    <n v="35.799999999999997"/>
    <n v="9"/>
    <n v="46.8"/>
    <s v="Yes"/>
    <x v="0"/>
    <n v="11.7"/>
    <n v="1"/>
    <n v="0"/>
    <x v="1"/>
    <n v="0"/>
    <x v="24"/>
    <s v="382-4943"/>
    <s v="Female"/>
    <x v="31"/>
    <s v="No"/>
    <s v="No"/>
    <s v="No"/>
    <x v="0"/>
    <n v="0"/>
    <s v="No"/>
    <x v="0"/>
    <s v="Direct Debit"/>
    <n v="10"/>
    <n v="30"/>
    <x v="3"/>
    <x v="5"/>
    <n v="1"/>
    <n v="1"/>
    <x v="0"/>
  </r>
  <r>
    <s v="3718-RMCS"/>
    <s v="Yes"/>
    <x v="48"/>
    <n v="19"/>
    <n v="44.9"/>
    <n v="20"/>
    <n v="67.5"/>
    <s v="Yes"/>
    <x v="0"/>
    <n v="13.5"/>
    <n v="4"/>
    <n v="3"/>
    <x v="0"/>
    <n v="0"/>
    <x v="11"/>
    <s v="345-4589"/>
    <s v="Female"/>
    <x v="41"/>
    <s v="No"/>
    <s v="Yes"/>
    <s v="No"/>
    <x v="2"/>
    <n v="0"/>
    <s v="No"/>
    <x v="0"/>
    <s v="Credit Card"/>
    <n v="49"/>
    <n v="246"/>
    <x v="5"/>
    <x v="14"/>
    <n v="1"/>
    <n v="1"/>
    <x v="0"/>
  </r>
  <r>
    <s v="4288-DYBU"/>
    <s v="Yes"/>
    <x v="65"/>
    <n v="186"/>
    <n v="440.2"/>
    <n v="98"/>
    <n v="475.3"/>
    <s v="Yes"/>
    <x v="0"/>
    <n v="237.7"/>
    <n v="2"/>
    <n v="12"/>
    <x v="1"/>
    <n v="13"/>
    <x v="49"/>
    <s v="372-9852"/>
    <s v="Male"/>
    <x v="39"/>
    <s v="No"/>
    <s v="No"/>
    <s v="No"/>
    <x v="0"/>
    <n v="0"/>
    <s v="No"/>
    <x v="0"/>
    <s v="Credit Card"/>
    <n v="33"/>
    <n v="1615"/>
    <x v="5"/>
    <x v="18"/>
    <n v="1"/>
    <n v="1"/>
    <x v="2"/>
  </r>
  <r>
    <s v="5105-NZKR"/>
    <s v="Yes"/>
    <x v="5"/>
    <n v="77"/>
    <n v="218.2"/>
    <n v="136"/>
    <n v="120.7"/>
    <s v="Yes"/>
    <x v="0"/>
    <n v="40.200000000000003"/>
    <n v="3"/>
    <n v="7"/>
    <x v="0"/>
    <n v="0"/>
    <x v="41"/>
    <s v="339-5659"/>
    <s v="Female"/>
    <x v="35"/>
    <s v="No"/>
    <s v="No"/>
    <s v="No"/>
    <x v="0"/>
    <n v="0"/>
    <s v="Yes"/>
    <x v="1"/>
    <s v="Paper Check"/>
    <n v="19"/>
    <n v="325"/>
    <x v="5"/>
    <x v="11"/>
    <n v="1"/>
    <n v="1"/>
    <x v="1"/>
  </r>
  <r>
    <s v="3977-ZMPQ"/>
    <s v="Yes"/>
    <x v="59"/>
    <n v="110"/>
    <n v="326.8"/>
    <n v="138"/>
    <n v="285.2"/>
    <s v="Yes"/>
    <x v="0"/>
    <n v="71.3"/>
    <n v="0"/>
    <n v="15"/>
    <x v="0"/>
    <n v="0"/>
    <x v="26"/>
    <s v="343-5679"/>
    <s v="Male"/>
    <x v="63"/>
    <s v="No"/>
    <s v="Yes"/>
    <s v="No"/>
    <x v="2"/>
    <n v="0"/>
    <s v="Yes"/>
    <x v="0"/>
    <s v="Direct Debit"/>
    <n v="37"/>
    <n v="854"/>
    <x v="4"/>
    <x v="9"/>
    <n v="1"/>
    <n v="1"/>
    <x v="2"/>
  </r>
  <r>
    <s v="2270-DZUO"/>
    <s v="Yes"/>
    <x v="74"/>
    <n v="31"/>
    <n v="72.5"/>
    <n v="28"/>
    <n v="70.7"/>
    <s v="Yes"/>
    <x v="0"/>
    <n v="14.1"/>
    <n v="3"/>
    <n v="2"/>
    <x v="0"/>
    <n v="0"/>
    <x v="30"/>
    <s v="422-3454"/>
    <s v="Male"/>
    <x v="44"/>
    <s v="No"/>
    <s v="No"/>
    <s v="No"/>
    <x v="0"/>
    <n v="0"/>
    <s v="No"/>
    <x v="0"/>
    <s v="Direct Debit"/>
    <n v="34"/>
    <n v="226"/>
    <x v="4"/>
    <x v="8"/>
    <n v="1"/>
    <n v="1"/>
    <x v="0"/>
  </r>
  <r>
    <s v="4574-BXLQ"/>
    <s v="Yes"/>
    <x v="74"/>
    <n v="16"/>
    <n v="34.6"/>
    <n v="21"/>
    <n v="70"/>
    <s v="Yes"/>
    <x v="0"/>
    <n v="23.3"/>
    <n v="4"/>
    <n v="6"/>
    <x v="0"/>
    <n v="0"/>
    <x v="9"/>
    <s v="397-9251"/>
    <s v="Female"/>
    <x v="28"/>
    <s v="No"/>
    <s v="No"/>
    <s v="No"/>
    <x v="0"/>
    <n v="0"/>
    <s v="No"/>
    <x v="0"/>
    <s v="Direct Debit"/>
    <n v="25"/>
    <n v="170"/>
    <x v="3"/>
    <x v="5"/>
    <n v="1"/>
    <n v="1"/>
    <x v="1"/>
  </r>
  <r>
    <s v="5321-VLWM"/>
    <s v="Yes"/>
    <x v="15"/>
    <n v="13"/>
    <n v="26.3"/>
    <n v="6"/>
    <n v="26.4"/>
    <s v="Yes"/>
    <x v="0"/>
    <n v="5.3"/>
    <n v="5"/>
    <n v="8"/>
    <x v="0"/>
    <n v="0"/>
    <x v="41"/>
    <s v="332-3804"/>
    <s v="Female"/>
    <x v="62"/>
    <s v="No"/>
    <s v="Yes"/>
    <s v="No"/>
    <x v="2"/>
    <n v="0"/>
    <s v="No"/>
    <x v="0"/>
    <s v="Direct Debit"/>
    <n v="40"/>
    <n v="88"/>
    <x v="4"/>
    <x v="6"/>
    <n v="1"/>
    <n v="1"/>
    <x v="1"/>
  </r>
  <r>
    <s v="0070-ZOSH"/>
    <s v="Yes"/>
    <x v="43"/>
    <n v="31"/>
    <n v="60.9"/>
    <n v="8"/>
    <n v="31.6"/>
    <s v="Yes"/>
    <x v="0"/>
    <n v="6.3"/>
    <n v="2"/>
    <n v="12"/>
    <x v="0"/>
    <n v="0"/>
    <x v="3"/>
    <s v="421-1326"/>
    <s v="Female"/>
    <x v="1"/>
    <s v="No"/>
    <s v="No"/>
    <s v="No"/>
    <x v="0"/>
    <n v="0"/>
    <s v="No"/>
    <x v="0"/>
    <s v="Direct Debit"/>
    <n v="42"/>
    <n v="161"/>
    <x v="2"/>
    <x v="10"/>
    <n v="1"/>
    <n v="1"/>
    <x v="2"/>
  </r>
  <r>
    <s v="3548-OHEG"/>
    <s v="Yes"/>
    <x v="43"/>
    <n v="11"/>
    <n v="30.7"/>
    <n v="12"/>
    <n v="23.6"/>
    <s v="Yes"/>
    <x v="0"/>
    <n v="7.9"/>
    <n v="0"/>
    <n v="6"/>
    <x v="1"/>
    <n v="5"/>
    <x v="6"/>
    <s v="371-9414"/>
    <s v="Male"/>
    <x v="2"/>
    <s v="No"/>
    <s v="No"/>
    <s v="No"/>
    <x v="0"/>
    <n v="0"/>
    <s v="No"/>
    <x v="0"/>
    <s v="Direct Debit"/>
    <n v="44"/>
    <n v="169"/>
    <x v="2"/>
    <x v="7"/>
    <n v="1"/>
    <n v="1"/>
    <x v="1"/>
  </r>
  <r>
    <s v="4727-GTZB"/>
    <s v="Yes"/>
    <x v="30"/>
    <n v="5"/>
    <n v="15.3"/>
    <n v="0"/>
    <n v="0"/>
    <s v="No"/>
    <x v="1"/>
    <n v="0"/>
    <n v="4"/>
    <n v="7"/>
    <x v="0"/>
    <n v="0"/>
    <x v="40"/>
    <s v="394-5753"/>
    <s v="Male"/>
    <x v="40"/>
    <s v="No"/>
    <s v="No"/>
    <s v="No"/>
    <x v="0"/>
    <n v="0"/>
    <s v="Yes"/>
    <x v="0"/>
    <s v="Direct Debit"/>
    <n v="44"/>
    <n v="134"/>
    <x v="2"/>
    <x v="10"/>
    <n v="1"/>
    <n v="1"/>
    <x v="1"/>
  </r>
  <r>
    <s v="8743-NBTM"/>
    <s v="Yes"/>
    <x v="37"/>
    <n v="23"/>
    <n v="78.8"/>
    <n v="81"/>
    <n v="77.400000000000006"/>
    <s v="Yes"/>
    <x v="0"/>
    <n v="25.8"/>
    <n v="2"/>
    <n v="2"/>
    <x v="0"/>
    <n v="0"/>
    <x v="29"/>
    <s v="394-3171"/>
    <s v="Female"/>
    <x v="2"/>
    <s v="No"/>
    <s v="No"/>
    <s v="No"/>
    <x v="0"/>
    <n v="0"/>
    <s v="No"/>
    <x v="0"/>
    <s v="Direct Debit"/>
    <n v="53"/>
    <n v="462"/>
    <x v="5"/>
    <x v="11"/>
    <n v="1"/>
    <n v="1"/>
    <x v="0"/>
  </r>
  <r>
    <s v="1536-FWUS"/>
    <s v="Yes"/>
    <x v="0"/>
    <n v="6"/>
    <n v="15"/>
    <n v="4"/>
    <n v="12.1"/>
    <s v="Yes"/>
    <x v="0"/>
    <n v="4"/>
    <n v="0"/>
    <n v="18"/>
    <x v="0"/>
    <n v="0"/>
    <x v="11"/>
    <s v="407-3949"/>
    <s v="Male"/>
    <x v="22"/>
    <s v="Yes"/>
    <s v="No"/>
    <s v="No"/>
    <x v="1"/>
    <n v="0"/>
    <s v="No"/>
    <x v="0"/>
    <s v="Paper Check"/>
    <n v="19"/>
    <n v="19"/>
    <x v="4"/>
    <x v="9"/>
    <n v="1"/>
    <n v="1"/>
    <x v="2"/>
  </r>
  <r>
    <s v="1229-SYLY"/>
    <s v="Yes"/>
    <x v="0"/>
    <n v="2"/>
    <n v="4"/>
    <n v="2"/>
    <n v="10.1"/>
    <s v="Yes"/>
    <x v="0"/>
    <n v="3.4"/>
    <n v="2"/>
    <n v="9"/>
    <x v="0"/>
    <n v="0"/>
    <x v="40"/>
    <s v="340-2239"/>
    <s v="Female"/>
    <x v="5"/>
    <s v="No"/>
    <s v="No"/>
    <s v="No"/>
    <x v="0"/>
    <n v="0"/>
    <s v="No"/>
    <x v="0"/>
    <s v="Paper Check"/>
    <n v="16"/>
    <n v="16"/>
    <x v="1"/>
    <x v="3"/>
    <n v="1"/>
    <n v="1"/>
    <x v="1"/>
  </r>
  <r>
    <s v="4561-QWIY"/>
    <s v="Yes"/>
    <x v="39"/>
    <n v="125"/>
    <n v="237.6"/>
    <n v="120"/>
    <n v="360"/>
    <s v="Yes"/>
    <x v="0"/>
    <n v="120"/>
    <n v="1"/>
    <n v="1"/>
    <x v="0"/>
    <n v="0"/>
    <x v="18"/>
    <s v="371-2155"/>
    <s v="Male"/>
    <x v="13"/>
    <s v="No"/>
    <s v="Yes"/>
    <s v="No"/>
    <x v="2"/>
    <n v="0"/>
    <s v="Yes"/>
    <x v="0"/>
    <s v="Credit Card"/>
    <n v="34"/>
    <n v="1012"/>
    <x v="3"/>
    <x v="5"/>
    <n v="1"/>
    <n v="1"/>
    <x v="0"/>
  </r>
  <r>
    <s v="0952-DZHO"/>
    <s v="Yes"/>
    <x v="68"/>
    <n v="38"/>
    <n v="85.3"/>
    <n v="54"/>
    <n v="75.599999999999994"/>
    <s v="Yes"/>
    <x v="0"/>
    <n v="15.1"/>
    <n v="3"/>
    <n v="14"/>
    <x v="0"/>
    <n v="0"/>
    <x v="36"/>
    <s v="406-7643"/>
    <s v="Female"/>
    <x v="4"/>
    <s v="Yes"/>
    <s v="No"/>
    <s v="No"/>
    <x v="1"/>
    <n v="0"/>
    <s v="No"/>
    <x v="0"/>
    <s v="Direct Debit"/>
    <n v="34"/>
    <n v="191"/>
    <x v="4"/>
    <x v="6"/>
    <n v="1"/>
    <n v="1"/>
    <x v="2"/>
  </r>
  <r>
    <s v="4261-WUJC"/>
    <s v="Yes"/>
    <x v="0"/>
    <n v="5"/>
    <n v="16"/>
    <n v="1"/>
    <n v="13.2"/>
    <s v="Yes"/>
    <x v="0"/>
    <n v="6.6"/>
    <n v="4"/>
    <n v="0"/>
    <x v="1"/>
    <n v="0"/>
    <x v="44"/>
    <s v="415-8164"/>
    <s v="Female"/>
    <x v="55"/>
    <s v="No"/>
    <s v="Yes"/>
    <s v="No"/>
    <x v="2"/>
    <n v="0"/>
    <s v="No"/>
    <x v="0"/>
    <s v="Direct Debit"/>
    <n v="10"/>
    <n v="10"/>
    <x v="4"/>
    <x v="12"/>
    <n v="1"/>
    <n v="1"/>
    <x v="0"/>
  </r>
  <r>
    <s v="6210-ZVCF"/>
    <s v="Yes"/>
    <x v="14"/>
    <n v="372"/>
    <n v="998.2"/>
    <n v="355"/>
    <n v="809.4"/>
    <s v="Yes"/>
    <x v="0"/>
    <n v="202.4"/>
    <n v="4"/>
    <n v="5"/>
    <x v="0"/>
    <n v="0"/>
    <x v="48"/>
    <s v="364-5126"/>
    <s v="Male"/>
    <x v="49"/>
    <s v="No"/>
    <s v="No"/>
    <s v="No"/>
    <x v="0"/>
    <n v="0"/>
    <s v="Yes"/>
    <x v="2"/>
    <s v="Direct Debit"/>
    <n v="39"/>
    <n v="2780"/>
    <x v="5"/>
    <x v="13"/>
    <n v="1"/>
    <n v="1"/>
    <x v="1"/>
  </r>
  <r>
    <s v="8925-FNER"/>
    <s v="Yes"/>
    <x v="20"/>
    <n v="50"/>
    <n v="112.8"/>
    <n v="13"/>
    <n v="130"/>
    <s v="Yes"/>
    <x v="0"/>
    <n v="32.5"/>
    <n v="1"/>
    <n v="1"/>
    <x v="0"/>
    <n v="0"/>
    <x v="3"/>
    <s v="365-8831"/>
    <s v="Female"/>
    <x v="16"/>
    <s v="No"/>
    <s v="No"/>
    <s v="No"/>
    <x v="0"/>
    <n v="0"/>
    <s v="Yes"/>
    <x v="0"/>
    <s v="Direct Debit"/>
    <n v="36"/>
    <n v="454"/>
    <x v="5"/>
    <x v="14"/>
    <n v="1"/>
    <n v="1"/>
    <x v="0"/>
  </r>
  <r>
    <s v="6452-ZPVQ"/>
    <s v="Yes"/>
    <x v="44"/>
    <n v="152"/>
    <n v="367"/>
    <n v="310"/>
    <n v="353.4"/>
    <s v="Yes"/>
    <x v="0"/>
    <n v="88.4"/>
    <n v="3"/>
    <n v="3"/>
    <x v="0"/>
    <n v="0"/>
    <x v="2"/>
    <s v="362-2356"/>
    <s v="Female"/>
    <x v="62"/>
    <s v="No"/>
    <s v="Yes"/>
    <s v="No"/>
    <x v="2"/>
    <n v="0"/>
    <s v="No"/>
    <x v="0"/>
    <s v="Credit Card"/>
    <n v="40"/>
    <n v="1219"/>
    <x v="5"/>
    <x v="18"/>
    <n v="1"/>
    <n v="1"/>
    <x v="0"/>
  </r>
  <r>
    <s v="0392-BBJJ"/>
    <s v="Yes"/>
    <x v="5"/>
    <n v="140"/>
    <n v="241.3"/>
    <n v="119"/>
    <n v="144.5"/>
    <s v="Yes"/>
    <x v="0"/>
    <n v="28.9"/>
    <n v="2"/>
    <n v="5"/>
    <x v="0"/>
    <n v="0"/>
    <x v="18"/>
    <s v="388-8797"/>
    <s v="Female"/>
    <x v="57"/>
    <s v="No"/>
    <s v="Yes"/>
    <s v="No"/>
    <x v="2"/>
    <n v="0"/>
    <s v="No"/>
    <x v="0"/>
    <s v="Direct Debit"/>
    <n v="30"/>
    <n v="516"/>
    <x v="5"/>
    <x v="11"/>
    <n v="1"/>
    <n v="1"/>
    <x v="1"/>
  </r>
  <r>
    <s v="1055-BTWD"/>
    <s v="Yes"/>
    <x v="13"/>
    <n v="48"/>
    <n v="139.9"/>
    <n v="56"/>
    <n v="327.60000000000002"/>
    <s v="Yes"/>
    <x v="0"/>
    <n v="65.5"/>
    <n v="0"/>
    <n v="1"/>
    <x v="0"/>
    <n v="0"/>
    <x v="39"/>
    <s v="341-4873"/>
    <s v="Female"/>
    <x v="44"/>
    <s v="No"/>
    <s v="No"/>
    <s v="No"/>
    <x v="0"/>
    <n v="0"/>
    <s v="No"/>
    <x v="0"/>
    <s v="Direct Debit"/>
    <n v="11"/>
    <n v="308"/>
    <x v="4"/>
    <x v="9"/>
    <n v="1"/>
    <n v="1"/>
    <x v="0"/>
  </r>
  <r>
    <s v="0003-PKVZ"/>
    <s v="Yes"/>
    <x v="42"/>
    <n v="215"/>
    <n v="562.70000000000005"/>
    <n v="114"/>
    <n v="410.4"/>
    <s v="Yes"/>
    <x v="0"/>
    <n v="82.1"/>
    <n v="2"/>
    <n v="1"/>
    <x v="0"/>
    <n v="0"/>
    <x v="3"/>
    <s v="341-8667"/>
    <s v="Female"/>
    <x v="57"/>
    <s v="No"/>
    <s v="Yes"/>
    <s v="No"/>
    <x v="2"/>
    <n v="0"/>
    <s v="No"/>
    <x v="0"/>
    <s v="Direct Debit"/>
    <n v="64"/>
    <n v="2419"/>
    <x v="4"/>
    <x v="8"/>
    <n v="1"/>
    <n v="1"/>
    <x v="0"/>
  </r>
  <r>
    <s v="7771-YDED"/>
    <s v="Yes"/>
    <x v="53"/>
    <n v="35"/>
    <n v="81.8"/>
    <n v="32"/>
    <n v="164.8"/>
    <s v="Yes"/>
    <x v="0"/>
    <n v="82.4"/>
    <n v="3"/>
    <n v="4"/>
    <x v="1"/>
    <n v="38"/>
    <x v="32"/>
    <s v="338-9612"/>
    <s v="Female"/>
    <x v="38"/>
    <s v="No"/>
    <s v="No"/>
    <s v="No"/>
    <x v="0"/>
    <n v="0"/>
    <s v="No"/>
    <x v="0"/>
    <s v="Direct Debit"/>
    <n v="32"/>
    <n v="515"/>
    <x v="3"/>
    <x v="5"/>
    <n v="1"/>
    <n v="1"/>
    <x v="0"/>
  </r>
  <r>
    <s v="0028-OJTA"/>
    <s v="Yes"/>
    <x v="0"/>
    <n v="7"/>
    <n v="14"/>
    <n v="3"/>
    <n v="13.3"/>
    <s v="Yes"/>
    <x v="0"/>
    <n v="4.4000000000000004"/>
    <n v="5"/>
    <n v="9"/>
    <x v="0"/>
    <n v="0"/>
    <x v="15"/>
    <s v="413-4811"/>
    <s v="Female"/>
    <x v="50"/>
    <s v="No"/>
    <s v="No"/>
    <s v="No"/>
    <x v="0"/>
    <n v="0"/>
    <s v="No"/>
    <x v="0"/>
    <s v="Direct Debit"/>
    <n v="17"/>
    <n v="17"/>
    <x v="1"/>
    <x v="3"/>
    <n v="1"/>
    <n v="1"/>
    <x v="1"/>
  </r>
  <r>
    <s v="1318-ADXQ"/>
    <s v="Yes"/>
    <x v="30"/>
    <n v="17"/>
    <n v="40.5"/>
    <n v="15"/>
    <n v="21.3"/>
    <s v="Yes"/>
    <x v="0"/>
    <n v="5.3"/>
    <n v="5"/>
    <n v="3"/>
    <x v="0"/>
    <n v="0"/>
    <x v="41"/>
    <s v="354-4333"/>
    <s v="Male"/>
    <x v="47"/>
    <s v="No"/>
    <s v="Yes"/>
    <s v="No"/>
    <x v="2"/>
    <n v="0"/>
    <s v="No"/>
    <x v="0"/>
    <s v="Direct Debit"/>
    <n v="17"/>
    <n v="43"/>
    <x v="2"/>
    <x v="7"/>
    <n v="1"/>
    <n v="1"/>
    <x v="0"/>
  </r>
  <r>
    <s v="5058-LOFO"/>
    <s v="Yes"/>
    <x v="15"/>
    <n v="5"/>
    <n v="15.2"/>
    <n v="8"/>
    <n v="21.4"/>
    <s v="Yes"/>
    <x v="0"/>
    <n v="5.4"/>
    <n v="5"/>
    <n v="4"/>
    <x v="0"/>
    <n v="0"/>
    <x v="19"/>
    <s v="368-3287"/>
    <s v="Male"/>
    <x v="66"/>
    <s v="No"/>
    <s v="Yes"/>
    <s v="No"/>
    <x v="2"/>
    <n v="0"/>
    <s v="Yes"/>
    <x v="0"/>
    <s v="Credit Card"/>
    <n v="48"/>
    <n v="91"/>
    <x v="2"/>
    <x v="10"/>
    <n v="1"/>
    <n v="1"/>
    <x v="0"/>
  </r>
  <r>
    <s v="8565-WWKG"/>
    <s v="Yes"/>
    <x v="0"/>
    <n v="7"/>
    <n v="16"/>
    <n v="4"/>
    <n v="12.8"/>
    <s v="Yes"/>
    <x v="0"/>
    <n v="3.2"/>
    <n v="0"/>
    <n v="0"/>
    <x v="1"/>
    <n v="0"/>
    <x v="44"/>
    <s v="367-8298"/>
    <s v="Male"/>
    <x v="28"/>
    <s v="No"/>
    <s v="No"/>
    <s v="No"/>
    <x v="0"/>
    <n v="0"/>
    <s v="No"/>
    <x v="0"/>
    <s v="Paper Check"/>
    <n v="10"/>
    <n v="10"/>
    <x v="5"/>
    <x v="14"/>
    <n v="1"/>
    <n v="1"/>
    <x v="0"/>
  </r>
  <r>
    <s v="5573-RVUY"/>
    <s v="Yes"/>
    <x v="43"/>
    <n v="14"/>
    <n v="39.200000000000003"/>
    <n v="16"/>
    <n v="35.200000000000003"/>
    <s v="Yes"/>
    <x v="0"/>
    <n v="7"/>
    <n v="4"/>
    <n v="6"/>
    <x v="0"/>
    <n v="0"/>
    <x v="15"/>
    <s v="385-1423"/>
    <s v="Female"/>
    <x v="0"/>
    <s v="No"/>
    <s v="No"/>
    <s v="No"/>
    <x v="0"/>
    <n v="0"/>
    <s v="No"/>
    <x v="0"/>
    <s v="Direct Debit"/>
    <n v="51"/>
    <n v="222"/>
    <x v="2"/>
    <x v="2"/>
    <n v="1"/>
    <n v="1"/>
    <x v="1"/>
  </r>
  <r>
    <s v="9286-LSDG"/>
    <s v="Yes"/>
    <x v="48"/>
    <n v="26"/>
    <n v="75"/>
    <n v="25"/>
    <n v="69.5"/>
    <s v="Yes"/>
    <x v="0"/>
    <n v="23.2"/>
    <n v="0"/>
    <n v="8"/>
    <x v="0"/>
    <n v="0"/>
    <x v="40"/>
    <s v="406-7670"/>
    <s v="Female"/>
    <x v="40"/>
    <s v="No"/>
    <s v="No"/>
    <s v="No"/>
    <x v="0"/>
    <n v="0"/>
    <s v="No"/>
    <x v="0"/>
    <s v="Paper Check"/>
    <n v="57"/>
    <n v="268"/>
    <x v="2"/>
    <x v="2"/>
    <n v="1"/>
    <n v="1"/>
    <x v="1"/>
  </r>
  <r>
    <s v="0927-NBKU"/>
    <s v="Yes"/>
    <x v="3"/>
    <n v="52"/>
    <n v="105.5"/>
    <n v="0"/>
    <n v="0"/>
    <s v="No"/>
    <x v="1"/>
    <n v="0"/>
    <n v="3"/>
    <n v="13"/>
    <x v="1"/>
    <n v="6"/>
    <x v="21"/>
    <s v="416-3649"/>
    <s v="Male"/>
    <x v="38"/>
    <s v="No"/>
    <s v="No"/>
    <s v="No"/>
    <x v="0"/>
    <n v="0"/>
    <s v="No"/>
    <x v="0"/>
    <s v="Paper Check"/>
    <n v="18"/>
    <n v="177"/>
    <x v="1"/>
    <x v="3"/>
    <n v="1"/>
    <n v="1"/>
    <x v="2"/>
  </r>
  <r>
    <s v="0669-VISK"/>
    <s v="Yes"/>
    <x v="29"/>
    <n v="36"/>
    <n v="88.6"/>
    <n v="90"/>
    <n v="167.4"/>
    <s v="Yes"/>
    <x v="0"/>
    <n v="55.8"/>
    <n v="1"/>
    <n v="9"/>
    <x v="0"/>
    <n v="0"/>
    <x v="4"/>
    <s v="349-1726"/>
    <s v="Male"/>
    <x v="44"/>
    <s v="No"/>
    <s v="No"/>
    <s v="No"/>
    <x v="0"/>
    <n v="0"/>
    <s v="Yes"/>
    <x v="0"/>
    <s v="Paper Check"/>
    <n v="22"/>
    <n v="384"/>
    <x v="1"/>
    <x v="3"/>
    <n v="1"/>
    <n v="1"/>
    <x v="1"/>
  </r>
  <r>
    <s v="6276-QWUZ"/>
    <s v="Yes"/>
    <x v="56"/>
    <n v="73"/>
    <n v="280.89999999999998"/>
    <n v="130"/>
    <n v="319.8"/>
    <s v="Yes"/>
    <x v="0"/>
    <n v="106.6"/>
    <n v="5"/>
    <n v="1"/>
    <x v="0"/>
    <n v="0"/>
    <x v="25"/>
    <s v="381-2413"/>
    <s v="Male"/>
    <x v="21"/>
    <s v="No"/>
    <s v="No"/>
    <s v="No"/>
    <x v="0"/>
    <n v="0"/>
    <s v="No"/>
    <x v="0"/>
    <s v="Direct Debit"/>
    <n v="42"/>
    <n v="1076"/>
    <x v="1"/>
    <x v="15"/>
    <n v="1"/>
    <n v="1"/>
    <x v="0"/>
  </r>
  <r>
    <s v="9052-TRGX"/>
    <s v="Yes"/>
    <x v="53"/>
    <n v="54"/>
    <n v="146.80000000000001"/>
    <n v="48"/>
    <n v="132.80000000000001"/>
    <s v="Yes"/>
    <x v="0"/>
    <n v="44.3"/>
    <n v="5"/>
    <n v="8"/>
    <x v="0"/>
    <n v="0"/>
    <x v="20"/>
    <s v="378-6986"/>
    <s v="Male"/>
    <x v="60"/>
    <s v="No"/>
    <s v="Yes"/>
    <s v="No"/>
    <x v="2"/>
    <n v="0"/>
    <s v="No"/>
    <x v="0"/>
    <s v="Direct Debit"/>
    <n v="35"/>
    <n v="575"/>
    <x v="1"/>
    <x v="1"/>
    <n v="1"/>
    <n v="1"/>
    <x v="1"/>
  </r>
  <r>
    <s v="0047-VZAS"/>
    <s v="Yes"/>
    <x v="45"/>
    <n v="310"/>
    <n v="620.5"/>
    <n v="260"/>
    <n v="717.6"/>
    <s v="Yes"/>
    <x v="0"/>
    <n v="179.4"/>
    <n v="2"/>
    <n v="7"/>
    <x v="0"/>
    <n v="0"/>
    <x v="15"/>
    <s v="382-6153"/>
    <s v="Male"/>
    <x v="20"/>
    <s v="No"/>
    <s v="No"/>
    <s v="No"/>
    <x v="0"/>
    <n v="0"/>
    <s v="No"/>
    <x v="0"/>
    <s v="Direct Debit"/>
    <n v="55"/>
    <n v="2854"/>
    <x v="1"/>
    <x v="3"/>
    <n v="1"/>
    <n v="1"/>
    <x v="1"/>
  </r>
  <r>
    <s v="9569-HZIO"/>
    <s v="Yes"/>
    <x v="30"/>
    <n v="11"/>
    <n v="23.1"/>
    <n v="12"/>
    <n v="25.2"/>
    <s v="Yes"/>
    <x v="0"/>
    <n v="8.4"/>
    <n v="1"/>
    <n v="7"/>
    <x v="0"/>
    <n v="0"/>
    <x v="37"/>
    <s v="417-9278"/>
    <s v="Male"/>
    <x v="63"/>
    <s v="No"/>
    <s v="Yes"/>
    <s v="No"/>
    <x v="2"/>
    <n v="0"/>
    <s v="No"/>
    <x v="0"/>
    <s v="Credit Card"/>
    <n v="15"/>
    <n v="38"/>
    <x v="1"/>
    <x v="3"/>
    <n v="1"/>
    <n v="1"/>
    <x v="1"/>
  </r>
  <r>
    <s v="8713-JVYM"/>
    <s v="Yes"/>
    <x v="0"/>
    <n v="5"/>
    <n v="12"/>
    <n v="3"/>
    <n v="11.9"/>
    <s v="Yes"/>
    <x v="0"/>
    <n v="4"/>
    <n v="0"/>
    <n v="7"/>
    <x v="0"/>
    <n v="0"/>
    <x v="3"/>
    <s v="370-8786"/>
    <s v="Female"/>
    <x v="55"/>
    <s v="No"/>
    <s v="Yes"/>
    <s v="No"/>
    <x v="2"/>
    <n v="0"/>
    <s v="No"/>
    <x v="0"/>
    <s v="Credit Card"/>
    <n v="10"/>
    <n v="10"/>
    <x v="1"/>
    <x v="3"/>
    <n v="1"/>
    <n v="1"/>
    <x v="1"/>
  </r>
  <r>
    <s v="8624-CHNO"/>
    <s v="Yes"/>
    <x v="74"/>
    <n v="19"/>
    <n v="44"/>
    <n v="0"/>
    <n v="0"/>
    <s v="No"/>
    <x v="1"/>
    <n v="0"/>
    <n v="1"/>
    <n v="8"/>
    <x v="1"/>
    <n v="6"/>
    <x v="49"/>
    <s v="396-4234"/>
    <s v="Female"/>
    <x v="2"/>
    <s v="No"/>
    <s v="No"/>
    <s v="No"/>
    <x v="0"/>
    <n v="0"/>
    <s v="No"/>
    <x v="0"/>
    <s v="Direct Debit"/>
    <n v="19"/>
    <n v="138"/>
    <x v="1"/>
    <x v="4"/>
    <n v="1"/>
    <n v="1"/>
    <x v="1"/>
  </r>
  <r>
    <s v="1766-RWFR"/>
    <s v="Yes"/>
    <x v="36"/>
    <n v="90"/>
    <n v="210.8"/>
    <n v="42"/>
    <n v="562.79999999999995"/>
    <s v="Yes"/>
    <x v="0"/>
    <n v="187.6"/>
    <n v="4"/>
    <n v="4"/>
    <x v="0"/>
    <n v="0"/>
    <x v="12"/>
    <s v="380-3311"/>
    <s v="Female"/>
    <x v="55"/>
    <s v="No"/>
    <s v="Yes"/>
    <s v="No"/>
    <x v="2"/>
    <n v="0"/>
    <s v="Yes"/>
    <x v="0"/>
    <s v="Credit Card"/>
    <n v="31"/>
    <n v="1287"/>
    <x v="1"/>
    <x v="3"/>
    <n v="1"/>
    <n v="1"/>
    <x v="0"/>
  </r>
  <r>
    <s v="7550-EGRQ"/>
    <s v="Yes"/>
    <x v="52"/>
    <n v="75"/>
    <n v="237.1"/>
    <n v="44"/>
    <n v="248.6"/>
    <s v="Yes"/>
    <x v="0"/>
    <n v="124.3"/>
    <n v="2"/>
    <n v="25"/>
    <x v="0"/>
    <n v="0"/>
    <x v="29"/>
    <s v="354-8088"/>
    <s v="Female"/>
    <x v="33"/>
    <s v="Yes"/>
    <s v="No"/>
    <s v="No"/>
    <x v="1"/>
    <n v="0"/>
    <s v="No"/>
    <x v="1"/>
    <s v="Direct Debit"/>
    <n v="34"/>
    <n v="732"/>
    <x v="1"/>
    <x v="15"/>
    <n v="1"/>
    <n v="1"/>
    <x v="2"/>
  </r>
  <r>
    <s v="8478-UJUI"/>
    <s v="Yes"/>
    <x v="38"/>
    <n v="172"/>
    <n v="253"/>
    <n v="0"/>
    <n v="0"/>
    <s v="No"/>
    <x v="1"/>
    <n v="0"/>
    <n v="2"/>
    <n v="8"/>
    <x v="0"/>
    <n v="0"/>
    <x v="47"/>
    <s v="416-1536"/>
    <s v="Male"/>
    <x v="30"/>
    <s v="No"/>
    <s v="No"/>
    <s v="No"/>
    <x v="0"/>
    <n v="0"/>
    <s v="Yes"/>
    <x v="0"/>
    <s v="Direct Debit"/>
    <n v="67"/>
    <n v="3371"/>
    <x v="1"/>
    <x v="15"/>
    <n v="1"/>
    <n v="1"/>
    <x v="1"/>
  </r>
  <r>
    <s v="7396-JTUO"/>
    <s v="Yes"/>
    <x v="0"/>
    <n v="3"/>
    <n v="10"/>
    <n v="0"/>
    <n v="0"/>
    <s v="No"/>
    <x v="1"/>
    <n v="0"/>
    <n v="2"/>
    <n v="3"/>
    <x v="0"/>
    <n v="0"/>
    <x v="1"/>
    <s v="369-8574"/>
    <s v="Female"/>
    <x v="21"/>
    <s v="No"/>
    <s v="No"/>
    <s v="No"/>
    <x v="0"/>
    <n v="0"/>
    <s v="No"/>
    <x v="0"/>
    <s v="Direct Debit"/>
    <n v="56"/>
    <n v="56"/>
    <x v="1"/>
    <x v="15"/>
    <n v="1"/>
    <n v="1"/>
    <x v="0"/>
  </r>
  <r>
    <s v="1260-QZEQ"/>
    <s v="Yes"/>
    <x v="74"/>
    <n v="27"/>
    <n v="97.7"/>
    <n v="28"/>
    <n v="86.1"/>
    <s v="Yes"/>
    <x v="0"/>
    <n v="28.7"/>
    <n v="3"/>
    <n v="6"/>
    <x v="0"/>
    <n v="0"/>
    <x v="36"/>
    <s v="370-9622"/>
    <s v="Female"/>
    <x v="50"/>
    <s v="No"/>
    <s v="No"/>
    <s v="No"/>
    <x v="0"/>
    <n v="0"/>
    <s v="No"/>
    <x v="0"/>
    <s v="Direct Debit"/>
    <n v="40"/>
    <n v="281"/>
    <x v="1"/>
    <x v="1"/>
    <n v="1"/>
    <n v="1"/>
    <x v="1"/>
  </r>
  <r>
    <s v="7535-ZUIK"/>
    <s v="Yes"/>
    <x v="32"/>
    <n v="33"/>
    <n v="88.8"/>
    <n v="110"/>
    <n v="85.8"/>
    <s v="Yes"/>
    <x v="0"/>
    <n v="28.6"/>
    <n v="3"/>
    <n v="6"/>
    <x v="1"/>
    <n v="59"/>
    <x v="13"/>
    <s v="372-1115"/>
    <s v="Female"/>
    <x v="2"/>
    <s v="No"/>
    <s v="No"/>
    <s v="No"/>
    <x v="0"/>
    <n v="0"/>
    <s v="No"/>
    <x v="0"/>
    <s v="Direct Debit"/>
    <n v="51"/>
    <n v="569"/>
    <x v="5"/>
    <x v="11"/>
    <n v="1"/>
    <n v="1"/>
    <x v="1"/>
  </r>
  <r>
    <s v="9985-QPZR"/>
    <s v="Yes"/>
    <x v="54"/>
    <n v="224"/>
    <n v="865.4"/>
    <n v="162"/>
    <n v="270"/>
    <s v="Yes"/>
    <x v="0"/>
    <n v="135"/>
    <n v="0"/>
    <n v="7"/>
    <x v="0"/>
    <n v="0"/>
    <x v="29"/>
    <s v="392-5716"/>
    <s v="Female"/>
    <x v="26"/>
    <s v="No"/>
    <s v="No"/>
    <s v="No"/>
    <x v="0"/>
    <n v="0"/>
    <s v="No"/>
    <x v="1"/>
    <s v="Direct Debit"/>
    <n v="53"/>
    <n v="2883"/>
    <x v="4"/>
    <x v="9"/>
    <n v="1"/>
    <n v="1"/>
    <x v="1"/>
  </r>
  <r>
    <s v="1713-WJJK"/>
    <s v="Yes"/>
    <x v="0"/>
    <n v="2"/>
    <n v="4"/>
    <n v="0"/>
    <n v="0"/>
    <s v="No"/>
    <x v="1"/>
    <n v="0"/>
    <n v="5"/>
    <n v="0"/>
    <x v="1"/>
    <n v="0"/>
    <x v="43"/>
    <s v="384-6132"/>
    <s v="Male"/>
    <x v="58"/>
    <s v="No"/>
    <s v="No"/>
    <s v="No"/>
    <x v="0"/>
    <n v="0"/>
    <s v="No"/>
    <x v="0"/>
    <s v="Credit Card"/>
    <n v="9"/>
    <n v="9"/>
    <x v="1"/>
    <x v="1"/>
    <n v="1"/>
    <n v="1"/>
    <x v="0"/>
  </r>
  <r>
    <s v="2565-PUSO"/>
    <s v="Yes"/>
    <x v="59"/>
    <n v="141"/>
    <n v="272.10000000000002"/>
    <n v="46"/>
    <n v="289.8"/>
    <s v="Yes"/>
    <x v="0"/>
    <n v="96.6"/>
    <n v="0"/>
    <n v="7"/>
    <x v="0"/>
    <n v="0"/>
    <x v="23"/>
    <s v="343-3399"/>
    <s v="Female"/>
    <x v="40"/>
    <s v="No"/>
    <s v="No"/>
    <s v="No"/>
    <x v="0"/>
    <n v="0"/>
    <s v="Yes"/>
    <x v="0"/>
    <s v="Direct Debit"/>
    <n v="32"/>
    <n v="719"/>
    <x v="3"/>
    <x v="5"/>
    <n v="1"/>
    <n v="1"/>
    <x v="1"/>
  </r>
  <r>
    <s v="1208-XZTL"/>
    <s v="Yes"/>
    <x v="30"/>
    <n v="6"/>
    <n v="14.4"/>
    <n v="0"/>
    <n v="0"/>
    <s v="No"/>
    <x v="1"/>
    <n v="0"/>
    <n v="3"/>
    <n v="26"/>
    <x v="0"/>
    <n v="0"/>
    <x v="46"/>
    <s v="334-6129"/>
    <s v="Male"/>
    <x v="23"/>
    <s v="Yes"/>
    <s v="No"/>
    <s v="No"/>
    <x v="1"/>
    <n v="0"/>
    <s v="No"/>
    <x v="0"/>
    <s v="Credit Card"/>
    <n v="32"/>
    <n v="91"/>
    <x v="4"/>
    <x v="6"/>
    <n v="1"/>
    <n v="1"/>
    <x v="2"/>
  </r>
  <r>
    <s v="3209-ADVM"/>
    <s v="Yes"/>
    <x v="3"/>
    <n v="54"/>
    <n v="158.19999999999999"/>
    <n v="30"/>
    <n v="115"/>
    <s v="Yes"/>
    <x v="0"/>
    <n v="38.299999999999997"/>
    <n v="1"/>
    <n v="2"/>
    <x v="0"/>
    <n v="0"/>
    <x v="32"/>
    <s v="405-3533"/>
    <s v="Male"/>
    <x v="65"/>
    <s v="No"/>
    <s v="Yes"/>
    <s v="No"/>
    <x v="2"/>
    <n v="0"/>
    <s v="No"/>
    <x v="0"/>
    <s v="Direct Debit"/>
    <n v="39"/>
    <n v="382"/>
    <x v="4"/>
    <x v="12"/>
    <n v="1"/>
    <n v="1"/>
    <x v="0"/>
  </r>
  <r>
    <s v="9547-WUSI"/>
    <s v="Yes"/>
    <x v="42"/>
    <n v="66"/>
    <n v="152"/>
    <n v="152"/>
    <n v="349.6"/>
    <s v="Yes"/>
    <x v="0"/>
    <n v="174.8"/>
    <n v="4"/>
    <n v="1"/>
    <x v="0"/>
    <n v="0"/>
    <x v="1"/>
    <s v="354-3040"/>
    <s v="Female"/>
    <x v="13"/>
    <s v="No"/>
    <s v="Yes"/>
    <s v="No"/>
    <x v="2"/>
    <n v="0"/>
    <s v="No"/>
    <x v="0"/>
    <s v="Direct Debit"/>
    <n v="62"/>
    <n v="2349"/>
    <x v="5"/>
    <x v="13"/>
    <n v="1"/>
    <n v="1"/>
    <x v="0"/>
  </r>
  <r>
    <s v="2227-IPDU"/>
    <s v="Yes"/>
    <x v="44"/>
    <n v="155"/>
    <n v="403.5"/>
    <n v="62"/>
    <n v="430.9"/>
    <s v="Yes"/>
    <x v="0"/>
    <n v="86.2"/>
    <n v="0"/>
    <n v="4"/>
    <x v="1"/>
    <n v="25"/>
    <x v="23"/>
    <s v="388-8282"/>
    <s v="Male"/>
    <x v="1"/>
    <s v="No"/>
    <s v="No"/>
    <s v="No"/>
    <x v="0"/>
    <n v="0"/>
    <s v="No"/>
    <x v="0"/>
    <s v="Direct Debit"/>
    <n v="48"/>
    <n v="1476"/>
    <x v="5"/>
    <x v="14"/>
    <n v="1"/>
    <n v="1"/>
    <x v="0"/>
  </r>
  <r>
    <s v="0988-JQKT"/>
    <s v="Yes"/>
    <x v="1"/>
    <n v="91"/>
    <n v="230.1"/>
    <n v="165"/>
    <n v="333.3"/>
    <s v="Yes"/>
    <x v="0"/>
    <n v="111.1"/>
    <n v="4"/>
    <n v="1"/>
    <x v="0"/>
    <n v="0"/>
    <x v="29"/>
    <s v="343-6643"/>
    <s v="Female"/>
    <x v="5"/>
    <s v="No"/>
    <s v="No"/>
    <s v="No"/>
    <x v="0"/>
    <n v="0"/>
    <s v="Yes"/>
    <x v="0"/>
    <s v="Direct Debit"/>
    <n v="35"/>
    <n v="1146"/>
    <x v="5"/>
    <x v="18"/>
    <n v="1"/>
    <n v="1"/>
    <x v="0"/>
  </r>
  <r>
    <s v="6451-WYTB"/>
    <s v="Yes"/>
    <x v="13"/>
    <n v="75"/>
    <n v="279.10000000000002"/>
    <n v="168"/>
    <n v="308"/>
    <s v="Yes"/>
    <x v="0"/>
    <n v="154"/>
    <n v="3"/>
    <n v="8"/>
    <x v="0"/>
    <n v="0"/>
    <x v="7"/>
    <s v="408-1913"/>
    <s v="Male"/>
    <x v="20"/>
    <s v="No"/>
    <s v="No"/>
    <s v="No"/>
    <x v="0"/>
    <n v="0"/>
    <s v="No"/>
    <x v="0"/>
    <s v="Direct Debit"/>
    <n v="39"/>
    <n v="1080"/>
    <x v="5"/>
    <x v="11"/>
    <n v="1"/>
    <n v="1"/>
    <x v="1"/>
  </r>
  <r>
    <s v="8370-JNTV"/>
    <s v="Yes"/>
    <x v="55"/>
    <n v="42"/>
    <n v="120.2"/>
    <n v="12"/>
    <n v="150"/>
    <s v="Yes"/>
    <x v="0"/>
    <n v="75"/>
    <n v="0"/>
    <n v="1"/>
    <x v="0"/>
    <n v="0"/>
    <x v="22"/>
    <s v="368-9073"/>
    <s v="Male"/>
    <x v="46"/>
    <s v="No"/>
    <s v="No"/>
    <s v="No"/>
    <x v="0"/>
    <n v="0"/>
    <s v="No"/>
    <x v="0"/>
    <s v="Direct Debit"/>
    <n v="36"/>
    <n v="431"/>
    <x v="4"/>
    <x v="9"/>
    <n v="1"/>
    <n v="1"/>
    <x v="0"/>
  </r>
  <r>
    <s v="7942-VPWE"/>
    <s v="Yes"/>
    <x v="0"/>
    <n v="6"/>
    <n v="15"/>
    <n v="4"/>
    <n v="12.9"/>
    <s v="Yes"/>
    <x v="0"/>
    <n v="4.3"/>
    <n v="2"/>
    <n v="6"/>
    <x v="0"/>
    <n v="0"/>
    <x v="20"/>
    <s v="373-7974"/>
    <s v="Male"/>
    <x v="15"/>
    <s v="No"/>
    <s v="No"/>
    <s v="No"/>
    <x v="0"/>
    <n v="0"/>
    <s v="No"/>
    <x v="0"/>
    <s v="Direct Debit"/>
    <n v="53"/>
    <n v="53"/>
    <x v="4"/>
    <x v="8"/>
    <n v="1"/>
    <n v="1"/>
    <x v="1"/>
  </r>
  <r>
    <s v="0400-SXPJ"/>
    <s v="Yes"/>
    <x v="31"/>
    <n v="115"/>
    <n v="349.9"/>
    <n v="256"/>
    <n v="470.4"/>
    <s v="Yes"/>
    <x v="0"/>
    <n v="117.6"/>
    <n v="2"/>
    <n v="12"/>
    <x v="0"/>
    <n v="0"/>
    <x v="36"/>
    <s v="371-4633"/>
    <s v="Male"/>
    <x v="50"/>
    <s v="No"/>
    <s v="No"/>
    <s v="No"/>
    <x v="0"/>
    <n v="0"/>
    <s v="No"/>
    <x v="0"/>
    <s v="Direct Debit"/>
    <n v="29"/>
    <n v="930"/>
    <x v="3"/>
    <x v="5"/>
    <n v="1"/>
    <n v="1"/>
    <x v="2"/>
  </r>
  <r>
    <s v="7586-FDFY"/>
    <s v="Yes"/>
    <x v="43"/>
    <n v="25"/>
    <n v="60.1"/>
    <n v="8"/>
    <n v="35.200000000000003"/>
    <s v="Yes"/>
    <x v="0"/>
    <n v="8.8000000000000007"/>
    <n v="4"/>
    <n v="12"/>
    <x v="0"/>
    <n v="0"/>
    <x v="23"/>
    <s v="392-1105"/>
    <s v="Female"/>
    <x v="11"/>
    <s v="No"/>
    <s v="No"/>
    <s v="No"/>
    <x v="0"/>
    <n v="0"/>
    <s v="No"/>
    <x v="0"/>
    <s v="Direct Debit"/>
    <n v="30"/>
    <n v="119"/>
    <x v="1"/>
    <x v="1"/>
    <n v="1"/>
    <n v="1"/>
    <x v="2"/>
  </r>
  <r>
    <s v="1739-NPSR"/>
    <s v="Yes"/>
    <x v="28"/>
    <n v="198"/>
    <n v="473.2"/>
    <n v="288"/>
    <n v="471.6"/>
    <s v="Yes"/>
    <x v="0"/>
    <n v="235.8"/>
    <n v="4"/>
    <n v="15"/>
    <x v="1"/>
    <n v="46"/>
    <x v="1"/>
    <s v="352-2270"/>
    <s v="Male"/>
    <x v="55"/>
    <s v="No"/>
    <s v="Yes"/>
    <s v="No"/>
    <x v="2"/>
    <n v="0"/>
    <s v="No"/>
    <x v="0"/>
    <s v="Direct Debit"/>
    <n v="63"/>
    <n v="2297"/>
    <x v="2"/>
    <x v="7"/>
    <n v="1"/>
    <n v="1"/>
    <x v="2"/>
  </r>
  <r>
    <s v="3780-RAVF"/>
    <s v="Yes"/>
    <x v="66"/>
    <n v="78"/>
    <n v="167.2"/>
    <n v="57"/>
    <n v="207.1"/>
    <s v="Yes"/>
    <x v="0"/>
    <n v="103.6"/>
    <n v="0"/>
    <n v="26"/>
    <x v="0"/>
    <n v="0"/>
    <x v="0"/>
    <s v="404-5840"/>
    <s v="Male"/>
    <x v="58"/>
    <s v="No"/>
    <s v="No"/>
    <s v="No"/>
    <x v="0"/>
    <n v="0"/>
    <s v="No"/>
    <x v="1"/>
    <s v="Direct Debit"/>
    <n v="39"/>
    <n v="729"/>
    <x v="2"/>
    <x v="10"/>
    <n v="1"/>
    <n v="1"/>
    <x v="2"/>
  </r>
  <r>
    <s v="1408-LEOW"/>
    <s v="Yes"/>
    <x v="0"/>
    <n v="5"/>
    <n v="10"/>
    <n v="3"/>
    <n v="12.3"/>
    <s v="Yes"/>
    <x v="0"/>
    <n v="2.5"/>
    <n v="1"/>
    <n v="6"/>
    <x v="0"/>
    <n v="0"/>
    <x v="2"/>
    <s v="371-1139"/>
    <s v="Female"/>
    <x v="48"/>
    <s v="No"/>
    <s v="No"/>
    <s v="No"/>
    <x v="0"/>
    <n v="0"/>
    <s v="No"/>
    <x v="0"/>
    <s v="Credit Card"/>
    <n v="42"/>
    <n v="42"/>
    <x v="2"/>
    <x v="7"/>
    <n v="1"/>
    <n v="1"/>
    <x v="1"/>
  </r>
  <r>
    <s v="7567-CCTC"/>
    <s v="Yes"/>
    <x v="0"/>
    <n v="4"/>
    <n v="10"/>
    <n v="4"/>
    <n v="10.4"/>
    <s v="Yes"/>
    <x v="0"/>
    <n v="3.5"/>
    <n v="3"/>
    <n v="2"/>
    <x v="0"/>
    <n v="0"/>
    <x v="27"/>
    <s v="417-1488"/>
    <s v="Female"/>
    <x v="57"/>
    <s v="No"/>
    <s v="Yes"/>
    <s v="No"/>
    <x v="2"/>
    <n v="0"/>
    <s v="No"/>
    <x v="0"/>
    <s v="Direct Debit"/>
    <n v="30"/>
    <n v="30"/>
    <x v="4"/>
    <x v="10"/>
    <n v="1"/>
    <n v="1"/>
    <x v="0"/>
  </r>
  <r>
    <s v="1593-CSSC"/>
    <s v="Yes"/>
    <x v="39"/>
    <n v="58"/>
    <n v="148.19999999999999"/>
    <n v="0"/>
    <n v="0"/>
    <s v="No"/>
    <x v="1"/>
    <n v="0"/>
    <n v="5"/>
    <n v="6"/>
    <x v="0"/>
    <n v="0"/>
    <x v="15"/>
    <s v="358-9898"/>
    <s v="Male"/>
    <x v="2"/>
    <s v="No"/>
    <s v="No"/>
    <s v="No"/>
    <x v="0"/>
    <n v="0"/>
    <s v="Yes"/>
    <x v="1"/>
    <s v="Direct Debit"/>
    <n v="42"/>
    <n v="1232"/>
    <x v="4"/>
    <x v="17"/>
    <n v="1"/>
    <n v="1"/>
    <x v="1"/>
  </r>
  <r>
    <s v="8427-JUOD"/>
    <s v="Yes"/>
    <x v="43"/>
    <n v="15"/>
    <n v="35.299999999999997"/>
    <n v="28"/>
    <n v="46"/>
    <s v="Yes"/>
    <x v="0"/>
    <n v="23"/>
    <n v="5"/>
    <n v="5"/>
    <x v="0"/>
    <n v="0"/>
    <x v="22"/>
    <s v="373-7308"/>
    <s v="Female"/>
    <x v="15"/>
    <s v="No"/>
    <s v="No"/>
    <s v="No"/>
    <x v="0"/>
    <n v="0"/>
    <s v="No"/>
    <x v="0"/>
    <s v="Direct Debit"/>
    <n v="29"/>
    <n v="115"/>
    <x v="1"/>
    <x v="1"/>
    <n v="1"/>
    <n v="1"/>
    <x v="1"/>
  </r>
  <r>
    <s v="5569-ETPJ"/>
    <s v="Yes"/>
    <x v="0"/>
    <n v="6"/>
    <n v="14"/>
    <n v="17"/>
    <n v="13.6"/>
    <s v="Yes"/>
    <x v="0"/>
    <n v="2.7"/>
    <n v="5"/>
    <n v="3"/>
    <x v="0"/>
    <n v="0"/>
    <x v="6"/>
    <s v="363-1123"/>
    <s v="Female"/>
    <x v="26"/>
    <s v="No"/>
    <s v="No"/>
    <s v="No"/>
    <x v="0"/>
    <n v="0"/>
    <s v="No"/>
    <x v="0"/>
    <s v="Direct Debit"/>
    <n v="50"/>
    <n v="50"/>
    <x v="4"/>
    <x v="9"/>
    <n v="1"/>
    <n v="1"/>
    <x v="0"/>
  </r>
  <r>
    <s v="9886-GMFQ"/>
    <s v="Yes"/>
    <x v="37"/>
    <n v="45"/>
    <n v="103.8"/>
    <n v="36"/>
    <n v="104.4"/>
    <s v="Yes"/>
    <x v="0"/>
    <n v="20.9"/>
    <n v="1"/>
    <n v="6"/>
    <x v="1"/>
    <n v="25"/>
    <x v="17"/>
    <s v="397-9928"/>
    <s v="Male"/>
    <x v="1"/>
    <s v="No"/>
    <s v="No"/>
    <s v="No"/>
    <x v="0"/>
    <n v="0"/>
    <s v="Yes"/>
    <x v="0"/>
    <s v="Credit Card"/>
    <n v="19"/>
    <n v="163"/>
    <x v="4"/>
    <x v="8"/>
    <n v="1"/>
    <n v="1"/>
    <x v="1"/>
  </r>
  <r>
    <s v="4320-ISSC"/>
    <s v="Yes"/>
    <x v="15"/>
    <n v="6"/>
    <n v="16.600000000000001"/>
    <n v="12"/>
    <n v="31.8"/>
    <s v="Yes"/>
    <x v="0"/>
    <n v="15.9"/>
    <n v="5"/>
    <n v="2"/>
    <x v="0"/>
    <n v="0"/>
    <x v="25"/>
    <s v="378-6924"/>
    <s v="Female"/>
    <x v="24"/>
    <s v="No"/>
    <s v="No"/>
    <s v="No"/>
    <x v="0"/>
    <n v="0"/>
    <s v="No"/>
    <x v="0"/>
    <s v="Direct Debit"/>
    <n v="32"/>
    <n v="66"/>
    <x v="3"/>
    <x v="5"/>
    <n v="1"/>
    <n v="1"/>
    <x v="0"/>
  </r>
  <r>
    <s v="8122-DPRC"/>
    <s v="Yes"/>
    <x v="37"/>
    <n v="46"/>
    <n v="126.4"/>
    <n v="18"/>
    <n v="103.5"/>
    <s v="Yes"/>
    <x v="0"/>
    <n v="20.7"/>
    <n v="3"/>
    <n v="7"/>
    <x v="0"/>
    <n v="0"/>
    <x v="20"/>
    <s v="409-1856"/>
    <s v="Female"/>
    <x v="61"/>
    <s v="No"/>
    <s v="Yes"/>
    <s v="No"/>
    <x v="2"/>
    <n v="0"/>
    <s v="No"/>
    <x v="0"/>
    <s v="Direct Debit"/>
    <n v="52"/>
    <n v="472"/>
    <x v="1"/>
    <x v="1"/>
    <n v="1"/>
    <n v="1"/>
    <x v="1"/>
  </r>
  <r>
    <s v="0778-TZXY"/>
    <s v="Yes"/>
    <x v="43"/>
    <n v="22"/>
    <n v="55.4"/>
    <n v="16"/>
    <n v="37.200000000000003"/>
    <s v="Yes"/>
    <x v="0"/>
    <n v="9.3000000000000007"/>
    <n v="5"/>
    <n v="18"/>
    <x v="0"/>
    <n v="0"/>
    <x v="1"/>
    <s v="368-8555"/>
    <s v="Male"/>
    <x v="42"/>
    <s v="Yes"/>
    <s v="No"/>
    <s v="No"/>
    <x v="1"/>
    <n v="0"/>
    <s v="No"/>
    <x v="0"/>
    <s v="Direct Debit"/>
    <n v="56"/>
    <n v="221"/>
    <x v="4"/>
    <x v="12"/>
    <n v="1"/>
    <n v="1"/>
    <x v="2"/>
  </r>
  <r>
    <s v="9601-RKOY"/>
    <s v="Yes"/>
    <x v="28"/>
    <n v="87"/>
    <n v="213.6"/>
    <n v="252"/>
    <n v="536.4"/>
    <s v="Yes"/>
    <x v="0"/>
    <n v="134.1"/>
    <n v="2"/>
    <n v="6"/>
    <x v="0"/>
    <n v="0"/>
    <x v="1"/>
    <s v="347-6812"/>
    <s v="Male"/>
    <x v="45"/>
    <s v="No"/>
    <s v="Yes"/>
    <s v="No"/>
    <x v="2"/>
    <n v="0"/>
    <s v="Yes"/>
    <x v="1"/>
    <s v="Credit Card"/>
    <n v="36"/>
    <n v="1287"/>
    <x v="5"/>
    <x v="13"/>
    <n v="1"/>
    <n v="1"/>
    <x v="1"/>
  </r>
  <r>
    <s v="7738-XKDW"/>
    <s v="Yes"/>
    <x v="9"/>
    <n v="90"/>
    <n v="301.39999999999998"/>
    <n v="300"/>
    <n v="705"/>
    <s v="Yes"/>
    <x v="0"/>
    <n v="352.5"/>
    <n v="2"/>
    <n v="6"/>
    <x v="0"/>
    <n v="0"/>
    <x v="4"/>
    <s v="328-8230"/>
    <s v="Male"/>
    <x v="55"/>
    <s v="No"/>
    <s v="Yes"/>
    <s v="No"/>
    <x v="2"/>
    <n v="0"/>
    <s v="Yes"/>
    <x v="0"/>
    <s v="Direct Debit"/>
    <n v="64"/>
    <n v="3193"/>
    <x v="5"/>
    <x v="14"/>
    <n v="1"/>
    <n v="1"/>
    <x v="1"/>
  </r>
  <r>
    <s v="2398-OLSH"/>
    <s v="Yes"/>
    <x v="0"/>
    <n v="3"/>
    <n v="11"/>
    <n v="4"/>
    <n v="13.7"/>
    <s v="Yes"/>
    <x v="0"/>
    <n v="4.5999999999999996"/>
    <n v="5"/>
    <n v="7"/>
    <x v="0"/>
    <n v="0"/>
    <x v="45"/>
    <s v="400-4344"/>
    <s v="Male"/>
    <x v="32"/>
    <s v="No"/>
    <s v="No"/>
    <s v="No"/>
    <x v="0"/>
    <n v="0"/>
    <s v="No"/>
    <x v="0"/>
    <s v="Credit Card"/>
    <n v="25"/>
    <n v="25"/>
    <x v="5"/>
    <x v="18"/>
    <n v="1"/>
    <n v="1"/>
    <x v="1"/>
  </r>
  <r>
    <s v="1799-PHFR"/>
    <s v="Yes"/>
    <x v="36"/>
    <n v="191"/>
    <n v="459.8"/>
    <n v="168"/>
    <n v="617.4"/>
    <s v="Yes"/>
    <x v="0"/>
    <n v="154.4"/>
    <n v="3"/>
    <n v="4"/>
    <x v="1"/>
    <n v="81"/>
    <x v="1"/>
    <s v="333-7803"/>
    <s v="Female"/>
    <x v="8"/>
    <s v="No"/>
    <s v="No"/>
    <s v="No"/>
    <x v="0"/>
    <n v="0"/>
    <s v="Yes"/>
    <x v="0"/>
    <s v="Direct Debit"/>
    <n v="64"/>
    <n v="2695"/>
    <x v="5"/>
    <x v="11"/>
    <n v="1"/>
    <n v="1"/>
    <x v="0"/>
  </r>
  <r>
    <s v="5409-SVVB"/>
    <s v="Yes"/>
    <x v="55"/>
    <n v="22"/>
    <n v="61.3"/>
    <n v="0"/>
    <n v="0"/>
    <s v="No"/>
    <x v="1"/>
    <n v="0"/>
    <n v="3"/>
    <n v="2"/>
    <x v="0"/>
    <n v="0"/>
    <x v="41"/>
    <s v="334-8769"/>
    <s v="Female"/>
    <x v="20"/>
    <s v="No"/>
    <s v="No"/>
    <s v="No"/>
    <x v="0"/>
    <n v="0"/>
    <s v="Yes"/>
    <x v="0"/>
    <s v="Direct Debit"/>
    <n v="31"/>
    <n v="383"/>
    <x v="4"/>
    <x v="9"/>
    <n v="1"/>
    <n v="1"/>
    <x v="0"/>
  </r>
  <r>
    <s v="0752-BYBV"/>
    <s v="Yes"/>
    <x v="48"/>
    <n v="9"/>
    <n v="21.5"/>
    <n v="0"/>
    <n v="0"/>
    <s v="No"/>
    <x v="1"/>
    <n v="0"/>
    <n v="5"/>
    <n v="13"/>
    <x v="0"/>
    <n v="0"/>
    <x v="2"/>
    <s v="293-9266"/>
    <s v="Female"/>
    <x v="41"/>
    <s v="No"/>
    <s v="Yes"/>
    <s v="No"/>
    <x v="2"/>
    <n v="0"/>
    <s v="No"/>
    <x v="0"/>
    <s v="Credit Card"/>
    <n v="43"/>
    <n v="231"/>
    <x v="4"/>
    <x v="8"/>
    <n v="1"/>
    <n v="1"/>
    <x v="2"/>
  </r>
  <r>
    <s v="3218-MOPK"/>
    <s v="Yes"/>
    <x v="32"/>
    <n v="98"/>
    <n v="175.2"/>
    <n v="44"/>
    <n v="111.1"/>
    <s v="Yes"/>
    <x v="0"/>
    <n v="22.2"/>
    <n v="4"/>
    <n v="21"/>
    <x v="0"/>
    <n v="0"/>
    <x v="4"/>
    <s v="303-10196"/>
    <s v="Male"/>
    <x v="54"/>
    <s v="No"/>
    <s v="No"/>
    <s v="No"/>
    <x v="0"/>
    <n v="0"/>
    <s v="No"/>
    <x v="0"/>
    <s v="Credit Card"/>
    <n v="35"/>
    <n v="385"/>
    <x v="3"/>
    <x v="5"/>
    <n v="1"/>
    <n v="1"/>
    <x v="2"/>
  </r>
  <r>
    <s v="4268-RAFJ"/>
    <s v="Yes"/>
    <x v="32"/>
    <n v="49"/>
    <n v="106.2"/>
    <n v="44"/>
    <n v="162.80000000000001"/>
    <s v="Yes"/>
    <x v="0"/>
    <n v="32.6"/>
    <n v="0"/>
    <n v="9"/>
    <x v="0"/>
    <n v="0"/>
    <x v="7"/>
    <s v="302-9202"/>
    <s v="Female"/>
    <x v="32"/>
    <s v="No"/>
    <s v="No"/>
    <s v="No"/>
    <x v="0"/>
    <n v="0"/>
    <s v="Yes"/>
    <x v="0"/>
    <s v="Direct Debit"/>
    <n v="37"/>
    <n v="396"/>
    <x v="4"/>
    <x v="6"/>
    <n v="1"/>
    <n v="1"/>
    <x v="1"/>
  </r>
  <r>
    <s v="8875-NPDU"/>
    <s v="Yes"/>
    <x v="0"/>
    <n v="7"/>
    <n v="15"/>
    <n v="4"/>
    <n v="9.1"/>
    <s v="Yes"/>
    <x v="0"/>
    <n v="1.8"/>
    <n v="3"/>
    <n v="2"/>
    <x v="0"/>
    <n v="0"/>
    <x v="8"/>
    <s v="309-2967"/>
    <s v="Male"/>
    <x v="7"/>
    <s v="No"/>
    <s v="No"/>
    <s v="No"/>
    <x v="0"/>
    <n v="0"/>
    <s v="No"/>
    <x v="0"/>
    <s v="Credit Card"/>
    <n v="22"/>
    <n v="22"/>
    <x v="2"/>
    <x v="7"/>
    <n v="1"/>
    <n v="1"/>
    <x v="0"/>
  </r>
  <r>
    <s v="7598-PWCQ"/>
    <s v="Yes"/>
    <x v="70"/>
    <n v="58"/>
    <n v="201.2"/>
    <n v="60"/>
    <n v="165"/>
    <s v="Yes"/>
    <x v="0"/>
    <n v="33"/>
    <n v="4"/>
    <n v="2"/>
    <x v="1"/>
    <n v="23"/>
    <x v="26"/>
    <s v="313-3417"/>
    <s v="Female"/>
    <x v="0"/>
    <s v="No"/>
    <s v="No"/>
    <s v="No"/>
    <x v="0"/>
    <n v="0"/>
    <s v="No"/>
    <x v="0"/>
    <s v="Credit Card"/>
    <n v="35"/>
    <n v="537"/>
    <x v="2"/>
    <x v="7"/>
    <n v="1"/>
    <n v="1"/>
    <x v="0"/>
  </r>
  <r>
    <s v="1143-VJMY"/>
    <s v="Yes"/>
    <x v="0"/>
    <n v="4"/>
    <n v="12"/>
    <n v="4"/>
    <n v="14"/>
    <s v="Yes"/>
    <x v="0"/>
    <n v="7"/>
    <n v="0"/>
    <n v="14"/>
    <x v="0"/>
    <n v="0"/>
    <x v="9"/>
    <s v="288-2976"/>
    <s v="Female"/>
    <x v="33"/>
    <s v="Yes"/>
    <s v="No"/>
    <s v="No"/>
    <x v="1"/>
    <n v="0"/>
    <s v="No"/>
    <x v="0"/>
    <s v="Credit Card"/>
    <n v="41"/>
    <n v="41"/>
    <x v="5"/>
    <x v="11"/>
    <n v="1"/>
    <n v="1"/>
    <x v="2"/>
  </r>
  <r>
    <s v="5116-LBXE"/>
    <s v="Yes"/>
    <x v="20"/>
    <n v="64"/>
    <n v="127.5"/>
    <n v="52"/>
    <n v="204.1"/>
    <s v="Yes"/>
    <x v="0"/>
    <n v="102.1"/>
    <n v="1"/>
    <n v="9"/>
    <x v="0"/>
    <n v="0"/>
    <x v="39"/>
    <s v="334-7087"/>
    <s v="Male"/>
    <x v="3"/>
    <s v="No"/>
    <s v="No"/>
    <s v="No"/>
    <x v="0"/>
    <n v="0"/>
    <s v="Yes"/>
    <x v="0"/>
    <s v="Direct Debit"/>
    <n v="42"/>
    <n v="530"/>
    <x v="3"/>
    <x v="5"/>
    <n v="1"/>
    <n v="1"/>
    <x v="1"/>
  </r>
  <r>
    <s v="0666-PMDU"/>
    <s v="Yes"/>
    <x v="0"/>
    <n v="4"/>
    <n v="8"/>
    <n v="4"/>
    <n v="12.1"/>
    <s v="Yes"/>
    <x v="0"/>
    <n v="2.4"/>
    <n v="1"/>
    <n v="12"/>
    <x v="0"/>
    <n v="0"/>
    <x v="50"/>
    <s v="371-8171"/>
    <s v="Female"/>
    <x v="17"/>
    <s v="Yes"/>
    <s v="No"/>
    <s v="No"/>
    <x v="1"/>
    <n v="0"/>
    <s v="No"/>
    <x v="0"/>
    <s v="Direct Debit"/>
    <n v="34"/>
    <n v="34"/>
    <x v="4"/>
    <x v="6"/>
    <n v="1"/>
    <n v="1"/>
    <x v="2"/>
  </r>
  <r>
    <s v="1374-ZAHA"/>
    <s v="Yes"/>
    <x v="52"/>
    <n v="65"/>
    <n v="173.6"/>
    <n v="88"/>
    <n v="248.6"/>
    <s v="Yes"/>
    <x v="0"/>
    <n v="82.9"/>
    <n v="1"/>
    <n v="5"/>
    <x v="0"/>
    <n v="0"/>
    <x v="14"/>
    <s v="344-4010"/>
    <s v="Female"/>
    <x v="38"/>
    <s v="No"/>
    <s v="No"/>
    <s v="No"/>
    <x v="0"/>
    <n v="0"/>
    <s v="Yes"/>
    <x v="0"/>
    <s v="Direct Debit"/>
    <n v="54"/>
    <n v="1176"/>
    <x v="4"/>
    <x v="12"/>
    <n v="1"/>
    <n v="1"/>
    <x v="1"/>
  </r>
  <r>
    <s v="6347-QZHF"/>
    <s v="Yes"/>
    <x v="15"/>
    <n v="10"/>
    <n v="23.1"/>
    <n v="8"/>
    <n v="20.8"/>
    <s v="Yes"/>
    <x v="0"/>
    <n v="10.4"/>
    <n v="2"/>
    <n v="5"/>
    <x v="0"/>
    <n v="0"/>
    <x v="18"/>
    <s v="277-10457"/>
    <s v="Female"/>
    <x v="13"/>
    <s v="No"/>
    <s v="Yes"/>
    <s v="No"/>
    <x v="2"/>
    <n v="0"/>
    <s v="No"/>
    <x v="0"/>
    <s v="Credit Card"/>
    <n v="41"/>
    <n v="86"/>
    <x v="5"/>
    <x v="14"/>
    <n v="1"/>
    <n v="1"/>
    <x v="1"/>
  </r>
  <r>
    <s v="2497-KMAR"/>
    <s v="Yes"/>
    <x v="15"/>
    <n v="10"/>
    <n v="22.8"/>
    <n v="0"/>
    <n v="0"/>
    <s v="No"/>
    <x v="1"/>
    <n v="0"/>
    <n v="0"/>
    <n v="2"/>
    <x v="0"/>
    <n v="0"/>
    <x v="20"/>
    <s v="375-6983"/>
    <s v="Female"/>
    <x v="45"/>
    <s v="No"/>
    <s v="Yes"/>
    <s v="No"/>
    <x v="2"/>
    <n v="0"/>
    <s v="No"/>
    <x v="0"/>
    <s v="Credit Card"/>
    <n v="21"/>
    <n v="40"/>
    <x v="5"/>
    <x v="18"/>
    <n v="1"/>
    <n v="1"/>
    <x v="0"/>
  </r>
  <r>
    <s v="4845-FXAH"/>
    <s v="Yes"/>
    <x v="0"/>
    <n v="5"/>
    <n v="11"/>
    <n v="4"/>
    <n v="8.4"/>
    <s v="Yes"/>
    <x v="0"/>
    <n v="2.8"/>
    <n v="1"/>
    <n v="2"/>
    <x v="0"/>
    <n v="0"/>
    <x v="44"/>
    <s v="282-2100"/>
    <s v="Male"/>
    <x v="47"/>
    <s v="No"/>
    <s v="Yes"/>
    <s v="No"/>
    <x v="2"/>
    <n v="0"/>
    <s v="No"/>
    <x v="0"/>
    <s v="Direct Debit"/>
    <n v="56"/>
    <n v="56"/>
    <x v="5"/>
    <x v="11"/>
    <n v="1"/>
    <n v="1"/>
    <x v="0"/>
  </r>
  <r>
    <s v="5928-MQLM"/>
    <s v="Yes"/>
    <x v="68"/>
    <n v="14"/>
    <n v="40.6"/>
    <n v="24"/>
    <n v="52.8"/>
    <s v="Yes"/>
    <x v="0"/>
    <n v="13.2"/>
    <n v="0"/>
    <n v="7"/>
    <x v="0"/>
    <n v="0"/>
    <x v="5"/>
    <s v="316-5710"/>
    <s v="Male"/>
    <x v="50"/>
    <s v="No"/>
    <s v="No"/>
    <s v="No"/>
    <x v="0"/>
    <n v="0"/>
    <s v="No"/>
    <x v="0"/>
    <s v="Direct Debit"/>
    <n v="44"/>
    <n v="253"/>
    <x v="4"/>
    <x v="9"/>
    <n v="1"/>
    <n v="1"/>
    <x v="1"/>
  </r>
  <r>
    <s v="5109-IYDQ"/>
    <s v="Yes"/>
    <x v="43"/>
    <n v="15"/>
    <n v="48.5"/>
    <n v="16"/>
    <n v="31.2"/>
    <s v="Yes"/>
    <x v="0"/>
    <n v="10.4"/>
    <n v="4"/>
    <n v="12"/>
    <x v="0"/>
    <n v="0"/>
    <x v="36"/>
    <s v="376-6297"/>
    <s v="Female"/>
    <x v="23"/>
    <s v="Yes"/>
    <s v="No"/>
    <s v="No"/>
    <x v="1"/>
    <n v="0"/>
    <s v="Yes"/>
    <x v="0"/>
    <s v="Direct Debit"/>
    <n v="41"/>
    <n v="181"/>
    <x v="4"/>
    <x v="8"/>
    <n v="1"/>
    <n v="1"/>
    <x v="2"/>
  </r>
  <r>
    <s v="9464-NAXE"/>
    <s v="Yes"/>
    <x v="55"/>
    <n v="19"/>
    <n v="59.8"/>
    <n v="48"/>
    <n v="148.80000000000001"/>
    <s v="Yes"/>
    <x v="0"/>
    <n v="49.6"/>
    <n v="5"/>
    <n v="8"/>
    <x v="0"/>
    <n v="0"/>
    <x v="26"/>
    <s v="332-5045"/>
    <s v="Male"/>
    <x v="32"/>
    <s v="No"/>
    <s v="No"/>
    <s v="No"/>
    <x v="0"/>
    <n v="0"/>
    <s v="No"/>
    <x v="0"/>
    <s v="Direct Debit"/>
    <n v="34"/>
    <n v="401"/>
    <x v="3"/>
    <x v="5"/>
    <n v="1"/>
    <n v="1"/>
    <x v="1"/>
  </r>
  <r>
    <s v="3539-OYGC"/>
    <s v="Yes"/>
    <x v="43"/>
    <n v="16"/>
    <n v="31.9"/>
    <n v="16"/>
    <n v="59.2"/>
    <s v="Yes"/>
    <x v="0"/>
    <n v="29.6"/>
    <n v="2"/>
    <n v="26"/>
    <x v="1"/>
    <n v="26"/>
    <x v="9"/>
    <s v="363-8486"/>
    <s v="Female"/>
    <x v="6"/>
    <s v="Yes"/>
    <s v="No"/>
    <s v="No"/>
    <x v="1"/>
    <n v="0"/>
    <s v="No"/>
    <x v="0"/>
    <s v="Direct Debit"/>
    <n v="33"/>
    <n v="131"/>
    <x v="4"/>
    <x v="6"/>
    <n v="1"/>
    <n v="1"/>
    <x v="2"/>
  </r>
  <r>
    <s v="7230-CCXL"/>
    <s v="Yes"/>
    <x v="30"/>
    <n v="8"/>
    <n v="23.9"/>
    <n v="12"/>
    <n v="21.3"/>
    <s v="Yes"/>
    <x v="0"/>
    <n v="7.1"/>
    <n v="5"/>
    <n v="6"/>
    <x v="0"/>
    <n v="0"/>
    <x v="28"/>
    <s v="312-9713"/>
    <s v="Female"/>
    <x v="48"/>
    <s v="No"/>
    <s v="No"/>
    <s v="No"/>
    <x v="0"/>
    <n v="0"/>
    <s v="No"/>
    <x v="0"/>
    <s v="Credit Card"/>
    <n v="25"/>
    <n v="74"/>
    <x v="2"/>
    <x v="7"/>
    <n v="1"/>
    <n v="1"/>
    <x v="1"/>
  </r>
  <r>
    <s v="9845-MYDI"/>
    <s v="Yes"/>
    <x v="43"/>
    <n v="36"/>
    <n v="53"/>
    <n v="16"/>
    <n v="36.799999999999997"/>
    <s v="Yes"/>
    <x v="0"/>
    <n v="18.399999999999999"/>
    <n v="5"/>
    <n v="27"/>
    <x v="0"/>
    <n v="0"/>
    <x v="6"/>
    <s v="336-1924"/>
    <s v="Male"/>
    <x v="4"/>
    <s v="Yes"/>
    <s v="No"/>
    <s v="No"/>
    <x v="1"/>
    <n v="0"/>
    <s v="No"/>
    <x v="0"/>
    <s v="Credit Card"/>
    <n v="27"/>
    <n v="95"/>
    <x v="2"/>
    <x v="7"/>
    <n v="1"/>
    <n v="1"/>
    <x v="2"/>
  </r>
  <r>
    <s v="4023-ZNDW"/>
    <s v="Yes"/>
    <x v="54"/>
    <n v="312"/>
    <n v="816.9"/>
    <n v="216"/>
    <n v="496.8"/>
    <s v="Yes"/>
    <x v="0"/>
    <n v="165.6"/>
    <n v="2"/>
    <n v="2"/>
    <x v="0"/>
    <n v="0"/>
    <x v="28"/>
    <s v="265-9546"/>
    <s v="Male"/>
    <x v="13"/>
    <s v="No"/>
    <s v="Yes"/>
    <s v="No"/>
    <x v="2"/>
    <n v="0"/>
    <s v="No"/>
    <x v="0"/>
    <s v="Direct Debit"/>
    <n v="63"/>
    <n v="3455"/>
    <x v="5"/>
    <x v="11"/>
    <n v="1"/>
    <n v="1"/>
    <x v="0"/>
  </r>
  <r>
    <s v="3331-ZJQI"/>
    <s v="Yes"/>
    <x v="10"/>
    <n v="530"/>
    <n v="1027.5999999999999"/>
    <n v="276"/>
    <n v="828"/>
    <s v="Yes"/>
    <x v="0"/>
    <n v="414"/>
    <n v="1"/>
    <n v="2"/>
    <x v="0"/>
    <n v="0"/>
    <x v="10"/>
    <s v="412-2753"/>
    <s v="Female"/>
    <x v="3"/>
    <s v="No"/>
    <s v="No"/>
    <s v="No"/>
    <x v="0"/>
    <n v="0"/>
    <s v="No"/>
    <x v="1"/>
    <s v="Direct Debit"/>
    <n v="48"/>
    <n v="3258"/>
    <x v="4"/>
    <x v="9"/>
    <n v="1"/>
    <n v="1"/>
    <x v="0"/>
  </r>
  <r>
    <s v="7950-BMSP"/>
    <s v="Yes"/>
    <x v="3"/>
    <n v="51"/>
    <n v="125.4"/>
    <n v="40"/>
    <n v="99"/>
    <s v="Yes"/>
    <x v="0"/>
    <n v="33"/>
    <n v="2"/>
    <n v="1"/>
    <x v="0"/>
    <n v="0"/>
    <x v="15"/>
    <s v="249-1536"/>
    <s v="Male"/>
    <x v="21"/>
    <s v="No"/>
    <s v="No"/>
    <s v="No"/>
    <x v="0"/>
    <n v="0"/>
    <s v="No"/>
    <x v="0"/>
    <s v="Direct Debit"/>
    <n v="49"/>
    <n v="472"/>
    <x v="3"/>
    <x v="5"/>
    <n v="1"/>
    <n v="1"/>
    <x v="0"/>
  </r>
  <r>
    <s v="5354-NCQC"/>
    <s v="Yes"/>
    <x v="0"/>
    <n v="5"/>
    <n v="15"/>
    <n v="4"/>
    <n v="10.5"/>
    <s v="Yes"/>
    <x v="0"/>
    <n v="2.1"/>
    <n v="0"/>
    <n v="8"/>
    <x v="1"/>
    <n v="5"/>
    <x v="38"/>
    <s v="333-9854"/>
    <s v="Male"/>
    <x v="35"/>
    <s v="No"/>
    <s v="No"/>
    <s v="No"/>
    <x v="0"/>
    <n v="0"/>
    <s v="No"/>
    <x v="0"/>
    <s v="Direct Debit"/>
    <n v="39"/>
    <n v="39"/>
    <x v="4"/>
    <x v="6"/>
    <n v="1"/>
    <n v="1"/>
    <x v="1"/>
  </r>
  <r>
    <s v="9269-HWTL"/>
    <s v="Yes"/>
    <x v="38"/>
    <n v="129"/>
    <n v="253.2"/>
    <n v="204"/>
    <n v="550.79999999999995"/>
    <s v="Yes"/>
    <x v="0"/>
    <n v="137.69999999999999"/>
    <n v="4"/>
    <n v="8"/>
    <x v="0"/>
    <n v="0"/>
    <x v="43"/>
    <s v="351-4486"/>
    <s v="Male"/>
    <x v="27"/>
    <s v="No"/>
    <s v="Yes"/>
    <s v="No"/>
    <x v="2"/>
    <n v="0"/>
    <s v="Yes"/>
    <x v="0"/>
    <s v="Direct Debit"/>
    <n v="43"/>
    <n v="2176"/>
    <x v="4"/>
    <x v="12"/>
    <n v="1"/>
    <n v="1"/>
    <x v="1"/>
  </r>
  <r>
    <s v="8703-VUUT"/>
    <s v="Yes"/>
    <x v="51"/>
    <n v="87"/>
    <n v="189.4"/>
    <n v="96"/>
    <n v="151.19999999999999"/>
    <s v="Yes"/>
    <x v="0"/>
    <n v="30.2"/>
    <n v="1"/>
    <n v="8"/>
    <x v="0"/>
    <n v="0"/>
    <x v="40"/>
    <s v="309-6719"/>
    <s v="Male"/>
    <x v="7"/>
    <s v="No"/>
    <s v="No"/>
    <s v="No"/>
    <x v="0"/>
    <n v="0"/>
    <s v="Yes"/>
    <x v="0"/>
    <s v="Direct Debit"/>
    <n v="47"/>
    <n v="1124"/>
    <x v="5"/>
    <x v="13"/>
    <n v="1"/>
    <n v="1"/>
    <x v="1"/>
  </r>
  <r>
    <s v="7751-FDEJ"/>
    <s v="Yes"/>
    <x v="29"/>
    <n v="41"/>
    <n v="124.8"/>
    <n v="72"/>
    <n v="230.4"/>
    <s v="Yes"/>
    <x v="0"/>
    <n v="57.6"/>
    <n v="1"/>
    <n v="5"/>
    <x v="0"/>
    <n v="0"/>
    <x v="16"/>
    <s v="288-2801"/>
    <s v="Male"/>
    <x v="2"/>
    <s v="No"/>
    <s v="No"/>
    <s v="No"/>
    <x v="0"/>
    <n v="0"/>
    <s v="No"/>
    <x v="0"/>
    <s v="Direct Debit"/>
    <n v="62"/>
    <n v="1111"/>
    <x v="5"/>
    <x v="14"/>
    <n v="1"/>
    <n v="1"/>
    <x v="1"/>
  </r>
  <r>
    <s v="5544-MGCA"/>
    <s v="Yes"/>
    <x v="41"/>
    <n v="199"/>
    <n v="590.70000000000005"/>
    <n v="296"/>
    <n v="740"/>
    <s v="Yes"/>
    <x v="0"/>
    <n v="185"/>
    <n v="5"/>
    <n v="1"/>
    <x v="0"/>
    <n v="0"/>
    <x v="24"/>
    <s v="386-4286"/>
    <s v="Male"/>
    <x v="34"/>
    <s v="No"/>
    <s v="Yes"/>
    <s v="No"/>
    <x v="2"/>
    <n v="0"/>
    <s v="Yes"/>
    <x v="2"/>
    <s v="Direct Debit"/>
    <n v="67"/>
    <n v="4977"/>
    <x v="5"/>
    <x v="18"/>
    <n v="1"/>
    <n v="1"/>
    <x v="0"/>
  </r>
  <r>
    <s v="8173-IKVF"/>
    <s v="Yes"/>
    <x v="0"/>
    <n v="6"/>
    <n v="15"/>
    <n v="4"/>
    <n v="10.8"/>
    <s v="Yes"/>
    <x v="0"/>
    <n v="2.2000000000000002"/>
    <n v="3"/>
    <n v="16"/>
    <x v="0"/>
    <n v="0"/>
    <x v="20"/>
    <s v="283-6262"/>
    <s v="Male"/>
    <x v="22"/>
    <s v="Yes"/>
    <s v="No"/>
    <s v="No"/>
    <x v="1"/>
    <n v="0"/>
    <s v="No"/>
    <x v="0"/>
    <s v="Direct Debit"/>
    <n v="32"/>
    <n v="32"/>
    <x v="4"/>
    <x v="9"/>
    <n v="1"/>
    <n v="1"/>
    <x v="2"/>
  </r>
  <r>
    <s v="6961-VFFO"/>
    <s v="Yes"/>
    <x v="56"/>
    <n v="86"/>
    <n v="307.3"/>
    <n v="104"/>
    <n v="338"/>
    <s v="Yes"/>
    <x v="0"/>
    <n v="67.599999999999994"/>
    <n v="1"/>
    <n v="7"/>
    <x v="1"/>
    <n v="21"/>
    <x v="16"/>
    <s v="273-4924"/>
    <s v="Female"/>
    <x v="18"/>
    <s v="No"/>
    <s v="No"/>
    <s v="No"/>
    <x v="0"/>
    <n v="0"/>
    <s v="No"/>
    <x v="0"/>
    <s v="Direct Debit"/>
    <n v="55"/>
    <n v="1421"/>
    <x v="4"/>
    <x v="8"/>
    <n v="1"/>
    <n v="1"/>
    <x v="1"/>
  </r>
  <r>
    <s v="5920-LAOX"/>
    <s v="Yes"/>
    <x v="74"/>
    <n v="33"/>
    <n v="77.8"/>
    <n v="28"/>
    <n v="73.5"/>
    <s v="Yes"/>
    <x v="0"/>
    <n v="18.399999999999999"/>
    <n v="5"/>
    <n v="13"/>
    <x v="0"/>
    <n v="0"/>
    <x v="12"/>
    <s v="319-5822"/>
    <s v="Male"/>
    <x v="23"/>
    <s v="Yes"/>
    <s v="No"/>
    <s v="No"/>
    <x v="1"/>
    <n v="0"/>
    <s v="No"/>
    <x v="0"/>
    <s v="Credit Card"/>
    <n v="41"/>
    <n v="291"/>
    <x v="3"/>
    <x v="5"/>
    <n v="1"/>
    <n v="1"/>
    <x v="2"/>
  </r>
  <r>
    <s v="5298-NPSU"/>
    <s v="Yes"/>
    <x v="48"/>
    <n v="15"/>
    <n v="34.4"/>
    <n v="20"/>
    <n v="50.5"/>
    <s v="Yes"/>
    <x v="0"/>
    <n v="10.1"/>
    <n v="5"/>
    <n v="3"/>
    <x v="0"/>
    <n v="0"/>
    <x v="21"/>
    <s v="316-6551"/>
    <s v="Male"/>
    <x v="14"/>
    <s v="No"/>
    <s v="Yes"/>
    <s v="No"/>
    <x v="2"/>
    <n v="0"/>
    <s v="No"/>
    <x v="0"/>
    <s v="Direct Debit"/>
    <n v="37"/>
    <n v="184"/>
    <x v="4"/>
    <x v="6"/>
    <n v="1"/>
    <n v="1"/>
    <x v="0"/>
  </r>
  <r>
    <s v="8036-TFDY"/>
    <s v="Yes"/>
    <x v="24"/>
    <n v="154"/>
    <n v="425.1"/>
    <n v="172"/>
    <n v="576.20000000000005"/>
    <s v="Yes"/>
    <x v="0"/>
    <n v="288.10000000000002"/>
    <n v="4"/>
    <n v="5"/>
    <x v="0"/>
    <n v="0"/>
    <x v="44"/>
    <s v="330-3211"/>
    <s v="Male"/>
    <x v="16"/>
    <s v="No"/>
    <s v="No"/>
    <s v="No"/>
    <x v="0"/>
    <n v="0"/>
    <s v="Yes"/>
    <x v="0"/>
    <s v="Direct Debit"/>
    <n v="46"/>
    <n v="1957"/>
    <x v="2"/>
    <x v="7"/>
    <n v="1"/>
    <n v="1"/>
    <x v="1"/>
  </r>
  <r>
    <s v="6374-URXV"/>
    <s v="Yes"/>
    <x v="43"/>
    <n v="21"/>
    <n v="60.9"/>
    <n v="16"/>
    <n v="58.8"/>
    <s v="Yes"/>
    <x v="0"/>
    <n v="11.8"/>
    <n v="4"/>
    <n v="7"/>
    <x v="0"/>
    <n v="0"/>
    <x v="30"/>
    <s v="353-7496"/>
    <s v="Female"/>
    <x v="0"/>
    <s v="No"/>
    <s v="No"/>
    <s v="No"/>
    <x v="0"/>
    <n v="0"/>
    <s v="No"/>
    <x v="0"/>
    <s v="Credit Card"/>
    <n v="24"/>
    <n v="106"/>
    <x v="2"/>
    <x v="7"/>
    <n v="1"/>
    <n v="1"/>
    <x v="1"/>
  </r>
  <r>
    <s v="2579-TYFM"/>
    <s v="Yes"/>
    <x v="15"/>
    <n v="12"/>
    <n v="25"/>
    <n v="8"/>
    <n v="17"/>
    <s v="Yes"/>
    <x v="0"/>
    <n v="3.4"/>
    <n v="5"/>
    <n v="4"/>
    <x v="0"/>
    <n v="0"/>
    <x v="1"/>
    <s v="243-8305"/>
    <s v="Male"/>
    <x v="31"/>
    <s v="No"/>
    <s v="No"/>
    <s v="No"/>
    <x v="0"/>
    <n v="0"/>
    <s v="No"/>
    <x v="0"/>
    <s v="Credit Card"/>
    <n v="37"/>
    <n v="66"/>
    <x v="5"/>
    <x v="11"/>
    <n v="1"/>
    <n v="1"/>
    <x v="0"/>
  </r>
  <r>
    <s v="3043-HJLY"/>
    <s v="Yes"/>
    <x v="37"/>
    <n v="29"/>
    <n v="79.599999999999994"/>
    <n v="36"/>
    <n v="117"/>
    <s v="Yes"/>
    <x v="0"/>
    <n v="58.5"/>
    <n v="1"/>
    <n v="1"/>
    <x v="1"/>
    <n v="19"/>
    <x v="26"/>
    <s v="406-5101"/>
    <s v="Female"/>
    <x v="55"/>
    <s v="No"/>
    <s v="Yes"/>
    <s v="No"/>
    <x v="2"/>
    <n v="0"/>
    <s v="No"/>
    <x v="0"/>
    <s v="Direct Debit"/>
    <n v="35"/>
    <n v="313"/>
    <x v="4"/>
    <x v="8"/>
    <n v="1"/>
    <n v="1"/>
    <x v="0"/>
  </r>
  <r>
    <s v="4503-QYOB"/>
    <s v="Yes"/>
    <x v="0"/>
    <n v="4"/>
    <n v="10"/>
    <n v="4"/>
    <n v="11.5"/>
    <s v="Yes"/>
    <x v="0"/>
    <n v="2.9"/>
    <n v="1"/>
    <n v="6"/>
    <x v="0"/>
    <n v="0"/>
    <x v="5"/>
    <s v="361-4830"/>
    <s v="Male"/>
    <x v="27"/>
    <s v="No"/>
    <s v="Yes"/>
    <s v="No"/>
    <x v="2"/>
    <n v="0"/>
    <s v="No"/>
    <x v="0"/>
    <s v="Direct Debit"/>
    <n v="44"/>
    <n v="44"/>
    <x v="3"/>
    <x v="5"/>
    <n v="1"/>
    <n v="1"/>
    <x v="1"/>
  </r>
  <r>
    <s v="5499-BHPH"/>
    <s v="Yes"/>
    <x v="24"/>
    <n v="154"/>
    <n v="467.9"/>
    <n v="172"/>
    <n v="563.29999999999995"/>
    <s v="Yes"/>
    <x v="0"/>
    <n v="281.7"/>
    <n v="3"/>
    <n v="4"/>
    <x v="0"/>
    <n v="0"/>
    <x v="44"/>
    <s v="340-10108"/>
    <s v="Male"/>
    <x v="55"/>
    <s v="No"/>
    <s v="Yes"/>
    <s v="No"/>
    <x v="2"/>
    <n v="0"/>
    <s v="No"/>
    <x v="0"/>
    <s v="Direct Debit"/>
    <n v="49"/>
    <n v="2075"/>
    <x v="4"/>
    <x v="6"/>
    <n v="1"/>
    <n v="1"/>
    <x v="0"/>
  </r>
  <r>
    <s v="2161-HMDR"/>
    <s v="Yes"/>
    <x v="0"/>
    <n v="2"/>
    <n v="4"/>
    <n v="4"/>
    <n v="8.5"/>
    <s v="Yes"/>
    <x v="0"/>
    <n v="4.3"/>
    <n v="3"/>
    <n v="0"/>
    <x v="1"/>
    <n v="0"/>
    <x v="18"/>
    <s v="320-6639"/>
    <s v="Female"/>
    <x v="51"/>
    <s v="No"/>
    <s v="No"/>
    <s v="No"/>
    <x v="0"/>
    <n v="0"/>
    <s v="No"/>
    <x v="0"/>
    <s v="Credit Card"/>
    <n v="11"/>
    <n v="11"/>
    <x v="4"/>
    <x v="12"/>
    <n v="1"/>
    <n v="1"/>
    <x v="0"/>
  </r>
  <r>
    <s v="2242-BBMU"/>
    <s v="Yes"/>
    <x v="30"/>
    <n v="7"/>
    <n v="22.8"/>
    <n v="12"/>
    <n v="46.8"/>
    <s v="Yes"/>
    <x v="0"/>
    <n v="11.7"/>
    <n v="2"/>
    <n v="8"/>
    <x v="0"/>
    <n v="0"/>
    <x v="14"/>
    <s v="313-4290"/>
    <s v="Male"/>
    <x v="23"/>
    <s v="Yes"/>
    <s v="No"/>
    <s v="No"/>
    <x v="1"/>
    <n v="0"/>
    <s v="No"/>
    <x v="0"/>
    <s v="Direct Debit"/>
    <n v="22"/>
    <n v="63"/>
    <x v="5"/>
    <x v="13"/>
    <n v="1"/>
    <n v="1"/>
    <x v="1"/>
  </r>
  <r>
    <s v="2010-GZSF"/>
    <s v="Yes"/>
    <x v="10"/>
    <n v="151"/>
    <n v="412.9"/>
    <n v="0"/>
    <n v="0"/>
    <s v="No"/>
    <x v="1"/>
    <n v="0"/>
    <n v="0"/>
    <n v="13"/>
    <x v="0"/>
    <n v="0"/>
    <x v="26"/>
    <s v="296-1643"/>
    <s v="Male"/>
    <x v="37"/>
    <s v="No"/>
    <s v="No"/>
    <s v="No"/>
    <x v="0"/>
    <n v="0"/>
    <s v="Yes"/>
    <x v="1"/>
    <s v="Direct Debit"/>
    <n v="54"/>
    <n v="3716"/>
    <x v="5"/>
    <x v="14"/>
    <n v="1"/>
    <n v="1"/>
    <x v="2"/>
  </r>
  <r>
    <s v="6777-EWLX"/>
    <s v="Yes"/>
    <x v="32"/>
    <n v="72"/>
    <n v="149.69999999999999"/>
    <n v="44"/>
    <n v="115.5"/>
    <s v="Yes"/>
    <x v="0"/>
    <n v="28.9"/>
    <n v="5"/>
    <n v="3"/>
    <x v="0"/>
    <n v="0"/>
    <x v="9"/>
    <s v="287-5985"/>
    <s v="Female"/>
    <x v="62"/>
    <s v="No"/>
    <s v="Yes"/>
    <s v="No"/>
    <x v="2"/>
    <n v="0"/>
    <s v="No"/>
    <x v="0"/>
    <s v="Credit Card"/>
    <n v="51"/>
    <n v="547"/>
    <x v="5"/>
    <x v="18"/>
    <n v="1"/>
    <n v="1"/>
    <x v="0"/>
  </r>
  <r>
    <s v="8730-MTEW"/>
    <s v="Yes"/>
    <x v="38"/>
    <n v="110"/>
    <n v="360"/>
    <n v="204"/>
    <n v="499.8"/>
    <s v="Yes"/>
    <x v="0"/>
    <n v="125"/>
    <n v="1"/>
    <n v="1"/>
    <x v="1"/>
    <n v="33"/>
    <x v="37"/>
    <s v="294-3734"/>
    <s v="Female"/>
    <x v="43"/>
    <s v="No"/>
    <s v="No"/>
    <s v="No"/>
    <x v="2"/>
    <n v="0"/>
    <s v="Yes"/>
    <x v="0"/>
    <s v="Direct Debit"/>
    <n v="53"/>
    <n v="2732"/>
    <x v="5"/>
    <x v="11"/>
    <n v="1"/>
    <n v="1"/>
    <x v="0"/>
  </r>
  <r>
    <s v="8120-URSH"/>
    <s v="Yes"/>
    <x v="48"/>
    <n v="33"/>
    <n v="70.7"/>
    <n v="20"/>
    <n v="72"/>
    <s v="Yes"/>
    <x v="0"/>
    <n v="14.4"/>
    <n v="2"/>
    <n v="7"/>
    <x v="0"/>
    <n v="0"/>
    <x v="39"/>
    <s v="381-8392"/>
    <s v="Male"/>
    <x v="45"/>
    <s v="No"/>
    <s v="Yes"/>
    <s v="No"/>
    <x v="2"/>
    <n v="0"/>
    <s v="Yes"/>
    <x v="0"/>
    <s v="Direct Debit"/>
    <n v="22"/>
    <n v="104"/>
    <x v="4"/>
    <x v="9"/>
    <n v="1"/>
    <n v="1"/>
    <x v="1"/>
  </r>
  <r>
    <s v="9954-HCPF"/>
    <s v="Yes"/>
    <x v="0"/>
    <n v="4"/>
    <n v="10"/>
    <n v="4"/>
    <n v="10.5"/>
    <s v="Yes"/>
    <x v="0"/>
    <n v="2.6"/>
    <n v="1"/>
    <n v="1"/>
    <x v="0"/>
    <n v="0"/>
    <x v="17"/>
    <s v="348-7442"/>
    <s v="Male"/>
    <x v="8"/>
    <s v="No"/>
    <s v="No"/>
    <s v="No"/>
    <x v="0"/>
    <n v="0"/>
    <s v="No"/>
    <x v="0"/>
    <s v="Direct Debit"/>
    <n v="45"/>
    <n v="45"/>
    <x v="1"/>
    <x v="1"/>
    <n v="1"/>
    <n v="1"/>
    <x v="0"/>
  </r>
  <r>
    <s v="3296-IGBF"/>
    <s v="Yes"/>
    <x v="5"/>
    <n v="64"/>
    <n v="173.8"/>
    <n v="68"/>
    <n v="132.6"/>
    <s v="Yes"/>
    <x v="0"/>
    <n v="66.3"/>
    <n v="3"/>
    <n v="0"/>
    <x v="1"/>
    <n v="0"/>
    <x v="20"/>
    <s v="352-8179"/>
    <s v="Male"/>
    <x v="5"/>
    <s v="No"/>
    <s v="No"/>
    <s v="No"/>
    <x v="0"/>
    <n v="0"/>
    <s v="No"/>
    <x v="0"/>
    <s v="Credit Card"/>
    <n v="10"/>
    <n v="174"/>
    <x v="5"/>
    <x v="14"/>
    <n v="1"/>
    <n v="1"/>
    <x v="0"/>
  </r>
  <r>
    <s v="9880-BJRX"/>
    <s v="Yes"/>
    <x v="70"/>
    <n v="71"/>
    <n v="195.2"/>
    <n v="60"/>
    <n v="210"/>
    <s v="Yes"/>
    <x v="0"/>
    <n v="52.5"/>
    <n v="2"/>
    <n v="10"/>
    <x v="0"/>
    <n v="0"/>
    <x v="35"/>
    <s v="343-6812"/>
    <s v="Female"/>
    <x v="23"/>
    <s v="Yes"/>
    <s v="No"/>
    <s v="No"/>
    <x v="1"/>
    <n v="0"/>
    <s v="Yes"/>
    <x v="0"/>
    <s v="Direct Debit"/>
    <n v="36"/>
    <n v="537"/>
    <x v="4"/>
    <x v="6"/>
    <n v="1"/>
    <n v="1"/>
    <x v="1"/>
  </r>
  <r>
    <s v="3136-AOSU"/>
    <s v="Yes"/>
    <x v="21"/>
    <n v="82"/>
    <n v="275.10000000000002"/>
    <n v="184"/>
    <n v="561.20000000000005"/>
    <s v="Yes"/>
    <x v="0"/>
    <n v="112.2"/>
    <n v="0"/>
    <n v="36"/>
    <x v="0"/>
    <n v="0"/>
    <x v="44"/>
    <s v="326-10849"/>
    <s v="Female"/>
    <x v="23"/>
    <s v="Yes"/>
    <s v="No"/>
    <s v="No"/>
    <x v="1"/>
    <n v="0"/>
    <s v="No"/>
    <x v="1"/>
    <s v="Direct Debit"/>
    <n v="38"/>
    <n v="1722"/>
    <x v="2"/>
    <x v="7"/>
    <n v="1"/>
    <n v="1"/>
    <x v="2"/>
  </r>
  <r>
    <s v="0794-ADSL"/>
    <s v="Yes"/>
    <x v="3"/>
    <n v="65"/>
    <n v="155.4"/>
    <n v="40"/>
    <n v="147"/>
    <s v="Yes"/>
    <x v="0"/>
    <n v="73.5"/>
    <n v="4"/>
    <n v="3"/>
    <x v="0"/>
    <n v="0"/>
    <x v="36"/>
    <s v="305-3611"/>
    <s v="Male"/>
    <x v="44"/>
    <s v="No"/>
    <s v="No"/>
    <s v="No"/>
    <x v="0"/>
    <n v="0"/>
    <s v="No"/>
    <x v="0"/>
    <s v="Credit Card"/>
    <n v="25"/>
    <n v="244"/>
    <x v="2"/>
    <x v="7"/>
    <n v="1"/>
    <n v="1"/>
    <x v="0"/>
  </r>
  <r>
    <s v="7403-MNCG"/>
    <s v="Yes"/>
    <x v="31"/>
    <n v="130"/>
    <n v="354.1"/>
    <n v="128"/>
    <n v="412.8"/>
    <s v="Yes"/>
    <x v="1"/>
    <n v="0"/>
    <n v="0"/>
    <n v="6"/>
    <x v="1"/>
    <n v="26"/>
    <x v="16"/>
    <s v="283-8321"/>
    <s v="Male"/>
    <x v="41"/>
    <s v="No"/>
    <s v="Yes"/>
    <s v="No"/>
    <x v="2"/>
    <n v="0"/>
    <s v="Yes"/>
    <x v="0"/>
    <s v="Direct Debit"/>
    <n v="41"/>
    <n v="1312"/>
    <x v="2"/>
    <x v="7"/>
    <n v="1"/>
    <n v="1"/>
    <x v="1"/>
  </r>
  <r>
    <s v="1487-XYFA"/>
    <s v="Yes"/>
    <x v="1"/>
    <n v="95"/>
    <n v="330.9"/>
    <n v="132"/>
    <n v="188.1"/>
    <s v="Yes"/>
    <x v="0"/>
    <n v="62.7"/>
    <n v="2"/>
    <n v="13"/>
    <x v="0"/>
    <n v="0"/>
    <x v="42"/>
    <s v="325-7339"/>
    <s v="Male"/>
    <x v="11"/>
    <s v="No"/>
    <s v="No"/>
    <s v="No"/>
    <x v="0"/>
    <n v="0"/>
    <s v="No"/>
    <x v="0"/>
    <s v="Direct Debit"/>
    <n v="48"/>
    <n v="1605"/>
    <x v="3"/>
    <x v="5"/>
    <n v="1"/>
    <n v="1"/>
    <x v="2"/>
  </r>
  <r>
    <s v="7380-HUUM"/>
    <s v="Yes"/>
    <x v="0"/>
    <n v="3"/>
    <n v="7"/>
    <n v="4"/>
    <n v="14"/>
    <s v="Yes"/>
    <x v="0"/>
    <n v="4.7"/>
    <n v="4"/>
    <n v="17"/>
    <x v="0"/>
    <n v="0"/>
    <x v="20"/>
    <s v="294-1636"/>
    <s v="Female"/>
    <x v="22"/>
    <s v="Yes"/>
    <s v="No"/>
    <s v="No"/>
    <x v="1"/>
    <n v="0"/>
    <s v="No"/>
    <x v="0"/>
    <s v="Direct Debit"/>
    <n v="36"/>
    <n v="36"/>
    <x v="2"/>
    <x v="19"/>
    <n v="1"/>
    <n v="1"/>
    <x v="2"/>
  </r>
  <r>
    <s v="9417-ZKNM"/>
    <s v="Yes"/>
    <x v="18"/>
    <n v="45"/>
    <n v="122.1"/>
    <n v="80"/>
    <n v="108"/>
    <s v="Yes"/>
    <x v="0"/>
    <n v="27"/>
    <n v="4"/>
    <n v="6"/>
    <x v="0"/>
    <n v="0"/>
    <x v="40"/>
    <s v="271-2408"/>
    <s v="Male"/>
    <x v="40"/>
    <s v="No"/>
    <s v="No"/>
    <s v="No"/>
    <x v="0"/>
    <n v="0"/>
    <s v="No"/>
    <x v="0"/>
    <s v="Direct Debit"/>
    <n v="37"/>
    <n v="760"/>
    <x v="2"/>
    <x v="2"/>
    <n v="1"/>
    <n v="1"/>
    <x v="1"/>
  </r>
  <r>
    <s v="4921-KJFA"/>
    <s v="Yes"/>
    <x v="56"/>
    <n v="79"/>
    <n v="181.6"/>
    <n v="104"/>
    <n v="371.8"/>
    <s v="Yes"/>
    <x v="0"/>
    <n v="93"/>
    <n v="0"/>
    <n v="7"/>
    <x v="0"/>
    <n v="0"/>
    <x v="26"/>
    <s v="312-10643"/>
    <s v="Male"/>
    <x v="37"/>
    <s v="No"/>
    <s v="No"/>
    <s v="No"/>
    <x v="0"/>
    <n v="0"/>
    <s v="No"/>
    <x v="0"/>
    <s v="Direct Debit"/>
    <n v="29"/>
    <n v="752"/>
    <x v="2"/>
    <x v="2"/>
    <n v="1"/>
    <n v="1"/>
    <x v="1"/>
  </r>
  <r>
    <s v="3389-HQXG"/>
    <s v="Yes"/>
    <x v="68"/>
    <n v="7"/>
    <n v="22.4"/>
    <n v="24"/>
    <n v="77.400000000000006"/>
    <s v="Yes"/>
    <x v="0"/>
    <n v="15.5"/>
    <n v="4"/>
    <n v="3"/>
    <x v="0"/>
    <n v="0"/>
    <x v="37"/>
    <s v="297-6293"/>
    <s v="Male"/>
    <x v="57"/>
    <s v="No"/>
    <s v="Yes"/>
    <s v="No"/>
    <x v="2"/>
    <n v="0"/>
    <s v="No"/>
    <x v="0"/>
    <s v="Direct Debit"/>
    <n v="60"/>
    <n v="335"/>
    <x v="2"/>
    <x v="2"/>
    <n v="1"/>
    <n v="1"/>
    <x v="0"/>
  </r>
  <r>
    <s v="2227-RTZU"/>
    <s v="Yes"/>
    <x v="0"/>
    <n v="3"/>
    <n v="6"/>
    <n v="4"/>
    <n v="14.5"/>
    <s v="Yes"/>
    <x v="0"/>
    <n v="7.3"/>
    <n v="0"/>
    <n v="1"/>
    <x v="0"/>
    <n v="0"/>
    <x v="17"/>
    <s v="275-4661"/>
    <s v="Male"/>
    <x v="43"/>
    <s v="No"/>
    <s v="Yes"/>
    <s v="No"/>
    <x v="2"/>
    <n v="0"/>
    <s v="No"/>
    <x v="0"/>
    <s v="Direct Debit"/>
    <n v="33"/>
    <n v="33"/>
    <x v="1"/>
    <x v="3"/>
    <n v="1"/>
    <n v="1"/>
    <x v="0"/>
  </r>
  <r>
    <s v="1374-SPCR"/>
    <s v="Yes"/>
    <x v="20"/>
    <n v="29"/>
    <n v="67.400000000000006"/>
    <n v="52"/>
    <n v="130"/>
    <s v="Yes"/>
    <x v="1"/>
    <n v="0"/>
    <n v="2"/>
    <n v="1"/>
    <x v="1"/>
    <n v="48"/>
    <x v="7"/>
    <s v="307-6475"/>
    <s v="Female"/>
    <x v="38"/>
    <s v="No"/>
    <s v="No"/>
    <s v="No"/>
    <x v="0"/>
    <n v="0"/>
    <s v="No"/>
    <x v="0"/>
    <s v="Credit Card"/>
    <n v="37"/>
    <n v="500"/>
    <x v="1"/>
    <x v="3"/>
    <n v="1"/>
    <n v="1"/>
    <x v="0"/>
  </r>
  <r>
    <s v="1095-AGSP"/>
    <s v="Yes"/>
    <x v="42"/>
    <n v="143"/>
    <n v="611.20000000000005"/>
    <n v="152"/>
    <n v="395.2"/>
    <s v="Yes"/>
    <x v="0"/>
    <n v="79"/>
    <n v="0"/>
    <n v="28"/>
    <x v="0"/>
    <n v="0"/>
    <x v="26"/>
    <s v="304-2250"/>
    <s v="Male"/>
    <x v="12"/>
    <s v="Yes"/>
    <s v="No"/>
    <s v="No"/>
    <x v="1"/>
    <n v="0"/>
    <s v="No"/>
    <x v="1"/>
    <s v="Credit Card"/>
    <n v="29"/>
    <n v="1100"/>
    <x v="2"/>
    <x v="7"/>
    <n v="1"/>
    <n v="1"/>
    <x v="2"/>
  </r>
  <r>
    <s v="1962-YKMW"/>
    <s v="Yes"/>
    <x v="68"/>
    <n v="37"/>
    <n v="83.8"/>
    <n v="24"/>
    <n v="63"/>
    <s v="Yes"/>
    <x v="0"/>
    <n v="31.5"/>
    <n v="3"/>
    <n v="20"/>
    <x v="0"/>
    <n v="0"/>
    <x v="24"/>
    <s v="304-3291"/>
    <s v="Male"/>
    <x v="12"/>
    <s v="Yes"/>
    <s v="No"/>
    <s v="No"/>
    <x v="1"/>
    <n v="0"/>
    <s v="Yes"/>
    <x v="0"/>
    <s v="Credit Card"/>
    <n v="16"/>
    <n v="90"/>
    <x v="1"/>
    <x v="3"/>
    <n v="1"/>
    <n v="1"/>
    <x v="2"/>
  </r>
  <r>
    <s v="7314-PRDD"/>
    <s v="Yes"/>
    <x v="37"/>
    <n v="17"/>
    <n v="46.2"/>
    <n v="36"/>
    <n v="107.1"/>
    <s v="Yes"/>
    <x v="1"/>
    <n v="0"/>
    <n v="0"/>
    <n v="3"/>
    <x v="0"/>
    <n v="0"/>
    <x v="9"/>
    <s v="337-1914"/>
    <s v="Male"/>
    <x v="43"/>
    <s v="No"/>
    <s v="No"/>
    <s v="No"/>
    <x v="2"/>
    <n v="0"/>
    <s v="No"/>
    <x v="0"/>
    <s v="Credit Card"/>
    <n v="55"/>
    <n v="508"/>
    <x v="1"/>
    <x v="3"/>
    <n v="1"/>
    <n v="1"/>
    <x v="0"/>
  </r>
  <r>
    <s v="3218-FMUK"/>
    <s v="Yes"/>
    <x v="15"/>
    <n v="7"/>
    <n v="12.6"/>
    <n v="0"/>
    <n v="0"/>
    <s v="No"/>
    <x v="1"/>
    <n v="0"/>
    <n v="0"/>
    <n v="5"/>
    <x v="0"/>
    <n v="0"/>
    <x v="0"/>
    <s v="370-4561"/>
    <s v="Female"/>
    <x v="28"/>
    <s v="No"/>
    <s v="No"/>
    <s v="No"/>
    <x v="0"/>
    <n v="0"/>
    <s v="No"/>
    <x v="0"/>
    <s v="Direct Debit"/>
    <n v="36"/>
    <n v="76"/>
    <x v="1"/>
    <x v="4"/>
    <n v="1"/>
    <n v="1"/>
    <x v="1"/>
  </r>
  <r>
    <s v="3223-MGYR"/>
    <s v="Yes"/>
    <x v="0"/>
    <n v="2"/>
    <n v="6"/>
    <n v="4"/>
    <n v="9.6999999999999993"/>
    <s v="Yes"/>
    <x v="0"/>
    <n v="4.9000000000000004"/>
    <n v="1"/>
    <n v="4"/>
    <x v="0"/>
    <n v="0"/>
    <x v="31"/>
    <s v="364-1452"/>
    <s v="Female"/>
    <x v="32"/>
    <s v="No"/>
    <s v="No"/>
    <s v="No"/>
    <x v="0"/>
    <n v="0"/>
    <s v="No"/>
    <x v="0"/>
    <s v="Direct Debit"/>
    <n v="26"/>
    <n v="26"/>
    <x v="1"/>
    <x v="4"/>
    <n v="1"/>
    <n v="1"/>
    <x v="0"/>
  </r>
  <r>
    <s v="3174-WPAC"/>
    <s v="Yes"/>
    <x v="61"/>
    <n v="35"/>
    <n v="86.5"/>
    <n v="32"/>
    <n v="61.6"/>
    <s v="Yes"/>
    <x v="0"/>
    <n v="30.8"/>
    <n v="3"/>
    <n v="17"/>
    <x v="1"/>
    <n v="6"/>
    <x v="28"/>
    <s v="317-5188"/>
    <s v="Male"/>
    <x v="10"/>
    <s v="No"/>
    <s v="No"/>
    <s v="No"/>
    <x v="0"/>
    <n v="0"/>
    <s v="No"/>
    <x v="0"/>
    <s v="Credit Card"/>
    <n v="43"/>
    <n v="339"/>
    <x v="1"/>
    <x v="4"/>
    <n v="1"/>
    <n v="1"/>
    <x v="2"/>
  </r>
  <r>
    <s v="7918-QDLF"/>
    <s v="Yes"/>
    <x v="15"/>
    <n v="8"/>
    <n v="18.2"/>
    <n v="8"/>
    <n v="25"/>
    <s v="Yes"/>
    <x v="0"/>
    <n v="6.3"/>
    <n v="3"/>
    <n v="7"/>
    <x v="0"/>
    <n v="0"/>
    <x v="33"/>
    <s v="323-3549"/>
    <s v="Female"/>
    <x v="57"/>
    <s v="No"/>
    <s v="Yes"/>
    <s v="No"/>
    <x v="2"/>
    <n v="0"/>
    <s v="No"/>
    <x v="0"/>
    <s v="Direct Debit"/>
    <n v="24"/>
    <n v="40"/>
    <x v="1"/>
    <x v="15"/>
    <n v="1"/>
    <n v="1"/>
    <x v="1"/>
  </r>
  <r>
    <s v="1640-PIPY"/>
    <s v="Yes"/>
    <x v="30"/>
    <n v="15"/>
    <n v="44.8"/>
    <n v="12"/>
    <n v="40.5"/>
    <s v="Yes"/>
    <x v="0"/>
    <n v="20.3"/>
    <n v="1"/>
    <n v="17"/>
    <x v="0"/>
    <n v="0"/>
    <x v="11"/>
    <s v="281-8796"/>
    <s v="Female"/>
    <x v="17"/>
    <s v="Yes"/>
    <s v="No"/>
    <s v="No"/>
    <x v="1"/>
    <n v="0"/>
    <s v="No"/>
    <x v="0"/>
    <s v="Direct Debit"/>
    <n v="29"/>
    <n v="87"/>
    <x v="1"/>
    <x v="15"/>
    <n v="1"/>
    <n v="1"/>
    <x v="2"/>
  </r>
  <r>
    <s v="7972-OLGE"/>
    <s v="Yes"/>
    <x v="65"/>
    <n v="262"/>
    <n v="787.8"/>
    <n v="196"/>
    <n v="710.5"/>
    <s v="Yes"/>
    <x v="0"/>
    <n v="142.1"/>
    <n v="2"/>
    <n v="7"/>
    <x v="0"/>
    <n v="0"/>
    <x v="14"/>
    <s v="390-3401"/>
    <s v="Male"/>
    <x v="27"/>
    <s v="No"/>
    <s v="Yes"/>
    <s v="No"/>
    <x v="2"/>
    <n v="0"/>
    <s v="Yes"/>
    <x v="0"/>
    <s v="Direct Debit"/>
    <n v="47"/>
    <n v="2291"/>
    <x v="1"/>
    <x v="15"/>
    <n v="1"/>
    <n v="1"/>
    <x v="1"/>
  </r>
  <r>
    <s v="2894-KEDQ"/>
    <s v="Yes"/>
    <x v="15"/>
    <n v="6"/>
    <n v="15.9"/>
    <n v="8"/>
    <n v="31.2"/>
    <s v="Yes"/>
    <x v="0"/>
    <n v="15.6"/>
    <n v="0"/>
    <n v="3"/>
    <x v="0"/>
    <n v="0"/>
    <x v="48"/>
    <s v="332-4130"/>
    <s v="Male"/>
    <x v="37"/>
    <s v="No"/>
    <s v="No"/>
    <s v="No"/>
    <x v="0"/>
    <n v="0"/>
    <s v="No"/>
    <x v="0"/>
    <s v="Credit Card"/>
    <n v="20"/>
    <n v="35"/>
    <x v="1"/>
    <x v="1"/>
    <n v="1"/>
    <n v="1"/>
    <x v="0"/>
  </r>
  <r>
    <s v="8236-VPJM"/>
    <s v="Yes"/>
    <x v="46"/>
    <n v="272"/>
    <n v="641.6"/>
    <n v="160"/>
    <n v="432"/>
    <s v="Yes"/>
    <x v="0"/>
    <n v="86.4"/>
    <n v="1"/>
    <n v="1"/>
    <x v="0"/>
    <n v="0"/>
    <x v="30"/>
    <s v="327-5034"/>
    <s v="Male"/>
    <x v="24"/>
    <s v="No"/>
    <s v="No"/>
    <s v="No"/>
    <x v="0"/>
    <n v="0"/>
    <s v="No"/>
    <x v="0"/>
    <s v="Direct Debit"/>
    <n v="36"/>
    <n v="1459"/>
    <x v="1"/>
    <x v="1"/>
    <n v="1"/>
    <n v="1"/>
    <x v="0"/>
  </r>
  <r>
    <s v="3661-QMLJ"/>
    <s v="Yes"/>
    <x v="55"/>
    <n v="26"/>
    <n v="69.8"/>
    <n v="48"/>
    <n v="90"/>
    <s v="Yes"/>
    <x v="0"/>
    <n v="22.5"/>
    <n v="0"/>
    <n v="24"/>
    <x v="0"/>
    <n v="0"/>
    <x v="29"/>
    <s v="322-3577"/>
    <s v="Female"/>
    <x v="53"/>
    <s v="Yes"/>
    <s v="No"/>
    <s v="No"/>
    <x v="1"/>
    <n v="0"/>
    <s v="Yes"/>
    <x v="0"/>
    <s v="Direct Debit"/>
    <n v="66"/>
    <n v="764"/>
    <x v="5"/>
    <x v="11"/>
    <n v="1"/>
    <n v="1"/>
    <x v="2"/>
  </r>
  <r>
    <s v="9854-MLCW"/>
    <s v="Yes"/>
    <x v="56"/>
    <n v="175"/>
    <n v="384.4"/>
    <n v="104"/>
    <n v="343.2"/>
    <s v="Yes"/>
    <x v="0"/>
    <n v="85.8"/>
    <n v="4"/>
    <n v="9"/>
    <x v="1"/>
    <n v="50"/>
    <x v="43"/>
    <s v="375-7767"/>
    <s v="Male"/>
    <x v="25"/>
    <s v="No"/>
    <s v="Yes"/>
    <s v="No"/>
    <x v="2"/>
    <n v="0"/>
    <s v="Yes"/>
    <x v="0"/>
    <s v="Direct Debit"/>
    <n v="43"/>
    <n v="1100"/>
    <x v="4"/>
    <x v="9"/>
    <n v="1"/>
    <n v="1"/>
    <x v="1"/>
  </r>
  <r>
    <s v="8989-HVSR"/>
    <s v="Yes"/>
    <x v="5"/>
    <n v="57"/>
    <n v="150.9"/>
    <n v="68"/>
    <n v="130.9"/>
    <s v="Yes"/>
    <x v="0"/>
    <n v="26.2"/>
    <n v="2"/>
    <n v="2"/>
    <x v="0"/>
    <n v="0"/>
    <x v="44"/>
    <s v="285-7858"/>
    <s v="Female"/>
    <x v="60"/>
    <s v="No"/>
    <s v="Yes"/>
    <s v="No"/>
    <x v="2"/>
    <n v="0"/>
    <s v="Yes"/>
    <x v="0"/>
    <s v="Direct Debit"/>
    <n v="19"/>
    <n v="314"/>
    <x v="4"/>
    <x v="8"/>
    <n v="1"/>
    <n v="1"/>
    <x v="0"/>
  </r>
  <r>
    <s v="4941-UKSK"/>
    <s v="Yes"/>
    <x v="43"/>
    <n v="13"/>
    <n v="36.700000000000003"/>
    <n v="16"/>
    <n v="51.6"/>
    <s v="Yes"/>
    <x v="0"/>
    <n v="10.3"/>
    <n v="4"/>
    <n v="0"/>
    <x v="1"/>
    <n v="0"/>
    <x v="21"/>
    <s v="272-9919"/>
    <s v="Female"/>
    <x v="20"/>
    <s v="No"/>
    <s v="No"/>
    <s v="No"/>
    <x v="0"/>
    <n v="0"/>
    <s v="No"/>
    <x v="0"/>
    <s v="Direct Debit"/>
    <n v="14"/>
    <n v="57"/>
    <x v="1"/>
    <x v="1"/>
    <n v="1"/>
    <n v="1"/>
    <x v="0"/>
  </r>
  <r>
    <s v="4849-VJQM"/>
    <s v="Yes"/>
    <x v="0"/>
    <n v="2"/>
    <n v="4"/>
    <n v="4"/>
    <n v="7.6"/>
    <s v="Yes"/>
    <x v="0"/>
    <n v="2.5"/>
    <n v="0"/>
    <n v="2"/>
    <x v="0"/>
    <n v="0"/>
    <x v="38"/>
    <s v="393-5251"/>
    <s v="Female"/>
    <x v="34"/>
    <s v="No"/>
    <s v="Yes"/>
    <s v="No"/>
    <x v="2"/>
    <n v="0"/>
    <s v="No"/>
    <x v="0"/>
    <s v="Direct Debit"/>
    <n v="18"/>
    <n v="18"/>
    <x v="4"/>
    <x v="12"/>
    <n v="1"/>
    <n v="1"/>
    <x v="0"/>
  </r>
  <r>
    <s v="2524-PJAB"/>
    <s v="Yes"/>
    <x v="37"/>
    <n v="23"/>
    <n v="61.7"/>
    <n v="36"/>
    <n v="101.7"/>
    <s v="Yes"/>
    <x v="0"/>
    <n v="50.9"/>
    <n v="2"/>
    <n v="0"/>
    <x v="1"/>
    <n v="0"/>
    <x v="16"/>
    <s v="312-7414"/>
    <s v="Male"/>
    <x v="31"/>
    <s v="No"/>
    <s v="No"/>
    <s v="No"/>
    <x v="0"/>
    <n v="0"/>
    <s v="No"/>
    <x v="0"/>
    <s v="Credit Card"/>
    <n v="10"/>
    <n v="89"/>
    <x v="3"/>
    <x v="5"/>
    <n v="1"/>
    <n v="1"/>
    <x v="0"/>
  </r>
  <r>
    <s v="5469-QTTA"/>
    <s v="Yes"/>
    <x v="15"/>
    <n v="10"/>
    <n v="25.2"/>
    <n v="8"/>
    <n v="20.2"/>
    <s v="Yes"/>
    <x v="0"/>
    <n v="6.7"/>
    <n v="1"/>
    <n v="7"/>
    <x v="0"/>
    <n v="0"/>
    <x v="2"/>
    <s v="312-3135"/>
    <s v="Female"/>
    <x v="57"/>
    <s v="No"/>
    <s v="Yes"/>
    <s v="No"/>
    <x v="2"/>
    <n v="0"/>
    <s v="No"/>
    <x v="0"/>
    <s v="Credit Card"/>
    <n v="26"/>
    <n v="60"/>
    <x v="1"/>
    <x v="3"/>
    <n v="1"/>
    <n v="1"/>
    <x v="1"/>
  </r>
  <r>
    <s v="9667-DPKR"/>
    <s v="Yes"/>
    <x v="73"/>
    <n v="63"/>
    <n v="171.8"/>
    <n v="116"/>
    <n v="359.6"/>
    <s v="Yes"/>
    <x v="0"/>
    <n v="71.900000000000006"/>
    <n v="2"/>
    <n v="11"/>
    <x v="1"/>
    <n v="31"/>
    <x v="36"/>
    <s v="260-4666"/>
    <s v="Male"/>
    <x v="60"/>
    <s v="No"/>
    <s v="Yes"/>
    <s v="No"/>
    <x v="2"/>
    <n v="0"/>
    <s v="Yes"/>
    <x v="0"/>
    <s v="Direct Debit"/>
    <n v="60"/>
    <n v="1719"/>
    <x v="5"/>
    <x v="18"/>
    <n v="1"/>
    <n v="1"/>
    <x v="2"/>
  </r>
  <r>
    <s v="2854-CTPM"/>
    <s v="Yes"/>
    <x v="0"/>
    <n v="5"/>
    <n v="16"/>
    <n v="0"/>
    <n v="0"/>
    <s v="No"/>
    <x v="1"/>
    <n v="0"/>
    <n v="2"/>
    <n v="5"/>
    <x v="0"/>
    <n v="0"/>
    <x v="29"/>
    <s v="388-9308"/>
    <s v="Female"/>
    <x v="13"/>
    <s v="No"/>
    <s v="Yes"/>
    <s v="No"/>
    <x v="2"/>
    <n v="0"/>
    <s v="No"/>
    <x v="0"/>
    <s v="Direct Debit"/>
    <n v="13"/>
    <n v="13"/>
    <x v="5"/>
    <x v="11"/>
    <n v="1"/>
    <n v="1"/>
    <x v="1"/>
  </r>
  <r>
    <s v="5828-GSCW"/>
    <s v="Yes"/>
    <x v="37"/>
    <n v="40"/>
    <n v="101.5"/>
    <n v="36"/>
    <n v="138.6"/>
    <s v="Yes"/>
    <x v="0"/>
    <n v="46.2"/>
    <n v="3"/>
    <n v="0"/>
    <x v="0"/>
    <n v="0"/>
    <x v="16"/>
    <s v="313-2671"/>
    <s v="Female"/>
    <x v="3"/>
    <s v="No"/>
    <s v="No"/>
    <s v="No"/>
    <x v="0"/>
    <n v="0"/>
    <s v="No"/>
    <x v="0"/>
    <s v="Direct Debit"/>
    <n v="23"/>
    <n v="208"/>
    <x v="4"/>
    <x v="9"/>
    <n v="1"/>
    <n v="1"/>
    <x v="0"/>
  </r>
  <r>
    <s v="2539-PMGZ"/>
    <s v="Yes"/>
    <x v="65"/>
    <n v="82"/>
    <n v="243.8"/>
    <n v="196"/>
    <n v="504.7"/>
    <s v="Yes"/>
    <x v="0"/>
    <n v="168.2"/>
    <n v="3"/>
    <n v="3"/>
    <x v="0"/>
    <n v="0"/>
    <x v="44"/>
    <s v="288-8850"/>
    <s v="Female"/>
    <x v="44"/>
    <s v="No"/>
    <s v="No"/>
    <s v="No"/>
    <x v="0"/>
    <n v="0"/>
    <s v="No"/>
    <x v="0"/>
    <s v="Direct Debit"/>
    <n v="56"/>
    <n v="2718"/>
    <x v="1"/>
    <x v="3"/>
    <n v="1"/>
    <n v="1"/>
    <x v="0"/>
  </r>
  <r>
    <s v="2968-SEBZ"/>
    <s v="Yes"/>
    <x v="0"/>
    <n v="2"/>
    <n v="5"/>
    <n v="4"/>
    <n v="8.6"/>
    <s v="Yes"/>
    <x v="0"/>
    <n v="4.3"/>
    <n v="4"/>
    <n v="2"/>
    <x v="0"/>
    <n v="0"/>
    <x v="23"/>
    <s v="388-9797"/>
    <s v="Female"/>
    <x v="20"/>
    <s v="No"/>
    <s v="No"/>
    <s v="No"/>
    <x v="0"/>
    <n v="0"/>
    <s v="No"/>
    <x v="0"/>
    <s v="Direct Debit"/>
    <n v="49"/>
    <n v="49"/>
    <x v="4"/>
    <x v="20"/>
    <n v="1"/>
    <n v="1"/>
    <x v="0"/>
  </r>
  <r>
    <s v="6599-MMRU"/>
    <s v="Yes"/>
    <x v="22"/>
    <n v="205"/>
    <n v="529.70000000000005"/>
    <n v="212"/>
    <n v="826.8"/>
    <s v="Yes"/>
    <x v="0"/>
    <n v="413.4"/>
    <n v="3"/>
    <n v="3"/>
    <x v="0"/>
    <n v="0"/>
    <x v="43"/>
    <s v="300-5602"/>
    <s v="Female"/>
    <x v="40"/>
    <s v="No"/>
    <s v="No"/>
    <s v="No"/>
    <x v="0"/>
    <n v="0"/>
    <s v="No"/>
    <x v="1"/>
    <s v="Credit Card"/>
    <n v="23"/>
    <n v="1244"/>
    <x v="4"/>
    <x v="6"/>
    <n v="1"/>
    <n v="1"/>
    <x v="0"/>
  </r>
  <r>
    <s v="1820-UIWZ"/>
    <s v="Yes"/>
    <x v="36"/>
    <n v="99"/>
    <n v="378"/>
    <n v="168"/>
    <n v="424.2"/>
    <s v="Yes"/>
    <x v="0"/>
    <n v="106.1"/>
    <n v="5"/>
    <n v="8"/>
    <x v="0"/>
    <n v="0"/>
    <x v="18"/>
    <s v="312-7928"/>
    <s v="Male"/>
    <x v="47"/>
    <s v="No"/>
    <s v="Yes"/>
    <s v="No"/>
    <x v="2"/>
    <n v="0"/>
    <s v="No"/>
    <x v="0"/>
    <s v="Direct Debit"/>
    <n v="60"/>
    <n v="2512"/>
    <x v="2"/>
    <x v="7"/>
    <n v="1"/>
    <n v="1"/>
    <x v="1"/>
  </r>
  <r>
    <s v="1206-AGGO"/>
    <s v="Yes"/>
    <x v="0"/>
    <n v="4"/>
    <n v="11"/>
    <n v="4"/>
    <n v="11.8"/>
    <s v="Yes"/>
    <x v="0"/>
    <n v="2.4"/>
    <n v="3"/>
    <n v="5"/>
    <x v="1"/>
    <n v="4"/>
    <x v="28"/>
    <s v="314-10694"/>
    <s v="Female"/>
    <x v="31"/>
    <s v="No"/>
    <s v="No"/>
    <s v="No"/>
    <x v="0"/>
    <n v="0"/>
    <s v="No"/>
    <x v="0"/>
    <s v="Direct Debit"/>
    <n v="25"/>
    <n v="25"/>
    <x v="1"/>
    <x v="1"/>
    <n v="1"/>
    <n v="1"/>
    <x v="1"/>
  </r>
  <r>
    <s v="9801-FIDS"/>
    <s v="Yes"/>
    <x v="0"/>
    <n v="3"/>
    <n v="8"/>
    <n v="4"/>
    <n v="13.2"/>
    <s v="Yes"/>
    <x v="0"/>
    <n v="2.6"/>
    <n v="1"/>
    <n v="0"/>
    <x v="1"/>
    <n v="0"/>
    <x v="22"/>
    <s v="358-6883"/>
    <s v="Male"/>
    <x v="55"/>
    <s v="No"/>
    <s v="Yes"/>
    <s v="No"/>
    <x v="2"/>
    <n v="0"/>
    <s v="No"/>
    <x v="0"/>
    <s v="Credit Card"/>
    <n v="13"/>
    <n v="13"/>
    <x v="5"/>
    <x v="14"/>
    <n v="1"/>
    <n v="1"/>
    <x v="0"/>
  </r>
  <r>
    <s v="3591-HZVD"/>
    <s v="Yes"/>
    <x v="61"/>
    <n v="36"/>
    <n v="72.8"/>
    <n v="32"/>
    <n v="92"/>
    <s v="Yes"/>
    <x v="0"/>
    <n v="46"/>
    <n v="2"/>
    <n v="13"/>
    <x v="0"/>
    <n v="0"/>
    <x v="8"/>
    <s v="320-2988"/>
    <s v="Male"/>
    <x v="24"/>
    <s v="No"/>
    <s v="No"/>
    <s v="No"/>
    <x v="0"/>
    <n v="0"/>
    <s v="No"/>
    <x v="0"/>
    <s v="Paper Check"/>
    <n v="27"/>
    <n v="217"/>
    <x v="1"/>
    <x v="3"/>
    <n v="1"/>
    <n v="1"/>
    <x v="2"/>
  </r>
  <r>
    <s v="1300-AYND"/>
    <s v="Yes"/>
    <x v="21"/>
    <n v="345"/>
    <n v="602.4"/>
    <n v="184"/>
    <n v="648.6"/>
    <s v="Yes"/>
    <x v="0"/>
    <n v="324.3"/>
    <n v="5"/>
    <n v="7"/>
    <x v="0"/>
    <n v="0"/>
    <x v="16"/>
    <s v="349-7378"/>
    <s v="Male"/>
    <x v="36"/>
    <s v="No"/>
    <s v="Yes"/>
    <s v="No"/>
    <x v="2"/>
    <n v="0"/>
    <s v="Yes"/>
    <x v="0"/>
    <s v="Direct Debit"/>
    <n v="53"/>
    <n v="2475"/>
    <x v="1"/>
    <x v="1"/>
    <n v="1"/>
    <n v="1"/>
    <x v="1"/>
  </r>
  <r>
    <s v="6640-DXAP"/>
    <s v="Yes"/>
    <x v="0"/>
    <n v="4"/>
    <n v="11"/>
    <n v="4"/>
    <n v="13.8"/>
    <s v="Yes"/>
    <x v="0"/>
    <n v="3.5"/>
    <n v="4"/>
    <n v="6"/>
    <x v="0"/>
    <n v="0"/>
    <x v="42"/>
    <s v="400-8291"/>
    <s v="Male"/>
    <x v="39"/>
    <s v="No"/>
    <s v="No"/>
    <s v="No"/>
    <x v="0"/>
    <n v="0"/>
    <s v="No"/>
    <x v="0"/>
    <s v="Direct Debit"/>
    <n v="41"/>
    <n v="41"/>
    <x v="1"/>
    <x v="1"/>
    <n v="1"/>
    <n v="1"/>
    <x v="1"/>
  </r>
  <r>
    <s v="6501-RRWS"/>
    <s v="Yes"/>
    <x v="20"/>
    <n v="77"/>
    <n v="213.2"/>
    <n v="52"/>
    <n v="204.1"/>
    <s v="Yes"/>
    <x v="0"/>
    <n v="40.799999999999997"/>
    <n v="0"/>
    <n v="24"/>
    <x v="0"/>
    <n v="0"/>
    <x v="43"/>
    <s v="241-8602"/>
    <s v="Female"/>
    <x v="12"/>
    <s v="Yes"/>
    <s v="No"/>
    <s v="No"/>
    <x v="1"/>
    <n v="0"/>
    <s v="No"/>
    <x v="0"/>
    <s v="Paper Check"/>
    <n v="35"/>
    <n v="467"/>
    <x v="1"/>
    <x v="4"/>
    <n v="1"/>
    <n v="1"/>
    <x v="2"/>
  </r>
  <r>
    <s v="2756-VSDX"/>
    <s v="Yes"/>
    <x v="66"/>
    <n v="29"/>
    <n v="94.4"/>
    <n v="0"/>
    <n v="0"/>
    <s v="No"/>
    <x v="1"/>
    <n v="0"/>
    <n v="1"/>
    <n v="5"/>
    <x v="0"/>
    <n v="0"/>
    <x v="40"/>
    <s v="393-2627"/>
    <s v="Male"/>
    <x v="35"/>
    <s v="No"/>
    <s v="No"/>
    <s v="No"/>
    <x v="0"/>
    <n v="0"/>
    <s v="No"/>
    <x v="1"/>
    <s v="Direct Debit"/>
    <n v="39"/>
    <n v="736"/>
    <x v="1"/>
    <x v="15"/>
    <n v="1"/>
    <n v="1"/>
    <x v="1"/>
  </r>
  <r>
    <s v="2653-JCQM"/>
    <s v="Yes"/>
    <x v="0"/>
    <n v="4"/>
    <n v="13"/>
    <n v="0"/>
    <n v="0"/>
    <s v="No"/>
    <x v="1"/>
    <n v="0"/>
    <n v="3"/>
    <n v="6"/>
    <x v="1"/>
    <n v="7"/>
    <x v="27"/>
    <s v="317-6909"/>
    <s v="Female"/>
    <x v="62"/>
    <s v="No"/>
    <s v="Yes"/>
    <s v="No"/>
    <x v="2"/>
    <n v="0"/>
    <s v="No"/>
    <x v="0"/>
    <s v="Direct Debit"/>
    <n v="33"/>
    <n v="33"/>
    <x v="1"/>
    <x v="1"/>
    <n v="1"/>
    <n v="1"/>
    <x v="1"/>
  </r>
  <r>
    <s v="8251-WNKS"/>
    <s v="Yes"/>
    <x v="59"/>
    <n v="102"/>
    <n v="206.1"/>
    <n v="92"/>
    <n v="218.5"/>
    <s v="Yes"/>
    <x v="0"/>
    <n v="43.7"/>
    <n v="0"/>
    <n v="17"/>
    <x v="0"/>
    <n v="0"/>
    <x v="33"/>
    <s v="290-9084"/>
    <s v="Female"/>
    <x v="23"/>
    <s v="Yes"/>
    <s v="No"/>
    <s v="No"/>
    <x v="1"/>
    <n v="0"/>
    <s v="Yes"/>
    <x v="0"/>
    <s v="Credit Card"/>
    <n v="19"/>
    <n v="425"/>
    <x v="1"/>
    <x v="3"/>
    <n v="1"/>
    <n v="1"/>
    <x v="2"/>
  </r>
  <r>
    <s v="9766-TUNO"/>
    <s v="Yes"/>
    <x v="23"/>
    <n v="306"/>
    <n v="921.3"/>
    <n v="264"/>
    <n v="811.8"/>
    <s v="Yes"/>
    <x v="0"/>
    <n v="162.4"/>
    <n v="5"/>
    <n v="9"/>
    <x v="0"/>
    <n v="0"/>
    <x v="44"/>
    <s v="293-3027"/>
    <s v="Female"/>
    <x v="26"/>
    <s v="No"/>
    <s v="No"/>
    <s v="No"/>
    <x v="0"/>
    <n v="0"/>
    <s v="Yes"/>
    <x v="2"/>
    <s v="Credit Card"/>
    <n v="54"/>
    <n v="3571"/>
    <x v="1"/>
    <x v="3"/>
    <n v="1"/>
    <n v="1"/>
    <x v="1"/>
  </r>
  <r>
    <s v="5737-AKXQ"/>
    <s v="Yes"/>
    <x v="68"/>
    <n v="20"/>
    <n v="49.6"/>
    <n v="24"/>
    <n v="73.8"/>
    <s v="Yes"/>
    <x v="0"/>
    <n v="14.8"/>
    <n v="0"/>
    <n v="9"/>
    <x v="0"/>
    <n v="0"/>
    <x v="40"/>
    <s v="308-4532"/>
    <s v="Female"/>
    <x v="44"/>
    <s v="No"/>
    <s v="No"/>
    <s v="No"/>
    <x v="0"/>
    <n v="0"/>
    <s v="No"/>
    <x v="0"/>
    <s v="Direct Debit"/>
    <n v="20"/>
    <n v="112"/>
    <x v="1"/>
    <x v="3"/>
    <n v="1"/>
    <n v="1"/>
    <x v="1"/>
  </r>
  <r>
    <s v="7967-MBCH"/>
    <s v="Yes"/>
    <x v="66"/>
    <n v="39"/>
    <n v="96.1"/>
    <n v="76"/>
    <n v="323"/>
    <s v="Yes"/>
    <x v="0"/>
    <n v="107.7"/>
    <n v="5"/>
    <n v="1"/>
    <x v="0"/>
    <n v="0"/>
    <x v="19"/>
    <s v="335-7303"/>
    <s v="Female"/>
    <x v="55"/>
    <s v="No"/>
    <s v="Yes"/>
    <s v="No"/>
    <x v="2"/>
    <n v="0"/>
    <s v="No"/>
    <x v="0"/>
    <s v="Direct Debit"/>
    <n v="52"/>
    <n v="991"/>
    <x v="3"/>
    <x v="5"/>
    <n v="1"/>
    <n v="1"/>
    <x v="0"/>
  </r>
  <r>
    <s v="2435-IYLS"/>
    <s v="Yes"/>
    <x v="72"/>
    <n v="139"/>
    <n v="358.7"/>
    <n v="180"/>
    <n v="706.5"/>
    <s v="Yes"/>
    <x v="0"/>
    <n v="235.5"/>
    <n v="5"/>
    <n v="1"/>
    <x v="1"/>
    <n v="13"/>
    <x v="29"/>
    <s v="340-6232"/>
    <s v="Male"/>
    <x v="14"/>
    <s v="No"/>
    <s v="Yes"/>
    <s v="No"/>
    <x v="2"/>
    <n v="0"/>
    <s v="No"/>
    <x v="0"/>
    <s v="Direct Debit"/>
    <n v="34"/>
    <n v="1534"/>
    <x v="1"/>
    <x v="15"/>
    <n v="1"/>
    <n v="1"/>
    <x v="0"/>
  </r>
  <r>
    <s v="8588-DBVO"/>
    <s v="Yes"/>
    <x v="32"/>
    <n v="48"/>
    <n v="179.7"/>
    <n v="0"/>
    <n v="0"/>
    <s v="No"/>
    <x v="1"/>
    <n v="0"/>
    <n v="2"/>
    <n v="2"/>
    <x v="0"/>
    <n v="0"/>
    <x v="36"/>
    <s v="275-7319"/>
    <s v="Female"/>
    <x v="0"/>
    <s v="No"/>
    <s v="No"/>
    <s v="No"/>
    <x v="0"/>
    <n v="0"/>
    <s v="No"/>
    <x v="0"/>
    <s v="Direct Debit"/>
    <n v="55"/>
    <n v="622"/>
    <x v="1"/>
    <x v="15"/>
    <n v="1"/>
    <n v="1"/>
    <x v="0"/>
  </r>
  <r>
    <s v="2138-YQDU"/>
    <s v="Yes"/>
    <x v="15"/>
    <n v="10"/>
    <n v="20.6"/>
    <n v="8"/>
    <n v="23.4"/>
    <s v="Yes"/>
    <x v="0"/>
    <n v="4.7"/>
    <n v="3"/>
    <n v="0"/>
    <x v="1"/>
    <n v="0"/>
    <x v="22"/>
    <s v="336-5110"/>
    <s v="Female"/>
    <x v="46"/>
    <s v="No"/>
    <s v="No"/>
    <s v="No"/>
    <x v="0"/>
    <n v="0"/>
    <s v="No"/>
    <x v="0"/>
    <s v="Paper Check"/>
    <n v="12"/>
    <n v="23"/>
    <x v="3"/>
    <x v="5"/>
    <n v="1"/>
    <n v="1"/>
    <x v="0"/>
  </r>
  <r>
    <s v="5769-UVOX"/>
    <s v="Yes"/>
    <x v="0"/>
    <n v="2"/>
    <n v="5"/>
    <n v="4"/>
    <n v="13.4"/>
    <s v="Yes"/>
    <x v="0"/>
    <n v="4.5"/>
    <n v="4"/>
    <n v="5"/>
    <x v="0"/>
    <n v="0"/>
    <x v="20"/>
    <s v="276-6969"/>
    <s v="Female"/>
    <x v="4"/>
    <s v="Yes"/>
    <s v="No"/>
    <s v="No"/>
    <x v="1"/>
    <n v="0"/>
    <s v="No"/>
    <x v="0"/>
    <s v="Paper Check"/>
    <n v="32"/>
    <n v="32"/>
    <x v="1"/>
    <x v="1"/>
    <n v="1"/>
    <n v="1"/>
    <x v="1"/>
  </r>
  <r>
    <s v="8895-XNGT"/>
    <s v="Yes"/>
    <x v="53"/>
    <n v="57"/>
    <n v="162.69999999999999"/>
    <n v="64"/>
    <n v="166.4"/>
    <s v="Yes"/>
    <x v="0"/>
    <n v="33.299999999999997"/>
    <n v="5"/>
    <n v="5"/>
    <x v="0"/>
    <n v="0"/>
    <x v="48"/>
    <s v="311-9940"/>
    <s v="Male"/>
    <x v="31"/>
    <s v="No"/>
    <s v="No"/>
    <s v="No"/>
    <x v="0"/>
    <n v="0"/>
    <s v="No"/>
    <x v="0"/>
    <s v="Credit Card"/>
    <n v="38"/>
    <n v="619"/>
    <x v="1"/>
    <x v="1"/>
    <n v="1"/>
    <n v="1"/>
    <x v="1"/>
  </r>
  <r>
    <s v="9697-APBH"/>
    <s v="Yes"/>
    <x v="30"/>
    <n v="18"/>
    <n v="48.3"/>
    <n v="12"/>
    <n v="35.4"/>
    <s v="Yes"/>
    <x v="0"/>
    <n v="11.8"/>
    <n v="5"/>
    <n v="7"/>
    <x v="0"/>
    <n v="0"/>
    <x v="22"/>
    <s v="312-6040"/>
    <s v="Female"/>
    <x v="7"/>
    <s v="No"/>
    <s v="No"/>
    <s v="No"/>
    <x v="0"/>
    <n v="0"/>
    <s v="No"/>
    <x v="0"/>
    <s v="Direct Debit"/>
    <n v="55"/>
    <n v="166"/>
    <x v="5"/>
    <x v="11"/>
    <n v="1"/>
    <n v="1"/>
    <x v="1"/>
  </r>
  <r>
    <s v="5542-NQXX"/>
    <s v="Yes"/>
    <x v="6"/>
    <n v="210"/>
    <n v="623.29999999999995"/>
    <n v="228"/>
    <n v="171"/>
    <s v="Yes"/>
    <x v="0"/>
    <n v="34.200000000000003"/>
    <n v="0"/>
    <n v="8"/>
    <x v="0"/>
    <n v="0"/>
    <x v="23"/>
    <s v="246-6226"/>
    <s v="Female"/>
    <x v="49"/>
    <s v="No"/>
    <s v="No"/>
    <s v="No"/>
    <x v="0"/>
    <n v="0"/>
    <s v="Yes"/>
    <x v="0"/>
    <s v="Credit Card"/>
    <n v="62"/>
    <n v="3505"/>
    <x v="4"/>
    <x v="9"/>
    <n v="1"/>
    <n v="1"/>
    <x v="1"/>
  </r>
  <r>
    <s v="8595-WAGS"/>
    <s v="Yes"/>
    <x v="48"/>
    <n v="23"/>
    <n v="64.2"/>
    <n v="20"/>
    <n v="42.5"/>
    <s v="Yes"/>
    <x v="0"/>
    <n v="8.5"/>
    <n v="2"/>
    <n v="1"/>
    <x v="1"/>
    <n v="13"/>
    <x v="1"/>
    <s v="313-4244"/>
    <s v="Female"/>
    <x v="51"/>
    <s v="No"/>
    <s v="No"/>
    <s v="No"/>
    <x v="0"/>
    <n v="0"/>
    <s v="No"/>
    <x v="0"/>
    <s v="Paper Check"/>
    <n v="28"/>
    <n v="139"/>
    <x v="1"/>
    <x v="1"/>
    <n v="1"/>
    <n v="1"/>
    <x v="0"/>
  </r>
  <r>
    <s v="2434-HNZE"/>
    <s v="Yes"/>
    <x v="74"/>
    <n v="26"/>
    <n v="71"/>
    <n v="28"/>
    <n v="44.8"/>
    <s v="Yes"/>
    <x v="0"/>
    <n v="14.9"/>
    <n v="3"/>
    <n v="14"/>
    <x v="0"/>
    <n v="0"/>
    <x v="12"/>
    <s v="400-6459"/>
    <s v="Male"/>
    <x v="22"/>
    <s v="Yes"/>
    <s v="No"/>
    <s v="No"/>
    <x v="1"/>
    <n v="0"/>
    <s v="No"/>
    <x v="0"/>
    <s v="Direct Debit"/>
    <n v="43"/>
    <n v="304"/>
    <x v="4"/>
    <x v="6"/>
    <n v="1"/>
    <n v="1"/>
    <x v="2"/>
  </r>
  <r>
    <s v="7131-KQTQ"/>
    <s v="Yes"/>
    <x v="0"/>
    <n v="5"/>
    <n v="13"/>
    <n v="4"/>
    <n v="8"/>
    <s v="Yes"/>
    <x v="0"/>
    <n v="1.6"/>
    <n v="0"/>
    <n v="3"/>
    <x v="0"/>
    <n v="0"/>
    <x v="40"/>
    <s v="336-10227"/>
    <s v="Female"/>
    <x v="47"/>
    <s v="No"/>
    <s v="Yes"/>
    <s v="No"/>
    <x v="2"/>
    <n v="0"/>
    <s v="No"/>
    <x v="0"/>
    <s v="Direct Debit"/>
    <n v="32"/>
    <n v="32"/>
    <x v="4"/>
    <x v="12"/>
    <n v="1"/>
    <n v="1"/>
    <x v="0"/>
  </r>
  <r>
    <s v="9071-WSUU"/>
    <s v="Yes"/>
    <x v="15"/>
    <n v="4"/>
    <n v="10.5"/>
    <n v="0"/>
    <n v="0"/>
    <s v="No"/>
    <x v="1"/>
    <n v="0"/>
    <n v="2"/>
    <n v="5"/>
    <x v="0"/>
    <n v="0"/>
    <x v="44"/>
    <s v="269-6766"/>
    <s v="Male"/>
    <x v="55"/>
    <s v="No"/>
    <s v="Yes"/>
    <s v="No"/>
    <x v="2"/>
    <n v="0"/>
    <s v="No"/>
    <x v="0"/>
    <s v="Direct Debit"/>
    <n v="50"/>
    <n v="104"/>
    <x v="5"/>
    <x v="13"/>
    <n v="1"/>
    <n v="1"/>
    <x v="1"/>
  </r>
  <r>
    <s v="7121-CZBF"/>
    <s v="Yes"/>
    <x v="43"/>
    <n v="14"/>
    <n v="41.9"/>
    <n v="16"/>
    <n v="54"/>
    <s v="Yes"/>
    <x v="0"/>
    <n v="27"/>
    <n v="0"/>
    <n v="7"/>
    <x v="0"/>
    <n v="0"/>
    <x v="32"/>
    <s v="319-5950"/>
    <s v="Male"/>
    <x v="41"/>
    <s v="No"/>
    <s v="Yes"/>
    <s v="No"/>
    <x v="2"/>
    <n v="0"/>
    <s v="No"/>
    <x v="0"/>
    <s v="Direct Debit"/>
    <n v="43"/>
    <n v="181"/>
    <x v="5"/>
    <x v="14"/>
    <n v="1"/>
    <n v="1"/>
    <x v="1"/>
  </r>
  <r>
    <s v="0293-AIHG"/>
    <s v="Yes"/>
    <x v="0"/>
    <n v="3"/>
    <n v="7"/>
    <n v="4"/>
    <n v="11.3"/>
    <s v="Yes"/>
    <x v="0"/>
    <n v="5.7"/>
    <n v="2"/>
    <n v="1"/>
    <x v="0"/>
    <n v="0"/>
    <x v="36"/>
    <s v="312-10021"/>
    <s v="Male"/>
    <x v="28"/>
    <s v="No"/>
    <s v="No"/>
    <s v="No"/>
    <x v="0"/>
    <n v="0"/>
    <s v="No"/>
    <x v="0"/>
    <s v="Paper Check"/>
    <n v="16"/>
    <n v="16"/>
    <x v="5"/>
    <x v="18"/>
    <n v="1"/>
    <n v="1"/>
    <x v="0"/>
  </r>
  <r>
    <s v="9228-ELZU"/>
    <s v="Yes"/>
    <x v="74"/>
    <n v="26"/>
    <n v="42.4"/>
    <n v="28"/>
    <n v="94.5"/>
    <s v="Yes"/>
    <x v="0"/>
    <n v="23.6"/>
    <n v="5"/>
    <n v="3"/>
    <x v="1"/>
    <n v="29"/>
    <x v="38"/>
    <s v="348-5191"/>
    <s v="Male"/>
    <x v="5"/>
    <s v="No"/>
    <s v="No"/>
    <s v="No"/>
    <x v="0"/>
    <n v="0"/>
    <s v="Yes"/>
    <x v="0"/>
    <s v="Credit Card"/>
    <n v="53"/>
    <n v="377"/>
    <x v="5"/>
    <x v="11"/>
    <n v="1"/>
    <n v="1"/>
    <x v="0"/>
  </r>
  <r>
    <s v="5522-UBVX"/>
    <s v="Yes"/>
    <x v="43"/>
    <n v="9"/>
    <n v="26.8"/>
    <n v="16"/>
    <n v="57.2"/>
    <s v="Yes"/>
    <x v="0"/>
    <n v="11.4"/>
    <n v="2"/>
    <n v="4"/>
    <x v="0"/>
    <n v="0"/>
    <x v="0"/>
    <s v="309-6393"/>
    <s v="Male"/>
    <x v="16"/>
    <s v="No"/>
    <s v="No"/>
    <s v="No"/>
    <x v="0"/>
    <n v="0"/>
    <s v="No"/>
    <x v="0"/>
    <s v="Direct Debit"/>
    <n v="42"/>
    <n v="159"/>
    <x v="4"/>
    <x v="9"/>
    <n v="1"/>
    <n v="1"/>
    <x v="0"/>
  </r>
  <r>
    <s v="2273-URQB"/>
    <s v="Yes"/>
    <x v="0"/>
    <n v="4"/>
    <n v="9"/>
    <n v="4"/>
    <n v="12.8"/>
    <s v="Yes"/>
    <x v="0"/>
    <n v="2.6"/>
    <n v="0"/>
    <n v="4"/>
    <x v="0"/>
    <n v="0"/>
    <x v="11"/>
    <s v="327-7613"/>
    <s v="Female"/>
    <x v="34"/>
    <s v="No"/>
    <s v="Yes"/>
    <s v="No"/>
    <x v="2"/>
    <n v="0"/>
    <s v="Yes"/>
    <x v="0"/>
    <s v="Direct Debit"/>
    <n v="27"/>
    <n v="27"/>
    <x v="4"/>
    <x v="8"/>
    <n v="1"/>
    <n v="1"/>
    <x v="0"/>
  </r>
  <r>
    <s v="3702-WNRA"/>
    <s v="Yes"/>
    <x v="0"/>
    <n v="5"/>
    <n v="16"/>
    <n v="4"/>
    <n v="14.5"/>
    <s v="Yes"/>
    <x v="0"/>
    <n v="2.9"/>
    <n v="2"/>
    <n v="26"/>
    <x v="0"/>
    <n v="0"/>
    <x v="25"/>
    <s v="340-7311"/>
    <s v="Male"/>
    <x v="33"/>
    <s v="Yes"/>
    <s v="No"/>
    <s v="No"/>
    <x v="1"/>
    <n v="0"/>
    <s v="No"/>
    <x v="0"/>
    <s v="Direct Debit"/>
    <n v="39"/>
    <n v="39"/>
    <x v="1"/>
    <x v="1"/>
    <n v="1"/>
    <n v="1"/>
    <x v="2"/>
  </r>
  <r>
    <s v="2890-FRVG"/>
    <s v="Yes"/>
    <x v="0"/>
    <n v="6"/>
    <n v="14"/>
    <n v="4"/>
    <n v="7.3"/>
    <s v="Yes"/>
    <x v="0"/>
    <n v="1.5"/>
    <n v="1"/>
    <n v="3"/>
    <x v="0"/>
    <n v="0"/>
    <x v="24"/>
    <s v="407-4146"/>
    <s v="Male"/>
    <x v="48"/>
    <s v="No"/>
    <s v="No"/>
    <s v="No"/>
    <x v="0"/>
    <n v="0"/>
    <s v="No"/>
    <x v="0"/>
    <s v="Direct Debit"/>
    <n v="42"/>
    <n v="42"/>
    <x v="4"/>
    <x v="6"/>
    <n v="1"/>
    <n v="1"/>
    <x v="0"/>
  </r>
  <r>
    <s v="0586-CAVY"/>
    <s v="Yes"/>
    <x v="0"/>
    <n v="5"/>
    <n v="11"/>
    <n v="4"/>
    <n v="13.3"/>
    <s v="Yes"/>
    <x v="0"/>
    <n v="3.3"/>
    <n v="5"/>
    <n v="37"/>
    <x v="0"/>
    <n v="0"/>
    <x v="21"/>
    <s v="411-6445"/>
    <s v="Prefer not to say"/>
    <x v="6"/>
    <s v="Yes"/>
    <s v="No"/>
    <s v="No"/>
    <x v="1"/>
    <n v="0"/>
    <s v="No"/>
    <x v="0"/>
    <s v="Paper Check"/>
    <n v="16"/>
    <n v="16"/>
    <x v="2"/>
    <x v="7"/>
    <n v="1"/>
    <n v="1"/>
    <x v="2"/>
  </r>
  <r>
    <s v="1268-QDRX"/>
    <s v="Yes"/>
    <x v="24"/>
    <n v="96"/>
    <n v="212.8"/>
    <n v="172"/>
    <n v="335.4"/>
    <s v="Yes"/>
    <x v="0"/>
    <n v="83.9"/>
    <n v="1"/>
    <n v="11"/>
    <x v="0"/>
    <n v="0"/>
    <x v="21"/>
    <s v="307-8096"/>
    <s v="Male"/>
    <x v="29"/>
    <s v="No"/>
    <s v="Yes"/>
    <s v="No"/>
    <x v="2"/>
    <n v="0"/>
    <s v="Yes"/>
    <x v="0"/>
    <s v="Direct Debit"/>
    <n v="50"/>
    <n v="2143"/>
    <x v="1"/>
    <x v="3"/>
    <n v="1"/>
    <n v="1"/>
    <x v="2"/>
  </r>
  <r>
    <s v="7536-LYUW"/>
    <s v="Yes"/>
    <x v="27"/>
    <n v="326"/>
    <n v="649.20000000000005"/>
    <n v="260"/>
    <n v="689"/>
    <s v="Yes"/>
    <x v="0"/>
    <n v="137.80000000000001"/>
    <n v="0"/>
    <n v="8"/>
    <x v="1"/>
    <n v="65"/>
    <x v="9"/>
    <s v="384-5148"/>
    <s v="Male"/>
    <x v="47"/>
    <s v="No"/>
    <s v="Yes"/>
    <s v="No"/>
    <x v="2"/>
    <n v="0"/>
    <s v="Yes"/>
    <x v="2"/>
    <s v="Credit Card"/>
    <n v="34"/>
    <n v="2216"/>
    <x v="1"/>
    <x v="4"/>
    <n v="1"/>
    <n v="1"/>
    <x v="1"/>
  </r>
  <r>
    <s v="1812-XLAI"/>
    <s v="Yes"/>
    <x v="49"/>
    <n v="180"/>
    <n v="517.20000000000005"/>
    <n v="136"/>
    <n v="367.2"/>
    <s v="Yes"/>
    <x v="0"/>
    <n v="73.400000000000006"/>
    <n v="0"/>
    <n v="8"/>
    <x v="0"/>
    <n v="0"/>
    <x v="0"/>
    <s v="269-3051"/>
    <s v="Male"/>
    <x v="57"/>
    <s v="No"/>
    <s v="Yes"/>
    <s v="No"/>
    <x v="2"/>
    <n v="0"/>
    <s v="Yes"/>
    <x v="0"/>
    <s v="Direct Debit"/>
    <n v="65"/>
    <n v="2238"/>
    <x v="1"/>
    <x v="15"/>
    <n v="1"/>
    <n v="1"/>
    <x v="1"/>
  </r>
  <r>
    <s v="7161-PENZ"/>
    <s v="Yes"/>
    <x v="3"/>
    <n v="27"/>
    <n v="71.3"/>
    <n v="40"/>
    <n v="93"/>
    <s v="Yes"/>
    <x v="0"/>
    <n v="46.5"/>
    <n v="5"/>
    <n v="5"/>
    <x v="0"/>
    <n v="0"/>
    <x v="29"/>
    <s v="235-4454"/>
    <s v="Male"/>
    <x v="47"/>
    <s v="No"/>
    <s v="Yes"/>
    <s v="No"/>
    <x v="2"/>
    <n v="0"/>
    <s v="Yes"/>
    <x v="0"/>
    <s v="Direct Debit"/>
    <n v="48"/>
    <n v="493"/>
    <x v="1"/>
    <x v="1"/>
    <n v="1"/>
    <n v="1"/>
    <x v="1"/>
  </r>
  <r>
    <s v="4833-BDTE"/>
    <s v="Yes"/>
    <x v="34"/>
    <n v="210"/>
    <n v="501.1"/>
    <n v="224"/>
    <n v="884.8"/>
    <s v="Yes"/>
    <x v="0"/>
    <n v="221.2"/>
    <n v="5"/>
    <n v="2"/>
    <x v="0"/>
    <n v="0"/>
    <x v="19"/>
    <s v="404-7251"/>
    <s v="Male"/>
    <x v="37"/>
    <s v="No"/>
    <s v="No"/>
    <s v="No"/>
    <x v="0"/>
    <n v="0"/>
    <s v="Yes"/>
    <x v="2"/>
    <s v="Direct Debit"/>
    <n v="47"/>
    <n v="2638"/>
    <x v="1"/>
    <x v="3"/>
    <n v="1"/>
    <n v="1"/>
    <x v="0"/>
  </r>
  <r>
    <s v="7001-PGSY"/>
    <s v="Yes"/>
    <x v="0"/>
    <n v="7"/>
    <n v="20.5"/>
    <n v="4"/>
    <n v="10.7"/>
    <s v="Yes"/>
    <x v="0"/>
    <n v="2.7"/>
    <n v="0"/>
    <n v="0"/>
    <x v="1"/>
    <n v="0"/>
    <x v="37"/>
    <s v="317-1501"/>
    <s v="Male"/>
    <x v="35"/>
    <s v="No"/>
    <s v="No"/>
    <s v="No"/>
    <x v="0"/>
    <n v="0"/>
    <s v="No"/>
    <x v="1"/>
    <s v="Credit Card"/>
    <n v="11"/>
    <n v="16"/>
    <x v="5"/>
    <x v="14"/>
    <n v="1"/>
    <n v="1"/>
    <x v="0"/>
  </r>
  <r>
    <s v="9429-BKZT"/>
    <s v="Yes"/>
    <x v="56"/>
    <n v="91"/>
    <n v="154.6"/>
    <n v="104"/>
    <n v="312"/>
    <s v="Yes"/>
    <x v="0"/>
    <n v="156"/>
    <n v="3"/>
    <n v="5"/>
    <x v="0"/>
    <n v="0"/>
    <x v="30"/>
    <s v="274-8965"/>
    <s v="Female"/>
    <x v="56"/>
    <s v="No"/>
    <s v="Yes"/>
    <s v="No"/>
    <x v="2"/>
    <n v="0"/>
    <s v="No"/>
    <x v="0"/>
    <s v="Direct Debit"/>
    <n v="37"/>
    <n v="944"/>
    <x v="3"/>
    <x v="5"/>
    <n v="1"/>
    <n v="1"/>
    <x v="1"/>
  </r>
  <r>
    <s v="4140-AKPB"/>
    <s v="Yes"/>
    <x v="50"/>
    <n v="63"/>
    <n v="207.6"/>
    <n v="56"/>
    <n v="96.6"/>
    <s v="Yes"/>
    <x v="0"/>
    <n v="32.200000000000003"/>
    <n v="0"/>
    <n v="9"/>
    <x v="0"/>
    <n v="0"/>
    <x v="34"/>
    <s v="285-7159"/>
    <s v="Female"/>
    <x v="58"/>
    <s v="No"/>
    <s v="No"/>
    <s v="No"/>
    <x v="0"/>
    <n v="0"/>
    <s v="No"/>
    <x v="0"/>
    <s v="Direct Debit"/>
    <n v="21"/>
    <n v="287"/>
    <x v="1"/>
    <x v="3"/>
    <n v="1"/>
    <n v="1"/>
    <x v="1"/>
  </r>
  <r>
    <s v="2535-WFRA"/>
    <s v="Yes"/>
    <x v="44"/>
    <n v="183"/>
    <n v="458.5"/>
    <n v="124"/>
    <n v="356.5"/>
    <s v="Yes"/>
    <x v="0"/>
    <n v="178.3"/>
    <n v="5"/>
    <n v="17"/>
    <x v="1"/>
    <n v="74"/>
    <x v="42"/>
    <s v="270-9642"/>
    <s v="Female"/>
    <x v="58"/>
    <s v="No"/>
    <s v="No"/>
    <s v="No"/>
    <x v="0"/>
    <n v="0"/>
    <s v="Yes"/>
    <x v="0"/>
    <s v="Credit Card"/>
    <n v="25"/>
    <n v="775"/>
    <x v="1"/>
    <x v="4"/>
    <n v="1"/>
    <n v="1"/>
    <x v="2"/>
  </r>
  <r>
    <s v="1603-HMZA"/>
    <s v="Yes"/>
    <x v="29"/>
    <n v="141"/>
    <n v="229.1"/>
    <n v="72"/>
    <n v="217.8"/>
    <s v="Yes"/>
    <x v="0"/>
    <n v="72.599999999999994"/>
    <n v="2"/>
    <n v="7"/>
    <x v="0"/>
    <n v="0"/>
    <x v="16"/>
    <s v="297-3150"/>
    <s v="Female"/>
    <x v="27"/>
    <s v="No"/>
    <s v="Yes"/>
    <s v="No"/>
    <x v="2"/>
    <n v="0"/>
    <s v="No"/>
    <x v="0"/>
    <s v="Direct Debit"/>
    <n v="45"/>
    <n v="799"/>
    <x v="1"/>
    <x v="15"/>
    <n v="1"/>
    <n v="1"/>
    <x v="1"/>
  </r>
  <r>
    <s v="9145-CJET"/>
    <s v="Yes"/>
    <x v="25"/>
    <n v="376"/>
    <n v="898.8"/>
    <n v="240"/>
    <n v="696"/>
    <s v="Yes"/>
    <x v="0"/>
    <n v="174"/>
    <n v="0"/>
    <n v="2"/>
    <x v="0"/>
    <n v="0"/>
    <x v="12"/>
    <s v="395-8989"/>
    <s v="Male"/>
    <x v="1"/>
    <s v="No"/>
    <s v="No"/>
    <s v="No"/>
    <x v="0"/>
    <n v="0"/>
    <s v="No"/>
    <x v="2"/>
    <s v="Direct Debit"/>
    <n v="53"/>
    <n v="3185"/>
    <x v="1"/>
    <x v="15"/>
    <n v="1"/>
    <n v="1"/>
    <x v="0"/>
  </r>
  <r>
    <s v="2630-YJAZ"/>
    <s v="Yes"/>
    <x v="0"/>
    <n v="8"/>
    <n v="13"/>
    <n v="4"/>
    <n v="7.3"/>
    <s v="Yes"/>
    <x v="0"/>
    <n v="2.4"/>
    <n v="2"/>
    <n v="2"/>
    <x v="0"/>
    <n v="0"/>
    <x v="13"/>
    <s v="294-3138"/>
    <s v="Male"/>
    <x v="26"/>
    <s v="No"/>
    <s v="No"/>
    <s v="No"/>
    <x v="0"/>
    <n v="0"/>
    <s v="No"/>
    <x v="0"/>
    <s v="Direct Debit"/>
    <n v="44"/>
    <n v="44"/>
    <x v="1"/>
    <x v="15"/>
    <n v="1"/>
    <n v="1"/>
    <x v="0"/>
  </r>
  <r>
    <s v="1922-GRSD"/>
    <s v="Yes"/>
    <x v="51"/>
    <n v="107"/>
    <n v="242.9"/>
    <n v="96"/>
    <n v="379.2"/>
    <s v="Yes"/>
    <x v="0"/>
    <n v="126.4"/>
    <n v="2"/>
    <n v="4"/>
    <x v="0"/>
    <n v="0"/>
    <x v="24"/>
    <s v="344-3932"/>
    <s v="Male"/>
    <x v="38"/>
    <s v="No"/>
    <s v="No"/>
    <s v="No"/>
    <x v="0"/>
    <n v="0"/>
    <s v="Yes"/>
    <x v="0"/>
    <s v="Direct Debit"/>
    <n v="58"/>
    <n v="1419"/>
    <x v="1"/>
    <x v="1"/>
    <n v="1"/>
    <n v="1"/>
    <x v="0"/>
  </r>
  <r>
    <s v="6094-EFGY"/>
    <s v="Yes"/>
    <x v="30"/>
    <n v="6"/>
    <n v="17"/>
    <n v="12"/>
    <n v="27.3"/>
    <s v="Yes"/>
    <x v="0"/>
    <n v="13.7"/>
    <n v="4"/>
    <n v="9"/>
    <x v="0"/>
    <n v="0"/>
    <x v="20"/>
    <s v="317-9921"/>
    <s v="Female"/>
    <x v="28"/>
    <s v="No"/>
    <s v="No"/>
    <s v="No"/>
    <x v="0"/>
    <n v="0"/>
    <s v="No"/>
    <x v="0"/>
    <s v="Direct Debit"/>
    <n v="38"/>
    <n v="107"/>
    <x v="1"/>
    <x v="1"/>
    <n v="1"/>
    <n v="1"/>
    <x v="1"/>
  </r>
  <r>
    <s v="3157-EHBT"/>
    <s v="Yes"/>
    <x v="0"/>
    <n v="2"/>
    <n v="7"/>
    <n v="4"/>
    <n v="1"/>
    <s v="Yes"/>
    <x v="0"/>
    <n v="0.3"/>
    <n v="3"/>
    <n v="12"/>
    <x v="0"/>
    <n v="0"/>
    <x v="8"/>
    <s v="337-2043"/>
    <s v="Female"/>
    <x v="60"/>
    <s v="No"/>
    <s v="Yes"/>
    <s v="No"/>
    <x v="2"/>
    <n v="0"/>
    <s v="No"/>
    <x v="0"/>
    <s v="Direct Debit"/>
    <n v="49"/>
    <n v="49"/>
    <x v="5"/>
    <x v="11"/>
    <n v="1"/>
    <n v="1"/>
    <x v="2"/>
  </r>
  <r>
    <s v="0439-XGMG"/>
    <s v="Yes"/>
    <x v="24"/>
    <n v="120"/>
    <n v="217.2"/>
    <n v="172"/>
    <n v="387"/>
    <s v="Yes"/>
    <x v="0"/>
    <n v="77.400000000000006"/>
    <n v="5"/>
    <n v="4"/>
    <x v="1"/>
    <n v="83"/>
    <x v="27"/>
    <s v="305-5755"/>
    <s v="Male"/>
    <x v="41"/>
    <s v="No"/>
    <s v="Yes"/>
    <s v="No"/>
    <x v="2"/>
    <n v="0"/>
    <s v="No"/>
    <x v="0"/>
    <s v="Direct Debit"/>
    <n v="56"/>
    <n v="2430"/>
    <x v="4"/>
    <x v="9"/>
    <n v="1"/>
    <n v="1"/>
    <x v="0"/>
  </r>
  <r>
    <s v="7422-MPJW"/>
    <s v="Yes"/>
    <x v="43"/>
    <n v="6"/>
    <n v="21"/>
    <n v="16"/>
    <n v="51.6"/>
    <s v="Yes"/>
    <x v="0"/>
    <n v="25.8"/>
    <n v="3"/>
    <n v="3"/>
    <x v="0"/>
    <n v="0"/>
    <x v="41"/>
    <s v="277-4046"/>
    <s v="Male"/>
    <x v="8"/>
    <s v="No"/>
    <s v="No"/>
    <s v="No"/>
    <x v="0"/>
    <n v="0"/>
    <s v="No"/>
    <x v="0"/>
    <s v="Direct Debit"/>
    <n v="41"/>
    <n v="170"/>
    <x v="4"/>
    <x v="8"/>
    <n v="1"/>
    <n v="1"/>
    <x v="0"/>
  </r>
  <r>
    <s v="0769-TFOB"/>
    <s v="Yes"/>
    <x v="51"/>
    <n v="139"/>
    <n v="317.89999999999998"/>
    <n v="0"/>
    <n v="0"/>
    <s v="No"/>
    <x v="1"/>
    <n v="0"/>
    <n v="3"/>
    <n v="6"/>
    <x v="0"/>
    <n v="0"/>
    <x v="38"/>
    <s v="341-2155"/>
    <s v="Male"/>
    <x v="27"/>
    <s v="No"/>
    <s v="Yes"/>
    <s v="No"/>
    <x v="2"/>
    <n v="0"/>
    <s v="No"/>
    <x v="1"/>
    <s v="Direct Debit"/>
    <n v="35"/>
    <n v="862"/>
    <x v="1"/>
    <x v="1"/>
    <n v="1"/>
    <n v="1"/>
    <x v="1"/>
  </r>
  <r>
    <s v="9224-AJIY"/>
    <s v="Yes"/>
    <x v="34"/>
    <n v="126"/>
    <n v="390.8"/>
    <n v="224"/>
    <n v="476"/>
    <s v="Yes"/>
    <x v="0"/>
    <n v="238"/>
    <n v="3"/>
    <n v="2"/>
    <x v="0"/>
    <n v="0"/>
    <x v="42"/>
    <s v="341-2058"/>
    <s v="Female"/>
    <x v="1"/>
    <s v="No"/>
    <s v="No"/>
    <s v="No"/>
    <x v="0"/>
    <n v="0"/>
    <s v="No"/>
    <x v="1"/>
    <s v="Direct Debit"/>
    <n v="33"/>
    <n v="1861"/>
    <x v="4"/>
    <x v="6"/>
    <n v="1"/>
    <n v="1"/>
    <x v="0"/>
  </r>
  <r>
    <s v="5336-IWZF"/>
    <s v="Yes"/>
    <x v="43"/>
    <n v="25"/>
    <n v="67.2"/>
    <n v="16"/>
    <n v="53.6"/>
    <s v="Yes"/>
    <x v="0"/>
    <n v="17.899999999999999"/>
    <n v="5"/>
    <n v="10"/>
    <x v="0"/>
    <n v="0"/>
    <x v="33"/>
    <s v="247-10801"/>
    <s v="Female"/>
    <x v="6"/>
    <s v="Yes"/>
    <s v="No"/>
    <s v="No"/>
    <x v="1"/>
    <n v="0"/>
    <s v="Yes"/>
    <x v="1"/>
    <s v="Direct Debit"/>
    <n v="38"/>
    <n v="159"/>
    <x v="4"/>
    <x v="12"/>
    <n v="1"/>
    <n v="1"/>
    <x v="1"/>
  </r>
  <r>
    <s v="2423-QXEC"/>
    <s v="Yes"/>
    <x v="28"/>
    <n v="156"/>
    <n v="462.9"/>
    <n v="144"/>
    <n v="453.6"/>
    <s v="Yes"/>
    <x v="0"/>
    <n v="151.19999999999999"/>
    <n v="1"/>
    <n v="2"/>
    <x v="0"/>
    <n v="0"/>
    <x v="0"/>
    <s v="356-2815"/>
    <s v="Male"/>
    <x v="29"/>
    <s v="No"/>
    <s v="Yes"/>
    <s v="No"/>
    <x v="2"/>
    <n v="0"/>
    <s v="No"/>
    <x v="0"/>
    <s v="Direct Debit"/>
    <n v="59"/>
    <n v="2114"/>
    <x v="5"/>
    <x v="13"/>
    <n v="1"/>
    <n v="1"/>
    <x v="0"/>
  </r>
  <r>
    <s v="2509-HENA"/>
    <s v="Yes"/>
    <x v="0"/>
    <n v="2"/>
    <n v="6"/>
    <n v="4"/>
    <n v="13.3"/>
    <s v="Yes"/>
    <x v="0"/>
    <n v="6.7"/>
    <n v="1"/>
    <n v="3"/>
    <x v="0"/>
    <n v="0"/>
    <x v="8"/>
    <s v="386-5099"/>
    <s v="Male"/>
    <x v="26"/>
    <s v="No"/>
    <s v="No"/>
    <s v="No"/>
    <x v="0"/>
    <n v="0"/>
    <s v="No"/>
    <x v="0"/>
    <s v="Credit Card"/>
    <n v="42"/>
    <n v="42"/>
    <x v="5"/>
    <x v="14"/>
    <n v="1"/>
    <n v="1"/>
    <x v="0"/>
  </r>
  <r>
    <s v="2339-BVFU"/>
    <s v="Yes"/>
    <x v="28"/>
    <n v="80"/>
    <n v="217.1"/>
    <n v="144"/>
    <n v="568.79999999999995"/>
    <s v="Yes"/>
    <x v="0"/>
    <n v="142.19999999999999"/>
    <n v="2"/>
    <n v="15"/>
    <x v="1"/>
    <n v="0"/>
    <x v="12"/>
    <s v="314-7343"/>
    <s v="Female"/>
    <x v="6"/>
    <s v="Yes"/>
    <s v="No"/>
    <s v="No"/>
    <x v="1"/>
    <n v="0"/>
    <s v="Yes"/>
    <x v="1"/>
    <s v="Credit Card"/>
    <n v="51"/>
    <n v="1839"/>
    <x v="5"/>
    <x v="18"/>
    <n v="1"/>
    <n v="1"/>
    <x v="2"/>
  </r>
  <r>
    <s v="1679-YUUE"/>
    <s v="Yes"/>
    <x v="43"/>
    <n v="22"/>
    <n v="60.8"/>
    <n v="16"/>
    <n v="40.4"/>
    <s v="Yes"/>
    <x v="0"/>
    <n v="8.1"/>
    <n v="0"/>
    <n v="15"/>
    <x v="0"/>
    <n v="0"/>
    <x v="26"/>
    <s v="285-6354"/>
    <s v="Male"/>
    <x v="40"/>
    <s v="No"/>
    <s v="No"/>
    <s v="No"/>
    <x v="0"/>
    <n v="0"/>
    <s v="Yes"/>
    <x v="0"/>
    <s v="Direct Debit"/>
    <n v="49"/>
    <n v="184"/>
    <x v="1"/>
    <x v="3"/>
    <n v="1"/>
    <n v="1"/>
    <x v="2"/>
  </r>
  <r>
    <s v="0685-RMZP"/>
    <s v="Yes"/>
    <x v="34"/>
    <n v="254"/>
    <n v="729.8"/>
    <n v="224"/>
    <n v="481.6"/>
    <s v="Yes"/>
    <x v="0"/>
    <n v="240.8"/>
    <n v="4"/>
    <n v="12"/>
    <x v="0"/>
    <n v="0"/>
    <x v="40"/>
    <s v="405-6846"/>
    <s v="Female"/>
    <x v="32"/>
    <s v="No"/>
    <s v="No"/>
    <s v="No"/>
    <x v="0"/>
    <n v="0"/>
    <s v="Yes"/>
    <x v="2"/>
    <s v="Direct Debit"/>
    <n v="39"/>
    <n v="2170"/>
    <x v="4"/>
    <x v="9"/>
    <n v="1"/>
    <n v="1"/>
    <x v="2"/>
  </r>
  <r>
    <s v="4608-TNVR"/>
    <s v="Yes"/>
    <x v="39"/>
    <n v="100"/>
    <n v="268"/>
    <n v="120"/>
    <n v="231"/>
    <s v="Yes"/>
    <x v="0"/>
    <n v="46.2"/>
    <n v="5"/>
    <n v="27"/>
    <x v="0"/>
    <n v="0"/>
    <x v="41"/>
    <s v="356-4943"/>
    <s v="Female"/>
    <x v="17"/>
    <s v="Yes"/>
    <s v="No"/>
    <s v="No"/>
    <x v="1"/>
    <n v="0"/>
    <s v="No"/>
    <x v="0"/>
    <s v="Direct Debit"/>
    <n v="39"/>
    <n v="1173"/>
    <x v="4"/>
    <x v="8"/>
    <n v="1"/>
    <n v="1"/>
    <x v="2"/>
  </r>
  <r>
    <s v="3802-RDDD"/>
    <s v="Yes"/>
    <x v="11"/>
    <n v="134"/>
    <n v="296"/>
    <n v="84"/>
    <n v="403.2"/>
    <s v="Yes"/>
    <x v="0"/>
    <n v="134.4"/>
    <n v="5"/>
    <n v="13"/>
    <x v="0"/>
    <n v="0"/>
    <x v="12"/>
    <s v="390-4130"/>
    <s v="Female"/>
    <x v="0"/>
    <s v="No"/>
    <s v="No"/>
    <s v="No"/>
    <x v="0"/>
    <n v="0"/>
    <s v="No"/>
    <x v="0"/>
    <s v="Direct Debit"/>
    <n v="45"/>
    <n v="954"/>
    <x v="4"/>
    <x v="20"/>
    <n v="1"/>
    <n v="1"/>
    <x v="2"/>
  </r>
  <r>
    <s v="2214-TDKP"/>
    <s v="Yes"/>
    <x v="30"/>
    <n v="11"/>
    <n v="26.4"/>
    <n v="12"/>
    <n v="40.200000000000003"/>
    <s v="Yes"/>
    <x v="0"/>
    <n v="13.4"/>
    <n v="0"/>
    <n v="1"/>
    <x v="0"/>
    <n v="0"/>
    <x v="23"/>
    <s v="259-4324"/>
    <s v="Male"/>
    <x v="38"/>
    <s v="No"/>
    <s v="No"/>
    <s v="No"/>
    <x v="0"/>
    <n v="0"/>
    <s v="Yes"/>
    <x v="0"/>
    <s v="Direct Debit"/>
    <n v="41"/>
    <n v="120"/>
    <x v="4"/>
    <x v="6"/>
    <n v="1"/>
    <n v="1"/>
    <x v="0"/>
  </r>
  <r>
    <s v="3730-IHXQ"/>
    <s v="Yes"/>
    <x v="71"/>
    <n v="177"/>
    <n v="526.6"/>
    <n v="0"/>
    <n v="0"/>
    <s v="No"/>
    <x v="1"/>
    <n v="0"/>
    <n v="1"/>
    <n v="7"/>
    <x v="0"/>
    <n v="0"/>
    <x v="28"/>
    <s v="366-2997"/>
    <s v="Male"/>
    <x v="34"/>
    <s v="No"/>
    <s v="Yes"/>
    <s v="No"/>
    <x v="2"/>
    <n v="0"/>
    <s v="Yes"/>
    <x v="1"/>
    <s v="Direct Debit"/>
    <n v="62"/>
    <n v="2504"/>
    <x v="2"/>
    <x v="7"/>
    <n v="1"/>
    <n v="1"/>
    <x v="1"/>
  </r>
  <r>
    <s v="9041-JQCT"/>
    <s v="Yes"/>
    <x v="11"/>
    <n v="190"/>
    <n v="330.9"/>
    <n v="84"/>
    <n v="277.2"/>
    <s v="Yes"/>
    <x v="0"/>
    <n v="69.3"/>
    <n v="5"/>
    <n v="17"/>
    <x v="1"/>
    <n v="5"/>
    <x v="20"/>
    <s v="362-8285"/>
    <s v="Female"/>
    <x v="6"/>
    <s v="Yes"/>
    <s v="No"/>
    <s v="No"/>
    <x v="1"/>
    <n v="0"/>
    <s v="Yes"/>
    <x v="1"/>
    <s v="Direct Debit"/>
    <n v="35"/>
    <n v="721"/>
    <x v="3"/>
    <x v="16"/>
    <n v="1"/>
    <n v="1"/>
    <x v="2"/>
  </r>
  <r>
    <s v="2427-JRNY"/>
    <s v="Yes"/>
    <x v="0"/>
    <n v="1"/>
    <n v="4"/>
    <n v="0"/>
    <n v="0"/>
    <s v="No"/>
    <x v="1"/>
    <n v="0"/>
    <n v="5"/>
    <n v="7"/>
    <x v="0"/>
    <n v="0"/>
    <x v="22"/>
    <s v="328-7251"/>
    <s v="Male"/>
    <x v="20"/>
    <s v="No"/>
    <s v="No"/>
    <s v="No"/>
    <x v="0"/>
    <n v="0"/>
    <s v="No"/>
    <x v="0"/>
    <s v="Direct Debit"/>
    <n v="28"/>
    <n v="28"/>
    <x v="3"/>
    <x v="5"/>
    <n v="1"/>
    <n v="1"/>
    <x v="1"/>
  </r>
  <r>
    <s v="1671-JJTM"/>
    <s v="Yes"/>
    <x v="32"/>
    <n v="39"/>
    <n v="108.8"/>
    <n v="44"/>
    <n v="150.69999999999999"/>
    <s v="Yes"/>
    <x v="0"/>
    <n v="50.2"/>
    <n v="3"/>
    <n v="7"/>
    <x v="0"/>
    <n v="0"/>
    <x v="33"/>
    <s v="320-6185"/>
    <s v="Male"/>
    <x v="31"/>
    <s v="No"/>
    <s v="No"/>
    <s v="No"/>
    <x v="0"/>
    <n v="0"/>
    <s v="No"/>
    <x v="0"/>
    <s v="Direct Debit"/>
    <n v="33"/>
    <n v="359"/>
    <x v="3"/>
    <x v="5"/>
    <n v="1"/>
    <n v="1"/>
    <x v="1"/>
  </r>
  <r>
    <s v="6507-HWLH"/>
    <s v="Yes"/>
    <x v="0"/>
    <n v="2"/>
    <n v="5"/>
    <n v="4"/>
    <n v="14.1"/>
    <s v="Yes"/>
    <x v="0"/>
    <n v="4.7"/>
    <n v="4"/>
    <n v="6"/>
    <x v="0"/>
    <n v="0"/>
    <x v="12"/>
    <s v="320-4058"/>
    <s v="Female"/>
    <x v="44"/>
    <s v="No"/>
    <s v="No"/>
    <s v="No"/>
    <x v="0"/>
    <n v="0"/>
    <s v="No"/>
    <x v="0"/>
    <s v="Credit Card"/>
    <n v="32"/>
    <n v="32"/>
    <x v="3"/>
    <x v="5"/>
    <n v="1"/>
    <n v="1"/>
    <x v="1"/>
  </r>
  <r>
    <s v="4275-PBVA"/>
    <s v="Yes"/>
    <x v="41"/>
    <n v="401"/>
    <n v="1113.5"/>
    <n v="296"/>
    <n v="777"/>
    <s v="Yes"/>
    <x v="0"/>
    <n v="259"/>
    <n v="0"/>
    <n v="2"/>
    <x v="0"/>
    <n v="0"/>
    <x v="9"/>
    <s v="345-1960"/>
    <s v="Female"/>
    <x v="38"/>
    <s v="No"/>
    <s v="No"/>
    <s v="No"/>
    <x v="0"/>
    <n v="0"/>
    <s v="Yes"/>
    <x v="1"/>
    <s v="Direct Debit"/>
    <n v="45"/>
    <n v="3335"/>
    <x v="1"/>
    <x v="3"/>
    <n v="1"/>
    <n v="1"/>
    <x v="0"/>
  </r>
  <r>
    <s v="2528-NTIE"/>
    <s v="Yes"/>
    <x v="30"/>
    <n v="12"/>
    <n v="31"/>
    <n v="0"/>
    <n v="0"/>
    <s v="No"/>
    <x v="1"/>
    <n v="0"/>
    <n v="4"/>
    <n v="6"/>
    <x v="0"/>
    <n v="0"/>
    <x v="22"/>
    <s v="306-8286"/>
    <s v="Female"/>
    <x v="22"/>
    <s v="Yes"/>
    <s v="No"/>
    <s v="No"/>
    <x v="1"/>
    <n v="0"/>
    <s v="No"/>
    <x v="0"/>
    <s v="Credit Card"/>
    <n v="13"/>
    <n v="41"/>
    <x v="1"/>
    <x v="3"/>
    <n v="1"/>
    <n v="1"/>
    <x v="1"/>
  </r>
  <r>
    <s v="0958-NKOQ"/>
    <s v="Yes"/>
    <x v="0"/>
    <n v="2"/>
    <n v="5"/>
    <n v="4"/>
    <n v="10"/>
    <s v="Yes"/>
    <x v="0"/>
    <n v="2"/>
    <n v="2"/>
    <n v="10"/>
    <x v="0"/>
    <n v="0"/>
    <x v="42"/>
    <s v="311-7646"/>
    <s v="Female"/>
    <x v="21"/>
    <s v="No"/>
    <s v="No"/>
    <s v="No"/>
    <x v="0"/>
    <n v="0"/>
    <s v="No"/>
    <x v="0"/>
    <s v="Direct Debit"/>
    <n v="46"/>
    <n v="46"/>
    <x v="3"/>
    <x v="16"/>
    <n v="1"/>
    <n v="1"/>
    <x v="1"/>
  </r>
  <r>
    <s v="4642-BERS"/>
    <s v="Yes"/>
    <x v="35"/>
    <n v="260"/>
    <n v="530.1"/>
    <n v="192"/>
    <n v="609.6"/>
    <s v="Yes"/>
    <x v="0"/>
    <n v="121.9"/>
    <n v="3"/>
    <n v="6"/>
    <x v="1"/>
    <n v="0"/>
    <x v="23"/>
    <s v="286-3774"/>
    <s v="Female"/>
    <x v="48"/>
    <s v="No"/>
    <s v="No"/>
    <s v="No"/>
    <x v="0"/>
    <n v="0"/>
    <s v="Yes"/>
    <x v="0"/>
    <s v="Direct Debit"/>
    <n v="68"/>
    <n v="3300"/>
    <x v="1"/>
    <x v="3"/>
    <n v="1"/>
    <n v="1"/>
    <x v="1"/>
  </r>
  <r>
    <s v="3965-GONM"/>
    <s v="Yes"/>
    <x v="29"/>
    <n v="71"/>
    <n v="194.8"/>
    <n v="72"/>
    <n v="156.6"/>
    <s v="Yes"/>
    <x v="0"/>
    <n v="31.3"/>
    <n v="3"/>
    <n v="2"/>
    <x v="0"/>
    <n v="0"/>
    <x v="10"/>
    <s v="331-8699"/>
    <s v="Male"/>
    <x v="54"/>
    <s v="No"/>
    <s v="No"/>
    <s v="No"/>
    <x v="0"/>
    <n v="0"/>
    <s v="No"/>
    <x v="0"/>
    <s v="Direct Debit"/>
    <n v="32"/>
    <n v="561"/>
    <x v="2"/>
    <x v="19"/>
    <n v="1"/>
    <n v="1"/>
    <x v="0"/>
  </r>
  <r>
    <s v="5747-XGZG"/>
    <s v="Yes"/>
    <x v="0"/>
    <n v="3"/>
    <n v="7"/>
    <n v="4"/>
    <n v="10.8"/>
    <s v="Yes"/>
    <x v="0"/>
    <n v="3.6"/>
    <n v="3"/>
    <n v="2"/>
    <x v="0"/>
    <n v="0"/>
    <x v="29"/>
    <s v="401-10373"/>
    <s v="Male"/>
    <x v="60"/>
    <s v="No"/>
    <s v="Yes"/>
    <s v="No"/>
    <x v="2"/>
    <n v="0"/>
    <s v="No"/>
    <x v="0"/>
    <s v="Direct Debit"/>
    <n v="34"/>
    <n v="34"/>
    <x v="2"/>
    <x v="2"/>
    <n v="1"/>
    <n v="1"/>
    <x v="0"/>
  </r>
  <r>
    <s v="6476-KENA"/>
    <s v="Yes"/>
    <x v="18"/>
    <n v="66"/>
    <n v="118.2"/>
    <n v="80"/>
    <n v="224"/>
    <s v="Yes"/>
    <x v="0"/>
    <n v="56"/>
    <n v="0"/>
    <n v="2"/>
    <x v="0"/>
    <n v="0"/>
    <x v="21"/>
    <s v="371-6880"/>
    <s v="Male"/>
    <x v="8"/>
    <s v="No"/>
    <s v="No"/>
    <s v="No"/>
    <x v="0"/>
    <n v="0"/>
    <s v="No"/>
    <x v="0"/>
    <s v="Direct Debit"/>
    <n v="52"/>
    <n v="1030"/>
    <x v="2"/>
    <x v="2"/>
    <n v="1"/>
    <n v="1"/>
    <x v="0"/>
  </r>
  <r>
    <s v="2026-BVBJ"/>
    <s v="Yes"/>
    <x v="68"/>
    <n v="17"/>
    <n v="40.1"/>
    <n v="0"/>
    <n v="0"/>
    <s v="No"/>
    <x v="1"/>
    <n v="0"/>
    <n v="2"/>
    <n v="1"/>
    <x v="0"/>
    <n v="0"/>
    <x v="9"/>
    <s v="352-7587"/>
    <s v="Female"/>
    <x v="48"/>
    <s v="No"/>
    <s v="No"/>
    <s v="No"/>
    <x v="0"/>
    <n v="0"/>
    <s v="No"/>
    <x v="0"/>
    <s v="Direct Debit"/>
    <n v="49"/>
    <n v="282"/>
    <x v="2"/>
    <x v="2"/>
    <n v="1"/>
    <n v="1"/>
    <x v="0"/>
  </r>
  <r>
    <s v="0558-OTEQ"/>
    <s v="Yes"/>
    <x v="0"/>
    <n v="5"/>
    <n v="16"/>
    <n v="4"/>
    <n v="12.3"/>
    <s v="Yes"/>
    <x v="0"/>
    <n v="2.5"/>
    <n v="4"/>
    <n v="11"/>
    <x v="0"/>
    <n v="0"/>
    <x v="41"/>
    <s v="300-3773"/>
    <s v="Male"/>
    <x v="24"/>
    <s v="No"/>
    <s v="No"/>
    <s v="No"/>
    <x v="0"/>
    <n v="0"/>
    <s v="No"/>
    <x v="0"/>
    <s v="Credit Card"/>
    <n v="51"/>
    <n v="51"/>
    <x v="1"/>
    <x v="3"/>
    <n v="1"/>
    <n v="1"/>
    <x v="2"/>
  </r>
  <r>
    <s v="6021-TSCV"/>
    <s v="Yes"/>
    <x v="65"/>
    <n v="242"/>
    <n v="491.2"/>
    <n v="196"/>
    <n v="681.1"/>
    <s v="Yes"/>
    <x v="0"/>
    <n v="227"/>
    <n v="4"/>
    <n v="15"/>
    <x v="0"/>
    <n v="0"/>
    <x v="48"/>
    <s v="334-6266"/>
    <s v="Female"/>
    <x v="11"/>
    <s v="No"/>
    <s v="No"/>
    <s v="No"/>
    <x v="0"/>
    <n v="0"/>
    <s v="No"/>
    <x v="1"/>
    <s v="Paper Check"/>
    <n v="38"/>
    <n v="1850"/>
    <x v="1"/>
    <x v="4"/>
    <n v="1"/>
    <n v="1"/>
    <x v="2"/>
  </r>
  <r>
    <s v="3179-CDWC"/>
    <s v="Yes"/>
    <x v="15"/>
    <n v="16"/>
    <n v="39.799999999999997"/>
    <n v="8"/>
    <n v="27"/>
    <s v="Yes"/>
    <x v="0"/>
    <n v="13.5"/>
    <n v="5"/>
    <n v="0"/>
    <x v="1"/>
    <n v="0"/>
    <x v="3"/>
    <s v="300-5087"/>
    <s v="Male"/>
    <x v="31"/>
    <s v="No"/>
    <s v="No"/>
    <s v="No"/>
    <x v="0"/>
    <n v="0"/>
    <s v="No"/>
    <x v="0"/>
    <s v="Credit Card"/>
    <n v="12"/>
    <n v="30"/>
    <x v="3"/>
    <x v="5"/>
    <n v="1"/>
    <n v="1"/>
    <x v="0"/>
  </r>
  <r>
    <s v="1375-TIIR"/>
    <s v="Yes"/>
    <x v="15"/>
    <n v="8"/>
    <n v="26.7"/>
    <n v="8"/>
    <n v="20.399999999999999"/>
    <s v="Yes"/>
    <x v="0"/>
    <n v="5.0999999999999996"/>
    <n v="1"/>
    <n v="5"/>
    <x v="0"/>
    <n v="0"/>
    <x v="1"/>
    <s v="355-3500"/>
    <s v="Female"/>
    <x v="13"/>
    <s v="No"/>
    <s v="Yes"/>
    <s v="No"/>
    <x v="2"/>
    <n v="0"/>
    <s v="Yes"/>
    <x v="0"/>
    <s v="Direct Debit"/>
    <n v="36"/>
    <n v="68"/>
    <x v="1"/>
    <x v="1"/>
    <n v="1"/>
    <n v="1"/>
    <x v="1"/>
  </r>
  <r>
    <s v="3674-HXHY"/>
    <s v="Yes"/>
    <x v="0"/>
    <n v="3"/>
    <n v="6"/>
    <n v="4"/>
    <n v="14.1"/>
    <s v="Yes"/>
    <x v="0"/>
    <n v="4.7"/>
    <n v="5"/>
    <n v="5"/>
    <x v="0"/>
    <n v="0"/>
    <x v="4"/>
    <s v="279-5316"/>
    <s v="Female"/>
    <x v="31"/>
    <s v="No"/>
    <s v="No"/>
    <s v="No"/>
    <x v="0"/>
    <n v="0"/>
    <s v="No"/>
    <x v="0"/>
    <s v="Direct Debit"/>
    <n v="36"/>
    <n v="36"/>
    <x v="1"/>
    <x v="3"/>
    <n v="1"/>
    <n v="1"/>
    <x v="1"/>
  </r>
  <r>
    <s v="9808-ENVC"/>
    <s v="Yes"/>
    <x v="0"/>
    <n v="4"/>
    <n v="13"/>
    <n v="4"/>
    <n v="9.6999999999999993"/>
    <s v="Yes"/>
    <x v="0"/>
    <n v="2.4"/>
    <n v="4"/>
    <n v="4"/>
    <x v="0"/>
    <n v="0"/>
    <x v="25"/>
    <s v="324-6088"/>
    <s v="Male"/>
    <x v="49"/>
    <s v="No"/>
    <s v="No"/>
    <s v="No"/>
    <x v="0"/>
    <n v="0"/>
    <s v="No"/>
    <x v="0"/>
    <s v="Direct Debit"/>
    <n v="20"/>
    <n v="20"/>
    <x v="1"/>
    <x v="3"/>
    <n v="1"/>
    <n v="1"/>
    <x v="0"/>
  </r>
  <r>
    <s v="2583-BLKS"/>
    <s v="Yes"/>
    <x v="43"/>
    <n v="25"/>
    <n v="57"/>
    <n v="16"/>
    <n v="34.799999999999997"/>
    <s v="Yes"/>
    <x v="0"/>
    <n v="8.6999999999999993"/>
    <n v="0"/>
    <n v="10"/>
    <x v="0"/>
    <n v="0"/>
    <x v="23"/>
    <s v="267-1623"/>
    <s v="Female"/>
    <x v="53"/>
    <s v="Yes"/>
    <s v="No"/>
    <s v="No"/>
    <x v="1"/>
    <n v="0"/>
    <s v="No"/>
    <x v="0"/>
    <s v="Paper Check"/>
    <n v="16"/>
    <n v="65"/>
    <x v="1"/>
    <x v="4"/>
    <n v="1"/>
    <n v="1"/>
    <x v="1"/>
  </r>
  <r>
    <s v="4544-YSVY"/>
    <s v="Yes"/>
    <x v="37"/>
    <n v="37"/>
    <n v="101.5"/>
    <n v="36"/>
    <n v="127.8"/>
    <s v="Yes"/>
    <x v="1"/>
    <n v="0"/>
    <n v="0"/>
    <n v="16"/>
    <x v="0"/>
    <n v="0"/>
    <x v="34"/>
    <s v="376-7953"/>
    <s v="Female"/>
    <x v="10"/>
    <s v="No"/>
    <s v="No"/>
    <s v="No"/>
    <x v="0"/>
    <n v="0"/>
    <s v="Yes"/>
    <x v="0"/>
    <s v="Paper Check"/>
    <n v="21"/>
    <n v="191"/>
    <x v="1"/>
    <x v="4"/>
    <n v="1"/>
    <n v="1"/>
    <x v="2"/>
  </r>
  <r>
    <s v="5880-MOFG"/>
    <s v="Yes"/>
    <x v="65"/>
    <n v="313"/>
    <n v="735.7"/>
    <n v="196"/>
    <n v="735"/>
    <s v="Yes"/>
    <x v="0"/>
    <n v="147"/>
    <n v="4"/>
    <n v="0"/>
    <x v="0"/>
    <n v="0"/>
    <x v="42"/>
    <s v="309-8045"/>
    <s v="Male"/>
    <x v="46"/>
    <s v="No"/>
    <s v="No"/>
    <s v="No"/>
    <x v="0"/>
    <n v="0"/>
    <s v="No"/>
    <x v="0"/>
    <s v="Direct Debit"/>
    <n v="38"/>
    <n v="1856"/>
    <x v="3"/>
    <x v="5"/>
    <n v="1"/>
    <n v="1"/>
    <x v="0"/>
  </r>
  <r>
    <s v="7381-YXBG"/>
    <s v="Yes"/>
    <x v="68"/>
    <n v="9"/>
    <n v="29.2"/>
    <n v="24"/>
    <n v="82.8"/>
    <s v="Yes"/>
    <x v="0"/>
    <n v="16.600000000000001"/>
    <n v="0"/>
    <n v="7"/>
    <x v="1"/>
    <n v="11"/>
    <x v="0"/>
    <s v="265-5050"/>
    <s v="Female"/>
    <x v="64"/>
    <s v="No"/>
    <s v="Yes"/>
    <s v="No"/>
    <x v="2"/>
    <n v="0"/>
    <s v="Yes"/>
    <x v="0"/>
    <s v="Direct Debit"/>
    <n v="29"/>
    <n v="170"/>
    <x v="1"/>
    <x v="15"/>
    <n v="1"/>
    <n v="1"/>
    <x v="1"/>
  </r>
  <r>
    <s v="2875-PAMY"/>
    <s v="Yes"/>
    <x v="48"/>
    <n v="32"/>
    <n v="77.7"/>
    <n v="20"/>
    <n v="40.5"/>
    <s v="Yes"/>
    <x v="0"/>
    <n v="8.1"/>
    <n v="4"/>
    <n v="15"/>
    <x v="0"/>
    <n v="0"/>
    <x v="15"/>
    <s v="308-9583"/>
    <s v="Female"/>
    <x v="4"/>
    <s v="Yes"/>
    <s v="No"/>
    <s v="No"/>
    <x v="1"/>
    <n v="0"/>
    <s v="Yes"/>
    <x v="0"/>
    <s v="Direct Debit"/>
    <n v="39"/>
    <n v="202"/>
    <x v="1"/>
    <x v="15"/>
    <n v="1"/>
    <n v="1"/>
    <x v="2"/>
  </r>
  <r>
    <s v="4324-CTWA"/>
    <s v="Yes"/>
    <x v="5"/>
    <n v="85"/>
    <n v="173.9"/>
    <n v="68"/>
    <n v="251.6"/>
    <s v="Yes"/>
    <x v="0"/>
    <n v="50.3"/>
    <n v="5"/>
    <n v="15"/>
    <x v="0"/>
    <n v="0"/>
    <x v="9"/>
    <s v="277-7027"/>
    <s v="Male"/>
    <x v="0"/>
    <s v="No"/>
    <s v="No"/>
    <s v="No"/>
    <x v="0"/>
    <n v="0"/>
    <s v="No"/>
    <x v="0"/>
    <s v="Direct Debit"/>
    <n v="42"/>
    <n v="739"/>
    <x v="2"/>
    <x v="7"/>
    <n v="1"/>
    <n v="1"/>
    <x v="2"/>
  </r>
  <r>
    <s v="2328-CNXN"/>
    <s v="Yes"/>
    <x v="61"/>
    <n v="42"/>
    <n v="114.8"/>
    <n v="32"/>
    <n v="117.6"/>
    <s v="Yes"/>
    <x v="0"/>
    <n v="39.200000000000003"/>
    <n v="2"/>
    <n v="3"/>
    <x v="0"/>
    <n v="0"/>
    <x v="18"/>
    <s v="361-6924"/>
    <s v="Female"/>
    <x v="57"/>
    <s v="No"/>
    <s v="Yes"/>
    <s v="No"/>
    <x v="2"/>
    <n v="0"/>
    <s v="No"/>
    <x v="0"/>
    <s v="Direct Debit"/>
    <n v="54"/>
    <n v="411"/>
    <x v="1"/>
    <x v="1"/>
    <n v="1"/>
    <n v="1"/>
    <x v="0"/>
  </r>
  <r>
    <s v="5660-KCQO"/>
    <s v="Yes"/>
    <x v="13"/>
    <n v="97"/>
    <n v="279.60000000000002"/>
    <n v="112"/>
    <n v="389.2"/>
    <s v="Yes"/>
    <x v="0"/>
    <n v="194.6"/>
    <n v="3"/>
    <n v="0"/>
    <x v="1"/>
    <n v="0"/>
    <x v="39"/>
    <s v="265-10006"/>
    <s v="Female"/>
    <x v="43"/>
    <s v="No"/>
    <s v="Yes"/>
    <s v="No"/>
    <x v="2"/>
    <n v="0"/>
    <s v="No"/>
    <x v="2"/>
    <s v="Credit Card"/>
    <n v="16"/>
    <n v="461"/>
    <x v="1"/>
    <x v="1"/>
    <n v="1"/>
    <n v="1"/>
    <x v="0"/>
  </r>
  <r>
    <s v="2626-EKLI"/>
    <s v="Yes"/>
    <x v="18"/>
    <n v="36"/>
    <n v="100.7"/>
    <n v="80"/>
    <n v="240"/>
    <s v="Yes"/>
    <x v="0"/>
    <n v="80"/>
    <n v="3"/>
    <n v="5"/>
    <x v="0"/>
    <n v="0"/>
    <x v="13"/>
    <s v="344-9041"/>
    <s v="Female"/>
    <x v="43"/>
    <s v="No"/>
    <s v="No"/>
    <s v="No"/>
    <x v="2"/>
    <n v="0"/>
    <s v="No"/>
    <x v="0"/>
    <s v="Credit Card"/>
    <n v="42"/>
    <n v="852"/>
    <x v="5"/>
    <x v="11"/>
    <n v="1"/>
    <n v="1"/>
    <x v="1"/>
  </r>
  <r>
    <s v="2786-JMVY"/>
    <s v="Yes"/>
    <x v="43"/>
    <n v="16"/>
    <n v="56.7"/>
    <n v="16"/>
    <n v="66.400000000000006"/>
    <s v="Yes"/>
    <x v="0"/>
    <n v="16.600000000000001"/>
    <n v="1"/>
    <n v="2"/>
    <x v="0"/>
    <n v="0"/>
    <x v="17"/>
    <s v="271-6350"/>
    <s v="Female"/>
    <x v="15"/>
    <s v="No"/>
    <s v="No"/>
    <s v="No"/>
    <x v="0"/>
    <n v="0"/>
    <s v="No"/>
    <x v="0"/>
    <s v="Direct Debit"/>
    <n v="15"/>
    <n v="52"/>
    <x v="1"/>
    <x v="1"/>
    <n v="1"/>
    <n v="1"/>
    <x v="0"/>
  </r>
  <r>
    <s v="6662-PNJU"/>
    <s v="Yes"/>
    <x v="13"/>
    <n v="238"/>
    <n v="451"/>
    <n v="112"/>
    <n v="238"/>
    <s v="Yes"/>
    <x v="0"/>
    <n v="79.3"/>
    <n v="5"/>
    <n v="3"/>
    <x v="1"/>
    <n v="47"/>
    <x v="38"/>
    <s v="327-5901"/>
    <s v="Male"/>
    <x v="58"/>
    <s v="No"/>
    <s v="No"/>
    <s v="No"/>
    <x v="0"/>
    <n v="0"/>
    <s v="Yes"/>
    <x v="0"/>
    <s v="Direct Debit"/>
    <n v="64"/>
    <n v="1814"/>
    <x v="4"/>
    <x v="8"/>
    <n v="1"/>
    <n v="1"/>
    <x v="0"/>
  </r>
  <r>
    <s v="5707-SGWL"/>
    <s v="Yes"/>
    <x v="0"/>
    <n v="3"/>
    <n v="6"/>
    <n v="4"/>
    <n v="12.5"/>
    <s v="Yes"/>
    <x v="0"/>
    <n v="6.3"/>
    <n v="4"/>
    <n v="2"/>
    <x v="0"/>
    <n v="0"/>
    <x v="6"/>
    <s v="278-8790"/>
    <s v="Male"/>
    <x v="47"/>
    <s v="No"/>
    <s v="Yes"/>
    <s v="No"/>
    <x v="2"/>
    <n v="0"/>
    <s v="No"/>
    <x v="0"/>
    <s v="Direct Debit"/>
    <n v="10"/>
    <n v="10"/>
    <x v="4"/>
    <x v="20"/>
    <n v="1"/>
    <n v="1"/>
    <x v="0"/>
  </r>
  <r>
    <s v="2181-OLAS"/>
    <s v="Yes"/>
    <x v="32"/>
    <n v="57"/>
    <n v="120.5"/>
    <n v="44"/>
    <n v="126.5"/>
    <s v="Yes"/>
    <x v="0"/>
    <n v="31.6"/>
    <n v="0"/>
    <n v="2"/>
    <x v="0"/>
    <n v="0"/>
    <x v="27"/>
    <s v="300-4676"/>
    <s v="Female"/>
    <x v="7"/>
    <s v="No"/>
    <s v="No"/>
    <s v="No"/>
    <x v="0"/>
    <n v="0"/>
    <s v="No"/>
    <x v="0"/>
    <s v="Direct Debit"/>
    <n v="27"/>
    <n v="300"/>
    <x v="4"/>
    <x v="6"/>
    <n v="1"/>
    <n v="1"/>
    <x v="0"/>
  </r>
  <r>
    <s v="0627-LLPX"/>
    <s v="Yes"/>
    <x v="43"/>
    <n v="15"/>
    <n v="31"/>
    <n v="16"/>
    <n v="43.6"/>
    <s v="Yes"/>
    <x v="0"/>
    <n v="21.8"/>
    <n v="0"/>
    <n v="1"/>
    <x v="0"/>
    <n v="0"/>
    <x v="26"/>
    <s v="332-9676"/>
    <s v="Female"/>
    <x v="49"/>
    <s v="No"/>
    <s v="No"/>
    <s v="No"/>
    <x v="0"/>
    <n v="0"/>
    <s v="No"/>
    <x v="0"/>
    <s v="Direct Debit"/>
    <n v="43"/>
    <n v="166"/>
    <x v="1"/>
    <x v="1"/>
    <n v="1"/>
    <n v="1"/>
    <x v="0"/>
  </r>
  <r>
    <s v="6103-KXHN"/>
    <s v="Yes"/>
    <x v="22"/>
    <n v="133"/>
    <n v="423.5"/>
    <n v="212"/>
    <n v="689"/>
    <s v="Yes"/>
    <x v="0"/>
    <n v="229.7"/>
    <n v="3"/>
    <n v="4"/>
    <x v="0"/>
    <n v="0"/>
    <x v="29"/>
    <s v="265-8394"/>
    <s v="Female"/>
    <x v="57"/>
    <s v="No"/>
    <s v="Yes"/>
    <s v="No"/>
    <x v="2"/>
    <n v="0"/>
    <s v="No"/>
    <x v="1"/>
    <s v="Credit Card"/>
    <n v="49"/>
    <n v="2595"/>
    <x v="5"/>
    <x v="13"/>
    <n v="1"/>
    <n v="1"/>
    <x v="0"/>
  </r>
  <r>
    <s v="9573-JEAB"/>
    <s v="Yes"/>
    <x v="13"/>
    <n v="41"/>
    <n v="138.1"/>
    <n v="112"/>
    <n v="372.4"/>
    <s v="Yes"/>
    <x v="0"/>
    <n v="124.1"/>
    <n v="1"/>
    <n v="1"/>
    <x v="0"/>
    <n v="0"/>
    <x v="12"/>
    <s v="241-5960"/>
    <s v="Male"/>
    <x v="46"/>
    <s v="No"/>
    <s v="No"/>
    <s v="No"/>
    <x v="0"/>
    <n v="0"/>
    <s v="No"/>
    <x v="0"/>
    <s v="Direct Debit"/>
    <n v="47"/>
    <n v="1296"/>
    <x v="5"/>
    <x v="14"/>
    <n v="1"/>
    <n v="1"/>
    <x v="0"/>
  </r>
  <r>
    <s v="1732-YNYO"/>
    <s v="Yes"/>
    <x v="15"/>
    <n v="9"/>
    <n v="18.899999999999999"/>
    <n v="8"/>
    <n v="21.2"/>
    <s v="Yes"/>
    <x v="0"/>
    <n v="10.6"/>
    <n v="0"/>
    <n v="4"/>
    <x v="0"/>
    <n v="0"/>
    <x v="23"/>
    <s v="317-8638"/>
    <s v="Female"/>
    <x v="63"/>
    <s v="No"/>
    <s v="Yes"/>
    <s v="No"/>
    <x v="2"/>
    <n v="0"/>
    <s v="No"/>
    <x v="0"/>
    <s v="Direct Debit"/>
    <n v="46"/>
    <n v="87"/>
    <x v="5"/>
    <x v="18"/>
    <n v="1"/>
    <n v="1"/>
    <x v="0"/>
  </r>
  <r>
    <s v="6282-TJED"/>
    <s v="Yes"/>
    <x v="0"/>
    <n v="3"/>
    <n v="7"/>
    <n v="4"/>
    <n v="12.8"/>
    <s v="Yes"/>
    <x v="0"/>
    <n v="2.6"/>
    <n v="3"/>
    <n v="0"/>
    <x v="1"/>
    <n v="0"/>
    <x v="13"/>
    <s v="307-5427"/>
    <s v="Male"/>
    <x v="4"/>
    <s v="Yes"/>
    <s v="No"/>
    <s v="No"/>
    <x v="1"/>
    <n v="0"/>
    <s v="No"/>
    <x v="0"/>
    <s v="Paper Check"/>
    <n v="10"/>
    <n v="10"/>
    <x v="5"/>
    <x v="11"/>
    <n v="1"/>
    <n v="1"/>
    <x v="0"/>
  </r>
  <r>
    <s v="6230-OMKZ"/>
    <s v="Yes"/>
    <x v="0"/>
    <n v="4"/>
    <n v="13"/>
    <n v="4"/>
    <n v="9.6999999999999993"/>
    <s v="Yes"/>
    <x v="1"/>
    <n v="0"/>
    <n v="1"/>
    <n v="1"/>
    <x v="0"/>
    <n v="0"/>
    <x v="9"/>
    <s v="326-2763"/>
    <s v="Female"/>
    <x v="0"/>
    <s v="No"/>
    <s v="No"/>
    <s v="No"/>
    <x v="0"/>
    <n v="0"/>
    <s v="No"/>
    <x v="0"/>
    <s v="Direct Debit"/>
    <n v="19"/>
    <n v="19"/>
    <x v="4"/>
    <x v="9"/>
    <n v="1"/>
    <n v="1"/>
    <x v="0"/>
  </r>
  <r>
    <s v="6818-ZJIR"/>
    <s v="Yes"/>
    <x v="50"/>
    <n v="58"/>
    <n v="140.80000000000001"/>
    <n v="56"/>
    <n v="155.4"/>
    <s v="Yes"/>
    <x v="0"/>
    <n v="51.8"/>
    <n v="2"/>
    <n v="7"/>
    <x v="0"/>
    <n v="0"/>
    <x v="38"/>
    <s v="397-7170"/>
    <s v="Male"/>
    <x v="39"/>
    <s v="No"/>
    <s v="No"/>
    <s v="No"/>
    <x v="0"/>
    <n v="0"/>
    <s v="No"/>
    <x v="0"/>
    <s v="Direct Debit"/>
    <n v="57"/>
    <n v="803"/>
    <x v="4"/>
    <x v="8"/>
    <n v="1"/>
    <n v="1"/>
    <x v="1"/>
  </r>
  <r>
    <s v="2187-DZPX"/>
    <s v="Yes"/>
    <x v="43"/>
    <n v="17"/>
    <n v="55.9"/>
    <n v="16"/>
    <n v="26.8"/>
    <s v="Yes"/>
    <x v="0"/>
    <n v="13.4"/>
    <n v="0"/>
    <n v="7"/>
    <x v="0"/>
    <n v="0"/>
    <x v="12"/>
    <s v="281-3614"/>
    <s v="Male"/>
    <x v="38"/>
    <s v="No"/>
    <s v="No"/>
    <s v="No"/>
    <x v="0"/>
    <n v="0"/>
    <s v="Yes"/>
    <x v="0"/>
    <s v="Direct Debit"/>
    <n v="49"/>
    <n v="211"/>
    <x v="4"/>
    <x v="6"/>
    <n v="1"/>
    <n v="1"/>
    <x v="1"/>
  </r>
  <r>
    <s v="7013-MIFW"/>
    <s v="Yes"/>
    <x v="18"/>
    <n v="44"/>
    <n v="118.5"/>
    <n v="80"/>
    <n v="238"/>
    <s v="Yes"/>
    <x v="0"/>
    <n v="59.5"/>
    <n v="2"/>
    <n v="2"/>
    <x v="0"/>
    <n v="0"/>
    <x v="22"/>
    <s v="357-8627"/>
    <s v="Female"/>
    <x v="28"/>
    <s v="No"/>
    <s v="No"/>
    <s v="No"/>
    <x v="0"/>
    <n v="0"/>
    <s v="No"/>
    <x v="0"/>
    <s v="Direct Debit"/>
    <n v="13"/>
    <n v="258"/>
    <x v="2"/>
    <x v="7"/>
    <n v="1"/>
    <n v="1"/>
    <x v="0"/>
  </r>
  <r>
    <s v="8557-PQQP"/>
    <s v="Yes"/>
    <x v="20"/>
    <n v="75"/>
    <n v="141.6"/>
    <n v="52"/>
    <n v="13"/>
    <s v="Yes"/>
    <x v="0"/>
    <n v="6.5"/>
    <n v="2"/>
    <n v="17"/>
    <x v="0"/>
    <n v="0"/>
    <x v="2"/>
    <s v="294-10882"/>
    <s v="Female"/>
    <x v="6"/>
    <s v="Yes"/>
    <s v="No"/>
    <s v="No"/>
    <x v="1"/>
    <n v="0"/>
    <s v="No"/>
    <x v="0"/>
    <s v="Credit Card"/>
    <n v="45"/>
    <n v="580"/>
    <x v="2"/>
    <x v="7"/>
    <n v="1"/>
    <n v="1"/>
    <x v="2"/>
  </r>
  <r>
    <s v="5002-VYPM"/>
    <s v="Yes"/>
    <x v="73"/>
    <n v="105"/>
    <n v="320.2"/>
    <n v="116"/>
    <n v="368.3"/>
    <s v="Yes"/>
    <x v="0"/>
    <n v="184.2"/>
    <n v="1"/>
    <n v="2"/>
    <x v="1"/>
    <n v="44"/>
    <x v="43"/>
    <s v="335-9514"/>
    <s v="Female"/>
    <x v="63"/>
    <s v="No"/>
    <s v="Yes"/>
    <s v="No"/>
    <x v="2"/>
    <n v="0"/>
    <s v="Yes"/>
    <x v="0"/>
    <s v="Direct Debit"/>
    <n v="24"/>
    <n v="705"/>
    <x v="2"/>
    <x v="7"/>
    <n v="1"/>
    <n v="1"/>
    <x v="0"/>
  </r>
  <r>
    <s v="1625-MTHO"/>
    <s v="Yes"/>
    <x v="30"/>
    <n v="14"/>
    <n v="46.1"/>
    <n v="12"/>
    <n v="45"/>
    <s v="Yes"/>
    <x v="0"/>
    <n v="15"/>
    <n v="5"/>
    <n v="5"/>
    <x v="0"/>
    <n v="0"/>
    <x v="24"/>
    <s v="357-2754"/>
    <s v="Female"/>
    <x v="39"/>
    <s v="No"/>
    <s v="No"/>
    <s v="No"/>
    <x v="0"/>
    <n v="0"/>
    <s v="No"/>
    <x v="0"/>
    <s v="Direct Debit"/>
    <n v="28"/>
    <n v="86"/>
    <x v="4"/>
    <x v="10"/>
    <n v="1"/>
    <n v="1"/>
    <x v="1"/>
  </r>
  <r>
    <s v="3315-MHPJ"/>
    <s v="Yes"/>
    <x v="64"/>
    <n v="189"/>
    <n v="467.1"/>
    <n v="156"/>
    <n v="503.1"/>
    <s v="Yes"/>
    <x v="0"/>
    <n v="167.7"/>
    <n v="5"/>
    <n v="10"/>
    <x v="0"/>
    <n v="0"/>
    <x v="45"/>
    <s v="299-7870"/>
    <s v="Female"/>
    <x v="24"/>
    <s v="No"/>
    <s v="No"/>
    <s v="No"/>
    <x v="0"/>
    <n v="0"/>
    <s v="Yes"/>
    <x v="0"/>
    <s v="Direct Debit"/>
    <n v="31"/>
    <n v="1209"/>
    <x v="1"/>
    <x v="1"/>
    <n v="1"/>
    <n v="1"/>
    <x v="1"/>
  </r>
  <r>
    <s v="7530-AOPC"/>
    <s v="Yes"/>
    <x v="0"/>
    <n v="5"/>
    <n v="12"/>
    <n v="4"/>
    <n v="14.4"/>
    <s v="Yes"/>
    <x v="0"/>
    <n v="3.6"/>
    <n v="3"/>
    <n v="2"/>
    <x v="0"/>
    <n v="0"/>
    <x v="38"/>
    <s v="349-8939"/>
    <s v="Female"/>
    <x v="2"/>
    <s v="No"/>
    <s v="No"/>
    <s v="No"/>
    <x v="0"/>
    <n v="0"/>
    <s v="No"/>
    <x v="0"/>
    <s v="Direct Debit"/>
    <n v="34"/>
    <n v="34"/>
    <x v="1"/>
    <x v="4"/>
    <n v="1"/>
    <n v="1"/>
    <x v="0"/>
  </r>
  <r>
    <s v="3431-HYLM"/>
    <s v="Yes"/>
    <x v="3"/>
    <n v="59"/>
    <n v="160.80000000000001"/>
    <n v="40"/>
    <n v="125"/>
    <s v="Yes"/>
    <x v="0"/>
    <n v="31.3"/>
    <n v="4"/>
    <n v="11"/>
    <x v="0"/>
    <n v="0"/>
    <x v="25"/>
    <s v="346-8680"/>
    <s v="Female"/>
    <x v="37"/>
    <s v="No"/>
    <s v="No"/>
    <s v="No"/>
    <x v="0"/>
    <n v="0"/>
    <s v="Yes"/>
    <x v="0"/>
    <s v="Direct Debit"/>
    <n v="56"/>
    <n v="564"/>
    <x v="1"/>
    <x v="15"/>
    <n v="1"/>
    <n v="1"/>
    <x v="2"/>
  </r>
  <r>
    <s v="3563-GTZG"/>
    <s v="Yes"/>
    <x v="0"/>
    <n v="4"/>
    <n v="10"/>
    <n v="4"/>
    <n v="8.1999999999999993"/>
    <s v="Yes"/>
    <x v="0"/>
    <n v="2.7"/>
    <n v="0"/>
    <n v="0"/>
    <x v="1"/>
    <n v="0"/>
    <x v="36"/>
    <s v="295-7143"/>
    <s v="Male"/>
    <x v="17"/>
    <s v="Yes"/>
    <s v="No"/>
    <s v="No"/>
    <x v="1"/>
    <n v="0"/>
    <s v="No"/>
    <x v="0"/>
    <s v="Credit Card"/>
    <n v="10"/>
    <n v="10"/>
    <x v="1"/>
    <x v="1"/>
    <n v="1"/>
    <n v="1"/>
    <x v="0"/>
  </r>
  <r>
    <s v="2507-XUKK"/>
    <s v="Yes"/>
    <x v="12"/>
    <n v="372"/>
    <n v="824.5"/>
    <n v="236"/>
    <n v="737.5"/>
    <s v="Yes"/>
    <x v="0"/>
    <n v="368.8"/>
    <n v="2"/>
    <n v="3"/>
    <x v="0"/>
    <n v="0"/>
    <x v="12"/>
    <s v="332-1321"/>
    <s v="Male"/>
    <x v="43"/>
    <s v="No"/>
    <s v="No"/>
    <s v="No"/>
    <x v="2"/>
    <n v="0"/>
    <s v="Yes"/>
    <x v="0"/>
    <s v="Direct Debit"/>
    <n v="54"/>
    <n v="3151"/>
    <x v="1"/>
    <x v="3"/>
    <n v="1"/>
    <n v="1"/>
    <x v="0"/>
  </r>
  <r>
    <s v="6394-WANL"/>
    <s v="Yes"/>
    <x v="59"/>
    <n v="87"/>
    <n v="205.9"/>
    <n v="92"/>
    <n v="174.8"/>
    <s v="Yes"/>
    <x v="0"/>
    <n v="87.4"/>
    <n v="2"/>
    <n v="3"/>
    <x v="0"/>
    <n v="0"/>
    <x v="30"/>
    <s v="319-7505"/>
    <s v="Male"/>
    <x v="21"/>
    <s v="No"/>
    <s v="No"/>
    <s v="No"/>
    <x v="0"/>
    <n v="0"/>
    <s v="Yes"/>
    <x v="1"/>
    <s v="Direct Debit"/>
    <n v="28"/>
    <n v="633"/>
    <x v="2"/>
    <x v="7"/>
    <n v="1"/>
    <n v="1"/>
    <x v="0"/>
  </r>
  <r>
    <s v="6678-ZTPQ"/>
    <s v="Yes"/>
    <x v="0"/>
    <n v="7"/>
    <n v="16"/>
    <n v="4"/>
    <n v="9.6999999999999993"/>
    <s v="Yes"/>
    <x v="0"/>
    <n v="1.9"/>
    <n v="3"/>
    <n v="30"/>
    <x v="0"/>
    <n v="0"/>
    <x v="15"/>
    <s v="351-2335"/>
    <s v="Female"/>
    <x v="23"/>
    <s v="Yes"/>
    <s v="No"/>
    <s v="No"/>
    <x v="1"/>
    <n v="0"/>
    <s v="No"/>
    <x v="0"/>
    <s v="Direct Debit"/>
    <n v="36"/>
    <n v="36"/>
    <x v="1"/>
    <x v="1"/>
    <n v="1"/>
    <n v="1"/>
    <x v="2"/>
  </r>
  <r>
    <s v="0827-KHII"/>
    <s v="Yes"/>
    <x v="35"/>
    <n v="308"/>
    <n v="577.5"/>
    <n v="192"/>
    <n v="576"/>
    <s v="Yes"/>
    <x v="1"/>
    <n v="0"/>
    <n v="3"/>
    <n v="2"/>
    <x v="0"/>
    <n v="0"/>
    <x v="33"/>
    <s v="378-2127"/>
    <s v="Male"/>
    <x v="43"/>
    <s v="No"/>
    <s v="Yes"/>
    <s v="No"/>
    <x v="2"/>
    <n v="0"/>
    <s v="Yes"/>
    <x v="1"/>
    <s v="Direct Debit"/>
    <n v="50"/>
    <n v="2392"/>
    <x v="1"/>
    <x v="4"/>
    <n v="1"/>
    <n v="1"/>
    <x v="0"/>
  </r>
  <r>
    <s v="5973-XQFV"/>
    <s v="Yes"/>
    <x v="40"/>
    <n v="221"/>
    <n v="547"/>
    <n v="272"/>
    <n v="625.6"/>
    <s v="Yes"/>
    <x v="0"/>
    <n v="125.1"/>
    <n v="2"/>
    <n v="8"/>
    <x v="0"/>
    <n v="0"/>
    <x v="41"/>
    <s v="332-2030"/>
    <s v="Female"/>
    <x v="63"/>
    <s v="No"/>
    <s v="Yes"/>
    <s v="No"/>
    <x v="2"/>
    <n v="0"/>
    <s v="No"/>
    <x v="0"/>
    <s v="Direct Debit"/>
    <n v="50"/>
    <n v="3388"/>
    <x v="1"/>
    <x v="15"/>
    <n v="1"/>
    <n v="1"/>
    <x v="1"/>
  </r>
  <r>
    <s v="2923-JTWO"/>
    <s v="Yes"/>
    <x v="0"/>
    <n v="3"/>
    <n v="6"/>
    <n v="4"/>
    <n v="11.1"/>
    <s v="Yes"/>
    <x v="0"/>
    <n v="2.2000000000000002"/>
    <n v="4"/>
    <n v="15"/>
    <x v="1"/>
    <n v="4"/>
    <x v="2"/>
    <s v="387-1338"/>
    <s v="Female"/>
    <x v="22"/>
    <s v="Yes"/>
    <s v="No"/>
    <s v="No"/>
    <x v="1"/>
    <n v="0"/>
    <s v="No"/>
    <x v="0"/>
    <s v="Direct Debit"/>
    <n v="39"/>
    <n v="39"/>
    <x v="1"/>
    <x v="15"/>
    <n v="1"/>
    <n v="1"/>
    <x v="2"/>
  </r>
  <r>
    <s v="6004-XKDP"/>
    <s v="Yes"/>
    <x v="74"/>
    <n v="35"/>
    <n v="91.8"/>
    <n v="28"/>
    <n v="86.8"/>
    <s v="Yes"/>
    <x v="0"/>
    <n v="17.399999999999999"/>
    <n v="4"/>
    <n v="14"/>
    <x v="0"/>
    <n v="0"/>
    <x v="23"/>
    <s v="302-8917"/>
    <s v="Male"/>
    <x v="8"/>
    <s v="No"/>
    <s v="No"/>
    <s v="No"/>
    <x v="0"/>
    <n v="0"/>
    <s v="No"/>
    <x v="0"/>
    <s v="Direct Debit"/>
    <n v="43"/>
    <n v="306"/>
    <x v="1"/>
    <x v="15"/>
    <n v="1"/>
    <n v="1"/>
    <x v="2"/>
  </r>
  <r>
    <s v="7750-SIBE"/>
    <s v="Yes"/>
    <x v="37"/>
    <n v="19"/>
    <n v="47.3"/>
    <n v="36"/>
    <n v="97.2"/>
    <s v="Yes"/>
    <x v="0"/>
    <n v="32.4"/>
    <n v="1"/>
    <n v="3"/>
    <x v="0"/>
    <n v="0"/>
    <x v="25"/>
    <s v="238-3251"/>
    <s v="Female"/>
    <x v="9"/>
    <s v="No"/>
    <s v="No"/>
    <s v="No"/>
    <x v="0"/>
    <n v="0"/>
    <s v="No"/>
    <x v="0"/>
    <s v="Direct Debit"/>
    <n v="34"/>
    <n v="318"/>
    <x v="1"/>
    <x v="1"/>
    <n v="1"/>
    <n v="1"/>
    <x v="0"/>
  </r>
  <r>
    <s v="0350-XCGU"/>
    <s v="Yes"/>
    <x v="0"/>
    <n v="6"/>
    <n v="14"/>
    <n v="4"/>
    <n v="9.6999999999999993"/>
    <s v="Yes"/>
    <x v="0"/>
    <n v="1.9"/>
    <n v="2"/>
    <n v="0"/>
    <x v="1"/>
    <n v="0"/>
    <x v="27"/>
    <s v="288-3582"/>
    <s v="Male"/>
    <x v="37"/>
    <s v="No"/>
    <s v="No"/>
    <s v="No"/>
    <x v="0"/>
    <n v="0"/>
    <s v="No"/>
    <x v="0"/>
    <s v="Credit Card"/>
    <n v="8"/>
    <n v="8"/>
    <x v="1"/>
    <x v="1"/>
    <n v="1"/>
    <n v="1"/>
    <x v="0"/>
  </r>
  <r>
    <s v="6229-UIZG"/>
    <s v="Yes"/>
    <x v="51"/>
    <n v="132"/>
    <n v="290.39999999999998"/>
    <n v="96"/>
    <n v="208.8"/>
    <s v="Yes"/>
    <x v="1"/>
    <n v="0"/>
    <n v="0"/>
    <n v="2"/>
    <x v="0"/>
    <n v="0"/>
    <x v="19"/>
    <s v="303-10387"/>
    <s v="Female"/>
    <x v="13"/>
    <s v="No"/>
    <s v="Yes"/>
    <s v="No"/>
    <x v="2"/>
    <n v="0"/>
    <s v="No"/>
    <x v="0"/>
    <s v="Direct Debit"/>
    <n v="41"/>
    <n v="1002"/>
    <x v="5"/>
    <x v="11"/>
    <n v="1"/>
    <n v="1"/>
    <x v="0"/>
  </r>
  <r>
    <s v="4811-UPIY"/>
    <s v="Yes"/>
    <x v="15"/>
    <n v="9"/>
    <n v="22.5"/>
    <n v="8"/>
    <n v="23"/>
    <s v="Yes"/>
    <x v="0"/>
    <n v="5.8"/>
    <n v="0"/>
    <n v="37"/>
    <x v="0"/>
    <n v="0"/>
    <x v="41"/>
    <s v="305-4584"/>
    <s v="Male"/>
    <x v="22"/>
    <s v="Yes"/>
    <s v="No"/>
    <s v="No"/>
    <x v="1"/>
    <n v="0"/>
    <s v="No"/>
    <x v="0"/>
    <s v="Direct Debit"/>
    <n v="17"/>
    <n v="37"/>
    <x v="4"/>
    <x v="9"/>
    <n v="1"/>
    <n v="1"/>
    <x v="2"/>
  </r>
  <r>
    <s v="1323-VNPI"/>
    <s v="Yes"/>
    <x v="56"/>
    <n v="198"/>
    <n v="367.8"/>
    <n v="104"/>
    <n v="332.8"/>
    <s v="Yes"/>
    <x v="0"/>
    <n v="110.9"/>
    <n v="2"/>
    <n v="2"/>
    <x v="0"/>
    <n v="0"/>
    <x v="41"/>
    <s v="244-9916"/>
    <s v="Male"/>
    <x v="60"/>
    <s v="No"/>
    <s v="Yes"/>
    <s v="No"/>
    <x v="2"/>
    <n v="0"/>
    <s v="Yes"/>
    <x v="0"/>
    <s v="Direct Debit"/>
    <n v="33"/>
    <n v="873"/>
    <x v="4"/>
    <x v="8"/>
    <n v="1"/>
    <n v="1"/>
    <x v="0"/>
  </r>
  <r>
    <s v="0764-GCFK"/>
    <s v="Yes"/>
    <x v="54"/>
    <n v="172"/>
    <n v="483.5"/>
    <n v="216"/>
    <n v="637.20000000000005"/>
    <s v="Yes"/>
    <x v="0"/>
    <n v="159.30000000000001"/>
    <n v="3"/>
    <n v="12"/>
    <x v="1"/>
    <n v="43"/>
    <x v="44"/>
    <s v="312-1713"/>
    <s v="Male"/>
    <x v="4"/>
    <s v="Yes"/>
    <s v="No"/>
    <s v="No"/>
    <x v="1"/>
    <n v="0"/>
    <s v="No"/>
    <x v="0"/>
    <s v="Direct Debit"/>
    <n v="22"/>
    <n v="1182"/>
    <x v="4"/>
    <x v="20"/>
    <n v="1"/>
    <n v="1"/>
    <x v="2"/>
  </r>
  <r>
    <s v="6875-WMIO"/>
    <s v="Yes"/>
    <x v="0"/>
    <n v="4"/>
    <n v="11"/>
    <n v="4"/>
    <n v="15.6"/>
    <s v="Yes"/>
    <x v="0"/>
    <n v="7.8"/>
    <n v="5"/>
    <n v="0"/>
    <x v="1"/>
    <n v="0"/>
    <x v="18"/>
    <s v="352-4902"/>
    <s v="Female"/>
    <x v="47"/>
    <s v="No"/>
    <s v="Yes"/>
    <s v="No"/>
    <x v="2"/>
    <n v="0"/>
    <s v="No"/>
    <x v="0"/>
    <s v="Credit Card"/>
    <n v="8"/>
    <n v="8"/>
    <x v="3"/>
    <x v="5"/>
    <n v="1"/>
    <n v="1"/>
    <x v="0"/>
  </r>
  <r>
    <s v="9810-SIUJ"/>
    <s v="Yes"/>
    <x v="20"/>
    <n v="107"/>
    <n v="188.8"/>
    <n v="52"/>
    <n v="219.7"/>
    <s v="Yes"/>
    <x v="0"/>
    <n v="109.9"/>
    <n v="5"/>
    <n v="11"/>
    <x v="0"/>
    <n v="0"/>
    <x v="16"/>
    <s v="252-10034"/>
    <s v="Female"/>
    <x v="6"/>
    <s v="Yes"/>
    <s v="No"/>
    <s v="No"/>
    <x v="1"/>
    <n v="0"/>
    <s v="No"/>
    <x v="0"/>
    <s v="Direct Debit"/>
    <n v="11"/>
    <n v="139"/>
    <x v="4"/>
    <x v="12"/>
    <n v="1"/>
    <n v="1"/>
    <x v="2"/>
  </r>
  <r>
    <s v="8763-DELH"/>
    <s v="Yes"/>
    <x v="0"/>
    <n v="2"/>
    <n v="5"/>
    <n v="4"/>
    <n v="7.8"/>
    <s v="Yes"/>
    <x v="0"/>
    <n v="2"/>
    <n v="2"/>
    <n v="12"/>
    <x v="0"/>
    <n v="0"/>
    <x v="41"/>
    <s v="318-4456"/>
    <s v="Female"/>
    <x v="2"/>
    <s v="No"/>
    <s v="No"/>
    <s v="No"/>
    <x v="0"/>
    <n v="0"/>
    <s v="Yes"/>
    <x v="0"/>
    <s v="Direct Debit"/>
    <n v="36"/>
    <n v="36"/>
    <x v="5"/>
    <x v="13"/>
    <n v="1"/>
    <n v="1"/>
    <x v="2"/>
  </r>
  <r>
    <s v="0921-ZTIV"/>
    <s v="Yes"/>
    <x v="19"/>
    <n v="395"/>
    <n v="860"/>
    <n v="244"/>
    <n v="799.1"/>
    <s v="Yes"/>
    <x v="0"/>
    <n v="199.8"/>
    <n v="3"/>
    <n v="30"/>
    <x v="0"/>
    <n v="0"/>
    <x v="18"/>
    <s v="369-2468"/>
    <s v="Female"/>
    <x v="22"/>
    <s v="Yes"/>
    <s v="No"/>
    <s v="No"/>
    <x v="1"/>
    <n v="0"/>
    <s v="No"/>
    <x v="1"/>
    <s v="Direct Debit"/>
    <n v="63"/>
    <n v="3863"/>
    <x v="5"/>
    <x v="14"/>
    <n v="1"/>
    <n v="1"/>
    <x v="2"/>
  </r>
  <r>
    <s v="5046-RZRA"/>
    <s v="Yes"/>
    <x v="51"/>
    <n v="55"/>
    <n v="120.5"/>
    <n v="96"/>
    <n v="314.39999999999998"/>
    <s v="Yes"/>
    <x v="0"/>
    <n v="78.599999999999994"/>
    <n v="2"/>
    <n v="6"/>
    <x v="0"/>
    <n v="0"/>
    <x v="12"/>
    <s v="335-9933"/>
    <s v="Male"/>
    <x v="47"/>
    <s v="No"/>
    <s v="Yes"/>
    <s v="No"/>
    <x v="2"/>
    <n v="0"/>
    <s v="No"/>
    <x v="0"/>
    <s v="Direct Debit"/>
    <n v="51"/>
    <n v="1235"/>
    <x v="5"/>
    <x v="18"/>
    <n v="1"/>
    <n v="1"/>
    <x v="1"/>
  </r>
  <r>
    <s v="6569-MPJS"/>
    <s v="Yes"/>
    <x v="49"/>
    <n v="127"/>
    <n v="376.8"/>
    <n v="136"/>
    <n v="554.20000000000005"/>
    <s v="Yes"/>
    <x v="0"/>
    <n v="184.7"/>
    <n v="2"/>
    <n v="2"/>
    <x v="0"/>
    <n v="0"/>
    <x v="22"/>
    <s v="295-9263"/>
    <s v="Male"/>
    <x v="7"/>
    <s v="No"/>
    <s v="No"/>
    <s v="No"/>
    <x v="0"/>
    <n v="0"/>
    <s v="No"/>
    <x v="0"/>
    <s v="Direct Debit"/>
    <n v="38"/>
    <n v="1299"/>
    <x v="5"/>
    <x v="11"/>
    <n v="1"/>
    <n v="1"/>
    <x v="0"/>
  </r>
  <r>
    <s v="7304-YNFU"/>
    <s v="Yes"/>
    <x v="14"/>
    <n v="255"/>
    <n v="712.3"/>
    <n v="284"/>
    <n v="930.1"/>
    <s v="Yes"/>
    <x v="0"/>
    <n v="186"/>
    <n v="5"/>
    <n v="8"/>
    <x v="1"/>
    <n v="36"/>
    <x v="1"/>
    <s v="316-10023"/>
    <s v="Male"/>
    <x v="7"/>
    <s v="No"/>
    <s v="No"/>
    <s v="No"/>
    <x v="0"/>
    <n v="0"/>
    <s v="No"/>
    <x v="2"/>
    <s v="Direct Debit"/>
    <n v="20"/>
    <n v="1424"/>
    <x v="4"/>
    <x v="9"/>
    <n v="1"/>
    <n v="1"/>
    <x v="1"/>
  </r>
  <r>
    <s v="8401-RNML"/>
    <s v="Yes"/>
    <x v="68"/>
    <n v="44"/>
    <n v="69"/>
    <n v="24"/>
    <n v="84.6"/>
    <s v="Yes"/>
    <x v="0"/>
    <n v="21.2"/>
    <n v="1"/>
    <n v="6"/>
    <x v="0"/>
    <n v="0"/>
    <x v="28"/>
    <s v="236-3033"/>
    <s v="Male"/>
    <x v="40"/>
    <s v="No"/>
    <s v="No"/>
    <s v="No"/>
    <x v="0"/>
    <n v="0"/>
    <s v="No"/>
    <x v="0"/>
    <s v="Direct Debit"/>
    <n v="47"/>
    <n v="294"/>
    <x v="4"/>
    <x v="8"/>
    <n v="1"/>
    <n v="1"/>
    <x v="1"/>
  </r>
  <r>
    <s v="4986-MTJF"/>
    <s v="Yes"/>
    <x v="50"/>
    <n v="33"/>
    <n v="86.4"/>
    <n v="56"/>
    <n v="149.80000000000001"/>
    <s v="Yes"/>
    <x v="0"/>
    <n v="30"/>
    <n v="2"/>
    <n v="7"/>
    <x v="0"/>
    <n v="0"/>
    <x v="13"/>
    <s v="320-4029"/>
    <s v="Female"/>
    <x v="30"/>
    <s v="No"/>
    <s v="No"/>
    <s v="No"/>
    <x v="0"/>
    <n v="0"/>
    <s v="Yes"/>
    <x v="0"/>
    <s v="Direct Debit"/>
    <n v="37"/>
    <n v="537"/>
    <x v="4"/>
    <x v="20"/>
    <n v="1"/>
    <n v="1"/>
    <x v="1"/>
  </r>
  <r>
    <s v="8004-RCJF"/>
    <s v="Yes"/>
    <x v="3"/>
    <n v="16"/>
    <n v="49"/>
    <n v="40"/>
    <n v="129"/>
    <s v="Yes"/>
    <x v="0"/>
    <n v="64.5"/>
    <n v="5"/>
    <n v="0"/>
    <x v="1"/>
    <n v="0"/>
    <x v="8"/>
    <s v="265-5923"/>
    <s v="Male"/>
    <x v="44"/>
    <s v="No"/>
    <s v="No"/>
    <s v="No"/>
    <x v="0"/>
    <n v="0"/>
    <s v="No"/>
    <x v="0"/>
    <s v="Credit Card"/>
    <n v="9"/>
    <n v="90"/>
    <x v="3"/>
    <x v="5"/>
    <n v="1"/>
    <n v="1"/>
    <x v="0"/>
  </r>
  <r>
    <s v="1501-TKPX"/>
    <s v="Yes"/>
    <x v="49"/>
    <n v="67"/>
    <n v="136.19999999999999"/>
    <n v="136"/>
    <n v="384.2"/>
    <s v="Yes"/>
    <x v="0"/>
    <n v="96.1"/>
    <n v="0"/>
    <n v="3"/>
    <x v="0"/>
    <n v="0"/>
    <x v="34"/>
    <s v="304-1546"/>
    <s v="Female"/>
    <x v="15"/>
    <s v="No"/>
    <s v="No"/>
    <s v="No"/>
    <x v="0"/>
    <n v="0"/>
    <s v="No"/>
    <x v="0"/>
    <s v="Credit Card"/>
    <n v="12"/>
    <n v="422"/>
    <x v="2"/>
    <x v="7"/>
    <n v="1"/>
    <n v="1"/>
    <x v="0"/>
  </r>
  <r>
    <s v="4825-GJVD"/>
    <s v="Yes"/>
    <x v="15"/>
    <n v="8"/>
    <n v="20.6"/>
    <n v="8"/>
    <n v="22.6"/>
    <s v="Yes"/>
    <x v="0"/>
    <n v="7.5"/>
    <n v="2"/>
    <n v="4"/>
    <x v="0"/>
    <n v="0"/>
    <x v="49"/>
    <s v="292-3180"/>
    <s v="Female"/>
    <x v="14"/>
    <s v="No"/>
    <s v="Yes"/>
    <s v="No"/>
    <x v="2"/>
    <n v="0"/>
    <s v="No"/>
    <x v="0"/>
    <s v="Direct Debit"/>
    <n v="15"/>
    <n v="26"/>
    <x v="1"/>
    <x v="3"/>
    <n v="1"/>
    <n v="1"/>
    <x v="0"/>
  </r>
  <r>
    <s v="2877-PZOH"/>
    <s v="Yes"/>
    <x v="73"/>
    <n v="186"/>
    <n v="464.3"/>
    <n v="116"/>
    <n v="295.8"/>
    <s v="Yes"/>
    <x v="0"/>
    <n v="98.6"/>
    <n v="5"/>
    <n v="4"/>
    <x v="0"/>
    <n v="0"/>
    <x v="13"/>
    <s v="375-2330"/>
    <s v="Female"/>
    <x v="61"/>
    <s v="No"/>
    <s v="Yes"/>
    <s v="No"/>
    <x v="2"/>
    <n v="0"/>
    <s v="No"/>
    <x v="0"/>
    <s v="Direct Debit"/>
    <n v="52"/>
    <n v="1517"/>
    <x v="3"/>
    <x v="5"/>
    <n v="1"/>
    <n v="1"/>
    <x v="0"/>
  </r>
  <r>
    <s v="3723-SCRU"/>
    <s v="Yes"/>
    <x v="43"/>
    <n v="8"/>
    <n v="17.2"/>
    <n v="16"/>
    <n v="48"/>
    <s v="Yes"/>
    <x v="1"/>
    <n v="0"/>
    <n v="4"/>
    <n v="5"/>
    <x v="1"/>
    <n v="13"/>
    <x v="19"/>
    <s v="324-8267"/>
    <s v="Male"/>
    <x v="60"/>
    <s v="No"/>
    <s v="Yes"/>
    <s v="No"/>
    <x v="2"/>
    <n v="0"/>
    <s v="Yes"/>
    <x v="0"/>
    <s v="Direct Debit"/>
    <n v="27"/>
    <n v="115"/>
    <x v="1"/>
    <x v="15"/>
    <n v="1"/>
    <n v="1"/>
    <x v="1"/>
  </r>
  <r>
    <s v="0103-ROMR"/>
    <s v="Yes"/>
    <x v="13"/>
    <n v="128"/>
    <n v="279.8"/>
    <n v="112"/>
    <n v="201.6"/>
    <s v="Yes"/>
    <x v="0"/>
    <n v="100.8"/>
    <n v="3"/>
    <n v="3"/>
    <x v="0"/>
    <n v="0"/>
    <x v="5"/>
    <s v="331-2581"/>
    <s v="Female"/>
    <x v="56"/>
    <s v="No"/>
    <s v="Yes"/>
    <s v="No"/>
    <x v="2"/>
    <n v="0"/>
    <s v="Yes"/>
    <x v="0"/>
    <s v="Direct Debit"/>
    <n v="40"/>
    <n v="1107"/>
    <x v="1"/>
    <x v="1"/>
    <n v="1"/>
    <n v="1"/>
    <x v="0"/>
  </r>
  <r>
    <s v="6730-BZHD"/>
    <s v="Yes"/>
    <x v="20"/>
    <n v="75"/>
    <n v="203.3"/>
    <n v="52"/>
    <n v="132.6"/>
    <s v="Yes"/>
    <x v="0"/>
    <n v="66.3"/>
    <n v="4"/>
    <n v="5"/>
    <x v="0"/>
    <n v="0"/>
    <x v="34"/>
    <s v="251-4122"/>
    <s v="Female"/>
    <x v="16"/>
    <s v="No"/>
    <s v="No"/>
    <s v="No"/>
    <x v="0"/>
    <n v="0"/>
    <s v="No"/>
    <x v="0"/>
    <s v="Credit Card"/>
    <n v="44"/>
    <n v="564"/>
    <x v="1"/>
    <x v="3"/>
    <n v="1"/>
    <n v="1"/>
    <x v="1"/>
  </r>
  <r>
    <s v="8879-YNER"/>
    <s v="Yes"/>
    <x v="47"/>
    <n v="389"/>
    <n v="827.1"/>
    <n v="220"/>
    <n v="665.5"/>
    <s v="Yes"/>
    <x v="0"/>
    <n v="133.1"/>
    <n v="2"/>
    <n v="19"/>
    <x v="0"/>
    <n v="0"/>
    <x v="1"/>
    <s v="337-8857"/>
    <s v="Male"/>
    <x v="4"/>
    <s v="Yes"/>
    <s v="No"/>
    <s v="No"/>
    <x v="1"/>
    <n v="0"/>
    <s v="Yes"/>
    <x v="1"/>
    <s v="Direct Debit"/>
    <n v="63"/>
    <n v="3501"/>
    <x v="1"/>
    <x v="3"/>
    <n v="1"/>
    <n v="1"/>
    <x v="2"/>
  </r>
  <r>
    <s v="5843-YZUY"/>
    <s v="Yes"/>
    <x v="51"/>
    <n v="52"/>
    <n v="121.3"/>
    <n v="96"/>
    <n v="24"/>
    <s v="Yes"/>
    <x v="0"/>
    <n v="8"/>
    <n v="1"/>
    <n v="9"/>
    <x v="0"/>
    <n v="0"/>
    <x v="22"/>
    <s v="312-6440"/>
    <s v="Male"/>
    <x v="34"/>
    <s v="No"/>
    <s v="Yes"/>
    <s v="No"/>
    <x v="2"/>
    <n v="0"/>
    <s v="Yes"/>
    <x v="0"/>
    <s v="Credit Card"/>
    <n v="45"/>
    <n v="1083"/>
    <x v="3"/>
    <x v="5"/>
    <n v="1"/>
    <n v="1"/>
    <x v="1"/>
  </r>
  <r>
    <s v="5644-CAZV"/>
    <s v="Yes"/>
    <x v="0"/>
    <n v="3"/>
    <n v="9"/>
    <n v="4"/>
    <n v="12.8"/>
    <s v="Yes"/>
    <x v="0"/>
    <n v="6.4"/>
    <n v="5"/>
    <n v="6"/>
    <x v="0"/>
    <n v="0"/>
    <x v="7"/>
    <s v="375-8148"/>
    <s v="Female"/>
    <x v="11"/>
    <s v="No"/>
    <s v="No"/>
    <s v="No"/>
    <x v="0"/>
    <n v="0"/>
    <s v="No"/>
    <x v="0"/>
    <s v="Direct Debit"/>
    <n v="56"/>
    <n v="56"/>
    <x v="1"/>
    <x v="4"/>
    <n v="1"/>
    <n v="1"/>
    <x v="1"/>
  </r>
  <r>
    <s v="2906-IAUM"/>
    <s v="Yes"/>
    <x v="68"/>
    <n v="26"/>
    <n v="68"/>
    <n v="24"/>
    <n v="67.2"/>
    <s v="Yes"/>
    <x v="0"/>
    <n v="33.6"/>
    <n v="3"/>
    <n v="3"/>
    <x v="0"/>
    <n v="0"/>
    <x v="25"/>
    <s v="421-5895"/>
    <s v="Female"/>
    <x v="1"/>
    <s v="No"/>
    <s v="No"/>
    <s v="No"/>
    <x v="0"/>
    <n v="0"/>
    <s v="No"/>
    <x v="0"/>
    <s v="Direct Debit"/>
    <n v="29"/>
    <n v="166"/>
    <x v="1"/>
    <x v="4"/>
    <n v="1"/>
    <n v="1"/>
    <x v="0"/>
  </r>
  <r>
    <s v="7413-RYFR"/>
    <s v="Yes"/>
    <x v="43"/>
    <n v="12"/>
    <n v="32.700000000000003"/>
    <n v="16"/>
    <n v="30.8"/>
    <s v="Yes"/>
    <x v="0"/>
    <n v="15.4"/>
    <n v="1"/>
    <n v="2"/>
    <x v="1"/>
    <n v="20"/>
    <x v="18"/>
    <s v="401-10951"/>
    <s v="Male"/>
    <x v="48"/>
    <s v="No"/>
    <s v="No"/>
    <s v="No"/>
    <x v="0"/>
    <n v="0"/>
    <s v="No"/>
    <x v="0"/>
    <s v="Direct Debit"/>
    <n v="50"/>
    <n v="206"/>
    <x v="1"/>
    <x v="15"/>
    <n v="1"/>
    <n v="1"/>
    <x v="0"/>
  </r>
  <r>
    <s v="1380-RAHW"/>
    <s v="Yes"/>
    <x v="30"/>
    <n v="23"/>
    <n v="47.4"/>
    <n v="0"/>
    <n v="0"/>
    <s v="No"/>
    <x v="1"/>
    <n v="0"/>
    <n v="2"/>
    <n v="15"/>
    <x v="0"/>
    <n v="0"/>
    <x v="2"/>
    <s v="348-8991"/>
    <s v="Female"/>
    <x v="9"/>
    <s v="No"/>
    <s v="No"/>
    <s v="No"/>
    <x v="0"/>
    <n v="0"/>
    <s v="No"/>
    <x v="0"/>
    <s v="Direct Debit"/>
    <n v="31"/>
    <n v="107"/>
    <x v="1"/>
    <x v="15"/>
    <n v="1"/>
    <n v="1"/>
    <x v="2"/>
  </r>
  <r>
    <s v="4778-OWRZ"/>
    <s v="Yes"/>
    <x v="0"/>
    <n v="2"/>
    <n v="5"/>
    <n v="4"/>
    <n v="9.5"/>
    <s v="Yes"/>
    <x v="0"/>
    <n v="4.8"/>
    <n v="0"/>
    <n v="3"/>
    <x v="0"/>
    <n v="0"/>
    <x v="20"/>
    <s v="326-2567"/>
    <s v="Male"/>
    <x v="32"/>
    <s v="No"/>
    <s v="No"/>
    <s v="No"/>
    <x v="0"/>
    <n v="0"/>
    <s v="No"/>
    <x v="0"/>
    <s v="Direct Debit"/>
    <n v="45"/>
    <n v="45"/>
    <x v="1"/>
    <x v="15"/>
    <n v="1"/>
    <n v="1"/>
    <x v="0"/>
  </r>
  <r>
    <s v="8955-BKQM"/>
    <s v="Yes"/>
    <x v="32"/>
    <n v="44"/>
    <n v="107.7"/>
    <n v="44"/>
    <n v="181.5"/>
    <s v="Yes"/>
    <x v="0"/>
    <n v="90.8"/>
    <n v="3"/>
    <n v="10"/>
    <x v="0"/>
    <n v="0"/>
    <x v="35"/>
    <s v="330-8671"/>
    <s v="Male"/>
    <x v="6"/>
    <s v="Yes"/>
    <s v="No"/>
    <s v="No"/>
    <x v="1"/>
    <n v="0"/>
    <s v="No"/>
    <x v="0"/>
    <s v="Direct Debit"/>
    <n v="36"/>
    <n v="382"/>
    <x v="1"/>
    <x v="1"/>
    <n v="1"/>
    <n v="1"/>
    <x v="1"/>
  </r>
  <r>
    <s v="5101-LCMQ"/>
    <s v="Yes"/>
    <x v="0"/>
    <n v="6"/>
    <n v="16"/>
    <n v="4"/>
    <n v="9.6999999999999993"/>
    <s v="Yes"/>
    <x v="0"/>
    <n v="3.2"/>
    <n v="2"/>
    <n v="9"/>
    <x v="0"/>
    <n v="0"/>
    <x v="26"/>
    <s v="396-6404"/>
    <s v="Female"/>
    <x v="58"/>
    <s v="No"/>
    <s v="No"/>
    <s v="No"/>
    <x v="0"/>
    <n v="0"/>
    <s v="No"/>
    <x v="0"/>
    <s v="Credit Card"/>
    <n v="45"/>
    <n v="45"/>
    <x v="1"/>
    <x v="1"/>
    <n v="1"/>
    <n v="1"/>
    <x v="1"/>
  </r>
  <r>
    <s v="4531-ANJO"/>
    <s v="Yes"/>
    <x v="48"/>
    <n v="8"/>
    <n v="19.8"/>
    <n v="20"/>
    <n v="50"/>
    <s v="Yes"/>
    <x v="0"/>
    <n v="16.7"/>
    <n v="1"/>
    <n v="7"/>
    <x v="0"/>
    <n v="0"/>
    <x v="20"/>
    <s v="279-2709"/>
    <s v="Male"/>
    <x v="49"/>
    <s v="No"/>
    <s v="No"/>
    <s v="No"/>
    <x v="0"/>
    <n v="0"/>
    <s v="Yes"/>
    <x v="0"/>
    <s v="Direct Debit"/>
    <n v="46"/>
    <n v="229"/>
    <x v="5"/>
    <x v="11"/>
    <n v="1"/>
    <n v="1"/>
    <x v="1"/>
  </r>
  <r>
    <s v="4995-JUBE"/>
    <s v="Yes"/>
    <x v="61"/>
    <n v="21"/>
    <n v="57.6"/>
    <n v="32"/>
    <n v="143.19999999999999"/>
    <s v="Yes"/>
    <x v="0"/>
    <n v="28.6"/>
    <n v="1"/>
    <n v="5"/>
    <x v="0"/>
    <n v="0"/>
    <x v="31"/>
    <s v="265-3763"/>
    <s v="Male"/>
    <x v="26"/>
    <s v="No"/>
    <s v="No"/>
    <s v="No"/>
    <x v="0"/>
    <n v="0"/>
    <s v="Yes"/>
    <x v="0"/>
    <s v="Direct Debit"/>
    <n v="35"/>
    <n v="284"/>
    <x v="4"/>
    <x v="9"/>
    <n v="1"/>
    <n v="1"/>
    <x v="1"/>
  </r>
  <r>
    <s v="1579-ZCUT"/>
    <s v="Yes"/>
    <x v="73"/>
    <n v="101"/>
    <n v="350.6"/>
    <n v="116"/>
    <n v="156.6"/>
    <s v="Yes"/>
    <x v="0"/>
    <n v="31.3"/>
    <n v="1"/>
    <n v="4"/>
    <x v="0"/>
    <n v="0"/>
    <x v="4"/>
    <s v="294-10362"/>
    <s v="Male"/>
    <x v="31"/>
    <s v="No"/>
    <s v="No"/>
    <s v="No"/>
    <x v="0"/>
    <n v="0"/>
    <s v="No"/>
    <x v="0"/>
    <s v="Direct Debit"/>
    <n v="35"/>
    <n v="1018"/>
    <x v="4"/>
    <x v="20"/>
    <n v="1"/>
    <n v="1"/>
    <x v="0"/>
  </r>
  <r>
    <s v="6989-QOLF"/>
    <s v="Yes"/>
    <x v="20"/>
    <n v="60"/>
    <n v="210.2"/>
    <n v="52"/>
    <n v="133.9"/>
    <s v="Yes"/>
    <x v="0"/>
    <n v="44.6"/>
    <n v="3"/>
    <n v="16"/>
    <x v="0"/>
    <n v="0"/>
    <x v="22"/>
    <s v="309-5411"/>
    <s v="Male"/>
    <x v="59"/>
    <s v="Yes"/>
    <s v="No"/>
    <s v="No"/>
    <x v="1"/>
    <n v="0"/>
    <s v="Yes"/>
    <x v="1"/>
    <s v="Credit Card"/>
    <n v="27"/>
    <n v="351"/>
    <x v="4"/>
    <x v="6"/>
    <n v="1"/>
    <n v="1"/>
    <x v="2"/>
  </r>
  <r>
    <s v="6416-UBHW"/>
    <s v="Yes"/>
    <x v="2"/>
    <n v="338"/>
    <n v="485"/>
    <n v="176"/>
    <n v="519.20000000000005"/>
    <s v="Yes"/>
    <x v="0"/>
    <n v="103.8"/>
    <n v="0"/>
    <n v="7"/>
    <x v="0"/>
    <n v="0"/>
    <x v="46"/>
    <s v="329-8531"/>
    <s v="Female"/>
    <x v="65"/>
    <s v="No"/>
    <s v="Yes"/>
    <s v="No"/>
    <x v="2"/>
    <n v="0"/>
    <s v="Yes"/>
    <x v="1"/>
    <s v="Credit Card"/>
    <n v="51"/>
    <n v="2261"/>
    <x v="4"/>
    <x v="12"/>
    <n v="1"/>
    <n v="1"/>
    <x v="1"/>
  </r>
  <r>
    <s v="5749-JLQO"/>
    <s v="Yes"/>
    <x v="30"/>
    <n v="21"/>
    <n v="42.7"/>
    <n v="12"/>
    <n v="45"/>
    <s v="Yes"/>
    <x v="0"/>
    <n v="9"/>
    <n v="0"/>
    <n v="0"/>
    <x v="1"/>
    <n v="0"/>
    <x v="34"/>
    <s v="266-9811"/>
    <s v="Female"/>
    <x v="37"/>
    <s v="No"/>
    <s v="No"/>
    <s v="No"/>
    <x v="0"/>
    <n v="0"/>
    <s v="No"/>
    <x v="0"/>
    <s v="Credit Card"/>
    <n v="10"/>
    <n v="29"/>
    <x v="3"/>
    <x v="5"/>
    <n v="1"/>
    <n v="1"/>
    <x v="0"/>
  </r>
  <r>
    <s v="5111-XWWF"/>
    <s v="Yes"/>
    <x v="0"/>
    <n v="9"/>
    <n v="21.4"/>
    <n v="4"/>
    <n v="7.6"/>
    <s v="Yes"/>
    <x v="0"/>
    <n v="2.5"/>
    <n v="3"/>
    <n v="6"/>
    <x v="0"/>
    <n v="0"/>
    <x v="50"/>
    <s v="329-2417"/>
    <s v="Male"/>
    <x v="45"/>
    <s v="No"/>
    <s v="Yes"/>
    <s v="No"/>
    <x v="2"/>
    <n v="0"/>
    <s v="Yes"/>
    <x v="0"/>
    <s v="Direct Debit"/>
    <n v="41"/>
    <n v="58"/>
    <x v="5"/>
    <x v="14"/>
    <n v="1"/>
    <n v="1"/>
    <x v="1"/>
  </r>
  <r>
    <s v="6843-NQXW"/>
    <s v="Yes"/>
    <x v="10"/>
    <n v="375"/>
    <n v="1099"/>
    <n v="276"/>
    <n v="759"/>
    <s v="Yes"/>
    <x v="0"/>
    <n v="379.5"/>
    <n v="1"/>
    <n v="5"/>
    <x v="0"/>
    <n v="0"/>
    <x v="17"/>
    <s v="364-5958"/>
    <s v="Male"/>
    <x v="47"/>
    <s v="No"/>
    <s v="Yes"/>
    <s v="No"/>
    <x v="2"/>
    <n v="0"/>
    <s v="No"/>
    <x v="0"/>
    <s v="Credit Card"/>
    <n v="38"/>
    <n v="2625"/>
    <x v="5"/>
    <x v="18"/>
    <n v="1"/>
    <n v="1"/>
    <x v="1"/>
  </r>
  <r>
    <s v="9286-ZJAG"/>
    <s v="Yes"/>
    <x v="33"/>
    <n v="417"/>
    <n v="1024.2"/>
    <n v="0"/>
    <n v="0"/>
    <s v="No"/>
    <x v="1"/>
    <n v="0"/>
    <n v="1"/>
    <n v="5"/>
    <x v="1"/>
    <n v="47"/>
    <x v="37"/>
    <s v="326-8100"/>
    <s v="Male"/>
    <x v="55"/>
    <s v="No"/>
    <s v="Yes"/>
    <s v="No"/>
    <x v="2"/>
    <n v="0"/>
    <s v="No"/>
    <x v="1"/>
    <s v="Direct Debit"/>
    <n v="45"/>
    <n v="2899"/>
    <x v="5"/>
    <x v="11"/>
    <n v="1"/>
    <n v="1"/>
    <x v="1"/>
  </r>
  <r>
    <s v="3576-KQSZ"/>
    <s v="Yes"/>
    <x v="53"/>
    <n v="42"/>
    <n v="112.8"/>
    <n v="64"/>
    <n v="163.19999999999999"/>
    <s v="Yes"/>
    <x v="0"/>
    <n v="40.799999999999997"/>
    <n v="5"/>
    <n v="5"/>
    <x v="0"/>
    <n v="0"/>
    <x v="12"/>
    <s v="324-2392"/>
    <s v="Male"/>
    <x v="39"/>
    <s v="No"/>
    <s v="No"/>
    <s v="No"/>
    <x v="0"/>
    <n v="0"/>
    <s v="Yes"/>
    <x v="0"/>
    <s v="Credit Card"/>
    <n v="36"/>
    <n v="578"/>
    <x v="4"/>
    <x v="9"/>
    <n v="1"/>
    <n v="1"/>
    <x v="1"/>
  </r>
  <r>
    <s v="2882-KFQQ"/>
    <s v="Yes"/>
    <x v="22"/>
    <n v="265"/>
    <n v="686"/>
    <n v="212"/>
    <n v="683.7"/>
    <s v="Yes"/>
    <x v="0"/>
    <n v="227.9"/>
    <n v="3"/>
    <n v="0"/>
    <x v="1"/>
    <n v="0"/>
    <x v="1"/>
    <s v="255-2711"/>
    <s v="Male"/>
    <x v="17"/>
    <s v="Yes"/>
    <s v="No"/>
    <s v="No"/>
    <x v="1"/>
    <n v="0"/>
    <s v="No"/>
    <x v="2"/>
    <s v="Credit Card"/>
    <n v="16"/>
    <n v="829"/>
    <x v="4"/>
    <x v="8"/>
    <n v="1"/>
    <n v="1"/>
    <x v="0"/>
  </r>
  <r>
    <s v="8148-PVEM"/>
    <s v="Yes"/>
    <x v="39"/>
    <n v="93"/>
    <n v="210.8"/>
    <n v="120"/>
    <n v="495"/>
    <s v="Yes"/>
    <x v="0"/>
    <n v="99"/>
    <n v="2"/>
    <n v="2"/>
    <x v="0"/>
    <n v="0"/>
    <x v="44"/>
    <s v="361-3201"/>
    <s v="Female"/>
    <x v="18"/>
    <s v="No"/>
    <s v="No"/>
    <s v="No"/>
    <x v="0"/>
    <n v="0"/>
    <s v="No"/>
    <x v="0"/>
    <s v="Credit Card"/>
    <n v="47"/>
    <n v="1426"/>
    <x v="4"/>
    <x v="20"/>
    <n v="1"/>
    <n v="1"/>
    <x v="0"/>
  </r>
  <r>
    <s v="6535-HEME"/>
    <s v="Yes"/>
    <x v="15"/>
    <n v="12"/>
    <n v="30.1"/>
    <n v="8"/>
    <n v="27.2"/>
    <s v="Yes"/>
    <x v="0"/>
    <n v="9.1"/>
    <n v="4"/>
    <n v="5"/>
    <x v="0"/>
    <n v="0"/>
    <x v="23"/>
    <s v="302-7022"/>
    <s v="Female"/>
    <x v="19"/>
    <s v="Yes"/>
    <s v="No"/>
    <s v="No"/>
    <x v="1"/>
    <n v="0"/>
    <s v="No"/>
    <x v="0"/>
    <s v="Credit Card"/>
    <n v="21"/>
    <n v="48"/>
    <x v="4"/>
    <x v="6"/>
    <n v="1"/>
    <n v="1"/>
    <x v="1"/>
  </r>
  <r>
    <s v="4311-UKMI"/>
    <s v="Yes"/>
    <x v="23"/>
    <n v="286"/>
    <n v="658.4"/>
    <n v="264"/>
    <n v="633.6"/>
    <s v="Yes"/>
    <x v="0"/>
    <n v="126.7"/>
    <n v="1"/>
    <n v="6"/>
    <x v="0"/>
    <n v="0"/>
    <x v="27"/>
    <s v="373-5890"/>
    <s v="Female"/>
    <x v="41"/>
    <s v="No"/>
    <s v="Yes"/>
    <s v="No"/>
    <x v="2"/>
    <n v="0"/>
    <s v="Yes"/>
    <x v="1"/>
    <s v="Credit Card"/>
    <n v="47"/>
    <n v="3068"/>
    <x v="2"/>
    <x v="7"/>
    <n v="1"/>
    <n v="1"/>
    <x v="1"/>
  </r>
  <r>
    <s v="9570-IFVO"/>
    <s v="Yes"/>
    <x v="30"/>
    <n v="11"/>
    <n v="22.4"/>
    <n v="12"/>
    <n v="33.9"/>
    <s v="Yes"/>
    <x v="0"/>
    <n v="11.3"/>
    <n v="2"/>
    <n v="11"/>
    <x v="0"/>
    <n v="0"/>
    <x v="40"/>
    <s v="343-7271"/>
    <s v="Male"/>
    <x v="44"/>
    <s v="No"/>
    <s v="No"/>
    <s v="No"/>
    <x v="0"/>
    <n v="0"/>
    <s v="Yes"/>
    <x v="0"/>
    <s v="Direct Debit"/>
    <n v="40"/>
    <n v="112"/>
    <x v="3"/>
    <x v="16"/>
    <n v="1"/>
    <n v="1"/>
    <x v="2"/>
  </r>
  <r>
    <s v="2076-SPBP"/>
    <s v="Yes"/>
    <x v="39"/>
    <n v="177"/>
    <n v="390"/>
    <n v="120"/>
    <n v="414"/>
    <s v="Yes"/>
    <x v="0"/>
    <n v="207"/>
    <n v="1"/>
    <n v="1"/>
    <x v="0"/>
    <n v="0"/>
    <x v="18"/>
    <s v="357-9128"/>
    <s v="Female"/>
    <x v="60"/>
    <s v="No"/>
    <s v="Yes"/>
    <s v="No"/>
    <x v="2"/>
    <n v="0"/>
    <s v="No"/>
    <x v="0"/>
    <s v="Direct Debit"/>
    <n v="28"/>
    <n v="829"/>
    <x v="3"/>
    <x v="5"/>
    <n v="1"/>
    <n v="1"/>
    <x v="0"/>
  </r>
  <r>
    <s v="8716-KWIZ"/>
    <s v="Yes"/>
    <x v="20"/>
    <n v="38"/>
    <n v="150.9"/>
    <n v="52"/>
    <n v="185.9"/>
    <s v="Yes"/>
    <x v="0"/>
    <n v="93"/>
    <n v="2"/>
    <n v="10"/>
    <x v="0"/>
    <n v="0"/>
    <x v="21"/>
    <s v="355-3571"/>
    <s v="Female"/>
    <x v="38"/>
    <s v="No"/>
    <s v="No"/>
    <s v="No"/>
    <x v="0"/>
    <n v="0"/>
    <s v="No"/>
    <x v="0"/>
    <s v="Credit Card"/>
    <n v="49"/>
    <n v="613"/>
    <x v="3"/>
    <x v="5"/>
    <n v="1"/>
    <n v="1"/>
    <x v="1"/>
  </r>
  <r>
    <s v="4323-BSDT"/>
    <s v="Yes"/>
    <x v="75"/>
    <n v="87"/>
    <n v="259.60000000000002"/>
    <n v="148"/>
    <n v="388.5"/>
    <s v="Yes"/>
    <x v="0"/>
    <n v="194.3"/>
    <n v="3"/>
    <n v="0"/>
    <x v="0"/>
    <n v="0"/>
    <x v="23"/>
    <s v="349-6323"/>
    <s v="Female"/>
    <x v="46"/>
    <s v="No"/>
    <s v="No"/>
    <s v="No"/>
    <x v="0"/>
    <n v="0"/>
    <s v="No"/>
    <x v="0"/>
    <s v="Direct Debit"/>
    <n v="48"/>
    <n v="1796"/>
    <x v="3"/>
    <x v="16"/>
    <n v="1"/>
    <n v="1"/>
    <x v="0"/>
  </r>
  <r>
    <s v="2894-ZYCG"/>
    <s v="Yes"/>
    <x v="74"/>
    <n v="40"/>
    <n v="117"/>
    <n v="28"/>
    <n v="98.7"/>
    <s v="Yes"/>
    <x v="0"/>
    <n v="19.7"/>
    <n v="0"/>
    <n v="6"/>
    <x v="0"/>
    <n v="0"/>
    <x v="8"/>
    <s v="318-7758"/>
    <s v="Female"/>
    <x v="20"/>
    <s v="No"/>
    <s v="No"/>
    <s v="No"/>
    <x v="0"/>
    <n v="0"/>
    <s v="No"/>
    <x v="0"/>
    <s v="Credit Card"/>
    <n v="14"/>
    <n v="102"/>
    <x v="3"/>
    <x v="16"/>
    <n v="1"/>
    <n v="1"/>
    <x v="1"/>
  </r>
  <r>
    <s v="3369-WWNM"/>
    <s v="Yes"/>
    <x v="51"/>
    <n v="56"/>
    <n v="168.7"/>
    <n v="96"/>
    <n v="189.6"/>
    <s v="Yes"/>
    <x v="0"/>
    <n v="63.2"/>
    <n v="2"/>
    <n v="15"/>
    <x v="0"/>
    <n v="0"/>
    <x v="2"/>
    <s v="301-10572"/>
    <s v="Male"/>
    <x v="26"/>
    <s v="No"/>
    <s v="No"/>
    <s v="No"/>
    <x v="0"/>
    <n v="0"/>
    <s v="No"/>
    <x v="0"/>
    <s v="Direct Debit"/>
    <n v="38"/>
    <n v="907"/>
    <x v="3"/>
    <x v="5"/>
    <n v="1"/>
    <n v="1"/>
    <x v="2"/>
  </r>
  <r>
    <s v="5297-HARB"/>
    <s v="Yes"/>
    <x v="0"/>
    <n v="7"/>
    <n v="16"/>
    <n v="4"/>
    <n v="14"/>
    <s v="Yes"/>
    <x v="0"/>
    <n v="4.7"/>
    <n v="3"/>
    <n v="4"/>
    <x v="1"/>
    <n v="5"/>
    <x v="49"/>
    <s v="303-7546"/>
    <s v="Female"/>
    <x v="24"/>
    <s v="No"/>
    <s v="No"/>
    <s v="No"/>
    <x v="0"/>
    <n v="0"/>
    <s v="No"/>
    <x v="0"/>
    <s v="Direct Debit"/>
    <n v="33"/>
    <n v="33"/>
    <x v="1"/>
    <x v="1"/>
    <n v="1"/>
    <n v="1"/>
    <x v="0"/>
  </r>
  <r>
    <s v="9409-AEJK"/>
    <s v="Yes"/>
    <x v="1"/>
    <n v="98"/>
    <n v="331"/>
    <n v="132"/>
    <n v="161.69999999999999"/>
    <s v="Yes"/>
    <x v="0"/>
    <n v="32.299999999999997"/>
    <n v="0"/>
    <n v="4"/>
    <x v="0"/>
    <n v="0"/>
    <x v="11"/>
    <s v="316-6158"/>
    <s v="Female"/>
    <x v="28"/>
    <s v="No"/>
    <s v="No"/>
    <s v="No"/>
    <x v="0"/>
    <n v="0"/>
    <s v="No"/>
    <x v="1"/>
    <s v="Direct Debit"/>
    <n v="28"/>
    <n v="943"/>
    <x v="2"/>
    <x v="2"/>
    <n v="1"/>
    <n v="1"/>
    <x v="0"/>
  </r>
  <r>
    <s v="3422-CNZQ"/>
    <s v="Yes"/>
    <x v="0"/>
    <n v="6"/>
    <n v="13"/>
    <n v="4"/>
    <n v="10.6"/>
    <s v="Yes"/>
    <x v="0"/>
    <n v="3.5"/>
    <n v="4"/>
    <n v="1"/>
    <x v="0"/>
    <n v="0"/>
    <x v="45"/>
    <s v="362-5118"/>
    <s v="Male"/>
    <x v="7"/>
    <s v="No"/>
    <s v="No"/>
    <s v="No"/>
    <x v="0"/>
    <n v="0"/>
    <s v="No"/>
    <x v="0"/>
    <s v="Direct Debit"/>
    <n v="59"/>
    <n v="59"/>
    <x v="2"/>
    <x v="2"/>
    <n v="1"/>
    <n v="1"/>
    <x v="0"/>
  </r>
  <r>
    <s v="7120-URPH"/>
    <s v="Yes"/>
    <x v="5"/>
    <n v="37"/>
    <n v="85.1"/>
    <n v="68"/>
    <n v="214.2"/>
    <s v="Yes"/>
    <x v="0"/>
    <n v="71.400000000000006"/>
    <n v="2"/>
    <n v="4"/>
    <x v="0"/>
    <n v="0"/>
    <x v="13"/>
    <s v="333-3064"/>
    <s v="Female"/>
    <x v="38"/>
    <s v="No"/>
    <s v="No"/>
    <s v="No"/>
    <x v="0"/>
    <n v="0"/>
    <s v="Yes"/>
    <x v="0"/>
    <s v="Direct Debit"/>
    <n v="39"/>
    <n v="661"/>
    <x v="2"/>
    <x v="2"/>
    <n v="1"/>
    <n v="1"/>
    <x v="0"/>
  </r>
  <r>
    <s v="0618-XKNB"/>
    <s v="Yes"/>
    <x v="66"/>
    <n v="102"/>
    <n v="266.8"/>
    <n v="76"/>
    <n v="233.7"/>
    <s v="Yes"/>
    <x v="0"/>
    <n v="58.4"/>
    <n v="2"/>
    <n v="8"/>
    <x v="0"/>
    <n v="0"/>
    <x v="40"/>
    <s v="349-9663"/>
    <s v="Male"/>
    <x v="26"/>
    <s v="No"/>
    <s v="No"/>
    <s v="No"/>
    <x v="0"/>
    <n v="0"/>
    <s v="Yes"/>
    <x v="0"/>
    <s v="Direct Debit"/>
    <n v="27"/>
    <n v="524"/>
    <x v="1"/>
    <x v="3"/>
    <n v="1"/>
    <n v="1"/>
    <x v="1"/>
  </r>
  <r>
    <s v="4396-ZKNK"/>
    <s v="Yes"/>
    <x v="15"/>
    <n v="5"/>
    <n v="14.7"/>
    <n v="8"/>
    <n v="24.8"/>
    <s v="Yes"/>
    <x v="0"/>
    <n v="6.2"/>
    <n v="3"/>
    <n v="6"/>
    <x v="0"/>
    <n v="0"/>
    <x v="2"/>
    <s v="335-9899"/>
    <s v="Male"/>
    <x v="60"/>
    <s v="No"/>
    <s v="Yes"/>
    <s v="No"/>
    <x v="2"/>
    <n v="0"/>
    <s v="No"/>
    <x v="0"/>
    <s v="Direct Debit"/>
    <n v="29"/>
    <n v="61"/>
    <x v="3"/>
    <x v="5"/>
    <n v="1"/>
    <n v="1"/>
    <x v="1"/>
  </r>
  <r>
    <s v="8782-OMAK"/>
    <s v="Yes"/>
    <x v="61"/>
    <n v="13"/>
    <n v="40"/>
    <n v="32"/>
    <n v="38.4"/>
    <s v="Yes"/>
    <x v="0"/>
    <n v="9.6"/>
    <n v="5"/>
    <n v="1"/>
    <x v="0"/>
    <n v="0"/>
    <x v="49"/>
    <s v="329-2485"/>
    <s v="Female"/>
    <x v="65"/>
    <s v="No"/>
    <s v="Yes"/>
    <s v="No"/>
    <x v="2"/>
    <n v="0"/>
    <s v="No"/>
    <x v="0"/>
    <s v="Direct Debit"/>
    <n v="37"/>
    <n v="296"/>
    <x v="1"/>
    <x v="15"/>
    <n v="1"/>
    <n v="1"/>
    <x v="0"/>
  </r>
  <r>
    <s v="2617-UYYQ"/>
    <s v="Yes"/>
    <x v="0"/>
    <n v="2"/>
    <n v="5"/>
    <n v="4"/>
    <n v="12.9"/>
    <s v="Yes"/>
    <x v="0"/>
    <n v="6.5"/>
    <n v="2"/>
    <n v="0"/>
    <x v="1"/>
    <n v="0"/>
    <x v="41"/>
    <s v="277-6219"/>
    <s v="Female"/>
    <x v="15"/>
    <s v="No"/>
    <s v="No"/>
    <s v="No"/>
    <x v="0"/>
    <n v="0"/>
    <s v="No"/>
    <x v="0"/>
    <s v="Credit Card"/>
    <n v="10"/>
    <n v="10"/>
    <x v="1"/>
    <x v="1"/>
    <n v="1"/>
    <n v="1"/>
    <x v="0"/>
  </r>
  <r>
    <s v="6530-XTEP"/>
    <s v="Yes"/>
    <x v="0"/>
    <n v="2"/>
    <n v="4"/>
    <n v="4"/>
    <n v="9.6"/>
    <s v="Yes"/>
    <x v="0"/>
    <n v="1.9"/>
    <n v="5"/>
    <n v="5"/>
    <x v="0"/>
    <n v="0"/>
    <x v="11"/>
    <s v="309-1269"/>
    <s v="Male"/>
    <x v="62"/>
    <s v="No"/>
    <s v="Yes"/>
    <s v="No"/>
    <x v="2"/>
    <n v="0"/>
    <s v="No"/>
    <x v="0"/>
    <s v="Direct Debit"/>
    <n v="27"/>
    <n v="27"/>
    <x v="1"/>
    <x v="3"/>
    <n v="1"/>
    <n v="1"/>
    <x v="1"/>
  </r>
  <r>
    <s v="4302-DJJT"/>
    <s v="Yes"/>
    <x v="0"/>
    <n v="6"/>
    <n v="13"/>
    <n v="4"/>
    <n v="15.2"/>
    <s v="Yes"/>
    <x v="0"/>
    <n v="3"/>
    <n v="0"/>
    <n v="6"/>
    <x v="0"/>
    <n v="0"/>
    <x v="50"/>
    <s v="260-6327"/>
    <s v="Female"/>
    <x v="53"/>
    <s v="Yes"/>
    <s v="No"/>
    <s v="No"/>
    <x v="1"/>
    <n v="0"/>
    <s v="Yes"/>
    <x v="0"/>
    <s v="Direct Debit"/>
    <n v="46"/>
    <n v="46"/>
    <x v="1"/>
    <x v="3"/>
    <n v="1"/>
    <n v="1"/>
    <x v="1"/>
  </r>
  <r>
    <s v="0977-JHBI"/>
    <s v="Yes"/>
    <x v="37"/>
    <n v="58"/>
    <n v="148.69999999999999"/>
    <n v="36"/>
    <n v="99"/>
    <s v="Yes"/>
    <x v="0"/>
    <n v="19.8"/>
    <n v="5"/>
    <n v="1"/>
    <x v="0"/>
    <n v="0"/>
    <x v="8"/>
    <s v="343-2239"/>
    <s v="Female"/>
    <x v="56"/>
    <s v="No"/>
    <s v="Yes"/>
    <s v="No"/>
    <x v="2"/>
    <n v="0"/>
    <s v="No"/>
    <x v="0"/>
    <s v="Direct Debit"/>
    <n v="28"/>
    <n v="262"/>
    <x v="3"/>
    <x v="5"/>
    <n v="1"/>
    <n v="1"/>
    <x v="0"/>
  </r>
  <r>
    <s v="7167-KRAP"/>
    <s v="Yes"/>
    <x v="30"/>
    <n v="15"/>
    <n v="35.200000000000003"/>
    <n v="12"/>
    <n v="39"/>
    <s v="Yes"/>
    <x v="0"/>
    <n v="9.8000000000000007"/>
    <n v="0"/>
    <n v="9"/>
    <x v="0"/>
    <n v="0"/>
    <x v="2"/>
    <s v="315-1860"/>
    <s v="Male"/>
    <x v="0"/>
    <s v="No"/>
    <s v="No"/>
    <s v="No"/>
    <x v="0"/>
    <n v="0"/>
    <s v="No"/>
    <x v="0"/>
    <s v="Direct Debit"/>
    <n v="14"/>
    <n v="37"/>
    <x v="1"/>
    <x v="4"/>
    <n v="1"/>
    <n v="1"/>
    <x v="1"/>
  </r>
  <r>
    <s v="6349-GQOU"/>
    <s v="Yes"/>
    <x v="9"/>
    <n v="81"/>
    <n v="198.8"/>
    <n v="200"/>
    <n v="435"/>
    <s v="Yes"/>
    <x v="0"/>
    <n v="108.8"/>
    <n v="4"/>
    <n v="4"/>
    <x v="0"/>
    <n v="0"/>
    <x v="31"/>
    <s v="234-6954"/>
    <s v="Female"/>
    <x v="61"/>
    <s v="No"/>
    <s v="Yes"/>
    <s v="No"/>
    <x v="2"/>
    <n v="0"/>
    <s v="Yes"/>
    <x v="0"/>
    <s v="Credit Card"/>
    <n v="36"/>
    <n v="1791"/>
    <x v="3"/>
    <x v="5"/>
    <n v="1"/>
    <n v="1"/>
    <x v="0"/>
  </r>
  <r>
    <s v="1476-HJCV"/>
    <s v="Yes"/>
    <x v="15"/>
    <n v="4"/>
    <n v="12.4"/>
    <n v="8"/>
    <n v="22.6"/>
    <s v="Yes"/>
    <x v="0"/>
    <n v="5.7"/>
    <n v="4"/>
    <n v="9"/>
    <x v="0"/>
    <n v="0"/>
    <x v="46"/>
    <s v="378-5567"/>
    <s v="Female"/>
    <x v="23"/>
    <s v="Yes"/>
    <s v="No"/>
    <s v="No"/>
    <x v="1"/>
    <n v="0"/>
    <s v="Yes"/>
    <x v="0"/>
    <s v="Direct Debit"/>
    <n v="50"/>
    <n v="103"/>
    <x v="1"/>
    <x v="3"/>
    <n v="1"/>
    <n v="1"/>
    <x v="1"/>
  </r>
  <r>
    <s v="5849-ECMG"/>
    <s v="Yes"/>
    <x v="22"/>
    <n v="204"/>
    <n v="529.29999999999995"/>
    <n v="212"/>
    <n v="588.29999999999995"/>
    <s v="Yes"/>
    <x v="0"/>
    <n v="196.1"/>
    <n v="5"/>
    <n v="24"/>
    <x v="1"/>
    <n v="33"/>
    <x v="14"/>
    <s v="335-4851"/>
    <s v="Male"/>
    <x v="54"/>
    <s v="No"/>
    <s v="No"/>
    <s v="No"/>
    <x v="0"/>
    <n v="0"/>
    <s v="No"/>
    <x v="2"/>
    <s v="Direct Debit"/>
    <n v="34"/>
    <n v="1786"/>
    <x v="1"/>
    <x v="15"/>
    <n v="1"/>
    <n v="1"/>
    <x v="2"/>
  </r>
  <r>
    <s v="9742-LQQI"/>
    <s v="Yes"/>
    <x v="11"/>
    <n v="105"/>
    <n v="209.1"/>
    <n v="84"/>
    <n v="342.3"/>
    <s v="Yes"/>
    <x v="0"/>
    <n v="171.2"/>
    <n v="5"/>
    <n v="10"/>
    <x v="0"/>
    <n v="0"/>
    <x v="1"/>
    <s v="293-1808"/>
    <s v="Female"/>
    <x v="40"/>
    <s v="No"/>
    <s v="No"/>
    <s v="No"/>
    <x v="0"/>
    <n v="0"/>
    <s v="No"/>
    <x v="0"/>
    <s v="Direct Debit"/>
    <n v="37"/>
    <n v="763"/>
    <x v="1"/>
    <x v="15"/>
    <n v="1"/>
    <n v="1"/>
    <x v="1"/>
  </r>
  <r>
    <s v="4603-IRMK"/>
    <s v="Yes"/>
    <x v="63"/>
    <n v="176"/>
    <n v="429.8"/>
    <n v="288"/>
    <n v="784.8"/>
    <s v="Yes"/>
    <x v="0"/>
    <n v="261.60000000000002"/>
    <n v="5"/>
    <n v="14"/>
    <x v="0"/>
    <n v="0"/>
    <x v="4"/>
    <s v="334-1828"/>
    <s v="Female"/>
    <x v="48"/>
    <s v="No"/>
    <s v="No"/>
    <s v="No"/>
    <x v="0"/>
    <n v="0"/>
    <s v="Yes"/>
    <x v="0"/>
    <s v="Direct Debit"/>
    <n v="42"/>
    <n v="3012"/>
    <x v="1"/>
    <x v="1"/>
    <n v="1"/>
    <n v="1"/>
    <x v="2"/>
  </r>
  <r>
    <s v="6362-DJYY"/>
    <s v="Yes"/>
    <x v="0"/>
    <n v="8"/>
    <n v="16"/>
    <n v="4"/>
    <n v="11.7"/>
    <s v="Yes"/>
    <x v="0"/>
    <n v="2.9"/>
    <n v="3"/>
    <n v="3"/>
    <x v="0"/>
    <n v="0"/>
    <x v="50"/>
    <s v="285-6155"/>
    <s v="Male"/>
    <x v="43"/>
    <s v="No"/>
    <s v="No"/>
    <s v="No"/>
    <x v="2"/>
    <n v="0"/>
    <s v="No"/>
    <x v="0"/>
    <s v="Direct Debit"/>
    <n v="17"/>
    <n v="17"/>
    <x v="1"/>
    <x v="1"/>
    <n v="1"/>
    <n v="1"/>
    <x v="0"/>
  </r>
  <r>
    <s v="3618-UGMW"/>
    <s v="Yes"/>
    <x v="42"/>
    <n v="165"/>
    <n v="422.7"/>
    <n v="152"/>
    <n v="513"/>
    <s v="Yes"/>
    <x v="0"/>
    <n v="171"/>
    <n v="4"/>
    <n v="10"/>
    <x v="0"/>
    <n v="0"/>
    <x v="34"/>
    <s v="383-7173"/>
    <s v="Male"/>
    <x v="6"/>
    <s v="Yes"/>
    <s v="No"/>
    <s v="No"/>
    <x v="1"/>
    <n v="0"/>
    <s v="No"/>
    <x v="0"/>
    <s v="Credit Card"/>
    <n v="26"/>
    <n v="1000"/>
    <x v="5"/>
    <x v="11"/>
    <n v="1"/>
    <n v="1"/>
    <x v="1"/>
  </r>
  <r>
    <s v="2761-GDXR"/>
    <s v="Yes"/>
    <x v="68"/>
    <n v="40"/>
    <n v="74.3"/>
    <n v="24"/>
    <n v="91.8"/>
    <s v="Yes"/>
    <x v="0"/>
    <n v="30.6"/>
    <n v="2"/>
    <n v="2"/>
    <x v="0"/>
    <n v="0"/>
    <x v="2"/>
    <s v="307-3694"/>
    <s v="Male"/>
    <x v="30"/>
    <s v="No"/>
    <s v="No"/>
    <s v="No"/>
    <x v="0"/>
    <n v="0"/>
    <s v="No"/>
    <x v="0"/>
    <s v="Credit Card"/>
    <n v="53"/>
    <n v="306"/>
    <x v="4"/>
    <x v="9"/>
    <n v="1"/>
    <n v="1"/>
    <x v="0"/>
  </r>
  <r>
    <s v="1384-LWVG"/>
    <s v="Yes"/>
    <x v="5"/>
    <n v="74"/>
    <n v="218.3"/>
    <n v="68"/>
    <n v="17"/>
    <s v="Yes"/>
    <x v="0"/>
    <n v="3.4"/>
    <n v="1"/>
    <n v="9"/>
    <x v="0"/>
    <n v="0"/>
    <x v="1"/>
    <s v="307-3552"/>
    <s v="Female"/>
    <x v="36"/>
    <s v="No"/>
    <s v="Yes"/>
    <s v="No"/>
    <x v="2"/>
    <n v="0"/>
    <s v="Yes"/>
    <x v="0"/>
    <s v="Direct Debit"/>
    <n v="57"/>
    <n v="964"/>
    <x v="4"/>
    <x v="8"/>
    <n v="1"/>
    <n v="1"/>
    <x v="1"/>
  </r>
  <r>
    <s v="0894-WUEE"/>
    <s v="Yes"/>
    <x v="0"/>
    <n v="3"/>
    <n v="6"/>
    <n v="4"/>
    <n v="13.3"/>
    <s v="Yes"/>
    <x v="0"/>
    <n v="4.4000000000000004"/>
    <n v="1"/>
    <n v="4"/>
    <x v="1"/>
    <n v="4"/>
    <x v="37"/>
    <s v="367-9567"/>
    <s v="Male"/>
    <x v="3"/>
    <s v="No"/>
    <s v="No"/>
    <s v="No"/>
    <x v="0"/>
    <n v="0"/>
    <s v="No"/>
    <x v="0"/>
    <s v="Credit Card"/>
    <n v="35"/>
    <n v="35"/>
    <x v="1"/>
    <x v="3"/>
    <n v="1"/>
    <n v="1"/>
    <x v="0"/>
  </r>
  <r>
    <s v="2789-MCIT"/>
    <s v="Yes"/>
    <x v="12"/>
    <n v="238"/>
    <n v="531.9"/>
    <n v="236"/>
    <n v="790.6"/>
    <s v="Yes"/>
    <x v="0"/>
    <n v="158.1"/>
    <n v="5"/>
    <n v="7"/>
    <x v="0"/>
    <n v="0"/>
    <x v="39"/>
    <s v="296-1974"/>
    <s v="Male"/>
    <x v="15"/>
    <s v="No"/>
    <s v="No"/>
    <s v="No"/>
    <x v="0"/>
    <n v="0"/>
    <s v="Yes"/>
    <x v="1"/>
    <s v="Credit Card"/>
    <n v="40"/>
    <n v="2345"/>
    <x v="4"/>
    <x v="6"/>
    <n v="1"/>
    <n v="1"/>
    <x v="1"/>
  </r>
  <r>
    <s v="2331-CLBV"/>
    <s v="Yes"/>
    <x v="66"/>
    <n v="99"/>
    <n v="253.3"/>
    <n v="76"/>
    <n v="133"/>
    <s v="Yes"/>
    <x v="0"/>
    <n v="44.3"/>
    <n v="4"/>
    <n v="6"/>
    <x v="0"/>
    <n v="0"/>
    <x v="7"/>
    <s v="295-3290"/>
    <s v="Male"/>
    <x v="37"/>
    <s v="No"/>
    <s v="No"/>
    <s v="No"/>
    <x v="0"/>
    <n v="0"/>
    <s v="Yes"/>
    <x v="0"/>
    <s v="Direct Debit"/>
    <n v="50"/>
    <n v="981"/>
    <x v="5"/>
    <x v="13"/>
    <n v="1"/>
    <n v="1"/>
    <x v="1"/>
  </r>
  <r>
    <s v="2540-MHPP"/>
    <s v="Yes"/>
    <x v="30"/>
    <n v="8"/>
    <n v="21.6"/>
    <n v="12"/>
    <n v="26.7"/>
    <s v="Yes"/>
    <x v="0"/>
    <n v="13.4"/>
    <n v="5"/>
    <n v="4"/>
    <x v="0"/>
    <n v="0"/>
    <x v="7"/>
    <s v="306-3564"/>
    <s v="Male"/>
    <x v="5"/>
    <s v="No"/>
    <s v="No"/>
    <s v="No"/>
    <x v="0"/>
    <n v="0"/>
    <s v="No"/>
    <x v="0"/>
    <s v="Direct Debit"/>
    <n v="34"/>
    <n v="105"/>
    <x v="5"/>
    <x v="14"/>
    <n v="1"/>
    <n v="1"/>
    <x v="0"/>
  </r>
  <r>
    <s v="5597-OBFV"/>
    <s v="Yes"/>
    <x v="30"/>
    <n v="12"/>
    <n v="28.9"/>
    <n v="12"/>
    <n v="54.3"/>
    <s v="Yes"/>
    <x v="0"/>
    <n v="13.6"/>
    <n v="0"/>
    <n v="0"/>
    <x v="1"/>
    <n v="0"/>
    <x v="2"/>
    <s v="348-1204"/>
    <s v="Female"/>
    <x v="53"/>
    <s v="Yes"/>
    <s v="No"/>
    <s v="No"/>
    <x v="1"/>
    <n v="0"/>
    <s v="No"/>
    <x v="0"/>
    <s v="Credit Card"/>
    <n v="7"/>
    <n v="22"/>
    <x v="5"/>
    <x v="14"/>
    <n v="1"/>
    <n v="1"/>
    <x v="0"/>
  </r>
  <r>
    <s v="9327-PDUY"/>
    <s v="Yes"/>
    <x v="30"/>
    <n v="10"/>
    <n v="26.1"/>
    <n v="12"/>
    <n v="34.799999999999997"/>
    <s v="Yes"/>
    <x v="0"/>
    <n v="8.6999999999999993"/>
    <n v="4"/>
    <n v="1"/>
    <x v="0"/>
    <n v="0"/>
    <x v="5"/>
    <s v="345-6813"/>
    <s v="Male"/>
    <x v="13"/>
    <s v="No"/>
    <s v="Yes"/>
    <s v="No"/>
    <x v="2"/>
    <n v="0"/>
    <s v="No"/>
    <x v="0"/>
    <s v="Direct Debit"/>
    <n v="52"/>
    <n v="170"/>
    <x v="5"/>
    <x v="11"/>
    <n v="1"/>
    <n v="1"/>
    <x v="0"/>
  </r>
  <r>
    <s v="6533-CQTO"/>
    <s v="Yes"/>
    <x v="39"/>
    <n v="119"/>
    <n v="238.1"/>
    <n v="120"/>
    <n v="405"/>
    <s v="Yes"/>
    <x v="0"/>
    <n v="202.5"/>
    <n v="4"/>
    <n v="3"/>
    <x v="1"/>
    <n v="52"/>
    <x v="1"/>
    <s v="358-1597"/>
    <s v="Female"/>
    <x v="45"/>
    <s v="No"/>
    <s v="Yes"/>
    <s v="No"/>
    <x v="2"/>
    <n v="0"/>
    <s v="No"/>
    <x v="0"/>
    <s v="Direct Debit"/>
    <n v="53"/>
    <n v="1565"/>
    <x v="4"/>
    <x v="9"/>
    <n v="1"/>
    <n v="1"/>
    <x v="0"/>
  </r>
  <r>
    <s v="5914-BWMP"/>
    <s v="Yes"/>
    <x v="53"/>
    <n v="77"/>
    <n v="160.4"/>
    <n v="0"/>
    <n v="0"/>
    <s v="No"/>
    <x v="1"/>
    <n v="0"/>
    <n v="4"/>
    <n v="15"/>
    <x v="0"/>
    <n v="0"/>
    <x v="42"/>
    <s v="302-9422"/>
    <s v="Male"/>
    <x v="6"/>
    <s v="Yes"/>
    <s v="No"/>
    <s v="No"/>
    <x v="1"/>
    <n v="0"/>
    <s v="No"/>
    <x v="0"/>
    <s v="Credit Card"/>
    <n v="23"/>
    <n v="368"/>
    <x v="4"/>
    <x v="8"/>
    <n v="1"/>
    <n v="1"/>
    <x v="2"/>
  </r>
  <r>
    <s v="9337-VMPD"/>
    <s v="Yes"/>
    <x v="32"/>
    <n v="52"/>
    <n v="105.4"/>
    <n v="44"/>
    <n v="144.1"/>
    <s v="Yes"/>
    <x v="0"/>
    <n v="48"/>
    <n v="0"/>
    <n v="9"/>
    <x v="0"/>
    <n v="0"/>
    <x v="37"/>
    <s v="242-4868"/>
    <s v="Male"/>
    <x v="5"/>
    <s v="No"/>
    <s v="No"/>
    <s v="No"/>
    <x v="0"/>
    <n v="0"/>
    <s v="Yes"/>
    <x v="0"/>
    <s v="Direct Debit"/>
    <n v="63"/>
    <n v="665"/>
    <x v="4"/>
    <x v="20"/>
    <n v="1"/>
    <n v="1"/>
    <x v="1"/>
  </r>
  <r>
    <s v="4079-EGWY"/>
    <s v="Yes"/>
    <x v="0"/>
    <n v="3"/>
    <n v="8"/>
    <n v="4"/>
    <n v="11.4"/>
    <s v="Yes"/>
    <x v="0"/>
    <n v="2.2999999999999998"/>
    <n v="5"/>
    <n v="6"/>
    <x v="0"/>
    <n v="0"/>
    <x v="12"/>
    <s v="266-5814"/>
    <s v="Female"/>
    <x v="5"/>
    <s v="No"/>
    <s v="No"/>
    <s v="No"/>
    <x v="0"/>
    <n v="0"/>
    <s v="Yes"/>
    <x v="0"/>
    <s v="Paper Check"/>
    <n v="22"/>
    <n v="22"/>
    <x v="4"/>
    <x v="6"/>
    <n v="1"/>
    <n v="1"/>
    <x v="1"/>
  </r>
  <r>
    <s v="6528-ISUY"/>
    <s v="Yes"/>
    <x v="42"/>
    <n v="79"/>
    <n v="191.5"/>
    <n v="152"/>
    <n v="524.4"/>
    <s v="Yes"/>
    <x v="0"/>
    <n v="104.9"/>
    <n v="1"/>
    <n v="10"/>
    <x v="0"/>
    <n v="0"/>
    <x v="39"/>
    <s v="303-2350"/>
    <s v="Male"/>
    <x v="12"/>
    <s v="Yes"/>
    <s v="No"/>
    <s v="No"/>
    <x v="1"/>
    <n v="0"/>
    <s v="Yes"/>
    <x v="0"/>
    <s v="Direct Debit"/>
    <n v="42"/>
    <n v="1590"/>
    <x v="2"/>
    <x v="7"/>
    <n v="1"/>
    <n v="1"/>
    <x v="1"/>
  </r>
  <r>
    <s v="7216-ZIIQ"/>
    <s v="Yes"/>
    <x v="0"/>
    <n v="2"/>
    <n v="6"/>
    <n v="4"/>
    <n v="8.3000000000000007"/>
    <s v="Yes"/>
    <x v="0"/>
    <n v="4.2"/>
    <n v="2"/>
    <n v="9"/>
    <x v="0"/>
    <n v="0"/>
    <x v="8"/>
    <s v="376-3509"/>
    <s v="Female"/>
    <x v="11"/>
    <s v="No"/>
    <s v="No"/>
    <s v="No"/>
    <x v="0"/>
    <n v="0"/>
    <s v="No"/>
    <x v="0"/>
    <s v="Credit Card"/>
    <n v="39"/>
    <n v="39"/>
    <x v="2"/>
    <x v="7"/>
    <n v="1"/>
    <n v="1"/>
    <x v="1"/>
  </r>
  <r>
    <s v="8070-BZST"/>
    <s v="Yes"/>
    <x v="53"/>
    <n v="103"/>
    <n v="209"/>
    <n v="64"/>
    <n v="160"/>
    <s v="Yes"/>
    <x v="0"/>
    <n v="53.3"/>
    <n v="0"/>
    <n v="3"/>
    <x v="1"/>
    <n v="58"/>
    <x v="41"/>
    <s v="324-8487"/>
    <s v="Female"/>
    <x v="7"/>
    <s v="No"/>
    <s v="No"/>
    <s v="No"/>
    <x v="0"/>
    <n v="0"/>
    <s v="Yes"/>
    <x v="0"/>
    <s v="Direct Debit"/>
    <n v="36"/>
    <n v="582"/>
    <x v="2"/>
    <x v="7"/>
    <n v="1"/>
    <n v="1"/>
    <x v="0"/>
  </r>
  <r>
    <s v="1613-FLGJ"/>
    <s v="Yes"/>
    <x v="0"/>
    <n v="5"/>
    <n v="15"/>
    <n v="4"/>
    <n v="13.7"/>
    <s v="Yes"/>
    <x v="0"/>
    <n v="3.4"/>
    <n v="4"/>
    <n v="5"/>
    <x v="0"/>
    <n v="0"/>
    <x v="48"/>
    <s v="329-5594"/>
    <s v="Male"/>
    <x v="1"/>
    <s v="No"/>
    <s v="No"/>
    <s v="No"/>
    <x v="0"/>
    <n v="0"/>
    <s v="No"/>
    <x v="0"/>
    <s v="Direct Debit"/>
    <n v="38"/>
    <n v="38"/>
    <x v="1"/>
    <x v="3"/>
    <n v="1"/>
    <n v="1"/>
    <x v="1"/>
  </r>
  <r>
    <s v="4086-QPER"/>
    <s v="Yes"/>
    <x v="32"/>
    <n v="36"/>
    <n v="84.1"/>
    <n v="44"/>
    <n v="154"/>
    <s v="Yes"/>
    <x v="0"/>
    <n v="30.8"/>
    <n v="1"/>
    <n v="1"/>
    <x v="0"/>
    <n v="0"/>
    <x v="41"/>
    <s v="275-3667"/>
    <s v="Male"/>
    <x v="7"/>
    <s v="No"/>
    <s v="No"/>
    <s v="No"/>
    <x v="0"/>
    <n v="0"/>
    <s v="Yes"/>
    <x v="0"/>
    <s v="Direct Debit"/>
    <n v="53"/>
    <n v="554"/>
    <x v="4"/>
    <x v="17"/>
    <n v="1"/>
    <n v="1"/>
    <x v="0"/>
  </r>
  <r>
    <s v="1149-USPU"/>
    <s v="Yes"/>
    <x v="43"/>
    <n v="6"/>
    <n v="16.2"/>
    <n v="16"/>
    <n v="53.2"/>
    <s v="Yes"/>
    <x v="0"/>
    <n v="13.3"/>
    <n v="3"/>
    <n v="9"/>
    <x v="0"/>
    <n v="0"/>
    <x v="34"/>
    <s v="323-7907"/>
    <s v="Male"/>
    <x v="12"/>
    <s v="Yes"/>
    <s v="No"/>
    <s v="No"/>
    <x v="1"/>
    <n v="0"/>
    <s v="No"/>
    <x v="0"/>
    <s v="Direct Debit"/>
    <n v="29"/>
    <n v="119"/>
    <x v="1"/>
    <x v="3"/>
    <n v="1"/>
    <n v="1"/>
    <x v="1"/>
  </r>
  <r>
    <s v="9049-VDZX"/>
    <s v="Yes"/>
    <x v="53"/>
    <n v="83"/>
    <n v="220.3"/>
    <n v="64"/>
    <n v="211.2"/>
    <s v="Yes"/>
    <x v="0"/>
    <n v="105.6"/>
    <n v="1"/>
    <n v="0"/>
    <x v="1"/>
    <n v="0"/>
    <x v="7"/>
    <s v="309-4062"/>
    <s v="Female"/>
    <x v="33"/>
    <s v="Yes"/>
    <s v="No"/>
    <s v="No"/>
    <x v="1"/>
    <n v="0"/>
    <s v="No"/>
    <x v="0"/>
    <s v="Credit Card"/>
    <n v="12"/>
    <n v="183"/>
    <x v="3"/>
    <x v="5"/>
    <n v="1"/>
    <n v="1"/>
    <x v="0"/>
  </r>
  <r>
    <s v="3028-WDNH"/>
    <s v="Yes"/>
    <x v="64"/>
    <n v="143"/>
    <n v="351.8"/>
    <n v="156"/>
    <n v="569.4"/>
    <s v="Yes"/>
    <x v="0"/>
    <n v="142.4"/>
    <n v="2"/>
    <n v="5"/>
    <x v="0"/>
    <n v="0"/>
    <x v="19"/>
    <s v="266-1930"/>
    <s v="Male"/>
    <x v="63"/>
    <s v="No"/>
    <s v="Yes"/>
    <s v="No"/>
    <x v="2"/>
    <n v="0"/>
    <s v="Yes"/>
    <x v="0"/>
    <s v="Direct Debit"/>
    <n v="50"/>
    <n v="1947"/>
    <x v="1"/>
    <x v="15"/>
    <n v="1"/>
    <n v="1"/>
    <x v="1"/>
  </r>
  <r>
    <s v="2391-LXGG"/>
    <s v="Yes"/>
    <x v="0"/>
    <n v="4"/>
    <n v="12"/>
    <n v="4"/>
    <n v="11"/>
    <s v="Yes"/>
    <x v="0"/>
    <n v="5.5"/>
    <n v="5"/>
    <n v="0"/>
    <x v="1"/>
    <n v="0"/>
    <x v="24"/>
    <s v="334-3365"/>
    <s v="Female"/>
    <x v="4"/>
    <s v="Yes"/>
    <s v="No"/>
    <s v="No"/>
    <x v="1"/>
    <n v="0"/>
    <s v="No"/>
    <x v="0"/>
    <s v="Paper Check"/>
    <n v="10"/>
    <n v="10"/>
    <x v="1"/>
    <x v="1"/>
    <n v="1"/>
    <n v="1"/>
    <x v="0"/>
  </r>
  <r>
    <s v="9456-FATL"/>
    <s v="Yes"/>
    <x v="0"/>
    <n v="3"/>
    <n v="7"/>
    <n v="4"/>
    <n v="11.6"/>
    <s v="Yes"/>
    <x v="0"/>
    <n v="2.2999999999999998"/>
    <n v="1"/>
    <n v="2"/>
    <x v="1"/>
    <n v="6"/>
    <x v="28"/>
    <s v="332-5158"/>
    <s v="Female"/>
    <x v="30"/>
    <s v="No"/>
    <s v="No"/>
    <s v="No"/>
    <x v="0"/>
    <n v="0"/>
    <s v="No"/>
    <x v="0"/>
    <s v="Paper Check"/>
    <n v="45"/>
    <n v="45"/>
    <x v="1"/>
    <x v="3"/>
    <n v="1"/>
    <n v="1"/>
    <x v="0"/>
  </r>
  <r>
    <s v="2085-IHHT"/>
    <s v="Yes"/>
    <x v="74"/>
    <n v="27"/>
    <n v="72.2"/>
    <n v="0"/>
    <n v="0"/>
    <s v="No"/>
    <x v="1"/>
    <n v="0"/>
    <n v="2"/>
    <n v="5"/>
    <x v="0"/>
    <n v="0"/>
    <x v="20"/>
    <s v="320-2619"/>
    <s v="Female"/>
    <x v="41"/>
    <s v="No"/>
    <s v="Yes"/>
    <s v="No"/>
    <x v="2"/>
    <n v="0"/>
    <s v="No"/>
    <x v="0"/>
    <s v="Direct Debit"/>
    <n v="43"/>
    <n v="311"/>
    <x v="1"/>
    <x v="3"/>
    <n v="1"/>
    <n v="1"/>
    <x v="1"/>
  </r>
  <r>
    <s v="8574-HOBE"/>
    <s v="Yes"/>
    <x v="2"/>
    <n v="122"/>
    <n v="261.3"/>
    <n v="176"/>
    <n v="532.4"/>
    <s v="Yes"/>
    <x v="0"/>
    <n v="133.1"/>
    <n v="0"/>
    <n v="7"/>
    <x v="0"/>
    <n v="0"/>
    <x v="0"/>
    <s v="327-5406"/>
    <s v="Female"/>
    <x v="66"/>
    <s v="No"/>
    <s v="Yes"/>
    <s v="No"/>
    <x v="2"/>
    <n v="0"/>
    <s v="No"/>
    <x v="0"/>
    <s v="Credit Card"/>
    <n v="31"/>
    <n v="1330"/>
    <x v="3"/>
    <x v="5"/>
    <n v="1"/>
    <n v="1"/>
    <x v="1"/>
  </r>
  <r>
    <s v="1029-HGSO"/>
    <s v="Yes"/>
    <x v="0"/>
    <n v="8"/>
    <n v="16"/>
    <n v="4"/>
    <n v="11.9"/>
    <s v="Yes"/>
    <x v="0"/>
    <n v="6"/>
    <n v="1"/>
    <n v="15"/>
    <x v="0"/>
    <n v="0"/>
    <x v="43"/>
    <s v="289-10046"/>
    <s v="Female"/>
    <x v="24"/>
    <s v="No"/>
    <s v="No"/>
    <s v="No"/>
    <x v="0"/>
    <n v="0"/>
    <s v="No"/>
    <x v="0"/>
    <s v="Direct Debit"/>
    <n v="26"/>
    <n v="26"/>
    <x v="1"/>
    <x v="4"/>
    <n v="1"/>
    <n v="1"/>
    <x v="2"/>
  </r>
  <r>
    <s v="0488-TZGJ"/>
    <s v="Yes"/>
    <x v="55"/>
    <n v="43"/>
    <n v="81.3"/>
    <n v="48"/>
    <n v="158.4"/>
    <s v="Yes"/>
    <x v="0"/>
    <n v="52.8"/>
    <n v="1"/>
    <n v="5"/>
    <x v="0"/>
    <n v="0"/>
    <x v="31"/>
    <s v="280-8263"/>
    <s v="Female"/>
    <x v="10"/>
    <s v="No"/>
    <s v="No"/>
    <s v="No"/>
    <x v="0"/>
    <n v="0"/>
    <s v="No"/>
    <x v="0"/>
    <s v="Direct Debit"/>
    <n v="40"/>
    <n v="462"/>
    <x v="1"/>
    <x v="4"/>
    <n v="1"/>
    <n v="1"/>
    <x v="1"/>
  </r>
  <r>
    <s v="2462-GVZL"/>
    <s v="Yes"/>
    <x v="47"/>
    <n v="299"/>
    <n v="709.6"/>
    <n v="0"/>
    <n v="0"/>
    <s v="No"/>
    <x v="1"/>
    <n v="0"/>
    <n v="3"/>
    <n v="6"/>
    <x v="0"/>
    <n v="0"/>
    <x v="44"/>
    <s v="325-2146"/>
    <s v="Male"/>
    <x v="28"/>
    <s v="No"/>
    <s v="No"/>
    <s v="No"/>
    <x v="0"/>
    <n v="0"/>
    <s v="No"/>
    <x v="0"/>
    <s v="Direct Debit"/>
    <n v="41"/>
    <n v="2248"/>
    <x v="1"/>
    <x v="15"/>
    <n v="1"/>
    <n v="1"/>
    <x v="1"/>
  </r>
  <r>
    <s v="0833-FYWB"/>
    <s v="Yes"/>
    <x v="5"/>
    <n v="63"/>
    <n v="154.19999999999999"/>
    <n v="68"/>
    <n v="275.39999999999998"/>
    <s v="Yes"/>
    <x v="0"/>
    <n v="137.69999999999999"/>
    <n v="5"/>
    <n v="5"/>
    <x v="0"/>
    <n v="0"/>
    <x v="36"/>
    <s v="359-2780"/>
    <s v="Female"/>
    <x v="38"/>
    <s v="No"/>
    <s v="No"/>
    <s v="No"/>
    <x v="0"/>
    <n v="0"/>
    <s v="No"/>
    <x v="0"/>
    <s v="Direct Debit"/>
    <n v="45"/>
    <n v="771"/>
    <x v="1"/>
    <x v="15"/>
    <n v="1"/>
    <n v="1"/>
    <x v="1"/>
  </r>
  <r>
    <s v="0231-PNMP"/>
    <s v="Yes"/>
    <x v="0"/>
    <n v="5"/>
    <n v="14"/>
    <n v="4"/>
    <n v="10.7"/>
    <s v="Yes"/>
    <x v="0"/>
    <n v="3.6"/>
    <n v="1"/>
    <n v="12"/>
    <x v="1"/>
    <n v="6"/>
    <x v="14"/>
    <s v="329-7586"/>
    <s v="Female"/>
    <x v="6"/>
    <s v="Yes"/>
    <s v="No"/>
    <s v="No"/>
    <x v="1"/>
    <n v="0"/>
    <s v="No"/>
    <x v="0"/>
    <s v="Direct Debit"/>
    <n v="37"/>
    <n v="37"/>
    <x v="1"/>
    <x v="15"/>
    <n v="1"/>
    <n v="1"/>
    <x v="2"/>
  </r>
  <r>
    <s v="9335-JFZM"/>
    <s v="Yes"/>
    <x v="8"/>
    <n v="225"/>
    <n v="557.29999999999995"/>
    <n v="280"/>
    <n v="987"/>
    <s v="Yes"/>
    <x v="0"/>
    <n v="197.4"/>
    <n v="3"/>
    <n v="3"/>
    <x v="0"/>
    <n v="0"/>
    <x v="11"/>
    <s v="351-2862"/>
    <s v="Female"/>
    <x v="60"/>
    <s v="No"/>
    <s v="Yes"/>
    <s v="No"/>
    <x v="2"/>
    <n v="0"/>
    <s v="Yes"/>
    <x v="2"/>
    <s v="Credit Card"/>
    <n v="45"/>
    <n v="3111"/>
    <x v="1"/>
    <x v="1"/>
    <n v="1"/>
    <n v="1"/>
    <x v="0"/>
  </r>
  <r>
    <s v="7583-RMVT"/>
    <s v="Yes"/>
    <x v="32"/>
    <n v="45"/>
    <n v="125"/>
    <n v="44"/>
    <n v="117.7"/>
    <s v="Yes"/>
    <x v="0"/>
    <n v="23.5"/>
    <n v="5"/>
    <n v="4"/>
    <x v="0"/>
    <n v="0"/>
    <x v="38"/>
    <s v="331-4602"/>
    <s v="Female"/>
    <x v="62"/>
    <s v="No"/>
    <s v="Yes"/>
    <s v="No"/>
    <x v="2"/>
    <n v="0"/>
    <s v="Yes"/>
    <x v="0"/>
    <s v="Direct Debit"/>
    <n v="66"/>
    <n v="748"/>
    <x v="1"/>
    <x v="1"/>
    <n v="1"/>
    <n v="1"/>
    <x v="0"/>
  </r>
  <r>
    <s v="1324-GXZT"/>
    <s v="Yes"/>
    <x v="74"/>
    <n v="10"/>
    <n v="28.8"/>
    <n v="28"/>
    <n v="75.599999999999994"/>
    <s v="Yes"/>
    <x v="0"/>
    <n v="25.2"/>
    <n v="3"/>
    <n v="9"/>
    <x v="0"/>
    <n v="0"/>
    <x v="35"/>
    <s v="381-9273"/>
    <s v="Male"/>
    <x v="46"/>
    <s v="No"/>
    <s v="No"/>
    <s v="No"/>
    <x v="0"/>
    <n v="0"/>
    <s v="Yes"/>
    <x v="0"/>
    <s v="Direct Debit"/>
    <n v="45"/>
    <n v="327"/>
    <x v="5"/>
    <x v="11"/>
    <n v="1"/>
    <n v="1"/>
    <x v="1"/>
  </r>
  <r>
    <s v="7977-KQLY"/>
    <s v="Yes"/>
    <x v="52"/>
    <n v="106"/>
    <n v="286.39999999999998"/>
    <n v="0"/>
    <n v="0"/>
    <s v="No"/>
    <x v="1"/>
    <n v="0"/>
    <n v="1"/>
    <n v="2"/>
    <x v="0"/>
    <n v="0"/>
    <x v="45"/>
    <s v="346-8837"/>
    <s v="Male"/>
    <x v="58"/>
    <s v="No"/>
    <s v="No"/>
    <s v="No"/>
    <x v="0"/>
    <n v="0"/>
    <s v="Yes"/>
    <x v="0"/>
    <s v="Direct Debit"/>
    <n v="64"/>
    <n v="1413"/>
    <x v="4"/>
    <x v="8"/>
    <n v="1"/>
    <n v="1"/>
    <x v="0"/>
  </r>
  <r>
    <s v="5179-DBGK"/>
    <s v="Yes"/>
    <x v="46"/>
    <n v="65"/>
    <n v="199"/>
    <n v="160"/>
    <n v="568"/>
    <s v="Yes"/>
    <x v="0"/>
    <n v="113.6"/>
    <n v="0"/>
    <n v="9"/>
    <x v="0"/>
    <n v="0"/>
    <x v="8"/>
    <s v="327-2659"/>
    <s v="Female"/>
    <x v="32"/>
    <s v="No"/>
    <s v="No"/>
    <s v="No"/>
    <x v="0"/>
    <n v="0"/>
    <s v="Yes"/>
    <x v="2"/>
    <s v="Direct Debit"/>
    <n v="33"/>
    <n v="1331"/>
    <x v="4"/>
    <x v="20"/>
    <n v="1"/>
    <n v="1"/>
    <x v="1"/>
  </r>
  <r>
    <s v="4855-HNFM"/>
    <s v="Yes"/>
    <x v="61"/>
    <n v="64"/>
    <n v="133.30000000000001"/>
    <n v="32"/>
    <n v="115.2"/>
    <s v="Yes"/>
    <x v="0"/>
    <n v="23"/>
    <n v="3"/>
    <n v="12"/>
    <x v="1"/>
    <n v="7"/>
    <x v="42"/>
    <s v="378-8773"/>
    <s v="Male"/>
    <x v="6"/>
    <s v="Yes"/>
    <s v="No"/>
    <s v="No"/>
    <x v="1"/>
    <n v="0"/>
    <s v="Yes"/>
    <x v="0"/>
    <s v="Direct Debit"/>
    <n v="48"/>
    <n v="402"/>
    <x v="4"/>
    <x v="6"/>
    <n v="1"/>
    <n v="1"/>
    <x v="2"/>
  </r>
  <r>
    <s v="8407-JIEL"/>
    <s v="Yes"/>
    <x v="50"/>
    <n v="53"/>
    <n v="181.2"/>
    <n v="56"/>
    <n v="120.4"/>
    <s v="Yes"/>
    <x v="0"/>
    <n v="60.2"/>
    <n v="4"/>
    <n v="4"/>
    <x v="0"/>
    <n v="0"/>
    <x v="35"/>
    <s v="297-4855"/>
    <s v="Female"/>
    <x v="48"/>
    <s v="No"/>
    <s v="No"/>
    <s v="No"/>
    <x v="0"/>
    <n v="0"/>
    <s v="No"/>
    <x v="0"/>
    <s v="Direct Debit"/>
    <n v="43"/>
    <n v="595"/>
    <x v="4"/>
    <x v="12"/>
    <n v="1"/>
    <n v="1"/>
    <x v="0"/>
  </r>
  <r>
    <s v="4216-LKEO"/>
    <s v="Yes"/>
    <x v="39"/>
    <n v="97"/>
    <n v="365.4"/>
    <n v="120"/>
    <n v="408"/>
    <s v="Yes"/>
    <x v="0"/>
    <n v="204"/>
    <n v="1"/>
    <n v="4"/>
    <x v="0"/>
    <n v="0"/>
    <x v="2"/>
    <s v="326-3421"/>
    <s v="Female"/>
    <x v="24"/>
    <s v="No"/>
    <s v="No"/>
    <s v="No"/>
    <x v="0"/>
    <n v="0"/>
    <s v="Yes"/>
    <x v="0"/>
    <s v="Direct Debit"/>
    <n v="64"/>
    <n v="1939"/>
    <x v="1"/>
    <x v="3"/>
    <n v="1"/>
    <n v="1"/>
    <x v="0"/>
  </r>
  <r>
    <s v="4817-JGDL"/>
    <s v="Yes"/>
    <x v="0"/>
    <n v="1"/>
    <n v="4"/>
    <n v="4"/>
    <n v="6.1"/>
    <s v="Yes"/>
    <x v="0"/>
    <n v="1.2"/>
    <n v="5"/>
    <n v="7"/>
    <x v="0"/>
    <n v="0"/>
    <x v="15"/>
    <s v="307-5786"/>
    <s v="Male"/>
    <x v="47"/>
    <s v="No"/>
    <s v="Yes"/>
    <s v="No"/>
    <x v="2"/>
    <n v="0"/>
    <s v="No"/>
    <x v="0"/>
    <s v="Direct Debit"/>
    <n v="27"/>
    <n v="27"/>
    <x v="5"/>
    <x v="14"/>
    <n v="1"/>
    <n v="1"/>
    <x v="1"/>
  </r>
  <r>
    <s v="2688-ALAJ"/>
    <s v="Yes"/>
    <x v="30"/>
    <n v="15"/>
    <n v="34.9"/>
    <n v="12"/>
    <n v="28.5"/>
    <s v="Yes"/>
    <x v="0"/>
    <n v="9.5"/>
    <n v="5"/>
    <n v="15"/>
    <x v="0"/>
    <n v="0"/>
    <x v="32"/>
    <s v="330-6366"/>
    <s v="Female"/>
    <x v="59"/>
    <s v="Yes"/>
    <s v="No"/>
    <s v="No"/>
    <x v="1"/>
    <n v="0"/>
    <s v="No"/>
    <x v="0"/>
    <s v="Direct Debit"/>
    <n v="33"/>
    <n v="106"/>
    <x v="1"/>
    <x v="3"/>
    <n v="1"/>
    <n v="1"/>
    <x v="2"/>
  </r>
  <r>
    <s v="0943-EAVB"/>
    <s v="Yes"/>
    <x v="23"/>
    <n v="408"/>
    <n v="863.4"/>
    <n v="264"/>
    <n v="706.2"/>
    <s v="Yes"/>
    <x v="0"/>
    <n v="141.19999999999999"/>
    <n v="1"/>
    <n v="2"/>
    <x v="0"/>
    <n v="0"/>
    <x v="5"/>
    <s v="317-7488"/>
    <s v="Male"/>
    <x v="21"/>
    <s v="No"/>
    <s v="No"/>
    <s v="No"/>
    <x v="0"/>
    <n v="0"/>
    <s v="Yes"/>
    <x v="2"/>
    <s v="Direct Debit"/>
    <n v="39"/>
    <n v="2620"/>
    <x v="5"/>
    <x v="11"/>
    <n v="1"/>
    <n v="1"/>
    <x v="0"/>
  </r>
  <r>
    <s v="0615-AKGT"/>
    <s v="Yes"/>
    <x v="0"/>
    <n v="4"/>
    <n v="11"/>
    <n v="4"/>
    <n v="11.2"/>
    <s v="Yes"/>
    <x v="0"/>
    <n v="5.6"/>
    <n v="1"/>
    <n v="1"/>
    <x v="0"/>
    <n v="0"/>
    <x v="12"/>
    <s v="338-7565"/>
    <s v="Female"/>
    <x v="55"/>
    <s v="No"/>
    <s v="Yes"/>
    <s v="No"/>
    <x v="2"/>
    <n v="0"/>
    <s v="No"/>
    <x v="0"/>
    <s v="Credit Card"/>
    <n v="20"/>
    <n v="20"/>
    <x v="4"/>
    <x v="9"/>
    <n v="1"/>
    <n v="1"/>
    <x v="0"/>
  </r>
  <r>
    <s v="7567-HBWY"/>
    <s v="Yes"/>
    <x v="0"/>
    <n v="2"/>
    <n v="6"/>
    <n v="4"/>
    <n v="8.9"/>
    <s v="Yes"/>
    <x v="0"/>
    <n v="1.8"/>
    <n v="1"/>
    <n v="15"/>
    <x v="1"/>
    <n v="0"/>
    <x v="49"/>
    <s v="356-9683"/>
    <s v="Male"/>
    <x v="12"/>
    <s v="Yes"/>
    <s v="No"/>
    <s v="No"/>
    <x v="1"/>
    <n v="0"/>
    <s v="No"/>
    <x v="0"/>
    <s v="Direct Debit"/>
    <n v="50"/>
    <n v="50"/>
    <x v="1"/>
    <x v="3"/>
    <n v="1"/>
    <n v="1"/>
    <x v="2"/>
  </r>
  <r>
    <s v="1035-JHQF"/>
    <s v="Yes"/>
    <x v="32"/>
    <n v="42"/>
    <n v="108.5"/>
    <n v="44"/>
    <n v="140.80000000000001"/>
    <s v="Yes"/>
    <x v="0"/>
    <n v="70.400000000000006"/>
    <n v="5"/>
    <n v="15"/>
    <x v="0"/>
    <n v="0"/>
    <x v="40"/>
    <s v="379-4662"/>
    <s v="Female"/>
    <x v="19"/>
    <s v="Yes"/>
    <s v="No"/>
    <s v="No"/>
    <x v="1"/>
    <n v="0"/>
    <s v="Yes"/>
    <x v="0"/>
    <s v="Direct Debit"/>
    <n v="35"/>
    <n v="385"/>
    <x v="1"/>
    <x v="3"/>
    <n v="1"/>
    <n v="1"/>
    <x v="2"/>
  </r>
  <r>
    <s v="3607-RFMJ"/>
    <s v="Yes"/>
    <x v="52"/>
    <n v="144"/>
    <n v="308.2"/>
    <n v="88"/>
    <n v="270.60000000000002"/>
    <s v="Yes"/>
    <x v="0"/>
    <n v="67.7"/>
    <n v="0"/>
    <n v="26"/>
    <x v="0"/>
    <n v="0"/>
    <x v="14"/>
    <s v="288-2231"/>
    <s v="Female"/>
    <x v="12"/>
    <s v="Yes"/>
    <s v="No"/>
    <s v="No"/>
    <x v="1"/>
    <n v="0"/>
    <s v="No"/>
    <x v="0"/>
    <s v="Paper Check"/>
    <n v="42"/>
    <n v="920"/>
    <x v="1"/>
    <x v="3"/>
    <n v="1"/>
    <n v="1"/>
    <x v="2"/>
  </r>
  <r>
    <s v="4884-ACZX"/>
    <s v="Yes"/>
    <x v="15"/>
    <n v="6"/>
    <n v="13.8"/>
    <n v="8"/>
    <n v="24.8"/>
    <s v="Yes"/>
    <x v="0"/>
    <n v="6.2"/>
    <n v="0"/>
    <n v="1"/>
    <x v="0"/>
    <n v="0"/>
    <x v="7"/>
    <s v="307-5196"/>
    <s v="Male"/>
    <x v="18"/>
    <s v="No"/>
    <s v="No"/>
    <s v="No"/>
    <x v="0"/>
    <n v="0"/>
    <s v="No"/>
    <x v="0"/>
    <s v="Direct Debit"/>
    <n v="33"/>
    <n v="57"/>
    <x v="2"/>
    <x v="7"/>
    <n v="1"/>
    <n v="1"/>
    <x v="0"/>
  </r>
  <r>
    <s v="1161-MUIH"/>
    <s v="Yes"/>
    <x v="58"/>
    <n v="229"/>
    <n v="375.6"/>
    <n v="108"/>
    <n v="334.8"/>
    <s v="Yes"/>
    <x v="0"/>
    <n v="167.4"/>
    <n v="3"/>
    <n v="13"/>
    <x v="0"/>
    <n v="0"/>
    <x v="31"/>
    <s v="321-7812"/>
    <s v="Female"/>
    <x v="65"/>
    <s v="No"/>
    <s v="Yes"/>
    <s v="No"/>
    <x v="2"/>
    <n v="0"/>
    <s v="No"/>
    <x v="0"/>
    <s v="Direct Debit"/>
    <n v="52"/>
    <n v="1383"/>
    <x v="1"/>
    <x v="3"/>
    <n v="1"/>
    <n v="1"/>
    <x v="2"/>
  </r>
  <r>
    <s v="3904-DGGF"/>
    <s v="Yes"/>
    <x v="3"/>
    <n v="34"/>
    <n v="103.8"/>
    <n v="40"/>
    <n v="116"/>
    <s v="Yes"/>
    <x v="0"/>
    <n v="23.2"/>
    <n v="5"/>
    <n v="5"/>
    <x v="0"/>
    <n v="0"/>
    <x v="22"/>
    <s v="362-3294"/>
    <s v="Female"/>
    <x v="16"/>
    <s v="No"/>
    <s v="No"/>
    <s v="No"/>
    <x v="0"/>
    <n v="0"/>
    <s v="No"/>
    <x v="0"/>
    <s v="Direct Debit"/>
    <n v="43"/>
    <n v="450"/>
    <x v="1"/>
    <x v="4"/>
    <n v="1"/>
    <n v="1"/>
    <x v="1"/>
  </r>
  <r>
    <s v="5651-GOCM"/>
    <s v="Yes"/>
    <x v="0"/>
    <n v="5"/>
    <n v="13"/>
    <n v="4"/>
    <n v="9.8000000000000007"/>
    <s v="Yes"/>
    <x v="0"/>
    <n v="2"/>
    <n v="5"/>
    <n v="0"/>
    <x v="1"/>
    <n v="0"/>
    <x v="10"/>
    <s v="238-8845"/>
    <s v="Male"/>
    <x v="10"/>
    <s v="No"/>
    <s v="No"/>
    <s v="No"/>
    <x v="0"/>
    <n v="0"/>
    <s v="No"/>
    <x v="0"/>
    <s v="Paper Check"/>
    <n v="8"/>
    <n v="8"/>
    <x v="3"/>
    <x v="16"/>
    <n v="1"/>
    <n v="1"/>
    <x v="0"/>
  </r>
  <r>
    <s v="9832-AKTI"/>
    <s v="Yes"/>
    <x v="52"/>
    <n v="109"/>
    <n v="194.5"/>
    <n v="88"/>
    <n v="244.2"/>
    <s v="Yes"/>
    <x v="0"/>
    <n v="61.1"/>
    <n v="3"/>
    <n v="6"/>
    <x v="1"/>
    <n v="10"/>
    <x v="12"/>
    <s v="310-7031"/>
    <s v="Female"/>
    <x v="52"/>
    <s v="No"/>
    <s v="No"/>
    <s v="No"/>
    <x v="0"/>
    <n v="0"/>
    <s v="No"/>
    <x v="0"/>
    <s v="Credit Card"/>
    <n v="19"/>
    <n v="409"/>
    <x v="1"/>
    <x v="1"/>
    <n v="1"/>
    <n v="1"/>
    <x v="1"/>
  </r>
  <r>
    <s v="0957-PFRL"/>
    <s v="Yes"/>
    <x v="0"/>
    <n v="5"/>
    <n v="12"/>
    <n v="4"/>
    <n v="9.8000000000000007"/>
    <s v="Yes"/>
    <x v="0"/>
    <n v="4.9000000000000004"/>
    <n v="5"/>
    <n v="2"/>
    <x v="0"/>
    <n v="0"/>
    <x v="38"/>
    <s v="327-2600"/>
    <s v="Female"/>
    <x v="57"/>
    <s v="No"/>
    <s v="Yes"/>
    <s v="No"/>
    <x v="2"/>
    <n v="0"/>
    <s v="No"/>
    <x v="0"/>
    <s v="Direct Debit"/>
    <n v="51"/>
    <n v="51"/>
    <x v="1"/>
    <x v="3"/>
    <n v="1"/>
    <n v="1"/>
    <x v="0"/>
  </r>
  <r>
    <s v="3800-WUIT"/>
    <s v="Yes"/>
    <x v="11"/>
    <n v="67"/>
    <n v="184.7"/>
    <n v="84"/>
    <n v="170.1"/>
    <s v="Yes"/>
    <x v="0"/>
    <n v="42.5"/>
    <n v="5"/>
    <n v="2"/>
    <x v="0"/>
    <n v="0"/>
    <x v="46"/>
    <s v="321-6178"/>
    <s v="Female"/>
    <x v="49"/>
    <s v="No"/>
    <s v="No"/>
    <s v="No"/>
    <x v="0"/>
    <n v="0"/>
    <s v="Yes"/>
    <x v="0"/>
    <s v="Direct Debit"/>
    <n v="52"/>
    <n v="1063"/>
    <x v="1"/>
    <x v="3"/>
    <n v="1"/>
    <n v="1"/>
    <x v="0"/>
  </r>
  <r>
    <s v="1105-PRAB"/>
    <s v="Yes"/>
    <x v="48"/>
    <n v="19"/>
    <n v="43.8"/>
    <n v="20"/>
    <n v="57.5"/>
    <s v="Yes"/>
    <x v="0"/>
    <n v="14.4"/>
    <n v="0"/>
    <n v="12"/>
    <x v="0"/>
    <n v="0"/>
    <x v="45"/>
    <s v="280-2619"/>
    <s v="Female"/>
    <x v="19"/>
    <s v="Yes"/>
    <s v="No"/>
    <s v="No"/>
    <x v="1"/>
    <n v="0"/>
    <s v="Yes"/>
    <x v="0"/>
    <s v="Paper Check"/>
    <n v="55"/>
    <n v="299"/>
    <x v="1"/>
    <x v="4"/>
    <n v="1"/>
    <n v="1"/>
    <x v="2"/>
  </r>
  <r>
    <s v="5127-EYJS"/>
    <s v="Yes"/>
    <x v="41"/>
    <n v="155"/>
    <n v="368.6"/>
    <n v="296"/>
    <n v="1161.8"/>
    <s v="Yes"/>
    <x v="0"/>
    <n v="387.3"/>
    <n v="1"/>
    <n v="2"/>
    <x v="0"/>
    <n v="0"/>
    <x v="42"/>
    <s v="358-7462"/>
    <s v="Male"/>
    <x v="54"/>
    <s v="No"/>
    <s v="No"/>
    <s v="No"/>
    <x v="0"/>
    <n v="0"/>
    <s v="Yes"/>
    <x v="1"/>
    <s v="Direct Debit"/>
    <n v="70"/>
    <n v="5172"/>
    <x v="1"/>
    <x v="4"/>
    <n v="1"/>
    <n v="1"/>
    <x v="0"/>
  </r>
  <r>
    <s v="1443-GGJW"/>
    <s v="Yes"/>
    <x v="47"/>
    <n v="126"/>
    <n v="329.8"/>
    <n v="220"/>
    <n v="819.5"/>
    <s v="Yes"/>
    <x v="0"/>
    <n v="163.9"/>
    <n v="1"/>
    <n v="3"/>
    <x v="0"/>
    <n v="0"/>
    <x v="46"/>
    <s v="321-4122"/>
    <s v="Female"/>
    <x v="57"/>
    <s v="No"/>
    <s v="Yes"/>
    <s v="No"/>
    <x v="2"/>
    <n v="0"/>
    <s v="No"/>
    <x v="0"/>
    <s v="Direct Debit"/>
    <n v="37"/>
    <n v="2008"/>
    <x v="3"/>
    <x v="5"/>
    <n v="1"/>
    <n v="1"/>
    <x v="0"/>
  </r>
  <r>
    <s v="1356-SRKD"/>
    <s v="Yes"/>
    <x v="30"/>
    <n v="24"/>
    <n v="50.6"/>
    <n v="12"/>
    <n v="25.5"/>
    <s v="Yes"/>
    <x v="0"/>
    <n v="8.5"/>
    <n v="1"/>
    <n v="6"/>
    <x v="0"/>
    <n v="0"/>
    <x v="13"/>
    <s v="361-3071"/>
    <s v="Male"/>
    <x v="58"/>
    <s v="No"/>
    <s v="No"/>
    <s v="No"/>
    <x v="0"/>
    <n v="0"/>
    <s v="No"/>
    <x v="0"/>
    <s v="Direct Debit"/>
    <n v="43"/>
    <n v="135"/>
    <x v="1"/>
    <x v="15"/>
    <n v="1"/>
    <n v="1"/>
    <x v="1"/>
  </r>
  <r>
    <s v="2706-XWVZ"/>
    <s v="Yes"/>
    <x v="61"/>
    <n v="22"/>
    <n v="62.5"/>
    <n v="32"/>
    <n v="124"/>
    <s v="Yes"/>
    <x v="0"/>
    <n v="41.3"/>
    <n v="5"/>
    <n v="3"/>
    <x v="1"/>
    <n v="30"/>
    <x v="3"/>
    <s v="360-4995"/>
    <s v="Male"/>
    <x v="7"/>
    <s v="No"/>
    <s v="No"/>
    <s v="No"/>
    <x v="0"/>
    <n v="0"/>
    <s v="Yes"/>
    <x v="0"/>
    <s v="Direct Debit"/>
    <n v="39"/>
    <n v="308"/>
    <x v="1"/>
    <x v="15"/>
    <n v="1"/>
    <n v="1"/>
    <x v="0"/>
  </r>
  <r>
    <s v="1131-PFID"/>
    <s v="Yes"/>
    <x v="48"/>
    <n v="25"/>
    <n v="68.5"/>
    <n v="20"/>
    <n v="44"/>
    <s v="Yes"/>
    <x v="0"/>
    <n v="22"/>
    <n v="4"/>
    <n v="8"/>
    <x v="0"/>
    <n v="0"/>
    <x v="16"/>
    <s v="291-6045"/>
    <s v="Male"/>
    <x v="58"/>
    <s v="No"/>
    <s v="No"/>
    <s v="No"/>
    <x v="0"/>
    <n v="0"/>
    <s v="Yes"/>
    <x v="0"/>
    <s v="Direct Debit"/>
    <n v="59"/>
    <n v="287"/>
    <x v="1"/>
    <x v="15"/>
    <n v="1"/>
    <n v="1"/>
    <x v="1"/>
  </r>
  <r>
    <s v="3691-SZBV"/>
    <s v="Yes"/>
    <x v="15"/>
    <n v="10"/>
    <n v="22"/>
    <n v="8"/>
    <n v="23.6"/>
    <s v="Yes"/>
    <x v="0"/>
    <n v="4.7"/>
    <n v="0"/>
    <n v="9"/>
    <x v="0"/>
    <n v="0"/>
    <x v="15"/>
    <s v="348-4558"/>
    <s v="Female"/>
    <x v="52"/>
    <s v="No"/>
    <s v="No"/>
    <s v="No"/>
    <x v="0"/>
    <n v="0"/>
    <s v="No"/>
    <x v="0"/>
    <s v="Direct Debit"/>
    <n v="45"/>
    <n v="99"/>
    <x v="1"/>
    <x v="1"/>
    <n v="1"/>
    <n v="1"/>
    <x v="1"/>
  </r>
  <r>
    <s v="7997-TGGG"/>
    <s v="Yes"/>
    <x v="0"/>
    <n v="2"/>
    <n v="4"/>
    <n v="4"/>
    <n v="10.8"/>
    <s v="Yes"/>
    <x v="0"/>
    <n v="5.4"/>
    <n v="2"/>
    <n v="1"/>
    <x v="0"/>
    <n v="0"/>
    <x v="29"/>
    <s v="242-9408"/>
    <s v="Male"/>
    <x v="3"/>
    <s v="No"/>
    <s v="No"/>
    <s v="No"/>
    <x v="0"/>
    <n v="0"/>
    <s v="No"/>
    <x v="0"/>
    <s v="Direct Debit"/>
    <n v="38"/>
    <n v="38"/>
    <x v="5"/>
    <x v="11"/>
    <n v="1"/>
    <n v="1"/>
    <x v="0"/>
  </r>
  <r>
    <s v="9112-IFUN"/>
    <s v="Yes"/>
    <x v="33"/>
    <n v="347"/>
    <n v="773.3"/>
    <n v="0"/>
    <n v="0"/>
    <s v="No"/>
    <x v="1"/>
    <n v="0"/>
    <n v="4"/>
    <n v="8"/>
    <x v="0"/>
    <n v="0"/>
    <x v="6"/>
    <s v="313-2905"/>
    <s v="Male"/>
    <x v="35"/>
    <s v="No"/>
    <s v="No"/>
    <s v="No"/>
    <x v="0"/>
    <n v="0"/>
    <s v="No"/>
    <x v="2"/>
    <s v="Direct Debit"/>
    <n v="49"/>
    <n v="3174"/>
    <x v="4"/>
    <x v="9"/>
    <n v="1"/>
    <n v="1"/>
    <x v="1"/>
  </r>
  <r>
    <s v="3314-KNHM"/>
    <s v="Yes"/>
    <x v="1"/>
    <n v="88"/>
    <n v="228.6"/>
    <n v="132"/>
    <n v="244.2"/>
    <s v="Yes"/>
    <x v="0"/>
    <n v="122.1"/>
    <n v="0"/>
    <n v="2"/>
    <x v="0"/>
    <n v="0"/>
    <x v="45"/>
    <s v="320-7741"/>
    <s v="Female"/>
    <x v="1"/>
    <s v="No"/>
    <s v="No"/>
    <s v="No"/>
    <x v="0"/>
    <n v="0"/>
    <s v="Yes"/>
    <x v="0"/>
    <s v="Direct Debit"/>
    <n v="41"/>
    <n v="1325"/>
    <x v="4"/>
    <x v="8"/>
    <n v="1"/>
    <n v="1"/>
    <x v="0"/>
  </r>
  <r>
    <s v="6893-XGEP"/>
    <s v="Yes"/>
    <x v="70"/>
    <n v="77"/>
    <n v="176.8"/>
    <n v="60"/>
    <n v="130.5"/>
    <s v="Yes"/>
    <x v="0"/>
    <n v="65.3"/>
    <n v="1"/>
    <n v="20"/>
    <x v="1"/>
    <n v="64"/>
    <x v="30"/>
    <s v="304-2859"/>
    <s v="Female"/>
    <x v="17"/>
    <s v="Yes"/>
    <s v="No"/>
    <s v="No"/>
    <x v="1"/>
    <n v="0"/>
    <s v="No"/>
    <x v="0"/>
    <s v="Direct Debit"/>
    <n v="38"/>
    <n v="556"/>
    <x v="4"/>
    <x v="20"/>
    <n v="1"/>
    <n v="1"/>
    <x v="2"/>
  </r>
  <r>
    <s v="5878-PNMG"/>
    <s v="Yes"/>
    <x v="15"/>
    <n v="5"/>
    <n v="11.3"/>
    <n v="8"/>
    <n v="23.8"/>
    <s v="Yes"/>
    <x v="0"/>
    <n v="4.8"/>
    <n v="4"/>
    <n v="0"/>
    <x v="1"/>
    <n v="0"/>
    <x v="7"/>
    <s v="362-5386"/>
    <s v="Female"/>
    <x v="4"/>
    <s v="Yes"/>
    <s v="No"/>
    <s v="No"/>
    <x v="1"/>
    <n v="0"/>
    <s v="No"/>
    <x v="0"/>
    <s v="Paper Check"/>
    <n v="10"/>
    <n v="17"/>
    <x v="4"/>
    <x v="12"/>
    <n v="1"/>
    <n v="1"/>
    <x v="0"/>
  </r>
  <r>
    <s v="8609-AFGH"/>
    <s v="Yes"/>
    <x v="43"/>
    <n v="9"/>
    <n v="21.5"/>
    <n v="16"/>
    <n v="59.2"/>
    <s v="Yes"/>
    <x v="0"/>
    <n v="19.7"/>
    <n v="5"/>
    <n v="10"/>
    <x v="0"/>
    <n v="0"/>
    <x v="39"/>
    <s v="344-4935"/>
    <s v="Female"/>
    <x v="57"/>
    <s v="No"/>
    <s v="Yes"/>
    <s v="No"/>
    <x v="2"/>
    <n v="0"/>
    <s v="No"/>
    <x v="0"/>
    <s v="Direct Debit"/>
    <n v="32"/>
    <n v="137"/>
    <x v="5"/>
    <x v="13"/>
    <n v="1"/>
    <n v="1"/>
    <x v="1"/>
  </r>
  <r>
    <s v="4484-CLOS"/>
    <s v="Yes"/>
    <x v="15"/>
    <n v="6"/>
    <n v="15.7"/>
    <n v="8"/>
    <n v="17.2"/>
    <s v="Yes"/>
    <x v="0"/>
    <n v="8.6"/>
    <n v="4"/>
    <n v="5"/>
    <x v="0"/>
    <n v="0"/>
    <x v="17"/>
    <s v="333-2586"/>
    <s v="Female"/>
    <x v="50"/>
    <s v="No"/>
    <s v="No"/>
    <s v="No"/>
    <x v="0"/>
    <n v="0"/>
    <s v="No"/>
    <x v="0"/>
    <s v="Credit Card"/>
    <n v="26"/>
    <n v="52"/>
    <x v="5"/>
    <x v="14"/>
    <n v="1"/>
    <n v="1"/>
    <x v="1"/>
  </r>
  <r>
    <s v="5830-IBCE"/>
    <s v="Yes"/>
    <x v="51"/>
    <n v="68"/>
    <n v="166.7"/>
    <n v="96"/>
    <n v="247.2"/>
    <s v="Yes"/>
    <x v="0"/>
    <n v="61.8"/>
    <n v="0"/>
    <n v="1"/>
    <x v="0"/>
    <n v="0"/>
    <x v="9"/>
    <s v="272-2489"/>
    <s v="Female"/>
    <x v="26"/>
    <s v="No"/>
    <s v="No"/>
    <s v="No"/>
    <x v="0"/>
    <n v="0"/>
    <s v="No"/>
    <x v="0"/>
    <s v="Direct Debit"/>
    <n v="35"/>
    <n v="823"/>
    <x v="5"/>
    <x v="18"/>
    <n v="1"/>
    <n v="1"/>
    <x v="0"/>
  </r>
  <r>
    <s v="9067-MDOY"/>
    <s v="Yes"/>
    <x v="56"/>
    <n v="83"/>
    <n v="207"/>
    <n v="104"/>
    <n v="408.2"/>
    <s v="Yes"/>
    <x v="0"/>
    <n v="204.1"/>
    <n v="0"/>
    <n v="6"/>
    <x v="0"/>
    <n v="0"/>
    <x v="50"/>
    <s v="313-1578"/>
    <s v="Female"/>
    <x v="57"/>
    <s v="No"/>
    <s v="Yes"/>
    <s v="No"/>
    <x v="2"/>
    <n v="0"/>
    <s v="No"/>
    <x v="0"/>
    <s v="Credit Card"/>
    <n v="63"/>
    <n v="1627"/>
    <x v="5"/>
    <x v="11"/>
    <n v="1"/>
    <n v="1"/>
    <x v="1"/>
  </r>
  <r>
    <s v="0427-GNBF"/>
    <s v="Yes"/>
    <x v="36"/>
    <n v="214"/>
    <n v="631.70000000000005"/>
    <n v="168"/>
    <n v="214.2"/>
    <s v="Yes"/>
    <x v="0"/>
    <n v="107.1"/>
    <n v="1"/>
    <n v="12"/>
    <x v="1"/>
    <n v="78"/>
    <x v="43"/>
    <s v="331-5420"/>
    <s v="Male"/>
    <x v="39"/>
    <s v="No"/>
    <s v="No"/>
    <s v="No"/>
    <x v="0"/>
    <n v="0"/>
    <s v="No"/>
    <x v="1"/>
    <s v="Direct Debit"/>
    <n v="60"/>
    <n v="2530"/>
    <x v="4"/>
    <x v="9"/>
    <n v="1"/>
    <n v="1"/>
    <x v="2"/>
  </r>
  <r>
    <s v="4794-PSFW"/>
    <s v="Yes"/>
    <x v="3"/>
    <n v="44"/>
    <n v="119.1"/>
    <n v="40"/>
    <n v="94"/>
    <s v="Yes"/>
    <x v="0"/>
    <n v="18.8"/>
    <n v="2"/>
    <n v="4"/>
    <x v="0"/>
    <n v="0"/>
    <x v="19"/>
    <s v="295-7668"/>
    <s v="Male"/>
    <x v="18"/>
    <s v="No"/>
    <s v="No"/>
    <s v="No"/>
    <x v="0"/>
    <n v="0"/>
    <s v="No"/>
    <x v="0"/>
    <s v="Direct Debit"/>
    <n v="43"/>
    <n v="430"/>
    <x v="4"/>
    <x v="8"/>
    <n v="1"/>
    <n v="1"/>
    <x v="0"/>
  </r>
  <r>
    <s v="2429-SFGL"/>
    <s v="Yes"/>
    <x v="15"/>
    <n v="10"/>
    <n v="24.7"/>
    <n v="8"/>
    <n v="15.6"/>
    <s v="Yes"/>
    <x v="0"/>
    <n v="3.1"/>
    <n v="4"/>
    <n v="3"/>
    <x v="0"/>
    <n v="0"/>
    <x v="29"/>
    <s v="303-3481"/>
    <s v="Female"/>
    <x v="37"/>
    <s v="No"/>
    <s v="No"/>
    <s v="No"/>
    <x v="0"/>
    <n v="0"/>
    <s v="No"/>
    <x v="0"/>
    <s v="Direct Debit"/>
    <n v="50"/>
    <n v="102"/>
    <x v="4"/>
    <x v="20"/>
    <n v="1"/>
    <n v="1"/>
    <x v="0"/>
  </r>
  <r>
    <s v="7087-OBOQ"/>
    <s v="Yes"/>
    <x v="37"/>
    <n v="16"/>
    <n v="47.1"/>
    <n v="36"/>
    <n v="116.1"/>
    <s v="Yes"/>
    <x v="0"/>
    <n v="29"/>
    <n v="0"/>
    <n v="7"/>
    <x v="0"/>
    <n v="0"/>
    <x v="8"/>
    <s v="297-6352"/>
    <s v="Male"/>
    <x v="34"/>
    <s v="No"/>
    <s v="Yes"/>
    <s v="No"/>
    <x v="2"/>
    <n v="0"/>
    <s v="No"/>
    <x v="0"/>
    <s v="Direct Debit"/>
    <n v="55"/>
    <n v="520"/>
    <x v="4"/>
    <x v="6"/>
    <n v="1"/>
    <n v="1"/>
    <x v="1"/>
  </r>
  <r>
    <s v="4262-CYFW"/>
    <s v="Yes"/>
    <x v="13"/>
    <n v="151"/>
    <n v="335.4"/>
    <n v="112"/>
    <n v="184.8"/>
    <s v="Yes"/>
    <x v="0"/>
    <n v="46.2"/>
    <n v="0"/>
    <n v="4"/>
    <x v="0"/>
    <n v="0"/>
    <x v="37"/>
    <s v="368-2467"/>
    <s v="Female"/>
    <x v="27"/>
    <s v="No"/>
    <s v="Yes"/>
    <s v="No"/>
    <x v="2"/>
    <n v="0"/>
    <s v="Yes"/>
    <x v="0"/>
    <s v="Credit Card"/>
    <n v="53"/>
    <n v="1471"/>
    <x v="2"/>
    <x v="7"/>
    <n v="1"/>
    <n v="1"/>
    <x v="0"/>
  </r>
  <r>
    <s v="6090-IUUD"/>
    <s v="Yes"/>
    <x v="8"/>
    <n v="454"/>
    <n v="1116.7"/>
    <n v="280"/>
    <n v="903"/>
    <s v="Yes"/>
    <x v="0"/>
    <n v="180.6"/>
    <n v="0"/>
    <n v="12"/>
    <x v="0"/>
    <n v="0"/>
    <x v="15"/>
    <s v="324-10532"/>
    <s v="Male"/>
    <x v="40"/>
    <s v="No"/>
    <s v="No"/>
    <s v="No"/>
    <x v="0"/>
    <n v="0"/>
    <s v="Yes"/>
    <x v="1"/>
    <s v="Direct Debit"/>
    <n v="43"/>
    <n v="3030"/>
    <x v="3"/>
    <x v="16"/>
    <n v="1"/>
    <n v="1"/>
    <x v="2"/>
  </r>
  <r>
    <s v="3472-HKAO"/>
    <s v="Yes"/>
    <x v="18"/>
    <n v="47"/>
    <n v="121.3"/>
    <n v="80"/>
    <n v="276"/>
    <s v="Yes"/>
    <x v="0"/>
    <n v="92"/>
    <n v="3"/>
    <n v="4"/>
    <x v="0"/>
    <n v="0"/>
    <x v="22"/>
    <s v="394-2932"/>
    <s v="Male"/>
    <x v="18"/>
    <s v="No"/>
    <s v="No"/>
    <s v="No"/>
    <x v="0"/>
    <n v="0"/>
    <s v="Yes"/>
    <x v="0"/>
    <s v="Credit Card"/>
    <n v="53"/>
    <n v="1072"/>
    <x v="3"/>
    <x v="5"/>
    <n v="1"/>
    <n v="1"/>
    <x v="0"/>
  </r>
  <r>
    <s v="0318-NISS"/>
    <s v="Yes"/>
    <x v="6"/>
    <n v="218"/>
    <n v="621.6"/>
    <n v="228"/>
    <n v="906.3"/>
    <s v="Yes"/>
    <x v="0"/>
    <n v="226.6"/>
    <n v="4"/>
    <n v="15"/>
    <x v="1"/>
    <n v="70"/>
    <x v="49"/>
    <s v="252-3752"/>
    <s v="Female"/>
    <x v="41"/>
    <s v="No"/>
    <s v="Yes"/>
    <s v="No"/>
    <x v="2"/>
    <n v="0"/>
    <s v="Yes"/>
    <x v="0"/>
    <s v="Direct Debit"/>
    <n v="62"/>
    <n v="3528"/>
    <x v="3"/>
    <x v="5"/>
    <n v="1"/>
    <n v="1"/>
    <x v="2"/>
  </r>
  <r>
    <s v="5159-CKSO"/>
    <s v="Yes"/>
    <x v="27"/>
    <n v="407"/>
    <n v="980.5"/>
    <n v="260"/>
    <n v="819"/>
    <s v="Yes"/>
    <x v="0"/>
    <n v="204.8"/>
    <n v="4"/>
    <n v="1"/>
    <x v="0"/>
    <n v="0"/>
    <x v="31"/>
    <s v="319-2376"/>
    <s v="Female"/>
    <x v="65"/>
    <s v="No"/>
    <s v="Yes"/>
    <s v="No"/>
    <x v="2"/>
    <n v="0"/>
    <s v="Yes"/>
    <x v="2"/>
    <s v="Direct Debit"/>
    <n v="36"/>
    <n v="2323"/>
    <x v="3"/>
    <x v="5"/>
    <n v="1"/>
    <n v="1"/>
    <x v="0"/>
  </r>
  <r>
    <s v="4248-SNJX"/>
    <s v="Yes"/>
    <x v="52"/>
    <n v="109"/>
    <n v="224.8"/>
    <n v="88"/>
    <n v="167.2"/>
    <s v="Yes"/>
    <x v="0"/>
    <n v="33.4"/>
    <n v="5"/>
    <n v="7"/>
    <x v="0"/>
    <n v="0"/>
    <x v="48"/>
    <s v="274-2059"/>
    <s v="Male"/>
    <x v="47"/>
    <s v="No"/>
    <s v="Yes"/>
    <s v="No"/>
    <x v="2"/>
    <n v="0"/>
    <s v="No"/>
    <x v="0"/>
    <s v="Direct Debit"/>
    <n v="27"/>
    <n v="609"/>
    <x v="3"/>
    <x v="16"/>
    <n v="1"/>
    <n v="1"/>
    <x v="1"/>
  </r>
  <r>
    <s v="8805-CFXT"/>
    <s v="Yes"/>
    <x v="0"/>
    <n v="7"/>
    <n v="15"/>
    <n v="4"/>
    <n v="5.0999999999999996"/>
    <s v="Yes"/>
    <x v="0"/>
    <n v="1.7"/>
    <n v="1"/>
    <n v="7"/>
    <x v="0"/>
    <n v="0"/>
    <x v="11"/>
    <s v="339-6461"/>
    <s v="Female"/>
    <x v="55"/>
    <s v="No"/>
    <s v="Yes"/>
    <s v="No"/>
    <x v="2"/>
    <n v="0"/>
    <s v="No"/>
    <x v="0"/>
    <s v="Paper Check"/>
    <n v="16"/>
    <n v="16"/>
    <x v="3"/>
    <x v="16"/>
    <n v="1"/>
    <n v="1"/>
    <x v="1"/>
  </r>
  <r>
    <s v="2746-TIPH"/>
    <s v="Yes"/>
    <x v="28"/>
    <n v="262"/>
    <n v="505.8"/>
    <n v="144"/>
    <n v="291.60000000000002"/>
    <s v="Yes"/>
    <x v="0"/>
    <n v="58.3"/>
    <n v="0"/>
    <n v="7"/>
    <x v="0"/>
    <n v="0"/>
    <x v="29"/>
    <s v="238-4937"/>
    <s v="Male"/>
    <x v="48"/>
    <s v="No"/>
    <s v="No"/>
    <s v="No"/>
    <x v="0"/>
    <n v="0"/>
    <s v="No"/>
    <x v="0"/>
    <s v="Direct Debit"/>
    <n v="39"/>
    <n v="1392"/>
    <x v="3"/>
    <x v="16"/>
    <n v="1"/>
    <n v="1"/>
    <x v="1"/>
  </r>
  <r>
    <s v="0966-VXQW"/>
    <s v="Yes"/>
    <x v="0"/>
    <n v="4"/>
    <n v="9"/>
    <n v="0"/>
    <n v="0"/>
    <s v="No"/>
    <x v="1"/>
    <n v="0"/>
    <n v="2"/>
    <n v="0"/>
    <x v="1"/>
    <n v="0"/>
    <x v="36"/>
    <s v="343-8888"/>
    <s v="Male"/>
    <x v="11"/>
    <s v="No"/>
    <s v="No"/>
    <s v="No"/>
    <x v="0"/>
    <n v="0"/>
    <s v="No"/>
    <x v="0"/>
    <s v="Paper Check"/>
    <n v="9"/>
    <n v="9"/>
    <x v="3"/>
    <x v="5"/>
    <n v="1"/>
    <n v="1"/>
    <x v="0"/>
  </r>
  <r>
    <s v="5414-WVUE"/>
    <s v="Yes"/>
    <x v="0"/>
    <n v="3"/>
    <n v="4"/>
    <n v="4"/>
    <n v="10.3"/>
    <s v="Yes"/>
    <x v="0"/>
    <n v="2.1"/>
    <n v="1"/>
    <n v="4"/>
    <x v="0"/>
    <n v="0"/>
    <x v="6"/>
    <s v="326-3840"/>
    <s v="Male"/>
    <x v="35"/>
    <s v="No"/>
    <s v="No"/>
    <s v="No"/>
    <x v="0"/>
    <n v="0"/>
    <s v="No"/>
    <x v="0"/>
    <s v="Direct Debit"/>
    <n v="36"/>
    <n v="36"/>
    <x v="2"/>
    <x v="19"/>
    <n v="1"/>
    <n v="1"/>
    <x v="0"/>
  </r>
  <r>
    <s v="4972-EBSC"/>
    <s v="Yes"/>
    <x v="0"/>
    <n v="2"/>
    <n v="5"/>
    <n v="4"/>
    <n v="5.5"/>
    <s v="Yes"/>
    <x v="0"/>
    <n v="2.8"/>
    <n v="4"/>
    <n v="6"/>
    <x v="1"/>
    <n v="5"/>
    <x v="17"/>
    <s v="383-4469"/>
    <s v="Male"/>
    <x v="24"/>
    <s v="No"/>
    <s v="No"/>
    <s v="No"/>
    <x v="0"/>
    <n v="0"/>
    <s v="Yes"/>
    <x v="0"/>
    <s v="Paper Check"/>
    <n v="40"/>
    <n v="40"/>
    <x v="2"/>
    <x v="2"/>
    <n v="1"/>
    <n v="1"/>
    <x v="1"/>
  </r>
  <r>
    <s v="9402-GHDH"/>
    <s v="Yes"/>
    <x v="46"/>
    <n v="165"/>
    <n v="477.4"/>
    <n v="160"/>
    <n v="516"/>
    <s v="Yes"/>
    <x v="0"/>
    <n v="172"/>
    <n v="3"/>
    <n v="2"/>
    <x v="0"/>
    <n v="0"/>
    <x v="22"/>
    <s v="412-5831"/>
    <s v="Male"/>
    <x v="3"/>
    <s v="No"/>
    <s v="No"/>
    <s v="No"/>
    <x v="0"/>
    <n v="0"/>
    <s v="Yes"/>
    <x v="1"/>
    <s v="Credit Card"/>
    <n v="52"/>
    <n v="2080"/>
    <x v="2"/>
    <x v="2"/>
    <n v="1"/>
    <n v="1"/>
    <x v="0"/>
  </r>
  <r>
    <s v="4574-BVZN"/>
    <s v="Yes"/>
    <x v="48"/>
    <n v="36"/>
    <n v="83.3"/>
    <n v="20"/>
    <n v="49"/>
    <s v="Yes"/>
    <x v="0"/>
    <n v="16.3"/>
    <n v="4"/>
    <n v="2"/>
    <x v="0"/>
    <n v="0"/>
    <x v="39"/>
    <s v="357-6692"/>
    <s v="Male"/>
    <x v="30"/>
    <s v="No"/>
    <s v="No"/>
    <s v="No"/>
    <x v="0"/>
    <n v="0"/>
    <s v="Yes"/>
    <x v="0"/>
    <s v="Paper Check"/>
    <n v="53"/>
    <n v="277"/>
    <x v="2"/>
    <x v="2"/>
    <n v="1"/>
    <n v="1"/>
    <x v="0"/>
  </r>
  <r>
    <s v="5016-IDJZ"/>
    <s v="Yes"/>
    <x v="7"/>
    <n v="46"/>
    <n v="124.2"/>
    <n v="100"/>
    <n v="320"/>
    <s v="Yes"/>
    <x v="0"/>
    <n v="80"/>
    <n v="0"/>
    <n v="1"/>
    <x v="0"/>
    <n v="0"/>
    <x v="40"/>
    <s v="404-3386"/>
    <s v="Male"/>
    <x v="57"/>
    <s v="No"/>
    <s v="Yes"/>
    <s v="No"/>
    <x v="2"/>
    <n v="0"/>
    <s v="No"/>
    <x v="0"/>
    <s v="Direct Debit"/>
    <n v="26"/>
    <n v="636"/>
    <x v="1"/>
    <x v="3"/>
    <n v="1"/>
    <n v="1"/>
    <x v="0"/>
  </r>
  <r>
    <s v="7167-HXEE"/>
    <s v="Yes"/>
    <x v="15"/>
    <n v="6"/>
    <n v="19.100000000000001"/>
    <n v="8"/>
    <n v="21.6"/>
    <s v="Yes"/>
    <x v="0"/>
    <n v="7.2"/>
    <n v="5"/>
    <n v="15"/>
    <x v="0"/>
    <n v="0"/>
    <x v="29"/>
    <s v="340-5053"/>
    <s v="Male"/>
    <x v="10"/>
    <s v="No"/>
    <s v="No"/>
    <s v="No"/>
    <x v="0"/>
    <n v="0"/>
    <s v="No"/>
    <x v="0"/>
    <s v="Direct Debit"/>
    <n v="45"/>
    <n v="95"/>
    <x v="2"/>
    <x v="7"/>
    <n v="1"/>
    <n v="1"/>
    <x v="2"/>
  </r>
  <r>
    <s v="1686-GFDV"/>
    <s v="Yes"/>
    <x v="43"/>
    <n v="11"/>
    <n v="30.9"/>
    <n v="16"/>
    <n v="34.4"/>
    <s v="Yes"/>
    <x v="0"/>
    <n v="11.5"/>
    <n v="4"/>
    <n v="9"/>
    <x v="0"/>
    <n v="0"/>
    <x v="34"/>
    <s v="345-8384"/>
    <s v="Male"/>
    <x v="30"/>
    <s v="No"/>
    <s v="No"/>
    <s v="No"/>
    <x v="0"/>
    <n v="0"/>
    <s v="No"/>
    <x v="0"/>
    <s v="Direct Debit"/>
    <n v="22"/>
    <n v="95"/>
    <x v="1"/>
    <x v="15"/>
    <n v="1"/>
    <n v="1"/>
    <x v="1"/>
  </r>
  <r>
    <s v="4372-HLSF"/>
    <s v="Yes"/>
    <x v="32"/>
    <n v="17"/>
    <n v="42.4"/>
    <n v="0"/>
    <n v="0"/>
    <s v="No"/>
    <x v="1"/>
    <n v="0"/>
    <n v="4"/>
    <n v="0"/>
    <x v="1"/>
    <n v="0"/>
    <x v="1"/>
    <s v="313-3274"/>
    <s v="Male"/>
    <x v="48"/>
    <s v="No"/>
    <s v="No"/>
    <s v="No"/>
    <x v="0"/>
    <n v="0"/>
    <s v="No"/>
    <x v="0"/>
    <s v="Credit Card"/>
    <n v="15"/>
    <n v="154"/>
    <x v="1"/>
    <x v="1"/>
    <n v="1"/>
    <n v="1"/>
    <x v="0"/>
  </r>
  <r>
    <s v="6161-SVBO"/>
    <s v="Yes"/>
    <x v="43"/>
    <n v="12"/>
    <n v="33.700000000000003"/>
    <n v="0"/>
    <n v="0"/>
    <s v="No"/>
    <x v="1"/>
    <n v="0"/>
    <n v="5"/>
    <n v="30"/>
    <x v="1"/>
    <n v="19"/>
    <x v="24"/>
    <s v="370-7359"/>
    <s v="Female"/>
    <x v="22"/>
    <s v="Yes"/>
    <s v="No"/>
    <s v="No"/>
    <x v="1"/>
    <n v="0"/>
    <s v="No"/>
    <x v="0"/>
    <s v="Direct Debit"/>
    <n v="41"/>
    <n v="155"/>
    <x v="1"/>
    <x v="3"/>
    <n v="1"/>
    <n v="1"/>
    <x v="2"/>
  </r>
  <r>
    <s v="6416-BUSU"/>
    <s v="Yes"/>
    <x v="0"/>
    <n v="4"/>
    <n v="10"/>
    <n v="4"/>
    <n v="12.7"/>
    <s v="Yes"/>
    <x v="0"/>
    <n v="4.2"/>
    <n v="1"/>
    <n v="21"/>
    <x v="0"/>
    <n v="0"/>
    <x v="30"/>
    <s v="312-7919"/>
    <s v="Male"/>
    <x v="19"/>
    <s v="Yes"/>
    <s v="No"/>
    <s v="No"/>
    <x v="1"/>
    <n v="0"/>
    <s v="No"/>
    <x v="0"/>
    <s v="Paper Check"/>
    <n v="26"/>
    <n v="26"/>
    <x v="1"/>
    <x v="3"/>
    <n v="1"/>
    <n v="1"/>
    <x v="2"/>
  </r>
  <r>
    <s v="2910-BNDW"/>
    <s v="Yes"/>
    <x v="0"/>
    <n v="4"/>
    <n v="12"/>
    <n v="4"/>
    <n v="10.8"/>
    <s v="Yes"/>
    <x v="0"/>
    <n v="5.4"/>
    <n v="5"/>
    <n v="4"/>
    <x v="0"/>
    <n v="0"/>
    <x v="26"/>
    <s v="345-4812"/>
    <s v="Male"/>
    <x v="39"/>
    <s v="No"/>
    <s v="No"/>
    <s v="No"/>
    <x v="0"/>
    <n v="0"/>
    <s v="No"/>
    <x v="0"/>
    <s v="Direct Debit"/>
    <n v="47"/>
    <n v="47"/>
    <x v="1"/>
    <x v="4"/>
    <n v="1"/>
    <n v="1"/>
    <x v="0"/>
  </r>
  <r>
    <s v="6545-OAQZ"/>
    <s v="Yes"/>
    <x v="15"/>
    <n v="4"/>
    <n v="8.6999999999999993"/>
    <n v="8"/>
    <n v="24.6"/>
    <s v="Yes"/>
    <x v="0"/>
    <n v="6.2"/>
    <n v="2"/>
    <n v="5"/>
    <x v="0"/>
    <n v="0"/>
    <x v="32"/>
    <s v="328-7236"/>
    <s v="Male"/>
    <x v="39"/>
    <s v="No"/>
    <s v="No"/>
    <s v="No"/>
    <x v="0"/>
    <n v="0"/>
    <s v="No"/>
    <x v="0"/>
    <s v="Direct Debit"/>
    <n v="24"/>
    <n v="53"/>
    <x v="1"/>
    <x v="4"/>
    <n v="1"/>
    <n v="1"/>
    <x v="1"/>
  </r>
  <r>
    <s v="0604-XBFE"/>
    <s v="Yes"/>
    <x v="30"/>
    <n v="5"/>
    <n v="12.3"/>
    <n v="12"/>
    <n v="48.3"/>
    <s v="Yes"/>
    <x v="0"/>
    <n v="12.1"/>
    <n v="0"/>
    <n v="25"/>
    <x v="0"/>
    <n v="0"/>
    <x v="49"/>
    <s v="300-9351"/>
    <s v="Female"/>
    <x v="19"/>
    <s v="Yes"/>
    <s v="No"/>
    <s v="No"/>
    <x v="1"/>
    <n v="0"/>
    <s v="No"/>
    <x v="0"/>
    <s v="Direct Debit"/>
    <n v="50"/>
    <n v="155"/>
    <x v="1"/>
    <x v="4"/>
    <n v="1"/>
    <n v="1"/>
    <x v="2"/>
  </r>
  <r>
    <s v="5712-YUDR"/>
    <s v="Yes"/>
    <x v="2"/>
    <n v="95"/>
    <n v="220.1"/>
    <n v="176"/>
    <n v="264"/>
    <s v="Yes"/>
    <x v="0"/>
    <n v="132"/>
    <n v="3"/>
    <n v="1"/>
    <x v="0"/>
    <n v="0"/>
    <x v="30"/>
    <s v="341-6358"/>
    <s v="Male"/>
    <x v="3"/>
    <s v="No"/>
    <s v="No"/>
    <s v="No"/>
    <x v="0"/>
    <n v="0"/>
    <s v="Yes"/>
    <x v="1"/>
    <s v="Credit Card"/>
    <n v="28"/>
    <n v="1223"/>
    <x v="1"/>
    <x v="15"/>
    <n v="1"/>
    <n v="1"/>
    <x v="0"/>
  </r>
  <r>
    <s v="2193-TMOP"/>
    <s v="Yes"/>
    <x v="51"/>
    <n v="115"/>
    <n v="293.8"/>
    <n v="96"/>
    <n v="223.2"/>
    <s v="Yes"/>
    <x v="0"/>
    <n v="74.400000000000006"/>
    <n v="4"/>
    <n v="14"/>
    <x v="0"/>
    <n v="0"/>
    <x v="38"/>
    <s v="358-9723"/>
    <s v="Female"/>
    <x v="8"/>
    <s v="No"/>
    <s v="No"/>
    <s v="No"/>
    <x v="0"/>
    <n v="0"/>
    <s v="Yes"/>
    <x v="0"/>
    <s v="Credit Card"/>
    <n v="55"/>
    <n v="1350"/>
    <x v="1"/>
    <x v="15"/>
    <n v="1"/>
    <n v="1"/>
    <x v="2"/>
  </r>
  <r>
    <s v="9715-KKGJ"/>
    <s v="Yes"/>
    <x v="29"/>
    <n v="90"/>
    <n v="180"/>
    <n v="72"/>
    <n v="239.4"/>
    <s v="Yes"/>
    <x v="0"/>
    <n v="79.8"/>
    <n v="0"/>
    <n v="1"/>
    <x v="1"/>
    <n v="12"/>
    <x v="26"/>
    <s v="319-1720"/>
    <s v="Male"/>
    <x v="24"/>
    <s v="No"/>
    <s v="No"/>
    <s v="No"/>
    <x v="0"/>
    <n v="0"/>
    <s v="No"/>
    <x v="0"/>
    <s v="Direct Debit"/>
    <n v="49"/>
    <n v="875"/>
    <x v="1"/>
    <x v="15"/>
    <n v="1"/>
    <n v="1"/>
    <x v="0"/>
  </r>
  <r>
    <s v="8876-KIKJ"/>
    <s v="Yes"/>
    <x v="0"/>
    <n v="5"/>
    <n v="11"/>
    <n v="4"/>
    <n v="10.9"/>
    <s v="Yes"/>
    <x v="0"/>
    <n v="3.6"/>
    <n v="2"/>
    <n v="2"/>
    <x v="0"/>
    <n v="0"/>
    <x v="47"/>
    <s v="243-1584"/>
    <s v="Female"/>
    <x v="31"/>
    <s v="No"/>
    <s v="No"/>
    <s v="No"/>
    <x v="0"/>
    <n v="0"/>
    <s v="No"/>
    <x v="0"/>
    <s v="Paper Check"/>
    <n v="32"/>
    <n v="32"/>
    <x v="1"/>
    <x v="1"/>
    <n v="1"/>
    <n v="1"/>
    <x v="0"/>
  </r>
  <r>
    <s v="9424-OKMS"/>
    <s v="Yes"/>
    <x v="23"/>
    <n v="228"/>
    <n v="722.6"/>
    <n v="264"/>
    <n v="1128.5999999999999"/>
    <s v="Yes"/>
    <x v="0"/>
    <n v="225.7"/>
    <n v="1"/>
    <n v="8"/>
    <x v="0"/>
    <n v="0"/>
    <x v="26"/>
    <s v="304-8009"/>
    <s v="Female"/>
    <x v="34"/>
    <s v="No"/>
    <s v="Yes"/>
    <s v="No"/>
    <x v="2"/>
    <n v="0"/>
    <s v="Yes"/>
    <x v="1"/>
    <s v="Direct Debit"/>
    <n v="51"/>
    <n v="3371"/>
    <x v="1"/>
    <x v="1"/>
    <n v="1"/>
    <n v="1"/>
    <x v="1"/>
  </r>
  <r>
    <s v="4693-ISWA"/>
    <s v="Yes"/>
    <x v="65"/>
    <n v="276"/>
    <n v="540.4"/>
    <n v="196"/>
    <n v="445.9"/>
    <s v="Yes"/>
    <x v="0"/>
    <n v="89.2"/>
    <n v="4"/>
    <n v="0"/>
    <x v="1"/>
    <n v="0"/>
    <x v="10"/>
    <s v="381-1655"/>
    <s v="Female"/>
    <x v="23"/>
    <s v="Yes"/>
    <s v="No"/>
    <s v="No"/>
    <x v="1"/>
    <n v="0"/>
    <s v="No"/>
    <x v="1"/>
    <s v="Direct Debit"/>
    <n v="13"/>
    <n v="646"/>
    <x v="5"/>
    <x v="11"/>
    <n v="1"/>
    <n v="1"/>
    <x v="0"/>
  </r>
  <r>
    <s v="3377-EXVK"/>
    <s v="Yes"/>
    <x v="0"/>
    <n v="5"/>
    <n v="16"/>
    <n v="0"/>
    <n v="0"/>
    <s v="No"/>
    <x v="1"/>
    <n v="0"/>
    <n v="2"/>
    <n v="6"/>
    <x v="0"/>
    <n v="0"/>
    <x v="44"/>
    <s v="366-8228"/>
    <s v="Male"/>
    <x v="61"/>
    <s v="No"/>
    <s v="Yes"/>
    <s v="No"/>
    <x v="2"/>
    <n v="0"/>
    <s v="No"/>
    <x v="0"/>
    <s v="Direct Debit"/>
    <n v="31"/>
    <n v="31"/>
    <x v="4"/>
    <x v="9"/>
    <n v="1"/>
    <n v="1"/>
    <x v="1"/>
  </r>
  <r>
    <s v="5151-SEQP"/>
    <s v="Yes"/>
    <x v="53"/>
    <n v="48"/>
    <n v="126.9"/>
    <n v="64"/>
    <n v="172.8"/>
    <s v="Yes"/>
    <x v="0"/>
    <n v="43.2"/>
    <n v="2"/>
    <n v="2"/>
    <x v="0"/>
    <n v="0"/>
    <x v="4"/>
    <s v="364-8012"/>
    <s v="Female"/>
    <x v="43"/>
    <s v="No"/>
    <s v="No"/>
    <s v="No"/>
    <x v="2"/>
    <n v="0"/>
    <s v="No"/>
    <x v="0"/>
    <s v="Direct Debit"/>
    <n v="30"/>
    <n v="482"/>
    <x v="4"/>
    <x v="8"/>
    <n v="1"/>
    <n v="1"/>
    <x v="0"/>
  </r>
  <r>
    <s v="5114-JYSC"/>
    <s v="Yes"/>
    <x v="43"/>
    <n v="13"/>
    <n v="33.700000000000003"/>
    <n v="16"/>
    <n v="42.8"/>
    <s v="Yes"/>
    <x v="0"/>
    <n v="14.3"/>
    <n v="2"/>
    <n v="5"/>
    <x v="0"/>
    <n v="0"/>
    <x v="50"/>
    <s v="326-8867"/>
    <s v="Female"/>
    <x v="2"/>
    <s v="No"/>
    <s v="No"/>
    <s v="No"/>
    <x v="0"/>
    <n v="0"/>
    <s v="No"/>
    <x v="0"/>
    <s v="Paper Check"/>
    <n v="23"/>
    <n v="97"/>
    <x v="4"/>
    <x v="20"/>
    <n v="1"/>
    <n v="1"/>
    <x v="1"/>
  </r>
  <r>
    <s v="7472-TNYK"/>
    <s v="Yes"/>
    <x v="37"/>
    <n v="48"/>
    <n v="149.9"/>
    <n v="36"/>
    <n v="89.1"/>
    <s v="Yes"/>
    <x v="0"/>
    <n v="29.7"/>
    <n v="2"/>
    <n v="14"/>
    <x v="1"/>
    <n v="7"/>
    <x v="32"/>
    <s v="323-6277"/>
    <s v="Female"/>
    <x v="12"/>
    <s v="Yes"/>
    <s v="No"/>
    <s v="No"/>
    <x v="1"/>
    <n v="0"/>
    <s v="No"/>
    <x v="0"/>
    <s v="Paper Check"/>
    <n v="26"/>
    <n v="239"/>
    <x v="4"/>
    <x v="6"/>
    <n v="1"/>
    <n v="1"/>
    <x v="2"/>
  </r>
  <r>
    <s v="8297-EAWR"/>
    <s v="Yes"/>
    <x v="52"/>
    <n v="152"/>
    <n v="354.5"/>
    <n v="88"/>
    <n v="347.6"/>
    <s v="Yes"/>
    <x v="0"/>
    <n v="173.8"/>
    <n v="4"/>
    <n v="5"/>
    <x v="0"/>
    <n v="0"/>
    <x v="20"/>
    <s v="317-5943"/>
    <s v="Female"/>
    <x v="46"/>
    <s v="No"/>
    <s v="No"/>
    <s v="No"/>
    <x v="0"/>
    <n v="0"/>
    <s v="No"/>
    <x v="0"/>
    <s v="Direct Debit"/>
    <n v="40"/>
    <n v="896"/>
    <x v="4"/>
    <x v="12"/>
    <n v="1"/>
    <n v="1"/>
    <x v="1"/>
  </r>
  <r>
    <s v="8557-LNQX"/>
    <s v="Yes"/>
    <x v="75"/>
    <n v="275"/>
    <n v="589.9"/>
    <n v="148"/>
    <n v="384.8"/>
    <s v="Yes"/>
    <x v="0"/>
    <n v="77"/>
    <n v="3"/>
    <n v="6"/>
    <x v="0"/>
    <n v="0"/>
    <x v="23"/>
    <s v="355-1668"/>
    <s v="Male"/>
    <x v="5"/>
    <s v="No"/>
    <s v="No"/>
    <s v="No"/>
    <x v="0"/>
    <n v="0"/>
    <s v="No"/>
    <x v="1"/>
    <s v="Direct Debit"/>
    <n v="41"/>
    <n v="1496"/>
    <x v="5"/>
    <x v="13"/>
    <n v="1"/>
    <n v="1"/>
    <x v="1"/>
  </r>
  <r>
    <s v="0408-BVPM"/>
    <s v="Yes"/>
    <x v="22"/>
    <n v="70"/>
    <n v="213.1"/>
    <n v="212"/>
    <n v="567.1"/>
    <s v="Yes"/>
    <x v="0"/>
    <n v="189"/>
    <n v="4"/>
    <n v="0"/>
    <x v="1"/>
    <n v="0"/>
    <x v="47"/>
    <s v="291-9890"/>
    <s v="Male"/>
    <x v="41"/>
    <s v="No"/>
    <s v="Yes"/>
    <s v="No"/>
    <x v="2"/>
    <n v="0"/>
    <s v="No"/>
    <x v="2"/>
    <s v="Direct Debit"/>
    <n v="8"/>
    <n v="447"/>
    <x v="5"/>
    <x v="14"/>
    <n v="1"/>
    <n v="1"/>
    <x v="0"/>
  </r>
  <r>
    <s v="8784-MLFU"/>
    <s v="Yes"/>
    <x v="0"/>
    <n v="4"/>
    <n v="14"/>
    <n v="4"/>
    <n v="8"/>
    <s v="Yes"/>
    <x v="0"/>
    <n v="2"/>
    <n v="2"/>
    <n v="2"/>
    <x v="0"/>
    <n v="0"/>
    <x v="45"/>
    <s v="265-5964"/>
    <s v="Male"/>
    <x v="40"/>
    <s v="No"/>
    <s v="No"/>
    <s v="No"/>
    <x v="0"/>
    <n v="0"/>
    <s v="No"/>
    <x v="0"/>
    <s v="Direct Debit"/>
    <n v="35"/>
    <n v="35"/>
    <x v="5"/>
    <x v="18"/>
    <n v="1"/>
    <n v="1"/>
    <x v="0"/>
  </r>
  <r>
    <s v="4229-OXLB"/>
    <s v="Yes"/>
    <x v="61"/>
    <n v="18"/>
    <n v="39.299999999999997"/>
    <n v="32"/>
    <n v="110.4"/>
    <s v="Yes"/>
    <x v="0"/>
    <n v="22.1"/>
    <n v="2"/>
    <n v="5"/>
    <x v="0"/>
    <n v="0"/>
    <x v="39"/>
    <s v="255-3625"/>
    <s v="Female"/>
    <x v="56"/>
    <s v="No"/>
    <s v="Yes"/>
    <s v="No"/>
    <x v="2"/>
    <n v="0"/>
    <s v="Yes"/>
    <x v="0"/>
    <s v="Direct Debit"/>
    <n v="39"/>
    <n v="304"/>
    <x v="5"/>
    <x v="11"/>
    <n v="1"/>
    <n v="1"/>
    <x v="1"/>
  </r>
  <r>
    <s v="8628-WWJH"/>
    <s v="Yes"/>
    <x v="53"/>
    <n v="31"/>
    <n v="81"/>
    <n v="64"/>
    <n v="94.4"/>
    <s v="Yes"/>
    <x v="0"/>
    <n v="18.899999999999999"/>
    <n v="4"/>
    <n v="6"/>
    <x v="1"/>
    <n v="0"/>
    <x v="5"/>
    <s v="340-7994"/>
    <s v="Female"/>
    <x v="20"/>
    <s v="No"/>
    <s v="No"/>
    <s v="No"/>
    <x v="0"/>
    <n v="0"/>
    <s v="No"/>
    <x v="0"/>
    <s v="Direct Debit"/>
    <n v="54"/>
    <n v="873"/>
    <x v="4"/>
    <x v="9"/>
    <n v="1"/>
    <n v="1"/>
    <x v="1"/>
  </r>
  <r>
    <s v="9322-TYHV"/>
    <s v="Yes"/>
    <x v="0"/>
    <n v="6"/>
    <n v="14"/>
    <n v="4"/>
    <n v="9.5"/>
    <s v="Yes"/>
    <x v="0"/>
    <n v="2.4"/>
    <n v="3"/>
    <n v="3"/>
    <x v="0"/>
    <n v="0"/>
    <x v="1"/>
    <s v="310-9293"/>
    <s v="Female"/>
    <x v="37"/>
    <s v="No"/>
    <s v="No"/>
    <s v="No"/>
    <x v="0"/>
    <n v="0"/>
    <s v="No"/>
    <x v="0"/>
    <s v="Direct Debit"/>
    <n v="46"/>
    <n v="46"/>
    <x v="4"/>
    <x v="8"/>
    <n v="1"/>
    <n v="1"/>
    <x v="0"/>
  </r>
  <r>
    <s v="6181-SEZR"/>
    <s v="Yes"/>
    <x v="74"/>
    <n v="20"/>
    <n v="66.5"/>
    <n v="28"/>
    <n v="81.900000000000006"/>
    <s v="Yes"/>
    <x v="0"/>
    <n v="16.399999999999999"/>
    <n v="0"/>
    <n v="2"/>
    <x v="0"/>
    <n v="0"/>
    <x v="20"/>
    <s v="291-7105"/>
    <s v="Male"/>
    <x v="60"/>
    <s v="No"/>
    <s v="Yes"/>
    <s v="No"/>
    <x v="2"/>
    <n v="0"/>
    <s v="No"/>
    <x v="0"/>
    <s v="Credit Card"/>
    <n v="32"/>
    <n v="238"/>
    <x v="3"/>
    <x v="5"/>
    <n v="1"/>
    <n v="1"/>
    <x v="0"/>
  </r>
  <r>
    <s v="8190-FMJO"/>
    <s v="Yes"/>
    <x v="37"/>
    <n v="45"/>
    <n v="117.7"/>
    <n v="36"/>
    <n v="91.8"/>
    <s v="Yes"/>
    <x v="0"/>
    <n v="18.399999999999999"/>
    <n v="1"/>
    <n v="2"/>
    <x v="0"/>
    <n v="0"/>
    <x v="28"/>
    <s v="325-8191"/>
    <s v="Male"/>
    <x v="56"/>
    <s v="No"/>
    <s v="Yes"/>
    <s v="No"/>
    <x v="2"/>
    <n v="0"/>
    <s v="No"/>
    <x v="0"/>
    <s v="Direct Debit"/>
    <n v="21"/>
    <n v="189"/>
    <x v="4"/>
    <x v="6"/>
    <n v="1"/>
    <n v="1"/>
    <x v="0"/>
  </r>
  <r>
    <s v="7111-ESQL"/>
    <s v="Yes"/>
    <x v="75"/>
    <n v="54"/>
    <n v="149.1"/>
    <n v="148"/>
    <n v="296"/>
    <s v="Yes"/>
    <x v="0"/>
    <n v="74"/>
    <n v="0"/>
    <n v="9"/>
    <x v="0"/>
    <n v="0"/>
    <x v="19"/>
    <s v="320-3378"/>
    <s v="Female"/>
    <x v="60"/>
    <s v="No"/>
    <s v="Yes"/>
    <s v="No"/>
    <x v="2"/>
    <n v="0"/>
    <s v="No"/>
    <x v="0"/>
    <s v="Direct Debit"/>
    <n v="30"/>
    <n v="1132"/>
    <x v="2"/>
    <x v="7"/>
    <n v="1"/>
    <n v="1"/>
    <x v="1"/>
  </r>
  <r>
    <s v="8433-KEZR"/>
    <s v="Yes"/>
    <x v="48"/>
    <n v="33"/>
    <n v="72.599999999999994"/>
    <n v="20"/>
    <n v="55"/>
    <s v="Yes"/>
    <x v="0"/>
    <n v="27.5"/>
    <n v="2"/>
    <n v="5"/>
    <x v="0"/>
    <n v="0"/>
    <x v="14"/>
    <s v="291-3597"/>
    <s v="Female"/>
    <x v="7"/>
    <s v="No"/>
    <s v="No"/>
    <s v="No"/>
    <x v="0"/>
    <n v="0"/>
    <s v="No"/>
    <x v="0"/>
    <s v="Paper Check"/>
    <n v="51"/>
    <n v="266"/>
    <x v="2"/>
    <x v="7"/>
    <n v="1"/>
    <n v="1"/>
    <x v="1"/>
  </r>
  <r>
    <s v="1703-PUPS"/>
    <s v="Yes"/>
    <x v="30"/>
    <n v="12"/>
    <n v="29.1"/>
    <n v="12"/>
    <n v="36.9"/>
    <s v="Yes"/>
    <x v="0"/>
    <n v="12.3"/>
    <n v="2"/>
    <n v="1"/>
    <x v="0"/>
    <n v="0"/>
    <x v="30"/>
    <s v="296-2945"/>
    <s v="Female"/>
    <x v="47"/>
    <s v="No"/>
    <s v="Yes"/>
    <s v="No"/>
    <x v="2"/>
    <n v="0"/>
    <s v="No"/>
    <x v="0"/>
    <s v="Direct Debit"/>
    <n v="30"/>
    <n v="86"/>
    <x v="2"/>
    <x v="7"/>
    <n v="1"/>
    <n v="1"/>
    <x v="0"/>
  </r>
  <r>
    <s v="9216-BNGI"/>
    <s v="Yes"/>
    <x v="1"/>
    <n v="69"/>
    <n v="164.3"/>
    <n v="132"/>
    <n v="409.2"/>
    <s v="Yes"/>
    <x v="0"/>
    <n v="102.3"/>
    <n v="3"/>
    <n v="7"/>
    <x v="1"/>
    <n v="0"/>
    <x v="34"/>
    <s v="364-7253"/>
    <s v="Female"/>
    <x v="32"/>
    <s v="No"/>
    <s v="No"/>
    <s v="No"/>
    <x v="0"/>
    <n v="0"/>
    <s v="No"/>
    <x v="0"/>
    <s v="Direct Debit"/>
    <n v="47"/>
    <n v="1531"/>
    <x v="4"/>
    <x v="10"/>
    <n v="1"/>
    <n v="1"/>
    <x v="1"/>
  </r>
  <r>
    <s v="8195-TIHI"/>
    <s v="Yes"/>
    <x v="15"/>
    <n v="12"/>
    <n v="27.2"/>
    <n v="8"/>
    <n v="23.2"/>
    <s v="Yes"/>
    <x v="0"/>
    <n v="5.8"/>
    <n v="2"/>
    <n v="13"/>
    <x v="0"/>
    <n v="0"/>
    <x v="32"/>
    <s v="292-9359"/>
    <s v="Female"/>
    <x v="11"/>
    <s v="No"/>
    <s v="No"/>
    <s v="No"/>
    <x v="0"/>
    <n v="0"/>
    <s v="No"/>
    <x v="0"/>
    <s v="Direct Debit"/>
    <n v="46"/>
    <n v="90"/>
    <x v="4"/>
    <x v="17"/>
    <n v="1"/>
    <n v="1"/>
    <x v="2"/>
  </r>
  <r>
    <s v="3612-CMIO"/>
    <s v="Yes"/>
    <x v="42"/>
    <n v="174"/>
    <n v="491.5"/>
    <n v="152"/>
    <n v="494"/>
    <s v="Yes"/>
    <x v="0"/>
    <n v="164.7"/>
    <n v="5"/>
    <n v="14"/>
    <x v="0"/>
    <n v="0"/>
    <x v="38"/>
    <s v="314-8458"/>
    <s v="Female"/>
    <x v="19"/>
    <s v="Yes"/>
    <s v="No"/>
    <s v="No"/>
    <x v="1"/>
    <n v="0"/>
    <s v="Yes"/>
    <x v="0"/>
    <s v="Direct Debit"/>
    <n v="41"/>
    <n v="1558"/>
    <x v="1"/>
    <x v="1"/>
    <n v="1"/>
    <n v="1"/>
    <x v="2"/>
  </r>
  <r>
    <s v="2945-UCWR"/>
    <s v="Yes"/>
    <x v="64"/>
    <n v="73"/>
    <n v="192.7"/>
    <n v="156"/>
    <n v="335.4"/>
    <s v="Yes"/>
    <x v="0"/>
    <n v="83.9"/>
    <n v="2"/>
    <n v="10"/>
    <x v="0"/>
    <n v="0"/>
    <x v="39"/>
    <s v="340-9109"/>
    <s v="Female"/>
    <x v="53"/>
    <s v="Yes"/>
    <s v="No"/>
    <s v="No"/>
    <x v="1"/>
    <n v="0"/>
    <s v="Yes"/>
    <x v="0"/>
    <s v="Credit Card"/>
    <n v="37"/>
    <n v="1413"/>
    <x v="1"/>
    <x v="4"/>
    <n v="1"/>
    <n v="1"/>
    <x v="1"/>
  </r>
  <r>
    <s v="6378-IANI"/>
    <s v="Yes"/>
    <x v="21"/>
    <n v="245"/>
    <n v="648.29999999999995"/>
    <n v="0"/>
    <n v="0"/>
    <s v="No"/>
    <x v="1"/>
    <n v="0"/>
    <n v="3"/>
    <n v="1"/>
    <x v="0"/>
    <n v="0"/>
    <x v="35"/>
    <s v="361-8673"/>
    <s v="Female"/>
    <x v="61"/>
    <s v="No"/>
    <s v="Yes"/>
    <s v="No"/>
    <x v="2"/>
    <n v="0"/>
    <s v="Yes"/>
    <x v="0"/>
    <s v="Direct Debit"/>
    <n v="39"/>
    <n v="1814"/>
    <x v="1"/>
    <x v="15"/>
    <n v="1"/>
    <n v="1"/>
    <x v="0"/>
  </r>
  <r>
    <s v="3365-LANW"/>
    <s v="Yes"/>
    <x v="3"/>
    <n v="30"/>
    <n v="93.2"/>
    <n v="40"/>
    <n v="137"/>
    <s v="Yes"/>
    <x v="0"/>
    <n v="45.7"/>
    <n v="5"/>
    <n v="1"/>
    <x v="0"/>
    <n v="0"/>
    <x v="21"/>
    <s v="310-4388"/>
    <s v="Male"/>
    <x v="50"/>
    <s v="No"/>
    <s v="No"/>
    <s v="No"/>
    <x v="0"/>
    <n v="0"/>
    <s v="Yes"/>
    <x v="0"/>
    <s v="Direct Debit"/>
    <n v="54"/>
    <n v="563"/>
    <x v="1"/>
    <x v="1"/>
    <n v="1"/>
    <n v="1"/>
    <x v="0"/>
  </r>
  <r>
    <s v="7938-KPIX"/>
    <s v="Yes"/>
    <x v="61"/>
    <n v="40"/>
    <n v="67.900000000000006"/>
    <n v="32"/>
    <n v="99.2"/>
    <s v="Yes"/>
    <x v="0"/>
    <n v="49.6"/>
    <n v="5"/>
    <n v="1"/>
    <x v="0"/>
    <n v="0"/>
    <x v="11"/>
    <s v="323-5365"/>
    <s v="Male"/>
    <x v="25"/>
    <s v="No"/>
    <s v="Yes"/>
    <s v="No"/>
    <x v="2"/>
    <n v="0"/>
    <s v="Yes"/>
    <x v="0"/>
    <s v="Direct Debit"/>
    <n v="19"/>
    <n v="143"/>
    <x v="1"/>
    <x v="3"/>
    <n v="1"/>
    <n v="1"/>
    <x v="0"/>
  </r>
  <r>
    <s v="8454-JZLB"/>
    <s v="Yes"/>
    <x v="15"/>
    <n v="5"/>
    <n v="13.4"/>
    <n v="8"/>
    <n v="19.8"/>
    <s v="Yes"/>
    <x v="0"/>
    <n v="6.6"/>
    <n v="2"/>
    <n v="6"/>
    <x v="1"/>
    <n v="6"/>
    <x v="40"/>
    <s v="297-4615"/>
    <s v="Male"/>
    <x v="48"/>
    <s v="No"/>
    <s v="No"/>
    <s v="No"/>
    <x v="0"/>
    <n v="0"/>
    <s v="No"/>
    <x v="0"/>
    <s v="Paper Check"/>
    <n v="22"/>
    <n v="37"/>
    <x v="1"/>
    <x v="1"/>
    <n v="1"/>
    <n v="1"/>
    <x v="1"/>
  </r>
  <r>
    <s v="4494-XHHB"/>
    <s v="Yes"/>
    <x v="15"/>
    <n v="18"/>
    <n v="32.700000000000003"/>
    <n v="8"/>
    <n v="23.6"/>
    <s v="Yes"/>
    <x v="0"/>
    <n v="5.9"/>
    <n v="2"/>
    <n v="9"/>
    <x v="0"/>
    <n v="0"/>
    <x v="47"/>
    <s v="374-5292"/>
    <s v="Female"/>
    <x v="41"/>
    <s v="No"/>
    <s v="Yes"/>
    <s v="No"/>
    <x v="2"/>
    <n v="0"/>
    <s v="No"/>
    <x v="0"/>
    <s v="Direct Debit"/>
    <n v="8"/>
    <n v="20"/>
    <x v="1"/>
    <x v="3"/>
    <n v="1"/>
    <n v="1"/>
    <x v="1"/>
  </r>
  <r>
    <s v="9795-MUCM"/>
    <s v="Yes"/>
    <x v="43"/>
    <n v="9"/>
    <n v="31.7"/>
    <n v="16"/>
    <n v="42"/>
    <s v="Yes"/>
    <x v="0"/>
    <n v="10.5"/>
    <n v="2"/>
    <n v="35"/>
    <x v="0"/>
    <n v="0"/>
    <x v="3"/>
    <s v="320-2789"/>
    <s v="Female"/>
    <x v="17"/>
    <s v="Yes"/>
    <s v="No"/>
    <s v="No"/>
    <x v="1"/>
    <n v="0"/>
    <s v="Yes"/>
    <x v="0"/>
    <s v="Direct Debit"/>
    <n v="38"/>
    <n v="151"/>
    <x v="1"/>
    <x v="4"/>
    <n v="1"/>
    <n v="1"/>
    <x v="2"/>
  </r>
  <r>
    <s v="1302-ZJFA"/>
    <s v="Yes"/>
    <x v="75"/>
    <n v="55"/>
    <n v="148"/>
    <n v="148"/>
    <n v="614.20000000000005"/>
    <s v="Yes"/>
    <x v="0"/>
    <n v="153.6"/>
    <n v="5"/>
    <n v="13"/>
    <x v="0"/>
    <n v="0"/>
    <x v="3"/>
    <s v="296-2902"/>
    <s v="Male"/>
    <x v="64"/>
    <s v="No"/>
    <s v="Yes"/>
    <s v="No"/>
    <x v="2"/>
    <n v="0"/>
    <s v="No"/>
    <x v="0"/>
    <s v="Direct Debit"/>
    <n v="42"/>
    <n v="1551"/>
    <x v="1"/>
    <x v="4"/>
    <n v="1"/>
    <n v="1"/>
    <x v="2"/>
  </r>
  <r>
    <s v="8505-PLUA"/>
    <s v="Yes"/>
    <x v="0"/>
    <n v="5"/>
    <n v="13"/>
    <n v="4"/>
    <n v="12.4"/>
    <s v="Yes"/>
    <x v="0"/>
    <n v="2.5"/>
    <n v="4"/>
    <n v="14"/>
    <x v="0"/>
    <n v="0"/>
    <x v="12"/>
    <s v="351-8039"/>
    <s v="Female"/>
    <x v="4"/>
    <s v="Yes"/>
    <s v="No"/>
    <s v="No"/>
    <x v="1"/>
    <n v="0"/>
    <s v="No"/>
    <x v="0"/>
    <s v="Direct Debit"/>
    <n v="32"/>
    <n v="32"/>
    <x v="1"/>
    <x v="15"/>
    <n v="1"/>
    <n v="1"/>
    <x v="2"/>
  </r>
  <r>
    <s v="4686-MFCE"/>
    <s v="Yes"/>
    <x v="48"/>
    <n v="9"/>
    <n v="25.1"/>
    <n v="20"/>
    <n v="91.5"/>
    <s v="Yes"/>
    <x v="0"/>
    <n v="45.8"/>
    <n v="5"/>
    <n v="13"/>
    <x v="0"/>
    <n v="0"/>
    <x v="12"/>
    <s v="309-4357"/>
    <s v="Female"/>
    <x v="12"/>
    <s v="Yes"/>
    <s v="No"/>
    <s v="No"/>
    <x v="1"/>
    <n v="0"/>
    <s v="No"/>
    <x v="0"/>
    <s v="Direct Debit"/>
    <n v="56"/>
    <n v="279"/>
    <x v="1"/>
    <x v="15"/>
    <n v="1"/>
    <n v="1"/>
    <x v="2"/>
  </r>
  <r>
    <s v="2752-QWQN"/>
    <s v="Yes"/>
    <x v="39"/>
    <n v="92"/>
    <n v="237.6"/>
    <n v="120"/>
    <n v="285"/>
    <s v="Yes"/>
    <x v="0"/>
    <n v="57"/>
    <n v="0"/>
    <n v="14"/>
    <x v="0"/>
    <n v="0"/>
    <x v="39"/>
    <s v="309-7974"/>
    <s v="Female"/>
    <x v="57"/>
    <s v="No"/>
    <s v="Yes"/>
    <s v="No"/>
    <x v="2"/>
    <n v="0"/>
    <s v="Yes"/>
    <x v="0"/>
    <s v="Direct Debit"/>
    <n v="41"/>
    <n v="1229"/>
    <x v="1"/>
    <x v="15"/>
    <n v="1"/>
    <n v="1"/>
    <x v="2"/>
  </r>
  <r>
    <s v="9961-GXPU"/>
    <s v="Yes"/>
    <x v="39"/>
    <n v="150"/>
    <n v="296.5"/>
    <n v="120"/>
    <n v="336"/>
    <s v="Yes"/>
    <x v="0"/>
    <n v="84"/>
    <n v="5"/>
    <n v="1"/>
    <x v="1"/>
    <n v="11"/>
    <x v="31"/>
    <s v="344-2446"/>
    <s v="Female"/>
    <x v="26"/>
    <s v="No"/>
    <s v="No"/>
    <s v="No"/>
    <x v="0"/>
    <n v="0"/>
    <s v="Yes"/>
    <x v="1"/>
    <s v="Direct Debit"/>
    <n v="55"/>
    <n v="1630"/>
    <x v="1"/>
    <x v="1"/>
    <n v="1"/>
    <n v="1"/>
    <x v="0"/>
  </r>
  <r>
    <s v="1622-TQMB"/>
    <s v="Yes"/>
    <x v="69"/>
    <n v="211"/>
    <n v="420.9"/>
    <n v="140"/>
    <n v="612.5"/>
    <s v="Yes"/>
    <x v="0"/>
    <n v="122.5"/>
    <n v="0"/>
    <n v="8"/>
    <x v="0"/>
    <n v="0"/>
    <x v="35"/>
    <s v="385-1924"/>
    <s v="Male"/>
    <x v="55"/>
    <s v="No"/>
    <s v="Yes"/>
    <s v="No"/>
    <x v="2"/>
    <n v="0"/>
    <s v="No"/>
    <x v="0"/>
    <s v="Direct Debit"/>
    <n v="45"/>
    <n v="1583"/>
    <x v="1"/>
    <x v="1"/>
    <n v="1"/>
    <n v="1"/>
    <x v="1"/>
  </r>
  <r>
    <s v="5612-KWEA"/>
    <s v="Yes"/>
    <x v="0"/>
    <n v="4"/>
    <n v="8"/>
    <n v="4"/>
    <n v="12.1"/>
    <s v="Yes"/>
    <x v="0"/>
    <n v="6.1"/>
    <n v="5"/>
    <n v="0"/>
    <x v="0"/>
    <n v="0"/>
    <x v="13"/>
    <s v="342-7313"/>
    <s v="Female"/>
    <x v="49"/>
    <s v="No"/>
    <s v="No"/>
    <s v="No"/>
    <x v="0"/>
    <n v="0"/>
    <s v="No"/>
    <x v="0"/>
    <s v="Direct Debit"/>
    <n v="16"/>
    <n v="16"/>
    <x v="5"/>
    <x v="11"/>
    <n v="1"/>
    <n v="1"/>
    <x v="0"/>
  </r>
  <r>
    <s v="6671-DGJI"/>
    <s v="Yes"/>
    <x v="5"/>
    <n v="107"/>
    <n v="241.1"/>
    <n v="68"/>
    <n v="205.7"/>
    <s v="Yes"/>
    <x v="0"/>
    <n v="68.599999999999994"/>
    <n v="4"/>
    <n v="4"/>
    <x v="0"/>
    <n v="0"/>
    <x v="5"/>
    <s v="398-5144"/>
    <s v="Male"/>
    <x v="16"/>
    <s v="No"/>
    <s v="No"/>
    <s v="No"/>
    <x v="0"/>
    <n v="0"/>
    <s v="Yes"/>
    <x v="0"/>
    <s v="Direct Debit"/>
    <n v="38"/>
    <n v="663"/>
    <x v="4"/>
    <x v="8"/>
    <n v="1"/>
    <n v="1"/>
    <x v="0"/>
  </r>
  <r>
    <s v="0143-MUHQ"/>
    <s v="Yes"/>
    <x v="30"/>
    <n v="4"/>
    <n v="11.7"/>
    <n v="12"/>
    <n v="44.4"/>
    <s v="Yes"/>
    <x v="0"/>
    <n v="22.2"/>
    <n v="1"/>
    <n v="0"/>
    <x v="1"/>
    <n v="0"/>
    <x v="23"/>
    <s v="257-3583"/>
    <s v="Male"/>
    <x v="58"/>
    <s v="No"/>
    <s v="No"/>
    <s v="No"/>
    <x v="0"/>
    <n v="0"/>
    <s v="No"/>
    <x v="0"/>
    <s v="Paper Check"/>
    <n v="8"/>
    <n v="25"/>
    <x v="5"/>
    <x v="14"/>
    <n v="1"/>
    <n v="1"/>
    <x v="0"/>
  </r>
  <r>
    <s v="5302-BDGB"/>
    <s v="Yes"/>
    <x v="43"/>
    <n v="16"/>
    <n v="37.9"/>
    <n v="16"/>
    <n v="19.2"/>
    <s v="Yes"/>
    <x v="0"/>
    <n v="4.8"/>
    <n v="1"/>
    <n v="12"/>
    <x v="1"/>
    <n v="17"/>
    <x v="41"/>
    <s v="293-3966"/>
    <s v="Male"/>
    <x v="23"/>
    <s v="Yes"/>
    <s v="No"/>
    <s v="No"/>
    <x v="1"/>
    <n v="0"/>
    <s v="No"/>
    <x v="0"/>
    <s v="Direct Debit"/>
    <n v="27"/>
    <n v="114"/>
    <x v="4"/>
    <x v="12"/>
    <n v="1"/>
    <n v="1"/>
    <x v="2"/>
  </r>
  <r>
    <s v="7495-CLGQ"/>
    <s v="Yes"/>
    <x v="56"/>
    <n v="117"/>
    <n v="358"/>
    <n v="0"/>
    <n v="0"/>
    <s v="No"/>
    <x v="0"/>
    <n v="0"/>
    <n v="2"/>
    <n v="14"/>
    <x v="0"/>
    <n v="0"/>
    <x v="39"/>
    <s v="321-5492"/>
    <s v="Male"/>
    <x v="9"/>
    <s v="No"/>
    <s v="No"/>
    <s v="No"/>
    <x v="0"/>
    <n v="0"/>
    <s v="Yes"/>
    <x v="0"/>
    <s v="Direct Debit"/>
    <n v="46"/>
    <n v="1172"/>
    <x v="1"/>
    <x v="3"/>
    <n v="1"/>
    <n v="1"/>
    <x v="2"/>
  </r>
  <r>
    <s v="0295-ETJE"/>
    <s v="Yes"/>
    <x v="68"/>
    <n v="19"/>
    <n v="48"/>
    <n v="0"/>
    <n v="0"/>
    <s v="No"/>
    <x v="0"/>
    <n v="0"/>
    <n v="4"/>
    <n v="20"/>
    <x v="0"/>
    <n v="0"/>
    <x v="45"/>
    <s v="335-10350"/>
    <s v="Male"/>
    <x v="59"/>
    <s v="Yes"/>
    <s v="No"/>
    <s v="No"/>
    <x v="1"/>
    <n v="0"/>
    <s v="No"/>
    <x v="0"/>
    <s v="Paper Check"/>
    <n v="17"/>
    <n v="105"/>
    <x v="5"/>
    <x v="14"/>
    <n v="1"/>
    <n v="1"/>
    <x v="2"/>
  </r>
  <r>
    <s v="4539-DNTZ"/>
    <s v="Yes"/>
    <x v="43"/>
    <n v="28"/>
    <n v="63.8"/>
    <n v="16"/>
    <n v="48"/>
    <s v="Yes"/>
    <x v="1"/>
    <n v="0"/>
    <n v="1"/>
    <n v="4"/>
    <x v="0"/>
    <n v="0"/>
    <x v="7"/>
    <s v="262-2392"/>
    <s v="Female"/>
    <x v="9"/>
    <s v="No"/>
    <s v="No"/>
    <s v="No"/>
    <x v="0"/>
    <n v="0"/>
    <s v="No"/>
    <x v="0"/>
    <s v="Direct Debit"/>
    <n v="51"/>
    <n v="201"/>
    <x v="5"/>
    <x v="18"/>
    <n v="1"/>
    <n v="1"/>
    <x v="0"/>
  </r>
  <r>
    <s v="8570-DECH"/>
    <s v="Yes"/>
    <x v="0"/>
    <n v="10"/>
    <n v="13"/>
    <n v="0"/>
    <n v="0"/>
    <s v="No"/>
    <x v="0"/>
    <n v="0"/>
    <n v="0"/>
    <n v="2"/>
    <x v="0"/>
    <n v="0"/>
    <x v="11"/>
    <s v="356-9645"/>
    <s v="Male"/>
    <x v="30"/>
    <s v="No"/>
    <s v="No"/>
    <s v="No"/>
    <x v="0"/>
    <n v="0"/>
    <s v="No"/>
    <x v="0"/>
    <s v="Direct Debit"/>
    <n v="39"/>
    <n v="39"/>
    <x v="5"/>
    <x v="11"/>
    <n v="1"/>
    <n v="1"/>
    <x v="0"/>
  </r>
  <r>
    <s v="0696-CSAX"/>
    <s v="Yes"/>
    <x v="0"/>
    <n v="6"/>
    <n v="16"/>
    <n v="0"/>
    <n v="0"/>
    <s v="No"/>
    <x v="0"/>
    <n v="0"/>
    <n v="4"/>
    <n v="7"/>
    <x v="0"/>
    <n v="0"/>
    <x v="0"/>
    <s v="337-2015"/>
    <s v="Male"/>
    <x v="41"/>
    <s v="No"/>
    <s v="Yes"/>
    <s v="No"/>
    <x v="2"/>
    <n v="0"/>
    <s v="No"/>
    <x v="0"/>
    <s v="Paper Check"/>
    <n v="44"/>
    <n v="44"/>
    <x v="1"/>
    <x v="1"/>
    <n v="1"/>
    <n v="1"/>
    <x v="1"/>
  </r>
  <r>
    <s v="9912-LNHW"/>
    <s v="Yes"/>
    <x v="61"/>
    <n v="28"/>
    <n v="55.1"/>
    <n v="8"/>
    <n v="21.6"/>
    <s v="Yes"/>
    <x v="0"/>
    <n v="7.2"/>
    <n v="2"/>
    <n v="2"/>
    <x v="0"/>
    <n v="0"/>
    <x v="38"/>
    <s v="368-6320"/>
    <s v="Female"/>
    <x v="46"/>
    <s v="No"/>
    <s v="No"/>
    <s v="No"/>
    <x v="0"/>
    <n v="0"/>
    <s v="Yes"/>
    <x v="0"/>
    <s v="Credit Card"/>
    <n v="34"/>
    <n v="270"/>
    <x v="1"/>
    <x v="3"/>
    <n v="1"/>
    <n v="1"/>
    <x v="0"/>
  </r>
  <r>
    <s v="5538-IAKV"/>
    <s v="Yes"/>
    <x v="9"/>
    <n v="159"/>
    <n v="352.3"/>
    <n v="4"/>
    <n v="12.7"/>
    <s v="Yes"/>
    <x v="0"/>
    <n v="2.5"/>
    <n v="0"/>
    <n v="3"/>
    <x v="0"/>
    <n v="0"/>
    <x v="1"/>
    <s v="319-6734"/>
    <s v="Male"/>
    <x v="26"/>
    <s v="No"/>
    <s v="No"/>
    <s v="No"/>
    <x v="0"/>
    <n v="0"/>
    <s v="No"/>
    <x v="0"/>
    <s v="Direct Debit"/>
    <n v="33"/>
    <n v="1651"/>
    <x v="4"/>
    <x v="6"/>
    <n v="1"/>
    <n v="1"/>
    <x v="0"/>
  </r>
  <r>
    <s v="7177-EXXC"/>
    <s v="Yes"/>
    <x v="51"/>
    <n v="146"/>
    <n v="367.2"/>
    <n v="4"/>
    <n v="10.8"/>
    <s v="Yes"/>
    <x v="0"/>
    <n v="2.7"/>
    <n v="2"/>
    <n v="8"/>
    <x v="0"/>
    <n v="0"/>
    <x v="22"/>
    <s v="297-3599"/>
    <s v="Female"/>
    <x v="2"/>
    <s v="No"/>
    <s v="No"/>
    <s v="No"/>
    <x v="0"/>
    <n v="0"/>
    <s v="No"/>
    <x v="0"/>
    <s v="Direct Debit"/>
    <n v="45"/>
    <n v="1107"/>
    <x v="2"/>
    <x v="7"/>
    <n v="1"/>
    <n v="1"/>
    <x v="1"/>
  </r>
  <r>
    <s v="4495-GOBD"/>
    <s v="Yes"/>
    <x v="68"/>
    <n v="31"/>
    <n v="63.6"/>
    <n v="8"/>
    <n v="24.6"/>
    <s v="Yes"/>
    <x v="0"/>
    <n v="6.2"/>
    <n v="4"/>
    <n v="18"/>
    <x v="0"/>
    <n v="0"/>
    <x v="37"/>
    <s v="293-8762"/>
    <s v="Female"/>
    <x v="4"/>
    <s v="Yes"/>
    <s v="No"/>
    <s v="No"/>
    <x v="1"/>
    <n v="0"/>
    <s v="Yes"/>
    <x v="0"/>
    <s v="Direct Debit"/>
    <n v="22"/>
    <n v="143"/>
    <x v="1"/>
    <x v="3"/>
    <n v="1"/>
    <n v="1"/>
    <x v="2"/>
  </r>
  <r>
    <s v="4423-HLPN"/>
    <s v="Yes"/>
    <x v="15"/>
    <n v="9"/>
    <n v="22"/>
    <n v="12"/>
    <n v="48.3"/>
    <s v="Yes"/>
    <x v="0"/>
    <n v="12.1"/>
    <n v="5"/>
    <n v="13"/>
    <x v="0"/>
    <n v="0"/>
    <x v="2"/>
    <s v="358-2905"/>
    <s v="Female"/>
    <x v="8"/>
    <s v="No"/>
    <s v="No"/>
    <s v="No"/>
    <x v="0"/>
    <n v="0"/>
    <s v="No"/>
    <x v="0"/>
    <s v="Direct Debit"/>
    <n v="26"/>
    <n v="64"/>
    <x v="1"/>
    <x v="4"/>
    <n v="1"/>
    <n v="1"/>
    <x v="2"/>
  </r>
  <r>
    <s v="1600-JQPR"/>
    <s v="Yes"/>
    <x v="30"/>
    <n v="4"/>
    <n v="11.8"/>
    <n v="12"/>
    <n v="33.299999999999997"/>
    <s v="Yes"/>
    <x v="1"/>
    <n v="0"/>
    <n v="0"/>
    <n v="11"/>
    <x v="0"/>
    <n v="0"/>
    <x v="44"/>
    <s v="309-4609"/>
    <s v="Male"/>
    <x v="28"/>
    <s v="No"/>
    <s v="No"/>
    <s v="No"/>
    <x v="0"/>
    <n v="0"/>
    <s v="No"/>
    <x v="0"/>
    <s v="Paper Check"/>
    <n v="16"/>
    <n v="47"/>
    <x v="1"/>
    <x v="1"/>
    <n v="1"/>
    <n v="1"/>
    <x v="2"/>
  </r>
  <r>
    <s v="0932-RUVI"/>
    <s v="Yes"/>
    <x v="0"/>
    <n v="2"/>
    <n v="7"/>
    <n v="176"/>
    <n v="264"/>
    <s v="Yes"/>
    <x v="0"/>
    <n v="52.8"/>
    <n v="4"/>
    <n v="6"/>
    <x v="0"/>
    <n v="0"/>
    <x v="47"/>
    <s v="362-2359"/>
    <s v="Female"/>
    <x v="15"/>
    <s v="No"/>
    <s v="No"/>
    <s v="No"/>
    <x v="0"/>
    <n v="0"/>
    <s v="No"/>
    <x v="0"/>
    <s v="Direct Debit"/>
    <n v="16"/>
    <n v="16"/>
    <x v="1"/>
    <x v="1"/>
    <n v="1"/>
    <n v="1"/>
    <x v="1"/>
  </r>
  <r>
    <s v="7885-XCPM"/>
    <s v="Yes"/>
    <x v="50"/>
    <n v="25"/>
    <n v="70.2"/>
    <n v="96"/>
    <n v="223.2"/>
    <s v="Yes"/>
    <x v="0"/>
    <n v="44.6"/>
    <n v="3"/>
    <n v="1"/>
    <x v="1"/>
    <n v="5"/>
    <x v="26"/>
    <s v="324-5999"/>
    <s v="Male"/>
    <x v="37"/>
    <s v="No"/>
    <s v="No"/>
    <s v="No"/>
    <x v="0"/>
    <n v="0"/>
    <s v="Yes"/>
    <x v="0"/>
    <s v="Direct Debit"/>
    <n v="29"/>
    <n v="408"/>
    <x v="1"/>
    <x v="3"/>
    <n v="1"/>
    <n v="1"/>
    <x v="0"/>
  </r>
  <r>
    <s v="2897-EGQE"/>
    <s v="Yes"/>
    <x v="19"/>
    <n v="470"/>
    <n v="981.6"/>
    <n v="72"/>
    <n v="239.4"/>
    <s v="Yes"/>
    <x v="0"/>
    <n v="59.9"/>
    <n v="5"/>
    <n v="6"/>
    <x v="0"/>
    <n v="0"/>
    <x v="14"/>
    <s v="330-4961"/>
    <s v="Female"/>
    <x v="29"/>
    <s v="No"/>
    <s v="Yes"/>
    <s v="No"/>
    <x v="2"/>
    <n v="0"/>
    <s v="Yes"/>
    <x v="1"/>
    <s v="Credit Card"/>
    <n v="54"/>
    <n v="3298"/>
    <x v="1"/>
    <x v="3"/>
    <n v="1"/>
    <n v="1"/>
    <x v="1"/>
  </r>
  <r>
    <s v="8855-SXCX"/>
    <s v="Yes"/>
    <x v="36"/>
    <n v="94"/>
    <n v="250"/>
    <n v="4"/>
    <n v="10.9"/>
    <s v="Yes"/>
    <x v="0"/>
    <n v="2.2000000000000002"/>
    <n v="5"/>
    <n v="1"/>
    <x v="0"/>
    <n v="0"/>
    <x v="17"/>
    <s v="266-8819"/>
    <s v="Female"/>
    <x v="46"/>
    <s v="No"/>
    <s v="No"/>
    <s v="No"/>
    <x v="0"/>
    <n v="0"/>
    <s v="No"/>
    <x v="0"/>
    <s v="Direct Debit"/>
    <n v="23"/>
    <n v="972"/>
    <x v="1"/>
    <x v="4"/>
    <n v="1"/>
    <n v="1"/>
    <x v="0"/>
  </r>
  <r>
    <s v="7387-OPXU"/>
    <s v="Yes"/>
    <x v="67"/>
    <n v="186"/>
    <n v="519.6"/>
    <n v="264"/>
    <n v="1128.5999999999999"/>
    <s v="Yes"/>
    <x v="0"/>
    <n v="225.7"/>
    <n v="1"/>
    <n v="3"/>
    <x v="0"/>
    <n v="0"/>
    <x v="31"/>
    <s v="305-5842"/>
    <s v="Female"/>
    <x v="8"/>
    <s v="No"/>
    <s v="No"/>
    <s v="No"/>
    <x v="0"/>
    <n v="0"/>
    <s v="Yes"/>
    <x v="1"/>
    <s v="Direct Debit"/>
    <n v="45"/>
    <n v="2602"/>
    <x v="1"/>
    <x v="4"/>
    <n v="1"/>
    <n v="1"/>
    <x v="0"/>
  </r>
  <r>
    <s v="7062-QUEU"/>
    <s v="Yes"/>
    <x v="29"/>
    <n v="133"/>
    <n v="290"/>
    <n v="196"/>
    <n v="445.9"/>
    <s v="Yes"/>
    <x v="0"/>
    <n v="223"/>
    <n v="2"/>
    <n v="5"/>
    <x v="0"/>
    <n v="0"/>
    <x v="41"/>
    <s v="301-8154"/>
    <s v="Female"/>
    <x v="4"/>
    <s v="Yes"/>
    <s v="No"/>
    <s v="No"/>
    <x v="1"/>
    <n v="0"/>
    <s v="No"/>
    <x v="0"/>
    <s v="Direct Debit"/>
    <n v="62"/>
    <n v="1118"/>
    <x v="1"/>
    <x v="4"/>
    <n v="1"/>
    <n v="1"/>
    <x v="1"/>
  </r>
  <r>
    <s v="3193-TQXM"/>
    <s v="Yes"/>
    <x v="74"/>
    <n v="24"/>
    <n v="58.9"/>
    <n v="28"/>
    <n v="102.9"/>
    <s v="Yes"/>
    <x v="1"/>
    <n v="0"/>
    <n v="0"/>
    <n v="12"/>
    <x v="0"/>
    <n v="0"/>
    <x v="41"/>
    <s v="382-8200"/>
    <s v="Female"/>
    <x v="5"/>
    <s v="No"/>
    <s v="No"/>
    <s v="No"/>
    <x v="0"/>
    <n v="0"/>
    <s v="No"/>
    <x v="0"/>
    <s v="Direct Debit"/>
    <n v="38"/>
    <n v="282"/>
    <x v="1"/>
    <x v="15"/>
    <n v="1"/>
    <n v="1"/>
    <x v="2"/>
  </r>
  <r>
    <s v="1068-SBFV"/>
    <s v="Yes"/>
    <x v="15"/>
    <n v="9"/>
    <n v="23.1"/>
    <n v="64"/>
    <n v="172.8"/>
    <s v="Yes"/>
    <x v="0"/>
    <n v="57.6"/>
    <n v="5"/>
    <n v="4"/>
    <x v="0"/>
    <n v="0"/>
    <x v="11"/>
    <s v="305-2214"/>
    <s v="Male"/>
    <x v="25"/>
    <s v="No"/>
    <s v="Yes"/>
    <s v="No"/>
    <x v="2"/>
    <n v="0"/>
    <s v="No"/>
    <x v="0"/>
    <s v="Direct Debit"/>
    <n v="27"/>
    <n v="56"/>
    <x v="1"/>
    <x v="15"/>
    <n v="1"/>
    <n v="1"/>
    <x v="0"/>
  </r>
  <r>
    <s v="2903-UORJ"/>
    <s v="Yes"/>
    <x v="66"/>
    <n v="99"/>
    <n v="247.4"/>
    <n v="16"/>
    <n v="42.8"/>
    <s v="Yes"/>
    <x v="0"/>
    <n v="10.7"/>
    <n v="4"/>
    <n v="5"/>
    <x v="1"/>
    <n v="11"/>
    <x v="6"/>
    <s v="386-5475"/>
    <s v="Male"/>
    <x v="9"/>
    <s v="No"/>
    <s v="No"/>
    <s v="No"/>
    <x v="0"/>
    <n v="0"/>
    <s v="Yes"/>
    <x v="0"/>
    <s v="Credit Card"/>
    <n v="18"/>
    <n v="352"/>
    <x v="1"/>
    <x v="15"/>
    <n v="1"/>
    <n v="1"/>
    <x v="1"/>
  </r>
  <r>
    <s v="6700-NBZE"/>
    <s v="Yes"/>
    <x v="32"/>
    <n v="14"/>
    <n v="44.9"/>
    <n v="36"/>
    <n v="89.1"/>
    <s v="Yes"/>
    <x v="0"/>
    <n v="17.8"/>
    <n v="5"/>
    <n v="5"/>
    <x v="0"/>
    <n v="0"/>
    <x v="14"/>
    <s v="374-6973"/>
    <s v="Male"/>
    <x v="15"/>
    <s v="No"/>
    <s v="No"/>
    <s v="No"/>
    <x v="0"/>
    <n v="0"/>
    <s v="No"/>
    <x v="0"/>
    <s v="Direct Debit"/>
    <n v="42"/>
    <n v="469"/>
    <x v="1"/>
    <x v="1"/>
    <n v="1"/>
    <n v="1"/>
    <x v="1"/>
  </r>
  <r>
    <s v="4547-HEOK"/>
    <s v="Yes"/>
    <x v="64"/>
    <n v="97"/>
    <n v="276.39999999999998"/>
    <n v="88"/>
    <n v="347.6"/>
    <s v="Yes"/>
    <x v="0"/>
    <n v="115.9"/>
    <n v="3"/>
    <n v="2"/>
    <x v="0"/>
    <n v="0"/>
    <x v="8"/>
    <s v="352-6848"/>
    <s v="Female"/>
    <x v="5"/>
    <s v="No"/>
    <s v="No"/>
    <s v="No"/>
    <x v="0"/>
    <n v="0"/>
    <s v="Yes"/>
    <x v="1"/>
    <s v="Credit Card"/>
    <n v="46"/>
    <n v="1828"/>
    <x v="1"/>
    <x v="1"/>
    <n v="1"/>
    <n v="1"/>
    <x v="0"/>
  </r>
  <r>
    <s v="4130-YGAL"/>
    <s v="Yes"/>
    <x v="53"/>
    <n v="91"/>
    <n v="242.3"/>
    <n v="148"/>
    <n v="384.8"/>
    <s v="Yes"/>
    <x v="0"/>
    <n v="192.4"/>
    <n v="3"/>
    <n v="2"/>
    <x v="0"/>
    <n v="0"/>
    <x v="25"/>
    <s v="342-3519"/>
    <s v="Female"/>
    <x v="16"/>
    <s v="No"/>
    <s v="No"/>
    <s v="No"/>
    <x v="0"/>
    <n v="0"/>
    <s v="No"/>
    <x v="0"/>
    <s v="Paper Check"/>
    <n v="20"/>
    <n v="319"/>
    <x v="5"/>
    <x v="11"/>
    <n v="1"/>
    <n v="1"/>
    <x v="0"/>
  </r>
  <r>
    <s v="7080-QIHQ"/>
    <s v="Yes"/>
    <x v="48"/>
    <n v="26"/>
    <n v="65.3"/>
    <n v="212"/>
    <n v="567.1"/>
    <s v="Yes"/>
    <x v="0"/>
    <n v="283.60000000000002"/>
    <n v="2"/>
    <n v="0"/>
    <x v="1"/>
    <n v="0"/>
    <x v="45"/>
    <s v="244-3902"/>
    <s v="Female"/>
    <x v="8"/>
    <s v="No"/>
    <s v="No"/>
    <s v="No"/>
    <x v="0"/>
    <n v="0"/>
    <s v="No"/>
    <x v="0"/>
    <s v="Credit Card"/>
    <n v="8"/>
    <n v="41"/>
    <x v="5"/>
    <x v="14"/>
    <n v="1"/>
    <n v="1"/>
    <x v="0"/>
  </r>
  <r>
    <s v="0161-TWZF"/>
    <s v="Yes"/>
    <x v="0"/>
    <n v="5"/>
    <n v="11"/>
    <n v="4"/>
    <n v="8"/>
    <s v="Yes"/>
    <x v="0"/>
    <n v="1.6"/>
    <n v="2"/>
    <n v="3"/>
    <x v="0"/>
    <n v="0"/>
    <x v="48"/>
    <s v="291-1439"/>
    <s v="Female"/>
    <x v="38"/>
    <s v="No"/>
    <s v="No"/>
    <s v="No"/>
    <x v="0"/>
    <n v="0"/>
    <s v="No"/>
    <x v="0"/>
    <s v="Direct Debit"/>
    <n v="34"/>
    <n v="34"/>
    <x v="4"/>
    <x v="8"/>
    <n v="1"/>
    <n v="1"/>
    <x v="0"/>
  </r>
  <r>
    <s v="7007-IFWQ"/>
    <s v="Yes"/>
    <x v="3"/>
    <n v="21"/>
    <n v="59.7"/>
    <n v="32"/>
    <n v="110.4"/>
    <s v="Yes"/>
    <x v="0"/>
    <n v="27.6"/>
    <n v="1"/>
    <n v="7"/>
    <x v="0"/>
    <n v="0"/>
    <x v="8"/>
    <s v="318-8893"/>
    <s v="Male"/>
    <x v="29"/>
    <s v="No"/>
    <s v="Yes"/>
    <s v="No"/>
    <x v="2"/>
    <n v="0"/>
    <s v="No"/>
    <x v="0"/>
    <s v="Direct Debit"/>
    <n v="51"/>
    <n v="504"/>
    <x v="3"/>
    <x v="5"/>
    <n v="1"/>
    <n v="1"/>
    <x v="1"/>
  </r>
  <r>
    <s v="6768-OVHM"/>
    <s v="Yes"/>
    <x v="68"/>
    <n v="24"/>
    <n v="54.8"/>
    <n v="64"/>
    <n v="94.4"/>
    <s v="Yes"/>
    <x v="0"/>
    <n v="23.6"/>
    <n v="1"/>
    <n v="6"/>
    <x v="1"/>
    <n v="6"/>
    <x v="33"/>
    <s v="392-5328"/>
    <s v="Male"/>
    <x v="2"/>
    <s v="No"/>
    <s v="No"/>
    <s v="No"/>
    <x v="0"/>
    <n v="0"/>
    <s v="Yes"/>
    <x v="0"/>
    <s v="Paper Check"/>
    <n v="61"/>
    <n v="374"/>
    <x v="4"/>
    <x v="6"/>
    <n v="1"/>
    <n v="1"/>
    <x v="1"/>
  </r>
  <r>
    <s v="5066-TOHF"/>
    <s v="Yes"/>
    <x v="53"/>
    <n v="36"/>
    <n v="96.7"/>
    <n v="4"/>
    <n v="9.5"/>
    <s v="Yes"/>
    <x v="0"/>
    <n v="3.2"/>
    <n v="4"/>
    <n v="5"/>
    <x v="0"/>
    <n v="0"/>
    <x v="44"/>
    <s v="316-4391"/>
    <s v="Female"/>
    <x v="34"/>
    <s v="No"/>
    <s v="Yes"/>
    <s v="No"/>
    <x v="2"/>
    <n v="0"/>
    <s v="No"/>
    <x v="0"/>
    <s v="Credit Card"/>
    <n v="32"/>
    <n v="518"/>
    <x v="4"/>
    <x v="12"/>
    <n v="1"/>
    <n v="1"/>
    <x v="1"/>
  </r>
  <r>
    <s v="7322-UZSB"/>
    <s v="Yes"/>
    <x v="15"/>
    <n v="6"/>
    <n v="15.3"/>
    <n v="28"/>
    <n v="81.900000000000006"/>
    <s v="Yes"/>
    <x v="0"/>
    <n v="20.5"/>
    <n v="1"/>
    <n v="5"/>
    <x v="0"/>
    <n v="0"/>
    <x v="42"/>
    <s v="365-5067"/>
    <s v="Female"/>
    <x v="35"/>
    <s v="No"/>
    <s v="No"/>
    <s v="No"/>
    <x v="0"/>
    <n v="0"/>
    <s v="No"/>
    <x v="0"/>
    <s v="Paper Check"/>
    <n v="44"/>
    <n v="85"/>
    <x v="5"/>
    <x v="13"/>
    <n v="1"/>
    <n v="1"/>
    <x v="1"/>
  </r>
  <r>
    <s v="7345-RANV"/>
    <s v="Yes"/>
    <x v="15"/>
    <n v="7"/>
    <n v="14.7"/>
    <n v="36"/>
    <n v="91.8"/>
    <s v="Yes"/>
    <x v="0"/>
    <n v="45.9"/>
    <n v="2"/>
    <n v="15"/>
    <x v="0"/>
    <n v="0"/>
    <x v="20"/>
    <s v="402-6381"/>
    <s v="Female"/>
    <x v="36"/>
    <s v="No"/>
    <s v="Yes"/>
    <s v="No"/>
    <x v="2"/>
    <n v="0"/>
    <s v="No"/>
    <x v="0"/>
    <s v="Direct Debit"/>
    <n v="28"/>
    <n v="68"/>
    <x v="5"/>
    <x v="14"/>
    <n v="1"/>
    <n v="1"/>
    <x v="2"/>
  </r>
  <r>
    <s v="5381-UBGY"/>
    <s v="Yes"/>
    <x v="29"/>
    <n v="21"/>
    <n v="73.3"/>
    <n v="148"/>
    <n v="296"/>
    <s v="Yes"/>
    <x v="0"/>
    <n v="74"/>
    <n v="0"/>
    <n v="5"/>
    <x v="0"/>
    <n v="0"/>
    <x v="1"/>
    <s v="305-4565"/>
    <s v="Male"/>
    <x v="41"/>
    <s v="No"/>
    <s v="Yes"/>
    <s v="No"/>
    <x v="2"/>
    <n v="0"/>
    <s v="No"/>
    <x v="0"/>
    <s v="Direct Debit"/>
    <n v="42"/>
    <n v="775"/>
    <x v="5"/>
    <x v="18"/>
    <n v="1"/>
    <n v="1"/>
    <x v="1"/>
  </r>
  <r>
    <s v="2801-HNDY"/>
    <s v="Yes"/>
    <x v="0"/>
    <n v="6"/>
    <n v="16"/>
    <n v="20"/>
    <n v="55"/>
    <s v="Yes"/>
    <x v="0"/>
    <n v="11"/>
    <n v="4"/>
    <n v="0"/>
    <x v="1"/>
    <n v="0"/>
    <x v="38"/>
    <s v="308-3990"/>
    <s v="Female"/>
    <x v="2"/>
    <s v="No"/>
    <s v="No"/>
    <s v="No"/>
    <x v="0"/>
    <n v="0"/>
    <s v="No"/>
    <x v="0"/>
    <s v="Direct Debit"/>
    <n v="12"/>
    <n v="12"/>
    <x v="5"/>
    <x v="11"/>
    <n v="1"/>
    <n v="1"/>
    <x v="0"/>
  </r>
  <r>
    <s v="1730-EDDE"/>
    <s v="Yes"/>
    <x v="23"/>
    <n v="327"/>
    <n v="724.1"/>
    <n v="12"/>
    <n v="36.9"/>
    <s v="Yes"/>
    <x v="0"/>
    <n v="12.3"/>
    <n v="4"/>
    <n v="13"/>
    <x v="0"/>
    <n v="0"/>
    <x v="24"/>
    <s v="325-8532"/>
    <s v="Male"/>
    <x v="6"/>
    <s v="Yes"/>
    <s v="No"/>
    <s v="No"/>
    <x v="1"/>
    <n v="0"/>
    <s v="Yes"/>
    <x v="2"/>
    <s v="Credit Card"/>
    <n v="41"/>
    <n v="2666"/>
    <x v="4"/>
    <x v="9"/>
    <n v="1"/>
    <n v="1"/>
    <x v="2"/>
  </r>
  <r>
    <s v="1552-SGUS"/>
    <s v="Yes"/>
    <x v="28"/>
    <n v="235"/>
    <n v="547"/>
    <n v="132"/>
    <n v="409.2"/>
    <s v="Yes"/>
    <x v="0"/>
    <n v="102.3"/>
    <n v="4"/>
    <n v="1"/>
    <x v="1"/>
    <n v="14"/>
    <x v="3"/>
    <s v="290-3396"/>
    <s v="Female"/>
    <x v="16"/>
    <s v="No"/>
    <s v="No"/>
    <s v="No"/>
    <x v="0"/>
    <n v="0"/>
    <s v="No"/>
    <x v="0"/>
    <s v="Direct Debit"/>
    <n v="66"/>
    <n v="2410"/>
    <x v="1"/>
    <x v="3"/>
    <n v="1"/>
    <n v="1"/>
    <x v="0"/>
  </r>
  <r>
    <s v="7175-OISN"/>
    <s v="Yes"/>
    <x v="64"/>
    <n v="176"/>
    <n v="312.60000000000002"/>
    <n v="8"/>
    <n v="23.2"/>
    <s v="Yes"/>
    <x v="0"/>
    <n v="4.5999999999999996"/>
    <n v="5"/>
    <n v="3"/>
    <x v="0"/>
    <n v="0"/>
    <x v="40"/>
    <s v="395-10411"/>
    <s v="Female"/>
    <x v="40"/>
    <s v="No"/>
    <s v="No"/>
    <s v="No"/>
    <x v="0"/>
    <n v="0"/>
    <s v="Yes"/>
    <x v="0"/>
    <s v="Direct Debit"/>
    <n v="31"/>
    <n v="1228"/>
    <x v="4"/>
    <x v="20"/>
    <n v="1"/>
    <n v="1"/>
    <x v="0"/>
  </r>
  <r>
    <s v="2043-XYRY"/>
    <s v="Yes"/>
    <x v="52"/>
    <n v="34"/>
    <n v="112.5"/>
    <n v="152"/>
    <n v="494"/>
    <s v="Yes"/>
    <x v="0"/>
    <n v="98.8"/>
    <n v="1"/>
    <n v="24"/>
    <x v="0"/>
    <n v="0"/>
    <x v="33"/>
    <s v="321-8224"/>
    <s v="Male"/>
    <x v="12"/>
    <s v="Yes"/>
    <s v="No"/>
    <s v="No"/>
    <x v="1"/>
    <n v="0"/>
    <s v="No"/>
    <x v="0"/>
    <s v="Direct Debit"/>
    <n v="37"/>
    <n v="825"/>
    <x v="4"/>
    <x v="6"/>
    <n v="1"/>
    <n v="1"/>
    <x v="2"/>
  </r>
  <r>
    <s v="4962-SJPR"/>
    <s v="Yes"/>
    <x v="15"/>
    <n v="6"/>
    <n v="19.100000000000001"/>
    <n v="156"/>
    <n v="335.4"/>
    <s v="Yes"/>
    <x v="0"/>
    <n v="167.7"/>
    <n v="5"/>
    <n v="2"/>
    <x v="0"/>
    <n v="0"/>
    <x v="9"/>
    <s v="297-9088"/>
    <s v="Male"/>
    <x v="10"/>
    <s v="No"/>
    <s v="No"/>
    <s v="No"/>
    <x v="0"/>
    <n v="0"/>
    <s v="Yes"/>
    <x v="0"/>
    <s v="Credit Card"/>
    <n v="23"/>
    <n v="44"/>
    <x v="2"/>
    <x v="7"/>
    <n v="1"/>
    <n v="1"/>
    <x v="0"/>
  </r>
  <r>
    <s v="0634-ILYL"/>
    <s v="Yes"/>
    <x v="43"/>
    <n v="26"/>
    <n v="71.8"/>
    <n v="40"/>
    <n v="137"/>
    <s v="Yes"/>
    <x v="0"/>
    <n v="68.5"/>
    <n v="5"/>
    <n v="2"/>
    <x v="0"/>
    <n v="0"/>
    <x v="34"/>
    <s v="259-5525"/>
    <s v="Female"/>
    <x v="48"/>
    <s v="No"/>
    <s v="No"/>
    <s v="No"/>
    <x v="0"/>
    <n v="0"/>
    <s v="No"/>
    <x v="0"/>
    <s v="Direct Debit"/>
    <n v="41"/>
    <n v="184"/>
    <x v="1"/>
    <x v="3"/>
    <n v="1"/>
    <n v="1"/>
    <x v="0"/>
  </r>
  <r>
    <s v="6702-ZNFI"/>
    <s v="Yes"/>
    <x v="28"/>
    <n v="222"/>
    <n v="569.5"/>
    <n v="32"/>
    <n v="99.2"/>
    <s v="Yes"/>
    <x v="0"/>
    <n v="49.6"/>
    <n v="3"/>
    <n v="4"/>
    <x v="0"/>
    <n v="0"/>
    <x v="4"/>
    <s v="366-1956"/>
    <s v="Male"/>
    <x v="50"/>
    <s v="No"/>
    <s v="No"/>
    <s v="No"/>
    <x v="0"/>
    <n v="0"/>
    <s v="Yes"/>
    <x v="1"/>
    <s v="Direct Debit"/>
    <n v="39"/>
    <n v="1404"/>
    <x v="1"/>
    <x v="3"/>
    <n v="1"/>
    <n v="1"/>
    <x v="0"/>
  </r>
  <r>
    <s v="0223-FVOH"/>
    <s v="Yes"/>
    <x v="1"/>
    <n v="172"/>
    <n v="533"/>
    <n v="8"/>
    <n v="19.8"/>
    <s v="Yes"/>
    <x v="0"/>
    <n v="9.9"/>
    <n v="0"/>
    <n v="9"/>
    <x v="0"/>
    <n v="0"/>
    <x v="49"/>
    <s v="305-4442"/>
    <s v="Female"/>
    <x v="2"/>
    <s v="No"/>
    <s v="No"/>
    <s v="No"/>
    <x v="0"/>
    <n v="0"/>
    <s v="Yes"/>
    <x v="1"/>
    <s v="Direct Debit"/>
    <n v="48"/>
    <n v="1613"/>
    <x v="3"/>
    <x v="5"/>
    <n v="1"/>
    <n v="1"/>
    <x v="1"/>
  </r>
  <r>
    <s v="9454-WFYI"/>
    <s v="Yes"/>
    <x v="21"/>
    <n v="275"/>
    <n v="729.8"/>
    <n v="8"/>
    <n v="23.6"/>
    <s v="Yes"/>
    <x v="0"/>
    <n v="7.9"/>
    <n v="2"/>
    <n v="0"/>
    <x v="1"/>
    <n v="0"/>
    <x v="8"/>
    <s v="270-6550"/>
    <s v="Male"/>
    <x v="40"/>
    <s v="No"/>
    <s v="No"/>
    <s v="No"/>
    <x v="0"/>
    <n v="0"/>
    <s v="No"/>
    <x v="1"/>
    <s v="Direct Debit"/>
    <n v="13"/>
    <n v="614"/>
    <x v="5"/>
    <x v="14"/>
    <n v="1"/>
    <n v="1"/>
    <x v="0"/>
  </r>
  <r>
    <s v="0123-IQZY"/>
    <s v="Yes"/>
    <x v="74"/>
    <n v="55"/>
    <n v="113.7"/>
    <n v="28"/>
    <n v="91"/>
    <s v="Yes"/>
    <x v="1"/>
    <n v="0"/>
    <n v="2"/>
    <n v="6"/>
    <x v="0"/>
    <n v="0"/>
    <x v="32"/>
    <s v="324-8319"/>
    <s v="Male"/>
    <x v="62"/>
    <s v="No"/>
    <s v="Yes"/>
    <s v="No"/>
    <x v="2"/>
    <n v="0"/>
    <s v="No"/>
    <x v="0"/>
    <s v="Credit Card"/>
    <n v="40"/>
    <n v="285"/>
    <x v="3"/>
    <x v="16"/>
    <n v="1"/>
    <n v="1"/>
    <x v="1"/>
  </r>
  <r>
    <s v="3938-QCBR"/>
    <s v="Yes"/>
    <x v="74"/>
    <n v="18"/>
    <n v="54.7"/>
    <n v="16"/>
    <n v="42"/>
    <s v="Yes"/>
    <x v="0"/>
    <n v="8.4"/>
    <n v="2"/>
    <n v="4"/>
    <x v="0"/>
    <n v="0"/>
    <x v="1"/>
    <s v="318-7162"/>
    <s v="Male"/>
    <x v="30"/>
    <s v="No"/>
    <s v="No"/>
    <s v="No"/>
    <x v="0"/>
    <n v="0"/>
    <s v="No"/>
    <x v="0"/>
    <s v="Credit Card"/>
    <n v="20"/>
    <n v="134"/>
    <x v="1"/>
    <x v="3"/>
    <n v="1"/>
    <n v="1"/>
    <x v="0"/>
  </r>
  <r>
    <s v="8235-FHPP"/>
    <s v="Yes"/>
    <x v="30"/>
    <n v="21"/>
    <n v="46.3"/>
    <n v="148"/>
    <n v="614.20000000000005"/>
    <s v="Yes"/>
    <x v="0"/>
    <n v="204.7"/>
    <n v="3"/>
    <n v="4"/>
    <x v="0"/>
    <n v="0"/>
    <x v="33"/>
    <s v="313-7089"/>
    <s v="Male"/>
    <x v="65"/>
    <s v="No"/>
    <s v="Yes"/>
    <s v="No"/>
    <x v="2"/>
    <n v="0"/>
    <s v="No"/>
    <x v="0"/>
    <s v="Direct Debit"/>
    <n v="45"/>
    <n v="139"/>
    <x v="1"/>
    <x v="3"/>
    <n v="1"/>
    <n v="1"/>
    <x v="0"/>
  </r>
  <r>
    <s v="8385-TROC"/>
    <s v="Yes"/>
    <x v="0"/>
    <n v="2"/>
    <n v="6"/>
    <n v="20"/>
    <n v="91.5"/>
    <s v="Yes"/>
    <x v="0"/>
    <n v="30.5"/>
    <n v="2"/>
    <n v="1"/>
    <x v="0"/>
    <n v="0"/>
    <x v="41"/>
    <s v="322-8060"/>
    <s v="Female"/>
    <x v="44"/>
    <s v="No"/>
    <s v="No"/>
    <s v="No"/>
    <x v="0"/>
    <n v="0"/>
    <s v="Yes"/>
    <x v="0"/>
    <s v="Direct Debit"/>
    <n v="45"/>
    <n v="45"/>
    <x v="1"/>
    <x v="1"/>
    <n v="1"/>
    <n v="1"/>
    <x v="0"/>
  </r>
  <r>
    <s v="1963-FBWU"/>
    <s v="Yes"/>
    <x v="71"/>
    <n v="178"/>
    <n v="409.5"/>
    <n v="120"/>
    <n v="285"/>
    <s v="Yes"/>
    <x v="0"/>
    <n v="57"/>
    <n v="3"/>
    <n v="7"/>
    <x v="0"/>
    <n v="0"/>
    <x v="10"/>
    <s v="237-4244"/>
    <s v="Female"/>
    <x v="63"/>
    <s v="No"/>
    <s v="Yes"/>
    <s v="No"/>
    <x v="2"/>
    <n v="0"/>
    <s v="No"/>
    <x v="1"/>
    <s v="Credit Card"/>
    <n v="37"/>
    <n v="1497"/>
    <x v="2"/>
    <x v="2"/>
    <n v="1"/>
    <n v="1"/>
    <x v="1"/>
  </r>
  <r>
    <s v="7582-URJM"/>
    <s v="Yes"/>
    <x v="17"/>
    <n v="209"/>
    <n v="661.9"/>
    <n v="120"/>
    <n v="336"/>
    <s v="Yes"/>
    <x v="0"/>
    <n v="84"/>
    <n v="2"/>
    <n v="10"/>
    <x v="1"/>
    <n v="23"/>
    <x v="10"/>
    <s v="303-1844"/>
    <s v="Male"/>
    <x v="25"/>
    <s v="No"/>
    <s v="Yes"/>
    <s v="No"/>
    <x v="2"/>
    <n v="0"/>
    <s v="No"/>
    <x v="0"/>
    <s v="Credit Card"/>
    <n v="31"/>
    <n v="1462"/>
    <x v="2"/>
    <x v="2"/>
    <n v="1"/>
    <n v="1"/>
    <x v="1"/>
  </r>
  <r>
    <s v="6697-ISBM"/>
    <s v="Yes"/>
    <x v="61"/>
    <n v="19"/>
    <n v="49.3"/>
    <n v="140"/>
    <n v="612.5"/>
    <s v="Yes"/>
    <x v="0"/>
    <n v="204.2"/>
    <n v="3"/>
    <n v="0"/>
    <x v="1"/>
    <n v="0"/>
    <x v="15"/>
    <s v="348-2934"/>
    <s v="Female"/>
    <x v="39"/>
    <s v="No"/>
    <s v="No"/>
    <s v="No"/>
    <x v="0"/>
    <n v="0"/>
    <s v="No"/>
    <x v="0"/>
    <s v="Paper Check"/>
    <n v="7"/>
    <n v="56"/>
    <x v="2"/>
    <x v="2"/>
    <n v="1"/>
    <n v="1"/>
    <x v="0"/>
  </r>
  <r>
    <s v="6275-HEXE"/>
    <s v="Yes"/>
    <x v="0"/>
    <n v="5"/>
    <n v="10"/>
    <n v="0"/>
    <n v="0"/>
    <s v="No"/>
    <x v="0"/>
    <n v="0"/>
    <n v="0"/>
    <n v="8"/>
    <x v="0"/>
    <n v="0"/>
    <x v="13"/>
    <s v="383-2800"/>
    <s v="Male"/>
    <x v="28"/>
    <s v="No"/>
    <s v="No"/>
    <s v="No"/>
    <x v="0"/>
    <n v="0"/>
    <s v="No"/>
    <x v="0"/>
    <s v="Direct Debit"/>
    <n v="37"/>
    <n v="37"/>
    <x v="1"/>
    <x v="3"/>
    <n v="1"/>
    <n v="1"/>
    <x v="1"/>
  </r>
  <r>
    <s v="1194-ROHJ"/>
    <s v="Yes"/>
    <x v="74"/>
    <n v="13"/>
    <n v="33.299999999999997"/>
    <n v="0"/>
    <n v="0"/>
    <s v="No"/>
    <x v="0"/>
    <n v="0"/>
    <n v="2"/>
    <n v="21"/>
    <x v="0"/>
    <n v="0"/>
    <x v="1"/>
    <s v="365-9252"/>
    <s v="Male"/>
    <x v="33"/>
    <s v="Yes"/>
    <s v="No"/>
    <s v="No"/>
    <x v="1"/>
    <n v="0"/>
    <s v="No"/>
    <x v="1"/>
    <s v="Direct Debit"/>
    <n v="18"/>
    <n v="118"/>
    <x v="1"/>
    <x v="4"/>
    <n v="1"/>
    <n v="1"/>
    <x v="2"/>
  </r>
  <r>
    <s v="2340-QFSN"/>
    <s v="Yes"/>
    <x v="70"/>
    <n v="58"/>
    <n v="137.1"/>
    <n v="0"/>
    <n v="0"/>
    <s v="No"/>
    <x v="0"/>
    <n v="0"/>
    <n v="5"/>
    <n v="5"/>
    <x v="0"/>
    <n v="0"/>
    <x v="37"/>
    <s v="326-4206"/>
    <s v="Female"/>
    <x v="60"/>
    <s v="No"/>
    <s v="Yes"/>
    <s v="No"/>
    <x v="2"/>
    <n v="0"/>
    <s v="No"/>
    <x v="0"/>
    <s v="Credit Card"/>
    <n v="33"/>
    <n v="503"/>
    <x v="1"/>
    <x v="15"/>
    <n v="1"/>
    <n v="1"/>
    <x v="1"/>
  </r>
  <r>
    <s v="6922-QDIZ"/>
    <s v="Yes"/>
    <x v="32"/>
    <n v="19"/>
    <n v="45.9"/>
    <n v="0"/>
    <n v="0"/>
    <s v="No"/>
    <x v="0"/>
    <n v="0"/>
    <n v="2"/>
    <n v="9"/>
    <x v="0"/>
    <n v="0"/>
    <x v="45"/>
    <s v="372-2712"/>
    <s v="Female"/>
    <x v="24"/>
    <s v="No"/>
    <s v="No"/>
    <s v="No"/>
    <x v="0"/>
    <n v="0"/>
    <s v="No"/>
    <x v="0"/>
    <s v="Direct Debit"/>
    <n v="57"/>
    <n v="650"/>
    <x v="1"/>
    <x v="1"/>
    <n v="1"/>
    <n v="1"/>
    <x v="1"/>
  </r>
  <r>
    <s v="4963-PKUO"/>
    <s v="Yes"/>
    <x v="23"/>
    <n v="340"/>
    <n v="1055.0999999999999"/>
    <n v="0"/>
    <n v="0"/>
    <s v="No"/>
    <x v="0"/>
    <n v="0"/>
    <n v="4"/>
    <n v="5"/>
    <x v="0"/>
    <n v="0"/>
    <x v="6"/>
    <s v="272-7648"/>
    <s v="Male"/>
    <x v="44"/>
    <s v="No"/>
    <s v="No"/>
    <s v="No"/>
    <x v="0"/>
    <n v="0"/>
    <s v="Yes"/>
    <x v="1"/>
    <s v="Direct Debit"/>
    <n v="63"/>
    <n v="4162"/>
    <x v="1"/>
    <x v="3"/>
    <n v="1"/>
    <n v="1"/>
    <x v="1"/>
  </r>
  <r>
    <s v="9474-DATU"/>
    <s v="Yes"/>
    <x v="74"/>
    <n v="13"/>
    <n v="29.7"/>
    <n v="0"/>
    <n v="0"/>
    <s v="No"/>
    <x v="0"/>
    <n v="0"/>
    <n v="0"/>
    <n v="2"/>
    <x v="1"/>
    <n v="0"/>
    <x v="3"/>
    <s v="331-1545"/>
    <s v="Male"/>
    <x v="21"/>
    <s v="No"/>
    <s v="No"/>
    <s v="No"/>
    <x v="0"/>
    <n v="0"/>
    <s v="No"/>
    <x v="0"/>
    <s v="Direct Debit"/>
    <n v="12"/>
    <n v="91"/>
    <x v="1"/>
    <x v="3"/>
    <n v="1"/>
    <n v="1"/>
    <x v="0"/>
  </r>
  <r>
    <s v="3382-IGNP"/>
    <s v="Yes"/>
    <x v="72"/>
    <n v="167"/>
    <n v="499.5"/>
    <n v="0"/>
    <n v="0"/>
    <s v="No"/>
    <x v="0"/>
    <n v="0"/>
    <n v="3"/>
    <n v="15"/>
    <x v="0"/>
    <n v="0"/>
    <x v="24"/>
    <s v="276-10641"/>
    <s v="Female"/>
    <x v="17"/>
    <s v="Yes"/>
    <s v="No"/>
    <s v="No"/>
    <x v="1"/>
    <n v="0"/>
    <s v="No"/>
    <x v="0"/>
    <s v="Direct Debit"/>
    <n v="51"/>
    <n v="2305"/>
    <x v="1"/>
    <x v="4"/>
    <n v="1"/>
    <n v="1"/>
    <x v="2"/>
  </r>
  <r>
    <s v="7849-UBSH"/>
    <s v="Yes"/>
    <x v="59"/>
    <n v="123"/>
    <n v="326.89999999999998"/>
    <n v="0"/>
    <n v="0"/>
    <s v="No"/>
    <x v="0"/>
    <n v="0"/>
    <n v="4"/>
    <n v="6"/>
    <x v="0"/>
    <n v="0"/>
    <x v="12"/>
    <s v="330-4267"/>
    <s v="Male"/>
    <x v="55"/>
    <s v="No"/>
    <s v="Yes"/>
    <s v="No"/>
    <x v="2"/>
    <n v="0"/>
    <s v="Yes"/>
    <x v="0"/>
    <s v="Direct Debit"/>
    <n v="50"/>
    <n v="1168"/>
    <x v="1"/>
    <x v="4"/>
    <n v="1"/>
    <n v="1"/>
    <x v="1"/>
  </r>
  <r>
    <s v="6949-SJPA"/>
    <s v="Yes"/>
    <x v="70"/>
    <n v="69"/>
    <n v="167"/>
    <n v="0"/>
    <n v="0"/>
    <s v="No"/>
    <x v="0"/>
    <n v="0"/>
    <n v="1"/>
    <n v="1"/>
    <x v="0"/>
    <n v="0"/>
    <x v="29"/>
    <s v="283-3866"/>
    <s v="Male"/>
    <x v="64"/>
    <s v="No"/>
    <s v="Yes"/>
    <s v="No"/>
    <x v="2"/>
    <n v="0"/>
    <s v="No"/>
    <x v="0"/>
    <s v="Direct Debit"/>
    <n v="29"/>
    <n v="446"/>
    <x v="1"/>
    <x v="4"/>
    <n v="1"/>
    <n v="1"/>
    <x v="0"/>
  </r>
  <r>
    <s v="0144-TNTL"/>
    <s v="Yes"/>
    <x v="5"/>
    <n v="89"/>
    <n v="217.5"/>
    <n v="0"/>
    <n v="0"/>
    <s v="No"/>
    <x v="0"/>
    <n v="0"/>
    <n v="1"/>
    <n v="5"/>
    <x v="0"/>
    <n v="0"/>
    <x v="1"/>
    <s v="343-7222"/>
    <s v="Female"/>
    <x v="37"/>
    <s v="No"/>
    <s v="No"/>
    <s v="No"/>
    <x v="0"/>
    <n v="0"/>
    <s v="Yes"/>
    <x v="0"/>
    <s v="Direct Debit"/>
    <n v="51"/>
    <n v="854"/>
    <x v="1"/>
    <x v="15"/>
    <n v="1"/>
    <n v="1"/>
    <x v="1"/>
  </r>
  <r>
    <s v="0247-COJD"/>
    <s v="Yes"/>
    <x v="0"/>
    <n v="6"/>
    <n v="12"/>
    <n v="0"/>
    <n v="0"/>
    <s v="No"/>
    <x v="0"/>
    <n v="0"/>
    <n v="1"/>
    <n v="1"/>
    <x v="0"/>
    <n v="0"/>
    <x v="25"/>
    <s v="389-5006"/>
    <s v="Male"/>
    <x v="60"/>
    <s v="No"/>
    <s v="Yes"/>
    <s v="No"/>
    <x v="2"/>
    <n v="0"/>
    <s v="No"/>
    <x v="0"/>
    <s v="Direct Debit"/>
    <n v="42"/>
    <n v="42"/>
    <x v="2"/>
    <x v="7"/>
    <n v="1"/>
    <n v="1"/>
    <x v="0"/>
  </r>
  <r>
    <s v="3484-BLMM"/>
    <s v="Yes"/>
    <x v="37"/>
    <n v="56"/>
    <n v="132.4"/>
    <n v="0"/>
    <n v="0"/>
    <s v="No"/>
    <x v="0"/>
    <n v="0"/>
    <n v="1"/>
    <n v="4"/>
    <x v="0"/>
    <n v="0"/>
    <x v="35"/>
    <s v="273-9946"/>
    <s v="Male"/>
    <x v="5"/>
    <s v="No"/>
    <s v="No"/>
    <s v="No"/>
    <x v="0"/>
    <n v="0"/>
    <s v="No"/>
    <x v="0"/>
    <s v="Direct Debit"/>
    <n v="54"/>
    <n v="474"/>
    <x v="1"/>
    <x v="15"/>
    <n v="1"/>
    <n v="1"/>
    <x v="0"/>
  </r>
  <r>
    <s v="4313-VZVW"/>
    <s v="Yes"/>
    <x v="74"/>
    <n v="28"/>
    <n v="52.5"/>
    <n v="0"/>
    <n v="0"/>
    <s v="No"/>
    <x v="0"/>
    <n v="0"/>
    <n v="3"/>
    <n v="21"/>
    <x v="1"/>
    <n v="4"/>
    <x v="3"/>
    <s v="339-9382"/>
    <s v="Female"/>
    <x v="4"/>
    <s v="Yes"/>
    <s v="No"/>
    <s v="No"/>
    <x v="1"/>
    <n v="0"/>
    <s v="No"/>
    <x v="0"/>
    <s v="Paper Check"/>
    <n v="38"/>
    <n v="248"/>
    <x v="1"/>
    <x v="1"/>
    <n v="1"/>
    <n v="1"/>
    <x v="2"/>
  </r>
  <r>
    <s v="9245-TECR"/>
    <s v="Yes"/>
    <x v="28"/>
    <n v="163"/>
    <n v="395.2"/>
    <n v="0"/>
    <n v="0"/>
    <s v="No"/>
    <x v="0"/>
    <n v="0"/>
    <n v="0"/>
    <n v="8"/>
    <x v="0"/>
    <n v="0"/>
    <x v="11"/>
    <s v="311-7977"/>
    <s v="Male"/>
    <x v="47"/>
    <s v="No"/>
    <s v="Yes"/>
    <s v="No"/>
    <x v="2"/>
    <n v="0"/>
    <s v="No"/>
    <x v="0"/>
    <s v="Direct Debit"/>
    <n v="45"/>
    <n v="1619"/>
    <x v="1"/>
    <x v="1"/>
    <n v="1"/>
    <n v="1"/>
    <x v="1"/>
  </r>
  <r>
    <s v="9268-ALWQ"/>
    <s v="Yes"/>
    <x v="30"/>
    <n v="16"/>
    <n v="38.6"/>
    <n v="0"/>
    <n v="0"/>
    <s v="No"/>
    <x v="0"/>
    <n v="0"/>
    <n v="1"/>
    <n v="2"/>
    <x v="0"/>
    <n v="0"/>
    <x v="14"/>
    <s v="306-3205"/>
    <s v="Male"/>
    <x v="2"/>
    <s v="No"/>
    <s v="No"/>
    <s v="No"/>
    <x v="0"/>
    <n v="0"/>
    <s v="No"/>
    <x v="0"/>
    <s v="Direct Debit"/>
    <n v="43"/>
    <n v="118"/>
    <x v="2"/>
    <x v="7"/>
    <n v="1"/>
    <n v="1"/>
    <x v="0"/>
  </r>
  <r>
    <s v="1539-UWJT"/>
    <s v="Yes"/>
    <x v="49"/>
    <n v="221"/>
    <n v="443.9"/>
    <n v="0"/>
    <n v="0"/>
    <s v="No"/>
    <x v="0"/>
    <n v="0"/>
    <n v="3"/>
    <n v="5"/>
    <x v="0"/>
    <n v="0"/>
    <x v="46"/>
    <s v="287-2059"/>
    <s v="Female"/>
    <x v="14"/>
    <s v="No"/>
    <s v="Yes"/>
    <s v="No"/>
    <x v="2"/>
    <n v="0"/>
    <s v="No"/>
    <x v="0"/>
    <s v="Credit Card"/>
    <n v="41"/>
    <n v="1417"/>
    <x v="4"/>
    <x v="9"/>
    <n v="1"/>
    <n v="1"/>
    <x v="1"/>
  </r>
  <r>
    <s v="5805-SKYM"/>
    <s v="Yes"/>
    <x v="0"/>
    <n v="1"/>
    <n v="5"/>
    <n v="0"/>
    <n v="0"/>
    <s v="No"/>
    <x v="0"/>
    <n v="0"/>
    <n v="1"/>
    <n v="5"/>
    <x v="0"/>
    <n v="0"/>
    <x v="37"/>
    <s v="244-5809"/>
    <s v="Female"/>
    <x v="56"/>
    <s v="No"/>
    <s v="Yes"/>
    <s v="No"/>
    <x v="2"/>
    <n v="0"/>
    <s v="No"/>
    <x v="0"/>
    <s v="Direct Debit"/>
    <n v="24"/>
    <n v="24"/>
    <x v="4"/>
    <x v="8"/>
    <n v="1"/>
    <n v="1"/>
    <x v="1"/>
  </r>
  <r>
    <s v="2274-DHZD"/>
    <s v="Yes"/>
    <x v="52"/>
    <n v="41"/>
    <n v="89.6"/>
    <n v="88"/>
    <n v="191.4"/>
    <s v="Yes"/>
    <x v="1"/>
    <n v="0"/>
    <n v="5"/>
    <n v="6"/>
    <x v="0"/>
    <n v="0"/>
    <x v="19"/>
    <s v="355-4620"/>
    <s v="Male"/>
    <x v="5"/>
    <s v="No"/>
    <s v="No"/>
    <s v="No"/>
    <x v="0"/>
    <n v="0"/>
    <s v="Yes"/>
    <x v="0"/>
    <s v="Direct Debit"/>
    <n v="32"/>
    <n v="725"/>
    <x v="4"/>
    <x v="20"/>
    <n v="1"/>
    <n v="1"/>
    <x v="1"/>
  </r>
  <r>
    <s v="6429-QRGK"/>
    <s v="Yes"/>
    <x v="35"/>
    <n v="163"/>
    <n v="333.3"/>
    <n v="0"/>
    <n v="0"/>
    <s v="No"/>
    <x v="0"/>
    <n v="0"/>
    <n v="1"/>
    <n v="4"/>
    <x v="1"/>
    <n v="31"/>
    <x v="24"/>
    <s v="337-7973"/>
    <s v="Female"/>
    <x v="45"/>
    <s v="No"/>
    <s v="Yes"/>
    <s v="No"/>
    <x v="2"/>
    <n v="0"/>
    <s v="No"/>
    <x v="0"/>
    <s v="Direct Debit"/>
    <n v="51"/>
    <n v="2446"/>
    <x v="4"/>
    <x v="6"/>
    <n v="1"/>
    <n v="1"/>
    <x v="0"/>
  </r>
  <r>
    <s v="3560-VZCZ"/>
    <s v="Yes"/>
    <x v="59"/>
    <n v="144"/>
    <n v="321.39999999999998"/>
    <n v="0"/>
    <n v="0"/>
    <s v="No"/>
    <x v="0"/>
    <n v="0"/>
    <n v="2"/>
    <n v="15"/>
    <x v="0"/>
    <n v="0"/>
    <x v="3"/>
    <s v="334-9818"/>
    <s v="Female"/>
    <x v="63"/>
    <s v="No"/>
    <s v="Yes"/>
    <s v="No"/>
    <x v="2"/>
    <n v="0"/>
    <s v="Yes"/>
    <x v="0"/>
    <s v="Credit Card"/>
    <n v="18"/>
    <n v="403"/>
    <x v="4"/>
    <x v="12"/>
    <n v="1"/>
    <n v="1"/>
    <x v="2"/>
  </r>
  <r>
    <s v="3182-LTNL"/>
    <s v="Yes"/>
    <x v="22"/>
    <n v="233"/>
    <n v="579.4"/>
    <n v="212"/>
    <n v="567.1"/>
    <s v="Yes"/>
    <x v="1"/>
    <n v="0"/>
    <n v="4"/>
    <n v="3"/>
    <x v="0"/>
    <n v="0"/>
    <x v="46"/>
    <s v="323-8376"/>
    <s v="Male"/>
    <x v="43"/>
    <s v="No"/>
    <s v="Yes"/>
    <s v="No"/>
    <x v="2"/>
    <n v="0"/>
    <s v="Yes"/>
    <x v="1"/>
    <s v="Direct Debit"/>
    <n v="31"/>
    <n v="1637"/>
    <x v="5"/>
    <x v="13"/>
    <n v="1"/>
    <n v="1"/>
    <x v="0"/>
  </r>
  <r>
    <s v="2799-IZWN"/>
    <s v="Yes"/>
    <x v="37"/>
    <n v="22"/>
    <n v="54.1"/>
    <n v="0"/>
    <n v="0"/>
    <s v="No"/>
    <x v="0"/>
    <n v="0"/>
    <n v="4"/>
    <n v="8"/>
    <x v="0"/>
    <n v="0"/>
    <x v="37"/>
    <s v="276-4714"/>
    <s v="Female"/>
    <x v="18"/>
    <s v="No"/>
    <s v="No"/>
    <s v="No"/>
    <x v="0"/>
    <n v="0"/>
    <s v="No"/>
    <x v="0"/>
    <s v="Direct Debit"/>
    <n v="31"/>
    <n v="279"/>
    <x v="5"/>
    <x v="14"/>
    <n v="1"/>
    <n v="1"/>
    <x v="1"/>
  </r>
  <r>
    <s v="1999-KGUT"/>
    <s v="Yes"/>
    <x v="15"/>
    <n v="10"/>
    <n v="31.6"/>
    <n v="0"/>
    <n v="0"/>
    <s v="No"/>
    <x v="0"/>
    <n v="0"/>
    <n v="0"/>
    <n v="30"/>
    <x v="0"/>
    <n v="0"/>
    <x v="12"/>
    <s v="295-6593"/>
    <s v="Female"/>
    <x v="6"/>
    <s v="Yes"/>
    <s v="No"/>
    <s v="No"/>
    <x v="1"/>
    <n v="0"/>
    <s v="No"/>
    <x v="0"/>
    <s v="Direct Debit"/>
    <n v="29"/>
    <n v="57"/>
    <x v="1"/>
    <x v="3"/>
    <n v="1"/>
    <n v="1"/>
    <x v="2"/>
  </r>
  <r>
    <s v="6887-EGXE"/>
    <s v="Yes"/>
    <x v="61"/>
    <n v="15"/>
    <n v="54.3"/>
    <n v="32"/>
    <n v="111.2"/>
    <s v="Yes"/>
    <x v="1"/>
    <n v="0"/>
    <n v="3"/>
    <n v="0"/>
    <x v="1"/>
    <n v="0"/>
    <x v="50"/>
    <s v="327-9111"/>
    <s v="Female"/>
    <x v="33"/>
    <s v="Yes"/>
    <s v="No"/>
    <s v="No"/>
    <x v="1"/>
    <n v="0"/>
    <s v="No"/>
    <x v="0"/>
    <s v="Direct Debit"/>
    <n v="7"/>
    <n v="58"/>
    <x v="5"/>
    <x v="11"/>
    <n v="1"/>
    <n v="1"/>
    <x v="0"/>
  </r>
  <r>
    <s v="4114-DZYG"/>
    <s v="Yes"/>
    <x v="21"/>
    <n v="271"/>
    <n v="693.6"/>
    <n v="0"/>
    <n v="0"/>
    <s v="No"/>
    <x v="0"/>
    <n v="0"/>
    <n v="4"/>
    <n v="7"/>
    <x v="0"/>
    <n v="0"/>
    <x v="11"/>
    <s v="331-9889"/>
    <s v="Female"/>
    <x v="15"/>
    <s v="No"/>
    <s v="No"/>
    <s v="No"/>
    <x v="0"/>
    <n v="0"/>
    <s v="Yes"/>
    <x v="1"/>
    <s v="Paper Check"/>
    <n v="22"/>
    <n v="1019"/>
    <x v="4"/>
    <x v="9"/>
    <n v="1"/>
    <n v="1"/>
    <x v="1"/>
  </r>
  <r>
    <s v="9345-WPOY"/>
    <s v="Yes"/>
    <x v="36"/>
    <n v="246"/>
    <n v="590.20000000000005"/>
    <n v="0"/>
    <n v="0"/>
    <s v="No"/>
    <x v="0"/>
    <n v="0"/>
    <n v="0"/>
    <n v="9"/>
    <x v="1"/>
    <n v="90"/>
    <x v="37"/>
    <s v="395-4182"/>
    <s v="Female"/>
    <x v="27"/>
    <s v="No"/>
    <s v="Yes"/>
    <s v="No"/>
    <x v="2"/>
    <n v="0"/>
    <s v="Yes"/>
    <x v="1"/>
    <s v="Direct Debit"/>
    <n v="59"/>
    <n v="2466"/>
    <x v="4"/>
    <x v="8"/>
    <n v="1"/>
    <n v="1"/>
    <x v="1"/>
  </r>
  <r>
    <s v="3321-SIGE"/>
    <s v="Yes"/>
    <x v="53"/>
    <n v="30"/>
    <n v="80.400000000000006"/>
    <n v="0"/>
    <n v="0"/>
    <s v="No"/>
    <x v="0"/>
    <n v="0"/>
    <n v="1"/>
    <n v="2"/>
    <x v="0"/>
    <n v="0"/>
    <x v="8"/>
    <s v="311-2942"/>
    <s v="Male"/>
    <x v="13"/>
    <s v="No"/>
    <s v="Yes"/>
    <s v="No"/>
    <x v="2"/>
    <n v="0"/>
    <s v="Yes"/>
    <x v="0"/>
    <s v="Direct Debit"/>
    <n v="53"/>
    <n v="857"/>
    <x v="3"/>
    <x v="5"/>
    <n v="1"/>
    <n v="1"/>
    <x v="0"/>
  </r>
  <r>
    <s v="1106-XAJP"/>
    <s v="Yes"/>
    <x v="61"/>
    <n v="37"/>
    <n v="108.3"/>
    <n v="0"/>
    <n v="0"/>
    <s v="No"/>
    <x v="0"/>
    <n v="0"/>
    <n v="0"/>
    <n v="3"/>
    <x v="0"/>
    <n v="0"/>
    <x v="8"/>
    <s v="330-8106"/>
    <s v="Female"/>
    <x v="30"/>
    <s v="No"/>
    <s v="No"/>
    <s v="No"/>
    <x v="0"/>
    <n v="0"/>
    <s v="Yes"/>
    <x v="0"/>
    <s v="Direct Debit"/>
    <n v="66"/>
    <n v="551"/>
    <x v="1"/>
    <x v="1"/>
    <n v="1"/>
    <n v="1"/>
    <x v="0"/>
  </r>
  <r>
    <s v="6869-NTDN"/>
    <s v="Yes"/>
    <x v="18"/>
    <n v="100"/>
    <n v="278"/>
    <n v="0"/>
    <n v="0"/>
    <s v="No"/>
    <x v="0"/>
    <n v="0"/>
    <n v="5"/>
    <n v="20"/>
    <x v="0"/>
    <n v="0"/>
    <x v="8"/>
    <s v="316-8093"/>
    <s v="Male"/>
    <x v="22"/>
    <s v="Yes"/>
    <s v="No"/>
    <s v="No"/>
    <x v="1"/>
    <n v="0"/>
    <s v="Yes"/>
    <x v="0"/>
    <s v="Direct Debit"/>
    <n v="50"/>
    <n v="1001"/>
    <x v="2"/>
    <x v="7"/>
    <n v="1"/>
    <n v="1"/>
    <x v="2"/>
  </r>
  <r>
    <s v="1825-BENT"/>
    <s v="Yes"/>
    <x v="15"/>
    <n v="11"/>
    <n v="26.8"/>
    <n v="0"/>
    <n v="0"/>
    <s v="No"/>
    <x v="0"/>
    <n v="0"/>
    <n v="1"/>
    <n v="8"/>
    <x v="0"/>
    <n v="0"/>
    <x v="13"/>
    <s v="350-9053"/>
    <s v="Female"/>
    <x v="28"/>
    <s v="No"/>
    <s v="No"/>
    <s v="No"/>
    <x v="0"/>
    <n v="0"/>
    <s v="No"/>
    <x v="0"/>
    <s v="Direct Debit"/>
    <n v="31"/>
    <n v="64"/>
    <x v="1"/>
    <x v="1"/>
    <n v="1"/>
    <n v="1"/>
    <x v="1"/>
  </r>
  <r>
    <s v="2114-DBRM"/>
    <s v="Yes"/>
    <x v="73"/>
    <n v="153"/>
    <n v="288.2"/>
    <n v="0"/>
    <n v="0"/>
    <s v="No"/>
    <x v="0"/>
    <n v="0"/>
    <n v="0"/>
    <n v="1"/>
    <x v="0"/>
    <n v="0"/>
    <x v="31"/>
    <s v="275-10041"/>
    <s v="Female"/>
    <x v="2"/>
    <s v="No"/>
    <s v="No"/>
    <s v="No"/>
    <x v="0"/>
    <n v="0"/>
    <s v="No"/>
    <x v="0"/>
    <s v="Paper Check"/>
    <n v="39"/>
    <n v="1125"/>
    <x v="1"/>
    <x v="1"/>
    <n v="1"/>
    <n v="1"/>
    <x v="0"/>
  </r>
  <r>
    <s v="4525-NKWX"/>
    <s v="Yes"/>
    <x v="48"/>
    <n v="15"/>
    <n v="36.9"/>
    <n v="0"/>
    <n v="0"/>
    <s v="No"/>
    <x v="0"/>
    <n v="0"/>
    <n v="4"/>
    <n v="6"/>
    <x v="0"/>
    <n v="0"/>
    <x v="49"/>
    <s v="292-9891"/>
    <s v="Female"/>
    <x v="47"/>
    <s v="No"/>
    <s v="Yes"/>
    <s v="No"/>
    <x v="2"/>
    <n v="0"/>
    <s v="No"/>
    <x v="0"/>
    <s v="Credit Card"/>
    <n v="37"/>
    <n v="172"/>
    <x v="1"/>
    <x v="1"/>
    <n v="1"/>
    <n v="1"/>
    <x v="1"/>
  </r>
  <r>
    <s v="5056-IRYY"/>
    <s v="Yes"/>
    <x v="45"/>
    <n v="185"/>
    <n v="466.6"/>
    <n v="0"/>
    <n v="0"/>
    <s v="No"/>
    <x v="0"/>
    <n v="0"/>
    <n v="4"/>
    <n v="9"/>
    <x v="1"/>
    <n v="70"/>
    <x v="50"/>
    <s v="290-9617"/>
    <s v="Male"/>
    <x v="55"/>
    <s v="No"/>
    <s v="Yes"/>
    <s v="No"/>
    <x v="2"/>
    <n v="0"/>
    <s v="Yes"/>
    <x v="2"/>
    <s v="Direct Debit"/>
    <n v="57"/>
    <n v="2953"/>
    <x v="1"/>
    <x v="1"/>
    <n v="1"/>
    <n v="1"/>
    <x v="1"/>
  </r>
  <r>
    <s v="7964-QHWT"/>
    <s v="Yes"/>
    <x v="75"/>
    <n v="161"/>
    <n v="518.5"/>
    <n v="0"/>
    <n v="0"/>
    <s v="No"/>
    <x v="0"/>
    <n v="0"/>
    <n v="1"/>
    <n v="5"/>
    <x v="0"/>
    <n v="0"/>
    <x v="47"/>
    <s v="250-4166"/>
    <s v="Male"/>
    <x v="34"/>
    <s v="No"/>
    <s v="Yes"/>
    <s v="No"/>
    <x v="2"/>
    <n v="0"/>
    <s v="Yes"/>
    <x v="0"/>
    <s v="Direct Debit"/>
    <n v="56"/>
    <n v="2080"/>
    <x v="1"/>
    <x v="1"/>
    <n v="1"/>
    <n v="1"/>
    <x v="1"/>
  </r>
  <r>
    <s v="9066-LPPA"/>
    <s v="Yes"/>
    <x v="10"/>
    <n v="359"/>
    <n v="827.5"/>
    <n v="0"/>
    <n v="0"/>
    <s v="No"/>
    <x v="0"/>
    <n v="0"/>
    <n v="0"/>
    <n v="1"/>
    <x v="0"/>
    <n v="0"/>
    <x v="32"/>
    <s v="344-4207"/>
    <s v="Male"/>
    <x v="18"/>
    <s v="No"/>
    <s v="No"/>
    <s v="No"/>
    <x v="0"/>
    <n v="0"/>
    <s v="No"/>
    <x v="1"/>
    <s v="Direct Debit"/>
    <n v="68"/>
    <n v="4660"/>
    <x v="1"/>
    <x v="1"/>
    <n v="1"/>
    <n v="1"/>
    <x v="0"/>
  </r>
  <r>
    <s v="9671-NWDE"/>
    <s v="Yes"/>
    <x v="68"/>
    <n v="10"/>
    <n v="28.9"/>
    <n v="0"/>
    <n v="0"/>
    <s v="No"/>
    <x v="0"/>
    <n v="0"/>
    <n v="0"/>
    <n v="1"/>
    <x v="0"/>
    <n v="0"/>
    <x v="16"/>
    <s v="330-10631"/>
    <s v="Female"/>
    <x v="44"/>
    <s v="No"/>
    <s v="No"/>
    <s v="No"/>
    <x v="0"/>
    <n v="0"/>
    <s v="No"/>
    <x v="0"/>
    <s v="Direct Debit"/>
    <n v="60"/>
    <n v="345"/>
    <x v="1"/>
    <x v="1"/>
    <n v="1"/>
    <n v="1"/>
    <x v="0"/>
  </r>
  <r>
    <s v="0652-DTAQ"/>
    <s v="Yes"/>
    <x v="32"/>
    <n v="34"/>
    <n v="101.8"/>
    <n v="0"/>
    <n v="0"/>
    <s v="No"/>
    <x v="0"/>
    <n v="0"/>
    <n v="2"/>
    <n v="3"/>
    <x v="0"/>
    <n v="0"/>
    <x v="2"/>
    <s v="310-5493"/>
    <s v="Male"/>
    <x v="16"/>
    <s v="No"/>
    <s v="No"/>
    <s v="No"/>
    <x v="0"/>
    <n v="0"/>
    <s v="Yes"/>
    <x v="0"/>
    <s v="Direct Debit"/>
    <n v="28"/>
    <n v="313"/>
    <x v="1"/>
    <x v="1"/>
    <n v="1"/>
    <n v="1"/>
    <x v="0"/>
  </r>
  <r>
    <s v="8109-TTSP"/>
    <s v="Yes"/>
    <x v="68"/>
    <n v="27"/>
    <n v="71.099999999999994"/>
    <n v="0"/>
    <n v="0"/>
    <s v="No"/>
    <x v="0"/>
    <n v="0"/>
    <n v="2"/>
    <n v="6"/>
    <x v="0"/>
    <n v="0"/>
    <x v="50"/>
    <s v="315-8993"/>
    <s v="Female"/>
    <x v="30"/>
    <s v="No"/>
    <s v="No"/>
    <s v="No"/>
    <x v="0"/>
    <n v="0"/>
    <s v="No"/>
    <x v="0"/>
    <s v="Direct Debit"/>
    <n v="45"/>
    <n v="288"/>
    <x v="2"/>
    <x v="7"/>
    <n v="1"/>
    <n v="1"/>
    <x v="1"/>
  </r>
  <r>
    <s v="0964-SHEN"/>
    <s v="Yes"/>
    <x v="30"/>
    <n v="12"/>
    <n v="33.799999999999997"/>
    <n v="0"/>
    <n v="0"/>
    <s v="No"/>
    <x v="0"/>
    <n v="0"/>
    <n v="5"/>
    <n v="14"/>
    <x v="1"/>
    <n v="8"/>
    <x v="22"/>
    <s v="415-5249"/>
    <s v="Female"/>
    <x v="17"/>
    <s v="Yes"/>
    <s v="No"/>
    <s v="No"/>
    <x v="1"/>
    <n v="0"/>
    <s v="No"/>
    <x v="0"/>
    <s v="Direct Debit"/>
    <n v="34"/>
    <n v="105"/>
    <x v="1"/>
    <x v="1"/>
    <n v="1"/>
    <n v="1"/>
    <x v="2"/>
  </r>
  <r>
    <s v="2238-NENF"/>
    <s v="Yes"/>
    <x v="43"/>
    <n v="39"/>
    <n v="69.3"/>
    <n v="16"/>
    <n v="42.4"/>
    <s v="Yes"/>
    <x v="1"/>
    <n v="0"/>
    <n v="5"/>
    <n v="4"/>
    <x v="0"/>
    <n v="0"/>
    <x v="24"/>
    <s v="350-3301"/>
    <s v="Female"/>
    <x v="56"/>
    <s v="No"/>
    <s v="Yes"/>
    <s v="No"/>
    <x v="2"/>
    <n v="0"/>
    <s v="No"/>
    <x v="0"/>
    <s v="Direct Debit"/>
    <n v="15"/>
    <n v="67"/>
    <x v="1"/>
    <x v="1"/>
    <n v="1"/>
    <n v="1"/>
    <x v="0"/>
  </r>
  <r>
    <s v="5464-EZYX"/>
    <s v="Yes"/>
    <x v="61"/>
    <n v="26"/>
    <n v="65.5"/>
    <n v="0"/>
    <n v="0"/>
    <s v="No"/>
    <x v="0"/>
    <n v="0"/>
    <n v="4"/>
    <n v="8"/>
    <x v="0"/>
    <n v="0"/>
    <x v="30"/>
    <s v="291-3374"/>
    <s v="Male"/>
    <x v="1"/>
    <s v="No"/>
    <s v="No"/>
    <s v="No"/>
    <x v="0"/>
    <n v="0"/>
    <s v="No"/>
    <x v="0"/>
    <s v="Direct Debit"/>
    <n v="27"/>
    <n v="217"/>
    <x v="1"/>
    <x v="1"/>
    <n v="1"/>
    <n v="1"/>
    <x v="1"/>
  </r>
  <r>
    <s v="7572-EAOW"/>
    <s v="Yes"/>
    <x v="0"/>
    <n v="6"/>
    <n v="15"/>
    <n v="0"/>
    <n v="0"/>
    <s v="No"/>
    <x v="0"/>
    <n v="0"/>
    <n v="3"/>
    <n v="2"/>
    <x v="0"/>
    <n v="0"/>
    <x v="12"/>
    <s v="354-10602"/>
    <s v="Female"/>
    <x v="8"/>
    <s v="No"/>
    <s v="No"/>
    <s v="No"/>
    <x v="0"/>
    <n v="0"/>
    <s v="No"/>
    <x v="0"/>
    <s v="Direct Debit"/>
    <n v="27"/>
    <n v="27"/>
    <x v="1"/>
    <x v="1"/>
    <n v="1"/>
    <n v="1"/>
    <x v="0"/>
  </r>
  <r>
    <s v="8380-IPGN"/>
    <s v="Yes"/>
    <x v="13"/>
    <n v="207"/>
    <n v="444.2"/>
    <n v="0"/>
    <n v="0"/>
    <s v="No"/>
    <x v="0"/>
    <n v="0"/>
    <n v="4"/>
    <n v="10"/>
    <x v="0"/>
    <n v="0"/>
    <x v="12"/>
    <s v="284-1781"/>
    <s v="Female"/>
    <x v="43"/>
    <s v="No"/>
    <s v="No"/>
    <s v="No"/>
    <x v="2"/>
    <n v="0"/>
    <s v="No"/>
    <x v="0"/>
    <s v="Credit Card"/>
    <n v="59"/>
    <n v="1639"/>
    <x v="1"/>
    <x v="1"/>
    <n v="1"/>
    <n v="1"/>
    <x v="1"/>
  </r>
  <r>
    <s v="0820-KUUD"/>
    <s v="Yes"/>
    <x v="0"/>
    <n v="2"/>
    <n v="6"/>
    <n v="0"/>
    <n v="0"/>
    <s v="No"/>
    <x v="0"/>
    <n v="0"/>
    <n v="2"/>
    <n v="2"/>
    <x v="0"/>
    <n v="0"/>
    <x v="22"/>
    <s v="295-2331"/>
    <s v="Female"/>
    <x v="44"/>
    <s v="No"/>
    <s v="No"/>
    <s v="No"/>
    <x v="0"/>
    <n v="0"/>
    <s v="No"/>
    <x v="0"/>
    <s v="Paper Check"/>
    <n v="50"/>
    <n v="50"/>
    <x v="1"/>
    <x v="1"/>
    <n v="1"/>
    <n v="1"/>
    <x v="0"/>
  </r>
  <r>
    <s v="6671-HBCN"/>
    <s v="Yes"/>
    <x v="39"/>
    <n v="52"/>
    <n v="121"/>
    <n v="0"/>
    <n v="0"/>
    <s v="No"/>
    <x v="0"/>
    <n v="0"/>
    <n v="4"/>
    <n v="24"/>
    <x v="0"/>
    <n v="0"/>
    <x v="37"/>
    <s v="317-10172"/>
    <s v="Male"/>
    <x v="23"/>
    <s v="Yes"/>
    <s v="No"/>
    <s v="No"/>
    <x v="1"/>
    <n v="0"/>
    <s v="Yes"/>
    <x v="0"/>
    <s v="Direct Debit"/>
    <n v="54"/>
    <n v="1620"/>
    <x v="1"/>
    <x v="1"/>
    <n v="1"/>
    <n v="1"/>
    <x v="2"/>
  </r>
  <r>
    <s v="4891-TDDC"/>
    <s v="Yes"/>
    <x v="29"/>
    <n v="28"/>
    <n v="70.099999999999994"/>
    <n v="0"/>
    <n v="0"/>
    <s v="No"/>
    <x v="0"/>
    <n v="0"/>
    <n v="0"/>
    <n v="6"/>
    <x v="1"/>
    <n v="50"/>
    <x v="10"/>
    <s v="316-6907"/>
    <s v="Male"/>
    <x v="26"/>
    <s v="No"/>
    <s v="No"/>
    <s v="No"/>
    <x v="0"/>
    <n v="0"/>
    <s v="No"/>
    <x v="0"/>
    <s v="Direct Debit"/>
    <n v="48"/>
    <n v="847"/>
    <x v="1"/>
    <x v="1"/>
    <n v="1"/>
    <n v="1"/>
    <x v="1"/>
  </r>
  <r>
    <s v="4470-VSYZ"/>
    <s v="Yes"/>
    <x v="61"/>
    <n v="38"/>
    <n v="112.5"/>
    <n v="32"/>
    <n v="114.4"/>
    <s v="Yes"/>
    <x v="1"/>
    <n v="0"/>
    <n v="0"/>
    <n v="0"/>
    <x v="1"/>
    <n v="0"/>
    <x v="4"/>
    <s v="362-5564"/>
    <s v="Female"/>
    <x v="39"/>
    <s v="No"/>
    <s v="No"/>
    <s v="No"/>
    <x v="0"/>
    <n v="0"/>
    <s v="No"/>
    <x v="0"/>
    <s v="Direct Debit"/>
    <n v="8"/>
    <n v="61"/>
    <x v="1"/>
    <x v="1"/>
    <n v="1"/>
    <n v="1"/>
    <x v="0"/>
  </r>
  <r>
    <s v="6698-HFRX"/>
    <s v="Yes"/>
    <x v="0"/>
    <n v="4"/>
    <n v="14"/>
    <n v="0"/>
    <n v="0"/>
    <s v="No"/>
    <x v="0"/>
    <n v="0"/>
    <n v="2"/>
    <n v="1"/>
    <x v="0"/>
    <n v="0"/>
    <x v="7"/>
    <s v="382-7418"/>
    <s v="Male"/>
    <x v="24"/>
    <s v="No"/>
    <s v="No"/>
    <s v="No"/>
    <x v="0"/>
    <n v="0"/>
    <s v="No"/>
    <x v="0"/>
    <s v="Paper Check"/>
    <n v="18"/>
    <n v="18"/>
    <x v="1"/>
    <x v="1"/>
    <n v="1"/>
    <n v="1"/>
    <x v="0"/>
  </r>
  <r>
    <s v="3094-RMVP"/>
    <s v="Yes"/>
    <x v="0"/>
    <n v="3"/>
    <n v="10"/>
    <n v="0"/>
    <n v="0"/>
    <s v="No"/>
    <x v="0"/>
    <n v="0"/>
    <n v="2"/>
    <n v="5"/>
    <x v="0"/>
    <n v="0"/>
    <x v="29"/>
    <s v="304-9980"/>
    <s v="Male"/>
    <x v="54"/>
    <s v="No"/>
    <s v="No"/>
    <s v="No"/>
    <x v="0"/>
    <n v="0"/>
    <s v="No"/>
    <x v="0"/>
    <s v="Direct Debit"/>
    <n v="20"/>
    <n v="20"/>
    <x v="1"/>
    <x v="1"/>
    <n v="1"/>
    <n v="1"/>
    <x v="1"/>
  </r>
  <r>
    <s v="5417-OTQN"/>
    <s v="Yes"/>
    <x v="48"/>
    <n v="11"/>
    <n v="26.9"/>
    <n v="0"/>
    <n v="0"/>
    <s v="No"/>
    <x v="0"/>
    <n v="0"/>
    <n v="3"/>
    <n v="6"/>
    <x v="0"/>
    <n v="0"/>
    <x v="45"/>
    <s v="319-7468"/>
    <s v="Female"/>
    <x v="21"/>
    <s v="No"/>
    <s v="No"/>
    <s v="No"/>
    <x v="0"/>
    <n v="0"/>
    <s v="No"/>
    <x v="0"/>
    <s v="Direct Debit"/>
    <n v="23"/>
    <n v="125"/>
    <x v="4"/>
    <x v="20"/>
    <n v="1"/>
    <n v="1"/>
    <x v="1"/>
  </r>
  <r>
    <s v="4589-VJEL"/>
    <s v="Yes"/>
    <x v="7"/>
    <n v="57"/>
    <n v="150.5"/>
    <n v="0"/>
    <n v="0"/>
    <s v="No"/>
    <x v="0"/>
    <n v="0"/>
    <n v="5"/>
    <n v="41"/>
    <x v="0"/>
    <n v="0"/>
    <x v="10"/>
    <s v="322-9507"/>
    <s v="Female"/>
    <x v="17"/>
    <s v="Yes"/>
    <s v="No"/>
    <s v="No"/>
    <x v="1"/>
    <n v="0"/>
    <s v="No"/>
    <x v="0"/>
    <s v="Direct Debit"/>
    <n v="21"/>
    <n v="534"/>
    <x v="1"/>
    <x v="3"/>
    <n v="1"/>
    <n v="1"/>
    <x v="2"/>
  </r>
  <r>
    <s v="5334-XQLC"/>
    <s v="Yes"/>
    <x v="3"/>
    <n v="18"/>
    <n v="40.4"/>
    <n v="0"/>
    <n v="0"/>
    <s v="No"/>
    <x v="0"/>
    <n v="0"/>
    <n v="0"/>
    <n v="8"/>
    <x v="1"/>
    <n v="60"/>
    <x v="0"/>
    <s v="344-3310"/>
    <s v="Male"/>
    <x v="25"/>
    <s v="No"/>
    <s v="Yes"/>
    <s v="No"/>
    <x v="2"/>
    <n v="0"/>
    <s v="Yes"/>
    <x v="0"/>
    <s v="Credit Card"/>
    <n v="53"/>
    <n v="534"/>
    <x v="1"/>
    <x v="1"/>
    <n v="1"/>
    <n v="1"/>
    <x v="1"/>
  </r>
  <r>
    <s v="0106-TBHV"/>
    <s v="Yes"/>
    <x v="50"/>
    <n v="50"/>
    <n v="124.6"/>
    <n v="0"/>
    <n v="0"/>
    <s v="No"/>
    <x v="0"/>
    <n v="0"/>
    <n v="0"/>
    <n v="2"/>
    <x v="0"/>
    <n v="0"/>
    <x v="48"/>
    <s v="311-5640"/>
    <s v="Female"/>
    <x v="18"/>
    <s v="No"/>
    <s v="No"/>
    <s v="No"/>
    <x v="0"/>
    <n v="0"/>
    <s v="No"/>
    <x v="0"/>
    <s v="Direct Debit"/>
    <n v="32"/>
    <n v="438"/>
    <x v="1"/>
    <x v="1"/>
    <n v="1"/>
    <n v="1"/>
    <x v="0"/>
  </r>
  <r>
    <s v="9216-WIKL"/>
    <s v="Yes"/>
    <x v="65"/>
    <n v="65"/>
    <n v="196.1"/>
    <n v="0"/>
    <n v="0"/>
    <s v="No"/>
    <x v="0"/>
    <n v="0"/>
    <n v="1"/>
    <n v="5"/>
    <x v="0"/>
    <n v="0"/>
    <x v="9"/>
    <s v="287-9287"/>
    <s v="Female"/>
    <x v="37"/>
    <s v="No"/>
    <s v="No"/>
    <s v="No"/>
    <x v="0"/>
    <n v="0"/>
    <s v="Yes"/>
    <x v="2"/>
    <s v="Direct Debit"/>
    <n v="60"/>
    <n v="2920"/>
    <x v="1"/>
    <x v="1"/>
    <n v="1"/>
    <n v="1"/>
    <x v="1"/>
  </r>
  <r>
    <s v="6316-NJKS"/>
    <s v="Yes"/>
    <x v="0"/>
    <n v="4"/>
    <n v="10"/>
    <n v="0"/>
    <n v="0"/>
    <s v="No"/>
    <x v="0"/>
    <n v="0"/>
    <n v="2"/>
    <n v="3"/>
    <x v="0"/>
    <n v="0"/>
    <x v="17"/>
    <s v="295-4599"/>
    <s v="Female"/>
    <x v="64"/>
    <s v="No"/>
    <s v="Yes"/>
    <s v="No"/>
    <x v="2"/>
    <n v="0"/>
    <s v="No"/>
    <x v="0"/>
    <s v="Credit Card"/>
    <n v="37"/>
    <n v="37"/>
    <x v="1"/>
    <x v="1"/>
    <n v="1"/>
    <n v="1"/>
    <x v="0"/>
  </r>
  <r>
    <s v="6172-ARGW"/>
    <s v="Yes"/>
    <x v="28"/>
    <n v="178"/>
    <n v="398.4"/>
    <n v="0"/>
    <n v="0"/>
    <s v="No"/>
    <x v="0"/>
    <n v="0"/>
    <n v="2"/>
    <n v="18"/>
    <x v="0"/>
    <n v="0"/>
    <x v="9"/>
    <s v="285-7947"/>
    <s v="Female"/>
    <x v="53"/>
    <s v="Yes"/>
    <s v="No"/>
    <s v="No"/>
    <x v="1"/>
    <n v="0"/>
    <s v="No"/>
    <x v="0"/>
    <s v="Direct Debit"/>
    <n v="40"/>
    <n v="1462"/>
    <x v="3"/>
    <x v="5"/>
    <n v="1"/>
    <n v="1"/>
    <x v="2"/>
  </r>
  <r>
    <s v="2326-VYWK"/>
    <s v="Yes"/>
    <x v="56"/>
    <n v="52"/>
    <n v="104"/>
    <n v="0"/>
    <n v="0"/>
    <s v="No"/>
    <x v="0"/>
    <n v="0"/>
    <n v="4"/>
    <n v="5"/>
    <x v="0"/>
    <n v="0"/>
    <x v="13"/>
    <s v="346-9596"/>
    <s v="Male"/>
    <x v="21"/>
    <s v="No"/>
    <s v="No"/>
    <s v="No"/>
    <x v="0"/>
    <n v="0"/>
    <s v="Yes"/>
    <x v="0"/>
    <s v="Direct Debit"/>
    <n v="37"/>
    <n v="969"/>
    <x v="1"/>
    <x v="1"/>
    <n v="1"/>
    <n v="1"/>
    <x v="1"/>
  </r>
  <r>
    <s v="0298-PICD"/>
    <s v="Yes"/>
    <x v="55"/>
    <n v="38"/>
    <n v="105.1"/>
    <n v="0"/>
    <n v="0"/>
    <s v="No"/>
    <x v="0"/>
    <n v="0"/>
    <n v="1"/>
    <n v="4"/>
    <x v="0"/>
    <n v="0"/>
    <x v="7"/>
    <s v="341-5989"/>
    <s v="Female"/>
    <x v="9"/>
    <s v="No"/>
    <s v="No"/>
    <s v="No"/>
    <x v="0"/>
    <n v="0"/>
    <s v="Yes"/>
    <x v="1"/>
    <s v="Paper Check"/>
    <n v="45"/>
    <n v="526"/>
    <x v="1"/>
    <x v="1"/>
    <n v="1"/>
    <n v="1"/>
    <x v="0"/>
  </r>
  <r>
    <s v="4637-TECD"/>
    <s v="Yes"/>
    <x v="3"/>
    <n v="47"/>
    <n v="117.9"/>
    <n v="0"/>
    <n v="0"/>
    <s v="No"/>
    <x v="0"/>
    <n v="0"/>
    <n v="1"/>
    <n v="10"/>
    <x v="1"/>
    <n v="51"/>
    <x v="34"/>
    <s v="379-3332"/>
    <s v="Female"/>
    <x v="61"/>
    <s v="No"/>
    <s v="Yes"/>
    <s v="No"/>
    <x v="2"/>
    <n v="0"/>
    <s v="No"/>
    <x v="0"/>
    <s v="Direct Debit"/>
    <n v="15"/>
    <n v="143"/>
    <x v="2"/>
    <x v="7"/>
    <n v="1"/>
    <n v="1"/>
    <x v="1"/>
  </r>
  <r>
    <s v="5357-BPCI"/>
    <s v="Yes"/>
    <x v="48"/>
    <n v="32"/>
    <n v="69.8"/>
    <n v="20"/>
    <n v="59"/>
    <s v="Yes"/>
    <x v="1"/>
    <n v="0"/>
    <n v="3"/>
    <n v="2"/>
    <x v="0"/>
    <n v="0"/>
    <x v="13"/>
    <s v="326-2172"/>
    <s v="Male"/>
    <x v="24"/>
    <s v="No"/>
    <s v="No"/>
    <s v="No"/>
    <x v="0"/>
    <n v="0"/>
    <s v="Yes"/>
    <x v="0"/>
    <s v="Direct Debit"/>
    <n v="46"/>
    <n v="246"/>
    <x v="1"/>
    <x v="1"/>
    <n v="1"/>
    <n v="1"/>
    <x v="0"/>
  </r>
  <r>
    <s v="4369-ZVUR"/>
    <s v="Yes"/>
    <x v="29"/>
    <n v="43"/>
    <n v="123.3"/>
    <n v="0"/>
    <n v="0"/>
    <s v="No"/>
    <x v="0"/>
    <n v="0"/>
    <n v="3"/>
    <n v="5"/>
    <x v="0"/>
    <n v="0"/>
    <x v="5"/>
    <s v="361-9278"/>
    <s v="Male"/>
    <x v="19"/>
    <s v="Yes"/>
    <s v="No"/>
    <s v="No"/>
    <x v="1"/>
    <n v="0"/>
    <s v="Yes"/>
    <x v="0"/>
    <s v="Credit Card"/>
    <n v="31"/>
    <n v="541"/>
    <x v="1"/>
    <x v="1"/>
    <n v="1"/>
    <n v="1"/>
    <x v="1"/>
  </r>
  <r>
    <s v="9660-TURB"/>
    <s v="Yes"/>
    <x v="30"/>
    <n v="5"/>
    <n v="20.100000000000001"/>
    <n v="0"/>
    <n v="0"/>
    <s v="No"/>
    <x v="0"/>
    <n v="0"/>
    <n v="4"/>
    <n v="8"/>
    <x v="0"/>
    <n v="0"/>
    <x v="5"/>
    <s v="324-3544"/>
    <s v="Female"/>
    <x v="55"/>
    <s v="No"/>
    <s v="Yes"/>
    <s v="No"/>
    <x v="2"/>
    <n v="0"/>
    <s v="No"/>
    <x v="0"/>
    <s v="Direct Debit"/>
    <n v="28"/>
    <n v="93"/>
    <x v="1"/>
    <x v="1"/>
    <n v="1"/>
    <n v="1"/>
    <x v="1"/>
  </r>
  <r>
    <s v="9728-OZMT"/>
    <s v="Yes"/>
    <x v="54"/>
    <n v="236"/>
    <n v="705.2"/>
    <n v="0"/>
    <n v="0"/>
    <s v="No"/>
    <x v="0"/>
    <n v="0"/>
    <n v="4"/>
    <n v="16"/>
    <x v="0"/>
    <n v="0"/>
    <x v="9"/>
    <s v="293-5347"/>
    <s v="Female"/>
    <x v="22"/>
    <s v="Yes"/>
    <s v="No"/>
    <s v="No"/>
    <x v="1"/>
    <n v="0"/>
    <s v="Yes"/>
    <x v="1"/>
    <s v="Direct Debit"/>
    <n v="49"/>
    <n v="2661"/>
    <x v="1"/>
    <x v="1"/>
    <n v="1"/>
    <n v="1"/>
    <x v="2"/>
  </r>
  <r>
    <s v="1669-XUJV"/>
    <s v="Yes"/>
    <x v="32"/>
    <n v="36"/>
    <n v="117.7"/>
    <n v="0"/>
    <n v="0"/>
    <s v="No"/>
    <x v="0"/>
    <n v="0"/>
    <n v="4"/>
    <n v="13"/>
    <x v="0"/>
    <n v="0"/>
    <x v="22"/>
    <s v="314-6607"/>
    <s v="Female"/>
    <x v="5"/>
    <s v="No"/>
    <s v="No"/>
    <s v="No"/>
    <x v="0"/>
    <n v="0"/>
    <s v="No"/>
    <x v="0"/>
    <s v="Direct Debit"/>
    <n v="38"/>
    <n v="406"/>
    <x v="2"/>
    <x v="7"/>
    <n v="1"/>
    <n v="1"/>
    <x v="2"/>
  </r>
  <r>
    <s v="7565-XVFG"/>
    <s v="Yes"/>
    <x v="0"/>
    <n v="2"/>
    <n v="7"/>
    <n v="0"/>
    <n v="0"/>
    <s v="No"/>
    <x v="0"/>
    <n v="0"/>
    <n v="0"/>
    <n v="5"/>
    <x v="0"/>
    <n v="0"/>
    <x v="39"/>
    <s v="358-4302"/>
    <s v="Female"/>
    <x v="22"/>
    <s v="Yes"/>
    <s v="No"/>
    <s v="No"/>
    <x v="1"/>
    <n v="0"/>
    <s v="No"/>
    <x v="0"/>
    <s v="Direct Debit"/>
    <n v="29"/>
    <n v="29"/>
    <x v="1"/>
    <x v="1"/>
    <n v="1"/>
    <n v="1"/>
    <x v="1"/>
  </r>
  <r>
    <s v="5560-RHYI"/>
    <s v="Yes"/>
    <x v="15"/>
    <n v="9"/>
    <n v="19.8"/>
    <n v="0"/>
    <n v="0"/>
    <s v="No"/>
    <x v="0"/>
    <n v="0"/>
    <n v="0"/>
    <n v="10"/>
    <x v="1"/>
    <n v="4"/>
    <x v="29"/>
    <s v="370-7330"/>
    <s v="Male"/>
    <x v="3"/>
    <s v="No"/>
    <s v="No"/>
    <s v="No"/>
    <x v="0"/>
    <n v="0"/>
    <s v="No"/>
    <x v="0"/>
    <s v="Direct Debit"/>
    <n v="46"/>
    <n v="82"/>
    <x v="1"/>
    <x v="1"/>
    <n v="1"/>
    <n v="1"/>
    <x v="1"/>
  </r>
  <r>
    <s v="0508-ZWNY"/>
    <s v="Yes"/>
    <x v="44"/>
    <n v="144"/>
    <n v="341.3"/>
    <n v="0"/>
    <n v="0"/>
    <s v="No"/>
    <x v="0"/>
    <n v="0"/>
    <n v="3"/>
    <n v="3"/>
    <x v="0"/>
    <n v="0"/>
    <x v="1"/>
    <s v="324-1850"/>
    <s v="Male"/>
    <x v="41"/>
    <s v="No"/>
    <s v="Yes"/>
    <s v="No"/>
    <x v="2"/>
    <n v="0"/>
    <s v="Yes"/>
    <x v="0"/>
    <s v="Direct Debit"/>
    <n v="32"/>
    <n v="995"/>
    <x v="1"/>
    <x v="1"/>
    <n v="1"/>
    <n v="1"/>
    <x v="0"/>
  </r>
  <r>
    <s v="0467-ATZR"/>
    <s v="Yes"/>
    <x v="28"/>
    <n v="158"/>
    <n v="395.9"/>
    <n v="0"/>
    <n v="0"/>
    <s v="No"/>
    <x v="0"/>
    <n v="0"/>
    <n v="0"/>
    <n v="21"/>
    <x v="0"/>
    <n v="0"/>
    <x v="39"/>
    <s v="250-5324"/>
    <s v="Male"/>
    <x v="22"/>
    <s v="Yes"/>
    <s v="No"/>
    <s v="No"/>
    <x v="1"/>
    <n v="0"/>
    <s v="No"/>
    <x v="0"/>
    <s v="Direct Debit"/>
    <n v="51"/>
    <n v="1852"/>
    <x v="1"/>
    <x v="1"/>
    <n v="1"/>
    <n v="1"/>
    <x v="2"/>
  </r>
  <r>
    <s v="4024-KGZL"/>
    <s v="Yes"/>
    <x v="22"/>
    <n v="282"/>
    <n v="687.2"/>
    <n v="0"/>
    <n v="0"/>
    <s v="No"/>
    <x v="0"/>
    <n v="0"/>
    <n v="5"/>
    <n v="10"/>
    <x v="0"/>
    <n v="0"/>
    <x v="34"/>
    <s v="238-3986"/>
    <s v="Male"/>
    <x v="3"/>
    <s v="No"/>
    <s v="No"/>
    <s v="No"/>
    <x v="0"/>
    <n v="0"/>
    <s v="No"/>
    <x v="0"/>
    <s v="Direct Debit"/>
    <n v="33"/>
    <n v="1761"/>
    <x v="2"/>
    <x v="7"/>
    <n v="1"/>
    <n v="1"/>
    <x v="1"/>
  </r>
  <r>
    <s v="2183-AYUA"/>
    <s v="Yes"/>
    <x v="55"/>
    <n v="36"/>
    <n v="84.5"/>
    <n v="0"/>
    <n v="0"/>
    <s v="No"/>
    <x v="0"/>
    <n v="0"/>
    <n v="5"/>
    <n v="5"/>
    <x v="0"/>
    <n v="0"/>
    <x v="6"/>
    <s v="348-8721"/>
    <s v="Male"/>
    <x v="61"/>
    <s v="No"/>
    <s v="Yes"/>
    <s v="No"/>
    <x v="2"/>
    <n v="0"/>
    <s v="Yes"/>
    <x v="0"/>
    <s v="Direct Debit"/>
    <n v="52"/>
    <n v="630"/>
    <x v="1"/>
    <x v="1"/>
    <n v="1"/>
    <n v="1"/>
    <x v="1"/>
  </r>
  <r>
    <s v="4914-GDRS"/>
    <s v="Yes"/>
    <x v="0"/>
    <n v="3"/>
    <n v="11"/>
    <n v="0"/>
    <n v="0"/>
    <s v="No"/>
    <x v="0"/>
    <n v="0"/>
    <n v="3"/>
    <n v="5"/>
    <x v="0"/>
    <n v="0"/>
    <x v="24"/>
    <s v="268-8601"/>
    <s v="Female"/>
    <x v="7"/>
    <s v="No"/>
    <s v="No"/>
    <s v="No"/>
    <x v="0"/>
    <n v="0"/>
    <s v="No"/>
    <x v="0"/>
    <s v="Direct Debit"/>
    <n v="36"/>
    <n v="36"/>
    <x v="1"/>
    <x v="1"/>
    <n v="1"/>
    <n v="1"/>
    <x v="1"/>
  </r>
  <r>
    <s v="8934-OEGV"/>
    <s v="Yes"/>
    <x v="48"/>
    <n v="23"/>
    <n v="62.5"/>
    <n v="0"/>
    <n v="0"/>
    <s v="No"/>
    <x v="0"/>
    <n v="0"/>
    <n v="0"/>
    <n v="12"/>
    <x v="1"/>
    <n v="5"/>
    <x v="38"/>
    <s v="325-10251"/>
    <s v="Female"/>
    <x v="43"/>
    <s v="No"/>
    <s v="Yes"/>
    <s v="No"/>
    <x v="2"/>
    <n v="0"/>
    <s v="No"/>
    <x v="0"/>
    <s v="Credit Card"/>
    <n v="45"/>
    <n v="217"/>
    <x v="1"/>
    <x v="1"/>
    <n v="1"/>
    <n v="1"/>
    <x v="2"/>
  </r>
  <r>
    <s v="3946-PLZN"/>
    <s v="Yes"/>
    <x v="68"/>
    <n v="29"/>
    <n v="86.4"/>
    <n v="0"/>
    <n v="0"/>
    <s v="No"/>
    <x v="0"/>
    <n v="0"/>
    <n v="2"/>
    <n v="4"/>
    <x v="0"/>
    <n v="0"/>
    <x v="26"/>
    <s v="280-7800"/>
    <s v="Male"/>
    <x v="9"/>
    <s v="No"/>
    <s v="No"/>
    <s v="No"/>
    <x v="0"/>
    <n v="0"/>
    <s v="No"/>
    <x v="0"/>
    <s v="Direct Debit"/>
    <n v="54"/>
    <n v="334"/>
    <x v="1"/>
    <x v="1"/>
    <n v="1"/>
    <n v="1"/>
    <x v="0"/>
  </r>
  <r>
    <s v="7552-HSAI"/>
    <s v="Yes"/>
    <x v="56"/>
    <n v="126"/>
    <n v="357.7"/>
    <n v="0"/>
    <n v="0"/>
    <s v="No"/>
    <x v="1"/>
    <n v="0"/>
    <n v="2"/>
    <n v="6"/>
    <x v="0"/>
    <n v="0"/>
    <x v="14"/>
    <s v="399-9278"/>
    <s v="Female"/>
    <x v="57"/>
    <s v="No"/>
    <s v="Yes"/>
    <s v="No"/>
    <x v="2"/>
    <n v="0"/>
    <s v="No"/>
    <x v="0"/>
    <s v="Direct Debit"/>
    <n v="51"/>
    <n v="1310"/>
    <x v="2"/>
    <x v="7"/>
    <n v="1"/>
    <n v="1"/>
    <x v="1"/>
  </r>
  <r>
    <s v="2696-FJPN"/>
    <s v="Yes"/>
    <x v="0"/>
    <n v="9"/>
    <n v="16"/>
    <n v="0"/>
    <n v="0"/>
    <s v="No"/>
    <x v="0"/>
    <n v="0"/>
    <n v="3"/>
    <n v="10"/>
    <x v="0"/>
    <n v="0"/>
    <x v="16"/>
    <s v="291-1659"/>
    <s v="Female"/>
    <x v="13"/>
    <s v="No"/>
    <s v="Yes"/>
    <s v="No"/>
    <x v="2"/>
    <n v="0"/>
    <s v="No"/>
    <x v="0"/>
    <s v="Direct Debit"/>
    <n v="12"/>
    <n v="12"/>
    <x v="1"/>
    <x v="1"/>
    <n v="1"/>
    <n v="1"/>
    <x v="1"/>
  </r>
  <r>
    <s v="6730-BVSP"/>
    <s v="Yes"/>
    <x v="27"/>
    <n v="181"/>
    <n v="392"/>
    <n v="0"/>
    <n v="0"/>
    <s v="No"/>
    <x v="0"/>
    <n v="0"/>
    <n v="2"/>
    <n v="18"/>
    <x v="0"/>
    <n v="0"/>
    <x v="41"/>
    <s v="390-8241"/>
    <s v="Male"/>
    <x v="10"/>
    <s v="No"/>
    <s v="No"/>
    <s v="No"/>
    <x v="0"/>
    <n v="0"/>
    <s v="No"/>
    <x v="1"/>
    <s v="Credit Card"/>
    <n v="55"/>
    <n v="3576"/>
    <x v="2"/>
    <x v="7"/>
    <n v="1"/>
    <n v="1"/>
    <x v="2"/>
  </r>
  <r>
    <s v="7948-TQRL"/>
    <s v="Yes"/>
    <x v="55"/>
    <n v="45"/>
    <n v="112.3"/>
    <n v="0"/>
    <n v="0"/>
    <s v="No"/>
    <x v="0"/>
    <n v="0"/>
    <n v="1"/>
    <n v="10"/>
    <x v="0"/>
    <n v="0"/>
    <x v="46"/>
    <s v="368-4078"/>
    <s v="Male"/>
    <x v="20"/>
    <s v="No"/>
    <s v="No"/>
    <s v="No"/>
    <x v="0"/>
    <n v="0"/>
    <s v="No"/>
    <x v="0"/>
    <s v="Direct Debit"/>
    <n v="49"/>
    <n v="614"/>
    <x v="1"/>
    <x v="1"/>
    <n v="1"/>
    <n v="1"/>
    <x v="1"/>
  </r>
  <r>
    <s v="5556-JEAQ"/>
    <s v="Yes"/>
    <x v="3"/>
    <n v="67"/>
    <n v="143.1"/>
    <n v="0"/>
    <n v="0"/>
    <s v="No"/>
    <x v="0"/>
    <n v="0"/>
    <n v="0"/>
    <n v="9"/>
    <x v="0"/>
    <n v="0"/>
    <x v="10"/>
    <s v="352-7568"/>
    <s v="Female"/>
    <x v="41"/>
    <s v="No"/>
    <s v="Yes"/>
    <s v="No"/>
    <x v="2"/>
    <n v="0"/>
    <s v="No"/>
    <x v="0"/>
    <s v="Direct Debit"/>
    <n v="56"/>
    <n v="537"/>
    <x v="1"/>
    <x v="1"/>
    <n v="1"/>
    <n v="1"/>
    <x v="1"/>
  </r>
  <r>
    <s v="4533-QRDM"/>
    <s v="Yes"/>
    <x v="32"/>
    <n v="61"/>
    <n v="154.1"/>
    <n v="0"/>
    <n v="0"/>
    <s v="No"/>
    <x v="0"/>
    <n v="0"/>
    <n v="1"/>
    <n v="3"/>
    <x v="1"/>
    <n v="36"/>
    <x v="10"/>
    <s v="366-5258"/>
    <s v="Male"/>
    <x v="40"/>
    <s v="No"/>
    <s v="No"/>
    <s v="No"/>
    <x v="0"/>
    <n v="0"/>
    <s v="No"/>
    <x v="0"/>
    <s v="Credit Card"/>
    <n v="32"/>
    <n v="358"/>
    <x v="4"/>
    <x v="12"/>
    <n v="1"/>
    <n v="1"/>
    <x v="0"/>
  </r>
  <r>
    <s v="3859-FXIF"/>
    <s v="Yes"/>
    <x v="15"/>
    <n v="10"/>
    <n v="31.6"/>
    <n v="0"/>
    <n v="0"/>
    <s v="No"/>
    <x v="0"/>
    <n v="0"/>
    <n v="2"/>
    <n v="5"/>
    <x v="0"/>
    <n v="0"/>
    <x v="19"/>
    <s v="337-6109"/>
    <s v="Female"/>
    <x v="32"/>
    <s v="No"/>
    <s v="No"/>
    <s v="No"/>
    <x v="0"/>
    <n v="0"/>
    <s v="Yes"/>
    <x v="0"/>
    <s v="Direct Debit"/>
    <n v="47"/>
    <n v="99"/>
    <x v="5"/>
    <x v="13"/>
    <n v="1"/>
    <n v="1"/>
    <x v="1"/>
  </r>
  <r>
    <s v="9640-YTLK"/>
    <s v="Yes"/>
    <x v="66"/>
    <n v="97"/>
    <n v="209.7"/>
    <n v="0"/>
    <n v="0"/>
    <s v="No"/>
    <x v="0"/>
    <n v="0"/>
    <n v="0"/>
    <n v="9"/>
    <x v="0"/>
    <n v="0"/>
    <x v="45"/>
    <s v="346-3300"/>
    <s v="Female"/>
    <x v="43"/>
    <s v="No"/>
    <s v="No"/>
    <s v="No"/>
    <x v="2"/>
    <n v="0"/>
    <s v="No"/>
    <x v="0"/>
    <s v="Credit Card"/>
    <n v="31"/>
    <n v="585"/>
    <x v="5"/>
    <x v="14"/>
    <n v="1"/>
    <n v="1"/>
    <x v="1"/>
  </r>
  <r>
    <s v="4540-IVUI"/>
    <s v="Yes"/>
    <x v="37"/>
    <n v="36"/>
    <n v="102.1"/>
    <n v="0"/>
    <n v="0"/>
    <s v="No"/>
    <x v="0"/>
    <n v="0"/>
    <n v="1"/>
    <n v="9"/>
    <x v="0"/>
    <n v="0"/>
    <x v="6"/>
    <s v="339-8388"/>
    <s v="Male"/>
    <x v="5"/>
    <s v="No"/>
    <s v="No"/>
    <s v="No"/>
    <x v="0"/>
    <n v="0"/>
    <s v="Yes"/>
    <x v="0"/>
    <s v="Direct Debit"/>
    <n v="50"/>
    <n v="463"/>
    <x v="5"/>
    <x v="18"/>
    <n v="1"/>
    <n v="1"/>
    <x v="1"/>
  </r>
  <r>
    <s v="0884-SRXL"/>
    <s v="Yes"/>
    <x v="44"/>
    <n v="111"/>
    <n v="282.60000000000002"/>
    <n v="0"/>
    <n v="0"/>
    <s v="No"/>
    <x v="1"/>
    <n v="0"/>
    <n v="4"/>
    <n v="6"/>
    <x v="0"/>
    <n v="0"/>
    <x v="18"/>
    <s v="308-3224"/>
    <s v="Male"/>
    <x v="43"/>
    <s v="No"/>
    <s v="No"/>
    <s v="No"/>
    <x v="2"/>
    <n v="0"/>
    <s v="No"/>
    <x v="0"/>
    <s v="Credit Card"/>
    <n v="34"/>
    <n v="1058"/>
    <x v="5"/>
    <x v="11"/>
    <n v="1"/>
    <n v="1"/>
    <x v="1"/>
  </r>
  <r>
    <s v="4922-UJON"/>
    <s v="Yes"/>
    <x v="16"/>
    <n v="231"/>
    <n v="656"/>
    <n v="0"/>
    <n v="0"/>
    <s v="No"/>
    <x v="0"/>
    <n v="0"/>
    <n v="1"/>
    <n v="8"/>
    <x v="0"/>
    <n v="0"/>
    <x v="24"/>
    <s v="283-2821"/>
    <s v="Female"/>
    <x v="8"/>
    <s v="No"/>
    <s v="No"/>
    <s v="No"/>
    <x v="0"/>
    <n v="0"/>
    <s v="Yes"/>
    <x v="2"/>
    <s v="Credit Card"/>
    <n v="28"/>
    <n v="2045"/>
    <x v="4"/>
    <x v="9"/>
    <n v="1"/>
    <n v="1"/>
    <x v="1"/>
  </r>
  <r>
    <s v="9779-VHNO"/>
    <s v="Yes"/>
    <x v="0"/>
    <n v="3"/>
    <n v="10"/>
    <n v="0"/>
    <n v="0"/>
    <s v="No"/>
    <x v="0"/>
    <n v="0"/>
    <n v="2"/>
    <n v="0"/>
    <x v="1"/>
    <n v="0"/>
    <x v="32"/>
    <s v="319-3052"/>
    <s v="Male"/>
    <x v="32"/>
    <s v="No"/>
    <s v="No"/>
    <s v="No"/>
    <x v="0"/>
    <n v="0"/>
    <s v="No"/>
    <x v="0"/>
    <s v="Paper Check"/>
    <n v="11"/>
    <n v="11"/>
    <x v="4"/>
    <x v="8"/>
    <n v="1"/>
    <n v="1"/>
    <x v="0"/>
  </r>
  <r>
    <s v="9567-ZFVW"/>
    <s v="Yes"/>
    <x v="0"/>
    <n v="4"/>
    <n v="9"/>
    <n v="0"/>
    <n v="0"/>
    <s v="No"/>
    <x v="0"/>
    <n v="0"/>
    <n v="0"/>
    <n v="13"/>
    <x v="1"/>
    <n v="26"/>
    <x v="25"/>
    <s v="298-7543"/>
    <s v="Male"/>
    <x v="12"/>
    <s v="Yes"/>
    <s v="No"/>
    <s v="No"/>
    <x v="1"/>
    <n v="0"/>
    <s v="No"/>
    <x v="0"/>
    <s v="Paper Check"/>
    <n v="45"/>
    <n v="45"/>
    <x v="4"/>
    <x v="20"/>
    <n v="1"/>
    <n v="1"/>
    <x v="2"/>
  </r>
  <r>
    <s v="1254-IWUU"/>
    <s v="Yes"/>
    <x v="0"/>
    <n v="2"/>
    <n v="6"/>
    <n v="0"/>
    <n v="0"/>
    <s v="No"/>
    <x v="0"/>
    <n v="0"/>
    <n v="2"/>
    <n v="11"/>
    <x v="0"/>
    <n v="0"/>
    <x v="30"/>
    <s v="312-1776"/>
    <s v="Female"/>
    <x v="66"/>
    <s v="No"/>
    <s v="Yes"/>
    <s v="No"/>
    <x v="2"/>
    <n v="0"/>
    <s v="No"/>
    <x v="0"/>
    <s v="Direct Debit"/>
    <n v="38"/>
    <n v="38"/>
    <x v="4"/>
    <x v="6"/>
    <n v="1"/>
    <n v="1"/>
    <x v="2"/>
  </r>
  <r>
    <s v="7762-VEGZ"/>
    <s v="Yes"/>
    <x v="32"/>
    <n v="83"/>
    <n v="167.8"/>
    <n v="0"/>
    <n v="0"/>
    <s v="No"/>
    <x v="0"/>
    <n v="0"/>
    <n v="4"/>
    <n v="5"/>
    <x v="0"/>
    <n v="0"/>
    <x v="1"/>
    <s v="369-6452"/>
    <s v="Female"/>
    <x v="1"/>
    <s v="No"/>
    <s v="No"/>
    <s v="No"/>
    <x v="0"/>
    <n v="0"/>
    <s v="No"/>
    <x v="0"/>
    <s v="Direct Debit"/>
    <n v="19"/>
    <n v="211"/>
    <x v="2"/>
    <x v="7"/>
    <n v="1"/>
    <n v="1"/>
    <x v="1"/>
  </r>
  <r>
    <s v="9750-QURB"/>
    <s v="Yes"/>
    <x v="74"/>
    <n v="9"/>
    <n v="27.8"/>
    <n v="0"/>
    <n v="0"/>
    <s v="No"/>
    <x v="0"/>
    <n v="0"/>
    <n v="5"/>
    <n v="11"/>
    <x v="0"/>
    <n v="0"/>
    <x v="4"/>
    <s v="386-1322"/>
    <s v="Male"/>
    <x v="35"/>
    <s v="No"/>
    <s v="No"/>
    <s v="No"/>
    <x v="0"/>
    <n v="0"/>
    <s v="No"/>
    <x v="0"/>
    <s v="Paper Check"/>
    <n v="33"/>
    <n v="230"/>
    <x v="3"/>
    <x v="16"/>
    <n v="1"/>
    <n v="1"/>
    <x v="2"/>
  </r>
  <r>
    <s v="9737-YYPQ"/>
    <s v="Yes"/>
    <x v="74"/>
    <n v="28"/>
    <n v="58.8"/>
    <n v="0"/>
    <n v="0"/>
    <s v="No"/>
    <x v="0"/>
    <n v="0"/>
    <n v="3"/>
    <n v="3"/>
    <x v="0"/>
    <n v="0"/>
    <x v="41"/>
    <s v="278-6196"/>
    <s v="Female"/>
    <x v="54"/>
    <s v="No"/>
    <s v="No"/>
    <s v="No"/>
    <x v="0"/>
    <n v="0"/>
    <s v="No"/>
    <x v="0"/>
    <s v="Direct Debit"/>
    <n v="52"/>
    <n v="380"/>
    <x v="3"/>
    <x v="5"/>
    <n v="1"/>
    <n v="1"/>
    <x v="0"/>
  </r>
  <r>
    <s v="1203-VAMR"/>
    <s v="Yes"/>
    <x v="48"/>
    <n v="19"/>
    <n v="39.200000000000003"/>
    <n v="0"/>
    <n v="0"/>
    <s v="No"/>
    <x v="0"/>
    <n v="0"/>
    <n v="4"/>
    <n v="14"/>
    <x v="1"/>
    <n v="13"/>
    <x v="19"/>
    <s v="341-3441"/>
    <s v="Female"/>
    <x v="46"/>
    <s v="No"/>
    <s v="No"/>
    <s v="No"/>
    <x v="0"/>
    <n v="0"/>
    <s v="Yes"/>
    <x v="0"/>
    <s v="Credit Card"/>
    <n v="44"/>
    <n v="217"/>
    <x v="1"/>
    <x v="3"/>
    <n v="1"/>
    <n v="1"/>
    <x v="2"/>
  </r>
  <r>
    <s v="4406-UNDP"/>
    <s v="Yes"/>
    <x v="0"/>
    <n v="1"/>
    <n v="4"/>
    <n v="0"/>
    <n v="0"/>
    <s v="No"/>
    <x v="0"/>
    <n v="0"/>
    <n v="5"/>
    <n v="5"/>
    <x v="0"/>
    <n v="0"/>
    <x v="25"/>
    <s v="266-2956"/>
    <s v="Male"/>
    <x v="36"/>
    <s v="No"/>
    <s v="Yes"/>
    <s v="No"/>
    <x v="2"/>
    <n v="0"/>
    <s v="No"/>
    <x v="0"/>
    <s v="Direct Debit"/>
    <n v="34"/>
    <n v="34"/>
    <x v="3"/>
    <x v="16"/>
    <n v="1"/>
    <n v="1"/>
    <x v="1"/>
  </r>
  <r>
    <s v="8748-WVNN"/>
    <s v="Yes"/>
    <x v="1"/>
    <n v="186"/>
    <n v="520.70000000000005"/>
    <n v="0"/>
    <n v="0"/>
    <s v="No"/>
    <x v="0"/>
    <n v="0"/>
    <n v="0"/>
    <n v="1"/>
    <x v="0"/>
    <n v="0"/>
    <x v="5"/>
    <s v="269-6873"/>
    <s v="Male"/>
    <x v="58"/>
    <s v="No"/>
    <s v="No"/>
    <s v="No"/>
    <x v="0"/>
    <n v="0"/>
    <s v="Yes"/>
    <x v="1"/>
    <s v="Paper Check"/>
    <n v="39"/>
    <n v="1276"/>
    <x v="1"/>
    <x v="3"/>
    <n v="1"/>
    <n v="1"/>
    <x v="0"/>
  </r>
  <r>
    <s v="1480-JBRO"/>
    <s v="Yes"/>
    <x v="6"/>
    <n v="200"/>
    <n v="573.4"/>
    <n v="0"/>
    <n v="0"/>
    <s v="No"/>
    <x v="0"/>
    <n v="0"/>
    <n v="2"/>
    <n v="1"/>
    <x v="0"/>
    <n v="0"/>
    <x v="11"/>
    <s v="276-8426"/>
    <s v="Female"/>
    <x v="3"/>
    <s v="No"/>
    <s v="No"/>
    <s v="No"/>
    <x v="0"/>
    <n v="0"/>
    <s v="Yes"/>
    <x v="0"/>
    <s v="Direct Debit"/>
    <n v="39"/>
    <n v="2217"/>
    <x v="1"/>
    <x v="1"/>
    <n v="1"/>
    <n v="1"/>
    <x v="0"/>
  </r>
  <r>
    <s v="3530-XSTF"/>
    <s v="Yes"/>
    <x v="68"/>
    <n v="18"/>
    <n v="50.7"/>
    <n v="0"/>
    <n v="0"/>
    <s v="No"/>
    <x v="1"/>
    <n v="0"/>
    <n v="2"/>
    <n v="6"/>
    <x v="0"/>
    <n v="0"/>
    <x v="34"/>
    <s v="257-4331"/>
    <s v="Female"/>
    <x v="60"/>
    <s v="No"/>
    <s v="Yes"/>
    <s v="No"/>
    <x v="2"/>
    <n v="0"/>
    <s v="No"/>
    <x v="0"/>
    <s v="Direct Debit"/>
    <n v="42"/>
    <n v="237"/>
    <x v="2"/>
    <x v="19"/>
    <n v="1"/>
    <n v="1"/>
    <x v="1"/>
  </r>
  <r>
    <s v="1315-DKXT"/>
    <s v="Yes"/>
    <x v="61"/>
    <n v="17"/>
    <n v="39.299999999999997"/>
    <n v="0"/>
    <n v="0"/>
    <s v="No"/>
    <x v="0"/>
    <n v="0"/>
    <n v="0"/>
    <n v="3"/>
    <x v="0"/>
    <n v="0"/>
    <x v="6"/>
    <s v="317-6871"/>
    <s v="Female"/>
    <x v="5"/>
    <s v="No"/>
    <s v="No"/>
    <s v="No"/>
    <x v="0"/>
    <n v="0"/>
    <s v="No"/>
    <x v="0"/>
    <s v="Direct Debit"/>
    <n v="49"/>
    <n v="384"/>
    <x v="2"/>
    <x v="2"/>
    <n v="1"/>
    <n v="1"/>
    <x v="0"/>
  </r>
  <r>
    <s v="9992-FVIE"/>
    <s v="Yes"/>
    <x v="20"/>
    <n v="59"/>
    <n v="175.6"/>
    <n v="0"/>
    <n v="0"/>
    <s v="No"/>
    <x v="0"/>
    <n v="0"/>
    <n v="0"/>
    <n v="8"/>
    <x v="0"/>
    <n v="0"/>
    <x v="26"/>
    <s v="299-7231"/>
    <s v="Male"/>
    <x v="20"/>
    <s v="No"/>
    <s v="No"/>
    <s v="No"/>
    <x v="0"/>
    <n v="0"/>
    <s v="No"/>
    <x v="0"/>
    <s v="Direct Debit"/>
    <n v="38"/>
    <n v="475"/>
    <x v="2"/>
    <x v="2"/>
    <n v="1"/>
    <n v="1"/>
    <x v="1"/>
  </r>
  <r>
    <s v="5824-RIFL"/>
    <s v="Yes"/>
    <x v="65"/>
    <n v="98"/>
    <n v="294.39999999999998"/>
    <n v="0"/>
    <n v="0"/>
    <s v="No"/>
    <x v="1"/>
    <n v="0"/>
    <n v="5"/>
    <n v="1"/>
    <x v="1"/>
    <n v="24"/>
    <x v="46"/>
    <s v="237-9672"/>
    <s v="Male"/>
    <x v="8"/>
    <s v="No"/>
    <s v="No"/>
    <s v="No"/>
    <x v="0"/>
    <n v="0"/>
    <s v="No"/>
    <x v="1"/>
    <s v="Direct Debit"/>
    <n v="20"/>
    <n v="1002"/>
    <x v="2"/>
    <x v="2"/>
    <n v="1"/>
    <n v="1"/>
    <x v="0"/>
  </r>
  <r>
    <s v="3968-PZQU"/>
    <s v="Yes"/>
    <x v="0"/>
    <n v="7"/>
    <n v="16"/>
    <n v="0"/>
    <n v="0"/>
    <s v="No"/>
    <x v="0"/>
    <n v="0"/>
    <n v="4"/>
    <n v="10"/>
    <x v="0"/>
    <n v="0"/>
    <x v="2"/>
    <s v="335-6053"/>
    <s v="Female"/>
    <x v="55"/>
    <s v="No"/>
    <s v="Yes"/>
    <s v="No"/>
    <x v="2"/>
    <n v="0"/>
    <s v="No"/>
    <x v="0"/>
    <s v="Direct Debit"/>
    <n v="21"/>
    <n v="21"/>
    <x v="1"/>
    <x v="3"/>
    <n v="1"/>
    <n v="1"/>
    <x v="1"/>
  </r>
  <r>
    <s v="0725-WTFB"/>
    <s v="Yes"/>
    <x v="70"/>
    <n v="88"/>
    <n v="218.4"/>
    <n v="0"/>
    <n v="0"/>
    <s v="No"/>
    <x v="0"/>
    <n v="0"/>
    <n v="2"/>
    <n v="3"/>
    <x v="0"/>
    <n v="0"/>
    <x v="49"/>
    <s v="310-8611"/>
    <s v="Male"/>
    <x v="62"/>
    <s v="No"/>
    <s v="Yes"/>
    <s v="No"/>
    <x v="2"/>
    <n v="0"/>
    <s v="No"/>
    <x v="0"/>
    <s v="Direct Debit"/>
    <n v="33"/>
    <n v="485"/>
    <x v="1"/>
    <x v="4"/>
    <n v="1"/>
    <n v="1"/>
    <x v="0"/>
  </r>
  <r>
    <s v="7874-SBOU"/>
    <s v="Yes"/>
    <x v="53"/>
    <n v="73"/>
    <n v="211.4"/>
    <n v="0"/>
    <n v="0"/>
    <s v="No"/>
    <x v="0"/>
    <n v="0"/>
    <n v="5"/>
    <n v="3"/>
    <x v="0"/>
    <n v="0"/>
    <x v="13"/>
    <s v="307-3693"/>
    <s v="Male"/>
    <x v="60"/>
    <s v="No"/>
    <s v="Yes"/>
    <s v="No"/>
    <x v="2"/>
    <n v="0"/>
    <s v="No"/>
    <x v="0"/>
    <s v="Direct Debit"/>
    <n v="45"/>
    <n v="732"/>
    <x v="1"/>
    <x v="15"/>
    <n v="1"/>
    <n v="1"/>
    <x v="0"/>
  </r>
  <r>
    <s v="3282-UGNW"/>
    <s v="Yes"/>
    <x v="2"/>
    <n v="181"/>
    <n v="486.9"/>
    <n v="0"/>
    <n v="0"/>
    <s v="No"/>
    <x v="0"/>
    <n v="0"/>
    <n v="2"/>
    <n v="4"/>
    <x v="0"/>
    <n v="0"/>
    <x v="34"/>
    <s v="291-2926"/>
    <s v="Male"/>
    <x v="57"/>
    <s v="No"/>
    <s v="Yes"/>
    <s v="No"/>
    <x v="2"/>
    <n v="0"/>
    <s v="No"/>
    <x v="1"/>
    <s v="Credit Card"/>
    <n v="50"/>
    <n v="2234"/>
    <x v="1"/>
    <x v="1"/>
    <n v="1"/>
    <n v="1"/>
    <x v="0"/>
  </r>
  <r>
    <s v="9273-SLLE"/>
    <s v="Yes"/>
    <x v="43"/>
    <n v="22"/>
    <n v="50.5"/>
    <n v="0"/>
    <n v="0"/>
    <s v="No"/>
    <x v="0"/>
    <n v="0"/>
    <n v="3"/>
    <n v="3"/>
    <x v="0"/>
    <n v="0"/>
    <x v="21"/>
    <s v="331-9906"/>
    <s v="Male"/>
    <x v="32"/>
    <s v="No"/>
    <s v="No"/>
    <s v="No"/>
    <x v="0"/>
    <n v="0"/>
    <s v="No"/>
    <x v="0"/>
    <s v="Credit Card"/>
    <n v="18"/>
    <n v="68"/>
    <x v="1"/>
    <x v="3"/>
    <n v="1"/>
    <n v="1"/>
    <x v="0"/>
  </r>
  <r>
    <s v="6663-HLJH"/>
    <s v="Yes"/>
    <x v="39"/>
    <n v="98"/>
    <n v="210.5"/>
    <n v="0"/>
    <n v="0"/>
    <s v="No"/>
    <x v="0"/>
    <n v="0"/>
    <n v="4"/>
    <n v="1"/>
    <x v="1"/>
    <n v="41"/>
    <x v="9"/>
    <s v="331-9962"/>
    <s v="Male"/>
    <x v="49"/>
    <s v="No"/>
    <s v="No"/>
    <s v="No"/>
    <x v="0"/>
    <n v="0"/>
    <s v="No"/>
    <x v="0"/>
    <s v="Direct Debit"/>
    <n v="43"/>
    <n v="1306"/>
    <x v="1"/>
    <x v="4"/>
    <n v="1"/>
    <n v="1"/>
    <x v="0"/>
  </r>
  <r>
    <s v="8096-PIIU"/>
    <s v="Yes"/>
    <x v="0"/>
    <n v="6"/>
    <n v="13"/>
    <n v="0"/>
    <n v="0"/>
    <s v="No"/>
    <x v="0"/>
    <n v="0"/>
    <n v="1"/>
    <n v="2"/>
    <x v="0"/>
    <n v="0"/>
    <x v="4"/>
    <s v="263-8897"/>
    <s v="Female"/>
    <x v="37"/>
    <s v="No"/>
    <s v="No"/>
    <s v="No"/>
    <x v="0"/>
    <n v="0"/>
    <s v="No"/>
    <x v="0"/>
    <s v="Paper Check"/>
    <n v="29"/>
    <n v="29"/>
    <x v="1"/>
    <x v="4"/>
    <n v="1"/>
    <n v="1"/>
    <x v="0"/>
  </r>
  <r>
    <s v="7775-JDIF"/>
    <s v="Yes"/>
    <x v="37"/>
    <n v="11"/>
    <n v="34.1"/>
    <n v="0"/>
    <n v="0"/>
    <s v="No"/>
    <x v="1"/>
    <n v="0"/>
    <n v="4"/>
    <n v="2"/>
    <x v="0"/>
    <n v="0"/>
    <x v="48"/>
    <s v="291-8614"/>
    <s v="Male"/>
    <x v="32"/>
    <s v="No"/>
    <s v="No"/>
    <s v="No"/>
    <x v="0"/>
    <n v="0"/>
    <s v="No"/>
    <x v="0"/>
    <s v="Credit Card"/>
    <n v="21"/>
    <n v="180"/>
    <x v="1"/>
    <x v="4"/>
    <n v="1"/>
    <n v="1"/>
    <x v="0"/>
  </r>
  <r>
    <s v="0526-PLMI"/>
    <s v="Yes"/>
    <x v="0"/>
    <n v="7"/>
    <n v="14"/>
    <n v="0"/>
    <n v="0"/>
    <s v="No"/>
    <x v="0"/>
    <n v="0"/>
    <n v="4"/>
    <n v="6"/>
    <x v="0"/>
    <n v="0"/>
    <x v="36"/>
    <s v="317-9662"/>
    <s v="Female"/>
    <x v="44"/>
    <s v="No"/>
    <s v="No"/>
    <s v="No"/>
    <x v="0"/>
    <n v="0"/>
    <s v="No"/>
    <x v="0"/>
    <s v="Direct Debit"/>
    <n v="47"/>
    <n v="47"/>
    <x v="1"/>
    <x v="15"/>
    <n v="1"/>
    <n v="1"/>
    <x v="1"/>
  </r>
  <r>
    <s v="6168-MOWG"/>
    <s v="Yes"/>
    <x v="25"/>
    <n v="146"/>
    <n v="361.8"/>
    <n v="0"/>
    <n v="0"/>
    <s v="No"/>
    <x v="0"/>
    <n v="0"/>
    <n v="4"/>
    <n v="7"/>
    <x v="0"/>
    <n v="0"/>
    <x v="44"/>
    <s v="280-6586"/>
    <s v="Female"/>
    <x v="32"/>
    <s v="No"/>
    <s v="No"/>
    <s v="No"/>
    <x v="0"/>
    <n v="0"/>
    <s v="Yes"/>
    <x v="2"/>
    <s v="Direct Debit"/>
    <n v="47"/>
    <n v="2805"/>
    <x v="1"/>
    <x v="15"/>
    <n v="1"/>
    <n v="1"/>
    <x v="1"/>
  </r>
  <r>
    <s v="6796-UOCA"/>
    <s v="Yes"/>
    <x v="12"/>
    <n v="192"/>
    <n v="468.6"/>
    <n v="0"/>
    <n v="0"/>
    <s v="No"/>
    <x v="0"/>
    <n v="0"/>
    <n v="0"/>
    <n v="7"/>
    <x v="1"/>
    <n v="14"/>
    <x v="47"/>
    <s v="400-6444"/>
    <s v="Male"/>
    <x v="30"/>
    <s v="No"/>
    <s v="No"/>
    <s v="No"/>
    <x v="0"/>
    <n v="0"/>
    <s v="Yes"/>
    <x v="0"/>
    <s v="Direct Debit"/>
    <n v="70"/>
    <n v="4119"/>
    <x v="1"/>
    <x v="1"/>
    <n v="1"/>
    <n v="1"/>
    <x v="1"/>
  </r>
  <r>
    <s v="2647-LVUX"/>
    <s v="Yes"/>
    <x v="30"/>
    <n v="4"/>
    <n v="10.8"/>
    <n v="0"/>
    <n v="0"/>
    <s v="No"/>
    <x v="0"/>
    <n v="0"/>
    <n v="4"/>
    <n v="3"/>
    <x v="0"/>
    <n v="0"/>
    <x v="47"/>
    <s v="293-7798"/>
    <s v="Female"/>
    <x v="39"/>
    <s v="No"/>
    <s v="No"/>
    <s v="No"/>
    <x v="0"/>
    <n v="0"/>
    <s v="No"/>
    <x v="0"/>
    <s v="Direct Debit"/>
    <n v="31"/>
    <n v="84"/>
    <x v="1"/>
    <x v="1"/>
    <n v="1"/>
    <n v="1"/>
    <x v="0"/>
  </r>
  <r>
    <s v="5670-IEOU"/>
    <s v="Yes"/>
    <x v="30"/>
    <n v="7"/>
    <n v="19.3"/>
    <n v="0"/>
    <n v="0"/>
    <s v="No"/>
    <x v="0"/>
    <n v="0"/>
    <n v="2"/>
    <n v="2"/>
    <x v="0"/>
    <n v="0"/>
    <x v="21"/>
    <s v="305-6335"/>
    <s v="Female"/>
    <x v="20"/>
    <s v="No"/>
    <s v="No"/>
    <s v="No"/>
    <x v="0"/>
    <n v="0"/>
    <s v="No"/>
    <x v="0"/>
    <s v="Direct Debit"/>
    <n v="49"/>
    <n v="157"/>
    <x v="5"/>
    <x v="11"/>
    <n v="1"/>
    <n v="1"/>
    <x v="0"/>
  </r>
  <r>
    <s v="0816-QFNP"/>
    <s v="Yes"/>
    <x v="0"/>
    <n v="5"/>
    <n v="16"/>
    <n v="0"/>
    <n v="0"/>
    <s v="No"/>
    <x v="0"/>
    <n v="0"/>
    <n v="3"/>
    <n v="7"/>
    <x v="0"/>
    <n v="0"/>
    <x v="44"/>
    <s v="300-5089"/>
    <s v="Male"/>
    <x v="41"/>
    <s v="No"/>
    <s v="Yes"/>
    <s v="No"/>
    <x v="2"/>
    <n v="0"/>
    <s v="No"/>
    <x v="0"/>
    <s v="Credit Card"/>
    <n v="21"/>
    <n v="21"/>
    <x v="4"/>
    <x v="9"/>
    <n v="1"/>
    <n v="1"/>
    <x v="1"/>
  </r>
  <r>
    <s v="7422-TUIG"/>
    <s v="Yes"/>
    <x v="55"/>
    <n v="24"/>
    <n v="48.8"/>
    <n v="0"/>
    <n v="0"/>
    <s v="No"/>
    <x v="0"/>
    <n v="0"/>
    <n v="1"/>
    <n v="1"/>
    <x v="0"/>
    <n v="0"/>
    <x v="7"/>
    <s v="343-4949"/>
    <s v="Male"/>
    <x v="9"/>
    <s v="No"/>
    <s v="No"/>
    <s v="No"/>
    <x v="0"/>
    <n v="0"/>
    <s v="Yes"/>
    <x v="0"/>
    <s v="Direct Debit"/>
    <n v="37"/>
    <n v="454"/>
    <x v="4"/>
    <x v="8"/>
    <n v="1"/>
    <n v="1"/>
    <x v="0"/>
  </r>
  <r>
    <s v="8062-PALD"/>
    <s v="Yes"/>
    <x v="5"/>
    <n v="70"/>
    <n v="188.7"/>
    <n v="0"/>
    <n v="0"/>
    <s v="No"/>
    <x v="0"/>
    <n v="0"/>
    <n v="0"/>
    <n v="8"/>
    <x v="0"/>
    <n v="0"/>
    <x v="7"/>
    <s v="317-7010"/>
    <s v="Female"/>
    <x v="1"/>
    <s v="No"/>
    <s v="No"/>
    <s v="No"/>
    <x v="0"/>
    <n v="0"/>
    <s v="Yes"/>
    <x v="0"/>
    <s v="Direct Debit"/>
    <n v="15"/>
    <n v="254"/>
    <x v="4"/>
    <x v="20"/>
    <n v="1"/>
    <n v="1"/>
    <x v="1"/>
  </r>
  <r>
    <s v="5380-KKWG"/>
    <s v="Yes"/>
    <x v="30"/>
    <n v="15"/>
    <n v="35.1"/>
    <n v="0"/>
    <n v="0"/>
    <s v="No"/>
    <x v="0"/>
    <n v="0"/>
    <n v="3"/>
    <n v="6"/>
    <x v="0"/>
    <n v="0"/>
    <x v="0"/>
    <s v="357-10425"/>
    <s v="Female"/>
    <x v="57"/>
    <s v="No"/>
    <s v="Yes"/>
    <s v="No"/>
    <x v="2"/>
    <n v="0"/>
    <s v="No"/>
    <x v="0"/>
    <s v="Credit Card"/>
    <n v="30"/>
    <n v="95"/>
    <x v="4"/>
    <x v="6"/>
    <n v="1"/>
    <n v="1"/>
    <x v="1"/>
  </r>
  <r>
    <s v="4478-UCVB"/>
    <s v="Yes"/>
    <x v="0"/>
    <n v="2"/>
    <n v="4"/>
    <n v="0"/>
    <n v="0"/>
    <s v="No"/>
    <x v="0"/>
    <n v="0"/>
    <n v="3"/>
    <n v="6"/>
    <x v="1"/>
    <n v="18"/>
    <x v="25"/>
    <s v="337-7011"/>
    <s v="Female"/>
    <x v="60"/>
    <s v="No"/>
    <s v="Yes"/>
    <s v="No"/>
    <x v="2"/>
    <n v="0"/>
    <s v="No"/>
    <x v="0"/>
    <s v="Direct Debit"/>
    <n v="43"/>
    <n v="43"/>
    <x v="4"/>
    <x v="12"/>
    <n v="1"/>
    <n v="1"/>
    <x v="1"/>
  </r>
  <r>
    <s v="1960-WYLU"/>
    <s v="Yes"/>
    <x v="0"/>
    <n v="6"/>
    <n v="12"/>
    <n v="0"/>
    <n v="0"/>
    <s v="No"/>
    <x v="0"/>
    <n v="0"/>
    <n v="3"/>
    <n v="4"/>
    <x v="0"/>
    <n v="0"/>
    <x v="22"/>
    <s v="343-10776"/>
    <s v="Female"/>
    <x v="9"/>
    <s v="No"/>
    <s v="No"/>
    <s v="No"/>
    <x v="0"/>
    <n v="0"/>
    <s v="No"/>
    <x v="0"/>
    <s v="Credit Card"/>
    <n v="20"/>
    <n v="20"/>
    <x v="5"/>
    <x v="13"/>
    <n v="1"/>
    <n v="1"/>
    <x v="0"/>
  </r>
  <r>
    <s v="7876-CMCE"/>
    <s v="Yes"/>
    <x v="8"/>
    <n v="241"/>
    <n v="770.7"/>
    <n v="0"/>
    <n v="0"/>
    <s v="No"/>
    <x v="0"/>
    <n v="0"/>
    <n v="0"/>
    <n v="5"/>
    <x v="0"/>
    <n v="0"/>
    <x v="39"/>
    <s v="330-5926"/>
    <s v="Female"/>
    <x v="3"/>
    <s v="No"/>
    <s v="No"/>
    <s v="No"/>
    <x v="0"/>
    <n v="0"/>
    <s v="Yes"/>
    <x v="2"/>
    <s v="Direct Debit"/>
    <n v="52"/>
    <n v="3618"/>
    <x v="5"/>
    <x v="14"/>
    <n v="1"/>
    <n v="1"/>
    <x v="1"/>
  </r>
  <r>
    <s v="0216-AXYC"/>
    <s v="Yes"/>
    <x v="10"/>
    <n v="323"/>
    <n v="902.6"/>
    <n v="0"/>
    <n v="0"/>
    <s v="No"/>
    <x v="0"/>
    <n v="0"/>
    <n v="3"/>
    <n v="6"/>
    <x v="0"/>
    <n v="0"/>
    <x v="47"/>
    <s v="284-7333"/>
    <s v="Male"/>
    <x v="7"/>
    <s v="No"/>
    <s v="No"/>
    <s v="No"/>
    <x v="0"/>
    <n v="0"/>
    <s v="Yes"/>
    <x v="2"/>
    <s v="Direct Debit"/>
    <n v="47"/>
    <n v="3287"/>
    <x v="5"/>
    <x v="18"/>
    <n v="1"/>
    <n v="1"/>
    <x v="1"/>
  </r>
  <r>
    <s v="7952-EPXB"/>
    <s v="Yes"/>
    <x v="56"/>
    <n v="73"/>
    <n v="178.8"/>
    <n v="0"/>
    <n v="0"/>
    <s v="No"/>
    <x v="0"/>
    <n v="0"/>
    <n v="3"/>
    <n v="1"/>
    <x v="0"/>
    <n v="0"/>
    <x v="8"/>
    <s v="373-8809"/>
    <s v="Female"/>
    <x v="25"/>
    <s v="No"/>
    <s v="Yes"/>
    <s v="No"/>
    <x v="2"/>
    <n v="0"/>
    <s v="No"/>
    <x v="0"/>
    <s v="Direct Debit"/>
    <n v="44"/>
    <n v="1125"/>
    <x v="5"/>
    <x v="11"/>
    <n v="1"/>
    <n v="1"/>
    <x v="0"/>
  </r>
  <r>
    <s v="2651-SYDN"/>
    <s v="Yes"/>
    <x v="32"/>
    <n v="54"/>
    <n v="122.6"/>
    <n v="0"/>
    <n v="0"/>
    <s v="No"/>
    <x v="0"/>
    <n v="0"/>
    <n v="0"/>
    <n v="9"/>
    <x v="0"/>
    <n v="0"/>
    <x v="1"/>
    <s v="302-3012"/>
    <s v="Male"/>
    <x v="3"/>
    <s v="No"/>
    <s v="No"/>
    <s v="No"/>
    <x v="0"/>
    <n v="0"/>
    <s v="No"/>
    <x v="0"/>
    <s v="Direct Debit"/>
    <n v="35"/>
    <n v="389"/>
    <x v="4"/>
    <x v="9"/>
    <n v="1"/>
    <n v="1"/>
    <x v="1"/>
  </r>
  <r>
    <s v="4727-NNBU"/>
    <s v="Yes"/>
    <x v="0"/>
    <n v="7"/>
    <n v="11"/>
    <n v="0"/>
    <n v="0"/>
    <s v="No"/>
    <x v="0"/>
    <n v="0"/>
    <n v="5"/>
    <n v="0"/>
    <x v="1"/>
    <n v="0"/>
    <x v="14"/>
    <s v="285-8132"/>
    <s v="Male"/>
    <x v="43"/>
    <s v="No"/>
    <s v="Yes"/>
    <s v="No"/>
    <x v="2"/>
    <n v="0"/>
    <s v="No"/>
    <x v="0"/>
    <s v="Credit Card"/>
    <n v="7"/>
    <n v="7"/>
    <x v="4"/>
    <x v="8"/>
    <n v="1"/>
    <n v="1"/>
    <x v="0"/>
  </r>
  <r>
    <s v="6015-GCZS"/>
    <s v="Yes"/>
    <x v="0"/>
    <n v="3"/>
    <n v="6"/>
    <n v="0"/>
    <n v="0"/>
    <s v="No"/>
    <x v="0"/>
    <n v="0"/>
    <n v="0"/>
    <n v="2"/>
    <x v="1"/>
    <n v="25"/>
    <x v="20"/>
    <s v="355-2123"/>
    <s v="Male"/>
    <x v="16"/>
    <s v="No"/>
    <s v="No"/>
    <s v="No"/>
    <x v="0"/>
    <n v="0"/>
    <s v="Yes"/>
    <x v="0"/>
    <s v="Credit Card"/>
    <n v="23"/>
    <n v="23"/>
    <x v="4"/>
    <x v="20"/>
    <n v="1"/>
    <n v="1"/>
    <x v="0"/>
  </r>
  <r>
    <s v="5520-IBBZ"/>
    <s v="Yes"/>
    <x v="72"/>
    <n v="248"/>
    <n v="679"/>
    <n v="0"/>
    <n v="0"/>
    <s v="No"/>
    <x v="0"/>
    <n v="0"/>
    <n v="0"/>
    <n v="3"/>
    <x v="0"/>
    <n v="0"/>
    <x v="25"/>
    <s v="307-4181"/>
    <s v="Female"/>
    <x v="18"/>
    <s v="No"/>
    <s v="No"/>
    <s v="No"/>
    <x v="0"/>
    <n v="0"/>
    <s v="Yes"/>
    <x v="2"/>
    <s v="Credit Card"/>
    <n v="21"/>
    <n v="967"/>
    <x v="4"/>
    <x v="6"/>
    <n v="1"/>
    <n v="1"/>
    <x v="0"/>
  </r>
  <r>
    <s v="2363-PLZW"/>
    <s v="Yes"/>
    <x v="43"/>
    <n v="15"/>
    <n v="41.9"/>
    <n v="0"/>
    <n v="0"/>
    <s v="No"/>
    <x v="1"/>
    <n v="0"/>
    <n v="0"/>
    <n v="4"/>
    <x v="0"/>
    <n v="0"/>
    <x v="45"/>
    <s v="322-7545"/>
    <s v="Male"/>
    <x v="52"/>
    <s v="No"/>
    <s v="No"/>
    <s v="No"/>
    <x v="0"/>
    <n v="0"/>
    <s v="No"/>
    <x v="0"/>
    <s v="Direct Debit"/>
    <n v="55"/>
    <n v="229"/>
    <x v="2"/>
    <x v="7"/>
    <n v="1"/>
    <n v="1"/>
    <x v="0"/>
  </r>
  <r>
    <s v="3393-WWSI"/>
    <s v="Yes"/>
    <x v="11"/>
    <n v="100"/>
    <n v="253.3"/>
    <n v="0"/>
    <n v="0"/>
    <s v="No"/>
    <x v="0"/>
    <n v="0"/>
    <n v="0"/>
    <n v="14"/>
    <x v="0"/>
    <n v="0"/>
    <x v="18"/>
    <s v="393-7110"/>
    <s v="Male"/>
    <x v="14"/>
    <s v="No"/>
    <s v="Yes"/>
    <s v="No"/>
    <x v="2"/>
    <n v="0"/>
    <s v="No"/>
    <x v="0"/>
    <s v="Direct Debit"/>
    <n v="47"/>
    <n v="988"/>
    <x v="2"/>
    <x v="7"/>
    <n v="1"/>
    <n v="1"/>
    <x v="2"/>
  </r>
  <r>
    <s v="4732-JCCV"/>
    <s v="Yes"/>
    <x v="37"/>
    <n v="18"/>
    <n v="46.9"/>
    <n v="0"/>
    <n v="0"/>
    <s v="No"/>
    <x v="0"/>
    <n v="0"/>
    <n v="2"/>
    <n v="2"/>
    <x v="0"/>
    <n v="0"/>
    <x v="31"/>
    <s v="316-2551"/>
    <s v="Male"/>
    <x v="51"/>
    <s v="No"/>
    <s v="No"/>
    <s v="No"/>
    <x v="0"/>
    <n v="0"/>
    <s v="Yes"/>
    <x v="0"/>
    <s v="Credit Card"/>
    <n v="42"/>
    <n v="391"/>
    <x v="2"/>
    <x v="7"/>
    <n v="1"/>
    <n v="1"/>
    <x v="0"/>
  </r>
  <r>
    <s v="3047-DWKQ"/>
    <s v="Yes"/>
    <x v="61"/>
    <n v="44"/>
    <n v="106"/>
    <n v="0"/>
    <n v="0"/>
    <s v="No"/>
    <x v="0"/>
    <n v="0"/>
    <n v="4"/>
    <n v="1"/>
    <x v="0"/>
    <n v="0"/>
    <x v="40"/>
    <s v="362-7520"/>
    <s v="Male"/>
    <x v="21"/>
    <s v="No"/>
    <s v="No"/>
    <s v="No"/>
    <x v="0"/>
    <n v="0"/>
    <s v="No"/>
    <x v="0"/>
    <s v="Direct Debit"/>
    <n v="34"/>
    <n v="256"/>
    <x v="4"/>
    <x v="10"/>
    <n v="1"/>
    <n v="1"/>
    <x v="0"/>
  </r>
  <r>
    <s v="3146-DRDM"/>
    <s v="Yes"/>
    <x v="0"/>
    <n v="2"/>
    <n v="8"/>
    <n v="0"/>
    <n v="0"/>
    <s v="No"/>
    <x v="0"/>
    <n v="0"/>
    <n v="3"/>
    <n v="26"/>
    <x v="0"/>
    <n v="0"/>
    <x v="43"/>
    <s v="351-6699"/>
    <s v="Female"/>
    <x v="22"/>
    <s v="Yes"/>
    <s v="No"/>
    <s v="No"/>
    <x v="1"/>
    <n v="0"/>
    <s v="No"/>
    <x v="0"/>
    <s v="Credit Card"/>
    <n v="21"/>
    <n v="21"/>
    <x v="4"/>
    <x v="17"/>
    <n v="1"/>
    <n v="1"/>
    <x v="2"/>
  </r>
  <r>
    <s v="4412-WZWF"/>
    <s v="Yes"/>
    <x v="42"/>
    <n v="132"/>
    <n v="491.4"/>
    <n v="0"/>
    <n v="0"/>
    <s v="No"/>
    <x v="0"/>
    <n v="0"/>
    <n v="5"/>
    <n v="3"/>
    <x v="1"/>
    <n v="44"/>
    <x v="18"/>
    <s v="263-8537"/>
    <s v="Female"/>
    <x v="27"/>
    <s v="No"/>
    <s v="Yes"/>
    <s v="No"/>
    <x v="2"/>
    <n v="0"/>
    <s v="No"/>
    <x v="0"/>
    <s v="Direct Debit"/>
    <n v="30"/>
    <n v="1138"/>
    <x v="3"/>
    <x v="5"/>
    <n v="1"/>
    <n v="1"/>
    <x v="0"/>
  </r>
  <r>
    <s v="4105-HDCB"/>
    <s v="Yes"/>
    <x v="13"/>
    <n v="114"/>
    <n v="423.9"/>
    <n v="0"/>
    <n v="0"/>
    <s v="No"/>
    <x v="0"/>
    <n v="0"/>
    <n v="5"/>
    <n v="24"/>
    <x v="0"/>
    <n v="0"/>
    <x v="8"/>
    <s v="312-6638"/>
    <s v="Male"/>
    <x v="6"/>
    <s v="Yes"/>
    <s v="No"/>
    <s v="No"/>
    <x v="1"/>
    <n v="0"/>
    <s v="No"/>
    <x v="0"/>
    <s v="Direct Debit"/>
    <n v="47"/>
    <n v="1333"/>
    <x v="3"/>
    <x v="5"/>
    <n v="1"/>
    <n v="1"/>
    <x v="2"/>
  </r>
  <r>
    <s v="5141-YFJE"/>
    <s v="Yes"/>
    <x v="30"/>
    <n v="5"/>
    <n v="11.7"/>
    <n v="0"/>
    <n v="0"/>
    <s v="No"/>
    <x v="0"/>
    <n v="0"/>
    <n v="5"/>
    <n v="17"/>
    <x v="0"/>
    <n v="0"/>
    <x v="35"/>
    <s v="419-9994"/>
    <s v="Female"/>
    <x v="10"/>
    <s v="No"/>
    <s v="No"/>
    <s v="No"/>
    <x v="0"/>
    <n v="0"/>
    <s v="No"/>
    <x v="0"/>
    <s v="Direct Debit"/>
    <n v="45"/>
    <n v="131"/>
    <x v="3"/>
    <x v="16"/>
    <n v="1"/>
    <n v="1"/>
    <x v="2"/>
  </r>
  <r>
    <s v="2029-KEWB"/>
    <s v="Yes"/>
    <x v="0"/>
    <n v="4"/>
    <n v="12"/>
    <n v="0"/>
    <n v="0"/>
    <s v="No"/>
    <x v="0"/>
    <n v="0"/>
    <n v="2"/>
    <n v="0"/>
    <x v="1"/>
    <n v="0"/>
    <x v="10"/>
    <s v="251-5725"/>
    <s v="Male"/>
    <x v="19"/>
    <s v="Yes"/>
    <s v="No"/>
    <s v="No"/>
    <x v="1"/>
    <n v="0"/>
    <s v="No"/>
    <x v="0"/>
    <s v="Direct Debit"/>
    <n v="10"/>
    <n v="10"/>
    <x v="5"/>
    <x v="14"/>
    <n v="1"/>
    <n v="1"/>
    <x v="0"/>
  </r>
  <r>
    <s v="7556-GBMD"/>
    <s v="Yes"/>
    <x v="30"/>
    <n v="17"/>
    <n v="49.1"/>
    <n v="0"/>
    <n v="0"/>
    <s v="No"/>
    <x v="0"/>
    <n v="0"/>
    <n v="0"/>
    <n v="4"/>
    <x v="0"/>
    <n v="0"/>
    <x v="12"/>
    <s v="338-7136"/>
    <s v="Female"/>
    <x v="32"/>
    <s v="No"/>
    <s v="No"/>
    <s v="No"/>
    <x v="0"/>
    <n v="0"/>
    <s v="No"/>
    <x v="0"/>
    <s v="Credit Card"/>
    <n v="40"/>
    <n v="123"/>
    <x v="1"/>
    <x v="3"/>
    <n v="1"/>
    <n v="1"/>
    <x v="0"/>
  </r>
  <r>
    <s v="7847-UBTY"/>
    <s v="Yes"/>
    <x v="51"/>
    <n v="29"/>
    <n v="118.7"/>
    <n v="0"/>
    <n v="0"/>
    <s v="No"/>
    <x v="1"/>
    <n v="0"/>
    <n v="0"/>
    <n v="1"/>
    <x v="0"/>
    <n v="0"/>
    <x v="40"/>
    <s v="322-8122"/>
    <s v="Male"/>
    <x v="40"/>
    <s v="No"/>
    <s v="No"/>
    <s v="No"/>
    <x v="0"/>
    <n v="0"/>
    <s v="Yes"/>
    <x v="0"/>
    <s v="Credit Card"/>
    <n v="62"/>
    <n v="1482"/>
    <x v="1"/>
    <x v="3"/>
    <n v="1"/>
    <n v="1"/>
    <x v="0"/>
  </r>
  <r>
    <s v="7885-ILNQ"/>
    <s v="Yes"/>
    <x v="20"/>
    <n v="90"/>
    <n v="180.3"/>
    <n v="0"/>
    <n v="0"/>
    <s v="No"/>
    <x v="0"/>
    <n v="0"/>
    <n v="0"/>
    <n v="8"/>
    <x v="0"/>
    <n v="0"/>
    <x v="23"/>
    <s v="363-9846"/>
    <s v="Female"/>
    <x v="54"/>
    <s v="No"/>
    <s v="No"/>
    <s v="No"/>
    <x v="0"/>
    <n v="0"/>
    <s v="No"/>
    <x v="0"/>
    <s v="Direct Debit"/>
    <n v="57"/>
    <n v="734"/>
    <x v="1"/>
    <x v="1"/>
    <n v="1"/>
    <n v="1"/>
    <x v="1"/>
  </r>
  <r>
    <s v="0993-KTKY"/>
    <s v="Yes"/>
    <x v="0"/>
    <n v="5"/>
    <n v="14"/>
    <n v="0"/>
    <n v="0"/>
    <s v="No"/>
    <x v="0"/>
    <n v="0"/>
    <n v="5"/>
    <n v="0"/>
    <x v="1"/>
    <n v="0"/>
    <x v="37"/>
    <s v="302-6807"/>
    <s v="Male"/>
    <x v="55"/>
    <s v="No"/>
    <s v="Yes"/>
    <s v="No"/>
    <x v="2"/>
    <n v="0"/>
    <s v="No"/>
    <x v="0"/>
    <s v="Credit Card"/>
    <n v="13"/>
    <n v="13"/>
    <x v="5"/>
    <x v="14"/>
    <n v="1"/>
    <n v="1"/>
    <x v="0"/>
  </r>
  <r>
    <s v="1507-IONC"/>
    <s v="Yes"/>
    <x v="64"/>
    <n v="230"/>
    <n v="502"/>
    <n v="0"/>
    <n v="0"/>
    <s v="No"/>
    <x v="0"/>
    <n v="0"/>
    <n v="1"/>
    <n v="7"/>
    <x v="0"/>
    <n v="0"/>
    <x v="2"/>
    <s v="298-1630"/>
    <s v="Female"/>
    <x v="18"/>
    <s v="No"/>
    <s v="No"/>
    <s v="No"/>
    <x v="0"/>
    <n v="0"/>
    <s v="Yes"/>
    <x v="0"/>
    <s v="Direct Debit"/>
    <n v="35"/>
    <n v="1356"/>
    <x v="1"/>
    <x v="1"/>
    <n v="1"/>
    <n v="1"/>
    <x v="1"/>
  </r>
  <r>
    <s v="1995-EQOY"/>
    <s v="Yes"/>
    <x v="50"/>
    <n v="31"/>
    <n v="57.6"/>
    <n v="0"/>
    <n v="0"/>
    <s v="No"/>
    <x v="0"/>
    <n v="0"/>
    <n v="2"/>
    <n v="2"/>
    <x v="0"/>
    <n v="0"/>
    <x v="36"/>
    <s v="327-6210"/>
    <s v="Male"/>
    <x v="44"/>
    <s v="No"/>
    <s v="No"/>
    <s v="No"/>
    <x v="0"/>
    <n v="0"/>
    <s v="No"/>
    <x v="0"/>
    <s v="Direct Debit"/>
    <n v="20"/>
    <n v="283"/>
    <x v="3"/>
    <x v="16"/>
    <n v="1"/>
    <n v="1"/>
    <x v="0"/>
  </r>
  <r>
    <s v="0638-ZSDN"/>
    <s v="Yes"/>
    <x v="0"/>
    <n v="5"/>
    <n v="14"/>
    <n v="0"/>
    <n v="0"/>
    <s v="No"/>
    <x v="0"/>
    <n v="0"/>
    <n v="5"/>
    <n v="0"/>
    <x v="1"/>
    <n v="0"/>
    <x v="12"/>
    <s v="255-6651"/>
    <s v="Male"/>
    <x v="39"/>
    <s v="No"/>
    <s v="No"/>
    <s v="No"/>
    <x v="0"/>
    <n v="0"/>
    <s v="No"/>
    <x v="0"/>
    <s v="Direct Debit"/>
    <n v="11"/>
    <n v="11"/>
    <x v="3"/>
    <x v="5"/>
    <n v="1"/>
    <n v="1"/>
    <x v="0"/>
  </r>
  <r>
    <s v="6370-DYJS"/>
    <s v="Yes"/>
    <x v="0"/>
    <n v="5"/>
    <n v="16"/>
    <n v="0"/>
    <n v="0"/>
    <s v="No"/>
    <x v="0"/>
    <n v="0"/>
    <n v="1"/>
    <n v="11"/>
    <x v="0"/>
    <n v="0"/>
    <x v="24"/>
    <s v="310-6485"/>
    <s v="Male"/>
    <x v="28"/>
    <s v="No"/>
    <s v="No"/>
    <s v="No"/>
    <x v="0"/>
    <n v="0"/>
    <s v="No"/>
    <x v="0"/>
    <s v="Direct Debit"/>
    <n v="41"/>
    <n v="41"/>
    <x v="3"/>
    <x v="5"/>
    <n v="1"/>
    <n v="1"/>
    <x v="2"/>
  </r>
  <r>
    <s v="9307-QZCU"/>
    <s v="Yes"/>
    <x v="0"/>
    <n v="4"/>
    <n v="11"/>
    <n v="0"/>
    <n v="0"/>
    <s v="No"/>
    <x v="0"/>
    <n v="0"/>
    <n v="0"/>
    <n v="14"/>
    <x v="0"/>
    <n v="0"/>
    <x v="13"/>
    <s v="316-9859"/>
    <s v="Male"/>
    <x v="4"/>
    <s v="Yes"/>
    <s v="No"/>
    <s v="No"/>
    <x v="1"/>
    <n v="0"/>
    <s v="No"/>
    <x v="0"/>
    <s v="Direct Debit"/>
    <n v="44"/>
    <n v="44"/>
    <x v="1"/>
    <x v="1"/>
    <n v="1"/>
    <n v="1"/>
    <x v="2"/>
  </r>
  <r>
    <s v="3562-LLWJ"/>
    <s v="Yes"/>
    <x v="0"/>
    <n v="1"/>
    <n v="4"/>
    <n v="0"/>
    <n v="0"/>
    <s v="No"/>
    <x v="0"/>
    <n v="0"/>
    <n v="3"/>
    <n v="4"/>
    <x v="1"/>
    <n v="25"/>
    <x v="30"/>
    <s v="376-8469"/>
    <s v="Male"/>
    <x v="44"/>
    <s v="No"/>
    <s v="No"/>
    <s v="No"/>
    <x v="0"/>
    <n v="0"/>
    <s v="Yes"/>
    <x v="0"/>
    <s v="Direct Debit"/>
    <n v="31"/>
    <n v="31"/>
    <x v="2"/>
    <x v="7"/>
    <n v="1"/>
    <n v="1"/>
    <x v="0"/>
  </r>
  <r>
    <s v="9232-XEDE"/>
    <s v="Yes"/>
    <x v="24"/>
    <n v="153"/>
    <n v="383.1"/>
    <n v="0"/>
    <n v="0"/>
    <s v="No"/>
    <x v="0"/>
    <n v="0"/>
    <n v="1"/>
    <n v="7"/>
    <x v="0"/>
    <n v="0"/>
    <x v="3"/>
    <s v="274-10250"/>
    <s v="Female"/>
    <x v="24"/>
    <s v="No"/>
    <s v="No"/>
    <s v="No"/>
    <x v="0"/>
    <n v="0"/>
    <s v="Yes"/>
    <x v="0"/>
    <s v="Direct Debit"/>
    <n v="49"/>
    <n v="2071"/>
    <x v="3"/>
    <x v="16"/>
    <n v="1"/>
    <n v="1"/>
    <x v="1"/>
  </r>
  <r>
    <s v="2251-KUYD"/>
    <s v="Yes"/>
    <x v="74"/>
    <n v="39"/>
    <n v="86.1"/>
    <n v="0"/>
    <n v="0"/>
    <s v="No"/>
    <x v="0"/>
    <n v="0"/>
    <n v="1"/>
    <n v="1"/>
    <x v="0"/>
    <n v="0"/>
    <x v="49"/>
    <s v="239-4544"/>
    <s v="Female"/>
    <x v="8"/>
    <s v="No"/>
    <s v="No"/>
    <s v="No"/>
    <x v="0"/>
    <n v="0"/>
    <s v="No"/>
    <x v="0"/>
    <s v="Direct Debit"/>
    <n v="30"/>
    <n v="199"/>
    <x v="3"/>
    <x v="5"/>
    <n v="1"/>
    <n v="1"/>
    <x v="0"/>
  </r>
  <r>
    <s v="4291-BCOQ"/>
    <s v="Yes"/>
    <x v="0"/>
    <n v="2"/>
    <n v="4"/>
    <n v="0"/>
    <n v="0"/>
    <s v="No"/>
    <x v="0"/>
    <n v="0"/>
    <n v="1"/>
    <n v="15"/>
    <x v="0"/>
    <n v="0"/>
    <x v="41"/>
    <s v="261-5317"/>
    <s v="Female"/>
    <x v="6"/>
    <s v="Yes"/>
    <s v="No"/>
    <s v="No"/>
    <x v="1"/>
    <n v="0"/>
    <s v="No"/>
    <x v="0"/>
    <s v="Direct Debit"/>
    <n v="27"/>
    <n v="27"/>
    <x v="1"/>
    <x v="3"/>
    <n v="1"/>
    <n v="1"/>
    <x v="2"/>
  </r>
  <r>
    <s v="0196-FSZZ"/>
    <s v="Yes"/>
    <x v="3"/>
    <n v="40"/>
    <n v="122.8"/>
    <n v="0"/>
    <n v="0"/>
    <s v="No"/>
    <x v="0"/>
    <n v="0"/>
    <n v="2"/>
    <n v="8"/>
    <x v="0"/>
    <n v="0"/>
    <x v="36"/>
    <s v="274-9810"/>
    <s v="Female"/>
    <x v="55"/>
    <s v="No"/>
    <s v="Yes"/>
    <s v="No"/>
    <x v="2"/>
    <n v="0"/>
    <s v="Yes"/>
    <x v="0"/>
    <s v="Credit Card"/>
    <n v="46"/>
    <n v="468"/>
    <x v="3"/>
    <x v="5"/>
    <n v="1"/>
    <n v="1"/>
    <x v="1"/>
  </r>
  <r>
    <s v="7522-HONA"/>
    <s v="Yes"/>
    <x v="61"/>
    <n v="18"/>
    <n v="45"/>
    <n v="0"/>
    <n v="0"/>
    <s v="No"/>
    <x v="0"/>
    <n v="0"/>
    <n v="5"/>
    <n v="1"/>
    <x v="0"/>
    <n v="0"/>
    <x v="15"/>
    <s v="297-9252"/>
    <s v="Male"/>
    <x v="49"/>
    <s v="No"/>
    <s v="No"/>
    <s v="No"/>
    <x v="0"/>
    <n v="0"/>
    <s v="No"/>
    <x v="0"/>
    <s v="Direct Debit"/>
    <n v="34"/>
    <n v="256"/>
    <x v="3"/>
    <x v="16"/>
    <n v="1"/>
    <n v="1"/>
    <x v="0"/>
  </r>
  <r>
    <s v="0550-OEVK"/>
    <s v="Yes"/>
    <x v="0"/>
    <n v="5"/>
    <n v="11"/>
    <n v="0"/>
    <n v="0"/>
    <s v="No"/>
    <x v="1"/>
    <n v="0"/>
    <n v="5"/>
    <n v="0"/>
    <x v="1"/>
    <n v="0"/>
    <x v="13"/>
    <s v="259-7720"/>
    <s v="Female"/>
    <x v="27"/>
    <s v="No"/>
    <s v="Yes"/>
    <s v="No"/>
    <x v="2"/>
    <n v="0"/>
    <s v="No"/>
    <x v="0"/>
    <s v="Credit Card"/>
    <n v="7"/>
    <n v="7"/>
    <x v="3"/>
    <x v="5"/>
    <n v="1"/>
    <n v="1"/>
    <x v="0"/>
  </r>
  <r>
    <s v="8566-PGMF"/>
    <s v="Yes"/>
    <x v="46"/>
    <n v="370"/>
    <n v="475.6"/>
    <n v="0"/>
    <n v="0"/>
    <s v="No"/>
    <x v="0"/>
    <n v="0"/>
    <n v="4"/>
    <n v="1"/>
    <x v="0"/>
    <n v="0"/>
    <x v="48"/>
    <s v="370-5304"/>
    <s v="Female"/>
    <x v="5"/>
    <s v="No"/>
    <s v="No"/>
    <s v="No"/>
    <x v="0"/>
    <n v="0"/>
    <s v="Yes"/>
    <x v="0"/>
    <s v="Direct Debit"/>
    <n v="33"/>
    <n v="1298"/>
    <x v="3"/>
    <x v="5"/>
    <n v="1"/>
    <n v="1"/>
    <x v="0"/>
  </r>
  <r>
    <s v="8301-PXLD"/>
    <s v="Yes"/>
    <x v="12"/>
    <n v="85"/>
    <n v="235.3"/>
    <n v="0"/>
    <n v="0"/>
    <s v="No"/>
    <x v="0"/>
    <n v="0"/>
    <n v="2"/>
    <n v="4"/>
    <x v="0"/>
    <n v="0"/>
    <x v="9"/>
    <s v="329-2269"/>
    <s v="Female"/>
    <x v="34"/>
    <s v="No"/>
    <s v="Yes"/>
    <s v="No"/>
    <x v="2"/>
    <n v="0"/>
    <s v="No"/>
    <x v="1"/>
    <s v="Credit Card"/>
    <n v="50"/>
    <n v="2934"/>
    <x v="3"/>
    <x v="5"/>
    <n v="1"/>
    <n v="1"/>
    <x v="0"/>
  </r>
  <r>
    <s v="0698-BHEF"/>
    <s v="Yes"/>
    <x v="68"/>
    <n v="11"/>
    <n v="35.5"/>
    <n v="0"/>
    <n v="0"/>
    <s v="No"/>
    <x v="1"/>
    <n v="0"/>
    <n v="3"/>
    <n v="6"/>
    <x v="0"/>
    <n v="0"/>
    <x v="2"/>
    <s v="398-8886"/>
    <s v="Male"/>
    <x v="45"/>
    <s v="No"/>
    <s v="Yes"/>
    <s v="No"/>
    <x v="2"/>
    <n v="0"/>
    <s v="No"/>
    <x v="0"/>
    <s v="Direct Debit"/>
    <n v="34"/>
    <n v="202"/>
    <x v="3"/>
    <x v="16"/>
    <n v="1"/>
    <n v="1"/>
    <x v="1"/>
  </r>
  <r>
    <s v="1695-AYVA"/>
    <s v="Yes"/>
    <x v="11"/>
    <n v="124"/>
    <n v="319"/>
    <n v="0"/>
    <n v="0"/>
    <s v="No"/>
    <x v="0"/>
    <n v="0"/>
    <n v="1"/>
    <n v="7"/>
    <x v="0"/>
    <n v="0"/>
    <x v="8"/>
    <s v="313-5014"/>
    <s v="Male"/>
    <x v="7"/>
    <s v="No"/>
    <s v="No"/>
    <s v="No"/>
    <x v="0"/>
    <n v="0"/>
    <s v="No"/>
    <x v="0"/>
    <s v="Direct Debit"/>
    <n v="22"/>
    <n v="472"/>
    <x v="3"/>
    <x v="16"/>
    <n v="1"/>
    <n v="1"/>
    <x v="1"/>
  </r>
  <r>
    <s v="9114-XONH"/>
    <s v="Yes"/>
    <x v="8"/>
    <n v="75"/>
    <n v="280.3"/>
    <n v="0"/>
    <n v="0"/>
    <s v="No"/>
    <x v="0"/>
    <n v="0"/>
    <n v="2"/>
    <n v="12"/>
    <x v="1"/>
    <n v="63"/>
    <x v="47"/>
    <s v="339-4298"/>
    <s v="Female"/>
    <x v="4"/>
    <s v="Yes"/>
    <s v="No"/>
    <s v="No"/>
    <x v="1"/>
    <n v="0"/>
    <s v="Yes"/>
    <x v="1"/>
    <s v="Direct Debit"/>
    <n v="41"/>
    <n v="2903"/>
    <x v="3"/>
    <x v="16"/>
    <n v="1"/>
    <n v="1"/>
    <x v="2"/>
  </r>
  <r>
    <s v="2237-XHKZ"/>
    <s v="Yes"/>
    <x v="11"/>
    <n v="38"/>
    <n v="103.4"/>
    <n v="0"/>
    <n v="0"/>
    <s v="No"/>
    <x v="0"/>
    <n v="0"/>
    <n v="5"/>
    <n v="2"/>
    <x v="0"/>
    <n v="0"/>
    <x v="26"/>
    <s v="322-6439"/>
    <s v="Male"/>
    <x v="11"/>
    <s v="No"/>
    <s v="No"/>
    <s v="No"/>
    <x v="0"/>
    <n v="0"/>
    <s v="Yes"/>
    <x v="0"/>
    <s v="Direct Debit"/>
    <n v="36"/>
    <n v="741"/>
    <x v="3"/>
    <x v="5"/>
    <n v="1"/>
    <n v="1"/>
    <x v="0"/>
  </r>
  <r>
    <s v="5187-FVMD"/>
    <s v="Yes"/>
    <x v="63"/>
    <n v="187"/>
    <n v="359.1"/>
    <n v="0"/>
    <n v="0"/>
    <s v="No"/>
    <x v="0"/>
    <n v="0"/>
    <n v="4"/>
    <n v="2"/>
    <x v="0"/>
    <n v="0"/>
    <x v="6"/>
    <s v="298-2530"/>
    <s v="Male"/>
    <x v="56"/>
    <s v="No"/>
    <s v="Yes"/>
    <s v="No"/>
    <x v="2"/>
    <n v="0"/>
    <s v="No"/>
    <x v="0"/>
    <s v="Credit Card"/>
    <n v="64"/>
    <n v="4584"/>
    <x v="3"/>
    <x v="5"/>
    <n v="1"/>
    <n v="1"/>
    <x v="0"/>
  </r>
  <r>
    <s v="8637-MGQF"/>
    <s v="Yes"/>
    <x v="0"/>
    <n v="4"/>
    <n v="10"/>
    <n v="0"/>
    <n v="0"/>
    <s v="No"/>
    <x v="0"/>
    <n v="0"/>
    <n v="5"/>
    <n v="11"/>
    <x v="0"/>
    <n v="0"/>
    <x v="4"/>
    <s v="341-2731"/>
    <s v="Female"/>
    <x v="5"/>
    <s v="No"/>
    <s v="No"/>
    <s v="No"/>
    <x v="0"/>
    <n v="0"/>
    <s v="No"/>
    <x v="0"/>
    <s v="Direct Debit"/>
    <n v="47"/>
    <n v="47"/>
    <x v="3"/>
    <x v="5"/>
    <n v="1"/>
    <n v="1"/>
    <x v="2"/>
  </r>
  <r>
    <s v="5201-EZBP"/>
    <s v="Yes"/>
    <x v="11"/>
    <n v="148"/>
    <n v="300.8"/>
    <n v="0"/>
    <n v="0"/>
    <s v="No"/>
    <x v="0"/>
    <n v="0"/>
    <n v="5"/>
    <n v="3"/>
    <x v="0"/>
    <n v="0"/>
    <x v="23"/>
    <s v="384-6722"/>
    <s v="Female"/>
    <x v="56"/>
    <s v="No"/>
    <s v="Yes"/>
    <s v="No"/>
    <x v="2"/>
    <n v="0"/>
    <s v="Yes"/>
    <x v="0"/>
    <s v="Direct Debit"/>
    <n v="51"/>
    <n v="1090"/>
    <x v="1"/>
    <x v="3"/>
    <n v="1"/>
    <n v="1"/>
    <x v="0"/>
  </r>
  <r>
    <s v="0757-TKMH"/>
    <s v="Yes"/>
    <x v="43"/>
    <n v="17"/>
    <n v="47.1"/>
    <n v="0"/>
    <n v="0"/>
    <s v="No"/>
    <x v="0"/>
    <n v="0"/>
    <n v="4"/>
    <n v="17"/>
    <x v="0"/>
    <n v="0"/>
    <x v="3"/>
    <s v="333-3147"/>
    <s v="Female"/>
    <x v="17"/>
    <s v="Yes"/>
    <s v="No"/>
    <s v="No"/>
    <x v="1"/>
    <n v="0"/>
    <s v="No"/>
    <x v="0"/>
    <s v="Direct Debit"/>
    <n v="50"/>
    <n v="196"/>
    <x v="3"/>
    <x v="16"/>
    <n v="1"/>
    <n v="1"/>
    <x v="2"/>
  </r>
  <r>
    <s v="0143-REXB"/>
    <s v="Yes"/>
    <x v="31"/>
    <n v="178"/>
    <n v="285.7"/>
    <n v="0"/>
    <n v="0"/>
    <s v="No"/>
    <x v="0"/>
    <n v="0"/>
    <n v="1"/>
    <n v="24"/>
    <x v="0"/>
    <n v="0"/>
    <x v="26"/>
    <s v="381-8359"/>
    <s v="Male"/>
    <x v="33"/>
    <s v="Yes"/>
    <s v="No"/>
    <s v="No"/>
    <x v="1"/>
    <n v="0"/>
    <s v="No"/>
    <x v="0"/>
    <s v="Credit Card"/>
    <n v="44"/>
    <n v="1394"/>
    <x v="3"/>
    <x v="16"/>
    <n v="1"/>
    <n v="1"/>
    <x v="2"/>
  </r>
  <r>
    <s v="1155-PQHF"/>
    <s v="Yes"/>
    <x v="68"/>
    <n v="7"/>
    <n v="23"/>
    <n v="0"/>
    <n v="0"/>
    <s v="No"/>
    <x v="0"/>
    <n v="0"/>
    <n v="2"/>
    <n v="5"/>
    <x v="1"/>
    <n v="4"/>
    <x v="33"/>
    <s v="313-4580"/>
    <s v="Male"/>
    <x v="11"/>
    <s v="No"/>
    <s v="No"/>
    <s v="No"/>
    <x v="0"/>
    <n v="0"/>
    <s v="No"/>
    <x v="0"/>
    <s v="Credit Card"/>
    <n v="47"/>
    <n v="270"/>
    <x v="3"/>
    <x v="5"/>
    <n v="1"/>
    <n v="1"/>
    <x v="1"/>
  </r>
  <r>
    <s v="2963-AAMI"/>
    <s v="Yes"/>
    <x v="58"/>
    <n v="211"/>
    <n v="439.9"/>
    <n v="0"/>
    <n v="0"/>
    <s v="No"/>
    <x v="0"/>
    <n v="0"/>
    <n v="5"/>
    <n v="14"/>
    <x v="0"/>
    <n v="0"/>
    <x v="11"/>
    <s v="318-4839"/>
    <s v="Female"/>
    <x v="45"/>
    <s v="No"/>
    <s v="Yes"/>
    <s v="No"/>
    <x v="2"/>
    <n v="0"/>
    <s v="No"/>
    <x v="0"/>
    <s v="Direct Debit"/>
    <n v="51"/>
    <n v="1413"/>
    <x v="1"/>
    <x v="1"/>
    <n v="1"/>
    <n v="1"/>
    <x v="2"/>
  </r>
  <r>
    <s v="8415-IRWW"/>
    <s v="Yes"/>
    <x v="0"/>
    <n v="6"/>
    <n v="15"/>
    <n v="0"/>
    <n v="0"/>
    <s v="No"/>
    <x v="0"/>
    <n v="0"/>
    <n v="4"/>
    <n v="10"/>
    <x v="0"/>
    <n v="0"/>
    <x v="39"/>
    <s v="342-3824"/>
    <s v="Male"/>
    <x v="4"/>
    <s v="Yes"/>
    <s v="No"/>
    <s v="No"/>
    <x v="1"/>
    <n v="0"/>
    <s v="No"/>
    <x v="0"/>
    <s v="Credit Card"/>
    <n v="33"/>
    <n v="33"/>
    <x v="3"/>
    <x v="5"/>
    <n v="1"/>
    <n v="1"/>
    <x v="1"/>
  </r>
  <r>
    <s v="7235-QSPE"/>
    <s v="Yes"/>
    <x v="20"/>
    <n v="57"/>
    <n v="177.3"/>
    <n v="0"/>
    <n v="0"/>
    <s v="No"/>
    <x v="0"/>
    <n v="0"/>
    <n v="5"/>
    <n v="4"/>
    <x v="0"/>
    <n v="0"/>
    <x v="10"/>
    <s v="408-5588"/>
    <s v="Female"/>
    <x v="48"/>
    <s v="No"/>
    <s v="No"/>
    <s v="No"/>
    <x v="0"/>
    <n v="0"/>
    <s v="Yes"/>
    <x v="0"/>
    <s v="Direct Debit"/>
    <n v="39"/>
    <n v="494"/>
    <x v="1"/>
    <x v="3"/>
    <n v="1"/>
    <n v="1"/>
    <x v="0"/>
  </r>
  <r>
    <s v="9674-JWJJ"/>
    <s v="Yes"/>
    <x v="0"/>
    <n v="6"/>
    <n v="11"/>
    <n v="0"/>
    <n v="0"/>
    <s v="No"/>
    <x v="0"/>
    <n v="0"/>
    <n v="2"/>
    <n v="0"/>
    <x v="1"/>
    <n v="0"/>
    <x v="7"/>
    <s v="328-5507"/>
    <s v="Male"/>
    <x v="35"/>
    <s v="No"/>
    <s v="No"/>
    <s v="No"/>
    <x v="0"/>
    <n v="0"/>
    <s v="No"/>
    <x v="0"/>
    <s v="Credit Card"/>
    <n v="8"/>
    <n v="8"/>
    <x v="5"/>
    <x v="14"/>
    <n v="1"/>
    <n v="1"/>
    <x v="0"/>
  </r>
  <r>
    <s v="7331-YHBP"/>
    <s v="Yes"/>
    <x v="66"/>
    <n v="35"/>
    <n v="96.6"/>
    <n v="0"/>
    <n v="0"/>
    <s v="No"/>
    <x v="0"/>
    <n v="0"/>
    <n v="2"/>
    <n v="5"/>
    <x v="0"/>
    <n v="0"/>
    <x v="16"/>
    <s v="325-2675"/>
    <s v="Male"/>
    <x v="16"/>
    <s v="No"/>
    <s v="No"/>
    <s v="No"/>
    <x v="0"/>
    <n v="0"/>
    <s v="No"/>
    <x v="0"/>
    <s v="Direct Debit"/>
    <n v="40"/>
    <n v="777"/>
    <x v="1"/>
    <x v="3"/>
    <n v="1"/>
    <n v="1"/>
    <x v="1"/>
  </r>
  <r>
    <s v="7890-TAAG"/>
    <s v="Yes"/>
    <x v="3"/>
    <n v="29"/>
    <n v="111.1"/>
    <n v="0"/>
    <n v="0"/>
    <s v="No"/>
    <x v="0"/>
    <n v="0"/>
    <n v="0"/>
    <n v="6"/>
    <x v="0"/>
    <n v="0"/>
    <x v="32"/>
    <s v="321-10643"/>
    <s v="Female"/>
    <x v="48"/>
    <s v="No"/>
    <s v="No"/>
    <s v="No"/>
    <x v="0"/>
    <n v="0"/>
    <s v="No"/>
    <x v="0"/>
    <s v="Credit Card"/>
    <n v="34"/>
    <n v="348"/>
    <x v="3"/>
    <x v="5"/>
    <n v="1"/>
    <n v="1"/>
    <x v="1"/>
  </r>
  <r>
    <s v="3673-MCWM"/>
    <s v="Yes"/>
    <x v="20"/>
    <n v="30"/>
    <n v="65.3"/>
    <n v="0"/>
    <n v="0"/>
    <s v="No"/>
    <x v="0"/>
    <n v="0"/>
    <n v="4"/>
    <n v="10"/>
    <x v="1"/>
    <n v="54"/>
    <x v="18"/>
    <s v="403-7038"/>
    <s v="Female"/>
    <x v="29"/>
    <s v="No"/>
    <s v="Yes"/>
    <s v="No"/>
    <x v="2"/>
    <n v="0"/>
    <s v="No"/>
    <x v="0"/>
    <s v="Direct Debit"/>
    <n v="42"/>
    <n v="546"/>
    <x v="2"/>
    <x v="10"/>
    <n v="1"/>
    <n v="1"/>
    <x v="1"/>
  </r>
  <r>
    <s v="4082-RXME"/>
    <s v="Yes"/>
    <x v="0"/>
    <n v="7"/>
    <n v="16"/>
    <n v="0"/>
    <n v="0"/>
    <s v="No"/>
    <x v="0"/>
    <n v="0"/>
    <n v="1"/>
    <n v="2"/>
    <x v="0"/>
    <n v="0"/>
    <x v="3"/>
    <s v="400-10492"/>
    <s v="Female"/>
    <x v="2"/>
    <s v="No"/>
    <s v="No"/>
    <s v="No"/>
    <x v="0"/>
    <n v="0"/>
    <s v="No"/>
    <x v="0"/>
    <s v="Credit Card"/>
    <n v="42"/>
    <n v="42"/>
    <x v="1"/>
    <x v="3"/>
    <n v="1"/>
    <n v="1"/>
    <x v="0"/>
  </r>
  <r>
    <s v="3536-QCDH"/>
    <s v="Yes"/>
    <x v="40"/>
    <n v="168"/>
    <n v="409"/>
    <n v="0"/>
    <n v="0"/>
    <s v="No"/>
    <x v="0"/>
    <n v="0"/>
    <n v="2"/>
    <n v="10"/>
    <x v="0"/>
    <n v="0"/>
    <x v="48"/>
    <s v="312-10303"/>
    <s v="Female"/>
    <x v="57"/>
    <s v="No"/>
    <s v="Yes"/>
    <s v="No"/>
    <x v="2"/>
    <n v="0"/>
    <s v="No"/>
    <x v="1"/>
    <s v="Credit Card"/>
    <n v="39"/>
    <n v="2642"/>
    <x v="3"/>
    <x v="16"/>
    <n v="1"/>
    <n v="1"/>
    <x v="1"/>
  </r>
  <r>
    <s v="8752-SOTK"/>
    <s v="Yes"/>
    <x v="64"/>
    <n v="111"/>
    <n v="231.9"/>
    <n v="0"/>
    <n v="0"/>
    <s v="No"/>
    <x v="0"/>
    <n v="0"/>
    <n v="0"/>
    <n v="14"/>
    <x v="0"/>
    <n v="0"/>
    <x v="41"/>
    <s v="369-9738"/>
    <s v="Female"/>
    <x v="6"/>
    <s v="Yes"/>
    <s v="No"/>
    <s v="No"/>
    <x v="1"/>
    <n v="0"/>
    <s v="Yes"/>
    <x v="1"/>
    <s v="Direct Debit"/>
    <n v="45"/>
    <n v="1722"/>
    <x v="3"/>
    <x v="16"/>
    <n v="1"/>
    <n v="1"/>
    <x v="2"/>
  </r>
  <r>
    <s v="1086-PWUP"/>
    <s v="Yes"/>
    <x v="0"/>
    <n v="2"/>
    <n v="6"/>
    <n v="0"/>
    <n v="0"/>
    <s v="No"/>
    <x v="0"/>
    <n v="0"/>
    <n v="4"/>
    <n v="1"/>
    <x v="0"/>
    <n v="0"/>
    <x v="7"/>
    <s v="301-4807"/>
    <s v="Female"/>
    <x v="60"/>
    <s v="No"/>
    <s v="Yes"/>
    <s v="No"/>
    <x v="2"/>
    <n v="0"/>
    <s v="No"/>
    <x v="0"/>
    <s v="Direct Debit"/>
    <n v="43"/>
    <n v="43"/>
    <x v="3"/>
    <x v="16"/>
    <n v="1"/>
    <n v="1"/>
    <x v="0"/>
  </r>
  <r>
    <s v="7102-GBMO"/>
    <s v="Yes"/>
    <x v="0"/>
    <n v="3"/>
    <n v="9"/>
    <n v="0"/>
    <n v="0"/>
    <s v="No"/>
    <x v="0"/>
    <n v="0"/>
    <n v="5"/>
    <n v="15"/>
    <x v="0"/>
    <n v="0"/>
    <x v="6"/>
    <s v="333-8515"/>
    <s v="Female"/>
    <x v="41"/>
    <s v="No"/>
    <s v="Yes"/>
    <s v="No"/>
    <x v="2"/>
    <n v="0"/>
    <s v="No"/>
    <x v="0"/>
    <s v="Direct Debit"/>
    <n v="41"/>
    <n v="41"/>
    <x v="1"/>
    <x v="3"/>
    <n v="1"/>
    <n v="1"/>
    <x v="2"/>
  </r>
  <r>
    <s v="7912-GVVL"/>
    <s v="Yes"/>
    <x v="69"/>
    <n v="156"/>
    <n v="351.6"/>
    <n v="0"/>
    <n v="0"/>
    <s v="No"/>
    <x v="0"/>
    <n v="0"/>
    <n v="5"/>
    <n v="8"/>
    <x v="0"/>
    <n v="0"/>
    <x v="35"/>
    <s v="329-6891"/>
    <s v="Female"/>
    <x v="48"/>
    <s v="No"/>
    <s v="No"/>
    <s v="No"/>
    <x v="0"/>
    <n v="0"/>
    <s v="Yes"/>
    <x v="0"/>
    <s v="Direct Debit"/>
    <n v="41"/>
    <n v="1454"/>
    <x v="1"/>
    <x v="3"/>
    <n v="1"/>
    <n v="1"/>
    <x v="1"/>
  </r>
  <r>
    <s v="5706-UGZJ"/>
    <s v="Yes"/>
    <x v="70"/>
    <n v="20"/>
    <n v="59.3"/>
    <n v="0"/>
    <n v="0"/>
    <s v="No"/>
    <x v="0"/>
    <n v="0"/>
    <n v="4"/>
    <n v="2"/>
    <x v="1"/>
    <n v="90"/>
    <x v="50"/>
    <s v="333-6668"/>
    <s v="Female"/>
    <x v="66"/>
    <s v="No"/>
    <s v="Yes"/>
    <s v="No"/>
    <x v="2"/>
    <n v="0"/>
    <s v="Yes"/>
    <x v="0"/>
    <s v="Credit Card"/>
    <n v="59"/>
    <n v="873"/>
    <x v="3"/>
    <x v="5"/>
    <n v="1"/>
    <n v="1"/>
    <x v="0"/>
  </r>
  <r>
    <s v="0561-HODW"/>
    <s v="Yes"/>
    <x v="68"/>
    <n v="23"/>
    <n v="61.3"/>
    <n v="0"/>
    <n v="0"/>
    <s v="No"/>
    <x v="0"/>
    <n v="0"/>
    <n v="2"/>
    <n v="23"/>
    <x v="0"/>
    <n v="0"/>
    <x v="36"/>
    <s v="336-7972"/>
    <s v="Female"/>
    <x v="19"/>
    <s v="Yes"/>
    <s v="No"/>
    <s v="No"/>
    <x v="1"/>
    <n v="0"/>
    <s v="No"/>
    <x v="0"/>
    <s v="Direct Debit"/>
    <n v="30"/>
    <n v="166"/>
    <x v="3"/>
    <x v="16"/>
    <n v="1"/>
    <n v="1"/>
    <x v="2"/>
  </r>
  <r>
    <s v="5038-ERGW"/>
    <s v="Yes"/>
    <x v="20"/>
    <n v="67"/>
    <n v="165.2"/>
    <n v="0"/>
    <n v="0"/>
    <s v="No"/>
    <x v="0"/>
    <n v="0"/>
    <n v="3"/>
    <n v="11"/>
    <x v="0"/>
    <n v="0"/>
    <x v="20"/>
    <s v="375-5126"/>
    <s v="Female"/>
    <x v="19"/>
    <s v="Yes"/>
    <s v="No"/>
    <s v="No"/>
    <x v="1"/>
    <n v="0"/>
    <s v="No"/>
    <x v="0"/>
    <s v="Direct Debit"/>
    <n v="16"/>
    <n v="210"/>
    <x v="3"/>
    <x v="16"/>
    <n v="1"/>
    <n v="1"/>
    <x v="2"/>
  </r>
  <r>
    <s v="6489-SPPD"/>
    <s v="Yes"/>
    <x v="48"/>
    <n v="26"/>
    <n v="56.3"/>
    <n v="0"/>
    <n v="0"/>
    <s v="No"/>
    <x v="0"/>
    <n v="0"/>
    <n v="2"/>
    <n v="5"/>
    <x v="0"/>
    <n v="0"/>
    <x v="40"/>
    <s v="377-6570"/>
    <s v="Male"/>
    <x v="50"/>
    <s v="No"/>
    <s v="No"/>
    <s v="No"/>
    <x v="0"/>
    <n v="0"/>
    <s v="No"/>
    <x v="0"/>
    <s v="Direct Debit"/>
    <n v="29"/>
    <n v="146"/>
    <x v="3"/>
    <x v="16"/>
    <n v="1"/>
    <n v="1"/>
    <x v="1"/>
  </r>
  <r>
    <s v="7901-AVPH"/>
    <s v="Yes"/>
    <x v="5"/>
    <n v="31"/>
    <n v="84.9"/>
    <n v="0"/>
    <n v="0"/>
    <s v="No"/>
    <x v="0"/>
    <n v="0"/>
    <n v="3"/>
    <n v="13"/>
    <x v="0"/>
    <n v="0"/>
    <x v="19"/>
    <s v="315-9474"/>
    <s v="Female"/>
    <x v="58"/>
    <s v="No"/>
    <s v="No"/>
    <s v="No"/>
    <x v="0"/>
    <n v="0"/>
    <s v="No"/>
    <x v="0"/>
    <s v="Direct Debit"/>
    <n v="53"/>
    <n v="898"/>
    <x v="3"/>
    <x v="5"/>
    <n v="1"/>
    <n v="1"/>
    <x v="2"/>
  </r>
  <r>
    <s v="1948-YRZJ"/>
    <s v="Yes"/>
    <x v="0"/>
    <n v="2"/>
    <n v="8"/>
    <n v="0"/>
    <n v="0"/>
    <s v="No"/>
    <x v="1"/>
    <n v="0"/>
    <n v="0"/>
    <n v="6"/>
    <x v="0"/>
    <n v="0"/>
    <x v="7"/>
    <s v="409-8043"/>
    <s v="Male"/>
    <x v="38"/>
    <s v="No"/>
    <s v="No"/>
    <s v="No"/>
    <x v="0"/>
    <n v="0"/>
    <s v="No"/>
    <x v="0"/>
    <s v="Direct Debit"/>
    <n v="37"/>
    <n v="37"/>
    <x v="3"/>
    <x v="5"/>
    <n v="1"/>
    <n v="1"/>
    <x v="1"/>
  </r>
  <r>
    <s v="2032-VNWH"/>
    <s v="Yes"/>
    <x v="37"/>
    <n v="34"/>
    <n v="105.3"/>
    <n v="0"/>
    <n v="0"/>
    <s v="No"/>
    <x v="0"/>
    <n v="0"/>
    <n v="2"/>
    <n v="2"/>
    <x v="1"/>
    <n v="14"/>
    <x v="39"/>
    <s v="355-4080"/>
    <s v="Male"/>
    <x v="57"/>
    <s v="No"/>
    <s v="Yes"/>
    <s v="No"/>
    <x v="2"/>
    <n v="0"/>
    <s v="No"/>
    <x v="0"/>
    <s v="Direct Debit"/>
    <n v="45"/>
    <n v="399"/>
    <x v="3"/>
    <x v="16"/>
    <n v="1"/>
    <n v="1"/>
    <x v="0"/>
  </r>
  <r>
    <s v="0840-NWVD"/>
    <s v="Yes"/>
    <x v="0"/>
    <n v="4"/>
    <n v="12"/>
    <n v="0"/>
    <n v="0"/>
    <s v="No"/>
    <x v="0"/>
    <n v="0"/>
    <n v="0"/>
    <n v="14"/>
    <x v="0"/>
    <n v="0"/>
    <x v="11"/>
    <s v="249-9569"/>
    <s v="Male"/>
    <x v="36"/>
    <s v="No"/>
    <s v="Yes"/>
    <s v="No"/>
    <x v="2"/>
    <n v="0"/>
    <s v="No"/>
    <x v="0"/>
    <s v="Direct Debit"/>
    <n v="28"/>
    <n v="28"/>
    <x v="1"/>
    <x v="3"/>
    <n v="1"/>
    <n v="1"/>
    <x v="2"/>
  </r>
  <r>
    <s v="1521-TKTJ"/>
    <s v="Yes"/>
    <x v="0"/>
    <n v="2"/>
    <n v="5"/>
    <n v="0"/>
    <n v="0"/>
    <s v="No"/>
    <x v="0"/>
    <n v="0"/>
    <n v="4"/>
    <n v="10"/>
    <x v="0"/>
    <n v="0"/>
    <x v="37"/>
    <s v="328-2202"/>
    <s v="Female"/>
    <x v="6"/>
    <s v="Yes"/>
    <s v="No"/>
    <s v="No"/>
    <x v="1"/>
    <n v="0"/>
    <s v="No"/>
    <x v="0"/>
    <s v="Direct Debit"/>
    <n v="47"/>
    <n v="47"/>
    <x v="3"/>
    <x v="5"/>
    <n v="1"/>
    <n v="1"/>
    <x v="1"/>
  </r>
  <r>
    <s v="7092-LFEY"/>
    <s v="Yes"/>
    <x v="37"/>
    <n v="21"/>
    <n v="44.6"/>
    <n v="0"/>
    <n v="0"/>
    <s v="No"/>
    <x v="0"/>
    <n v="0"/>
    <n v="0"/>
    <n v="2"/>
    <x v="0"/>
    <n v="0"/>
    <x v="34"/>
    <s v="325-8241"/>
    <s v="Female"/>
    <x v="44"/>
    <s v="No"/>
    <s v="No"/>
    <s v="No"/>
    <x v="0"/>
    <n v="0"/>
    <s v="No"/>
    <x v="0"/>
    <s v="Direct Debit"/>
    <n v="59"/>
    <n v="529"/>
    <x v="3"/>
    <x v="5"/>
    <n v="1"/>
    <n v="1"/>
    <x v="0"/>
  </r>
  <r>
    <s v="3893-UCKC"/>
    <s v="Yes"/>
    <x v="11"/>
    <n v="59"/>
    <n v="146.19999999999999"/>
    <n v="0"/>
    <n v="0"/>
    <s v="No"/>
    <x v="0"/>
    <n v="0"/>
    <n v="0"/>
    <n v="3"/>
    <x v="0"/>
    <n v="0"/>
    <x v="27"/>
    <s v="316-5769"/>
    <s v="Male"/>
    <x v="30"/>
    <s v="No"/>
    <s v="No"/>
    <s v="No"/>
    <x v="0"/>
    <n v="0"/>
    <s v="No"/>
    <x v="0"/>
    <s v="Direct Debit"/>
    <n v="33"/>
    <n v="688"/>
    <x v="1"/>
    <x v="3"/>
    <n v="1"/>
    <n v="1"/>
    <x v="0"/>
  </r>
  <r>
    <s v="5791-LDPT"/>
    <s v="Yes"/>
    <x v="63"/>
    <n v="484"/>
    <n v="1010"/>
    <n v="0"/>
    <n v="0"/>
    <s v="No"/>
    <x v="0"/>
    <n v="0"/>
    <n v="1"/>
    <n v="10"/>
    <x v="0"/>
    <n v="0"/>
    <x v="31"/>
    <s v="242-4125"/>
    <s v="Male"/>
    <x v="56"/>
    <s v="No"/>
    <s v="Yes"/>
    <s v="No"/>
    <x v="2"/>
    <n v="0"/>
    <s v="No"/>
    <x v="1"/>
    <s v="Direct Debit"/>
    <n v="22"/>
    <n v="1595"/>
    <x v="3"/>
    <x v="16"/>
    <n v="1"/>
    <n v="1"/>
    <x v="1"/>
  </r>
  <r>
    <s v="6251-INKJ"/>
    <s v="Yes"/>
    <x v="30"/>
    <n v="14"/>
    <n v="35.700000000000003"/>
    <n v="0"/>
    <n v="0"/>
    <s v="No"/>
    <x v="0"/>
    <n v="0"/>
    <n v="1"/>
    <n v="8"/>
    <x v="1"/>
    <n v="5"/>
    <x v="16"/>
    <s v="365-8331"/>
    <s v="Female"/>
    <x v="8"/>
    <s v="No"/>
    <s v="No"/>
    <s v="No"/>
    <x v="0"/>
    <n v="0"/>
    <s v="No"/>
    <x v="0"/>
    <s v="Direct Debit"/>
    <n v="45"/>
    <n v="145"/>
    <x v="1"/>
    <x v="3"/>
    <n v="1"/>
    <n v="1"/>
    <x v="1"/>
  </r>
  <r>
    <s v="7601-NADC"/>
    <s v="Yes"/>
    <x v="66"/>
    <n v="30"/>
    <n v="97.4"/>
    <n v="0"/>
    <n v="0"/>
    <s v="No"/>
    <x v="1"/>
    <n v="0"/>
    <n v="5"/>
    <n v="11"/>
    <x v="0"/>
    <n v="0"/>
    <x v="13"/>
    <s v="328-6240"/>
    <s v="Male"/>
    <x v="62"/>
    <s v="No"/>
    <s v="Yes"/>
    <s v="No"/>
    <x v="2"/>
    <n v="0"/>
    <s v="No"/>
    <x v="0"/>
    <s v="Credit Card"/>
    <n v="40"/>
    <n v="776"/>
    <x v="3"/>
    <x v="16"/>
    <n v="1"/>
    <n v="1"/>
    <x v="2"/>
  </r>
  <r>
    <s v="8242-RTVK"/>
    <s v="Yes"/>
    <x v="11"/>
    <n v="110"/>
    <n v="277.39999999999998"/>
    <n v="0"/>
    <n v="0"/>
    <s v="No"/>
    <x v="0"/>
    <n v="0"/>
    <n v="3"/>
    <n v="9"/>
    <x v="0"/>
    <n v="0"/>
    <x v="2"/>
    <s v="385-10324"/>
    <s v="Male"/>
    <x v="66"/>
    <s v="No"/>
    <s v="Yes"/>
    <s v="No"/>
    <x v="2"/>
    <n v="0"/>
    <s v="No"/>
    <x v="0"/>
    <s v="Direct Debit"/>
    <n v="42"/>
    <n v="888"/>
    <x v="3"/>
    <x v="5"/>
    <n v="1"/>
    <n v="1"/>
    <x v="1"/>
  </r>
  <r>
    <s v="3874-KTRH"/>
    <s v="Yes"/>
    <x v="5"/>
    <n v="95"/>
    <n v="264.8"/>
    <n v="0"/>
    <n v="0"/>
    <s v="No"/>
    <x v="0"/>
    <n v="0"/>
    <n v="2"/>
    <n v="2"/>
    <x v="0"/>
    <n v="0"/>
    <x v="26"/>
    <s v="327-9614"/>
    <s v="Female"/>
    <x v="15"/>
    <s v="No"/>
    <s v="No"/>
    <s v="No"/>
    <x v="0"/>
    <n v="0"/>
    <s v="Yes"/>
    <x v="0"/>
    <s v="Direct Debit"/>
    <n v="56"/>
    <n v="926"/>
    <x v="2"/>
    <x v="19"/>
    <n v="1"/>
    <n v="1"/>
    <x v="0"/>
  </r>
  <r>
    <s v="7103-VJQC"/>
    <s v="Yes"/>
    <x v="15"/>
    <n v="8"/>
    <n v="21.9"/>
    <n v="0"/>
    <n v="0"/>
    <s v="No"/>
    <x v="0"/>
    <n v="0"/>
    <n v="4"/>
    <n v="5"/>
    <x v="0"/>
    <n v="0"/>
    <x v="30"/>
    <s v="318-3432"/>
    <s v="Female"/>
    <x v="54"/>
    <s v="No"/>
    <s v="No"/>
    <s v="No"/>
    <x v="0"/>
    <n v="0"/>
    <s v="No"/>
    <x v="0"/>
    <s v="Direct Debit"/>
    <n v="27"/>
    <n v="59"/>
    <x v="2"/>
    <x v="2"/>
    <n v="1"/>
    <n v="1"/>
    <x v="1"/>
  </r>
  <r>
    <s v="7577-EYLJ"/>
    <s v="Yes"/>
    <x v="52"/>
    <n v="85"/>
    <n v="195.9"/>
    <n v="0"/>
    <n v="0"/>
    <s v="No"/>
    <x v="0"/>
    <n v="0"/>
    <n v="0"/>
    <n v="5"/>
    <x v="0"/>
    <n v="0"/>
    <x v="30"/>
    <s v="270-6443"/>
    <s v="Female"/>
    <x v="55"/>
    <s v="No"/>
    <s v="Yes"/>
    <s v="No"/>
    <x v="2"/>
    <n v="0"/>
    <s v="No"/>
    <x v="0"/>
    <s v="Direct Debit"/>
    <n v="50"/>
    <n v="1095"/>
    <x v="2"/>
    <x v="2"/>
    <n v="1"/>
    <n v="1"/>
    <x v="1"/>
  </r>
  <r>
    <s v="6427-CNXM"/>
    <s v="Yes"/>
    <x v="7"/>
    <n v="45"/>
    <n v="125.8"/>
    <n v="0"/>
    <n v="0"/>
    <s v="No"/>
    <x v="0"/>
    <n v="0"/>
    <n v="2"/>
    <n v="1"/>
    <x v="1"/>
    <n v="29"/>
    <x v="25"/>
    <s v="309-6648"/>
    <s v="Male"/>
    <x v="30"/>
    <s v="No"/>
    <s v="No"/>
    <s v="No"/>
    <x v="0"/>
    <n v="0"/>
    <s v="No"/>
    <x v="0"/>
    <s v="Direct Debit"/>
    <n v="19"/>
    <n v="482"/>
    <x v="1"/>
    <x v="3"/>
    <n v="1"/>
    <n v="1"/>
    <x v="0"/>
  </r>
  <r>
    <s v="4113-LWUZ"/>
    <s v="Yes"/>
    <x v="0"/>
    <n v="5"/>
    <n v="15"/>
    <n v="0"/>
    <n v="0"/>
    <s v="No"/>
    <x v="1"/>
    <n v="0"/>
    <n v="0"/>
    <n v="2"/>
    <x v="0"/>
    <n v="0"/>
    <x v="23"/>
    <s v="294-7813"/>
    <s v="Female"/>
    <x v="49"/>
    <s v="No"/>
    <s v="No"/>
    <s v="No"/>
    <x v="0"/>
    <n v="0"/>
    <s v="No"/>
    <x v="0"/>
    <s v="Direct Debit"/>
    <n v="34"/>
    <n v="34"/>
    <x v="1"/>
    <x v="4"/>
    <n v="1"/>
    <n v="1"/>
    <x v="0"/>
  </r>
  <r>
    <s v="5683-AAVL"/>
    <s v="Yes"/>
    <x v="32"/>
    <n v="71"/>
    <n v="168.6"/>
    <n v="0"/>
    <n v="0"/>
    <s v="No"/>
    <x v="0"/>
    <n v="0"/>
    <n v="0"/>
    <n v="2"/>
    <x v="0"/>
    <n v="0"/>
    <x v="37"/>
    <s v="313-7459"/>
    <s v="Female"/>
    <x v="11"/>
    <s v="No"/>
    <s v="No"/>
    <s v="No"/>
    <x v="0"/>
    <n v="0"/>
    <s v="Yes"/>
    <x v="0"/>
    <s v="Direct Debit"/>
    <n v="53"/>
    <n v="560"/>
    <x v="1"/>
    <x v="15"/>
    <n v="1"/>
    <n v="1"/>
    <x v="0"/>
  </r>
  <r>
    <s v="4377-ZSVZ"/>
    <s v="Yes"/>
    <x v="0"/>
    <n v="5"/>
    <n v="16"/>
    <n v="0"/>
    <n v="0"/>
    <s v="No"/>
    <x v="0"/>
    <n v="0"/>
    <n v="5"/>
    <n v="11"/>
    <x v="0"/>
    <n v="0"/>
    <x v="30"/>
    <s v="284-10315"/>
    <s v="Female"/>
    <x v="26"/>
    <s v="No"/>
    <s v="No"/>
    <s v="No"/>
    <x v="0"/>
    <n v="0"/>
    <s v="No"/>
    <x v="0"/>
    <s v="Direct Debit"/>
    <n v="43"/>
    <n v="43"/>
    <x v="1"/>
    <x v="1"/>
    <n v="1"/>
    <n v="1"/>
    <x v="2"/>
  </r>
  <r>
    <s v="3296-UOFT"/>
    <s v="Yes"/>
    <x v="54"/>
    <n v="69"/>
    <n v="216.4"/>
    <n v="0"/>
    <n v="0"/>
    <s v="No"/>
    <x v="0"/>
    <n v="0"/>
    <n v="5"/>
    <n v="1"/>
    <x v="0"/>
    <n v="0"/>
    <x v="39"/>
    <s v="291-8494"/>
    <s v="Female"/>
    <x v="7"/>
    <s v="No"/>
    <s v="No"/>
    <s v="No"/>
    <x v="0"/>
    <n v="0"/>
    <s v="Yes"/>
    <x v="1"/>
    <s v="Credit Card"/>
    <n v="51"/>
    <n v="2771"/>
    <x v="1"/>
    <x v="3"/>
    <n v="1"/>
    <n v="1"/>
    <x v="0"/>
  </r>
  <r>
    <s v="3691-FEHX"/>
    <s v="Yes"/>
    <x v="30"/>
    <n v="17"/>
    <n v="42.9"/>
    <n v="0"/>
    <n v="0"/>
    <s v="No"/>
    <x v="0"/>
    <n v="0"/>
    <n v="5"/>
    <n v="1"/>
    <x v="0"/>
    <n v="0"/>
    <x v="8"/>
    <s v="265-9542"/>
    <s v="Male"/>
    <x v="48"/>
    <s v="No"/>
    <s v="No"/>
    <s v="No"/>
    <x v="0"/>
    <n v="0"/>
    <s v="No"/>
    <x v="0"/>
    <s v="Direct Debit"/>
    <n v="16"/>
    <n v="44"/>
    <x v="1"/>
    <x v="3"/>
    <n v="1"/>
    <n v="1"/>
    <x v="0"/>
  </r>
  <r>
    <s v="7976-KTZK"/>
    <s v="Yes"/>
    <x v="17"/>
    <n v="103"/>
    <n v="329.2"/>
    <n v="0"/>
    <n v="0"/>
    <s v="No"/>
    <x v="0"/>
    <n v="0"/>
    <n v="1"/>
    <n v="3"/>
    <x v="1"/>
    <n v="64"/>
    <x v="20"/>
    <s v="312-10589"/>
    <s v="Male"/>
    <x v="36"/>
    <s v="No"/>
    <s v="Yes"/>
    <s v="No"/>
    <x v="2"/>
    <n v="0"/>
    <s v="Yes"/>
    <x v="1"/>
    <s v="Direct Debit"/>
    <n v="27"/>
    <n v="1269"/>
    <x v="1"/>
    <x v="4"/>
    <n v="1"/>
    <n v="1"/>
    <x v="0"/>
  </r>
  <r>
    <s v="0401-XZVJ"/>
    <s v="Yes"/>
    <x v="9"/>
    <n v="163"/>
    <n v="450.3"/>
    <n v="0"/>
    <n v="0"/>
    <s v="No"/>
    <x v="0"/>
    <n v="0"/>
    <n v="1"/>
    <n v="2"/>
    <x v="0"/>
    <n v="0"/>
    <x v="46"/>
    <s v="378-3757"/>
    <s v="Female"/>
    <x v="2"/>
    <s v="No"/>
    <s v="No"/>
    <s v="No"/>
    <x v="0"/>
    <n v="0"/>
    <s v="No"/>
    <x v="0"/>
    <s v="Direct Debit"/>
    <n v="52"/>
    <n v="2597"/>
    <x v="1"/>
    <x v="4"/>
    <n v="1"/>
    <n v="1"/>
    <x v="0"/>
  </r>
  <r>
    <s v="1195-HXLO"/>
    <s v="Yes"/>
    <x v="32"/>
    <n v="72"/>
    <n v="124.4"/>
    <n v="0"/>
    <n v="0"/>
    <s v="No"/>
    <x v="0"/>
    <n v="0"/>
    <n v="2"/>
    <n v="2"/>
    <x v="0"/>
    <n v="0"/>
    <x v="21"/>
    <s v="310-3251"/>
    <s v="Male"/>
    <x v="32"/>
    <s v="No"/>
    <s v="No"/>
    <s v="No"/>
    <x v="0"/>
    <n v="0"/>
    <s v="Yes"/>
    <x v="1"/>
    <s v="Direct Debit"/>
    <n v="18"/>
    <n v="201"/>
    <x v="1"/>
    <x v="4"/>
    <n v="1"/>
    <n v="1"/>
    <x v="0"/>
  </r>
  <r>
    <s v="7818-RPFD"/>
    <s v="Yes"/>
    <x v="17"/>
    <n v="117"/>
    <n v="235"/>
    <n v="0"/>
    <n v="0"/>
    <s v="No"/>
    <x v="0"/>
    <n v="0"/>
    <n v="2"/>
    <n v="1"/>
    <x v="0"/>
    <n v="0"/>
    <x v="5"/>
    <s v="320-6703"/>
    <s v="Male"/>
    <x v="10"/>
    <s v="No"/>
    <s v="No"/>
    <s v="No"/>
    <x v="0"/>
    <n v="0"/>
    <s v="No"/>
    <x v="0"/>
    <s v="Credit Card"/>
    <n v="62"/>
    <n v="2895"/>
    <x v="1"/>
    <x v="15"/>
    <n v="1"/>
    <n v="1"/>
    <x v="0"/>
  </r>
  <r>
    <s v="7630-LEOL"/>
    <s v="Yes"/>
    <x v="9"/>
    <n v="86"/>
    <n v="251.8"/>
    <n v="0"/>
    <n v="0"/>
    <s v="No"/>
    <x v="1"/>
    <n v="0"/>
    <n v="3"/>
    <n v="7"/>
    <x v="0"/>
    <n v="0"/>
    <x v="40"/>
    <s v="268-10460"/>
    <s v="Male"/>
    <x v="21"/>
    <s v="No"/>
    <s v="No"/>
    <s v="No"/>
    <x v="0"/>
    <n v="0"/>
    <s v="No"/>
    <x v="0"/>
    <s v="Direct Debit"/>
    <n v="41"/>
    <n v="2086"/>
    <x v="1"/>
    <x v="15"/>
    <n v="1"/>
    <n v="1"/>
    <x v="1"/>
  </r>
  <r>
    <s v="7295-BRJO"/>
    <s v="Yes"/>
    <x v="50"/>
    <n v="75"/>
    <n v="181.4"/>
    <n v="0"/>
    <n v="0"/>
    <s v="No"/>
    <x v="0"/>
    <n v="0"/>
    <n v="3"/>
    <n v="2"/>
    <x v="0"/>
    <n v="0"/>
    <x v="3"/>
    <s v="334-2510"/>
    <s v="Female"/>
    <x v="25"/>
    <s v="No"/>
    <s v="Yes"/>
    <s v="No"/>
    <x v="2"/>
    <n v="0"/>
    <s v="No"/>
    <x v="0"/>
    <s v="Direct Debit"/>
    <n v="48"/>
    <n v="670"/>
    <x v="1"/>
    <x v="1"/>
    <n v="1"/>
    <n v="1"/>
    <x v="0"/>
  </r>
  <r>
    <s v="2354-ZGIH"/>
    <s v="Yes"/>
    <x v="0"/>
    <n v="6"/>
    <n v="14"/>
    <n v="0"/>
    <n v="0"/>
    <s v="No"/>
    <x v="0"/>
    <n v="0"/>
    <n v="3"/>
    <n v="0"/>
    <x v="1"/>
    <n v="0"/>
    <x v="40"/>
    <s v="242-9182"/>
    <s v="Male"/>
    <x v="11"/>
    <s v="No"/>
    <s v="No"/>
    <s v="No"/>
    <x v="0"/>
    <n v="0"/>
    <s v="No"/>
    <x v="0"/>
    <s v="Credit Card"/>
    <n v="11"/>
    <n v="11"/>
    <x v="1"/>
    <x v="1"/>
    <n v="1"/>
    <n v="1"/>
    <x v="0"/>
  </r>
  <r>
    <s v="9146-JNAV"/>
    <s v="Yes"/>
    <x v="17"/>
    <n v="131"/>
    <n v="326.10000000000002"/>
    <n v="0"/>
    <n v="0"/>
    <s v="No"/>
    <x v="0"/>
    <n v="0"/>
    <n v="2"/>
    <n v="4"/>
    <x v="0"/>
    <n v="0"/>
    <x v="35"/>
    <s v="321-2015"/>
    <s v="Female"/>
    <x v="62"/>
    <s v="No"/>
    <s v="Yes"/>
    <s v="No"/>
    <x v="2"/>
    <n v="0"/>
    <s v="Yes"/>
    <x v="0"/>
    <s v="Direct Debit"/>
    <n v="51"/>
    <n v="2376"/>
    <x v="5"/>
    <x v="11"/>
    <n v="1"/>
    <n v="1"/>
    <x v="0"/>
  </r>
  <r>
    <s v="0023-JOAG"/>
    <s v="Yes"/>
    <x v="20"/>
    <n v="25"/>
    <n v="63.2"/>
    <n v="0"/>
    <n v="0"/>
    <s v="No"/>
    <x v="0"/>
    <n v="0"/>
    <n v="4"/>
    <n v="2"/>
    <x v="0"/>
    <n v="0"/>
    <x v="45"/>
    <s v="326-8457"/>
    <s v="Male"/>
    <x v="60"/>
    <s v="No"/>
    <s v="Yes"/>
    <s v="No"/>
    <x v="2"/>
    <n v="0"/>
    <s v="Yes"/>
    <x v="0"/>
    <s v="Direct Debit"/>
    <n v="51"/>
    <n v="646"/>
    <x v="4"/>
    <x v="9"/>
    <n v="1"/>
    <n v="1"/>
    <x v="0"/>
  </r>
  <r>
    <s v="2380-FIAB"/>
    <s v="Yes"/>
    <x v="48"/>
    <n v="16"/>
    <n v="47.5"/>
    <n v="0"/>
    <n v="0"/>
    <s v="No"/>
    <x v="0"/>
    <n v="0"/>
    <n v="5"/>
    <n v="6"/>
    <x v="0"/>
    <n v="0"/>
    <x v="44"/>
    <s v="318-7528"/>
    <s v="Male"/>
    <x v="30"/>
    <s v="No"/>
    <s v="No"/>
    <s v="No"/>
    <x v="0"/>
    <n v="0"/>
    <s v="Yes"/>
    <x v="0"/>
    <s v="Direct Debit"/>
    <n v="35"/>
    <n v="182"/>
    <x v="1"/>
    <x v="3"/>
    <n v="1"/>
    <n v="1"/>
    <x v="1"/>
  </r>
  <r>
    <s v="2645-BTAL"/>
    <s v="Yes"/>
    <x v="30"/>
    <n v="10"/>
    <n v="28"/>
    <n v="0"/>
    <n v="0"/>
    <s v="No"/>
    <x v="0"/>
    <n v="0"/>
    <n v="0"/>
    <n v="5"/>
    <x v="0"/>
    <n v="0"/>
    <x v="6"/>
    <s v="351-8388"/>
    <s v="Male"/>
    <x v="41"/>
    <s v="No"/>
    <s v="Yes"/>
    <s v="No"/>
    <x v="2"/>
    <n v="0"/>
    <s v="Yes"/>
    <x v="0"/>
    <s v="Direct Debit"/>
    <n v="50"/>
    <n v="140"/>
    <x v="3"/>
    <x v="5"/>
    <n v="1"/>
    <n v="1"/>
    <x v="1"/>
  </r>
  <r>
    <s v="2741-WWGC"/>
    <s v="Yes"/>
    <x v="7"/>
    <n v="125"/>
    <n v="304.5"/>
    <n v="0"/>
    <n v="0"/>
    <s v="No"/>
    <x v="0"/>
    <n v="0"/>
    <n v="2"/>
    <n v="5"/>
    <x v="0"/>
    <n v="0"/>
    <x v="41"/>
    <s v="290-7125"/>
    <s v="Female"/>
    <x v="45"/>
    <s v="No"/>
    <s v="Yes"/>
    <s v="No"/>
    <x v="2"/>
    <n v="0"/>
    <s v="Yes"/>
    <x v="0"/>
    <s v="Direct Debit"/>
    <n v="38"/>
    <n v="955"/>
    <x v="4"/>
    <x v="6"/>
    <n v="1"/>
    <n v="1"/>
    <x v="1"/>
  </r>
  <r>
    <s v="1204-AQXW"/>
    <s v="Yes"/>
    <x v="74"/>
    <n v="47"/>
    <n v="116.8"/>
    <n v="0"/>
    <n v="0"/>
    <s v="No"/>
    <x v="0"/>
    <n v="0"/>
    <n v="1"/>
    <n v="11"/>
    <x v="0"/>
    <n v="0"/>
    <x v="20"/>
    <s v="314-2804"/>
    <s v="Female"/>
    <x v="57"/>
    <s v="No"/>
    <s v="Yes"/>
    <s v="No"/>
    <x v="2"/>
    <n v="0"/>
    <s v="No"/>
    <x v="0"/>
    <s v="Direct Debit"/>
    <n v="51"/>
    <n v="370"/>
    <x v="4"/>
    <x v="12"/>
    <n v="1"/>
    <n v="1"/>
    <x v="2"/>
  </r>
  <r>
    <s v="3885-XBRQ"/>
    <s v="Yes"/>
    <x v="37"/>
    <n v="36"/>
    <n v="117.9"/>
    <n v="0"/>
    <n v="0"/>
    <s v="No"/>
    <x v="0"/>
    <n v="0"/>
    <n v="2"/>
    <n v="5"/>
    <x v="1"/>
    <n v="7"/>
    <x v="31"/>
    <s v="330-3872"/>
    <s v="Female"/>
    <x v="38"/>
    <s v="No"/>
    <s v="No"/>
    <s v="No"/>
    <x v="0"/>
    <n v="0"/>
    <s v="Yes"/>
    <x v="0"/>
    <s v="Direct Debit"/>
    <n v="31"/>
    <n v="283"/>
    <x v="5"/>
    <x v="13"/>
    <n v="1"/>
    <n v="1"/>
    <x v="1"/>
  </r>
  <r>
    <s v="5975-JRNR"/>
    <s v="Yes"/>
    <x v="0"/>
    <n v="4"/>
    <n v="8"/>
    <n v="0"/>
    <n v="0"/>
    <s v="No"/>
    <x v="0"/>
    <n v="0"/>
    <n v="1"/>
    <n v="8"/>
    <x v="0"/>
    <n v="0"/>
    <x v="15"/>
    <s v="327-8002"/>
    <s v="Male"/>
    <x v="23"/>
    <s v="Yes"/>
    <s v="No"/>
    <s v="No"/>
    <x v="1"/>
    <n v="0"/>
    <s v="Yes"/>
    <x v="0"/>
    <s v="Direct Debit"/>
    <n v="48"/>
    <n v="48"/>
    <x v="1"/>
    <x v="3"/>
    <n v="1"/>
    <n v="1"/>
    <x v="1"/>
  </r>
  <r>
    <s v="2356-RAMA"/>
    <s v="Yes"/>
    <x v="55"/>
    <n v="72"/>
    <n v="150.30000000000001"/>
    <n v="0"/>
    <n v="0"/>
    <s v="No"/>
    <x v="0"/>
    <n v="0"/>
    <n v="3"/>
    <n v="3"/>
    <x v="0"/>
    <n v="0"/>
    <x v="7"/>
    <s v="350-6676"/>
    <s v="Male"/>
    <x v="48"/>
    <s v="No"/>
    <s v="No"/>
    <s v="No"/>
    <x v="0"/>
    <n v="0"/>
    <s v="No"/>
    <x v="0"/>
    <s v="Credit Card"/>
    <n v="19"/>
    <n v="223"/>
    <x v="5"/>
    <x v="18"/>
    <n v="1"/>
    <n v="1"/>
    <x v="0"/>
  </r>
  <r>
    <s v="6860-HJII"/>
    <s v="Yes"/>
    <x v="24"/>
    <n v="206"/>
    <n v="427.7"/>
    <n v="0"/>
    <n v="0"/>
    <s v="No"/>
    <x v="0"/>
    <n v="0"/>
    <n v="5"/>
    <n v="27"/>
    <x v="0"/>
    <n v="0"/>
    <x v="24"/>
    <s v="381-3451"/>
    <s v="Female"/>
    <x v="22"/>
    <s v="Yes"/>
    <s v="No"/>
    <s v="No"/>
    <x v="1"/>
    <n v="0"/>
    <s v="Yes"/>
    <x v="1"/>
    <s v="Credit Card"/>
    <n v="33"/>
    <n v="1397"/>
    <x v="5"/>
    <x v="11"/>
    <n v="1"/>
    <n v="1"/>
    <x v="2"/>
  </r>
  <r>
    <s v="8088-RZOZ"/>
    <s v="Yes"/>
    <x v="39"/>
    <n v="169"/>
    <n v="423"/>
    <n v="0"/>
    <n v="0"/>
    <s v="No"/>
    <x v="1"/>
    <n v="0"/>
    <n v="5"/>
    <n v="0"/>
    <x v="1"/>
    <n v="0"/>
    <x v="14"/>
    <s v="317-2551"/>
    <s v="Female"/>
    <x v="4"/>
    <s v="Yes"/>
    <s v="No"/>
    <s v="No"/>
    <x v="1"/>
    <n v="0"/>
    <s v="No"/>
    <x v="2"/>
    <s v="Credit Card"/>
    <n v="11"/>
    <n v="335"/>
    <x v="5"/>
    <x v="14"/>
    <n v="1"/>
    <n v="1"/>
    <x v="0"/>
  </r>
  <r>
    <s v="4608-XPMP"/>
    <s v="Yes"/>
    <x v="44"/>
    <n v="52"/>
    <n v="124.9"/>
    <n v="0"/>
    <n v="0"/>
    <s v="No"/>
    <x v="0"/>
    <n v="0"/>
    <n v="3"/>
    <n v="4"/>
    <x v="0"/>
    <n v="0"/>
    <x v="31"/>
    <s v="399-2553"/>
    <s v="Female"/>
    <x v="51"/>
    <s v="No"/>
    <s v="No"/>
    <s v="No"/>
    <x v="0"/>
    <n v="0"/>
    <s v="Yes"/>
    <x v="0"/>
    <s v="Direct Debit"/>
    <n v="50"/>
    <n v="1567"/>
    <x v="4"/>
    <x v="8"/>
    <n v="1"/>
    <n v="1"/>
    <x v="0"/>
  </r>
  <r>
    <s v="3603-ESLN"/>
    <s v="Yes"/>
    <x v="29"/>
    <n v="85"/>
    <n v="235.4"/>
    <n v="0"/>
    <n v="0"/>
    <s v="No"/>
    <x v="0"/>
    <n v="0"/>
    <n v="5"/>
    <n v="5"/>
    <x v="0"/>
    <n v="0"/>
    <x v="24"/>
    <s v="367-5725"/>
    <s v="Male"/>
    <x v="34"/>
    <s v="No"/>
    <s v="Yes"/>
    <s v="No"/>
    <x v="2"/>
    <n v="0"/>
    <s v="No"/>
    <x v="0"/>
    <s v="Direct Debit"/>
    <n v="39"/>
    <n v="709"/>
    <x v="3"/>
    <x v="5"/>
    <n v="1"/>
    <n v="1"/>
    <x v="1"/>
  </r>
  <r>
    <s v="1805-VNCZ"/>
    <s v="Yes"/>
    <x v="36"/>
    <n v="181"/>
    <n v="457.7"/>
    <n v="0"/>
    <n v="0"/>
    <s v="No"/>
    <x v="0"/>
    <n v="0"/>
    <n v="5"/>
    <n v="3"/>
    <x v="1"/>
    <n v="61"/>
    <x v="4"/>
    <s v="320-1567"/>
    <s v="Male"/>
    <x v="40"/>
    <s v="No"/>
    <s v="No"/>
    <s v="No"/>
    <x v="0"/>
    <n v="0"/>
    <s v="Yes"/>
    <x v="0"/>
    <s v="Direct Debit"/>
    <n v="46"/>
    <n v="1904"/>
    <x v="4"/>
    <x v="6"/>
    <n v="1"/>
    <n v="1"/>
    <x v="0"/>
  </r>
  <r>
    <s v="5489-ZLNI"/>
    <s v="Yes"/>
    <x v="43"/>
    <n v="8"/>
    <n v="20.3"/>
    <n v="0"/>
    <n v="0"/>
    <s v="No"/>
    <x v="0"/>
    <n v="0"/>
    <n v="0"/>
    <n v="10"/>
    <x v="0"/>
    <n v="0"/>
    <x v="41"/>
    <s v="294-1575"/>
    <s v="Male"/>
    <x v="45"/>
    <s v="No"/>
    <s v="Yes"/>
    <s v="No"/>
    <x v="2"/>
    <n v="0"/>
    <s v="No"/>
    <x v="0"/>
    <s v="Direct Debit"/>
    <n v="11"/>
    <n v="46"/>
    <x v="2"/>
    <x v="10"/>
    <n v="1"/>
    <n v="1"/>
    <x v="1"/>
  </r>
  <r>
    <s v="2875-NDQU"/>
    <s v="Yes"/>
    <x v="55"/>
    <n v="24"/>
    <n v="70.7"/>
    <n v="0"/>
    <n v="0"/>
    <s v="No"/>
    <x v="0"/>
    <n v="0"/>
    <n v="4"/>
    <n v="4"/>
    <x v="0"/>
    <n v="0"/>
    <x v="46"/>
    <s v="361-8922"/>
    <s v="Female"/>
    <x v="38"/>
    <s v="No"/>
    <s v="No"/>
    <s v="No"/>
    <x v="0"/>
    <n v="0"/>
    <s v="No"/>
    <x v="1"/>
    <s v="Credit Card"/>
    <n v="36"/>
    <n v="428"/>
    <x v="2"/>
    <x v="7"/>
    <n v="1"/>
    <n v="1"/>
    <x v="0"/>
  </r>
  <r>
    <s v="2857-CAEJ"/>
    <s v="Yes"/>
    <x v="50"/>
    <n v="50"/>
    <n v="165.2"/>
    <n v="0"/>
    <n v="0"/>
    <s v="No"/>
    <x v="0"/>
    <n v="0"/>
    <n v="4"/>
    <n v="5"/>
    <x v="0"/>
    <n v="0"/>
    <x v="39"/>
    <s v="298-8055"/>
    <s v="Female"/>
    <x v="45"/>
    <s v="No"/>
    <s v="Yes"/>
    <s v="No"/>
    <x v="2"/>
    <n v="0"/>
    <s v="No"/>
    <x v="0"/>
    <s v="Credit Card"/>
    <n v="32"/>
    <n v="435"/>
    <x v="2"/>
    <x v="7"/>
    <n v="1"/>
    <n v="1"/>
    <x v="1"/>
  </r>
  <r>
    <s v="8627-ELIR"/>
    <s v="Yes"/>
    <x v="74"/>
    <n v="46"/>
    <n v="108.5"/>
    <n v="0"/>
    <n v="0"/>
    <s v="No"/>
    <x v="1"/>
    <n v="0"/>
    <n v="4"/>
    <n v="10"/>
    <x v="0"/>
    <n v="0"/>
    <x v="10"/>
    <s v="279-8181"/>
    <s v="Male"/>
    <x v="23"/>
    <s v="Yes"/>
    <s v="No"/>
    <s v="No"/>
    <x v="1"/>
    <n v="0"/>
    <s v="No"/>
    <x v="0"/>
    <s v="Direct Debit"/>
    <n v="34"/>
    <n v="229"/>
    <x v="4"/>
    <x v="10"/>
    <n v="1"/>
    <n v="1"/>
    <x v="1"/>
  </r>
  <r>
    <s v="8354-ZVGW"/>
    <s v="Yes"/>
    <x v="20"/>
    <n v="50"/>
    <n v="160.5"/>
    <n v="0"/>
    <n v="0"/>
    <s v="No"/>
    <x v="0"/>
    <n v="0"/>
    <n v="5"/>
    <n v="8"/>
    <x v="0"/>
    <n v="0"/>
    <x v="42"/>
    <s v="305-1977"/>
    <s v="Male"/>
    <x v="6"/>
    <s v="Yes"/>
    <s v="No"/>
    <s v="No"/>
    <x v="1"/>
    <n v="0"/>
    <s v="No"/>
    <x v="0"/>
    <s v="Direct Debit"/>
    <n v="56"/>
    <n v="745"/>
    <x v="4"/>
    <x v="17"/>
    <n v="1"/>
    <n v="1"/>
    <x v="1"/>
  </r>
  <r>
    <s v="7204-XRGR"/>
    <s v="Yes"/>
    <x v="30"/>
    <n v="12"/>
    <n v="29.6"/>
    <n v="0"/>
    <n v="0"/>
    <s v="No"/>
    <x v="0"/>
    <n v="0"/>
    <n v="0"/>
    <n v="14"/>
    <x v="0"/>
    <n v="0"/>
    <x v="1"/>
    <s v="357-9404"/>
    <s v="Male"/>
    <x v="55"/>
    <s v="No"/>
    <s v="Yes"/>
    <s v="No"/>
    <x v="2"/>
    <n v="0"/>
    <s v="No"/>
    <x v="0"/>
    <s v="Direct Debit"/>
    <n v="38"/>
    <n v="111"/>
    <x v="1"/>
    <x v="3"/>
    <n v="1"/>
    <n v="1"/>
    <x v="2"/>
  </r>
  <r>
    <s v="2740-EDRN"/>
    <s v="Yes"/>
    <x v="53"/>
    <n v="49"/>
    <n v="110.2"/>
    <n v="0"/>
    <n v="0"/>
    <s v="No"/>
    <x v="0"/>
    <n v="0"/>
    <n v="1"/>
    <n v="15"/>
    <x v="1"/>
    <n v="62"/>
    <x v="35"/>
    <s v="281-8493"/>
    <s v="Male"/>
    <x v="6"/>
    <s v="Yes"/>
    <s v="No"/>
    <s v="No"/>
    <x v="1"/>
    <n v="0"/>
    <s v="No"/>
    <x v="0"/>
    <s v="Direct Debit"/>
    <n v="42"/>
    <n v="664"/>
    <x v="1"/>
    <x v="4"/>
    <n v="1"/>
    <n v="1"/>
    <x v="2"/>
  </r>
  <r>
    <s v="5375-EBOI"/>
    <s v="Yes"/>
    <x v="33"/>
    <n v="266"/>
    <n v="642.4"/>
    <n v="0"/>
    <n v="0"/>
    <s v="No"/>
    <x v="0"/>
    <n v="0"/>
    <n v="1"/>
    <n v="26"/>
    <x v="0"/>
    <n v="0"/>
    <x v="17"/>
    <s v="378-2385"/>
    <s v="Male"/>
    <x v="33"/>
    <s v="Yes"/>
    <s v="No"/>
    <s v="No"/>
    <x v="1"/>
    <n v="0"/>
    <s v="Yes"/>
    <x v="1"/>
    <s v="Credit Card"/>
    <n v="30"/>
    <n v="1932"/>
    <x v="1"/>
    <x v="15"/>
    <n v="1"/>
    <n v="1"/>
    <x v="2"/>
  </r>
  <r>
    <s v="8580-BMIS"/>
    <s v="Yes"/>
    <x v="36"/>
    <n v="81"/>
    <n v="209.2"/>
    <n v="0"/>
    <n v="0"/>
    <s v="No"/>
    <x v="0"/>
    <n v="0"/>
    <n v="1"/>
    <n v="17"/>
    <x v="0"/>
    <n v="0"/>
    <x v="5"/>
    <s v="362-2965"/>
    <s v="Female"/>
    <x v="19"/>
    <s v="Yes"/>
    <s v="No"/>
    <s v="No"/>
    <x v="1"/>
    <n v="0"/>
    <s v="Yes"/>
    <x v="0"/>
    <s v="Direct Debit"/>
    <n v="35"/>
    <n v="1476"/>
    <x v="1"/>
    <x v="1"/>
    <n v="1"/>
    <n v="1"/>
    <x v="2"/>
  </r>
  <r>
    <s v="7262-WZBF"/>
    <s v="Yes"/>
    <x v="68"/>
    <n v="19"/>
    <n v="44.4"/>
    <n v="0"/>
    <n v="0"/>
    <s v="No"/>
    <x v="0"/>
    <n v="0"/>
    <n v="5"/>
    <n v="14"/>
    <x v="0"/>
    <n v="0"/>
    <x v="3"/>
    <s v="332-4177"/>
    <s v="Male"/>
    <x v="10"/>
    <s v="No"/>
    <s v="No"/>
    <s v="No"/>
    <x v="0"/>
    <n v="0"/>
    <s v="No"/>
    <x v="0"/>
    <s v="Direct Debit"/>
    <n v="45"/>
    <n v="249"/>
    <x v="1"/>
    <x v="3"/>
    <n v="1"/>
    <n v="1"/>
    <x v="2"/>
  </r>
  <r>
    <s v="2435-XSYR"/>
    <s v="Yes"/>
    <x v="22"/>
    <n v="88"/>
    <n v="264.10000000000002"/>
    <n v="0"/>
    <n v="0"/>
    <s v="No"/>
    <x v="0"/>
    <n v="0"/>
    <n v="3"/>
    <n v="6"/>
    <x v="0"/>
    <n v="0"/>
    <x v="31"/>
    <s v="290-8327"/>
    <s v="Male"/>
    <x v="65"/>
    <s v="No"/>
    <s v="Yes"/>
    <s v="No"/>
    <x v="2"/>
    <n v="0"/>
    <s v="Yes"/>
    <x v="0"/>
    <s v="Direct Debit"/>
    <n v="65"/>
    <n v="3411"/>
    <x v="1"/>
    <x v="3"/>
    <n v="1"/>
    <n v="1"/>
    <x v="1"/>
  </r>
  <r>
    <s v="9200-JOUX"/>
    <s v="Yes"/>
    <x v="48"/>
    <n v="26"/>
    <n v="72.5"/>
    <n v="0"/>
    <n v="0"/>
    <s v="No"/>
    <x v="0"/>
    <n v="0"/>
    <n v="0"/>
    <n v="12"/>
    <x v="0"/>
    <n v="0"/>
    <x v="25"/>
    <s v="403-7359"/>
    <s v="Female"/>
    <x v="51"/>
    <s v="No"/>
    <s v="No"/>
    <s v="No"/>
    <x v="0"/>
    <n v="0"/>
    <s v="No"/>
    <x v="0"/>
    <s v="Direct Debit"/>
    <n v="50"/>
    <n v="240"/>
    <x v="1"/>
    <x v="4"/>
    <n v="1"/>
    <n v="1"/>
    <x v="2"/>
  </r>
  <r>
    <s v="4764-KMWU"/>
    <s v="Yes"/>
    <x v="23"/>
    <n v="300"/>
    <n v="727.9"/>
    <n v="0"/>
    <n v="0"/>
    <s v="No"/>
    <x v="0"/>
    <n v="0"/>
    <n v="4"/>
    <n v="24"/>
    <x v="0"/>
    <n v="0"/>
    <x v="47"/>
    <s v="276-5934"/>
    <s v="Male"/>
    <x v="53"/>
    <s v="Yes"/>
    <s v="No"/>
    <s v="No"/>
    <x v="1"/>
    <n v="0"/>
    <s v="Yes"/>
    <x v="1"/>
    <s v="Direct Debit"/>
    <n v="56"/>
    <n v="3708"/>
    <x v="1"/>
    <x v="4"/>
    <n v="1"/>
    <n v="1"/>
    <x v="2"/>
  </r>
  <r>
    <s v="2132-JBIW"/>
    <s v="Yes"/>
    <x v="30"/>
    <n v="9"/>
    <n v="21.2"/>
    <n v="0"/>
    <n v="0"/>
    <s v="No"/>
    <x v="0"/>
    <n v="0"/>
    <n v="5"/>
    <n v="5"/>
    <x v="1"/>
    <n v="4"/>
    <x v="35"/>
    <s v="385-9748"/>
    <s v="Female"/>
    <x v="58"/>
    <s v="No"/>
    <s v="No"/>
    <s v="No"/>
    <x v="0"/>
    <n v="0"/>
    <s v="No"/>
    <x v="0"/>
    <s v="Credit Card"/>
    <n v="49"/>
    <n v="129"/>
    <x v="1"/>
    <x v="4"/>
    <n v="1"/>
    <n v="1"/>
    <x v="1"/>
  </r>
  <r>
    <s v="6859-DKXU"/>
    <s v="Yes"/>
    <x v="32"/>
    <n v="44"/>
    <n v="85.7"/>
    <n v="0"/>
    <n v="0"/>
    <s v="No"/>
    <x v="0"/>
    <n v="0"/>
    <n v="3"/>
    <n v="9"/>
    <x v="0"/>
    <n v="0"/>
    <x v="22"/>
    <s v="287-10160"/>
    <s v="Male"/>
    <x v="8"/>
    <s v="No"/>
    <s v="No"/>
    <s v="No"/>
    <x v="0"/>
    <n v="0"/>
    <s v="No"/>
    <x v="0"/>
    <s v="Direct Debit"/>
    <n v="35"/>
    <n v="373"/>
    <x v="1"/>
    <x v="15"/>
    <n v="1"/>
    <n v="1"/>
    <x v="1"/>
  </r>
  <r>
    <s v="9200-YNDX"/>
    <s v="Yes"/>
    <x v="36"/>
    <n v="110"/>
    <n v="381"/>
    <n v="0"/>
    <n v="0"/>
    <s v="No"/>
    <x v="0"/>
    <n v="0"/>
    <n v="2"/>
    <n v="3"/>
    <x v="0"/>
    <n v="0"/>
    <x v="24"/>
    <s v="290-10683"/>
    <s v="Female"/>
    <x v="24"/>
    <s v="No"/>
    <s v="No"/>
    <s v="No"/>
    <x v="0"/>
    <n v="0"/>
    <s v="Yes"/>
    <x v="0"/>
    <s v="Direct Debit"/>
    <n v="23"/>
    <n v="970"/>
    <x v="1"/>
    <x v="15"/>
    <n v="1"/>
    <n v="1"/>
    <x v="0"/>
  </r>
  <r>
    <s v="4268-GQBZ"/>
    <s v="Yes"/>
    <x v="10"/>
    <n v="406"/>
    <n v="831.9"/>
    <n v="0"/>
    <n v="0"/>
    <s v="No"/>
    <x v="0"/>
    <n v="0"/>
    <n v="5"/>
    <n v="10"/>
    <x v="0"/>
    <n v="0"/>
    <x v="41"/>
    <s v="292-7642"/>
    <s v="Male"/>
    <x v="60"/>
    <s v="No"/>
    <s v="Yes"/>
    <s v="No"/>
    <x v="2"/>
    <n v="0"/>
    <s v="Yes"/>
    <x v="0"/>
    <s v="Direct Debit"/>
    <n v="45"/>
    <n v="3099"/>
    <x v="1"/>
    <x v="15"/>
    <n v="1"/>
    <n v="1"/>
    <x v="1"/>
  </r>
  <r>
    <s v="1472-LCOR"/>
    <s v="Yes"/>
    <x v="56"/>
    <n v="132"/>
    <n v="334.9"/>
    <n v="0"/>
    <n v="0"/>
    <s v="No"/>
    <x v="0"/>
    <n v="0"/>
    <n v="5"/>
    <n v="6"/>
    <x v="0"/>
    <n v="0"/>
    <x v="11"/>
    <s v="344-8538"/>
    <s v="Male"/>
    <x v="47"/>
    <s v="No"/>
    <s v="Yes"/>
    <s v="No"/>
    <x v="2"/>
    <n v="0"/>
    <s v="No"/>
    <x v="0"/>
    <s v="Direct Debit"/>
    <n v="57"/>
    <n v="1469"/>
    <x v="1"/>
    <x v="1"/>
    <n v="1"/>
    <n v="1"/>
    <x v="1"/>
  </r>
  <r>
    <s v="1526-SPDQ"/>
    <s v="Yes"/>
    <x v="40"/>
    <n v="318"/>
    <n v="675.8"/>
    <n v="0"/>
    <n v="0"/>
    <s v="No"/>
    <x v="0"/>
    <n v="0"/>
    <n v="2"/>
    <n v="7"/>
    <x v="0"/>
    <n v="0"/>
    <x v="8"/>
    <s v="296-10452"/>
    <s v="Male"/>
    <x v="34"/>
    <s v="No"/>
    <s v="Yes"/>
    <s v="No"/>
    <x v="2"/>
    <n v="0"/>
    <s v="Yes"/>
    <x v="1"/>
    <s v="Direct Debit"/>
    <n v="50"/>
    <n v="3357"/>
    <x v="1"/>
    <x v="1"/>
    <n v="1"/>
    <n v="1"/>
    <x v="1"/>
  </r>
  <r>
    <s v="4312-BCKL"/>
    <s v="Yes"/>
    <x v="40"/>
    <n v="232"/>
    <n v="608.70000000000005"/>
    <n v="0"/>
    <n v="0"/>
    <s v="No"/>
    <x v="0"/>
    <n v="0"/>
    <n v="1"/>
    <n v="24"/>
    <x v="0"/>
    <n v="0"/>
    <x v="50"/>
    <s v="399-5524"/>
    <s v="Female"/>
    <x v="17"/>
    <s v="Yes"/>
    <s v="No"/>
    <s v="No"/>
    <x v="1"/>
    <n v="0"/>
    <s v="Yes"/>
    <x v="2"/>
    <s v="Direct Debit"/>
    <n v="46"/>
    <n v="3096"/>
    <x v="5"/>
    <x v="11"/>
    <n v="1"/>
    <n v="1"/>
    <x v="2"/>
  </r>
  <r>
    <s v="8329-IUWI"/>
    <s v="Yes"/>
    <x v="13"/>
    <n v="159"/>
    <n v="367.6"/>
    <n v="0"/>
    <n v="0"/>
    <s v="No"/>
    <x v="0"/>
    <n v="0"/>
    <n v="2"/>
    <n v="5"/>
    <x v="1"/>
    <n v="19"/>
    <x v="3"/>
    <s v="314-7762"/>
    <s v="Male"/>
    <x v="57"/>
    <s v="No"/>
    <s v="Yes"/>
    <s v="No"/>
    <x v="2"/>
    <n v="0"/>
    <s v="No"/>
    <x v="0"/>
    <s v="Direct Debit"/>
    <n v="13"/>
    <n v="375"/>
    <x v="4"/>
    <x v="9"/>
    <n v="1"/>
    <n v="1"/>
    <x v="1"/>
  </r>
  <r>
    <s v="7716-EDWR"/>
    <s v="Yes"/>
    <x v="0"/>
    <n v="8"/>
    <n v="15"/>
    <n v="0"/>
    <n v="0"/>
    <s v="No"/>
    <x v="0"/>
    <n v="0"/>
    <n v="3"/>
    <n v="2"/>
    <x v="0"/>
    <n v="0"/>
    <x v="4"/>
    <s v="384-10302"/>
    <s v="Female"/>
    <x v="35"/>
    <s v="No"/>
    <s v="No"/>
    <s v="No"/>
    <x v="0"/>
    <n v="0"/>
    <s v="No"/>
    <x v="0"/>
    <s v="Paper Check"/>
    <n v="24"/>
    <n v="24"/>
    <x v="4"/>
    <x v="8"/>
    <n v="1"/>
    <n v="1"/>
    <x v="0"/>
  </r>
  <r>
    <s v="9921-QEHV"/>
    <s v="Yes"/>
    <x v="30"/>
    <n v="11"/>
    <n v="32.6"/>
    <n v="0"/>
    <n v="0"/>
    <s v="No"/>
    <x v="0"/>
    <n v="0"/>
    <n v="4"/>
    <n v="9"/>
    <x v="0"/>
    <n v="0"/>
    <x v="3"/>
    <s v="323-10028"/>
    <s v="Male"/>
    <x v="17"/>
    <s v="Yes"/>
    <s v="No"/>
    <s v="No"/>
    <x v="1"/>
    <n v="0"/>
    <s v="Yes"/>
    <x v="0"/>
    <s v="Paper Check"/>
    <n v="15"/>
    <n v="47"/>
    <x v="1"/>
    <x v="1"/>
    <n v="1"/>
    <n v="1"/>
    <x v="1"/>
  </r>
  <r>
    <s v="3018-WPIC"/>
    <s v="Yes"/>
    <x v="13"/>
    <n v="69"/>
    <n v="224.8"/>
    <n v="0"/>
    <n v="0"/>
    <s v="No"/>
    <x v="0"/>
    <n v="0"/>
    <n v="1"/>
    <n v="7"/>
    <x v="0"/>
    <n v="0"/>
    <x v="14"/>
    <s v="399-7570"/>
    <s v="Male"/>
    <x v="34"/>
    <s v="No"/>
    <s v="Yes"/>
    <s v="No"/>
    <x v="2"/>
    <n v="0"/>
    <s v="No"/>
    <x v="0"/>
    <s v="Direct Debit"/>
    <n v="56"/>
    <n v="1578"/>
    <x v="1"/>
    <x v="3"/>
    <n v="1"/>
    <n v="1"/>
    <x v="1"/>
  </r>
  <r>
    <s v="6445-MGCP"/>
    <s v="Yes"/>
    <x v="28"/>
    <n v="100"/>
    <n v="213.1"/>
    <n v="0"/>
    <n v="0"/>
    <s v="No"/>
    <x v="0"/>
    <n v="0"/>
    <n v="4"/>
    <n v="7"/>
    <x v="0"/>
    <n v="0"/>
    <x v="49"/>
    <s v="308-2502"/>
    <s v="Female"/>
    <x v="32"/>
    <s v="No"/>
    <s v="No"/>
    <s v="No"/>
    <x v="0"/>
    <n v="0"/>
    <s v="Yes"/>
    <x v="0"/>
    <s v="Direct Debit"/>
    <n v="34"/>
    <n v="1202"/>
    <x v="4"/>
    <x v="12"/>
    <n v="1"/>
    <n v="1"/>
    <x v="1"/>
  </r>
  <r>
    <s v="1445-FTXD"/>
    <s v="Yes"/>
    <x v="0"/>
    <n v="2"/>
    <n v="7"/>
    <n v="0"/>
    <n v="0"/>
    <s v="No"/>
    <x v="0"/>
    <n v="0"/>
    <n v="3"/>
    <n v="6"/>
    <x v="0"/>
    <n v="0"/>
    <x v="32"/>
    <s v="390-4164"/>
    <s v="Male"/>
    <x v="10"/>
    <s v="No"/>
    <s v="No"/>
    <s v="No"/>
    <x v="0"/>
    <n v="0"/>
    <s v="No"/>
    <x v="0"/>
    <s v="Paper Check"/>
    <n v="30"/>
    <n v="30"/>
    <x v="1"/>
    <x v="3"/>
    <n v="1"/>
    <n v="1"/>
    <x v="1"/>
  </r>
  <r>
    <s v="8749-BNCD"/>
    <s v="Yes"/>
    <x v="15"/>
    <n v="8"/>
    <n v="24.4"/>
    <n v="0"/>
    <n v="0"/>
    <s v="No"/>
    <x v="0"/>
    <n v="0"/>
    <n v="5"/>
    <n v="1"/>
    <x v="0"/>
    <n v="0"/>
    <x v="33"/>
    <s v="365-3233"/>
    <s v="Male"/>
    <x v="43"/>
    <s v="No"/>
    <s v="Yes"/>
    <s v="No"/>
    <x v="2"/>
    <n v="0"/>
    <s v="Yes"/>
    <x v="0"/>
    <s v="Direct Debit"/>
    <n v="59"/>
    <n v="110"/>
    <x v="1"/>
    <x v="3"/>
    <n v="1"/>
    <n v="1"/>
    <x v="0"/>
  </r>
  <r>
    <s v="7062-FUCZ"/>
    <s v="Yes"/>
    <x v="0"/>
    <n v="4"/>
    <n v="10"/>
    <n v="0"/>
    <n v="0"/>
    <s v="No"/>
    <x v="0"/>
    <n v="0"/>
    <n v="2"/>
    <n v="7"/>
    <x v="0"/>
    <n v="0"/>
    <x v="26"/>
    <s v="311-6924"/>
    <s v="Male"/>
    <x v="9"/>
    <s v="No"/>
    <s v="No"/>
    <s v="No"/>
    <x v="0"/>
    <n v="0"/>
    <s v="No"/>
    <x v="0"/>
    <s v="Direct Debit"/>
    <n v="10"/>
    <n v="10"/>
    <x v="5"/>
    <x v="11"/>
    <n v="1"/>
    <n v="1"/>
    <x v="1"/>
  </r>
  <r>
    <s v="5524-UCZB"/>
    <s v="Yes"/>
    <x v="0"/>
    <n v="1"/>
    <n v="4"/>
    <n v="0"/>
    <n v="0"/>
    <s v="No"/>
    <x v="0"/>
    <n v="0"/>
    <n v="3"/>
    <n v="23"/>
    <x v="0"/>
    <n v="0"/>
    <x v="20"/>
    <s v="338-4609"/>
    <s v="Male"/>
    <x v="6"/>
    <s v="Yes"/>
    <s v="No"/>
    <s v="No"/>
    <x v="1"/>
    <n v="0"/>
    <s v="No"/>
    <x v="0"/>
    <s v="Paper Check"/>
    <n v="19"/>
    <n v="19"/>
    <x v="4"/>
    <x v="9"/>
    <n v="1"/>
    <n v="1"/>
    <x v="2"/>
  </r>
  <r>
    <s v="4733-GGZM"/>
    <s v="Yes"/>
    <x v="25"/>
    <n v="315"/>
    <n v="716.9"/>
    <n v="0"/>
    <n v="0"/>
    <s v="No"/>
    <x v="0"/>
    <n v="0"/>
    <n v="5"/>
    <n v="16"/>
    <x v="0"/>
    <n v="0"/>
    <x v="41"/>
    <s v="289-8017"/>
    <s v="Female"/>
    <x v="4"/>
    <s v="Yes"/>
    <s v="No"/>
    <s v="No"/>
    <x v="1"/>
    <n v="0"/>
    <s v="No"/>
    <x v="0"/>
    <s v="Direct Debit"/>
    <n v="59"/>
    <n v="3553"/>
    <x v="4"/>
    <x v="8"/>
    <n v="1"/>
    <n v="1"/>
    <x v="2"/>
  </r>
  <r>
    <s v="3884-FHBV"/>
    <s v="Yes"/>
    <x v="30"/>
    <n v="15"/>
    <n v="35.799999999999997"/>
    <n v="0"/>
    <n v="0"/>
    <s v="No"/>
    <x v="0"/>
    <n v="0"/>
    <n v="4"/>
    <n v="2"/>
    <x v="0"/>
    <n v="0"/>
    <x v="43"/>
    <s v="274-6898"/>
    <s v="Female"/>
    <x v="1"/>
    <s v="No"/>
    <s v="No"/>
    <s v="No"/>
    <x v="0"/>
    <n v="0"/>
    <s v="No"/>
    <x v="0"/>
    <s v="Paper Check"/>
    <n v="18"/>
    <n v="55"/>
    <x v="4"/>
    <x v="20"/>
    <n v="1"/>
    <n v="1"/>
    <x v="0"/>
  </r>
  <r>
    <s v="6049-QTJK"/>
    <s v="Yes"/>
    <x v="0"/>
    <n v="4"/>
    <n v="11"/>
    <n v="0"/>
    <n v="0"/>
    <s v="No"/>
    <x v="0"/>
    <n v="0"/>
    <n v="0"/>
    <n v="1"/>
    <x v="0"/>
    <n v="0"/>
    <x v="11"/>
    <s v="291-5689"/>
    <s v="Female"/>
    <x v="31"/>
    <s v="No"/>
    <s v="No"/>
    <s v="No"/>
    <x v="0"/>
    <n v="0"/>
    <s v="No"/>
    <x v="0"/>
    <s v="Direct Debit"/>
    <n v="33"/>
    <n v="33"/>
    <x v="1"/>
    <x v="3"/>
    <n v="1"/>
    <n v="1"/>
    <x v="0"/>
  </r>
  <r>
    <s v="6015-ZYYT"/>
    <s v="Yes"/>
    <x v="0"/>
    <n v="7"/>
    <n v="10"/>
    <n v="0"/>
    <n v="0"/>
    <s v="No"/>
    <x v="0"/>
    <n v="0"/>
    <n v="1"/>
    <n v="8"/>
    <x v="0"/>
    <n v="0"/>
    <x v="0"/>
    <s v="278-2845"/>
    <s v="Female"/>
    <x v="13"/>
    <s v="No"/>
    <s v="Yes"/>
    <s v="No"/>
    <x v="2"/>
    <n v="0"/>
    <s v="No"/>
    <x v="0"/>
    <s v="Direct Debit"/>
    <n v="40"/>
    <n v="40"/>
    <x v="2"/>
    <x v="7"/>
    <n v="1"/>
    <n v="1"/>
    <x v="1"/>
  </r>
  <r>
    <s v="4418-XFVA"/>
    <s v="Yes"/>
    <x v="15"/>
    <n v="8"/>
    <n v="19.8"/>
    <n v="0"/>
    <n v="0"/>
    <s v="No"/>
    <x v="0"/>
    <n v="0"/>
    <n v="0"/>
    <n v="2"/>
    <x v="1"/>
    <n v="22"/>
    <x v="22"/>
    <s v="316-8313"/>
    <s v="Male"/>
    <x v="45"/>
    <s v="No"/>
    <s v="Yes"/>
    <s v="No"/>
    <x v="2"/>
    <n v="0"/>
    <s v="No"/>
    <x v="0"/>
    <s v="Credit Card"/>
    <n v="49"/>
    <n v="87"/>
    <x v="1"/>
    <x v="3"/>
    <n v="1"/>
    <n v="1"/>
    <x v="0"/>
  </r>
  <r>
    <s v="8215-XPKN"/>
    <s v="Yes"/>
    <x v="39"/>
    <n v="54"/>
    <n v="119.2"/>
    <n v="0"/>
    <n v="0"/>
    <s v="No"/>
    <x v="0"/>
    <n v="0"/>
    <n v="2"/>
    <n v="1"/>
    <x v="0"/>
    <n v="0"/>
    <x v="37"/>
    <s v="311-3348"/>
    <s v="Female"/>
    <x v="26"/>
    <s v="No"/>
    <s v="No"/>
    <s v="No"/>
    <x v="0"/>
    <n v="0"/>
    <s v="Yes"/>
    <x v="0"/>
    <s v="Direct Debit"/>
    <n v="54"/>
    <n v="1616"/>
    <x v="1"/>
    <x v="4"/>
    <n v="1"/>
    <n v="1"/>
    <x v="0"/>
  </r>
  <r>
    <s v="5063-TAAO"/>
    <s v="Yes"/>
    <x v="22"/>
    <n v="149"/>
    <n v="319.10000000000002"/>
    <n v="0"/>
    <n v="0"/>
    <s v="No"/>
    <x v="0"/>
    <n v="0"/>
    <n v="3"/>
    <n v="10"/>
    <x v="0"/>
    <n v="0"/>
    <x v="22"/>
    <s v="355-3866"/>
    <s v="Female"/>
    <x v="22"/>
    <s v="Yes"/>
    <s v="No"/>
    <s v="No"/>
    <x v="1"/>
    <n v="0"/>
    <s v="No"/>
    <x v="1"/>
    <s v="Credit Card"/>
    <n v="51"/>
    <n v="2724"/>
    <x v="1"/>
    <x v="15"/>
    <n v="1"/>
    <n v="1"/>
    <x v="1"/>
  </r>
  <r>
    <s v="6199-ZJVC"/>
    <s v="Yes"/>
    <x v="15"/>
    <n v="3"/>
    <n v="8.1999999999999993"/>
    <n v="0"/>
    <n v="0"/>
    <s v="No"/>
    <x v="0"/>
    <n v="0"/>
    <n v="3"/>
    <n v="10"/>
    <x v="0"/>
    <n v="0"/>
    <x v="32"/>
    <s v="284-4133"/>
    <s v="Male"/>
    <x v="42"/>
    <s v="Yes"/>
    <s v="No"/>
    <s v="No"/>
    <x v="1"/>
    <n v="0"/>
    <s v="Yes"/>
    <x v="0"/>
    <s v="Paper Check"/>
    <n v="28"/>
    <n v="57"/>
    <x v="1"/>
    <x v="1"/>
    <n v="1"/>
    <n v="1"/>
    <x v="1"/>
  </r>
  <r>
    <s v="8519-JSVY"/>
    <s v="Yes"/>
    <x v="20"/>
    <n v="87"/>
    <n v="172.8"/>
    <n v="0"/>
    <n v="0"/>
    <s v="No"/>
    <x v="0"/>
    <n v="0"/>
    <n v="3"/>
    <n v="7"/>
    <x v="0"/>
    <n v="0"/>
    <x v="46"/>
    <s v="341-5820"/>
    <s v="Male"/>
    <x v="20"/>
    <s v="No"/>
    <s v="No"/>
    <s v="No"/>
    <x v="0"/>
    <n v="0"/>
    <s v="Yes"/>
    <x v="0"/>
    <s v="Credit Card"/>
    <n v="42"/>
    <n v="552"/>
    <x v="1"/>
    <x v="3"/>
    <n v="1"/>
    <n v="1"/>
    <x v="1"/>
  </r>
  <r>
    <s v="5685-CXLT"/>
    <s v="Yes"/>
    <x v="66"/>
    <n v="75"/>
    <n v="185.4"/>
    <n v="0"/>
    <n v="0"/>
    <s v="No"/>
    <x v="0"/>
    <n v="0"/>
    <n v="3"/>
    <n v="1"/>
    <x v="0"/>
    <n v="0"/>
    <x v="26"/>
    <s v="321-3483"/>
    <s v="Male"/>
    <x v="26"/>
    <s v="No"/>
    <s v="No"/>
    <s v="No"/>
    <x v="0"/>
    <n v="0"/>
    <s v="Yes"/>
    <x v="0"/>
    <s v="Credit Card"/>
    <n v="33"/>
    <n v="618"/>
    <x v="1"/>
    <x v="3"/>
    <n v="1"/>
    <n v="1"/>
    <x v="0"/>
  </r>
  <r>
    <s v="1811-NHHY"/>
    <s v="Yes"/>
    <x v="17"/>
    <n v="256"/>
    <n v="710.9"/>
    <n v="0"/>
    <n v="0"/>
    <s v="No"/>
    <x v="0"/>
    <n v="0"/>
    <n v="5"/>
    <n v="2"/>
    <x v="0"/>
    <n v="0"/>
    <x v="28"/>
    <s v="385-4891"/>
    <s v="Female"/>
    <x v="62"/>
    <s v="No"/>
    <s v="Yes"/>
    <s v="No"/>
    <x v="2"/>
    <n v="0"/>
    <s v="No"/>
    <x v="0"/>
    <s v="Direct Debit"/>
    <n v="49"/>
    <n v="2327"/>
    <x v="1"/>
    <x v="4"/>
    <n v="1"/>
    <n v="1"/>
    <x v="0"/>
  </r>
  <r>
    <s v="4136-QNAW"/>
    <s v="Yes"/>
    <x v="48"/>
    <n v="12"/>
    <n v="28.9"/>
    <n v="0"/>
    <n v="0"/>
    <s v="No"/>
    <x v="0"/>
    <n v="0"/>
    <n v="0"/>
    <n v="4"/>
    <x v="1"/>
    <n v="3"/>
    <x v="15"/>
    <s v="288-7743"/>
    <s v="Female"/>
    <x v="10"/>
    <s v="No"/>
    <s v="No"/>
    <s v="No"/>
    <x v="0"/>
    <n v="0"/>
    <s v="No"/>
    <x v="0"/>
    <s v="Credit Card"/>
    <n v="35"/>
    <n v="169"/>
    <x v="1"/>
    <x v="4"/>
    <n v="1"/>
    <n v="1"/>
    <x v="0"/>
  </r>
  <r>
    <s v="5800-OPUS"/>
    <s v="Yes"/>
    <x v="22"/>
    <n v="131"/>
    <n v="374.1"/>
    <n v="0"/>
    <n v="0"/>
    <s v="No"/>
    <x v="0"/>
    <n v="0"/>
    <n v="2"/>
    <n v="5"/>
    <x v="0"/>
    <n v="0"/>
    <x v="29"/>
    <s v="354-4791"/>
    <s v="Male"/>
    <x v="13"/>
    <s v="No"/>
    <s v="Yes"/>
    <s v="No"/>
    <x v="2"/>
    <n v="0"/>
    <s v="Yes"/>
    <x v="0"/>
    <s v="Direct Debit"/>
    <n v="48"/>
    <n v="2578"/>
    <x v="1"/>
    <x v="4"/>
    <n v="1"/>
    <n v="1"/>
    <x v="1"/>
  </r>
  <r>
    <s v="7737-BAAR"/>
    <s v="Yes"/>
    <x v="2"/>
    <n v="288"/>
    <n v="614"/>
    <n v="0"/>
    <n v="0"/>
    <s v="No"/>
    <x v="0"/>
    <n v="0"/>
    <n v="1"/>
    <n v="10"/>
    <x v="0"/>
    <n v="0"/>
    <x v="10"/>
    <s v="348-6522"/>
    <s v="Female"/>
    <x v="6"/>
    <s v="Yes"/>
    <s v="No"/>
    <s v="No"/>
    <x v="1"/>
    <n v="0"/>
    <s v="No"/>
    <x v="0"/>
    <s v="Direct Debit"/>
    <n v="26"/>
    <n v="1160"/>
    <x v="1"/>
    <x v="15"/>
    <n v="1"/>
    <n v="1"/>
    <x v="1"/>
  </r>
  <r>
    <s v="2951-FYJC"/>
    <s v="Yes"/>
    <x v="51"/>
    <n v="128"/>
    <n v="333.3"/>
    <n v="0"/>
    <n v="0"/>
    <s v="No"/>
    <x v="0"/>
    <n v="0"/>
    <n v="4"/>
    <n v="3"/>
    <x v="0"/>
    <n v="0"/>
    <x v="38"/>
    <s v="335-9955"/>
    <s v="Female"/>
    <x v="5"/>
    <s v="No"/>
    <s v="No"/>
    <s v="No"/>
    <x v="0"/>
    <n v="0"/>
    <s v="Yes"/>
    <x v="0"/>
    <s v="Direct Debit"/>
    <n v="47"/>
    <n v="1127"/>
    <x v="1"/>
    <x v="15"/>
    <n v="1"/>
    <n v="1"/>
    <x v="0"/>
  </r>
  <r>
    <s v="7763-KKJY"/>
    <s v="Yes"/>
    <x v="37"/>
    <n v="42"/>
    <n v="75.8"/>
    <n v="0"/>
    <n v="0"/>
    <s v="No"/>
    <x v="1"/>
    <n v="0"/>
    <n v="3"/>
    <n v="2"/>
    <x v="0"/>
    <n v="0"/>
    <x v="33"/>
    <s v="281-6164"/>
    <s v="Female"/>
    <x v="40"/>
    <s v="No"/>
    <s v="No"/>
    <s v="No"/>
    <x v="0"/>
    <n v="0"/>
    <s v="No"/>
    <x v="0"/>
    <s v="Direct Debit"/>
    <n v="43"/>
    <n v="404"/>
    <x v="1"/>
    <x v="15"/>
    <n v="1"/>
    <n v="1"/>
    <x v="0"/>
  </r>
  <r>
    <s v="2829-FKYR"/>
    <s v="Yes"/>
    <x v="5"/>
    <n v="89"/>
    <n v="236.4"/>
    <n v="0"/>
    <n v="0"/>
    <s v="No"/>
    <x v="0"/>
    <n v="0"/>
    <n v="2"/>
    <n v="2"/>
    <x v="0"/>
    <n v="0"/>
    <x v="25"/>
    <s v="329-3078"/>
    <s v="Female"/>
    <x v="28"/>
    <s v="No"/>
    <s v="No"/>
    <s v="No"/>
    <x v="0"/>
    <n v="0"/>
    <s v="Yes"/>
    <x v="0"/>
    <s v="Credit Card"/>
    <n v="49"/>
    <n v="829"/>
    <x v="1"/>
    <x v="1"/>
    <n v="1"/>
    <n v="1"/>
    <x v="0"/>
  </r>
  <r>
    <s v="5519-GGFL"/>
    <s v="Yes"/>
    <x v="74"/>
    <n v="22"/>
    <n v="52.1"/>
    <n v="0"/>
    <n v="0"/>
    <s v="No"/>
    <x v="1"/>
    <n v="0"/>
    <n v="0"/>
    <n v="0"/>
    <x v="1"/>
    <n v="0"/>
    <x v="4"/>
    <s v="241-3266"/>
    <s v="Male"/>
    <x v="2"/>
    <s v="No"/>
    <s v="No"/>
    <s v="No"/>
    <x v="0"/>
    <n v="0"/>
    <s v="No"/>
    <x v="0"/>
    <s v="Paper Check"/>
    <n v="13"/>
    <n v="83"/>
    <x v="1"/>
    <x v="1"/>
    <n v="1"/>
    <n v="1"/>
    <x v="0"/>
  </r>
  <r>
    <s v="5934-PHKI"/>
    <s v="Yes"/>
    <x v="30"/>
    <n v="8"/>
    <n v="32.5"/>
    <n v="0"/>
    <n v="0"/>
    <s v="No"/>
    <x v="0"/>
    <n v="0"/>
    <n v="1"/>
    <n v="0"/>
    <x v="1"/>
    <n v="0"/>
    <x v="23"/>
    <s v="355-4801"/>
    <s v="Male"/>
    <x v="58"/>
    <s v="No"/>
    <s v="No"/>
    <s v="No"/>
    <x v="0"/>
    <n v="0"/>
    <s v="No"/>
    <x v="0"/>
    <s v="Paper Check"/>
    <n v="11"/>
    <n v="36"/>
    <x v="5"/>
    <x v="11"/>
    <n v="1"/>
    <n v="1"/>
    <x v="0"/>
  </r>
  <r>
    <s v="1475-YHXB"/>
    <s v="Yes"/>
    <x v="44"/>
    <n v="119"/>
    <n v="217.9"/>
    <n v="0"/>
    <n v="0"/>
    <s v="No"/>
    <x v="0"/>
    <n v="0"/>
    <n v="3"/>
    <n v="3"/>
    <x v="0"/>
    <n v="0"/>
    <x v="3"/>
    <s v="303-9846"/>
    <s v="Female"/>
    <x v="1"/>
    <s v="No"/>
    <s v="No"/>
    <s v="No"/>
    <x v="0"/>
    <n v="0"/>
    <s v="Yes"/>
    <x v="0"/>
    <s v="Direct Debit"/>
    <n v="47"/>
    <n v="1467"/>
    <x v="4"/>
    <x v="9"/>
    <n v="1"/>
    <n v="1"/>
    <x v="0"/>
  </r>
  <r>
    <s v="8180-PTYX"/>
    <s v="Yes"/>
    <x v="0"/>
    <n v="2"/>
    <n v="5"/>
    <n v="0"/>
    <n v="0"/>
    <s v="No"/>
    <x v="0"/>
    <n v="0"/>
    <n v="3"/>
    <n v="1"/>
    <x v="0"/>
    <n v="0"/>
    <x v="33"/>
    <s v="308-10030"/>
    <s v="Male"/>
    <x v="21"/>
    <s v="No"/>
    <s v="No"/>
    <s v="No"/>
    <x v="0"/>
    <n v="0"/>
    <s v="No"/>
    <x v="0"/>
    <s v="Direct Debit"/>
    <n v="53"/>
    <n v="53"/>
    <x v="4"/>
    <x v="8"/>
    <n v="1"/>
    <n v="1"/>
    <x v="0"/>
  </r>
  <r>
    <s v="4891-MHUQ"/>
    <s v="Yes"/>
    <x v="0"/>
    <n v="6"/>
    <n v="15"/>
    <n v="0"/>
    <n v="0"/>
    <s v="No"/>
    <x v="0"/>
    <n v="0"/>
    <n v="0"/>
    <n v="15"/>
    <x v="0"/>
    <n v="0"/>
    <x v="44"/>
    <s v="315-9804"/>
    <s v="Female"/>
    <x v="6"/>
    <s v="Yes"/>
    <s v="No"/>
    <s v="No"/>
    <x v="1"/>
    <n v="0"/>
    <s v="No"/>
    <x v="0"/>
    <s v="Direct Debit"/>
    <n v="20"/>
    <n v="20"/>
    <x v="4"/>
    <x v="20"/>
    <n v="1"/>
    <n v="1"/>
    <x v="2"/>
  </r>
  <r>
    <s v="5062-EXPM"/>
    <s v="Yes"/>
    <x v="37"/>
    <n v="42"/>
    <n v="141.19999999999999"/>
    <n v="0"/>
    <n v="0"/>
    <s v="No"/>
    <x v="0"/>
    <n v="0"/>
    <n v="0"/>
    <n v="10"/>
    <x v="0"/>
    <n v="0"/>
    <x v="11"/>
    <s v="276-8580"/>
    <s v="Male"/>
    <x v="48"/>
    <s v="No"/>
    <s v="No"/>
    <s v="No"/>
    <x v="0"/>
    <n v="0"/>
    <s v="No"/>
    <x v="0"/>
    <s v="Direct Debit"/>
    <n v="35"/>
    <n v="326"/>
    <x v="4"/>
    <x v="6"/>
    <n v="1"/>
    <n v="1"/>
    <x v="1"/>
  </r>
  <r>
    <s v="8383-QQIE"/>
    <s v="Yes"/>
    <x v="43"/>
    <n v="21"/>
    <n v="44"/>
    <n v="0"/>
    <n v="0"/>
    <s v="No"/>
    <x v="0"/>
    <n v="0"/>
    <n v="0"/>
    <n v="24"/>
    <x v="0"/>
    <n v="0"/>
    <x v="16"/>
    <s v="362-6514"/>
    <s v="Male"/>
    <x v="12"/>
    <s v="Yes"/>
    <s v="No"/>
    <s v="No"/>
    <x v="1"/>
    <n v="0"/>
    <s v="Yes"/>
    <x v="0"/>
    <s v="Direct Debit"/>
    <n v="13"/>
    <n v="51"/>
    <x v="4"/>
    <x v="12"/>
    <n v="1"/>
    <n v="1"/>
    <x v="2"/>
  </r>
  <r>
    <s v="7878-EOSK"/>
    <s v="Yes"/>
    <x v="24"/>
    <n v="152"/>
    <n v="345.9"/>
    <n v="0"/>
    <n v="0"/>
    <s v="No"/>
    <x v="0"/>
    <n v="0"/>
    <n v="2"/>
    <n v="8"/>
    <x v="0"/>
    <n v="0"/>
    <x v="29"/>
    <s v="337-5662"/>
    <s v="Male"/>
    <x v="49"/>
    <s v="No"/>
    <s v="No"/>
    <s v="No"/>
    <x v="0"/>
    <n v="0"/>
    <s v="No"/>
    <x v="0"/>
    <s v="Direct Debit"/>
    <n v="29"/>
    <n v="1248"/>
    <x v="5"/>
    <x v="13"/>
    <n v="1"/>
    <n v="1"/>
    <x v="1"/>
  </r>
  <r>
    <s v="2940-TNDG"/>
    <s v="Yes"/>
    <x v="43"/>
    <n v="19"/>
    <n v="50.4"/>
    <n v="0"/>
    <n v="0"/>
    <s v="No"/>
    <x v="0"/>
    <n v="0"/>
    <n v="3"/>
    <n v="4"/>
    <x v="1"/>
    <n v="35"/>
    <x v="14"/>
    <s v="286-4814"/>
    <s v="Male"/>
    <x v="24"/>
    <s v="No"/>
    <s v="No"/>
    <s v="No"/>
    <x v="0"/>
    <n v="0"/>
    <s v="No"/>
    <x v="0"/>
    <s v="Direct Debit"/>
    <n v="27"/>
    <n v="97"/>
    <x v="5"/>
    <x v="14"/>
    <n v="1"/>
    <n v="1"/>
    <x v="0"/>
  </r>
  <r>
    <s v="8343-EZNR"/>
    <s v="Yes"/>
    <x v="3"/>
    <n v="25"/>
    <n v="62.9"/>
    <n v="0"/>
    <n v="0"/>
    <s v="No"/>
    <x v="0"/>
    <n v="0"/>
    <n v="0"/>
    <n v="6"/>
    <x v="0"/>
    <n v="0"/>
    <x v="3"/>
    <s v="277-7974"/>
    <s v="Female"/>
    <x v="63"/>
    <s v="No"/>
    <s v="Yes"/>
    <s v="No"/>
    <x v="2"/>
    <n v="0"/>
    <s v="No"/>
    <x v="0"/>
    <s v="Direct Debit"/>
    <n v="58"/>
    <n v="612"/>
    <x v="5"/>
    <x v="18"/>
    <n v="1"/>
    <n v="1"/>
    <x v="1"/>
  </r>
  <r>
    <s v="8660-TXBZ"/>
    <s v="Yes"/>
    <x v="35"/>
    <n v="168"/>
    <n v="571.1"/>
    <n v="0"/>
    <n v="0"/>
    <s v="No"/>
    <x v="0"/>
    <n v="0"/>
    <n v="3"/>
    <n v="9"/>
    <x v="0"/>
    <n v="0"/>
    <x v="19"/>
    <s v="298-4866"/>
    <s v="Male"/>
    <x v="3"/>
    <s v="No"/>
    <s v="No"/>
    <s v="No"/>
    <x v="0"/>
    <n v="0"/>
    <s v="Yes"/>
    <x v="1"/>
    <s v="Credit Card"/>
    <n v="62"/>
    <n v="2931"/>
    <x v="5"/>
    <x v="11"/>
    <n v="1"/>
    <n v="1"/>
    <x v="1"/>
  </r>
  <r>
    <s v="2888-LKAG"/>
    <s v="Yes"/>
    <x v="0"/>
    <n v="2"/>
    <n v="7"/>
    <n v="0"/>
    <n v="0"/>
    <s v="No"/>
    <x v="0"/>
    <n v="0"/>
    <n v="0"/>
    <n v="35"/>
    <x v="0"/>
    <n v="0"/>
    <x v="6"/>
    <s v="349-6911"/>
    <s v="Male"/>
    <x v="53"/>
    <s v="Yes"/>
    <s v="No"/>
    <s v="No"/>
    <x v="1"/>
    <n v="0"/>
    <s v="No"/>
    <x v="0"/>
    <s v="Direct Debit"/>
    <n v="52"/>
    <n v="52"/>
    <x v="4"/>
    <x v="9"/>
    <n v="1"/>
    <n v="1"/>
    <x v="2"/>
  </r>
  <r>
    <s v="9003-DQCX"/>
    <s v="Yes"/>
    <x v="43"/>
    <n v="18"/>
    <n v="42.3"/>
    <n v="0"/>
    <n v="0"/>
    <s v="No"/>
    <x v="0"/>
    <n v="0"/>
    <n v="4"/>
    <n v="36"/>
    <x v="0"/>
    <n v="0"/>
    <x v="19"/>
    <s v="360-3686"/>
    <s v="Male"/>
    <x v="59"/>
    <s v="Yes"/>
    <s v="No"/>
    <s v="No"/>
    <x v="1"/>
    <n v="0"/>
    <s v="No"/>
    <x v="0"/>
    <s v="Direct Debit"/>
    <n v="43"/>
    <n v="181"/>
    <x v="4"/>
    <x v="8"/>
    <n v="1"/>
    <n v="1"/>
    <x v="2"/>
  </r>
  <r>
    <s v="0233-CBDF"/>
    <s v="Yes"/>
    <x v="5"/>
    <n v="65"/>
    <n v="139.9"/>
    <n v="0"/>
    <n v="0"/>
    <s v="No"/>
    <x v="0"/>
    <n v="0"/>
    <n v="1"/>
    <n v="1"/>
    <x v="0"/>
    <n v="0"/>
    <x v="42"/>
    <s v="383-9140"/>
    <s v="Male"/>
    <x v="20"/>
    <s v="No"/>
    <s v="No"/>
    <s v="No"/>
    <x v="0"/>
    <n v="0"/>
    <s v="No"/>
    <x v="0"/>
    <s v="Paper Check"/>
    <n v="17"/>
    <n v="303"/>
    <x v="4"/>
    <x v="20"/>
    <n v="1"/>
    <n v="1"/>
    <x v="0"/>
  </r>
  <r>
    <s v="1837-OFRF"/>
    <s v="Yes"/>
    <x v="24"/>
    <n v="217"/>
    <n v="430.7"/>
    <n v="0"/>
    <n v="0"/>
    <s v="No"/>
    <x v="0"/>
    <n v="0"/>
    <n v="3"/>
    <n v="3"/>
    <x v="0"/>
    <n v="0"/>
    <x v="36"/>
    <s v="248-7776"/>
    <s v="Male"/>
    <x v="63"/>
    <s v="No"/>
    <s v="Yes"/>
    <s v="No"/>
    <x v="2"/>
    <n v="0"/>
    <s v="No"/>
    <x v="0"/>
    <s v="Paper Check"/>
    <n v="54"/>
    <n v="2344"/>
    <x v="4"/>
    <x v="6"/>
    <n v="1"/>
    <n v="1"/>
    <x v="0"/>
  </r>
  <r>
    <s v="7621-KAMG"/>
    <s v="Yes"/>
    <x v="11"/>
    <n v="64"/>
    <n v="209.7"/>
    <n v="0"/>
    <n v="0"/>
    <s v="No"/>
    <x v="0"/>
    <n v="0"/>
    <n v="5"/>
    <n v="4"/>
    <x v="1"/>
    <n v="43"/>
    <x v="14"/>
    <s v="344-4241"/>
    <s v="Male"/>
    <x v="37"/>
    <s v="No"/>
    <s v="No"/>
    <s v="No"/>
    <x v="0"/>
    <n v="0"/>
    <s v="No"/>
    <x v="1"/>
    <s v="Paper Check"/>
    <n v="26"/>
    <n v="551"/>
    <x v="2"/>
    <x v="7"/>
    <n v="1"/>
    <n v="1"/>
    <x v="0"/>
  </r>
  <r>
    <s v="3529-XGRD"/>
    <s v="Yes"/>
    <x v="36"/>
    <n v="238"/>
    <n v="415.7"/>
    <n v="0"/>
    <n v="0"/>
    <s v="No"/>
    <x v="0"/>
    <n v="0"/>
    <n v="1"/>
    <n v="6"/>
    <x v="0"/>
    <n v="0"/>
    <x v="47"/>
    <s v="319-8817"/>
    <s v="Male"/>
    <x v="50"/>
    <s v="No"/>
    <s v="No"/>
    <s v="No"/>
    <x v="0"/>
    <n v="0"/>
    <s v="Yes"/>
    <x v="0"/>
    <s v="Direct Debit"/>
    <n v="46"/>
    <n v="1914"/>
    <x v="3"/>
    <x v="16"/>
    <n v="1"/>
    <n v="1"/>
    <x v="1"/>
  </r>
  <r>
    <s v="4127-FOZI"/>
    <s v="Yes"/>
    <x v="17"/>
    <n v="126"/>
    <n v="373.6"/>
    <n v="0"/>
    <n v="0"/>
    <s v="No"/>
    <x v="0"/>
    <n v="0"/>
    <n v="1"/>
    <n v="15"/>
    <x v="0"/>
    <n v="0"/>
    <x v="25"/>
    <s v="294-1576"/>
    <s v="Male"/>
    <x v="29"/>
    <s v="No"/>
    <s v="Yes"/>
    <s v="No"/>
    <x v="2"/>
    <n v="0"/>
    <s v="No"/>
    <x v="0"/>
    <s v="Direct Debit"/>
    <n v="35"/>
    <n v="1628"/>
    <x v="3"/>
    <x v="5"/>
    <n v="1"/>
    <n v="1"/>
    <x v="2"/>
  </r>
  <r>
    <s v="4861-BHHD"/>
    <s v="Yes"/>
    <x v="48"/>
    <n v="13"/>
    <n v="33"/>
    <n v="0"/>
    <n v="0"/>
    <s v="No"/>
    <x v="0"/>
    <n v="0"/>
    <n v="0"/>
    <n v="6"/>
    <x v="0"/>
    <n v="0"/>
    <x v="21"/>
    <s v="256-2668"/>
    <s v="Female"/>
    <x v="37"/>
    <s v="No"/>
    <s v="No"/>
    <s v="No"/>
    <x v="0"/>
    <n v="0"/>
    <s v="No"/>
    <x v="0"/>
    <s v="Direct Debit"/>
    <n v="38"/>
    <n v="210"/>
    <x v="3"/>
    <x v="5"/>
    <n v="1"/>
    <n v="1"/>
    <x v="1"/>
  </r>
  <r>
    <s v="0817-LDOA"/>
    <s v="Yes"/>
    <x v="68"/>
    <n v="10"/>
    <n v="22.8"/>
    <n v="0"/>
    <n v="0"/>
    <s v="No"/>
    <x v="1"/>
    <n v="0"/>
    <n v="2"/>
    <n v="15"/>
    <x v="0"/>
    <n v="0"/>
    <x v="24"/>
    <s v="276-5552"/>
    <s v="Female"/>
    <x v="56"/>
    <s v="No"/>
    <s v="Yes"/>
    <s v="No"/>
    <x v="2"/>
    <n v="0"/>
    <s v="No"/>
    <x v="0"/>
    <s v="Direct Debit"/>
    <n v="59"/>
    <n v="336"/>
    <x v="3"/>
    <x v="5"/>
    <n v="1"/>
    <n v="1"/>
    <x v="2"/>
  </r>
  <r>
    <s v="6429-MTWP"/>
    <s v="Yes"/>
    <x v="0"/>
    <n v="4"/>
    <n v="10"/>
    <n v="0"/>
    <n v="0"/>
    <s v="No"/>
    <x v="0"/>
    <n v="0"/>
    <n v="1"/>
    <n v="3"/>
    <x v="0"/>
    <n v="0"/>
    <x v="48"/>
    <s v="379-9935"/>
    <s v="Female"/>
    <x v="41"/>
    <s v="No"/>
    <s v="Yes"/>
    <s v="No"/>
    <x v="2"/>
    <n v="0"/>
    <s v="No"/>
    <x v="0"/>
    <s v="Paper Check"/>
    <n v="9"/>
    <n v="9"/>
    <x v="3"/>
    <x v="16"/>
    <n v="1"/>
    <n v="1"/>
    <x v="0"/>
  </r>
  <r>
    <s v="6885-UVOX"/>
    <s v="Yes"/>
    <x v="74"/>
    <n v="20"/>
    <n v="44.1"/>
    <n v="0"/>
    <n v="0"/>
    <s v="No"/>
    <x v="0"/>
    <n v="0"/>
    <n v="3"/>
    <n v="15"/>
    <x v="0"/>
    <n v="0"/>
    <x v="16"/>
    <s v="340-7233"/>
    <s v="Female"/>
    <x v="12"/>
    <s v="Yes"/>
    <s v="No"/>
    <s v="No"/>
    <x v="1"/>
    <n v="0"/>
    <s v="No"/>
    <x v="0"/>
    <s v="Direct Debit"/>
    <n v="36"/>
    <n v="261"/>
    <x v="3"/>
    <x v="16"/>
    <n v="1"/>
    <n v="1"/>
    <x v="2"/>
  </r>
  <r>
    <s v="3184-FDDV"/>
    <s v="Yes"/>
    <x v="15"/>
    <n v="11"/>
    <n v="26.2"/>
    <n v="0"/>
    <n v="0"/>
    <s v="No"/>
    <x v="0"/>
    <n v="0"/>
    <n v="2"/>
    <n v="10"/>
    <x v="1"/>
    <n v="5"/>
    <x v="47"/>
    <s v="317-7803"/>
    <s v="Male"/>
    <x v="12"/>
    <s v="Yes"/>
    <s v="No"/>
    <s v="No"/>
    <x v="1"/>
    <n v="0"/>
    <s v="No"/>
    <x v="0"/>
    <s v="Direct Debit"/>
    <n v="25"/>
    <n v="44"/>
    <x v="3"/>
    <x v="16"/>
    <n v="1"/>
    <n v="1"/>
    <x v="1"/>
  </r>
  <r>
    <s v="2179-ULXY"/>
    <s v="Yes"/>
    <x v="0"/>
    <n v="3"/>
    <n v="6"/>
    <n v="0"/>
    <n v="0"/>
    <s v="No"/>
    <x v="0"/>
    <n v="0"/>
    <n v="4"/>
    <n v="2"/>
    <x v="0"/>
    <n v="0"/>
    <x v="47"/>
    <s v="248-2844"/>
    <s v="Female"/>
    <x v="61"/>
    <s v="No"/>
    <s v="Yes"/>
    <s v="No"/>
    <x v="2"/>
    <n v="0"/>
    <s v="No"/>
    <x v="0"/>
    <s v="Paper Check"/>
    <n v="37"/>
    <n v="37"/>
    <x v="3"/>
    <x v="5"/>
    <n v="1"/>
    <n v="1"/>
    <x v="0"/>
  </r>
  <r>
    <s v="4567-JCHC"/>
    <s v="Yes"/>
    <x v="48"/>
    <n v="19"/>
    <n v="56.3"/>
    <n v="0"/>
    <n v="0"/>
    <s v="No"/>
    <x v="0"/>
    <n v="0"/>
    <n v="5"/>
    <n v="10"/>
    <x v="0"/>
    <n v="0"/>
    <x v="19"/>
    <s v="299-8813"/>
    <s v="Female"/>
    <x v="51"/>
    <s v="No"/>
    <s v="No"/>
    <s v="No"/>
    <x v="0"/>
    <n v="0"/>
    <s v="Yes"/>
    <x v="0"/>
    <s v="Direct Debit"/>
    <n v="62"/>
    <n v="315"/>
    <x v="1"/>
    <x v="1"/>
    <n v="1"/>
    <n v="1"/>
    <x v="1"/>
  </r>
  <r>
    <s v="7518-ZTVX"/>
    <s v="Yes"/>
    <x v="0"/>
    <n v="8"/>
    <n v="16"/>
    <n v="0"/>
    <n v="0"/>
    <s v="No"/>
    <x v="1"/>
    <n v="0"/>
    <n v="0"/>
    <n v="3"/>
    <x v="0"/>
    <n v="0"/>
    <x v="1"/>
    <s v="350-1814"/>
    <s v="Male"/>
    <x v="7"/>
    <s v="No"/>
    <s v="No"/>
    <s v="No"/>
    <x v="0"/>
    <n v="0"/>
    <s v="No"/>
    <x v="0"/>
    <s v="Direct Debit"/>
    <n v="40"/>
    <n v="40"/>
    <x v="2"/>
    <x v="2"/>
    <n v="1"/>
    <n v="1"/>
    <x v="0"/>
  </r>
  <r>
    <s v="2282-MQUD"/>
    <s v="Yes"/>
    <x v="0"/>
    <n v="2"/>
    <n v="5"/>
    <n v="0"/>
    <n v="0"/>
    <s v="No"/>
    <x v="0"/>
    <n v="0"/>
    <n v="4"/>
    <n v="10"/>
    <x v="0"/>
    <n v="0"/>
    <x v="1"/>
    <s v="304-8853"/>
    <s v="Male"/>
    <x v="26"/>
    <s v="No"/>
    <s v="No"/>
    <s v="No"/>
    <x v="0"/>
    <n v="0"/>
    <s v="No"/>
    <x v="0"/>
    <s v="Direct Debit"/>
    <n v="38"/>
    <n v="38"/>
    <x v="2"/>
    <x v="2"/>
    <n v="1"/>
    <n v="1"/>
    <x v="1"/>
  </r>
  <r>
    <s v="7882-FLOH"/>
    <s v="Yes"/>
    <x v="30"/>
    <n v="15"/>
    <n v="48.2"/>
    <n v="0"/>
    <n v="0"/>
    <s v="No"/>
    <x v="0"/>
    <n v="0"/>
    <n v="2"/>
    <n v="6"/>
    <x v="1"/>
    <n v="5"/>
    <x v="34"/>
    <s v="308-8451"/>
    <s v="Male"/>
    <x v="30"/>
    <s v="No"/>
    <s v="No"/>
    <s v="No"/>
    <x v="0"/>
    <n v="0"/>
    <s v="Yes"/>
    <x v="0"/>
    <s v="Direct Debit"/>
    <n v="18"/>
    <n v="63"/>
    <x v="1"/>
    <x v="3"/>
    <n v="1"/>
    <n v="1"/>
    <x v="1"/>
  </r>
  <r>
    <s v="4945-EETR"/>
    <s v="Yes"/>
    <x v="0"/>
    <n v="4"/>
    <n v="15"/>
    <n v="0"/>
    <n v="0"/>
    <s v="No"/>
    <x v="0"/>
    <n v="0"/>
    <n v="4"/>
    <n v="11"/>
    <x v="0"/>
    <n v="0"/>
    <x v="37"/>
    <s v="382-10339"/>
    <s v="Female"/>
    <x v="41"/>
    <s v="No"/>
    <s v="Yes"/>
    <s v="No"/>
    <x v="2"/>
    <n v="0"/>
    <s v="No"/>
    <x v="0"/>
    <s v="Paper Check"/>
    <n v="21"/>
    <n v="21"/>
    <x v="1"/>
    <x v="4"/>
    <n v="1"/>
    <n v="1"/>
    <x v="2"/>
  </r>
  <r>
    <s v="5930-RBRE"/>
    <s v="Yes"/>
    <x v="0"/>
    <n v="1"/>
    <n v="4"/>
    <n v="0"/>
    <n v="0"/>
    <s v="No"/>
    <x v="0"/>
    <n v="0"/>
    <n v="3"/>
    <n v="3"/>
    <x v="0"/>
    <n v="0"/>
    <x v="30"/>
    <s v="379-3360"/>
    <s v="Female"/>
    <x v="25"/>
    <s v="No"/>
    <s v="Yes"/>
    <s v="No"/>
    <x v="2"/>
    <n v="0"/>
    <s v="No"/>
    <x v="0"/>
    <s v="Direct Debit"/>
    <n v="37"/>
    <n v="37"/>
    <x v="1"/>
    <x v="15"/>
    <n v="1"/>
    <n v="1"/>
    <x v="0"/>
  </r>
  <r>
    <s v="3185-TLJL"/>
    <s v="Yes"/>
    <x v="31"/>
    <n v="70"/>
    <n v="259.2"/>
    <n v="0"/>
    <n v="0"/>
    <s v="No"/>
    <x v="1"/>
    <n v="0"/>
    <n v="1"/>
    <n v="1"/>
    <x v="0"/>
    <n v="0"/>
    <x v="13"/>
    <s v="295-4007"/>
    <s v="Male"/>
    <x v="62"/>
    <s v="No"/>
    <s v="Yes"/>
    <s v="No"/>
    <x v="2"/>
    <n v="0"/>
    <s v="Yes"/>
    <x v="0"/>
    <s v="Credit Card"/>
    <n v="29"/>
    <n v="925"/>
    <x v="1"/>
    <x v="1"/>
    <n v="1"/>
    <n v="1"/>
    <x v="0"/>
  </r>
  <r>
    <s v="5427-FSCD"/>
    <s v="Yes"/>
    <x v="0"/>
    <n v="3"/>
    <n v="9"/>
    <n v="0"/>
    <n v="0"/>
    <s v="No"/>
    <x v="0"/>
    <n v="0"/>
    <n v="1"/>
    <n v="6"/>
    <x v="0"/>
    <n v="0"/>
    <x v="35"/>
    <s v="342-4294"/>
    <s v="Female"/>
    <x v="32"/>
    <s v="No"/>
    <s v="No"/>
    <s v="No"/>
    <x v="0"/>
    <n v="0"/>
    <s v="No"/>
    <x v="0"/>
    <s v="Direct Debit"/>
    <n v="32"/>
    <n v="32"/>
    <x v="1"/>
    <x v="3"/>
    <n v="1"/>
    <n v="1"/>
    <x v="1"/>
  </r>
  <r>
    <s v="6653-KADX"/>
    <s v="Yes"/>
    <x v="15"/>
    <n v="8"/>
    <n v="16.100000000000001"/>
    <n v="0"/>
    <n v="0"/>
    <s v="No"/>
    <x v="0"/>
    <n v="0"/>
    <n v="4"/>
    <n v="8"/>
    <x v="0"/>
    <n v="0"/>
    <x v="50"/>
    <s v="388-5315"/>
    <s v="Female"/>
    <x v="63"/>
    <s v="No"/>
    <s v="Yes"/>
    <s v="No"/>
    <x v="2"/>
    <n v="0"/>
    <s v="No"/>
    <x v="0"/>
    <s v="Direct Debit"/>
    <n v="25"/>
    <n v="50"/>
    <x v="1"/>
    <x v="3"/>
    <n v="1"/>
    <n v="1"/>
    <x v="1"/>
  </r>
  <r>
    <s v="6082-MYFG"/>
    <s v="Yes"/>
    <x v="15"/>
    <n v="8"/>
    <n v="16.3"/>
    <n v="0"/>
    <n v="0"/>
    <s v="No"/>
    <x v="0"/>
    <n v="0"/>
    <n v="3"/>
    <n v="0"/>
    <x v="1"/>
    <n v="0"/>
    <x v="48"/>
    <s v="297-5522"/>
    <s v="Male"/>
    <x v="39"/>
    <s v="No"/>
    <s v="No"/>
    <s v="No"/>
    <x v="0"/>
    <n v="0"/>
    <s v="No"/>
    <x v="0"/>
    <s v="Paper Check"/>
    <n v="10"/>
    <n v="17"/>
    <x v="3"/>
    <x v="5"/>
    <n v="1"/>
    <n v="1"/>
    <x v="0"/>
  </r>
  <r>
    <s v="1099-VZGA"/>
    <s v="Yes"/>
    <x v="30"/>
    <n v="9"/>
    <n v="23.2"/>
    <n v="0"/>
    <n v="0"/>
    <s v="No"/>
    <x v="0"/>
    <n v="0"/>
    <n v="4"/>
    <n v="12"/>
    <x v="1"/>
    <n v="6"/>
    <x v="1"/>
    <s v="335-5043"/>
    <s v="Female"/>
    <x v="58"/>
    <s v="No"/>
    <s v="No"/>
    <s v="No"/>
    <x v="0"/>
    <n v="0"/>
    <s v="Yes"/>
    <x v="0"/>
    <s v="Credit Card"/>
    <n v="41"/>
    <n v="119"/>
    <x v="1"/>
    <x v="4"/>
    <n v="1"/>
    <n v="1"/>
    <x v="2"/>
  </r>
  <r>
    <s v="1776-TXNR"/>
    <s v="Yes"/>
    <x v="58"/>
    <n v="191"/>
    <n v="402.8"/>
    <n v="0"/>
    <n v="0"/>
    <s v="No"/>
    <x v="0"/>
    <n v="0"/>
    <n v="4"/>
    <n v="7"/>
    <x v="0"/>
    <n v="0"/>
    <x v="9"/>
    <s v="387-6733"/>
    <s v="Male"/>
    <x v="0"/>
    <s v="No"/>
    <s v="No"/>
    <s v="No"/>
    <x v="0"/>
    <n v="0"/>
    <s v="No"/>
    <x v="0"/>
    <s v="Direct Debit"/>
    <n v="37"/>
    <n v="999"/>
    <x v="1"/>
    <x v="4"/>
    <n v="1"/>
    <n v="1"/>
    <x v="1"/>
  </r>
  <r>
    <s v="4223-RBLN"/>
    <s v="Yes"/>
    <x v="60"/>
    <n v="478"/>
    <n v="1067.4000000000001"/>
    <n v="0"/>
    <n v="0"/>
    <s v="No"/>
    <x v="0"/>
    <n v="0"/>
    <n v="5"/>
    <n v="18"/>
    <x v="0"/>
    <n v="0"/>
    <x v="33"/>
    <s v="284-6246"/>
    <s v="Male"/>
    <x v="12"/>
    <s v="Yes"/>
    <s v="No"/>
    <s v="No"/>
    <x v="1"/>
    <n v="0"/>
    <s v="Yes"/>
    <x v="2"/>
    <s v="Credit Card"/>
    <n v="73"/>
    <n v="4886"/>
    <x v="2"/>
    <x v="7"/>
    <n v="1"/>
    <n v="1"/>
    <x v="2"/>
  </r>
  <r>
    <s v="3672-JOBB"/>
    <s v="Yes"/>
    <x v="8"/>
    <n v="216"/>
    <n v="562.20000000000005"/>
    <n v="0"/>
    <n v="0"/>
    <s v="No"/>
    <x v="0"/>
    <n v="0"/>
    <n v="1"/>
    <n v="4"/>
    <x v="0"/>
    <n v="0"/>
    <x v="24"/>
    <s v="353-7684"/>
    <s v="Female"/>
    <x v="21"/>
    <s v="No"/>
    <s v="No"/>
    <s v="No"/>
    <x v="0"/>
    <n v="0"/>
    <s v="No"/>
    <x v="2"/>
    <s v="Direct Debit"/>
    <n v="34"/>
    <n v="2382"/>
    <x v="1"/>
    <x v="15"/>
    <n v="1"/>
    <n v="1"/>
    <x v="0"/>
  </r>
  <r>
    <s v="9847-CXKS"/>
    <s v="Yes"/>
    <x v="0"/>
    <n v="6"/>
    <n v="12"/>
    <n v="0"/>
    <n v="0"/>
    <s v="No"/>
    <x v="0"/>
    <n v="0"/>
    <n v="3"/>
    <n v="0"/>
    <x v="1"/>
    <n v="0"/>
    <x v="37"/>
    <s v="239-3814"/>
    <s v="Male"/>
    <x v="48"/>
    <s v="No"/>
    <s v="No"/>
    <s v="No"/>
    <x v="0"/>
    <n v="0"/>
    <s v="No"/>
    <x v="0"/>
    <s v="Paper Check"/>
    <n v="11"/>
    <n v="11"/>
    <x v="3"/>
    <x v="16"/>
    <n v="1"/>
    <n v="1"/>
    <x v="0"/>
  </r>
  <r>
    <s v="2652-FNYC"/>
    <s v="Yes"/>
    <x v="48"/>
    <n v="25"/>
    <n v="82.1"/>
    <n v="0"/>
    <n v="0"/>
    <s v="No"/>
    <x v="0"/>
    <n v="0"/>
    <n v="1"/>
    <n v="15"/>
    <x v="0"/>
    <n v="0"/>
    <x v="34"/>
    <s v="283-1751"/>
    <s v="Female"/>
    <x v="59"/>
    <s v="Yes"/>
    <s v="No"/>
    <s v="No"/>
    <x v="1"/>
    <n v="0"/>
    <s v="No"/>
    <x v="0"/>
    <s v="Direct Debit"/>
    <n v="32"/>
    <n v="174"/>
    <x v="1"/>
    <x v="1"/>
    <n v="1"/>
    <n v="1"/>
    <x v="2"/>
  </r>
  <r>
    <s v="5216-XVQL"/>
    <s v="Yes"/>
    <x v="37"/>
    <n v="32"/>
    <n v="92"/>
    <n v="0"/>
    <n v="0"/>
    <s v="No"/>
    <x v="1"/>
    <n v="0"/>
    <n v="1"/>
    <n v="6"/>
    <x v="0"/>
    <n v="0"/>
    <x v="24"/>
    <s v="381-1665"/>
    <s v="Female"/>
    <x v="28"/>
    <s v="No"/>
    <s v="No"/>
    <s v="No"/>
    <x v="0"/>
    <n v="0"/>
    <s v="No"/>
    <x v="0"/>
    <s v="Direct Debit"/>
    <n v="27"/>
    <n v="249"/>
    <x v="1"/>
    <x v="1"/>
    <n v="1"/>
    <n v="1"/>
    <x v="1"/>
  </r>
  <r>
    <s v="7627-FIFP"/>
    <s v="Yes"/>
    <x v="56"/>
    <n v="153"/>
    <n v="315.39999999999998"/>
    <n v="0"/>
    <n v="0"/>
    <s v="No"/>
    <x v="0"/>
    <n v="0"/>
    <n v="3"/>
    <n v="5"/>
    <x v="1"/>
    <n v="26"/>
    <x v="39"/>
    <s v="401-9168"/>
    <s v="Female"/>
    <x v="63"/>
    <s v="No"/>
    <s v="Yes"/>
    <s v="No"/>
    <x v="2"/>
    <n v="0"/>
    <s v="No"/>
    <x v="0"/>
    <s v="Direct Debit"/>
    <n v="55"/>
    <n v="1459"/>
    <x v="5"/>
    <x v="11"/>
    <n v="1"/>
    <n v="1"/>
    <x v="1"/>
  </r>
  <r>
    <s v="8567-TQRL"/>
    <s v="Yes"/>
    <x v="54"/>
    <n v="180"/>
    <n v="428.3"/>
    <n v="0"/>
    <n v="0"/>
    <s v="No"/>
    <x v="0"/>
    <n v="0"/>
    <n v="0"/>
    <n v="5"/>
    <x v="0"/>
    <n v="0"/>
    <x v="50"/>
    <s v="320-9755"/>
    <s v="Male"/>
    <x v="15"/>
    <s v="No"/>
    <s v="No"/>
    <s v="No"/>
    <x v="0"/>
    <n v="0"/>
    <s v="No"/>
    <x v="1"/>
    <s v="Credit Card"/>
    <n v="48"/>
    <n v="2562"/>
    <x v="4"/>
    <x v="9"/>
    <n v="1"/>
    <n v="1"/>
    <x v="1"/>
  </r>
  <r>
    <s v="8424-LVVR"/>
    <s v="Yes"/>
    <x v="15"/>
    <n v="7"/>
    <n v="22.7"/>
    <n v="0"/>
    <n v="0"/>
    <s v="No"/>
    <x v="0"/>
    <n v="0"/>
    <n v="1"/>
    <n v="5"/>
    <x v="0"/>
    <n v="0"/>
    <x v="0"/>
    <s v="304-7550"/>
    <s v="Male"/>
    <x v="8"/>
    <s v="No"/>
    <s v="No"/>
    <s v="No"/>
    <x v="0"/>
    <n v="0"/>
    <s v="Yes"/>
    <x v="0"/>
    <s v="Direct Debit"/>
    <n v="45"/>
    <n v="94"/>
    <x v="1"/>
    <x v="3"/>
    <n v="1"/>
    <n v="1"/>
    <x v="1"/>
  </r>
  <r>
    <s v="3433-UOGX"/>
    <s v="Yes"/>
    <x v="0"/>
    <n v="4"/>
    <n v="9"/>
    <n v="0"/>
    <n v="0"/>
    <s v="No"/>
    <x v="0"/>
    <n v="0"/>
    <n v="0"/>
    <n v="12"/>
    <x v="0"/>
    <n v="0"/>
    <x v="0"/>
    <s v="349-3327"/>
    <s v="Male"/>
    <x v="47"/>
    <s v="No"/>
    <s v="Yes"/>
    <s v="No"/>
    <x v="2"/>
    <n v="0"/>
    <s v="No"/>
    <x v="0"/>
    <s v="Direct Debit"/>
    <n v="39"/>
    <n v="39"/>
    <x v="1"/>
    <x v="3"/>
    <n v="1"/>
    <n v="1"/>
    <x v="2"/>
  </r>
  <r>
    <s v="8295-HECF"/>
    <s v="Yes"/>
    <x v="1"/>
    <n v="133"/>
    <n v="367.1"/>
    <n v="0"/>
    <n v="0"/>
    <s v="No"/>
    <x v="0"/>
    <n v="0"/>
    <n v="2"/>
    <n v="0"/>
    <x v="1"/>
    <n v="0"/>
    <x v="26"/>
    <s v="264-4041"/>
    <s v="Female"/>
    <x v="3"/>
    <s v="No"/>
    <s v="No"/>
    <s v="No"/>
    <x v="0"/>
    <n v="0"/>
    <s v="No"/>
    <x v="0"/>
    <s v="Direct Debit"/>
    <n v="7"/>
    <n v="225"/>
    <x v="3"/>
    <x v="5"/>
    <n v="1"/>
    <n v="1"/>
    <x v="0"/>
  </r>
  <r>
    <s v="4047-DBWY"/>
    <s v="Yes"/>
    <x v="43"/>
    <n v="19"/>
    <n v="42.2"/>
    <n v="0"/>
    <n v="0"/>
    <s v="No"/>
    <x v="1"/>
    <n v="0"/>
    <n v="0"/>
    <n v="9"/>
    <x v="0"/>
    <n v="0"/>
    <x v="24"/>
    <s v="241-10037"/>
    <s v="Female"/>
    <x v="43"/>
    <s v="No"/>
    <s v="Yes"/>
    <s v="No"/>
    <x v="2"/>
    <n v="0"/>
    <s v="No"/>
    <x v="0"/>
    <s v="Direct Debit"/>
    <n v="34"/>
    <n v="129"/>
    <x v="4"/>
    <x v="12"/>
    <n v="1"/>
    <n v="1"/>
    <x v="1"/>
  </r>
  <r>
    <s v="1645-SCLE"/>
    <s v="Yes"/>
    <x v="5"/>
    <n v="131"/>
    <n v="240"/>
    <n v="0"/>
    <n v="0"/>
    <s v="No"/>
    <x v="0"/>
    <n v="0"/>
    <n v="5"/>
    <n v="13"/>
    <x v="0"/>
    <n v="0"/>
    <x v="41"/>
    <s v="370-3160"/>
    <s v="Female"/>
    <x v="6"/>
    <s v="Yes"/>
    <s v="No"/>
    <s v="No"/>
    <x v="1"/>
    <n v="0"/>
    <s v="No"/>
    <x v="0"/>
    <s v="Direct Debit"/>
    <n v="39"/>
    <n v="677"/>
    <x v="5"/>
    <x v="13"/>
    <n v="1"/>
    <n v="1"/>
    <x v="2"/>
  </r>
  <r>
    <s v="2944-WVAO"/>
    <s v="Yes"/>
    <x v="19"/>
    <n v="265"/>
    <n v="729.2"/>
    <n v="0"/>
    <n v="0"/>
    <s v="No"/>
    <x v="0"/>
    <n v="0"/>
    <n v="4"/>
    <n v="3"/>
    <x v="1"/>
    <n v="48"/>
    <x v="32"/>
    <s v="307-3616"/>
    <s v="Female"/>
    <x v="57"/>
    <s v="No"/>
    <s v="Yes"/>
    <s v="No"/>
    <x v="2"/>
    <n v="0"/>
    <s v="Yes"/>
    <x v="1"/>
    <s v="Direct Debit"/>
    <n v="54"/>
    <n v="3294"/>
    <x v="5"/>
    <x v="14"/>
    <n v="1"/>
    <n v="1"/>
    <x v="0"/>
  </r>
  <r>
    <s v="8250-MXBT"/>
    <s v="Yes"/>
    <x v="50"/>
    <n v="22"/>
    <n v="54.2"/>
    <n v="0"/>
    <n v="0"/>
    <s v="No"/>
    <x v="0"/>
    <n v="0"/>
    <n v="5"/>
    <n v="7"/>
    <x v="0"/>
    <n v="0"/>
    <x v="1"/>
    <s v="361-7552"/>
    <s v="Female"/>
    <x v="16"/>
    <s v="No"/>
    <s v="No"/>
    <s v="No"/>
    <x v="0"/>
    <n v="0"/>
    <s v="No"/>
    <x v="0"/>
    <s v="Direct Debit"/>
    <n v="62"/>
    <n v="833"/>
    <x v="5"/>
    <x v="11"/>
    <n v="1"/>
    <n v="1"/>
    <x v="1"/>
  </r>
  <r>
    <s v="6438-UMPT"/>
    <s v="Yes"/>
    <x v="42"/>
    <n v="203"/>
    <n v="612.6"/>
    <n v="0"/>
    <n v="0"/>
    <s v="No"/>
    <x v="0"/>
    <n v="0"/>
    <n v="0"/>
    <n v="15"/>
    <x v="0"/>
    <n v="0"/>
    <x v="10"/>
    <s v="394-7436"/>
    <s v="Female"/>
    <x v="46"/>
    <s v="No"/>
    <s v="No"/>
    <s v="No"/>
    <x v="0"/>
    <n v="0"/>
    <s v="No"/>
    <x v="0"/>
    <s v="Direct Debit"/>
    <n v="49"/>
    <n v="1870"/>
    <x v="4"/>
    <x v="9"/>
    <n v="1"/>
    <n v="1"/>
    <x v="2"/>
  </r>
  <r>
    <s v="7190-GQLL"/>
    <s v="Yes"/>
    <x v="65"/>
    <n v="319"/>
    <n v="635.70000000000005"/>
    <n v="0"/>
    <n v="0"/>
    <s v="No"/>
    <x v="0"/>
    <n v="0"/>
    <n v="5"/>
    <n v="17"/>
    <x v="0"/>
    <n v="0"/>
    <x v="38"/>
    <s v="335-4913"/>
    <s v="Male"/>
    <x v="19"/>
    <s v="Yes"/>
    <s v="No"/>
    <s v="No"/>
    <x v="1"/>
    <n v="0"/>
    <s v="No"/>
    <x v="0"/>
    <s v="Direct Debit"/>
    <n v="50"/>
    <n v="2428"/>
    <x v="1"/>
    <x v="3"/>
    <n v="1"/>
    <n v="1"/>
    <x v="2"/>
  </r>
  <r>
    <s v="1640-SIYF"/>
    <s v="Yes"/>
    <x v="33"/>
    <n v="321"/>
    <n v="578.6"/>
    <n v="0"/>
    <n v="0"/>
    <s v="No"/>
    <x v="0"/>
    <n v="0"/>
    <n v="2"/>
    <n v="4"/>
    <x v="0"/>
    <n v="0"/>
    <x v="23"/>
    <s v="389-6158"/>
    <s v="Male"/>
    <x v="32"/>
    <s v="No"/>
    <s v="No"/>
    <s v="No"/>
    <x v="0"/>
    <n v="0"/>
    <s v="Yes"/>
    <x v="1"/>
    <s v="Direct Debit"/>
    <n v="33"/>
    <n v="2140"/>
    <x v="4"/>
    <x v="6"/>
    <n v="1"/>
    <n v="1"/>
    <x v="0"/>
  </r>
  <r>
    <s v="7268-QSYK"/>
    <s v="Yes"/>
    <x v="0"/>
    <n v="4"/>
    <n v="15"/>
    <n v="0"/>
    <n v="0"/>
    <s v="No"/>
    <x v="0"/>
    <n v="0"/>
    <n v="5"/>
    <n v="0"/>
    <x v="1"/>
    <n v="0"/>
    <x v="3"/>
    <s v="290-9214"/>
    <s v="Female"/>
    <x v="28"/>
    <s v="No"/>
    <s v="No"/>
    <s v="No"/>
    <x v="0"/>
    <n v="0"/>
    <s v="No"/>
    <x v="0"/>
    <s v="Paper Check"/>
    <n v="8"/>
    <n v="8"/>
    <x v="5"/>
    <x v="14"/>
    <n v="1"/>
    <n v="1"/>
    <x v="0"/>
  </r>
  <r>
    <s v="3324-LVYX"/>
    <s v="Yes"/>
    <x v="74"/>
    <n v="34"/>
    <n v="55"/>
    <n v="0"/>
    <n v="0"/>
    <s v="No"/>
    <x v="0"/>
    <n v="0"/>
    <n v="2"/>
    <n v="2"/>
    <x v="0"/>
    <n v="0"/>
    <x v="3"/>
    <s v="344-1728"/>
    <s v="Male"/>
    <x v="25"/>
    <s v="No"/>
    <s v="Yes"/>
    <s v="No"/>
    <x v="2"/>
    <n v="0"/>
    <s v="Yes"/>
    <x v="0"/>
    <s v="Direct Debit"/>
    <n v="56"/>
    <n v="386"/>
    <x v="2"/>
    <x v="7"/>
    <n v="1"/>
    <n v="1"/>
    <x v="0"/>
  </r>
  <r>
    <s v="9526-YQIR"/>
    <s v="Yes"/>
    <x v="15"/>
    <n v="8"/>
    <n v="19.3"/>
    <n v="0"/>
    <n v="0"/>
    <s v="No"/>
    <x v="0"/>
    <n v="0"/>
    <n v="4"/>
    <n v="4"/>
    <x v="0"/>
    <n v="0"/>
    <x v="38"/>
    <s v="387-6116"/>
    <s v="Male"/>
    <x v="26"/>
    <s v="No"/>
    <s v="No"/>
    <s v="No"/>
    <x v="0"/>
    <n v="0"/>
    <s v="No"/>
    <x v="0"/>
    <s v="Direct Debit"/>
    <n v="59"/>
    <n v="113"/>
    <x v="2"/>
    <x v="7"/>
    <n v="1"/>
    <n v="1"/>
    <x v="0"/>
  </r>
  <r>
    <s v="1897-DTRA"/>
    <s v="Yes"/>
    <x v="72"/>
    <n v="265"/>
    <n v="629.70000000000005"/>
    <n v="0"/>
    <n v="0"/>
    <s v="No"/>
    <x v="0"/>
    <n v="0"/>
    <n v="2"/>
    <n v="8"/>
    <x v="0"/>
    <n v="0"/>
    <x v="28"/>
    <s v="363-5926"/>
    <s v="Female"/>
    <x v="11"/>
    <s v="No"/>
    <s v="No"/>
    <s v="No"/>
    <x v="0"/>
    <n v="0"/>
    <s v="No"/>
    <x v="0"/>
    <s v="Credit Card"/>
    <n v="36"/>
    <n v="1599"/>
    <x v="4"/>
    <x v="10"/>
    <n v="1"/>
    <n v="1"/>
    <x v="1"/>
  </r>
  <r>
    <s v="2607-BHAE"/>
    <s v="Yes"/>
    <x v="0"/>
    <n v="4"/>
    <n v="7"/>
    <n v="0"/>
    <n v="0"/>
    <s v="No"/>
    <x v="0"/>
    <n v="0"/>
    <n v="0"/>
    <n v="4"/>
    <x v="0"/>
    <n v="0"/>
    <x v="19"/>
    <s v="330-1735"/>
    <s v="Female"/>
    <x v="54"/>
    <s v="No"/>
    <s v="No"/>
    <s v="No"/>
    <x v="0"/>
    <n v="0"/>
    <s v="No"/>
    <x v="0"/>
    <s v="Credit Card"/>
    <n v="42"/>
    <n v="42"/>
    <x v="1"/>
    <x v="3"/>
    <n v="1"/>
    <n v="1"/>
    <x v="0"/>
  </r>
  <r>
    <s v="3764-VTBD"/>
    <s v="Yes"/>
    <x v="0"/>
    <n v="2"/>
    <n v="8"/>
    <n v="0"/>
    <n v="0"/>
    <s v="No"/>
    <x v="0"/>
    <n v="0"/>
    <n v="0"/>
    <n v="6"/>
    <x v="0"/>
    <n v="0"/>
    <x v="33"/>
    <s v="325-7364"/>
    <s v="Male"/>
    <x v="21"/>
    <s v="No"/>
    <s v="No"/>
    <s v="No"/>
    <x v="0"/>
    <n v="0"/>
    <s v="No"/>
    <x v="0"/>
    <s v="Paper Check"/>
    <n v="18"/>
    <n v="18"/>
    <x v="1"/>
    <x v="3"/>
    <n v="1"/>
    <n v="1"/>
    <x v="1"/>
  </r>
  <r>
    <s v="7127-DGRJ"/>
    <s v="Yes"/>
    <x v="20"/>
    <n v="16"/>
    <n v="52.1"/>
    <n v="0"/>
    <n v="0"/>
    <s v="No"/>
    <x v="0"/>
    <n v="0"/>
    <n v="4"/>
    <n v="4"/>
    <x v="0"/>
    <n v="0"/>
    <x v="28"/>
    <s v="338-5881"/>
    <s v="Prefer not to say"/>
    <x v="20"/>
    <s v="No"/>
    <s v="No"/>
    <s v="No"/>
    <x v="0"/>
    <n v="0"/>
    <s v="No"/>
    <x v="0"/>
    <s v="Direct Debit"/>
    <n v="35"/>
    <n v="450"/>
    <x v="1"/>
    <x v="4"/>
    <n v="1"/>
    <n v="1"/>
    <x v="0"/>
  </r>
  <r>
    <s v="9572-AICL"/>
    <s v="Yes"/>
    <x v="3"/>
    <n v="31"/>
    <n v="68.400000000000006"/>
    <n v="0"/>
    <n v="0"/>
    <s v="No"/>
    <x v="0"/>
    <n v="0"/>
    <n v="4"/>
    <n v="1"/>
    <x v="1"/>
    <n v="23"/>
    <x v="24"/>
    <s v="314-5873"/>
    <s v="Male"/>
    <x v="16"/>
    <s v="No"/>
    <s v="No"/>
    <s v="No"/>
    <x v="0"/>
    <n v="0"/>
    <s v="No"/>
    <x v="0"/>
    <s v="Direct Debit"/>
    <n v="39"/>
    <n v="386"/>
    <x v="1"/>
    <x v="15"/>
    <n v="1"/>
    <n v="1"/>
    <x v="0"/>
  </r>
  <r>
    <s v="2410-JVZX"/>
    <s v="Yes"/>
    <x v="43"/>
    <n v="19"/>
    <n v="50.2"/>
    <n v="0"/>
    <n v="0"/>
    <s v="No"/>
    <x v="0"/>
    <n v="0"/>
    <n v="4"/>
    <n v="17"/>
    <x v="0"/>
    <n v="0"/>
    <x v="40"/>
    <s v="326-1747"/>
    <s v="Male"/>
    <x v="19"/>
    <s v="Yes"/>
    <s v="No"/>
    <s v="No"/>
    <x v="1"/>
    <n v="0"/>
    <s v="No"/>
    <x v="0"/>
    <s v="Direct Debit"/>
    <n v="40"/>
    <n v="144"/>
    <x v="1"/>
    <x v="1"/>
    <n v="1"/>
    <n v="1"/>
    <x v="2"/>
  </r>
  <r>
    <s v="7868-AIOP"/>
    <s v="Yes"/>
    <x v="0"/>
    <n v="6"/>
    <n v="15"/>
    <n v="0"/>
    <n v="0"/>
    <s v="No"/>
    <x v="0"/>
    <n v="0"/>
    <n v="2"/>
    <n v="0"/>
    <x v="1"/>
    <n v="0"/>
    <x v="49"/>
    <s v="323-10536"/>
    <s v="Female"/>
    <x v="15"/>
    <s v="No"/>
    <s v="No"/>
    <s v="No"/>
    <x v="0"/>
    <n v="0"/>
    <s v="No"/>
    <x v="0"/>
    <s v="Paper Check"/>
    <n v="14"/>
    <n v="14"/>
    <x v="5"/>
    <x v="14"/>
    <n v="1"/>
    <n v="1"/>
    <x v="0"/>
  </r>
  <r>
    <s v="4369-SXWM"/>
    <s v="Yes"/>
    <x v="71"/>
    <n v="89"/>
    <n v="205.3"/>
    <n v="0"/>
    <n v="0"/>
    <s v="No"/>
    <x v="0"/>
    <n v="0"/>
    <n v="4"/>
    <n v="3"/>
    <x v="0"/>
    <n v="0"/>
    <x v="44"/>
    <s v="301-5322"/>
    <s v="Male"/>
    <x v="0"/>
    <s v="No"/>
    <s v="No"/>
    <s v="No"/>
    <x v="0"/>
    <n v="0"/>
    <s v="Yes"/>
    <x v="1"/>
    <s v="Direct Debit"/>
    <n v="50"/>
    <n v="2044"/>
    <x v="1"/>
    <x v="3"/>
    <n v="1"/>
    <n v="1"/>
    <x v="0"/>
  </r>
  <r>
    <s v="1805-ZAVD"/>
    <s v="Yes"/>
    <x v="16"/>
    <n v="193"/>
    <n v="582.9"/>
    <n v="0"/>
    <n v="0"/>
    <s v="No"/>
    <x v="0"/>
    <n v="0"/>
    <n v="3"/>
    <n v="3"/>
    <x v="0"/>
    <n v="0"/>
    <x v="19"/>
    <s v="331-3754"/>
    <s v="Male"/>
    <x v="46"/>
    <s v="No"/>
    <s v="No"/>
    <s v="No"/>
    <x v="0"/>
    <n v="0"/>
    <s v="Yes"/>
    <x v="2"/>
    <s v="Direct Debit"/>
    <n v="47"/>
    <n v="3449"/>
    <x v="1"/>
    <x v="4"/>
    <n v="1"/>
    <n v="1"/>
    <x v="0"/>
  </r>
  <r>
    <s v="0990-ZMIZ"/>
    <s v="Yes"/>
    <x v="10"/>
    <n v="267"/>
    <n v="1035"/>
    <n v="0"/>
    <n v="0"/>
    <s v="No"/>
    <x v="0"/>
    <n v="0"/>
    <n v="1"/>
    <n v="4"/>
    <x v="0"/>
    <n v="0"/>
    <x v="10"/>
    <s v="270-10528"/>
    <s v="Male"/>
    <x v="24"/>
    <s v="No"/>
    <s v="No"/>
    <s v="No"/>
    <x v="0"/>
    <n v="0"/>
    <s v="Yes"/>
    <x v="2"/>
    <s v="Direct Debit"/>
    <n v="68"/>
    <n v="4685"/>
    <x v="1"/>
    <x v="4"/>
    <n v="1"/>
    <n v="1"/>
    <x v="0"/>
  </r>
  <r>
    <s v="1438-ZAAS"/>
    <s v="Yes"/>
    <x v="31"/>
    <n v="131"/>
    <n v="259.60000000000002"/>
    <n v="0"/>
    <n v="0"/>
    <s v="No"/>
    <x v="0"/>
    <n v="0"/>
    <n v="2"/>
    <n v="2"/>
    <x v="1"/>
    <n v="29"/>
    <x v="24"/>
    <s v="381-8710"/>
    <s v="Female"/>
    <x v="1"/>
    <s v="No"/>
    <s v="No"/>
    <s v="No"/>
    <x v="0"/>
    <n v="0"/>
    <s v="Yes"/>
    <x v="0"/>
    <s v="Direct Debit"/>
    <n v="60"/>
    <n v="1956"/>
    <x v="1"/>
    <x v="15"/>
    <n v="1"/>
    <n v="1"/>
    <x v="0"/>
  </r>
  <r>
    <s v="2668-ECFC"/>
    <s v="Yes"/>
    <x v="65"/>
    <n v="291"/>
    <n v="736.9"/>
    <n v="0"/>
    <n v="0"/>
    <s v="No"/>
    <x v="0"/>
    <n v="0"/>
    <n v="0"/>
    <n v="3"/>
    <x v="0"/>
    <n v="0"/>
    <x v="21"/>
    <s v="308-7772"/>
    <s v="Female"/>
    <x v="13"/>
    <s v="No"/>
    <s v="Yes"/>
    <s v="No"/>
    <x v="2"/>
    <n v="0"/>
    <s v="No"/>
    <x v="0"/>
    <s v="Direct Debit"/>
    <n v="45"/>
    <n v="2192"/>
    <x v="1"/>
    <x v="15"/>
    <n v="1"/>
    <n v="1"/>
    <x v="0"/>
  </r>
  <r>
    <s v="0385-XIZP"/>
    <s v="Yes"/>
    <x v="16"/>
    <n v="126"/>
    <n v="290.60000000000002"/>
    <n v="0"/>
    <n v="0"/>
    <s v="No"/>
    <x v="0"/>
    <n v="0"/>
    <n v="4"/>
    <n v="3"/>
    <x v="0"/>
    <n v="0"/>
    <x v="26"/>
    <s v="342-5480"/>
    <s v="Female"/>
    <x v="1"/>
    <s v="No"/>
    <s v="No"/>
    <s v="No"/>
    <x v="0"/>
    <n v="0"/>
    <s v="Yes"/>
    <x v="2"/>
    <s v="Direct Debit"/>
    <n v="23"/>
    <n v="1659"/>
    <x v="1"/>
    <x v="15"/>
    <n v="1"/>
    <n v="1"/>
    <x v="0"/>
  </r>
  <r>
    <s v="9819-ZOUW"/>
    <s v="Yes"/>
    <x v="68"/>
    <n v="14"/>
    <n v="36.299999999999997"/>
    <n v="8"/>
    <n v="28.4"/>
    <s v="Yes"/>
    <x v="0"/>
    <n v="7.1"/>
    <n v="0"/>
    <n v="3"/>
    <x v="0"/>
    <n v="0"/>
    <x v="41"/>
    <s v="325-10110"/>
    <s v="Female"/>
    <x v="35"/>
    <s v="No"/>
    <s v="No"/>
    <s v="No"/>
    <x v="0"/>
    <n v="0"/>
    <s v="No"/>
    <x v="0"/>
    <s v="Paper Check"/>
    <n v="27"/>
    <n v="163"/>
    <x v="1"/>
    <x v="1"/>
    <n v="1"/>
    <n v="1"/>
    <x v="0"/>
  </r>
  <r>
    <s v="4585-KPSG"/>
    <s v="Yes"/>
    <x v="0"/>
    <n v="7"/>
    <n v="14"/>
    <n v="4"/>
    <n v="1"/>
    <s v="Yes"/>
    <x v="0"/>
    <n v="0.2"/>
    <n v="5"/>
    <n v="9"/>
    <x v="0"/>
    <n v="0"/>
    <x v="16"/>
    <s v="355-5520"/>
    <s v="Male"/>
    <x v="15"/>
    <s v="No"/>
    <s v="No"/>
    <s v="No"/>
    <x v="0"/>
    <n v="0"/>
    <s v="Yes"/>
    <x v="0"/>
    <s v="Direct Debit"/>
    <n v="25"/>
    <n v="25"/>
    <x v="1"/>
    <x v="1"/>
    <n v="1"/>
    <n v="1"/>
    <x v="1"/>
  </r>
  <r>
    <s v="8071-VCBN"/>
    <s v="Yes"/>
    <x v="0"/>
    <n v="3"/>
    <n v="9"/>
    <n v="48"/>
    <n v="152.4"/>
    <s v="Yes"/>
    <x v="0"/>
    <n v="38.1"/>
    <n v="3"/>
    <n v="4"/>
    <x v="0"/>
    <n v="0"/>
    <x v="38"/>
    <s v="318-3185"/>
    <s v="Male"/>
    <x v="57"/>
    <s v="No"/>
    <s v="Yes"/>
    <s v="No"/>
    <x v="2"/>
    <n v="0"/>
    <s v="No"/>
    <x v="0"/>
    <s v="Direct Debit"/>
    <n v="25"/>
    <n v="25"/>
    <x v="5"/>
    <x v="11"/>
    <n v="1"/>
    <n v="1"/>
    <x v="0"/>
  </r>
  <r>
    <s v="7013-KXSO"/>
    <s v="Yes"/>
    <x v="1"/>
    <n v="73"/>
    <n v="195.4"/>
    <n v="24"/>
    <n v="60.6"/>
    <s v="Yes"/>
    <x v="0"/>
    <n v="12.1"/>
    <n v="2"/>
    <n v="1"/>
    <x v="0"/>
    <n v="0"/>
    <x v="48"/>
    <s v="318-5686"/>
    <s v="Male"/>
    <x v="50"/>
    <s v="No"/>
    <s v="No"/>
    <s v="No"/>
    <x v="0"/>
    <n v="0"/>
    <s v="No"/>
    <x v="1"/>
    <s v="Paper Check"/>
    <n v="48"/>
    <n v="1570"/>
    <x v="4"/>
    <x v="9"/>
    <n v="1"/>
    <n v="1"/>
    <x v="0"/>
  </r>
  <r>
    <s v="9438-XVBQ"/>
    <s v="Yes"/>
    <x v="12"/>
    <n v="105"/>
    <n v="237.7"/>
    <n v="144"/>
    <n v="432"/>
    <s v="Yes"/>
    <x v="0"/>
    <n v="108"/>
    <n v="1"/>
    <n v="8"/>
    <x v="1"/>
    <n v="23"/>
    <x v="3"/>
    <s v="321-8970"/>
    <s v="Male"/>
    <x v="37"/>
    <s v="No"/>
    <s v="No"/>
    <s v="No"/>
    <x v="0"/>
    <n v="0"/>
    <s v="Yes"/>
    <x v="1"/>
    <s v="Direct Debit"/>
    <n v="48"/>
    <n v="2859"/>
    <x v="4"/>
    <x v="8"/>
    <n v="1"/>
    <n v="1"/>
    <x v="1"/>
  </r>
  <r>
    <s v="5688-NXDU"/>
    <s v="Yes"/>
    <x v="65"/>
    <n v="148"/>
    <n v="340.8"/>
    <n v="4"/>
    <n v="8.1"/>
    <s v="Yes"/>
    <x v="0"/>
    <n v="4.0999999999999996"/>
    <n v="2"/>
    <n v="5"/>
    <x v="0"/>
    <n v="0"/>
    <x v="21"/>
    <s v="360-3139"/>
    <s v="Male"/>
    <x v="41"/>
    <s v="No"/>
    <s v="Yes"/>
    <s v="No"/>
    <x v="2"/>
    <n v="0"/>
    <s v="Yes"/>
    <x v="0"/>
    <s v="Direct Debit"/>
    <n v="56"/>
    <n v="2730"/>
    <x v="3"/>
    <x v="5"/>
    <n v="1"/>
    <n v="1"/>
    <x v="1"/>
  </r>
  <r>
    <s v="0359-RTBV"/>
    <s v="Yes"/>
    <x v="2"/>
    <n v="135"/>
    <n v="393.7"/>
    <n v="40"/>
    <n v="114"/>
    <s v="Yes"/>
    <x v="0"/>
    <n v="28.5"/>
    <n v="3"/>
    <n v="8"/>
    <x v="0"/>
    <n v="0"/>
    <x v="39"/>
    <s v="325-4995"/>
    <s v="Male"/>
    <x v="11"/>
    <s v="No"/>
    <s v="No"/>
    <s v="No"/>
    <x v="0"/>
    <n v="0"/>
    <s v="No"/>
    <x v="0"/>
    <s v="Direct Debit"/>
    <n v="54"/>
    <n v="2346"/>
    <x v="4"/>
    <x v="6"/>
    <n v="1"/>
    <n v="1"/>
    <x v="1"/>
  </r>
  <r>
    <s v="3799-UROV"/>
    <s v="Yes"/>
    <x v="15"/>
    <n v="7"/>
    <n v="14"/>
    <n v="60"/>
    <n v="214.5"/>
    <s v="Yes"/>
    <x v="0"/>
    <n v="53.6"/>
    <n v="4"/>
    <n v="9"/>
    <x v="0"/>
    <n v="0"/>
    <x v="6"/>
    <s v="340-2362"/>
    <s v="Male"/>
    <x v="10"/>
    <s v="No"/>
    <s v="No"/>
    <s v="No"/>
    <x v="0"/>
    <n v="0"/>
    <s v="No"/>
    <x v="0"/>
    <s v="Direct Debit"/>
    <n v="57"/>
    <n v="99"/>
    <x v="4"/>
    <x v="12"/>
    <n v="1"/>
    <n v="1"/>
    <x v="1"/>
  </r>
  <r>
    <s v="6408-SJEW"/>
    <s v="Yes"/>
    <x v="0"/>
    <n v="2"/>
    <n v="4"/>
    <n v="28"/>
    <n v="99.4"/>
    <s v="Yes"/>
    <x v="0"/>
    <n v="49.7"/>
    <n v="1"/>
    <n v="1"/>
    <x v="0"/>
    <n v="0"/>
    <x v="36"/>
    <s v="333-2415"/>
    <s v="Female"/>
    <x v="21"/>
    <s v="No"/>
    <s v="No"/>
    <s v="No"/>
    <x v="0"/>
    <n v="0"/>
    <s v="Yes"/>
    <x v="0"/>
    <s v="Direct Debit"/>
    <n v="40"/>
    <n v="40"/>
    <x v="5"/>
    <x v="13"/>
    <n v="1"/>
    <n v="1"/>
    <x v="0"/>
  </r>
  <r>
    <s v="9298-QPFC"/>
    <s v="Yes"/>
    <x v="0"/>
    <n v="5"/>
    <n v="16"/>
    <n v="104"/>
    <n v="267.8"/>
    <s v="Yes"/>
    <x v="0"/>
    <n v="133.9"/>
    <n v="1"/>
    <n v="7"/>
    <x v="0"/>
    <n v="0"/>
    <x v="40"/>
    <s v="339-7881"/>
    <s v="Female"/>
    <x v="30"/>
    <s v="No"/>
    <s v="No"/>
    <s v="No"/>
    <x v="0"/>
    <n v="0"/>
    <s v="No"/>
    <x v="0"/>
    <s v="Credit Card"/>
    <n v="34"/>
    <n v="34"/>
    <x v="5"/>
    <x v="14"/>
    <n v="1"/>
    <n v="1"/>
    <x v="1"/>
  </r>
  <r>
    <s v="5202-CFGH"/>
    <s v="Yes"/>
    <x v="0"/>
    <n v="2"/>
    <n v="5"/>
    <n v="4"/>
    <n v="12.8"/>
    <s v="Yes"/>
    <x v="0"/>
    <n v="2.6"/>
    <n v="3"/>
    <n v="1"/>
    <x v="0"/>
    <n v="0"/>
    <x v="11"/>
    <s v="349-2729"/>
    <s v="Male"/>
    <x v="0"/>
    <s v="No"/>
    <s v="No"/>
    <s v="No"/>
    <x v="0"/>
    <n v="0"/>
    <s v="Yes"/>
    <x v="0"/>
    <s v="Direct Debit"/>
    <n v="41"/>
    <n v="41"/>
    <x v="5"/>
    <x v="18"/>
    <n v="1"/>
    <n v="1"/>
    <x v="0"/>
  </r>
  <r>
    <s v="6389-ZQNB"/>
    <s v="Yes"/>
    <x v="48"/>
    <n v="31"/>
    <n v="82.5"/>
    <n v="36"/>
    <n v="141.30000000000001"/>
    <s v="Yes"/>
    <x v="0"/>
    <n v="28.3"/>
    <n v="3"/>
    <n v="1"/>
    <x v="1"/>
    <n v="7"/>
    <x v="16"/>
    <s v="337-9128"/>
    <s v="Female"/>
    <x v="5"/>
    <s v="No"/>
    <s v="No"/>
    <s v="No"/>
    <x v="0"/>
    <n v="0"/>
    <s v="Yes"/>
    <x v="0"/>
    <s v="Direct Debit"/>
    <n v="35"/>
    <n v="183"/>
    <x v="5"/>
    <x v="11"/>
    <n v="1"/>
    <n v="1"/>
    <x v="0"/>
  </r>
  <r>
    <s v="5537-XDIG"/>
    <s v="Yes"/>
    <x v="0"/>
    <n v="4"/>
    <n v="9"/>
    <n v="192"/>
    <n v="724.8"/>
    <s v="Yes"/>
    <x v="0"/>
    <n v="181.2"/>
    <n v="5"/>
    <n v="9"/>
    <x v="0"/>
    <n v="0"/>
    <x v="13"/>
    <s v="269-4651"/>
    <s v="Female"/>
    <x v="11"/>
    <s v="No"/>
    <s v="No"/>
    <s v="No"/>
    <x v="0"/>
    <n v="0"/>
    <s v="No"/>
    <x v="0"/>
    <s v="Direct Debit"/>
    <n v="26"/>
    <n v="26"/>
    <x v="4"/>
    <x v="9"/>
    <n v="1"/>
    <n v="1"/>
    <x v="1"/>
  </r>
  <r>
    <s v="2087-PXYY"/>
    <s v="Yes"/>
    <x v="0"/>
    <n v="4"/>
    <n v="10"/>
    <n v="12"/>
    <n v="22.2"/>
    <s v="Yes"/>
    <x v="0"/>
    <n v="5.6"/>
    <n v="0"/>
    <n v="0"/>
    <x v="1"/>
    <n v="0"/>
    <x v="36"/>
    <s v="313-1539"/>
    <s v="Male"/>
    <x v="2"/>
    <s v="No"/>
    <s v="No"/>
    <s v="No"/>
    <x v="0"/>
    <n v="0"/>
    <s v="No"/>
    <x v="0"/>
    <s v="Paper Check"/>
    <n v="9"/>
    <n v="9"/>
    <x v="4"/>
    <x v="8"/>
    <n v="1"/>
    <n v="1"/>
    <x v="0"/>
  </r>
  <r>
    <s v="0771-CLEI"/>
    <s v="Yes"/>
    <x v="0"/>
    <n v="6"/>
    <n v="16"/>
    <n v="0"/>
    <n v="0"/>
    <s v="No"/>
    <x v="0"/>
    <n v="0"/>
    <n v="1"/>
    <n v="4"/>
    <x v="0"/>
    <n v="0"/>
    <x v="4"/>
    <s v="288-2308"/>
    <s v="Female"/>
    <x v="7"/>
    <s v="No"/>
    <s v="No"/>
    <s v="No"/>
    <x v="0"/>
    <n v="0"/>
    <s v="No"/>
    <x v="0"/>
    <s v="Direct Debit"/>
    <n v="33"/>
    <n v="33"/>
    <x v="4"/>
    <x v="20"/>
    <n v="1"/>
    <n v="1"/>
    <x v="0"/>
  </r>
  <r>
    <s v="6776-KCJW"/>
    <s v="Yes"/>
    <x v="0"/>
    <n v="4"/>
    <n v="8"/>
    <n v="0"/>
    <n v="0"/>
    <s v="No"/>
    <x v="0"/>
    <n v="0"/>
    <n v="1"/>
    <n v="14"/>
    <x v="0"/>
    <n v="0"/>
    <x v="31"/>
    <s v="306-6842"/>
    <s v="Male"/>
    <x v="6"/>
    <s v="Yes"/>
    <s v="No"/>
    <s v="No"/>
    <x v="1"/>
    <n v="0"/>
    <s v="No"/>
    <x v="0"/>
    <s v="Direct Debit"/>
    <n v="36"/>
    <n v="36"/>
    <x v="4"/>
    <x v="6"/>
    <n v="1"/>
    <n v="1"/>
    <x v="2"/>
  </r>
  <r>
    <s v="3671-LVLE"/>
    <s v="Yes"/>
    <x v="46"/>
    <n v="206"/>
    <n v="641.9"/>
    <n v="0"/>
    <n v="0"/>
    <s v="No"/>
    <x v="0"/>
    <n v="0"/>
    <n v="0"/>
    <n v="1"/>
    <x v="0"/>
    <n v="0"/>
    <x v="46"/>
    <s v="321-6247"/>
    <s v="Male"/>
    <x v="61"/>
    <s v="No"/>
    <s v="Yes"/>
    <s v="No"/>
    <x v="2"/>
    <n v="0"/>
    <s v="No"/>
    <x v="0"/>
    <s v="Direct Debit"/>
    <n v="49"/>
    <n v="1954"/>
    <x v="2"/>
    <x v="7"/>
    <n v="1"/>
    <n v="1"/>
    <x v="0"/>
  </r>
  <r>
    <s v="6761-APVW"/>
    <s v="Yes"/>
    <x v="0"/>
    <n v="5"/>
    <n v="13"/>
    <n v="0"/>
    <n v="0"/>
    <s v="No"/>
    <x v="0"/>
    <n v="0"/>
    <n v="2"/>
    <n v="9"/>
    <x v="0"/>
    <n v="0"/>
    <x v="22"/>
    <s v="281-7483"/>
    <s v="Female"/>
    <x v="24"/>
    <s v="No"/>
    <s v="No"/>
    <s v="No"/>
    <x v="0"/>
    <n v="0"/>
    <s v="Yes"/>
    <x v="0"/>
    <s v="Direct Debit"/>
    <n v="33"/>
    <n v="33"/>
    <x v="1"/>
    <x v="3"/>
    <n v="1"/>
    <n v="1"/>
    <x v="1"/>
  </r>
  <r>
    <s v="8201-GPPD"/>
    <s v="Yes"/>
    <x v="30"/>
    <n v="12"/>
    <n v="30.4"/>
    <n v="0"/>
    <n v="0"/>
    <s v="No"/>
    <x v="0"/>
    <n v="0"/>
    <n v="1"/>
    <n v="2"/>
    <x v="1"/>
    <n v="3"/>
    <x v="14"/>
    <s v="376-3275"/>
    <s v="Male"/>
    <x v="50"/>
    <s v="No"/>
    <s v="No"/>
    <s v="No"/>
    <x v="0"/>
    <n v="0"/>
    <s v="No"/>
    <x v="0"/>
    <s v="Direct Debit"/>
    <n v="47"/>
    <n v="159"/>
    <x v="1"/>
    <x v="4"/>
    <n v="1"/>
    <n v="1"/>
    <x v="0"/>
  </r>
  <r>
    <s v="5934-GGME"/>
    <s v="Yes"/>
    <x v="20"/>
    <n v="64"/>
    <n v="171.4"/>
    <n v="0"/>
    <n v="0"/>
    <s v="No"/>
    <x v="0"/>
    <n v="0"/>
    <n v="2"/>
    <n v="21"/>
    <x v="0"/>
    <n v="0"/>
    <x v="23"/>
    <s v="280-1238"/>
    <s v="Female"/>
    <x v="12"/>
    <s v="Yes"/>
    <s v="No"/>
    <s v="No"/>
    <x v="1"/>
    <n v="0"/>
    <s v="No"/>
    <x v="0"/>
    <s v="Direct Debit"/>
    <n v="46"/>
    <n v="602"/>
    <x v="1"/>
    <x v="15"/>
    <n v="1"/>
    <n v="1"/>
    <x v="2"/>
  </r>
  <r>
    <s v="4082-EQZY"/>
    <s v="Yes"/>
    <x v="67"/>
    <n v="353"/>
    <n v="698.4"/>
    <n v="0"/>
    <n v="0"/>
    <s v="No"/>
    <x v="0"/>
    <n v="0"/>
    <n v="0"/>
    <n v="10"/>
    <x v="0"/>
    <n v="0"/>
    <x v="11"/>
    <s v="268-6000"/>
    <s v="Female"/>
    <x v="31"/>
    <s v="No"/>
    <s v="No"/>
    <s v="No"/>
    <x v="0"/>
    <n v="0"/>
    <s v="No"/>
    <x v="0"/>
    <s v="Direct Debit"/>
    <n v="47"/>
    <n v="2752"/>
    <x v="2"/>
    <x v="7"/>
    <n v="1"/>
    <n v="1"/>
    <x v="1"/>
  </r>
  <r>
    <s v="7568-XIZB"/>
    <s v="Yes"/>
    <x v="2"/>
    <n v="212"/>
    <n v="577.70000000000005"/>
    <n v="0"/>
    <n v="0"/>
    <s v="No"/>
    <x v="0"/>
    <n v="0"/>
    <n v="2"/>
    <n v="9"/>
    <x v="0"/>
    <n v="0"/>
    <x v="20"/>
    <s v="285-7029"/>
    <s v="Female"/>
    <x v="23"/>
    <s v="Yes"/>
    <s v="No"/>
    <s v="No"/>
    <x v="1"/>
    <n v="0"/>
    <s v="No"/>
    <x v="0"/>
    <s v="Direct Debit"/>
    <n v="48"/>
    <n v="2152"/>
    <x v="1"/>
    <x v="3"/>
    <n v="1"/>
    <n v="1"/>
    <x v="1"/>
  </r>
  <r>
    <s v="9039-MYEL"/>
    <s v="Yes"/>
    <x v="0"/>
    <n v="8"/>
    <n v="15"/>
    <n v="0"/>
    <n v="0"/>
    <s v="No"/>
    <x v="0"/>
    <n v="0"/>
    <n v="1"/>
    <n v="6"/>
    <x v="0"/>
    <n v="0"/>
    <x v="6"/>
    <s v="296-7320"/>
    <s v="Male"/>
    <x v="65"/>
    <s v="No"/>
    <s v="Yes"/>
    <s v="No"/>
    <x v="2"/>
    <n v="0"/>
    <s v="No"/>
    <x v="0"/>
    <s v="Direct Debit"/>
    <n v="16"/>
    <n v="16"/>
    <x v="1"/>
    <x v="3"/>
    <n v="1"/>
    <n v="1"/>
    <x v="1"/>
  </r>
  <r>
    <s v="6565-WEVQ"/>
    <s v="Yes"/>
    <x v="13"/>
    <n v="48"/>
    <n v="113.6"/>
    <n v="0"/>
    <n v="0"/>
    <s v="No"/>
    <x v="0"/>
    <n v="0"/>
    <n v="5"/>
    <n v="11"/>
    <x v="0"/>
    <n v="0"/>
    <x v="3"/>
    <s v="342-3099"/>
    <s v="Female"/>
    <x v="2"/>
    <s v="No"/>
    <s v="No"/>
    <s v="No"/>
    <x v="0"/>
    <n v="0"/>
    <s v="No"/>
    <x v="0"/>
    <s v="Credit Card"/>
    <n v="11"/>
    <n v="302"/>
    <x v="1"/>
    <x v="4"/>
    <n v="1"/>
    <n v="1"/>
    <x v="2"/>
  </r>
  <r>
    <s v="5724-QUGT"/>
    <s v="Yes"/>
    <x v="0"/>
    <n v="6"/>
    <n v="15"/>
    <n v="0"/>
    <n v="0"/>
    <s v="No"/>
    <x v="0"/>
    <n v="0"/>
    <n v="2"/>
    <n v="2"/>
    <x v="1"/>
    <n v="14"/>
    <x v="3"/>
    <s v="272-9731"/>
    <s v="Male"/>
    <x v="44"/>
    <s v="No"/>
    <s v="No"/>
    <s v="No"/>
    <x v="0"/>
    <n v="0"/>
    <s v="No"/>
    <x v="0"/>
    <s v="Direct Debit"/>
    <n v="26"/>
    <n v="26"/>
    <x v="1"/>
    <x v="4"/>
    <n v="1"/>
    <n v="1"/>
    <x v="0"/>
  </r>
  <r>
    <s v="8514-QAMO"/>
    <s v="Yes"/>
    <x v="15"/>
    <n v="5"/>
    <n v="21.4"/>
    <n v="0"/>
    <n v="0"/>
    <s v="No"/>
    <x v="0"/>
    <n v="0"/>
    <n v="1"/>
    <n v="9"/>
    <x v="0"/>
    <n v="0"/>
    <x v="3"/>
    <s v="327-6896"/>
    <s v="Male"/>
    <x v="24"/>
    <s v="No"/>
    <s v="No"/>
    <s v="No"/>
    <x v="0"/>
    <n v="0"/>
    <s v="Yes"/>
    <x v="0"/>
    <s v="Direct Debit"/>
    <n v="49"/>
    <n v="96"/>
    <x v="1"/>
    <x v="1"/>
    <n v="1"/>
    <n v="1"/>
    <x v="1"/>
  </r>
  <r>
    <s v="1367-YNMZ"/>
    <s v="Yes"/>
    <x v="3"/>
    <n v="36"/>
    <n v="88"/>
    <n v="0"/>
    <n v="0"/>
    <s v="No"/>
    <x v="0"/>
    <n v="0"/>
    <n v="1"/>
    <n v="9"/>
    <x v="0"/>
    <n v="0"/>
    <x v="47"/>
    <s v="387-4088"/>
    <s v="Male"/>
    <x v="51"/>
    <s v="No"/>
    <s v="No"/>
    <s v="No"/>
    <x v="0"/>
    <n v="0"/>
    <s v="No"/>
    <x v="0"/>
    <s v="Direct Debit"/>
    <n v="43"/>
    <n v="424"/>
    <x v="1"/>
    <x v="15"/>
    <n v="1"/>
    <n v="1"/>
    <x v="1"/>
  </r>
  <r>
    <s v="4212-ENPJ"/>
    <s v="Yes"/>
    <x v="9"/>
    <n v="384"/>
    <n v="755.9"/>
    <n v="0"/>
    <n v="0"/>
    <s v="No"/>
    <x v="0"/>
    <n v="0"/>
    <n v="1"/>
    <n v="1"/>
    <x v="0"/>
    <n v="0"/>
    <x v="5"/>
    <s v="408-2766"/>
    <s v="Male"/>
    <x v="48"/>
    <s v="No"/>
    <s v="No"/>
    <s v="No"/>
    <x v="0"/>
    <n v="0"/>
    <s v="No"/>
    <x v="1"/>
    <s v="Direct Debit"/>
    <n v="37"/>
    <n v="1846"/>
    <x v="1"/>
    <x v="15"/>
    <n v="1"/>
    <n v="1"/>
    <x v="0"/>
  </r>
  <r>
    <s v="3290-AXJZ"/>
    <s v="Yes"/>
    <x v="15"/>
    <n v="12"/>
    <n v="31.3"/>
    <n v="0"/>
    <n v="0"/>
    <s v="No"/>
    <x v="0"/>
    <n v="0"/>
    <n v="0"/>
    <n v="4"/>
    <x v="0"/>
    <n v="0"/>
    <x v="23"/>
    <s v="261-4725"/>
    <s v="Male"/>
    <x v="56"/>
    <s v="No"/>
    <s v="Yes"/>
    <s v="No"/>
    <x v="2"/>
    <n v="0"/>
    <s v="No"/>
    <x v="0"/>
    <s v="Paper Check"/>
    <n v="33"/>
    <n v="68"/>
    <x v="1"/>
    <x v="1"/>
    <n v="1"/>
    <n v="1"/>
    <x v="0"/>
  </r>
  <r>
    <s v="2371-SFMP"/>
    <s v="Yes"/>
    <x v="69"/>
    <n v="142"/>
    <n v="354.3"/>
    <n v="0"/>
    <n v="0"/>
    <s v="No"/>
    <x v="0"/>
    <n v="0"/>
    <n v="4"/>
    <n v="10"/>
    <x v="0"/>
    <n v="0"/>
    <x v="30"/>
    <s v="272-5219"/>
    <s v="Male"/>
    <x v="53"/>
    <s v="Yes"/>
    <s v="No"/>
    <s v="No"/>
    <x v="1"/>
    <n v="0"/>
    <s v="Yes"/>
    <x v="1"/>
    <s v="Direct Debit"/>
    <n v="37"/>
    <n v="1298"/>
    <x v="5"/>
    <x v="11"/>
    <n v="1"/>
    <n v="1"/>
    <x v="1"/>
  </r>
  <r>
    <s v="8840-HRUV"/>
    <s v="Yes"/>
    <x v="10"/>
    <n v="299"/>
    <n v="758"/>
    <n v="0"/>
    <n v="0"/>
    <s v="No"/>
    <x v="0"/>
    <n v="0"/>
    <n v="4"/>
    <n v="4"/>
    <x v="1"/>
    <n v="6"/>
    <x v="7"/>
    <s v="338-4399"/>
    <s v="Male"/>
    <x v="38"/>
    <s v="No"/>
    <s v="No"/>
    <s v="No"/>
    <x v="0"/>
    <n v="0"/>
    <s v="Yes"/>
    <x v="1"/>
    <s v="Credit Card"/>
    <n v="41"/>
    <n v="2796"/>
    <x v="4"/>
    <x v="9"/>
    <n v="1"/>
    <n v="1"/>
    <x v="0"/>
  </r>
  <r>
    <s v="4693-ZRKF"/>
    <s v="Yes"/>
    <x v="15"/>
    <n v="5"/>
    <n v="21"/>
    <n v="0"/>
    <n v="0"/>
    <s v="No"/>
    <x v="0"/>
    <n v="0"/>
    <n v="1"/>
    <n v="1"/>
    <x v="0"/>
    <n v="0"/>
    <x v="40"/>
    <s v="250-4012"/>
    <s v="Male"/>
    <x v="48"/>
    <s v="No"/>
    <s v="No"/>
    <s v="No"/>
    <x v="0"/>
    <n v="0"/>
    <s v="Yes"/>
    <x v="0"/>
    <s v="Direct Debit"/>
    <n v="45"/>
    <n v="86"/>
    <x v="4"/>
    <x v="8"/>
    <n v="1"/>
    <n v="1"/>
    <x v="0"/>
  </r>
  <r>
    <s v="7148-KTIB"/>
    <s v="Yes"/>
    <x v="70"/>
    <n v="31"/>
    <n v="89.3"/>
    <n v="0"/>
    <n v="0"/>
    <s v="No"/>
    <x v="1"/>
    <n v="0"/>
    <n v="1"/>
    <n v="26"/>
    <x v="0"/>
    <n v="0"/>
    <x v="1"/>
    <s v="328-9406"/>
    <s v="Male"/>
    <x v="58"/>
    <s v="No"/>
    <s v="No"/>
    <s v="No"/>
    <x v="0"/>
    <n v="0"/>
    <s v="No"/>
    <x v="0"/>
    <s v="Paper Check"/>
    <n v="29"/>
    <n v="426"/>
    <x v="4"/>
    <x v="20"/>
    <n v="1"/>
    <n v="1"/>
    <x v="2"/>
  </r>
  <r>
    <s v="6088-QQOA"/>
    <s v="Yes"/>
    <x v="71"/>
    <n v="228"/>
    <n v="330.2"/>
    <n v="0"/>
    <n v="0"/>
    <s v="No"/>
    <x v="0"/>
    <n v="0"/>
    <n v="0"/>
    <n v="4"/>
    <x v="0"/>
    <n v="0"/>
    <x v="7"/>
    <s v="389-8032"/>
    <s v="Female"/>
    <x v="55"/>
    <s v="No"/>
    <s v="Yes"/>
    <s v="No"/>
    <x v="2"/>
    <n v="0"/>
    <s v="Yes"/>
    <x v="0"/>
    <s v="Direct Debit"/>
    <n v="58"/>
    <n v="2411"/>
    <x v="4"/>
    <x v="6"/>
    <n v="1"/>
    <n v="1"/>
    <x v="0"/>
  </r>
  <r>
    <s v="3746-MAXW"/>
    <s v="Yes"/>
    <x v="37"/>
    <n v="57"/>
    <n v="113.1"/>
    <n v="0"/>
    <n v="0"/>
    <s v="No"/>
    <x v="0"/>
    <n v="0"/>
    <n v="0"/>
    <n v="4"/>
    <x v="0"/>
    <n v="0"/>
    <x v="3"/>
    <s v="351-6473"/>
    <s v="Female"/>
    <x v="15"/>
    <s v="No"/>
    <s v="No"/>
    <s v="No"/>
    <x v="0"/>
    <n v="0"/>
    <s v="No"/>
    <x v="0"/>
    <s v="Direct Debit"/>
    <n v="37"/>
    <n v="353"/>
    <x v="1"/>
    <x v="1"/>
    <n v="1"/>
    <n v="1"/>
    <x v="0"/>
  </r>
  <r>
    <s v="8590-NVOC"/>
    <s v="Yes"/>
    <x v="0"/>
    <n v="1"/>
    <n v="4"/>
    <n v="0"/>
    <n v="0"/>
    <s v="No"/>
    <x v="0"/>
    <n v="0"/>
    <n v="1"/>
    <n v="11"/>
    <x v="0"/>
    <n v="0"/>
    <x v="29"/>
    <s v="362-3108"/>
    <s v="Female"/>
    <x v="40"/>
    <s v="No"/>
    <s v="No"/>
    <s v="No"/>
    <x v="0"/>
    <n v="0"/>
    <s v="No"/>
    <x v="0"/>
    <s v="Direct Debit"/>
    <n v="23"/>
    <n v="23"/>
    <x v="5"/>
    <x v="13"/>
    <n v="1"/>
    <n v="1"/>
    <x v="2"/>
  </r>
  <r>
    <s v="8968-NLOZ"/>
    <s v="Yes"/>
    <x v="11"/>
    <n v="49"/>
    <n v="127.2"/>
    <n v="0"/>
    <n v="0"/>
    <s v="No"/>
    <x v="0"/>
    <n v="0"/>
    <n v="3"/>
    <n v="30"/>
    <x v="0"/>
    <n v="0"/>
    <x v="0"/>
    <s v="298-3949"/>
    <s v="Male"/>
    <x v="6"/>
    <s v="Yes"/>
    <s v="No"/>
    <s v="No"/>
    <x v="1"/>
    <n v="0"/>
    <s v="Yes"/>
    <x v="0"/>
    <s v="Direct Debit"/>
    <n v="60"/>
    <n v="1273"/>
    <x v="5"/>
    <x v="14"/>
    <n v="1"/>
    <n v="1"/>
    <x v="2"/>
  </r>
  <r>
    <s v="6646-DYMO"/>
    <s v="Yes"/>
    <x v="15"/>
    <n v="5"/>
    <n v="14"/>
    <n v="0"/>
    <n v="0"/>
    <s v="No"/>
    <x v="0"/>
    <n v="0"/>
    <n v="1"/>
    <n v="12"/>
    <x v="1"/>
    <n v="5"/>
    <x v="6"/>
    <s v="397-7189"/>
    <s v="Female"/>
    <x v="63"/>
    <s v="No"/>
    <s v="Yes"/>
    <s v="No"/>
    <x v="2"/>
    <n v="0"/>
    <s v="No"/>
    <x v="0"/>
    <s v="Direct Debit"/>
    <n v="38"/>
    <n v="76"/>
    <x v="5"/>
    <x v="18"/>
    <n v="1"/>
    <n v="1"/>
    <x v="2"/>
  </r>
  <r>
    <s v="6045-UZKF"/>
    <s v="Yes"/>
    <x v="0"/>
    <n v="6"/>
    <n v="15"/>
    <n v="0"/>
    <n v="0"/>
    <s v="No"/>
    <x v="0"/>
    <n v="0"/>
    <n v="4"/>
    <n v="9"/>
    <x v="0"/>
    <n v="0"/>
    <x v="11"/>
    <s v="335-6165"/>
    <s v="Female"/>
    <x v="41"/>
    <s v="No"/>
    <s v="Yes"/>
    <s v="No"/>
    <x v="2"/>
    <n v="0"/>
    <s v="No"/>
    <x v="0"/>
    <s v="Direct Debit"/>
    <n v="35"/>
    <n v="35"/>
    <x v="5"/>
    <x v="11"/>
    <n v="1"/>
    <n v="1"/>
    <x v="1"/>
  </r>
  <r>
    <s v="9963-ZUBM"/>
    <s v="Yes"/>
    <x v="53"/>
    <n v="59"/>
    <n v="177.9"/>
    <n v="0"/>
    <n v="0"/>
    <s v="No"/>
    <x v="0"/>
    <n v="0"/>
    <n v="0"/>
    <n v="0"/>
    <x v="1"/>
    <n v="0"/>
    <x v="21"/>
    <s v="359-9624"/>
    <s v="Male"/>
    <x v="33"/>
    <s v="Yes"/>
    <s v="No"/>
    <s v="No"/>
    <x v="1"/>
    <n v="0"/>
    <s v="No"/>
    <x v="0"/>
    <s v="Direct Debit"/>
    <n v="13"/>
    <n v="203"/>
    <x v="5"/>
    <x v="14"/>
    <n v="1"/>
    <n v="1"/>
    <x v="0"/>
  </r>
  <r>
    <s v="0309-GEPB"/>
    <s v="Yes"/>
    <x v="50"/>
    <n v="35"/>
    <n v="95.7"/>
    <n v="0"/>
    <n v="0"/>
    <s v="No"/>
    <x v="0"/>
    <n v="0"/>
    <n v="4"/>
    <n v="10"/>
    <x v="0"/>
    <n v="0"/>
    <x v="13"/>
    <s v="326-1208"/>
    <s v="Female"/>
    <x v="14"/>
    <s v="No"/>
    <s v="Yes"/>
    <s v="No"/>
    <x v="2"/>
    <n v="0"/>
    <s v="No"/>
    <x v="0"/>
    <s v="Direct Debit"/>
    <n v="45"/>
    <n v="619"/>
    <x v="4"/>
    <x v="8"/>
    <n v="1"/>
    <n v="1"/>
    <x v="1"/>
  </r>
  <r>
    <s v="2731-EZZS"/>
    <s v="Yes"/>
    <x v="70"/>
    <n v="50"/>
    <n v="118.3"/>
    <n v="0"/>
    <n v="0"/>
    <s v="No"/>
    <x v="0"/>
    <n v="0"/>
    <n v="0"/>
    <n v="5"/>
    <x v="0"/>
    <n v="0"/>
    <x v="19"/>
    <s v="267-3814"/>
    <s v="Male"/>
    <x v="5"/>
    <s v="No"/>
    <s v="No"/>
    <s v="No"/>
    <x v="0"/>
    <n v="0"/>
    <s v="No"/>
    <x v="0"/>
    <s v="Direct Debit"/>
    <n v="32"/>
    <n v="472"/>
    <x v="4"/>
    <x v="20"/>
    <n v="1"/>
    <n v="1"/>
    <x v="1"/>
  </r>
  <r>
    <s v="6605-SXZC"/>
    <s v="Yes"/>
    <x v="0"/>
    <n v="4"/>
    <n v="11"/>
    <n v="0"/>
    <n v="0"/>
    <s v="No"/>
    <x v="0"/>
    <n v="0"/>
    <n v="3"/>
    <n v="12"/>
    <x v="0"/>
    <n v="0"/>
    <x v="6"/>
    <s v="404-6427"/>
    <s v="Female"/>
    <x v="38"/>
    <s v="No"/>
    <s v="No"/>
    <s v="No"/>
    <x v="0"/>
    <n v="0"/>
    <s v="No"/>
    <x v="0"/>
    <s v="Direct Debit"/>
    <n v="30"/>
    <n v="30"/>
    <x v="4"/>
    <x v="6"/>
    <n v="1"/>
    <n v="1"/>
    <x v="2"/>
  </r>
  <r>
    <s v="8744-CPDY"/>
    <s v="Yes"/>
    <x v="15"/>
    <n v="5"/>
    <n v="11.6"/>
    <n v="0"/>
    <n v="0"/>
    <s v="No"/>
    <x v="0"/>
    <n v="0"/>
    <n v="1"/>
    <n v="14"/>
    <x v="0"/>
    <n v="0"/>
    <x v="25"/>
    <s v="357-4332"/>
    <s v="Male"/>
    <x v="35"/>
    <s v="No"/>
    <s v="No"/>
    <s v="No"/>
    <x v="0"/>
    <n v="0"/>
    <s v="No"/>
    <x v="0"/>
    <s v="Credit Card"/>
    <n v="23"/>
    <n v="45"/>
    <x v="2"/>
    <x v="7"/>
    <n v="1"/>
    <n v="1"/>
    <x v="2"/>
  </r>
  <r>
    <s v="1684-QYEM"/>
    <s v="Yes"/>
    <x v="47"/>
    <n v="273"/>
    <n v="709.8"/>
    <n v="0"/>
    <n v="0"/>
    <s v="No"/>
    <x v="0"/>
    <n v="0"/>
    <n v="0"/>
    <n v="21"/>
    <x v="1"/>
    <n v="25"/>
    <x v="23"/>
    <s v="316-8907"/>
    <s v="Male"/>
    <x v="10"/>
    <s v="No"/>
    <s v="No"/>
    <s v="No"/>
    <x v="0"/>
    <n v="0"/>
    <s v="Yes"/>
    <x v="0"/>
    <s v="Direct Debit"/>
    <n v="25"/>
    <n v="1370"/>
    <x v="3"/>
    <x v="16"/>
    <n v="1"/>
    <n v="1"/>
    <x v="2"/>
  </r>
  <r>
    <s v="5640-PLIL"/>
    <s v="Yes"/>
    <x v="68"/>
    <n v="22"/>
    <n v="63.7"/>
    <n v="0"/>
    <n v="0"/>
    <s v="No"/>
    <x v="0"/>
    <n v="0"/>
    <n v="0"/>
    <n v="2"/>
    <x v="0"/>
    <n v="0"/>
    <x v="4"/>
    <s v="321-1988"/>
    <s v="Female"/>
    <x v="38"/>
    <s v="No"/>
    <s v="No"/>
    <s v="No"/>
    <x v="0"/>
    <n v="0"/>
    <s v="No"/>
    <x v="0"/>
    <s v="Credit Card"/>
    <n v="30"/>
    <n v="189"/>
    <x v="3"/>
    <x v="5"/>
    <n v="1"/>
    <n v="1"/>
    <x v="0"/>
  </r>
  <r>
    <s v="3767-DLLW"/>
    <s v="Yes"/>
    <x v="20"/>
    <n v="41"/>
    <n v="103.3"/>
    <n v="0"/>
    <n v="0"/>
    <s v="No"/>
    <x v="0"/>
    <n v="0"/>
    <n v="0"/>
    <n v="26"/>
    <x v="0"/>
    <n v="0"/>
    <x v="17"/>
    <s v="387-6043"/>
    <s v="Female"/>
    <x v="19"/>
    <s v="Yes"/>
    <s v="No"/>
    <s v="No"/>
    <x v="1"/>
    <n v="0"/>
    <s v="Yes"/>
    <x v="0"/>
    <s v="Direct Debit"/>
    <n v="53"/>
    <n v="682"/>
    <x v="2"/>
    <x v="7"/>
    <n v="1"/>
    <n v="1"/>
    <x v="2"/>
  </r>
  <r>
    <s v="0713-PJUU"/>
    <s v="Yes"/>
    <x v="60"/>
    <n v="340"/>
    <n v="871.2"/>
    <n v="0"/>
    <n v="0"/>
    <s v="No"/>
    <x v="0"/>
    <n v="0"/>
    <n v="0"/>
    <n v="6"/>
    <x v="0"/>
    <n v="0"/>
    <x v="20"/>
    <s v="296-8614"/>
    <s v="Male"/>
    <x v="13"/>
    <s v="No"/>
    <s v="Yes"/>
    <s v="No"/>
    <x v="2"/>
    <n v="0"/>
    <s v="Yes"/>
    <x v="1"/>
    <s v="Credit Card"/>
    <n v="62"/>
    <n v="4162"/>
    <x v="3"/>
    <x v="16"/>
    <n v="1"/>
    <n v="1"/>
    <x v="1"/>
  </r>
  <r>
    <s v="0342-YJTB"/>
    <s v="Yes"/>
    <x v="42"/>
    <n v="50"/>
    <n v="153.4"/>
    <n v="0"/>
    <n v="0"/>
    <s v="No"/>
    <x v="0"/>
    <n v="0"/>
    <n v="2"/>
    <n v="1"/>
    <x v="0"/>
    <n v="0"/>
    <x v="36"/>
    <s v="297-5465"/>
    <s v="Female"/>
    <x v="16"/>
    <s v="No"/>
    <s v="No"/>
    <s v="No"/>
    <x v="0"/>
    <n v="0"/>
    <s v="Yes"/>
    <x v="0"/>
    <s v="Direct Debit"/>
    <n v="56"/>
    <n v="2155"/>
    <x v="2"/>
    <x v="7"/>
    <n v="1"/>
    <n v="1"/>
    <x v="0"/>
  </r>
  <r>
    <s v="1355-ELAD"/>
    <s v="Yes"/>
    <x v="52"/>
    <n v="37"/>
    <n v="86.5"/>
    <n v="0"/>
    <n v="0"/>
    <s v="No"/>
    <x v="0"/>
    <n v="0"/>
    <n v="3"/>
    <n v="30"/>
    <x v="0"/>
    <n v="0"/>
    <x v="6"/>
    <s v="398-5817"/>
    <s v="Male"/>
    <x v="22"/>
    <s v="Yes"/>
    <s v="No"/>
    <s v="No"/>
    <x v="1"/>
    <n v="0"/>
    <s v="No"/>
    <x v="1"/>
    <s v="Credit Card"/>
    <n v="30"/>
    <n v="656"/>
    <x v="1"/>
    <x v="1"/>
    <n v="1"/>
    <n v="1"/>
    <x v="2"/>
  </r>
  <r>
    <s v="1806-IVIQ"/>
    <s v="Yes"/>
    <x v="0"/>
    <n v="5"/>
    <n v="12"/>
    <n v="0"/>
    <n v="0"/>
    <s v="No"/>
    <x v="0"/>
    <n v="0"/>
    <n v="1"/>
    <n v="0"/>
    <x v="1"/>
    <n v="0"/>
    <x v="23"/>
    <s v="341-1379"/>
    <s v="Male"/>
    <x v="12"/>
    <s v="Yes"/>
    <s v="No"/>
    <s v="No"/>
    <x v="1"/>
    <n v="0"/>
    <s v="No"/>
    <x v="0"/>
    <s v="Paper Check"/>
    <n v="9"/>
    <n v="9"/>
    <x v="1"/>
    <x v="1"/>
    <n v="1"/>
    <n v="1"/>
    <x v="0"/>
  </r>
  <r>
    <s v="2330-SQWN"/>
    <s v="Yes"/>
    <x v="0"/>
    <n v="2"/>
    <n v="5"/>
    <n v="0"/>
    <n v="0"/>
    <s v="No"/>
    <x v="0"/>
    <n v="0"/>
    <n v="5"/>
    <n v="6"/>
    <x v="0"/>
    <n v="0"/>
    <x v="32"/>
    <s v="331-3006"/>
    <s v="Male"/>
    <x v="40"/>
    <s v="No"/>
    <s v="No"/>
    <s v="No"/>
    <x v="0"/>
    <n v="0"/>
    <s v="No"/>
    <x v="0"/>
    <s v="Paper Check"/>
    <n v="31"/>
    <n v="31"/>
    <x v="1"/>
    <x v="1"/>
    <n v="1"/>
    <n v="1"/>
    <x v="1"/>
  </r>
  <r>
    <s v="1139-JTEX"/>
    <s v="Yes"/>
    <x v="72"/>
    <n v="226"/>
    <n v="580.5"/>
    <n v="0"/>
    <n v="0"/>
    <s v="No"/>
    <x v="0"/>
    <n v="0"/>
    <n v="4"/>
    <n v="7"/>
    <x v="0"/>
    <n v="0"/>
    <x v="43"/>
    <s v="397-7617"/>
    <s v="Male"/>
    <x v="32"/>
    <s v="No"/>
    <s v="No"/>
    <s v="No"/>
    <x v="0"/>
    <n v="0"/>
    <s v="No"/>
    <x v="0"/>
    <s v="Direct Debit"/>
    <n v="44"/>
    <n v="1958"/>
    <x v="1"/>
    <x v="1"/>
    <n v="1"/>
    <n v="1"/>
    <x v="1"/>
  </r>
  <r>
    <s v="8161-PLGM"/>
    <s v="Yes"/>
    <x v="0"/>
    <n v="6"/>
    <n v="12"/>
    <n v="0"/>
    <n v="0"/>
    <s v="No"/>
    <x v="0"/>
    <n v="0"/>
    <n v="1"/>
    <n v="5"/>
    <x v="0"/>
    <n v="0"/>
    <x v="0"/>
    <s v="342-6553"/>
    <s v="Male"/>
    <x v="10"/>
    <s v="No"/>
    <s v="No"/>
    <s v="No"/>
    <x v="0"/>
    <n v="0"/>
    <s v="No"/>
    <x v="0"/>
    <s v="Direct Debit"/>
    <n v="34"/>
    <n v="34"/>
    <x v="1"/>
    <x v="1"/>
    <n v="1"/>
    <n v="1"/>
    <x v="1"/>
  </r>
  <r>
    <s v="3590-QGRJ"/>
    <s v="Yes"/>
    <x v="15"/>
    <n v="12"/>
    <n v="19.100000000000001"/>
    <n v="8"/>
    <n v="28.4"/>
    <s v="Yes"/>
    <x v="0"/>
    <n v="9.5"/>
    <n v="3"/>
    <n v="5"/>
    <x v="0"/>
    <n v="0"/>
    <x v="45"/>
    <s v="349-8837"/>
    <s v="Male"/>
    <x v="7"/>
    <s v="No"/>
    <s v="No"/>
    <s v="No"/>
    <x v="0"/>
    <n v="0"/>
    <s v="No"/>
    <x v="0"/>
    <s v="Direct Debit"/>
    <n v="30"/>
    <n v="57"/>
    <x v="1"/>
    <x v="1"/>
    <n v="1"/>
    <n v="1"/>
    <x v="1"/>
  </r>
  <r>
    <s v="0173-UTGH"/>
    <s v="Yes"/>
    <x v="0"/>
    <n v="3"/>
    <n v="7"/>
    <n v="4"/>
    <n v="1"/>
    <s v="Yes"/>
    <x v="0"/>
    <n v="0.2"/>
    <n v="1"/>
    <n v="3"/>
    <x v="1"/>
    <n v="6"/>
    <x v="27"/>
    <s v="326-4607"/>
    <s v="Male"/>
    <x v="63"/>
    <s v="No"/>
    <s v="Yes"/>
    <s v="No"/>
    <x v="2"/>
    <n v="0"/>
    <s v="No"/>
    <x v="0"/>
    <s v="Direct Debit"/>
    <n v="26"/>
    <n v="26"/>
    <x v="1"/>
    <x v="1"/>
    <n v="1"/>
    <n v="1"/>
    <x v="0"/>
  </r>
  <r>
    <s v="3702-PTNU"/>
    <s v="Yes"/>
    <x v="55"/>
    <n v="48"/>
    <n v="95.9"/>
    <n v="48"/>
    <n v="152.4"/>
    <s v="Yes"/>
    <x v="0"/>
    <n v="30.5"/>
    <n v="1"/>
    <n v="4"/>
    <x v="0"/>
    <n v="0"/>
    <x v="36"/>
    <s v="316-9313"/>
    <s v="Female"/>
    <x v="56"/>
    <s v="No"/>
    <s v="Yes"/>
    <s v="No"/>
    <x v="2"/>
    <n v="0"/>
    <s v="No"/>
    <x v="0"/>
    <s v="Direct Debit"/>
    <n v="35"/>
    <n v="420"/>
    <x v="1"/>
    <x v="1"/>
    <n v="1"/>
    <n v="1"/>
    <x v="0"/>
  </r>
  <r>
    <s v="3349-QAWI"/>
    <s v="Yes"/>
    <x v="68"/>
    <n v="16"/>
    <n v="36"/>
    <n v="24"/>
    <n v="60.6"/>
    <s v="Yes"/>
    <x v="0"/>
    <n v="12.1"/>
    <n v="4"/>
    <n v="2"/>
    <x v="0"/>
    <n v="0"/>
    <x v="4"/>
    <s v="328-5581"/>
    <s v="Male"/>
    <x v="55"/>
    <s v="No"/>
    <s v="Yes"/>
    <s v="No"/>
    <x v="2"/>
    <n v="0"/>
    <s v="Yes"/>
    <x v="0"/>
    <s v="Direct Debit"/>
    <n v="39"/>
    <n v="234"/>
    <x v="1"/>
    <x v="1"/>
    <n v="1"/>
    <n v="1"/>
    <x v="0"/>
  </r>
  <r>
    <s v="8760-PEBG"/>
    <s v="Yes"/>
    <x v="28"/>
    <n v="182"/>
    <n v="363.1"/>
    <n v="144"/>
    <n v="432"/>
    <s v="Yes"/>
    <x v="0"/>
    <n v="216"/>
    <n v="1"/>
    <n v="24"/>
    <x v="0"/>
    <n v="0"/>
    <x v="46"/>
    <s v="360-9294"/>
    <s v="Female"/>
    <x v="17"/>
    <s v="Yes"/>
    <s v="No"/>
    <s v="No"/>
    <x v="1"/>
    <n v="0"/>
    <s v="No"/>
    <x v="0"/>
    <s v="Direct Debit"/>
    <n v="28"/>
    <n v="1030"/>
    <x v="1"/>
    <x v="3"/>
    <n v="1"/>
    <n v="1"/>
    <x v="2"/>
  </r>
  <r>
    <s v="9500-SHSC"/>
    <s v="Yes"/>
    <x v="0"/>
    <n v="3"/>
    <n v="6"/>
    <n v="4"/>
    <n v="8.1"/>
    <s v="Yes"/>
    <x v="0"/>
    <n v="1.6"/>
    <n v="3"/>
    <n v="8"/>
    <x v="0"/>
    <n v="0"/>
    <x v="11"/>
    <s v="415-9503"/>
    <s v="Female"/>
    <x v="58"/>
    <s v="No"/>
    <s v="No"/>
    <s v="No"/>
    <x v="0"/>
    <n v="0"/>
    <s v="No"/>
    <x v="0"/>
    <s v="Direct Debit"/>
    <n v="42"/>
    <n v="42"/>
    <x v="1"/>
    <x v="3"/>
    <n v="1"/>
    <n v="1"/>
    <x v="1"/>
  </r>
  <r>
    <s v="5687-GTJG"/>
    <s v="Yes"/>
    <x v="3"/>
    <n v="53"/>
    <n v="136.1"/>
    <n v="40"/>
    <n v="114"/>
    <s v="Yes"/>
    <x v="0"/>
    <n v="38"/>
    <n v="2"/>
    <n v="6"/>
    <x v="0"/>
    <n v="0"/>
    <x v="27"/>
    <s v="328-2482"/>
    <s v="Female"/>
    <x v="15"/>
    <s v="No"/>
    <s v="No"/>
    <s v="No"/>
    <x v="0"/>
    <n v="0"/>
    <s v="Yes"/>
    <x v="0"/>
    <s v="Credit Card"/>
    <n v="65"/>
    <n v="682"/>
    <x v="1"/>
    <x v="4"/>
    <n v="1"/>
    <n v="1"/>
    <x v="1"/>
  </r>
  <r>
    <s v="6847-OMMC"/>
    <s v="Yes"/>
    <x v="70"/>
    <n v="83"/>
    <n v="243.2"/>
    <n v="60"/>
    <n v="214.5"/>
    <s v="Yes"/>
    <x v="0"/>
    <n v="107.3"/>
    <n v="2"/>
    <n v="13"/>
    <x v="0"/>
    <n v="0"/>
    <x v="5"/>
    <s v="383-6357"/>
    <s v="Female"/>
    <x v="17"/>
    <s v="Yes"/>
    <s v="No"/>
    <s v="No"/>
    <x v="1"/>
    <n v="0"/>
    <s v="No"/>
    <x v="0"/>
    <s v="Direct Debit"/>
    <n v="33"/>
    <n v="495"/>
    <x v="1"/>
    <x v="4"/>
    <n v="1"/>
    <n v="1"/>
    <x v="2"/>
  </r>
  <r>
    <s v="3424-AKZO"/>
    <s v="Yes"/>
    <x v="74"/>
    <n v="43"/>
    <n v="80.8"/>
    <n v="28"/>
    <n v="99.4"/>
    <s v="Yes"/>
    <x v="0"/>
    <n v="33.1"/>
    <n v="2"/>
    <n v="4"/>
    <x v="1"/>
    <n v="7"/>
    <x v="8"/>
    <s v="330-3518"/>
    <s v="Female"/>
    <x v="41"/>
    <s v="No"/>
    <s v="Yes"/>
    <s v="No"/>
    <x v="2"/>
    <n v="0"/>
    <s v="No"/>
    <x v="0"/>
    <s v="Direct Debit"/>
    <n v="29"/>
    <n v="197"/>
    <x v="1"/>
    <x v="4"/>
    <n v="1"/>
    <n v="1"/>
    <x v="0"/>
  </r>
  <r>
    <s v="6632-BBJS"/>
    <s v="Yes"/>
    <x v="56"/>
    <n v="93"/>
    <n v="234.5"/>
    <n v="104"/>
    <n v="267.8"/>
    <s v="Yes"/>
    <x v="0"/>
    <n v="53.6"/>
    <n v="1"/>
    <n v="1"/>
    <x v="0"/>
    <n v="0"/>
    <x v="1"/>
    <s v="285-9363"/>
    <s v="Male"/>
    <x v="27"/>
    <s v="No"/>
    <s v="Yes"/>
    <s v="No"/>
    <x v="2"/>
    <n v="0"/>
    <s v="No"/>
    <x v="0"/>
    <s v="Direct Debit"/>
    <n v="46"/>
    <n v="1206"/>
    <x v="1"/>
    <x v="15"/>
    <n v="1"/>
    <n v="1"/>
    <x v="0"/>
  </r>
  <r>
    <s v="2554-IOCO"/>
    <s v="Yes"/>
    <x v="0"/>
    <n v="2"/>
    <n v="7"/>
    <n v="4"/>
    <n v="12.8"/>
    <s v="Yes"/>
    <x v="0"/>
    <n v="2.6"/>
    <n v="5"/>
    <n v="15"/>
    <x v="0"/>
    <n v="0"/>
    <x v="11"/>
    <s v="275-4662"/>
    <s v="Male"/>
    <x v="16"/>
    <s v="No"/>
    <s v="No"/>
    <s v="No"/>
    <x v="0"/>
    <n v="0"/>
    <s v="No"/>
    <x v="0"/>
    <s v="Direct Debit"/>
    <n v="44"/>
    <n v="44"/>
    <x v="1"/>
    <x v="15"/>
    <n v="1"/>
    <n v="1"/>
    <x v="2"/>
  </r>
  <r>
    <s v="6105-RHWJ"/>
    <s v="Yes"/>
    <x v="37"/>
    <n v="32"/>
    <n v="72.7"/>
    <n v="36"/>
    <n v="141.30000000000001"/>
    <s v="Yes"/>
    <x v="0"/>
    <n v="70.7"/>
    <n v="4"/>
    <n v="5"/>
    <x v="0"/>
    <n v="0"/>
    <x v="1"/>
    <s v="267-8055"/>
    <s v="Female"/>
    <x v="20"/>
    <s v="No"/>
    <s v="No"/>
    <s v="No"/>
    <x v="0"/>
    <n v="0"/>
    <s v="No"/>
    <x v="0"/>
    <s v="Direct Debit"/>
    <n v="36"/>
    <n v="332"/>
    <x v="1"/>
    <x v="15"/>
    <n v="1"/>
    <n v="1"/>
    <x v="1"/>
  </r>
  <r>
    <s v="8363-PWIY"/>
    <s v="Yes"/>
    <x v="35"/>
    <n v="192"/>
    <n v="436.1"/>
    <n v="192"/>
    <n v="724.8"/>
    <s v="Yes"/>
    <x v="0"/>
    <n v="241.6"/>
    <n v="0"/>
    <n v="7"/>
    <x v="0"/>
    <n v="0"/>
    <x v="5"/>
    <s v="235-10438"/>
    <s v="Female"/>
    <x v="49"/>
    <s v="No"/>
    <s v="No"/>
    <s v="No"/>
    <x v="0"/>
    <n v="0"/>
    <s v="Yes"/>
    <x v="2"/>
    <s v="Credit Card"/>
    <n v="36"/>
    <n v="1760"/>
    <x v="1"/>
    <x v="1"/>
    <n v="1"/>
    <n v="1"/>
    <x v="1"/>
  </r>
  <r>
    <s v="6182-ANHX"/>
    <s v="Yes"/>
    <x v="30"/>
    <n v="16"/>
    <n v="50.8"/>
    <n v="12"/>
    <n v="22.2"/>
    <s v="Yes"/>
    <x v="0"/>
    <n v="11.1"/>
    <n v="0"/>
    <n v="4"/>
    <x v="0"/>
    <n v="0"/>
    <x v="6"/>
    <s v="185-7864"/>
    <s v="Male"/>
    <x v="26"/>
    <s v="No"/>
    <s v="No"/>
    <s v="No"/>
    <x v="0"/>
    <n v="0"/>
    <s v="Yes"/>
    <x v="0"/>
    <s v="Direct Debit"/>
    <n v="50"/>
    <n v="158"/>
    <x v="1"/>
    <x v="1"/>
    <n v="1"/>
    <n v="1"/>
    <x v="0"/>
  </r>
  <r>
    <s v="4020-NPHO"/>
    <s v="No"/>
    <x v="52"/>
    <n v="65"/>
    <n v="218.8"/>
    <n v="0"/>
    <n v="0"/>
    <s v="No"/>
    <x v="0"/>
    <n v="0"/>
    <n v="0"/>
    <n v="18"/>
    <x v="0"/>
    <n v="0"/>
    <x v="19"/>
    <s v="355-9993"/>
    <s v="Male"/>
    <x v="48"/>
    <s v="No"/>
    <s v="No"/>
    <s v="Yes"/>
    <x v="0"/>
    <n v="3"/>
    <s v="No"/>
    <x v="0"/>
    <s v="Credit Card"/>
    <n v="28"/>
    <n v="616"/>
    <x v="0"/>
    <x v="0"/>
    <n v="0"/>
    <n v="1"/>
    <x v="2"/>
  </r>
  <r>
    <s v="1855-MMRG"/>
    <s v="No"/>
    <x v="55"/>
    <n v="45"/>
    <n v="105.8"/>
    <n v="0"/>
    <n v="0"/>
    <s v="No"/>
    <x v="0"/>
    <n v="0"/>
    <n v="0"/>
    <n v="7"/>
    <x v="1"/>
    <n v="80"/>
    <x v="36"/>
    <s v="329-6603"/>
    <s v="Male"/>
    <x v="50"/>
    <s v="No"/>
    <s v="No"/>
    <s v="Yes"/>
    <x v="0"/>
    <n v="4"/>
    <s v="No"/>
    <x v="0"/>
    <s v="Paper Check"/>
    <n v="26"/>
    <n v="302"/>
    <x v="0"/>
    <x v="0"/>
    <n v="0"/>
    <n v="1"/>
    <x v="1"/>
  </r>
  <r>
    <s v="6944-TAPJ"/>
    <s v="No"/>
    <x v="9"/>
    <n v="61"/>
    <n v="199.3"/>
    <n v="0"/>
    <n v="0"/>
    <s v="No"/>
    <x v="0"/>
    <n v="0"/>
    <n v="0"/>
    <n v="8"/>
    <x v="0"/>
    <n v="0"/>
    <x v="26"/>
    <s v="343-4696"/>
    <s v="Male"/>
    <x v="3"/>
    <s v="No"/>
    <s v="No"/>
    <s v="Yes"/>
    <x v="0"/>
    <n v="6"/>
    <s v="No"/>
    <x v="0"/>
    <s v="Credit Card"/>
    <n v="21"/>
    <n v="1053"/>
    <x v="0"/>
    <x v="0"/>
    <n v="0"/>
    <n v="1"/>
    <x v="1"/>
  </r>
  <r>
    <s v="2989-ISRV"/>
    <s v="No"/>
    <x v="30"/>
    <n v="6"/>
    <n v="13.8"/>
    <n v="0"/>
    <n v="0"/>
    <s v="No"/>
    <x v="0"/>
    <n v="0"/>
    <n v="0"/>
    <n v="11"/>
    <x v="1"/>
    <n v="20"/>
    <x v="50"/>
    <s v="362-5889"/>
    <s v="Female"/>
    <x v="38"/>
    <s v="No"/>
    <s v="No"/>
    <s v="Yes"/>
    <x v="0"/>
    <n v="4"/>
    <s v="No"/>
    <x v="0"/>
    <s v="Direct Debit"/>
    <n v="31"/>
    <n v="84"/>
    <x v="0"/>
    <x v="0"/>
    <n v="0"/>
    <n v="1"/>
    <x v="2"/>
  </r>
  <r>
    <s v="1104-DDPI"/>
    <s v="No"/>
    <x v="37"/>
    <n v="60"/>
    <n v="88.2"/>
    <n v="0"/>
    <n v="0"/>
    <s v="No"/>
    <x v="0"/>
    <n v="0"/>
    <n v="0"/>
    <n v="4"/>
    <x v="0"/>
    <n v="0"/>
    <x v="6"/>
    <s v="360-1171"/>
    <s v="Female"/>
    <x v="39"/>
    <s v="No"/>
    <s v="No"/>
    <s v="Yes"/>
    <x v="0"/>
    <n v="6"/>
    <s v="No"/>
    <x v="0"/>
    <s v="Credit Card"/>
    <n v="21"/>
    <n v="187"/>
    <x v="0"/>
    <x v="0"/>
    <n v="0"/>
    <n v="1"/>
    <x v="0"/>
  </r>
  <r>
    <s v="8448-DYKP"/>
    <s v="No"/>
    <x v="32"/>
    <n v="14"/>
    <n v="44.7"/>
    <n v="55"/>
    <n v="138.6"/>
    <s v="Yes"/>
    <x v="1"/>
    <n v="0"/>
    <n v="0"/>
    <n v="8"/>
    <x v="0"/>
    <n v="0"/>
    <x v="23"/>
    <s v="331-7425"/>
    <s v="Prefer not to say"/>
    <x v="23"/>
    <s v="Yes"/>
    <s v="No"/>
    <s v="Yes"/>
    <x v="1"/>
    <n v="6"/>
    <s v="No"/>
    <x v="0"/>
    <s v="Direct Debit"/>
    <n v="27"/>
    <n v="301"/>
    <x v="0"/>
    <x v="0"/>
    <n v="0"/>
    <n v="1"/>
    <x v="1"/>
  </r>
  <r>
    <s v="9532-MDAK"/>
    <s v="No"/>
    <x v="44"/>
    <n v="146"/>
    <n v="344.6"/>
    <n v="0"/>
    <n v="0"/>
    <s v="No"/>
    <x v="0"/>
    <n v="0"/>
    <n v="0"/>
    <n v="4"/>
    <x v="1"/>
    <n v="60"/>
    <x v="35"/>
    <s v="400-9770"/>
    <s v="Male"/>
    <x v="0"/>
    <s v="No"/>
    <s v="No"/>
    <s v="Yes"/>
    <x v="0"/>
    <n v="6"/>
    <s v="Yes"/>
    <x v="0"/>
    <s v="Direct Debit"/>
    <n v="39"/>
    <n v="1220"/>
    <x v="0"/>
    <x v="0"/>
    <n v="0"/>
    <n v="1"/>
    <x v="0"/>
  </r>
  <r>
    <s v="0614-FTGS"/>
    <s v="No"/>
    <x v="0"/>
    <n v="2"/>
    <n v="4"/>
    <n v="0"/>
    <n v="0"/>
    <s v="No"/>
    <x v="0"/>
    <n v="0"/>
    <n v="0"/>
    <n v="0"/>
    <x v="1"/>
    <n v="0"/>
    <x v="19"/>
    <s v="347-7741"/>
    <s v="Female"/>
    <x v="3"/>
    <s v="No"/>
    <s v="No"/>
    <s v="Yes"/>
    <x v="0"/>
    <n v="6"/>
    <s v="No"/>
    <x v="0"/>
    <s v="Direct Debit"/>
    <n v="7"/>
    <n v="7"/>
    <x v="0"/>
    <x v="0"/>
    <n v="0"/>
    <n v="1"/>
    <x v="0"/>
  </r>
  <r>
    <s v="3551-RDJO"/>
    <s v="No"/>
    <x v="30"/>
    <n v="5"/>
    <n v="11.1"/>
    <n v="18"/>
    <n v="60"/>
    <s v="Yes"/>
    <x v="1"/>
    <n v="0"/>
    <n v="0"/>
    <n v="3"/>
    <x v="0"/>
    <n v="0"/>
    <x v="38"/>
    <s v="363-1069"/>
    <s v="Male"/>
    <x v="37"/>
    <s v="No"/>
    <s v="No"/>
    <s v="Yes"/>
    <x v="0"/>
    <n v="2"/>
    <s v="No"/>
    <x v="0"/>
    <s v="Direct Debit"/>
    <n v="35"/>
    <n v="98"/>
    <x v="0"/>
    <x v="0"/>
    <n v="0"/>
    <n v="1"/>
    <x v="0"/>
  </r>
  <r>
    <s v="8260-BACZ"/>
    <s v="No"/>
    <x v="7"/>
    <n v="175"/>
    <n v="378.8"/>
    <n v="0"/>
    <n v="0"/>
    <s v="No"/>
    <x v="0"/>
    <n v="0"/>
    <n v="0"/>
    <n v="8"/>
    <x v="1"/>
    <n v="16"/>
    <x v="7"/>
    <s v="328-3266"/>
    <s v="Male"/>
    <x v="50"/>
    <s v="No"/>
    <s v="No"/>
    <s v="Yes"/>
    <x v="0"/>
    <n v="6"/>
    <s v="No"/>
    <x v="0"/>
    <s v="Credit Card"/>
    <n v="28"/>
    <n v="703"/>
    <x v="0"/>
    <x v="0"/>
    <n v="0"/>
    <n v="1"/>
    <x v="1"/>
  </r>
  <r>
    <s v="0352-PGIR"/>
    <s v="No"/>
    <x v="74"/>
    <n v="37"/>
    <n v="62.2"/>
    <n v="0"/>
    <n v="0"/>
    <s v="No"/>
    <x v="0"/>
    <n v="0"/>
    <n v="0"/>
    <n v="24"/>
    <x v="0"/>
    <n v="0"/>
    <x v="40"/>
    <s v="329-4391"/>
    <s v="Female"/>
    <x v="59"/>
    <s v="Yes"/>
    <s v="No"/>
    <s v="Yes"/>
    <x v="1"/>
    <n v="4"/>
    <s v="No"/>
    <x v="0"/>
    <s v="Credit Card"/>
    <n v="17"/>
    <n v="121"/>
    <x v="0"/>
    <x v="0"/>
    <n v="0"/>
    <n v="1"/>
    <x v="2"/>
  </r>
  <r>
    <s v="7212-QRTE"/>
    <s v="No"/>
    <x v="30"/>
    <n v="19"/>
    <n v="39.200000000000003"/>
    <n v="0"/>
    <n v="0"/>
    <s v="No"/>
    <x v="0"/>
    <n v="0"/>
    <n v="0"/>
    <n v="0"/>
    <x v="1"/>
    <n v="0"/>
    <x v="34"/>
    <s v="408-4195"/>
    <s v="Female"/>
    <x v="6"/>
    <s v="Yes"/>
    <s v="No"/>
    <s v="Yes"/>
    <x v="1"/>
    <n v="2"/>
    <s v="No"/>
    <x v="0"/>
    <s v="Credit Card"/>
    <n v="8"/>
    <n v="25"/>
    <x v="0"/>
    <x v="0"/>
    <n v="0"/>
    <n v="1"/>
    <x v="0"/>
  </r>
  <r>
    <s v="3756-OTDI"/>
    <s v="No"/>
    <x v="70"/>
    <n v="31"/>
    <n v="92.5"/>
    <n v="0"/>
    <n v="0"/>
    <s v="No"/>
    <x v="0"/>
    <n v="0"/>
    <n v="0"/>
    <n v="11"/>
    <x v="0"/>
    <n v="0"/>
    <x v="4"/>
    <s v="366-6730"/>
    <s v="Male"/>
    <x v="35"/>
    <s v="No"/>
    <s v="No"/>
    <s v="Yes"/>
    <x v="0"/>
    <n v="3"/>
    <s v="Yes"/>
    <x v="0"/>
    <s v="Credit Card"/>
    <n v="33"/>
    <n v="515"/>
    <x v="0"/>
    <x v="0"/>
    <n v="0"/>
    <n v="1"/>
    <x v="2"/>
  </r>
  <r>
    <s v="6238-CDHF"/>
    <s v="No"/>
    <x v="61"/>
    <n v="29"/>
    <n v="65.900000000000006"/>
    <n v="0"/>
    <n v="0"/>
    <s v="No"/>
    <x v="0"/>
    <n v="0"/>
    <n v="0"/>
    <n v="4"/>
    <x v="0"/>
    <n v="0"/>
    <x v="5"/>
    <s v="395-5285"/>
    <s v="Female"/>
    <x v="58"/>
    <s v="No"/>
    <s v="No"/>
    <s v="Yes"/>
    <x v="0"/>
    <n v="2"/>
    <s v="No"/>
    <x v="0"/>
    <s v="Direct Debit"/>
    <n v="30"/>
    <n v="244"/>
    <x v="0"/>
    <x v="0"/>
    <n v="0"/>
    <n v="1"/>
    <x v="0"/>
  </r>
  <r>
    <s v="7254-CYCO"/>
    <s v="No"/>
    <x v="68"/>
    <n v="12"/>
    <n v="40.299999999999997"/>
    <n v="0"/>
    <n v="0"/>
    <s v="No"/>
    <x v="0"/>
    <n v="0"/>
    <n v="0"/>
    <n v="0"/>
    <x v="1"/>
    <n v="0"/>
    <x v="17"/>
    <s v="362-4596"/>
    <s v="Female"/>
    <x v="58"/>
    <s v="No"/>
    <s v="No"/>
    <s v="Yes"/>
    <x v="0"/>
    <n v="4"/>
    <s v="No"/>
    <x v="0"/>
    <s v="Credit Card"/>
    <n v="10"/>
    <n v="59"/>
    <x v="0"/>
    <x v="0"/>
    <n v="0"/>
    <n v="1"/>
    <x v="0"/>
  </r>
  <r>
    <s v="5860-TVYJ"/>
    <s v="No"/>
    <x v="50"/>
    <n v="72"/>
    <n v="185.2"/>
    <n v="0"/>
    <n v="0"/>
    <s v="No"/>
    <x v="0"/>
    <n v="0"/>
    <n v="0"/>
    <n v="10"/>
    <x v="0"/>
    <n v="0"/>
    <x v="15"/>
    <s v="401-3926"/>
    <s v="Female"/>
    <x v="58"/>
    <s v="No"/>
    <s v="No"/>
    <s v="Yes"/>
    <x v="0"/>
    <n v="2"/>
    <s v="No"/>
    <x v="0"/>
    <s v="Direct Debit"/>
    <n v="42"/>
    <n v="598"/>
    <x v="0"/>
    <x v="0"/>
    <n v="0"/>
    <n v="1"/>
    <x v="1"/>
  </r>
  <r>
    <s v="7459-IBVB"/>
    <s v="No"/>
    <x v="50"/>
    <n v="63"/>
    <n v="122.9"/>
    <n v="0"/>
    <n v="0"/>
    <s v="No"/>
    <x v="0"/>
    <n v="0"/>
    <n v="0"/>
    <n v="3"/>
    <x v="0"/>
    <n v="0"/>
    <x v="11"/>
    <s v="360-5779"/>
    <s v="Female"/>
    <x v="55"/>
    <s v="No"/>
    <s v="Yes"/>
    <s v="Yes"/>
    <x v="2"/>
    <n v="2"/>
    <s v="No"/>
    <x v="0"/>
    <s v="Direct Debit"/>
    <n v="27"/>
    <n v="364"/>
    <x v="0"/>
    <x v="0"/>
    <n v="0"/>
    <n v="1"/>
    <x v="0"/>
  </r>
  <r>
    <s v="6258-MCHZ"/>
    <s v="No"/>
    <x v="53"/>
    <n v="89"/>
    <n v="236.3"/>
    <n v="0"/>
    <n v="0"/>
    <s v="No"/>
    <x v="0"/>
    <n v="0"/>
    <n v="0"/>
    <n v="0"/>
    <x v="1"/>
    <n v="0"/>
    <x v="41"/>
    <s v="404-9680"/>
    <s v="Female"/>
    <x v="26"/>
    <s v="No"/>
    <s v="No"/>
    <s v="Yes"/>
    <x v="0"/>
    <n v="2"/>
    <s v="No"/>
    <x v="0"/>
    <s v="Direct Debit"/>
    <n v="7"/>
    <n v="103"/>
    <x v="0"/>
    <x v="0"/>
    <n v="0"/>
    <n v="1"/>
    <x v="0"/>
  </r>
  <r>
    <s v="9803-BAKD"/>
    <s v="No"/>
    <x v="70"/>
    <n v="82"/>
    <n v="236.8"/>
    <n v="0"/>
    <n v="0"/>
    <s v="No"/>
    <x v="0"/>
    <n v="0"/>
    <n v="0"/>
    <n v="30"/>
    <x v="0"/>
    <n v="0"/>
    <x v="21"/>
    <s v="405-5681"/>
    <s v="Female"/>
    <x v="42"/>
    <s v="Yes"/>
    <s v="No"/>
    <s v="Yes"/>
    <x v="1"/>
    <n v="3"/>
    <s v="Yes"/>
    <x v="0"/>
    <s v="Direct Debit"/>
    <n v="31"/>
    <n v="457"/>
    <x v="0"/>
    <x v="0"/>
    <n v="0"/>
    <n v="1"/>
    <x v="2"/>
  </r>
  <r>
    <s v="7323-IUNI"/>
    <s v="No"/>
    <x v="51"/>
    <n v="139"/>
    <n v="316.89999999999998"/>
    <n v="0"/>
    <n v="0"/>
    <s v="No"/>
    <x v="0"/>
    <n v="0"/>
    <n v="0"/>
    <n v="0"/>
    <x v="1"/>
    <n v="0"/>
    <x v="45"/>
    <s v="332-6934"/>
    <s v="Male"/>
    <x v="17"/>
    <s v="Yes"/>
    <s v="No"/>
    <s v="Yes"/>
    <x v="1"/>
    <n v="5"/>
    <s v="No"/>
    <x v="2"/>
    <s v="Direct Debit"/>
    <n v="8"/>
    <n v="185"/>
    <x v="0"/>
    <x v="0"/>
    <n v="0"/>
    <n v="1"/>
    <x v="0"/>
  </r>
  <r>
    <s v="3745-IFII"/>
    <s v="No"/>
    <x v="63"/>
    <n v="95"/>
    <n v="286.60000000000002"/>
    <n v="504"/>
    <n v="993.6"/>
    <s v="Yes"/>
    <x v="1"/>
    <n v="0"/>
    <n v="0"/>
    <n v="7"/>
    <x v="0"/>
    <n v="0"/>
    <x v="38"/>
    <s v="353-7292"/>
    <s v="Male"/>
    <x v="48"/>
    <s v="No"/>
    <s v="No"/>
    <s v="Yes"/>
    <x v="0"/>
    <n v="6"/>
    <s v="Yes"/>
    <x v="2"/>
    <s v="Direct Debit"/>
    <n v="44"/>
    <n v="3129"/>
    <x v="0"/>
    <x v="0"/>
    <n v="0"/>
    <n v="1"/>
    <x v="1"/>
  </r>
  <r>
    <s v="0858-IRKT"/>
    <s v="No"/>
    <x v="0"/>
    <n v="5"/>
    <n v="14"/>
    <n v="0"/>
    <n v="0"/>
    <s v="No"/>
    <x v="0"/>
    <n v="0"/>
    <n v="0"/>
    <n v="0"/>
    <x v="1"/>
    <n v="0"/>
    <x v="35"/>
    <s v="399-6786"/>
    <s v="Male"/>
    <x v="6"/>
    <s v="Yes"/>
    <s v="No"/>
    <s v="Yes"/>
    <x v="1"/>
    <n v="6"/>
    <s v="No"/>
    <x v="0"/>
    <s v="Credit Card"/>
    <n v="9"/>
    <n v="9"/>
    <x v="0"/>
    <x v="0"/>
    <n v="0"/>
    <n v="1"/>
    <x v="0"/>
  </r>
  <r>
    <s v="0065-HPMG"/>
    <s v="No"/>
    <x v="8"/>
    <n v="379"/>
    <n v="1122.5999999999999"/>
    <n v="0"/>
    <n v="0"/>
    <s v="No"/>
    <x v="0"/>
    <n v="0"/>
    <n v="0"/>
    <n v="27"/>
    <x v="0"/>
    <n v="0"/>
    <x v="20"/>
    <s v="397-4030"/>
    <s v="Male"/>
    <x v="9"/>
    <s v="No"/>
    <s v="No"/>
    <s v="Yes"/>
    <x v="0"/>
    <n v="5"/>
    <s v="Yes"/>
    <x v="2"/>
    <s v="Direct Debit"/>
    <n v="34"/>
    <n v="2419"/>
    <x v="0"/>
    <x v="0"/>
    <n v="0"/>
    <n v="1"/>
    <x v="2"/>
  </r>
  <r>
    <s v="4781-XYRC"/>
    <s v="No"/>
    <x v="20"/>
    <n v="59"/>
    <n v="171.7"/>
    <n v="0"/>
    <n v="0"/>
    <s v="No"/>
    <x v="0"/>
    <n v="0"/>
    <n v="0"/>
    <n v="6"/>
    <x v="1"/>
    <n v="60"/>
    <x v="24"/>
    <s v="367-1062"/>
    <s v="Male"/>
    <x v="21"/>
    <s v="No"/>
    <s v="No"/>
    <s v="Yes"/>
    <x v="0"/>
    <n v="3"/>
    <s v="No"/>
    <x v="0"/>
    <s v="Credit Card"/>
    <n v="22"/>
    <n v="287"/>
    <x v="0"/>
    <x v="0"/>
    <n v="0"/>
    <n v="1"/>
    <x v="1"/>
  </r>
  <r>
    <s v="1951-OGLN"/>
    <s v="No"/>
    <x v="6"/>
    <n v="345"/>
    <n v="683.1"/>
    <n v="0"/>
    <n v="0"/>
    <s v="No"/>
    <x v="0"/>
    <n v="0"/>
    <n v="0"/>
    <n v="0"/>
    <x v="1"/>
    <n v="0"/>
    <x v="48"/>
    <s v="333-5609"/>
    <s v="Male"/>
    <x v="52"/>
    <s v="No"/>
    <s v="No"/>
    <s v="Yes"/>
    <x v="0"/>
    <n v="2"/>
    <s v="No"/>
    <x v="2"/>
    <s v="Paper Check"/>
    <n v="7"/>
    <n v="388"/>
    <x v="0"/>
    <x v="0"/>
    <n v="0"/>
    <n v="1"/>
    <x v="0"/>
  </r>
  <r>
    <s v="3320-PAOF"/>
    <s v="No"/>
    <x v="19"/>
    <n v="177"/>
    <n v="365.3"/>
    <n v="0"/>
    <n v="0"/>
    <s v="No"/>
    <x v="0"/>
    <n v="0"/>
    <n v="0"/>
    <n v="2"/>
    <x v="0"/>
    <n v="0"/>
    <x v="35"/>
    <s v="377-7177"/>
    <s v="Female"/>
    <x v="3"/>
    <s v="No"/>
    <s v="No"/>
    <s v="Yes"/>
    <x v="0"/>
    <n v="4"/>
    <s v="Yes"/>
    <x v="2"/>
    <s v="Credit Card"/>
    <n v="36"/>
    <n v="2177"/>
    <x v="0"/>
    <x v="0"/>
    <n v="0"/>
    <n v="1"/>
    <x v="0"/>
  </r>
  <r>
    <s v="4462-QQDE"/>
    <s v="No"/>
    <x v="0"/>
    <n v="5"/>
    <n v="10"/>
    <n v="0"/>
    <n v="0"/>
    <s v="No"/>
    <x v="0"/>
    <n v="0"/>
    <n v="0"/>
    <n v="0"/>
    <x v="1"/>
    <n v="0"/>
    <x v="43"/>
    <s v="389-7073"/>
    <s v="Female"/>
    <x v="4"/>
    <s v="Yes"/>
    <s v="No"/>
    <s v="Yes"/>
    <x v="1"/>
    <n v="5"/>
    <s v="No"/>
    <x v="0"/>
    <s v="Paper Check"/>
    <n v="13"/>
    <n v="13"/>
    <x v="0"/>
    <x v="0"/>
    <n v="0"/>
    <n v="1"/>
    <x v="0"/>
  </r>
  <r>
    <s v="2964-QAIF"/>
    <s v="No"/>
    <x v="14"/>
    <n v="396"/>
    <n v="1143.8"/>
    <n v="0"/>
    <n v="0"/>
    <s v="No"/>
    <x v="0"/>
    <n v="0"/>
    <n v="0"/>
    <n v="3"/>
    <x v="0"/>
    <n v="0"/>
    <x v="35"/>
    <s v="371-1514"/>
    <s v="Female"/>
    <x v="37"/>
    <s v="No"/>
    <s v="No"/>
    <s v="Yes"/>
    <x v="0"/>
    <n v="2"/>
    <s v="Yes"/>
    <x v="2"/>
    <s v="Direct Debit"/>
    <n v="29"/>
    <n v="2053"/>
    <x v="0"/>
    <x v="0"/>
    <n v="0"/>
    <n v="1"/>
    <x v="0"/>
  </r>
  <r>
    <s v="6754-TEIK"/>
    <s v="No"/>
    <x v="46"/>
    <n v="196"/>
    <n v="445"/>
    <n v="0"/>
    <n v="0"/>
    <s v="No"/>
    <x v="0"/>
    <n v="0"/>
    <n v="0"/>
    <n v="25"/>
    <x v="0"/>
    <n v="0"/>
    <x v="38"/>
    <s v="398-4313"/>
    <s v="Male"/>
    <x v="52"/>
    <s v="No"/>
    <s v="No"/>
    <s v="Yes"/>
    <x v="0"/>
    <n v="3"/>
    <s v="Yes"/>
    <x v="0"/>
    <s v="Direct Debit"/>
    <n v="39"/>
    <n v="1581"/>
    <x v="0"/>
    <x v="0"/>
    <n v="0"/>
    <n v="1"/>
    <x v="2"/>
  </r>
  <r>
    <s v="7642-PHFN"/>
    <s v="No"/>
    <x v="42"/>
    <n v="115"/>
    <n v="307.10000000000002"/>
    <n v="0"/>
    <n v="0"/>
    <s v="No"/>
    <x v="0"/>
    <n v="0"/>
    <n v="0"/>
    <n v="4"/>
    <x v="0"/>
    <n v="0"/>
    <x v="16"/>
    <s v="405-6641"/>
    <s v="Male"/>
    <x v="28"/>
    <s v="No"/>
    <s v="No"/>
    <s v="Yes"/>
    <x v="0"/>
    <n v="5"/>
    <s v="No"/>
    <x v="0"/>
    <s v="Credit Card"/>
    <n v="33"/>
    <n v="1261"/>
    <x v="0"/>
    <x v="0"/>
    <n v="0"/>
    <n v="1"/>
    <x v="0"/>
  </r>
  <r>
    <s v="6195-GOIR"/>
    <s v="No"/>
    <x v="9"/>
    <n v="119"/>
    <n v="297.39999999999998"/>
    <n v="0"/>
    <n v="0"/>
    <s v="No"/>
    <x v="0"/>
    <n v="0"/>
    <n v="0"/>
    <n v="0"/>
    <x v="1"/>
    <n v="0"/>
    <x v="2"/>
    <s v="393-2373"/>
    <s v="Male"/>
    <x v="48"/>
    <s v="No"/>
    <s v="No"/>
    <s v="Yes"/>
    <x v="0"/>
    <n v="4"/>
    <s v="No"/>
    <x v="2"/>
    <s v="Credit Card"/>
    <n v="11"/>
    <n v="568"/>
    <x v="0"/>
    <x v="0"/>
    <n v="0"/>
    <n v="1"/>
    <x v="0"/>
  </r>
  <r>
    <s v="6094-QIVE"/>
    <s v="No"/>
    <x v="75"/>
    <n v="84"/>
    <n v="222"/>
    <n v="0"/>
    <n v="0"/>
    <s v="No"/>
    <x v="0"/>
    <n v="0"/>
    <n v="0"/>
    <n v="7"/>
    <x v="0"/>
    <n v="0"/>
    <x v="4"/>
    <s v="341-3464"/>
    <s v="Male"/>
    <x v="14"/>
    <s v="No"/>
    <s v="Yes"/>
    <s v="Yes"/>
    <x v="2"/>
    <n v="6"/>
    <s v="No"/>
    <x v="1"/>
    <s v="Direct Debit"/>
    <n v="30"/>
    <n v="1093"/>
    <x v="0"/>
    <x v="0"/>
    <n v="0"/>
    <n v="1"/>
    <x v="1"/>
  </r>
  <r>
    <s v="7015-YUGO"/>
    <s v="No"/>
    <x v="58"/>
    <n v="168"/>
    <n v="406.8"/>
    <n v="0"/>
    <n v="0"/>
    <s v="No"/>
    <x v="0"/>
    <n v="0"/>
    <n v="0"/>
    <n v="29"/>
    <x v="1"/>
    <n v="21"/>
    <x v="5"/>
    <s v="330-9833"/>
    <s v="Female"/>
    <x v="57"/>
    <s v="No"/>
    <s v="Yes"/>
    <s v="Yes"/>
    <x v="2"/>
    <n v="6"/>
    <s v="No"/>
    <x v="1"/>
    <s v="Direct Debit"/>
    <n v="13"/>
    <n v="354"/>
    <x v="0"/>
    <x v="0"/>
    <n v="0"/>
    <n v="1"/>
    <x v="2"/>
  </r>
  <r>
    <s v="4138-VBEA"/>
    <s v="No"/>
    <x v="75"/>
    <n v="218"/>
    <n v="521.5"/>
    <n v="0"/>
    <n v="0"/>
    <s v="No"/>
    <x v="0"/>
    <n v="0"/>
    <n v="0"/>
    <n v="0"/>
    <x v="1"/>
    <n v="0"/>
    <x v="42"/>
    <s v="338-8478"/>
    <s v="Female"/>
    <x v="50"/>
    <s v="No"/>
    <s v="No"/>
    <s v="Yes"/>
    <x v="0"/>
    <n v="2"/>
    <s v="No"/>
    <x v="2"/>
    <s v="Credit Card"/>
    <n v="7"/>
    <n v="258"/>
    <x v="0"/>
    <x v="0"/>
    <n v="0"/>
    <n v="1"/>
    <x v="0"/>
  </r>
  <r>
    <s v="2165-WPAW"/>
    <s v="No"/>
    <x v="60"/>
    <n v="274"/>
    <n v="735.3"/>
    <n v="0"/>
    <n v="0"/>
    <s v="No"/>
    <x v="0"/>
    <n v="0"/>
    <n v="0"/>
    <n v="12"/>
    <x v="0"/>
    <n v="0"/>
    <x v="13"/>
    <s v="350-6639"/>
    <s v="Female"/>
    <x v="33"/>
    <s v="Yes"/>
    <s v="No"/>
    <s v="Yes"/>
    <x v="1"/>
    <n v="4"/>
    <s v="Yes"/>
    <x v="0"/>
    <s v="Direct Debit"/>
    <n v="33"/>
    <n v="2187"/>
    <x v="0"/>
    <x v="0"/>
    <n v="0"/>
    <n v="1"/>
    <x v="2"/>
  </r>
  <r>
    <s v="4581-URTT"/>
    <s v="No"/>
    <x v="43"/>
    <n v="15"/>
    <n v="49.8"/>
    <n v="24"/>
    <n v="35.200000000000003"/>
    <s v="Yes"/>
    <x v="1"/>
    <n v="0"/>
    <n v="0"/>
    <n v="0"/>
    <x v="1"/>
    <n v="0"/>
    <x v="10"/>
    <s v="341-4463"/>
    <s v="Male"/>
    <x v="44"/>
    <s v="No"/>
    <s v="No"/>
    <s v="Yes"/>
    <x v="0"/>
    <n v="3"/>
    <s v="No"/>
    <x v="0"/>
    <s v="Credit Card"/>
    <n v="9"/>
    <n v="35"/>
    <x v="0"/>
    <x v="0"/>
    <n v="0"/>
    <n v="1"/>
    <x v="0"/>
  </r>
  <r>
    <s v="8864-PTFD"/>
    <s v="No"/>
    <x v="63"/>
    <n v="232"/>
    <n v="577.4"/>
    <n v="0"/>
    <n v="0"/>
    <s v="No"/>
    <x v="0"/>
    <n v="0"/>
    <n v="0"/>
    <n v="7"/>
    <x v="0"/>
    <n v="0"/>
    <x v="19"/>
    <s v="385-6778"/>
    <s v="Male"/>
    <x v="30"/>
    <s v="No"/>
    <s v="No"/>
    <s v="Yes"/>
    <x v="0"/>
    <n v="4"/>
    <s v="Yes"/>
    <x v="2"/>
    <s v="Credit Card"/>
    <n v="31"/>
    <n v="2222"/>
    <x v="0"/>
    <x v="0"/>
    <n v="0"/>
    <n v="1"/>
    <x v="1"/>
  </r>
  <r>
    <s v="4763-HJCN"/>
    <s v="No"/>
    <x v="0"/>
    <n v="3"/>
    <n v="9"/>
    <n v="0"/>
    <n v="0"/>
    <s v="No"/>
    <x v="0"/>
    <n v="0"/>
    <n v="0"/>
    <n v="15"/>
    <x v="0"/>
    <n v="0"/>
    <x v="40"/>
    <s v="417-6252"/>
    <s v="Male"/>
    <x v="39"/>
    <s v="No"/>
    <s v="No"/>
    <s v="Yes"/>
    <x v="0"/>
    <n v="6"/>
    <s v="No"/>
    <x v="0"/>
    <s v="Direct Debit"/>
    <n v="18"/>
    <n v="18"/>
    <x v="0"/>
    <x v="0"/>
    <n v="0"/>
    <n v="1"/>
    <x v="2"/>
  </r>
  <r>
    <s v="9797-ZHGT"/>
    <s v="No"/>
    <x v="39"/>
    <n v="144"/>
    <n v="274.10000000000002"/>
    <n v="0"/>
    <n v="0"/>
    <s v="No"/>
    <x v="0"/>
    <n v="0"/>
    <n v="0"/>
    <n v="8"/>
    <x v="0"/>
    <n v="0"/>
    <x v="44"/>
    <s v="332-5521"/>
    <s v="Male"/>
    <x v="47"/>
    <s v="No"/>
    <s v="Yes"/>
    <s v="Yes"/>
    <x v="2"/>
    <n v="2"/>
    <s v="No"/>
    <x v="1"/>
    <s v="Paper Check"/>
    <n v="31"/>
    <n v="938"/>
    <x v="0"/>
    <x v="0"/>
    <n v="0"/>
    <n v="1"/>
    <x v="1"/>
  </r>
  <r>
    <s v="6598-NNNB"/>
    <s v="No"/>
    <x v="53"/>
    <n v="17"/>
    <n v="65.3"/>
    <n v="0"/>
    <n v="0"/>
    <s v="No"/>
    <x v="0"/>
    <n v="0"/>
    <n v="0"/>
    <n v="10"/>
    <x v="0"/>
    <n v="0"/>
    <x v="44"/>
    <s v="352-4418"/>
    <s v="Female"/>
    <x v="24"/>
    <s v="No"/>
    <s v="No"/>
    <s v="Yes"/>
    <x v="0"/>
    <n v="2"/>
    <s v="No"/>
    <x v="0"/>
    <s v="Direct Debit"/>
    <n v="23"/>
    <n v="370"/>
    <x v="0"/>
    <x v="0"/>
    <n v="0"/>
    <n v="1"/>
    <x v="1"/>
  </r>
  <r>
    <s v="0873-FSAZ"/>
    <s v="No"/>
    <x v="71"/>
    <n v="61"/>
    <n v="165.3"/>
    <n v="0"/>
    <n v="0"/>
    <s v="No"/>
    <x v="0"/>
    <n v="0"/>
    <n v="0"/>
    <n v="0"/>
    <x v="1"/>
    <n v="0"/>
    <x v="16"/>
    <s v="417-4404"/>
    <s v="Female"/>
    <x v="6"/>
    <s v="Yes"/>
    <s v="No"/>
    <s v="Yes"/>
    <x v="1"/>
    <n v="3"/>
    <s v="No"/>
    <x v="2"/>
    <s v="Credit Card"/>
    <n v="9"/>
    <n v="384"/>
    <x v="0"/>
    <x v="0"/>
    <n v="0"/>
    <n v="1"/>
    <x v="0"/>
  </r>
  <r>
    <s v="4589-XYSY"/>
    <s v="No"/>
    <x v="48"/>
    <n v="22"/>
    <n v="49"/>
    <n v="0"/>
    <n v="0"/>
    <s v="No"/>
    <x v="0"/>
    <n v="0"/>
    <n v="0"/>
    <n v="0"/>
    <x v="1"/>
    <n v="0"/>
    <x v="33"/>
    <s v="351-9604"/>
    <s v="Female"/>
    <x v="31"/>
    <s v="No"/>
    <s v="No"/>
    <s v="Yes"/>
    <x v="0"/>
    <n v="2"/>
    <s v="No"/>
    <x v="0"/>
    <s v="Credit Card"/>
    <n v="8"/>
    <n v="44"/>
    <x v="0"/>
    <x v="0"/>
    <n v="0"/>
    <n v="1"/>
    <x v="0"/>
  </r>
  <r>
    <s v="1756-YCXA"/>
    <s v="No"/>
    <x v="3"/>
    <n v="52"/>
    <n v="159.80000000000001"/>
    <n v="0"/>
    <n v="0"/>
    <s v="No"/>
    <x v="0"/>
    <n v="0"/>
    <n v="0"/>
    <n v="15"/>
    <x v="0"/>
    <n v="0"/>
    <x v="14"/>
    <s v="355-1113"/>
    <s v="Female"/>
    <x v="22"/>
    <s v="Yes"/>
    <s v="No"/>
    <s v="Yes"/>
    <x v="1"/>
    <n v="2"/>
    <s v="No"/>
    <x v="0"/>
    <s v="Direct Debit"/>
    <n v="28"/>
    <n v="275"/>
    <x v="0"/>
    <x v="0"/>
    <n v="0"/>
    <n v="1"/>
    <x v="2"/>
  </r>
  <r>
    <s v="5190-KFPF"/>
    <s v="No"/>
    <x v="5"/>
    <n v="106"/>
    <n v="250"/>
    <n v="0"/>
    <n v="0"/>
    <s v="No"/>
    <x v="0"/>
    <n v="0"/>
    <n v="0"/>
    <n v="4"/>
    <x v="0"/>
    <n v="0"/>
    <x v="21"/>
    <s v="419-6033"/>
    <s v="Female"/>
    <x v="40"/>
    <s v="No"/>
    <s v="No"/>
    <s v="Yes"/>
    <x v="0"/>
    <n v="6"/>
    <s v="Yes"/>
    <x v="0"/>
    <s v="Direct Debit"/>
    <n v="41"/>
    <n v="677"/>
    <x v="0"/>
    <x v="0"/>
    <n v="0"/>
    <n v="1"/>
    <x v="0"/>
  </r>
  <r>
    <s v="6517-VSTJ"/>
    <s v="No"/>
    <x v="29"/>
    <n v="71"/>
    <n v="144"/>
    <n v="0"/>
    <n v="0"/>
    <s v="No"/>
    <x v="0"/>
    <n v="0"/>
    <n v="0"/>
    <n v="14"/>
    <x v="0"/>
    <n v="0"/>
    <x v="2"/>
    <s v="376-1713"/>
    <s v="Female"/>
    <x v="40"/>
    <s v="No"/>
    <s v="No"/>
    <s v="Yes"/>
    <x v="0"/>
    <n v="4"/>
    <s v="No"/>
    <x v="0"/>
    <s v="Direct Debit"/>
    <n v="22"/>
    <n v="393"/>
    <x v="0"/>
    <x v="0"/>
    <n v="0"/>
    <n v="1"/>
    <x v="2"/>
  </r>
  <r>
    <s v="8115-RDXG"/>
    <s v="No"/>
    <x v="61"/>
    <n v="40"/>
    <n v="88.2"/>
    <n v="0"/>
    <n v="0"/>
    <s v="No"/>
    <x v="0"/>
    <n v="0"/>
    <n v="0"/>
    <n v="41"/>
    <x v="0"/>
    <n v="0"/>
    <x v="18"/>
    <s v="333-7637"/>
    <s v="Male"/>
    <x v="53"/>
    <s v="Yes"/>
    <s v="No"/>
    <s v="Yes"/>
    <x v="1"/>
    <n v="6"/>
    <s v="Yes"/>
    <x v="0"/>
    <s v="Direct Debit"/>
    <n v="37"/>
    <n v="298"/>
    <x v="0"/>
    <x v="0"/>
    <n v="0"/>
    <n v="1"/>
    <x v="2"/>
  </r>
  <r>
    <s v="9002-VKFY"/>
    <s v="No"/>
    <x v="48"/>
    <n v="34"/>
    <n v="77"/>
    <n v="25"/>
    <n v="48"/>
    <s v="Yes"/>
    <x v="0"/>
    <n v="9.6"/>
    <n v="0"/>
    <n v="0"/>
    <x v="1"/>
    <n v="0"/>
    <x v="31"/>
    <s v="384-1621"/>
    <s v="Male"/>
    <x v="18"/>
    <s v="No"/>
    <s v="No"/>
    <s v="Yes"/>
    <x v="0"/>
    <n v="2"/>
    <s v="No"/>
    <x v="0"/>
    <s v="Paper Check"/>
    <n v="10"/>
    <n v="54"/>
    <x v="0"/>
    <x v="0"/>
    <n v="0"/>
    <n v="1"/>
    <x v="0"/>
  </r>
  <r>
    <s v="2711-KNSV"/>
    <s v="No"/>
    <x v="28"/>
    <n v="100"/>
    <n v="252.9"/>
    <n v="180"/>
    <n v="421.2"/>
    <s v="Yes"/>
    <x v="0"/>
    <n v="105.3"/>
    <n v="0"/>
    <n v="6"/>
    <x v="0"/>
    <n v="0"/>
    <x v="31"/>
    <s v="406-3890"/>
    <s v="Male"/>
    <x v="29"/>
    <s v="No"/>
    <s v="Yes"/>
    <s v="Yes"/>
    <x v="2"/>
    <n v="2"/>
    <s v="No"/>
    <x v="1"/>
    <s v="Direct Debit"/>
    <n v="31"/>
    <n v="1133"/>
    <x v="0"/>
    <x v="0"/>
    <n v="0"/>
    <n v="1"/>
    <x v="1"/>
  </r>
  <r>
    <s v="9181-IWNV"/>
    <s v="No"/>
    <x v="74"/>
    <n v="56"/>
    <n v="117.1"/>
    <n v="14"/>
    <n v="53.2"/>
    <s v="Yes"/>
    <x v="0"/>
    <n v="26.6"/>
    <n v="0"/>
    <n v="18"/>
    <x v="0"/>
    <n v="0"/>
    <x v="18"/>
    <s v="403-8904"/>
    <s v="Female"/>
    <x v="30"/>
    <s v="No"/>
    <s v="No"/>
    <s v="Yes"/>
    <x v="0"/>
    <n v="3"/>
    <s v="Yes"/>
    <x v="0"/>
    <s v="Direct Debit"/>
    <n v="23"/>
    <n v="166"/>
    <x v="0"/>
    <x v="0"/>
    <n v="0"/>
    <n v="1"/>
    <x v="2"/>
  </r>
  <r>
    <s v="3395-SLWY"/>
    <s v="No"/>
    <x v="32"/>
    <n v="32"/>
    <n v="91.9"/>
    <n v="66"/>
    <n v="127.6"/>
    <s v="Yes"/>
    <x v="0"/>
    <n v="31.9"/>
    <n v="0"/>
    <n v="0"/>
    <x v="1"/>
    <n v="0"/>
    <x v="50"/>
    <s v="377-9473"/>
    <s v="Male"/>
    <x v="2"/>
    <s v="No"/>
    <s v="No"/>
    <s v="Yes"/>
    <x v="0"/>
    <n v="6"/>
    <s v="No"/>
    <x v="2"/>
    <s v="Credit Card"/>
    <n v="7"/>
    <n v="83"/>
    <x v="0"/>
    <x v="0"/>
    <n v="0"/>
    <n v="1"/>
    <x v="0"/>
  </r>
  <r>
    <s v="9231-ZARN"/>
    <s v="No"/>
    <x v="16"/>
    <n v="219"/>
    <n v="362.8"/>
    <n v="146"/>
    <n v="489.1"/>
    <s v="Yes"/>
    <x v="0"/>
    <n v="97.8"/>
    <n v="0"/>
    <n v="7"/>
    <x v="0"/>
    <n v="0"/>
    <x v="31"/>
    <s v="401-5485"/>
    <s v="Male"/>
    <x v="39"/>
    <s v="No"/>
    <s v="No"/>
    <s v="Yes"/>
    <x v="0"/>
    <n v="5"/>
    <s v="No"/>
    <x v="2"/>
    <s v="Credit Card"/>
    <n v="35"/>
    <n v="2546"/>
    <x v="0"/>
    <x v="0"/>
    <n v="0"/>
    <n v="1"/>
    <x v="1"/>
  </r>
  <r>
    <s v="7918-MIMI"/>
    <s v="No"/>
    <x v="26"/>
    <n v="97"/>
    <n v="251.8"/>
    <n v="441"/>
    <n v="806.4"/>
    <s v="Yes"/>
    <x v="0"/>
    <n v="268.8"/>
    <n v="0"/>
    <n v="19"/>
    <x v="0"/>
    <n v="0"/>
    <x v="36"/>
    <s v="376-7145"/>
    <s v="Male"/>
    <x v="3"/>
    <s v="No"/>
    <s v="No"/>
    <s v="Yes"/>
    <x v="0"/>
    <n v="2"/>
    <s v="Yes"/>
    <x v="2"/>
    <s v="Direct Debit"/>
    <n v="39"/>
    <n v="2468"/>
    <x v="0"/>
    <x v="0"/>
    <n v="0"/>
    <n v="1"/>
    <x v="2"/>
  </r>
  <r>
    <s v="7442-WYYL"/>
    <s v="No"/>
    <x v="38"/>
    <n v="343"/>
    <n v="772.2"/>
    <n v="153"/>
    <n v="474.3"/>
    <s v="Yes"/>
    <x v="1"/>
    <n v="0"/>
    <n v="0"/>
    <n v="7"/>
    <x v="0"/>
    <n v="0"/>
    <x v="24"/>
    <s v="402-9691"/>
    <s v="Female"/>
    <x v="16"/>
    <s v="No"/>
    <s v="No"/>
    <s v="Yes"/>
    <x v="0"/>
    <n v="3"/>
    <s v="Yes"/>
    <x v="0"/>
    <s v="Direct Debit"/>
    <n v="34"/>
    <n v="1741"/>
    <x v="0"/>
    <x v="0"/>
    <n v="0"/>
    <n v="1"/>
    <x v="1"/>
  </r>
  <r>
    <s v="6611-WMPL"/>
    <s v="No"/>
    <x v="32"/>
    <n v="48"/>
    <n v="163.80000000000001"/>
    <n v="55"/>
    <n v="125.4"/>
    <s v="Yes"/>
    <x v="0"/>
    <n v="31.4"/>
    <n v="0"/>
    <n v="6"/>
    <x v="0"/>
    <n v="0"/>
    <x v="1"/>
    <s v="407-2248"/>
    <s v="Male"/>
    <x v="55"/>
    <s v="No"/>
    <s v="Yes"/>
    <s v="Yes"/>
    <x v="2"/>
    <n v="5"/>
    <s v="Yes"/>
    <x v="0"/>
    <s v="Paper Check"/>
    <n v="40"/>
    <n v="437"/>
    <x v="0"/>
    <x v="0"/>
    <n v="0"/>
    <n v="1"/>
    <x v="1"/>
  </r>
  <r>
    <s v="3069-BZPA"/>
    <s v="No"/>
    <x v="23"/>
    <n v="185"/>
    <n v="397.9"/>
    <n v="132"/>
    <n v="765.6"/>
    <s v="Yes"/>
    <x v="0"/>
    <n v="153.1"/>
    <n v="0"/>
    <n v="5"/>
    <x v="0"/>
    <n v="0"/>
    <x v="3"/>
    <s v="380-5286"/>
    <s v="Male"/>
    <x v="50"/>
    <s v="No"/>
    <s v="No"/>
    <s v="Yes"/>
    <x v="0"/>
    <n v="3"/>
    <s v="Yes"/>
    <x v="1"/>
    <s v="Direct Debit"/>
    <n v="45"/>
    <n v="2967"/>
    <x v="0"/>
    <x v="0"/>
    <n v="0"/>
    <n v="1"/>
    <x v="1"/>
  </r>
  <r>
    <s v="4655-GBNW"/>
    <s v="No"/>
    <x v="47"/>
    <n v="213"/>
    <n v="606.4"/>
    <n v="275"/>
    <n v="506"/>
    <s v="Yes"/>
    <x v="0"/>
    <n v="126.5"/>
    <n v="0"/>
    <n v="10"/>
    <x v="0"/>
    <n v="0"/>
    <x v="37"/>
    <s v="392-1616"/>
    <s v="Male"/>
    <x v="6"/>
    <s v="Yes"/>
    <s v="No"/>
    <s v="Yes"/>
    <x v="1"/>
    <n v="3"/>
    <s v="No"/>
    <x v="0"/>
    <s v="Direct Debit"/>
    <n v="30"/>
    <n v="1670"/>
    <x v="0"/>
    <x v="0"/>
    <n v="0"/>
    <n v="1"/>
    <x v="1"/>
  </r>
  <r>
    <s v="9075-XEDX"/>
    <s v="No"/>
    <x v="16"/>
    <n v="219"/>
    <n v="580.5"/>
    <n v="219"/>
    <n v="912.5"/>
    <s v="Yes"/>
    <x v="0"/>
    <n v="304.2"/>
    <n v="0"/>
    <n v="4"/>
    <x v="1"/>
    <n v="52"/>
    <x v="24"/>
    <s v="391-6607"/>
    <s v="Male"/>
    <x v="13"/>
    <s v="No"/>
    <s v="Yes"/>
    <s v="Yes"/>
    <x v="2"/>
    <n v="5"/>
    <s v="Yes"/>
    <x v="2"/>
    <s v="Credit Card"/>
    <n v="61"/>
    <n v="4392"/>
    <x v="0"/>
    <x v="0"/>
    <n v="0"/>
    <n v="1"/>
    <x v="0"/>
  </r>
  <r>
    <s v="3897-IPOC"/>
    <s v="No"/>
    <x v="6"/>
    <n v="292"/>
    <n v="573.4"/>
    <n v="399"/>
    <n v="678.3"/>
    <s v="Yes"/>
    <x v="0"/>
    <n v="169.6"/>
    <n v="0"/>
    <n v="17"/>
    <x v="0"/>
    <n v="0"/>
    <x v="32"/>
    <s v="379-6652"/>
    <s v="Male"/>
    <x v="10"/>
    <s v="No"/>
    <s v="No"/>
    <s v="Yes"/>
    <x v="0"/>
    <n v="4"/>
    <s v="No"/>
    <x v="1"/>
    <s v="Credit Card"/>
    <n v="28"/>
    <n v="1581"/>
    <x v="0"/>
    <x v="0"/>
    <n v="0"/>
    <n v="1"/>
    <x v="2"/>
  </r>
  <r>
    <s v="4052-AJRN"/>
    <s v="No"/>
    <x v="69"/>
    <n v="346"/>
    <n v="560.79999999999995"/>
    <n v="140"/>
    <n v="301"/>
    <s v="Yes"/>
    <x v="0"/>
    <n v="150.5"/>
    <n v="0"/>
    <n v="0"/>
    <x v="1"/>
    <n v="0"/>
    <x v="7"/>
    <s v="384-1833"/>
    <s v="Male"/>
    <x v="49"/>
    <s v="No"/>
    <s v="No"/>
    <s v="Yes"/>
    <x v="0"/>
    <n v="4"/>
    <s v="No"/>
    <x v="2"/>
    <s v="Credit Card"/>
    <n v="8"/>
    <n v="287"/>
    <x v="0"/>
    <x v="0"/>
    <n v="0"/>
    <n v="1"/>
    <x v="0"/>
  </r>
  <r>
    <s v="6107-RQUC"/>
    <s v="No"/>
    <x v="59"/>
    <n v="112"/>
    <n v="325.5"/>
    <n v="92"/>
    <n v="179.4"/>
    <s v="Yes"/>
    <x v="0"/>
    <n v="89.7"/>
    <n v="0"/>
    <n v="0"/>
    <x v="1"/>
    <n v="0"/>
    <x v="6"/>
    <s v="391-1348"/>
    <s v="Female"/>
    <x v="1"/>
    <s v="No"/>
    <s v="No"/>
    <s v="Yes"/>
    <x v="0"/>
    <n v="6"/>
    <s v="No"/>
    <x v="2"/>
    <s v="Credit Card"/>
    <n v="7"/>
    <n v="164"/>
    <x v="0"/>
    <x v="0"/>
    <n v="0"/>
    <n v="1"/>
    <x v="0"/>
  </r>
  <r>
    <s v="3408-YHBB"/>
    <s v="No"/>
    <x v="40"/>
    <n v="353"/>
    <n v="949.8"/>
    <n v="204"/>
    <n v="455.6"/>
    <s v="Yes"/>
    <x v="0"/>
    <n v="113.9"/>
    <n v="0"/>
    <n v="0"/>
    <x v="1"/>
    <n v="0"/>
    <x v="41"/>
    <s v="408-4174"/>
    <s v="Male"/>
    <x v="49"/>
    <s v="No"/>
    <s v="No"/>
    <s v="Yes"/>
    <x v="0"/>
    <n v="4"/>
    <s v="No"/>
    <x v="2"/>
    <s v="Credit Card"/>
    <n v="9"/>
    <n v="641"/>
    <x v="0"/>
    <x v="0"/>
    <n v="0"/>
    <n v="1"/>
    <x v="0"/>
  </r>
  <r>
    <s v="0703-WTCZ"/>
    <s v="No"/>
    <x v="10"/>
    <n v="641"/>
    <n v="1033.0999999999999"/>
    <n v="207"/>
    <n v="372.6"/>
    <s v="Yes"/>
    <x v="0"/>
    <n v="186.3"/>
    <n v="0"/>
    <n v="4"/>
    <x v="1"/>
    <n v="32"/>
    <x v="17"/>
    <s v="406-5059"/>
    <s v="Male"/>
    <x v="36"/>
    <s v="No"/>
    <s v="Yes"/>
    <s v="Yes"/>
    <x v="2"/>
    <n v="6"/>
    <s v="Yes"/>
    <x v="1"/>
    <s v="Credit Card"/>
    <n v="52"/>
    <n v="3615"/>
    <x v="0"/>
    <x v="0"/>
    <n v="0"/>
    <n v="1"/>
    <x v="0"/>
  </r>
  <r>
    <s v="2686-CENF"/>
    <s v="No"/>
    <x v="16"/>
    <n v="234"/>
    <n v="437.6"/>
    <n v="146"/>
    <n v="569.4"/>
    <s v="Yes"/>
    <x v="0"/>
    <n v="113.9"/>
    <n v="0"/>
    <n v="13"/>
    <x v="0"/>
    <n v="0"/>
    <x v="41"/>
    <s v="404-5387"/>
    <s v="Female"/>
    <x v="30"/>
    <s v="No"/>
    <s v="No"/>
    <s v="Yes"/>
    <x v="0"/>
    <n v="4"/>
    <s v="Yes"/>
    <x v="2"/>
    <s v="Direct Debit"/>
    <n v="45"/>
    <n v="3307"/>
    <x v="0"/>
    <x v="0"/>
    <n v="0"/>
    <n v="1"/>
    <x v="2"/>
  </r>
  <r>
    <s v="6612-TNQD"/>
    <s v="No"/>
    <x v="49"/>
    <n v="170"/>
    <n v="503"/>
    <n v="102"/>
    <n v="404.6"/>
    <s v="Yes"/>
    <x v="0"/>
    <n v="202.3"/>
    <n v="0"/>
    <n v="4"/>
    <x v="0"/>
    <n v="0"/>
    <x v="4"/>
    <s v="339-4317"/>
    <s v="Male"/>
    <x v="44"/>
    <s v="No"/>
    <s v="No"/>
    <s v="Yes"/>
    <x v="0"/>
    <n v="6"/>
    <s v="No"/>
    <x v="1"/>
    <s v="Direct Debit"/>
    <n v="21"/>
    <n v="709"/>
    <x v="0"/>
    <x v="0"/>
    <n v="0"/>
    <n v="1"/>
    <x v="0"/>
  </r>
  <r>
    <s v="1854-WFOV"/>
    <s v="No"/>
    <x v="63"/>
    <n v="110"/>
    <n v="288.89999999999998"/>
    <n v="216"/>
    <n v="568.79999999999995"/>
    <s v="Yes"/>
    <x v="0"/>
    <n v="284.39999999999998"/>
    <n v="0"/>
    <n v="26"/>
    <x v="0"/>
    <n v="0"/>
    <x v="43"/>
    <s v="364-7719"/>
    <s v="Male"/>
    <x v="28"/>
    <s v="No"/>
    <s v="No"/>
    <s v="Yes"/>
    <x v="0"/>
    <n v="5"/>
    <s v="Yes"/>
    <x v="2"/>
    <s v="Direct Debit"/>
    <n v="30"/>
    <n v="2155"/>
    <x v="0"/>
    <x v="0"/>
    <n v="0"/>
    <n v="1"/>
    <x v="2"/>
  </r>
  <r>
    <s v="7882-NBXR"/>
    <s v="No"/>
    <x v="14"/>
    <n v="163"/>
    <n v="355.6"/>
    <n v="142"/>
    <n v="816.5"/>
    <s v="Yes"/>
    <x v="0"/>
    <n v="204.1"/>
    <n v="0"/>
    <n v="12"/>
    <x v="1"/>
    <n v="68"/>
    <x v="6"/>
    <s v="421-1189"/>
    <s v="Female"/>
    <x v="19"/>
    <s v="Yes"/>
    <s v="No"/>
    <s v="Yes"/>
    <x v="1"/>
    <n v="2"/>
    <s v="Yes"/>
    <x v="2"/>
    <s v="Direct Debit"/>
    <n v="42"/>
    <n v="3000"/>
    <x v="0"/>
    <x v="0"/>
    <n v="0"/>
    <n v="1"/>
    <x v="2"/>
  </r>
  <r>
    <s v="5754-NZGW"/>
    <s v="No"/>
    <x v="25"/>
    <n v="306"/>
    <n v="894"/>
    <n v="240"/>
    <n v="612"/>
    <s v="Yes"/>
    <x v="0"/>
    <n v="306"/>
    <n v="0"/>
    <n v="0"/>
    <x v="1"/>
    <n v="0"/>
    <x v="18"/>
    <s v="419-8987"/>
    <s v="Male"/>
    <x v="48"/>
    <s v="No"/>
    <s v="No"/>
    <s v="Yes"/>
    <x v="0"/>
    <n v="6"/>
    <s v="No"/>
    <x v="2"/>
    <s v="Direct Debit"/>
    <n v="7"/>
    <n v="423"/>
    <x v="0"/>
    <x v="0"/>
    <n v="0"/>
    <n v="1"/>
    <x v="0"/>
  </r>
  <r>
    <s v="3228-UDAL"/>
    <s v="No"/>
    <x v="18"/>
    <n v="195"/>
    <n v="281.5"/>
    <n v="120"/>
    <n v="202"/>
    <s v="Yes"/>
    <x v="1"/>
    <n v="0"/>
    <n v="0"/>
    <n v="0"/>
    <x v="1"/>
    <n v="0"/>
    <x v="31"/>
    <s v="402-9980"/>
    <s v="Female"/>
    <x v="6"/>
    <s v="Yes"/>
    <s v="No"/>
    <s v="Yes"/>
    <x v="1"/>
    <n v="2"/>
    <s v="No"/>
    <x v="2"/>
    <s v="Credit Card"/>
    <n v="13"/>
    <n v="259"/>
    <x v="0"/>
    <x v="0"/>
    <n v="0"/>
    <n v="1"/>
    <x v="0"/>
  </r>
  <r>
    <s v="4574-SKUQ"/>
    <s v="No"/>
    <x v="74"/>
    <n v="44"/>
    <n v="118.5"/>
    <n v="35"/>
    <n v="63.7"/>
    <s v="Yes"/>
    <x v="0"/>
    <n v="31.9"/>
    <n v="0"/>
    <n v="26"/>
    <x v="0"/>
    <n v="0"/>
    <x v="25"/>
    <s v="389-8606"/>
    <s v="Male"/>
    <x v="55"/>
    <s v="No"/>
    <s v="Yes"/>
    <s v="Yes"/>
    <x v="2"/>
    <n v="2"/>
    <s v="No"/>
    <x v="0"/>
    <s v="Credit Card"/>
    <n v="30"/>
    <n v="220"/>
    <x v="0"/>
    <x v="0"/>
    <n v="0"/>
    <n v="1"/>
    <x v="2"/>
  </r>
  <r>
    <s v="2202-ZURT"/>
    <s v="No"/>
    <x v="12"/>
    <n v="235"/>
    <n v="471.3"/>
    <n v="295"/>
    <n v="643.1"/>
    <s v="Yes"/>
    <x v="0"/>
    <n v="128.6"/>
    <n v="0"/>
    <n v="4"/>
    <x v="0"/>
    <n v="0"/>
    <x v="7"/>
    <s v="406-7261"/>
    <s v="Male"/>
    <x v="40"/>
    <s v="No"/>
    <s v="No"/>
    <s v="Yes"/>
    <x v="0"/>
    <n v="2"/>
    <s v="Yes"/>
    <x v="2"/>
    <s v="Credit Card"/>
    <n v="28"/>
    <n v="1627"/>
    <x v="0"/>
    <x v="0"/>
    <n v="0"/>
    <n v="1"/>
    <x v="0"/>
  </r>
  <r>
    <s v="3390-UZXE"/>
    <s v="No"/>
    <x v="53"/>
    <n v="58"/>
    <n v="163.6"/>
    <n v="80"/>
    <n v="180.8"/>
    <s v="Yes"/>
    <x v="0"/>
    <n v="60.3"/>
    <n v="0"/>
    <n v="10"/>
    <x v="1"/>
    <n v="51"/>
    <x v="16"/>
    <s v="385-7387"/>
    <s v="Male"/>
    <x v="23"/>
    <s v="Yes"/>
    <s v="No"/>
    <s v="Yes"/>
    <x v="1"/>
    <n v="2"/>
    <s v="No"/>
    <x v="1"/>
    <s v="Direct Debit"/>
    <n v="52"/>
    <n v="853"/>
    <x v="0"/>
    <x v="0"/>
    <n v="0"/>
    <n v="1"/>
    <x v="1"/>
  </r>
  <r>
    <s v="0230-DICC"/>
    <s v="No"/>
    <x v="6"/>
    <n v="252"/>
    <n v="630.4"/>
    <n v="114"/>
    <n v="587.1"/>
    <s v="Yes"/>
    <x v="0"/>
    <n v="293.60000000000002"/>
    <n v="0"/>
    <n v="0"/>
    <x v="1"/>
    <n v="0"/>
    <x v="44"/>
    <s v="406-2454"/>
    <s v="Female"/>
    <x v="52"/>
    <s v="No"/>
    <s v="No"/>
    <s v="Yes"/>
    <x v="0"/>
    <n v="3"/>
    <s v="No"/>
    <x v="2"/>
    <s v="Credit Card"/>
    <n v="9"/>
    <n v="532"/>
    <x v="0"/>
    <x v="0"/>
    <n v="0"/>
    <n v="1"/>
    <x v="0"/>
  </r>
  <r>
    <s v="1758-IESD"/>
    <s v="No"/>
    <x v="44"/>
    <n v="122"/>
    <n v="345.8"/>
    <n v="186"/>
    <n v="424.7"/>
    <s v="Yes"/>
    <x v="0"/>
    <n v="212.4"/>
    <n v="0"/>
    <n v="30"/>
    <x v="0"/>
    <n v="0"/>
    <x v="42"/>
    <s v="349-9566"/>
    <s v="Male"/>
    <x v="6"/>
    <s v="Yes"/>
    <s v="No"/>
    <s v="Yes"/>
    <x v="1"/>
    <n v="2"/>
    <s v="Yes"/>
    <x v="1"/>
    <s v="Direct Debit"/>
    <n v="40"/>
    <n v="1259"/>
    <x v="0"/>
    <x v="0"/>
    <n v="0"/>
    <n v="1"/>
    <x v="2"/>
  </r>
  <r>
    <s v="6262-XPYC"/>
    <s v="No"/>
    <x v="0"/>
    <n v="3"/>
    <n v="11"/>
    <n v="2"/>
    <n v="10.3"/>
    <s v="Yes"/>
    <x v="0"/>
    <n v="2.1"/>
    <n v="0"/>
    <n v="0"/>
    <x v="1"/>
    <n v="0"/>
    <x v="38"/>
    <s v="350-2012"/>
    <s v="Female"/>
    <x v="41"/>
    <s v="No"/>
    <s v="Yes"/>
    <s v="Yes"/>
    <x v="2"/>
    <n v="6"/>
    <s v="No"/>
    <x v="0"/>
    <s v="Credit Card"/>
    <n v="7"/>
    <n v="7"/>
    <x v="0"/>
    <x v="0"/>
    <n v="0"/>
    <n v="1"/>
    <x v="0"/>
  </r>
  <r>
    <s v="5402-NCHR"/>
    <s v="No"/>
    <x v="27"/>
    <n v="316"/>
    <n v="654.4"/>
    <n v="260"/>
    <n v="299"/>
    <s v="Yes"/>
    <x v="0"/>
    <n v="59.8"/>
    <n v="0"/>
    <n v="6"/>
    <x v="0"/>
    <n v="0"/>
    <x v="3"/>
    <s v="350-1354"/>
    <s v="Female"/>
    <x v="10"/>
    <s v="No"/>
    <s v="No"/>
    <s v="Yes"/>
    <x v="0"/>
    <n v="5"/>
    <s v="No"/>
    <x v="1"/>
    <s v="Direct Debit"/>
    <n v="38"/>
    <n v="2475"/>
    <x v="0"/>
    <x v="0"/>
    <n v="0"/>
    <n v="1"/>
    <x v="1"/>
  </r>
  <r>
    <s v="6106-VOTH"/>
    <s v="No"/>
    <x v="16"/>
    <n v="286"/>
    <n v="870.1"/>
    <n v="365"/>
    <n v="773.8"/>
    <s v="Yes"/>
    <x v="0"/>
    <n v="193.5"/>
    <n v="0"/>
    <n v="19"/>
    <x v="1"/>
    <n v="19"/>
    <x v="25"/>
    <s v="392-6856"/>
    <s v="Male"/>
    <x v="30"/>
    <s v="No"/>
    <s v="No"/>
    <s v="Yes"/>
    <x v="0"/>
    <n v="2"/>
    <s v="Yes"/>
    <x v="2"/>
    <s v="Direct Debit"/>
    <n v="52"/>
    <n v="3755"/>
    <x v="0"/>
    <x v="0"/>
    <n v="0"/>
    <n v="1"/>
    <x v="2"/>
  </r>
  <r>
    <s v="8825-VLKN"/>
    <s v="No"/>
    <x v="23"/>
    <n v="142"/>
    <n v="330.2"/>
    <n v="396"/>
    <n v="508.2"/>
    <s v="Yes"/>
    <x v="0"/>
    <n v="254.1"/>
    <n v="1"/>
    <n v="0"/>
    <x v="1"/>
    <n v="0"/>
    <x v="23"/>
    <s v="339-1405"/>
    <s v="Male"/>
    <x v="8"/>
    <s v="No"/>
    <s v="No"/>
    <s v="Yes"/>
    <x v="0"/>
    <n v="6"/>
    <s v="No"/>
    <x v="2"/>
    <s v="Credit Card"/>
    <n v="8"/>
    <n v="504"/>
    <x v="0"/>
    <x v="0"/>
    <n v="0"/>
    <n v="1"/>
    <x v="0"/>
  </r>
  <r>
    <s v="6956-SKNL"/>
    <s v="No"/>
    <x v="3"/>
    <n v="17"/>
    <n v="52.5"/>
    <n v="40"/>
    <n v="128"/>
    <s v="Yes"/>
    <x v="0"/>
    <n v="32"/>
    <n v="2"/>
    <n v="18"/>
    <x v="0"/>
    <n v="0"/>
    <x v="0"/>
    <s v="347-4112"/>
    <s v="Male"/>
    <x v="45"/>
    <s v="No"/>
    <s v="Yes"/>
    <s v="Yes"/>
    <x v="2"/>
    <n v="2"/>
    <s v="No"/>
    <x v="1"/>
    <s v="Direct Debit"/>
    <n v="12"/>
    <n v="122"/>
    <x v="0"/>
    <x v="0"/>
    <n v="0"/>
    <n v="1"/>
    <x v="2"/>
  </r>
  <r>
    <s v="0088-QDAI"/>
    <s v="No"/>
    <x v="64"/>
    <n v="101"/>
    <n v="197.3"/>
    <n v="117"/>
    <n v="413.4"/>
    <s v="Yes"/>
    <x v="0"/>
    <n v="206.7"/>
    <n v="2"/>
    <n v="11"/>
    <x v="0"/>
    <n v="0"/>
    <x v="38"/>
    <s v="402-9982"/>
    <s v="Male"/>
    <x v="39"/>
    <s v="No"/>
    <s v="No"/>
    <s v="Yes"/>
    <x v="0"/>
    <n v="2"/>
    <s v="Yes"/>
    <x v="1"/>
    <s v="Direct Debit"/>
    <n v="35"/>
    <n v="1398"/>
    <x v="0"/>
    <x v="0"/>
    <n v="0"/>
    <n v="1"/>
    <x v="2"/>
  </r>
  <r>
    <s v="4704-FUAL"/>
    <s v="No"/>
    <x v="33"/>
    <n v="268"/>
    <n v="637.9"/>
    <n v="256"/>
    <n v="505.6"/>
    <s v="Yes"/>
    <x v="0"/>
    <n v="252.8"/>
    <n v="1"/>
    <n v="0"/>
    <x v="1"/>
    <n v="0"/>
    <x v="49"/>
    <s v="414-4162"/>
    <s v="Male"/>
    <x v="35"/>
    <s v="No"/>
    <s v="No"/>
    <s v="Yes"/>
    <x v="0"/>
    <n v="2"/>
    <s v="No"/>
    <x v="2"/>
    <s v="Direct Debit"/>
    <n v="8"/>
    <n v="489"/>
    <x v="0"/>
    <x v="0"/>
    <n v="0"/>
    <n v="1"/>
    <x v="0"/>
  </r>
  <r>
    <s v="9620-DOEB"/>
    <s v="No"/>
    <x v="53"/>
    <n v="48"/>
    <n v="125.1"/>
    <n v="64"/>
    <n v="224"/>
    <s v="Yes"/>
    <x v="0"/>
    <n v="74.7"/>
    <n v="0"/>
    <n v="0"/>
    <x v="1"/>
    <n v="0"/>
    <x v="10"/>
    <s v="377-1479"/>
    <s v="Female"/>
    <x v="4"/>
    <s v="Yes"/>
    <s v="No"/>
    <s v="Yes"/>
    <x v="1"/>
    <n v="4"/>
    <s v="No"/>
    <x v="0"/>
    <s v="Direct Debit"/>
    <n v="13"/>
    <n v="202"/>
    <x v="0"/>
    <x v="0"/>
    <n v="0"/>
    <n v="1"/>
    <x v="0"/>
  </r>
  <r>
    <s v="0927-IILK"/>
    <s v="No"/>
    <x v="1"/>
    <n v="76"/>
    <n v="163"/>
    <n v="33"/>
    <n v="303.60000000000002"/>
    <s v="Yes"/>
    <x v="0"/>
    <n v="101.2"/>
    <n v="1"/>
    <n v="0"/>
    <x v="1"/>
    <n v="0"/>
    <x v="21"/>
    <s v="396-2867"/>
    <s v="Male"/>
    <x v="50"/>
    <s v="No"/>
    <s v="No"/>
    <s v="Yes"/>
    <x v="0"/>
    <n v="5"/>
    <s v="No"/>
    <x v="2"/>
    <s v="Credit Card"/>
    <n v="10"/>
    <n v="318"/>
    <x v="0"/>
    <x v="0"/>
    <n v="0"/>
    <n v="1"/>
    <x v="0"/>
  </r>
  <r>
    <s v="7804-WNUA"/>
    <s v="No"/>
    <x v="25"/>
    <n v="176"/>
    <n v="419.1"/>
    <n v="240"/>
    <n v="468"/>
    <s v="Yes"/>
    <x v="0"/>
    <n v="156"/>
    <n v="0"/>
    <n v="0"/>
    <x v="1"/>
    <n v="0"/>
    <x v="49"/>
    <s v="358-8729"/>
    <s v="Female"/>
    <x v="50"/>
    <s v="No"/>
    <s v="No"/>
    <s v="Yes"/>
    <x v="0"/>
    <n v="6"/>
    <s v="No"/>
    <x v="2"/>
    <s v="Direct Debit"/>
    <n v="6"/>
    <n v="379"/>
    <x v="0"/>
    <x v="0"/>
    <n v="0"/>
    <n v="1"/>
    <x v="0"/>
  </r>
  <r>
    <s v="6487-RNBN"/>
    <s v="No"/>
    <x v="45"/>
    <n v="371"/>
    <n v="627.5"/>
    <n v="312"/>
    <n v="618.79999999999995"/>
    <s v="Yes"/>
    <x v="0"/>
    <n v="154.69999999999999"/>
    <n v="1"/>
    <n v="0"/>
    <x v="1"/>
    <n v="0"/>
    <x v="47"/>
    <s v="401-6162"/>
    <s v="Male"/>
    <x v="50"/>
    <s v="No"/>
    <s v="No"/>
    <s v="Yes"/>
    <x v="0"/>
    <n v="4"/>
    <s v="No"/>
    <x v="2"/>
    <s v="Credit Card"/>
    <n v="7"/>
    <n v="372"/>
    <x v="0"/>
    <x v="0"/>
    <n v="0"/>
    <n v="1"/>
    <x v="0"/>
  </r>
  <r>
    <s v="6793-AMSG"/>
    <s v="No"/>
    <x v="17"/>
    <n v="86"/>
    <n v="283.8"/>
    <n v="517"/>
    <n v="394.8"/>
    <s v="Yes"/>
    <x v="0"/>
    <n v="197.4"/>
    <n v="1"/>
    <n v="11"/>
    <x v="1"/>
    <n v="38"/>
    <x v="14"/>
    <s v="341-7332"/>
    <s v="Male"/>
    <x v="25"/>
    <s v="No"/>
    <s v="Yes"/>
    <s v="Yes"/>
    <x v="2"/>
    <n v="3"/>
    <s v="No"/>
    <x v="1"/>
    <s v="Direct Debit"/>
    <n v="42"/>
    <n v="1989"/>
    <x v="0"/>
    <x v="0"/>
    <n v="0"/>
    <n v="1"/>
    <x v="2"/>
  </r>
  <r>
    <s v="1702-CEOI"/>
    <s v="No"/>
    <x v="13"/>
    <n v="75"/>
    <n v="193.3"/>
    <n v="84"/>
    <n v="271.60000000000002"/>
    <s v="Yes"/>
    <x v="0"/>
    <n v="67.900000000000006"/>
    <n v="0"/>
    <n v="7"/>
    <x v="0"/>
    <n v="0"/>
    <x v="35"/>
    <s v="368-8964"/>
    <s v="Male"/>
    <x v="16"/>
    <s v="No"/>
    <s v="No"/>
    <s v="Yes"/>
    <x v="0"/>
    <n v="3"/>
    <s v="Yes"/>
    <x v="0"/>
    <s v="Credit Card"/>
    <n v="39"/>
    <n v="1088"/>
    <x v="0"/>
    <x v="0"/>
    <n v="0"/>
    <n v="1"/>
    <x v="1"/>
  </r>
  <r>
    <s v="4292-UZXK"/>
    <s v="No"/>
    <x v="50"/>
    <n v="62"/>
    <n v="148.9"/>
    <n v="28"/>
    <n v="96.6"/>
    <s v="Yes"/>
    <x v="0"/>
    <n v="32.200000000000003"/>
    <n v="1"/>
    <n v="6"/>
    <x v="0"/>
    <n v="0"/>
    <x v="26"/>
    <s v="396-2719"/>
    <s v="Female"/>
    <x v="44"/>
    <s v="No"/>
    <s v="No"/>
    <s v="Yes"/>
    <x v="0"/>
    <n v="3"/>
    <s v="No"/>
    <x v="0"/>
    <s v="Paper Check"/>
    <n v="36"/>
    <n v="488"/>
    <x v="0"/>
    <x v="0"/>
    <n v="0"/>
    <n v="1"/>
    <x v="1"/>
  </r>
  <r>
    <s v="7293-LCWA"/>
    <s v="No"/>
    <x v="43"/>
    <n v="19"/>
    <n v="48.4"/>
    <n v="8"/>
    <n v="36.799999999999997"/>
    <s v="Yes"/>
    <x v="0"/>
    <n v="7.4"/>
    <n v="0"/>
    <n v="24"/>
    <x v="0"/>
    <n v="0"/>
    <x v="32"/>
    <s v="405-6943"/>
    <s v="Female"/>
    <x v="59"/>
    <s v="Yes"/>
    <s v="No"/>
    <s v="Yes"/>
    <x v="1"/>
    <n v="5"/>
    <s v="No"/>
    <x v="0"/>
    <s v="Direct Debit"/>
    <n v="28"/>
    <n v="123"/>
    <x v="0"/>
    <x v="0"/>
    <n v="0"/>
    <n v="1"/>
    <x v="2"/>
  </r>
  <r>
    <s v="0534-EWKV"/>
    <s v="No"/>
    <x v="7"/>
    <n v="69"/>
    <n v="176.3"/>
    <n v="125"/>
    <n v="180"/>
    <s v="Yes"/>
    <x v="0"/>
    <n v="60"/>
    <n v="1"/>
    <n v="15"/>
    <x v="0"/>
    <n v="0"/>
    <x v="36"/>
    <s v="342-6696"/>
    <s v="Male"/>
    <x v="38"/>
    <s v="No"/>
    <s v="No"/>
    <s v="Yes"/>
    <x v="0"/>
    <n v="4"/>
    <s v="No"/>
    <x v="0"/>
    <s v="Direct Debit"/>
    <n v="25"/>
    <n v="625"/>
    <x v="0"/>
    <x v="0"/>
    <n v="0"/>
    <n v="1"/>
    <x v="2"/>
  </r>
  <r>
    <s v="4086-ONYS"/>
    <s v="No"/>
    <x v="1"/>
    <n v="171"/>
    <n v="490.2"/>
    <n v="0"/>
    <n v="0"/>
    <s v="No"/>
    <x v="1"/>
    <n v="0"/>
    <n v="1"/>
    <n v="4"/>
    <x v="0"/>
    <n v="0"/>
    <x v="35"/>
    <s v="406-5870"/>
    <s v="Male"/>
    <x v="7"/>
    <s v="No"/>
    <s v="No"/>
    <s v="Yes"/>
    <x v="0"/>
    <n v="5"/>
    <s v="Yes"/>
    <x v="0"/>
    <s v="Credit Card"/>
    <n v="15"/>
    <n v="485"/>
    <x v="0"/>
    <x v="0"/>
    <n v="0"/>
    <n v="1"/>
    <x v="0"/>
  </r>
  <r>
    <s v="6390-YPYY"/>
    <s v="No"/>
    <x v="74"/>
    <n v="20"/>
    <n v="50.6"/>
    <n v="28"/>
    <n v="88.9"/>
    <s v="Yes"/>
    <x v="0"/>
    <n v="17.8"/>
    <n v="0"/>
    <n v="6"/>
    <x v="0"/>
    <n v="0"/>
    <x v="10"/>
    <s v="327-1319"/>
    <s v="Male"/>
    <x v="30"/>
    <s v="No"/>
    <s v="No"/>
    <s v="Yes"/>
    <x v="0"/>
    <n v="2"/>
    <s v="Yes"/>
    <x v="0"/>
    <s v="Credit Card"/>
    <n v="30"/>
    <n v="218"/>
    <x v="0"/>
    <x v="0"/>
    <n v="0"/>
    <n v="1"/>
    <x v="1"/>
  </r>
  <r>
    <s v="4586-OCHA"/>
    <s v="No"/>
    <x v="15"/>
    <n v="14"/>
    <n v="34.4"/>
    <n v="8"/>
    <n v="21"/>
    <s v="Yes"/>
    <x v="0"/>
    <n v="5.3"/>
    <n v="1"/>
    <n v="27"/>
    <x v="0"/>
    <n v="0"/>
    <x v="41"/>
    <s v="399-4094"/>
    <s v="Female"/>
    <x v="44"/>
    <s v="No"/>
    <s v="No"/>
    <s v="Yes"/>
    <x v="0"/>
    <n v="2"/>
    <s v="No"/>
    <x v="0"/>
    <s v="Credit Card"/>
    <n v="19"/>
    <n v="43"/>
    <x v="0"/>
    <x v="0"/>
    <n v="0"/>
    <n v="1"/>
    <x v="2"/>
  </r>
  <r>
    <s v="8497-QVPT"/>
    <s v="No"/>
    <x v="48"/>
    <n v="42"/>
    <n v="73.8"/>
    <n v="0"/>
    <n v="0"/>
    <s v="No"/>
    <x v="1"/>
    <n v="0"/>
    <n v="0"/>
    <n v="10"/>
    <x v="0"/>
    <n v="0"/>
    <x v="3"/>
    <s v="330-2693"/>
    <s v="Female"/>
    <x v="40"/>
    <s v="No"/>
    <s v="No"/>
    <s v="Yes"/>
    <x v="0"/>
    <n v="2"/>
    <s v="No"/>
    <x v="0"/>
    <s v="Credit Card"/>
    <n v="22"/>
    <n v="109"/>
    <x v="0"/>
    <x v="0"/>
    <n v="0"/>
    <n v="1"/>
    <x v="1"/>
  </r>
  <r>
    <s v="7565-MPHA"/>
    <s v="No"/>
    <x v="13"/>
    <n v="150"/>
    <n v="441.4"/>
    <n v="112"/>
    <n v="263.2"/>
    <s v="Yes"/>
    <x v="0"/>
    <n v="52.6"/>
    <n v="0"/>
    <n v="11"/>
    <x v="0"/>
    <n v="0"/>
    <x v="22"/>
    <s v="403-7627"/>
    <s v="Male"/>
    <x v="51"/>
    <s v="No"/>
    <s v="No"/>
    <s v="Yes"/>
    <x v="0"/>
    <n v="2"/>
    <s v="No"/>
    <x v="0"/>
    <s v="Credit Card"/>
    <n v="21"/>
    <n v="568"/>
    <x v="0"/>
    <x v="0"/>
    <n v="0"/>
    <n v="1"/>
    <x v="2"/>
  </r>
  <r>
    <s v="7161-QZBW"/>
    <s v="No"/>
    <x v="18"/>
    <n v="58"/>
    <n v="119.2"/>
    <n v="0"/>
    <n v="0"/>
    <s v="No"/>
    <x v="1"/>
    <n v="0"/>
    <n v="2"/>
    <n v="0"/>
    <x v="1"/>
    <n v="0"/>
    <x v="26"/>
    <s v="364-9040"/>
    <s v="Female"/>
    <x v="49"/>
    <s v="No"/>
    <s v="No"/>
    <s v="Yes"/>
    <x v="0"/>
    <n v="6"/>
    <s v="No"/>
    <x v="0"/>
    <s v="Direct Debit"/>
    <n v="9"/>
    <n v="180"/>
    <x v="0"/>
    <x v="0"/>
    <n v="0"/>
    <n v="1"/>
    <x v="0"/>
  </r>
  <r>
    <s v="0283-YVCJ"/>
    <s v="No"/>
    <x v="0"/>
    <n v="3"/>
    <n v="8"/>
    <n v="5"/>
    <n v="14.6"/>
    <s v="Yes"/>
    <x v="0"/>
    <n v="3.7"/>
    <n v="0"/>
    <n v="0"/>
    <x v="1"/>
    <n v="0"/>
    <x v="18"/>
    <s v="366-3944"/>
    <s v="Female"/>
    <x v="17"/>
    <s v="Yes"/>
    <s v="No"/>
    <s v="Yes"/>
    <x v="1"/>
    <n v="2"/>
    <s v="No"/>
    <x v="0"/>
    <s v="Direct Debit"/>
    <n v="10"/>
    <n v="10"/>
    <x v="0"/>
    <x v="0"/>
    <n v="0"/>
    <n v="1"/>
    <x v="0"/>
  </r>
  <r>
    <s v="7457-DWYU"/>
    <s v="No"/>
    <x v="47"/>
    <n v="161"/>
    <n v="490.9"/>
    <n v="330"/>
    <n v="363"/>
    <s v="Yes"/>
    <x v="0"/>
    <n v="121"/>
    <n v="0"/>
    <n v="19"/>
    <x v="1"/>
    <n v="8"/>
    <x v="31"/>
    <s v="355-9360"/>
    <s v="Female"/>
    <x v="31"/>
    <s v="No"/>
    <s v="No"/>
    <s v="Yes"/>
    <x v="0"/>
    <n v="2"/>
    <s v="Yes"/>
    <x v="1"/>
    <s v="Direct Debit"/>
    <n v="40"/>
    <n v="2166"/>
    <x v="0"/>
    <x v="0"/>
    <n v="0"/>
    <n v="1"/>
    <x v="2"/>
  </r>
  <r>
    <s v="5815-VHDP"/>
    <s v="No"/>
    <x v="70"/>
    <n v="76"/>
    <n v="174.9"/>
    <n v="60"/>
    <n v="183"/>
    <s v="Yes"/>
    <x v="0"/>
    <n v="61"/>
    <n v="2"/>
    <n v="0"/>
    <x v="1"/>
    <n v="0"/>
    <x v="42"/>
    <s v="343-6314"/>
    <s v="Female"/>
    <x v="30"/>
    <s v="No"/>
    <s v="No"/>
    <s v="Yes"/>
    <x v="0"/>
    <n v="6"/>
    <s v="No"/>
    <x v="0"/>
    <s v="Credit Card"/>
    <n v="9"/>
    <n v="136"/>
    <x v="0"/>
    <x v="0"/>
    <n v="0"/>
    <n v="1"/>
    <x v="0"/>
  </r>
  <r>
    <s v="3526-MWUO"/>
    <s v="No"/>
    <x v="31"/>
    <n v="67"/>
    <n v="225.2"/>
    <n v="96"/>
    <n v="316.8"/>
    <s v="Yes"/>
    <x v="0"/>
    <n v="63.4"/>
    <n v="1"/>
    <n v="38"/>
    <x v="0"/>
    <n v="0"/>
    <x v="38"/>
    <s v="350-5883"/>
    <s v="Male"/>
    <x v="5"/>
    <s v="No"/>
    <s v="No"/>
    <s v="Yes"/>
    <x v="0"/>
    <n v="5"/>
    <s v="Yes"/>
    <x v="0"/>
    <s v="Direct Debit"/>
    <n v="13"/>
    <n v="434"/>
    <x v="0"/>
    <x v="0"/>
    <n v="0"/>
    <n v="1"/>
    <x v="2"/>
  </r>
  <r>
    <s v="8872-VVHF"/>
    <s v="No"/>
    <x v="42"/>
    <n v="50"/>
    <n v="153.9"/>
    <n v="76"/>
    <n v="448.4"/>
    <s v="Yes"/>
    <x v="0"/>
    <n v="224.2"/>
    <n v="0"/>
    <n v="0"/>
    <x v="1"/>
    <n v="0"/>
    <x v="14"/>
    <s v="376-4856"/>
    <s v="Male"/>
    <x v="28"/>
    <s v="No"/>
    <s v="No"/>
    <s v="Yes"/>
    <x v="0"/>
    <n v="2"/>
    <s v="No"/>
    <x v="2"/>
    <s v="Credit Card"/>
    <n v="8"/>
    <n v="322"/>
    <x v="0"/>
    <x v="0"/>
    <n v="0"/>
    <n v="1"/>
    <x v="0"/>
  </r>
  <r>
    <s v="5976-ELQZ"/>
    <s v="No"/>
    <x v="42"/>
    <n v="90"/>
    <n v="225.7"/>
    <n v="114"/>
    <n v="387.6"/>
    <s v="Yes"/>
    <x v="0"/>
    <n v="193.8"/>
    <n v="1"/>
    <n v="3"/>
    <x v="0"/>
    <n v="0"/>
    <x v="36"/>
    <s v="397-6255"/>
    <s v="Female"/>
    <x v="58"/>
    <s v="No"/>
    <s v="No"/>
    <s v="Yes"/>
    <x v="0"/>
    <n v="6"/>
    <s v="No"/>
    <x v="0"/>
    <s v="Direct Debit"/>
    <n v="38"/>
    <n v="1431"/>
    <x v="0"/>
    <x v="0"/>
    <n v="0"/>
    <n v="1"/>
    <x v="0"/>
  </r>
  <r>
    <s v="1995-UAWD"/>
    <s v="No"/>
    <x v="4"/>
    <n v="328"/>
    <n v="557.29999999999995"/>
    <n v="186"/>
    <n v="613.79999999999995"/>
    <s v="Yes"/>
    <x v="0"/>
    <n v="153.5"/>
    <n v="0"/>
    <n v="27"/>
    <x v="0"/>
    <n v="0"/>
    <x v="18"/>
    <s v="403-6850"/>
    <s v="Male"/>
    <x v="60"/>
    <s v="No"/>
    <s v="Yes"/>
    <s v="Yes"/>
    <x v="2"/>
    <n v="5"/>
    <s v="No"/>
    <x v="1"/>
    <s v="Direct Debit"/>
    <n v="39"/>
    <n v="2438"/>
    <x v="0"/>
    <x v="0"/>
    <n v="0"/>
    <n v="1"/>
    <x v="2"/>
  </r>
  <r>
    <s v="9021-LSVM"/>
    <s v="No"/>
    <x v="16"/>
    <n v="271"/>
    <n v="585.6"/>
    <n v="365"/>
    <n v="795.7"/>
    <s v="Yes"/>
    <x v="0"/>
    <n v="159.1"/>
    <n v="2"/>
    <n v="8"/>
    <x v="0"/>
    <n v="0"/>
    <x v="30"/>
    <s v="354-9492"/>
    <s v="Female"/>
    <x v="38"/>
    <s v="No"/>
    <s v="No"/>
    <s v="Yes"/>
    <x v="0"/>
    <n v="6"/>
    <s v="Yes"/>
    <x v="2"/>
    <s v="Direct Debit"/>
    <n v="52"/>
    <n v="3828"/>
    <x v="0"/>
    <x v="0"/>
    <n v="0"/>
    <n v="1"/>
    <x v="1"/>
  </r>
  <r>
    <s v="4724-EZGP"/>
    <s v="No"/>
    <x v="4"/>
    <n v="495"/>
    <n v="997.4"/>
    <n v="186"/>
    <n v="923.8"/>
    <s v="Yes"/>
    <x v="0"/>
    <n v="231"/>
    <n v="1"/>
    <n v="3"/>
    <x v="0"/>
    <n v="0"/>
    <x v="2"/>
    <s v="353-7822"/>
    <s v="Male"/>
    <x v="44"/>
    <s v="No"/>
    <s v="No"/>
    <s v="Yes"/>
    <x v="0"/>
    <n v="3"/>
    <s v="Yes"/>
    <x v="2"/>
    <s v="Direct Debit"/>
    <n v="43"/>
    <n v="2696"/>
    <x v="0"/>
    <x v="0"/>
    <n v="0"/>
    <n v="1"/>
    <x v="0"/>
  </r>
  <r>
    <s v="0521-IEZA"/>
    <s v="No"/>
    <x v="48"/>
    <n v="9"/>
    <n v="23"/>
    <n v="0"/>
    <n v="0"/>
    <s v="No"/>
    <x v="1"/>
    <n v="0"/>
    <n v="2"/>
    <n v="0"/>
    <x v="1"/>
    <n v="0"/>
    <x v="12"/>
    <s v="348-5567"/>
    <s v="Male"/>
    <x v="28"/>
    <s v="No"/>
    <s v="No"/>
    <s v="Yes"/>
    <x v="0"/>
    <n v="4"/>
    <s v="No"/>
    <x v="2"/>
    <s v="Credit Card"/>
    <n v="13"/>
    <n v="59"/>
    <x v="0"/>
    <x v="0"/>
    <n v="0"/>
    <n v="1"/>
    <x v="0"/>
  </r>
  <r>
    <s v="1293-MPGR"/>
    <s v="No"/>
    <x v="6"/>
    <n v="288"/>
    <n v="803.4"/>
    <n v="342"/>
    <n v="632.70000000000005"/>
    <s v="Yes"/>
    <x v="0"/>
    <n v="316.39999999999998"/>
    <n v="0"/>
    <n v="37"/>
    <x v="0"/>
    <n v="0"/>
    <x v="19"/>
    <s v="366-3358"/>
    <s v="Male"/>
    <x v="53"/>
    <s v="Yes"/>
    <s v="No"/>
    <s v="Yes"/>
    <x v="1"/>
    <n v="3"/>
    <s v="Yes"/>
    <x v="1"/>
    <s v="Credit Card"/>
    <n v="51"/>
    <n v="2903"/>
    <x v="0"/>
    <x v="0"/>
    <n v="0"/>
    <n v="1"/>
    <x v="2"/>
  </r>
  <r>
    <s v="7842-OZTM"/>
    <s v="No"/>
    <x v="33"/>
    <n v="241"/>
    <n v="636.1"/>
    <n v="192"/>
    <n v="697.6"/>
    <s v="Yes"/>
    <x v="0"/>
    <n v="348.8"/>
    <n v="0"/>
    <n v="0"/>
    <x v="1"/>
    <n v="0"/>
    <x v="17"/>
    <s v="359-9972"/>
    <s v="Male"/>
    <x v="55"/>
    <s v="No"/>
    <s v="Yes"/>
    <s v="Yes"/>
    <x v="2"/>
    <n v="6"/>
    <s v="No"/>
    <x v="2"/>
    <s v="Credit Card"/>
    <n v="9"/>
    <n v="563"/>
    <x v="0"/>
    <x v="0"/>
    <n v="0"/>
    <n v="1"/>
    <x v="0"/>
  </r>
  <r>
    <s v="2539-JLNJ"/>
    <s v="No"/>
    <x v="21"/>
    <n v="207"/>
    <n v="464.8"/>
    <n v="138"/>
    <n v="478.4"/>
    <s v="Yes"/>
    <x v="0"/>
    <n v="159.5"/>
    <n v="2"/>
    <n v="3"/>
    <x v="0"/>
    <n v="0"/>
    <x v="30"/>
    <s v="354-6960"/>
    <s v="Male"/>
    <x v="58"/>
    <s v="No"/>
    <s v="No"/>
    <s v="Yes"/>
    <x v="0"/>
    <n v="6"/>
    <s v="Yes"/>
    <x v="2"/>
    <s v="Direct Debit"/>
    <n v="49"/>
    <n v="2291"/>
    <x v="0"/>
    <x v="0"/>
    <n v="0"/>
    <n v="1"/>
    <x v="0"/>
  </r>
  <r>
    <s v="7710-FEOW"/>
    <s v="No"/>
    <x v="28"/>
    <n v="163"/>
    <n v="462.9"/>
    <n v="144"/>
    <n v="198"/>
    <s v="Yes"/>
    <x v="0"/>
    <n v="99"/>
    <n v="1"/>
    <n v="10"/>
    <x v="0"/>
    <n v="0"/>
    <x v="10"/>
    <s v="377-2235"/>
    <s v="Male"/>
    <x v="23"/>
    <s v="Yes"/>
    <s v="No"/>
    <s v="Yes"/>
    <x v="1"/>
    <n v="5"/>
    <s v="No"/>
    <x v="1"/>
    <s v="Credit Card"/>
    <n v="30"/>
    <n v="1055"/>
    <x v="0"/>
    <x v="0"/>
    <n v="0"/>
    <n v="1"/>
    <x v="1"/>
  </r>
  <r>
    <s v="0557-CKQP"/>
    <s v="No"/>
    <x v="31"/>
    <n v="164"/>
    <n v="411"/>
    <n v="64"/>
    <n v="384"/>
    <s v="Yes"/>
    <x v="0"/>
    <n v="192"/>
    <n v="0"/>
    <n v="19"/>
    <x v="0"/>
    <n v="0"/>
    <x v="8"/>
    <s v="416-5623"/>
    <s v="Male"/>
    <x v="50"/>
    <s v="No"/>
    <s v="No"/>
    <s v="Yes"/>
    <x v="0"/>
    <n v="6"/>
    <s v="Yes"/>
    <x v="0"/>
    <s v="Direct Debit"/>
    <n v="37"/>
    <n v="1165"/>
    <x v="0"/>
    <x v="0"/>
    <n v="0"/>
    <n v="1"/>
    <x v="2"/>
  </r>
  <r>
    <s v="9732-DFTD"/>
    <s v="No"/>
    <x v="37"/>
    <n v="41"/>
    <n v="102.8"/>
    <n v="36"/>
    <n v="135"/>
    <s v="Yes"/>
    <x v="0"/>
    <n v="67.5"/>
    <n v="1"/>
    <n v="0"/>
    <x v="1"/>
    <n v="0"/>
    <x v="10"/>
    <s v="393-4027"/>
    <s v="Female"/>
    <x v="53"/>
    <s v="Yes"/>
    <s v="No"/>
    <s v="Yes"/>
    <x v="1"/>
    <n v="3"/>
    <s v="No"/>
    <x v="0"/>
    <s v="Paper Check"/>
    <n v="10"/>
    <n v="83"/>
    <x v="0"/>
    <x v="0"/>
    <n v="0"/>
    <n v="1"/>
    <x v="0"/>
  </r>
  <r>
    <s v="9346-FKVL"/>
    <s v="No"/>
    <x v="41"/>
    <n v="477"/>
    <n v="1035.5999999999999"/>
    <n v="222"/>
    <n v="784.4"/>
    <s v="Yes"/>
    <x v="0"/>
    <n v="392.2"/>
    <n v="0"/>
    <n v="7"/>
    <x v="0"/>
    <n v="0"/>
    <x v="5"/>
    <s v="332-2965"/>
    <s v="Male"/>
    <x v="28"/>
    <s v="No"/>
    <s v="No"/>
    <s v="Yes"/>
    <x v="0"/>
    <n v="2"/>
    <s v="Yes"/>
    <x v="1"/>
    <s v="Direct Debit"/>
    <n v="49"/>
    <n v="3591"/>
    <x v="0"/>
    <x v="0"/>
    <n v="0"/>
    <n v="1"/>
    <x v="1"/>
  </r>
  <r>
    <s v="4126-EOSK"/>
    <s v="No"/>
    <x v="14"/>
    <n v="267"/>
    <n v="785.2"/>
    <n v="284"/>
    <n v="745.5"/>
    <s v="Yes"/>
    <x v="0"/>
    <n v="248.5"/>
    <n v="2"/>
    <n v="0"/>
    <x v="1"/>
    <n v="0"/>
    <x v="2"/>
    <s v="355-2464"/>
    <s v="Male"/>
    <x v="33"/>
    <s v="Yes"/>
    <s v="No"/>
    <s v="Yes"/>
    <x v="1"/>
    <n v="3"/>
    <s v="No"/>
    <x v="2"/>
    <s v="Direct Debit"/>
    <n v="12"/>
    <n v="887"/>
    <x v="0"/>
    <x v="0"/>
    <n v="0"/>
    <n v="1"/>
    <x v="0"/>
  </r>
  <r>
    <s v="4412-WRLH"/>
    <s v="No"/>
    <x v="31"/>
    <n v="154"/>
    <n v="220.6"/>
    <n v="64"/>
    <n v="345.6"/>
    <s v="Yes"/>
    <x v="0"/>
    <n v="69.099999999999994"/>
    <n v="0"/>
    <n v="4"/>
    <x v="0"/>
    <n v="0"/>
    <x v="46"/>
    <s v="334-7685"/>
    <s v="Female"/>
    <x v="16"/>
    <s v="No"/>
    <s v="No"/>
    <s v="Yes"/>
    <x v="0"/>
    <n v="5"/>
    <s v="Yes"/>
    <x v="0"/>
    <s v="Direct Debit"/>
    <n v="21"/>
    <n v="665"/>
    <x v="0"/>
    <x v="0"/>
    <n v="0"/>
    <n v="1"/>
    <x v="0"/>
  </r>
  <r>
    <s v="5560-MPFR"/>
    <s v="No"/>
    <x v="40"/>
    <n v="566"/>
    <n v="1085.5999999999999"/>
    <n v="340"/>
    <n v="530.4"/>
    <s v="Yes"/>
    <x v="0"/>
    <n v="176.8"/>
    <n v="1"/>
    <n v="13"/>
    <x v="0"/>
    <n v="0"/>
    <x v="38"/>
    <s v="413-4039"/>
    <s v="Female"/>
    <x v="52"/>
    <s v="No"/>
    <s v="No"/>
    <s v="Yes"/>
    <x v="0"/>
    <n v="5"/>
    <s v="No"/>
    <x v="2"/>
    <s v="Credit Card"/>
    <n v="45"/>
    <n v="3069"/>
    <x v="0"/>
    <x v="0"/>
    <n v="0"/>
    <n v="1"/>
    <x v="2"/>
  </r>
  <r>
    <s v="6063-MVXJ"/>
    <s v="No"/>
    <x v="73"/>
    <n v="176"/>
    <n v="411"/>
    <n v="145"/>
    <n v="191.4"/>
    <s v="Yes"/>
    <x v="0"/>
    <n v="47.9"/>
    <n v="2"/>
    <n v="19"/>
    <x v="0"/>
    <n v="0"/>
    <x v="50"/>
    <s v="343-2077"/>
    <s v="Female"/>
    <x v="44"/>
    <s v="No"/>
    <s v="No"/>
    <s v="Yes"/>
    <x v="0"/>
    <n v="2"/>
    <s v="Yes"/>
    <x v="1"/>
    <s v="Direct Debit"/>
    <n v="44"/>
    <n v="1286"/>
    <x v="0"/>
    <x v="0"/>
    <n v="0"/>
    <n v="1"/>
    <x v="2"/>
  </r>
  <r>
    <s v="6842-IDVE"/>
    <s v="No"/>
    <x v="20"/>
    <n v="63"/>
    <n v="190.1"/>
    <n v="65"/>
    <n v="84.5"/>
    <s v="Yes"/>
    <x v="0"/>
    <n v="16.899999999999999"/>
    <n v="1"/>
    <n v="10"/>
    <x v="1"/>
    <n v="5"/>
    <x v="5"/>
    <s v="402-1725"/>
    <s v="Female"/>
    <x v="35"/>
    <s v="No"/>
    <s v="No"/>
    <s v="Yes"/>
    <x v="0"/>
    <n v="6"/>
    <s v="No"/>
    <x v="0"/>
    <s v="Direct Debit"/>
    <n v="11"/>
    <n v="144"/>
    <x v="0"/>
    <x v="0"/>
    <n v="0"/>
    <n v="1"/>
    <x v="1"/>
  </r>
  <r>
    <s v="2804-ELFZ"/>
    <s v="No"/>
    <x v="54"/>
    <n v="359"/>
    <n v="705"/>
    <n v="324"/>
    <n v="496.8"/>
    <s v="Yes"/>
    <x v="0"/>
    <n v="124.2"/>
    <n v="1"/>
    <n v="25"/>
    <x v="0"/>
    <n v="0"/>
    <x v="34"/>
    <s v="399-9802"/>
    <s v="Female"/>
    <x v="39"/>
    <s v="No"/>
    <s v="No"/>
    <s v="Yes"/>
    <x v="0"/>
    <n v="2"/>
    <s v="No"/>
    <x v="0"/>
    <s v="Direct Debit"/>
    <n v="50"/>
    <n v="2703"/>
    <x v="0"/>
    <x v="0"/>
    <n v="0"/>
    <n v="1"/>
    <x v="2"/>
  </r>
  <r>
    <s v="7654-DNHX"/>
    <s v="No"/>
    <x v="43"/>
    <n v="12"/>
    <n v="41.6"/>
    <n v="20"/>
    <n v="53.6"/>
    <s v="Yes"/>
    <x v="0"/>
    <n v="13.4"/>
    <n v="1"/>
    <n v="0"/>
    <x v="1"/>
    <n v="0"/>
    <x v="32"/>
    <s v="332-5949"/>
    <s v="Male"/>
    <x v="32"/>
    <s v="No"/>
    <s v="No"/>
    <s v="Yes"/>
    <x v="0"/>
    <n v="4"/>
    <s v="No"/>
    <x v="0"/>
    <s v="Paper Check"/>
    <n v="8"/>
    <n v="32"/>
    <x v="0"/>
    <x v="0"/>
    <n v="0"/>
    <n v="1"/>
    <x v="0"/>
  </r>
  <r>
    <s v="0421-SNKK"/>
    <s v="No"/>
    <x v="31"/>
    <n v="86"/>
    <n v="253.7"/>
    <n v="128"/>
    <n v="352"/>
    <s v="Yes"/>
    <x v="0"/>
    <n v="176"/>
    <n v="3"/>
    <n v="15"/>
    <x v="0"/>
    <n v="0"/>
    <x v="28"/>
    <s v="393-6376"/>
    <s v="Female"/>
    <x v="46"/>
    <s v="No"/>
    <s v="No"/>
    <s v="Yes"/>
    <x v="0"/>
    <n v="6"/>
    <s v="Yes"/>
    <x v="1"/>
    <s v="Credit Card"/>
    <n v="43"/>
    <n v="1359"/>
    <x v="0"/>
    <x v="0"/>
    <n v="0"/>
    <n v="1"/>
    <x v="2"/>
  </r>
  <r>
    <s v="1920-WFZR"/>
    <s v="No"/>
    <x v="75"/>
    <n v="59"/>
    <n v="148.19999999999999"/>
    <n v="111"/>
    <n v="407"/>
    <s v="Yes"/>
    <x v="0"/>
    <n v="81.400000000000006"/>
    <n v="2"/>
    <n v="0"/>
    <x v="1"/>
    <n v="0"/>
    <x v="41"/>
    <s v="351-6585"/>
    <s v="Male"/>
    <x v="48"/>
    <s v="No"/>
    <s v="No"/>
    <s v="Yes"/>
    <x v="0"/>
    <n v="3"/>
    <s v="No"/>
    <x v="2"/>
    <s v="Direct Debit"/>
    <n v="10"/>
    <n v="369"/>
    <x v="0"/>
    <x v="0"/>
    <n v="0"/>
    <n v="1"/>
    <x v="0"/>
  </r>
  <r>
    <s v="5069-BUOZ"/>
    <s v="No"/>
    <x v="14"/>
    <n v="143"/>
    <n v="498.8"/>
    <n v="213"/>
    <n v="504.1"/>
    <s v="Yes"/>
    <x v="0"/>
    <n v="252.1"/>
    <n v="0"/>
    <n v="0"/>
    <x v="1"/>
    <n v="0"/>
    <x v="21"/>
    <s v="408-3610"/>
    <s v="Female"/>
    <x v="58"/>
    <s v="No"/>
    <s v="No"/>
    <s v="Yes"/>
    <x v="0"/>
    <n v="6"/>
    <s v="No"/>
    <x v="2"/>
    <s v="Direct Debit"/>
    <n v="12"/>
    <n v="831"/>
    <x v="0"/>
    <x v="0"/>
    <n v="0"/>
    <n v="1"/>
    <x v="0"/>
  </r>
  <r>
    <s v="8240-CWYS"/>
    <s v="No"/>
    <x v="31"/>
    <n v="129"/>
    <n v="284.7"/>
    <n v="160"/>
    <n v="409.6"/>
    <s v="Yes"/>
    <x v="0"/>
    <n v="204.8"/>
    <n v="2"/>
    <n v="19"/>
    <x v="1"/>
    <n v="80"/>
    <x v="18"/>
    <s v="389-9120"/>
    <s v="Female"/>
    <x v="40"/>
    <s v="No"/>
    <s v="No"/>
    <s v="Yes"/>
    <x v="0"/>
    <n v="2"/>
    <s v="No"/>
    <x v="0"/>
    <s v="Direct Debit"/>
    <n v="42"/>
    <n v="1321"/>
    <x v="0"/>
    <x v="0"/>
    <n v="0"/>
    <n v="1"/>
    <x v="2"/>
  </r>
  <r>
    <s v="7025-IOSR"/>
    <s v="No"/>
    <x v="30"/>
    <n v="18"/>
    <n v="32"/>
    <n v="9"/>
    <n v="27.6"/>
    <s v="Yes"/>
    <x v="0"/>
    <n v="13.8"/>
    <n v="1"/>
    <n v="0"/>
    <x v="1"/>
    <n v="0"/>
    <x v="3"/>
    <s v="417-5320"/>
    <s v="Male"/>
    <x v="40"/>
    <s v="No"/>
    <s v="No"/>
    <s v="Yes"/>
    <x v="0"/>
    <n v="4"/>
    <s v="No"/>
    <x v="0"/>
    <s v="Credit Card"/>
    <n v="10"/>
    <n v="30"/>
    <x v="0"/>
    <x v="0"/>
    <n v="0"/>
    <n v="1"/>
    <x v="0"/>
  </r>
  <r>
    <s v="7760-JITW"/>
    <s v="No"/>
    <x v="71"/>
    <n v="192"/>
    <n v="577.79999999999995"/>
    <n v="164"/>
    <n v="282.89999999999998"/>
    <s v="Yes"/>
    <x v="0"/>
    <n v="141.5"/>
    <n v="1"/>
    <n v="0"/>
    <x v="1"/>
    <n v="0"/>
    <x v="2"/>
    <s v="372-9816"/>
    <s v="Male"/>
    <x v="17"/>
    <s v="Yes"/>
    <s v="No"/>
    <s v="Yes"/>
    <x v="1"/>
    <n v="3"/>
    <s v="No"/>
    <x v="2"/>
    <s v="Credit Card"/>
    <n v="8"/>
    <n v="349"/>
    <x v="0"/>
    <x v="0"/>
    <n v="0"/>
    <n v="1"/>
    <x v="0"/>
  </r>
  <r>
    <s v="7564-DULN"/>
    <s v="No"/>
    <x v="14"/>
    <n v="135"/>
    <n v="353.5"/>
    <n v="71"/>
    <n v="702.9"/>
    <s v="Yes"/>
    <x v="0"/>
    <n v="140.6"/>
    <n v="2"/>
    <n v="0"/>
    <x v="1"/>
    <n v="0"/>
    <x v="34"/>
    <s v="378-8572"/>
    <s v="Female"/>
    <x v="39"/>
    <s v="No"/>
    <s v="No"/>
    <s v="Yes"/>
    <x v="0"/>
    <n v="5"/>
    <s v="No"/>
    <x v="2"/>
    <s v="Direct Debit"/>
    <n v="10"/>
    <n v="678"/>
    <x v="0"/>
    <x v="0"/>
    <n v="0"/>
    <n v="1"/>
    <x v="0"/>
  </r>
  <r>
    <s v="9898-QCSE"/>
    <s v="No"/>
    <x v="13"/>
    <n v="105"/>
    <n v="196.4"/>
    <n v="112"/>
    <n v="476"/>
    <s v="Yes"/>
    <x v="0"/>
    <n v="119"/>
    <n v="2"/>
    <n v="0"/>
    <x v="1"/>
    <n v="0"/>
    <x v="34"/>
    <s v="395-8595"/>
    <s v="Male"/>
    <x v="22"/>
    <s v="Yes"/>
    <s v="No"/>
    <s v="Yes"/>
    <x v="1"/>
    <n v="3"/>
    <s v="No"/>
    <x v="0"/>
    <s v="Credit Card"/>
    <n v="9"/>
    <n v="248"/>
    <x v="0"/>
    <x v="0"/>
    <n v="0"/>
    <n v="1"/>
    <x v="0"/>
  </r>
  <r>
    <s v="3923-DZKT"/>
    <s v="No"/>
    <x v="52"/>
    <n v="120"/>
    <n v="154"/>
    <n v="110"/>
    <n v="169.4"/>
    <s v="Yes"/>
    <x v="0"/>
    <n v="33.9"/>
    <n v="0"/>
    <n v="0"/>
    <x v="1"/>
    <n v="0"/>
    <x v="24"/>
    <s v="375-8934"/>
    <s v="Female"/>
    <x v="10"/>
    <s v="No"/>
    <s v="No"/>
    <s v="Yes"/>
    <x v="0"/>
    <n v="4"/>
    <s v="No"/>
    <x v="2"/>
    <s v="Credit Card"/>
    <n v="9"/>
    <n v="187"/>
    <x v="0"/>
    <x v="0"/>
    <n v="0"/>
    <n v="1"/>
    <x v="0"/>
  </r>
  <r>
    <s v="9946-STKH"/>
    <s v="No"/>
    <x v="37"/>
    <n v="15"/>
    <n v="34.6"/>
    <n v="18"/>
    <n v="86.4"/>
    <s v="Yes"/>
    <x v="0"/>
    <n v="21.6"/>
    <n v="0"/>
    <n v="0"/>
    <x v="1"/>
    <n v="0"/>
    <x v="45"/>
    <s v="395-4757"/>
    <s v="Female"/>
    <x v="12"/>
    <s v="Yes"/>
    <s v="No"/>
    <s v="Yes"/>
    <x v="1"/>
    <n v="2"/>
    <s v="No"/>
    <x v="2"/>
    <s v="Credit Card"/>
    <n v="13"/>
    <n v="116"/>
    <x v="0"/>
    <x v="0"/>
    <n v="0"/>
    <n v="1"/>
    <x v="0"/>
  </r>
  <r>
    <s v="3440-FOHR"/>
    <s v="No"/>
    <x v="43"/>
    <n v="10"/>
    <n v="28.7"/>
    <n v="12"/>
    <n v="27.2"/>
    <s v="Yes"/>
    <x v="0"/>
    <n v="6.8"/>
    <n v="0"/>
    <n v="12"/>
    <x v="0"/>
    <n v="0"/>
    <x v="8"/>
    <s v="408-5183"/>
    <s v="Male"/>
    <x v="3"/>
    <s v="No"/>
    <s v="No"/>
    <s v="Yes"/>
    <x v="0"/>
    <n v="3"/>
    <s v="No"/>
    <x v="0"/>
    <s v="Credit Card"/>
    <n v="25"/>
    <n v="104"/>
    <x v="0"/>
    <x v="0"/>
    <n v="0"/>
    <n v="1"/>
    <x v="2"/>
  </r>
  <r>
    <s v="7602-SQEW"/>
    <s v="No"/>
    <x v="46"/>
    <n v="247"/>
    <n v="566.6"/>
    <n v="0"/>
    <n v="0"/>
    <s v="No"/>
    <x v="0"/>
    <n v="0"/>
    <n v="2"/>
    <n v="4"/>
    <x v="0"/>
    <n v="0"/>
    <x v="50"/>
    <s v="336-6128"/>
    <s v="Female"/>
    <x v="26"/>
    <s v="No"/>
    <s v="No"/>
    <s v="Yes"/>
    <x v="0"/>
    <n v="4"/>
    <s v="No"/>
    <x v="0"/>
    <s v="Credit Card"/>
    <n v="20"/>
    <n v="805"/>
    <x v="0"/>
    <x v="0"/>
    <n v="0"/>
    <n v="1"/>
    <x v="0"/>
  </r>
  <r>
    <s v="5107-HRQS"/>
    <s v="No"/>
    <x v="38"/>
    <n v="123"/>
    <n v="306"/>
    <n v="0"/>
    <n v="0"/>
    <s v="No"/>
    <x v="0"/>
    <n v="0"/>
    <n v="1"/>
    <n v="12"/>
    <x v="0"/>
    <n v="0"/>
    <x v="26"/>
    <s v="400-6257"/>
    <s v="Female"/>
    <x v="5"/>
    <s v="No"/>
    <s v="No"/>
    <s v="Yes"/>
    <x v="0"/>
    <n v="2"/>
    <s v="No"/>
    <x v="0"/>
    <s v="Direct Debit"/>
    <n v="32"/>
    <n v="1613"/>
    <x v="0"/>
    <x v="0"/>
    <n v="0"/>
    <n v="1"/>
    <x v="2"/>
  </r>
  <r>
    <s v="5852-QHTA"/>
    <s v="No"/>
    <x v="58"/>
    <n v="132"/>
    <n v="273.3"/>
    <n v="0"/>
    <n v="0"/>
    <s v="No"/>
    <x v="0"/>
    <n v="0"/>
    <n v="0"/>
    <n v="12"/>
    <x v="1"/>
    <n v="93"/>
    <x v="31"/>
    <s v="411-6663"/>
    <s v="Male"/>
    <x v="10"/>
    <s v="No"/>
    <s v="No"/>
    <s v="Yes"/>
    <x v="0"/>
    <n v="3"/>
    <s v="No"/>
    <x v="0"/>
    <s v="Direct Debit"/>
    <n v="35"/>
    <n v="943"/>
    <x v="0"/>
    <x v="0"/>
    <n v="0"/>
    <n v="1"/>
    <x v="2"/>
  </r>
  <r>
    <s v="0995-LODK"/>
    <s v="No"/>
    <x v="40"/>
    <n v="209"/>
    <n v="479.1"/>
    <n v="0"/>
    <n v="0"/>
    <s v="No"/>
    <x v="0"/>
    <n v="0"/>
    <n v="4"/>
    <n v="5"/>
    <x v="0"/>
    <n v="0"/>
    <x v="2"/>
    <s v="390-1612"/>
    <s v="Male"/>
    <x v="43"/>
    <s v="No"/>
    <s v="Yes"/>
    <s v="Yes"/>
    <x v="2"/>
    <n v="2"/>
    <s v="Yes"/>
    <x v="2"/>
    <s v="Direct Debit"/>
    <n v="31"/>
    <n v="2111"/>
    <x v="0"/>
    <x v="0"/>
    <n v="0"/>
    <n v="1"/>
    <x v="1"/>
  </r>
  <r>
    <s v="5980-OMJP"/>
    <s v="No"/>
    <x v="70"/>
    <n v="44"/>
    <n v="89.4"/>
    <n v="0"/>
    <n v="0"/>
    <s v="No"/>
    <x v="1"/>
    <n v="0"/>
    <n v="1"/>
    <n v="6"/>
    <x v="0"/>
    <n v="0"/>
    <x v="42"/>
    <s v="387-9855"/>
    <s v="Female"/>
    <x v="46"/>
    <s v="No"/>
    <s v="No"/>
    <s v="Yes"/>
    <x v="0"/>
    <n v="6"/>
    <s v="No"/>
    <x v="0"/>
    <s v="Direct Debit"/>
    <n v="24"/>
    <n v="363"/>
    <x v="0"/>
    <x v="0"/>
    <n v="0"/>
    <n v="1"/>
    <x v="1"/>
  </r>
  <r>
    <s v="3394-KRCV"/>
    <s v="No"/>
    <x v="36"/>
    <n v="90"/>
    <n v="212"/>
    <n v="0"/>
    <n v="0"/>
    <s v="No"/>
    <x v="0"/>
    <n v="0"/>
    <n v="2"/>
    <n v="30"/>
    <x v="0"/>
    <n v="0"/>
    <x v="9"/>
    <s v="385-7082"/>
    <s v="Female"/>
    <x v="58"/>
    <s v="No"/>
    <s v="No"/>
    <s v="Yes"/>
    <x v="0"/>
    <n v="3"/>
    <s v="Yes"/>
    <x v="0"/>
    <s v="Direct Debit"/>
    <n v="50"/>
    <n v="2112"/>
    <x v="0"/>
    <x v="0"/>
    <n v="0"/>
    <n v="1"/>
    <x v="2"/>
  </r>
  <r>
    <s v="7685-UREJ"/>
    <s v="No"/>
    <x v="53"/>
    <n v="44"/>
    <n v="124.6"/>
    <n v="0"/>
    <n v="0"/>
    <s v="No"/>
    <x v="0"/>
    <n v="0"/>
    <n v="2"/>
    <n v="11"/>
    <x v="1"/>
    <n v="43"/>
    <x v="46"/>
    <s v="396-4845"/>
    <s v="Female"/>
    <x v="2"/>
    <s v="No"/>
    <s v="No"/>
    <s v="Yes"/>
    <x v="0"/>
    <n v="4"/>
    <s v="No"/>
    <x v="0"/>
    <s v="Credit Card"/>
    <n v="11"/>
    <n v="175"/>
    <x v="0"/>
    <x v="0"/>
    <n v="0"/>
    <n v="1"/>
    <x v="2"/>
  </r>
  <r>
    <s v="1012-ZGCQ"/>
    <s v="No"/>
    <x v="67"/>
    <n v="283"/>
    <n v="808.4"/>
    <n v="0"/>
    <n v="0"/>
    <s v="No"/>
    <x v="0"/>
    <n v="0"/>
    <n v="2"/>
    <n v="27"/>
    <x v="0"/>
    <n v="0"/>
    <x v="14"/>
    <s v="358-1778"/>
    <s v="Female"/>
    <x v="15"/>
    <s v="No"/>
    <s v="No"/>
    <s v="Yes"/>
    <x v="0"/>
    <n v="6"/>
    <s v="No"/>
    <x v="0"/>
    <s v="Direct Debit"/>
    <n v="45"/>
    <n v="2617"/>
    <x v="0"/>
    <x v="0"/>
    <n v="0"/>
    <n v="1"/>
    <x v="2"/>
  </r>
  <r>
    <s v="2494-JEGP"/>
    <s v="No"/>
    <x v="30"/>
    <n v="9"/>
    <n v="25.9"/>
    <n v="0"/>
    <n v="0"/>
    <s v="No"/>
    <x v="0"/>
    <n v="0"/>
    <n v="0"/>
    <n v="4"/>
    <x v="0"/>
    <n v="0"/>
    <x v="28"/>
    <s v="372-6623"/>
    <s v="Female"/>
    <x v="43"/>
    <s v="No"/>
    <s v="Yes"/>
    <s v="Yes"/>
    <x v="2"/>
    <n v="3"/>
    <s v="No"/>
    <x v="0"/>
    <s v="Direct Debit"/>
    <n v="26"/>
    <n v="76"/>
    <x v="0"/>
    <x v="0"/>
    <n v="0"/>
    <n v="1"/>
    <x v="0"/>
  </r>
  <r>
    <s v="8563-HTZO"/>
    <s v="No"/>
    <x v="3"/>
    <n v="31"/>
    <n v="80"/>
    <n v="0"/>
    <n v="0"/>
    <s v="No"/>
    <x v="0"/>
    <n v="0"/>
    <n v="2"/>
    <n v="0"/>
    <x v="1"/>
    <n v="0"/>
    <x v="29"/>
    <s v="397-5381"/>
    <s v="Male"/>
    <x v="5"/>
    <s v="No"/>
    <s v="No"/>
    <s v="Yes"/>
    <x v="0"/>
    <n v="4"/>
    <s v="No"/>
    <x v="2"/>
    <s v="Credit Card"/>
    <n v="9"/>
    <n v="90"/>
    <x v="0"/>
    <x v="0"/>
    <n v="0"/>
    <n v="1"/>
    <x v="0"/>
  </r>
  <r>
    <s v="5937-FNGM"/>
    <s v="No"/>
    <x v="14"/>
    <n v="176"/>
    <n v="427.7"/>
    <n v="0"/>
    <n v="0"/>
    <s v="No"/>
    <x v="0"/>
    <n v="0"/>
    <n v="1"/>
    <n v="30"/>
    <x v="0"/>
    <n v="0"/>
    <x v="26"/>
    <s v="360-8666"/>
    <s v="Female"/>
    <x v="12"/>
    <s v="Yes"/>
    <s v="No"/>
    <s v="Yes"/>
    <x v="1"/>
    <n v="2"/>
    <s v="Yes"/>
    <x v="2"/>
    <s v="Direct Debit"/>
    <n v="27"/>
    <n v="1921"/>
    <x v="0"/>
    <x v="0"/>
    <n v="0"/>
    <n v="1"/>
    <x v="2"/>
  </r>
  <r>
    <s v="8142-LWBP"/>
    <s v="No"/>
    <x v="60"/>
    <n v="324"/>
    <n v="741.8"/>
    <n v="0"/>
    <n v="0"/>
    <s v="No"/>
    <x v="0"/>
    <n v="0"/>
    <n v="1"/>
    <n v="2"/>
    <x v="0"/>
    <n v="0"/>
    <x v="49"/>
    <s v="347-9737"/>
    <s v="Male"/>
    <x v="46"/>
    <s v="No"/>
    <s v="No"/>
    <s v="Yes"/>
    <x v="0"/>
    <n v="2"/>
    <s v="No"/>
    <x v="1"/>
    <s v="Direct Debit"/>
    <n v="27"/>
    <n v="1852"/>
    <x v="0"/>
    <x v="0"/>
    <n v="0"/>
    <n v="1"/>
    <x v="0"/>
  </r>
  <r>
    <s v="7175-TMBU"/>
    <s v="No"/>
    <x v="48"/>
    <n v="31"/>
    <n v="69.900000000000006"/>
    <n v="0"/>
    <n v="0"/>
    <s v="No"/>
    <x v="0"/>
    <n v="0"/>
    <n v="0"/>
    <n v="3"/>
    <x v="0"/>
    <n v="0"/>
    <x v="50"/>
    <s v="333-7961"/>
    <s v="Male"/>
    <x v="37"/>
    <s v="No"/>
    <s v="No"/>
    <s v="Yes"/>
    <x v="0"/>
    <n v="2"/>
    <s v="No"/>
    <x v="0"/>
    <s v="Credit Card"/>
    <n v="18"/>
    <n v="86"/>
    <x v="0"/>
    <x v="0"/>
    <n v="0"/>
    <n v="1"/>
    <x v="0"/>
  </r>
  <r>
    <s v="9435-RPWV"/>
    <s v="No"/>
    <x v="20"/>
    <n v="65"/>
    <n v="196.1"/>
    <n v="0"/>
    <n v="0"/>
    <s v="No"/>
    <x v="0"/>
    <n v="0"/>
    <n v="0"/>
    <n v="0"/>
    <x v="1"/>
    <n v="0"/>
    <x v="22"/>
    <s v="364-2439"/>
    <s v="Male"/>
    <x v="44"/>
    <s v="No"/>
    <s v="No"/>
    <s v="Yes"/>
    <x v="0"/>
    <n v="6"/>
    <s v="No"/>
    <x v="0"/>
    <s v="Direct Debit"/>
    <n v="13"/>
    <n v="166"/>
    <x v="0"/>
    <x v="0"/>
    <n v="0"/>
    <n v="1"/>
    <x v="0"/>
  </r>
  <r>
    <s v="0391-ZUPB"/>
    <s v="No"/>
    <x v="11"/>
    <n v="105"/>
    <n v="250.6"/>
    <n v="0"/>
    <n v="0"/>
    <s v="No"/>
    <x v="0"/>
    <n v="0"/>
    <n v="0"/>
    <n v="0"/>
    <x v="1"/>
    <n v="0"/>
    <x v="3"/>
    <s v="411-8043"/>
    <s v="Female"/>
    <x v="17"/>
    <s v="Yes"/>
    <s v="No"/>
    <s v="Yes"/>
    <x v="1"/>
    <n v="4"/>
    <s v="No"/>
    <x v="0"/>
    <s v="Direct Debit"/>
    <n v="8"/>
    <n v="170"/>
    <x v="0"/>
    <x v="0"/>
    <n v="0"/>
    <n v="1"/>
    <x v="0"/>
  </r>
  <r>
    <s v="2838-ZFPU"/>
    <s v="No"/>
    <x v="54"/>
    <n v="143"/>
    <n v="428.7"/>
    <n v="0"/>
    <n v="0"/>
    <s v="No"/>
    <x v="0"/>
    <n v="0"/>
    <n v="0"/>
    <n v="29"/>
    <x v="0"/>
    <n v="0"/>
    <x v="0"/>
    <s v="413-4831"/>
    <s v="Male"/>
    <x v="35"/>
    <s v="No"/>
    <s v="No"/>
    <s v="Yes"/>
    <x v="0"/>
    <n v="3"/>
    <s v="No"/>
    <x v="1"/>
    <s v="Direct Debit"/>
    <n v="56"/>
    <n v="2984"/>
    <x v="0"/>
    <x v="0"/>
    <n v="0"/>
    <n v="1"/>
    <x v="2"/>
  </r>
  <r>
    <s v="8322-WQXX"/>
    <s v="No"/>
    <x v="17"/>
    <n v="183"/>
    <n v="474.8"/>
    <n v="0"/>
    <n v="0"/>
    <s v="No"/>
    <x v="0"/>
    <n v="0"/>
    <n v="0"/>
    <n v="27"/>
    <x v="0"/>
    <n v="0"/>
    <x v="19"/>
    <s v="411-7353"/>
    <s v="Female"/>
    <x v="38"/>
    <s v="No"/>
    <s v="No"/>
    <s v="Yes"/>
    <x v="0"/>
    <n v="3"/>
    <s v="No"/>
    <x v="0"/>
    <s v="Credit Card"/>
    <n v="52"/>
    <n v="2461"/>
    <x v="0"/>
    <x v="0"/>
    <n v="0"/>
    <n v="1"/>
    <x v="2"/>
  </r>
  <r>
    <s v="8548-FSVV"/>
    <s v="No"/>
    <x v="58"/>
    <n v="127"/>
    <n v="377"/>
    <n v="0"/>
    <n v="0"/>
    <s v="No"/>
    <x v="0"/>
    <n v="0"/>
    <n v="0"/>
    <n v="0"/>
    <x v="1"/>
    <n v="0"/>
    <x v="48"/>
    <s v="361-5225"/>
    <s v="Male"/>
    <x v="40"/>
    <s v="No"/>
    <s v="No"/>
    <s v="Yes"/>
    <x v="0"/>
    <n v="4"/>
    <s v="No"/>
    <x v="2"/>
    <s v="Credit Card"/>
    <n v="6"/>
    <n v="167"/>
    <x v="0"/>
    <x v="0"/>
    <n v="0"/>
    <n v="1"/>
    <x v="0"/>
  </r>
  <r>
    <s v="0802-YAUD"/>
    <s v="No"/>
    <x v="30"/>
    <n v="5"/>
    <n v="12.6"/>
    <n v="0"/>
    <n v="0"/>
    <s v="No"/>
    <x v="0"/>
    <n v="0"/>
    <n v="0"/>
    <n v="0"/>
    <x v="1"/>
    <n v="0"/>
    <x v="34"/>
    <s v="350-7306"/>
    <s v="Male"/>
    <x v="18"/>
    <s v="No"/>
    <s v="No"/>
    <s v="Yes"/>
    <x v="0"/>
    <n v="5"/>
    <s v="No"/>
    <x v="0"/>
    <s v="Credit Card"/>
    <n v="6"/>
    <n v="16"/>
    <x v="0"/>
    <x v="0"/>
    <n v="0"/>
    <n v="1"/>
    <x v="0"/>
  </r>
  <r>
    <s v="2313-FFNH"/>
    <s v="No"/>
    <x v="7"/>
    <n v="112"/>
    <n v="252.6"/>
    <n v="0"/>
    <n v="0"/>
    <s v="No"/>
    <x v="0"/>
    <n v="0"/>
    <n v="0"/>
    <n v="14"/>
    <x v="0"/>
    <n v="0"/>
    <x v="45"/>
    <s v="353-8849"/>
    <s v="Female"/>
    <x v="23"/>
    <s v="Yes"/>
    <s v="No"/>
    <s v="Yes"/>
    <x v="1"/>
    <n v="6"/>
    <s v="No"/>
    <x v="0"/>
    <s v="Direct Debit"/>
    <n v="28"/>
    <n v="713"/>
    <x v="0"/>
    <x v="0"/>
    <n v="0"/>
    <n v="1"/>
    <x v="2"/>
  </r>
  <r>
    <s v="5696-GKII"/>
    <s v="No"/>
    <x v="25"/>
    <n v="222"/>
    <n v="665.1"/>
    <n v="420"/>
    <n v="864"/>
    <s v="Yes"/>
    <x v="1"/>
    <n v="0"/>
    <n v="0"/>
    <n v="0"/>
    <x v="1"/>
    <n v="0"/>
    <x v="25"/>
    <s v="338-6018"/>
    <s v="Female"/>
    <x v="28"/>
    <s v="No"/>
    <s v="No"/>
    <s v="Yes"/>
    <x v="0"/>
    <n v="3"/>
    <s v="No"/>
    <x v="2"/>
    <s v="Credit Card"/>
    <n v="9"/>
    <n v="528"/>
    <x v="0"/>
    <x v="0"/>
    <n v="0"/>
    <n v="1"/>
    <x v="0"/>
  </r>
  <r>
    <s v="5409-NFYK"/>
    <s v="No"/>
    <x v="14"/>
    <n v="121"/>
    <n v="352.6"/>
    <n v="0"/>
    <n v="0"/>
    <s v="No"/>
    <x v="0"/>
    <n v="0"/>
    <n v="0"/>
    <n v="0"/>
    <x v="1"/>
    <n v="0"/>
    <x v="9"/>
    <s v="409-3520"/>
    <s v="Male"/>
    <x v="49"/>
    <s v="No"/>
    <s v="No"/>
    <s v="Yes"/>
    <x v="0"/>
    <n v="3"/>
    <s v="No"/>
    <x v="2"/>
    <s v="Credit Card"/>
    <n v="7"/>
    <n v="474"/>
    <x v="0"/>
    <x v="0"/>
    <n v="0"/>
    <n v="1"/>
    <x v="0"/>
  </r>
  <r>
    <s v="5559-OPFP"/>
    <s v="No"/>
    <x v="32"/>
    <n v="27"/>
    <n v="66.599999999999994"/>
    <n v="0"/>
    <n v="0"/>
    <s v="No"/>
    <x v="0"/>
    <n v="0"/>
    <n v="0"/>
    <n v="15"/>
    <x v="0"/>
    <n v="0"/>
    <x v="19"/>
    <s v="357-1085"/>
    <s v="Male"/>
    <x v="17"/>
    <s v="Yes"/>
    <s v="No"/>
    <s v="Yes"/>
    <x v="1"/>
    <n v="5"/>
    <s v="No"/>
    <x v="0"/>
    <s v="Direct Debit"/>
    <n v="25"/>
    <n v="273"/>
    <x v="0"/>
    <x v="0"/>
    <n v="0"/>
    <n v="1"/>
    <x v="2"/>
  </r>
  <r>
    <s v="2633-LCUB"/>
    <s v="No"/>
    <x v="48"/>
    <n v="11"/>
    <n v="34.1"/>
    <n v="0"/>
    <n v="0"/>
    <s v="No"/>
    <x v="0"/>
    <n v="0"/>
    <n v="0"/>
    <n v="0"/>
    <x v="1"/>
    <n v="0"/>
    <x v="10"/>
    <s v="388-7701"/>
    <s v="Male"/>
    <x v="37"/>
    <s v="No"/>
    <s v="No"/>
    <s v="Yes"/>
    <x v="0"/>
    <n v="2"/>
    <s v="No"/>
    <x v="0"/>
    <s v="Credit Card"/>
    <n v="6"/>
    <n v="27"/>
    <x v="0"/>
    <x v="0"/>
    <n v="0"/>
    <n v="1"/>
    <x v="0"/>
  </r>
  <r>
    <s v="8189-BELD"/>
    <s v="No"/>
    <x v="3"/>
    <n v="50"/>
    <n v="144.30000000000001"/>
    <n v="0"/>
    <n v="0"/>
    <s v="No"/>
    <x v="0"/>
    <n v="0"/>
    <n v="0"/>
    <n v="6"/>
    <x v="0"/>
    <n v="0"/>
    <x v="31"/>
    <s v="385-8184"/>
    <s v="Male"/>
    <x v="25"/>
    <s v="No"/>
    <s v="Yes"/>
    <s v="Yes"/>
    <x v="2"/>
    <n v="6"/>
    <s v="No"/>
    <x v="1"/>
    <s v="Credit Card"/>
    <n v="20"/>
    <n v="210"/>
    <x v="0"/>
    <x v="0"/>
    <n v="0"/>
    <n v="1"/>
    <x v="1"/>
  </r>
  <r>
    <s v="1997-QKYY"/>
    <s v="No"/>
    <x v="21"/>
    <n v="156"/>
    <n v="369.6"/>
    <n v="0"/>
    <n v="0"/>
    <s v="No"/>
    <x v="0"/>
    <n v="0"/>
    <n v="0"/>
    <n v="0"/>
    <x v="1"/>
    <n v="0"/>
    <x v="10"/>
    <s v="412-4185"/>
    <s v="Female"/>
    <x v="7"/>
    <s v="No"/>
    <s v="No"/>
    <s v="Yes"/>
    <x v="0"/>
    <n v="2"/>
    <s v="No"/>
    <x v="2"/>
    <s v="Direct Debit"/>
    <n v="8"/>
    <n v="374"/>
    <x v="0"/>
    <x v="0"/>
    <n v="0"/>
    <n v="1"/>
    <x v="0"/>
  </r>
  <r>
    <s v="8826-JIMM"/>
    <s v="No"/>
    <x v="14"/>
    <n v="145"/>
    <n v="355"/>
    <n v="0"/>
    <n v="0"/>
    <s v="No"/>
    <x v="0"/>
    <n v="0"/>
    <n v="0"/>
    <n v="19"/>
    <x v="0"/>
    <n v="0"/>
    <x v="36"/>
    <s v="392-2268"/>
    <s v="Male"/>
    <x v="46"/>
    <s v="No"/>
    <s v="No"/>
    <s v="Yes"/>
    <x v="0"/>
    <n v="5"/>
    <s v="Yes"/>
    <x v="2"/>
    <s v="Direct Debit"/>
    <n v="35"/>
    <n v="2491"/>
    <x v="0"/>
    <x v="0"/>
    <n v="0"/>
    <n v="1"/>
    <x v="2"/>
  </r>
  <r>
    <s v="8049-ANOP"/>
    <s v="No"/>
    <x v="31"/>
    <n v="57"/>
    <n v="128.19999999999999"/>
    <n v="0"/>
    <n v="0"/>
    <s v="No"/>
    <x v="0"/>
    <n v="0"/>
    <n v="0"/>
    <n v="10"/>
    <x v="0"/>
    <n v="0"/>
    <x v="19"/>
    <s v="363-4005"/>
    <s v="Female"/>
    <x v="13"/>
    <s v="No"/>
    <s v="Yes"/>
    <s v="Yes"/>
    <x v="2"/>
    <n v="3"/>
    <s v="No"/>
    <x v="1"/>
    <s v="Direct Debit"/>
    <n v="34"/>
    <n v="1101"/>
    <x v="0"/>
    <x v="0"/>
    <n v="0"/>
    <n v="1"/>
    <x v="1"/>
  </r>
  <r>
    <s v="0684-CWTT"/>
    <s v="No"/>
    <x v="5"/>
    <n v="80"/>
    <n v="221.9"/>
    <n v="0"/>
    <n v="0"/>
    <s v="No"/>
    <x v="0"/>
    <n v="0"/>
    <n v="0"/>
    <n v="10"/>
    <x v="0"/>
    <n v="0"/>
    <x v="38"/>
    <s v="368-3808"/>
    <s v="Male"/>
    <x v="52"/>
    <s v="No"/>
    <s v="No"/>
    <s v="Yes"/>
    <x v="0"/>
    <n v="3"/>
    <s v="Yes"/>
    <x v="0"/>
    <s v="Paper Check"/>
    <n v="43"/>
    <n v="726"/>
    <x v="0"/>
    <x v="0"/>
    <n v="0"/>
    <n v="1"/>
    <x v="1"/>
  </r>
  <r>
    <s v="1933-XPTN"/>
    <s v="No"/>
    <x v="29"/>
    <n v="79"/>
    <n v="183.1"/>
    <n v="36"/>
    <n v="171"/>
    <s v="Yes"/>
    <x v="1"/>
    <n v="0"/>
    <n v="0"/>
    <n v="17"/>
    <x v="0"/>
    <n v="0"/>
    <x v="13"/>
    <s v="343-7019"/>
    <s v="Male"/>
    <x v="19"/>
    <s v="Yes"/>
    <s v="No"/>
    <s v="Yes"/>
    <x v="1"/>
    <n v="6"/>
    <s v="No"/>
    <x v="0"/>
    <s v="Credit Card"/>
    <n v="11"/>
    <n v="203"/>
    <x v="0"/>
    <x v="0"/>
    <n v="0"/>
    <n v="1"/>
    <x v="2"/>
  </r>
  <r>
    <s v="4076-DKSL"/>
    <s v="No"/>
    <x v="61"/>
    <n v="28"/>
    <n v="65.900000000000006"/>
    <n v="0"/>
    <n v="0"/>
    <s v="No"/>
    <x v="0"/>
    <n v="0"/>
    <n v="0"/>
    <n v="18"/>
    <x v="0"/>
    <n v="0"/>
    <x v="30"/>
    <s v="397-6064"/>
    <s v="Female"/>
    <x v="23"/>
    <s v="Yes"/>
    <s v="No"/>
    <s v="Yes"/>
    <x v="1"/>
    <n v="5"/>
    <s v="No"/>
    <x v="0"/>
    <s v="Credit Card"/>
    <n v="30"/>
    <n v="249"/>
    <x v="0"/>
    <x v="0"/>
    <n v="0"/>
    <n v="1"/>
    <x v="2"/>
  </r>
  <r>
    <s v="6807-LCED"/>
    <s v="No"/>
    <x v="8"/>
    <n v="405"/>
    <n v="1049"/>
    <n v="0"/>
    <n v="0"/>
    <s v="No"/>
    <x v="0"/>
    <n v="0"/>
    <n v="0"/>
    <n v="0"/>
    <x v="1"/>
    <n v="0"/>
    <x v="40"/>
    <s v="417-4309"/>
    <s v="Female"/>
    <x v="19"/>
    <s v="Yes"/>
    <s v="No"/>
    <s v="Yes"/>
    <x v="1"/>
    <n v="2"/>
    <s v="No"/>
    <x v="2"/>
    <s v="Direct Debit"/>
    <n v="9"/>
    <n v="622"/>
    <x v="0"/>
    <x v="0"/>
    <n v="0"/>
    <n v="1"/>
    <x v="0"/>
  </r>
  <r>
    <s v="7431-RTYN"/>
    <s v="No"/>
    <x v="22"/>
    <n v="202"/>
    <n v="427.7"/>
    <n v="0"/>
    <n v="0"/>
    <s v="No"/>
    <x v="0"/>
    <n v="0"/>
    <n v="0"/>
    <n v="0"/>
    <x v="1"/>
    <n v="0"/>
    <x v="15"/>
    <s v="411-6294"/>
    <s v="Male"/>
    <x v="48"/>
    <s v="No"/>
    <s v="No"/>
    <s v="Yes"/>
    <x v="0"/>
    <n v="2"/>
    <s v="No"/>
    <x v="2"/>
    <s v="Credit Card"/>
    <n v="9"/>
    <n v="494"/>
    <x v="0"/>
    <x v="0"/>
    <n v="0"/>
    <n v="1"/>
    <x v="0"/>
  </r>
  <r>
    <s v="2705-GSGU"/>
    <s v="No"/>
    <x v="19"/>
    <n v="179"/>
    <n v="488.3"/>
    <n v="0"/>
    <n v="0"/>
    <s v="No"/>
    <x v="0"/>
    <n v="0"/>
    <n v="0"/>
    <n v="21"/>
    <x v="0"/>
    <n v="0"/>
    <x v="0"/>
    <s v="368-8835"/>
    <s v="Female"/>
    <x v="12"/>
    <s v="Yes"/>
    <s v="No"/>
    <s v="Yes"/>
    <x v="1"/>
    <n v="2"/>
    <s v="No"/>
    <x v="0"/>
    <s v="Credit Card"/>
    <n v="24"/>
    <n v="1448"/>
    <x v="0"/>
    <x v="0"/>
    <n v="0"/>
    <n v="1"/>
    <x v="2"/>
  </r>
  <r>
    <s v="0262-ISLJ"/>
    <s v="No"/>
    <x v="21"/>
    <n v="197"/>
    <n v="598.9"/>
    <n v="0"/>
    <n v="0"/>
    <s v="No"/>
    <x v="0"/>
    <n v="0"/>
    <n v="0"/>
    <n v="3"/>
    <x v="0"/>
    <n v="0"/>
    <x v="22"/>
    <s v="398-3176"/>
    <s v="Male"/>
    <x v="16"/>
    <s v="No"/>
    <s v="No"/>
    <s v="Yes"/>
    <x v="0"/>
    <n v="5"/>
    <s v="No"/>
    <x v="0"/>
    <s v="Direct Debit"/>
    <n v="42"/>
    <n v="1937"/>
    <x v="0"/>
    <x v="0"/>
    <n v="0"/>
    <n v="1"/>
    <x v="0"/>
  </r>
  <r>
    <s v="2347-WMFX"/>
    <s v="No"/>
    <x v="40"/>
    <n v="637"/>
    <n v="1092.0999999999999"/>
    <n v="0"/>
    <n v="0"/>
    <s v="No"/>
    <x v="0"/>
    <n v="0"/>
    <n v="0"/>
    <n v="0"/>
    <x v="1"/>
    <n v="0"/>
    <x v="13"/>
    <s v="380-5246"/>
    <s v="Female"/>
    <x v="30"/>
    <s v="No"/>
    <s v="No"/>
    <s v="Yes"/>
    <x v="0"/>
    <n v="3"/>
    <s v="No"/>
    <x v="2"/>
    <s v="Direct Debit"/>
    <n v="11"/>
    <n v="784"/>
    <x v="0"/>
    <x v="0"/>
    <n v="0"/>
    <n v="1"/>
    <x v="0"/>
  </r>
  <r>
    <s v="0652-BFYF"/>
    <s v="No"/>
    <x v="47"/>
    <n v="274"/>
    <n v="495.4"/>
    <n v="0"/>
    <n v="0"/>
    <s v="No"/>
    <x v="0"/>
    <n v="0"/>
    <n v="0"/>
    <n v="2"/>
    <x v="1"/>
    <n v="4"/>
    <x v="5"/>
    <s v="390-3873"/>
    <s v="Male"/>
    <x v="18"/>
    <s v="No"/>
    <s v="No"/>
    <s v="Yes"/>
    <x v="0"/>
    <n v="6"/>
    <s v="No"/>
    <x v="1"/>
    <s v="Direct Debit"/>
    <n v="44"/>
    <n v="2432"/>
    <x v="0"/>
    <x v="0"/>
    <n v="0"/>
    <n v="1"/>
    <x v="0"/>
  </r>
  <r>
    <s v="8405-DXBE"/>
    <s v="No"/>
    <x v="30"/>
    <n v="9"/>
    <n v="20.100000000000001"/>
    <n v="0"/>
    <n v="0"/>
    <s v="No"/>
    <x v="0"/>
    <n v="0"/>
    <n v="0"/>
    <n v="17"/>
    <x v="0"/>
    <n v="0"/>
    <x v="9"/>
    <s v="382-8518"/>
    <s v="Female"/>
    <x v="12"/>
    <s v="Yes"/>
    <s v="No"/>
    <s v="Yes"/>
    <x v="1"/>
    <n v="4"/>
    <s v="No"/>
    <x v="0"/>
    <s v="Credit Card"/>
    <n v="17"/>
    <n v="49"/>
    <x v="0"/>
    <x v="0"/>
    <n v="0"/>
    <n v="1"/>
    <x v="2"/>
  </r>
  <r>
    <s v="0790-HTZT"/>
    <s v="No"/>
    <x v="72"/>
    <n v="155"/>
    <n v="449.9"/>
    <n v="0"/>
    <n v="0"/>
    <s v="No"/>
    <x v="0"/>
    <n v="0"/>
    <n v="0"/>
    <n v="5"/>
    <x v="0"/>
    <n v="0"/>
    <x v="28"/>
    <s v="388-5850"/>
    <s v="Female"/>
    <x v="8"/>
    <s v="No"/>
    <s v="No"/>
    <s v="Yes"/>
    <x v="0"/>
    <n v="3"/>
    <s v="No"/>
    <x v="0"/>
    <s v="Direct Debit"/>
    <n v="38"/>
    <n v="1699"/>
    <x v="0"/>
    <x v="0"/>
    <n v="0"/>
    <n v="1"/>
    <x v="1"/>
  </r>
  <r>
    <s v="8818-JIGS"/>
    <s v="No"/>
    <x v="51"/>
    <n v="116"/>
    <n v="342.3"/>
    <n v="0"/>
    <n v="0"/>
    <s v="No"/>
    <x v="0"/>
    <n v="0"/>
    <n v="0"/>
    <n v="13"/>
    <x v="0"/>
    <n v="0"/>
    <x v="19"/>
    <s v="405-6298"/>
    <s v="Female"/>
    <x v="46"/>
    <s v="No"/>
    <s v="No"/>
    <s v="Yes"/>
    <x v="0"/>
    <n v="5"/>
    <s v="Yes"/>
    <x v="1"/>
    <s v="Direct Debit"/>
    <n v="31"/>
    <n v="764"/>
    <x v="0"/>
    <x v="0"/>
    <n v="0"/>
    <n v="1"/>
    <x v="2"/>
  </r>
  <r>
    <s v="2148-QDPR"/>
    <s v="No"/>
    <x v="8"/>
    <n v="307"/>
    <n v="700.8"/>
    <n v="0"/>
    <n v="0"/>
    <s v="No"/>
    <x v="0"/>
    <n v="0"/>
    <n v="0"/>
    <n v="8"/>
    <x v="0"/>
    <n v="0"/>
    <x v="45"/>
    <s v="348-2009"/>
    <s v="Male"/>
    <x v="43"/>
    <s v="No"/>
    <s v="Yes"/>
    <s v="Yes"/>
    <x v="2"/>
    <n v="4"/>
    <s v="No"/>
    <x v="2"/>
    <s v="Credit Card"/>
    <n v="42"/>
    <n v="2944"/>
    <x v="0"/>
    <x v="0"/>
    <n v="0"/>
    <n v="1"/>
    <x v="1"/>
  </r>
  <r>
    <s v="1004-KFUB"/>
    <s v="No"/>
    <x v="34"/>
    <n v="308"/>
    <n v="721.9"/>
    <n v="0"/>
    <n v="0"/>
    <s v="No"/>
    <x v="0"/>
    <n v="0"/>
    <n v="0"/>
    <n v="9"/>
    <x v="0"/>
    <n v="0"/>
    <x v="25"/>
    <s v="340-4236"/>
    <s v="Male"/>
    <x v="47"/>
    <s v="No"/>
    <s v="Yes"/>
    <s v="Yes"/>
    <x v="2"/>
    <n v="3"/>
    <s v="No"/>
    <x v="1"/>
    <s v="Credit Card"/>
    <n v="37"/>
    <n v="2055"/>
    <x v="0"/>
    <x v="0"/>
    <n v="0"/>
    <n v="1"/>
    <x v="1"/>
  </r>
  <r>
    <s v="8264-BLTO"/>
    <s v="No"/>
    <x v="4"/>
    <n v="297"/>
    <n v="619.6"/>
    <n v="0"/>
    <n v="0"/>
    <s v="No"/>
    <x v="0"/>
    <n v="0"/>
    <n v="0"/>
    <n v="5"/>
    <x v="0"/>
    <n v="0"/>
    <x v="42"/>
    <s v="364-7644"/>
    <s v="Male"/>
    <x v="39"/>
    <s v="No"/>
    <s v="No"/>
    <s v="Yes"/>
    <x v="0"/>
    <n v="6"/>
    <s v="Yes"/>
    <x v="2"/>
    <s v="Direct Debit"/>
    <n v="49"/>
    <n v="3021"/>
    <x v="0"/>
    <x v="0"/>
    <n v="0"/>
    <n v="1"/>
    <x v="1"/>
  </r>
  <r>
    <s v="0888-WEAB"/>
    <s v="No"/>
    <x v="33"/>
    <n v="329"/>
    <n v="894.2"/>
    <n v="0"/>
    <n v="0"/>
    <s v="No"/>
    <x v="0"/>
    <n v="0"/>
    <n v="0"/>
    <n v="0"/>
    <x v="1"/>
    <n v="0"/>
    <x v="39"/>
    <s v="335-9066"/>
    <s v="Male"/>
    <x v="4"/>
    <s v="Yes"/>
    <s v="No"/>
    <s v="Yes"/>
    <x v="1"/>
    <n v="5"/>
    <s v="No"/>
    <x v="2"/>
    <s v="Credit Card"/>
    <n v="11"/>
    <n v="689"/>
    <x v="0"/>
    <x v="0"/>
    <n v="0"/>
    <n v="1"/>
    <x v="0"/>
  </r>
  <r>
    <s v="1771-FCFU"/>
    <s v="No"/>
    <x v="43"/>
    <n v="25"/>
    <n v="61.9"/>
    <n v="0"/>
    <n v="0"/>
    <s v="No"/>
    <x v="0"/>
    <n v="0"/>
    <n v="0"/>
    <n v="0"/>
    <x v="1"/>
    <n v="0"/>
    <x v="24"/>
    <s v="346-1095"/>
    <s v="Male"/>
    <x v="59"/>
    <s v="Yes"/>
    <s v="No"/>
    <s v="Yes"/>
    <x v="1"/>
    <n v="4"/>
    <s v="No"/>
    <x v="0"/>
    <s v="Credit Card"/>
    <n v="8"/>
    <n v="34"/>
    <x v="0"/>
    <x v="0"/>
    <n v="0"/>
    <n v="1"/>
    <x v="0"/>
  </r>
  <r>
    <s v="3437-AKMM"/>
    <s v="No"/>
    <x v="23"/>
    <n v="322"/>
    <n v="787.5"/>
    <n v="0"/>
    <n v="0"/>
    <s v="No"/>
    <x v="0"/>
    <n v="0"/>
    <n v="0"/>
    <n v="13"/>
    <x v="1"/>
    <n v="13"/>
    <x v="41"/>
    <s v="390-7863"/>
    <s v="Female"/>
    <x v="52"/>
    <s v="No"/>
    <s v="No"/>
    <s v="Yes"/>
    <x v="0"/>
    <n v="6"/>
    <s v="No"/>
    <x v="2"/>
    <s v="Direct Debit"/>
    <n v="34"/>
    <n v="2202"/>
    <x v="0"/>
    <x v="0"/>
    <n v="0"/>
    <n v="1"/>
    <x v="2"/>
  </r>
  <r>
    <s v="7318-LDGR"/>
    <s v="No"/>
    <x v="23"/>
    <n v="194"/>
    <n v="461.9"/>
    <n v="0"/>
    <n v="0"/>
    <s v="No"/>
    <x v="0"/>
    <n v="0"/>
    <n v="0"/>
    <n v="0"/>
    <x v="1"/>
    <n v="0"/>
    <x v="42"/>
    <s v="360-7076"/>
    <s v="Female"/>
    <x v="12"/>
    <s v="Yes"/>
    <s v="No"/>
    <s v="Yes"/>
    <x v="1"/>
    <n v="3"/>
    <s v="No"/>
    <x v="2"/>
    <s v="Credit Card"/>
    <n v="10"/>
    <n v="679"/>
    <x v="0"/>
    <x v="0"/>
    <n v="0"/>
    <n v="1"/>
    <x v="0"/>
  </r>
  <r>
    <s v="9947-TJJJ"/>
    <s v="No"/>
    <x v="25"/>
    <n v="76"/>
    <n v="239.4"/>
    <n v="0"/>
    <n v="0"/>
    <s v="No"/>
    <x v="0"/>
    <n v="0"/>
    <n v="0"/>
    <n v="0"/>
    <x v="1"/>
    <n v="0"/>
    <x v="23"/>
    <s v="377-1293"/>
    <s v="Male"/>
    <x v="40"/>
    <s v="No"/>
    <s v="No"/>
    <s v="Yes"/>
    <x v="0"/>
    <n v="3"/>
    <s v="No"/>
    <x v="2"/>
    <s v="Credit Card"/>
    <n v="8"/>
    <n v="476"/>
    <x v="0"/>
    <x v="0"/>
    <n v="0"/>
    <n v="1"/>
    <x v="0"/>
  </r>
  <r>
    <s v="6550-YSQP"/>
    <s v="No"/>
    <x v="39"/>
    <n v="176"/>
    <n v="362"/>
    <n v="0"/>
    <n v="0"/>
    <s v="No"/>
    <x v="0"/>
    <n v="0"/>
    <n v="0"/>
    <n v="9"/>
    <x v="0"/>
    <n v="0"/>
    <x v="1"/>
    <s v="340-5930"/>
    <s v="Female"/>
    <x v="39"/>
    <s v="No"/>
    <s v="No"/>
    <s v="Yes"/>
    <x v="0"/>
    <n v="6"/>
    <s v="Yes"/>
    <x v="0"/>
    <s v="Direct Debit"/>
    <n v="51"/>
    <n v="1548"/>
    <x v="0"/>
    <x v="0"/>
    <n v="0"/>
    <n v="1"/>
    <x v="1"/>
  </r>
  <r>
    <s v="2739-TBFF"/>
    <s v="No"/>
    <x v="40"/>
    <n v="381"/>
    <n v="880.4"/>
    <n v="0"/>
    <n v="0"/>
    <s v="No"/>
    <x v="0"/>
    <n v="0"/>
    <n v="0"/>
    <n v="16"/>
    <x v="0"/>
    <n v="0"/>
    <x v="7"/>
    <s v="385-1830"/>
    <s v="Male"/>
    <x v="17"/>
    <s v="Yes"/>
    <s v="No"/>
    <s v="Yes"/>
    <x v="1"/>
    <n v="2"/>
    <s v="Yes"/>
    <x v="2"/>
    <s v="Direct Debit"/>
    <n v="46"/>
    <n v="3129"/>
    <x v="0"/>
    <x v="0"/>
    <n v="0"/>
    <n v="1"/>
    <x v="2"/>
  </r>
  <r>
    <s v="9333-QHOO"/>
    <s v="No"/>
    <x v="14"/>
    <n v="545"/>
    <n v="1134.5"/>
    <n v="0"/>
    <n v="0"/>
    <s v="No"/>
    <x v="0"/>
    <n v="0"/>
    <n v="0"/>
    <n v="0"/>
    <x v="1"/>
    <n v="0"/>
    <x v="26"/>
    <s v="352-5697"/>
    <s v="Female"/>
    <x v="49"/>
    <s v="No"/>
    <s v="No"/>
    <s v="Yes"/>
    <x v="0"/>
    <n v="4"/>
    <s v="No"/>
    <x v="2"/>
    <s v="Direct Debit"/>
    <n v="6"/>
    <n v="437"/>
    <x v="0"/>
    <x v="0"/>
    <n v="0"/>
    <n v="1"/>
    <x v="0"/>
  </r>
  <r>
    <s v="9784-CMQR"/>
    <s v="No"/>
    <x v="3"/>
    <n v="36"/>
    <n v="67.8"/>
    <n v="0"/>
    <n v="0"/>
    <s v="No"/>
    <x v="0"/>
    <n v="0"/>
    <n v="0"/>
    <n v="0"/>
    <x v="1"/>
    <n v="0"/>
    <x v="14"/>
    <s v="370-5361"/>
    <s v="Female"/>
    <x v="52"/>
    <s v="No"/>
    <s v="No"/>
    <s v="Yes"/>
    <x v="0"/>
    <n v="6"/>
    <s v="No"/>
    <x v="2"/>
    <s v="Credit Card"/>
    <n v="7"/>
    <n v="64"/>
    <x v="0"/>
    <x v="0"/>
    <n v="0"/>
    <n v="1"/>
    <x v="0"/>
  </r>
  <r>
    <s v="1588-FFEK"/>
    <s v="No"/>
    <x v="1"/>
    <n v="229"/>
    <n v="462.5"/>
    <n v="0"/>
    <n v="0"/>
    <s v="No"/>
    <x v="0"/>
    <n v="0"/>
    <n v="0"/>
    <n v="38"/>
    <x v="1"/>
    <n v="22"/>
    <x v="21"/>
    <s v="337-9878"/>
    <s v="Male"/>
    <x v="3"/>
    <s v="No"/>
    <s v="No"/>
    <s v="Yes"/>
    <x v="0"/>
    <n v="2"/>
    <s v="Yes"/>
    <x v="1"/>
    <s v="Credit Card"/>
    <n v="46"/>
    <n v="1532"/>
    <x v="0"/>
    <x v="0"/>
    <n v="0"/>
    <n v="1"/>
    <x v="2"/>
  </r>
  <r>
    <s v="9536-LTUG"/>
    <s v="No"/>
    <x v="55"/>
    <n v="80"/>
    <n v="196.2"/>
    <n v="0"/>
    <n v="0"/>
    <s v="No"/>
    <x v="0"/>
    <n v="0"/>
    <n v="0"/>
    <n v="0"/>
    <x v="1"/>
    <n v="0"/>
    <x v="15"/>
    <s v="388-9653"/>
    <s v="Male"/>
    <x v="30"/>
    <s v="No"/>
    <s v="No"/>
    <s v="Yes"/>
    <x v="0"/>
    <n v="6"/>
    <s v="No"/>
    <x v="0"/>
    <s v="Direct Debit"/>
    <n v="8"/>
    <n v="99"/>
    <x v="0"/>
    <x v="0"/>
    <n v="0"/>
    <n v="1"/>
    <x v="0"/>
  </r>
  <r>
    <s v="4970-ETWJ"/>
    <s v="No"/>
    <x v="0"/>
    <n v="6"/>
    <n v="13"/>
    <n v="0"/>
    <n v="0"/>
    <s v="No"/>
    <x v="0"/>
    <n v="0"/>
    <n v="0"/>
    <n v="0"/>
    <x v="1"/>
    <n v="0"/>
    <x v="11"/>
    <s v="399-6233"/>
    <s v="Male"/>
    <x v="55"/>
    <s v="No"/>
    <s v="Yes"/>
    <s v="Yes"/>
    <x v="2"/>
    <n v="6"/>
    <s v="No"/>
    <x v="0"/>
    <s v="Credit Card"/>
    <n v="9"/>
    <n v="9"/>
    <x v="0"/>
    <x v="0"/>
    <n v="0"/>
    <n v="1"/>
    <x v="0"/>
  </r>
  <r>
    <s v="5146-ALIQ"/>
    <s v="No"/>
    <x v="24"/>
    <n v="60"/>
    <n v="172.3"/>
    <n v="0"/>
    <n v="0"/>
    <s v="No"/>
    <x v="0"/>
    <n v="0"/>
    <n v="0"/>
    <n v="0"/>
    <x v="1"/>
    <n v="0"/>
    <x v="8"/>
    <s v="403-5552"/>
    <s v="Female"/>
    <x v="5"/>
    <s v="No"/>
    <s v="No"/>
    <s v="Yes"/>
    <x v="0"/>
    <n v="2"/>
    <s v="No"/>
    <x v="2"/>
    <s v="Direct Debit"/>
    <n v="9"/>
    <n v="405"/>
    <x v="0"/>
    <x v="0"/>
    <n v="0"/>
    <n v="1"/>
    <x v="0"/>
  </r>
  <r>
    <s v="2649-CMHD"/>
    <s v="No"/>
    <x v="12"/>
    <n v="215"/>
    <n v="594.4"/>
    <n v="236"/>
    <n v="525.1"/>
    <s v="Yes"/>
    <x v="1"/>
    <n v="0"/>
    <n v="0"/>
    <n v="5"/>
    <x v="0"/>
    <n v="0"/>
    <x v="13"/>
    <s v="404-9348"/>
    <s v="Female"/>
    <x v="7"/>
    <s v="No"/>
    <s v="No"/>
    <s v="Yes"/>
    <x v="0"/>
    <n v="6"/>
    <s v="No"/>
    <x v="0"/>
    <s v="Direct Debit"/>
    <n v="30"/>
    <n v="1784"/>
    <x v="0"/>
    <x v="0"/>
    <n v="0"/>
    <n v="1"/>
    <x v="1"/>
  </r>
  <r>
    <s v="4048-QJBR"/>
    <s v="No"/>
    <x v="4"/>
    <n v="322"/>
    <n v="561.79999999999995"/>
    <n v="0"/>
    <n v="0"/>
    <s v="No"/>
    <x v="0"/>
    <n v="0"/>
    <n v="0"/>
    <n v="4"/>
    <x v="0"/>
    <n v="0"/>
    <x v="22"/>
    <s v="364-8981"/>
    <s v="Male"/>
    <x v="11"/>
    <s v="No"/>
    <s v="No"/>
    <s v="Yes"/>
    <x v="0"/>
    <n v="2"/>
    <s v="No"/>
    <x v="1"/>
    <s v="Direct Debit"/>
    <n v="43"/>
    <n v="2692"/>
    <x v="0"/>
    <x v="0"/>
    <n v="0"/>
    <n v="1"/>
    <x v="0"/>
  </r>
  <r>
    <s v="1934-WBUH"/>
    <s v="No"/>
    <x v="40"/>
    <n v="140"/>
    <n v="405.7"/>
    <n v="0"/>
    <n v="0"/>
    <s v="No"/>
    <x v="0"/>
    <n v="0"/>
    <n v="0"/>
    <n v="0"/>
    <x v="1"/>
    <n v="0"/>
    <x v="47"/>
    <s v="366-6751"/>
    <s v="Male"/>
    <x v="2"/>
    <s v="No"/>
    <s v="No"/>
    <s v="Yes"/>
    <x v="0"/>
    <n v="5"/>
    <s v="No"/>
    <x v="2"/>
    <s v="Direct Debit"/>
    <n v="8"/>
    <n v="569"/>
    <x v="0"/>
    <x v="0"/>
    <n v="0"/>
    <n v="1"/>
    <x v="0"/>
  </r>
  <r>
    <s v="4153-GEXS"/>
    <s v="No"/>
    <x v="20"/>
    <n v="58"/>
    <n v="126.9"/>
    <n v="78"/>
    <n v="128.69999999999999"/>
    <s v="Yes"/>
    <x v="1"/>
    <n v="0"/>
    <n v="0"/>
    <n v="17"/>
    <x v="0"/>
    <n v="0"/>
    <x v="36"/>
    <s v="397-8512"/>
    <s v="Female"/>
    <x v="38"/>
    <s v="No"/>
    <s v="No"/>
    <s v="Yes"/>
    <x v="0"/>
    <n v="5"/>
    <s v="Yes"/>
    <x v="0"/>
    <s v="Credit Card"/>
    <n v="25"/>
    <n v="314"/>
    <x v="0"/>
    <x v="0"/>
    <n v="0"/>
    <n v="1"/>
    <x v="2"/>
  </r>
  <r>
    <s v="4575-SITD"/>
    <s v="No"/>
    <x v="4"/>
    <n v="240"/>
    <n v="617.4"/>
    <n v="0"/>
    <n v="0"/>
    <s v="No"/>
    <x v="0"/>
    <n v="0"/>
    <n v="0"/>
    <n v="19"/>
    <x v="0"/>
    <n v="0"/>
    <x v="50"/>
    <s v="394-3806"/>
    <s v="Female"/>
    <x v="3"/>
    <s v="No"/>
    <s v="No"/>
    <s v="Yes"/>
    <x v="0"/>
    <n v="4"/>
    <s v="Yes"/>
    <x v="1"/>
    <s v="Direct Debit"/>
    <n v="41"/>
    <n v="2528"/>
    <x v="0"/>
    <x v="0"/>
    <n v="0"/>
    <n v="1"/>
    <x v="2"/>
  </r>
  <r>
    <s v="5963-AXOY"/>
    <s v="No"/>
    <x v="30"/>
    <n v="8"/>
    <n v="20.5"/>
    <n v="0"/>
    <n v="0"/>
    <s v="No"/>
    <x v="0"/>
    <n v="0"/>
    <n v="0"/>
    <n v="0"/>
    <x v="1"/>
    <n v="0"/>
    <x v="26"/>
    <s v="367-3971"/>
    <s v="Male"/>
    <x v="37"/>
    <s v="No"/>
    <s v="No"/>
    <s v="Yes"/>
    <x v="0"/>
    <n v="5"/>
    <s v="No"/>
    <x v="0"/>
    <s v="Paper Check"/>
    <n v="9"/>
    <n v="27"/>
    <x v="0"/>
    <x v="0"/>
    <n v="0"/>
    <n v="1"/>
    <x v="0"/>
  </r>
  <r>
    <s v="3879-YPYI"/>
    <s v="No"/>
    <x v="23"/>
    <n v="159"/>
    <n v="396.9"/>
    <n v="0"/>
    <n v="0"/>
    <s v="No"/>
    <x v="0"/>
    <n v="0"/>
    <n v="0"/>
    <n v="0"/>
    <x v="1"/>
    <n v="0"/>
    <x v="2"/>
    <s v="367-7906"/>
    <s v="Male"/>
    <x v="47"/>
    <s v="No"/>
    <s v="Yes"/>
    <s v="Yes"/>
    <x v="2"/>
    <n v="5"/>
    <s v="No"/>
    <x v="2"/>
    <s v="Credit Card"/>
    <n v="9"/>
    <n v="563"/>
    <x v="0"/>
    <x v="0"/>
    <n v="0"/>
    <n v="1"/>
    <x v="0"/>
  </r>
  <r>
    <s v="5290-HHVV"/>
    <s v="No"/>
    <x v="2"/>
    <n v="78"/>
    <n v="218.2"/>
    <n v="0"/>
    <n v="0"/>
    <s v="No"/>
    <x v="0"/>
    <n v="0"/>
    <n v="0"/>
    <n v="27"/>
    <x v="0"/>
    <n v="0"/>
    <x v="32"/>
    <s v="420-6780"/>
    <s v="Female"/>
    <x v="44"/>
    <s v="No"/>
    <s v="No"/>
    <s v="Yes"/>
    <x v="0"/>
    <n v="4"/>
    <s v="Yes"/>
    <x v="0"/>
    <s v="Direct Debit"/>
    <n v="42"/>
    <n v="1823"/>
    <x v="0"/>
    <x v="0"/>
    <n v="0"/>
    <n v="1"/>
    <x v="2"/>
  </r>
  <r>
    <s v="7892-VJYE"/>
    <s v="No"/>
    <x v="33"/>
    <n v="227"/>
    <n v="707.2"/>
    <n v="0"/>
    <n v="0"/>
    <s v="No"/>
    <x v="0"/>
    <n v="0"/>
    <n v="0"/>
    <n v="6"/>
    <x v="0"/>
    <n v="0"/>
    <x v="29"/>
    <s v="406-4840"/>
    <s v="Male"/>
    <x v="15"/>
    <s v="No"/>
    <s v="No"/>
    <s v="Yes"/>
    <x v="0"/>
    <n v="2"/>
    <s v="Yes"/>
    <x v="2"/>
    <s v="Credit Card"/>
    <n v="48"/>
    <n v="3097"/>
    <x v="0"/>
    <x v="0"/>
    <n v="0"/>
    <n v="1"/>
    <x v="1"/>
  </r>
  <r>
    <s v="0217-HBZO"/>
    <s v="No"/>
    <x v="14"/>
    <n v="252"/>
    <n v="640.5"/>
    <n v="497"/>
    <n v="404.7"/>
    <s v="Yes"/>
    <x v="1"/>
    <n v="0"/>
    <n v="0"/>
    <n v="18"/>
    <x v="0"/>
    <n v="0"/>
    <x v="1"/>
    <s v="397-3058"/>
    <s v="Male"/>
    <x v="3"/>
    <s v="No"/>
    <s v="No"/>
    <s v="Yes"/>
    <x v="0"/>
    <n v="5"/>
    <s v="No"/>
    <x v="0"/>
    <s v="Direct Debit"/>
    <n v="34"/>
    <n v="2422"/>
    <x v="0"/>
    <x v="0"/>
    <n v="0"/>
    <n v="1"/>
    <x v="2"/>
  </r>
  <r>
    <s v="9143-XCNA"/>
    <s v="No"/>
    <x v="19"/>
    <n v="489"/>
    <n v="983.4"/>
    <n v="0"/>
    <n v="0"/>
    <s v="No"/>
    <x v="0"/>
    <n v="0"/>
    <n v="0"/>
    <n v="0"/>
    <x v="1"/>
    <n v="0"/>
    <x v="33"/>
    <s v="389-8096"/>
    <s v="Male"/>
    <x v="44"/>
    <s v="No"/>
    <s v="No"/>
    <s v="Yes"/>
    <x v="0"/>
    <n v="3"/>
    <s v="No"/>
    <x v="2"/>
    <s v="Paper Check"/>
    <n v="9"/>
    <n v="575"/>
    <x v="0"/>
    <x v="0"/>
    <n v="0"/>
    <n v="1"/>
    <x v="0"/>
  </r>
  <r>
    <s v="0175-FEVB"/>
    <s v="No"/>
    <x v="8"/>
    <n v="77"/>
    <n v="348"/>
    <n v="0"/>
    <n v="0"/>
    <s v="No"/>
    <x v="0"/>
    <n v="0"/>
    <n v="0"/>
    <n v="3"/>
    <x v="0"/>
    <n v="0"/>
    <x v="25"/>
    <s v="411-5740"/>
    <s v="Female"/>
    <x v="35"/>
    <s v="No"/>
    <s v="No"/>
    <s v="Yes"/>
    <x v="0"/>
    <n v="2"/>
    <s v="Yes"/>
    <x v="2"/>
    <s v="Credit Card"/>
    <n v="51"/>
    <n v="3542"/>
    <x v="0"/>
    <x v="0"/>
    <n v="0"/>
    <n v="1"/>
    <x v="0"/>
  </r>
  <r>
    <s v="6326-EWNU"/>
    <s v="No"/>
    <x v="72"/>
    <n v="191"/>
    <n v="489.6"/>
    <n v="0"/>
    <n v="0"/>
    <s v="No"/>
    <x v="0"/>
    <n v="0"/>
    <n v="0"/>
    <n v="0"/>
    <x v="1"/>
    <n v="0"/>
    <x v="3"/>
    <s v="419-4310"/>
    <s v="Male"/>
    <x v="30"/>
    <s v="No"/>
    <s v="No"/>
    <s v="Yes"/>
    <x v="0"/>
    <n v="3"/>
    <s v="No"/>
    <x v="2"/>
    <s v="Paper Check"/>
    <n v="8"/>
    <n v="338"/>
    <x v="0"/>
    <x v="0"/>
    <n v="0"/>
    <n v="1"/>
    <x v="0"/>
  </r>
  <r>
    <s v="2789-TVMK"/>
    <s v="No"/>
    <x v="45"/>
    <n v="326"/>
    <n v="836.6"/>
    <n v="0"/>
    <n v="0"/>
    <s v="No"/>
    <x v="0"/>
    <n v="0"/>
    <n v="0"/>
    <n v="4"/>
    <x v="0"/>
    <n v="0"/>
    <x v="38"/>
    <s v="390-9627"/>
    <s v="Female"/>
    <x v="15"/>
    <s v="No"/>
    <s v="No"/>
    <s v="Yes"/>
    <x v="0"/>
    <n v="4"/>
    <s v="Yes"/>
    <x v="1"/>
    <s v="Direct Debit"/>
    <n v="32"/>
    <n v="1690"/>
    <x v="0"/>
    <x v="0"/>
    <n v="0"/>
    <n v="1"/>
    <x v="0"/>
  </r>
  <r>
    <s v="1649-ATFA"/>
    <s v="No"/>
    <x v="71"/>
    <n v="110"/>
    <n v="324.39999999999998"/>
    <n v="0"/>
    <n v="0"/>
    <s v="No"/>
    <x v="0"/>
    <n v="0"/>
    <n v="0"/>
    <n v="30"/>
    <x v="0"/>
    <n v="0"/>
    <x v="3"/>
    <s v="359-6931"/>
    <s v="Male"/>
    <x v="58"/>
    <s v="No"/>
    <s v="No"/>
    <s v="Yes"/>
    <x v="0"/>
    <n v="4"/>
    <s v="Yes"/>
    <x v="2"/>
    <s v="Direct Debit"/>
    <n v="42"/>
    <n v="1685"/>
    <x v="0"/>
    <x v="0"/>
    <n v="0"/>
    <n v="1"/>
    <x v="2"/>
  </r>
  <r>
    <s v="8896-AKSL"/>
    <s v="No"/>
    <x v="0"/>
    <n v="2"/>
    <n v="4"/>
    <n v="0"/>
    <n v="0"/>
    <s v="No"/>
    <x v="0"/>
    <n v="0"/>
    <n v="0"/>
    <n v="17"/>
    <x v="0"/>
    <n v="0"/>
    <x v="15"/>
    <s v="367-2227"/>
    <s v="Male"/>
    <x v="53"/>
    <s v="Yes"/>
    <s v="No"/>
    <s v="Yes"/>
    <x v="1"/>
    <n v="3"/>
    <s v="No"/>
    <x v="0"/>
    <s v="Direct Debit"/>
    <n v="18"/>
    <n v="18"/>
    <x v="0"/>
    <x v="0"/>
    <n v="0"/>
    <n v="1"/>
    <x v="2"/>
  </r>
  <r>
    <s v="0460-ONYD"/>
    <s v="No"/>
    <x v="61"/>
    <n v="19"/>
    <n v="39.4"/>
    <n v="0"/>
    <n v="0"/>
    <s v="No"/>
    <x v="0"/>
    <n v="0"/>
    <n v="0"/>
    <n v="0"/>
    <x v="1"/>
    <n v="0"/>
    <x v="34"/>
    <s v="335-3880"/>
    <s v="Male"/>
    <x v="1"/>
    <s v="No"/>
    <s v="No"/>
    <s v="Yes"/>
    <x v="0"/>
    <n v="3"/>
    <s v="No"/>
    <x v="0"/>
    <s v="Paper Check"/>
    <n v="6"/>
    <n v="49"/>
    <x v="0"/>
    <x v="0"/>
    <n v="0"/>
    <n v="1"/>
    <x v="0"/>
  </r>
  <r>
    <s v="2203-MPAQ"/>
    <s v="No"/>
    <x v="31"/>
    <n v="174"/>
    <n v="475.7"/>
    <n v="0"/>
    <n v="0"/>
    <s v="No"/>
    <x v="0"/>
    <n v="0"/>
    <n v="0"/>
    <n v="0"/>
    <x v="1"/>
    <n v="0"/>
    <x v="31"/>
    <s v="398-8745"/>
    <s v="Male"/>
    <x v="59"/>
    <s v="Yes"/>
    <s v="No"/>
    <s v="Yes"/>
    <x v="1"/>
    <n v="6"/>
    <s v="No"/>
    <x v="0"/>
    <s v="Paper Check"/>
    <n v="10"/>
    <n v="324"/>
    <x v="0"/>
    <x v="0"/>
    <n v="0"/>
    <n v="1"/>
    <x v="0"/>
  </r>
  <r>
    <s v="7576-DVWG"/>
    <s v="No"/>
    <x v="0"/>
    <n v="6"/>
    <n v="12"/>
    <n v="0"/>
    <n v="0"/>
    <s v="No"/>
    <x v="0"/>
    <n v="0"/>
    <n v="0"/>
    <n v="12"/>
    <x v="0"/>
    <n v="0"/>
    <x v="10"/>
    <s v="379-3012"/>
    <s v="Male"/>
    <x v="54"/>
    <s v="No"/>
    <s v="No"/>
    <s v="Yes"/>
    <x v="0"/>
    <n v="5"/>
    <s v="No"/>
    <x v="0"/>
    <s v="Credit Card"/>
    <n v="28"/>
    <n v="28"/>
    <x v="0"/>
    <x v="0"/>
    <n v="0"/>
    <n v="1"/>
    <x v="2"/>
  </r>
  <r>
    <s v="1293-ZKFY"/>
    <s v="No"/>
    <x v="55"/>
    <n v="67"/>
    <n v="150.9"/>
    <n v="0"/>
    <n v="0"/>
    <s v="No"/>
    <x v="0"/>
    <n v="0"/>
    <n v="0"/>
    <n v="11"/>
    <x v="1"/>
    <n v="45"/>
    <x v="31"/>
    <s v="355-3620"/>
    <s v="Male"/>
    <x v="5"/>
    <s v="No"/>
    <s v="No"/>
    <s v="Yes"/>
    <x v="0"/>
    <n v="5"/>
    <s v="No"/>
    <x v="0"/>
    <s v="Direct Debit"/>
    <n v="25"/>
    <n v="295"/>
    <x v="0"/>
    <x v="0"/>
    <n v="0"/>
    <n v="1"/>
    <x v="2"/>
  </r>
  <r>
    <s v="1264-ZCYP"/>
    <s v="No"/>
    <x v="21"/>
    <n v="77"/>
    <n v="232.2"/>
    <n v="0"/>
    <n v="0"/>
    <s v="No"/>
    <x v="0"/>
    <n v="0"/>
    <n v="0"/>
    <n v="6"/>
    <x v="0"/>
    <n v="0"/>
    <x v="48"/>
    <s v="336-7143"/>
    <s v="Male"/>
    <x v="16"/>
    <s v="No"/>
    <s v="No"/>
    <s v="Yes"/>
    <x v="0"/>
    <n v="2"/>
    <s v="Yes"/>
    <x v="0"/>
    <s v="Direct Debit"/>
    <n v="33"/>
    <n v="1542"/>
    <x v="0"/>
    <x v="0"/>
    <n v="0"/>
    <n v="1"/>
    <x v="1"/>
  </r>
  <r>
    <s v="3490-VASD"/>
    <s v="No"/>
    <x v="38"/>
    <n v="172"/>
    <n v="457.9"/>
    <n v="0"/>
    <n v="0"/>
    <s v="No"/>
    <x v="0"/>
    <n v="0"/>
    <n v="0"/>
    <n v="9"/>
    <x v="0"/>
    <n v="0"/>
    <x v="8"/>
    <s v="346-8368"/>
    <s v="Female"/>
    <x v="31"/>
    <s v="No"/>
    <s v="No"/>
    <s v="Yes"/>
    <x v="0"/>
    <n v="5"/>
    <s v="Yes"/>
    <x v="0"/>
    <s v="Direct Debit"/>
    <n v="36"/>
    <n v="1849"/>
    <x v="0"/>
    <x v="0"/>
    <n v="0"/>
    <n v="1"/>
    <x v="1"/>
  </r>
  <r>
    <s v="6422-ZJUR"/>
    <s v="No"/>
    <x v="38"/>
    <n v="106"/>
    <n v="253.9"/>
    <n v="0"/>
    <n v="0"/>
    <s v="No"/>
    <x v="0"/>
    <n v="0"/>
    <n v="0"/>
    <n v="36"/>
    <x v="0"/>
    <n v="0"/>
    <x v="39"/>
    <s v="393-3274"/>
    <s v="Female"/>
    <x v="6"/>
    <s v="Yes"/>
    <s v="No"/>
    <s v="Yes"/>
    <x v="1"/>
    <n v="2"/>
    <s v="No"/>
    <x v="0"/>
    <s v="Direct Debit"/>
    <n v="25"/>
    <n v="1263"/>
    <x v="0"/>
    <x v="0"/>
    <n v="0"/>
    <n v="1"/>
    <x v="2"/>
  </r>
  <r>
    <s v="3631-BDNP"/>
    <s v="No"/>
    <x v="51"/>
    <n v="100"/>
    <n v="361.3"/>
    <n v="0"/>
    <n v="0"/>
    <s v="No"/>
    <x v="0"/>
    <n v="0"/>
    <n v="0"/>
    <n v="13"/>
    <x v="0"/>
    <n v="0"/>
    <x v="12"/>
    <s v="332-4291"/>
    <s v="Female"/>
    <x v="65"/>
    <s v="No"/>
    <s v="Yes"/>
    <s v="Yes"/>
    <x v="2"/>
    <n v="3"/>
    <s v="Yes"/>
    <x v="2"/>
    <s v="Direct Debit"/>
    <n v="30"/>
    <n v="730"/>
    <x v="0"/>
    <x v="0"/>
    <n v="0"/>
    <n v="1"/>
    <x v="2"/>
  </r>
  <r>
    <s v="4388-MUSI"/>
    <s v="No"/>
    <x v="14"/>
    <n v="152"/>
    <n v="499.2"/>
    <n v="0"/>
    <n v="0"/>
    <s v="No"/>
    <x v="0"/>
    <n v="0"/>
    <n v="0"/>
    <n v="0"/>
    <x v="1"/>
    <n v="0"/>
    <x v="50"/>
    <s v="339-8132"/>
    <s v="Female"/>
    <x v="39"/>
    <s v="No"/>
    <s v="No"/>
    <s v="Yes"/>
    <x v="0"/>
    <n v="4"/>
    <s v="No"/>
    <x v="2"/>
    <s v="Direct Debit"/>
    <n v="10"/>
    <n v="685"/>
    <x v="0"/>
    <x v="0"/>
    <n v="0"/>
    <n v="1"/>
    <x v="0"/>
  </r>
  <r>
    <s v="7255-RKAK"/>
    <s v="No"/>
    <x v="50"/>
    <n v="41"/>
    <n v="85.2"/>
    <n v="0"/>
    <n v="0"/>
    <s v="No"/>
    <x v="0"/>
    <n v="0"/>
    <n v="0"/>
    <n v="11"/>
    <x v="0"/>
    <n v="0"/>
    <x v="2"/>
    <s v="374-1684"/>
    <s v="Female"/>
    <x v="48"/>
    <s v="No"/>
    <s v="No"/>
    <s v="Yes"/>
    <x v="0"/>
    <n v="2"/>
    <s v="No"/>
    <x v="0"/>
    <s v="Direct Debit"/>
    <n v="23"/>
    <n v="328"/>
    <x v="0"/>
    <x v="0"/>
    <n v="0"/>
    <n v="1"/>
    <x v="2"/>
  </r>
  <r>
    <s v="1121-GKPS"/>
    <s v="No"/>
    <x v="4"/>
    <n v="158"/>
    <n v="436.2"/>
    <n v="0"/>
    <n v="0"/>
    <s v="No"/>
    <x v="0"/>
    <n v="0"/>
    <n v="0"/>
    <n v="0"/>
    <x v="1"/>
    <n v="0"/>
    <x v="19"/>
    <s v="389-3206"/>
    <s v="Female"/>
    <x v="2"/>
    <s v="No"/>
    <s v="No"/>
    <s v="Yes"/>
    <x v="0"/>
    <n v="6"/>
    <s v="No"/>
    <x v="2"/>
    <s v="Credit Card"/>
    <n v="5"/>
    <n v="333"/>
    <x v="0"/>
    <x v="0"/>
    <n v="0"/>
    <n v="1"/>
    <x v="0"/>
  </r>
  <r>
    <s v="8871-JLHH"/>
    <s v="No"/>
    <x v="61"/>
    <n v="39"/>
    <n v="69.3"/>
    <n v="0"/>
    <n v="0"/>
    <s v="No"/>
    <x v="0"/>
    <n v="0"/>
    <n v="0"/>
    <n v="0"/>
    <x v="1"/>
    <n v="0"/>
    <x v="7"/>
    <s v="363-2193"/>
    <s v="Female"/>
    <x v="9"/>
    <s v="No"/>
    <s v="No"/>
    <s v="Yes"/>
    <x v="0"/>
    <n v="3"/>
    <s v="No"/>
    <x v="0"/>
    <s v="Credit Card"/>
    <n v="8"/>
    <n v="60"/>
    <x v="0"/>
    <x v="0"/>
    <n v="0"/>
    <n v="1"/>
    <x v="0"/>
  </r>
  <r>
    <s v="7105-NYLN"/>
    <s v="No"/>
    <x v="14"/>
    <n v="429"/>
    <n v="1067"/>
    <n v="0"/>
    <n v="0"/>
    <s v="No"/>
    <x v="0"/>
    <n v="0"/>
    <n v="0"/>
    <n v="0"/>
    <x v="1"/>
    <n v="0"/>
    <x v="5"/>
    <s v="385-3540"/>
    <s v="Male"/>
    <x v="42"/>
    <s v="Yes"/>
    <s v="No"/>
    <s v="Yes"/>
    <x v="1"/>
    <n v="4"/>
    <s v="No"/>
    <x v="2"/>
    <s v="Direct Debit"/>
    <n v="11"/>
    <n v="756"/>
    <x v="0"/>
    <x v="0"/>
    <n v="0"/>
    <n v="1"/>
    <x v="0"/>
  </r>
  <r>
    <s v="6609-NIEV"/>
    <s v="No"/>
    <x v="49"/>
    <n v="174"/>
    <n v="308.5"/>
    <n v="136"/>
    <n v="326.39999999999998"/>
    <s v="Yes"/>
    <x v="1"/>
    <n v="0"/>
    <n v="0"/>
    <n v="0"/>
    <x v="1"/>
    <n v="0"/>
    <x v="44"/>
    <s v="380-7816"/>
    <s v="Female"/>
    <x v="41"/>
    <s v="No"/>
    <s v="Yes"/>
    <s v="Yes"/>
    <x v="2"/>
    <n v="2"/>
    <s v="No"/>
    <x v="0"/>
    <s v="Direct Debit"/>
    <n v="10"/>
    <n v="326"/>
    <x v="0"/>
    <x v="0"/>
    <n v="0"/>
    <n v="1"/>
    <x v="0"/>
  </r>
  <r>
    <s v="9182-BHUZ"/>
    <s v="No"/>
    <x v="16"/>
    <n v="161"/>
    <n v="435.4"/>
    <n v="0"/>
    <n v="0"/>
    <s v="No"/>
    <x v="0"/>
    <n v="0"/>
    <n v="0"/>
    <n v="0"/>
    <x v="1"/>
    <n v="0"/>
    <x v="23"/>
    <s v="366-1613"/>
    <s v="Female"/>
    <x v="58"/>
    <s v="No"/>
    <s v="No"/>
    <s v="Yes"/>
    <x v="0"/>
    <n v="2"/>
    <s v="No"/>
    <x v="2"/>
    <s v="Credit Card"/>
    <n v="6"/>
    <n v="470"/>
    <x v="0"/>
    <x v="0"/>
    <n v="0"/>
    <n v="1"/>
    <x v="0"/>
  </r>
  <r>
    <s v="0714-TAGN"/>
    <s v="No"/>
    <x v="43"/>
    <n v="29"/>
    <n v="56.1"/>
    <n v="20"/>
    <n v="42.8"/>
    <s v="Yes"/>
    <x v="1"/>
    <n v="0"/>
    <n v="0"/>
    <n v="4"/>
    <x v="0"/>
    <n v="0"/>
    <x v="48"/>
    <s v="353-6038"/>
    <s v="Female"/>
    <x v="43"/>
    <s v="No"/>
    <s v="Yes"/>
    <s v="Yes"/>
    <x v="2"/>
    <n v="5"/>
    <s v="No"/>
    <x v="0"/>
    <s v="Direct Debit"/>
    <n v="19"/>
    <n v="84"/>
    <x v="0"/>
    <x v="0"/>
    <n v="0"/>
    <n v="1"/>
    <x v="0"/>
  </r>
  <r>
    <s v="7846-XLSK"/>
    <s v="No"/>
    <x v="19"/>
    <n v="309"/>
    <n v="609.79999999999995"/>
    <n v="0"/>
    <n v="0"/>
    <s v="No"/>
    <x v="0"/>
    <n v="0"/>
    <n v="0"/>
    <n v="10"/>
    <x v="1"/>
    <n v="24"/>
    <x v="50"/>
    <s v="416-8827"/>
    <s v="Male"/>
    <x v="6"/>
    <s v="Yes"/>
    <s v="No"/>
    <s v="Yes"/>
    <x v="1"/>
    <n v="5"/>
    <s v="Yes"/>
    <x v="0"/>
    <s v="Credit Card"/>
    <n v="24"/>
    <n v="1451"/>
    <x v="0"/>
    <x v="0"/>
    <n v="0"/>
    <n v="1"/>
    <x v="1"/>
  </r>
  <r>
    <s v="0434-XPAC"/>
    <s v="No"/>
    <x v="56"/>
    <n v="65"/>
    <n v="153.6"/>
    <n v="0"/>
    <n v="0"/>
    <s v="No"/>
    <x v="0"/>
    <n v="0"/>
    <n v="0"/>
    <n v="30"/>
    <x v="0"/>
    <n v="0"/>
    <x v="20"/>
    <s v="349-7362"/>
    <s v="Male"/>
    <x v="53"/>
    <s v="Yes"/>
    <s v="No"/>
    <s v="Yes"/>
    <x v="1"/>
    <n v="3"/>
    <s v="No"/>
    <x v="0"/>
    <s v="Direct Debit"/>
    <n v="25"/>
    <n v="634"/>
    <x v="0"/>
    <x v="0"/>
    <n v="0"/>
    <n v="1"/>
    <x v="2"/>
  </r>
  <r>
    <s v="0614-ZMIQ"/>
    <s v="No"/>
    <x v="42"/>
    <n v="130"/>
    <n v="381.3"/>
    <n v="0"/>
    <n v="0"/>
    <s v="No"/>
    <x v="0"/>
    <n v="0"/>
    <n v="0"/>
    <n v="15"/>
    <x v="0"/>
    <n v="0"/>
    <x v="10"/>
    <s v="405-1132"/>
    <s v="Female"/>
    <x v="24"/>
    <s v="No"/>
    <s v="No"/>
    <s v="Yes"/>
    <x v="0"/>
    <n v="4"/>
    <s v="Yes"/>
    <x v="0"/>
    <s v="Direct Debit"/>
    <n v="31"/>
    <n v="1176"/>
    <x v="0"/>
    <x v="0"/>
    <n v="0"/>
    <n v="1"/>
    <x v="2"/>
  </r>
  <r>
    <s v="1938-LNGB"/>
    <s v="No"/>
    <x v="74"/>
    <n v="14"/>
    <n v="35.6"/>
    <n v="0"/>
    <n v="0"/>
    <s v="No"/>
    <x v="0"/>
    <n v="0"/>
    <n v="0"/>
    <n v="3"/>
    <x v="0"/>
    <n v="0"/>
    <x v="27"/>
    <s v="345-1243"/>
    <s v="Female"/>
    <x v="31"/>
    <s v="No"/>
    <s v="No"/>
    <s v="Yes"/>
    <x v="0"/>
    <n v="6"/>
    <s v="No"/>
    <x v="0"/>
    <s v="Credit Card"/>
    <n v="13"/>
    <n v="92"/>
    <x v="0"/>
    <x v="0"/>
    <n v="0"/>
    <n v="1"/>
    <x v="0"/>
  </r>
  <r>
    <s v="3803-UXUK"/>
    <s v="No"/>
    <x v="50"/>
    <n v="46"/>
    <n v="124.3"/>
    <n v="0"/>
    <n v="0"/>
    <s v="No"/>
    <x v="0"/>
    <n v="0"/>
    <n v="0"/>
    <n v="9"/>
    <x v="0"/>
    <n v="0"/>
    <x v="46"/>
    <s v="414-5786"/>
    <s v="Female"/>
    <x v="53"/>
    <s v="Yes"/>
    <s v="No"/>
    <s v="Yes"/>
    <x v="1"/>
    <n v="6"/>
    <s v="No"/>
    <x v="0"/>
    <s v="Direct Debit"/>
    <n v="24"/>
    <n v="325"/>
    <x v="0"/>
    <x v="0"/>
    <n v="0"/>
    <n v="1"/>
    <x v="1"/>
  </r>
  <r>
    <s v="1032-WYON"/>
    <s v="No"/>
    <x v="59"/>
    <n v="85"/>
    <n v="234.7"/>
    <n v="0"/>
    <n v="0"/>
    <s v="No"/>
    <x v="0"/>
    <n v="0"/>
    <n v="0"/>
    <n v="0"/>
    <x v="1"/>
    <n v="0"/>
    <x v="12"/>
    <s v="388-4282"/>
    <s v="Female"/>
    <x v="7"/>
    <s v="No"/>
    <s v="No"/>
    <s v="Yes"/>
    <x v="0"/>
    <n v="5"/>
    <s v="No"/>
    <x v="2"/>
    <s v="Direct Debit"/>
    <n v="8"/>
    <n v="192"/>
    <x v="0"/>
    <x v="0"/>
    <n v="0"/>
    <n v="1"/>
    <x v="0"/>
  </r>
  <r>
    <s v="8508-RBAQ"/>
    <s v="No"/>
    <x v="0"/>
    <n v="6"/>
    <n v="14"/>
    <n v="0"/>
    <n v="0"/>
    <s v="No"/>
    <x v="0"/>
    <n v="0"/>
    <n v="0"/>
    <n v="0"/>
    <x v="1"/>
    <n v="0"/>
    <x v="13"/>
    <s v="415-5132"/>
    <s v="Male"/>
    <x v="1"/>
    <s v="No"/>
    <s v="No"/>
    <s v="Yes"/>
    <x v="0"/>
    <n v="2"/>
    <s v="No"/>
    <x v="0"/>
    <s v="Credit Card"/>
    <n v="10"/>
    <n v="10"/>
    <x v="0"/>
    <x v="0"/>
    <n v="0"/>
    <n v="1"/>
    <x v="0"/>
  </r>
  <r>
    <s v="0160-DASG"/>
    <s v="No"/>
    <x v="21"/>
    <n v="256"/>
    <n v="639.79999999999995"/>
    <n v="0"/>
    <n v="0"/>
    <s v="No"/>
    <x v="0"/>
    <n v="0"/>
    <n v="0"/>
    <n v="10"/>
    <x v="0"/>
    <n v="0"/>
    <x v="16"/>
    <s v="373-5928"/>
    <s v="Male"/>
    <x v="4"/>
    <s v="Yes"/>
    <s v="No"/>
    <s v="Yes"/>
    <x v="1"/>
    <n v="4"/>
    <s v="Yes"/>
    <x v="1"/>
    <s v="Direct Debit"/>
    <n v="47"/>
    <n v="2170"/>
    <x v="0"/>
    <x v="0"/>
    <n v="0"/>
    <n v="1"/>
    <x v="1"/>
  </r>
  <r>
    <s v="5612-WJKW"/>
    <s v="No"/>
    <x v="68"/>
    <n v="26"/>
    <n v="83.7"/>
    <n v="0"/>
    <n v="0"/>
    <s v="No"/>
    <x v="0"/>
    <n v="0"/>
    <n v="0"/>
    <n v="21"/>
    <x v="0"/>
    <n v="0"/>
    <x v="29"/>
    <s v="360-6024"/>
    <s v="Female"/>
    <x v="19"/>
    <s v="Yes"/>
    <s v="No"/>
    <s v="Yes"/>
    <x v="1"/>
    <n v="2"/>
    <s v="No"/>
    <x v="0"/>
    <s v="Credit Card"/>
    <n v="16"/>
    <n v="90"/>
    <x v="0"/>
    <x v="0"/>
    <n v="0"/>
    <n v="1"/>
    <x v="2"/>
  </r>
  <r>
    <s v="0955-TJIS"/>
    <s v="No"/>
    <x v="10"/>
    <n v="133"/>
    <n v="344.3"/>
    <n v="0"/>
    <n v="0"/>
    <s v="No"/>
    <x v="0"/>
    <n v="0"/>
    <n v="0"/>
    <n v="11"/>
    <x v="0"/>
    <n v="0"/>
    <x v="47"/>
    <s v="414-9119"/>
    <s v="Female"/>
    <x v="9"/>
    <s v="No"/>
    <s v="No"/>
    <s v="Yes"/>
    <x v="0"/>
    <n v="4"/>
    <s v="Yes"/>
    <x v="2"/>
    <s v="Direct Debit"/>
    <n v="43"/>
    <n v="2945"/>
    <x v="0"/>
    <x v="0"/>
    <n v="0"/>
    <n v="1"/>
    <x v="2"/>
  </r>
  <r>
    <s v="0207-RYLJ"/>
    <s v="No"/>
    <x v="17"/>
    <n v="125"/>
    <n v="284"/>
    <n v="0"/>
    <n v="0"/>
    <s v="No"/>
    <x v="0"/>
    <n v="0"/>
    <n v="0"/>
    <n v="0"/>
    <x v="1"/>
    <n v="0"/>
    <x v="26"/>
    <s v="409-8796"/>
    <s v="Male"/>
    <x v="44"/>
    <s v="No"/>
    <s v="No"/>
    <s v="Yes"/>
    <x v="0"/>
    <n v="2"/>
    <s v="No"/>
    <x v="2"/>
    <s v="Direct Debit"/>
    <n v="7"/>
    <n v="349"/>
    <x v="0"/>
    <x v="0"/>
    <n v="0"/>
    <n v="1"/>
    <x v="0"/>
  </r>
  <r>
    <s v="5756-VCHB"/>
    <s v="No"/>
    <x v="27"/>
    <n v="117"/>
    <n v="261.3"/>
    <n v="0"/>
    <n v="0"/>
    <s v="No"/>
    <x v="0"/>
    <n v="0"/>
    <n v="0"/>
    <n v="0"/>
    <x v="1"/>
    <n v="0"/>
    <x v="20"/>
    <s v="367-9765"/>
    <s v="Female"/>
    <x v="15"/>
    <s v="No"/>
    <s v="No"/>
    <s v="Yes"/>
    <x v="0"/>
    <n v="3"/>
    <s v="No"/>
    <x v="2"/>
    <s v="Direct Debit"/>
    <n v="10"/>
    <n v="644"/>
    <x v="0"/>
    <x v="0"/>
    <n v="0"/>
    <n v="1"/>
    <x v="0"/>
  </r>
  <r>
    <s v="6991-ATME"/>
    <s v="No"/>
    <x v="43"/>
    <n v="24"/>
    <n v="71.5"/>
    <n v="28"/>
    <n v="43.6"/>
    <s v="Yes"/>
    <x v="1"/>
    <n v="0"/>
    <n v="0"/>
    <n v="0"/>
    <x v="1"/>
    <n v="0"/>
    <x v="0"/>
    <s v="405-1108"/>
    <s v="Male"/>
    <x v="11"/>
    <s v="No"/>
    <s v="No"/>
    <s v="Yes"/>
    <x v="0"/>
    <n v="4"/>
    <s v="No"/>
    <x v="0"/>
    <s v="Credit Card"/>
    <n v="10"/>
    <n v="44"/>
    <x v="0"/>
    <x v="0"/>
    <n v="0"/>
    <n v="1"/>
    <x v="0"/>
  </r>
  <r>
    <s v="0729-NFIK"/>
    <s v="No"/>
    <x v="26"/>
    <n v="225"/>
    <n v="441.2"/>
    <n v="0"/>
    <n v="0"/>
    <s v="No"/>
    <x v="0"/>
    <n v="0"/>
    <n v="0"/>
    <n v="0"/>
    <x v="1"/>
    <n v="0"/>
    <x v="19"/>
    <s v="392-1734"/>
    <s v="Female"/>
    <x v="1"/>
    <s v="No"/>
    <s v="No"/>
    <s v="Yes"/>
    <x v="0"/>
    <n v="2"/>
    <s v="No"/>
    <x v="2"/>
    <s v="Direct Debit"/>
    <n v="13"/>
    <n v="793"/>
    <x v="0"/>
    <x v="0"/>
    <n v="0"/>
    <n v="1"/>
    <x v="0"/>
  </r>
  <r>
    <s v="3153-ODVD"/>
    <s v="No"/>
    <x v="40"/>
    <n v="336"/>
    <n v="952"/>
    <n v="0"/>
    <n v="0"/>
    <s v="No"/>
    <x v="0"/>
    <n v="0"/>
    <n v="0"/>
    <n v="9"/>
    <x v="0"/>
    <n v="0"/>
    <x v="38"/>
    <s v="406-2032"/>
    <s v="Male"/>
    <x v="15"/>
    <s v="No"/>
    <s v="No"/>
    <s v="Yes"/>
    <x v="0"/>
    <n v="2"/>
    <s v="Yes"/>
    <x v="1"/>
    <s v="Credit Card"/>
    <n v="39"/>
    <n v="2628"/>
    <x v="0"/>
    <x v="0"/>
    <n v="0"/>
    <n v="1"/>
    <x v="1"/>
  </r>
  <r>
    <s v="1886-OCMJ"/>
    <s v="No"/>
    <x v="63"/>
    <n v="301"/>
    <n v="787"/>
    <n v="0"/>
    <n v="0"/>
    <s v="No"/>
    <x v="0"/>
    <n v="0"/>
    <n v="0"/>
    <n v="8"/>
    <x v="1"/>
    <n v="19"/>
    <x v="47"/>
    <s v="392-5941"/>
    <s v="Male"/>
    <x v="43"/>
    <s v="No"/>
    <s v="No"/>
    <s v="Yes"/>
    <x v="2"/>
    <n v="6"/>
    <s v="Yes"/>
    <x v="2"/>
    <s v="Credit Card"/>
    <n v="54"/>
    <n v="3894"/>
    <x v="0"/>
    <x v="0"/>
    <n v="0"/>
    <n v="1"/>
    <x v="1"/>
  </r>
  <r>
    <s v="3118-LKNS"/>
    <s v="No"/>
    <x v="6"/>
    <n v="309"/>
    <n v="801.3"/>
    <n v="0"/>
    <n v="0"/>
    <s v="No"/>
    <x v="0"/>
    <n v="0"/>
    <n v="0"/>
    <n v="0"/>
    <x v="1"/>
    <n v="0"/>
    <x v="45"/>
    <s v="414-9717"/>
    <s v="Male"/>
    <x v="37"/>
    <s v="No"/>
    <s v="No"/>
    <s v="Yes"/>
    <x v="0"/>
    <n v="2"/>
    <s v="No"/>
    <x v="2"/>
    <s v="Credit Card"/>
    <n v="7"/>
    <n v="423"/>
    <x v="0"/>
    <x v="0"/>
    <n v="0"/>
    <n v="1"/>
    <x v="0"/>
  </r>
  <r>
    <s v="9897-TKNG"/>
    <s v="No"/>
    <x v="15"/>
    <n v="7"/>
    <n v="16.899999999999999"/>
    <n v="0"/>
    <n v="0"/>
    <s v="No"/>
    <x v="0"/>
    <n v="0"/>
    <n v="0"/>
    <n v="7"/>
    <x v="0"/>
    <n v="0"/>
    <x v="49"/>
    <s v="346-4216"/>
    <s v="Female"/>
    <x v="38"/>
    <s v="No"/>
    <s v="No"/>
    <s v="Yes"/>
    <x v="0"/>
    <n v="6"/>
    <s v="No"/>
    <x v="0"/>
    <s v="Direct Debit"/>
    <n v="9"/>
    <n v="14"/>
    <x v="0"/>
    <x v="0"/>
    <n v="0"/>
    <n v="1"/>
    <x v="1"/>
  </r>
  <r>
    <s v="0415-EGVA"/>
    <s v="No"/>
    <x v="40"/>
    <n v="235"/>
    <n v="612.79999999999995"/>
    <n v="0"/>
    <n v="0"/>
    <s v="No"/>
    <x v="0"/>
    <n v="0"/>
    <n v="0"/>
    <n v="6"/>
    <x v="0"/>
    <n v="0"/>
    <x v="20"/>
    <s v="405-2276"/>
    <s v="Female"/>
    <x v="28"/>
    <s v="No"/>
    <s v="No"/>
    <s v="Yes"/>
    <x v="0"/>
    <n v="2"/>
    <s v="Yes"/>
    <x v="2"/>
    <s v="Credit Card"/>
    <n v="42"/>
    <n v="2830"/>
    <x v="0"/>
    <x v="0"/>
    <n v="0"/>
    <n v="1"/>
    <x v="1"/>
  </r>
  <r>
    <s v="3610-IRHN"/>
    <s v="No"/>
    <x v="25"/>
    <n v="172"/>
    <n v="480.2"/>
    <n v="0"/>
    <n v="0"/>
    <s v="No"/>
    <x v="0"/>
    <n v="0"/>
    <n v="0"/>
    <n v="3"/>
    <x v="0"/>
    <n v="0"/>
    <x v="26"/>
    <s v="398-5788"/>
    <s v="Male"/>
    <x v="47"/>
    <s v="No"/>
    <s v="Yes"/>
    <s v="Yes"/>
    <x v="2"/>
    <n v="2"/>
    <s v="No"/>
    <x v="2"/>
    <s v="Direct Debit"/>
    <n v="40"/>
    <n v="2374"/>
    <x v="0"/>
    <x v="0"/>
    <n v="0"/>
    <n v="1"/>
    <x v="0"/>
  </r>
  <r>
    <s v="1953-OXHK"/>
    <s v="No"/>
    <x v="40"/>
    <n v="72"/>
    <n v="272.7"/>
    <n v="0"/>
    <n v="0"/>
    <s v="No"/>
    <x v="0"/>
    <n v="0"/>
    <n v="0"/>
    <n v="4"/>
    <x v="0"/>
    <n v="0"/>
    <x v="26"/>
    <s v="372-1534"/>
    <s v="Male"/>
    <x v="28"/>
    <s v="No"/>
    <s v="No"/>
    <s v="Yes"/>
    <x v="0"/>
    <n v="3"/>
    <s v="Yes"/>
    <x v="1"/>
    <s v="Direct Debit"/>
    <n v="41"/>
    <n v="2805"/>
    <x v="0"/>
    <x v="0"/>
    <n v="0"/>
    <n v="1"/>
    <x v="0"/>
  </r>
  <r>
    <s v="6647-YHBG"/>
    <s v="No"/>
    <x v="51"/>
    <n v="126"/>
    <n v="341"/>
    <n v="24"/>
    <n v="237.6"/>
    <s v="Yes"/>
    <x v="1"/>
    <n v="0"/>
    <n v="0"/>
    <n v="0"/>
    <x v="1"/>
    <n v="0"/>
    <x v="34"/>
    <s v="377-4169"/>
    <s v="Female"/>
    <x v="49"/>
    <s v="No"/>
    <s v="No"/>
    <s v="Yes"/>
    <x v="0"/>
    <n v="3"/>
    <s v="No"/>
    <x v="2"/>
    <s v="Paper Check"/>
    <n v="9"/>
    <n v="231"/>
    <x v="0"/>
    <x v="0"/>
    <n v="0"/>
    <n v="1"/>
    <x v="0"/>
  </r>
  <r>
    <s v="2082-JZBD"/>
    <s v="No"/>
    <x v="68"/>
    <n v="12"/>
    <n v="36.200000000000003"/>
    <n v="0"/>
    <n v="0"/>
    <s v="No"/>
    <x v="0"/>
    <n v="0"/>
    <n v="0"/>
    <n v="0"/>
    <x v="1"/>
    <n v="0"/>
    <x v="0"/>
    <s v="332-2126"/>
    <s v="Male"/>
    <x v="24"/>
    <s v="No"/>
    <s v="No"/>
    <s v="Yes"/>
    <x v="0"/>
    <n v="2"/>
    <s v="No"/>
    <x v="2"/>
    <s v="Paper Check"/>
    <n v="12"/>
    <n v="75"/>
    <x v="0"/>
    <x v="0"/>
    <n v="0"/>
    <n v="1"/>
    <x v="0"/>
  </r>
  <r>
    <s v="4773-AYIJ"/>
    <s v="No"/>
    <x v="61"/>
    <n v="14"/>
    <n v="45.1"/>
    <n v="0"/>
    <n v="0"/>
    <s v="No"/>
    <x v="0"/>
    <n v="0"/>
    <n v="0"/>
    <n v="9"/>
    <x v="0"/>
    <n v="0"/>
    <x v="17"/>
    <s v="393-4823"/>
    <s v="Male"/>
    <x v="27"/>
    <s v="No"/>
    <s v="Yes"/>
    <s v="Yes"/>
    <x v="2"/>
    <n v="4"/>
    <s v="No"/>
    <x v="2"/>
    <s v="Credit Card"/>
    <n v="13"/>
    <n v="100"/>
    <x v="0"/>
    <x v="0"/>
    <n v="0"/>
    <n v="1"/>
    <x v="1"/>
  </r>
  <r>
    <s v="3966-MSPM"/>
    <s v="No"/>
    <x v="52"/>
    <n v="140"/>
    <n v="348.3"/>
    <n v="0"/>
    <n v="0"/>
    <s v="No"/>
    <x v="0"/>
    <n v="0"/>
    <n v="0"/>
    <n v="0"/>
    <x v="1"/>
    <n v="0"/>
    <x v="45"/>
    <s v="332-3544"/>
    <s v="Male"/>
    <x v="46"/>
    <s v="No"/>
    <s v="No"/>
    <s v="Yes"/>
    <x v="0"/>
    <n v="3"/>
    <s v="No"/>
    <x v="2"/>
    <s v="Credit Card"/>
    <n v="6"/>
    <n v="127"/>
    <x v="0"/>
    <x v="0"/>
    <n v="0"/>
    <n v="1"/>
    <x v="0"/>
  </r>
  <r>
    <s v="7027-OUXO"/>
    <s v="No"/>
    <x v="1"/>
    <n v="111"/>
    <n v="198"/>
    <n v="0"/>
    <n v="0"/>
    <s v="No"/>
    <x v="0"/>
    <n v="0"/>
    <n v="0"/>
    <n v="5"/>
    <x v="1"/>
    <n v="66"/>
    <x v="37"/>
    <s v="380-5102"/>
    <s v="Female"/>
    <x v="49"/>
    <s v="No"/>
    <s v="No"/>
    <s v="Yes"/>
    <x v="0"/>
    <n v="3"/>
    <s v="No"/>
    <x v="0"/>
    <s v="Paper Check"/>
    <n v="19"/>
    <n v="622"/>
    <x v="0"/>
    <x v="0"/>
    <n v="0"/>
    <n v="1"/>
    <x v="1"/>
  </r>
  <r>
    <s v="2885-MWWP"/>
    <s v="No"/>
    <x v="61"/>
    <n v="30"/>
    <n v="79.099999999999994"/>
    <n v="0"/>
    <n v="0"/>
    <s v="No"/>
    <x v="0"/>
    <n v="0"/>
    <n v="0"/>
    <n v="16"/>
    <x v="0"/>
    <n v="0"/>
    <x v="25"/>
    <s v="368-3931"/>
    <s v="Male"/>
    <x v="17"/>
    <s v="Yes"/>
    <s v="No"/>
    <s v="Yes"/>
    <x v="1"/>
    <n v="3"/>
    <s v="Yes"/>
    <x v="0"/>
    <s v="Credit Card"/>
    <n v="28"/>
    <n v="222"/>
    <x v="0"/>
    <x v="0"/>
    <n v="0"/>
    <n v="1"/>
    <x v="2"/>
  </r>
  <r>
    <s v="1043-LCVT"/>
    <s v="No"/>
    <x v="40"/>
    <n v="371"/>
    <n v="820.4"/>
    <n v="0"/>
    <n v="0"/>
    <s v="No"/>
    <x v="0"/>
    <n v="0"/>
    <n v="0"/>
    <n v="27"/>
    <x v="0"/>
    <n v="0"/>
    <x v="48"/>
    <s v="353-1352"/>
    <s v="Male"/>
    <x v="41"/>
    <s v="No"/>
    <s v="Yes"/>
    <s v="Yes"/>
    <x v="2"/>
    <n v="5"/>
    <s v="No"/>
    <x v="0"/>
    <s v="Credit Card"/>
    <n v="50"/>
    <n v="3408"/>
    <x v="0"/>
    <x v="0"/>
    <n v="0"/>
    <n v="1"/>
    <x v="2"/>
  </r>
  <r>
    <s v="3208-MGJJ"/>
    <s v="No"/>
    <x v="12"/>
    <n v="198"/>
    <n v="473"/>
    <n v="0"/>
    <n v="0"/>
    <s v="No"/>
    <x v="0"/>
    <n v="0"/>
    <n v="0"/>
    <n v="0"/>
    <x v="1"/>
    <n v="0"/>
    <x v="23"/>
    <s v="348-5725"/>
    <s v="Male"/>
    <x v="54"/>
    <s v="No"/>
    <s v="No"/>
    <s v="Yes"/>
    <x v="0"/>
    <n v="2"/>
    <s v="No"/>
    <x v="2"/>
    <s v="Credit Card"/>
    <n v="7"/>
    <n v="428"/>
    <x v="0"/>
    <x v="0"/>
    <n v="0"/>
    <n v="1"/>
    <x v="0"/>
  </r>
  <r>
    <s v="3267-RJSQ"/>
    <s v="No"/>
    <x v="16"/>
    <n v="312"/>
    <n v="870.6"/>
    <n v="0"/>
    <n v="0"/>
    <s v="No"/>
    <x v="0"/>
    <n v="0"/>
    <n v="2"/>
    <n v="25"/>
    <x v="0"/>
    <n v="0"/>
    <x v="42"/>
    <s v="392-8318"/>
    <s v="Male"/>
    <x v="28"/>
    <s v="No"/>
    <s v="No"/>
    <s v="Yes"/>
    <x v="0"/>
    <n v="3"/>
    <s v="No"/>
    <x v="2"/>
    <s v="Direct Debit"/>
    <n v="23"/>
    <n v="1651"/>
    <x v="0"/>
    <x v="0"/>
    <n v="0"/>
    <n v="1"/>
    <x v="2"/>
  </r>
  <r>
    <s v="3896-NYVO"/>
    <s v="No"/>
    <x v="9"/>
    <n v="124"/>
    <n v="349.2"/>
    <n v="0"/>
    <n v="0"/>
    <s v="No"/>
    <x v="0"/>
    <n v="0"/>
    <n v="1"/>
    <n v="0"/>
    <x v="1"/>
    <n v="0"/>
    <x v="46"/>
    <s v="366-2541"/>
    <s v="Female"/>
    <x v="9"/>
    <s v="No"/>
    <s v="No"/>
    <s v="Yes"/>
    <x v="0"/>
    <n v="2"/>
    <s v="No"/>
    <x v="2"/>
    <s v="Credit Card"/>
    <n v="10"/>
    <n v="509"/>
    <x v="0"/>
    <x v="0"/>
    <n v="0"/>
    <n v="1"/>
    <x v="0"/>
  </r>
  <r>
    <s v="1413-RWTA"/>
    <s v="No"/>
    <x v="48"/>
    <n v="12"/>
    <n v="34.9"/>
    <n v="0"/>
    <n v="0"/>
    <s v="No"/>
    <x v="0"/>
    <n v="0"/>
    <n v="1"/>
    <n v="0"/>
    <x v="1"/>
    <n v="0"/>
    <x v="19"/>
    <s v="329-2918"/>
    <s v="Female"/>
    <x v="18"/>
    <s v="No"/>
    <s v="No"/>
    <s v="Yes"/>
    <x v="0"/>
    <n v="2"/>
    <s v="No"/>
    <x v="2"/>
    <s v="Credit Card"/>
    <n v="8"/>
    <n v="41"/>
    <x v="0"/>
    <x v="0"/>
    <n v="0"/>
    <n v="1"/>
    <x v="0"/>
  </r>
  <r>
    <s v="0897-ZVGW"/>
    <s v="No"/>
    <x v="25"/>
    <n v="336"/>
    <n v="844.1"/>
    <n v="0"/>
    <n v="0"/>
    <s v="No"/>
    <x v="0"/>
    <n v="0"/>
    <n v="0"/>
    <n v="4"/>
    <x v="0"/>
    <n v="0"/>
    <x v="50"/>
    <s v="408-1242"/>
    <s v="Male"/>
    <x v="27"/>
    <s v="No"/>
    <s v="Yes"/>
    <s v="Yes"/>
    <x v="2"/>
    <n v="4"/>
    <s v="No"/>
    <x v="1"/>
    <s v="Direct Debit"/>
    <n v="51"/>
    <n v="3062"/>
    <x v="0"/>
    <x v="0"/>
    <n v="0"/>
    <n v="1"/>
    <x v="0"/>
  </r>
  <r>
    <s v="8514-CHDO"/>
    <s v="No"/>
    <x v="14"/>
    <n v="359"/>
    <n v="990.9"/>
    <n v="0"/>
    <n v="0"/>
    <s v="No"/>
    <x v="0"/>
    <n v="0"/>
    <n v="2"/>
    <n v="4"/>
    <x v="0"/>
    <n v="0"/>
    <x v="10"/>
    <s v="368-6174"/>
    <s v="Male"/>
    <x v="1"/>
    <s v="No"/>
    <s v="No"/>
    <s v="Yes"/>
    <x v="0"/>
    <n v="4"/>
    <s v="Yes"/>
    <x v="2"/>
    <s v="Direct Debit"/>
    <n v="59"/>
    <n v="4166"/>
    <x v="0"/>
    <x v="0"/>
    <n v="0"/>
    <n v="1"/>
    <x v="0"/>
  </r>
  <r>
    <s v="8194-KLNF"/>
    <s v="No"/>
    <x v="75"/>
    <n v="335"/>
    <n v="584.5"/>
    <n v="0"/>
    <n v="0"/>
    <s v="No"/>
    <x v="0"/>
    <n v="0"/>
    <n v="2"/>
    <n v="0"/>
    <x v="1"/>
    <n v="0"/>
    <x v="49"/>
    <s v="386-1631"/>
    <s v="Male"/>
    <x v="43"/>
    <s v="No"/>
    <s v="Yes"/>
    <s v="Yes"/>
    <x v="2"/>
    <n v="4"/>
    <s v="No"/>
    <x v="0"/>
    <s v="Direct Debit"/>
    <n v="10"/>
    <n v="370"/>
    <x v="0"/>
    <x v="0"/>
    <n v="0"/>
    <n v="1"/>
    <x v="0"/>
  </r>
  <r>
    <s v="3052-SKTJ"/>
    <s v="No"/>
    <x v="6"/>
    <n v="279"/>
    <n v="622.20000000000005"/>
    <n v="0"/>
    <n v="0"/>
    <s v="No"/>
    <x v="0"/>
    <n v="0"/>
    <n v="2"/>
    <n v="0"/>
    <x v="1"/>
    <n v="0"/>
    <x v="28"/>
    <s v="370-1525"/>
    <s v="Female"/>
    <x v="24"/>
    <s v="No"/>
    <s v="No"/>
    <s v="Yes"/>
    <x v="0"/>
    <n v="3"/>
    <s v="No"/>
    <x v="2"/>
    <s v="Credit Card"/>
    <n v="10"/>
    <n v="590"/>
    <x v="0"/>
    <x v="0"/>
    <n v="0"/>
    <n v="1"/>
    <x v="0"/>
  </r>
  <r>
    <s v="8131-GJQY"/>
    <s v="No"/>
    <x v="47"/>
    <n v="237"/>
    <n v="491"/>
    <n v="330"/>
    <n v="660"/>
    <s v="Yes"/>
    <x v="1"/>
    <n v="0"/>
    <n v="1"/>
    <n v="19"/>
    <x v="0"/>
    <n v="0"/>
    <x v="32"/>
    <s v="342-8002"/>
    <s v="Male"/>
    <x v="15"/>
    <s v="No"/>
    <s v="No"/>
    <s v="Yes"/>
    <x v="0"/>
    <n v="6"/>
    <s v="No"/>
    <x v="2"/>
    <s v="Direct Debit"/>
    <n v="31"/>
    <n v="1681"/>
    <x v="0"/>
    <x v="0"/>
    <n v="0"/>
    <n v="1"/>
    <x v="2"/>
  </r>
  <r>
    <s v="3220-CYWW"/>
    <s v="No"/>
    <x v="69"/>
    <n v="189"/>
    <n v="423.2"/>
    <n v="0"/>
    <n v="0"/>
    <s v="No"/>
    <x v="0"/>
    <n v="0"/>
    <n v="0"/>
    <n v="27"/>
    <x v="1"/>
    <n v="15"/>
    <x v="50"/>
    <s v="390-2433"/>
    <s v="Male"/>
    <x v="31"/>
    <s v="No"/>
    <s v="No"/>
    <s v="Yes"/>
    <x v="0"/>
    <n v="2"/>
    <s v="No"/>
    <x v="0"/>
    <s v="Direct Debit"/>
    <n v="28"/>
    <n v="987"/>
    <x v="0"/>
    <x v="0"/>
    <n v="0"/>
    <n v="1"/>
    <x v="2"/>
  </r>
  <r>
    <s v="3585-WKAM"/>
    <s v="No"/>
    <x v="60"/>
    <n v="297"/>
    <n v="935.3"/>
    <n v="201"/>
    <n v="770.5"/>
    <s v="Yes"/>
    <x v="1"/>
    <n v="0"/>
    <n v="0"/>
    <n v="0"/>
    <x v="1"/>
    <n v="0"/>
    <x v="49"/>
    <s v="343-4147"/>
    <s v="Female"/>
    <x v="1"/>
    <s v="No"/>
    <s v="No"/>
    <s v="Yes"/>
    <x v="0"/>
    <n v="2"/>
    <s v="No"/>
    <x v="2"/>
    <s v="Direct Debit"/>
    <n v="9"/>
    <n v="584"/>
    <x v="0"/>
    <x v="0"/>
    <n v="0"/>
    <n v="1"/>
    <x v="0"/>
  </r>
  <r>
    <s v="7236-MPXK"/>
    <s v="No"/>
    <x v="0"/>
    <n v="2"/>
    <n v="5"/>
    <n v="0"/>
    <n v="0"/>
    <s v="No"/>
    <x v="0"/>
    <n v="0"/>
    <n v="2"/>
    <n v="6"/>
    <x v="0"/>
    <n v="0"/>
    <x v="6"/>
    <s v="335-2274"/>
    <s v="Male"/>
    <x v="0"/>
    <s v="No"/>
    <s v="No"/>
    <s v="Yes"/>
    <x v="0"/>
    <n v="2"/>
    <s v="No"/>
    <x v="0"/>
    <s v="Credit Card"/>
    <n v="22"/>
    <n v="22"/>
    <x v="0"/>
    <x v="0"/>
    <n v="0"/>
    <n v="1"/>
    <x v="1"/>
  </r>
  <r>
    <s v="9065-AQUG"/>
    <s v="No"/>
    <x v="57"/>
    <n v="119"/>
    <n v="375.6"/>
    <n v="0"/>
    <n v="0"/>
    <s v="No"/>
    <x v="0"/>
    <n v="0"/>
    <n v="1"/>
    <n v="0"/>
    <x v="1"/>
    <n v="0"/>
    <x v="10"/>
    <s v="360-1643"/>
    <s v="Male"/>
    <x v="16"/>
    <s v="No"/>
    <s v="No"/>
    <s v="Yes"/>
    <x v="0"/>
    <n v="3"/>
    <s v="No"/>
    <x v="2"/>
    <s v="Credit Card"/>
    <n v="13"/>
    <n v="952"/>
    <x v="0"/>
    <x v="0"/>
    <n v="0"/>
    <n v="1"/>
    <x v="0"/>
  </r>
  <r>
    <s v="4280-CZAF"/>
    <s v="No"/>
    <x v="2"/>
    <n v="198"/>
    <n v="484.7"/>
    <n v="0"/>
    <n v="0"/>
    <s v="No"/>
    <x v="0"/>
    <n v="0"/>
    <n v="1"/>
    <n v="4"/>
    <x v="0"/>
    <n v="0"/>
    <x v="45"/>
    <s v="401-2581"/>
    <s v="Male"/>
    <x v="24"/>
    <s v="No"/>
    <s v="No"/>
    <s v="Yes"/>
    <x v="0"/>
    <n v="4"/>
    <s v="No"/>
    <x v="0"/>
    <s v="Direct Debit"/>
    <n v="22"/>
    <n v="962"/>
    <x v="0"/>
    <x v="0"/>
    <n v="0"/>
    <n v="1"/>
    <x v="0"/>
  </r>
  <r>
    <s v="3805-EVAM"/>
    <s v="No"/>
    <x v="14"/>
    <n v="223"/>
    <n v="715"/>
    <n v="0"/>
    <n v="0"/>
    <s v="No"/>
    <x v="0"/>
    <n v="0"/>
    <n v="0"/>
    <n v="0"/>
    <x v="1"/>
    <n v="0"/>
    <x v="29"/>
    <s v="385-1214"/>
    <s v="Male"/>
    <x v="6"/>
    <s v="Yes"/>
    <s v="No"/>
    <s v="Yes"/>
    <x v="1"/>
    <n v="2"/>
    <s v="No"/>
    <x v="2"/>
    <s v="Direct Debit"/>
    <n v="8"/>
    <n v="558"/>
    <x v="0"/>
    <x v="0"/>
    <n v="0"/>
    <n v="1"/>
    <x v="0"/>
  </r>
  <r>
    <s v="9894-GMXJ"/>
    <s v="No"/>
    <x v="69"/>
    <n v="163"/>
    <n v="381.6"/>
    <n v="70"/>
    <n v="336"/>
    <s v="Yes"/>
    <x v="1"/>
    <n v="0"/>
    <n v="1"/>
    <n v="0"/>
    <x v="1"/>
    <n v="0"/>
    <x v="47"/>
    <s v="409-7523"/>
    <s v="Female"/>
    <x v="5"/>
    <s v="No"/>
    <s v="No"/>
    <s v="Yes"/>
    <x v="0"/>
    <n v="2"/>
    <s v="No"/>
    <x v="0"/>
    <s v="Credit Card"/>
    <n v="8"/>
    <n v="261"/>
    <x v="0"/>
    <x v="0"/>
    <n v="0"/>
    <n v="1"/>
    <x v="0"/>
  </r>
  <r>
    <s v="3710-CKXY"/>
    <s v="No"/>
    <x v="75"/>
    <n v="191"/>
    <n v="408"/>
    <n v="0"/>
    <n v="0"/>
    <s v="No"/>
    <x v="0"/>
    <n v="0"/>
    <n v="0"/>
    <n v="0"/>
    <x v="1"/>
    <n v="0"/>
    <x v="20"/>
    <s v="350-2384"/>
    <s v="Male"/>
    <x v="7"/>
    <s v="No"/>
    <s v="No"/>
    <s v="Yes"/>
    <x v="0"/>
    <n v="4"/>
    <s v="No"/>
    <x v="2"/>
    <s v="Credit Card"/>
    <n v="10"/>
    <n v="373"/>
    <x v="0"/>
    <x v="0"/>
    <n v="0"/>
    <n v="1"/>
    <x v="0"/>
  </r>
  <r>
    <s v="0739-HVWV"/>
    <s v="No"/>
    <x v="14"/>
    <n v="325"/>
    <n v="853.9"/>
    <n v="0"/>
    <n v="0"/>
    <s v="No"/>
    <x v="0"/>
    <n v="0"/>
    <n v="2"/>
    <n v="5"/>
    <x v="1"/>
    <n v="0"/>
    <x v="37"/>
    <s v="341-3349"/>
    <s v="Female"/>
    <x v="5"/>
    <s v="No"/>
    <s v="No"/>
    <s v="Yes"/>
    <x v="0"/>
    <n v="6"/>
    <s v="Yes"/>
    <x v="1"/>
    <s v="Credit Card"/>
    <n v="31"/>
    <n v="2236"/>
    <x v="0"/>
    <x v="0"/>
    <n v="0"/>
    <n v="1"/>
    <x v="1"/>
  </r>
  <r>
    <s v="6600-GABV"/>
    <s v="No"/>
    <x v="20"/>
    <n v="67"/>
    <n v="118"/>
    <n v="0"/>
    <n v="0"/>
    <s v="No"/>
    <x v="0"/>
    <n v="0"/>
    <n v="1"/>
    <n v="0"/>
    <x v="1"/>
    <n v="0"/>
    <x v="37"/>
    <s v="418-8770"/>
    <s v="Male"/>
    <x v="7"/>
    <s v="No"/>
    <s v="No"/>
    <s v="Yes"/>
    <x v="0"/>
    <n v="3"/>
    <s v="No"/>
    <x v="2"/>
    <s v="Credit Card"/>
    <n v="10"/>
    <n v="132"/>
    <x v="0"/>
    <x v="0"/>
    <n v="0"/>
    <n v="1"/>
    <x v="0"/>
  </r>
  <r>
    <s v="2914-GHWU"/>
    <s v="No"/>
    <x v="25"/>
    <n v="430"/>
    <n v="958.3"/>
    <n v="0"/>
    <n v="0"/>
    <s v="No"/>
    <x v="0"/>
    <n v="0"/>
    <n v="1"/>
    <n v="29"/>
    <x v="0"/>
    <n v="0"/>
    <x v="44"/>
    <s v="328-9006"/>
    <s v="Male"/>
    <x v="35"/>
    <s v="No"/>
    <s v="No"/>
    <s v="Yes"/>
    <x v="0"/>
    <n v="3"/>
    <s v="No"/>
    <x v="0"/>
    <s v="Direct Debit"/>
    <n v="35"/>
    <n v="2119"/>
    <x v="0"/>
    <x v="0"/>
    <n v="0"/>
    <n v="1"/>
    <x v="2"/>
  </r>
  <r>
    <s v="4126-OLBR"/>
    <s v="No"/>
    <x v="10"/>
    <n v="328"/>
    <n v="966.3"/>
    <n v="0"/>
    <n v="0"/>
    <s v="No"/>
    <x v="0"/>
    <n v="0"/>
    <n v="2"/>
    <n v="0"/>
    <x v="1"/>
    <n v="0"/>
    <x v="0"/>
    <s v="363-8715"/>
    <s v="Male"/>
    <x v="6"/>
    <s v="Yes"/>
    <s v="No"/>
    <s v="Yes"/>
    <x v="1"/>
    <n v="2"/>
    <s v="No"/>
    <x v="2"/>
    <s v="Direct Debit"/>
    <n v="9"/>
    <n v="619"/>
    <x v="0"/>
    <x v="0"/>
    <n v="0"/>
    <n v="1"/>
    <x v="0"/>
  </r>
  <r>
    <s v="8506-PCBB"/>
    <s v="No"/>
    <x v="21"/>
    <n v="181"/>
    <n v="504.4"/>
    <n v="0"/>
    <n v="0"/>
    <s v="No"/>
    <x v="0"/>
    <n v="0"/>
    <n v="2"/>
    <n v="6"/>
    <x v="0"/>
    <n v="0"/>
    <x v="23"/>
    <s v="364-8774"/>
    <s v="Female"/>
    <x v="16"/>
    <s v="No"/>
    <s v="No"/>
    <s v="Yes"/>
    <x v="0"/>
    <n v="5"/>
    <s v="No"/>
    <x v="0"/>
    <s v="Direct Debit"/>
    <n v="17"/>
    <n v="781"/>
    <x v="0"/>
    <x v="0"/>
    <n v="0"/>
    <n v="1"/>
    <x v="1"/>
  </r>
  <r>
    <s v="9839-UTTG"/>
    <s v="No"/>
    <x v="49"/>
    <n v="253"/>
    <n v="543.79999999999995"/>
    <n v="0"/>
    <n v="0"/>
    <s v="No"/>
    <x v="0"/>
    <n v="0"/>
    <n v="1"/>
    <n v="0"/>
    <x v="1"/>
    <n v="0"/>
    <x v="47"/>
    <s v="351-9037"/>
    <s v="Male"/>
    <x v="37"/>
    <s v="No"/>
    <s v="No"/>
    <s v="Yes"/>
    <x v="0"/>
    <n v="3"/>
    <s v="No"/>
    <x v="2"/>
    <s v="Credit Card"/>
    <n v="8"/>
    <n v="287"/>
    <x v="0"/>
    <x v="0"/>
    <n v="0"/>
    <n v="1"/>
    <x v="0"/>
  </r>
  <r>
    <s v="0793-LAHL"/>
    <s v="No"/>
    <x v="63"/>
    <n v="418"/>
    <n v="1078.0999999999999"/>
    <n v="0"/>
    <n v="0"/>
    <s v="No"/>
    <x v="0"/>
    <n v="0"/>
    <n v="1"/>
    <n v="0"/>
    <x v="1"/>
    <n v="0"/>
    <x v="34"/>
    <s v="415-1203"/>
    <s v="Female"/>
    <x v="22"/>
    <s v="Yes"/>
    <s v="No"/>
    <s v="Yes"/>
    <x v="1"/>
    <n v="4"/>
    <s v="No"/>
    <x v="2"/>
    <s v="Credit Card"/>
    <n v="10"/>
    <n v="736"/>
    <x v="0"/>
    <x v="0"/>
    <n v="0"/>
    <n v="1"/>
    <x v="0"/>
  </r>
  <r>
    <s v="1917-TYXP"/>
    <s v="No"/>
    <x v="34"/>
    <n v="149"/>
    <n v="334.9"/>
    <n v="0"/>
    <n v="0"/>
    <s v="No"/>
    <x v="0"/>
    <n v="0"/>
    <n v="0"/>
    <n v="0"/>
    <x v="1"/>
    <n v="0"/>
    <x v="25"/>
    <s v="405-7850"/>
    <s v="Female"/>
    <x v="33"/>
    <s v="Yes"/>
    <s v="No"/>
    <s v="Yes"/>
    <x v="1"/>
    <n v="2"/>
    <s v="No"/>
    <x v="2"/>
    <s v="Credit Card"/>
    <n v="6"/>
    <n v="318"/>
    <x v="0"/>
    <x v="0"/>
    <n v="0"/>
    <n v="1"/>
    <x v="0"/>
  </r>
  <r>
    <s v="2404-BGCB"/>
    <s v="No"/>
    <x v="17"/>
    <n v="435"/>
    <n v="652.5"/>
    <n v="0"/>
    <n v="0"/>
    <s v="No"/>
    <x v="0"/>
    <n v="0"/>
    <n v="1"/>
    <n v="0"/>
    <x v="1"/>
    <n v="0"/>
    <x v="22"/>
    <s v="417-2265"/>
    <s v="Male"/>
    <x v="5"/>
    <s v="No"/>
    <s v="No"/>
    <s v="Yes"/>
    <x v="0"/>
    <n v="5"/>
    <s v="No"/>
    <x v="2"/>
    <s v="Paper Check"/>
    <n v="9"/>
    <n v="441"/>
    <x v="0"/>
    <x v="0"/>
    <n v="0"/>
    <n v="1"/>
    <x v="0"/>
  </r>
  <r>
    <s v="5267-OHJK"/>
    <s v="No"/>
    <x v="14"/>
    <n v="272"/>
    <n v="850.5"/>
    <n v="0"/>
    <n v="0"/>
    <s v="No"/>
    <x v="0"/>
    <n v="0"/>
    <n v="0"/>
    <n v="0"/>
    <x v="1"/>
    <n v="0"/>
    <x v="30"/>
    <s v="342-5243"/>
    <s v="Male"/>
    <x v="4"/>
    <s v="Yes"/>
    <s v="No"/>
    <s v="Yes"/>
    <x v="1"/>
    <n v="6"/>
    <s v="No"/>
    <x v="2"/>
    <s v="Paper Check"/>
    <n v="5"/>
    <n v="381"/>
    <x v="0"/>
    <x v="0"/>
    <n v="0"/>
    <n v="1"/>
    <x v="0"/>
  </r>
  <r>
    <s v="7688-XTMR"/>
    <s v="No"/>
    <x v="33"/>
    <n v="214"/>
    <n v="579.4"/>
    <n v="0"/>
    <n v="0"/>
    <s v="No"/>
    <x v="0"/>
    <n v="0"/>
    <n v="0"/>
    <n v="2"/>
    <x v="0"/>
    <n v="0"/>
    <x v="9"/>
    <s v="361-2349"/>
    <s v="Female"/>
    <x v="3"/>
    <s v="No"/>
    <s v="No"/>
    <s v="Yes"/>
    <x v="0"/>
    <n v="2"/>
    <s v="No"/>
    <x v="1"/>
    <s v="Direct Debit"/>
    <n v="43"/>
    <n v="2797"/>
    <x v="0"/>
    <x v="0"/>
    <n v="0"/>
    <n v="1"/>
    <x v="0"/>
  </r>
  <r>
    <s v="2253-OYFD"/>
    <s v="No"/>
    <x v="63"/>
    <n v="248"/>
    <n v="647.79999999999995"/>
    <n v="0"/>
    <n v="0"/>
    <s v="No"/>
    <x v="0"/>
    <n v="0"/>
    <n v="2"/>
    <n v="0"/>
    <x v="1"/>
    <n v="0"/>
    <x v="40"/>
    <s v="387-5533"/>
    <s v="Male"/>
    <x v="7"/>
    <s v="No"/>
    <s v="No"/>
    <s v="Yes"/>
    <x v="0"/>
    <n v="2"/>
    <s v="No"/>
    <x v="2"/>
    <s v="Credit Card"/>
    <n v="11"/>
    <n v="777"/>
    <x v="0"/>
    <x v="0"/>
    <n v="0"/>
    <n v="1"/>
    <x v="0"/>
  </r>
  <r>
    <s v="0830-KXOJ"/>
    <s v="No"/>
    <x v="35"/>
    <n v="252"/>
    <n v="774.3"/>
    <n v="0"/>
    <n v="0"/>
    <s v="No"/>
    <x v="0"/>
    <n v="0"/>
    <n v="2"/>
    <n v="25"/>
    <x v="0"/>
    <n v="0"/>
    <x v="36"/>
    <s v="357-3577"/>
    <s v="Female"/>
    <x v="31"/>
    <s v="No"/>
    <s v="No"/>
    <s v="Yes"/>
    <x v="0"/>
    <n v="5"/>
    <s v="No"/>
    <x v="0"/>
    <s v="Direct Debit"/>
    <n v="28"/>
    <n v="1371"/>
    <x v="0"/>
    <x v="0"/>
    <n v="0"/>
    <n v="1"/>
    <x v="2"/>
  </r>
  <r>
    <s v="6333-WULV"/>
    <s v="No"/>
    <x v="71"/>
    <n v="112"/>
    <n v="367.4"/>
    <n v="123"/>
    <n v="332.1"/>
    <s v="Yes"/>
    <x v="1"/>
    <n v="0"/>
    <n v="1"/>
    <n v="0"/>
    <x v="1"/>
    <n v="0"/>
    <x v="6"/>
    <s v="394-3312"/>
    <s v="Female"/>
    <x v="40"/>
    <s v="No"/>
    <s v="No"/>
    <s v="Yes"/>
    <x v="0"/>
    <n v="2"/>
    <s v="No"/>
    <x v="2"/>
    <s v="Direct Debit"/>
    <n v="7"/>
    <n v="269"/>
    <x v="0"/>
    <x v="0"/>
    <n v="0"/>
    <n v="1"/>
    <x v="0"/>
  </r>
  <r>
    <s v="1902-GVFM"/>
    <s v="No"/>
    <x v="39"/>
    <n v="129"/>
    <n v="457"/>
    <n v="90"/>
    <n v="387"/>
    <s v="Yes"/>
    <x v="1"/>
    <n v="0"/>
    <n v="0"/>
    <n v="15"/>
    <x v="0"/>
    <n v="0"/>
    <x v="50"/>
    <s v="361-8113"/>
    <s v="Male"/>
    <x v="54"/>
    <s v="No"/>
    <s v="No"/>
    <s v="Yes"/>
    <x v="0"/>
    <n v="2"/>
    <s v="No"/>
    <x v="0"/>
    <s v="Credit Card"/>
    <n v="27"/>
    <n v="813"/>
    <x v="0"/>
    <x v="0"/>
    <n v="0"/>
    <n v="1"/>
    <x v="2"/>
  </r>
  <r>
    <s v="9345-IZSK"/>
    <s v="No"/>
    <x v="51"/>
    <n v="46"/>
    <n v="121.4"/>
    <n v="0"/>
    <n v="0"/>
    <s v="No"/>
    <x v="0"/>
    <n v="0"/>
    <n v="1"/>
    <n v="5"/>
    <x v="0"/>
    <n v="0"/>
    <x v="29"/>
    <s v="378-4557"/>
    <s v="Male"/>
    <x v="10"/>
    <s v="No"/>
    <s v="No"/>
    <s v="Yes"/>
    <x v="0"/>
    <n v="4"/>
    <s v="No"/>
    <x v="0"/>
    <s v="Credit Card"/>
    <n v="31"/>
    <n v="759"/>
    <x v="0"/>
    <x v="0"/>
    <n v="0"/>
    <n v="1"/>
    <x v="1"/>
  </r>
  <r>
    <s v="5688-FTPV"/>
    <s v="No"/>
    <x v="53"/>
    <n v="35"/>
    <n v="94.1"/>
    <n v="0"/>
    <n v="0"/>
    <s v="No"/>
    <x v="0"/>
    <n v="0"/>
    <n v="2"/>
    <n v="9"/>
    <x v="0"/>
    <n v="0"/>
    <x v="36"/>
    <s v="330-9354"/>
    <s v="Male"/>
    <x v="48"/>
    <s v="No"/>
    <s v="No"/>
    <s v="Yes"/>
    <x v="0"/>
    <n v="6"/>
    <s v="No"/>
    <x v="0"/>
    <s v="Direct Debit"/>
    <n v="35"/>
    <n v="548"/>
    <x v="0"/>
    <x v="0"/>
    <n v="0"/>
    <n v="1"/>
    <x v="1"/>
  </r>
  <r>
    <s v="6052-UXGX"/>
    <s v="No"/>
    <x v="43"/>
    <n v="9"/>
    <n v="27"/>
    <n v="0"/>
    <n v="0"/>
    <s v="No"/>
    <x v="0"/>
    <n v="0"/>
    <n v="2"/>
    <n v="0"/>
    <x v="1"/>
    <n v="0"/>
    <x v="8"/>
    <s v="359-7648"/>
    <s v="Male"/>
    <x v="12"/>
    <s v="Yes"/>
    <s v="No"/>
    <s v="Yes"/>
    <x v="1"/>
    <n v="5"/>
    <s v="No"/>
    <x v="2"/>
    <s v="Paper Check"/>
    <n v="7"/>
    <n v="28"/>
    <x v="0"/>
    <x v="0"/>
    <n v="0"/>
    <n v="1"/>
    <x v="0"/>
  </r>
  <r>
    <s v="9412-STFS"/>
    <s v="No"/>
    <x v="48"/>
    <n v="25"/>
    <n v="60.3"/>
    <n v="0"/>
    <n v="0"/>
    <s v="No"/>
    <x v="0"/>
    <n v="0"/>
    <n v="0"/>
    <n v="20"/>
    <x v="0"/>
    <n v="0"/>
    <x v="33"/>
    <s v="382-7999"/>
    <s v="Female"/>
    <x v="22"/>
    <s v="Yes"/>
    <s v="No"/>
    <s v="Yes"/>
    <x v="1"/>
    <n v="6"/>
    <s v="No"/>
    <x v="0"/>
    <s v="Direct Debit"/>
    <n v="8"/>
    <n v="46"/>
    <x v="0"/>
    <x v="0"/>
    <n v="0"/>
    <n v="1"/>
    <x v="2"/>
  </r>
  <r>
    <s v="5244-FAAQ"/>
    <s v="No"/>
    <x v="63"/>
    <n v="216"/>
    <n v="866.1"/>
    <n v="0"/>
    <n v="0"/>
    <s v="No"/>
    <x v="0"/>
    <n v="0"/>
    <n v="2"/>
    <n v="3"/>
    <x v="0"/>
    <n v="0"/>
    <x v="10"/>
    <s v="328-1222"/>
    <s v="Female"/>
    <x v="8"/>
    <s v="No"/>
    <s v="No"/>
    <s v="Yes"/>
    <x v="0"/>
    <n v="4"/>
    <s v="Yes"/>
    <x v="2"/>
    <s v="Credit Card"/>
    <n v="34"/>
    <n v="2426"/>
    <x v="0"/>
    <x v="0"/>
    <n v="0"/>
    <n v="1"/>
    <x v="0"/>
  </r>
  <r>
    <s v="6999-JFWF"/>
    <s v="No"/>
    <x v="59"/>
    <n v="121"/>
    <n v="232.8"/>
    <n v="0"/>
    <n v="0"/>
    <s v="No"/>
    <x v="0"/>
    <n v="0"/>
    <n v="3"/>
    <n v="19"/>
    <x v="1"/>
    <n v="4"/>
    <x v="18"/>
    <s v="391-7166"/>
    <s v="Male"/>
    <x v="21"/>
    <s v="No"/>
    <s v="No"/>
    <s v="Yes"/>
    <x v="0"/>
    <n v="2"/>
    <s v="No"/>
    <x v="0"/>
    <s v="Direct Debit"/>
    <n v="21"/>
    <n v="478"/>
    <x v="0"/>
    <x v="0"/>
    <n v="0"/>
    <n v="1"/>
    <x v="2"/>
  </r>
  <r>
    <s v="9113-JFTC"/>
    <s v="No"/>
    <x v="75"/>
    <n v="174"/>
    <n v="440.1"/>
    <n v="0"/>
    <n v="0"/>
    <s v="No"/>
    <x v="0"/>
    <n v="0"/>
    <n v="3"/>
    <n v="0"/>
    <x v="1"/>
    <n v="0"/>
    <x v="50"/>
    <s v="370-9000"/>
    <s v="Male"/>
    <x v="53"/>
    <s v="Yes"/>
    <s v="No"/>
    <s v="Yes"/>
    <x v="1"/>
    <n v="3"/>
    <s v="No"/>
    <x v="2"/>
    <s v="Direct Debit"/>
    <n v="6"/>
    <n v="215"/>
    <x v="0"/>
    <x v="0"/>
    <n v="0"/>
    <n v="1"/>
    <x v="0"/>
  </r>
  <r>
    <s v="6316-XQZV"/>
    <s v="No"/>
    <x v="59"/>
    <n v="50"/>
    <n v="160.9"/>
    <n v="0"/>
    <n v="0"/>
    <s v="No"/>
    <x v="0"/>
    <n v="0"/>
    <n v="3"/>
    <n v="14"/>
    <x v="0"/>
    <n v="0"/>
    <x v="47"/>
    <s v="332-3642"/>
    <s v="Female"/>
    <x v="47"/>
    <s v="No"/>
    <s v="Yes"/>
    <s v="Yes"/>
    <x v="2"/>
    <n v="6"/>
    <s v="No"/>
    <x v="2"/>
    <s v="Direct Debit"/>
    <n v="23"/>
    <n v="529"/>
    <x v="0"/>
    <x v="0"/>
    <n v="0"/>
    <n v="1"/>
    <x v="2"/>
  </r>
  <r>
    <s v="6748-RLJQ"/>
    <s v="No"/>
    <x v="0"/>
    <n v="2"/>
    <n v="5"/>
    <n v="0"/>
    <n v="0"/>
    <s v="No"/>
    <x v="0"/>
    <n v="0"/>
    <n v="0"/>
    <n v="28"/>
    <x v="0"/>
    <n v="0"/>
    <x v="25"/>
    <s v="365-6205"/>
    <s v="Male"/>
    <x v="42"/>
    <s v="Yes"/>
    <s v="No"/>
    <s v="Yes"/>
    <x v="1"/>
    <n v="5"/>
    <s v="No"/>
    <x v="0"/>
    <s v="Direct Debit"/>
    <n v="40"/>
    <n v="40"/>
    <x v="0"/>
    <x v="0"/>
    <n v="0"/>
    <n v="1"/>
    <x v="2"/>
  </r>
  <r>
    <s v="8734-IDPX"/>
    <s v="No"/>
    <x v="50"/>
    <n v="65"/>
    <n v="108.6"/>
    <n v="0"/>
    <n v="0"/>
    <s v="No"/>
    <x v="0"/>
    <n v="0"/>
    <n v="1"/>
    <n v="0"/>
    <x v="1"/>
    <n v="0"/>
    <x v="36"/>
    <s v="364-2166"/>
    <s v="Female"/>
    <x v="4"/>
    <s v="Yes"/>
    <s v="No"/>
    <s v="Yes"/>
    <x v="1"/>
    <n v="5"/>
    <s v="No"/>
    <x v="2"/>
    <s v="Paper Check"/>
    <n v="6"/>
    <n v="77"/>
    <x v="0"/>
    <x v="0"/>
    <n v="0"/>
    <n v="1"/>
    <x v="0"/>
  </r>
  <r>
    <s v="2483-HMKT"/>
    <s v="No"/>
    <x v="0"/>
    <n v="1"/>
    <n v="4"/>
    <n v="0"/>
    <n v="0"/>
    <s v="No"/>
    <x v="0"/>
    <n v="0"/>
    <n v="0"/>
    <n v="0"/>
    <x v="1"/>
    <n v="0"/>
    <x v="16"/>
    <s v="403-9719"/>
    <s v="Male"/>
    <x v="44"/>
    <s v="No"/>
    <s v="No"/>
    <s v="Yes"/>
    <x v="0"/>
    <n v="2"/>
    <s v="No"/>
    <x v="0"/>
    <s v="Paper Check"/>
    <n v="7"/>
    <n v="7"/>
    <x v="0"/>
    <x v="0"/>
    <n v="0"/>
    <n v="1"/>
    <x v="0"/>
  </r>
  <r>
    <s v="3711-JDRO"/>
    <s v="No"/>
    <x v="16"/>
    <n v="136"/>
    <n v="439.3"/>
    <n v="0"/>
    <n v="0"/>
    <s v="No"/>
    <x v="0"/>
    <n v="0"/>
    <n v="1"/>
    <n v="0"/>
    <x v="1"/>
    <n v="0"/>
    <x v="30"/>
    <s v="411-7110"/>
    <s v="Female"/>
    <x v="16"/>
    <s v="No"/>
    <s v="No"/>
    <s v="Yes"/>
    <x v="0"/>
    <n v="2"/>
    <s v="No"/>
    <x v="2"/>
    <s v="Direct Debit"/>
    <n v="11"/>
    <n v="797"/>
    <x v="0"/>
    <x v="0"/>
    <n v="0"/>
    <n v="1"/>
    <x v="0"/>
  </r>
  <r>
    <s v="3669-ONTL"/>
    <s v="No"/>
    <x v="34"/>
    <n v="320"/>
    <n v="789.7"/>
    <n v="0"/>
    <n v="0"/>
    <s v="No"/>
    <x v="0"/>
    <n v="0"/>
    <n v="2"/>
    <n v="28"/>
    <x v="0"/>
    <n v="0"/>
    <x v="13"/>
    <s v="341-9907"/>
    <s v="Male"/>
    <x v="3"/>
    <s v="No"/>
    <s v="No"/>
    <s v="Yes"/>
    <x v="0"/>
    <n v="4"/>
    <s v="Yes"/>
    <x v="0"/>
    <s v="Credit Card"/>
    <n v="40"/>
    <n v="2280"/>
    <x v="0"/>
    <x v="0"/>
    <n v="0"/>
    <n v="1"/>
    <x v="2"/>
  </r>
  <r>
    <s v="7553-CHRV"/>
    <s v="No"/>
    <x v="23"/>
    <n v="356"/>
    <n v="987.4"/>
    <n v="0"/>
    <n v="0"/>
    <s v="No"/>
    <x v="0"/>
    <n v="0"/>
    <n v="1"/>
    <n v="19"/>
    <x v="0"/>
    <n v="0"/>
    <x v="22"/>
    <s v="419-4894"/>
    <s v="Male"/>
    <x v="0"/>
    <s v="No"/>
    <s v="No"/>
    <s v="Yes"/>
    <x v="0"/>
    <n v="2"/>
    <s v="No"/>
    <x v="2"/>
    <s v="Direct Debit"/>
    <n v="48"/>
    <n v="3140"/>
    <x v="0"/>
    <x v="0"/>
    <n v="0"/>
    <n v="1"/>
    <x v="2"/>
  </r>
  <r>
    <s v="1576-YIDE"/>
    <s v="No"/>
    <x v="18"/>
    <n v="127"/>
    <n v="321"/>
    <n v="0"/>
    <n v="0"/>
    <s v="No"/>
    <x v="0"/>
    <n v="0"/>
    <n v="2"/>
    <n v="12"/>
    <x v="0"/>
    <n v="0"/>
    <x v="46"/>
    <s v="352-6265"/>
    <s v="Female"/>
    <x v="54"/>
    <s v="No"/>
    <s v="No"/>
    <s v="Yes"/>
    <x v="0"/>
    <n v="2"/>
    <s v="Yes"/>
    <x v="0"/>
    <s v="Direct Debit"/>
    <n v="30"/>
    <n v="600"/>
    <x v="0"/>
    <x v="0"/>
    <n v="0"/>
    <n v="1"/>
    <x v="2"/>
  </r>
  <r>
    <s v="4791-USBM"/>
    <s v="No"/>
    <x v="35"/>
    <n v="195"/>
    <n v="483.6"/>
    <n v="0"/>
    <n v="0"/>
    <s v="No"/>
    <x v="0"/>
    <n v="0"/>
    <n v="1"/>
    <n v="18"/>
    <x v="0"/>
    <n v="0"/>
    <x v="12"/>
    <s v="375-9930"/>
    <s v="Female"/>
    <x v="35"/>
    <s v="No"/>
    <s v="No"/>
    <s v="Yes"/>
    <x v="0"/>
    <n v="2"/>
    <s v="No"/>
    <x v="0"/>
    <s v="Direct Debit"/>
    <n v="31"/>
    <n v="1476"/>
    <x v="0"/>
    <x v="0"/>
    <n v="0"/>
    <n v="1"/>
    <x v="2"/>
  </r>
  <r>
    <s v="5704-BZLQ"/>
    <s v="No"/>
    <x v="48"/>
    <n v="19"/>
    <n v="52.5"/>
    <n v="0"/>
    <n v="0"/>
    <s v="No"/>
    <x v="0"/>
    <n v="0"/>
    <n v="0"/>
    <n v="6"/>
    <x v="0"/>
    <n v="0"/>
    <x v="6"/>
    <s v="328-4231"/>
    <s v="Female"/>
    <x v="49"/>
    <s v="No"/>
    <s v="No"/>
    <s v="Yes"/>
    <x v="0"/>
    <n v="6"/>
    <s v="No"/>
    <x v="0"/>
    <s v="Direct Debit"/>
    <n v="16"/>
    <n v="75"/>
    <x v="0"/>
    <x v="0"/>
    <n v="0"/>
    <n v="1"/>
    <x v="1"/>
  </r>
  <r>
    <s v="0231-AWDK"/>
    <s v="No"/>
    <x v="1"/>
    <n v="123"/>
    <n v="228.2"/>
    <n v="0"/>
    <n v="0"/>
    <s v="No"/>
    <x v="0"/>
    <n v="0"/>
    <n v="2"/>
    <n v="15"/>
    <x v="0"/>
    <n v="0"/>
    <x v="9"/>
    <s v="413-9055"/>
    <s v="Female"/>
    <x v="4"/>
    <s v="Yes"/>
    <s v="No"/>
    <s v="Yes"/>
    <x v="1"/>
    <n v="2"/>
    <s v="Yes"/>
    <x v="0"/>
    <s v="Credit Card"/>
    <n v="31"/>
    <n v="995"/>
    <x v="0"/>
    <x v="0"/>
    <n v="0"/>
    <n v="1"/>
    <x v="2"/>
  </r>
  <r>
    <s v="0996-JJUB"/>
    <s v="No"/>
    <x v="52"/>
    <n v="67"/>
    <n v="152.80000000000001"/>
    <n v="0"/>
    <n v="0"/>
    <s v="No"/>
    <x v="0"/>
    <n v="0"/>
    <n v="0"/>
    <n v="24"/>
    <x v="0"/>
    <n v="0"/>
    <x v="49"/>
    <s v="351-1466"/>
    <s v="Female"/>
    <x v="23"/>
    <s v="Yes"/>
    <s v="No"/>
    <s v="Yes"/>
    <x v="1"/>
    <n v="2"/>
    <s v="No"/>
    <x v="0"/>
    <s v="Direct Debit"/>
    <n v="44"/>
    <n v="955"/>
    <x v="0"/>
    <x v="0"/>
    <n v="0"/>
    <n v="1"/>
    <x v="2"/>
  </r>
  <r>
    <s v="6162-NRDG"/>
    <s v="No"/>
    <x v="2"/>
    <n v="141"/>
    <n v="443.2"/>
    <n v="0"/>
    <n v="0"/>
    <s v="No"/>
    <x v="0"/>
    <n v="0"/>
    <n v="0"/>
    <n v="0"/>
    <x v="1"/>
    <n v="0"/>
    <x v="7"/>
    <s v="408-6676"/>
    <s v="Female"/>
    <x v="48"/>
    <s v="No"/>
    <s v="No"/>
    <s v="Yes"/>
    <x v="0"/>
    <n v="5"/>
    <s v="No"/>
    <x v="2"/>
    <s v="Direct Debit"/>
    <n v="8"/>
    <n v="376"/>
    <x v="0"/>
    <x v="0"/>
    <n v="0"/>
    <n v="1"/>
    <x v="0"/>
  </r>
  <r>
    <s v="3643-OMJE"/>
    <s v="No"/>
    <x v="20"/>
    <n v="41"/>
    <n v="134.5"/>
    <n v="0"/>
    <n v="0"/>
    <s v="No"/>
    <x v="0"/>
    <n v="0"/>
    <n v="0"/>
    <n v="0"/>
    <x v="1"/>
    <n v="0"/>
    <x v="29"/>
    <s v="404-9754"/>
    <s v="Male"/>
    <x v="21"/>
    <s v="No"/>
    <s v="No"/>
    <s v="Yes"/>
    <x v="0"/>
    <n v="2"/>
    <s v="No"/>
    <x v="0"/>
    <s v="Credit Card"/>
    <n v="6"/>
    <n v="79"/>
    <x v="0"/>
    <x v="0"/>
    <n v="0"/>
    <n v="1"/>
    <x v="0"/>
  </r>
  <r>
    <s v="2210-AYWZ"/>
    <s v="No"/>
    <x v="10"/>
    <n v="462"/>
    <n v="754.3"/>
    <n v="0"/>
    <n v="0"/>
    <s v="No"/>
    <x v="0"/>
    <n v="0"/>
    <n v="2"/>
    <n v="12"/>
    <x v="0"/>
    <n v="0"/>
    <x v="22"/>
    <s v="405-9233"/>
    <s v="Female"/>
    <x v="26"/>
    <s v="No"/>
    <s v="No"/>
    <s v="Yes"/>
    <x v="0"/>
    <n v="4"/>
    <s v="No"/>
    <x v="2"/>
    <s v="Direct Debit"/>
    <n v="29"/>
    <n v="1982"/>
    <x v="0"/>
    <x v="0"/>
    <n v="0"/>
    <n v="1"/>
    <x v="2"/>
  </r>
  <r>
    <s v="6445-OOXX"/>
    <s v="No"/>
    <x v="33"/>
    <n v="254"/>
    <n v="572.29999999999995"/>
    <n v="0"/>
    <n v="0"/>
    <s v="No"/>
    <x v="0"/>
    <n v="0"/>
    <n v="2"/>
    <n v="6"/>
    <x v="0"/>
    <n v="0"/>
    <x v="0"/>
    <s v="418-3135"/>
    <s v="Female"/>
    <x v="40"/>
    <s v="No"/>
    <s v="No"/>
    <s v="Yes"/>
    <x v="0"/>
    <n v="6"/>
    <s v="Yes"/>
    <x v="2"/>
    <s v="Direct Debit"/>
    <n v="53"/>
    <n v="3348"/>
    <x v="0"/>
    <x v="0"/>
    <n v="0"/>
    <n v="1"/>
    <x v="1"/>
  </r>
  <r>
    <s v="2336-NRFH"/>
    <s v="No"/>
    <x v="54"/>
    <n v="126"/>
    <n v="323.2"/>
    <n v="0"/>
    <n v="0"/>
    <s v="No"/>
    <x v="0"/>
    <n v="0"/>
    <n v="2"/>
    <n v="2"/>
    <x v="0"/>
    <n v="0"/>
    <x v="7"/>
    <s v="355-1019"/>
    <s v="Male"/>
    <x v="1"/>
    <s v="No"/>
    <s v="No"/>
    <s v="Yes"/>
    <x v="0"/>
    <n v="6"/>
    <s v="Yes"/>
    <x v="0"/>
    <s v="Direct Debit"/>
    <n v="24"/>
    <n v="1311"/>
    <x v="0"/>
    <x v="0"/>
    <n v="0"/>
    <n v="1"/>
    <x v="0"/>
  </r>
  <r>
    <s v="5817-LVPK"/>
    <s v="No"/>
    <x v="55"/>
    <n v="29"/>
    <n v="72.8"/>
    <n v="0"/>
    <n v="0"/>
    <s v="No"/>
    <x v="0"/>
    <n v="0"/>
    <n v="0"/>
    <n v="11"/>
    <x v="0"/>
    <n v="0"/>
    <x v="29"/>
    <s v="363-3818"/>
    <s v="Male"/>
    <x v="35"/>
    <s v="No"/>
    <s v="No"/>
    <s v="Yes"/>
    <x v="0"/>
    <n v="3"/>
    <s v="Yes"/>
    <x v="0"/>
    <s v="Direct Debit"/>
    <n v="24"/>
    <n v="287"/>
    <x v="0"/>
    <x v="0"/>
    <n v="0"/>
    <n v="1"/>
    <x v="2"/>
  </r>
  <r>
    <s v="1922-BAAB"/>
    <s v="No"/>
    <x v="13"/>
    <n v="78"/>
    <n v="169.6"/>
    <n v="0"/>
    <n v="0"/>
    <s v="No"/>
    <x v="0"/>
    <n v="0"/>
    <n v="1"/>
    <n v="6"/>
    <x v="0"/>
    <n v="0"/>
    <x v="12"/>
    <s v="360-6416"/>
    <s v="Female"/>
    <x v="50"/>
    <s v="No"/>
    <s v="No"/>
    <s v="Yes"/>
    <x v="0"/>
    <n v="5"/>
    <s v="No"/>
    <x v="0"/>
    <s v="Credit Card"/>
    <n v="18"/>
    <n v="522"/>
    <x v="0"/>
    <x v="0"/>
    <n v="0"/>
    <n v="1"/>
    <x v="1"/>
  </r>
  <r>
    <s v="8711-UEOJ"/>
    <s v="No"/>
    <x v="26"/>
    <n v="403"/>
    <n v="946.7"/>
    <n v="0"/>
    <n v="0"/>
    <s v="No"/>
    <x v="0"/>
    <n v="0"/>
    <n v="1"/>
    <n v="7"/>
    <x v="0"/>
    <n v="0"/>
    <x v="6"/>
    <s v="391-1793"/>
    <s v="Male"/>
    <x v="3"/>
    <s v="No"/>
    <s v="No"/>
    <s v="Yes"/>
    <x v="0"/>
    <n v="4"/>
    <s v="Yes"/>
    <x v="2"/>
    <s v="Credit Card"/>
    <n v="54"/>
    <n v="3416"/>
    <x v="0"/>
    <x v="0"/>
    <n v="0"/>
    <n v="1"/>
    <x v="1"/>
  </r>
  <r>
    <s v="1697-RBEN"/>
    <s v="No"/>
    <x v="16"/>
    <n v="365"/>
    <n v="798.1"/>
    <n v="0"/>
    <n v="0"/>
    <s v="No"/>
    <x v="0"/>
    <n v="0"/>
    <n v="2"/>
    <n v="7"/>
    <x v="0"/>
    <n v="0"/>
    <x v="36"/>
    <s v="382-4952"/>
    <s v="Female"/>
    <x v="55"/>
    <s v="No"/>
    <s v="Yes"/>
    <s v="Yes"/>
    <x v="2"/>
    <n v="3"/>
    <s v="Yes"/>
    <x v="2"/>
    <s v="Direct Debit"/>
    <n v="52"/>
    <n v="3806"/>
    <x v="0"/>
    <x v="0"/>
    <n v="0"/>
    <n v="1"/>
    <x v="1"/>
  </r>
  <r>
    <s v="7094-ARLD"/>
    <s v="No"/>
    <x v="15"/>
    <n v="10"/>
    <n v="26.5"/>
    <n v="0"/>
    <n v="0"/>
    <s v="No"/>
    <x v="0"/>
    <n v="0"/>
    <n v="1"/>
    <n v="2"/>
    <x v="0"/>
    <n v="0"/>
    <x v="0"/>
    <s v="363-8424"/>
    <s v="Male"/>
    <x v="16"/>
    <s v="No"/>
    <s v="No"/>
    <s v="Yes"/>
    <x v="0"/>
    <n v="4"/>
    <s v="No"/>
    <x v="0"/>
    <s v="Direct Debit"/>
    <n v="28"/>
    <n v="62"/>
    <x v="0"/>
    <x v="0"/>
    <n v="0"/>
    <n v="1"/>
    <x v="0"/>
  </r>
  <r>
    <s v="0689-NSNP"/>
    <s v="No"/>
    <x v="48"/>
    <n v="7"/>
    <n v="20"/>
    <n v="0"/>
    <n v="0"/>
    <s v="No"/>
    <x v="0"/>
    <n v="0"/>
    <n v="0"/>
    <n v="13"/>
    <x v="0"/>
    <n v="0"/>
    <x v="5"/>
    <s v="408-8910"/>
    <s v="Female"/>
    <x v="20"/>
    <s v="No"/>
    <s v="No"/>
    <s v="Yes"/>
    <x v="0"/>
    <n v="6"/>
    <s v="No"/>
    <x v="0"/>
    <s v="Credit Card"/>
    <n v="8"/>
    <n v="39"/>
    <x v="0"/>
    <x v="0"/>
    <n v="0"/>
    <n v="1"/>
    <x v="2"/>
  </r>
  <r>
    <s v="3585-TZSY"/>
    <s v="No"/>
    <x v="24"/>
    <n v="58"/>
    <n v="214"/>
    <n v="0"/>
    <n v="0"/>
    <s v="No"/>
    <x v="0"/>
    <n v="0"/>
    <n v="2"/>
    <n v="10"/>
    <x v="0"/>
    <n v="0"/>
    <x v="5"/>
    <s v="328-2647"/>
    <s v="Female"/>
    <x v="53"/>
    <s v="Yes"/>
    <s v="No"/>
    <s v="Yes"/>
    <x v="1"/>
    <n v="5"/>
    <s v="No"/>
    <x v="0"/>
    <s v="Direct Debit"/>
    <n v="26"/>
    <n v="1098"/>
    <x v="0"/>
    <x v="0"/>
    <n v="0"/>
    <n v="1"/>
    <x v="1"/>
  </r>
  <r>
    <s v="8453-BHKZ"/>
    <s v="No"/>
    <x v="0"/>
    <n v="5"/>
    <n v="15"/>
    <n v="0"/>
    <n v="0"/>
    <s v="No"/>
    <x v="0"/>
    <n v="0"/>
    <n v="0"/>
    <n v="10"/>
    <x v="1"/>
    <n v="29"/>
    <x v="8"/>
    <s v="338-9950"/>
    <s v="Female"/>
    <x v="58"/>
    <s v="No"/>
    <s v="No"/>
    <s v="Yes"/>
    <x v="0"/>
    <n v="2"/>
    <s v="No"/>
    <x v="0"/>
    <s v="Credit Card"/>
    <n v="12"/>
    <n v="12"/>
    <x v="0"/>
    <x v="0"/>
    <n v="0"/>
    <n v="1"/>
    <x v="1"/>
  </r>
  <r>
    <s v="3756-YUZM"/>
    <s v="No"/>
    <x v="10"/>
    <n v="108"/>
    <n v="277.60000000000002"/>
    <n v="414"/>
    <n v="565.79999999999995"/>
    <s v="Yes"/>
    <x v="1"/>
    <n v="0"/>
    <n v="0"/>
    <n v="0"/>
    <x v="1"/>
    <n v="0"/>
    <x v="13"/>
    <s v="398-5970"/>
    <s v="Female"/>
    <x v="17"/>
    <s v="Yes"/>
    <s v="No"/>
    <s v="Yes"/>
    <x v="1"/>
    <n v="2"/>
    <s v="No"/>
    <x v="2"/>
    <s v="Credit Card"/>
    <n v="9"/>
    <n v="653"/>
    <x v="0"/>
    <x v="0"/>
    <n v="0"/>
    <n v="1"/>
    <x v="0"/>
  </r>
  <r>
    <s v="5102-HJVC"/>
    <s v="No"/>
    <x v="75"/>
    <n v="210"/>
    <n v="514.4"/>
    <n v="0"/>
    <n v="0"/>
    <s v="No"/>
    <x v="0"/>
    <n v="0"/>
    <n v="0"/>
    <n v="15"/>
    <x v="0"/>
    <n v="0"/>
    <x v="0"/>
    <s v="379-7215"/>
    <s v="Male"/>
    <x v="58"/>
    <s v="No"/>
    <s v="No"/>
    <s v="Yes"/>
    <x v="0"/>
    <n v="3"/>
    <s v="Yes"/>
    <x v="0"/>
    <s v="Direct Debit"/>
    <n v="45"/>
    <n v="1667"/>
    <x v="0"/>
    <x v="0"/>
    <n v="0"/>
    <n v="1"/>
    <x v="2"/>
  </r>
  <r>
    <s v="3204-PDEE"/>
    <s v="No"/>
    <x v="19"/>
    <n v="80"/>
    <n v="244.3"/>
    <n v="0"/>
    <n v="0"/>
    <s v="No"/>
    <x v="0"/>
    <n v="0"/>
    <n v="1"/>
    <n v="0"/>
    <x v="1"/>
    <n v="0"/>
    <x v="45"/>
    <s v="338-1815"/>
    <s v="Male"/>
    <x v="39"/>
    <s v="No"/>
    <s v="No"/>
    <s v="Yes"/>
    <x v="0"/>
    <n v="6"/>
    <s v="No"/>
    <x v="2"/>
    <s v="Credit Card"/>
    <n v="9"/>
    <n v="576"/>
    <x v="0"/>
    <x v="0"/>
    <n v="0"/>
    <n v="1"/>
    <x v="0"/>
  </r>
  <r>
    <s v="2014-ZPUN"/>
    <s v="No"/>
    <x v="60"/>
    <n v="353"/>
    <n v="1004.7"/>
    <n v="0"/>
    <n v="0"/>
    <s v="No"/>
    <x v="0"/>
    <n v="0"/>
    <n v="1"/>
    <n v="9"/>
    <x v="0"/>
    <n v="0"/>
    <x v="43"/>
    <s v="346-4360"/>
    <s v="Female"/>
    <x v="44"/>
    <s v="No"/>
    <s v="No"/>
    <s v="Yes"/>
    <x v="0"/>
    <n v="4"/>
    <s v="No"/>
    <x v="2"/>
    <s v="Credit Card"/>
    <n v="35"/>
    <n v="2359"/>
    <x v="0"/>
    <x v="0"/>
    <n v="0"/>
    <n v="1"/>
    <x v="1"/>
  </r>
  <r>
    <s v="8477-AANG"/>
    <s v="No"/>
    <x v="14"/>
    <n v="250"/>
    <n v="641.1"/>
    <n v="0"/>
    <n v="0"/>
    <s v="No"/>
    <x v="0"/>
    <n v="0"/>
    <n v="0"/>
    <n v="3"/>
    <x v="0"/>
    <n v="0"/>
    <x v="28"/>
    <s v="389-2477"/>
    <s v="Male"/>
    <x v="28"/>
    <s v="No"/>
    <s v="No"/>
    <s v="Yes"/>
    <x v="0"/>
    <n v="5"/>
    <s v="No"/>
    <x v="0"/>
    <s v="Direct Debit"/>
    <n v="42"/>
    <n v="3018"/>
    <x v="0"/>
    <x v="0"/>
    <n v="0"/>
    <n v="1"/>
    <x v="0"/>
  </r>
  <r>
    <s v="4752-IVNS"/>
    <s v="No"/>
    <x v="59"/>
    <n v="167"/>
    <n v="361.8"/>
    <n v="0"/>
    <n v="0"/>
    <s v="No"/>
    <x v="0"/>
    <n v="0"/>
    <n v="1"/>
    <n v="25"/>
    <x v="0"/>
    <n v="0"/>
    <x v="41"/>
    <s v="406-8037"/>
    <s v="Female"/>
    <x v="38"/>
    <s v="No"/>
    <s v="No"/>
    <s v="Yes"/>
    <x v="0"/>
    <n v="2"/>
    <s v="Yes"/>
    <x v="0"/>
    <s v="Credit Card"/>
    <n v="40"/>
    <n v="903"/>
    <x v="0"/>
    <x v="0"/>
    <n v="0"/>
    <n v="1"/>
    <x v="2"/>
  </r>
  <r>
    <s v="4960-TQGX"/>
    <s v="No"/>
    <x v="66"/>
    <n v="44"/>
    <n v="113.5"/>
    <n v="0"/>
    <n v="0"/>
    <s v="No"/>
    <x v="0"/>
    <n v="0"/>
    <n v="2"/>
    <n v="0"/>
    <x v="1"/>
    <n v="0"/>
    <x v="48"/>
    <s v="382-9138"/>
    <s v="Male"/>
    <x v="2"/>
    <s v="No"/>
    <s v="No"/>
    <s v="Yes"/>
    <x v="0"/>
    <n v="6"/>
    <s v="No"/>
    <x v="0"/>
    <s v="Credit Card"/>
    <n v="9"/>
    <n v="165"/>
    <x v="0"/>
    <x v="0"/>
    <n v="0"/>
    <n v="1"/>
    <x v="0"/>
  </r>
  <r>
    <s v="4522-SXNA"/>
    <s v="No"/>
    <x v="35"/>
    <n v="155"/>
    <n v="385.9"/>
    <n v="0"/>
    <n v="0"/>
    <s v="No"/>
    <x v="0"/>
    <n v="0"/>
    <n v="2"/>
    <n v="3"/>
    <x v="0"/>
    <n v="0"/>
    <x v="46"/>
    <s v="419-3196"/>
    <s v="Female"/>
    <x v="3"/>
    <s v="No"/>
    <s v="No"/>
    <s v="Yes"/>
    <x v="0"/>
    <n v="2"/>
    <s v="No"/>
    <x v="0"/>
    <s v="Credit Card"/>
    <n v="8"/>
    <n v="388"/>
    <x v="0"/>
    <x v="0"/>
    <n v="0"/>
    <n v="1"/>
    <x v="0"/>
  </r>
  <r>
    <s v="5348-NDMK"/>
    <s v="No"/>
    <x v="35"/>
    <n v="131"/>
    <n v="385.4"/>
    <n v="0"/>
    <n v="0"/>
    <s v="No"/>
    <x v="0"/>
    <n v="0"/>
    <n v="2"/>
    <n v="0"/>
    <x v="1"/>
    <n v="0"/>
    <x v="47"/>
    <s v="411-6211"/>
    <s v="Female"/>
    <x v="20"/>
    <s v="No"/>
    <s v="No"/>
    <s v="Yes"/>
    <x v="0"/>
    <n v="2"/>
    <s v="No"/>
    <x v="2"/>
    <s v="Credit Card"/>
    <n v="6"/>
    <n v="292"/>
    <x v="0"/>
    <x v="0"/>
    <n v="0"/>
    <n v="1"/>
    <x v="0"/>
  </r>
  <r>
    <s v="1600-FKBH"/>
    <s v="No"/>
    <x v="37"/>
    <n v="40"/>
    <n v="135.4"/>
    <n v="0"/>
    <n v="0"/>
    <s v="No"/>
    <x v="0"/>
    <n v="0"/>
    <n v="2"/>
    <n v="0"/>
    <x v="1"/>
    <n v="0"/>
    <x v="30"/>
    <s v="416-4464"/>
    <s v="Male"/>
    <x v="9"/>
    <s v="No"/>
    <s v="No"/>
    <s v="Yes"/>
    <x v="0"/>
    <n v="6"/>
    <s v="No"/>
    <x v="0"/>
    <s v="Credit Card"/>
    <n v="11"/>
    <n v="99"/>
    <x v="0"/>
    <x v="0"/>
    <n v="0"/>
    <n v="1"/>
    <x v="0"/>
  </r>
  <r>
    <s v="3681-KHKM"/>
    <s v="No"/>
    <x v="5"/>
    <n v="26"/>
    <n v="69.900000000000006"/>
    <n v="0"/>
    <n v="0"/>
    <s v="No"/>
    <x v="0"/>
    <n v="0"/>
    <n v="0"/>
    <n v="10"/>
    <x v="0"/>
    <n v="0"/>
    <x v="22"/>
    <s v="382-6438"/>
    <s v="Male"/>
    <x v="6"/>
    <s v="Yes"/>
    <s v="No"/>
    <s v="Yes"/>
    <x v="1"/>
    <n v="3"/>
    <s v="Yes"/>
    <x v="0"/>
    <s v="Credit Card"/>
    <n v="23"/>
    <n v="409"/>
    <x v="0"/>
    <x v="0"/>
    <n v="0"/>
    <n v="1"/>
    <x v="1"/>
  </r>
  <r>
    <s v="9601-JEJI"/>
    <s v="No"/>
    <x v="49"/>
    <n v="104"/>
    <n v="268"/>
    <n v="0"/>
    <n v="0"/>
    <s v="No"/>
    <x v="0"/>
    <n v="0"/>
    <n v="2"/>
    <n v="0"/>
    <x v="1"/>
    <n v="0"/>
    <x v="46"/>
    <s v="342-1702"/>
    <s v="Male"/>
    <x v="24"/>
    <s v="No"/>
    <s v="No"/>
    <s v="Yes"/>
    <x v="0"/>
    <n v="3"/>
    <s v="No"/>
    <x v="2"/>
    <s v="Credit Card"/>
    <n v="8"/>
    <n v="258"/>
    <x v="0"/>
    <x v="0"/>
    <n v="0"/>
    <n v="1"/>
    <x v="0"/>
  </r>
  <r>
    <s v="0322-RXIS"/>
    <s v="No"/>
    <x v="21"/>
    <n v="186"/>
    <n v="551.9"/>
    <n v="0"/>
    <n v="0"/>
    <s v="No"/>
    <x v="0"/>
    <n v="0"/>
    <n v="3"/>
    <n v="17"/>
    <x v="1"/>
    <n v="30"/>
    <x v="32"/>
    <s v="335-2967"/>
    <s v="Male"/>
    <x v="12"/>
    <s v="Yes"/>
    <s v="No"/>
    <s v="Yes"/>
    <x v="1"/>
    <n v="4"/>
    <s v="Yes"/>
    <x v="1"/>
    <s v="Credit Card"/>
    <n v="35"/>
    <n v="1623"/>
    <x v="0"/>
    <x v="0"/>
    <n v="0"/>
    <n v="1"/>
    <x v="2"/>
  </r>
  <r>
    <s v="1404-SCEM"/>
    <s v="No"/>
    <x v="52"/>
    <n v="117"/>
    <n v="290.39999999999998"/>
    <n v="22"/>
    <n v="215.6"/>
    <s v="Yes"/>
    <x v="1"/>
    <n v="0"/>
    <n v="0"/>
    <n v="7"/>
    <x v="0"/>
    <n v="0"/>
    <x v="9"/>
    <s v="346-2020"/>
    <s v="Female"/>
    <x v="26"/>
    <s v="No"/>
    <s v="No"/>
    <s v="Yes"/>
    <x v="0"/>
    <n v="5"/>
    <s v="No"/>
    <x v="0"/>
    <s v="Direct Debit"/>
    <n v="40"/>
    <n v="895"/>
    <x v="0"/>
    <x v="0"/>
    <n v="0"/>
    <n v="1"/>
    <x v="1"/>
  </r>
  <r>
    <s v="3904-NTTN"/>
    <s v="No"/>
    <x v="67"/>
    <n v="309"/>
    <n v="922.1"/>
    <n v="0"/>
    <n v="0"/>
    <s v="No"/>
    <x v="0"/>
    <n v="0"/>
    <n v="1"/>
    <n v="0"/>
    <x v="1"/>
    <n v="0"/>
    <x v="31"/>
    <s v="329-6144"/>
    <s v="Female"/>
    <x v="44"/>
    <s v="No"/>
    <s v="No"/>
    <s v="Yes"/>
    <x v="0"/>
    <n v="5"/>
    <s v="No"/>
    <x v="2"/>
    <s v="Credit Card"/>
    <n v="9"/>
    <n v="518"/>
    <x v="0"/>
    <x v="0"/>
    <n v="0"/>
    <n v="1"/>
    <x v="0"/>
  </r>
  <r>
    <s v="9285-UQUX"/>
    <s v="No"/>
    <x v="71"/>
    <n v="211"/>
    <n v="446.1"/>
    <n v="0"/>
    <n v="0"/>
    <s v="No"/>
    <x v="0"/>
    <n v="0"/>
    <n v="1"/>
    <n v="10"/>
    <x v="0"/>
    <n v="0"/>
    <x v="39"/>
    <s v="394-9942"/>
    <s v="Male"/>
    <x v="43"/>
    <s v="No"/>
    <s v="Yes"/>
    <s v="Yes"/>
    <x v="2"/>
    <n v="2"/>
    <s v="Yes"/>
    <x v="0"/>
    <s v="Credit Card"/>
    <n v="34"/>
    <n v="1393"/>
    <x v="0"/>
    <x v="0"/>
    <n v="0"/>
    <n v="1"/>
    <x v="1"/>
  </r>
  <r>
    <s v="7608-FAOY"/>
    <s v="No"/>
    <x v="53"/>
    <n v="42"/>
    <n v="125.7"/>
    <n v="0"/>
    <n v="0"/>
    <s v="No"/>
    <x v="0"/>
    <n v="0"/>
    <n v="1"/>
    <n v="3"/>
    <x v="0"/>
    <n v="0"/>
    <x v="3"/>
    <s v="348-5767"/>
    <s v="Male"/>
    <x v="54"/>
    <s v="No"/>
    <s v="No"/>
    <s v="Yes"/>
    <x v="0"/>
    <n v="6"/>
    <s v="No"/>
    <x v="0"/>
    <s v="Direct Debit"/>
    <n v="28"/>
    <n v="439"/>
    <x v="0"/>
    <x v="0"/>
    <n v="0"/>
    <n v="1"/>
    <x v="0"/>
  </r>
  <r>
    <s v="9032-SVAM"/>
    <s v="No"/>
    <x v="55"/>
    <n v="42"/>
    <n v="98.6"/>
    <n v="0"/>
    <n v="0"/>
    <s v="No"/>
    <x v="0"/>
    <n v="0"/>
    <n v="0"/>
    <n v="0"/>
    <x v="1"/>
    <n v="0"/>
    <x v="14"/>
    <s v="373-3549"/>
    <s v="Male"/>
    <x v="9"/>
    <s v="No"/>
    <s v="No"/>
    <s v="Yes"/>
    <x v="0"/>
    <n v="5"/>
    <s v="No"/>
    <x v="2"/>
    <s v="Direct Debit"/>
    <n v="7"/>
    <n v="86"/>
    <x v="0"/>
    <x v="0"/>
    <n v="0"/>
    <n v="1"/>
    <x v="0"/>
  </r>
  <r>
    <s v="8658-JVSG"/>
    <s v="No"/>
    <x v="5"/>
    <n v="79"/>
    <n v="203.3"/>
    <n v="0"/>
    <n v="0"/>
    <s v="No"/>
    <x v="0"/>
    <n v="0"/>
    <n v="2"/>
    <n v="0"/>
    <x v="1"/>
    <n v="0"/>
    <x v="1"/>
    <s v="347-6393"/>
    <s v="Male"/>
    <x v="6"/>
    <s v="Yes"/>
    <s v="No"/>
    <s v="Yes"/>
    <x v="1"/>
    <n v="5"/>
    <s v="No"/>
    <x v="0"/>
    <s v="Direct Debit"/>
    <n v="8"/>
    <n v="139"/>
    <x v="0"/>
    <x v="0"/>
    <n v="0"/>
    <n v="1"/>
    <x v="0"/>
  </r>
  <r>
    <s v="1669-JKIX"/>
    <s v="No"/>
    <x v="74"/>
    <n v="13"/>
    <n v="39.5"/>
    <n v="0"/>
    <n v="0"/>
    <s v="No"/>
    <x v="0"/>
    <n v="0"/>
    <n v="1"/>
    <n v="0"/>
    <x v="1"/>
    <n v="0"/>
    <x v="25"/>
    <s v="329-2045"/>
    <s v="Male"/>
    <x v="22"/>
    <s v="Yes"/>
    <s v="No"/>
    <s v="Yes"/>
    <x v="1"/>
    <n v="2"/>
    <s v="No"/>
    <x v="0"/>
    <s v="Credit Card"/>
    <n v="9"/>
    <n v="62"/>
    <x v="0"/>
    <x v="0"/>
    <n v="0"/>
    <n v="1"/>
    <x v="0"/>
  </r>
  <r>
    <s v="5091-MWSX"/>
    <s v="No"/>
    <x v="7"/>
    <n v="75"/>
    <n v="201.8"/>
    <n v="200"/>
    <n v="312.5"/>
    <s v="Yes"/>
    <x v="1"/>
    <n v="0"/>
    <n v="2"/>
    <n v="0"/>
    <x v="1"/>
    <n v="0"/>
    <x v="25"/>
    <s v="339-9798"/>
    <s v="Female"/>
    <x v="8"/>
    <s v="No"/>
    <s v="No"/>
    <s v="Yes"/>
    <x v="0"/>
    <n v="6"/>
    <s v="No"/>
    <x v="2"/>
    <s v="Paper Check"/>
    <n v="9"/>
    <n v="228"/>
    <x v="0"/>
    <x v="0"/>
    <n v="0"/>
    <n v="1"/>
    <x v="0"/>
  </r>
  <r>
    <s v="5781-BPAE"/>
    <s v="No"/>
    <x v="10"/>
    <n v="323"/>
    <n v="968.6"/>
    <n v="69"/>
    <n v="683.1"/>
    <s v="Yes"/>
    <x v="1"/>
    <n v="0"/>
    <n v="2"/>
    <n v="10"/>
    <x v="0"/>
    <n v="0"/>
    <x v="46"/>
    <s v="329-9667"/>
    <s v="Male"/>
    <x v="18"/>
    <s v="No"/>
    <s v="No"/>
    <s v="Yes"/>
    <x v="0"/>
    <n v="2"/>
    <s v="Yes"/>
    <x v="2"/>
    <s v="Credit Card"/>
    <n v="49"/>
    <n v="3394"/>
    <x v="0"/>
    <x v="0"/>
    <n v="0"/>
    <n v="1"/>
    <x v="1"/>
  </r>
  <r>
    <s v="9407-RLKQ"/>
    <s v="No"/>
    <x v="23"/>
    <n v="279"/>
    <n v="926.7"/>
    <n v="0"/>
    <n v="0"/>
    <s v="No"/>
    <x v="0"/>
    <n v="0"/>
    <n v="0"/>
    <n v="0"/>
    <x v="1"/>
    <n v="0"/>
    <x v="31"/>
    <s v="337-9710"/>
    <s v="Male"/>
    <x v="7"/>
    <s v="No"/>
    <s v="No"/>
    <s v="Yes"/>
    <x v="0"/>
    <n v="4"/>
    <s v="No"/>
    <x v="2"/>
    <s v="Credit Card"/>
    <n v="6"/>
    <n v="376"/>
    <x v="0"/>
    <x v="0"/>
    <n v="0"/>
    <n v="1"/>
    <x v="0"/>
  </r>
  <r>
    <s v="9076-TOUJ"/>
    <s v="No"/>
    <x v="6"/>
    <n v="248"/>
    <n v="626.1"/>
    <n v="0"/>
    <n v="0"/>
    <s v="No"/>
    <x v="0"/>
    <n v="0"/>
    <n v="1"/>
    <n v="6"/>
    <x v="0"/>
    <n v="0"/>
    <x v="7"/>
    <s v="343-2465"/>
    <s v="Male"/>
    <x v="37"/>
    <s v="No"/>
    <s v="No"/>
    <s v="Yes"/>
    <x v="0"/>
    <n v="4"/>
    <s v="Yes"/>
    <x v="2"/>
    <s v="Direct Debit"/>
    <n v="43"/>
    <n v="2464"/>
    <x v="0"/>
    <x v="0"/>
    <n v="0"/>
    <n v="1"/>
    <x v="1"/>
  </r>
  <r>
    <s v="9098-PGCY"/>
    <s v="No"/>
    <x v="24"/>
    <n v="122"/>
    <n v="475.5"/>
    <n v="0"/>
    <n v="0"/>
    <s v="No"/>
    <x v="0"/>
    <n v="0"/>
    <n v="2"/>
    <n v="0"/>
    <x v="1"/>
    <n v="0"/>
    <x v="33"/>
    <s v="327-8495"/>
    <s v="Male"/>
    <x v="20"/>
    <s v="No"/>
    <s v="No"/>
    <s v="Yes"/>
    <x v="0"/>
    <n v="3"/>
    <s v="No"/>
    <x v="2"/>
    <s v="Credit Card"/>
    <n v="10"/>
    <n v="429"/>
    <x v="0"/>
    <x v="0"/>
    <n v="0"/>
    <n v="1"/>
    <x v="0"/>
  </r>
  <r>
    <s v="6441-WQBK"/>
    <s v="No"/>
    <x v="8"/>
    <n v="520"/>
    <n v="1124.4000000000001"/>
    <n v="0"/>
    <n v="0"/>
    <s v="No"/>
    <x v="0"/>
    <n v="0"/>
    <n v="0"/>
    <n v="0"/>
    <x v="1"/>
    <n v="0"/>
    <x v="4"/>
    <s v="331-8462"/>
    <s v="Male"/>
    <x v="23"/>
    <s v="Yes"/>
    <s v="No"/>
    <s v="Yes"/>
    <x v="1"/>
    <n v="3"/>
    <s v="No"/>
    <x v="2"/>
    <s v="Direct Debit"/>
    <n v="7"/>
    <n v="490"/>
    <x v="0"/>
    <x v="0"/>
    <n v="0"/>
    <n v="1"/>
    <x v="0"/>
  </r>
  <r>
    <s v="3517-JBTY"/>
    <s v="No"/>
    <x v="66"/>
    <n v="61"/>
    <n v="246"/>
    <n v="0"/>
    <n v="0"/>
    <s v="No"/>
    <x v="0"/>
    <n v="0"/>
    <n v="1"/>
    <n v="0"/>
    <x v="1"/>
    <n v="0"/>
    <x v="1"/>
    <s v="375-5414"/>
    <s v="Female"/>
    <x v="30"/>
    <s v="No"/>
    <s v="No"/>
    <s v="Yes"/>
    <x v="0"/>
    <n v="2"/>
    <s v="No"/>
    <x v="0"/>
    <s v="Paper Check"/>
    <n v="6"/>
    <n v="119"/>
    <x v="0"/>
    <x v="0"/>
    <n v="0"/>
    <n v="1"/>
    <x v="0"/>
  </r>
  <r>
    <s v="2694-HBQG"/>
    <s v="No"/>
    <x v="45"/>
    <n v="183"/>
    <n v="522.70000000000005"/>
    <n v="0"/>
    <n v="0"/>
    <s v="No"/>
    <x v="0"/>
    <n v="0"/>
    <n v="1"/>
    <n v="0"/>
    <x v="1"/>
    <n v="0"/>
    <x v="30"/>
    <s v="418-1775"/>
    <s v="Male"/>
    <x v="43"/>
    <s v="No"/>
    <s v="Yes"/>
    <s v="Yes"/>
    <x v="2"/>
    <n v="6"/>
    <s v="No"/>
    <x v="2"/>
    <s v="Paper Check"/>
    <n v="9"/>
    <n v="462"/>
    <x v="0"/>
    <x v="0"/>
    <n v="0"/>
    <n v="1"/>
    <x v="0"/>
  </r>
  <r>
    <s v="0892-ANDH"/>
    <s v="No"/>
    <x v="63"/>
    <n v="233"/>
    <n v="718.5"/>
    <n v="144"/>
    <n v="792"/>
    <s v="Yes"/>
    <x v="1"/>
    <n v="0"/>
    <n v="2"/>
    <n v="17"/>
    <x v="0"/>
    <n v="0"/>
    <x v="48"/>
    <s v="365-7774"/>
    <s v="Male"/>
    <x v="22"/>
    <s v="Yes"/>
    <s v="No"/>
    <s v="Yes"/>
    <x v="1"/>
    <n v="6"/>
    <s v="Yes"/>
    <x v="1"/>
    <s v="Credit Card"/>
    <n v="38"/>
    <n v="2717"/>
    <x v="0"/>
    <x v="0"/>
    <n v="0"/>
    <n v="1"/>
    <x v="2"/>
  </r>
  <r>
    <s v="6039-WMCY"/>
    <s v="No"/>
    <x v="32"/>
    <n v="53"/>
    <n v="163.19999999999999"/>
    <n v="0"/>
    <n v="0"/>
    <s v="No"/>
    <x v="0"/>
    <n v="0"/>
    <n v="1"/>
    <n v="0"/>
    <x v="1"/>
    <n v="0"/>
    <x v="9"/>
    <s v="406-2242"/>
    <s v="Female"/>
    <x v="5"/>
    <s v="No"/>
    <s v="No"/>
    <s v="Yes"/>
    <x v="0"/>
    <n v="2"/>
    <s v="No"/>
    <x v="2"/>
    <s v="Credit Card"/>
    <n v="12"/>
    <n v="134"/>
    <x v="0"/>
    <x v="0"/>
    <n v="0"/>
    <n v="1"/>
    <x v="0"/>
  </r>
  <r>
    <s v="2682-HMJD"/>
    <s v="No"/>
    <x v="64"/>
    <n v="228"/>
    <n v="625.9"/>
    <n v="0"/>
    <n v="0"/>
    <s v="No"/>
    <x v="0"/>
    <n v="0"/>
    <n v="0"/>
    <n v="4"/>
    <x v="0"/>
    <n v="0"/>
    <x v="43"/>
    <s v="380-2600"/>
    <s v="Male"/>
    <x v="10"/>
    <s v="No"/>
    <s v="No"/>
    <s v="Yes"/>
    <x v="0"/>
    <n v="4"/>
    <s v="Yes"/>
    <x v="0"/>
    <s v="Credit Card"/>
    <n v="52"/>
    <n v="2049"/>
    <x v="0"/>
    <x v="0"/>
    <n v="0"/>
    <n v="1"/>
    <x v="0"/>
  </r>
  <r>
    <s v="6839-NOLX"/>
    <s v="No"/>
    <x v="21"/>
    <n v="161"/>
    <n v="319.60000000000002"/>
    <n v="138"/>
    <n v="358.8"/>
    <s v="Yes"/>
    <x v="1"/>
    <n v="0"/>
    <n v="0"/>
    <n v="0"/>
    <x v="1"/>
    <n v="0"/>
    <x v="46"/>
    <s v="361-9839"/>
    <s v="Male"/>
    <x v="33"/>
    <s v="Yes"/>
    <s v="No"/>
    <s v="Yes"/>
    <x v="1"/>
    <n v="3"/>
    <s v="No"/>
    <x v="2"/>
    <s v="Credit Card"/>
    <n v="6"/>
    <n v="289"/>
    <x v="0"/>
    <x v="0"/>
    <n v="0"/>
    <n v="1"/>
    <x v="0"/>
  </r>
  <r>
    <s v="0962-IFOM"/>
    <s v="No"/>
    <x v="64"/>
    <n v="114"/>
    <n v="310.3"/>
    <n v="0"/>
    <n v="0"/>
    <s v="No"/>
    <x v="0"/>
    <n v="0"/>
    <n v="0"/>
    <n v="0"/>
    <x v="1"/>
    <n v="0"/>
    <x v="7"/>
    <s v="403-6565"/>
    <s v="Male"/>
    <x v="19"/>
    <s v="Yes"/>
    <s v="No"/>
    <s v="Yes"/>
    <x v="1"/>
    <n v="6"/>
    <s v="No"/>
    <x v="2"/>
    <s v="Credit Card"/>
    <n v="8"/>
    <n v="323"/>
    <x v="0"/>
    <x v="0"/>
    <n v="0"/>
    <n v="1"/>
    <x v="0"/>
  </r>
  <r>
    <s v="8035-DBJL"/>
    <s v="No"/>
    <x v="12"/>
    <n v="469"/>
    <n v="824.2"/>
    <n v="0"/>
    <n v="0"/>
    <s v="No"/>
    <x v="0"/>
    <n v="0"/>
    <n v="0"/>
    <n v="0"/>
    <x v="1"/>
    <n v="0"/>
    <x v="30"/>
    <s v="335-5806"/>
    <s v="Female"/>
    <x v="20"/>
    <s v="No"/>
    <s v="No"/>
    <s v="Yes"/>
    <x v="0"/>
    <n v="6"/>
    <s v="No"/>
    <x v="2"/>
    <s v="Credit Card"/>
    <n v="13"/>
    <n v="739"/>
    <x v="0"/>
    <x v="0"/>
    <n v="0"/>
    <n v="1"/>
    <x v="0"/>
  </r>
  <r>
    <s v="3872-SZGX"/>
    <s v="No"/>
    <x v="73"/>
    <n v="42"/>
    <n v="116.7"/>
    <n v="0"/>
    <n v="0"/>
    <s v="No"/>
    <x v="0"/>
    <n v="0"/>
    <n v="0"/>
    <n v="4"/>
    <x v="0"/>
    <n v="0"/>
    <x v="47"/>
    <s v="354-7077"/>
    <s v="Male"/>
    <x v="35"/>
    <s v="No"/>
    <s v="No"/>
    <s v="Yes"/>
    <x v="0"/>
    <n v="2"/>
    <s v="No"/>
    <x v="0"/>
    <s v="Direct Debit"/>
    <n v="26"/>
    <n v="766"/>
    <x v="0"/>
    <x v="0"/>
    <n v="0"/>
    <n v="1"/>
    <x v="0"/>
  </r>
  <r>
    <s v="9406-WTYV"/>
    <s v="No"/>
    <x v="0"/>
    <n v="7"/>
    <n v="14"/>
    <n v="0"/>
    <n v="0"/>
    <s v="No"/>
    <x v="0"/>
    <n v="0"/>
    <n v="0"/>
    <n v="5"/>
    <x v="0"/>
    <n v="0"/>
    <x v="20"/>
    <s v="381-1328"/>
    <s v="Female"/>
    <x v="3"/>
    <s v="No"/>
    <s v="No"/>
    <s v="Yes"/>
    <x v="0"/>
    <n v="5"/>
    <s v="No"/>
    <x v="0"/>
    <s v="Credit Card"/>
    <n v="14"/>
    <n v="14"/>
    <x v="0"/>
    <x v="0"/>
    <n v="0"/>
    <n v="1"/>
    <x v="1"/>
  </r>
  <r>
    <s v="2746-QJOK"/>
    <s v="No"/>
    <x v="0"/>
    <n v="1"/>
    <n v="4"/>
    <n v="0"/>
    <n v="0"/>
    <s v="No"/>
    <x v="0"/>
    <n v="0"/>
    <n v="0"/>
    <n v="6"/>
    <x v="0"/>
    <n v="0"/>
    <x v="3"/>
    <s v="392-6073"/>
    <s v="Male"/>
    <x v="7"/>
    <s v="No"/>
    <s v="No"/>
    <s v="Yes"/>
    <x v="0"/>
    <n v="2"/>
    <s v="Yes"/>
    <x v="0"/>
    <s v="Direct Debit"/>
    <n v="24"/>
    <n v="24"/>
    <x v="0"/>
    <x v="0"/>
    <n v="0"/>
    <n v="1"/>
    <x v="1"/>
  </r>
  <r>
    <s v="2954-ALWX"/>
    <s v="No"/>
    <x v="30"/>
    <n v="7"/>
    <n v="19.7"/>
    <n v="0"/>
    <n v="0"/>
    <s v="No"/>
    <x v="0"/>
    <n v="0"/>
    <n v="0"/>
    <n v="35"/>
    <x v="0"/>
    <n v="0"/>
    <x v="48"/>
    <s v="417-4266"/>
    <s v="Male"/>
    <x v="22"/>
    <s v="Yes"/>
    <s v="No"/>
    <s v="Yes"/>
    <x v="1"/>
    <n v="4"/>
    <s v="Yes"/>
    <x v="0"/>
    <s v="Credit Card"/>
    <n v="27"/>
    <n v="76"/>
    <x v="0"/>
    <x v="0"/>
    <n v="0"/>
    <n v="1"/>
    <x v="2"/>
  </r>
  <r>
    <s v="7546-CPXS"/>
    <s v="No"/>
    <x v="14"/>
    <n v="157"/>
    <n v="634.6"/>
    <n v="497"/>
    <n v="766.8"/>
    <s v="Yes"/>
    <x v="1"/>
    <n v="0"/>
    <n v="0"/>
    <n v="7"/>
    <x v="0"/>
    <n v="0"/>
    <x v="40"/>
    <s v="336-7155"/>
    <s v="Female"/>
    <x v="40"/>
    <s v="No"/>
    <s v="No"/>
    <s v="Yes"/>
    <x v="0"/>
    <n v="5"/>
    <s v="Yes"/>
    <x v="2"/>
    <s v="Credit Card"/>
    <n v="41"/>
    <n v="2889"/>
    <x v="0"/>
    <x v="0"/>
    <n v="0"/>
    <n v="1"/>
    <x v="1"/>
  </r>
  <r>
    <s v="0245-WUZS"/>
    <s v="No"/>
    <x v="40"/>
    <n v="299"/>
    <n v="616"/>
    <n v="0"/>
    <n v="0"/>
    <s v="No"/>
    <x v="0"/>
    <n v="0"/>
    <n v="0"/>
    <n v="6"/>
    <x v="0"/>
    <n v="0"/>
    <x v="9"/>
    <s v="400-7987"/>
    <s v="Male"/>
    <x v="2"/>
    <s v="No"/>
    <s v="No"/>
    <s v="Yes"/>
    <x v="0"/>
    <n v="2"/>
    <s v="Yes"/>
    <x v="2"/>
    <s v="Credit Card"/>
    <n v="28"/>
    <n v="1936"/>
    <x v="0"/>
    <x v="0"/>
    <n v="0"/>
    <n v="1"/>
    <x v="1"/>
  </r>
  <r>
    <s v="6903-STLH"/>
    <s v="No"/>
    <x v="69"/>
    <n v="81"/>
    <n v="209.4"/>
    <n v="105"/>
    <n v="388.5"/>
    <s v="Yes"/>
    <x v="0"/>
    <n v="129.5"/>
    <n v="0"/>
    <n v="17"/>
    <x v="0"/>
    <n v="0"/>
    <x v="12"/>
    <s v="330-6208"/>
    <s v="Male"/>
    <x v="54"/>
    <s v="No"/>
    <s v="No"/>
    <s v="Yes"/>
    <x v="0"/>
    <n v="5"/>
    <s v="No"/>
    <x v="0"/>
    <s v="Direct Debit"/>
    <n v="39"/>
    <n v="1347"/>
    <x v="0"/>
    <x v="0"/>
    <n v="0"/>
    <n v="1"/>
    <x v="2"/>
  </r>
  <r>
    <s v="5110-WBOB"/>
    <s v="No"/>
    <x v="8"/>
    <n v="363"/>
    <n v="835.7"/>
    <n v="210"/>
    <n v="847"/>
    <s v="Yes"/>
    <x v="0"/>
    <n v="211.8"/>
    <n v="0"/>
    <n v="30"/>
    <x v="0"/>
    <n v="0"/>
    <x v="13"/>
    <s v="397-8051"/>
    <s v="Male"/>
    <x v="4"/>
    <s v="Yes"/>
    <s v="No"/>
    <s v="Yes"/>
    <x v="1"/>
    <n v="5"/>
    <s v="Yes"/>
    <x v="1"/>
    <s v="Direct Debit"/>
    <n v="52"/>
    <n v="3650"/>
    <x v="0"/>
    <x v="0"/>
    <n v="0"/>
    <n v="1"/>
    <x v="2"/>
  </r>
  <r>
    <s v="8699-JOPA"/>
    <s v="No"/>
    <x v="35"/>
    <n v="186"/>
    <n v="533.5"/>
    <n v="96"/>
    <n v="518.4"/>
    <s v="Yes"/>
    <x v="0"/>
    <n v="129.6"/>
    <n v="0"/>
    <n v="25"/>
    <x v="0"/>
    <n v="0"/>
    <x v="30"/>
    <s v="401-7575"/>
    <s v="Female"/>
    <x v="56"/>
    <s v="No"/>
    <s v="Yes"/>
    <s v="Yes"/>
    <x v="2"/>
    <n v="3"/>
    <s v="Yes"/>
    <x v="2"/>
    <s v="Direct Debit"/>
    <n v="46"/>
    <n v="2230"/>
    <x v="0"/>
    <x v="0"/>
    <n v="0"/>
    <n v="1"/>
    <x v="2"/>
  </r>
  <r>
    <s v="6357-YVZE"/>
    <s v="No"/>
    <x v="24"/>
    <n v="114"/>
    <n v="298.8"/>
    <n v="172"/>
    <n v="494.5"/>
    <s v="Yes"/>
    <x v="0"/>
    <n v="98.9"/>
    <n v="0"/>
    <n v="9"/>
    <x v="0"/>
    <n v="0"/>
    <x v="20"/>
    <s v="348-3338"/>
    <s v="Male"/>
    <x v="22"/>
    <s v="Yes"/>
    <s v="No"/>
    <s v="Yes"/>
    <x v="1"/>
    <n v="4"/>
    <s v="Yes"/>
    <x v="1"/>
    <s v="Credit Card"/>
    <n v="44"/>
    <n v="1885"/>
    <x v="0"/>
    <x v="0"/>
    <n v="0"/>
    <n v="1"/>
    <x v="1"/>
  </r>
  <r>
    <s v="3507-JBAN"/>
    <s v="No"/>
    <x v="35"/>
    <n v="274"/>
    <n v="671.8"/>
    <n v="144"/>
    <n v="302.39999999999998"/>
    <s v="Yes"/>
    <x v="0"/>
    <n v="151.19999999999999"/>
    <n v="0"/>
    <n v="0"/>
    <x v="1"/>
    <n v="0"/>
    <x v="41"/>
    <s v="349-3732"/>
    <s v="Female"/>
    <x v="23"/>
    <s v="Yes"/>
    <s v="No"/>
    <s v="Yes"/>
    <x v="1"/>
    <n v="6"/>
    <s v="No"/>
    <x v="2"/>
    <s v="Credit Card"/>
    <n v="9"/>
    <n v="430"/>
    <x v="0"/>
    <x v="0"/>
    <n v="0"/>
    <n v="1"/>
    <x v="0"/>
  </r>
  <r>
    <s v="6049-NPFD"/>
    <s v="No"/>
    <x v="8"/>
    <n v="195"/>
    <n v="489.7"/>
    <n v="490"/>
    <n v="805"/>
    <s v="Yes"/>
    <x v="0"/>
    <n v="402.5"/>
    <n v="0"/>
    <n v="10"/>
    <x v="0"/>
    <n v="0"/>
    <x v="3"/>
    <s v="347-9738"/>
    <s v="Female"/>
    <x v="9"/>
    <s v="No"/>
    <s v="No"/>
    <s v="Yes"/>
    <x v="0"/>
    <n v="3"/>
    <s v="Yes"/>
    <x v="2"/>
    <s v="Direct Debit"/>
    <n v="51"/>
    <n v="3590"/>
    <x v="0"/>
    <x v="0"/>
    <n v="0"/>
    <n v="1"/>
    <x v="1"/>
  </r>
  <r>
    <s v="6714-VWHM"/>
    <s v="No"/>
    <x v="32"/>
    <n v="60"/>
    <n v="180.2"/>
    <n v="66"/>
    <n v="95.7"/>
    <s v="Yes"/>
    <x v="0"/>
    <n v="31.9"/>
    <n v="0"/>
    <n v="10"/>
    <x v="0"/>
    <n v="0"/>
    <x v="2"/>
    <s v="380-6074"/>
    <s v="Male"/>
    <x v="7"/>
    <s v="No"/>
    <s v="No"/>
    <s v="Yes"/>
    <x v="0"/>
    <n v="6"/>
    <s v="No"/>
    <x v="0"/>
    <s v="Direct Debit"/>
    <n v="34"/>
    <n v="381"/>
    <x v="0"/>
    <x v="0"/>
    <n v="0"/>
    <n v="1"/>
    <x v="1"/>
  </r>
  <r>
    <s v="4079-WPMQ"/>
    <s v="No"/>
    <x v="9"/>
    <n v="75"/>
    <n v="200.4"/>
    <n v="300"/>
    <n v="530"/>
    <s v="Yes"/>
    <x v="0"/>
    <n v="265"/>
    <n v="0"/>
    <n v="0"/>
    <x v="1"/>
    <n v="0"/>
    <x v="18"/>
    <s v="328-9315"/>
    <s v="Female"/>
    <x v="16"/>
    <s v="No"/>
    <s v="No"/>
    <s v="Yes"/>
    <x v="0"/>
    <n v="2"/>
    <s v="No"/>
    <x v="2"/>
    <s v="Credit Card"/>
    <n v="8"/>
    <n v="388"/>
    <x v="0"/>
    <x v="0"/>
    <n v="0"/>
    <n v="1"/>
    <x v="0"/>
  </r>
  <r>
    <s v="4034-ZLRW"/>
    <s v="No"/>
    <x v="43"/>
    <n v="12"/>
    <n v="33.200000000000003"/>
    <n v="20"/>
    <n v="39.200000000000003"/>
    <s v="Yes"/>
    <x v="0"/>
    <n v="9.8000000000000007"/>
    <n v="0"/>
    <n v="0"/>
    <x v="1"/>
    <n v="0"/>
    <x v="31"/>
    <s v="375-3826"/>
    <s v="Female"/>
    <x v="10"/>
    <s v="No"/>
    <s v="No"/>
    <s v="Yes"/>
    <x v="0"/>
    <n v="4"/>
    <s v="No"/>
    <x v="0"/>
    <s v="Direct Debit"/>
    <n v="7"/>
    <n v="28"/>
    <x v="0"/>
    <x v="0"/>
    <n v="0"/>
    <n v="1"/>
    <x v="0"/>
  </r>
  <r>
    <s v="5078-SHSO"/>
    <s v="No"/>
    <x v="13"/>
    <n v="98"/>
    <n v="223.9"/>
    <n v="56"/>
    <n v="296.8"/>
    <s v="Yes"/>
    <x v="0"/>
    <n v="148.4"/>
    <n v="0"/>
    <n v="6"/>
    <x v="0"/>
    <n v="0"/>
    <x v="36"/>
    <s v="348-1592"/>
    <s v="Male"/>
    <x v="49"/>
    <s v="No"/>
    <s v="No"/>
    <s v="Yes"/>
    <x v="0"/>
    <n v="2"/>
    <s v="No"/>
    <x v="0"/>
    <s v="Direct Debit"/>
    <n v="18"/>
    <n v="501"/>
    <x v="0"/>
    <x v="0"/>
    <n v="0"/>
    <n v="1"/>
    <x v="1"/>
  </r>
  <r>
    <s v="1755-HEVX"/>
    <s v="No"/>
    <x v="6"/>
    <n v="209"/>
    <n v="452.5"/>
    <n v="228"/>
    <n v="467.4"/>
    <s v="Yes"/>
    <x v="0"/>
    <n v="116.9"/>
    <n v="0"/>
    <n v="5"/>
    <x v="0"/>
    <n v="0"/>
    <x v="33"/>
    <s v="367-9259"/>
    <s v="Female"/>
    <x v="5"/>
    <s v="No"/>
    <s v="No"/>
    <s v="Yes"/>
    <x v="0"/>
    <n v="3"/>
    <s v="No"/>
    <x v="0"/>
    <s v="Direct Debit"/>
    <n v="30"/>
    <n v="1723"/>
    <x v="0"/>
    <x v="0"/>
    <n v="0"/>
    <n v="1"/>
    <x v="1"/>
  </r>
  <r>
    <s v="6526-SZRS"/>
    <s v="No"/>
    <x v="23"/>
    <n v="363"/>
    <n v="928.3"/>
    <n v="198"/>
    <n v="739.2"/>
    <s v="Yes"/>
    <x v="0"/>
    <n v="246.4"/>
    <n v="0"/>
    <n v="0"/>
    <x v="1"/>
    <n v="0"/>
    <x v="0"/>
    <s v="366-4426"/>
    <s v="Male"/>
    <x v="7"/>
    <s v="No"/>
    <s v="No"/>
    <s v="Yes"/>
    <x v="0"/>
    <n v="6"/>
    <s v="No"/>
    <x v="2"/>
    <s v="Direct Debit"/>
    <n v="9"/>
    <n v="606"/>
    <x v="0"/>
    <x v="0"/>
    <n v="0"/>
    <n v="1"/>
    <x v="0"/>
  </r>
  <r>
    <s v="8520-CPBS"/>
    <s v="No"/>
    <x v="65"/>
    <n v="78"/>
    <n v="244"/>
    <n v="343"/>
    <n v="617.4"/>
    <s v="Yes"/>
    <x v="0"/>
    <n v="308.7"/>
    <n v="0"/>
    <n v="11"/>
    <x v="0"/>
    <n v="0"/>
    <x v="7"/>
    <s v="406-4768"/>
    <s v="Female"/>
    <x v="30"/>
    <s v="No"/>
    <s v="No"/>
    <s v="Yes"/>
    <x v="0"/>
    <n v="4"/>
    <s v="Yes"/>
    <x v="1"/>
    <s v="Credit Card"/>
    <n v="14"/>
    <n v="706"/>
    <x v="0"/>
    <x v="0"/>
    <n v="0"/>
    <n v="1"/>
    <x v="2"/>
  </r>
  <r>
    <s v="4358-IRZI"/>
    <s v="No"/>
    <x v="43"/>
    <n v="15"/>
    <n v="38.4"/>
    <n v="0"/>
    <n v="0"/>
    <s v="No"/>
    <x v="0"/>
    <n v="0"/>
    <n v="0"/>
    <n v="0"/>
    <x v="1"/>
    <n v="0"/>
    <x v="42"/>
    <s v="416-7452"/>
    <s v="Female"/>
    <x v="38"/>
    <s v="No"/>
    <s v="No"/>
    <s v="Yes"/>
    <x v="0"/>
    <n v="2"/>
    <s v="No"/>
    <x v="0"/>
    <s v="Direct Debit"/>
    <n v="6"/>
    <n v="26"/>
    <x v="0"/>
    <x v="0"/>
    <n v="0"/>
    <n v="1"/>
    <x v="0"/>
  </r>
  <r>
    <s v="5330-NFDE"/>
    <s v="No"/>
    <x v="63"/>
    <n v="202"/>
    <n v="500.7"/>
    <n v="288"/>
    <n v="331.2"/>
    <s v="Yes"/>
    <x v="0"/>
    <n v="110.4"/>
    <n v="0"/>
    <n v="4"/>
    <x v="0"/>
    <n v="0"/>
    <x v="15"/>
    <s v="356-8982"/>
    <s v="Female"/>
    <x v="24"/>
    <s v="No"/>
    <s v="No"/>
    <s v="Yes"/>
    <x v="0"/>
    <n v="4"/>
    <s v="Yes"/>
    <x v="2"/>
    <s v="Credit Card"/>
    <n v="35"/>
    <n v="2500"/>
    <x v="0"/>
    <x v="0"/>
    <n v="0"/>
    <n v="1"/>
    <x v="0"/>
  </r>
  <r>
    <s v="0494-IFPL"/>
    <s v="No"/>
    <x v="26"/>
    <n v="373"/>
    <n v="945.2"/>
    <n v="189"/>
    <n v="711.9"/>
    <s v="Yes"/>
    <x v="0"/>
    <n v="237.3"/>
    <n v="0"/>
    <n v="38"/>
    <x v="1"/>
    <n v="45"/>
    <x v="41"/>
    <s v="348-6659"/>
    <s v="Male"/>
    <x v="53"/>
    <s v="Yes"/>
    <s v="No"/>
    <s v="Yes"/>
    <x v="1"/>
    <n v="6"/>
    <s v="Yes"/>
    <x v="0"/>
    <s v="Direct Debit"/>
    <n v="12"/>
    <n v="725"/>
    <x v="0"/>
    <x v="0"/>
    <n v="0"/>
    <n v="1"/>
    <x v="2"/>
  </r>
  <r>
    <s v="2139-DCBJ"/>
    <s v="No"/>
    <x v="16"/>
    <n v="304"/>
    <n v="798.5"/>
    <n v="365"/>
    <n v="700.8"/>
    <s v="Yes"/>
    <x v="0"/>
    <n v="140.19999999999999"/>
    <n v="0"/>
    <n v="5"/>
    <x v="0"/>
    <n v="0"/>
    <x v="47"/>
    <s v="345-2401"/>
    <s v="Male"/>
    <x v="54"/>
    <s v="No"/>
    <s v="No"/>
    <s v="Yes"/>
    <x v="0"/>
    <n v="4"/>
    <s v="Yes"/>
    <x v="2"/>
    <s v="Direct Debit"/>
    <n v="28"/>
    <n v="2014"/>
    <x v="0"/>
    <x v="0"/>
    <n v="0"/>
    <n v="1"/>
    <x v="1"/>
  </r>
  <r>
    <s v="2517-JMJL"/>
    <s v="No"/>
    <x v="3"/>
    <n v="47"/>
    <n v="151.1"/>
    <n v="70"/>
    <n v="131"/>
    <s v="Yes"/>
    <x v="0"/>
    <n v="26.2"/>
    <n v="0"/>
    <n v="0"/>
    <x v="1"/>
    <n v="0"/>
    <x v="39"/>
    <s v="399-2457"/>
    <s v="Male"/>
    <x v="44"/>
    <s v="No"/>
    <s v="No"/>
    <s v="Yes"/>
    <x v="0"/>
    <n v="3"/>
    <s v="No"/>
    <x v="2"/>
    <s v="Paper Check"/>
    <n v="10"/>
    <n v="96"/>
    <x v="0"/>
    <x v="0"/>
    <n v="0"/>
    <n v="1"/>
    <x v="0"/>
  </r>
  <r>
    <s v="3794-CSEF"/>
    <s v="No"/>
    <x v="14"/>
    <n v="223"/>
    <n v="637.29999999999995"/>
    <n v="568"/>
    <n v="887.5"/>
    <s v="Yes"/>
    <x v="0"/>
    <n v="295.8"/>
    <n v="0"/>
    <n v="9"/>
    <x v="1"/>
    <n v="5"/>
    <x v="49"/>
    <s v="419-3427"/>
    <s v="Male"/>
    <x v="3"/>
    <s v="No"/>
    <s v="No"/>
    <s v="Yes"/>
    <x v="0"/>
    <n v="2"/>
    <s v="No"/>
    <x v="2"/>
    <s v="Direct Debit"/>
    <n v="25"/>
    <n v="1760"/>
    <x v="0"/>
    <x v="0"/>
    <n v="0"/>
    <n v="1"/>
    <x v="1"/>
  </r>
  <r>
    <s v="3645-MVHE"/>
    <s v="No"/>
    <x v="26"/>
    <n v="240"/>
    <n v="567.29999999999995"/>
    <n v="189"/>
    <n v="592.20000000000005"/>
    <s v="Yes"/>
    <x v="0"/>
    <n v="197.4"/>
    <n v="0"/>
    <n v="0"/>
    <x v="1"/>
    <n v="0"/>
    <x v="36"/>
    <s v="386-9724"/>
    <s v="Male"/>
    <x v="47"/>
    <s v="No"/>
    <s v="Yes"/>
    <s v="Yes"/>
    <x v="2"/>
    <n v="2"/>
    <s v="No"/>
    <x v="2"/>
    <s v="Credit Card"/>
    <n v="8"/>
    <n v="517"/>
    <x v="0"/>
    <x v="0"/>
    <n v="0"/>
    <n v="1"/>
    <x v="0"/>
  </r>
  <r>
    <s v="9447-ZDPS"/>
    <s v="No"/>
    <x v="17"/>
    <n v="314"/>
    <n v="703.4"/>
    <n v="0"/>
    <n v="0"/>
    <s v="No"/>
    <x v="0"/>
    <n v="0"/>
    <n v="0"/>
    <n v="24"/>
    <x v="0"/>
    <n v="0"/>
    <x v="49"/>
    <s v="395-1380"/>
    <s v="Male"/>
    <x v="33"/>
    <s v="Yes"/>
    <s v="No"/>
    <s v="Yes"/>
    <x v="1"/>
    <n v="2"/>
    <s v="No"/>
    <x v="0"/>
    <s v="Direct Debit"/>
    <n v="13"/>
    <n v="594"/>
    <x v="0"/>
    <x v="0"/>
    <n v="0"/>
    <n v="1"/>
    <x v="2"/>
  </r>
  <r>
    <s v="6113-RIUH"/>
    <s v="No"/>
    <x v="8"/>
    <n v="417"/>
    <n v="974.8"/>
    <n v="210"/>
    <n v="707"/>
    <s v="Yes"/>
    <x v="0"/>
    <n v="353.5"/>
    <n v="0"/>
    <n v="14"/>
    <x v="1"/>
    <n v="45"/>
    <x v="1"/>
    <s v="369-4012"/>
    <s v="Male"/>
    <x v="7"/>
    <s v="No"/>
    <s v="No"/>
    <s v="Yes"/>
    <x v="0"/>
    <n v="2"/>
    <s v="Yes"/>
    <x v="2"/>
    <s v="Credit Card"/>
    <n v="47"/>
    <n v="3249"/>
    <x v="0"/>
    <x v="0"/>
    <n v="0"/>
    <n v="1"/>
    <x v="2"/>
  </r>
  <r>
    <s v="2255-YSKC"/>
    <s v="No"/>
    <x v="23"/>
    <n v="247"/>
    <n v="592.4"/>
    <n v="132"/>
    <n v="673.2"/>
    <s v="Yes"/>
    <x v="0"/>
    <n v="336.6"/>
    <n v="0"/>
    <n v="14"/>
    <x v="0"/>
    <n v="0"/>
    <x v="4"/>
    <s v="357-2294"/>
    <s v="Female"/>
    <x v="37"/>
    <s v="No"/>
    <s v="No"/>
    <s v="Yes"/>
    <x v="0"/>
    <n v="4"/>
    <s v="No"/>
    <x v="1"/>
    <s v="Credit Card"/>
    <n v="13"/>
    <n v="875"/>
    <x v="0"/>
    <x v="0"/>
    <n v="0"/>
    <n v="1"/>
    <x v="2"/>
  </r>
  <r>
    <s v="6184-BXWB"/>
    <s v="No"/>
    <x v="35"/>
    <n v="315"/>
    <n v="719.9"/>
    <n v="192"/>
    <n v="422.4"/>
    <s v="Yes"/>
    <x v="0"/>
    <n v="211.2"/>
    <n v="0"/>
    <n v="4"/>
    <x v="0"/>
    <n v="0"/>
    <x v="49"/>
    <s v="364-5510"/>
    <s v="Male"/>
    <x v="18"/>
    <s v="No"/>
    <s v="No"/>
    <s v="Yes"/>
    <x v="0"/>
    <n v="2"/>
    <s v="No"/>
    <x v="0"/>
    <s v="Direct Debit"/>
    <n v="21"/>
    <n v="1005"/>
    <x v="0"/>
    <x v="0"/>
    <n v="0"/>
    <n v="1"/>
    <x v="0"/>
  </r>
  <r>
    <s v="9302-ROZA"/>
    <s v="No"/>
    <x v="67"/>
    <n v="382"/>
    <n v="805.6"/>
    <n v="116"/>
    <n v="585.79999999999995"/>
    <s v="Yes"/>
    <x v="0"/>
    <n v="292.89999999999998"/>
    <n v="0"/>
    <n v="10"/>
    <x v="0"/>
    <n v="0"/>
    <x v="32"/>
    <s v="416-6886"/>
    <s v="Male"/>
    <x v="38"/>
    <s v="No"/>
    <s v="No"/>
    <s v="Yes"/>
    <x v="0"/>
    <n v="6"/>
    <s v="No"/>
    <x v="0"/>
    <s v="Direct Debit"/>
    <n v="47"/>
    <n v="2723"/>
    <x v="0"/>
    <x v="0"/>
    <n v="0"/>
    <n v="1"/>
    <x v="1"/>
  </r>
  <r>
    <s v="2499-UQEN"/>
    <s v="No"/>
    <x v="52"/>
    <n v="40"/>
    <n v="108.6"/>
    <n v="44"/>
    <n v="211.2"/>
    <s v="Yes"/>
    <x v="0"/>
    <n v="42.2"/>
    <n v="0"/>
    <n v="20"/>
    <x v="0"/>
    <n v="0"/>
    <x v="7"/>
    <s v="403-9199"/>
    <s v="Male"/>
    <x v="23"/>
    <s v="Yes"/>
    <s v="No"/>
    <s v="Yes"/>
    <x v="1"/>
    <n v="2"/>
    <s v="No"/>
    <x v="0"/>
    <s v="Direct Debit"/>
    <n v="10"/>
    <n v="210"/>
    <x v="0"/>
    <x v="0"/>
    <n v="0"/>
    <n v="1"/>
    <x v="2"/>
  </r>
  <r>
    <s v="7260-NIVE"/>
    <s v="No"/>
    <x v="30"/>
    <n v="10"/>
    <n v="33.4"/>
    <n v="6"/>
    <n v="41.7"/>
    <s v="Yes"/>
    <x v="0"/>
    <n v="10.4"/>
    <n v="0"/>
    <n v="18"/>
    <x v="0"/>
    <n v="0"/>
    <x v="33"/>
    <s v="405-3848"/>
    <s v="Female"/>
    <x v="7"/>
    <s v="No"/>
    <s v="No"/>
    <s v="Yes"/>
    <x v="0"/>
    <n v="2"/>
    <s v="No"/>
    <x v="0"/>
    <s v="Paper Check"/>
    <n v="15"/>
    <n v="47"/>
    <x v="0"/>
    <x v="0"/>
    <n v="0"/>
    <n v="1"/>
    <x v="2"/>
  </r>
  <r>
    <s v="2947-FZRI"/>
    <s v="No"/>
    <x v="24"/>
    <n v="127"/>
    <n v="302.5"/>
    <n v="86"/>
    <n v="318.2"/>
    <s v="Yes"/>
    <x v="1"/>
    <n v="0"/>
    <n v="0"/>
    <n v="10"/>
    <x v="0"/>
    <n v="0"/>
    <x v="47"/>
    <s v="344-1136"/>
    <s v="Female"/>
    <x v="31"/>
    <s v="No"/>
    <s v="No"/>
    <s v="Yes"/>
    <x v="0"/>
    <n v="2"/>
    <s v="No"/>
    <x v="0"/>
    <s v="Paper Check"/>
    <n v="15"/>
    <n v="653"/>
    <x v="0"/>
    <x v="0"/>
    <n v="0"/>
    <n v="1"/>
    <x v="1"/>
  </r>
  <r>
    <s v="8799-ZLON"/>
    <s v="No"/>
    <x v="41"/>
    <n v="567"/>
    <n v="1179.8"/>
    <n v="296"/>
    <n v="784.4"/>
    <s v="Yes"/>
    <x v="0"/>
    <n v="261.5"/>
    <n v="0"/>
    <n v="27"/>
    <x v="0"/>
    <n v="0"/>
    <x v="11"/>
    <s v="396-4410"/>
    <s v="Male"/>
    <x v="8"/>
    <s v="No"/>
    <s v="No"/>
    <s v="Yes"/>
    <x v="0"/>
    <n v="6"/>
    <s v="Yes"/>
    <x v="1"/>
    <s v="Direct Debit"/>
    <n v="23"/>
    <n v="1688"/>
    <x v="0"/>
    <x v="0"/>
    <n v="0"/>
    <n v="1"/>
    <x v="2"/>
  </r>
  <r>
    <s v="8317-UKSH"/>
    <s v="No"/>
    <x v="15"/>
    <n v="9"/>
    <n v="21.1"/>
    <n v="6"/>
    <n v="23"/>
    <s v="Yes"/>
    <x v="0"/>
    <n v="4.5999999999999996"/>
    <n v="0"/>
    <n v="5"/>
    <x v="0"/>
    <n v="0"/>
    <x v="17"/>
    <s v="333-9133"/>
    <s v="Female"/>
    <x v="54"/>
    <s v="No"/>
    <s v="No"/>
    <s v="Yes"/>
    <x v="0"/>
    <n v="6"/>
    <s v="No"/>
    <x v="0"/>
    <s v="Paper Check"/>
    <n v="13"/>
    <n v="27"/>
    <x v="0"/>
    <x v="0"/>
    <n v="0"/>
    <n v="1"/>
    <x v="1"/>
  </r>
  <r>
    <s v="5922-TYHV"/>
    <s v="No"/>
    <x v="37"/>
    <n v="15"/>
    <n v="37.4"/>
    <n v="36"/>
    <n v="75.599999999999994"/>
    <s v="Yes"/>
    <x v="1"/>
    <n v="0"/>
    <n v="0"/>
    <n v="8"/>
    <x v="0"/>
    <n v="0"/>
    <x v="11"/>
    <s v="401-3685"/>
    <s v="Female"/>
    <x v="48"/>
    <s v="No"/>
    <s v="No"/>
    <s v="Yes"/>
    <x v="0"/>
    <n v="2"/>
    <s v="Yes"/>
    <x v="0"/>
    <s v="Direct Debit"/>
    <n v="36"/>
    <n v="332"/>
    <x v="0"/>
    <x v="0"/>
    <n v="0"/>
    <n v="1"/>
    <x v="1"/>
  </r>
  <r>
    <s v="7830-JEHV"/>
    <s v="No"/>
    <x v="32"/>
    <n v="21"/>
    <n v="66.099999999999994"/>
    <n v="11"/>
    <n v="125.4"/>
    <s v="Yes"/>
    <x v="1"/>
    <n v="0"/>
    <n v="0"/>
    <n v="6"/>
    <x v="0"/>
    <n v="0"/>
    <x v="6"/>
    <s v="352-7752"/>
    <s v="Male"/>
    <x v="27"/>
    <s v="No"/>
    <s v="Yes"/>
    <s v="Yes"/>
    <x v="2"/>
    <n v="2"/>
    <s v="No"/>
    <x v="2"/>
    <s v="Direct Debit"/>
    <n v="19"/>
    <n v="205"/>
    <x v="0"/>
    <x v="0"/>
    <n v="0"/>
    <n v="1"/>
    <x v="1"/>
  </r>
  <r>
    <s v="5077-YBQJ"/>
    <s v="No"/>
    <x v="68"/>
    <n v="25"/>
    <n v="51"/>
    <n v="24"/>
    <n v="91.8"/>
    <s v="Yes"/>
    <x v="0"/>
    <n v="30.6"/>
    <n v="0"/>
    <n v="0"/>
    <x v="1"/>
    <n v="0"/>
    <x v="6"/>
    <s v="388-9285"/>
    <s v="Male"/>
    <x v="48"/>
    <s v="No"/>
    <s v="No"/>
    <s v="Yes"/>
    <x v="0"/>
    <n v="2"/>
    <s v="No"/>
    <x v="0"/>
    <s v="Paper Check"/>
    <n v="5"/>
    <n v="30"/>
    <x v="0"/>
    <x v="0"/>
    <n v="0"/>
    <n v="1"/>
    <x v="0"/>
  </r>
  <r>
    <s v="3839-SHQM"/>
    <s v="No"/>
    <x v="36"/>
    <n v="164"/>
    <n v="415.4"/>
    <n v="168"/>
    <n v="651"/>
    <s v="Yes"/>
    <x v="0"/>
    <n v="162.80000000000001"/>
    <n v="0"/>
    <n v="23"/>
    <x v="1"/>
    <n v="55"/>
    <x v="30"/>
    <s v="376-2550"/>
    <s v="Female"/>
    <x v="17"/>
    <s v="Yes"/>
    <s v="No"/>
    <s v="Yes"/>
    <x v="1"/>
    <n v="5"/>
    <s v="No"/>
    <x v="1"/>
    <s v="Credit Card"/>
    <n v="46"/>
    <n v="1922"/>
    <x v="0"/>
    <x v="0"/>
    <n v="0"/>
    <n v="1"/>
    <x v="2"/>
  </r>
  <r>
    <s v="3770-XFHM"/>
    <s v="No"/>
    <x v="24"/>
    <n v="156"/>
    <n v="427.9"/>
    <n v="86"/>
    <n v="451.5"/>
    <s v="Yes"/>
    <x v="0"/>
    <n v="225.8"/>
    <n v="0"/>
    <n v="0"/>
    <x v="1"/>
    <n v="0"/>
    <x v="16"/>
    <s v="420-1782"/>
    <s v="Female"/>
    <x v="53"/>
    <s v="Yes"/>
    <s v="No"/>
    <s v="Yes"/>
    <x v="1"/>
    <n v="6"/>
    <s v="No"/>
    <x v="2"/>
    <s v="Paper Check"/>
    <n v="10"/>
    <n v="431"/>
    <x v="0"/>
    <x v="0"/>
    <n v="0"/>
    <n v="1"/>
    <x v="0"/>
  </r>
  <r>
    <s v="2684-LULY"/>
    <s v="No"/>
    <x v="13"/>
    <n v="59"/>
    <n v="140.19999999999999"/>
    <n v="56"/>
    <n v="243.6"/>
    <s v="Yes"/>
    <x v="0"/>
    <n v="121.8"/>
    <n v="0"/>
    <n v="13"/>
    <x v="0"/>
    <n v="0"/>
    <x v="44"/>
    <s v="384-8890"/>
    <s v="Male"/>
    <x v="18"/>
    <s v="No"/>
    <s v="No"/>
    <s v="Yes"/>
    <x v="0"/>
    <n v="3"/>
    <s v="Yes"/>
    <x v="1"/>
    <s v="Credit Card"/>
    <n v="26"/>
    <n v="718"/>
    <x v="0"/>
    <x v="0"/>
    <n v="0"/>
    <n v="1"/>
    <x v="2"/>
  </r>
  <r>
    <s v="4206-MPQG"/>
    <s v="No"/>
    <x v="12"/>
    <n v="283"/>
    <n v="880.2"/>
    <n v="295"/>
    <n v="548.70000000000005"/>
    <s v="Yes"/>
    <x v="0"/>
    <n v="274.39999999999998"/>
    <n v="0"/>
    <n v="28"/>
    <x v="0"/>
    <n v="0"/>
    <x v="22"/>
    <s v="360-5636"/>
    <s v="Male"/>
    <x v="19"/>
    <s v="Yes"/>
    <s v="No"/>
    <s v="Yes"/>
    <x v="1"/>
    <n v="2"/>
    <s v="Yes"/>
    <x v="2"/>
    <s v="Direct Debit"/>
    <n v="31"/>
    <n v="1805"/>
    <x v="0"/>
    <x v="0"/>
    <n v="0"/>
    <n v="1"/>
    <x v="2"/>
  </r>
  <r>
    <s v="5062-ZKLP"/>
    <s v="No"/>
    <x v="68"/>
    <n v="17"/>
    <n v="67.7"/>
    <n v="54"/>
    <n v="88.8"/>
    <s v="Yes"/>
    <x v="0"/>
    <n v="17.8"/>
    <n v="0"/>
    <n v="9"/>
    <x v="0"/>
    <n v="0"/>
    <x v="32"/>
    <s v="352-9836"/>
    <s v="Male"/>
    <x v="1"/>
    <s v="No"/>
    <s v="No"/>
    <s v="Yes"/>
    <x v="0"/>
    <n v="6"/>
    <s v="Yes"/>
    <x v="2"/>
    <s v="Credit Card"/>
    <n v="25"/>
    <n v="152"/>
    <x v="0"/>
    <x v="0"/>
    <n v="0"/>
    <n v="1"/>
    <x v="1"/>
  </r>
  <r>
    <s v="0838-ABBK"/>
    <s v="No"/>
    <x v="43"/>
    <n v="21"/>
    <n v="48.6"/>
    <n v="8"/>
    <n v="46.4"/>
    <s v="Yes"/>
    <x v="1"/>
    <n v="0"/>
    <n v="0"/>
    <n v="13"/>
    <x v="0"/>
    <n v="0"/>
    <x v="28"/>
    <s v="399-2151"/>
    <s v="Male"/>
    <x v="39"/>
    <s v="No"/>
    <s v="No"/>
    <s v="Yes"/>
    <x v="0"/>
    <n v="2"/>
    <s v="No"/>
    <x v="0"/>
    <s v="Credit Card"/>
    <n v="16"/>
    <n v="64"/>
    <x v="0"/>
    <x v="0"/>
    <n v="0"/>
    <n v="1"/>
    <x v="2"/>
  </r>
  <r>
    <s v="9613-XENH"/>
    <s v="No"/>
    <x v="30"/>
    <n v="6"/>
    <n v="15.4"/>
    <n v="12"/>
    <n v="33.9"/>
    <s v="Yes"/>
    <x v="0"/>
    <n v="6.8"/>
    <n v="0"/>
    <n v="0"/>
    <x v="1"/>
    <n v="0"/>
    <x v="7"/>
    <s v="384-8629"/>
    <s v="Female"/>
    <x v="7"/>
    <s v="No"/>
    <s v="No"/>
    <s v="Yes"/>
    <x v="0"/>
    <n v="6"/>
    <s v="No"/>
    <x v="0"/>
    <s v="Credit Card"/>
    <n v="9"/>
    <n v="29"/>
    <x v="0"/>
    <x v="0"/>
    <n v="0"/>
    <n v="1"/>
    <x v="0"/>
  </r>
  <r>
    <s v="0367-MQFP"/>
    <s v="No"/>
    <x v="50"/>
    <n v="52"/>
    <n v="179.3"/>
    <n v="84"/>
    <n v="144.19999999999999"/>
    <s v="Yes"/>
    <x v="0"/>
    <n v="72.099999999999994"/>
    <n v="0"/>
    <n v="12"/>
    <x v="0"/>
    <n v="0"/>
    <x v="6"/>
    <s v="404-9504"/>
    <s v="Female"/>
    <x v="28"/>
    <s v="No"/>
    <s v="No"/>
    <s v="Yes"/>
    <x v="0"/>
    <n v="2"/>
    <s v="Yes"/>
    <x v="0"/>
    <s v="Credit Card"/>
    <n v="29"/>
    <n v="407"/>
    <x v="0"/>
    <x v="0"/>
    <n v="0"/>
    <n v="1"/>
    <x v="2"/>
  </r>
  <r>
    <s v="1443-NIGF"/>
    <s v="No"/>
    <x v="69"/>
    <n v="141"/>
    <n v="277.39999999999998"/>
    <n v="210"/>
    <n v="245"/>
    <s v="Yes"/>
    <x v="0"/>
    <n v="49"/>
    <n v="0"/>
    <n v="0"/>
    <x v="1"/>
    <n v="0"/>
    <x v="33"/>
    <s v="395-4509"/>
    <s v="Male"/>
    <x v="22"/>
    <s v="Yes"/>
    <s v="No"/>
    <s v="Yes"/>
    <x v="1"/>
    <n v="5"/>
    <s v="No"/>
    <x v="0"/>
    <s v="Credit Card"/>
    <n v="7"/>
    <n v="250"/>
    <x v="0"/>
    <x v="0"/>
    <n v="0"/>
    <n v="1"/>
    <x v="0"/>
  </r>
  <r>
    <s v="5835-UWME"/>
    <s v="No"/>
    <x v="63"/>
    <n v="372"/>
    <n v="792"/>
    <n v="360"/>
    <n v="792"/>
    <s v="Yes"/>
    <x v="0"/>
    <n v="396"/>
    <n v="0"/>
    <n v="13"/>
    <x v="1"/>
    <n v="56"/>
    <x v="46"/>
    <s v="329-5377"/>
    <s v="Female"/>
    <x v="12"/>
    <s v="Yes"/>
    <s v="No"/>
    <s v="Yes"/>
    <x v="1"/>
    <n v="3"/>
    <s v="Yes"/>
    <x v="2"/>
    <s v="Credit Card"/>
    <n v="43"/>
    <n v="3088"/>
    <x v="0"/>
    <x v="0"/>
    <n v="0"/>
    <n v="1"/>
    <x v="2"/>
  </r>
  <r>
    <s v="4962-BYAT"/>
    <s v="No"/>
    <x v="58"/>
    <n v="66"/>
    <n v="159.1"/>
    <n v="135"/>
    <n v="313.2"/>
    <s v="Yes"/>
    <x v="0"/>
    <n v="62.6"/>
    <n v="0"/>
    <n v="7"/>
    <x v="0"/>
    <n v="0"/>
    <x v="18"/>
    <s v="380-9879"/>
    <s v="Female"/>
    <x v="39"/>
    <s v="No"/>
    <s v="No"/>
    <s v="Yes"/>
    <x v="0"/>
    <n v="4"/>
    <s v="No"/>
    <x v="0"/>
    <s v="Credit Card"/>
    <n v="39"/>
    <n v="1029"/>
    <x v="0"/>
    <x v="0"/>
    <n v="0"/>
    <n v="1"/>
    <x v="1"/>
  </r>
  <r>
    <s v="1375-TDSR"/>
    <s v="No"/>
    <x v="32"/>
    <n v="32"/>
    <n v="80.2"/>
    <n v="66"/>
    <n v="83.6"/>
    <s v="Yes"/>
    <x v="0"/>
    <n v="41.8"/>
    <n v="0"/>
    <n v="12"/>
    <x v="0"/>
    <n v="0"/>
    <x v="7"/>
    <s v="327-4795"/>
    <s v="Male"/>
    <x v="12"/>
    <s v="Yes"/>
    <s v="No"/>
    <s v="Yes"/>
    <x v="1"/>
    <n v="6"/>
    <s v="Yes"/>
    <x v="0"/>
    <s v="Direct Debit"/>
    <n v="21"/>
    <n v="237"/>
    <x v="0"/>
    <x v="0"/>
    <n v="0"/>
    <n v="1"/>
    <x v="2"/>
  </r>
  <r>
    <s v="3520-AHSM"/>
    <s v="No"/>
    <x v="16"/>
    <n v="275"/>
    <n v="729.6"/>
    <n v="438"/>
    <n v="868.7"/>
    <s v="Yes"/>
    <x v="0"/>
    <n v="217.2"/>
    <n v="0"/>
    <n v="3"/>
    <x v="0"/>
    <n v="0"/>
    <x v="6"/>
    <s v="338-7955"/>
    <s v="Female"/>
    <x v="39"/>
    <s v="No"/>
    <s v="No"/>
    <s v="Yes"/>
    <x v="0"/>
    <n v="4"/>
    <s v="Yes"/>
    <x v="2"/>
    <s v="Direct Debit"/>
    <n v="33"/>
    <n v="2434"/>
    <x v="0"/>
    <x v="0"/>
    <n v="0"/>
    <n v="1"/>
    <x v="0"/>
  </r>
  <r>
    <s v="0458-HHXM"/>
    <s v="No"/>
    <x v="17"/>
    <n v="137"/>
    <n v="330.9"/>
    <n v="282"/>
    <n v="488.8"/>
    <s v="Yes"/>
    <x v="0"/>
    <n v="122.2"/>
    <n v="0"/>
    <n v="0"/>
    <x v="1"/>
    <n v="0"/>
    <x v="8"/>
    <s v="378-4617"/>
    <s v="Male"/>
    <x v="54"/>
    <s v="No"/>
    <s v="No"/>
    <s v="Yes"/>
    <x v="0"/>
    <n v="5"/>
    <s v="No"/>
    <x v="2"/>
    <s v="Credit Card"/>
    <n v="8"/>
    <n v="368"/>
    <x v="0"/>
    <x v="0"/>
    <n v="0"/>
    <n v="1"/>
    <x v="0"/>
  </r>
  <r>
    <s v="6491-OOYZ"/>
    <s v="No"/>
    <x v="72"/>
    <n v="263"/>
    <n v="677.8"/>
    <n v="225"/>
    <n v="441"/>
    <s v="Yes"/>
    <x v="0"/>
    <n v="110.3"/>
    <n v="0"/>
    <n v="0"/>
    <x v="1"/>
    <n v="0"/>
    <x v="42"/>
    <s v="345-7117"/>
    <s v="Female"/>
    <x v="22"/>
    <s v="Yes"/>
    <s v="No"/>
    <s v="Yes"/>
    <x v="1"/>
    <n v="6"/>
    <s v="No"/>
    <x v="2"/>
    <s v="Credit Card"/>
    <n v="8"/>
    <n v="378"/>
    <x v="0"/>
    <x v="0"/>
    <n v="0"/>
    <n v="1"/>
    <x v="0"/>
  </r>
  <r>
    <s v="7907-UITL"/>
    <s v="No"/>
    <x v="0"/>
    <n v="7"/>
    <n v="16"/>
    <n v="4"/>
    <n v="10.9"/>
    <s v="Yes"/>
    <x v="0"/>
    <n v="5.5"/>
    <n v="0"/>
    <n v="4"/>
    <x v="0"/>
    <n v="0"/>
    <x v="12"/>
    <s v="386-2759"/>
    <s v="Male"/>
    <x v="43"/>
    <s v="No"/>
    <s v="Yes"/>
    <s v="Yes"/>
    <x v="2"/>
    <n v="5"/>
    <s v="No"/>
    <x v="0"/>
    <s v="Direct Debit"/>
    <n v="25"/>
    <n v="25"/>
    <x v="0"/>
    <x v="0"/>
    <n v="0"/>
    <n v="1"/>
    <x v="0"/>
  </r>
  <r>
    <s v="6583-ZNNA"/>
    <s v="No"/>
    <x v="12"/>
    <n v="307"/>
    <n v="762.3"/>
    <n v="118"/>
    <n v="619.5"/>
    <s v="Yes"/>
    <x v="0"/>
    <n v="123.9"/>
    <n v="0"/>
    <n v="0"/>
    <x v="1"/>
    <n v="0"/>
    <x v="20"/>
    <s v="404-5057"/>
    <s v="Male"/>
    <x v="31"/>
    <s v="No"/>
    <s v="No"/>
    <s v="Yes"/>
    <x v="0"/>
    <n v="3"/>
    <s v="No"/>
    <x v="2"/>
    <s v="Credit Card"/>
    <n v="10"/>
    <n v="577"/>
    <x v="0"/>
    <x v="0"/>
    <n v="0"/>
    <n v="1"/>
    <x v="0"/>
  </r>
  <r>
    <s v="6119-SESO"/>
    <s v="No"/>
    <x v="9"/>
    <n v="88"/>
    <n v="251"/>
    <n v="300"/>
    <n v="385"/>
    <s v="Yes"/>
    <x v="1"/>
    <n v="0"/>
    <n v="0"/>
    <n v="9"/>
    <x v="0"/>
    <n v="0"/>
    <x v="45"/>
    <s v="407-8012"/>
    <s v="Male"/>
    <x v="9"/>
    <s v="No"/>
    <s v="No"/>
    <s v="Yes"/>
    <x v="0"/>
    <n v="2"/>
    <s v="No"/>
    <x v="1"/>
    <s v="Direct Debit"/>
    <n v="40"/>
    <n v="2009"/>
    <x v="0"/>
    <x v="0"/>
    <n v="0"/>
    <n v="1"/>
    <x v="1"/>
  </r>
  <r>
    <s v="4648-TQKW"/>
    <s v="No"/>
    <x v="68"/>
    <n v="9"/>
    <n v="30.1"/>
    <n v="42"/>
    <n v="51"/>
    <s v="Yes"/>
    <x v="0"/>
    <n v="10.199999999999999"/>
    <n v="0"/>
    <n v="0"/>
    <x v="1"/>
    <n v="0"/>
    <x v="10"/>
    <s v="329-6192"/>
    <s v="Female"/>
    <x v="20"/>
    <s v="No"/>
    <s v="No"/>
    <s v="Yes"/>
    <x v="0"/>
    <n v="2"/>
    <s v="No"/>
    <x v="0"/>
    <s v="Credit Card"/>
    <n v="10"/>
    <n v="63"/>
    <x v="0"/>
    <x v="0"/>
    <n v="0"/>
    <n v="1"/>
    <x v="0"/>
  </r>
  <r>
    <s v="7797-OEQZ"/>
    <s v="No"/>
    <x v="34"/>
    <n v="245"/>
    <n v="786.5"/>
    <n v="112"/>
    <n v="655.20000000000005"/>
    <s v="Yes"/>
    <x v="1"/>
    <n v="0"/>
    <n v="0"/>
    <n v="9"/>
    <x v="0"/>
    <n v="0"/>
    <x v="7"/>
    <s v="414-7090"/>
    <s v="Male"/>
    <x v="58"/>
    <s v="No"/>
    <s v="No"/>
    <s v="Yes"/>
    <x v="0"/>
    <n v="6"/>
    <s v="No"/>
    <x v="2"/>
    <s v="Credit Card"/>
    <n v="23"/>
    <n v="1277"/>
    <x v="0"/>
    <x v="0"/>
    <n v="0"/>
    <n v="1"/>
    <x v="1"/>
  </r>
  <r>
    <s v="8468-ZNLW"/>
    <s v="No"/>
    <x v="55"/>
    <n v="51"/>
    <n v="149.6"/>
    <n v="24"/>
    <n v="147.6"/>
    <s v="Yes"/>
    <x v="0"/>
    <n v="36.9"/>
    <n v="0"/>
    <n v="0"/>
    <x v="1"/>
    <n v="0"/>
    <x v="36"/>
    <s v="354-7718"/>
    <s v="Male"/>
    <x v="8"/>
    <s v="No"/>
    <s v="No"/>
    <s v="Yes"/>
    <x v="0"/>
    <n v="4"/>
    <s v="No"/>
    <x v="0"/>
    <s v="Credit Card"/>
    <n v="6"/>
    <n v="77"/>
    <x v="0"/>
    <x v="0"/>
    <n v="0"/>
    <n v="1"/>
    <x v="0"/>
  </r>
  <r>
    <s v="2235-GDCC"/>
    <s v="No"/>
    <x v="13"/>
    <n v="95"/>
    <n v="221.9"/>
    <n v="84"/>
    <n v="151.19999999999999"/>
    <s v="Yes"/>
    <x v="0"/>
    <n v="75.599999999999994"/>
    <n v="0"/>
    <n v="10"/>
    <x v="0"/>
    <n v="0"/>
    <x v="40"/>
    <s v="368-8972"/>
    <s v="Female"/>
    <x v="28"/>
    <s v="No"/>
    <s v="No"/>
    <s v="Yes"/>
    <x v="0"/>
    <n v="6"/>
    <s v="No"/>
    <x v="1"/>
    <s v="Direct Debit"/>
    <n v="29"/>
    <n v="802"/>
    <x v="0"/>
    <x v="0"/>
    <n v="0"/>
    <n v="1"/>
    <x v="1"/>
  </r>
  <r>
    <s v="8798-DRQY"/>
    <s v="No"/>
    <x v="40"/>
    <n v="280"/>
    <n v="747.8"/>
    <n v="408"/>
    <n v="714"/>
    <s v="Yes"/>
    <x v="0"/>
    <n v="178.5"/>
    <n v="0"/>
    <n v="10"/>
    <x v="0"/>
    <n v="0"/>
    <x v="4"/>
    <s v="332-2889"/>
    <s v="Female"/>
    <x v="38"/>
    <s v="No"/>
    <s v="No"/>
    <s v="Yes"/>
    <x v="0"/>
    <n v="3"/>
    <s v="Yes"/>
    <x v="1"/>
    <s v="Direct Debit"/>
    <n v="38"/>
    <n v="2606"/>
    <x v="0"/>
    <x v="0"/>
    <n v="0"/>
    <n v="1"/>
    <x v="1"/>
  </r>
  <r>
    <s v="6786-SZDJ"/>
    <s v="No"/>
    <x v="64"/>
    <n v="196"/>
    <n v="581.1"/>
    <n v="351"/>
    <n v="382.2"/>
    <s v="Yes"/>
    <x v="0"/>
    <n v="95.6"/>
    <n v="0"/>
    <n v="21"/>
    <x v="0"/>
    <n v="0"/>
    <x v="21"/>
    <s v="374-5530"/>
    <s v="Male"/>
    <x v="4"/>
    <s v="Yes"/>
    <s v="No"/>
    <s v="Yes"/>
    <x v="1"/>
    <n v="2"/>
    <s v="No"/>
    <x v="2"/>
    <s v="Credit Card"/>
    <n v="49"/>
    <n v="1879"/>
    <x v="0"/>
    <x v="0"/>
    <n v="0"/>
    <n v="1"/>
    <x v="2"/>
  </r>
  <r>
    <s v="0285-BNUX"/>
    <s v="No"/>
    <x v="71"/>
    <n v="233"/>
    <n v="577.29999999999995"/>
    <n v="123"/>
    <n v="565.79999999999995"/>
    <s v="Yes"/>
    <x v="0"/>
    <n v="141.5"/>
    <n v="0"/>
    <n v="4"/>
    <x v="0"/>
    <n v="0"/>
    <x v="27"/>
    <s v="375-5547"/>
    <s v="Male"/>
    <x v="28"/>
    <s v="No"/>
    <s v="No"/>
    <s v="Yes"/>
    <x v="0"/>
    <n v="2"/>
    <s v="Yes"/>
    <x v="1"/>
    <s v="Credit Card"/>
    <n v="21"/>
    <n v="879"/>
    <x v="0"/>
    <x v="0"/>
    <n v="0"/>
    <n v="1"/>
    <x v="0"/>
  </r>
  <r>
    <s v="5430-HKRJ"/>
    <s v="No"/>
    <x v="22"/>
    <n v="316"/>
    <n v="853.1"/>
    <n v="159"/>
    <n v="508.8"/>
    <s v="Yes"/>
    <x v="0"/>
    <n v="101.8"/>
    <n v="0"/>
    <n v="12"/>
    <x v="1"/>
    <n v="40"/>
    <x v="31"/>
    <s v="337-2348"/>
    <s v="Male"/>
    <x v="58"/>
    <s v="No"/>
    <s v="No"/>
    <s v="Yes"/>
    <x v="0"/>
    <n v="3"/>
    <s v="No"/>
    <x v="1"/>
    <s v="Direct Debit"/>
    <n v="30"/>
    <n v="1590"/>
    <x v="0"/>
    <x v="0"/>
    <n v="0"/>
    <n v="1"/>
    <x v="2"/>
  </r>
  <r>
    <s v="8719-LGLO"/>
    <s v="No"/>
    <x v="60"/>
    <n v="239"/>
    <n v="798.7"/>
    <n v="268"/>
    <n v="897.8"/>
    <s v="Yes"/>
    <x v="0"/>
    <n v="448.9"/>
    <n v="0"/>
    <n v="0"/>
    <x v="1"/>
    <n v="0"/>
    <x v="13"/>
    <s v="342-8702"/>
    <s v="Male"/>
    <x v="33"/>
    <s v="Yes"/>
    <s v="No"/>
    <s v="Yes"/>
    <x v="1"/>
    <n v="2"/>
    <s v="No"/>
    <x v="2"/>
    <s v="Direct Debit"/>
    <n v="6"/>
    <n v="381"/>
    <x v="0"/>
    <x v="0"/>
    <n v="0"/>
    <n v="1"/>
    <x v="0"/>
  </r>
  <r>
    <s v="4888-NXTI"/>
    <s v="No"/>
    <x v="72"/>
    <n v="177"/>
    <n v="494.5"/>
    <n v="225"/>
    <n v="445.5"/>
    <s v="Yes"/>
    <x v="0"/>
    <n v="111.4"/>
    <n v="0"/>
    <n v="0"/>
    <x v="1"/>
    <n v="0"/>
    <x v="36"/>
    <s v="384-2219"/>
    <s v="Male"/>
    <x v="50"/>
    <s v="No"/>
    <s v="No"/>
    <s v="Yes"/>
    <x v="0"/>
    <n v="4"/>
    <s v="No"/>
    <x v="1"/>
    <s v="Direct Debit"/>
    <n v="10"/>
    <n v="454"/>
    <x v="0"/>
    <x v="0"/>
    <n v="0"/>
    <n v="1"/>
    <x v="0"/>
  </r>
  <r>
    <s v="6076-SJQG"/>
    <s v="No"/>
    <x v="49"/>
    <n v="155"/>
    <n v="339.4"/>
    <n v="306"/>
    <n v="425"/>
    <s v="Yes"/>
    <x v="0"/>
    <n v="106.3"/>
    <n v="0"/>
    <n v="0"/>
    <x v="1"/>
    <n v="0"/>
    <x v="40"/>
    <s v="376-9940"/>
    <s v="Female"/>
    <x v="30"/>
    <s v="No"/>
    <s v="No"/>
    <s v="Yes"/>
    <x v="0"/>
    <n v="2"/>
    <s v="No"/>
    <x v="1"/>
    <s v="Direct Debit"/>
    <n v="8"/>
    <n v="275"/>
    <x v="0"/>
    <x v="0"/>
    <n v="0"/>
    <n v="1"/>
    <x v="0"/>
  </r>
  <r>
    <s v="0404-LDTU"/>
    <s v="No"/>
    <x v="47"/>
    <n v="482"/>
    <n v="879"/>
    <n v="0"/>
    <n v="0"/>
    <s v="No"/>
    <x v="0"/>
    <n v="0"/>
    <n v="0"/>
    <n v="0"/>
    <x v="1"/>
    <n v="0"/>
    <x v="6"/>
    <s v="387-2041"/>
    <s v="Male"/>
    <x v="42"/>
    <s v="Yes"/>
    <s v="No"/>
    <s v="Yes"/>
    <x v="1"/>
    <n v="4"/>
    <s v="No"/>
    <x v="2"/>
    <s v="Credit Card"/>
    <n v="6"/>
    <n v="324"/>
    <x v="0"/>
    <x v="0"/>
    <n v="0"/>
    <n v="1"/>
    <x v="0"/>
  </r>
  <r>
    <s v="8552-VPRY"/>
    <s v="No"/>
    <x v="49"/>
    <n v="185"/>
    <n v="536.1"/>
    <n v="272"/>
    <n v="265.2"/>
    <s v="Yes"/>
    <x v="0"/>
    <n v="66.3"/>
    <n v="0"/>
    <n v="3"/>
    <x v="0"/>
    <n v="0"/>
    <x v="35"/>
    <s v="387-3422"/>
    <s v="Female"/>
    <x v="31"/>
    <s v="No"/>
    <s v="No"/>
    <s v="Yes"/>
    <x v="0"/>
    <n v="2"/>
    <s v="Yes"/>
    <x v="2"/>
    <s v="Credit Card"/>
    <n v="24"/>
    <n v="797"/>
    <x v="0"/>
    <x v="0"/>
    <n v="0"/>
    <n v="1"/>
    <x v="0"/>
  </r>
  <r>
    <s v="9625-HDYB"/>
    <s v="No"/>
    <x v="9"/>
    <n v="415"/>
    <n v="750.9"/>
    <n v="450"/>
    <n v="420"/>
    <s v="Yes"/>
    <x v="0"/>
    <n v="140"/>
    <n v="0"/>
    <n v="14"/>
    <x v="0"/>
    <n v="0"/>
    <x v="45"/>
    <s v="367-2436"/>
    <s v="Male"/>
    <x v="30"/>
    <s v="No"/>
    <s v="No"/>
    <s v="Yes"/>
    <x v="0"/>
    <n v="6"/>
    <s v="Yes"/>
    <x v="1"/>
    <s v="Credit Card"/>
    <n v="27"/>
    <n v="1337"/>
    <x v="0"/>
    <x v="0"/>
    <n v="0"/>
    <n v="1"/>
    <x v="2"/>
  </r>
  <r>
    <s v="4866-AHVW"/>
    <s v="No"/>
    <x v="24"/>
    <n v="126"/>
    <n v="301.89999999999998"/>
    <n v="430"/>
    <n v="335.4"/>
    <s v="Yes"/>
    <x v="0"/>
    <n v="67.099999999999994"/>
    <n v="0"/>
    <n v="0"/>
    <x v="1"/>
    <n v="0"/>
    <x v="32"/>
    <s v="344-6258"/>
    <s v="Female"/>
    <x v="24"/>
    <s v="No"/>
    <s v="No"/>
    <s v="Yes"/>
    <x v="0"/>
    <n v="5"/>
    <s v="No"/>
    <x v="2"/>
    <s v="Credit Card"/>
    <n v="8"/>
    <n v="348"/>
    <x v="0"/>
    <x v="0"/>
    <n v="0"/>
    <n v="1"/>
    <x v="0"/>
  </r>
  <r>
    <s v="9277-KJYZ"/>
    <s v="No"/>
    <x v="62"/>
    <n v="165"/>
    <n v="461.2"/>
    <n v="308"/>
    <n v="908.6"/>
    <s v="Yes"/>
    <x v="0"/>
    <n v="454.3"/>
    <n v="0"/>
    <n v="0"/>
    <x v="1"/>
    <n v="0"/>
    <x v="26"/>
    <s v="353-8928"/>
    <s v="Male"/>
    <x v="33"/>
    <s v="Yes"/>
    <s v="No"/>
    <s v="Yes"/>
    <x v="1"/>
    <n v="6"/>
    <s v="No"/>
    <x v="2"/>
    <s v="Credit Card"/>
    <n v="9"/>
    <n v="692"/>
    <x v="0"/>
    <x v="0"/>
    <n v="0"/>
    <n v="1"/>
    <x v="0"/>
  </r>
  <r>
    <s v="2024-JUFQ"/>
    <s v="No"/>
    <x v="63"/>
    <n v="90"/>
    <n v="286.10000000000002"/>
    <n v="144"/>
    <n v="698.4"/>
    <s v="Yes"/>
    <x v="0"/>
    <n v="174.6"/>
    <n v="0"/>
    <n v="15"/>
    <x v="0"/>
    <n v="0"/>
    <x v="45"/>
    <s v="365-7784"/>
    <s v="Male"/>
    <x v="23"/>
    <s v="Yes"/>
    <s v="No"/>
    <s v="Yes"/>
    <x v="1"/>
    <n v="4"/>
    <s v="No"/>
    <x v="2"/>
    <s v="Credit Card"/>
    <n v="44"/>
    <n v="3176"/>
    <x v="0"/>
    <x v="0"/>
    <n v="0"/>
    <n v="1"/>
    <x v="2"/>
  </r>
  <r>
    <s v="6943-SGZU"/>
    <s v="No"/>
    <x v="33"/>
    <n v="62"/>
    <n v="257.89999999999998"/>
    <n v="384"/>
    <n v="787.2"/>
    <s v="Yes"/>
    <x v="0"/>
    <n v="393.6"/>
    <n v="0"/>
    <n v="9"/>
    <x v="0"/>
    <n v="0"/>
    <x v="10"/>
    <s v="408-3262"/>
    <s v="Male"/>
    <x v="5"/>
    <s v="No"/>
    <s v="No"/>
    <s v="Yes"/>
    <x v="0"/>
    <n v="4"/>
    <s v="No"/>
    <x v="2"/>
    <s v="Credit Card"/>
    <n v="16"/>
    <n v="1056"/>
    <x v="0"/>
    <x v="0"/>
    <n v="0"/>
    <n v="1"/>
    <x v="1"/>
  </r>
  <r>
    <s v="6597-LCZY"/>
    <s v="No"/>
    <x v="1"/>
    <n v="142"/>
    <n v="392.4"/>
    <n v="231"/>
    <n v="462"/>
    <s v="Yes"/>
    <x v="0"/>
    <n v="154"/>
    <n v="0"/>
    <n v="15"/>
    <x v="0"/>
    <n v="0"/>
    <x v="25"/>
    <s v="339-6446"/>
    <s v="Male"/>
    <x v="54"/>
    <s v="No"/>
    <s v="No"/>
    <s v="Yes"/>
    <x v="0"/>
    <n v="6"/>
    <s v="No"/>
    <x v="2"/>
    <s v="Direct Debit"/>
    <n v="13"/>
    <n v="425"/>
    <x v="0"/>
    <x v="0"/>
    <n v="0"/>
    <n v="1"/>
    <x v="2"/>
  </r>
  <r>
    <s v="5190-ZIPU"/>
    <s v="No"/>
    <x v="33"/>
    <n v="273"/>
    <n v="763.8"/>
    <n v="128"/>
    <n v="684.8"/>
    <s v="Yes"/>
    <x v="1"/>
    <n v="0"/>
    <n v="0"/>
    <n v="0"/>
    <x v="1"/>
    <n v="0"/>
    <x v="23"/>
    <s v="384-7236"/>
    <s v="Female"/>
    <x v="2"/>
    <s v="No"/>
    <s v="No"/>
    <s v="Yes"/>
    <x v="0"/>
    <n v="2"/>
    <s v="No"/>
    <x v="2"/>
    <s v="Credit Card"/>
    <n v="7"/>
    <n v="454"/>
    <x v="0"/>
    <x v="0"/>
    <n v="0"/>
    <n v="1"/>
    <x v="0"/>
  </r>
  <r>
    <s v="2653-DHIM"/>
    <s v="No"/>
    <x v="16"/>
    <n v="340"/>
    <n v="808.1"/>
    <n v="146"/>
    <n v="1036.5999999999999"/>
    <s v="Yes"/>
    <x v="0"/>
    <n v="259.2"/>
    <n v="0"/>
    <n v="7"/>
    <x v="0"/>
    <n v="0"/>
    <x v="37"/>
    <s v="369-7295"/>
    <s v="Female"/>
    <x v="43"/>
    <s v="No"/>
    <s v="Yes"/>
    <s v="Yes"/>
    <x v="2"/>
    <n v="6"/>
    <s v="Yes"/>
    <x v="2"/>
    <s v="Credit Card"/>
    <n v="24"/>
    <n v="1795"/>
    <x v="0"/>
    <x v="0"/>
    <n v="0"/>
    <n v="1"/>
    <x v="1"/>
  </r>
  <r>
    <s v="0065-TBES"/>
    <s v="No"/>
    <x v="69"/>
    <n v="132"/>
    <n v="346.1"/>
    <n v="105"/>
    <n v="332.5"/>
    <s v="Yes"/>
    <x v="0"/>
    <n v="83.1"/>
    <n v="0"/>
    <n v="24"/>
    <x v="0"/>
    <n v="0"/>
    <x v="11"/>
    <s v="408-5322"/>
    <s v="Male"/>
    <x v="4"/>
    <s v="Yes"/>
    <s v="No"/>
    <s v="Yes"/>
    <x v="1"/>
    <n v="5"/>
    <s v="No"/>
    <x v="1"/>
    <s v="Credit Card"/>
    <n v="23"/>
    <n v="806"/>
    <x v="0"/>
    <x v="0"/>
    <n v="0"/>
    <n v="1"/>
    <x v="2"/>
  </r>
  <r>
    <s v="0121-ANTV"/>
    <s v="No"/>
    <x v="25"/>
    <n v="147"/>
    <n v="301.3"/>
    <n v="300"/>
    <n v="492"/>
    <s v="Yes"/>
    <x v="0"/>
    <n v="123"/>
    <n v="0"/>
    <n v="4"/>
    <x v="0"/>
    <n v="0"/>
    <x v="48"/>
    <s v="414-6739"/>
    <s v="Female"/>
    <x v="18"/>
    <s v="No"/>
    <s v="No"/>
    <s v="Yes"/>
    <x v="0"/>
    <n v="2"/>
    <s v="Yes"/>
    <x v="1"/>
    <s v="Direct Debit"/>
    <n v="22"/>
    <n v="1313"/>
    <x v="0"/>
    <x v="0"/>
    <n v="0"/>
    <n v="1"/>
    <x v="0"/>
  </r>
  <r>
    <s v="3035-PIXU"/>
    <s v="No"/>
    <x v="54"/>
    <n v="308"/>
    <n v="761.2"/>
    <n v="216"/>
    <n v="356.4"/>
    <s v="Yes"/>
    <x v="0"/>
    <n v="71.3"/>
    <n v="0"/>
    <n v="0"/>
    <x v="1"/>
    <n v="0"/>
    <x v="21"/>
    <s v="390-4789"/>
    <s v="Female"/>
    <x v="24"/>
    <s v="No"/>
    <s v="No"/>
    <s v="Yes"/>
    <x v="0"/>
    <n v="6"/>
    <s v="No"/>
    <x v="2"/>
    <s v="Credit Card"/>
    <n v="10"/>
    <n v="555"/>
    <x v="0"/>
    <x v="0"/>
    <n v="0"/>
    <n v="1"/>
    <x v="0"/>
  </r>
  <r>
    <s v="9175-AUPE"/>
    <s v="No"/>
    <x v="14"/>
    <n v="356"/>
    <n v="713.3"/>
    <n v="426"/>
    <n v="546.70000000000005"/>
    <s v="Yes"/>
    <x v="0"/>
    <n v="136.69999999999999"/>
    <n v="0"/>
    <n v="9"/>
    <x v="0"/>
    <n v="0"/>
    <x v="5"/>
    <s v="354-6183"/>
    <s v="Female"/>
    <x v="30"/>
    <s v="No"/>
    <s v="No"/>
    <s v="Yes"/>
    <x v="0"/>
    <n v="2"/>
    <s v="Yes"/>
    <x v="2"/>
    <s v="Credit Card"/>
    <n v="50"/>
    <n v="3558"/>
    <x v="0"/>
    <x v="0"/>
    <n v="0"/>
    <n v="1"/>
    <x v="1"/>
  </r>
  <r>
    <s v="0951-VEAS"/>
    <s v="No"/>
    <x v="60"/>
    <n v="110"/>
    <n v="266.2"/>
    <n v="737"/>
    <n v="536"/>
    <s v="Yes"/>
    <x v="0"/>
    <n v="107.2"/>
    <n v="0"/>
    <n v="12"/>
    <x v="1"/>
    <n v="62"/>
    <x v="0"/>
    <s v="354-2434"/>
    <s v="Male"/>
    <x v="58"/>
    <s v="No"/>
    <s v="No"/>
    <s v="Yes"/>
    <x v="0"/>
    <n v="5"/>
    <s v="No"/>
    <x v="2"/>
    <s v="Direct Debit"/>
    <n v="25"/>
    <n v="1651"/>
    <x v="0"/>
    <x v="0"/>
    <n v="0"/>
    <n v="1"/>
    <x v="2"/>
  </r>
  <r>
    <s v="8776-BPYE"/>
    <s v="No"/>
    <x v="20"/>
    <n v="38"/>
    <n v="79.8"/>
    <n v="26"/>
    <n v="175.5"/>
    <s v="Yes"/>
    <x v="0"/>
    <n v="58.5"/>
    <n v="0"/>
    <n v="0"/>
    <x v="1"/>
    <n v="0"/>
    <x v="13"/>
    <s v="399-1750"/>
    <s v="Female"/>
    <x v="7"/>
    <s v="No"/>
    <s v="No"/>
    <s v="Yes"/>
    <x v="0"/>
    <n v="4"/>
    <s v="No"/>
    <x v="2"/>
    <s v="Direct Debit"/>
    <n v="8"/>
    <n v="103"/>
    <x v="0"/>
    <x v="0"/>
    <n v="0"/>
    <n v="1"/>
    <x v="0"/>
  </r>
  <r>
    <s v="5910-AWAR"/>
    <s v="No"/>
    <x v="27"/>
    <n v="414"/>
    <n v="1042.3"/>
    <n v="520"/>
    <n v="936"/>
    <s v="Yes"/>
    <x v="0"/>
    <n v="468"/>
    <n v="0"/>
    <n v="5"/>
    <x v="0"/>
    <n v="0"/>
    <x v="35"/>
    <s v="354-8914"/>
    <s v="Female"/>
    <x v="49"/>
    <s v="No"/>
    <s v="No"/>
    <s v="Yes"/>
    <x v="0"/>
    <n v="4"/>
    <s v="Yes"/>
    <x v="2"/>
    <s v="Direct Debit"/>
    <n v="31"/>
    <n v="1991"/>
    <x v="0"/>
    <x v="0"/>
    <n v="0"/>
    <n v="1"/>
    <x v="1"/>
  </r>
  <r>
    <s v="5759-XDKJ"/>
    <s v="No"/>
    <x v="50"/>
    <n v="78"/>
    <n v="230.6"/>
    <n v="112"/>
    <n v="168"/>
    <s v="Yes"/>
    <x v="1"/>
    <n v="0"/>
    <n v="0"/>
    <n v="0"/>
    <x v="1"/>
    <n v="0"/>
    <x v="40"/>
    <s v="329-9689"/>
    <s v="Male"/>
    <x v="17"/>
    <s v="Yes"/>
    <s v="No"/>
    <s v="Yes"/>
    <x v="1"/>
    <n v="2"/>
    <s v="No"/>
    <x v="2"/>
    <s v="Credit Card"/>
    <n v="6"/>
    <n v="80"/>
    <x v="0"/>
    <x v="0"/>
    <n v="0"/>
    <n v="1"/>
    <x v="0"/>
  </r>
  <r>
    <s v="7772-DBBT"/>
    <s v="No"/>
    <x v="24"/>
    <n v="88"/>
    <n v="385.8"/>
    <n v="129"/>
    <n v="335.4"/>
    <s v="Yes"/>
    <x v="0"/>
    <n v="83.9"/>
    <n v="0"/>
    <n v="5"/>
    <x v="0"/>
    <n v="0"/>
    <x v="43"/>
    <s v="359-9454"/>
    <s v="Female"/>
    <x v="48"/>
    <s v="No"/>
    <s v="No"/>
    <s v="Yes"/>
    <x v="0"/>
    <n v="2"/>
    <s v="Yes"/>
    <x v="2"/>
    <s v="Direct Debit"/>
    <n v="29"/>
    <n v="1235"/>
    <x v="0"/>
    <x v="0"/>
    <n v="0"/>
    <n v="1"/>
    <x v="1"/>
  </r>
  <r>
    <s v="7427-LWAR"/>
    <s v="No"/>
    <x v="47"/>
    <n v="237"/>
    <n v="712.8"/>
    <n v="605"/>
    <n v="610.5"/>
    <s v="Yes"/>
    <x v="0"/>
    <n v="203.5"/>
    <n v="0"/>
    <n v="15"/>
    <x v="0"/>
    <n v="0"/>
    <x v="38"/>
    <s v="369-8576"/>
    <s v="Female"/>
    <x v="37"/>
    <s v="No"/>
    <s v="No"/>
    <s v="Yes"/>
    <x v="0"/>
    <n v="5"/>
    <s v="Yes"/>
    <x v="0"/>
    <s v="Direct Debit"/>
    <n v="41"/>
    <n v="2270"/>
    <x v="0"/>
    <x v="0"/>
    <n v="0"/>
    <n v="1"/>
    <x v="2"/>
  </r>
  <r>
    <s v="8057-TANK"/>
    <s v="No"/>
    <x v="73"/>
    <n v="186"/>
    <n v="469.8"/>
    <n v="116"/>
    <n v="249.4"/>
    <s v="Yes"/>
    <x v="0"/>
    <n v="49.9"/>
    <n v="0"/>
    <n v="6"/>
    <x v="0"/>
    <n v="0"/>
    <x v="18"/>
    <s v="376-1641"/>
    <s v="Female"/>
    <x v="27"/>
    <s v="No"/>
    <s v="Yes"/>
    <s v="Yes"/>
    <x v="2"/>
    <n v="4"/>
    <s v="No"/>
    <x v="2"/>
    <s v="Direct Debit"/>
    <n v="36"/>
    <n v="1061"/>
    <x v="0"/>
    <x v="0"/>
    <n v="0"/>
    <n v="1"/>
    <x v="1"/>
  </r>
  <r>
    <s v="8475-KYYO"/>
    <s v="No"/>
    <x v="55"/>
    <n v="33"/>
    <n v="84.8"/>
    <n v="48"/>
    <n v="90"/>
    <s v="Yes"/>
    <x v="0"/>
    <n v="45"/>
    <n v="0"/>
    <n v="6"/>
    <x v="0"/>
    <n v="0"/>
    <x v="17"/>
    <s v="393-3976"/>
    <s v="Female"/>
    <x v="39"/>
    <s v="No"/>
    <s v="No"/>
    <s v="Yes"/>
    <x v="0"/>
    <n v="3"/>
    <s v="Yes"/>
    <x v="0"/>
    <s v="Direct Debit"/>
    <n v="44"/>
    <n v="536"/>
    <x v="0"/>
    <x v="0"/>
    <n v="0"/>
    <n v="1"/>
    <x v="1"/>
  </r>
  <r>
    <s v="6610-ZVLU"/>
    <s v="No"/>
    <x v="46"/>
    <n v="174"/>
    <n v="517.5"/>
    <n v="80"/>
    <n v="456"/>
    <s v="Yes"/>
    <x v="0"/>
    <n v="114"/>
    <n v="0"/>
    <n v="0"/>
    <x v="1"/>
    <n v="0"/>
    <x v="28"/>
    <s v="401-9420"/>
    <s v="Female"/>
    <x v="17"/>
    <s v="Yes"/>
    <s v="No"/>
    <s v="Yes"/>
    <x v="1"/>
    <n v="4"/>
    <s v="No"/>
    <x v="0"/>
    <s v="Credit Card"/>
    <n v="9"/>
    <n v="365"/>
    <x v="0"/>
    <x v="0"/>
    <n v="0"/>
    <n v="1"/>
    <x v="0"/>
  </r>
  <r>
    <s v="6179-HUIK"/>
    <s v="No"/>
    <x v="13"/>
    <n v="73"/>
    <n v="165.5"/>
    <n v="196"/>
    <n v="249.2"/>
    <s v="Yes"/>
    <x v="0"/>
    <n v="83.1"/>
    <n v="0"/>
    <n v="0"/>
    <x v="1"/>
    <n v="0"/>
    <x v="38"/>
    <s v="352-5750"/>
    <s v="Male"/>
    <x v="19"/>
    <s v="Yes"/>
    <s v="No"/>
    <s v="Yes"/>
    <x v="1"/>
    <n v="6"/>
    <s v="No"/>
    <x v="1"/>
    <s v="Credit Card"/>
    <n v="9"/>
    <n v="241"/>
    <x v="0"/>
    <x v="0"/>
    <n v="0"/>
    <n v="1"/>
    <x v="0"/>
  </r>
  <r>
    <s v="5511-WBWV"/>
    <s v="No"/>
    <x v="34"/>
    <n v="286"/>
    <n v="669.4"/>
    <n v="280"/>
    <n v="492.8"/>
    <s v="Yes"/>
    <x v="0"/>
    <n v="123.2"/>
    <n v="0"/>
    <n v="14"/>
    <x v="0"/>
    <n v="0"/>
    <x v="49"/>
    <s v="395-1901"/>
    <s v="Female"/>
    <x v="50"/>
    <s v="No"/>
    <s v="No"/>
    <s v="Yes"/>
    <x v="0"/>
    <n v="5"/>
    <s v="No"/>
    <x v="0"/>
    <s v="Direct Debit"/>
    <n v="41"/>
    <n v="2286"/>
    <x v="0"/>
    <x v="0"/>
    <n v="0"/>
    <n v="1"/>
    <x v="2"/>
  </r>
  <r>
    <s v="0541-OGKV"/>
    <s v="No"/>
    <x v="33"/>
    <n v="194"/>
    <n v="446.9"/>
    <n v="576"/>
    <n v="915.2"/>
    <s v="Yes"/>
    <x v="0"/>
    <n v="183"/>
    <n v="0"/>
    <n v="0"/>
    <x v="1"/>
    <n v="0"/>
    <x v="8"/>
    <s v="417-6044"/>
    <s v="Female"/>
    <x v="38"/>
    <s v="No"/>
    <s v="No"/>
    <s v="Yes"/>
    <x v="0"/>
    <n v="4"/>
    <s v="No"/>
    <x v="2"/>
    <s v="Direct Debit"/>
    <n v="9"/>
    <n v="550"/>
    <x v="0"/>
    <x v="0"/>
    <n v="0"/>
    <n v="1"/>
    <x v="0"/>
  </r>
  <r>
    <s v="9785-HPXI"/>
    <s v="No"/>
    <x v="11"/>
    <n v="97"/>
    <n v="206.5"/>
    <n v="105"/>
    <n v="121.8"/>
    <s v="Yes"/>
    <x v="0"/>
    <n v="40.6"/>
    <n v="0"/>
    <n v="8"/>
    <x v="0"/>
    <n v="0"/>
    <x v="35"/>
    <s v="355-5922"/>
    <s v="Female"/>
    <x v="55"/>
    <s v="No"/>
    <s v="Yes"/>
    <s v="Yes"/>
    <x v="2"/>
    <n v="2"/>
    <s v="No"/>
    <x v="1"/>
    <s v="Credit Card"/>
    <n v="24"/>
    <n v="492"/>
    <x v="0"/>
    <x v="0"/>
    <n v="0"/>
    <n v="1"/>
    <x v="1"/>
  </r>
  <r>
    <s v="0559-XZGK"/>
    <s v="No"/>
    <x v="63"/>
    <n v="267"/>
    <n v="650.4"/>
    <n v="360"/>
    <n v="828"/>
    <s v="Yes"/>
    <x v="0"/>
    <n v="276"/>
    <n v="0"/>
    <n v="5"/>
    <x v="0"/>
    <n v="0"/>
    <x v="41"/>
    <s v="386-6411"/>
    <s v="Female"/>
    <x v="9"/>
    <s v="No"/>
    <s v="No"/>
    <s v="Yes"/>
    <x v="0"/>
    <n v="6"/>
    <s v="Yes"/>
    <x v="2"/>
    <s v="Direct Debit"/>
    <n v="38"/>
    <n v="2729"/>
    <x v="0"/>
    <x v="0"/>
    <n v="0"/>
    <n v="1"/>
    <x v="1"/>
  </r>
  <r>
    <s v="6754-LGJJ"/>
    <s v="No"/>
    <x v="27"/>
    <n v="185"/>
    <n v="326"/>
    <n v="130"/>
    <n v="741"/>
    <s v="Yes"/>
    <x v="1"/>
    <n v="0"/>
    <n v="0"/>
    <n v="27"/>
    <x v="0"/>
    <n v="0"/>
    <x v="17"/>
    <s v="397-3746"/>
    <s v="Female"/>
    <x v="2"/>
    <s v="No"/>
    <s v="No"/>
    <s v="Yes"/>
    <x v="0"/>
    <n v="2"/>
    <s v="Yes"/>
    <x v="1"/>
    <s v="Direct Debit"/>
    <n v="45"/>
    <n v="2963"/>
    <x v="0"/>
    <x v="0"/>
    <n v="0"/>
    <n v="1"/>
    <x v="2"/>
  </r>
  <r>
    <s v="4607-OTFW"/>
    <s v="No"/>
    <x v="50"/>
    <n v="57"/>
    <n v="155.5"/>
    <n v="112"/>
    <n v="117.6"/>
    <s v="Yes"/>
    <x v="0"/>
    <n v="39.200000000000003"/>
    <n v="0"/>
    <n v="5"/>
    <x v="0"/>
    <n v="0"/>
    <x v="37"/>
    <s v="377-8309"/>
    <s v="Female"/>
    <x v="32"/>
    <s v="No"/>
    <s v="No"/>
    <s v="Yes"/>
    <x v="0"/>
    <n v="2"/>
    <s v="No"/>
    <x v="0"/>
    <s v="Credit Card"/>
    <n v="42"/>
    <n v="592"/>
    <x v="0"/>
    <x v="0"/>
    <n v="0"/>
    <n v="1"/>
    <x v="1"/>
  </r>
  <r>
    <s v="8827-KNQN"/>
    <s v="No"/>
    <x v="7"/>
    <n v="110"/>
    <n v="330.2"/>
    <n v="125"/>
    <n v="172.5"/>
    <s v="Yes"/>
    <x v="1"/>
    <n v="0"/>
    <n v="0"/>
    <n v="0"/>
    <x v="1"/>
    <n v="0"/>
    <x v="20"/>
    <s v="399-5424"/>
    <s v="Male"/>
    <x v="30"/>
    <s v="No"/>
    <s v="No"/>
    <s v="Yes"/>
    <x v="0"/>
    <n v="6"/>
    <s v="No"/>
    <x v="1"/>
    <s v="Direct Debit"/>
    <n v="7"/>
    <n v="187"/>
    <x v="0"/>
    <x v="0"/>
    <n v="0"/>
    <n v="1"/>
    <x v="0"/>
  </r>
  <r>
    <s v="8228-DFGG"/>
    <s v="No"/>
    <x v="58"/>
    <n v="151"/>
    <n v="379.3"/>
    <n v="54"/>
    <n v="313.2"/>
    <s v="Yes"/>
    <x v="0"/>
    <n v="156.6"/>
    <n v="0"/>
    <n v="5"/>
    <x v="1"/>
    <n v="52"/>
    <x v="13"/>
    <s v="342-7716"/>
    <s v="Male"/>
    <x v="45"/>
    <s v="No"/>
    <s v="Yes"/>
    <s v="Yes"/>
    <x v="2"/>
    <n v="6"/>
    <s v="No"/>
    <x v="1"/>
    <s v="Direct Debit"/>
    <n v="23"/>
    <n v="630"/>
    <x v="0"/>
    <x v="0"/>
    <n v="0"/>
    <n v="1"/>
    <x v="1"/>
  </r>
  <r>
    <s v="8964-DWNV"/>
    <s v="No"/>
    <x v="15"/>
    <n v="15"/>
    <n v="35"/>
    <n v="14"/>
    <n v="21.8"/>
    <s v="Yes"/>
    <x v="0"/>
    <n v="7.3"/>
    <n v="0"/>
    <n v="3"/>
    <x v="0"/>
    <n v="0"/>
    <x v="31"/>
    <s v="417-2221"/>
    <s v="Female"/>
    <x v="35"/>
    <s v="No"/>
    <s v="No"/>
    <s v="Yes"/>
    <x v="0"/>
    <n v="2"/>
    <s v="No"/>
    <x v="0"/>
    <s v="Credit Card"/>
    <n v="35"/>
    <n v="81"/>
    <x v="0"/>
    <x v="0"/>
    <n v="0"/>
    <n v="1"/>
    <x v="0"/>
  </r>
  <r>
    <s v="9854-XKXA"/>
    <s v="No"/>
    <x v="53"/>
    <n v="58"/>
    <n v="161.5"/>
    <n v="32"/>
    <n v="185.6"/>
    <s v="Yes"/>
    <x v="0"/>
    <n v="92.8"/>
    <n v="0"/>
    <n v="11"/>
    <x v="0"/>
    <n v="0"/>
    <x v="24"/>
    <s v="376-5213"/>
    <s v="Male"/>
    <x v="2"/>
    <s v="No"/>
    <s v="No"/>
    <s v="Yes"/>
    <x v="0"/>
    <n v="2"/>
    <s v="Yes"/>
    <x v="0"/>
    <s v="Paper Check"/>
    <n v="22"/>
    <n v="348"/>
    <x v="0"/>
    <x v="0"/>
    <n v="0"/>
    <n v="1"/>
    <x v="2"/>
  </r>
  <r>
    <s v="3575-ATEB"/>
    <s v="No"/>
    <x v="42"/>
    <n v="64"/>
    <n v="190.3"/>
    <n v="342"/>
    <n v="224.2"/>
    <s v="Yes"/>
    <x v="0"/>
    <n v="112.1"/>
    <n v="0"/>
    <n v="14"/>
    <x v="0"/>
    <n v="0"/>
    <x v="39"/>
    <s v="415-9649"/>
    <s v="Female"/>
    <x v="17"/>
    <s v="Yes"/>
    <s v="No"/>
    <s v="Yes"/>
    <x v="1"/>
    <n v="2"/>
    <s v="Yes"/>
    <x v="2"/>
    <s v="Credit Card"/>
    <n v="15"/>
    <n v="558"/>
    <x v="0"/>
    <x v="0"/>
    <n v="0"/>
    <n v="1"/>
    <x v="2"/>
  </r>
  <r>
    <s v="5997-GLLK"/>
    <s v="No"/>
    <x v="63"/>
    <n v="476"/>
    <n v="1154.7"/>
    <n v="360"/>
    <n v="892.8"/>
    <s v="Yes"/>
    <x v="0"/>
    <n v="223.2"/>
    <n v="0"/>
    <n v="27"/>
    <x v="0"/>
    <n v="0"/>
    <x v="17"/>
    <s v="367-6136"/>
    <s v="Female"/>
    <x v="5"/>
    <s v="No"/>
    <s v="No"/>
    <s v="Yes"/>
    <x v="0"/>
    <n v="5"/>
    <s v="No"/>
    <x v="2"/>
    <s v="Credit Card"/>
    <n v="20"/>
    <n v="1470"/>
    <x v="0"/>
    <x v="0"/>
    <n v="0"/>
    <n v="1"/>
    <x v="2"/>
  </r>
  <r>
    <s v="5173-FXCT"/>
    <s v="No"/>
    <x v="50"/>
    <n v="54"/>
    <n v="122.3"/>
    <n v="98"/>
    <n v="189"/>
    <s v="Yes"/>
    <x v="0"/>
    <n v="37.799999999999997"/>
    <n v="0"/>
    <n v="0"/>
    <x v="1"/>
    <n v="0"/>
    <x v="35"/>
    <s v="361-8367"/>
    <s v="Female"/>
    <x v="37"/>
    <s v="No"/>
    <s v="No"/>
    <s v="Yes"/>
    <x v="0"/>
    <n v="2"/>
    <s v="No"/>
    <x v="2"/>
    <s v="Paper Check"/>
    <n v="6"/>
    <n v="85"/>
    <x v="0"/>
    <x v="0"/>
    <n v="0"/>
    <n v="1"/>
    <x v="0"/>
  </r>
  <r>
    <s v="7208-RTMD"/>
    <s v="No"/>
    <x v="20"/>
    <n v="43"/>
    <n v="115.9"/>
    <n v="26"/>
    <n v="174.2"/>
    <s v="Yes"/>
    <x v="0"/>
    <n v="43.6"/>
    <n v="0"/>
    <n v="15"/>
    <x v="0"/>
    <n v="0"/>
    <x v="32"/>
    <s v="347-8659"/>
    <s v="Male"/>
    <x v="19"/>
    <s v="Yes"/>
    <s v="No"/>
    <s v="Yes"/>
    <x v="1"/>
    <n v="5"/>
    <s v="No"/>
    <x v="0"/>
    <s v="Credit Card"/>
    <n v="15"/>
    <n v="195"/>
    <x v="0"/>
    <x v="0"/>
    <n v="0"/>
    <n v="1"/>
    <x v="2"/>
  </r>
  <r>
    <s v="9006-FVIT"/>
    <s v="No"/>
    <x v="19"/>
    <n v="280"/>
    <n v="732"/>
    <n v="183"/>
    <n v="878.4"/>
    <s v="Yes"/>
    <x v="1"/>
    <n v="0"/>
    <n v="0"/>
    <n v="15"/>
    <x v="0"/>
    <n v="0"/>
    <x v="33"/>
    <s v="369-6890"/>
    <s v="Male"/>
    <x v="17"/>
    <s v="Yes"/>
    <s v="No"/>
    <s v="Yes"/>
    <x v="1"/>
    <n v="4"/>
    <s v="No"/>
    <x v="1"/>
    <s v="Credit Card"/>
    <n v="38"/>
    <n v="2312"/>
    <x v="0"/>
    <x v="0"/>
    <n v="0"/>
    <n v="1"/>
    <x v="2"/>
  </r>
  <r>
    <s v="4656-XOUR"/>
    <s v="No"/>
    <x v="27"/>
    <n v="268"/>
    <n v="719"/>
    <n v="130"/>
    <n v="786.5"/>
    <s v="Yes"/>
    <x v="1"/>
    <n v="0"/>
    <n v="0"/>
    <n v="12"/>
    <x v="0"/>
    <n v="0"/>
    <x v="4"/>
    <s v="420-6324"/>
    <s v="Male"/>
    <x v="2"/>
    <s v="No"/>
    <s v="No"/>
    <s v="Yes"/>
    <x v="0"/>
    <n v="2"/>
    <s v="Yes"/>
    <x v="2"/>
    <s v="Credit Card"/>
    <n v="30"/>
    <n v="1982"/>
    <x v="0"/>
    <x v="0"/>
    <n v="0"/>
    <n v="1"/>
    <x v="2"/>
  </r>
  <r>
    <s v="4611-AZSG"/>
    <s v="No"/>
    <x v="22"/>
    <n v="151"/>
    <n v="315.3"/>
    <n v="318"/>
    <n v="477"/>
    <s v="Yes"/>
    <x v="0"/>
    <n v="95.4"/>
    <n v="0"/>
    <n v="12"/>
    <x v="0"/>
    <n v="0"/>
    <x v="25"/>
    <s v="392-2733"/>
    <s v="Female"/>
    <x v="4"/>
    <s v="Yes"/>
    <s v="No"/>
    <s v="Yes"/>
    <x v="1"/>
    <n v="5"/>
    <s v="No"/>
    <x v="1"/>
    <s v="Paper Check"/>
    <n v="32"/>
    <n v="1667"/>
    <x v="0"/>
    <x v="0"/>
    <n v="0"/>
    <n v="1"/>
    <x v="2"/>
  </r>
  <r>
    <s v="7208-MGSK"/>
    <s v="No"/>
    <x v="46"/>
    <n v="247"/>
    <n v="600.6"/>
    <n v="360"/>
    <n v="228"/>
    <s v="Yes"/>
    <x v="0"/>
    <n v="114"/>
    <n v="0"/>
    <n v="0"/>
    <x v="1"/>
    <n v="0"/>
    <x v="23"/>
    <s v="366-9430"/>
    <s v="Male"/>
    <x v="26"/>
    <s v="No"/>
    <s v="No"/>
    <s v="Yes"/>
    <x v="0"/>
    <n v="5"/>
    <s v="No"/>
    <x v="2"/>
    <s v="Paper Check"/>
    <n v="11"/>
    <n v="438"/>
    <x v="0"/>
    <x v="0"/>
    <n v="0"/>
    <n v="1"/>
    <x v="0"/>
  </r>
  <r>
    <s v="7831-UIDS"/>
    <s v="No"/>
    <x v="14"/>
    <n v="88"/>
    <n v="282.3"/>
    <n v="213"/>
    <n v="546.70000000000005"/>
    <s v="Yes"/>
    <x v="0"/>
    <n v="109.3"/>
    <n v="0"/>
    <n v="11"/>
    <x v="0"/>
    <n v="0"/>
    <x v="22"/>
    <s v="338-8784"/>
    <s v="Male"/>
    <x v="15"/>
    <s v="No"/>
    <s v="No"/>
    <s v="Yes"/>
    <x v="0"/>
    <n v="2"/>
    <s v="Yes"/>
    <x v="2"/>
    <s v="Direct Debit"/>
    <n v="40"/>
    <n v="2845"/>
    <x v="0"/>
    <x v="0"/>
    <n v="0"/>
    <n v="1"/>
    <x v="2"/>
  </r>
  <r>
    <s v="9709-JHEK"/>
    <s v="No"/>
    <x v="37"/>
    <n v="36"/>
    <n v="120.9"/>
    <n v="27"/>
    <n v="90.9"/>
    <s v="Yes"/>
    <x v="0"/>
    <n v="30.3"/>
    <n v="0"/>
    <n v="0"/>
    <x v="1"/>
    <n v="0"/>
    <x v="28"/>
    <s v="343-2689"/>
    <s v="Male"/>
    <x v="24"/>
    <s v="No"/>
    <s v="No"/>
    <s v="Yes"/>
    <x v="0"/>
    <n v="4"/>
    <s v="No"/>
    <x v="0"/>
    <s v="Credit Card"/>
    <n v="10"/>
    <n v="90"/>
    <x v="0"/>
    <x v="0"/>
    <n v="0"/>
    <n v="1"/>
    <x v="0"/>
  </r>
  <r>
    <s v="6971-GDYC"/>
    <s v="No"/>
    <x v="25"/>
    <n v="96"/>
    <n v="299.39999999999998"/>
    <n v="180"/>
    <n v="498"/>
    <s v="Yes"/>
    <x v="1"/>
    <n v="0"/>
    <n v="0"/>
    <n v="0"/>
    <x v="1"/>
    <n v="0"/>
    <x v="22"/>
    <s v="356-3333"/>
    <s v="Female"/>
    <x v="17"/>
    <s v="Yes"/>
    <s v="No"/>
    <s v="Yes"/>
    <x v="1"/>
    <n v="3"/>
    <s v="No"/>
    <x v="1"/>
    <s v="Credit Card"/>
    <n v="9"/>
    <n v="528"/>
    <x v="0"/>
    <x v="0"/>
    <n v="0"/>
    <n v="1"/>
    <x v="0"/>
  </r>
  <r>
    <s v="9287-YRZV"/>
    <s v="No"/>
    <x v="54"/>
    <n v="191"/>
    <n v="380.8"/>
    <n v="162"/>
    <n v="604.79999999999995"/>
    <s v="Yes"/>
    <x v="0"/>
    <n v="121"/>
    <n v="0"/>
    <n v="30"/>
    <x v="0"/>
    <n v="0"/>
    <x v="23"/>
    <s v="345-7900"/>
    <s v="Female"/>
    <x v="6"/>
    <s v="Yes"/>
    <s v="No"/>
    <s v="Yes"/>
    <x v="1"/>
    <n v="5"/>
    <s v="Yes"/>
    <x v="1"/>
    <s v="Credit Card"/>
    <n v="24"/>
    <n v="1289"/>
    <x v="0"/>
    <x v="0"/>
    <n v="0"/>
    <n v="1"/>
    <x v="2"/>
  </r>
  <r>
    <s v="7458-JLKQ"/>
    <s v="No"/>
    <x v="16"/>
    <n v="130"/>
    <n v="290.7"/>
    <n v="438"/>
    <n v="313.89999999999998"/>
    <s v="Yes"/>
    <x v="0"/>
    <n v="62.8"/>
    <n v="0"/>
    <n v="10"/>
    <x v="0"/>
    <n v="0"/>
    <x v="13"/>
    <s v="334-2800"/>
    <s v="Female"/>
    <x v="5"/>
    <s v="No"/>
    <s v="No"/>
    <s v="Yes"/>
    <x v="0"/>
    <n v="6"/>
    <s v="Yes"/>
    <x v="2"/>
    <s v="Direct Debit"/>
    <n v="28"/>
    <n v="2016"/>
    <x v="0"/>
    <x v="0"/>
    <n v="0"/>
    <n v="1"/>
    <x v="1"/>
  </r>
  <r>
    <s v="2228-QCWG"/>
    <s v="No"/>
    <x v="34"/>
    <n v="350"/>
    <n v="900.1"/>
    <n v="336"/>
    <n v="560"/>
    <s v="Yes"/>
    <x v="0"/>
    <n v="186.7"/>
    <n v="0"/>
    <n v="4"/>
    <x v="1"/>
    <n v="50"/>
    <x v="14"/>
    <s v="359-3833"/>
    <s v="Female"/>
    <x v="62"/>
    <s v="No"/>
    <s v="Yes"/>
    <s v="Yes"/>
    <x v="2"/>
    <n v="3"/>
    <s v="No"/>
    <x v="2"/>
    <s v="Credit Card"/>
    <n v="21"/>
    <n v="1183"/>
    <x v="0"/>
    <x v="0"/>
    <n v="0"/>
    <n v="1"/>
    <x v="0"/>
  </r>
  <r>
    <s v="7842-AQJK"/>
    <s v="No"/>
    <x v="31"/>
    <n v="64"/>
    <n v="129.6"/>
    <n v="160"/>
    <n v="323.2"/>
    <s v="Yes"/>
    <x v="0"/>
    <n v="64.599999999999994"/>
    <n v="0"/>
    <n v="0"/>
    <x v="1"/>
    <n v="0"/>
    <x v="15"/>
    <s v="352-9050"/>
    <s v="Male"/>
    <x v="5"/>
    <s v="No"/>
    <s v="No"/>
    <s v="Yes"/>
    <x v="0"/>
    <n v="2"/>
    <s v="No"/>
    <x v="2"/>
    <s v="Credit Card"/>
    <n v="9"/>
    <n v="276"/>
    <x v="0"/>
    <x v="0"/>
    <n v="0"/>
    <n v="1"/>
    <x v="0"/>
  </r>
  <r>
    <s v="4788-QHYH"/>
    <s v="No"/>
    <x v="4"/>
    <n v="283"/>
    <n v="686.4"/>
    <n v="682"/>
    <n v="589"/>
    <s v="Yes"/>
    <x v="0"/>
    <n v="147.30000000000001"/>
    <n v="0"/>
    <n v="0"/>
    <x v="1"/>
    <n v="0"/>
    <x v="32"/>
    <s v="418-8568"/>
    <s v="Male"/>
    <x v="19"/>
    <s v="Yes"/>
    <s v="No"/>
    <s v="Yes"/>
    <x v="1"/>
    <n v="5"/>
    <s v="No"/>
    <x v="1"/>
    <s v="Direct Debit"/>
    <n v="7"/>
    <n v="450"/>
    <x v="0"/>
    <x v="0"/>
    <n v="0"/>
    <n v="1"/>
    <x v="0"/>
  </r>
  <r>
    <s v="5899-QASO"/>
    <s v="No"/>
    <x v="13"/>
    <n v="205"/>
    <n v="367.2"/>
    <n v="28"/>
    <n v="277.2"/>
    <s v="Yes"/>
    <x v="0"/>
    <n v="55.4"/>
    <n v="0"/>
    <n v="0"/>
    <x v="1"/>
    <n v="0"/>
    <x v="46"/>
    <s v="376-5471"/>
    <s v="Male"/>
    <x v="3"/>
    <s v="No"/>
    <s v="No"/>
    <s v="Yes"/>
    <x v="0"/>
    <n v="5"/>
    <s v="No"/>
    <x v="2"/>
    <s v="Credit Card"/>
    <n v="11"/>
    <n v="301"/>
    <x v="0"/>
    <x v="0"/>
    <n v="0"/>
    <n v="1"/>
    <x v="0"/>
  </r>
  <r>
    <s v="9232-JDQM"/>
    <s v="No"/>
    <x v="48"/>
    <n v="19"/>
    <n v="60.2"/>
    <n v="10"/>
    <n v="84.5"/>
    <s v="Yes"/>
    <x v="1"/>
    <n v="0"/>
    <n v="0"/>
    <n v="0"/>
    <x v="1"/>
    <n v="0"/>
    <x v="46"/>
    <s v="384-4938"/>
    <s v="Female"/>
    <x v="1"/>
    <s v="No"/>
    <s v="No"/>
    <s v="Yes"/>
    <x v="0"/>
    <n v="6"/>
    <s v="No"/>
    <x v="0"/>
    <s v="Credit Card"/>
    <n v="9"/>
    <n v="41"/>
    <x v="0"/>
    <x v="0"/>
    <n v="0"/>
    <n v="1"/>
    <x v="0"/>
  </r>
  <r>
    <s v="5248-MCCO"/>
    <s v="No"/>
    <x v="24"/>
    <n v="264"/>
    <n v="605.9"/>
    <n v="129"/>
    <n v="322.5"/>
    <s v="Yes"/>
    <x v="0"/>
    <n v="64.5"/>
    <n v="0"/>
    <n v="20"/>
    <x v="0"/>
    <n v="0"/>
    <x v="41"/>
    <s v="352-5393"/>
    <s v="Female"/>
    <x v="6"/>
    <s v="Yes"/>
    <s v="No"/>
    <s v="Yes"/>
    <x v="1"/>
    <n v="2"/>
    <s v="Yes"/>
    <x v="2"/>
    <s v="Direct Debit"/>
    <n v="37"/>
    <n v="1599"/>
    <x v="0"/>
    <x v="0"/>
    <n v="0"/>
    <n v="1"/>
    <x v="2"/>
  </r>
  <r>
    <s v="3607-TFNM"/>
    <s v="No"/>
    <x v="1"/>
    <n v="129"/>
    <n v="265.8"/>
    <n v="33"/>
    <n v="442.2"/>
    <s v="Yes"/>
    <x v="0"/>
    <n v="110.6"/>
    <n v="0"/>
    <n v="0"/>
    <x v="1"/>
    <n v="0"/>
    <x v="10"/>
    <s v="336-5495"/>
    <s v="Female"/>
    <x v="46"/>
    <s v="No"/>
    <s v="No"/>
    <s v="Yes"/>
    <x v="0"/>
    <n v="2"/>
    <s v="No"/>
    <x v="2"/>
    <s v="Credit Card"/>
    <n v="10"/>
    <n v="321"/>
    <x v="0"/>
    <x v="0"/>
    <n v="0"/>
    <n v="1"/>
    <x v="0"/>
  </r>
  <r>
    <s v="9436-EMDS"/>
    <s v="No"/>
    <x v="28"/>
    <n v="94"/>
    <n v="214"/>
    <n v="216"/>
    <n v="511.2"/>
    <s v="Yes"/>
    <x v="0"/>
    <n v="170.4"/>
    <n v="0"/>
    <n v="10"/>
    <x v="0"/>
    <n v="0"/>
    <x v="41"/>
    <s v="350-7273"/>
    <s v="Male"/>
    <x v="23"/>
    <s v="Yes"/>
    <s v="No"/>
    <s v="Yes"/>
    <x v="1"/>
    <n v="2"/>
    <s v="Yes"/>
    <x v="1"/>
    <s v="Direct Debit"/>
    <n v="37"/>
    <n v="1325"/>
    <x v="0"/>
    <x v="0"/>
    <n v="0"/>
    <n v="1"/>
    <x v="1"/>
  </r>
  <r>
    <s v="9305-JDUA"/>
    <s v="No"/>
    <x v="5"/>
    <n v="24"/>
    <n v="70"/>
    <n v="68"/>
    <n v="134.30000000000001"/>
    <s v="Yes"/>
    <x v="0"/>
    <n v="44.8"/>
    <n v="0"/>
    <n v="21"/>
    <x v="0"/>
    <n v="0"/>
    <x v="24"/>
    <s v="422-3052"/>
    <s v="Female"/>
    <x v="4"/>
    <s v="Yes"/>
    <s v="No"/>
    <s v="Yes"/>
    <x v="1"/>
    <n v="4"/>
    <s v="No"/>
    <x v="0"/>
    <s v="Credit Card"/>
    <n v="10"/>
    <n v="182"/>
    <x v="0"/>
    <x v="0"/>
    <n v="0"/>
    <n v="1"/>
    <x v="2"/>
  </r>
  <r>
    <s v="5387-VSOQ"/>
    <s v="No"/>
    <x v="10"/>
    <n v="282"/>
    <n v="1108.0999999999999"/>
    <n v="483"/>
    <n v="400.2"/>
    <s v="Yes"/>
    <x v="0"/>
    <n v="200.1"/>
    <n v="0"/>
    <n v="4"/>
    <x v="1"/>
    <n v="16"/>
    <x v="17"/>
    <s v="362-4159"/>
    <s v="Female"/>
    <x v="30"/>
    <s v="No"/>
    <s v="No"/>
    <s v="Yes"/>
    <x v="0"/>
    <n v="2"/>
    <s v="Yes"/>
    <x v="1"/>
    <s v="Direct Debit"/>
    <n v="29"/>
    <n v="2001"/>
    <x v="0"/>
    <x v="0"/>
    <n v="0"/>
    <n v="1"/>
    <x v="0"/>
  </r>
  <r>
    <s v="1905-KPAG"/>
    <s v="No"/>
    <x v="26"/>
    <n v="442"/>
    <n v="950.4"/>
    <n v="126"/>
    <n v="516.6"/>
    <s v="Yes"/>
    <x v="0"/>
    <n v="129.19999999999999"/>
    <n v="0"/>
    <n v="4"/>
    <x v="0"/>
    <n v="0"/>
    <x v="46"/>
    <s v="338-7527"/>
    <s v="Male"/>
    <x v="49"/>
    <s v="No"/>
    <s v="No"/>
    <s v="Yes"/>
    <x v="0"/>
    <n v="6"/>
    <s v="No"/>
    <x v="0"/>
    <s v="Direct Debit"/>
    <n v="42"/>
    <n v="2658"/>
    <x v="0"/>
    <x v="0"/>
    <n v="0"/>
    <n v="1"/>
    <x v="0"/>
  </r>
  <r>
    <s v="8844-RNAN"/>
    <s v="No"/>
    <x v="39"/>
    <n v="120"/>
    <n v="384.7"/>
    <n v="90"/>
    <n v="447"/>
    <s v="Yes"/>
    <x v="0"/>
    <n v="223.5"/>
    <n v="0"/>
    <n v="6"/>
    <x v="0"/>
    <n v="0"/>
    <x v="4"/>
    <s v="348-8711"/>
    <s v="Male"/>
    <x v="54"/>
    <s v="No"/>
    <s v="No"/>
    <s v="Yes"/>
    <x v="0"/>
    <n v="2"/>
    <s v="Yes"/>
    <x v="0"/>
    <s v="Direct Debit"/>
    <n v="34"/>
    <n v="1004"/>
    <x v="0"/>
    <x v="0"/>
    <n v="0"/>
    <n v="1"/>
    <x v="1"/>
  </r>
  <r>
    <s v="7255-PTRW"/>
    <s v="No"/>
    <x v="17"/>
    <n v="297"/>
    <n v="653.6"/>
    <n v="188"/>
    <n v="385.4"/>
    <s v="Yes"/>
    <x v="0"/>
    <n v="192.7"/>
    <n v="0"/>
    <n v="30"/>
    <x v="0"/>
    <n v="0"/>
    <x v="37"/>
    <s v="379-2523"/>
    <s v="Female"/>
    <x v="54"/>
    <s v="No"/>
    <s v="No"/>
    <s v="Yes"/>
    <x v="0"/>
    <n v="5"/>
    <s v="Yes"/>
    <x v="0"/>
    <s v="Direct Debit"/>
    <n v="32"/>
    <n v="1504"/>
    <x v="0"/>
    <x v="0"/>
    <n v="0"/>
    <n v="1"/>
    <x v="2"/>
  </r>
  <r>
    <s v="5276-ZXSN"/>
    <s v="No"/>
    <x v="20"/>
    <n v="37"/>
    <n v="129.30000000000001"/>
    <n v="78"/>
    <n v="171.6"/>
    <s v="Yes"/>
    <x v="0"/>
    <n v="85.8"/>
    <n v="0"/>
    <n v="8"/>
    <x v="0"/>
    <n v="0"/>
    <x v="12"/>
    <s v="362-7951"/>
    <s v="Female"/>
    <x v="28"/>
    <s v="No"/>
    <s v="No"/>
    <s v="Yes"/>
    <x v="0"/>
    <n v="4"/>
    <s v="Yes"/>
    <x v="0"/>
    <s v="Credit Card"/>
    <n v="31"/>
    <n v="397"/>
    <x v="0"/>
    <x v="0"/>
    <n v="0"/>
    <n v="1"/>
    <x v="1"/>
  </r>
  <r>
    <s v="7288-OZRM"/>
    <s v="No"/>
    <x v="23"/>
    <n v="184"/>
    <n v="394.7"/>
    <n v="132"/>
    <n v="389.4"/>
    <s v="Yes"/>
    <x v="0"/>
    <n v="194.7"/>
    <n v="0"/>
    <n v="5"/>
    <x v="0"/>
    <n v="0"/>
    <x v="22"/>
    <s v="415-3537"/>
    <s v="Female"/>
    <x v="40"/>
    <s v="No"/>
    <s v="No"/>
    <s v="Yes"/>
    <x v="0"/>
    <n v="2"/>
    <s v="No"/>
    <x v="2"/>
    <s v="Credit Card"/>
    <n v="29"/>
    <n v="1896"/>
    <x v="0"/>
    <x v="0"/>
    <n v="0"/>
    <n v="1"/>
    <x v="1"/>
  </r>
  <r>
    <s v="8181-QUOL"/>
    <s v="No"/>
    <x v="64"/>
    <n v="168"/>
    <n v="463.3"/>
    <n v="117"/>
    <n v="452.4"/>
    <s v="Yes"/>
    <x v="0"/>
    <n v="90.5"/>
    <n v="0"/>
    <n v="12"/>
    <x v="0"/>
    <n v="0"/>
    <x v="36"/>
    <s v="358-2046"/>
    <s v="Male"/>
    <x v="53"/>
    <s v="Yes"/>
    <s v="No"/>
    <s v="Yes"/>
    <x v="1"/>
    <n v="4"/>
    <s v="Yes"/>
    <x v="2"/>
    <s v="Direct Debit"/>
    <n v="39"/>
    <n v="1492"/>
    <x v="0"/>
    <x v="0"/>
    <n v="0"/>
    <n v="1"/>
    <x v="2"/>
  </r>
  <r>
    <s v="0865-PWEU"/>
    <s v="No"/>
    <x v="13"/>
    <n v="48"/>
    <n v="139.5"/>
    <n v="168"/>
    <n v="252"/>
    <s v="Yes"/>
    <x v="0"/>
    <n v="63"/>
    <n v="0"/>
    <n v="30"/>
    <x v="1"/>
    <n v="19"/>
    <x v="21"/>
    <s v="409-6588"/>
    <s v="Male"/>
    <x v="17"/>
    <s v="Yes"/>
    <s v="No"/>
    <s v="Yes"/>
    <x v="1"/>
    <n v="2"/>
    <s v="No"/>
    <x v="1"/>
    <s v="Credit Card"/>
    <n v="29"/>
    <n v="808"/>
    <x v="0"/>
    <x v="0"/>
    <n v="0"/>
    <n v="1"/>
    <x v="2"/>
  </r>
  <r>
    <s v="1538-TTKA"/>
    <s v="No"/>
    <x v="14"/>
    <n v="103"/>
    <n v="354.7"/>
    <n v="426"/>
    <n v="766.8"/>
    <s v="Yes"/>
    <x v="0"/>
    <n v="153.4"/>
    <n v="0"/>
    <n v="0"/>
    <x v="1"/>
    <n v="0"/>
    <x v="40"/>
    <s v="358-5721"/>
    <s v="Male"/>
    <x v="9"/>
    <s v="No"/>
    <s v="No"/>
    <s v="Yes"/>
    <x v="0"/>
    <n v="2"/>
    <s v="No"/>
    <x v="2"/>
    <s v="Credit Card"/>
    <n v="12"/>
    <n v="837"/>
    <x v="0"/>
    <x v="0"/>
    <n v="0"/>
    <n v="1"/>
    <x v="0"/>
  </r>
  <r>
    <s v="9516-PEXI"/>
    <s v="No"/>
    <x v="14"/>
    <n v="282"/>
    <n v="776.1"/>
    <n v="142"/>
    <n v="511.2"/>
    <s v="Yes"/>
    <x v="0"/>
    <n v="102.2"/>
    <n v="0"/>
    <n v="8"/>
    <x v="0"/>
    <n v="0"/>
    <x v="28"/>
    <s v="414-7446"/>
    <s v="Male"/>
    <x v="17"/>
    <s v="Yes"/>
    <s v="No"/>
    <s v="Yes"/>
    <x v="1"/>
    <n v="6"/>
    <s v="No"/>
    <x v="1"/>
    <s v="Credit Card"/>
    <n v="33"/>
    <n v="2305"/>
    <x v="0"/>
    <x v="0"/>
    <n v="0"/>
    <n v="1"/>
    <x v="1"/>
  </r>
  <r>
    <s v="6518-WFMI"/>
    <s v="No"/>
    <x v="45"/>
    <n v="332"/>
    <n v="786.5"/>
    <n v="156"/>
    <n v="488.8"/>
    <s v="Yes"/>
    <x v="0"/>
    <n v="122.2"/>
    <n v="0"/>
    <n v="0"/>
    <x v="1"/>
    <n v="0"/>
    <x v="3"/>
    <s v="402-2072"/>
    <s v="Male"/>
    <x v="2"/>
    <s v="No"/>
    <s v="No"/>
    <s v="Yes"/>
    <x v="0"/>
    <n v="2"/>
    <s v="No"/>
    <x v="1"/>
    <s v="Direct Debit"/>
    <n v="7"/>
    <n v="374"/>
    <x v="0"/>
    <x v="0"/>
    <n v="0"/>
    <n v="1"/>
    <x v="0"/>
  </r>
  <r>
    <s v="3457-VQQM"/>
    <s v="No"/>
    <x v="52"/>
    <n v="41"/>
    <n v="108.7"/>
    <n v="44"/>
    <n v="242"/>
    <s v="Yes"/>
    <x v="1"/>
    <n v="0"/>
    <n v="0"/>
    <n v="0"/>
    <x v="1"/>
    <n v="0"/>
    <x v="29"/>
    <s v="403-6187"/>
    <s v="Female"/>
    <x v="24"/>
    <s v="No"/>
    <s v="No"/>
    <s v="Yes"/>
    <x v="0"/>
    <n v="2"/>
    <s v="No"/>
    <x v="0"/>
    <s v="Credit Card"/>
    <n v="9"/>
    <n v="186"/>
    <x v="0"/>
    <x v="0"/>
    <n v="0"/>
    <n v="1"/>
    <x v="0"/>
  </r>
  <r>
    <s v="4791-PDPW"/>
    <s v="No"/>
    <x v="26"/>
    <n v="324"/>
    <n v="948.2"/>
    <n v="189"/>
    <n v="384.3"/>
    <s v="Yes"/>
    <x v="0"/>
    <n v="96.1"/>
    <n v="0"/>
    <n v="6"/>
    <x v="0"/>
    <n v="0"/>
    <x v="50"/>
    <s v="355-2872"/>
    <s v="Female"/>
    <x v="30"/>
    <s v="No"/>
    <s v="No"/>
    <s v="Yes"/>
    <x v="0"/>
    <n v="2"/>
    <s v="No"/>
    <x v="1"/>
    <s v="Credit Card"/>
    <n v="37"/>
    <n v="2366"/>
    <x v="0"/>
    <x v="0"/>
    <n v="0"/>
    <n v="1"/>
    <x v="1"/>
  </r>
  <r>
    <s v="6347-UPKU"/>
    <s v="No"/>
    <x v="74"/>
    <n v="50"/>
    <n v="112.5"/>
    <n v="28"/>
    <n v="82.6"/>
    <s v="Yes"/>
    <x v="0"/>
    <n v="27.5"/>
    <n v="2"/>
    <n v="0"/>
    <x v="1"/>
    <n v="0"/>
    <x v="43"/>
    <s v="375-5562"/>
    <s v="Male"/>
    <x v="30"/>
    <s v="No"/>
    <s v="No"/>
    <s v="Yes"/>
    <x v="0"/>
    <n v="6"/>
    <s v="No"/>
    <x v="1"/>
    <s v="Credit Card"/>
    <n v="10"/>
    <n v="69"/>
    <x v="0"/>
    <x v="0"/>
    <n v="0"/>
    <n v="1"/>
    <x v="0"/>
  </r>
  <r>
    <s v="9579-UNHI"/>
    <s v="No"/>
    <x v="15"/>
    <n v="9"/>
    <n v="26.6"/>
    <n v="10"/>
    <n v="23.2"/>
    <s v="Yes"/>
    <x v="0"/>
    <n v="11.6"/>
    <n v="0"/>
    <n v="12"/>
    <x v="0"/>
    <n v="0"/>
    <x v="29"/>
    <s v="386-3823"/>
    <s v="Male"/>
    <x v="28"/>
    <s v="No"/>
    <s v="No"/>
    <s v="Yes"/>
    <x v="0"/>
    <n v="2"/>
    <s v="No"/>
    <x v="0"/>
    <s v="Direct Debit"/>
    <n v="34"/>
    <n v="64"/>
    <x v="0"/>
    <x v="0"/>
    <n v="0"/>
    <n v="1"/>
    <x v="2"/>
  </r>
  <r>
    <s v="0935-YMXQ"/>
    <s v="No"/>
    <x v="27"/>
    <n v="232"/>
    <n v="846.7"/>
    <n v="260"/>
    <n v="721.5"/>
    <s v="Yes"/>
    <x v="0"/>
    <n v="144.30000000000001"/>
    <n v="1"/>
    <n v="7"/>
    <x v="0"/>
    <n v="0"/>
    <x v="14"/>
    <s v="383-2251"/>
    <s v="Female"/>
    <x v="61"/>
    <s v="No"/>
    <s v="Yes"/>
    <s v="Yes"/>
    <x v="2"/>
    <n v="4"/>
    <s v="Yes"/>
    <x v="1"/>
    <s v="Direct Debit"/>
    <n v="53"/>
    <n v="3477"/>
    <x v="0"/>
    <x v="0"/>
    <n v="0"/>
    <n v="1"/>
    <x v="1"/>
  </r>
  <r>
    <s v="3503-YNNH"/>
    <s v="No"/>
    <x v="42"/>
    <n v="323"/>
    <n v="614"/>
    <n v="190"/>
    <n v="410.4"/>
    <s v="Yes"/>
    <x v="0"/>
    <n v="205.2"/>
    <n v="1"/>
    <n v="0"/>
    <x v="1"/>
    <n v="0"/>
    <x v="3"/>
    <s v="351-3169"/>
    <s v="Female"/>
    <x v="20"/>
    <s v="No"/>
    <s v="No"/>
    <s v="Yes"/>
    <x v="0"/>
    <n v="4"/>
    <s v="No"/>
    <x v="2"/>
    <s v="Credit Card"/>
    <n v="7"/>
    <n v="251"/>
    <x v="0"/>
    <x v="0"/>
    <n v="0"/>
    <n v="1"/>
    <x v="0"/>
  </r>
  <r>
    <s v="1127-YGZG"/>
    <s v="No"/>
    <x v="4"/>
    <n v="311"/>
    <n v="864.9"/>
    <n v="372"/>
    <n v="663.4"/>
    <s v="Yes"/>
    <x v="0"/>
    <n v="165.9"/>
    <n v="2"/>
    <n v="13"/>
    <x v="1"/>
    <n v="62"/>
    <x v="14"/>
    <s v="345-2319"/>
    <s v="Female"/>
    <x v="52"/>
    <s v="No"/>
    <s v="No"/>
    <s v="Yes"/>
    <x v="0"/>
    <n v="4"/>
    <s v="No"/>
    <x v="2"/>
    <s v="Direct Debit"/>
    <n v="15"/>
    <n v="934"/>
    <x v="0"/>
    <x v="0"/>
    <n v="0"/>
    <n v="1"/>
    <x v="2"/>
  </r>
  <r>
    <s v="9308-IVAH"/>
    <s v="No"/>
    <x v="36"/>
    <n v="200"/>
    <n v="422.2"/>
    <n v="294"/>
    <n v="491.4"/>
    <s v="Yes"/>
    <x v="0"/>
    <n v="245.7"/>
    <n v="1"/>
    <n v="0"/>
    <x v="1"/>
    <n v="0"/>
    <x v="36"/>
    <s v="363-2407"/>
    <s v="Male"/>
    <x v="38"/>
    <s v="No"/>
    <s v="No"/>
    <s v="Yes"/>
    <x v="0"/>
    <n v="2"/>
    <s v="No"/>
    <x v="1"/>
    <s v="Credit Card"/>
    <n v="7"/>
    <n v="313"/>
    <x v="0"/>
    <x v="0"/>
    <n v="0"/>
    <n v="1"/>
    <x v="0"/>
  </r>
  <r>
    <s v="4445-AYKN"/>
    <s v="No"/>
    <x v="46"/>
    <n v="144"/>
    <n v="480.2"/>
    <n v="80"/>
    <n v="568"/>
    <s v="Yes"/>
    <x v="0"/>
    <n v="142"/>
    <n v="1"/>
    <n v="0"/>
    <x v="1"/>
    <n v="0"/>
    <x v="11"/>
    <s v="363-8033"/>
    <s v="Female"/>
    <x v="10"/>
    <s v="No"/>
    <s v="No"/>
    <s v="Yes"/>
    <x v="0"/>
    <n v="2"/>
    <s v="No"/>
    <x v="2"/>
    <s v="Direct Debit"/>
    <n v="6"/>
    <n v="231"/>
    <x v="0"/>
    <x v="0"/>
    <n v="0"/>
    <n v="1"/>
    <x v="0"/>
  </r>
  <r>
    <s v="3545-GNKI"/>
    <s v="No"/>
    <x v="59"/>
    <n v="91"/>
    <n v="206.5"/>
    <n v="161"/>
    <n v="248.4"/>
    <s v="Yes"/>
    <x v="0"/>
    <n v="124.2"/>
    <n v="2"/>
    <n v="41"/>
    <x v="0"/>
    <n v="0"/>
    <x v="32"/>
    <s v="333-1012"/>
    <s v="Female"/>
    <x v="17"/>
    <s v="Yes"/>
    <s v="No"/>
    <s v="Yes"/>
    <x v="1"/>
    <n v="2"/>
    <s v="No"/>
    <x v="0"/>
    <s v="Paper Check"/>
    <n v="27"/>
    <n v="612"/>
    <x v="0"/>
    <x v="0"/>
    <n v="0"/>
    <n v="1"/>
    <x v="2"/>
  </r>
  <r>
    <s v="2011-BWQZ"/>
    <s v="No"/>
    <x v="54"/>
    <n v="166"/>
    <n v="377.5"/>
    <n v="324"/>
    <n v="540"/>
    <s v="Yes"/>
    <x v="0"/>
    <n v="270"/>
    <n v="2"/>
    <n v="0"/>
    <x v="1"/>
    <n v="0"/>
    <x v="29"/>
    <s v="365-5629"/>
    <s v="Female"/>
    <x v="12"/>
    <s v="Yes"/>
    <s v="No"/>
    <s v="Yes"/>
    <x v="1"/>
    <n v="3"/>
    <s v="No"/>
    <x v="2"/>
    <s v="Paper Check"/>
    <n v="7"/>
    <n v="369"/>
    <x v="0"/>
    <x v="0"/>
    <n v="0"/>
    <n v="1"/>
    <x v="0"/>
  </r>
  <r>
    <s v="8926-GDNY"/>
    <s v="No"/>
    <x v="56"/>
    <n v="124"/>
    <n v="310.2"/>
    <n v="52"/>
    <n v="208"/>
    <s v="Yes"/>
    <x v="0"/>
    <n v="69.3"/>
    <n v="0"/>
    <n v="18"/>
    <x v="0"/>
    <n v="0"/>
    <x v="20"/>
    <s v="405-1821"/>
    <s v="Male"/>
    <x v="58"/>
    <s v="No"/>
    <s v="No"/>
    <s v="Yes"/>
    <x v="0"/>
    <n v="6"/>
    <s v="Yes"/>
    <x v="1"/>
    <s v="Credit Card"/>
    <n v="16"/>
    <n v="414"/>
    <x v="0"/>
    <x v="0"/>
    <n v="0"/>
    <n v="1"/>
    <x v="2"/>
  </r>
  <r>
    <s v="4351-MMHO"/>
    <s v="No"/>
    <x v="33"/>
    <n v="486"/>
    <n v="1027.4000000000001"/>
    <n v="192"/>
    <n v="524.79999999999995"/>
    <s v="Yes"/>
    <x v="0"/>
    <n v="131.19999999999999"/>
    <n v="1"/>
    <n v="6"/>
    <x v="0"/>
    <n v="0"/>
    <x v="14"/>
    <s v="409-3018"/>
    <s v="Female"/>
    <x v="7"/>
    <s v="No"/>
    <s v="No"/>
    <s v="Yes"/>
    <x v="0"/>
    <n v="3"/>
    <s v="Yes"/>
    <x v="2"/>
    <s v="Paper Check"/>
    <n v="40"/>
    <n v="2589"/>
    <x v="0"/>
    <x v="0"/>
    <n v="0"/>
    <n v="1"/>
    <x v="1"/>
  </r>
  <r>
    <s v="9221-RJIA"/>
    <s v="No"/>
    <x v="5"/>
    <n v="98"/>
    <n v="256.2"/>
    <n v="68"/>
    <n v="180.2"/>
    <s v="Yes"/>
    <x v="0"/>
    <n v="60.1"/>
    <n v="0"/>
    <n v="25"/>
    <x v="0"/>
    <n v="0"/>
    <x v="14"/>
    <s v="352-5081"/>
    <s v="Male"/>
    <x v="0"/>
    <s v="No"/>
    <s v="No"/>
    <s v="Yes"/>
    <x v="0"/>
    <n v="4"/>
    <s v="Yes"/>
    <x v="1"/>
    <s v="Direct Debit"/>
    <n v="25"/>
    <n v="419"/>
    <x v="0"/>
    <x v="0"/>
    <n v="0"/>
    <n v="1"/>
    <x v="2"/>
  </r>
  <r>
    <s v="6503-DIMV"/>
    <s v="No"/>
    <x v="72"/>
    <n v="70"/>
    <n v="179.3"/>
    <n v="90"/>
    <n v="364.5"/>
    <s v="Yes"/>
    <x v="0"/>
    <n v="182.3"/>
    <n v="2"/>
    <n v="0"/>
    <x v="1"/>
    <n v="0"/>
    <x v="28"/>
    <s v="401-7803"/>
    <s v="Male"/>
    <x v="55"/>
    <s v="No"/>
    <s v="Yes"/>
    <s v="Yes"/>
    <x v="2"/>
    <n v="2"/>
    <s v="No"/>
    <x v="2"/>
    <s v="Paper Check"/>
    <n v="10"/>
    <n v="436"/>
    <x v="0"/>
    <x v="0"/>
    <n v="0"/>
    <n v="1"/>
    <x v="0"/>
  </r>
  <r>
    <s v="1377-CIKO"/>
    <s v="No"/>
    <x v="17"/>
    <n v="250"/>
    <n v="707"/>
    <n v="94"/>
    <n v="263.2"/>
    <s v="Yes"/>
    <x v="0"/>
    <n v="87.7"/>
    <n v="1"/>
    <n v="11"/>
    <x v="1"/>
    <n v="35"/>
    <x v="6"/>
    <s v="352-6084"/>
    <s v="Female"/>
    <x v="0"/>
    <s v="No"/>
    <s v="No"/>
    <s v="Yes"/>
    <x v="0"/>
    <n v="6"/>
    <s v="No"/>
    <x v="2"/>
    <s v="Direct Debit"/>
    <n v="23"/>
    <n v="1064"/>
    <x v="0"/>
    <x v="0"/>
    <n v="0"/>
    <n v="1"/>
    <x v="2"/>
  </r>
  <r>
    <s v="8087-WGSQ"/>
    <s v="No"/>
    <x v="27"/>
    <n v="101"/>
    <n v="259.3"/>
    <n v="0"/>
    <n v="0"/>
    <s v="No"/>
    <x v="0"/>
    <n v="0"/>
    <n v="2"/>
    <n v="8"/>
    <x v="1"/>
    <n v="30"/>
    <x v="14"/>
    <s v="328-9267"/>
    <s v="Female"/>
    <x v="43"/>
    <s v="No"/>
    <s v="Yes"/>
    <s v="Yes"/>
    <x v="2"/>
    <n v="2"/>
    <s v="Yes"/>
    <x v="2"/>
    <s v="Direct Debit"/>
    <n v="46"/>
    <n v="2994"/>
    <x v="0"/>
    <x v="0"/>
    <n v="0"/>
    <n v="1"/>
    <x v="1"/>
  </r>
  <r>
    <s v="8912-ESBF"/>
    <s v="No"/>
    <x v="2"/>
    <n v="379"/>
    <n v="662.9"/>
    <n v="0"/>
    <n v="0"/>
    <s v="No"/>
    <x v="0"/>
    <n v="0"/>
    <n v="1"/>
    <n v="0"/>
    <x v="1"/>
    <n v="0"/>
    <x v="47"/>
    <s v="386-8432"/>
    <s v="Female"/>
    <x v="30"/>
    <s v="No"/>
    <s v="No"/>
    <s v="Yes"/>
    <x v="0"/>
    <n v="6"/>
    <s v="No"/>
    <x v="2"/>
    <s v="Direct Debit"/>
    <n v="9"/>
    <n v="394"/>
    <x v="0"/>
    <x v="0"/>
    <n v="0"/>
    <n v="1"/>
    <x v="0"/>
  </r>
  <r>
    <s v="8101-NBJN"/>
    <s v="No"/>
    <x v="27"/>
    <n v="135"/>
    <n v="458.4"/>
    <n v="0"/>
    <n v="0"/>
    <s v="No"/>
    <x v="0"/>
    <n v="0"/>
    <n v="0"/>
    <n v="0"/>
    <x v="1"/>
    <n v="0"/>
    <x v="19"/>
    <s v="410-5199"/>
    <s v="Male"/>
    <x v="20"/>
    <s v="No"/>
    <s v="No"/>
    <s v="Yes"/>
    <x v="0"/>
    <n v="3"/>
    <s v="No"/>
    <x v="2"/>
    <s v="Paper Check"/>
    <n v="9"/>
    <n v="593"/>
    <x v="0"/>
    <x v="0"/>
    <n v="0"/>
    <n v="1"/>
    <x v="0"/>
  </r>
  <r>
    <s v="4422-YRSX"/>
    <s v="No"/>
    <x v="57"/>
    <n v="272"/>
    <n v="819.5"/>
    <n v="0"/>
    <n v="0"/>
    <s v="No"/>
    <x v="0"/>
    <n v="0"/>
    <n v="0"/>
    <n v="5"/>
    <x v="0"/>
    <n v="0"/>
    <x v="31"/>
    <s v="397-6542"/>
    <s v="Female"/>
    <x v="60"/>
    <s v="No"/>
    <s v="Yes"/>
    <s v="Yes"/>
    <x v="2"/>
    <n v="2"/>
    <s v="Yes"/>
    <x v="2"/>
    <s v="Direct Debit"/>
    <n v="37"/>
    <n v="2761"/>
    <x v="0"/>
    <x v="0"/>
    <n v="0"/>
    <n v="1"/>
    <x v="1"/>
  </r>
  <r>
    <s v="6981-EJVJ"/>
    <s v="No"/>
    <x v="67"/>
    <n v="350"/>
    <n v="817.6"/>
    <n v="0"/>
    <n v="0"/>
    <s v="No"/>
    <x v="0"/>
    <n v="0"/>
    <n v="1"/>
    <n v="26"/>
    <x v="0"/>
    <n v="0"/>
    <x v="47"/>
    <s v="404-4809"/>
    <s v="Male"/>
    <x v="4"/>
    <s v="Yes"/>
    <s v="No"/>
    <s v="Yes"/>
    <x v="1"/>
    <n v="2"/>
    <s v="Yes"/>
    <x v="1"/>
    <s v="Paper Check"/>
    <n v="23"/>
    <n v="1361"/>
    <x v="0"/>
    <x v="0"/>
    <n v="0"/>
    <n v="1"/>
    <x v="2"/>
  </r>
  <r>
    <s v="8371-SUDB"/>
    <s v="No"/>
    <x v="63"/>
    <n v="105"/>
    <n v="287.8"/>
    <n v="0"/>
    <n v="0"/>
    <s v="No"/>
    <x v="0"/>
    <n v="0"/>
    <n v="2"/>
    <n v="6"/>
    <x v="0"/>
    <n v="0"/>
    <x v="39"/>
    <s v="372-4868"/>
    <s v="Female"/>
    <x v="5"/>
    <s v="No"/>
    <s v="No"/>
    <s v="Yes"/>
    <x v="0"/>
    <n v="4"/>
    <s v="No"/>
    <x v="2"/>
    <s v="Direct Debit"/>
    <n v="29"/>
    <n v="2064"/>
    <x v="0"/>
    <x v="0"/>
    <n v="0"/>
    <n v="1"/>
    <x v="1"/>
  </r>
  <r>
    <s v="3628-JRAY"/>
    <s v="No"/>
    <x v="55"/>
    <n v="59"/>
    <n v="158.30000000000001"/>
    <n v="0"/>
    <n v="0"/>
    <s v="No"/>
    <x v="0"/>
    <n v="0"/>
    <n v="2"/>
    <n v="24"/>
    <x v="0"/>
    <n v="0"/>
    <x v="44"/>
    <s v="390-5267"/>
    <s v="Male"/>
    <x v="42"/>
    <s v="Yes"/>
    <s v="No"/>
    <s v="Yes"/>
    <x v="1"/>
    <n v="6"/>
    <s v="No"/>
    <x v="0"/>
    <s v="Paper Check"/>
    <n v="13"/>
    <n v="155"/>
    <x v="0"/>
    <x v="0"/>
    <n v="0"/>
    <n v="1"/>
    <x v="2"/>
  </r>
  <r>
    <s v="3495-BJFE"/>
    <s v="No"/>
    <x v="68"/>
    <n v="31"/>
    <n v="79.2"/>
    <n v="0"/>
    <n v="0"/>
    <s v="No"/>
    <x v="0"/>
    <n v="0"/>
    <n v="1"/>
    <n v="3"/>
    <x v="0"/>
    <n v="0"/>
    <x v="27"/>
    <s v="383-4802"/>
    <s v="Female"/>
    <x v="5"/>
    <s v="No"/>
    <s v="No"/>
    <s v="Yes"/>
    <x v="0"/>
    <n v="2"/>
    <s v="No"/>
    <x v="0"/>
    <s v="Credit Card"/>
    <n v="26"/>
    <n v="156"/>
    <x v="0"/>
    <x v="0"/>
    <n v="0"/>
    <n v="1"/>
    <x v="0"/>
  </r>
  <r>
    <s v="1117-LHIF"/>
    <s v="No"/>
    <x v="75"/>
    <n v="133"/>
    <n v="336.5"/>
    <n v="0"/>
    <n v="0"/>
    <s v="No"/>
    <x v="0"/>
    <n v="0"/>
    <n v="0"/>
    <n v="0"/>
    <x v="1"/>
    <n v="0"/>
    <x v="3"/>
    <s v="352-3440"/>
    <s v="Female"/>
    <x v="2"/>
    <s v="No"/>
    <s v="No"/>
    <s v="Yes"/>
    <x v="0"/>
    <n v="2"/>
    <s v="No"/>
    <x v="2"/>
    <s v="Credit Card"/>
    <n v="12"/>
    <n v="432"/>
    <x v="0"/>
    <x v="0"/>
    <n v="0"/>
    <n v="1"/>
    <x v="0"/>
  </r>
  <r>
    <s v="0726-XQCW"/>
    <s v="No"/>
    <x v="16"/>
    <n v="160"/>
    <n v="367.1"/>
    <n v="0"/>
    <n v="0"/>
    <s v="No"/>
    <x v="0"/>
    <n v="0"/>
    <n v="1"/>
    <n v="7"/>
    <x v="0"/>
    <n v="0"/>
    <x v="25"/>
    <s v="354-2762"/>
    <s v="Female"/>
    <x v="9"/>
    <s v="No"/>
    <s v="No"/>
    <s v="Yes"/>
    <x v="0"/>
    <n v="2"/>
    <s v="Yes"/>
    <x v="2"/>
    <s v="Direct Debit"/>
    <n v="33"/>
    <n v="2446"/>
    <x v="0"/>
    <x v="0"/>
    <n v="0"/>
    <n v="1"/>
    <x v="1"/>
  </r>
  <r>
    <s v="6305-RVMY"/>
    <s v="No"/>
    <x v="27"/>
    <n v="113"/>
    <n v="326.60000000000002"/>
    <n v="0"/>
    <n v="0"/>
    <s v="No"/>
    <x v="0"/>
    <n v="0"/>
    <n v="0"/>
    <n v="0"/>
    <x v="1"/>
    <n v="0"/>
    <x v="31"/>
    <s v="387-2014"/>
    <s v="Male"/>
    <x v="30"/>
    <s v="No"/>
    <s v="No"/>
    <s v="Yes"/>
    <x v="0"/>
    <n v="2"/>
    <s v="No"/>
    <x v="2"/>
    <s v="Direct Debit"/>
    <n v="10"/>
    <n v="630"/>
    <x v="0"/>
    <x v="0"/>
    <n v="0"/>
    <n v="1"/>
    <x v="0"/>
  </r>
  <r>
    <s v="6445-UONS"/>
    <s v="No"/>
    <x v="9"/>
    <n v="197"/>
    <n v="450.1"/>
    <n v="0"/>
    <n v="0"/>
    <s v="No"/>
    <x v="0"/>
    <n v="0"/>
    <n v="1"/>
    <n v="5"/>
    <x v="0"/>
    <n v="0"/>
    <x v="6"/>
    <s v="333-5729"/>
    <s v="Female"/>
    <x v="11"/>
    <s v="No"/>
    <s v="No"/>
    <s v="Yes"/>
    <x v="0"/>
    <n v="5"/>
    <s v="Yes"/>
    <x v="1"/>
    <s v="Credit Card"/>
    <n v="32"/>
    <n v="1623"/>
    <x v="0"/>
    <x v="0"/>
    <n v="0"/>
    <n v="1"/>
    <x v="1"/>
  </r>
  <r>
    <s v="0778-OIVQ"/>
    <s v="No"/>
    <x v="8"/>
    <n v="119"/>
    <n v="351.4"/>
    <n v="0"/>
    <n v="0"/>
    <s v="No"/>
    <x v="0"/>
    <n v="0"/>
    <n v="0"/>
    <n v="6"/>
    <x v="0"/>
    <n v="0"/>
    <x v="35"/>
    <s v="391-2231"/>
    <s v="Male"/>
    <x v="54"/>
    <s v="No"/>
    <s v="No"/>
    <s v="Yes"/>
    <x v="0"/>
    <n v="3"/>
    <s v="No"/>
    <x v="2"/>
    <s v="Direct Debit"/>
    <n v="27"/>
    <n v="1894"/>
    <x v="0"/>
    <x v="0"/>
    <n v="0"/>
    <n v="1"/>
    <x v="1"/>
  </r>
  <r>
    <s v="1742-KOAI"/>
    <s v="No"/>
    <x v="64"/>
    <n v="203"/>
    <n v="505.2"/>
    <n v="0"/>
    <n v="0"/>
    <s v="No"/>
    <x v="0"/>
    <n v="0"/>
    <n v="2"/>
    <n v="19"/>
    <x v="0"/>
    <n v="0"/>
    <x v="43"/>
    <s v="332-2275"/>
    <s v="Male"/>
    <x v="41"/>
    <s v="No"/>
    <s v="Yes"/>
    <s v="Yes"/>
    <x v="2"/>
    <n v="5"/>
    <s v="No"/>
    <x v="1"/>
    <s v="Credit Card"/>
    <n v="18"/>
    <n v="694"/>
    <x v="0"/>
    <x v="0"/>
    <n v="0"/>
    <n v="1"/>
    <x v="2"/>
  </r>
  <r>
    <s v="4770-NADL"/>
    <s v="No"/>
    <x v="73"/>
    <n v="239"/>
    <n v="352.1"/>
    <n v="0"/>
    <n v="0"/>
    <s v="No"/>
    <x v="0"/>
    <n v="0"/>
    <n v="1"/>
    <n v="0"/>
    <x v="1"/>
    <n v="0"/>
    <x v="11"/>
    <s v="340-4028"/>
    <s v="Male"/>
    <x v="53"/>
    <s v="Yes"/>
    <s v="No"/>
    <s v="Yes"/>
    <x v="1"/>
    <n v="2"/>
    <s v="No"/>
    <x v="2"/>
    <s v="Credit Card"/>
    <n v="8"/>
    <n v="237"/>
    <x v="0"/>
    <x v="0"/>
    <n v="0"/>
    <n v="1"/>
    <x v="0"/>
  </r>
  <r>
    <s v="9926-UPTR"/>
    <s v="No"/>
    <x v="1"/>
    <n v="57"/>
    <n v="164.5"/>
    <n v="0"/>
    <n v="0"/>
    <s v="No"/>
    <x v="0"/>
    <n v="0"/>
    <n v="1"/>
    <n v="5"/>
    <x v="0"/>
    <n v="0"/>
    <x v="0"/>
    <s v="363-3486"/>
    <s v="Female"/>
    <x v="45"/>
    <s v="No"/>
    <s v="Yes"/>
    <s v="Yes"/>
    <x v="2"/>
    <n v="3"/>
    <s v="Yes"/>
    <x v="2"/>
    <s v="Direct Debit"/>
    <n v="52"/>
    <n v="1710"/>
    <x v="0"/>
    <x v="0"/>
    <n v="0"/>
    <n v="1"/>
    <x v="1"/>
  </r>
  <r>
    <s v="9718-WGCV"/>
    <s v="No"/>
    <x v="10"/>
    <n v="280"/>
    <n v="1040.2"/>
    <n v="276"/>
    <n v="144.9"/>
    <s v="Yes"/>
    <x v="1"/>
    <n v="0"/>
    <n v="0"/>
    <n v="0"/>
    <x v="1"/>
    <n v="0"/>
    <x v="13"/>
    <s v="351-3316"/>
    <s v="Male"/>
    <x v="46"/>
    <s v="No"/>
    <s v="No"/>
    <s v="Yes"/>
    <x v="0"/>
    <n v="5"/>
    <s v="No"/>
    <x v="2"/>
    <s v="Direct Debit"/>
    <n v="9"/>
    <n v="649"/>
    <x v="0"/>
    <x v="0"/>
    <n v="0"/>
    <n v="1"/>
    <x v="0"/>
  </r>
  <r>
    <s v="1930-BQDP"/>
    <s v="No"/>
    <x v="3"/>
    <n v="32"/>
    <n v="91.9"/>
    <n v="0"/>
    <n v="0"/>
    <s v="No"/>
    <x v="0"/>
    <n v="0"/>
    <n v="0"/>
    <n v="0"/>
    <x v="1"/>
    <n v="0"/>
    <x v="35"/>
    <s v="369-3626"/>
    <s v="Female"/>
    <x v="7"/>
    <s v="No"/>
    <s v="No"/>
    <s v="Yes"/>
    <x v="0"/>
    <n v="2"/>
    <s v="No"/>
    <x v="0"/>
    <s v="Direct Debit"/>
    <n v="7"/>
    <n v="75"/>
    <x v="0"/>
    <x v="0"/>
    <n v="0"/>
    <n v="1"/>
    <x v="0"/>
  </r>
  <r>
    <s v="7855-MEQO"/>
    <s v="No"/>
    <x v="33"/>
    <n v="575"/>
    <n v="966.2"/>
    <n v="0"/>
    <n v="0"/>
    <s v="No"/>
    <x v="0"/>
    <n v="0"/>
    <n v="2"/>
    <n v="35"/>
    <x v="0"/>
    <n v="0"/>
    <x v="37"/>
    <s v="353-3223"/>
    <s v="Female"/>
    <x v="4"/>
    <s v="Yes"/>
    <s v="No"/>
    <s v="Yes"/>
    <x v="1"/>
    <n v="3"/>
    <s v="Yes"/>
    <x v="1"/>
    <s v="Direct Debit"/>
    <n v="47"/>
    <n v="3017"/>
    <x v="0"/>
    <x v="0"/>
    <n v="0"/>
    <n v="1"/>
    <x v="2"/>
  </r>
  <r>
    <s v="4137-OBZV"/>
    <s v="No"/>
    <x v="38"/>
    <n v="126"/>
    <n v="458.8"/>
    <n v="0"/>
    <n v="0"/>
    <s v="No"/>
    <x v="0"/>
    <n v="0"/>
    <n v="0"/>
    <n v="7"/>
    <x v="0"/>
    <n v="0"/>
    <x v="23"/>
    <s v="400-3147"/>
    <s v="Female"/>
    <x v="20"/>
    <s v="No"/>
    <s v="No"/>
    <s v="Yes"/>
    <x v="0"/>
    <n v="6"/>
    <s v="No"/>
    <x v="0"/>
    <s v="Direct Debit"/>
    <n v="26"/>
    <n v="1334"/>
    <x v="0"/>
    <x v="0"/>
    <n v="0"/>
    <n v="1"/>
    <x v="1"/>
  </r>
  <r>
    <s v="4170-RSAN"/>
    <s v="No"/>
    <x v="9"/>
    <n v="64"/>
    <n v="198.9"/>
    <n v="0"/>
    <n v="0"/>
    <s v="No"/>
    <x v="0"/>
    <n v="0"/>
    <n v="2"/>
    <n v="10"/>
    <x v="0"/>
    <n v="0"/>
    <x v="49"/>
    <s v="378-1936"/>
    <s v="Male"/>
    <x v="41"/>
    <s v="No"/>
    <s v="Yes"/>
    <s v="Yes"/>
    <x v="2"/>
    <n v="5"/>
    <s v="Yes"/>
    <x v="0"/>
    <s v="Credit Card"/>
    <n v="45"/>
    <n v="2236"/>
    <x v="0"/>
    <x v="0"/>
    <n v="0"/>
    <n v="1"/>
    <x v="1"/>
  </r>
  <r>
    <s v="8423-ADMS"/>
    <s v="No"/>
    <x v="51"/>
    <n v="53"/>
    <n v="170.7"/>
    <n v="0"/>
    <n v="0"/>
    <s v="No"/>
    <x v="0"/>
    <n v="0"/>
    <n v="1"/>
    <n v="0"/>
    <x v="1"/>
    <n v="0"/>
    <x v="25"/>
    <s v="387-1116"/>
    <s v="Female"/>
    <x v="11"/>
    <s v="No"/>
    <s v="No"/>
    <s v="Yes"/>
    <x v="0"/>
    <n v="6"/>
    <s v="No"/>
    <x v="0"/>
    <s v="Credit Card"/>
    <n v="9"/>
    <n v="218"/>
    <x v="0"/>
    <x v="0"/>
    <n v="0"/>
    <n v="1"/>
    <x v="0"/>
  </r>
  <r>
    <s v="8142-NFYD"/>
    <s v="No"/>
    <x v="13"/>
    <n v="84"/>
    <n v="277.3"/>
    <n v="0"/>
    <n v="0"/>
    <s v="No"/>
    <x v="0"/>
    <n v="0"/>
    <n v="1"/>
    <n v="4"/>
    <x v="0"/>
    <n v="0"/>
    <x v="6"/>
    <s v="367-3950"/>
    <s v="Male"/>
    <x v="32"/>
    <s v="No"/>
    <s v="No"/>
    <s v="Yes"/>
    <x v="0"/>
    <n v="2"/>
    <s v="No"/>
    <x v="0"/>
    <s v="Direct Debit"/>
    <n v="49"/>
    <n v="1350"/>
    <x v="0"/>
    <x v="0"/>
    <n v="0"/>
    <n v="1"/>
    <x v="0"/>
  </r>
  <r>
    <s v="8266-SINZ"/>
    <s v="No"/>
    <x v="28"/>
    <n v="183"/>
    <n v="429.9"/>
    <n v="0"/>
    <n v="0"/>
    <s v="No"/>
    <x v="0"/>
    <n v="0"/>
    <n v="1"/>
    <n v="0"/>
    <x v="1"/>
    <n v="0"/>
    <x v="7"/>
    <s v="336-9053"/>
    <s v="Female"/>
    <x v="8"/>
    <s v="No"/>
    <s v="No"/>
    <s v="Yes"/>
    <x v="0"/>
    <n v="5"/>
    <s v="No"/>
    <x v="1"/>
    <s v="Credit Card"/>
    <n v="13"/>
    <n v="468"/>
    <x v="0"/>
    <x v="0"/>
    <n v="0"/>
    <n v="1"/>
    <x v="0"/>
  </r>
  <r>
    <s v="2173-WCWE"/>
    <s v="No"/>
    <x v="60"/>
    <n v="163"/>
    <n v="537.1"/>
    <n v="0"/>
    <n v="0"/>
    <s v="No"/>
    <x v="0"/>
    <n v="0"/>
    <n v="1"/>
    <n v="9"/>
    <x v="0"/>
    <n v="0"/>
    <x v="34"/>
    <s v="360-1320"/>
    <s v="Female"/>
    <x v="22"/>
    <s v="Yes"/>
    <s v="No"/>
    <s v="Yes"/>
    <x v="1"/>
    <n v="2"/>
    <s v="Yes"/>
    <x v="2"/>
    <s v="Direct Debit"/>
    <n v="54"/>
    <n v="3627"/>
    <x v="0"/>
    <x v="0"/>
    <n v="0"/>
    <n v="1"/>
    <x v="1"/>
  </r>
  <r>
    <s v="6496-TXYH"/>
    <s v="No"/>
    <x v="67"/>
    <n v="223"/>
    <n v="632.70000000000005"/>
    <n v="116"/>
    <n v="556.79999999999995"/>
    <s v="Yes"/>
    <x v="1"/>
    <n v="0"/>
    <n v="2"/>
    <n v="6"/>
    <x v="0"/>
    <n v="0"/>
    <x v="24"/>
    <s v="385-1118"/>
    <s v="Female"/>
    <x v="35"/>
    <s v="No"/>
    <s v="No"/>
    <s v="Yes"/>
    <x v="0"/>
    <n v="6"/>
    <s v="Yes"/>
    <x v="2"/>
    <s v="Credit Card"/>
    <n v="42"/>
    <n v="2395"/>
    <x v="0"/>
    <x v="0"/>
    <n v="0"/>
    <n v="1"/>
    <x v="1"/>
  </r>
  <r>
    <s v="4170-ZFVQ"/>
    <s v="No"/>
    <x v="10"/>
    <n v="432"/>
    <n v="892.3"/>
    <n v="0"/>
    <n v="0"/>
    <s v="No"/>
    <x v="0"/>
    <n v="0"/>
    <n v="0"/>
    <n v="13"/>
    <x v="1"/>
    <n v="35"/>
    <x v="39"/>
    <s v="408-8269"/>
    <s v="Male"/>
    <x v="33"/>
    <s v="Yes"/>
    <s v="No"/>
    <s v="Yes"/>
    <x v="1"/>
    <n v="4"/>
    <s v="Yes"/>
    <x v="2"/>
    <s v="Credit Card"/>
    <n v="31"/>
    <n v="2157"/>
    <x v="0"/>
    <x v="0"/>
    <n v="0"/>
    <n v="1"/>
    <x v="2"/>
  </r>
  <r>
    <s v="7962-BYGY"/>
    <s v="No"/>
    <x v="29"/>
    <n v="50"/>
    <n v="127.6"/>
    <n v="90"/>
    <n v="207"/>
    <s v="Yes"/>
    <x v="1"/>
    <n v="0"/>
    <n v="2"/>
    <n v="0"/>
    <x v="1"/>
    <n v="0"/>
    <x v="21"/>
    <s v="420-4089"/>
    <s v="Male"/>
    <x v="39"/>
    <s v="No"/>
    <s v="No"/>
    <s v="Yes"/>
    <x v="0"/>
    <n v="4"/>
    <s v="No"/>
    <x v="0"/>
    <s v="Credit Card"/>
    <n v="10"/>
    <n v="183"/>
    <x v="0"/>
    <x v="0"/>
    <n v="0"/>
    <n v="1"/>
    <x v="0"/>
  </r>
  <r>
    <s v="9601-OEDJ"/>
    <s v="No"/>
    <x v="38"/>
    <n v="157"/>
    <n v="411.2"/>
    <n v="0"/>
    <n v="0"/>
    <s v="No"/>
    <x v="0"/>
    <n v="0"/>
    <n v="1"/>
    <n v="0"/>
    <x v="1"/>
    <n v="0"/>
    <x v="1"/>
    <s v="350-5993"/>
    <s v="Male"/>
    <x v="30"/>
    <s v="No"/>
    <s v="No"/>
    <s v="Yes"/>
    <x v="0"/>
    <n v="2"/>
    <s v="No"/>
    <x v="1"/>
    <s v="Credit Card"/>
    <n v="8"/>
    <n v="418"/>
    <x v="0"/>
    <x v="0"/>
    <n v="0"/>
    <n v="1"/>
    <x v="0"/>
  </r>
  <r>
    <s v="1194-ZTVT"/>
    <s v="No"/>
    <x v="63"/>
    <n v="134"/>
    <n v="359.1"/>
    <n v="0"/>
    <n v="0"/>
    <s v="No"/>
    <x v="0"/>
    <n v="0"/>
    <n v="1"/>
    <n v="7"/>
    <x v="0"/>
    <n v="0"/>
    <x v="50"/>
    <s v="370-1465"/>
    <s v="Male"/>
    <x v="8"/>
    <s v="No"/>
    <s v="No"/>
    <s v="Yes"/>
    <x v="0"/>
    <n v="5"/>
    <s v="Yes"/>
    <x v="2"/>
    <s v="Credit Card"/>
    <n v="26"/>
    <n v="1878"/>
    <x v="0"/>
    <x v="0"/>
    <n v="0"/>
    <n v="1"/>
    <x v="1"/>
  </r>
  <r>
    <s v="3094-HAWT"/>
    <s v="No"/>
    <x v="34"/>
    <n v="326"/>
    <n v="723.4"/>
    <n v="0"/>
    <n v="0"/>
    <s v="No"/>
    <x v="0"/>
    <n v="0"/>
    <n v="0"/>
    <n v="4"/>
    <x v="0"/>
    <n v="0"/>
    <x v="23"/>
    <s v="357-8515"/>
    <s v="Female"/>
    <x v="49"/>
    <s v="No"/>
    <s v="No"/>
    <s v="Yes"/>
    <x v="0"/>
    <n v="2"/>
    <s v="No"/>
    <x v="2"/>
    <s v="Credit Card"/>
    <n v="31"/>
    <n v="1706"/>
    <x v="0"/>
    <x v="0"/>
    <n v="0"/>
    <n v="1"/>
    <x v="0"/>
  </r>
  <r>
    <s v="9405-FGGB"/>
    <s v="No"/>
    <x v="1"/>
    <n v="220"/>
    <n v="433.6"/>
    <n v="99"/>
    <n v="452.1"/>
    <s v="Yes"/>
    <x v="1"/>
    <n v="0"/>
    <n v="1"/>
    <n v="0"/>
    <x v="1"/>
    <n v="0"/>
    <x v="6"/>
    <s v="406-8995"/>
    <s v="Female"/>
    <x v="43"/>
    <s v="No"/>
    <s v="Yes"/>
    <s v="Yes"/>
    <x v="2"/>
    <n v="6"/>
    <s v="No"/>
    <x v="2"/>
    <s v="Credit Card"/>
    <n v="8"/>
    <n v="259"/>
    <x v="0"/>
    <x v="0"/>
    <n v="0"/>
    <n v="1"/>
    <x v="0"/>
  </r>
  <r>
    <s v="8611-IVEJ"/>
    <s v="No"/>
    <x v="0"/>
    <n v="5"/>
    <n v="12"/>
    <n v="3"/>
    <n v="13.8"/>
    <s v="Yes"/>
    <x v="1"/>
    <n v="0"/>
    <n v="2"/>
    <n v="0"/>
    <x v="1"/>
    <n v="0"/>
    <x v="24"/>
    <s v="341-9890"/>
    <s v="Male"/>
    <x v="31"/>
    <s v="No"/>
    <s v="No"/>
    <s v="Yes"/>
    <x v="0"/>
    <n v="6"/>
    <s v="No"/>
    <x v="0"/>
    <s v="Credit Card"/>
    <n v="6"/>
    <n v="6"/>
    <x v="0"/>
    <x v="0"/>
    <n v="0"/>
    <n v="1"/>
    <x v="0"/>
  </r>
  <r>
    <s v="1502-XJCB"/>
    <s v="No"/>
    <x v="0"/>
    <n v="3"/>
    <n v="9"/>
    <n v="0"/>
    <n v="0"/>
    <s v="No"/>
    <x v="0"/>
    <n v="0"/>
    <n v="2"/>
    <n v="0"/>
    <x v="1"/>
    <n v="0"/>
    <x v="23"/>
    <s v="378-3879"/>
    <s v="Male"/>
    <x v="12"/>
    <s v="Yes"/>
    <s v="No"/>
    <s v="Yes"/>
    <x v="1"/>
    <n v="5"/>
    <s v="No"/>
    <x v="1"/>
    <s v="Credit Card"/>
    <n v="8"/>
    <n v="8"/>
    <x v="0"/>
    <x v="0"/>
    <n v="0"/>
    <n v="1"/>
    <x v="0"/>
  </r>
  <r>
    <s v="6522-VZZR"/>
    <s v="No"/>
    <x v="18"/>
    <n v="39"/>
    <n v="120.9"/>
    <n v="0"/>
    <n v="0"/>
    <s v="No"/>
    <x v="0"/>
    <n v="0"/>
    <n v="0"/>
    <n v="0"/>
    <x v="1"/>
    <n v="0"/>
    <x v="37"/>
    <s v="407-8575"/>
    <s v="Male"/>
    <x v="30"/>
    <s v="No"/>
    <s v="No"/>
    <s v="Yes"/>
    <x v="0"/>
    <n v="5"/>
    <s v="No"/>
    <x v="0"/>
    <s v="Credit Card"/>
    <n v="10"/>
    <n v="205"/>
    <x v="0"/>
    <x v="0"/>
    <n v="0"/>
    <n v="1"/>
    <x v="0"/>
  </r>
  <r>
    <s v="7102-SKGH"/>
    <s v="No"/>
    <x v="64"/>
    <n v="229"/>
    <n v="550.4"/>
    <n v="117"/>
    <n v="471.9"/>
    <s v="Yes"/>
    <x v="0"/>
    <n v="118"/>
    <n v="0"/>
    <n v="5"/>
    <x v="0"/>
    <n v="0"/>
    <x v="42"/>
    <s v="417-5034"/>
    <s v="Male"/>
    <x v="61"/>
    <s v="No"/>
    <s v="Yes"/>
    <s v="Yes"/>
    <x v="2"/>
    <n v="2"/>
    <s v="No"/>
    <x v="2"/>
    <s v="Credit Card"/>
    <n v="31"/>
    <n v="1210"/>
    <x v="0"/>
    <x v="0"/>
    <n v="0"/>
    <n v="1"/>
    <x v="1"/>
  </r>
  <r>
    <s v="4890-UTLR"/>
    <s v="No"/>
    <x v="32"/>
    <n v="42"/>
    <n v="128"/>
    <n v="33"/>
    <n v="116.6"/>
    <s v="Yes"/>
    <x v="0"/>
    <n v="29.2"/>
    <n v="2"/>
    <n v="0"/>
    <x v="1"/>
    <n v="0"/>
    <x v="10"/>
    <s v="420-7066"/>
    <s v="Female"/>
    <x v="11"/>
    <s v="No"/>
    <s v="No"/>
    <s v="Yes"/>
    <x v="0"/>
    <n v="4"/>
    <s v="No"/>
    <x v="2"/>
    <s v="Credit Card"/>
    <n v="9"/>
    <n v="97"/>
    <x v="0"/>
    <x v="0"/>
    <n v="0"/>
    <n v="1"/>
    <x v="0"/>
  </r>
  <r>
    <s v="0536-OEAH"/>
    <s v="No"/>
    <x v="54"/>
    <n v="120"/>
    <n v="271.60000000000002"/>
    <n v="162"/>
    <n v="599.4"/>
    <s v="Yes"/>
    <x v="0"/>
    <n v="149.9"/>
    <n v="0"/>
    <n v="26"/>
    <x v="0"/>
    <n v="0"/>
    <x v="6"/>
    <s v="394-8256"/>
    <s v="Male"/>
    <x v="12"/>
    <s v="Yes"/>
    <s v="No"/>
    <s v="Yes"/>
    <x v="1"/>
    <n v="5"/>
    <s v="No"/>
    <x v="2"/>
    <s v="Credit Card"/>
    <n v="19"/>
    <n v="1043"/>
    <x v="0"/>
    <x v="0"/>
    <n v="0"/>
    <n v="1"/>
    <x v="2"/>
  </r>
  <r>
    <s v="5405-MTDP"/>
    <s v="No"/>
    <x v="25"/>
    <n v="282"/>
    <n v="777.2"/>
    <n v="420"/>
    <n v="426"/>
    <s v="Yes"/>
    <x v="0"/>
    <n v="85.2"/>
    <n v="0"/>
    <n v="24"/>
    <x v="1"/>
    <n v="99"/>
    <x v="19"/>
    <s v="343-5372"/>
    <s v="Male"/>
    <x v="17"/>
    <s v="Yes"/>
    <s v="No"/>
    <s v="Yes"/>
    <x v="1"/>
    <n v="6"/>
    <s v="Yes"/>
    <x v="2"/>
    <s v="Direct Debit"/>
    <n v="46"/>
    <n v="2732"/>
    <x v="0"/>
    <x v="0"/>
    <n v="0"/>
    <n v="1"/>
    <x v="2"/>
  </r>
  <r>
    <s v="2687-HLSO"/>
    <s v="No"/>
    <x v="29"/>
    <n v="87"/>
    <n v="282.89999999999998"/>
    <n v="54"/>
    <n v="108"/>
    <s v="Yes"/>
    <x v="0"/>
    <n v="27"/>
    <n v="1"/>
    <n v="17"/>
    <x v="0"/>
    <n v="0"/>
    <x v="41"/>
    <s v="391-6773"/>
    <s v="Female"/>
    <x v="33"/>
    <s v="Yes"/>
    <s v="No"/>
    <s v="Yes"/>
    <x v="1"/>
    <n v="6"/>
    <s v="No"/>
    <x v="1"/>
    <s v="Credit Card"/>
    <n v="29"/>
    <n v="519"/>
    <x v="0"/>
    <x v="0"/>
    <n v="0"/>
    <n v="1"/>
    <x v="2"/>
  </r>
  <r>
    <s v="5088-FSCE"/>
    <s v="No"/>
    <x v="1"/>
    <n v="139"/>
    <n v="392.6"/>
    <n v="132"/>
    <n v="323.39999999999998"/>
    <s v="Yes"/>
    <x v="0"/>
    <n v="64.7"/>
    <n v="0"/>
    <n v="3"/>
    <x v="0"/>
    <n v="0"/>
    <x v="49"/>
    <s v="399-1021"/>
    <s v="Male"/>
    <x v="47"/>
    <s v="No"/>
    <s v="Yes"/>
    <s v="Yes"/>
    <x v="2"/>
    <n v="4"/>
    <s v="No"/>
    <x v="1"/>
    <s v="Credit Card"/>
    <n v="16"/>
    <n v="512"/>
    <x v="0"/>
    <x v="0"/>
    <n v="0"/>
    <n v="1"/>
    <x v="0"/>
  </r>
  <r>
    <s v="0872-JUIN"/>
    <s v="No"/>
    <x v="14"/>
    <n v="314"/>
    <n v="636.1"/>
    <n v="142"/>
    <n v="986.9"/>
    <s v="Yes"/>
    <x v="0"/>
    <n v="246.7"/>
    <n v="1"/>
    <n v="10"/>
    <x v="0"/>
    <n v="0"/>
    <x v="39"/>
    <s v="342-1004"/>
    <s v="Male"/>
    <x v="23"/>
    <s v="Yes"/>
    <s v="No"/>
    <s v="Yes"/>
    <x v="1"/>
    <n v="3"/>
    <s v="Yes"/>
    <x v="2"/>
    <s v="Credit Card"/>
    <n v="33"/>
    <n v="2358"/>
    <x v="0"/>
    <x v="0"/>
    <n v="0"/>
    <n v="1"/>
    <x v="1"/>
  </r>
  <r>
    <s v="4316-UMYA"/>
    <s v="No"/>
    <x v="37"/>
    <n v="65"/>
    <n v="117.3"/>
    <n v="45"/>
    <n v="103.5"/>
    <s v="Yes"/>
    <x v="0"/>
    <n v="34.5"/>
    <n v="0"/>
    <n v="0"/>
    <x v="1"/>
    <n v="0"/>
    <x v="23"/>
    <s v="398-5851"/>
    <s v="Male"/>
    <x v="37"/>
    <s v="No"/>
    <s v="No"/>
    <s v="Yes"/>
    <x v="0"/>
    <n v="3"/>
    <s v="No"/>
    <x v="0"/>
    <s v="Credit Card"/>
    <n v="10"/>
    <n v="92"/>
    <x v="0"/>
    <x v="0"/>
    <n v="0"/>
    <n v="1"/>
    <x v="0"/>
  </r>
  <r>
    <s v="7007-GUCG"/>
    <s v="No"/>
    <x v="33"/>
    <n v="326"/>
    <n v="578"/>
    <n v="768"/>
    <n v="998.4"/>
    <s v="Yes"/>
    <x v="0"/>
    <n v="332.8"/>
    <n v="1"/>
    <n v="0"/>
    <x v="1"/>
    <n v="0"/>
    <x v="14"/>
    <s v="396-4869"/>
    <s v="Male"/>
    <x v="51"/>
    <s v="No"/>
    <s v="No"/>
    <s v="Yes"/>
    <x v="0"/>
    <n v="2"/>
    <s v="No"/>
    <x v="2"/>
    <s v="Credit Card"/>
    <n v="8"/>
    <n v="531"/>
    <x v="0"/>
    <x v="0"/>
    <n v="0"/>
    <n v="1"/>
    <x v="0"/>
  </r>
  <r>
    <s v="7719-ILTW"/>
    <s v="No"/>
    <x v="0"/>
    <n v="3"/>
    <n v="7"/>
    <n v="0"/>
    <n v="0"/>
    <s v="No"/>
    <x v="0"/>
    <n v="0"/>
    <n v="1"/>
    <n v="38"/>
    <x v="0"/>
    <n v="0"/>
    <x v="4"/>
    <s v="417-9455"/>
    <s v="Male"/>
    <x v="58"/>
    <s v="No"/>
    <s v="No"/>
    <s v="Yes"/>
    <x v="0"/>
    <n v="3"/>
    <s v="No"/>
    <x v="0"/>
    <s v="Direct Debit"/>
    <n v="25"/>
    <n v="25"/>
    <x v="0"/>
    <x v="0"/>
    <n v="0"/>
    <n v="1"/>
    <x v="2"/>
  </r>
  <r>
    <s v="3516-FSED"/>
    <s v="No"/>
    <x v="14"/>
    <n v="248"/>
    <n v="635"/>
    <n v="0"/>
    <n v="0"/>
    <s v="No"/>
    <x v="0"/>
    <n v="0"/>
    <n v="0"/>
    <n v="28"/>
    <x v="1"/>
    <n v="62"/>
    <x v="40"/>
    <s v="404-6337"/>
    <s v="Female"/>
    <x v="33"/>
    <s v="Yes"/>
    <s v="No"/>
    <s v="Yes"/>
    <x v="1"/>
    <n v="3"/>
    <s v="Yes"/>
    <x v="2"/>
    <s v="Direct Debit"/>
    <n v="33"/>
    <n v="2342"/>
    <x v="0"/>
    <x v="0"/>
    <n v="0"/>
    <n v="1"/>
    <x v="2"/>
  </r>
  <r>
    <s v="5175-QFBI"/>
    <s v="No"/>
    <x v="33"/>
    <n v="397"/>
    <n v="965.4"/>
    <n v="0"/>
    <n v="0"/>
    <s v="No"/>
    <x v="0"/>
    <n v="0"/>
    <n v="2"/>
    <n v="19"/>
    <x v="0"/>
    <n v="0"/>
    <x v="27"/>
    <s v="394-9220"/>
    <s v="Male"/>
    <x v="28"/>
    <s v="No"/>
    <s v="No"/>
    <s v="Yes"/>
    <x v="0"/>
    <n v="2"/>
    <s v="Yes"/>
    <x v="2"/>
    <s v="Direct Debit"/>
    <n v="49"/>
    <n v="3137"/>
    <x v="0"/>
    <x v="0"/>
    <n v="0"/>
    <n v="1"/>
    <x v="2"/>
  </r>
  <r>
    <s v="0959-TXTU"/>
    <s v="No"/>
    <x v="40"/>
    <n v="335"/>
    <n v="747.6"/>
    <n v="0"/>
    <n v="0"/>
    <s v="No"/>
    <x v="0"/>
    <n v="0"/>
    <n v="0"/>
    <n v="20"/>
    <x v="0"/>
    <n v="0"/>
    <x v="20"/>
    <s v="364-5362"/>
    <s v="Female"/>
    <x v="42"/>
    <s v="Yes"/>
    <s v="No"/>
    <s v="Yes"/>
    <x v="1"/>
    <n v="5"/>
    <s v="No"/>
    <x v="1"/>
    <s v="Direct Debit"/>
    <n v="50"/>
    <n v="3404"/>
    <x v="0"/>
    <x v="0"/>
    <n v="0"/>
    <n v="1"/>
    <x v="2"/>
  </r>
  <r>
    <s v="5285-JMXH"/>
    <s v="No"/>
    <x v="65"/>
    <n v="208"/>
    <n v="544"/>
    <n v="0"/>
    <n v="0"/>
    <s v="No"/>
    <x v="0"/>
    <n v="0"/>
    <n v="2"/>
    <n v="6"/>
    <x v="0"/>
    <n v="0"/>
    <x v="13"/>
    <s v="394-9984"/>
    <s v="Male"/>
    <x v="44"/>
    <s v="No"/>
    <s v="No"/>
    <s v="Yes"/>
    <x v="0"/>
    <n v="2"/>
    <s v="No"/>
    <x v="2"/>
    <s v="Credit Card"/>
    <n v="27"/>
    <n v="1343"/>
    <x v="0"/>
    <x v="0"/>
    <n v="0"/>
    <n v="1"/>
    <x v="1"/>
  </r>
  <r>
    <s v="6322-KHWF"/>
    <s v="No"/>
    <x v="11"/>
    <n v="134"/>
    <n v="335.6"/>
    <n v="0"/>
    <n v="0"/>
    <s v="No"/>
    <x v="0"/>
    <n v="0"/>
    <n v="1"/>
    <n v="0"/>
    <x v="1"/>
    <n v="0"/>
    <x v="29"/>
    <s v="402-1668"/>
    <s v="Male"/>
    <x v="32"/>
    <s v="No"/>
    <s v="No"/>
    <s v="Yes"/>
    <x v="0"/>
    <n v="6"/>
    <s v="No"/>
    <x v="1"/>
    <s v="Direct Debit"/>
    <n v="9"/>
    <n v="187"/>
    <x v="0"/>
    <x v="0"/>
    <n v="0"/>
    <n v="1"/>
    <x v="0"/>
  </r>
  <r>
    <s v="5574-WLGC"/>
    <s v="No"/>
    <x v="27"/>
    <n v="303"/>
    <n v="648.29999999999995"/>
    <n v="0"/>
    <n v="0"/>
    <s v="No"/>
    <x v="0"/>
    <n v="0"/>
    <n v="0"/>
    <n v="0"/>
    <x v="1"/>
    <n v="0"/>
    <x v="34"/>
    <s v="341-7279"/>
    <s v="Female"/>
    <x v="40"/>
    <s v="No"/>
    <s v="No"/>
    <s v="Yes"/>
    <x v="0"/>
    <n v="5"/>
    <s v="No"/>
    <x v="2"/>
    <s v="Paper Check"/>
    <n v="11"/>
    <n v="711"/>
    <x v="0"/>
    <x v="0"/>
    <n v="0"/>
    <n v="1"/>
    <x v="0"/>
  </r>
  <r>
    <s v="3686-PQGL"/>
    <s v="No"/>
    <x v="35"/>
    <n v="136"/>
    <n v="238.6"/>
    <n v="0"/>
    <n v="0"/>
    <s v="No"/>
    <x v="0"/>
    <n v="0"/>
    <n v="0"/>
    <n v="12"/>
    <x v="0"/>
    <n v="0"/>
    <x v="34"/>
    <s v="389-8163"/>
    <s v="Male"/>
    <x v="10"/>
    <s v="No"/>
    <s v="No"/>
    <s v="Yes"/>
    <x v="0"/>
    <n v="3"/>
    <s v="Yes"/>
    <x v="2"/>
    <s v="Paper Check"/>
    <n v="47"/>
    <n v="2222"/>
    <x v="0"/>
    <x v="0"/>
    <n v="0"/>
    <n v="1"/>
    <x v="2"/>
  </r>
  <r>
    <s v="2781-GHNU"/>
    <s v="No"/>
    <x v="19"/>
    <n v="159"/>
    <n v="425"/>
    <n v="0"/>
    <n v="0"/>
    <s v="No"/>
    <x v="0"/>
    <n v="0"/>
    <n v="0"/>
    <n v="10"/>
    <x v="0"/>
    <n v="0"/>
    <x v="9"/>
    <s v="417-4456"/>
    <s v="Female"/>
    <x v="49"/>
    <s v="No"/>
    <s v="No"/>
    <s v="Yes"/>
    <x v="0"/>
    <n v="6"/>
    <s v="Yes"/>
    <x v="1"/>
    <s v="Direct Debit"/>
    <n v="38"/>
    <n v="2286"/>
    <x v="0"/>
    <x v="0"/>
    <n v="0"/>
    <n v="1"/>
    <x v="1"/>
  </r>
  <r>
    <s v="3565-TMCB"/>
    <s v="No"/>
    <x v="28"/>
    <n v="271"/>
    <n v="503.2"/>
    <n v="0"/>
    <n v="0"/>
    <s v="No"/>
    <x v="0"/>
    <n v="0"/>
    <n v="2"/>
    <n v="8"/>
    <x v="0"/>
    <n v="0"/>
    <x v="3"/>
    <s v="386-6408"/>
    <s v="Female"/>
    <x v="3"/>
    <s v="No"/>
    <s v="No"/>
    <s v="Yes"/>
    <x v="0"/>
    <n v="5"/>
    <s v="No"/>
    <x v="0"/>
    <s v="Credit Card"/>
    <n v="28"/>
    <n v="1000"/>
    <x v="0"/>
    <x v="0"/>
    <n v="0"/>
    <n v="1"/>
    <x v="1"/>
  </r>
  <r>
    <s v="5901-COOE"/>
    <s v="No"/>
    <x v="26"/>
    <n v="185"/>
    <n v="440.3"/>
    <n v="0"/>
    <n v="0"/>
    <s v="No"/>
    <x v="0"/>
    <n v="0"/>
    <n v="0"/>
    <n v="0"/>
    <x v="1"/>
    <n v="0"/>
    <x v="2"/>
    <s v="342-5854"/>
    <s v="Male"/>
    <x v="31"/>
    <s v="No"/>
    <s v="No"/>
    <s v="Yes"/>
    <x v="0"/>
    <n v="4"/>
    <s v="No"/>
    <x v="1"/>
    <s v="Credit Card"/>
    <n v="12"/>
    <n v="778"/>
    <x v="0"/>
    <x v="0"/>
    <n v="0"/>
    <n v="1"/>
    <x v="0"/>
  </r>
  <r>
    <s v="4738-ZYWD"/>
    <s v="No"/>
    <x v="17"/>
    <n v="117"/>
    <n v="284.89999999999998"/>
    <n v="0"/>
    <n v="0"/>
    <s v="No"/>
    <x v="0"/>
    <n v="0"/>
    <n v="1"/>
    <n v="5"/>
    <x v="0"/>
    <n v="0"/>
    <x v="43"/>
    <s v="394-5202"/>
    <s v="Male"/>
    <x v="50"/>
    <s v="No"/>
    <s v="No"/>
    <s v="Yes"/>
    <x v="0"/>
    <n v="3"/>
    <s v="Yes"/>
    <x v="2"/>
    <s v="Paper Check"/>
    <n v="40"/>
    <n v="1915"/>
    <x v="0"/>
    <x v="0"/>
    <n v="0"/>
    <n v="1"/>
    <x v="1"/>
  </r>
  <r>
    <s v="3585-TVXF"/>
    <s v="No"/>
    <x v="13"/>
    <n v="118"/>
    <n v="362.4"/>
    <n v="0"/>
    <n v="0"/>
    <s v="No"/>
    <x v="0"/>
    <n v="0"/>
    <n v="1"/>
    <n v="11"/>
    <x v="0"/>
    <n v="0"/>
    <x v="29"/>
    <s v="359-3423"/>
    <s v="Male"/>
    <x v="9"/>
    <s v="No"/>
    <s v="No"/>
    <s v="Yes"/>
    <x v="0"/>
    <n v="5"/>
    <s v="No"/>
    <x v="1"/>
    <s v="Credit Card"/>
    <n v="27"/>
    <n v="746"/>
    <x v="0"/>
    <x v="0"/>
    <n v="0"/>
    <n v="1"/>
    <x v="2"/>
  </r>
  <r>
    <s v="7854-GSCL"/>
    <s v="No"/>
    <x v="15"/>
    <n v="6"/>
    <n v="12.6"/>
    <n v="0"/>
    <n v="0"/>
    <s v="No"/>
    <x v="0"/>
    <n v="0"/>
    <n v="1"/>
    <n v="0"/>
    <x v="1"/>
    <n v="0"/>
    <x v="38"/>
    <s v="403-4816"/>
    <s v="Male"/>
    <x v="48"/>
    <s v="No"/>
    <s v="No"/>
    <s v="Yes"/>
    <x v="0"/>
    <n v="3"/>
    <s v="No"/>
    <x v="0"/>
    <s v="Paper Check"/>
    <n v="8"/>
    <n v="16"/>
    <x v="0"/>
    <x v="0"/>
    <n v="0"/>
    <n v="1"/>
    <x v="0"/>
  </r>
  <r>
    <s v="1820-KRHK"/>
    <s v="No"/>
    <x v="24"/>
    <n v="106"/>
    <n v="256.5"/>
    <n v="0"/>
    <n v="0"/>
    <s v="No"/>
    <x v="0"/>
    <n v="0"/>
    <n v="3"/>
    <n v="3"/>
    <x v="1"/>
    <n v="58"/>
    <x v="50"/>
    <s v="381-8593"/>
    <s v="Female"/>
    <x v="49"/>
    <s v="No"/>
    <s v="No"/>
    <s v="Yes"/>
    <x v="0"/>
    <n v="2"/>
    <s v="No"/>
    <x v="1"/>
    <s v="Credit Card"/>
    <n v="46"/>
    <n v="1955"/>
    <x v="0"/>
    <x v="0"/>
    <n v="0"/>
    <n v="1"/>
    <x v="0"/>
  </r>
  <r>
    <s v="5301-AGPG"/>
    <s v="No"/>
    <x v="10"/>
    <n v="335"/>
    <n v="692.8"/>
    <n v="0"/>
    <n v="0"/>
    <s v="No"/>
    <x v="0"/>
    <n v="0"/>
    <n v="0"/>
    <n v="6"/>
    <x v="1"/>
    <n v="11"/>
    <x v="23"/>
    <s v="367-5923"/>
    <s v="Female"/>
    <x v="26"/>
    <s v="No"/>
    <s v="No"/>
    <s v="Yes"/>
    <x v="0"/>
    <n v="6"/>
    <s v="Yes"/>
    <x v="1"/>
    <s v="Direct Debit"/>
    <n v="55"/>
    <n v="3795"/>
    <x v="0"/>
    <x v="0"/>
    <n v="0"/>
    <n v="1"/>
    <x v="1"/>
  </r>
  <r>
    <s v="1369-HQKV"/>
    <s v="No"/>
    <x v="19"/>
    <n v="307"/>
    <n v="612.1"/>
    <n v="0"/>
    <n v="0"/>
    <s v="No"/>
    <x v="0"/>
    <n v="0"/>
    <n v="0"/>
    <n v="0"/>
    <x v="1"/>
    <n v="0"/>
    <x v="45"/>
    <s v="400-4713"/>
    <s v="Male"/>
    <x v="45"/>
    <s v="No"/>
    <s v="Yes"/>
    <s v="Yes"/>
    <x v="2"/>
    <n v="5"/>
    <s v="No"/>
    <x v="1"/>
    <s v="Direct Debit"/>
    <n v="8"/>
    <n v="486"/>
    <x v="0"/>
    <x v="0"/>
    <n v="0"/>
    <n v="1"/>
    <x v="0"/>
  </r>
  <r>
    <s v="2784-XRRZ"/>
    <s v="No"/>
    <x v="8"/>
    <n v="409"/>
    <n v="1045.8"/>
    <n v="0"/>
    <n v="0"/>
    <s v="No"/>
    <x v="0"/>
    <n v="0"/>
    <n v="0"/>
    <n v="14"/>
    <x v="0"/>
    <n v="0"/>
    <x v="49"/>
    <s v="396-4171"/>
    <s v="Male"/>
    <x v="18"/>
    <s v="No"/>
    <s v="No"/>
    <s v="Yes"/>
    <x v="0"/>
    <n v="2"/>
    <s v="No"/>
    <x v="2"/>
    <s v="Direct Debit"/>
    <n v="43"/>
    <n v="3011"/>
    <x v="0"/>
    <x v="0"/>
    <n v="0"/>
    <n v="1"/>
    <x v="2"/>
  </r>
  <r>
    <s v="8135-GIPE"/>
    <s v="No"/>
    <x v="56"/>
    <n v="80"/>
    <n v="211.1"/>
    <n v="0"/>
    <n v="0"/>
    <s v="No"/>
    <x v="0"/>
    <n v="0"/>
    <n v="3"/>
    <n v="5"/>
    <x v="1"/>
    <n v="16"/>
    <x v="32"/>
    <s v="339-4068"/>
    <s v="Female"/>
    <x v="28"/>
    <s v="No"/>
    <s v="No"/>
    <s v="Yes"/>
    <x v="0"/>
    <n v="5"/>
    <s v="No"/>
    <x v="0"/>
    <s v="Credit Card"/>
    <n v="16"/>
    <n v="412"/>
    <x v="0"/>
    <x v="0"/>
    <n v="0"/>
    <n v="1"/>
    <x v="1"/>
  </r>
  <r>
    <s v="3508-UFKV"/>
    <s v="No"/>
    <x v="68"/>
    <n v="32"/>
    <n v="65.900000000000006"/>
    <n v="0"/>
    <n v="0"/>
    <s v="No"/>
    <x v="0"/>
    <n v="0"/>
    <n v="3"/>
    <n v="0"/>
    <x v="1"/>
    <n v="0"/>
    <x v="41"/>
    <s v="336-2322"/>
    <s v="Male"/>
    <x v="5"/>
    <s v="No"/>
    <s v="No"/>
    <s v="Yes"/>
    <x v="0"/>
    <n v="2"/>
    <s v="No"/>
    <x v="0"/>
    <s v="Credit Card"/>
    <n v="9"/>
    <n v="54"/>
    <x v="0"/>
    <x v="0"/>
    <n v="0"/>
    <n v="1"/>
    <x v="0"/>
  </r>
  <r>
    <s v="4993-XFBS"/>
    <s v="No"/>
    <x v="75"/>
    <n v="359"/>
    <n v="585.79999999999995"/>
    <n v="0"/>
    <n v="0"/>
    <s v="No"/>
    <x v="0"/>
    <n v="0"/>
    <n v="0"/>
    <n v="0"/>
    <x v="1"/>
    <n v="0"/>
    <x v="2"/>
    <s v="327-6087"/>
    <s v="Female"/>
    <x v="35"/>
    <s v="No"/>
    <s v="No"/>
    <s v="Yes"/>
    <x v="0"/>
    <n v="6"/>
    <s v="No"/>
    <x v="0"/>
    <s v="Direct Debit"/>
    <n v="9"/>
    <n v="337"/>
    <x v="0"/>
    <x v="0"/>
    <n v="0"/>
    <n v="1"/>
    <x v="0"/>
  </r>
  <r>
    <s v="9496-PRFT"/>
    <s v="No"/>
    <x v="71"/>
    <n v="273"/>
    <n v="612.4"/>
    <n v="0"/>
    <n v="0"/>
    <s v="No"/>
    <x v="0"/>
    <n v="0"/>
    <n v="1"/>
    <n v="30"/>
    <x v="0"/>
    <n v="0"/>
    <x v="43"/>
    <s v="364-1134"/>
    <s v="Female"/>
    <x v="54"/>
    <s v="No"/>
    <s v="No"/>
    <s v="Yes"/>
    <x v="0"/>
    <n v="3"/>
    <s v="Yes"/>
    <x v="1"/>
    <s v="Direct Debit"/>
    <n v="47"/>
    <n v="1918"/>
    <x v="0"/>
    <x v="0"/>
    <n v="0"/>
    <n v="1"/>
    <x v="2"/>
  </r>
  <r>
    <s v="0634-ZBAO"/>
    <s v="No"/>
    <x v="20"/>
    <n v="112"/>
    <n v="191.6"/>
    <n v="0"/>
    <n v="0"/>
    <s v="No"/>
    <x v="0"/>
    <n v="0"/>
    <n v="0"/>
    <n v="8"/>
    <x v="0"/>
    <n v="0"/>
    <x v="11"/>
    <s v="391-1783"/>
    <s v="Male"/>
    <x v="50"/>
    <s v="No"/>
    <s v="No"/>
    <s v="Yes"/>
    <x v="0"/>
    <n v="2"/>
    <s v="Yes"/>
    <x v="0"/>
    <s v="Direct Debit"/>
    <n v="28"/>
    <n v="352"/>
    <x v="0"/>
    <x v="0"/>
    <n v="0"/>
    <n v="1"/>
    <x v="1"/>
  </r>
  <r>
    <s v="9219-VGDI"/>
    <s v="No"/>
    <x v="70"/>
    <n v="85"/>
    <n v="245.3"/>
    <n v="0"/>
    <n v="0"/>
    <s v="No"/>
    <x v="0"/>
    <n v="0"/>
    <n v="1"/>
    <n v="9"/>
    <x v="0"/>
    <n v="0"/>
    <x v="38"/>
    <s v="385-5688"/>
    <s v="Male"/>
    <x v="32"/>
    <s v="No"/>
    <s v="No"/>
    <s v="Yes"/>
    <x v="0"/>
    <n v="3"/>
    <s v="No"/>
    <x v="0"/>
    <s v="Paper Check"/>
    <n v="29"/>
    <n v="442"/>
    <x v="0"/>
    <x v="0"/>
    <n v="0"/>
    <n v="1"/>
    <x v="1"/>
  </r>
  <r>
    <s v="8700-MPPJ"/>
    <s v="No"/>
    <x v="58"/>
    <n v="55"/>
    <n v="134.80000000000001"/>
    <n v="0"/>
    <n v="0"/>
    <s v="No"/>
    <x v="0"/>
    <n v="0"/>
    <n v="1"/>
    <n v="0"/>
    <x v="1"/>
    <n v="0"/>
    <x v="13"/>
    <s v="337-3932"/>
    <s v="Male"/>
    <x v="16"/>
    <s v="No"/>
    <s v="No"/>
    <s v="Yes"/>
    <x v="0"/>
    <n v="2"/>
    <s v="No"/>
    <x v="1"/>
    <s v="Paper Check"/>
    <n v="10"/>
    <n v="269"/>
    <x v="0"/>
    <x v="0"/>
    <n v="0"/>
    <n v="1"/>
    <x v="0"/>
  </r>
  <r>
    <s v="6194-FLEI"/>
    <s v="No"/>
    <x v="60"/>
    <n v="308"/>
    <n v="944.9"/>
    <n v="0"/>
    <n v="0"/>
    <s v="No"/>
    <x v="0"/>
    <n v="0"/>
    <n v="2"/>
    <n v="14"/>
    <x v="0"/>
    <n v="0"/>
    <x v="14"/>
    <s v="366-7560"/>
    <s v="Female"/>
    <x v="6"/>
    <s v="Yes"/>
    <s v="No"/>
    <s v="Yes"/>
    <x v="1"/>
    <n v="3"/>
    <s v="Yes"/>
    <x v="2"/>
    <s v="Direct Debit"/>
    <n v="23"/>
    <n v="1537"/>
    <x v="0"/>
    <x v="0"/>
    <n v="0"/>
    <n v="1"/>
    <x v="2"/>
  </r>
  <r>
    <s v="5120-QTMS"/>
    <s v="No"/>
    <x v="52"/>
    <n v="73"/>
    <n v="195.4"/>
    <n v="0"/>
    <n v="0"/>
    <s v="No"/>
    <x v="0"/>
    <n v="0"/>
    <n v="0"/>
    <n v="0"/>
    <x v="1"/>
    <n v="0"/>
    <x v="22"/>
    <s v="377-7276"/>
    <s v="Male"/>
    <x v="43"/>
    <s v="No"/>
    <s v="Yes"/>
    <s v="Yes"/>
    <x v="2"/>
    <n v="4"/>
    <s v="No"/>
    <x v="1"/>
    <s v="Paper Check"/>
    <n v="6"/>
    <n v="133"/>
    <x v="0"/>
    <x v="0"/>
    <n v="0"/>
    <n v="1"/>
    <x v="0"/>
  </r>
  <r>
    <s v="9877-XPLE"/>
    <s v="No"/>
    <x v="38"/>
    <n v="197"/>
    <n v="354.6"/>
    <n v="0"/>
    <n v="0"/>
    <s v="No"/>
    <x v="0"/>
    <n v="0"/>
    <n v="1"/>
    <n v="10"/>
    <x v="0"/>
    <n v="0"/>
    <x v="7"/>
    <s v="332-2650"/>
    <s v="Male"/>
    <x v="40"/>
    <s v="No"/>
    <s v="No"/>
    <s v="Yes"/>
    <x v="0"/>
    <n v="2"/>
    <s v="Yes"/>
    <x v="1"/>
    <s v="Direct Debit"/>
    <n v="33"/>
    <n v="1646"/>
    <x v="0"/>
    <x v="0"/>
    <n v="0"/>
    <n v="1"/>
    <x v="1"/>
  </r>
  <r>
    <s v="5510-TPTT"/>
    <s v="No"/>
    <x v="63"/>
    <n v="207"/>
    <n v="432.8"/>
    <n v="0"/>
    <n v="0"/>
    <s v="No"/>
    <x v="0"/>
    <n v="0"/>
    <n v="0"/>
    <n v="11"/>
    <x v="0"/>
    <n v="0"/>
    <x v="33"/>
    <s v="419-9713"/>
    <s v="Male"/>
    <x v="44"/>
    <s v="No"/>
    <s v="No"/>
    <s v="Yes"/>
    <x v="0"/>
    <n v="5"/>
    <s v="Yes"/>
    <x v="2"/>
    <s v="Paper Check"/>
    <n v="22"/>
    <n v="1619"/>
    <x v="0"/>
    <x v="0"/>
    <n v="0"/>
    <n v="1"/>
    <x v="2"/>
  </r>
  <r>
    <s v="4861-ORBX"/>
    <s v="No"/>
    <x v="6"/>
    <n v="107"/>
    <n v="228.7"/>
    <n v="0"/>
    <n v="0"/>
    <s v="No"/>
    <x v="0"/>
    <n v="0"/>
    <n v="2"/>
    <n v="0"/>
    <x v="1"/>
    <n v="0"/>
    <x v="16"/>
    <s v="415-6333"/>
    <s v="Female"/>
    <x v="5"/>
    <s v="No"/>
    <s v="No"/>
    <s v="Yes"/>
    <x v="0"/>
    <n v="2"/>
    <s v="No"/>
    <x v="2"/>
    <s v="Credit Card"/>
    <n v="7"/>
    <n v="424"/>
    <x v="0"/>
    <x v="0"/>
    <n v="0"/>
    <n v="1"/>
    <x v="0"/>
  </r>
  <r>
    <s v="1443-GZHV"/>
    <s v="No"/>
    <x v="49"/>
    <n v="53"/>
    <n v="240.9"/>
    <n v="0"/>
    <n v="0"/>
    <s v="No"/>
    <x v="0"/>
    <n v="0"/>
    <n v="2"/>
    <n v="28"/>
    <x v="0"/>
    <n v="0"/>
    <x v="3"/>
    <s v="391-6558"/>
    <s v="Male"/>
    <x v="23"/>
    <s v="Yes"/>
    <s v="No"/>
    <s v="Yes"/>
    <x v="1"/>
    <n v="2"/>
    <s v="Yes"/>
    <x v="0"/>
    <s v="Direct Debit"/>
    <n v="41"/>
    <n v="1409"/>
    <x v="0"/>
    <x v="0"/>
    <n v="0"/>
    <n v="1"/>
    <x v="2"/>
  </r>
  <r>
    <s v="4810-IOCH"/>
    <s v="No"/>
    <x v="50"/>
    <n v="36"/>
    <n v="110.3"/>
    <n v="70"/>
    <n v="184.8"/>
    <s v="Yes"/>
    <x v="1"/>
    <n v="0"/>
    <n v="0"/>
    <n v="0"/>
    <x v="1"/>
    <n v="0"/>
    <x v="30"/>
    <s v="345-6961"/>
    <s v="Female"/>
    <x v="21"/>
    <s v="No"/>
    <s v="No"/>
    <s v="Yes"/>
    <x v="0"/>
    <n v="2"/>
    <s v="No"/>
    <x v="0"/>
    <s v="Paper Check"/>
    <n v="7"/>
    <n v="96"/>
    <x v="0"/>
    <x v="0"/>
    <n v="0"/>
    <n v="1"/>
    <x v="0"/>
  </r>
  <r>
    <s v="9017-TRME"/>
    <s v="No"/>
    <x v="23"/>
    <n v="224"/>
    <n v="465.2"/>
    <n v="0"/>
    <n v="0"/>
    <s v="No"/>
    <x v="0"/>
    <n v="0"/>
    <n v="1"/>
    <n v="6"/>
    <x v="0"/>
    <n v="0"/>
    <x v="7"/>
    <s v="346-5992"/>
    <s v="Male"/>
    <x v="40"/>
    <s v="No"/>
    <s v="No"/>
    <s v="Yes"/>
    <x v="0"/>
    <n v="3"/>
    <s v="Yes"/>
    <x v="2"/>
    <s v="Direct Debit"/>
    <n v="20"/>
    <n v="1311"/>
    <x v="0"/>
    <x v="0"/>
    <n v="0"/>
    <n v="1"/>
    <x v="1"/>
  </r>
  <r>
    <s v="3231-QAXX"/>
    <s v="No"/>
    <x v="30"/>
    <n v="10"/>
    <n v="19.100000000000001"/>
    <n v="0"/>
    <n v="0"/>
    <s v="No"/>
    <x v="0"/>
    <n v="0"/>
    <n v="1"/>
    <n v="0"/>
    <x v="1"/>
    <n v="0"/>
    <x v="5"/>
    <s v="410-2015"/>
    <s v="Female"/>
    <x v="0"/>
    <s v="No"/>
    <s v="No"/>
    <s v="Yes"/>
    <x v="0"/>
    <n v="5"/>
    <s v="No"/>
    <x v="2"/>
    <s v="Paper Check"/>
    <n v="6"/>
    <n v="16"/>
    <x v="0"/>
    <x v="0"/>
    <n v="0"/>
    <n v="1"/>
    <x v="0"/>
  </r>
  <r>
    <s v="2169-PLVX"/>
    <s v="No"/>
    <x v="36"/>
    <n v="198"/>
    <n v="502.9"/>
    <n v="0"/>
    <n v="0"/>
    <s v="No"/>
    <x v="0"/>
    <n v="0"/>
    <n v="0"/>
    <n v="0"/>
    <x v="1"/>
    <n v="0"/>
    <x v="7"/>
    <s v="363-3469"/>
    <s v="Male"/>
    <x v="24"/>
    <s v="No"/>
    <s v="No"/>
    <s v="Yes"/>
    <x v="0"/>
    <n v="2"/>
    <s v="No"/>
    <x v="1"/>
    <s v="Direct Debit"/>
    <n v="7"/>
    <n v="284"/>
    <x v="0"/>
    <x v="0"/>
    <n v="0"/>
    <n v="1"/>
    <x v="0"/>
  </r>
  <r>
    <s v="0325-BTNP"/>
    <s v="No"/>
    <x v="14"/>
    <n v="282"/>
    <n v="1130.5"/>
    <n v="0"/>
    <n v="0"/>
    <s v="No"/>
    <x v="0"/>
    <n v="0"/>
    <n v="1"/>
    <n v="12"/>
    <x v="0"/>
    <n v="0"/>
    <x v="40"/>
    <s v="345-3787"/>
    <s v="Female"/>
    <x v="19"/>
    <s v="Yes"/>
    <s v="No"/>
    <s v="Yes"/>
    <x v="1"/>
    <n v="6"/>
    <s v="Yes"/>
    <x v="2"/>
    <s v="Direct Debit"/>
    <n v="50"/>
    <n v="3564"/>
    <x v="0"/>
    <x v="0"/>
    <n v="0"/>
    <n v="1"/>
    <x v="2"/>
  </r>
  <r>
    <s v="0244-ESQJ"/>
    <s v="No"/>
    <x v="4"/>
    <n v="182"/>
    <n v="432.8"/>
    <n v="186"/>
    <n v="706.8"/>
    <s v="Yes"/>
    <x v="1"/>
    <n v="0"/>
    <n v="0"/>
    <n v="4"/>
    <x v="1"/>
    <n v="11"/>
    <x v="45"/>
    <s v="344-6847"/>
    <s v="Female"/>
    <x v="5"/>
    <s v="No"/>
    <s v="No"/>
    <s v="Yes"/>
    <x v="0"/>
    <n v="5"/>
    <s v="No"/>
    <x v="1"/>
    <s v="Paper Check"/>
    <n v="26"/>
    <n v="1588"/>
    <x v="0"/>
    <x v="0"/>
    <n v="0"/>
    <n v="1"/>
    <x v="0"/>
  </r>
  <r>
    <s v="7071-BUUZ"/>
    <s v="No"/>
    <x v="46"/>
    <n v="208"/>
    <n v="478.8"/>
    <n v="0"/>
    <n v="0"/>
    <s v="No"/>
    <x v="0"/>
    <n v="0"/>
    <n v="0"/>
    <n v="3"/>
    <x v="0"/>
    <n v="0"/>
    <x v="22"/>
    <s v="392-6286"/>
    <s v="Female"/>
    <x v="31"/>
    <s v="No"/>
    <s v="No"/>
    <s v="Yes"/>
    <x v="0"/>
    <n v="5"/>
    <s v="Yes"/>
    <x v="1"/>
    <s v="Credit Card"/>
    <n v="17"/>
    <n v="663"/>
    <x v="0"/>
    <x v="0"/>
    <n v="0"/>
    <n v="1"/>
    <x v="0"/>
  </r>
  <r>
    <s v="8604-KAHC"/>
    <s v="No"/>
    <x v="59"/>
    <n v="108"/>
    <n v="277.8"/>
    <n v="0"/>
    <n v="0"/>
    <s v="No"/>
    <x v="0"/>
    <n v="0"/>
    <n v="0"/>
    <n v="0"/>
    <x v="1"/>
    <n v="0"/>
    <x v="6"/>
    <s v="421-6268"/>
    <s v="Female"/>
    <x v="3"/>
    <s v="No"/>
    <s v="No"/>
    <s v="Yes"/>
    <x v="0"/>
    <n v="6"/>
    <s v="No"/>
    <x v="2"/>
    <s v="Paper Check"/>
    <n v="12"/>
    <n v="286"/>
    <x v="0"/>
    <x v="0"/>
    <n v="0"/>
    <n v="1"/>
    <x v="0"/>
  </r>
  <r>
    <s v="1304-FLXR"/>
    <s v="No"/>
    <x v="32"/>
    <n v="18"/>
    <n v="44.7"/>
    <n v="0"/>
    <n v="0"/>
    <s v="No"/>
    <x v="0"/>
    <n v="0"/>
    <n v="0"/>
    <n v="15"/>
    <x v="0"/>
    <n v="0"/>
    <x v="6"/>
    <s v="369-8703"/>
    <s v="Male"/>
    <x v="21"/>
    <s v="No"/>
    <s v="No"/>
    <s v="Yes"/>
    <x v="0"/>
    <n v="4"/>
    <s v="No"/>
    <x v="0"/>
    <s v="Paper Check"/>
    <n v="28"/>
    <n v="308"/>
    <x v="0"/>
    <x v="0"/>
    <n v="0"/>
    <n v="1"/>
    <x v="2"/>
  </r>
  <r>
    <s v="4891-ZOTN"/>
    <s v="No"/>
    <x v="22"/>
    <n v="231"/>
    <n v="635.79999999999995"/>
    <n v="0"/>
    <n v="0"/>
    <s v="No"/>
    <x v="0"/>
    <n v="0"/>
    <n v="0"/>
    <n v="7"/>
    <x v="0"/>
    <n v="0"/>
    <x v="23"/>
    <s v="355-2840"/>
    <s v="Male"/>
    <x v="20"/>
    <s v="No"/>
    <s v="No"/>
    <s v="Yes"/>
    <x v="0"/>
    <n v="3"/>
    <s v="Yes"/>
    <x v="1"/>
    <s v="Direct Debit"/>
    <n v="30"/>
    <n v="1572"/>
    <x v="0"/>
    <x v="0"/>
    <n v="0"/>
    <n v="1"/>
    <x v="1"/>
  </r>
  <r>
    <s v="9848-XWWY"/>
    <s v="No"/>
    <x v="33"/>
    <n v="215"/>
    <n v="509.7"/>
    <n v="0"/>
    <n v="0"/>
    <s v="No"/>
    <x v="0"/>
    <n v="0"/>
    <n v="0"/>
    <n v="0"/>
    <x v="1"/>
    <n v="0"/>
    <x v="19"/>
    <s v="337-2986"/>
    <s v="Male"/>
    <x v="2"/>
    <s v="No"/>
    <s v="No"/>
    <s v="Yes"/>
    <x v="0"/>
    <n v="2"/>
    <s v="No"/>
    <x v="2"/>
    <s v="Paper Check"/>
    <n v="10"/>
    <n v="658"/>
    <x v="0"/>
    <x v="0"/>
    <n v="0"/>
    <n v="1"/>
    <x v="0"/>
  </r>
  <r>
    <s v="4414-GHXB"/>
    <s v="No"/>
    <x v="28"/>
    <n v="137"/>
    <n v="325.3"/>
    <n v="0"/>
    <n v="0"/>
    <s v="No"/>
    <x v="0"/>
    <n v="0"/>
    <n v="0"/>
    <n v="6"/>
    <x v="0"/>
    <n v="0"/>
    <x v="22"/>
    <s v="397-4968"/>
    <s v="Male"/>
    <x v="28"/>
    <s v="No"/>
    <s v="No"/>
    <s v="Yes"/>
    <x v="0"/>
    <n v="3"/>
    <s v="No"/>
    <x v="1"/>
    <s v="Credit Card"/>
    <n v="19"/>
    <n v="677"/>
    <x v="0"/>
    <x v="0"/>
    <n v="0"/>
    <n v="1"/>
    <x v="1"/>
  </r>
  <r>
    <s v="3006-HXLB"/>
    <s v="No"/>
    <x v="59"/>
    <n v="41"/>
    <n v="91.9"/>
    <n v="0"/>
    <n v="0"/>
    <s v="No"/>
    <x v="0"/>
    <n v="0"/>
    <n v="0"/>
    <n v="0"/>
    <x v="1"/>
    <n v="0"/>
    <x v="44"/>
    <s v="419-9509"/>
    <s v="Female"/>
    <x v="38"/>
    <s v="No"/>
    <s v="No"/>
    <s v="Yes"/>
    <x v="0"/>
    <n v="2"/>
    <s v="No"/>
    <x v="2"/>
    <s v="Credit Card"/>
    <n v="9"/>
    <n v="215"/>
    <x v="0"/>
    <x v="0"/>
    <n v="0"/>
    <n v="1"/>
    <x v="0"/>
  </r>
  <r>
    <s v="1562-PTLF"/>
    <s v="No"/>
    <x v="33"/>
    <n v="450"/>
    <n v="829.8"/>
    <n v="448"/>
    <n v="697.6"/>
    <s v="Yes"/>
    <x v="1"/>
    <n v="0"/>
    <n v="0"/>
    <n v="0"/>
    <x v="1"/>
    <n v="0"/>
    <x v="24"/>
    <s v="358-2694"/>
    <s v="Male"/>
    <x v="21"/>
    <s v="No"/>
    <s v="No"/>
    <s v="Yes"/>
    <x v="0"/>
    <n v="3"/>
    <s v="No"/>
    <x v="2"/>
    <s v="Credit Card"/>
    <n v="7"/>
    <n v="448"/>
    <x v="0"/>
    <x v="0"/>
    <n v="0"/>
    <n v="1"/>
    <x v="0"/>
  </r>
  <r>
    <s v="9323-EGDQ"/>
    <s v="No"/>
    <x v="7"/>
    <n v="33"/>
    <n v="100.7"/>
    <n v="0"/>
    <n v="0"/>
    <s v="No"/>
    <x v="0"/>
    <n v="0"/>
    <n v="0"/>
    <n v="0"/>
    <x v="1"/>
    <n v="0"/>
    <x v="30"/>
    <s v="378-1884"/>
    <s v="Female"/>
    <x v="28"/>
    <s v="No"/>
    <s v="No"/>
    <s v="Yes"/>
    <x v="0"/>
    <n v="5"/>
    <s v="No"/>
    <x v="2"/>
    <s v="Credit Card"/>
    <n v="8"/>
    <n v="192"/>
    <x v="0"/>
    <x v="0"/>
    <n v="0"/>
    <n v="1"/>
    <x v="0"/>
  </r>
  <r>
    <s v="7271-LTDY"/>
    <s v="No"/>
    <x v="48"/>
    <n v="12"/>
    <n v="31.4"/>
    <n v="0"/>
    <n v="0"/>
    <s v="No"/>
    <x v="0"/>
    <n v="0"/>
    <n v="0"/>
    <n v="0"/>
    <x v="1"/>
    <n v="0"/>
    <x v="19"/>
    <s v="359-2740"/>
    <s v="Male"/>
    <x v="17"/>
    <s v="Yes"/>
    <s v="No"/>
    <s v="Yes"/>
    <x v="1"/>
    <n v="2"/>
    <s v="No"/>
    <x v="2"/>
    <s v="Credit Card"/>
    <n v="10"/>
    <n v="51"/>
    <x v="0"/>
    <x v="0"/>
    <n v="0"/>
    <n v="1"/>
    <x v="0"/>
  </r>
  <r>
    <s v="5320-AYGQ"/>
    <s v="No"/>
    <x v="3"/>
    <n v="25"/>
    <n v="79.400000000000006"/>
    <n v="0"/>
    <n v="0"/>
    <s v="No"/>
    <x v="0"/>
    <n v="0"/>
    <n v="0"/>
    <n v="12"/>
    <x v="0"/>
    <n v="0"/>
    <x v="1"/>
    <s v="337-9326"/>
    <s v="Female"/>
    <x v="10"/>
    <s v="No"/>
    <s v="No"/>
    <s v="Yes"/>
    <x v="0"/>
    <n v="6"/>
    <s v="Yes"/>
    <x v="0"/>
    <s v="Credit Card"/>
    <n v="20"/>
    <n v="199"/>
    <x v="0"/>
    <x v="0"/>
    <n v="0"/>
    <n v="1"/>
    <x v="2"/>
  </r>
  <r>
    <s v="5809-RKJT"/>
    <s v="No"/>
    <x v="29"/>
    <n v="36"/>
    <n v="106"/>
    <n v="0"/>
    <n v="0"/>
    <s v="No"/>
    <x v="0"/>
    <n v="0"/>
    <n v="0"/>
    <n v="6"/>
    <x v="0"/>
    <n v="0"/>
    <x v="24"/>
    <s v="396-1278"/>
    <s v="Male"/>
    <x v="24"/>
    <s v="No"/>
    <s v="No"/>
    <s v="Yes"/>
    <x v="0"/>
    <n v="6"/>
    <s v="No"/>
    <x v="1"/>
    <s v="Credit Card"/>
    <n v="29"/>
    <n v="511"/>
    <x v="0"/>
    <x v="0"/>
    <n v="0"/>
    <n v="1"/>
    <x v="1"/>
  </r>
  <r>
    <s v="9627-UVZB"/>
    <s v="No"/>
    <x v="69"/>
    <n v="144"/>
    <n v="387.9"/>
    <n v="0"/>
    <n v="0"/>
    <s v="No"/>
    <x v="0"/>
    <n v="0"/>
    <n v="0"/>
    <n v="13"/>
    <x v="0"/>
    <n v="0"/>
    <x v="0"/>
    <s v="354-6810"/>
    <s v="Female"/>
    <x v="5"/>
    <s v="No"/>
    <s v="No"/>
    <s v="Yes"/>
    <x v="0"/>
    <n v="2"/>
    <s v="Yes"/>
    <x v="0"/>
    <s v="Credit Card"/>
    <n v="45"/>
    <n v="1578"/>
    <x v="0"/>
    <x v="0"/>
    <n v="0"/>
    <n v="1"/>
    <x v="2"/>
  </r>
  <r>
    <s v="5379-NAWI"/>
    <s v="No"/>
    <x v="27"/>
    <n v="125"/>
    <n v="456.4"/>
    <n v="260"/>
    <n v="715"/>
    <s v="Yes"/>
    <x v="1"/>
    <n v="0"/>
    <n v="0"/>
    <n v="6"/>
    <x v="0"/>
    <n v="0"/>
    <x v="4"/>
    <s v="411-6823"/>
    <s v="Female"/>
    <x v="55"/>
    <s v="No"/>
    <s v="Yes"/>
    <s v="Yes"/>
    <x v="2"/>
    <n v="2"/>
    <s v="No"/>
    <x v="1"/>
    <s v="Credit Card"/>
    <n v="34"/>
    <n v="2185"/>
    <x v="0"/>
    <x v="0"/>
    <n v="0"/>
    <n v="1"/>
    <x v="1"/>
  </r>
  <r>
    <s v="8241-PNIV"/>
    <s v="No"/>
    <x v="4"/>
    <n v="177"/>
    <n v="434.1"/>
    <n v="0"/>
    <n v="0"/>
    <s v="No"/>
    <x v="0"/>
    <n v="0"/>
    <n v="0"/>
    <n v="10"/>
    <x v="0"/>
    <n v="0"/>
    <x v="21"/>
    <s v="338-1400"/>
    <s v="Male"/>
    <x v="4"/>
    <s v="Yes"/>
    <s v="No"/>
    <s v="Yes"/>
    <x v="1"/>
    <n v="6"/>
    <s v="Yes"/>
    <x v="1"/>
    <s v="Direct Debit"/>
    <n v="41"/>
    <n v="2523"/>
    <x v="0"/>
    <x v="0"/>
    <n v="0"/>
    <n v="1"/>
    <x v="1"/>
  </r>
  <r>
    <s v="7829-SIFI"/>
    <s v="No"/>
    <x v="23"/>
    <n v="211"/>
    <n v="461.8"/>
    <n v="0"/>
    <n v="0"/>
    <s v="No"/>
    <x v="0"/>
    <n v="0"/>
    <n v="0"/>
    <n v="3"/>
    <x v="1"/>
    <n v="67"/>
    <x v="8"/>
    <s v="416-8394"/>
    <s v="Female"/>
    <x v="43"/>
    <s v="No"/>
    <s v="Yes"/>
    <s v="Yes"/>
    <x v="2"/>
    <n v="3"/>
    <s v="Yes"/>
    <x v="2"/>
    <s v="Credit Card"/>
    <n v="29"/>
    <n v="1899"/>
    <x v="0"/>
    <x v="0"/>
    <n v="0"/>
    <n v="1"/>
    <x v="0"/>
  </r>
  <r>
    <s v="4635-IEDK"/>
    <s v="No"/>
    <x v="45"/>
    <n v="165"/>
    <n v="413.4"/>
    <n v="0"/>
    <n v="0"/>
    <s v="No"/>
    <x v="0"/>
    <n v="0"/>
    <n v="0"/>
    <n v="12"/>
    <x v="0"/>
    <n v="0"/>
    <x v="35"/>
    <s v="330-4364"/>
    <s v="Female"/>
    <x v="9"/>
    <s v="No"/>
    <s v="No"/>
    <s v="Yes"/>
    <x v="0"/>
    <n v="6"/>
    <s v="Yes"/>
    <x v="0"/>
    <s v="Direct Debit"/>
    <n v="45"/>
    <n v="2349"/>
    <x v="0"/>
    <x v="0"/>
    <n v="0"/>
    <n v="1"/>
    <x v="2"/>
  </r>
  <r>
    <s v="7556-GMGS"/>
    <s v="No"/>
    <x v="32"/>
    <n v="26"/>
    <n v="74.099999999999994"/>
    <n v="0"/>
    <n v="0"/>
    <s v="No"/>
    <x v="0"/>
    <n v="0"/>
    <n v="0"/>
    <n v="26"/>
    <x v="0"/>
    <n v="0"/>
    <x v="4"/>
    <s v="414-1537"/>
    <s v="Female"/>
    <x v="30"/>
    <s v="No"/>
    <s v="No"/>
    <s v="Yes"/>
    <x v="0"/>
    <n v="3"/>
    <s v="Yes"/>
    <x v="0"/>
    <s v="Direct Debit"/>
    <n v="33"/>
    <n v="349"/>
    <x v="0"/>
    <x v="0"/>
    <n v="0"/>
    <n v="1"/>
    <x v="2"/>
  </r>
  <r>
    <s v="6596-DDLZ"/>
    <s v="No"/>
    <x v="16"/>
    <n v="466"/>
    <n v="1162.9000000000001"/>
    <n v="0"/>
    <n v="0"/>
    <s v="No"/>
    <x v="0"/>
    <n v="0"/>
    <n v="0"/>
    <n v="0"/>
    <x v="1"/>
    <n v="0"/>
    <x v="17"/>
    <s v="406-5532"/>
    <s v="Female"/>
    <x v="5"/>
    <s v="No"/>
    <s v="No"/>
    <s v="Yes"/>
    <x v="0"/>
    <n v="2"/>
    <s v="No"/>
    <x v="2"/>
    <s v="Direct Debit"/>
    <n v="6"/>
    <n v="422"/>
    <x v="0"/>
    <x v="0"/>
    <n v="0"/>
    <n v="1"/>
    <x v="0"/>
  </r>
  <r>
    <s v="6136-ZKQA"/>
    <s v="No"/>
    <x v="17"/>
    <n v="70"/>
    <n v="189.8"/>
    <n v="0"/>
    <n v="0"/>
    <s v="No"/>
    <x v="0"/>
    <n v="0"/>
    <n v="0"/>
    <n v="0"/>
    <x v="1"/>
    <n v="0"/>
    <x v="28"/>
    <s v="417-7722"/>
    <s v="Male"/>
    <x v="54"/>
    <s v="No"/>
    <s v="No"/>
    <s v="Yes"/>
    <x v="0"/>
    <n v="4"/>
    <s v="No"/>
    <x v="1"/>
    <s v="Credit Card"/>
    <n v="7"/>
    <n v="338"/>
    <x v="0"/>
    <x v="0"/>
    <n v="0"/>
    <n v="1"/>
    <x v="0"/>
  </r>
  <r>
    <s v="8222-ALPF"/>
    <s v="No"/>
    <x v="51"/>
    <n v="80"/>
    <n v="243.5"/>
    <n v="0"/>
    <n v="0"/>
    <s v="No"/>
    <x v="0"/>
    <n v="0"/>
    <n v="0"/>
    <n v="5"/>
    <x v="0"/>
    <n v="0"/>
    <x v="30"/>
    <s v="367-5226"/>
    <s v="Male"/>
    <x v="38"/>
    <s v="No"/>
    <s v="No"/>
    <s v="Yes"/>
    <x v="0"/>
    <n v="6"/>
    <s v="No"/>
    <x v="1"/>
    <s v="Credit Card"/>
    <n v="24"/>
    <n v="595"/>
    <x v="0"/>
    <x v="0"/>
    <n v="0"/>
    <n v="1"/>
    <x v="1"/>
  </r>
  <r>
    <s v="3423-IYWX"/>
    <s v="No"/>
    <x v="32"/>
    <n v="35"/>
    <n v="76.5"/>
    <n v="0"/>
    <n v="0"/>
    <s v="No"/>
    <x v="0"/>
    <n v="0"/>
    <n v="0"/>
    <n v="0"/>
    <x v="1"/>
    <n v="0"/>
    <x v="17"/>
    <s v="378-2397"/>
    <s v="Male"/>
    <x v="16"/>
    <s v="No"/>
    <s v="No"/>
    <s v="Yes"/>
    <x v="0"/>
    <n v="2"/>
    <s v="No"/>
    <x v="1"/>
    <s v="Credit Card"/>
    <n v="8"/>
    <n v="92"/>
    <x v="0"/>
    <x v="0"/>
    <n v="0"/>
    <n v="1"/>
    <x v="0"/>
  </r>
  <r>
    <s v="4214-KISX"/>
    <s v="No"/>
    <x v="33"/>
    <n v="262"/>
    <n v="766.5"/>
    <n v="0"/>
    <n v="0"/>
    <s v="No"/>
    <x v="0"/>
    <n v="0"/>
    <n v="0"/>
    <n v="4"/>
    <x v="0"/>
    <n v="0"/>
    <x v="22"/>
    <s v="331-4184"/>
    <s v="Female"/>
    <x v="3"/>
    <s v="No"/>
    <s v="No"/>
    <s v="Yes"/>
    <x v="0"/>
    <n v="3"/>
    <s v="No"/>
    <x v="2"/>
    <s v="Direct Debit"/>
    <n v="37"/>
    <n v="2357"/>
    <x v="0"/>
    <x v="0"/>
    <n v="0"/>
    <n v="1"/>
    <x v="0"/>
  </r>
  <r>
    <s v="1699-WBOS"/>
    <s v="No"/>
    <x v="7"/>
    <n v="51"/>
    <n v="149.30000000000001"/>
    <n v="0"/>
    <n v="0"/>
    <s v="No"/>
    <x v="0"/>
    <n v="0"/>
    <n v="0"/>
    <n v="8"/>
    <x v="0"/>
    <n v="0"/>
    <x v="32"/>
    <s v="376-2408"/>
    <s v="Male"/>
    <x v="26"/>
    <s v="No"/>
    <s v="No"/>
    <s v="Yes"/>
    <x v="0"/>
    <n v="3"/>
    <s v="No"/>
    <x v="1"/>
    <s v="Credit Card"/>
    <n v="24"/>
    <n v="606"/>
    <x v="0"/>
    <x v="0"/>
    <n v="0"/>
    <n v="1"/>
    <x v="1"/>
  </r>
  <r>
    <s v="1060-OOFO"/>
    <s v="No"/>
    <x v="14"/>
    <n v="249"/>
    <n v="638"/>
    <n v="0"/>
    <n v="0"/>
    <s v="No"/>
    <x v="0"/>
    <n v="0"/>
    <n v="0"/>
    <n v="0"/>
    <x v="1"/>
    <n v="0"/>
    <x v="43"/>
    <s v="401-7334"/>
    <s v="Female"/>
    <x v="53"/>
    <s v="Yes"/>
    <s v="No"/>
    <s v="Yes"/>
    <x v="1"/>
    <n v="2"/>
    <s v="No"/>
    <x v="1"/>
    <s v="Credit Card"/>
    <n v="8"/>
    <n v="592"/>
    <x v="0"/>
    <x v="0"/>
    <n v="0"/>
    <n v="1"/>
    <x v="0"/>
  </r>
  <r>
    <s v="0020-NWQH"/>
    <s v="No"/>
    <x v="20"/>
    <n v="61"/>
    <n v="182.9"/>
    <n v="0"/>
    <n v="0"/>
    <s v="No"/>
    <x v="0"/>
    <n v="0"/>
    <n v="0"/>
    <n v="0"/>
    <x v="1"/>
    <n v="0"/>
    <x v="11"/>
    <s v="360-3126"/>
    <s v="Female"/>
    <x v="35"/>
    <s v="No"/>
    <s v="No"/>
    <s v="Yes"/>
    <x v="0"/>
    <n v="4"/>
    <s v="No"/>
    <x v="2"/>
    <s v="Credit Card"/>
    <n v="11"/>
    <n v="142"/>
    <x v="0"/>
    <x v="0"/>
    <n v="0"/>
    <n v="1"/>
    <x v="0"/>
  </r>
  <r>
    <s v="5239-MCWQ"/>
    <s v="No"/>
    <x v="71"/>
    <n v="313"/>
    <n v="494.2"/>
    <n v="0"/>
    <n v="0"/>
    <s v="No"/>
    <x v="0"/>
    <n v="0"/>
    <n v="0"/>
    <n v="2"/>
    <x v="0"/>
    <n v="0"/>
    <x v="45"/>
    <s v="364-8731"/>
    <s v="Female"/>
    <x v="50"/>
    <s v="No"/>
    <s v="No"/>
    <s v="Yes"/>
    <x v="0"/>
    <n v="4"/>
    <s v="No"/>
    <x v="0"/>
    <s v="Direct Debit"/>
    <n v="39"/>
    <n v="1619"/>
    <x v="0"/>
    <x v="0"/>
    <n v="0"/>
    <n v="1"/>
    <x v="0"/>
  </r>
  <r>
    <s v="4146-USUO"/>
    <s v="No"/>
    <x v="51"/>
    <n v="111"/>
    <n v="215.4"/>
    <n v="480"/>
    <n v="333.6"/>
    <s v="Yes"/>
    <x v="1"/>
    <n v="0"/>
    <n v="0"/>
    <n v="17"/>
    <x v="0"/>
    <n v="0"/>
    <x v="24"/>
    <s v="335-7324"/>
    <s v="Female"/>
    <x v="58"/>
    <s v="No"/>
    <s v="No"/>
    <s v="Yes"/>
    <x v="0"/>
    <n v="5"/>
    <s v="No"/>
    <x v="0"/>
    <s v="Direct Debit"/>
    <n v="24"/>
    <n v="583"/>
    <x v="0"/>
    <x v="0"/>
    <n v="0"/>
    <n v="1"/>
    <x v="2"/>
  </r>
  <r>
    <s v="8295-KVRS"/>
    <s v="No"/>
    <x v="14"/>
    <n v="211"/>
    <n v="498.7"/>
    <n v="0"/>
    <n v="0"/>
    <s v="No"/>
    <x v="0"/>
    <n v="0"/>
    <n v="0"/>
    <n v="12"/>
    <x v="0"/>
    <n v="0"/>
    <x v="45"/>
    <s v="391-5516"/>
    <s v="Female"/>
    <x v="5"/>
    <s v="No"/>
    <s v="No"/>
    <s v="Yes"/>
    <x v="0"/>
    <n v="5"/>
    <s v="Yes"/>
    <x v="2"/>
    <s v="Direct Debit"/>
    <n v="26"/>
    <n v="1817"/>
    <x v="0"/>
    <x v="0"/>
    <n v="0"/>
    <n v="1"/>
    <x v="2"/>
  </r>
  <r>
    <s v="1866-WPOS"/>
    <s v="No"/>
    <x v="73"/>
    <n v="205"/>
    <n v="461.2"/>
    <n v="0"/>
    <n v="0"/>
    <s v="No"/>
    <x v="0"/>
    <n v="0"/>
    <n v="0"/>
    <n v="0"/>
    <x v="1"/>
    <n v="0"/>
    <x v="11"/>
    <s v="418-8969"/>
    <s v="Female"/>
    <x v="23"/>
    <s v="Yes"/>
    <s v="No"/>
    <s v="Yes"/>
    <x v="1"/>
    <n v="5"/>
    <s v="No"/>
    <x v="1"/>
    <s v="Credit Card"/>
    <n v="6"/>
    <n v="183"/>
    <x v="0"/>
    <x v="0"/>
    <n v="0"/>
    <n v="1"/>
    <x v="0"/>
  </r>
  <r>
    <s v="3597-ATBO"/>
    <s v="No"/>
    <x v="30"/>
    <n v="21"/>
    <n v="39.200000000000003"/>
    <n v="0"/>
    <n v="0"/>
    <s v="No"/>
    <x v="0"/>
    <n v="0"/>
    <n v="0"/>
    <n v="7"/>
    <x v="0"/>
    <n v="0"/>
    <x v="41"/>
    <s v="404-5283"/>
    <s v="Female"/>
    <x v="40"/>
    <s v="No"/>
    <s v="No"/>
    <s v="Yes"/>
    <x v="0"/>
    <n v="2"/>
    <s v="No"/>
    <x v="0"/>
    <s v="Direct Debit"/>
    <n v="28"/>
    <n v="86"/>
    <x v="0"/>
    <x v="0"/>
    <n v="0"/>
    <n v="1"/>
    <x v="1"/>
  </r>
  <r>
    <s v="3022-WWUB"/>
    <s v="No"/>
    <x v="65"/>
    <n v="173"/>
    <n v="388.7"/>
    <n v="0"/>
    <n v="0"/>
    <s v="No"/>
    <x v="0"/>
    <n v="0"/>
    <n v="0"/>
    <n v="5"/>
    <x v="0"/>
    <n v="0"/>
    <x v="17"/>
    <s v="398-3632"/>
    <s v="Female"/>
    <x v="7"/>
    <s v="No"/>
    <s v="No"/>
    <s v="Yes"/>
    <x v="0"/>
    <n v="3"/>
    <s v="No"/>
    <x v="2"/>
    <s v="Direct Debit"/>
    <n v="22"/>
    <n v="1091"/>
    <x v="0"/>
    <x v="0"/>
    <n v="0"/>
    <n v="1"/>
    <x v="1"/>
  </r>
  <r>
    <s v="4307-WWLR"/>
    <s v="No"/>
    <x v="56"/>
    <n v="141"/>
    <n v="343.7"/>
    <n v="0"/>
    <n v="0"/>
    <s v="No"/>
    <x v="0"/>
    <n v="0"/>
    <n v="0"/>
    <n v="0"/>
    <x v="1"/>
    <n v="0"/>
    <x v="36"/>
    <s v="362-5899"/>
    <s v="Female"/>
    <x v="6"/>
    <s v="Yes"/>
    <s v="No"/>
    <s v="Yes"/>
    <x v="1"/>
    <n v="4"/>
    <s v="No"/>
    <x v="0"/>
    <s v="Credit Card"/>
    <n v="8"/>
    <n v="223"/>
    <x v="0"/>
    <x v="0"/>
    <n v="0"/>
    <n v="1"/>
    <x v="0"/>
  </r>
  <r>
    <s v="4405-LFCK"/>
    <s v="No"/>
    <x v="3"/>
    <n v="70"/>
    <n v="160"/>
    <n v="100"/>
    <n v="50"/>
    <s v="Yes"/>
    <x v="1"/>
    <n v="0"/>
    <n v="0"/>
    <n v="0"/>
    <x v="1"/>
    <n v="0"/>
    <x v="47"/>
    <s v="364-6381"/>
    <s v="Male"/>
    <x v="35"/>
    <s v="No"/>
    <s v="No"/>
    <s v="Yes"/>
    <x v="0"/>
    <n v="2"/>
    <s v="No"/>
    <x v="2"/>
    <s v="Credit Card"/>
    <n v="9"/>
    <n v="92"/>
    <x v="0"/>
    <x v="0"/>
    <n v="0"/>
    <n v="1"/>
    <x v="0"/>
  </r>
  <r>
    <s v="5101-ZLLZ"/>
    <s v="No"/>
    <x v="32"/>
    <n v="43"/>
    <n v="120.7"/>
    <n v="0"/>
    <n v="0"/>
    <s v="No"/>
    <x v="0"/>
    <n v="0"/>
    <n v="0"/>
    <n v="0"/>
    <x v="1"/>
    <n v="0"/>
    <x v="0"/>
    <s v="305-5367"/>
    <s v="Male"/>
    <x v="7"/>
    <s v="No"/>
    <s v="No"/>
    <s v="Yes"/>
    <x v="0"/>
    <n v="2"/>
    <s v="No"/>
    <x v="2"/>
    <s v="Direct Debit"/>
    <n v="8"/>
    <n v="92"/>
    <x v="0"/>
    <x v="0"/>
    <n v="0"/>
    <n v="1"/>
    <x v="0"/>
  </r>
  <r>
    <s v="5873-YPTK"/>
    <s v="No"/>
    <x v="22"/>
    <n v="180"/>
    <n v="478.4"/>
    <n v="212"/>
    <n v="402.8"/>
    <s v="Yes"/>
    <x v="1"/>
    <n v="0"/>
    <n v="0"/>
    <n v="0"/>
    <x v="1"/>
    <n v="0"/>
    <x v="1"/>
    <s v="308-10837"/>
    <s v="Female"/>
    <x v="41"/>
    <s v="No"/>
    <s v="Yes"/>
    <s v="Yes"/>
    <x v="2"/>
    <n v="2"/>
    <s v="No"/>
    <x v="2"/>
    <s v="Credit Card"/>
    <n v="10"/>
    <n v="520"/>
    <x v="0"/>
    <x v="0"/>
    <n v="0"/>
    <n v="1"/>
    <x v="0"/>
  </r>
  <r>
    <s v="1503-WDPS"/>
    <s v="No"/>
    <x v="8"/>
    <n v="84"/>
    <n v="280.10000000000002"/>
    <n v="0"/>
    <n v="0"/>
    <s v="No"/>
    <x v="0"/>
    <n v="0"/>
    <n v="0"/>
    <n v="6"/>
    <x v="1"/>
    <n v="26"/>
    <x v="19"/>
    <s v="314-10173"/>
    <s v="Female"/>
    <x v="21"/>
    <s v="No"/>
    <s v="No"/>
    <s v="Yes"/>
    <x v="0"/>
    <n v="4"/>
    <s v="Yes"/>
    <x v="2"/>
    <s v="Credit Card"/>
    <n v="36"/>
    <n v="2526"/>
    <x v="0"/>
    <x v="0"/>
    <n v="0"/>
    <n v="1"/>
    <x v="1"/>
  </r>
  <r>
    <s v="6824-MNQS"/>
    <s v="No"/>
    <x v="52"/>
    <n v="29"/>
    <n v="108.6"/>
    <n v="0"/>
    <n v="0"/>
    <s v="No"/>
    <x v="0"/>
    <n v="0"/>
    <n v="0"/>
    <n v="0"/>
    <x v="1"/>
    <n v="0"/>
    <x v="5"/>
    <s v="271-9461"/>
    <s v="Male"/>
    <x v="0"/>
    <s v="No"/>
    <s v="No"/>
    <s v="Yes"/>
    <x v="0"/>
    <n v="4"/>
    <s v="No"/>
    <x v="2"/>
    <s v="Credit Card"/>
    <n v="10"/>
    <n v="227"/>
    <x v="0"/>
    <x v="0"/>
    <n v="0"/>
    <n v="1"/>
    <x v="0"/>
  </r>
  <r>
    <s v="3046-CMEI"/>
    <s v="No"/>
    <x v="38"/>
    <n v="142"/>
    <n v="409.9"/>
    <n v="0"/>
    <n v="0"/>
    <s v="No"/>
    <x v="0"/>
    <n v="0"/>
    <n v="0"/>
    <n v="13"/>
    <x v="0"/>
    <n v="0"/>
    <x v="19"/>
    <s v="256-4162"/>
    <s v="Female"/>
    <x v="28"/>
    <s v="No"/>
    <s v="No"/>
    <s v="Yes"/>
    <x v="0"/>
    <n v="3"/>
    <s v="Yes"/>
    <x v="0"/>
    <s v="Direct Debit"/>
    <n v="17"/>
    <n v="857"/>
    <x v="0"/>
    <x v="0"/>
    <n v="0"/>
    <n v="1"/>
    <x v="2"/>
  </r>
  <r>
    <s v="3949-BPID"/>
    <s v="No"/>
    <x v="8"/>
    <n v="176"/>
    <n v="628.29999999999995"/>
    <n v="0"/>
    <n v="0"/>
    <s v="No"/>
    <x v="0"/>
    <n v="0"/>
    <n v="0"/>
    <n v="0"/>
    <x v="1"/>
    <n v="0"/>
    <x v="21"/>
    <s v="268-7455"/>
    <s v="Female"/>
    <x v="37"/>
    <s v="No"/>
    <s v="No"/>
    <s v="Yes"/>
    <x v="0"/>
    <n v="2"/>
    <s v="No"/>
    <x v="2"/>
    <s v="Direct Debit"/>
    <n v="7"/>
    <n v="472"/>
    <x v="0"/>
    <x v="0"/>
    <n v="0"/>
    <n v="1"/>
    <x v="0"/>
  </r>
  <r>
    <s v="8437-ORAL"/>
    <s v="No"/>
    <x v="0"/>
    <n v="6"/>
    <n v="12"/>
    <n v="0"/>
    <n v="0"/>
    <s v="No"/>
    <x v="0"/>
    <n v="0"/>
    <n v="0"/>
    <n v="0"/>
    <x v="1"/>
    <n v="0"/>
    <x v="7"/>
    <s v="312-7398"/>
    <s v="Female"/>
    <x v="18"/>
    <s v="No"/>
    <s v="No"/>
    <s v="Yes"/>
    <x v="0"/>
    <n v="4"/>
    <s v="No"/>
    <x v="0"/>
    <s v="Credit Card"/>
    <n v="9"/>
    <n v="9"/>
    <x v="0"/>
    <x v="0"/>
    <n v="0"/>
    <n v="1"/>
    <x v="0"/>
  </r>
  <r>
    <s v="1073-KFIL"/>
    <s v="No"/>
    <x v="16"/>
    <n v="487"/>
    <n v="950.3"/>
    <n v="0"/>
    <n v="0"/>
    <s v="No"/>
    <x v="0"/>
    <n v="0"/>
    <n v="0"/>
    <n v="0"/>
    <x v="1"/>
    <n v="0"/>
    <x v="25"/>
    <s v="365-7679"/>
    <s v="Male"/>
    <x v="44"/>
    <s v="No"/>
    <s v="No"/>
    <s v="Yes"/>
    <x v="0"/>
    <n v="4"/>
    <s v="No"/>
    <x v="2"/>
    <s v="Credit Card"/>
    <n v="13"/>
    <n v="984"/>
    <x v="0"/>
    <x v="0"/>
    <n v="0"/>
    <n v="1"/>
    <x v="0"/>
  </r>
  <r>
    <s v="5556-YFNL"/>
    <s v="No"/>
    <x v="47"/>
    <n v="271"/>
    <n v="601.9"/>
    <n v="0"/>
    <n v="0"/>
    <s v="No"/>
    <x v="0"/>
    <n v="0"/>
    <n v="0"/>
    <n v="13"/>
    <x v="1"/>
    <n v="65"/>
    <x v="17"/>
    <s v="260-7835"/>
    <s v="Female"/>
    <x v="28"/>
    <s v="No"/>
    <s v="No"/>
    <s v="Yes"/>
    <x v="0"/>
    <n v="6"/>
    <s v="No"/>
    <x v="1"/>
    <s v="Credit Card"/>
    <n v="19"/>
    <n v="1020"/>
    <x v="0"/>
    <x v="0"/>
    <n v="0"/>
    <n v="1"/>
    <x v="2"/>
  </r>
  <r>
    <s v="4202-AQEA"/>
    <s v="No"/>
    <x v="12"/>
    <n v="139"/>
    <n v="471.3"/>
    <n v="0"/>
    <n v="0"/>
    <s v="No"/>
    <x v="0"/>
    <n v="0"/>
    <n v="0"/>
    <n v="19"/>
    <x v="0"/>
    <n v="0"/>
    <x v="29"/>
    <s v="311-8780"/>
    <s v="Female"/>
    <x v="59"/>
    <s v="Yes"/>
    <s v="No"/>
    <s v="Yes"/>
    <x v="1"/>
    <n v="4"/>
    <s v="No"/>
    <x v="1"/>
    <s v="Credit Card"/>
    <n v="45"/>
    <n v="2665"/>
    <x v="0"/>
    <x v="0"/>
    <n v="0"/>
    <n v="1"/>
    <x v="2"/>
  </r>
  <r>
    <s v="2004-DVMV"/>
    <s v="No"/>
    <x v="25"/>
    <n v="84"/>
    <n v="239.1"/>
    <n v="0"/>
    <n v="0"/>
    <s v="No"/>
    <x v="0"/>
    <n v="0"/>
    <n v="0"/>
    <n v="5"/>
    <x v="1"/>
    <n v="59"/>
    <x v="30"/>
    <s v="311-8986"/>
    <s v="Female"/>
    <x v="16"/>
    <s v="No"/>
    <s v="No"/>
    <s v="Yes"/>
    <x v="0"/>
    <n v="6"/>
    <s v="Yes"/>
    <x v="1"/>
    <s v="Credit Card"/>
    <n v="29"/>
    <n v="1724"/>
    <x v="0"/>
    <x v="0"/>
    <n v="0"/>
    <n v="1"/>
    <x v="1"/>
  </r>
  <r>
    <s v="5948-NOII"/>
    <s v="No"/>
    <x v="28"/>
    <n v="71"/>
    <n v="217.6"/>
    <n v="0"/>
    <n v="0"/>
    <s v="No"/>
    <x v="0"/>
    <n v="0"/>
    <n v="0"/>
    <n v="14"/>
    <x v="0"/>
    <n v="0"/>
    <x v="28"/>
    <s v="322-8086"/>
    <s v="Female"/>
    <x v="1"/>
    <s v="No"/>
    <s v="No"/>
    <s v="Yes"/>
    <x v="0"/>
    <n v="6"/>
    <s v="No"/>
    <x v="1"/>
    <s v="Credit Card"/>
    <n v="19"/>
    <n v="696"/>
    <x v="0"/>
    <x v="0"/>
    <n v="0"/>
    <n v="1"/>
    <x v="2"/>
  </r>
  <r>
    <s v="9346-QTCF"/>
    <s v="No"/>
    <x v="19"/>
    <n v="249"/>
    <n v="675.1"/>
    <n v="0"/>
    <n v="0"/>
    <s v="No"/>
    <x v="0"/>
    <n v="0"/>
    <n v="0"/>
    <n v="3"/>
    <x v="0"/>
    <n v="0"/>
    <x v="33"/>
    <s v="403-3265"/>
    <s v="Female"/>
    <x v="54"/>
    <s v="No"/>
    <s v="No"/>
    <s v="Yes"/>
    <x v="0"/>
    <n v="6"/>
    <s v="No"/>
    <x v="0"/>
    <s v="Direct Debit"/>
    <n v="42"/>
    <n v="2590"/>
    <x v="0"/>
    <x v="0"/>
    <n v="0"/>
    <n v="1"/>
    <x v="0"/>
  </r>
  <r>
    <s v="6137-LBRN"/>
    <s v="No"/>
    <x v="15"/>
    <n v="12"/>
    <n v="28.5"/>
    <n v="0"/>
    <n v="0"/>
    <s v="No"/>
    <x v="0"/>
    <n v="0"/>
    <n v="0"/>
    <n v="27"/>
    <x v="0"/>
    <n v="0"/>
    <x v="20"/>
    <s v="271-2428"/>
    <s v="Male"/>
    <x v="40"/>
    <s v="No"/>
    <s v="No"/>
    <s v="Yes"/>
    <x v="0"/>
    <n v="4"/>
    <s v="No"/>
    <x v="2"/>
    <s v="Paper Check"/>
    <n v="24"/>
    <n v="52"/>
    <x v="0"/>
    <x v="0"/>
    <n v="0"/>
    <n v="1"/>
    <x v="2"/>
  </r>
  <r>
    <s v="7590-HQZY"/>
    <s v="No"/>
    <x v="39"/>
    <n v="119"/>
    <n v="418"/>
    <n v="0"/>
    <n v="0"/>
    <s v="No"/>
    <x v="0"/>
    <n v="0"/>
    <n v="0"/>
    <n v="3"/>
    <x v="0"/>
    <n v="0"/>
    <x v="3"/>
    <s v="332-5403"/>
    <s v="Female"/>
    <x v="0"/>
    <s v="No"/>
    <s v="No"/>
    <s v="Yes"/>
    <x v="0"/>
    <n v="2"/>
    <s v="No"/>
    <x v="0"/>
    <s v="Credit Card"/>
    <n v="30"/>
    <n v="903"/>
    <x v="0"/>
    <x v="0"/>
    <n v="0"/>
    <n v="1"/>
    <x v="0"/>
  </r>
  <r>
    <s v="6208-XCAN"/>
    <s v="No"/>
    <x v="55"/>
    <n v="36"/>
    <n v="107.9"/>
    <n v="0"/>
    <n v="0"/>
    <s v="No"/>
    <x v="0"/>
    <n v="0"/>
    <n v="0"/>
    <n v="7"/>
    <x v="0"/>
    <n v="0"/>
    <x v="18"/>
    <s v="385-2480"/>
    <s v="Male"/>
    <x v="11"/>
    <s v="No"/>
    <s v="No"/>
    <s v="Yes"/>
    <x v="0"/>
    <n v="2"/>
    <s v="No"/>
    <x v="0"/>
    <s v="Paper Check"/>
    <n v="32"/>
    <n v="389"/>
    <x v="0"/>
    <x v="0"/>
    <n v="0"/>
    <n v="1"/>
    <x v="1"/>
  </r>
  <r>
    <s v="9548-IMJP"/>
    <s v="No"/>
    <x v="74"/>
    <n v="21"/>
    <n v="64.2"/>
    <n v="0"/>
    <n v="0"/>
    <s v="No"/>
    <x v="0"/>
    <n v="0"/>
    <n v="0"/>
    <n v="30"/>
    <x v="1"/>
    <n v="10"/>
    <x v="9"/>
    <s v="362-3041"/>
    <s v="Female"/>
    <x v="33"/>
    <s v="Yes"/>
    <s v="No"/>
    <s v="Yes"/>
    <x v="1"/>
    <n v="3"/>
    <s v="No"/>
    <x v="0"/>
    <s v="Direct Debit"/>
    <n v="29"/>
    <n v="203"/>
    <x v="0"/>
    <x v="0"/>
    <n v="0"/>
    <n v="1"/>
    <x v="2"/>
  </r>
  <r>
    <s v="8893-QAWX"/>
    <s v="No"/>
    <x v="8"/>
    <n v="163"/>
    <n v="351.6"/>
    <n v="0"/>
    <n v="0"/>
    <s v="No"/>
    <x v="0"/>
    <n v="0"/>
    <n v="0"/>
    <n v="28"/>
    <x v="0"/>
    <n v="0"/>
    <x v="36"/>
    <s v="315-2120"/>
    <s v="Male"/>
    <x v="35"/>
    <s v="No"/>
    <s v="No"/>
    <s v="Yes"/>
    <x v="0"/>
    <n v="4"/>
    <s v="No"/>
    <x v="2"/>
    <s v="Paper Check"/>
    <n v="30"/>
    <n v="2117"/>
    <x v="0"/>
    <x v="0"/>
    <n v="0"/>
    <n v="1"/>
    <x v="2"/>
  </r>
  <r>
    <s v="9797-ARAA"/>
    <s v="No"/>
    <x v="13"/>
    <n v="152"/>
    <n v="367.9"/>
    <n v="0"/>
    <n v="0"/>
    <s v="No"/>
    <x v="0"/>
    <n v="0"/>
    <n v="0"/>
    <n v="5"/>
    <x v="0"/>
    <n v="0"/>
    <x v="21"/>
    <s v="310-5074"/>
    <s v="Female"/>
    <x v="35"/>
    <s v="No"/>
    <s v="No"/>
    <s v="Yes"/>
    <x v="0"/>
    <n v="4"/>
    <s v="No"/>
    <x v="1"/>
    <s v="Direct Debit"/>
    <n v="33"/>
    <n v="939"/>
    <x v="0"/>
    <x v="0"/>
    <n v="0"/>
    <n v="1"/>
    <x v="1"/>
  </r>
  <r>
    <s v="5695-BWVV"/>
    <s v="No"/>
    <x v="45"/>
    <n v="276"/>
    <n v="721.8"/>
    <n v="0"/>
    <n v="0"/>
    <s v="No"/>
    <x v="0"/>
    <n v="0"/>
    <n v="0"/>
    <n v="0"/>
    <x v="1"/>
    <n v="0"/>
    <x v="39"/>
    <s v="300-3776"/>
    <s v="Female"/>
    <x v="40"/>
    <s v="No"/>
    <s v="No"/>
    <s v="Yes"/>
    <x v="0"/>
    <n v="2"/>
    <s v="No"/>
    <x v="1"/>
    <s v="Direct Debit"/>
    <n v="7"/>
    <n v="339"/>
    <x v="0"/>
    <x v="0"/>
    <n v="0"/>
    <n v="1"/>
    <x v="0"/>
  </r>
  <r>
    <s v="1468-DRGE"/>
    <s v="No"/>
    <x v="45"/>
    <n v="156"/>
    <n v="472.5"/>
    <n v="0"/>
    <n v="0"/>
    <s v="No"/>
    <x v="0"/>
    <n v="0"/>
    <n v="0"/>
    <n v="19"/>
    <x v="0"/>
    <n v="0"/>
    <x v="16"/>
    <s v="292-4247"/>
    <s v="Male"/>
    <x v="3"/>
    <s v="No"/>
    <s v="No"/>
    <s v="Yes"/>
    <x v="0"/>
    <n v="6"/>
    <s v="Yes"/>
    <x v="1"/>
    <s v="Direct Debit"/>
    <n v="47"/>
    <n v="2487"/>
    <x v="0"/>
    <x v="0"/>
    <n v="0"/>
    <n v="1"/>
    <x v="2"/>
  </r>
  <r>
    <s v="6305-DGQZ"/>
    <s v="No"/>
    <x v="10"/>
    <n v="294"/>
    <n v="551.20000000000005"/>
    <n v="0"/>
    <n v="0"/>
    <s v="No"/>
    <x v="0"/>
    <n v="0"/>
    <n v="0"/>
    <n v="4"/>
    <x v="0"/>
    <n v="0"/>
    <x v="33"/>
    <s v="323-4375"/>
    <s v="Female"/>
    <x v="32"/>
    <s v="No"/>
    <s v="No"/>
    <s v="Yes"/>
    <x v="0"/>
    <n v="3"/>
    <s v="Yes"/>
    <x v="2"/>
    <s v="Credit Card"/>
    <n v="27"/>
    <n v="1862"/>
    <x v="0"/>
    <x v="0"/>
    <n v="0"/>
    <n v="1"/>
    <x v="0"/>
  </r>
  <r>
    <s v="3381-XBCL"/>
    <s v="No"/>
    <x v="49"/>
    <n v="144"/>
    <n v="335.9"/>
    <n v="0"/>
    <n v="0"/>
    <s v="No"/>
    <x v="0"/>
    <n v="0"/>
    <n v="0"/>
    <n v="8"/>
    <x v="0"/>
    <n v="0"/>
    <x v="10"/>
    <s v="354-5069"/>
    <s v="Female"/>
    <x v="37"/>
    <s v="No"/>
    <s v="No"/>
    <s v="Yes"/>
    <x v="0"/>
    <n v="6"/>
    <s v="Yes"/>
    <x v="1"/>
    <s v="Paper Check"/>
    <n v="20"/>
    <n v="660"/>
    <x v="0"/>
    <x v="0"/>
    <n v="0"/>
    <n v="1"/>
    <x v="1"/>
  </r>
  <r>
    <s v="2346-VGCQ"/>
    <s v="No"/>
    <x v="45"/>
    <n v="460"/>
    <n v="780"/>
    <n v="0"/>
    <n v="0"/>
    <s v="No"/>
    <x v="0"/>
    <n v="0"/>
    <n v="0"/>
    <n v="4"/>
    <x v="0"/>
    <n v="0"/>
    <x v="32"/>
    <s v="345-5161"/>
    <s v="Female"/>
    <x v="2"/>
    <s v="No"/>
    <s v="No"/>
    <s v="Yes"/>
    <x v="0"/>
    <n v="4"/>
    <s v="Yes"/>
    <x v="1"/>
    <s v="Credit Card"/>
    <n v="31"/>
    <n v="1633"/>
    <x v="0"/>
    <x v="0"/>
    <n v="0"/>
    <n v="1"/>
    <x v="0"/>
  </r>
  <r>
    <s v="0134-HBPS"/>
    <s v="No"/>
    <x v="73"/>
    <n v="130"/>
    <n v="287.60000000000002"/>
    <n v="0"/>
    <n v="0"/>
    <s v="No"/>
    <x v="0"/>
    <n v="0"/>
    <n v="0"/>
    <n v="4"/>
    <x v="0"/>
    <n v="0"/>
    <x v="9"/>
    <s v="341-8510"/>
    <s v="Female"/>
    <x v="63"/>
    <s v="No"/>
    <s v="Yes"/>
    <s v="Yes"/>
    <x v="2"/>
    <n v="4"/>
    <s v="Yes"/>
    <x v="2"/>
    <s v="Credit Card"/>
    <n v="16"/>
    <n v="454"/>
    <x v="0"/>
    <x v="0"/>
    <n v="0"/>
    <n v="1"/>
    <x v="0"/>
  </r>
  <r>
    <s v="7832-LUDO"/>
    <s v="No"/>
    <x v="44"/>
    <n v="68"/>
    <n v="125.8"/>
    <n v="0"/>
    <n v="0"/>
    <s v="No"/>
    <x v="0"/>
    <n v="0"/>
    <n v="0"/>
    <n v="0"/>
    <x v="1"/>
    <n v="0"/>
    <x v="40"/>
    <s v="286-5152"/>
    <s v="Female"/>
    <x v="5"/>
    <s v="No"/>
    <s v="No"/>
    <s v="Yes"/>
    <x v="0"/>
    <n v="6"/>
    <s v="No"/>
    <x v="2"/>
    <s v="Credit Card"/>
    <n v="11"/>
    <n v="351"/>
    <x v="0"/>
    <x v="0"/>
    <n v="0"/>
    <n v="1"/>
    <x v="0"/>
  </r>
  <r>
    <s v="1866-UGKJ"/>
    <s v="No"/>
    <x v="34"/>
    <n v="419"/>
    <n v="843.4"/>
    <n v="0"/>
    <n v="0"/>
    <s v="No"/>
    <x v="0"/>
    <n v="0"/>
    <n v="0"/>
    <n v="7"/>
    <x v="0"/>
    <n v="0"/>
    <x v="9"/>
    <s v="323-6493"/>
    <s v="Female"/>
    <x v="40"/>
    <s v="No"/>
    <s v="No"/>
    <s v="Yes"/>
    <x v="0"/>
    <n v="3"/>
    <s v="No"/>
    <x v="0"/>
    <s v="Direct Debit"/>
    <n v="20"/>
    <n v="1132"/>
    <x v="0"/>
    <x v="0"/>
    <n v="0"/>
    <n v="1"/>
    <x v="1"/>
  </r>
  <r>
    <s v="7643-XLCH"/>
    <s v="No"/>
    <x v="14"/>
    <n v="163"/>
    <n v="428.1"/>
    <n v="0"/>
    <n v="0"/>
    <s v="No"/>
    <x v="0"/>
    <n v="0"/>
    <n v="0"/>
    <n v="0"/>
    <x v="1"/>
    <n v="0"/>
    <x v="9"/>
    <s v="323-3899"/>
    <s v="Male"/>
    <x v="40"/>
    <s v="No"/>
    <s v="No"/>
    <s v="Yes"/>
    <x v="0"/>
    <n v="2"/>
    <s v="No"/>
    <x v="2"/>
    <s v="Credit Card"/>
    <n v="8"/>
    <n v="565"/>
    <x v="0"/>
    <x v="0"/>
    <n v="0"/>
    <n v="1"/>
    <x v="0"/>
  </r>
  <r>
    <s v="2620-MYPO"/>
    <s v="No"/>
    <x v="0"/>
    <n v="2"/>
    <n v="4"/>
    <n v="0"/>
    <n v="0"/>
    <s v="No"/>
    <x v="1"/>
    <n v="0"/>
    <n v="0"/>
    <n v="0"/>
    <x v="1"/>
    <n v="0"/>
    <x v="41"/>
    <s v="338-3473"/>
    <s v="Male"/>
    <x v="31"/>
    <s v="No"/>
    <s v="No"/>
    <s v="Yes"/>
    <x v="0"/>
    <n v="4"/>
    <s v="No"/>
    <x v="0"/>
    <s v="Credit Card"/>
    <n v="10"/>
    <n v="10"/>
    <x v="0"/>
    <x v="0"/>
    <n v="0"/>
    <n v="1"/>
    <x v="0"/>
  </r>
  <r>
    <s v="9602-CFYP"/>
    <s v="No"/>
    <x v="61"/>
    <n v="50"/>
    <n v="120.4"/>
    <n v="0"/>
    <n v="0"/>
    <s v="No"/>
    <x v="0"/>
    <n v="0"/>
    <n v="0"/>
    <n v="5"/>
    <x v="0"/>
    <n v="0"/>
    <x v="42"/>
    <s v="321-6190"/>
    <s v="Male"/>
    <x v="49"/>
    <s v="No"/>
    <s v="No"/>
    <s v="Yes"/>
    <x v="0"/>
    <n v="2"/>
    <s v="No"/>
    <x v="0"/>
    <s v="Credit Card"/>
    <n v="14"/>
    <n v="113"/>
    <x v="0"/>
    <x v="0"/>
    <n v="0"/>
    <n v="1"/>
    <x v="1"/>
  </r>
  <r>
    <s v="6491-BISP"/>
    <s v="No"/>
    <x v="23"/>
    <n v="78"/>
    <n v="265.39999999999998"/>
    <n v="0"/>
    <n v="0"/>
    <s v="No"/>
    <x v="0"/>
    <n v="0"/>
    <n v="0"/>
    <n v="8"/>
    <x v="0"/>
    <n v="0"/>
    <x v="20"/>
    <s v="351-4216"/>
    <s v="Male"/>
    <x v="60"/>
    <s v="No"/>
    <s v="Yes"/>
    <s v="Yes"/>
    <x v="2"/>
    <n v="2"/>
    <s v="No"/>
    <x v="2"/>
    <s v="Direct Debit"/>
    <n v="37"/>
    <n v="2483"/>
    <x v="0"/>
    <x v="0"/>
    <n v="0"/>
    <n v="1"/>
    <x v="1"/>
  </r>
  <r>
    <s v="7149-BIMN"/>
    <s v="No"/>
    <x v="15"/>
    <n v="11"/>
    <n v="25.1"/>
    <n v="0"/>
    <n v="0"/>
    <s v="No"/>
    <x v="0"/>
    <n v="0"/>
    <n v="0"/>
    <n v="0"/>
    <x v="1"/>
    <n v="0"/>
    <x v="24"/>
    <s v="319-5266"/>
    <s v="Female"/>
    <x v="8"/>
    <s v="No"/>
    <s v="No"/>
    <s v="Yes"/>
    <x v="0"/>
    <n v="6"/>
    <s v="No"/>
    <x v="1"/>
    <s v="Credit Card"/>
    <n v="6"/>
    <n v="10"/>
    <x v="0"/>
    <x v="0"/>
    <n v="0"/>
    <n v="1"/>
    <x v="0"/>
  </r>
  <r>
    <s v="1885-EAUF"/>
    <s v="No"/>
    <x v="54"/>
    <n v="163"/>
    <n v="536.70000000000005"/>
    <n v="0"/>
    <n v="0"/>
    <s v="No"/>
    <x v="0"/>
    <n v="0"/>
    <n v="0"/>
    <n v="0"/>
    <x v="1"/>
    <n v="0"/>
    <x v="17"/>
    <s v="276-4963"/>
    <s v="Female"/>
    <x v="33"/>
    <s v="Yes"/>
    <s v="No"/>
    <s v="Yes"/>
    <x v="1"/>
    <n v="6"/>
    <s v="No"/>
    <x v="2"/>
    <s v="Direct Debit"/>
    <n v="6"/>
    <n v="308"/>
    <x v="0"/>
    <x v="0"/>
    <n v="0"/>
    <n v="1"/>
    <x v="0"/>
  </r>
  <r>
    <s v="3698-RIYD"/>
    <s v="No"/>
    <x v="12"/>
    <n v="237"/>
    <n v="413.8"/>
    <n v="0"/>
    <n v="0"/>
    <s v="No"/>
    <x v="0"/>
    <n v="0"/>
    <n v="0"/>
    <n v="3"/>
    <x v="0"/>
    <n v="0"/>
    <x v="16"/>
    <s v="311-7997"/>
    <s v="Female"/>
    <x v="58"/>
    <s v="No"/>
    <s v="No"/>
    <s v="Yes"/>
    <x v="0"/>
    <n v="2"/>
    <s v="Yes"/>
    <x v="2"/>
    <s v="Credit Card"/>
    <n v="37"/>
    <n v="2209"/>
    <x v="0"/>
    <x v="0"/>
    <n v="0"/>
    <n v="1"/>
    <x v="0"/>
  </r>
  <r>
    <s v="3964-IMYW"/>
    <s v="No"/>
    <x v="10"/>
    <n v="235"/>
    <n v="552.5"/>
    <n v="0"/>
    <n v="0"/>
    <s v="No"/>
    <x v="0"/>
    <n v="0"/>
    <n v="0"/>
    <n v="0"/>
    <x v="1"/>
    <n v="0"/>
    <x v="14"/>
    <s v="296-2924"/>
    <s v="Male"/>
    <x v="40"/>
    <s v="No"/>
    <s v="No"/>
    <s v="Yes"/>
    <x v="0"/>
    <n v="4"/>
    <s v="No"/>
    <x v="2"/>
    <s v="Direct Debit"/>
    <n v="10"/>
    <n v="680"/>
    <x v="0"/>
    <x v="0"/>
    <n v="0"/>
    <n v="1"/>
    <x v="0"/>
  </r>
  <r>
    <s v="0484-KHIH"/>
    <s v="No"/>
    <x v="20"/>
    <n v="27"/>
    <n v="63.8"/>
    <n v="0"/>
    <n v="0"/>
    <s v="No"/>
    <x v="1"/>
    <n v="0"/>
    <n v="0"/>
    <n v="0"/>
    <x v="1"/>
    <n v="0"/>
    <x v="3"/>
    <s v="291-5488"/>
    <s v="Male"/>
    <x v="58"/>
    <s v="No"/>
    <s v="No"/>
    <s v="Yes"/>
    <x v="0"/>
    <n v="2"/>
    <s v="No"/>
    <x v="0"/>
    <s v="Direct Debit"/>
    <n v="11"/>
    <n v="137"/>
    <x v="0"/>
    <x v="0"/>
    <n v="0"/>
    <n v="1"/>
    <x v="0"/>
  </r>
  <r>
    <s v="6703-QXHC"/>
    <s v="No"/>
    <x v="25"/>
    <n v="475"/>
    <n v="714.7"/>
    <n v="0"/>
    <n v="0"/>
    <s v="No"/>
    <x v="0"/>
    <n v="0"/>
    <n v="0"/>
    <n v="38"/>
    <x v="1"/>
    <n v="42"/>
    <x v="43"/>
    <s v="323-4729"/>
    <s v="Male"/>
    <x v="2"/>
    <s v="No"/>
    <s v="No"/>
    <s v="Yes"/>
    <x v="0"/>
    <n v="2"/>
    <s v="Yes"/>
    <x v="2"/>
    <s v="Direct Debit"/>
    <n v="54"/>
    <n v="3232"/>
    <x v="0"/>
    <x v="0"/>
    <n v="0"/>
    <n v="1"/>
    <x v="2"/>
  </r>
  <r>
    <s v="3337-RPFT"/>
    <s v="No"/>
    <x v="6"/>
    <n v="236"/>
    <n v="457"/>
    <n v="0"/>
    <n v="0"/>
    <s v="No"/>
    <x v="0"/>
    <n v="0"/>
    <n v="0"/>
    <n v="6"/>
    <x v="0"/>
    <n v="0"/>
    <x v="25"/>
    <s v="348-5075"/>
    <s v="Female"/>
    <x v="58"/>
    <s v="No"/>
    <s v="No"/>
    <s v="Yes"/>
    <x v="0"/>
    <n v="3"/>
    <s v="No"/>
    <x v="1"/>
    <s v="Direct Debit"/>
    <n v="19"/>
    <n v="1069"/>
    <x v="0"/>
    <x v="0"/>
    <n v="0"/>
    <n v="1"/>
    <x v="1"/>
  </r>
  <r>
    <s v="2643-LPTT"/>
    <s v="No"/>
    <x v="49"/>
    <n v="179"/>
    <n v="478.7"/>
    <n v="0"/>
    <n v="0"/>
    <s v="No"/>
    <x v="0"/>
    <n v="0"/>
    <n v="0"/>
    <n v="0"/>
    <x v="1"/>
    <n v="0"/>
    <x v="30"/>
    <s v="296-7159"/>
    <s v="Male"/>
    <x v="15"/>
    <s v="No"/>
    <s v="No"/>
    <s v="Yes"/>
    <x v="0"/>
    <n v="6"/>
    <s v="No"/>
    <x v="1"/>
    <s v="Credit Card"/>
    <n v="9"/>
    <n v="301"/>
    <x v="0"/>
    <x v="0"/>
    <n v="0"/>
    <n v="1"/>
    <x v="0"/>
  </r>
  <r>
    <s v="3247-DZII"/>
    <s v="No"/>
    <x v="4"/>
    <n v="104"/>
    <n v="308.7"/>
    <n v="0"/>
    <n v="0"/>
    <s v="No"/>
    <x v="0"/>
    <n v="0"/>
    <n v="0"/>
    <n v="6"/>
    <x v="0"/>
    <n v="0"/>
    <x v="20"/>
    <s v="395-4336"/>
    <s v="Male"/>
    <x v="44"/>
    <s v="No"/>
    <s v="No"/>
    <s v="Yes"/>
    <x v="0"/>
    <n v="6"/>
    <s v="Yes"/>
    <x v="2"/>
    <s v="Credit Card"/>
    <n v="38"/>
    <n v="2356"/>
    <x v="0"/>
    <x v="0"/>
    <n v="0"/>
    <n v="1"/>
    <x v="1"/>
  </r>
  <r>
    <s v="1309-IYZD"/>
    <s v="No"/>
    <x v="7"/>
    <n v="35"/>
    <n v="101.1"/>
    <n v="0"/>
    <n v="0"/>
    <s v="No"/>
    <x v="0"/>
    <n v="0"/>
    <n v="0"/>
    <n v="27"/>
    <x v="0"/>
    <n v="0"/>
    <x v="30"/>
    <s v="270-8779"/>
    <s v="Male"/>
    <x v="55"/>
    <s v="No"/>
    <s v="Yes"/>
    <s v="Yes"/>
    <x v="2"/>
    <n v="2"/>
    <s v="Yes"/>
    <x v="1"/>
    <s v="Credit Card"/>
    <n v="21"/>
    <n v="529"/>
    <x v="0"/>
    <x v="0"/>
    <n v="0"/>
    <n v="1"/>
    <x v="2"/>
  </r>
  <r>
    <s v="9288-YPNV"/>
    <s v="No"/>
    <x v="63"/>
    <n v="291"/>
    <n v="863.4"/>
    <n v="0"/>
    <n v="0"/>
    <s v="No"/>
    <x v="0"/>
    <n v="0"/>
    <n v="0"/>
    <n v="7"/>
    <x v="0"/>
    <n v="0"/>
    <x v="2"/>
    <s v="338-10453"/>
    <s v="Male"/>
    <x v="22"/>
    <s v="Yes"/>
    <s v="No"/>
    <s v="Yes"/>
    <x v="1"/>
    <n v="4"/>
    <s v="Yes"/>
    <x v="2"/>
    <s v="Credit Card"/>
    <n v="51"/>
    <n v="3694"/>
    <x v="0"/>
    <x v="0"/>
    <n v="0"/>
    <n v="1"/>
    <x v="1"/>
  </r>
  <r>
    <s v="6957-KUAO"/>
    <s v="No"/>
    <x v="14"/>
    <n v="235"/>
    <n v="640"/>
    <n v="0"/>
    <n v="0"/>
    <s v="No"/>
    <x v="0"/>
    <n v="0"/>
    <n v="0"/>
    <n v="6"/>
    <x v="0"/>
    <n v="0"/>
    <x v="23"/>
    <s v="322-8050"/>
    <s v="Female"/>
    <x v="55"/>
    <s v="No"/>
    <s v="Yes"/>
    <s v="Yes"/>
    <x v="2"/>
    <n v="6"/>
    <s v="Yes"/>
    <x v="2"/>
    <s v="Direct Debit"/>
    <n v="58"/>
    <n v="4114"/>
    <x v="0"/>
    <x v="0"/>
    <n v="0"/>
    <n v="1"/>
    <x v="1"/>
  </r>
  <r>
    <s v="5597-PWUO"/>
    <s v="No"/>
    <x v="39"/>
    <n v="122"/>
    <n v="354.9"/>
    <n v="0"/>
    <n v="0"/>
    <s v="No"/>
    <x v="0"/>
    <n v="0"/>
    <n v="0"/>
    <n v="29"/>
    <x v="0"/>
    <n v="0"/>
    <x v="4"/>
    <s v="330-4233"/>
    <s v="Male"/>
    <x v="41"/>
    <s v="No"/>
    <s v="Yes"/>
    <s v="Yes"/>
    <x v="2"/>
    <n v="2"/>
    <s v="Yes"/>
    <x v="1"/>
    <s v="Credit Card"/>
    <n v="29"/>
    <n v="843"/>
    <x v="0"/>
    <x v="0"/>
    <n v="0"/>
    <n v="1"/>
    <x v="2"/>
  </r>
  <r>
    <s v="0007-LJFM"/>
    <s v="No"/>
    <x v="19"/>
    <n v="183"/>
    <n v="488.8"/>
    <n v="0"/>
    <n v="0"/>
    <s v="No"/>
    <x v="0"/>
    <n v="0"/>
    <n v="0"/>
    <n v="15"/>
    <x v="0"/>
    <n v="0"/>
    <x v="42"/>
    <s v="255-7453"/>
    <s v="Male"/>
    <x v="23"/>
    <s v="Yes"/>
    <s v="No"/>
    <s v="Yes"/>
    <x v="1"/>
    <n v="3"/>
    <s v="Yes"/>
    <x v="2"/>
    <s v="Direct Debit"/>
    <n v="32"/>
    <n v="1927"/>
    <x v="0"/>
    <x v="0"/>
    <n v="0"/>
    <n v="1"/>
    <x v="2"/>
  </r>
  <r>
    <s v="8057-ECSQ"/>
    <s v="No"/>
    <x v="74"/>
    <n v="20"/>
    <n v="46.6"/>
    <n v="0"/>
    <n v="0"/>
    <s v="No"/>
    <x v="0"/>
    <n v="0"/>
    <n v="0"/>
    <n v="3"/>
    <x v="1"/>
    <n v="6"/>
    <x v="45"/>
    <s v="287-1671"/>
    <s v="Female"/>
    <x v="7"/>
    <s v="No"/>
    <s v="No"/>
    <s v="Yes"/>
    <x v="0"/>
    <n v="4"/>
    <s v="No"/>
    <x v="0"/>
    <s v="Direct Debit"/>
    <n v="24"/>
    <n v="160"/>
    <x v="0"/>
    <x v="0"/>
    <n v="0"/>
    <n v="1"/>
    <x v="0"/>
  </r>
  <r>
    <s v="7864-KMQT"/>
    <s v="No"/>
    <x v="68"/>
    <n v="38"/>
    <n v="81.7"/>
    <n v="0"/>
    <n v="0"/>
    <s v="No"/>
    <x v="0"/>
    <n v="0"/>
    <n v="0"/>
    <n v="0"/>
    <x v="1"/>
    <n v="0"/>
    <x v="38"/>
    <s v="277-4048"/>
    <s v="Male"/>
    <x v="44"/>
    <s v="No"/>
    <s v="No"/>
    <s v="Yes"/>
    <x v="0"/>
    <n v="4"/>
    <s v="No"/>
    <x v="1"/>
    <s v="Credit Card"/>
    <n v="5"/>
    <n v="31"/>
    <x v="0"/>
    <x v="0"/>
    <n v="0"/>
    <n v="1"/>
    <x v="0"/>
  </r>
  <r>
    <s v="9044-ZCTU"/>
    <s v="No"/>
    <x v="13"/>
    <n v="96"/>
    <n v="278.5"/>
    <n v="0"/>
    <n v="0"/>
    <s v="No"/>
    <x v="0"/>
    <n v="0"/>
    <n v="0"/>
    <n v="6"/>
    <x v="0"/>
    <n v="0"/>
    <x v="36"/>
    <s v="307-10438"/>
    <s v="Male"/>
    <x v="31"/>
    <s v="No"/>
    <s v="No"/>
    <s v="Yes"/>
    <x v="0"/>
    <n v="5"/>
    <s v="No"/>
    <x v="1"/>
    <s v="Direct Debit"/>
    <n v="32"/>
    <n v="886"/>
    <x v="0"/>
    <x v="0"/>
    <n v="0"/>
    <n v="1"/>
    <x v="1"/>
  </r>
  <r>
    <s v="4962-QLEC"/>
    <s v="No"/>
    <x v="22"/>
    <n v="165"/>
    <n v="420.8"/>
    <n v="0"/>
    <n v="0"/>
    <s v="No"/>
    <x v="0"/>
    <n v="0"/>
    <n v="0"/>
    <n v="5"/>
    <x v="0"/>
    <n v="0"/>
    <x v="34"/>
    <s v="248-6940"/>
    <s v="Female"/>
    <x v="21"/>
    <s v="No"/>
    <s v="No"/>
    <s v="Yes"/>
    <x v="0"/>
    <n v="5"/>
    <s v="Yes"/>
    <x v="1"/>
    <s v="Direct Debit"/>
    <n v="25"/>
    <n v="1312"/>
    <x v="0"/>
    <x v="0"/>
    <n v="0"/>
    <n v="1"/>
    <x v="1"/>
  </r>
  <r>
    <s v="5492-UCBG"/>
    <s v="No"/>
    <x v="50"/>
    <n v="97"/>
    <n v="198.4"/>
    <n v="0"/>
    <n v="0"/>
    <s v="No"/>
    <x v="0"/>
    <n v="0"/>
    <n v="0"/>
    <n v="0"/>
    <x v="1"/>
    <n v="0"/>
    <x v="13"/>
    <s v="346-6098"/>
    <s v="Male"/>
    <x v="10"/>
    <s v="No"/>
    <s v="No"/>
    <s v="Yes"/>
    <x v="0"/>
    <n v="4"/>
    <s v="No"/>
    <x v="2"/>
    <s v="Credit Card"/>
    <n v="10"/>
    <n v="135"/>
    <x v="0"/>
    <x v="0"/>
    <n v="0"/>
    <n v="1"/>
    <x v="0"/>
  </r>
  <r>
    <s v="9252-GPAB"/>
    <s v="No"/>
    <x v="13"/>
    <n v="180"/>
    <n v="361.6"/>
    <n v="0"/>
    <n v="0"/>
    <s v="No"/>
    <x v="0"/>
    <n v="0"/>
    <n v="0"/>
    <n v="0"/>
    <x v="1"/>
    <n v="0"/>
    <x v="32"/>
    <s v="358-6498"/>
    <s v="Female"/>
    <x v="12"/>
    <s v="Yes"/>
    <s v="No"/>
    <s v="Yes"/>
    <x v="1"/>
    <n v="3"/>
    <s v="No"/>
    <x v="0"/>
    <s v="Direct Debit"/>
    <n v="5"/>
    <n v="150"/>
    <x v="0"/>
    <x v="0"/>
    <n v="0"/>
    <n v="1"/>
    <x v="0"/>
  </r>
  <r>
    <s v="3366-RFKV"/>
    <s v="No"/>
    <x v="8"/>
    <n v="192"/>
    <n v="627"/>
    <n v="0"/>
    <n v="0"/>
    <s v="No"/>
    <x v="0"/>
    <n v="0"/>
    <n v="0"/>
    <n v="0"/>
    <x v="1"/>
    <n v="0"/>
    <x v="3"/>
    <s v="310-5735"/>
    <s v="Female"/>
    <x v="19"/>
    <s v="Yes"/>
    <s v="No"/>
    <s v="Yes"/>
    <x v="1"/>
    <n v="6"/>
    <s v="No"/>
    <x v="1"/>
    <s v="Direct Debit"/>
    <n v="10"/>
    <n v="699"/>
    <x v="0"/>
    <x v="0"/>
    <n v="0"/>
    <n v="1"/>
    <x v="0"/>
  </r>
  <r>
    <s v="3293-FQMN"/>
    <s v="No"/>
    <x v="71"/>
    <n v="294"/>
    <n v="648.70000000000005"/>
    <n v="0"/>
    <n v="0"/>
    <s v="No"/>
    <x v="0"/>
    <n v="0"/>
    <n v="0"/>
    <n v="11"/>
    <x v="0"/>
    <n v="0"/>
    <x v="4"/>
    <s v="326-8795"/>
    <s v="Male"/>
    <x v="9"/>
    <s v="No"/>
    <s v="No"/>
    <s v="Yes"/>
    <x v="0"/>
    <n v="2"/>
    <s v="Yes"/>
    <x v="0"/>
    <s v="Direct Debit"/>
    <n v="40"/>
    <n v="1623"/>
    <x v="0"/>
    <x v="0"/>
    <n v="0"/>
    <n v="1"/>
    <x v="2"/>
  </r>
  <r>
    <s v="9857-VTYS"/>
    <s v="No"/>
    <x v="26"/>
    <n v="213"/>
    <n v="627.5"/>
    <n v="0"/>
    <n v="0"/>
    <s v="No"/>
    <x v="0"/>
    <n v="0"/>
    <n v="0"/>
    <n v="18"/>
    <x v="0"/>
    <n v="0"/>
    <x v="16"/>
    <s v="284-7783"/>
    <s v="Male"/>
    <x v="22"/>
    <s v="Yes"/>
    <s v="No"/>
    <s v="Yes"/>
    <x v="1"/>
    <n v="2"/>
    <s v="Yes"/>
    <x v="2"/>
    <s v="Credit Card"/>
    <n v="24"/>
    <n v="1528"/>
    <x v="0"/>
    <x v="0"/>
    <n v="0"/>
    <n v="1"/>
    <x v="2"/>
  </r>
  <r>
    <s v="1759-KGJH"/>
    <s v="No"/>
    <x v="71"/>
    <n v="166"/>
    <n v="446.7"/>
    <n v="0"/>
    <n v="0"/>
    <s v="No"/>
    <x v="0"/>
    <n v="0"/>
    <n v="0"/>
    <n v="7"/>
    <x v="0"/>
    <n v="0"/>
    <x v="23"/>
    <s v="352-2899"/>
    <s v="Male"/>
    <x v="42"/>
    <s v="Yes"/>
    <s v="No"/>
    <s v="Yes"/>
    <x v="1"/>
    <n v="2"/>
    <s v="Yes"/>
    <x v="1"/>
    <s v="Credit Card"/>
    <n v="25"/>
    <n v="1029"/>
    <x v="0"/>
    <x v="0"/>
    <n v="0"/>
    <n v="1"/>
    <x v="1"/>
  </r>
  <r>
    <s v="5939-VLUL"/>
    <s v="No"/>
    <x v="44"/>
    <n v="118"/>
    <n v="244.6"/>
    <n v="0"/>
    <n v="0"/>
    <s v="No"/>
    <x v="0"/>
    <n v="0"/>
    <n v="0"/>
    <n v="30"/>
    <x v="0"/>
    <n v="0"/>
    <x v="35"/>
    <s v="325-7398"/>
    <s v="Male"/>
    <x v="17"/>
    <s v="Yes"/>
    <s v="No"/>
    <s v="Yes"/>
    <x v="1"/>
    <n v="2"/>
    <s v="No"/>
    <x v="0"/>
    <s v="Direct Debit"/>
    <n v="26"/>
    <n v="798"/>
    <x v="0"/>
    <x v="0"/>
    <n v="0"/>
    <n v="1"/>
    <x v="2"/>
  </r>
  <r>
    <s v="3435-SVRZ"/>
    <s v="No"/>
    <x v="2"/>
    <n v="183"/>
    <n v="479.1"/>
    <n v="0"/>
    <n v="0"/>
    <s v="No"/>
    <x v="0"/>
    <n v="0"/>
    <n v="0"/>
    <n v="2"/>
    <x v="0"/>
    <n v="0"/>
    <x v="4"/>
    <s v="366-10472"/>
    <s v="Female"/>
    <x v="38"/>
    <s v="No"/>
    <s v="No"/>
    <s v="Yes"/>
    <x v="0"/>
    <n v="5"/>
    <s v="Yes"/>
    <x v="0"/>
    <s v="Credit Card"/>
    <n v="33"/>
    <n v="1439"/>
    <x v="0"/>
    <x v="0"/>
    <n v="0"/>
    <n v="1"/>
    <x v="0"/>
  </r>
  <r>
    <s v="6810-XSOO"/>
    <s v="No"/>
    <x v="54"/>
    <n v="318"/>
    <n v="543.6"/>
    <n v="0"/>
    <n v="0"/>
    <s v="No"/>
    <x v="0"/>
    <n v="0"/>
    <n v="0"/>
    <n v="0"/>
    <x v="1"/>
    <n v="0"/>
    <x v="2"/>
    <s v="387-1815"/>
    <s v="Female"/>
    <x v="54"/>
    <s v="No"/>
    <s v="No"/>
    <s v="Yes"/>
    <x v="0"/>
    <n v="6"/>
    <s v="No"/>
    <x v="0"/>
    <s v="Credit Card"/>
    <n v="7"/>
    <n v="360"/>
    <x v="0"/>
    <x v="0"/>
    <n v="0"/>
    <n v="1"/>
    <x v="0"/>
  </r>
  <r>
    <s v="8241-YKMB"/>
    <s v="No"/>
    <x v="75"/>
    <n v="161"/>
    <n v="366"/>
    <n v="0"/>
    <n v="0"/>
    <s v="No"/>
    <x v="0"/>
    <n v="0"/>
    <n v="0"/>
    <n v="0"/>
    <x v="1"/>
    <n v="0"/>
    <x v="17"/>
    <s v="259-6936"/>
    <s v="Male"/>
    <x v="20"/>
    <s v="No"/>
    <s v="No"/>
    <s v="Yes"/>
    <x v="0"/>
    <n v="6"/>
    <s v="No"/>
    <x v="0"/>
    <s v="Direct Debit"/>
    <n v="9"/>
    <n v="329"/>
    <x v="0"/>
    <x v="0"/>
    <n v="0"/>
    <n v="1"/>
    <x v="0"/>
  </r>
  <r>
    <s v="1531-EFFZ"/>
    <s v="No"/>
    <x v="17"/>
    <n v="200"/>
    <n v="514.70000000000005"/>
    <n v="0"/>
    <n v="0"/>
    <s v="No"/>
    <x v="0"/>
    <n v="0"/>
    <n v="0"/>
    <n v="5"/>
    <x v="0"/>
    <n v="0"/>
    <x v="29"/>
    <s v="388-2144"/>
    <s v="Male"/>
    <x v="19"/>
    <s v="Yes"/>
    <s v="No"/>
    <s v="Yes"/>
    <x v="1"/>
    <n v="3"/>
    <s v="No"/>
    <x v="0"/>
    <s v="Direct Debit"/>
    <n v="21"/>
    <n v="991"/>
    <x v="0"/>
    <x v="0"/>
    <n v="0"/>
    <n v="1"/>
    <x v="1"/>
  </r>
  <r>
    <s v="9605-SFEV"/>
    <s v="No"/>
    <x v="63"/>
    <n v="176"/>
    <n v="359.3"/>
    <n v="0"/>
    <n v="0"/>
    <s v="No"/>
    <x v="0"/>
    <n v="0"/>
    <n v="0"/>
    <n v="11"/>
    <x v="0"/>
    <n v="0"/>
    <x v="24"/>
    <s v="265-10112"/>
    <s v="Female"/>
    <x v="1"/>
    <s v="No"/>
    <s v="No"/>
    <s v="Yes"/>
    <x v="0"/>
    <n v="2"/>
    <s v="Yes"/>
    <x v="2"/>
    <s v="Direct Debit"/>
    <n v="33"/>
    <n v="2404"/>
    <x v="0"/>
    <x v="0"/>
    <n v="0"/>
    <n v="1"/>
    <x v="2"/>
  </r>
  <r>
    <s v="1357-UAXK"/>
    <s v="No"/>
    <x v="16"/>
    <n v="304"/>
    <n v="1024"/>
    <n v="0"/>
    <n v="0"/>
    <s v="No"/>
    <x v="0"/>
    <n v="0"/>
    <n v="0"/>
    <n v="9"/>
    <x v="0"/>
    <n v="0"/>
    <x v="17"/>
    <s v="311-7665"/>
    <s v="Female"/>
    <x v="22"/>
    <s v="Yes"/>
    <s v="No"/>
    <s v="Yes"/>
    <x v="1"/>
    <n v="5"/>
    <s v="Yes"/>
    <x v="2"/>
    <s v="Credit Card"/>
    <n v="43"/>
    <n v="3147"/>
    <x v="0"/>
    <x v="0"/>
    <n v="0"/>
    <n v="1"/>
    <x v="1"/>
  </r>
  <r>
    <s v="9846-NNFC"/>
    <s v="No"/>
    <x v="26"/>
    <n v="147"/>
    <n v="250.5"/>
    <n v="0"/>
    <n v="0"/>
    <s v="No"/>
    <x v="0"/>
    <n v="0"/>
    <n v="0"/>
    <n v="2"/>
    <x v="1"/>
    <n v="92"/>
    <x v="12"/>
    <s v="282-2235"/>
    <s v="Female"/>
    <x v="63"/>
    <s v="No"/>
    <s v="Yes"/>
    <s v="Yes"/>
    <x v="2"/>
    <n v="2"/>
    <s v="Yes"/>
    <x v="2"/>
    <s v="Credit Card"/>
    <n v="33"/>
    <n v="2085"/>
    <x v="0"/>
    <x v="0"/>
    <n v="0"/>
    <n v="1"/>
    <x v="0"/>
  </r>
  <r>
    <s v="8511-QDHS"/>
    <s v="No"/>
    <x v="59"/>
    <n v="87"/>
    <n v="185.8"/>
    <n v="0"/>
    <n v="0"/>
    <s v="No"/>
    <x v="0"/>
    <n v="0"/>
    <n v="0"/>
    <n v="9"/>
    <x v="0"/>
    <n v="0"/>
    <x v="47"/>
    <s v="297-6678"/>
    <s v="Male"/>
    <x v="12"/>
    <s v="Yes"/>
    <s v="No"/>
    <s v="Yes"/>
    <x v="1"/>
    <n v="4"/>
    <s v="No"/>
    <x v="0"/>
    <s v="Direct Debit"/>
    <n v="29"/>
    <n v="681"/>
    <x v="0"/>
    <x v="0"/>
    <n v="0"/>
    <n v="1"/>
    <x v="1"/>
  </r>
  <r>
    <s v="1580-IHKH"/>
    <s v="No"/>
    <x v="53"/>
    <n v="74"/>
    <n v="213.3"/>
    <n v="0"/>
    <n v="0"/>
    <s v="No"/>
    <x v="0"/>
    <n v="0"/>
    <n v="0"/>
    <n v="0"/>
    <x v="1"/>
    <n v="0"/>
    <x v="35"/>
    <s v="305-1533"/>
    <s v="Male"/>
    <x v="58"/>
    <s v="No"/>
    <s v="No"/>
    <s v="Yes"/>
    <x v="0"/>
    <n v="4"/>
    <s v="No"/>
    <x v="2"/>
    <s v="Credit Card"/>
    <n v="12"/>
    <n v="203"/>
    <x v="0"/>
    <x v="0"/>
    <n v="0"/>
    <n v="1"/>
    <x v="0"/>
  </r>
  <r>
    <s v="1618-RXVF"/>
    <s v="No"/>
    <x v="32"/>
    <n v="59"/>
    <n v="164.6"/>
    <n v="0"/>
    <n v="0"/>
    <s v="No"/>
    <x v="0"/>
    <n v="0"/>
    <n v="0"/>
    <n v="0"/>
    <x v="1"/>
    <n v="0"/>
    <x v="5"/>
    <s v="318-7706"/>
    <s v="Female"/>
    <x v="8"/>
    <s v="No"/>
    <s v="No"/>
    <s v="Yes"/>
    <x v="0"/>
    <n v="4"/>
    <s v="No"/>
    <x v="0"/>
    <s v="Credit Card"/>
    <n v="7"/>
    <n v="75"/>
    <x v="0"/>
    <x v="0"/>
    <n v="0"/>
    <n v="1"/>
    <x v="0"/>
  </r>
  <r>
    <s v="7423-IZVQ"/>
    <s v="No"/>
    <x v="46"/>
    <n v="116"/>
    <n v="281.2"/>
    <n v="0"/>
    <n v="0"/>
    <s v="No"/>
    <x v="0"/>
    <n v="0"/>
    <n v="0"/>
    <n v="0"/>
    <x v="1"/>
    <n v="0"/>
    <x v="9"/>
    <s v="382-8950"/>
    <s v="Male"/>
    <x v="49"/>
    <s v="No"/>
    <s v="No"/>
    <s v="Yes"/>
    <x v="0"/>
    <n v="3"/>
    <s v="No"/>
    <x v="2"/>
    <s v="Credit Card"/>
    <n v="9"/>
    <n v="370"/>
    <x v="0"/>
    <x v="0"/>
    <n v="0"/>
    <n v="1"/>
    <x v="0"/>
  </r>
  <r>
    <s v="0735-ZHRJ"/>
    <s v="No"/>
    <x v="38"/>
    <n v="267"/>
    <n v="454.7"/>
    <n v="0"/>
    <n v="0"/>
    <s v="No"/>
    <x v="0"/>
    <n v="0"/>
    <n v="0"/>
    <n v="12"/>
    <x v="0"/>
    <n v="0"/>
    <x v="19"/>
    <s v="263-2728"/>
    <s v="Female"/>
    <x v="17"/>
    <s v="Yes"/>
    <s v="No"/>
    <s v="Yes"/>
    <x v="1"/>
    <n v="2"/>
    <s v="Yes"/>
    <x v="1"/>
    <s v="Direct Debit"/>
    <n v="39"/>
    <n v="1981"/>
    <x v="0"/>
    <x v="0"/>
    <n v="0"/>
    <n v="1"/>
    <x v="2"/>
  </r>
  <r>
    <s v="9285-QGVF"/>
    <s v="No"/>
    <x v="16"/>
    <n v="477"/>
    <n v="1166.0999999999999"/>
    <n v="0"/>
    <n v="0"/>
    <s v="No"/>
    <x v="0"/>
    <n v="0"/>
    <n v="0"/>
    <n v="0"/>
    <x v="1"/>
    <n v="0"/>
    <x v="18"/>
    <s v="343-10126"/>
    <s v="Male"/>
    <x v="4"/>
    <s v="Yes"/>
    <s v="No"/>
    <s v="Yes"/>
    <x v="1"/>
    <n v="2"/>
    <s v="No"/>
    <x v="2"/>
    <s v="Credit Card"/>
    <n v="11"/>
    <n v="770"/>
    <x v="0"/>
    <x v="0"/>
    <n v="0"/>
    <n v="1"/>
    <x v="0"/>
  </r>
  <r>
    <s v="5247-JTCP"/>
    <s v="No"/>
    <x v="28"/>
    <n v="233"/>
    <n v="572.20000000000005"/>
    <n v="0"/>
    <n v="0"/>
    <s v="No"/>
    <x v="0"/>
    <n v="0"/>
    <n v="0"/>
    <n v="0"/>
    <x v="1"/>
    <n v="0"/>
    <x v="26"/>
    <s v="375-2900"/>
    <s v="Female"/>
    <x v="20"/>
    <s v="No"/>
    <s v="No"/>
    <s v="Yes"/>
    <x v="0"/>
    <n v="2"/>
    <s v="No"/>
    <x v="2"/>
    <s v="Direct Debit"/>
    <n v="7"/>
    <n v="262"/>
    <x v="0"/>
    <x v="0"/>
    <n v="0"/>
    <n v="1"/>
    <x v="0"/>
  </r>
  <r>
    <s v="4406-ZCIJ"/>
    <s v="No"/>
    <x v="59"/>
    <n v="39"/>
    <n v="117.2"/>
    <n v="0"/>
    <n v="0"/>
    <s v="No"/>
    <x v="0"/>
    <n v="0"/>
    <n v="0"/>
    <n v="6"/>
    <x v="0"/>
    <n v="0"/>
    <x v="39"/>
    <s v="343-3245"/>
    <s v="Female"/>
    <x v="55"/>
    <s v="No"/>
    <s v="Yes"/>
    <s v="Yes"/>
    <x v="2"/>
    <n v="2"/>
    <s v="Yes"/>
    <x v="2"/>
    <s v="Direct Debit"/>
    <n v="40"/>
    <n v="934"/>
    <x v="0"/>
    <x v="0"/>
    <n v="0"/>
    <n v="1"/>
    <x v="1"/>
  </r>
  <r>
    <s v="4095-ELIP"/>
    <s v="No"/>
    <x v="69"/>
    <n v="163"/>
    <n v="414.9"/>
    <n v="0"/>
    <n v="0"/>
    <s v="No"/>
    <x v="0"/>
    <n v="0"/>
    <n v="0"/>
    <n v="0"/>
    <x v="1"/>
    <n v="0"/>
    <x v="30"/>
    <s v="285-2768"/>
    <s v="Female"/>
    <x v="21"/>
    <s v="No"/>
    <s v="No"/>
    <s v="Yes"/>
    <x v="0"/>
    <n v="4"/>
    <s v="No"/>
    <x v="0"/>
    <s v="Direct Debit"/>
    <n v="10"/>
    <n v="349"/>
    <x v="0"/>
    <x v="0"/>
    <n v="0"/>
    <n v="1"/>
    <x v="0"/>
  </r>
  <r>
    <s v="3215-QOCD"/>
    <s v="No"/>
    <x v="53"/>
    <n v="85"/>
    <n v="164.7"/>
    <n v="0"/>
    <n v="0"/>
    <s v="No"/>
    <x v="0"/>
    <n v="0"/>
    <n v="0"/>
    <n v="15"/>
    <x v="0"/>
    <n v="0"/>
    <x v="26"/>
    <s v="281-8066"/>
    <s v="Male"/>
    <x v="33"/>
    <s v="Yes"/>
    <s v="No"/>
    <s v="Yes"/>
    <x v="1"/>
    <n v="5"/>
    <s v="No"/>
    <x v="0"/>
    <s v="Direct Debit"/>
    <n v="26"/>
    <n v="434"/>
    <x v="0"/>
    <x v="0"/>
    <n v="0"/>
    <n v="1"/>
    <x v="2"/>
  </r>
  <r>
    <s v="6771-CFQZ"/>
    <s v="No"/>
    <x v="30"/>
    <n v="7"/>
    <n v="17"/>
    <n v="0"/>
    <n v="0"/>
    <s v="No"/>
    <x v="0"/>
    <n v="0"/>
    <n v="0"/>
    <n v="37"/>
    <x v="1"/>
    <n v="0"/>
    <x v="11"/>
    <s v="401-6803"/>
    <s v="Female"/>
    <x v="23"/>
    <s v="Yes"/>
    <s v="No"/>
    <s v="Yes"/>
    <x v="1"/>
    <n v="3"/>
    <s v="Yes"/>
    <x v="0"/>
    <s v="Direct Debit"/>
    <n v="21"/>
    <n v="72"/>
    <x v="0"/>
    <x v="0"/>
    <n v="0"/>
    <n v="1"/>
    <x v="2"/>
  </r>
  <r>
    <s v="0168-PLEH"/>
    <s v="No"/>
    <x v="44"/>
    <n v="95"/>
    <n v="218.8"/>
    <n v="0"/>
    <n v="0"/>
    <s v="No"/>
    <x v="0"/>
    <n v="0"/>
    <n v="0"/>
    <n v="11"/>
    <x v="0"/>
    <n v="0"/>
    <x v="1"/>
    <s v="407-10471"/>
    <s v="Female"/>
    <x v="26"/>
    <s v="No"/>
    <s v="No"/>
    <s v="Yes"/>
    <x v="0"/>
    <n v="2"/>
    <s v="No"/>
    <x v="0"/>
    <s v="Direct Debit"/>
    <n v="43"/>
    <n v="1344"/>
    <x v="0"/>
    <x v="0"/>
    <n v="0"/>
    <n v="1"/>
    <x v="2"/>
  </r>
  <r>
    <s v="3522-PCZO"/>
    <s v="No"/>
    <x v="31"/>
    <n v="53"/>
    <n v="129.5"/>
    <n v="0"/>
    <n v="0"/>
    <s v="No"/>
    <x v="0"/>
    <n v="0"/>
    <n v="0"/>
    <n v="27"/>
    <x v="0"/>
    <n v="0"/>
    <x v="17"/>
    <s v="274-9925"/>
    <s v="Female"/>
    <x v="23"/>
    <s v="Yes"/>
    <s v="No"/>
    <s v="Yes"/>
    <x v="1"/>
    <n v="4"/>
    <s v="No"/>
    <x v="0"/>
    <s v="Direct Debit"/>
    <n v="30"/>
    <n v="983"/>
    <x v="0"/>
    <x v="0"/>
    <n v="0"/>
    <n v="1"/>
    <x v="2"/>
  </r>
  <r>
    <s v="7348-WQXV"/>
    <s v="No"/>
    <x v="44"/>
    <n v="70"/>
    <n v="124.4"/>
    <n v="0"/>
    <n v="0"/>
    <s v="No"/>
    <x v="0"/>
    <n v="0"/>
    <n v="0"/>
    <n v="0"/>
    <x v="1"/>
    <n v="0"/>
    <x v="0"/>
    <s v="364-3493"/>
    <s v="Female"/>
    <x v="38"/>
    <s v="No"/>
    <s v="No"/>
    <s v="Yes"/>
    <x v="0"/>
    <n v="2"/>
    <s v="No"/>
    <x v="2"/>
    <s v="Direct Debit"/>
    <n v="8"/>
    <n v="251"/>
    <x v="0"/>
    <x v="0"/>
    <n v="0"/>
    <n v="1"/>
    <x v="0"/>
  </r>
  <r>
    <s v="9949-RSIC"/>
    <s v="No"/>
    <x v="37"/>
    <n v="41"/>
    <n v="113.6"/>
    <n v="0"/>
    <n v="0"/>
    <s v="No"/>
    <x v="0"/>
    <n v="0"/>
    <n v="0"/>
    <n v="0"/>
    <x v="1"/>
    <n v="0"/>
    <x v="46"/>
    <s v="353-8502"/>
    <s v="Male"/>
    <x v="16"/>
    <s v="No"/>
    <s v="No"/>
    <s v="Yes"/>
    <x v="0"/>
    <n v="6"/>
    <s v="No"/>
    <x v="1"/>
    <s v="Credit Card"/>
    <n v="7"/>
    <n v="63"/>
    <x v="0"/>
    <x v="0"/>
    <n v="0"/>
    <n v="1"/>
    <x v="0"/>
  </r>
  <r>
    <s v="1769-WSXE"/>
    <s v="No"/>
    <x v="14"/>
    <n v="323"/>
    <n v="848.7"/>
    <n v="0"/>
    <n v="0"/>
    <s v="No"/>
    <x v="0"/>
    <n v="0"/>
    <n v="0"/>
    <n v="8"/>
    <x v="0"/>
    <n v="0"/>
    <x v="33"/>
    <s v="331-6202"/>
    <s v="Female"/>
    <x v="49"/>
    <s v="No"/>
    <s v="No"/>
    <s v="Yes"/>
    <x v="0"/>
    <n v="3"/>
    <s v="Yes"/>
    <x v="1"/>
    <s v="Credit Card"/>
    <n v="27"/>
    <n v="1889"/>
    <x v="0"/>
    <x v="0"/>
    <n v="0"/>
    <n v="1"/>
    <x v="1"/>
  </r>
  <r>
    <s v="2135-PSTB"/>
    <s v="No"/>
    <x v="23"/>
    <n v="220"/>
    <n v="727.3"/>
    <n v="264"/>
    <n v="884.4"/>
    <s v="Yes"/>
    <x v="1"/>
    <n v="0"/>
    <n v="0"/>
    <n v="5"/>
    <x v="0"/>
    <n v="0"/>
    <x v="27"/>
    <s v="341-2842"/>
    <s v="Female"/>
    <x v="35"/>
    <s v="No"/>
    <s v="No"/>
    <s v="Yes"/>
    <x v="0"/>
    <n v="3"/>
    <s v="No"/>
    <x v="2"/>
    <s v="Credit Card"/>
    <n v="26"/>
    <n v="1725"/>
    <x v="0"/>
    <x v="0"/>
    <n v="0"/>
    <n v="1"/>
    <x v="1"/>
  </r>
  <r>
    <s v="0495-VTCB"/>
    <s v="No"/>
    <x v="40"/>
    <n v="274"/>
    <n v="886.3"/>
    <n v="0"/>
    <n v="0"/>
    <s v="No"/>
    <x v="0"/>
    <n v="0"/>
    <n v="0"/>
    <n v="0"/>
    <x v="1"/>
    <n v="0"/>
    <x v="16"/>
    <s v="337-4395"/>
    <s v="Male"/>
    <x v="40"/>
    <s v="No"/>
    <s v="No"/>
    <s v="Yes"/>
    <x v="0"/>
    <n v="4"/>
    <s v="No"/>
    <x v="2"/>
    <s v="Direct Debit"/>
    <n v="10"/>
    <n v="711"/>
    <x v="0"/>
    <x v="0"/>
    <n v="0"/>
    <n v="1"/>
    <x v="0"/>
  </r>
  <r>
    <s v="7739-YOBC"/>
    <s v="No"/>
    <x v="55"/>
    <n v="20"/>
    <n v="47.4"/>
    <n v="0"/>
    <n v="0"/>
    <s v="No"/>
    <x v="0"/>
    <n v="0"/>
    <n v="0"/>
    <n v="0"/>
    <x v="1"/>
    <n v="0"/>
    <x v="49"/>
    <s v="316-3600"/>
    <s v="Male"/>
    <x v="31"/>
    <s v="No"/>
    <s v="No"/>
    <s v="Yes"/>
    <x v="0"/>
    <n v="2"/>
    <s v="No"/>
    <x v="1"/>
    <s v="Credit Card"/>
    <n v="11"/>
    <n v="125"/>
    <x v="0"/>
    <x v="0"/>
    <n v="0"/>
    <n v="1"/>
    <x v="0"/>
  </r>
  <r>
    <s v="1352-TMEO"/>
    <s v="No"/>
    <x v="34"/>
    <n v="310"/>
    <n v="900.7"/>
    <n v="224"/>
    <n v="700"/>
    <s v="Yes"/>
    <x v="1"/>
    <n v="0"/>
    <n v="0"/>
    <n v="10"/>
    <x v="0"/>
    <n v="0"/>
    <x v="2"/>
    <s v="297-7941"/>
    <s v="Female"/>
    <x v="31"/>
    <s v="No"/>
    <s v="No"/>
    <s v="Yes"/>
    <x v="0"/>
    <n v="2"/>
    <s v="No"/>
    <x v="1"/>
    <s v="Direct Debit"/>
    <n v="27"/>
    <n v="1511"/>
    <x v="0"/>
    <x v="0"/>
    <n v="0"/>
    <n v="1"/>
    <x v="1"/>
  </r>
  <r>
    <s v="2070-FQNJ"/>
    <s v="No"/>
    <x v="40"/>
    <n v="313"/>
    <n v="749.3"/>
    <n v="0"/>
    <n v="0"/>
    <s v="No"/>
    <x v="0"/>
    <n v="0"/>
    <n v="0"/>
    <n v="4"/>
    <x v="0"/>
    <n v="0"/>
    <x v="17"/>
    <s v="277-8297"/>
    <s v="Male"/>
    <x v="52"/>
    <s v="No"/>
    <s v="No"/>
    <s v="Yes"/>
    <x v="0"/>
    <n v="2"/>
    <s v="Yes"/>
    <x v="2"/>
    <s v="Direct Debit"/>
    <n v="18"/>
    <n v="1231"/>
    <x v="0"/>
    <x v="0"/>
    <n v="0"/>
    <n v="1"/>
    <x v="0"/>
  </r>
  <r>
    <s v="8554-FTFQ"/>
    <s v="No"/>
    <x v="59"/>
    <n v="97"/>
    <n v="326.3"/>
    <n v="0"/>
    <n v="0"/>
    <s v="No"/>
    <x v="0"/>
    <n v="0"/>
    <n v="0"/>
    <n v="6"/>
    <x v="0"/>
    <n v="0"/>
    <x v="40"/>
    <s v="393-6891"/>
    <s v="Male"/>
    <x v="9"/>
    <s v="No"/>
    <s v="No"/>
    <s v="Yes"/>
    <x v="0"/>
    <n v="2"/>
    <s v="No"/>
    <x v="1"/>
    <s v="Direct Debit"/>
    <n v="21"/>
    <n v="484"/>
    <x v="0"/>
    <x v="0"/>
    <n v="0"/>
    <n v="1"/>
    <x v="1"/>
  </r>
  <r>
    <s v="0364-HCWW"/>
    <s v="No"/>
    <x v="5"/>
    <n v="34"/>
    <n v="87.3"/>
    <n v="0"/>
    <n v="0"/>
    <s v="No"/>
    <x v="0"/>
    <n v="0"/>
    <n v="0"/>
    <n v="0"/>
    <x v="1"/>
    <n v="0"/>
    <x v="3"/>
    <s v="390-5225"/>
    <s v="Female"/>
    <x v="32"/>
    <s v="No"/>
    <s v="No"/>
    <s v="Yes"/>
    <x v="0"/>
    <n v="2"/>
    <s v="No"/>
    <x v="0"/>
    <s v="Credit Card"/>
    <n v="10"/>
    <n v="170"/>
    <x v="0"/>
    <x v="0"/>
    <n v="0"/>
    <n v="1"/>
    <x v="0"/>
  </r>
  <r>
    <s v="4332-CCMW"/>
    <s v="No"/>
    <x v="25"/>
    <n v="114"/>
    <n v="238.1"/>
    <n v="0"/>
    <n v="0"/>
    <s v="No"/>
    <x v="0"/>
    <n v="0"/>
    <n v="0"/>
    <n v="0"/>
    <x v="1"/>
    <n v="0"/>
    <x v="19"/>
    <s v="367-3210"/>
    <s v="Male"/>
    <x v="16"/>
    <s v="No"/>
    <s v="No"/>
    <s v="Yes"/>
    <x v="0"/>
    <n v="4"/>
    <s v="No"/>
    <x v="1"/>
    <s v="Direct Debit"/>
    <n v="8"/>
    <n v="449"/>
    <x v="0"/>
    <x v="0"/>
    <n v="0"/>
    <n v="1"/>
    <x v="0"/>
  </r>
  <r>
    <s v="6539-ZOUO"/>
    <s v="No"/>
    <x v="59"/>
    <n v="116"/>
    <n v="364.9"/>
    <n v="0"/>
    <n v="0"/>
    <s v="No"/>
    <x v="0"/>
    <n v="0"/>
    <n v="0"/>
    <n v="4"/>
    <x v="0"/>
    <n v="0"/>
    <x v="35"/>
    <s v="397-5196"/>
    <s v="Female"/>
    <x v="39"/>
    <s v="No"/>
    <s v="No"/>
    <s v="Yes"/>
    <x v="0"/>
    <n v="3"/>
    <s v="Yes"/>
    <x v="2"/>
    <s v="Direct Debit"/>
    <n v="22"/>
    <n v="505"/>
    <x v="0"/>
    <x v="0"/>
    <n v="0"/>
    <n v="1"/>
    <x v="0"/>
  </r>
  <r>
    <s v="8135-GCNM"/>
    <s v="No"/>
    <x v="51"/>
    <n v="48"/>
    <n v="120.5"/>
    <n v="0"/>
    <n v="0"/>
    <s v="No"/>
    <x v="0"/>
    <n v="0"/>
    <n v="0"/>
    <n v="38"/>
    <x v="0"/>
    <n v="0"/>
    <x v="18"/>
    <s v="324-5446"/>
    <s v="Female"/>
    <x v="0"/>
    <s v="No"/>
    <s v="No"/>
    <s v="Yes"/>
    <x v="0"/>
    <n v="5"/>
    <s v="No"/>
    <x v="2"/>
    <s v="Direct Debit"/>
    <n v="12"/>
    <n v="281"/>
    <x v="0"/>
    <x v="0"/>
    <n v="0"/>
    <n v="1"/>
    <x v="2"/>
  </r>
  <r>
    <s v="8194-BNYY"/>
    <s v="No"/>
    <x v="15"/>
    <n v="13"/>
    <n v="24.6"/>
    <n v="0"/>
    <n v="0"/>
    <s v="No"/>
    <x v="0"/>
    <n v="0"/>
    <n v="0"/>
    <n v="3"/>
    <x v="0"/>
    <n v="0"/>
    <x v="44"/>
    <s v="251-5890"/>
    <s v="Female"/>
    <x v="50"/>
    <s v="No"/>
    <s v="No"/>
    <s v="Yes"/>
    <x v="0"/>
    <n v="2"/>
    <s v="No"/>
    <x v="0"/>
    <s v="Direct Debit"/>
    <n v="23"/>
    <n v="44"/>
    <x v="0"/>
    <x v="0"/>
    <n v="0"/>
    <n v="1"/>
    <x v="0"/>
  </r>
  <r>
    <s v="3847-FACM"/>
    <s v="No"/>
    <x v="41"/>
    <n v="181"/>
    <n v="442.3"/>
    <n v="296"/>
    <n v="836.2"/>
    <s v="Yes"/>
    <x v="1"/>
    <n v="0"/>
    <n v="0"/>
    <n v="13"/>
    <x v="0"/>
    <n v="0"/>
    <x v="4"/>
    <s v="309-5076"/>
    <s v="Male"/>
    <x v="37"/>
    <s v="No"/>
    <s v="No"/>
    <s v="Yes"/>
    <x v="0"/>
    <n v="2"/>
    <s v="Yes"/>
    <x v="2"/>
    <s v="Credit Card"/>
    <n v="36"/>
    <n v="2623"/>
    <x v="0"/>
    <x v="0"/>
    <n v="0"/>
    <n v="1"/>
    <x v="2"/>
  </r>
  <r>
    <s v="2102-USZN"/>
    <s v="No"/>
    <x v="43"/>
    <n v="14"/>
    <n v="38.4"/>
    <n v="0"/>
    <n v="0"/>
    <s v="No"/>
    <x v="0"/>
    <n v="0"/>
    <n v="0"/>
    <n v="17"/>
    <x v="0"/>
    <n v="0"/>
    <x v="23"/>
    <s v="409-9870"/>
    <s v="Female"/>
    <x v="54"/>
    <s v="No"/>
    <s v="No"/>
    <s v="Yes"/>
    <x v="0"/>
    <n v="6"/>
    <s v="No"/>
    <x v="0"/>
    <s v="Credit Card"/>
    <n v="30"/>
    <n v="116"/>
    <x v="0"/>
    <x v="0"/>
    <n v="0"/>
    <n v="1"/>
    <x v="2"/>
  </r>
  <r>
    <s v="1570-GRYH"/>
    <s v="No"/>
    <x v="71"/>
    <n v="117"/>
    <n v="329"/>
    <n v="0"/>
    <n v="0"/>
    <s v="No"/>
    <x v="0"/>
    <n v="0"/>
    <n v="0"/>
    <n v="0"/>
    <x v="1"/>
    <n v="0"/>
    <x v="33"/>
    <s v="382-3328"/>
    <s v="Female"/>
    <x v="21"/>
    <s v="No"/>
    <s v="No"/>
    <s v="Yes"/>
    <x v="0"/>
    <n v="2"/>
    <s v="No"/>
    <x v="0"/>
    <s v="Direct Debit"/>
    <n v="13"/>
    <n v="528"/>
    <x v="0"/>
    <x v="0"/>
    <n v="0"/>
    <n v="1"/>
    <x v="0"/>
  </r>
  <r>
    <s v="7033-TQMA"/>
    <s v="No"/>
    <x v="9"/>
    <n v="210"/>
    <n v="555"/>
    <n v="0"/>
    <n v="0"/>
    <s v="No"/>
    <x v="0"/>
    <n v="0"/>
    <n v="0"/>
    <n v="4"/>
    <x v="0"/>
    <n v="0"/>
    <x v="42"/>
    <s v="282-2157"/>
    <s v="Male"/>
    <x v="27"/>
    <s v="No"/>
    <s v="Yes"/>
    <s v="Yes"/>
    <x v="2"/>
    <n v="4"/>
    <s v="Yes"/>
    <x v="1"/>
    <s v="Direct Debit"/>
    <n v="39"/>
    <n v="1945"/>
    <x v="0"/>
    <x v="0"/>
    <n v="0"/>
    <n v="1"/>
    <x v="0"/>
  </r>
  <r>
    <s v="8105-MGCV"/>
    <s v="No"/>
    <x v="21"/>
    <n v="203"/>
    <n v="553.70000000000005"/>
    <n v="184"/>
    <n v="487.6"/>
    <s v="Yes"/>
    <x v="1"/>
    <n v="0"/>
    <n v="0"/>
    <n v="0"/>
    <x v="1"/>
    <n v="0"/>
    <x v="22"/>
    <s v="302-6567"/>
    <s v="Female"/>
    <x v="53"/>
    <s v="Yes"/>
    <s v="No"/>
    <s v="Yes"/>
    <x v="1"/>
    <n v="2"/>
    <s v="No"/>
    <x v="2"/>
    <s v="Direct Debit"/>
    <n v="7"/>
    <n v="340"/>
    <x v="0"/>
    <x v="0"/>
    <n v="0"/>
    <n v="1"/>
    <x v="0"/>
  </r>
  <r>
    <s v="8843-HCUL"/>
    <s v="No"/>
    <x v="34"/>
    <n v="372"/>
    <n v="847"/>
    <n v="0"/>
    <n v="0"/>
    <s v="No"/>
    <x v="0"/>
    <n v="0"/>
    <n v="0"/>
    <n v="15"/>
    <x v="0"/>
    <n v="0"/>
    <x v="33"/>
    <s v="293-5651"/>
    <s v="Male"/>
    <x v="53"/>
    <s v="Yes"/>
    <s v="No"/>
    <s v="Yes"/>
    <x v="1"/>
    <n v="2"/>
    <s v="Yes"/>
    <x v="2"/>
    <s v="Credit Card"/>
    <n v="19"/>
    <n v="1099"/>
    <x v="0"/>
    <x v="0"/>
    <n v="0"/>
    <n v="1"/>
    <x v="2"/>
  </r>
  <r>
    <s v="2085-RCBA"/>
    <s v="No"/>
    <x v="32"/>
    <n v="48"/>
    <n v="126.5"/>
    <n v="0"/>
    <n v="0"/>
    <s v="No"/>
    <x v="0"/>
    <n v="0"/>
    <n v="0"/>
    <n v="5"/>
    <x v="0"/>
    <n v="0"/>
    <x v="7"/>
    <s v="265-2382"/>
    <s v="Female"/>
    <x v="39"/>
    <s v="No"/>
    <s v="No"/>
    <s v="Yes"/>
    <x v="0"/>
    <n v="6"/>
    <s v="No"/>
    <x v="0"/>
    <s v="Direct Debit"/>
    <n v="31"/>
    <n v="358"/>
    <x v="0"/>
    <x v="0"/>
    <n v="0"/>
    <n v="1"/>
    <x v="1"/>
  </r>
  <r>
    <s v="0894-JCYZ"/>
    <s v="No"/>
    <x v="7"/>
    <n v="38"/>
    <n v="127.3"/>
    <n v="0"/>
    <n v="0"/>
    <s v="No"/>
    <x v="0"/>
    <n v="0"/>
    <n v="0"/>
    <n v="5"/>
    <x v="0"/>
    <n v="0"/>
    <x v="15"/>
    <s v="261-7258"/>
    <s v="Male"/>
    <x v="46"/>
    <s v="No"/>
    <s v="No"/>
    <s v="Yes"/>
    <x v="0"/>
    <n v="5"/>
    <s v="No"/>
    <x v="0"/>
    <s v="Direct Debit"/>
    <n v="34"/>
    <n v="877"/>
    <x v="0"/>
    <x v="0"/>
    <n v="0"/>
    <n v="1"/>
    <x v="1"/>
  </r>
  <r>
    <s v="6323-BHOI"/>
    <s v="No"/>
    <x v="27"/>
    <n v="337"/>
    <n v="1043.2"/>
    <n v="0"/>
    <n v="0"/>
    <s v="No"/>
    <x v="0"/>
    <n v="0"/>
    <n v="0"/>
    <n v="17"/>
    <x v="0"/>
    <n v="0"/>
    <x v="20"/>
    <s v="281-6020"/>
    <s v="Female"/>
    <x v="59"/>
    <s v="Yes"/>
    <s v="No"/>
    <s v="Yes"/>
    <x v="1"/>
    <n v="2"/>
    <s v="Yes"/>
    <x v="2"/>
    <s v="Credit Card"/>
    <n v="36"/>
    <n v="2343"/>
    <x v="0"/>
    <x v="0"/>
    <n v="0"/>
    <n v="1"/>
    <x v="2"/>
  </r>
  <r>
    <s v="9778-EVSK"/>
    <s v="No"/>
    <x v="30"/>
    <n v="10"/>
    <n v="31.2"/>
    <n v="0"/>
    <n v="0"/>
    <s v="No"/>
    <x v="0"/>
    <n v="0"/>
    <n v="0"/>
    <n v="0"/>
    <x v="1"/>
    <n v="0"/>
    <x v="21"/>
    <s v="234-9540"/>
    <s v="Female"/>
    <x v="2"/>
    <s v="No"/>
    <s v="No"/>
    <s v="Yes"/>
    <x v="0"/>
    <n v="3"/>
    <s v="No"/>
    <x v="0"/>
    <s v="Credit Card"/>
    <n v="5"/>
    <n v="15"/>
    <x v="0"/>
    <x v="0"/>
    <n v="0"/>
    <n v="1"/>
    <x v="0"/>
  </r>
  <r>
    <s v="1263-KCFO"/>
    <s v="No"/>
    <x v="0"/>
    <n v="8"/>
    <n v="16"/>
    <n v="0"/>
    <n v="0"/>
    <s v="No"/>
    <x v="0"/>
    <n v="0"/>
    <n v="0"/>
    <n v="4"/>
    <x v="0"/>
    <n v="0"/>
    <x v="18"/>
    <s v="317-8923"/>
    <s v="Male"/>
    <x v="7"/>
    <s v="No"/>
    <s v="No"/>
    <s v="Yes"/>
    <x v="0"/>
    <n v="2"/>
    <s v="No"/>
    <x v="0"/>
    <s v="Direct Debit"/>
    <n v="12"/>
    <n v="12"/>
    <x v="0"/>
    <x v="0"/>
    <n v="0"/>
    <n v="1"/>
    <x v="0"/>
  </r>
  <r>
    <s v="1510-YTGK"/>
    <s v="No"/>
    <x v="8"/>
    <n v="269"/>
    <n v="764.5"/>
    <n v="0"/>
    <n v="0"/>
    <s v="No"/>
    <x v="0"/>
    <n v="0"/>
    <n v="0"/>
    <n v="2"/>
    <x v="0"/>
    <n v="0"/>
    <x v="50"/>
    <s v="368-9836"/>
    <s v="Male"/>
    <x v="49"/>
    <s v="No"/>
    <s v="No"/>
    <s v="Yes"/>
    <x v="0"/>
    <n v="2"/>
    <s v="Yes"/>
    <x v="2"/>
    <s v="Direct Debit"/>
    <n v="32"/>
    <n v="2203"/>
    <x v="0"/>
    <x v="0"/>
    <n v="0"/>
    <n v="1"/>
    <x v="0"/>
  </r>
  <r>
    <s v="2680-UVBL"/>
    <s v="No"/>
    <x v="38"/>
    <n v="114"/>
    <n v="305.2"/>
    <n v="0"/>
    <n v="0"/>
    <s v="No"/>
    <x v="0"/>
    <n v="0"/>
    <n v="1"/>
    <n v="4"/>
    <x v="0"/>
    <n v="0"/>
    <x v="18"/>
    <s v="339-1927"/>
    <s v="Male"/>
    <x v="65"/>
    <s v="No"/>
    <s v="Yes"/>
    <s v="Yes"/>
    <x v="2"/>
    <n v="4"/>
    <s v="Yes"/>
    <x v="2"/>
    <s v="Direct Debit"/>
    <n v="37"/>
    <n v="1867"/>
    <x v="0"/>
    <x v="0"/>
    <n v="0"/>
    <n v="1"/>
    <x v="0"/>
  </r>
  <r>
    <s v="8445-XEFP"/>
    <s v="No"/>
    <x v="68"/>
    <n v="38"/>
    <n v="88.3"/>
    <n v="0"/>
    <n v="0"/>
    <s v="No"/>
    <x v="0"/>
    <n v="0"/>
    <n v="2"/>
    <n v="4"/>
    <x v="0"/>
    <n v="0"/>
    <x v="5"/>
    <s v="341-5473"/>
    <s v="Female"/>
    <x v="5"/>
    <s v="No"/>
    <s v="No"/>
    <s v="Yes"/>
    <x v="0"/>
    <n v="3"/>
    <s v="Yes"/>
    <x v="0"/>
    <s v="Credit Card"/>
    <n v="30"/>
    <n v="167"/>
    <x v="0"/>
    <x v="0"/>
    <n v="0"/>
    <n v="1"/>
    <x v="0"/>
  </r>
  <r>
    <s v="2686-SFLO"/>
    <s v="No"/>
    <x v="22"/>
    <n v="86"/>
    <n v="213.3"/>
    <n v="212"/>
    <n v="551.20000000000005"/>
    <s v="Yes"/>
    <x v="1"/>
    <n v="0"/>
    <n v="0"/>
    <n v="0"/>
    <x v="1"/>
    <n v="0"/>
    <x v="38"/>
    <s v="357-8762"/>
    <s v="Female"/>
    <x v="7"/>
    <s v="No"/>
    <s v="No"/>
    <s v="Yes"/>
    <x v="0"/>
    <n v="5"/>
    <s v="No"/>
    <x v="2"/>
    <s v="Credit Card"/>
    <n v="8"/>
    <n v="440"/>
    <x v="0"/>
    <x v="0"/>
    <n v="0"/>
    <n v="1"/>
    <x v="0"/>
  </r>
  <r>
    <s v="6028-HJWL"/>
    <s v="No"/>
    <x v="3"/>
    <n v="13"/>
    <n v="40"/>
    <n v="0"/>
    <n v="0"/>
    <s v="No"/>
    <x v="0"/>
    <n v="0"/>
    <n v="1"/>
    <n v="0"/>
    <x v="1"/>
    <n v="0"/>
    <x v="4"/>
    <s v="272-8343"/>
    <s v="Male"/>
    <x v="22"/>
    <s v="Yes"/>
    <s v="No"/>
    <s v="Yes"/>
    <x v="1"/>
    <n v="3"/>
    <s v="No"/>
    <x v="2"/>
    <s v="Credit Card"/>
    <n v="9"/>
    <n v="91"/>
    <x v="0"/>
    <x v="0"/>
    <n v="0"/>
    <n v="1"/>
    <x v="0"/>
  </r>
  <r>
    <s v="8679-EQYW"/>
    <s v="No"/>
    <x v="58"/>
    <n v="90"/>
    <n v="268.10000000000002"/>
    <n v="108"/>
    <n v="499.5"/>
    <s v="Yes"/>
    <x v="1"/>
    <n v="0"/>
    <n v="0"/>
    <n v="0"/>
    <x v="1"/>
    <n v="0"/>
    <x v="24"/>
    <s v="326-8036"/>
    <s v="Female"/>
    <x v="3"/>
    <s v="No"/>
    <s v="No"/>
    <s v="Yes"/>
    <x v="0"/>
    <n v="5"/>
    <s v="No"/>
    <x v="1"/>
    <s v="Credit Card"/>
    <n v="7"/>
    <n v="196"/>
    <x v="0"/>
    <x v="0"/>
    <n v="0"/>
    <n v="1"/>
    <x v="0"/>
  </r>
  <r>
    <s v="6231-ADZO"/>
    <s v="No"/>
    <x v="50"/>
    <n v="54"/>
    <n v="184.3"/>
    <n v="0"/>
    <n v="0"/>
    <s v="No"/>
    <x v="0"/>
    <n v="0"/>
    <n v="1"/>
    <n v="0"/>
    <x v="1"/>
    <n v="0"/>
    <x v="1"/>
    <s v="377-2474"/>
    <s v="Female"/>
    <x v="38"/>
    <s v="No"/>
    <s v="No"/>
    <s v="Yes"/>
    <x v="0"/>
    <n v="3"/>
    <s v="No"/>
    <x v="0"/>
    <s v="Credit Card"/>
    <n v="11"/>
    <n v="151"/>
    <x v="0"/>
    <x v="0"/>
    <n v="0"/>
    <n v="1"/>
    <x v="0"/>
  </r>
  <r>
    <s v="4248-YSRP"/>
    <s v="No"/>
    <x v="37"/>
    <n v="41"/>
    <n v="135.9"/>
    <n v="0"/>
    <n v="0"/>
    <s v="No"/>
    <x v="0"/>
    <n v="0"/>
    <n v="1"/>
    <n v="26"/>
    <x v="0"/>
    <n v="0"/>
    <x v="44"/>
    <s v="334-5150"/>
    <s v="Female"/>
    <x v="10"/>
    <s v="No"/>
    <s v="No"/>
    <s v="Yes"/>
    <x v="0"/>
    <n v="4"/>
    <s v="No"/>
    <x v="0"/>
    <s v="Direct Debit"/>
    <n v="14"/>
    <n v="131"/>
    <x v="0"/>
    <x v="0"/>
    <n v="0"/>
    <n v="1"/>
    <x v="2"/>
  </r>
  <r>
    <s v="5538-LZEO"/>
    <s v="No"/>
    <x v="72"/>
    <n v="247"/>
    <n v="628.5"/>
    <n v="0"/>
    <n v="0"/>
    <s v="No"/>
    <x v="0"/>
    <n v="0"/>
    <n v="1"/>
    <n v="0"/>
    <x v="1"/>
    <n v="0"/>
    <x v="33"/>
    <s v="261-3117"/>
    <s v="Female"/>
    <x v="18"/>
    <s v="No"/>
    <s v="No"/>
    <s v="Yes"/>
    <x v="0"/>
    <n v="2"/>
    <s v="No"/>
    <x v="2"/>
    <s v="Credit Card"/>
    <n v="7"/>
    <n v="314"/>
    <x v="0"/>
    <x v="0"/>
    <n v="0"/>
    <n v="1"/>
    <x v="0"/>
  </r>
  <r>
    <s v="6614-ZGSC"/>
    <s v="No"/>
    <x v="45"/>
    <n v="163"/>
    <n v="465.8"/>
    <n v="0"/>
    <n v="0"/>
    <s v="No"/>
    <x v="0"/>
    <n v="0"/>
    <n v="2"/>
    <n v="10"/>
    <x v="0"/>
    <n v="0"/>
    <x v="37"/>
    <s v="385-1731"/>
    <s v="Male"/>
    <x v="15"/>
    <s v="No"/>
    <s v="No"/>
    <s v="Yes"/>
    <x v="0"/>
    <n v="4"/>
    <s v="No"/>
    <x v="0"/>
    <s v="Credit Card"/>
    <n v="23"/>
    <n v="1173"/>
    <x v="0"/>
    <x v="0"/>
    <n v="0"/>
    <n v="1"/>
    <x v="1"/>
  </r>
  <r>
    <s v="8389-VJDF"/>
    <s v="No"/>
    <x v="52"/>
    <n v="79"/>
    <n v="156.30000000000001"/>
    <n v="0"/>
    <n v="0"/>
    <s v="No"/>
    <x v="0"/>
    <n v="0"/>
    <n v="0"/>
    <n v="30"/>
    <x v="0"/>
    <n v="0"/>
    <x v="32"/>
    <s v="359-7318"/>
    <s v="Male"/>
    <x v="42"/>
    <s v="Yes"/>
    <s v="No"/>
    <s v="Yes"/>
    <x v="1"/>
    <n v="6"/>
    <s v="No"/>
    <x v="0"/>
    <s v="Credit Card"/>
    <n v="13"/>
    <n v="292"/>
    <x v="0"/>
    <x v="0"/>
    <n v="0"/>
    <n v="1"/>
    <x v="2"/>
  </r>
  <r>
    <s v="0036-XKEJ"/>
    <s v="No"/>
    <x v="56"/>
    <n v="64"/>
    <n v="103"/>
    <n v="0"/>
    <n v="0"/>
    <s v="No"/>
    <x v="0"/>
    <n v="0"/>
    <n v="2"/>
    <n v="6"/>
    <x v="0"/>
    <n v="0"/>
    <x v="7"/>
    <s v="308-1841"/>
    <s v="Female"/>
    <x v="55"/>
    <s v="No"/>
    <s v="Yes"/>
    <s v="Yes"/>
    <x v="2"/>
    <n v="2"/>
    <s v="Yes"/>
    <x v="2"/>
    <s v="Direct Debit"/>
    <n v="36"/>
    <n v="927"/>
    <x v="0"/>
    <x v="0"/>
    <n v="0"/>
    <n v="1"/>
    <x v="1"/>
  </r>
  <r>
    <s v="2951-WPVK"/>
    <s v="No"/>
    <x v="8"/>
    <n v="163"/>
    <n v="421"/>
    <n v="280"/>
    <n v="917"/>
    <s v="Yes"/>
    <x v="1"/>
    <n v="0"/>
    <n v="1"/>
    <n v="0"/>
    <x v="1"/>
    <n v="0"/>
    <x v="35"/>
    <s v="360-2569"/>
    <s v="Male"/>
    <x v="54"/>
    <s v="No"/>
    <s v="No"/>
    <s v="Yes"/>
    <x v="0"/>
    <n v="2"/>
    <s v="No"/>
    <x v="2"/>
    <s v="Credit Card"/>
    <n v="10"/>
    <n v="704"/>
    <x v="0"/>
    <x v="0"/>
    <n v="0"/>
    <n v="1"/>
    <x v="0"/>
  </r>
  <r>
    <s v="9831-YZIK"/>
    <s v="No"/>
    <x v="0"/>
    <n v="1"/>
    <n v="4"/>
    <n v="0"/>
    <n v="0"/>
    <s v="No"/>
    <x v="0"/>
    <n v="0"/>
    <n v="2"/>
    <n v="0"/>
    <x v="1"/>
    <n v="0"/>
    <x v="23"/>
    <s v="269-5102"/>
    <s v="Female"/>
    <x v="11"/>
    <s v="No"/>
    <s v="No"/>
    <s v="Yes"/>
    <x v="0"/>
    <n v="2"/>
    <s v="No"/>
    <x v="0"/>
    <s v="Credit Card"/>
    <n v="7"/>
    <n v="7"/>
    <x v="0"/>
    <x v="0"/>
    <n v="0"/>
    <n v="1"/>
    <x v="0"/>
  </r>
  <r>
    <s v="2980-GOMK"/>
    <s v="No"/>
    <x v="66"/>
    <n v="82"/>
    <n v="132.9"/>
    <n v="0"/>
    <n v="0"/>
    <s v="No"/>
    <x v="0"/>
    <n v="0"/>
    <n v="0"/>
    <n v="0"/>
    <x v="1"/>
    <n v="0"/>
    <x v="17"/>
    <s v="361-5462"/>
    <s v="Female"/>
    <x v="35"/>
    <s v="No"/>
    <s v="No"/>
    <s v="Yes"/>
    <x v="0"/>
    <n v="2"/>
    <s v="No"/>
    <x v="2"/>
    <s v="Credit Card"/>
    <n v="7"/>
    <n v="134"/>
    <x v="0"/>
    <x v="0"/>
    <n v="0"/>
    <n v="1"/>
    <x v="0"/>
  </r>
  <r>
    <s v="0230-HSKX"/>
    <s v="No"/>
    <x v="37"/>
    <n v="49"/>
    <n v="103.5"/>
    <n v="0"/>
    <n v="0"/>
    <s v="No"/>
    <x v="0"/>
    <n v="0"/>
    <n v="0"/>
    <n v="19"/>
    <x v="0"/>
    <n v="0"/>
    <x v="6"/>
    <s v="343-5149"/>
    <s v="Male"/>
    <x v="0"/>
    <s v="No"/>
    <s v="No"/>
    <s v="Yes"/>
    <x v="0"/>
    <n v="5"/>
    <s v="Yes"/>
    <x v="0"/>
    <s v="Direct Debit"/>
    <n v="35"/>
    <n v="332"/>
    <x v="0"/>
    <x v="0"/>
    <n v="0"/>
    <n v="1"/>
    <x v="2"/>
  </r>
  <r>
    <s v="0324-GHHJ"/>
    <s v="No"/>
    <x v="45"/>
    <n v="306"/>
    <n v="573.20000000000005"/>
    <n v="0"/>
    <n v="0"/>
    <s v="No"/>
    <x v="0"/>
    <n v="0"/>
    <n v="1"/>
    <n v="14"/>
    <x v="0"/>
    <n v="0"/>
    <x v="41"/>
    <s v="308-5994"/>
    <s v="Female"/>
    <x v="4"/>
    <s v="Yes"/>
    <s v="No"/>
    <s v="Yes"/>
    <x v="1"/>
    <n v="4"/>
    <s v="No"/>
    <x v="2"/>
    <s v="Direct Debit"/>
    <n v="14"/>
    <n v="750"/>
    <x v="0"/>
    <x v="0"/>
    <n v="0"/>
    <n v="1"/>
    <x v="2"/>
  </r>
  <r>
    <s v="3143-FIZH"/>
    <s v="No"/>
    <x v="14"/>
    <n v="145"/>
    <n v="429"/>
    <n v="0"/>
    <n v="0"/>
    <s v="No"/>
    <x v="0"/>
    <n v="0"/>
    <n v="2"/>
    <n v="9"/>
    <x v="1"/>
    <n v="56"/>
    <x v="4"/>
    <s v="336-5157"/>
    <s v="Male"/>
    <x v="11"/>
    <s v="No"/>
    <s v="No"/>
    <s v="Yes"/>
    <x v="0"/>
    <n v="2"/>
    <s v="Yes"/>
    <x v="2"/>
    <s v="Direct Debit"/>
    <n v="61"/>
    <n v="4390"/>
    <x v="0"/>
    <x v="0"/>
    <n v="0"/>
    <n v="1"/>
    <x v="1"/>
  </r>
  <r>
    <s v="1805-OUIM"/>
    <s v="No"/>
    <x v="7"/>
    <n v="38"/>
    <n v="101.6"/>
    <n v="100"/>
    <n v="282.5"/>
    <s v="Yes"/>
    <x v="1"/>
    <n v="0"/>
    <n v="1"/>
    <n v="19"/>
    <x v="0"/>
    <n v="0"/>
    <x v="8"/>
    <s v="317-4120"/>
    <s v="Male"/>
    <x v="1"/>
    <s v="No"/>
    <s v="No"/>
    <s v="Yes"/>
    <x v="0"/>
    <n v="4"/>
    <s v="Yes"/>
    <x v="1"/>
    <s v="Credit Card"/>
    <n v="36"/>
    <n v="919"/>
    <x v="0"/>
    <x v="0"/>
    <n v="0"/>
    <n v="1"/>
    <x v="2"/>
  </r>
  <r>
    <s v="3097-QETR"/>
    <s v="No"/>
    <x v="67"/>
    <n v="173"/>
    <n v="464.5"/>
    <n v="0"/>
    <n v="0"/>
    <s v="No"/>
    <x v="0"/>
    <n v="0"/>
    <n v="0"/>
    <n v="0"/>
    <x v="1"/>
    <n v="0"/>
    <x v="25"/>
    <s v="311-9063"/>
    <s v="Male"/>
    <x v="51"/>
    <s v="No"/>
    <s v="No"/>
    <s v="Yes"/>
    <x v="0"/>
    <n v="3"/>
    <s v="No"/>
    <x v="2"/>
    <s v="Direct Debit"/>
    <n v="12"/>
    <n v="722"/>
    <x v="0"/>
    <x v="0"/>
    <n v="0"/>
    <n v="1"/>
    <x v="0"/>
  </r>
  <r>
    <s v="0714-MVOD"/>
    <s v="No"/>
    <x v="75"/>
    <n v="295"/>
    <n v="590.6"/>
    <n v="0"/>
    <n v="0"/>
    <s v="No"/>
    <x v="0"/>
    <n v="0"/>
    <n v="1"/>
    <n v="0"/>
    <x v="1"/>
    <n v="0"/>
    <x v="7"/>
    <s v="313-7716"/>
    <s v="Female"/>
    <x v="18"/>
    <s v="No"/>
    <s v="No"/>
    <s v="Yes"/>
    <x v="0"/>
    <n v="4"/>
    <s v="No"/>
    <x v="1"/>
    <s v="Credit Card"/>
    <n v="5"/>
    <n v="202"/>
    <x v="0"/>
    <x v="0"/>
    <n v="0"/>
    <n v="1"/>
    <x v="0"/>
  </r>
  <r>
    <s v="4518-CNFT"/>
    <s v="No"/>
    <x v="16"/>
    <n v="300"/>
    <n v="948.3"/>
    <n v="0"/>
    <n v="0"/>
    <s v="No"/>
    <x v="0"/>
    <n v="0"/>
    <n v="1"/>
    <n v="5"/>
    <x v="0"/>
    <n v="0"/>
    <x v="47"/>
    <s v="331-8394"/>
    <s v="Female"/>
    <x v="2"/>
    <s v="No"/>
    <s v="No"/>
    <s v="Yes"/>
    <x v="0"/>
    <n v="2"/>
    <s v="Yes"/>
    <x v="2"/>
    <s v="Direct Debit"/>
    <n v="54"/>
    <n v="3933"/>
    <x v="0"/>
    <x v="0"/>
    <n v="0"/>
    <n v="1"/>
    <x v="1"/>
  </r>
  <r>
    <s v="0238-ANKB"/>
    <s v="No"/>
    <x v="28"/>
    <n v="237"/>
    <n v="577.1"/>
    <n v="144"/>
    <n v="165.6"/>
    <s v="Yes"/>
    <x v="1"/>
    <n v="0"/>
    <n v="3"/>
    <n v="0"/>
    <x v="1"/>
    <n v="0"/>
    <x v="20"/>
    <s v="350-3030"/>
    <s v="Female"/>
    <x v="10"/>
    <s v="No"/>
    <s v="No"/>
    <s v="Yes"/>
    <x v="0"/>
    <n v="3"/>
    <s v="No"/>
    <x v="1"/>
    <s v="Credit Card"/>
    <n v="8"/>
    <n v="281"/>
    <x v="0"/>
    <x v="0"/>
    <n v="0"/>
    <n v="1"/>
    <x v="0"/>
  </r>
  <r>
    <s v="8050-LCXA"/>
    <s v="No"/>
    <x v="44"/>
    <n v="53"/>
    <n v="122.3"/>
    <n v="0"/>
    <n v="0"/>
    <s v="No"/>
    <x v="0"/>
    <n v="0"/>
    <n v="3"/>
    <n v="0"/>
    <x v="1"/>
    <n v="0"/>
    <x v="28"/>
    <s v="319-4319"/>
    <s v="Male"/>
    <x v="7"/>
    <s v="No"/>
    <s v="No"/>
    <s v="Yes"/>
    <x v="0"/>
    <n v="6"/>
    <s v="No"/>
    <x v="0"/>
    <s v="Credit Card"/>
    <n v="9"/>
    <n v="284"/>
    <x v="0"/>
    <x v="0"/>
    <n v="0"/>
    <n v="1"/>
    <x v="0"/>
  </r>
  <r>
    <s v="3125-XOSI"/>
    <s v="No"/>
    <x v="12"/>
    <n v="149"/>
    <n v="469.1"/>
    <n v="0"/>
    <n v="0"/>
    <s v="No"/>
    <x v="0"/>
    <n v="0"/>
    <n v="3"/>
    <n v="7"/>
    <x v="0"/>
    <n v="0"/>
    <x v="47"/>
    <s v="327-5794"/>
    <s v="Female"/>
    <x v="11"/>
    <s v="No"/>
    <s v="No"/>
    <s v="Yes"/>
    <x v="0"/>
    <n v="3"/>
    <s v="Yes"/>
    <x v="2"/>
    <s v="Credit Card"/>
    <n v="59"/>
    <n v="3482"/>
    <x v="0"/>
    <x v="0"/>
    <n v="0"/>
    <n v="1"/>
    <x v="1"/>
  </r>
  <r>
    <s v="3896-BZGR"/>
    <s v="No"/>
    <x v="15"/>
    <n v="6"/>
    <n v="20.6"/>
    <n v="0"/>
    <n v="0"/>
    <s v="No"/>
    <x v="0"/>
    <n v="0"/>
    <n v="0"/>
    <n v="10"/>
    <x v="0"/>
    <n v="0"/>
    <x v="38"/>
    <s v="275-2955"/>
    <s v="Male"/>
    <x v="2"/>
    <s v="No"/>
    <s v="No"/>
    <s v="Yes"/>
    <x v="0"/>
    <n v="2"/>
    <s v="No"/>
    <x v="0"/>
    <s v="Credit Card"/>
    <n v="21"/>
    <n v="43"/>
    <x v="0"/>
    <x v="0"/>
    <n v="0"/>
    <n v="1"/>
    <x v="1"/>
  </r>
  <r>
    <s v="5019-YZUR"/>
    <s v="No"/>
    <x v="9"/>
    <n v="200"/>
    <n v="547.79999999999995"/>
    <n v="0"/>
    <n v="0"/>
    <s v="No"/>
    <x v="0"/>
    <n v="0"/>
    <n v="0"/>
    <n v="14"/>
    <x v="0"/>
    <n v="0"/>
    <x v="28"/>
    <s v="363-7658"/>
    <s v="Male"/>
    <x v="22"/>
    <s v="Yes"/>
    <s v="No"/>
    <s v="Yes"/>
    <x v="1"/>
    <n v="2"/>
    <s v="No"/>
    <x v="1"/>
    <s v="Direct Debit"/>
    <n v="20"/>
    <n v="986"/>
    <x v="0"/>
    <x v="0"/>
    <n v="0"/>
    <n v="1"/>
    <x v="2"/>
  </r>
  <r>
    <s v="5800-GJCS"/>
    <s v="No"/>
    <x v="60"/>
    <n v="371"/>
    <n v="931.8"/>
    <n v="0"/>
    <n v="0"/>
    <s v="No"/>
    <x v="0"/>
    <n v="0"/>
    <n v="3"/>
    <n v="6"/>
    <x v="0"/>
    <n v="0"/>
    <x v="6"/>
    <s v="353-2670"/>
    <s v="Female"/>
    <x v="44"/>
    <s v="No"/>
    <s v="No"/>
    <s v="Yes"/>
    <x v="0"/>
    <n v="4"/>
    <s v="Yes"/>
    <x v="1"/>
    <s v="Direct Debit"/>
    <n v="41"/>
    <n v="2744"/>
    <x v="0"/>
    <x v="0"/>
    <n v="0"/>
    <n v="1"/>
    <x v="1"/>
  </r>
  <r>
    <s v="1755-IVIT"/>
    <s v="No"/>
    <x v="3"/>
    <n v="65"/>
    <n v="163.6"/>
    <n v="40"/>
    <n v="149"/>
    <s v="Yes"/>
    <x v="1"/>
    <n v="0"/>
    <n v="2"/>
    <n v="19"/>
    <x v="1"/>
    <n v="16"/>
    <x v="19"/>
    <s v="369-3397"/>
    <s v="Female"/>
    <x v="49"/>
    <s v="No"/>
    <s v="No"/>
    <s v="Yes"/>
    <x v="0"/>
    <n v="2"/>
    <s v="No"/>
    <x v="1"/>
    <s v="Credit Card"/>
    <n v="12"/>
    <n v="124"/>
    <x v="0"/>
    <x v="0"/>
    <n v="0"/>
    <n v="1"/>
    <x v="2"/>
  </r>
  <r>
    <s v="5833-YRWQ"/>
    <s v="No"/>
    <x v="37"/>
    <n v="34"/>
    <n v="103.5"/>
    <n v="0"/>
    <n v="0"/>
    <s v="No"/>
    <x v="0"/>
    <n v="0"/>
    <n v="2"/>
    <n v="0"/>
    <x v="1"/>
    <n v="0"/>
    <x v="25"/>
    <s v="347-7692"/>
    <s v="Male"/>
    <x v="22"/>
    <s v="Yes"/>
    <s v="No"/>
    <s v="Yes"/>
    <x v="1"/>
    <n v="6"/>
    <s v="No"/>
    <x v="0"/>
    <s v="Direct Debit"/>
    <n v="9"/>
    <n v="76"/>
    <x v="0"/>
    <x v="0"/>
    <n v="0"/>
    <n v="1"/>
    <x v="0"/>
  </r>
  <r>
    <s v="3474-AJEE"/>
    <s v="No"/>
    <x v="37"/>
    <n v="13"/>
    <n v="42.6"/>
    <n v="0"/>
    <n v="0"/>
    <s v="No"/>
    <x v="0"/>
    <n v="0"/>
    <n v="1"/>
    <n v="0"/>
    <x v="1"/>
    <n v="0"/>
    <x v="37"/>
    <s v="273-9499"/>
    <s v="Female"/>
    <x v="44"/>
    <s v="No"/>
    <s v="No"/>
    <s v="Yes"/>
    <x v="0"/>
    <n v="2"/>
    <s v="No"/>
    <x v="1"/>
    <s v="Credit Card"/>
    <n v="8"/>
    <n v="70"/>
    <x v="0"/>
    <x v="0"/>
    <n v="0"/>
    <n v="1"/>
    <x v="0"/>
  </r>
  <r>
    <s v="4749-GTSB"/>
    <s v="No"/>
    <x v="34"/>
    <n v="132"/>
    <n v="391.2"/>
    <n v="0"/>
    <n v="0"/>
    <s v="No"/>
    <x v="0"/>
    <n v="0"/>
    <n v="2"/>
    <n v="6"/>
    <x v="0"/>
    <n v="0"/>
    <x v="31"/>
    <s v="318-3751"/>
    <s v="Female"/>
    <x v="40"/>
    <s v="No"/>
    <s v="No"/>
    <s v="Yes"/>
    <x v="0"/>
    <n v="6"/>
    <s v="No"/>
    <x v="1"/>
    <s v="Direct Debit"/>
    <n v="29"/>
    <n v="1635"/>
    <x v="0"/>
    <x v="0"/>
    <n v="0"/>
    <n v="1"/>
    <x v="1"/>
  </r>
  <r>
    <s v="3281-EOGN"/>
    <s v="No"/>
    <x v="5"/>
    <n v="67"/>
    <n v="172.2"/>
    <n v="68"/>
    <n v="166.6"/>
    <s v="Yes"/>
    <x v="1"/>
    <n v="0"/>
    <n v="1"/>
    <n v="15"/>
    <x v="0"/>
    <n v="0"/>
    <x v="30"/>
    <s v="327-6052"/>
    <s v="Female"/>
    <x v="12"/>
    <s v="Yes"/>
    <s v="No"/>
    <s v="Yes"/>
    <x v="1"/>
    <n v="2"/>
    <s v="No"/>
    <x v="0"/>
    <s v="Credit Card"/>
    <n v="22"/>
    <n v="375"/>
    <x v="0"/>
    <x v="0"/>
    <n v="0"/>
    <n v="1"/>
    <x v="2"/>
  </r>
  <r>
    <s v="1337-AUEQ"/>
    <s v="No"/>
    <x v="60"/>
    <n v="102"/>
    <n v="268.89999999999998"/>
    <n v="0"/>
    <n v="0"/>
    <s v="No"/>
    <x v="0"/>
    <n v="0"/>
    <n v="0"/>
    <n v="29"/>
    <x v="0"/>
    <n v="0"/>
    <x v="39"/>
    <s v="278-9918"/>
    <s v="Female"/>
    <x v="28"/>
    <s v="No"/>
    <s v="No"/>
    <s v="Yes"/>
    <x v="0"/>
    <n v="4"/>
    <s v="Yes"/>
    <x v="2"/>
    <s v="Credit Card"/>
    <n v="56"/>
    <n v="3796"/>
    <x v="0"/>
    <x v="0"/>
    <n v="0"/>
    <n v="1"/>
    <x v="2"/>
  </r>
  <r>
    <s v="7053-DTNR"/>
    <s v="No"/>
    <x v="41"/>
    <n v="598"/>
    <n v="1176.5999999999999"/>
    <n v="0"/>
    <n v="0"/>
    <s v="No"/>
    <x v="0"/>
    <n v="0"/>
    <n v="2"/>
    <n v="21"/>
    <x v="0"/>
    <n v="0"/>
    <x v="32"/>
    <s v="260-9768"/>
    <s v="Male"/>
    <x v="58"/>
    <s v="No"/>
    <s v="No"/>
    <s v="Yes"/>
    <x v="0"/>
    <n v="6"/>
    <s v="No"/>
    <x v="2"/>
    <s v="Credit Card"/>
    <n v="33"/>
    <n v="2392"/>
    <x v="0"/>
    <x v="0"/>
    <n v="0"/>
    <n v="1"/>
    <x v="2"/>
  </r>
  <r>
    <s v="0862-EYMY"/>
    <s v="No"/>
    <x v="0"/>
    <n v="6"/>
    <n v="11"/>
    <n v="0"/>
    <n v="0"/>
    <s v="No"/>
    <x v="0"/>
    <n v="0"/>
    <n v="2"/>
    <n v="4"/>
    <x v="0"/>
    <n v="0"/>
    <x v="0"/>
    <s v="273-6331"/>
    <s v="Male"/>
    <x v="48"/>
    <s v="No"/>
    <s v="No"/>
    <s v="Yes"/>
    <x v="0"/>
    <n v="6"/>
    <s v="No"/>
    <x v="0"/>
    <s v="Credit Card"/>
    <n v="36"/>
    <n v="36"/>
    <x v="0"/>
    <x v="0"/>
    <n v="0"/>
    <n v="1"/>
    <x v="0"/>
  </r>
  <r>
    <s v="0111-GVHG"/>
    <s v="No"/>
    <x v="24"/>
    <n v="164"/>
    <n v="390.4"/>
    <n v="0"/>
    <n v="0"/>
    <s v="No"/>
    <x v="0"/>
    <n v="0"/>
    <n v="0"/>
    <n v="17"/>
    <x v="0"/>
    <n v="0"/>
    <x v="46"/>
    <s v="246-9331"/>
    <s v="Male"/>
    <x v="58"/>
    <s v="No"/>
    <s v="No"/>
    <s v="Yes"/>
    <x v="0"/>
    <n v="2"/>
    <s v="No"/>
    <x v="1"/>
    <s v="Credit Card"/>
    <n v="24"/>
    <n v="1044"/>
    <x v="0"/>
    <x v="0"/>
    <n v="0"/>
    <n v="1"/>
    <x v="2"/>
  </r>
  <r>
    <s v="3804-QMFF"/>
    <s v="No"/>
    <x v="2"/>
    <n v="294"/>
    <n v="699.5"/>
    <n v="0"/>
    <n v="0"/>
    <s v="No"/>
    <x v="0"/>
    <n v="0"/>
    <n v="1"/>
    <n v="5"/>
    <x v="1"/>
    <n v="44"/>
    <x v="49"/>
    <s v="355-4594"/>
    <s v="Female"/>
    <x v="1"/>
    <s v="No"/>
    <s v="No"/>
    <s v="Yes"/>
    <x v="0"/>
    <n v="5"/>
    <s v="Yes"/>
    <x v="1"/>
    <s v="Credit Card"/>
    <n v="22"/>
    <n v="957"/>
    <x v="0"/>
    <x v="0"/>
    <n v="0"/>
    <n v="1"/>
    <x v="1"/>
  </r>
  <r>
    <s v="4449-DEKF"/>
    <s v="No"/>
    <x v="23"/>
    <n v="95"/>
    <n v="396.6"/>
    <n v="0"/>
    <n v="0"/>
    <s v="No"/>
    <x v="0"/>
    <n v="0"/>
    <n v="2"/>
    <n v="0"/>
    <x v="1"/>
    <n v="0"/>
    <x v="3"/>
    <s v="312-9924"/>
    <s v="Male"/>
    <x v="26"/>
    <s v="No"/>
    <s v="No"/>
    <s v="Yes"/>
    <x v="0"/>
    <n v="6"/>
    <s v="No"/>
    <x v="2"/>
    <s v="Credit Card"/>
    <n v="11"/>
    <n v="700"/>
    <x v="0"/>
    <x v="0"/>
    <n v="0"/>
    <n v="1"/>
    <x v="0"/>
  </r>
  <r>
    <s v="1452-WKIW"/>
    <s v="No"/>
    <x v="40"/>
    <n v="194"/>
    <n v="747.5"/>
    <n v="0"/>
    <n v="0"/>
    <s v="No"/>
    <x v="0"/>
    <n v="0"/>
    <n v="2"/>
    <n v="0"/>
    <x v="1"/>
    <n v="0"/>
    <x v="2"/>
    <s v="393-6485"/>
    <s v="Male"/>
    <x v="20"/>
    <s v="No"/>
    <s v="No"/>
    <s v="Yes"/>
    <x v="0"/>
    <n v="2"/>
    <s v="No"/>
    <x v="2"/>
    <s v="Credit Card"/>
    <n v="11"/>
    <n v="780"/>
    <x v="0"/>
    <x v="0"/>
    <n v="0"/>
    <n v="1"/>
    <x v="0"/>
  </r>
  <r>
    <s v="1426-JVBH"/>
    <s v="No"/>
    <x v="41"/>
    <n v="163"/>
    <n v="518.1"/>
    <n v="0"/>
    <n v="0"/>
    <s v="No"/>
    <x v="0"/>
    <n v="0"/>
    <n v="2"/>
    <n v="0"/>
    <x v="1"/>
    <n v="0"/>
    <x v="47"/>
    <s v="308-2793"/>
    <s v="Female"/>
    <x v="32"/>
    <s v="No"/>
    <s v="No"/>
    <s v="Yes"/>
    <x v="0"/>
    <n v="5"/>
    <s v="No"/>
    <x v="2"/>
    <s v="Direct Debit"/>
    <n v="7"/>
    <n v="509"/>
    <x v="0"/>
    <x v="0"/>
    <n v="0"/>
    <n v="1"/>
    <x v="0"/>
  </r>
  <r>
    <s v="4359-IQHT"/>
    <s v="No"/>
    <x v="37"/>
    <n v="20"/>
    <n v="43"/>
    <n v="0"/>
    <n v="0"/>
    <s v="No"/>
    <x v="0"/>
    <n v="0"/>
    <n v="2"/>
    <n v="10"/>
    <x v="0"/>
    <n v="0"/>
    <x v="28"/>
    <s v="354-7015"/>
    <s v="Female"/>
    <x v="22"/>
    <s v="Yes"/>
    <s v="No"/>
    <s v="Yes"/>
    <x v="1"/>
    <n v="2"/>
    <s v="No"/>
    <x v="0"/>
    <s v="Direct Debit"/>
    <n v="11"/>
    <n v="97"/>
    <x v="0"/>
    <x v="0"/>
    <n v="0"/>
    <n v="1"/>
    <x v="1"/>
  </r>
  <r>
    <s v="0001-QFCV"/>
    <s v="No"/>
    <x v="41"/>
    <n v="181"/>
    <n v="592.9"/>
    <n v="0"/>
    <n v="0"/>
    <s v="No"/>
    <x v="0"/>
    <n v="0"/>
    <n v="1"/>
    <n v="14"/>
    <x v="1"/>
    <n v="57"/>
    <x v="39"/>
    <s v="381-5395"/>
    <s v="Female"/>
    <x v="16"/>
    <s v="No"/>
    <s v="No"/>
    <s v="Yes"/>
    <x v="0"/>
    <n v="4"/>
    <s v="No"/>
    <x v="2"/>
    <s v="Direct Debit"/>
    <n v="30"/>
    <n v="2190"/>
    <x v="0"/>
    <x v="0"/>
    <n v="0"/>
    <n v="1"/>
    <x v="2"/>
  </r>
  <r>
    <s v="4252-LCUP"/>
    <s v="No"/>
    <x v="36"/>
    <n v="149"/>
    <n v="380"/>
    <n v="0"/>
    <n v="0"/>
    <s v="No"/>
    <x v="0"/>
    <n v="0"/>
    <n v="2"/>
    <n v="18"/>
    <x v="0"/>
    <n v="0"/>
    <x v="18"/>
    <s v="271-2092"/>
    <s v="Male"/>
    <x v="6"/>
    <s v="Yes"/>
    <s v="No"/>
    <s v="Yes"/>
    <x v="1"/>
    <n v="5"/>
    <s v="No"/>
    <x v="0"/>
    <s v="Credit Card"/>
    <n v="24"/>
    <n v="1012"/>
    <x v="0"/>
    <x v="0"/>
    <n v="0"/>
    <n v="1"/>
    <x v="2"/>
  </r>
  <r>
    <s v="6388-JGXT"/>
    <s v="No"/>
    <x v="72"/>
    <n v="88"/>
    <n v="223.3"/>
    <n v="0"/>
    <n v="0"/>
    <s v="No"/>
    <x v="0"/>
    <n v="0"/>
    <n v="0"/>
    <n v="9"/>
    <x v="0"/>
    <n v="0"/>
    <x v="25"/>
    <s v="338-8582"/>
    <s v="Male"/>
    <x v="39"/>
    <s v="No"/>
    <s v="No"/>
    <s v="Yes"/>
    <x v="0"/>
    <n v="5"/>
    <s v="Yes"/>
    <x v="2"/>
    <s v="Direct Debit"/>
    <n v="37"/>
    <n v="1672"/>
    <x v="0"/>
    <x v="0"/>
    <n v="0"/>
    <n v="1"/>
    <x v="1"/>
  </r>
  <r>
    <s v="8303-QUWW"/>
    <s v="No"/>
    <x v="14"/>
    <n v="409"/>
    <n v="920.9"/>
    <n v="0"/>
    <n v="0"/>
    <s v="No"/>
    <x v="0"/>
    <n v="0"/>
    <n v="2"/>
    <n v="3"/>
    <x v="0"/>
    <n v="0"/>
    <x v="18"/>
    <s v="331-9323"/>
    <s v="Male"/>
    <x v="9"/>
    <s v="No"/>
    <s v="No"/>
    <s v="Yes"/>
    <x v="0"/>
    <n v="2"/>
    <s v="Yes"/>
    <x v="2"/>
    <s v="Direct Debit"/>
    <n v="35"/>
    <n v="2498"/>
    <x v="0"/>
    <x v="0"/>
    <n v="0"/>
    <n v="1"/>
    <x v="0"/>
  </r>
  <r>
    <s v="2254-JNBD"/>
    <s v="No"/>
    <x v="14"/>
    <n v="178"/>
    <n v="571.6"/>
    <n v="0"/>
    <n v="0"/>
    <s v="No"/>
    <x v="0"/>
    <n v="0"/>
    <n v="0"/>
    <n v="0"/>
    <x v="1"/>
    <n v="0"/>
    <x v="10"/>
    <s v="321-7264"/>
    <s v="Male"/>
    <x v="51"/>
    <s v="No"/>
    <s v="No"/>
    <s v="Yes"/>
    <x v="0"/>
    <n v="3"/>
    <s v="No"/>
    <x v="2"/>
    <s v="Credit Card"/>
    <n v="10"/>
    <n v="725"/>
    <x v="0"/>
    <x v="0"/>
    <n v="0"/>
    <n v="1"/>
    <x v="0"/>
  </r>
  <r>
    <s v="6581-GJPT"/>
    <s v="No"/>
    <x v="45"/>
    <n v="192"/>
    <n v="464.7"/>
    <n v="0"/>
    <n v="0"/>
    <s v="No"/>
    <x v="0"/>
    <n v="0"/>
    <n v="1"/>
    <n v="38"/>
    <x v="0"/>
    <n v="0"/>
    <x v="15"/>
    <s v="290-3705"/>
    <s v="Female"/>
    <x v="3"/>
    <s v="No"/>
    <s v="No"/>
    <s v="Yes"/>
    <x v="0"/>
    <n v="4"/>
    <s v="Yes"/>
    <x v="1"/>
    <s v="Direct Debit"/>
    <n v="18"/>
    <n v="928"/>
    <x v="0"/>
    <x v="0"/>
    <n v="0"/>
    <n v="1"/>
    <x v="2"/>
  </r>
  <r>
    <s v="6667-LZXK"/>
    <s v="No"/>
    <x v="59"/>
    <n v="94"/>
    <n v="206.8"/>
    <n v="0"/>
    <n v="0"/>
    <s v="No"/>
    <x v="0"/>
    <n v="0"/>
    <n v="1"/>
    <n v="0"/>
    <x v="1"/>
    <n v="0"/>
    <x v="6"/>
    <s v="291-9786"/>
    <s v="Female"/>
    <x v="53"/>
    <s v="Yes"/>
    <s v="No"/>
    <s v="Yes"/>
    <x v="1"/>
    <n v="3"/>
    <s v="No"/>
    <x v="2"/>
    <s v="Credit Card"/>
    <n v="7"/>
    <n v="163"/>
    <x v="0"/>
    <x v="0"/>
    <n v="0"/>
    <n v="1"/>
    <x v="0"/>
  </r>
  <r>
    <s v="5057-FKHC"/>
    <s v="No"/>
    <x v="74"/>
    <n v="53"/>
    <n v="103"/>
    <n v="0"/>
    <n v="0"/>
    <s v="No"/>
    <x v="0"/>
    <n v="0"/>
    <n v="2"/>
    <n v="7"/>
    <x v="0"/>
    <n v="0"/>
    <x v="10"/>
    <s v="374-5284"/>
    <s v="Female"/>
    <x v="32"/>
    <s v="No"/>
    <s v="No"/>
    <s v="Yes"/>
    <x v="0"/>
    <n v="4"/>
    <s v="Yes"/>
    <x v="1"/>
    <s v="Direct Debit"/>
    <n v="24"/>
    <n v="162"/>
    <x v="0"/>
    <x v="0"/>
    <n v="0"/>
    <n v="1"/>
    <x v="1"/>
  </r>
  <r>
    <s v="5618-ZLBH"/>
    <s v="No"/>
    <x v="14"/>
    <n v="142"/>
    <n v="352.5"/>
    <n v="0"/>
    <n v="0"/>
    <s v="No"/>
    <x v="0"/>
    <n v="0"/>
    <n v="2"/>
    <n v="3"/>
    <x v="0"/>
    <n v="0"/>
    <x v="32"/>
    <s v="342-8435"/>
    <s v="Male"/>
    <x v="32"/>
    <s v="No"/>
    <s v="No"/>
    <s v="Yes"/>
    <x v="0"/>
    <n v="5"/>
    <s v="Yes"/>
    <x v="2"/>
    <s v="Credit Card"/>
    <n v="45"/>
    <n v="3202"/>
    <x v="0"/>
    <x v="0"/>
    <n v="0"/>
    <n v="1"/>
    <x v="0"/>
  </r>
  <r>
    <s v="5464-KRMK"/>
    <s v="No"/>
    <x v="68"/>
    <n v="7"/>
    <n v="22.5"/>
    <n v="0"/>
    <n v="0"/>
    <s v="No"/>
    <x v="0"/>
    <n v="0"/>
    <n v="2"/>
    <n v="26"/>
    <x v="1"/>
    <n v="0"/>
    <x v="30"/>
    <s v="321-10384"/>
    <s v="Female"/>
    <x v="33"/>
    <s v="Yes"/>
    <s v="No"/>
    <s v="Yes"/>
    <x v="1"/>
    <n v="6"/>
    <s v="No"/>
    <x v="0"/>
    <s v="Credit Card"/>
    <n v="24"/>
    <n v="137"/>
    <x v="0"/>
    <x v="0"/>
    <n v="0"/>
    <n v="1"/>
    <x v="2"/>
  </r>
  <r>
    <s v="4665-CRND"/>
    <s v="No"/>
    <x v="60"/>
    <n v="187"/>
    <n v="470"/>
    <n v="0"/>
    <n v="0"/>
    <s v="No"/>
    <x v="0"/>
    <n v="0"/>
    <n v="1"/>
    <n v="4"/>
    <x v="0"/>
    <n v="0"/>
    <x v="5"/>
    <s v="260-8180"/>
    <s v="Male"/>
    <x v="60"/>
    <s v="No"/>
    <s v="Yes"/>
    <s v="Yes"/>
    <x v="2"/>
    <n v="2"/>
    <s v="Yes"/>
    <x v="2"/>
    <s v="Direct Debit"/>
    <n v="34"/>
    <n v="2300"/>
    <x v="0"/>
    <x v="0"/>
    <n v="0"/>
    <n v="1"/>
    <x v="0"/>
  </r>
  <r>
    <s v="7040-WWVS"/>
    <s v="No"/>
    <x v="60"/>
    <n v="488"/>
    <n v="931.2"/>
    <n v="0"/>
    <n v="0"/>
    <s v="No"/>
    <x v="0"/>
    <n v="0"/>
    <n v="0"/>
    <n v="4"/>
    <x v="0"/>
    <n v="0"/>
    <x v="3"/>
    <s v="280-5637"/>
    <s v="Male"/>
    <x v="32"/>
    <s v="No"/>
    <s v="No"/>
    <s v="Yes"/>
    <x v="0"/>
    <n v="2"/>
    <s v="No"/>
    <x v="1"/>
    <s v="Credit Card"/>
    <n v="30"/>
    <n v="1994"/>
    <x v="0"/>
    <x v="0"/>
    <n v="0"/>
    <n v="1"/>
    <x v="0"/>
  </r>
  <r>
    <s v="8888-DMWU"/>
    <s v="No"/>
    <x v="61"/>
    <n v="37"/>
    <n v="74.400000000000006"/>
    <n v="0"/>
    <n v="0"/>
    <s v="No"/>
    <x v="0"/>
    <n v="0"/>
    <n v="2"/>
    <n v="38"/>
    <x v="0"/>
    <n v="0"/>
    <x v="4"/>
    <s v="304-9994"/>
    <s v="Male"/>
    <x v="40"/>
    <s v="No"/>
    <s v="No"/>
    <s v="Yes"/>
    <x v="0"/>
    <n v="4"/>
    <s v="No"/>
    <x v="0"/>
    <s v="Direct Debit"/>
    <n v="15"/>
    <n v="124"/>
    <x v="0"/>
    <x v="0"/>
    <n v="0"/>
    <n v="1"/>
    <x v="2"/>
  </r>
  <r>
    <s v="0629-UPUB"/>
    <s v="No"/>
    <x v="9"/>
    <n v="264"/>
    <n v="645.70000000000005"/>
    <n v="0"/>
    <n v="0"/>
    <s v="No"/>
    <x v="0"/>
    <n v="0"/>
    <n v="2"/>
    <n v="2"/>
    <x v="0"/>
    <n v="0"/>
    <x v="0"/>
    <s v="349-2036"/>
    <s v="Male"/>
    <x v="40"/>
    <s v="No"/>
    <s v="No"/>
    <s v="Yes"/>
    <x v="0"/>
    <n v="6"/>
    <s v="No"/>
    <x v="0"/>
    <s v="Direct Debit"/>
    <n v="39"/>
    <n v="1951"/>
    <x v="0"/>
    <x v="0"/>
    <n v="0"/>
    <n v="1"/>
    <x v="0"/>
  </r>
  <r>
    <s v="9361-SUXZ"/>
    <s v="No"/>
    <x v="18"/>
    <n v="60"/>
    <n v="178.6"/>
    <n v="0"/>
    <n v="0"/>
    <s v="No"/>
    <x v="0"/>
    <n v="0"/>
    <n v="1"/>
    <n v="0"/>
    <x v="1"/>
    <n v="0"/>
    <x v="39"/>
    <s v="324-9447"/>
    <s v="Female"/>
    <x v="58"/>
    <s v="No"/>
    <s v="No"/>
    <s v="Yes"/>
    <x v="0"/>
    <n v="2"/>
    <s v="No"/>
    <x v="0"/>
    <s v="Credit Card"/>
    <n v="6"/>
    <n v="113"/>
    <x v="0"/>
    <x v="0"/>
    <n v="0"/>
    <n v="1"/>
    <x v="0"/>
  </r>
  <r>
    <s v="3117-GTJB"/>
    <s v="No"/>
    <x v="25"/>
    <n v="170"/>
    <n v="482.2"/>
    <n v="0"/>
    <n v="0"/>
    <s v="No"/>
    <x v="0"/>
    <n v="0"/>
    <n v="1"/>
    <n v="0"/>
    <x v="1"/>
    <n v="0"/>
    <x v="2"/>
    <s v="303-8983"/>
    <s v="Female"/>
    <x v="20"/>
    <s v="No"/>
    <s v="No"/>
    <s v="Yes"/>
    <x v="0"/>
    <n v="2"/>
    <s v="No"/>
    <x v="2"/>
    <s v="Credit Card"/>
    <n v="9"/>
    <n v="546"/>
    <x v="0"/>
    <x v="0"/>
    <n v="0"/>
    <n v="1"/>
    <x v="0"/>
  </r>
  <r>
    <s v="5332-YVYQ"/>
    <s v="No"/>
    <x v="6"/>
    <n v="256"/>
    <n v="682.9"/>
    <n v="0"/>
    <n v="0"/>
    <s v="No"/>
    <x v="0"/>
    <n v="0"/>
    <n v="1"/>
    <n v="4"/>
    <x v="0"/>
    <n v="0"/>
    <x v="47"/>
    <s v="254-1023"/>
    <s v="Male"/>
    <x v="26"/>
    <s v="No"/>
    <s v="No"/>
    <s v="Yes"/>
    <x v="0"/>
    <n v="2"/>
    <s v="Yes"/>
    <x v="1"/>
    <s v="Credit Card"/>
    <n v="17"/>
    <n v="976"/>
    <x v="0"/>
    <x v="0"/>
    <n v="0"/>
    <n v="1"/>
    <x v="0"/>
  </r>
  <r>
    <s v="2775-NJRV"/>
    <s v="No"/>
    <x v="19"/>
    <n v="250"/>
    <n v="667.2"/>
    <n v="244"/>
    <n v="994.3"/>
    <s v="Yes"/>
    <x v="1"/>
    <n v="0"/>
    <n v="2"/>
    <n v="12"/>
    <x v="0"/>
    <n v="0"/>
    <x v="3"/>
    <s v="369-10843"/>
    <s v="Female"/>
    <x v="23"/>
    <s v="Yes"/>
    <s v="No"/>
    <s v="Yes"/>
    <x v="1"/>
    <n v="3"/>
    <s v="Yes"/>
    <x v="2"/>
    <s v="Credit Card"/>
    <n v="20"/>
    <n v="1188"/>
    <x v="0"/>
    <x v="0"/>
    <n v="0"/>
    <n v="1"/>
    <x v="2"/>
  </r>
  <r>
    <s v="3373-QQHF"/>
    <s v="No"/>
    <x v="57"/>
    <n v="223"/>
    <n v="597.29999999999995"/>
    <n v="0"/>
    <n v="0"/>
    <s v="No"/>
    <x v="0"/>
    <n v="0"/>
    <n v="1"/>
    <n v="0"/>
    <x v="1"/>
    <n v="0"/>
    <x v="23"/>
    <s v="260-6639"/>
    <s v="Female"/>
    <x v="48"/>
    <s v="No"/>
    <s v="No"/>
    <s v="Yes"/>
    <x v="0"/>
    <n v="3"/>
    <s v="No"/>
    <x v="2"/>
    <s v="Credit Card"/>
    <n v="12"/>
    <n v="900"/>
    <x v="0"/>
    <x v="0"/>
    <n v="0"/>
    <n v="1"/>
    <x v="0"/>
  </r>
  <r>
    <s v="6443-MUOM"/>
    <s v="No"/>
    <x v="54"/>
    <n v="339"/>
    <n v="861"/>
    <n v="0"/>
    <n v="0"/>
    <s v="No"/>
    <x v="0"/>
    <n v="0"/>
    <n v="0"/>
    <n v="30"/>
    <x v="0"/>
    <n v="0"/>
    <x v="32"/>
    <s v="333-7803"/>
    <s v="Male"/>
    <x v="6"/>
    <s v="Yes"/>
    <s v="No"/>
    <s v="Yes"/>
    <x v="1"/>
    <n v="2"/>
    <s v="Yes"/>
    <x v="2"/>
    <s v="Credit Card"/>
    <n v="33"/>
    <n v="1791"/>
    <x v="0"/>
    <x v="0"/>
    <n v="0"/>
    <n v="1"/>
    <x v="2"/>
  </r>
  <r>
    <s v="1706-VZOX"/>
    <s v="No"/>
    <x v="50"/>
    <n v="34"/>
    <n v="97.6"/>
    <n v="56"/>
    <n v="105"/>
    <s v="Yes"/>
    <x v="1"/>
    <n v="0"/>
    <n v="2"/>
    <n v="0"/>
    <x v="1"/>
    <n v="0"/>
    <x v="35"/>
    <s v="359-6380"/>
    <s v="Female"/>
    <x v="24"/>
    <s v="No"/>
    <s v="No"/>
    <s v="Yes"/>
    <x v="0"/>
    <n v="3"/>
    <s v="No"/>
    <x v="1"/>
    <s v="Credit Card"/>
    <n v="9"/>
    <n v="122"/>
    <x v="0"/>
    <x v="0"/>
    <n v="0"/>
    <n v="1"/>
    <x v="0"/>
  </r>
  <r>
    <s v="9681-ALZQ"/>
    <s v="No"/>
    <x v="60"/>
    <n v="369"/>
    <n v="937.7"/>
    <n v="0"/>
    <n v="0"/>
    <s v="No"/>
    <x v="0"/>
    <n v="0"/>
    <n v="1"/>
    <n v="7"/>
    <x v="0"/>
    <n v="0"/>
    <x v="31"/>
    <s v="314-4723"/>
    <s v="Male"/>
    <x v="37"/>
    <s v="No"/>
    <s v="No"/>
    <s v="Yes"/>
    <x v="0"/>
    <n v="4"/>
    <s v="No"/>
    <x v="2"/>
    <s v="Direct Debit"/>
    <n v="49"/>
    <n v="3276"/>
    <x v="0"/>
    <x v="0"/>
    <n v="0"/>
    <n v="1"/>
    <x v="1"/>
  </r>
  <r>
    <s v="9308-TFER"/>
    <s v="No"/>
    <x v="50"/>
    <n v="21"/>
    <n v="56.2"/>
    <n v="0"/>
    <n v="0"/>
    <s v="No"/>
    <x v="0"/>
    <n v="0"/>
    <n v="2"/>
    <n v="15"/>
    <x v="0"/>
    <n v="0"/>
    <x v="39"/>
    <s v="375-7686"/>
    <s v="Female"/>
    <x v="14"/>
    <s v="No"/>
    <s v="Yes"/>
    <s v="Yes"/>
    <x v="2"/>
    <n v="3"/>
    <s v="No"/>
    <x v="2"/>
    <s v="Direct Debit"/>
    <n v="49"/>
    <n v="682"/>
    <x v="0"/>
    <x v="0"/>
    <n v="0"/>
    <n v="1"/>
    <x v="2"/>
  </r>
  <r>
    <s v="4529-BTPC"/>
    <s v="No"/>
    <x v="58"/>
    <n v="77"/>
    <n v="185.7"/>
    <n v="0"/>
    <n v="0"/>
    <s v="No"/>
    <x v="0"/>
    <n v="0"/>
    <n v="0"/>
    <n v="0"/>
    <x v="1"/>
    <n v="0"/>
    <x v="37"/>
    <s v="327-2598"/>
    <s v="Female"/>
    <x v="39"/>
    <s v="No"/>
    <s v="No"/>
    <s v="Yes"/>
    <x v="0"/>
    <n v="5"/>
    <s v="No"/>
    <x v="2"/>
    <s v="Credit Card"/>
    <n v="13"/>
    <n v="356"/>
    <x v="0"/>
    <x v="0"/>
    <n v="0"/>
    <n v="1"/>
    <x v="0"/>
  </r>
  <r>
    <s v="3318-MXZI"/>
    <s v="No"/>
    <x v="0"/>
    <n v="2"/>
    <n v="4"/>
    <n v="0"/>
    <n v="0"/>
    <s v="No"/>
    <x v="0"/>
    <n v="0"/>
    <n v="2"/>
    <n v="18"/>
    <x v="0"/>
    <n v="0"/>
    <x v="31"/>
    <s v="302-6950"/>
    <s v="Female"/>
    <x v="5"/>
    <s v="No"/>
    <s v="No"/>
    <s v="Yes"/>
    <x v="0"/>
    <n v="2"/>
    <s v="No"/>
    <x v="0"/>
    <s v="Credit Card"/>
    <n v="21"/>
    <n v="21"/>
    <x v="0"/>
    <x v="0"/>
    <n v="0"/>
    <n v="1"/>
    <x v="2"/>
  </r>
  <r>
    <s v="9289-DDTV"/>
    <s v="No"/>
    <x v="4"/>
    <n v="188"/>
    <n v="560.20000000000005"/>
    <n v="0"/>
    <n v="0"/>
    <s v="No"/>
    <x v="0"/>
    <n v="0"/>
    <n v="2"/>
    <n v="12"/>
    <x v="0"/>
    <n v="0"/>
    <x v="42"/>
    <s v="265-3554"/>
    <s v="Male"/>
    <x v="15"/>
    <s v="No"/>
    <s v="No"/>
    <s v="Yes"/>
    <x v="0"/>
    <n v="5"/>
    <s v="No"/>
    <x v="0"/>
    <s v="Credit Card"/>
    <n v="27"/>
    <n v="1671"/>
    <x v="0"/>
    <x v="0"/>
    <n v="0"/>
    <n v="1"/>
    <x v="2"/>
  </r>
  <r>
    <s v="8993-CRGO"/>
    <s v="No"/>
    <x v="74"/>
    <n v="26"/>
    <n v="59.6"/>
    <n v="0"/>
    <n v="0"/>
    <s v="No"/>
    <x v="0"/>
    <n v="0"/>
    <n v="1"/>
    <n v="9"/>
    <x v="0"/>
    <n v="0"/>
    <x v="39"/>
    <s v="335-10369"/>
    <s v="Male"/>
    <x v="48"/>
    <s v="No"/>
    <s v="No"/>
    <s v="Yes"/>
    <x v="0"/>
    <n v="4"/>
    <s v="No"/>
    <x v="0"/>
    <s v="Direct Debit"/>
    <n v="16"/>
    <n v="121"/>
    <x v="0"/>
    <x v="0"/>
    <n v="0"/>
    <n v="1"/>
    <x v="1"/>
  </r>
  <r>
    <s v="6116-WOZL"/>
    <s v="No"/>
    <x v="63"/>
    <n v="309"/>
    <n v="932.3"/>
    <n v="0"/>
    <n v="0"/>
    <s v="No"/>
    <x v="0"/>
    <n v="0"/>
    <n v="1"/>
    <n v="12"/>
    <x v="1"/>
    <n v="22"/>
    <x v="28"/>
    <s v="332-10209"/>
    <s v="Male"/>
    <x v="22"/>
    <s v="Yes"/>
    <s v="No"/>
    <s v="Yes"/>
    <x v="1"/>
    <n v="2"/>
    <s v="Yes"/>
    <x v="2"/>
    <s v="Credit Card"/>
    <n v="43"/>
    <n v="3076"/>
    <x v="0"/>
    <x v="0"/>
    <n v="0"/>
    <n v="1"/>
    <x v="2"/>
  </r>
  <r>
    <s v="5620-ABIP"/>
    <s v="No"/>
    <x v="23"/>
    <n v="180"/>
    <n v="459.9"/>
    <n v="0"/>
    <n v="0"/>
    <s v="No"/>
    <x v="0"/>
    <n v="0"/>
    <n v="2"/>
    <n v="8"/>
    <x v="0"/>
    <n v="0"/>
    <x v="7"/>
    <s v="284-3853"/>
    <s v="Female"/>
    <x v="15"/>
    <s v="No"/>
    <s v="No"/>
    <s v="Yes"/>
    <x v="0"/>
    <n v="2"/>
    <s v="No"/>
    <x v="2"/>
    <s v="Credit Card"/>
    <n v="55"/>
    <n v="3628"/>
    <x v="0"/>
    <x v="0"/>
    <n v="0"/>
    <n v="1"/>
    <x v="1"/>
  </r>
  <r>
    <s v="2162-DCFP"/>
    <s v="No"/>
    <x v="44"/>
    <n v="168"/>
    <n v="462.9"/>
    <n v="0"/>
    <n v="0"/>
    <s v="No"/>
    <x v="0"/>
    <n v="0"/>
    <n v="0"/>
    <n v="0"/>
    <x v="1"/>
    <n v="0"/>
    <x v="39"/>
    <s v="381-7417"/>
    <s v="Male"/>
    <x v="23"/>
    <s v="Yes"/>
    <s v="No"/>
    <s v="Yes"/>
    <x v="1"/>
    <n v="2"/>
    <s v="No"/>
    <x v="1"/>
    <s v="Direct Debit"/>
    <n v="6"/>
    <n v="192"/>
    <x v="0"/>
    <x v="0"/>
    <n v="0"/>
    <n v="1"/>
    <x v="0"/>
  </r>
  <r>
    <s v="2199-QZML"/>
    <s v="No"/>
    <x v="45"/>
    <n v="203"/>
    <n v="361"/>
    <n v="208"/>
    <n v="608.4"/>
    <s v="Yes"/>
    <x v="1"/>
    <n v="0"/>
    <n v="1"/>
    <n v="0"/>
    <x v="1"/>
    <n v="0"/>
    <x v="3"/>
    <s v="271-2711"/>
    <s v="Female"/>
    <x v="46"/>
    <s v="No"/>
    <s v="No"/>
    <s v="Yes"/>
    <x v="0"/>
    <n v="6"/>
    <s v="No"/>
    <x v="2"/>
    <s v="Credit Card"/>
    <n v="5"/>
    <n v="282"/>
    <x v="0"/>
    <x v="0"/>
    <n v="0"/>
    <n v="1"/>
    <x v="0"/>
  </r>
  <r>
    <s v="5403-YQQN"/>
    <s v="No"/>
    <x v="18"/>
    <n v="55"/>
    <n v="140.6"/>
    <n v="80"/>
    <n v="208"/>
    <s v="Yes"/>
    <x v="1"/>
    <n v="0"/>
    <n v="2"/>
    <n v="0"/>
    <x v="1"/>
    <n v="0"/>
    <x v="0"/>
    <s v="300-3758"/>
    <s v="Female"/>
    <x v="35"/>
    <s v="No"/>
    <s v="No"/>
    <s v="Yes"/>
    <x v="0"/>
    <n v="2"/>
    <s v="No"/>
    <x v="1"/>
    <s v="Direct Debit"/>
    <n v="6"/>
    <n v="123"/>
    <x v="0"/>
    <x v="0"/>
    <n v="0"/>
    <n v="1"/>
    <x v="0"/>
  </r>
  <r>
    <s v="3071-WVBN"/>
    <s v="No"/>
    <x v="56"/>
    <n v="110"/>
    <n v="309.2"/>
    <n v="0"/>
    <n v="0"/>
    <s v="No"/>
    <x v="0"/>
    <n v="0"/>
    <n v="0"/>
    <n v="15"/>
    <x v="0"/>
    <n v="0"/>
    <x v="32"/>
    <s v="382-8374"/>
    <s v="Male"/>
    <x v="16"/>
    <s v="No"/>
    <s v="No"/>
    <s v="Yes"/>
    <x v="0"/>
    <n v="2"/>
    <s v="No"/>
    <x v="1"/>
    <s v="Direct Debit"/>
    <n v="40"/>
    <n v="1023"/>
    <x v="0"/>
    <x v="0"/>
    <n v="0"/>
    <n v="1"/>
    <x v="2"/>
  </r>
  <r>
    <s v="7408-LZVV"/>
    <s v="No"/>
    <x v="54"/>
    <n v="293"/>
    <n v="707.3"/>
    <n v="0"/>
    <n v="0"/>
    <s v="No"/>
    <x v="0"/>
    <n v="0"/>
    <n v="0"/>
    <n v="20"/>
    <x v="0"/>
    <n v="0"/>
    <x v="38"/>
    <s v="306-9876"/>
    <s v="Male"/>
    <x v="59"/>
    <s v="Yes"/>
    <s v="No"/>
    <s v="Yes"/>
    <x v="1"/>
    <n v="3"/>
    <s v="No"/>
    <x v="1"/>
    <s v="Credit Card"/>
    <n v="22"/>
    <n v="1191"/>
    <x v="0"/>
    <x v="0"/>
    <n v="0"/>
    <n v="1"/>
    <x v="2"/>
  </r>
  <r>
    <s v="5497-VWFZ"/>
    <s v="No"/>
    <x v="68"/>
    <n v="35"/>
    <n v="81.7"/>
    <n v="0"/>
    <n v="0"/>
    <s v="No"/>
    <x v="0"/>
    <n v="0"/>
    <n v="1"/>
    <n v="0"/>
    <x v="1"/>
    <n v="0"/>
    <x v="22"/>
    <s v="257-9609"/>
    <s v="Male"/>
    <x v="7"/>
    <s v="No"/>
    <s v="No"/>
    <s v="Yes"/>
    <x v="0"/>
    <n v="4"/>
    <s v="No"/>
    <x v="0"/>
    <s v="Credit Card"/>
    <n v="9"/>
    <n v="54"/>
    <x v="0"/>
    <x v="0"/>
    <n v="0"/>
    <n v="1"/>
    <x v="0"/>
  </r>
  <r>
    <s v="7778-IHAY"/>
    <s v="No"/>
    <x v="6"/>
    <n v="162"/>
    <n v="402"/>
    <n v="0"/>
    <n v="0"/>
    <s v="No"/>
    <x v="0"/>
    <n v="0"/>
    <n v="1"/>
    <n v="0"/>
    <x v="1"/>
    <n v="0"/>
    <x v="50"/>
    <s v="350-1935"/>
    <s v="Male"/>
    <x v="2"/>
    <s v="No"/>
    <s v="No"/>
    <s v="Yes"/>
    <x v="0"/>
    <n v="5"/>
    <s v="No"/>
    <x v="2"/>
    <s v="Credit Card"/>
    <n v="12"/>
    <n v="684"/>
    <x v="0"/>
    <x v="0"/>
    <n v="0"/>
    <n v="1"/>
    <x v="0"/>
  </r>
  <r>
    <s v="2134-VNEY"/>
    <s v="No"/>
    <x v="69"/>
    <n v="71"/>
    <n v="138.5"/>
    <n v="0"/>
    <n v="0"/>
    <s v="No"/>
    <x v="0"/>
    <n v="0"/>
    <n v="1"/>
    <n v="7"/>
    <x v="0"/>
    <n v="0"/>
    <x v="16"/>
    <s v="253-8741"/>
    <s v="Male"/>
    <x v="8"/>
    <s v="No"/>
    <s v="No"/>
    <s v="Yes"/>
    <x v="0"/>
    <n v="3"/>
    <s v="Yes"/>
    <x v="0"/>
    <s v="Credit Card"/>
    <n v="37"/>
    <n v="1285"/>
    <x v="0"/>
    <x v="0"/>
    <n v="0"/>
    <n v="1"/>
    <x v="1"/>
  </r>
  <r>
    <s v="9024-AUGN"/>
    <s v="No"/>
    <x v="28"/>
    <n v="81"/>
    <n v="254.6"/>
    <n v="0"/>
    <n v="0"/>
    <s v="No"/>
    <x v="0"/>
    <n v="0"/>
    <n v="2"/>
    <n v="15"/>
    <x v="0"/>
    <n v="0"/>
    <x v="42"/>
    <s v="310-3954"/>
    <s v="Female"/>
    <x v="4"/>
    <s v="Yes"/>
    <s v="No"/>
    <s v="Yes"/>
    <x v="1"/>
    <n v="3"/>
    <s v="Yes"/>
    <x v="2"/>
    <s v="Credit Card"/>
    <n v="43"/>
    <n v="1578"/>
    <x v="0"/>
    <x v="0"/>
    <n v="0"/>
    <n v="1"/>
    <x v="2"/>
  </r>
  <r>
    <s v="1784-NCMM"/>
    <s v="No"/>
    <x v="55"/>
    <n v="16"/>
    <n v="57.8"/>
    <n v="0"/>
    <n v="0"/>
    <s v="No"/>
    <x v="0"/>
    <n v="0"/>
    <n v="0"/>
    <n v="0"/>
    <x v="1"/>
    <n v="0"/>
    <x v="39"/>
    <s v="357-9070"/>
    <s v="Female"/>
    <x v="32"/>
    <s v="No"/>
    <s v="No"/>
    <s v="Yes"/>
    <x v="0"/>
    <n v="3"/>
    <s v="No"/>
    <x v="0"/>
    <s v="Credit Card"/>
    <n v="8"/>
    <n v="97"/>
    <x v="0"/>
    <x v="0"/>
    <n v="0"/>
    <n v="1"/>
    <x v="0"/>
  </r>
  <r>
    <s v="4632-PUWD"/>
    <s v="No"/>
    <x v="64"/>
    <n v="210"/>
    <n v="509.7"/>
    <n v="0"/>
    <n v="0"/>
    <s v="No"/>
    <x v="0"/>
    <n v="0"/>
    <n v="0"/>
    <n v="0"/>
    <x v="1"/>
    <n v="0"/>
    <x v="2"/>
    <s v="408-3167"/>
    <s v="Male"/>
    <x v="47"/>
    <s v="No"/>
    <s v="Yes"/>
    <s v="Yes"/>
    <x v="2"/>
    <n v="3"/>
    <s v="No"/>
    <x v="2"/>
    <s v="Credit Card"/>
    <n v="7"/>
    <n v="270"/>
    <x v="0"/>
    <x v="0"/>
    <n v="0"/>
    <n v="1"/>
    <x v="0"/>
  </r>
  <r>
    <s v="6309-JVOD"/>
    <s v="No"/>
    <x v="8"/>
    <n v="331"/>
    <n v="1114.2"/>
    <n v="0"/>
    <n v="0"/>
    <s v="No"/>
    <x v="0"/>
    <n v="0"/>
    <n v="0"/>
    <n v="5"/>
    <x v="0"/>
    <n v="0"/>
    <x v="38"/>
    <s v="338-5981"/>
    <s v="Female"/>
    <x v="7"/>
    <s v="No"/>
    <s v="No"/>
    <s v="Yes"/>
    <x v="0"/>
    <n v="3"/>
    <s v="Yes"/>
    <x v="2"/>
    <s v="Direct Debit"/>
    <n v="22"/>
    <n v="1502"/>
    <x v="0"/>
    <x v="0"/>
    <n v="0"/>
    <n v="1"/>
    <x v="1"/>
  </r>
  <r>
    <s v="7300-ZODV"/>
    <s v="No"/>
    <x v="14"/>
    <n v="116"/>
    <n v="357.2"/>
    <n v="0"/>
    <n v="0"/>
    <s v="No"/>
    <x v="0"/>
    <n v="0"/>
    <n v="0"/>
    <n v="3"/>
    <x v="1"/>
    <n v="72"/>
    <x v="14"/>
    <s v="281-5349"/>
    <s v="Male"/>
    <x v="15"/>
    <s v="No"/>
    <s v="No"/>
    <s v="Yes"/>
    <x v="0"/>
    <n v="6"/>
    <s v="Yes"/>
    <x v="2"/>
    <s v="Credit Card"/>
    <n v="54"/>
    <n v="3851"/>
    <x v="0"/>
    <x v="0"/>
    <n v="0"/>
    <n v="1"/>
    <x v="0"/>
  </r>
  <r>
    <s v="1712-YDMH"/>
    <s v="No"/>
    <x v="25"/>
    <n v="244"/>
    <n v="661.3"/>
    <n v="240"/>
    <n v="744"/>
    <s v="Yes"/>
    <x v="1"/>
    <n v="0"/>
    <n v="0"/>
    <n v="0"/>
    <x v="1"/>
    <n v="0"/>
    <x v="23"/>
    <s v="317-10525"/>
    <s v="Male"/>
    <x v="48"/>
    <s v="No"/>
    <s v="No"/>
    <s v="Yes"/>
    <x v="0"/>
    <n v="3"/>
    <s v="No"/>
    <x v="1"/>
    <s v="Credit Card"/>
    <n v="6"/>
    <n v="335"/>
    <x v="0"/>
    <x v="0"/>
    <n v="0"/>
    <n v="1"/>
    <x v="0"/>
  </r>
  <r>
    <s v="3148-KSPG"/>
    <s v="No"/>
    <x v="5"/>
    <n v="61"/>
    <n v="138.30000000000001"/>
    <n v="0"/>
    <n v="0"/>
    <s v="No"/>
    <x v="0"/>
    <n v="0"/>
    <n v="0"/>
    <n v="0"/>
    <x v="1"/>
    <n v="0"/>
    <x v="41"/>
    <s v="325-8544"/>
    <s v="Male"/>
    <x v="5"/>
    <s v="No"/>
    <s v="No"/>
    <s v="Yes"/>
    <x v="0"/>
    <n v="2"/>
    <s v="No"/>
    <x v="1"/>
    <s v="Direct Debit"/>
    <n v="6"/>
    <n v="107"/>
    <x v="0"/>
    <x v="0"/>
    <n v="0"/>
    <n v="1"/>
    <x v="0"/>
  </r>
  <r>
    <s v="4797-LSKJ"/>
    <s v="No"/>
    <x v="52"/>
    <n v="72"/>
    <n v="215.8"/>
    <n v="0"/>
    <n v="0"/>
    <s v="No"/>
    <x v="0"/>
    <n v="0"/>
    <n v="0"/>
    <n v="6"/>
    <x v="0"/>
    <n v="0"/>
    <x v="49"/>
    <s v="345-10049"/>
    <s v="Male"/>
    <x v="46"/>
    <s v="No"/>
    <s v="No"/>
    <s v="Yes"/>
    <x v="0"/>
    <n v="2"/>
    <s v="No"/>
    <x v="0"/>
    <s v="Credit Card"/>
    <n v="22"/>
    <n v="474"/>
    <x v="0"/>
    <x v="0"/>
    <n v="0"/>
    <n v="1"/>
    <x v="1"/>
  </r>
  <r>
    <s v="6294-ZCHL"/>
    <s v="No"/>
    <x v="8"/>
    <n v="239"/>
    <n v="630.1"/>
    <n v="0"/>
    <n v="0"/>
    <s v="No"/>
    <x v="0"/>
    <n v="0"/>
    <n v="0"/>
    <n v="5"/>
    <x v="0"/>
    <n v="0"/>
    <x v="42"/>
    <s v="353-4897"/>
    <s v="Male"/>
    <x v="30"/>
    <s v="No"/>
    <s v="No"/>
    <s v="Yes"/>
    <x v="0"/>
    <n v="3"/>
    <s v="Yes"/>
    <x v="2"/>
    <s v="Credit Card"/>
    <n v="26"/>
    <n v="1798"/>
    <x v="0"/>
    <x v="0"/>
    <n v="0"/>
    <n v="1"/>
    <x v="1"/>
  </r>
  <r>
    <s v="7474-HRCN"/>
    <s v="No"/>
    <x v="0"/>
    <n v="3"/>
    <n v="7"/>
    <n v="0"/>
    <n v="0"/>
    <s v="No"/>
    <x v="0"/>
    <n v="0"/>
    <n v="0"/>
    <n v="4"/>
    <x v="1"/>
    <n v="32"/>
    <x v="30"/>
    <s v="304-9861"/>
    <s v="Male"/>
    <x v="7"/>
    <s v="No"/>
    <s v="No"/>
    <s v="Yes"/>
    <x v="0"/>
    <n v="3"/>
    <s v="No"/>
    <x v="0"/>
    <s v="Credit Card"/>
    <n v="14"/>
    <n v="14"/>
    <x v="0"/>
    <x v="0"/>
    <n v="0"/>
    <n v="1"/>
    <x v="0"/>
  </r>
  <r>
    <s v="2556-LRZV"/>
    <s v="No"/>
    <x v="26"/>
    <n v="210"/>
    <n v="633.4"/>
    <n v="0"/>
    <n v="0"/>
    <s v="No"/>
    <x v="0"/>
    <n v="0"/>
    <n v="0"/>
    <n v="5"/>
    <x v="0"/>
    <n v="0"/>
    <x v="4"/>
    <s v="281-5323"/>
    <s v="Male"/>
    <x v="7"/>
    <s v="No"/>
    <s v="No"/>
    <s v="Yes"/>
    <x v="0"/>
    <n v="3"/>
    <s v="Yes"/>
    <x v="2"/>
    <s v="Direct Debit"/>
    <n v="39"/>
    <n v="2484"/>
    <x v="0"/>
    <x v="0"/>
    <n v="0"/>
    <n v="1"/>
    <x v="1"/>
  </r>
  <r>
    <s v="8748-ETJU"/>
    <s v="No"/>
    <x v="69"/>
    <n v="151"/>
    <n v="496.4"/>
    <n v="0"/>
    <n v="0"/>
    <s v="No"/>
    <x v="0"/>
    <n v="0"/>
    <n v="0"/>
    <n v="0"/>
    <x v="1"/>
    <n v="0"/>
    <x v="2"/>
    <s v="301-8985"/>
    <s v="Female"/>
    <x v="53"/>
    <s v="Yes"/>
    <s v="No"/>
    <s v="Yes"/>
    <x v="1"/>
    <n v="2"/>
    <s v="No"/>
    <x v="2"/>
    <s v="Direct Debit"/>
    <n v="9"/>
    <n v="327"/>
    <x v="0"/>
    <x v="0"/>
    <n v="0"/>
    <n v="1"/>
    <x v="0"/>
  </r>
  <r>
    <s v="7428-ZNPE"/>
    <s v="No"/>
    <x v="23"/>
    <n v="301"/>
    <n v="596.6"/>
    <n v="0"/>
    <n v="0"/>
    <s v="No"/>
    <x v="0"/>
    <n v="0"/>
    <n v="0"/>
    <n v="4"/>
    <x v="0"/>
    <n v="0"/>
    <x v="25"/>
    <s v="316-4324"/>
    <s v="Female"/>
    <x v="26"/>
    <s v="No"/>
    <s v="No"/>
    <s v="Yes"/>
    <x v="0"/>
    <n v="5"/>
    <s v="No"/>
    <x v="1"/>
    <s v="Credit Card"/>
    <n v="32"/>
    <n v="2089"/>
    <x v="0"/>
    <x v="0"/>
    <n v="0"/>
    <n v="1"/>
    <x v="0"/>
  </r>
  <r>
    <s v="0148-PRYW"/>
    <s v="No"/>
    <x v="16"/>
    <n v="280"/>
    <n v="807.2"/>
    <n v="0"/>
    <n v="0"/>
    <s v="No"/>
    <x v="0"/>
    <n v="0"/>
    <n v="0"/>
    <n v="0"/>
    <x v="1"/>
    <n v="0"/>
    <x v="2"/>
    <s v="384-9294"/>
    <s v="Female"/>
    <x v="53"/>
    <s v="Yes"/>
    <s v="No"/>
    <s v="Yes"/>
    <x v="1"/>
    <n v="2"/>
    <s v="No"/>
    <x v="2"/>
    <s v="Credit Card"/>
    <n v="8"/>
    <n v="553"/>
    <x v="0"/>
    <x v="0"/>
    <n v="0"/>
    <n v="1"/>
    <x v="0"/>
  </r>
  <r>
    <s v="8603-MJAC"/>
    <s v="No"/>
    <x v="11"/>
    <n v="155"/>
    <n v="278.7"/>
    <n v="0"/>
    <n v="0"/>
    <s v="No"/>
    <x v="0"/>
    <n v="0"/>
    <n v="0"/>
    <n v="10"/>
    <x v="0"/>
    <n v="0"/>
    <x v="47"/>
    <s v="298-8096"/>
    <s v="Female"/>
    <x v="52"/>
    <s v="No"/>
    <s v="No"/>
    <s v="Yes"/>
    <x v="0"/>
    <n v="6"/>
    <s v="No"/>
    <x v="0"/>
    <s v="Direct Debit"/>
    <n v="40"/>
    <n v="849"/>
    <x v="0"/>
    <x v="0"/>
    <n v="0"/>
    <n v="1"/>
    <x v="1"/>
  </r>
  <r>
    <s v="0555-KKYX"/>
    <s v="No"/>
    <x v="54"/>
    <n v="330"/>
    <n v="762.3"/>
    <n v="0"/>
    <n v="0"/>
    <s v="No"/>
    <x v="0"/>
    <n v="0"/>
    <n v="0"/>
    <n v="0"/>
    <x v="1"/>
    <n v="0"/>
    <x v="20"/>
    <s v="278-2456"/>
    <s v="Female"/>
    <x v="48"/>
    <s v="No"/>
    <s v="No"/>
    <s v="Yes"/>
    <x v="0"/>
    <n v="6"/>
    <s v="No"/>
    <x v="2"/>
    <s v="Credit Card"/>
    <n v="7"/>
    <n v="398"/>
    <x v="0"/>
    <x v="0"/>
    <n v="0"/>
    <n v="1"/>
    <x v="0"/>
  </r>
  <r>
    <s v="1144-DCSJ"/>
    <s v="No"/>
    <x v="57"/>
    <n v="158"/>
    <n v="374.3"/>
    <n v="0"/>
    <n v="0"/>
    <s v="No"/>
    <x v="0"/>
    <n v="0"/>
    <n v="0"/>
    <n v="0"/>
    <x v="1"/>
    <n v="0"/>
    <x v="20"/>
    <s v="268-7226"/>
    <s v="Female"/>
    <x v="24"/>
    <s v="No"/>
    <s v="No"/>
    <s v="Yes"/>
    <x v="0"/>
    <n v="2"/>
    <s v="No"/>
    <x v="2"/>
    <s v="Direct Debit"/>
    <n v="9"/>
    <n v="637"/>
    <x v="0"/>
    <x v="0"/>
    <n v="0"/>
    <n v="1"/>
    <x v="0"/>
  </r>
  <r>
    <s v="6059-EOIK"/>
    <s v="No"/>
    <x v="48"/>
    <n v="14"/>
    <n v="33.799999999999997"/>
    <n v="0"/>
    <n v="0"/>
    <s v="No"/>
    <x v="0"/>
    <n v="0"/>
    <n v="0"/>
    <n v="0"/>
    <x v="1"/>
    <n v="0"/>
    <x v="1"/>
    <s v="330-10195"/>
    <s v="Female"/>
    <x v="39"/>
    <s v="No"/>
    <s v="No"/>
    <s v="Yes"/>
    <x v="0"/>
    <n v="6"/>
    <s v="No"/>
    <x v="1"/>
    <s v="Credit Card"/>
    <n v="6"/>
    <n v="27"/>
    <x v="0"/>
    <x v="0"/>
    <n v="0"/>
    <n v="1"/>
    <x v="0"/>
  </r>
  <r>
    <s v="7569-NQME"/>
    <s v="No"/>
    <x v="59"/>
    <n v="125"/>
    <n v="328.9"/>
    <n v="0"/>
    <n v="0"/>
    <s v="No"/>
    <x v="0"/>
    <n v="0"/>
    <n v="0"/>
    <n v="19"/>
    <x v="0"/>
    <n v="0"/>
    <x v="17"/>
    <s v="266-10415"/>
    <s v="Female"/>
    <x v="55"/>
    <s v="No"/>
    <s v="Yes"/>
    <s v="Yes"/>
    <x v="2"/>
    <n v="4"/>
    <s v="Yes"/>
    <x v="2"/>
    <s v="Credit Card"/>
    <n v="32"/>
    <n v="745"/>
    <x v="0"/>
    <x v="0"/>
    <n v="0"/>
    <n v="1"/>
    <x v="2"/>
  </r>
  <r>
    <s v="5539-IOAD"/>
    <s v="No"/>
    <x v="63"/>
    <n v="363"/>
    <n v="1013.7"/>
    <n v="0"/>
    <n v="0"/>
    <s v="No"/>
    <x v="0"/>
    <n v="0"/>
    <n v="0"/>
    <n v="20"/>
    <x v="0"/>
    <n v="0"/>
    <x v="19"/>
    <s v="343-4201"/>
    <s v="Female"/>
    <x v="23"/>
    <s v="Yes"/>
    <s v="No"/>
    <s v="Yes"/>
    <x v="1"/>
    <n v="6"/>
    <s v="Yes"/>
    <x v="2"/>
    <s v="Credit Card"/>
    <n v="33"/>
    <n v="2378"/>
    <x v="0"/>
    <x v="0"/>
    <n v="0"/>
    <n v="1"/>
    <x v="2"/>
  </r>
  <r>
    <s v="9831-OJWU"/>
    <s v="No"/>
    <x v="21"/>
    <n v="80"/>
    <n v="232.2"/>
    <n v="0"/>
    <n v="0"/>
    <s v="No"/>
    <x v="0"/>
    <n v="0"/>
    <n v="0"/>
    <n v="10"/>
    <x v="1"/>
    <n v="81"/>
    <x v="10"/>
    <s v="357-4767"/>
    <s v="Male"/>
    <x v="24"/>
    <s v="No"/>
    <s v="No"/>
    <s v="Yes"/>
    <x v="0"/>
    <n v="2"/>
    <s v="No"/>
    <x v="0"/>
    <s v="Direct Debit"/>
    <n v="18"/>
    <n v="834"/>
    <x v="0"/>
    <x v="0"/>
    <n v="0"/>
    <n v="1"/>
    <x v="1"/>
  </r>
  <r>
    <s v="1856-APFD"/>
    <s v="No"/>
    <x v="19"/>
    <n v="87"/>
    <n v="243.3"/>
    <n v="244"/>
    <n v="420.9"/>
    <s v="Yes"/>
    <x v="1"/>
    <n v="0"/>
    <n v="0"/>
    <n v="3"/>
    <x v="0"/>
    <n v="0"/>
    <x v="42"/>
    <s v="270-5638"/>
    <s v="Female"/>
    <x v="63"/>
    <s v="No"/>
    <s v="Yes"/>
    <s v="Yes"/>
    <x v="2"/>
    <n v="4"/>
    <s v="Yes"/>
    <x v="1"/>
    <s v="Direct Debit"/>
    <n v="32"/>
    <n v="1969"/>
    <x v="0"/>
    <x v="0"/>
    <n v="0"/>
    <n v="1"/>
    <x v="0"/>
  </r>
  <r>
    <s v="9360-JTTY"/>
    <s v="No"/>
    <x v="22"/>
    <n v="234"/>
    <n v="842.1"/>
    <n v="0"/>
    <n v="0"/>
    <s v="No"/>
    <x v="0"/>
    <n v="0"/>
    <n v="0"/>
    <n v="0"/>
    <x v="1"/>
    <n v="0"/>
    <x v="5"/>
    <s v="323-8294"/>
    <s v="Male"/>
    <x v="32"/>
    <s v="No"/>
    <s v="No"/>
    <s v="Yes"/>
    <x v="0"/>
    <n v="4"/>
    <s v="No"/>
    <x v="1"/>
    <s v="Credit Card"/>
    <n v="10"/>
    <n v="531"/>
    <x v="0"/>
    <x v="0"/>
    <n v="0"/>
    <n v="1"/>
    <x v="0"/>
  </r>
  <r>
    <s v="7200-VGEU"/>
    <s v="No"/>
    <x v="10"/>
    <n v="154"/>
    <n v="343.6"/>
    <n v="0"/>
    <n v="0"/>
    <s v="No"/>
    <x v="0"/>
    <n v="0"/>
    <n v="0"/>
    <n v="11"/>
    <x v="0"/>
    <n v="0"/>
    <x v="38"/>
    <s v="264-7762"/>
    <s v="Male"/>
    <x v="7"/>
    <s v="No"/>
    <s v="No"/>
    <s v="Yes"/>
    <x v="0"/>
    <n v="5"/>
    <s v="No"/>
    <x v="2"/>
    <s v="Direct Debit"/>
    <n v="36"/>
    <n v="2479"/>
    <x v="0"/>
    <x v="0"/>
    <n v="0"/>
    <n v="1"/>
    <x v="2"/>
  </r>
  <r>
    <s v="8553-SCAQ"/>
    <s v="No"/>
    <x v="47"/>
    <n v="436"/>
    <n v="875.5"/>
    <n v="0"/>
    <n v="0"/>
    <s v="No"/>
    <x v="0"/>
    <n v="0"/>
    <n v="0"/>
    <n v="0"/>
    <x v="1"/>
    <n v="0"/>
    <x v="3"/>
    <s v="378-9889"/>
    <s v="Male"/>
    <x v="40"/>
    <s v="No"/>
    <s v="No"/>
    <s v="Yes"/>
    <x v="0"/>
    <n v="5"/>
    <s v="No"/>
    <x v="1"/>
    <s v="Credit Card"/>
    <n v="8"/>
    <n v="434"/>
    <x v="0"/>
    <x v="0"/>
    <n v="0"/>
    <n v="1"/>
    <x v="0"/>
  </r>
  <r>
    <s v="1041-CRTP"/>
    <s v="No"/>
    <x v="47"/>
    <n v="167"/>
    <n v="382.3"/>
    <n v="0"/>
    <n v="0"/>
    <s v="No"/>
    <x v="0"/>
    <n v="0"/>
    <n v="0"/>
    <n v="6"/>
    <x v="1"/>
    <n v="37"/>
    <x v="8"/>
    <s v="333-2649"/>
    <s v="Male"/>
    <x v="9"/>
    <s v="No"/>
    <s v="No"/>
    <s v="Yes"/>
    <x v="0"/>
    <n v="3"/>
    <s v="Yes"/>
    <x v="1"/>
    <s v="Credit Card"/>
    <n v="17"/>
    <n v="945"/>
    <x v="0"/>
    <x v="0"/>
    <n v="0"/>
    <n v="1"/>
    <x v="1"/>
  </r>
  <r>
    <s v="2706-OCLE"/>
    <s v="No"/>
    <x v="42"/>
    <n v="117"/>
    <n v="268.7"/>
    <n v="0"/>
    <n v="0"/>
    <s v="No"/>
    <x v="0"/>
    <n v="0"/>
    <n v="0"/>
    <n v="3"/>
    <x v="0"/>
    <n v="0"/>
    <x v="32"/>
    <s v="399-2064"/>
    <s v="Female"/>
    <x v="8"/>
    <s v="No"/>
    <s v="No"/>
    <s v="Yes"/>
    <x v="0"/>
    <n v="2"/>
    <s v="No"/>
    <x v="0"/>
    <s v="Credit Card"/>
    <n v="29"/>
    <n v="1101"/>
    <x v="0"/>
    <x v="0"/>
    <n v="0"/>
    <n v="1"/>
    <x v="0"/>
  </r>
  <r>
    <s v="3275-JPBM"/>
    <s v="No"/>
    <x v="24"/>
    <n v="153"/>
    <n v="390.3"/>
    <n v="0"/>
    <n v="0"/>
    <s v="No"/>
    <x v="0"/>
    <n v="0"/>
    <n v="0"/>
    <n v="0"/>
    <x v="1"/>
    <n v="0"/>
    <x v="21"/>
    <s v="304-4659"/>
    <s v="Male"/>
    <x v="41"/>
    <s v="No"/>
    <s v="Yes"/>
    <s v="Yes"/>
    <x v="2"/>
    <n v="6"/>
    <s v="No"/>
    <x v="2"/>
    <s v="Credit Card"/>
    <n v="8"/>
    <n v="331"/>
    <x v="0"/>
    <x v="0"/>
    <n v="0"/>
    <n v="1"/>
    <x v="0"/>
  </r>
  <r>
    <s v="4043-UQSV"/>
    <s v="No"/>
    <x v="27"/>
    <n v="358"/>
    <n v="777.2"/>
    <n v="0"/>
    <n v="0"/>
    <s v="No"/>
    <x v="0"/>
    <n v="0"/>
    <n v="0"/>
    <n v="0"/>
    <x v="1"/>
    <n v="0"/>
    <x v="5"/>
    <s v="282-2986"/>
    <s v="Male"/>
    <x v="30"/>
    <s v="No"/>
    <s v="No"/>
    <s v="Yes"/>
    <x v="0"/>
    <n v="2"/>
    <s v="No"/>
    <x v="2"/>
    <s v="Credit Card"/>
    <n v="7"/>
    <n v="425"/>
    <x v="0"/>
    <x v="0"/>
    <n v="0"/>
    <n v="1"/>
    <x v="0"/>
  </r>
  <r>
    <s v="0796-BSVM"/>
    <s v="No"/>
    <x v="40"/>
    <n v="146"/>
    <n v="542.1"/>
    <n v="0"/>
    <n v="0"/>
    <s v="No"/>
    <x v="0"/>
    <n v="0"/>
    <n v="0"/>
    <n v="25"/>
    <x v="0"/>
    <n v="0"/>
    <x v="18"/>
    <s v="366-1688"/>
    <s v="Male"/>
    <x v="38"/>
    <s v="No"/>
    <s v="No"/>
    <s v="Yes"/>
    <x v="0"/>
    <n v="6"/>
    <s v="Yes"/>
    <x v="2"/>
    <s v="Direct Debit"/>
    <n v="35"/>
    <n v="2379"/>
    <x v="0"/>
    <x v="0"/>
    <n v="0"/>
    <n v="1"/>
    <x v="2"/>
  </r>
  <r>
    <s v="7548-BKAR"/>
    <s v="No"/>
    <x v="40"/>
    <n v="255"/>
    <n v="751.1"/>
    <n v="0"/>
    <n v="0"/>
    <s v="No"/>
    <x v="0"/>
    <n v="0"/>
    <n v="0"/>
    <n v="5"/>
    <x v="0"/>
    <n v="0"/>
    <x v="2"/>
    <s v="338-3069"/>
    <s v="Male"/>
    <x v="37"/>
    <s v="No"/>
    <s v="No"/>
    <s v="Yes"/>
    <x v="0"/>
    <n v="6"/>
    <s v="No"/>
    <x v="2"/>
    <s v="Credit Card"/>
    <n v="33"/>
    <n v="2264"/>
    <x v="0"/>
    <x v="0"/>
    <n v="0"/>
    <n v="1"/>
    <x v="1"/>
  </r>
  <r>
    <s v="3270-OVYD"/>
    <s v="No"/>
    <x v="3"/>
    <n v="53"/>
    <n v="150.19999999999999"/>
    <n v="0"/>
    <n v="0"/>
    <s v="No"/>
    <x v="0"/>
    <n v="0"/>
    <n v="0"/>
    <n v="5"/>
    <x v="0"/>
    <n v="0"/>
    <x v="25"/>
    <s v="288-3294"/>
    <s v="Female"/>
    <x v="52"/>
    <s v="No"/>
    <s v="No"/>
    <s v="Yes"/>
    <x v="0"/>
    <n v="2"/>
    <s v="Yes"/>
    <x v="1"/>
    <s v="Credit Card"/>
    <n v="23"/>
    <n v="228"/>
    <x v="0"/>
    <x v="0"/>
    <n v="0"/>
    <n v="1"/>
    <x v="1"/>
  </r>
  <r>
    <s v="0813-NLDB"/>
    <s v="No"/>
    <x v="59"/>
    <n v="31"/>
    <n v="115.1"/>
    <n v="0"/>
    <n v="0"/>
    <s v="No"/>
    <x v="0"/>
    <n v="0"/>
    <n v="0"/>
    <n v="15"/>
    <x v="0"/>
    <n v="0"/>
    <x v="48"/>
    <s v="391-5358"/>
    <s v="Female"/>
    <x v="10"/>
    <s v="No"/>
    <s v="No"/>
    <s v="Yes"/>
    <x v="0"/>
    <n v="4"/>
    <s v="Yes"/>
    <x v="2"/>
    <s v="Credit Card"/>
    <n v="25"/>
    <n v="587"/>
    <x v="0"/>
    <x v="0"/>
    <n v="0"/>
    <n v="1"/>
    <x v="2"/>
  </r>
  <r>
    <s v="0714-OKSR"/>
    <s v="No"/>
    <x v="11"/>
    <n v="45"/>
    <n v="106.2"/>
    <n v="0"/>
    <n v="0"/>
    <s v="No"/>
    <x v="0"/>
    <n v="0"/>
    <n v="0"/>
    <n v="28"/>
    <x v="0"/>
    <n v="0"/>
    <x v="26"/>
    <s v="382-8323"/>
    <s v="Male"/>
    <x v="2"/>
    <s v="No"/>
    <s v="No"/>
    <s v="Yes"/>
    <x v="0"/>
    <n v="2"/>
    <s v="Yes"/>
    <x v="0"/>
    <s v="Direct Debit"/>
    <n v="35"/>
    <n v="740"/>
    <x v="0"/>
    <x v="0"/>
    <n v="0"/>
    <n v="1"/>
    <x v="2"/>
  </r>
  <r>
    <s v="0150-RPLS"/>
    <s v="No"/>
    <x v="36"/>
    <n v="109"/>
    <n v="253.3"/>
    <n v="0"/>
    <n v="0"/>
    <s v="No"/>
    <x v="0"/>
    <n v="0"/>
    <n v="0"/>
    <n v="8"/>
    <x v="0"/>
    <n v="0"/>
    <x v="31"/>
    <s v="324-6385"/>
    <s v="Male"/>
    <x v="16"/>
    <s v="No"/>
    <s v="No"/>
    <s v="Yes"/>
    <x v="0"/>
    <n v="6"/>
    <s v="Yes"/>
    <x v="1"/>
    <s v="Direct Debit"/>
    <n v="28"/>
    <n v="1170"/>
    <x v="0"/>
    <x v="0"/>
    <n v="0"/>
    <n v="1"/>
    <x v="1"/>
  </r>
  <r>
    <s v="0514-PBSW"/>
    <s v="No"/>
    <x v="69"/>
    <n v="152"/>
    <n v="458.8"/>
    <n v="0"/>
    <n v="0"/>
    <s v="No"/>
    <x v="0"/>
    <n v="0"/>
    <n v="0"/>
    <n v="19"/>
    <x v="0"/>
    <n v="0"/>
    <x v="20"/>
    <s v="285-3192"/>
    <s v="Male"/>
    <x v="40"/>
    <s v="No"/>
    <s v="No"/>
    <s v="Yes"/>
    <x v="0"/>
    <n v="4"/>
    <s v="No"/>
    <x v="1"/>
    <s v="Direct Debit"/>
    <n v="41"/>
    <n v="1440"/>
    <x v="0"/>
    <x v="0"/>
    <n v="0"/>
    <n v="1"/>
    <x v="2"/>
  </r>
  <r>
    <s v="3083-CUIV"/>
    <s v="No"/>
    <x v="58"/>
    <n v="113"/>
    <n v="327.39999999999998"/>
    <n v="0"/>
    <n v="0"/>
    <s v="No"/>
    <x v="0"/>
    <n v="0"/>
    <n v="0"/>
    <n v="0"/>
    <x v="1"/>
    <n v="0"/>
    <x v="9"/>
    <s v="318-8434"/>
    <s v="Female"/>
    <x v="24"/>
    <s v="No"/>
    <s v="No"/>
    <s v="Yes"/>
    <x v="0"/>
    <n v="3"/>
    <s v="No"/>
    <x v="1"/>
    <s v="Credit Card"/>
    <n v="7"/>
    <n v="184"/>
    <x v="0"/>
    <x v="0"/>
    <n v="0"/>
    <n v="1"/>
    <x v="0"/>
  </r>
  <r>
    <s v="1362-BYHT"/>
    <s v="No"/>
    <x v="52"/>
    <n v="36"/>
    <n v="129.19999999999999"/>
    <n v="0"/>
    <n v="0"/>
    <s v="No"/>
    <x v="0"/>
    <n v="0"/>
    <n v="0"/>
    <n v="0"/>
    <x v="1"/>
    <n v="0"/>
    <x v="32"/>
    <s v="325-6753"/>
    <s v="Male"/>
    <x v="43"/>
    <s v="No"/>
    <s v="Yes"/>
    <s v="Yes"/>
    <x v="2"/>
    <n v="5"/>
    <s v="No"/>
    <x v="0"/>
    <s v="Direct Debit"/>
    <n v="10"/>
    <n v="226"/>
    <x v="0"/>
    <x v="0"/>
    <n v="0"/>
    <n v="1"/>
    <x v="0"/>
  </r>
  <r>
    <s v="1586-IANW"/>
    <s v="No"/>
    <x v="27"/>
    <n v="263"/>
    <n v="776.1"/>
    <n v="0"/>
    <n v="0"/>
    <s v="No"/>
    <x v="0"/>
    <n v="0"/>
    <n v="0"/>
    <n v="0"/>
    <x v="1"/>
    <n v="0"/>
    <x v="28"/>
    <s v="347-6746"/>
    <s v="Male"/>
    <x v="19"/>
    <s v="Yes"/>
    <s v="No"/>
    <s v="Yes"/>
    <x v="1"/>
    <n v="3"/>
    <s v="No"/>
    <x v="2"/>
    <s v="Direct Debit"/>
    <n v="10"/>
    <n v="659"/>
    <x v="0"/>
    <x v="0"/>
    <n v="0"/>
    <n v="1"/>
    <x v="0"/>
  </r>
  <r>
    <s v="7823-TLKH"/>
    <s v="No"/>
    <x v="45"/>
    <n v="208"/>
    <n v="523.6"/>
    <n v="0"/>
    <n v="0"/>
    <s v="No"/>
    <x v="0"/>
    <n v="0"/>
    <n v="0"/>
    <n v="17"/>
    <x v="0"/>
    <n v="0"/>
    <x v="41"/>
    <s v="343-7437"/>
    <s v="Female"/>
    <x v="59"/>
    <s v="Yes"/>
    <s v="No"/>
    <s v="Yes"/>
    <x v="1"/>
    <n v="3"/>
    <s v="Yes"/>
    <x v="1"/>
    <s v="Direct Debit"/>
    <n v="51"/>
    <n v="2687"/>
    <x v="0"/>
    <x v="0"/>
    <n v="0"/>
    <n v="1"/>
    <x v="2"/>
  </r>
  <r>
    <s v="2824-YVCJ"/>
    <s v="No"/>
    <x v="21"/>
    <n v="210"/>
    <n v="502.1"/>
    <n v="0"/>
    <n v="0"/>
    <s v="No"/>
    <x v="0"/>
    <n v="0"/>
    <n v="0"/>
    <n v="7"/>
    <x v="0"/>
    <n v="0"/>
    <x v="48"/>
    <s v="301-3800"/>
    <s v="Male"/>
    <x v="4"/>
    <s v="Yes"/>
    <s v="No"/>
    <s v="Yes"/>
    <x v="1"/>
    <n v="5"/>
    <s v="No"/>
    <x v="2"/>
    <s v="Credit Card"/>
    <n v="24"/>
    <n v="1097"/>
    <x v="0"/>
    <x v="0"/>
    <n v="0"/>
    <n v="1"/>
    <x v="1"/>
  </r>
  <r>
    <s v="1860-IUJX"/>
    <s v="No"/>
    <x v="26"/>
    <n v="117"/>
    <n v="317.2"/>
    <n v="0"/>
    <n v="0"/>
    <s v="No"/>
    <x v="0"/>
    <n v="0"/>
    <n v="0"/>
    <n v="5"/>
    <x v="0"/>
    <n v="0"/>
    <x v="41"/>
    <s v="348-6181"/>
    <s v="Female"/>
    <x v="40"/>
    <s v="No"/>
    <s v="No"/>
    <s v="Yes"/>
    <x v="0"/>
    <n v="5"/>
    <s v="No"/>
    <x v="2"/>
    <s v="Direct Debit"/>
    <n v="36"/>
    <n v="2264"/>
    <x v="0"/>
    <x v="0"/>
    <n v="0"/>
    <n v="1"/>
    <x v="1"/>
  </r>
  <r>
    <s v="5835-TPQD"/>
    <s v="No"/>
    <x v="40"/>
    <n v="441"/>
    <n v="1089.2"/>
    <n v="0"/>
    <n v="0"/>
    <s v="No"/>
    <x v="0"/>
    <n v="0"/>
    <n v="0"/>
    <n v="0"/>
    <x v="1"/>
    <n v="0"/>
    <x v="33"/>
    <s v="274-10444"/>
    <s v="Male"/>
    <x v="41"/>
    <s v="No"/>
    <s v="Yes"/>
    <s v="Yes"/>
    <x v="2"/>
    <n v="4"/>
    <s v="No"/>
    <x v="2"/>
    <s v="Credit Card"/>
    <n v="9"/>
    <n v="609"/>
    <x v="0"/>
    <x v="0"/>
    <n v="0"/>
    <n v="1"/>
    <x v="0"/>
  </r>
  <r>
    <s v="7062-WFBY"/>
    <s v="No"/>
    <x v="71"/>
    <n v="77"/>
    <n v="162.4"/>
    <n v="0"/>
    <n v="0"/>
    <s v="No"/>
    <x v="0"/>
    <n v="0"/>
    <n v="0"/>
    <n v="7"/>
    <x v="0"/>
    <n v="0"/>
    <x v="1"/>
    <s v="289-2928"/>
    <s v="Male"/>
    <x v="44"/>
    <s v="No"/>
    <s v="No"/>
    <s v="Yes"/>
    <x v="0"/>
    <n v="4"/>
    <s v="No"/>
    <x v="0"/>
    <s v="Credit Card"/>
    <n v="35"/>
    <n v="1424"/>
    <x v="0"/>
    <x v="0"/>
    <n v="0"/>
    <n v="1"/>
    <x v="1"/>
  </r>
  <r>
    <s v="8039-DQMC"/>
    <s v="No"/>
    <x v="31"/>
    <n v="73"/>
    <n v="190.2"/>
    <n v="0"/>
    <n v="0"/>
    <s v="No"/>
    <x v="0"/>
    <n v="0"/>
    <n v="0"/>
    <n v="15"/>
    <x v="0"/>
    <n v="0"/>
    <x v="23"/>
    <s v="269-7531"/>
    <s v="Male"/>
    <x v="28"/>
    <s v="No"/>
    <s v="No"/>
    <s v="Yes"/>
    <x v="0"/>
    <n v="2"/>
    <s v="Yes"/>
    <x v="2"/>
    <s v="Credit Card"/>
    <n v="30"/>
    <n v="946"/>
    <x v="0"/>
    <x v="0"/>
    <n v="0"/>
    <n v="1"/>
    <x v="2"/>
  </r>
  <r>
    <s v="5986-TPTS"/>
    <s v="No"/>
    <x v="30"/>
    <n v="4"/>
    <n v="11.2"/>
    <n v="0"/>
    <n v="0"/>
    <s v="No"/>
    <x v="0"/>
    <n v="0"/>
    <n v="0"/>
    <n v="0"/>
    <x v="1"/>
    <n v="0"/>
    <x v="34"/>
    <s v="369-9019"/>
    <s v="Female"/>
    <x v="31"/>
    <s v="No"/>
    <s v="No"/>
    <s v="Yes"/>
    <x v="0"/>
    <n v="6"/>
    <s v="No"/>
    <x v="1"/>
    <s v="Credit Card"/>
    <n v="7"/>
    <n v="19"/>
    <x v="0"/>
    <x v="0"/>
    <n v="0"/>
    <n v="1"/>
    <x v="0"/>
  </r>
  <r>
    <s v="2193-ABXL"/>
    <s v="No"/>
    <x v="47"/>
    <n v="213"/>
    <n v="382"/>
    <n v="0"/>
    <n v="0"/>
    <s v="No"/>
    <x v="0"/>
    <n v="0"/>
    <n v="0"/>
    <n v="37"/>
    <x v="0"/>
    <n v="0"/>
    <x v="46"/>
    <s v="271-7170"/>
    <s v="Female"/>
    <x v="22"/>
    <s v="Yes"/>
    <s v="No"/>
    <s v="Yes"/>
    <x v="1"/>
    <n v="6"/>
    <s v="No"/>
    <x v="2"/>
    <s v="Direct Debit"/>
    <n v="23"/>
    <n v="1254"/>
    <x v="0"/>
    <x v="0"/>
    <n v="0"/>
    <n v="1"/>
    <x v="2"/>
  </r>
  <r>
    <s v="4801-XCMX"/>
    <s v="No"/>
    <x v="48"/>
    <n v="6"/>
    <n v="19.3"/>
    <n v="0"/>
    <n v="0"/>
    <s v="No"/>
    <x v="0"/>
    <n v="0"/>
    <n v="0"/>
    <n v="11"/>
    <x v="0"/>
    <n v="0"/>
    <x v="6"/>
    <s v="337-10086"/>
    <s v="Male"/>
    <x v="38"/>
    <s v="No"/>
    <s v="No"/>
    <s v="Yes"/>
    <x v="0"/>
    <n v="2"/>
    <s v="No"/>
    <x v="0"/>
    <s v="Direct Debit"/>
    <n v="15"/>
    <n v="71"/>
    <x v="0"/>
    <x v="0"/>
    <n v="0"/>
    <n v="1"/>
    <x v="2"/>
  </r>
  <r>
    <s v="3943-NTOS"/>
    <s v="No"/>
    <x v="40"/>
    <n v="363"/>
    <n v="819.3"/>
    <n v="0"/>
    <n v="0"/>
    <s v="No"/>
    <x v="0"/>
    <n v="0"/>
    <n v="0"/>
    <n v="0"/>
    <x v="1"/>
    <n v="0"/>
    <x v="49"/>
    <s v="301-4018"/>
    <s v="Male"/>
    <x v="23"/>
    <s v="Yes"/>
    <s v="No"/>
    <s v="Yes"/>
    <x v="1"/>
    <n v="2"/>
    <s v="No"/>
    <x v="1"/>
    <s v="Credit Card"/>
    <n v="7"/>
    <n v="502"/>
    <x v="0"/>
    <x v="0"/>
    <n v="0"/>
    <n v="1"/>
    <x v="0"/>
  </r>
  <r>
    <s v="2491-OLNY"/>
    <s v="No"/>
    <x v="27"/>
    <n v="339"/>
    <n v="909"/>
    <n v="0"/>
    <n v="0"/>
    <s v="No"/>
    <x v="0"/>
    <n v="0"/>
    <n v="0"/>
    <n v="7"/>
    <x v="0"/>
    <n v="0"/>
    <x v="3"/>
    <s v="250-6897"/>
    <s v="Male"/>
    <x v="17"/>
    <s v="Yes"/>
    <s v="No"/>
    <s v="Yes"/>
    <x v="1"/>
    <n v="2"/>
    <s v="Yes"/>
    <x v="0"/>
    <s v="Direct Debit"/>
    <n v="26"/>
    <n v="1720"/>
    <x v="0"/>
    <x v="0"/>
    <n v="0"/>
    <n v="1"/>
    <x v="1"/>
  </r>
  <r>
    <s v="8042-BZBY"/>
    <s v="No"/>
    <x v="50"/>
    <n v="66"/>
    <n v="203.2"/>
    <n v="0"/>
    <n v="0"/>
    <s v="No"/>
    <x v="0"/>
    <n v="0"/>
    <n v="0"/>
    <n v="4"/>
    <x v="0"/>
    <n v="0"/>
    <x v="35"/>
    <s v="337-3125"/>
    <s v="Male"/>
    <x v="26"/>
    <s v="No"/>
    <s v="No"/>
    <s v="Yes"/>
    <x v="0"/>
    <n v="2"/>
    <s v="No"/>
    <x v="1"/>
    <s v="Direct Debit"/>
    <n v="19"/>
    <n v="259"/>
    <x v="0"/>
    <x v="0"/>
    <n v="0"/>
    <n v="1"/>
    <x v="0"/>
  </r>
  <r>
    <s v="6366-ZWTM"/>
    <s v="No"/>
    <x v="59"/>
    <n v="52"/>
    <n v="116.3"/>
    <n v="0"/>
    <n v="0"/>
    <s v="No"/>
    <x v="0"/>
    <n v="0"/>
    <n v="0"/>
    <n v="9"/>
    <x v="0"/>
    <n v="0"/>
    <x v="47"/>
    <s v="314-6306"/>
    <s v="Male"/>
    <x v="34"/>
    <s v="No"/>
    <s v="Yes"/>
    <s v="Yes"/>
    <x v="2"/>
    <n v="2"/>
    <s v="No"/>
    <x v="2"/>
    <s v="Direct Debit"/>
    <n v="26"/>
    <n v="606"/>
    <x v="0"/>
    <x v="0"/>
    <n v="0"/>
    <n v="1"/>
    <x v="1"/>
  </r>
  <r>
    <s v="4795-WECG"/>
    <s v="Yes"/>
    <x v="50"/>
    <n v="115"/>
    <n v="168.3"/>
    <n v="0"/>
    <n v="0"/>
    <s v="No"/>
    <x v="0"/>
    <n v="0"/>
    <n v="0"/>
    <n v="0"/>
    <x v="1"/>
    <n v="0"/>
    <x v="27"/>
    <s v="336-7405"/>
    <s v="Male"/>
    <x v="54"/>
    <s v="No"/>
    <s v="No"/>
    <s v="Yes"/>
    <x v="0"/>
    <n v="2"/>
    <s v="No"/>
    <x v="1"/>
    <s v="Direct Debit"/>
    <n v="10"/>
    <n v="141"/>
    <x v="0"/>
    <x v="0"/>
    <n v="1"/>
    <n v="1"/>
    <x v="0"/>
  </r>
  <r>
    <s v="3426-RZDD"/>
    <s v="No"/>
    <x v="0"/>
    <n v="5"/>
    <n v="14"/>
    <n v="0"/>
    <n v="0"/>
    <s v="No"/>
    <x v="0"/>
    <n v="0"/>
    <n v="0"/>
    <n v="0"/>
    <x v="1"/>
    <n v="0"/>
    <x v="4"/>
    <s v="291-10098"/>
    <s v="Male"/>
    <x v="12"/>
    <s v="Yes"/>
    <s v="No"/>
    <s v="Yes"/>
    <x v="1"/>
    <n v="5"/>
    <s v="No"/>
    <x v="0"/>
    <s v="Direct Debit"/>
    <n v="6"/>
    <n v="6"/>
    <x v="0"/>
    <x v="0"/>
    <n v="0"/>
    <n v="1"/>
    <x v="0"/>
  </r>
  <r>
    <s v="0091-LYXW"/>
    <s v="No"/>
    <x v="56"/>
    <n v="128"/>
    <n v="389.1"/>
    <n v="0"/>
    <n v="0"/>
    <s v="No"/>
    <x v="0"/>
    <n v="0"/>
    <n v="0"/>
    <n v="0"/>
    <x v="1"/>
    <n v="0"/>
    <x v="47"/>
    <s v="381-8563"/>
    <s v="Female"/>
    <x v="49"/>
    <s v="No"/>
    <s v="No"/>
    <s v="Yes"/>
    <x v="0"/>
    <n v="5"/>
    <s v="No"/>
    <x v="1"/>
    <s v="Credit Card"/>
    <n v="5"/>
    <n v="140"/>
    <x v="0"/>
    <x v="0"/>
    <n v="0"/>
    <n v="1"/>
    <x v="0"/>
  </r>
  <r>
    <s v="8447-TLKI"/>
    <s v="No"/>
    <x v="14"/>
    <n v="306"/>
    <n v="778.7"/>
    <n v="0"/>
    <n v="0"/>
    <s v="No"/>
    <x v="0"/>
    <n v="0"/>
    <n v="0"/>
    <n v="0"/>
    <x v="1"/>
    <n v="0"/>
    <x v="36"/>
    <s v="372-9808"/>
    <s v="Male"/>
    <x v="47"/>
    <s v="No"/>
    <s v="Yes"/>
    <s v="Yes"/>
    <x v="2"/>
    <n v="2"/>
    <s v="No"/>
    <x v="2"/>
    <s v="Direct Debit"/>
    <n v="9"/>
    <n v="625"/>
    <x v="0"/>
    <x v="0"/>
    <n v="0"/>
    <n v="1"/>
    <x v="0"/>
  </r>
  <r>
    <s v="7234-DZRX"/>
    <s v="No"/>
    <x v="3"/>
    <n v="30"/>
    <n v="80"/>
    <n v="0"/>
    <n v="0"/>
    <s v="No"/>
    <x v="0"/>
    <n v="0"/>
    <n v="0"/>
    <n v="0"/>
    <x v="1"/>
    <n v="0"/>
    <x v="34"/>
    <s v="332-5631"/>
    <s v="Female"/>
    <x v="23"/>
    <s v="Yes"/>
    <s v="No"/>
    <s v="Yes"/>
    <x v="1"/>
    <n v="3"/>
    <s v="No"/>
    <x v="2"/>
    <s v="Credit Card"/>
    <n v="7"/>
    <n v="70"/>
    <x v="0"/>
    <x v="0"/>
    <n v="0"/>
    <n v="1"/>
    <x v="0"/>
  </r>
  <r>
    <s v="8449-JFNL"/>
    <s v="No"/>
    <x v="0"/>
    <n v="3"/>
    <n v="6"/>
    <n v="0"/>
    <n v="0"/>
    <s v="No"/>
    <x v="0"/>
    <n v="0"/>
    <n v="0"/>
    <n v="0"/>
    <x v="1"/>
    <n v="0"/>
    <x v="43"/>
    <s v="262-9004"/>
    <s v="Male"/>
    <x v="4"/>
    <s v="Yes"/>
    <s v="No"/>
    <s v="Yes"/>
    <x v="1"/>
    <n v="3"/>
    <s v="No"/>
    <x v="0"/>
    <s v="Credit Card"/>
    <n v="10"/>
    <n v="10"/>
    <x v="0"/>
    <x v="0"/>
    <n v="0"/>
    <n v="1"/>
    <x v="0"/>
  </r>
  <r>
    <s v="5585-OOAV"/>
    <s v="No"/>
    <x v="52"/>
    <n v="199"/>
    <n v="263.39999999999998"/>
    <n v="0"/>
    <n v="0"/>
    <s v="No"/>
    <x v="0"/>
    <n v="0"/>
    <n v="0"/>
    <n v="16"/>
    <x v="0"/>
    <n v="0"/>
    <x v="3"/>
    <s v="309-2392"/>
    <s v="Male"/>
    <x v="17"/>
    <s v="Yes"/>
    <s v="No"/>
    <s v="Yes"/>
    <x v="1"/>
    <n v="2"/>
    <s v="No"/>
    <x v="0"/>
    <s v="Credit Card"/>
    <n v="23"/>
    <n v="512"/>
    <x v="0"/>
    <x v="0"/>
    <n v="0"/>
    <n v="1"/>
    <x v="2"/>
  </r>
  <r>
    <s v="8575-VPUE"/>
    <s v="No"/>
    <x v="0"/>
    <n v="7"/>
    <n v="15"/>
    <n v="0"/>
    <n v="0"/>
    <s v="No"/>
    <x v="0"/>
    <n v="0"/>
    <n v="0"/>
    <n v="0"/>
    <x v="1"/>
    <n v="0"/>
    <x v="33"/>
    <s v="245-6371"/>
    <s v="Male"/>
    <x v="38"/>
    <s v="No"/>
    <s v="No"/>
    <s v="Yes"/>
    <x v="0"/>
    <n v="6"/>
    <s v="No"/>
    <x v="0"/>
    <s v="Credit Card"/>
    <n v="10"/>
    <n v="10"/>
    <x v="0"/>
    <x v="0"/>
    <n v="0"/>
    <n v="1"/>
    <x v="0"/>
  </r>
  <r>
    <s v="4774-NCJW"/>
    <s v="No"/>
    <x v="8"/>
    <n v="131"/>
    <n v="352.3"/>
    <n v="0"/>
    <n v="0"/>
    <s v="No"/>
    <x v="0"/>
    <n v="0"/>
    <n v="0"/>
    <n v="15"/>
    <x v="0"/>
    <n v="0"/>
    <x v="6"/>
    <s v="253-5489"/>
    <s v="Male"/>
    <x v="21"/>
    <s v="No"/>
    <s v="No"/>
    <s v="Yes"/>
    <x v="0"/>
    <n v="2"/>
    <s v="Yes"/>
    <x v="2"/>
    <s v="Credit Card"/>
    <n v="33"/>
    <n v="2318"/>
    <x v="0"/>
    <x v="0"/>
    <n v="0"/>
    <n v="1"/>
    <x v="2"/>
  </r>
  <r>
    <s v="5520-NTOX"/>
    <s v="No"/>
    <x v="68"/>
    <n v="11"/>
    <n v="30.2"/>
    <n v="0"/>
    <n v="0"/>
    <s v="No"/>
    <x v="0"/>
    <n v="0"/>
    <n v="0"/>
    <n v="15"/>
    <x v="0"/>
    <n v="0"/>
    <x v="15"/>
    <s v="307-10446"/>
    <s v="Female"/>
    <x v="22"/>
    <s v="Yes"/>
    <s v="No"/>
    <s v="Yes"/>
    <x v="1"/>
    <n v="6"/>
    <s v="No"/>
    <x v="0"/>
    <s v="Direct Debit"/>
    <n v="12"/>
    <n v="72"/>
    <x v="0"/>
    <x v="0"/>
    <n v="0"/>
    <n v="1"/>
    <x v="2"/>
  </r>
  <r>
    <s v="9096-ZWMC"/>
    <s v="No"/>
    <x v="72"/>
    <n v="154"/>
    <n v="270.7"/>
    <n v="0"/>
    <n v="0"/>
    <s v="No"/>
    <x v="0"/>
    <n v="0"/>
    <n v="0"/>
    <n v="8"/>
    <x v="0"/>
    <n v="0"/>
    <x v="48"/>
    <s v="351-7713"/>
    <s v="Female"/>
    <x v="66"/>
    <s v="No"/>
    <s v="Yes"/>
    <s v="Yes"/>
    <x v="2"/>
    <n v="4"/>
    <s v="No"/>
    <x v="2"/>
    <s v="Direct Debit"/>
    <n v="53"/>
    <n v="2405"/>
    <x v="0"/>
    <x v="0"/>
    <n v="0"/>
    <n v="1"/>
    <x v="1"/>
  </r>
  <r>
    <s v="4904-YMSG"/>
    <s v="No"/>
    <x v="1"/>
    <n v="129"/>
    <n v="262"/>
    <n v="0"/>
    <n v="0"/>
    <s v="No"/>
    <x v="0"/>
    <n v="0"/>
    <n v="0"/>
    <n v="13"/>
    <x v="0"/>
    <n v="0"/>
    <x v="28"/>
    <s v="297-8671"/>
    <s v="Female"/>
    <x v="58"/>
    <s v="No"/>
    <s v="No"/>
    <s v="Yes"/>
    <x v="0"/>
    <n v="2"/>
    <s v="Yes"/>
    <x v="0"/>
    <s v="Direct Debit"/>
    <n v="20"/>
    <n v="639"/>
    <x v="0"/>
    <x v="0"/>
    <n v="0"/>
    <n v="1"/>
    <x v="2"/>
  </r>
  <r>
    <s v="7249-GXRC"/>
    <s v="No"/>
    <x v="37"/>
    <n v="52"/>
    <n v="131.69999999999999"/>
    <n v="0"/>
    <n v="0"/>
    <s v="No"/>
    <x v="0"/>
    <n v="0"/>
    <n v="0"/>
    <n v="0"/>
    <x v="1"/>
    <n v="0"/>
    <x v="38"/>
    <s v="307-9447"/>
    <s v="Male"/>
    <x v="9"/>
    <s v="No"/>
    <s v="No"/>
    <s v="Yes"/>
    <x v="0"/>
    <n v="5"/>
    <s v="No"/>
    <x v="0"/>
    <s v="Credit Card"/>
    <n v="9"/>
    <n v="75"/>
    <x v="0"/>
    <x v="0"/>
    <n v="0"/>
    <n v="1"/>
    <x v="0"/>
  </r>
  <r>
    <s v="8836-EOJO"/>
    <s v="No"/>
    <x v="8"/>
    <n v="393"/>
    <n v="1125.5"/>
    <n v="0"/>
    <n v="0"/>
    <s v="No"/>
    <x v="0"/>
    <n v="0"/>
    <n v="0"/>
    <n v="37"/>
    <x v="0"/>
    <n v="0"/>
    <x v="14"/>
    <s v="354-2058"/>
    <s v="Female"/>
    <x v="19"/>
    <s v="Yes"/>
    <s v="No"/>
    <s v="Yes"/>
    <x v="1"/>
    <n v="2"/>
    <s v="Yes"/>
    <x v="2"/>
    <s v="Direct Debit"/>
    <n v="30"/>
    <n v="2085"/>
    <x v="0"/>
    <x v="0"/>
    <n v="0"/>
    <n v="1"/>
    <x v="2"/>
  </r>
  <r>
    <s v="0257-XTUX"/>
    <s v="No"/>
    <x v="52"/>
    <n v="114"/>
    <n v="261.5"/>
    <n v="0"/>
    <n v="0"/>
    <s v="No"/>
    <x v="0"/>
    <n v="0"/>
    <n v="0"/>
    <n v="0"/>
    <x v="1"/>
    <n v="0"/>
    <x v="46"/>
    <s v="365-8192"/>
    <s v="Female"/>
    <x v="37"/>
    <s v="No"/>
    <s v="No"/>
    <s v="Yes"/>
    <x v="0"/>
    <n v="2"/>
    <s v="No"/>
    <x v="0"/>
    <s v="Credit Card"/>
    <n v="10"/>
    <n v="208"/>
    <x v="0"/>
    <x v="0"/>
    <n v="0"/>
    <n v="1"/>
    <x v="0"/>
  </r>
  <r>
    <s v="2427-BZYI"/>
    <s v="No"/>
    <x v="74"/>
    <n v="28"/>
    <n v="86.3"/>
    <n v="0"/>
    <n v="0"/>
    <s v="No"/>
    <x v="0"/>
    <n v="0"/>
    <n v="0"/>
    <n v="0"/>
    <x v="1"/>
    <n v="0"/>
    <x v="32"/>
    <s v="367-7369"/>
    <s v="Female"/>
    <x v="16"/>
    <s v="No"/>
    <s v="No"/>
    <s v="Yes"/>
    <x v="0"/>
    <n v="3"/>
    <s v="No"/>
    <x v="0"/>
    <s v="Credit Card"/>
    <n v="11"/>
    <n v="70"/>
    <x v="0"/>
    <x v="0"/>
    <n v="0"/>
    <n v="1"/>
    <x v="0"/>
  </r>
  <r>
    <s v="4804-GUFN"/>
    <s v="No"/>
    <x v="50"/>
    <n v="28"/>
    <n v="68.3"/>
    <n v="0"/>
    <n v="0"/>
    <s v="No"/>
    <x v="0"/>
    <n v="0"/>
    <n v="0"/>
    <n v="25"/>
    <x v="0"/>
    <n v="0"/>
    <x v="29"/>
    <s v="331-4742"/>
    <s v="Male"/>
    <x v="49"/>
    <s v="No"/>
    <s v="No"/>
    <s v="Yes"/>
    <x v="0"/>
    <n v="2"/>
    <s v="No"/>
    <x v="0"/>
    <s v="Credit Card"/>
    <n v="29"/>
    <n v="397"/>
    <x v="0"/>
    <x v="0"/>
    <n v="0"/>
    <n v="1"/>
    <x v="2"/>
  </r>
  <r>
    <s v="4068-HFUE"/>
    <s v="No"/>
    <x v="53"/>
    <n v="79"/>
    <n v="190.8"/>
    <n v="0"/>
    <n v="0"/>
    <s v="No"/>
    <x v="0"/>
    <n v="0"/>
    <n v="0"/>
    <n v="17"/>
    <x v="0"/>
    <n v="0"/>
    <x v="26"/>
    <s v="301-8938"/>
    <s v="Female"/>
    <x v="10"/>
    <s v="No"/>
    <s v="No"/>
    <s v="Yes"/>
    <x v="0"/>
    <n v="2"/>
    <s v="No"/>
    <x v="1"/>
    <s v="Credit Card"/>
    <n v="37"/>
    <n v="582"/>
    <x v="0"/>
    <x v="0"/>
    <n v="0"/>
    <n v="1"/>
    <x v="2"/>
  </r>
  <r>
    <s v="3206-IEJD"/>
    <s v="No"/>
    <x v="63"/>
    <n v="162"/>
    <n v="432.4"/>
    <n v="0"/>
    <n v="0"/>
    <s v="No"/>
    <x v="0"/>
    <n v="0"/>
    <n v="0"/>
    <n v="10"/>
    <x v="0"/>
    <n v="0"/>
    <x v="4"/>
    <s v="345-5797"/>
    <s v="Female"/>
    <x v="7"/>
    <s v="No"/>
    <s v="No"/>
    <s v="Yes"/>
    <x v="0"/>
    <n v="2"/>
    <s v="Yes"/>
    <x v="2"/>
    <s v="Direct Debit"/>
    <n v="31"/>
    <n v="2259"/>
    <x v="0"/>
    <x v="0"/>
    <n v="0"/>
    <n v="1"/>
    <x v="1"/>
  </r>
  <r>
    <s v="8392-DMAC"/>
    <s v="No"/>
    <x v="39"/>
    <n v="67"/>
    <n v="182.2"/>
    <n v="0"/>
    <n v="0"/>
    <s v="No"/>
    <x v="0"/>
    <n v="0"/>
    <n v="0"/>
    <n v="6"/>
    <x v="0"/>
    <n v="0"/>
    <x v="37"/>
    <s v="340-5558"/>
    <s v="Female"/>
    <x v="40"/>
    <s v="No"/>
    <s v="No"/>
    <s v="Yes"/>
    <x v="0"/>
    <n v="5"/>
    <s v="No"/>
    <x v="0"/>
    <s v="Direct Debit"/>
    <n v="29"/>
    <n v="887"/>
    <x v="0"/>
    <x v="0"/>
    <n v="0"/>
    <n v="1"/>
    <x v="1"/>
  </r>
  <r>
    <s v="7956-LLXA"/>
    <s v="No"/>
    <x v="11"/>
    <n v="57"/>
    <n v="171.3"/>
    <n v="0"/>
    <n v="0"/>
    <s v="No"/>
    <x v="0"/>
    <n v="0"/>
    <n v="0"/>
    <n v="10"/>
    <x v="0"/>
    <n v="0"/>
    <x v="0"/>
    <s v="321-5329"/>
    <s v="Female"/>
    <x v="49"/>
    <s v="No"/>
    <s v="No"/>
    <s v="Yes"/>
    <x v="0"/>
    <n v="4"/>
    <s v="Yes"/>
    <x v="0"/>
    <s v="Direct Debit"/>
    <n v="26"/>
    <n v="549"/>
    <x v="0"/>
    <x v="0"/>
    <n v="0"/>
    <n v="1"/>
    <x v="1"/>
  </r>
  <r>
    <s v="5612-JAHO"/>
    <s v="No"/>
    <x v="65"/>
    <n v="225"/>
    <n v="538.9"/>
    <n v="0"/>
    <n v="0"/>
    <s v="No"/>
    <x v="0"/>
    <n v="0"/>
    <n v="0"/>
    <n v="0"/>
    <x v="1"/>
    <n v="0"/>
    <x v="32"/>
    <s v="339-9654"/>
    <s v="Male"/>
    <x v="48"/>
    <s v="No"/>
    <s v="No"/>
    <s v="Yes"/>
    <x v="0"/>
    <n v="2"/>
    <s v="No"/>
    <x v="2"/>
    <s v="Credit Card"/>
    <n v="9"/>
    <n v="461"/>
    <x v="0"/>
    <x v="0"/>
    <n v="0"/>
    <n v="1"/>
    <x v="0"/>
  </r>
  <r>
    <s v="8462-GGSB"/>
    <s v="No"/>
    <x v="51"/>
    <n v="42"/>
    <n v="96.1"/>
    <n v="0"/>
    <n v="0"/>
    <s v="No"/>
    <x v="0"/>
    <n v="0"/>
    <n v="0"/>
    <n v="0"/>
    <x v="1"/>
    <n v="0"/>
    <x v="46"/>
    <s v="354-9509"/>
    <s v="Male"/>
    <x v="10"/>
    <s v="No"/>
    <s v="No"/>
    <s v="Yes"/>
    <x v="0"/>
    <n v="2"/>
    <s v="No"/>
    <x v="2"/>
    <s v="Credit Card"/>
    <n v="6"/>
    <n v="150"/>
    <x v="0"/>
    <x v="0"/>
    <n v="0"/>
    <n v="1"/>
    <x v="0"/>
  </r>
  <r>
    <s v="8481-DYCT"/>
    <s v="No"/>
    <x v="11"/>
    <n v="41"/>
    <n v="104.9"/>
    <n v="0"/>
    <n v="0"/>
    <s v="No"/>
    <x v="0"/>
    <n v="0"/>
    <n v="0"/>
    <n v="5"/>
    <x v="0"/>
    <n v="0"/>
    <x v="6"/>
    <s v="397-7720"/>
    <s v="Male"/>
    <x v="40"/>
    <s v="No"/>
    <s v="No"/>
    <s v="Yes"/>
    <x v="0"/>
    <n v="3"/>
    <s v="No"/>
    <x v="0"/>
    <s v="Direct Debit"/>
    <n v="20"/>
    <n v="430"/>
    <x v="0"/>
    <x v="0"/>
    <n v="0"/>
    <n v="1"/>
    <x v="1"/>
  </r>
  <r>
    <s v="1919-EJWP"/>
    <s v="No"/>
    <x v="60"/>
    <n v="217"/>
    <n v="468.3"/>
    <n v="0"/>
    <n v="0"/>
    <s v="No"/>
    <x v="0"/>
    <n v="0"/>
    <n v="0"/>
    <n v="10"/>
    <x v="0"/>
    <n v="0"/>
    <x v="13"/>
    <s v="303-4265"/>
    <s v="Male"/>
    <x v="12"/>
    <s v="Yes"/>
    <s v="No"/>
    <s v="Yes"/>
    <x v="1"/>
    <n v="4"/>
    <s v="Yes"/>
    <x v="2"/>
    <s v="Credit Card"/>
    <n v="40"/>
    <n v="2660"/>
    <x v="0"/>
    <x v="0"/>
    <n v="0"/>
    <n v="1"/>
    <x v="1"/>
  </r>
  <r>
    <s v="3612-RBIF"/>
    <s v="No"/>
    <x v="18"/>
    <n v="106"/>
    <n v="273.3"/>
    <n v="0"/>
    <n v="0"/>
    <s v="No"/>
    <x v="0"/>
    <n v="0"/>
    <n v="0"/>
    <n v="4"/>
    <x v="0"/>
    <n v="0"/>
    <x v="14"/>
    <s v="319-6968"/>
    <s v="Male"/>
    <x v="26"/>
    <s v="No"/>
    <s v="No"/>
    <s v="Yes"/>
    <x v="0"/>
    <n v="3"/>
    <s v="No"/>
    <x v="1"/>
    <s v="Direct Debit"/>
    <n v="22"/>
    <n v="425"/>
    <x v="0"/>
    <x v="0"/>
    <n v="0"/>
    <n v="1"/>
    <x v="0"/>
  </r>
  <r>
    <s v="5525-NOMN"/>
    <s v="No"/>
    <x v="30"/>
    <n v="13"/>
    <n v="30.3"/>
    <n v="0"/>
    <n v="0"/>
    <s v="No"/>
    <x v="0"/>
    <n v="0"/>
    <n v="0"/>
    <n v="0"/>
    <x v="1"/>
    <n v="0"/>
    <x v="10"/>
    <s v="379-4967"/>
    <s v="Male"/>
    <x v="9"/>
    <s v="No"/>
    <s v="No"/>
    <s v="Yes"/>
    <x v="0"/>
    <n v="3"/>
    <s v="No"/>
    <x v="1"/>
    <s v="Credit Card"/>
    <n v="7"/>
    <n v="21"/>
    <x v="0"/>
    <x v="0"/>
    <n v="0"/>
    <n v="1"/>
    <x v="0"/>
  </r>
  <r>
    <s v="3546-HPSO"/>
    <s v="No"/>
    <x v="26"/>
    <n v="186"/>
    <n v="315.7"/>
    <n v="0"/>
    <n v="0"/>
    <s v="No"/>
    <x v="0"/>
    <n v="0"/>
    <n v="0"/>
    <n v="6"/>
    <x v="0"/>
    <n v="0"/>
    <x v="32"/>
    <s v="305-10776"/>
    <s v="Female"/>
    <x v="2"/>
    <s v="No"/>
    <s v="No"/>
    <s v="Yes"/>
    <x v="0"/>
    <n v="3"/>
    <s v="No"/>
    <x v="1"/>
    <s v="Direct Debit"/>
    <n v="19"/>
    <n v="1172"/>
    <x v="0"/>
    <x v="0"/>
    <n v="0"/>
    <n v="1"/>
    <x v="1"/>
  </r>
  <r>
    <s v="5832-MUFY"/>
    <s v="No"/>
    <x v="38"/>
    <n v="211"/>
    <n v="409.4"/>
    <n v="0"/>
    <n v="0"/>
    <s v="No"/>
    <x v="0"/>
    <n v="0"/>
    <n v="0"/>
    <n v="0"/>
    <x v="1"/>
    <n v="0"/>
    <x v="0"/>
    <s v="335-8154"/>
    <s v="Male"/>
    <x v="17"/>
    <s v="Yes"/>
    <s v="No"/>
    <s v="Yes"/>
    <x v="1"/>
    <n v="6"/>
    <s v="No"/>
    <x v="2"/>
    <s v="Direct Debit"/>
    <n v="10"/>
    <n v="497"/>
    <x v="0"/>
    <x v="0"/>
    <n v="0"/>
    <n v="1"/>
    <x v="0"/>
  </r>
  <r>
    <s v="3766-JHGI"/>
    <s v="No"/>
    <x v="29"/>
    <n v="81"/>
    <n v="179.7"/>
    <n v="0"/>
    <n v="0"/>
    <s v="No"/>
    <x v="0"/>
    <n v="0"/>
    <n v="0"/>
    <n v="0"/>
    <x v="1"/>
    <n v="0"/>
    <x v="9"/>
    <s v="352-6962"/>
    <s v="Female"/>
    <x v="11"/>
    <s v="No"/>
    <s v="No"/>
    <s v="Yes"/>
    <x v="0"/>
    <n v="6"/>
    <s v="No"/>
    <x v="2"/>
    <s v="Credit Card"/>
    <n v="10"/>
    <n v="180"/>
    <x v="0"/>
    <x v="0"/>
    <n v="0"/>
    <n v="1"/>
    <x v="0"/>
  </r>
  <r>
    <s v="9426-OHVX"/>
    <s v="No"/>
    <x v="16"/>
    <n v="264"/>
    <n v="808.4"/>
    <n v="0"/>
    <n v="0"/>
    <s v="No"/>
    <x v="0"/>
    <n v="0"/>
    <n v="0"/>
    <n v="4"/>
    <x v="0"/>
    <n v="0"/>
    <x v="23"/>
    <s v="327-2231"/>
    <s v="Female"/>
    <x v="31"/>
    <s v="No"/>
    <s v="No"/>
    <s v="Yes"/>
    <x v="0"/>
    <n v="4"/>
    <s v="Yes"/>
    <x v="2"/>
    <s v="Credit Card"/>
    <n v="34"/>
    <n v="2475"/>
    <x v="0"/>
    <x v="0"/>
    <n v="0"/>
    <n v="1"/>
    <x v="0"/>
  </r>
  <r>
    <s v="6515-MPVH"/>
    <s v="No"/>
    <x v="3"/>
    <n v="14"/>
    <n v="49.1"/>
    <n v="0"/>
    <n v="0"/>
    <s v="No"/>
    <x v="1"/>
    <n v="0"/>
    <n v="0"/>
    <n v="0"/>
    <x v="1"/>
    <n v="0"/>
    <x v="8"/>
    <s v="352-6426"/>
    <s v="Female"/>
    <x v="50"/>
    <s v="No"/>
    <s v="No"/>
    <s v="Yes"/>
    <x v="0"/>
    <n v="6"/>
    <s v="No"/>
    <x v="1"/>
    <s v="Credit Card"/>
    <n v="7"/>
    <n v="64"/>
    <x v="0"/>
    <x v="0"/>
    <n v="0"/>
    <n v="1"/>
    <x v="0"/>
  </r>
  <r>
    <s v="7820-ZAOQ"/>
    <s v="No"/>
    <x v="4"/>
    <n v="166"/>
    <n v="434.5"/>
    <n v="0"/>
    <n v="0"/>
    <s v="No"/>
    <x v="0"/>
    <n v="0"/>
    <n v="0"/>
    <n v="4"/>
    <x v="0"/>
    <n v="0"/>
    <x v="0"/>
    <s v="243-9842"/>
    <s v="Male"/>
    <x v="31"/>
    <s v="No"/>
    <s v="No"/>
    <s v="Yes"/>
    <x v="0"/>
    <n v="2"/>
    <s v="Yes"/>
    <x v="1"/>
    <s v="Credit Card"/>
    <n v="51"/>
    <n v="3152"/>
    <x v="0"/>
    <x v="0"/>
    <n v="0"/>
    <n v="1"/>
    <x v="0"/>
  </r>
  <r>
    <s v="1120-FNUO"/>
    <s v="No"/>
    <x v="18"/>
    <n v="55"/>
    <n v="120.7"/>
    <n v="0"/>
    <n v="0"/>
    <s v="No"/>
    <x v="0"/>
    <n v="0"/>
    <n v="0"/>
    <n v="0"/>
    <x v="1"/>
    <n v="0"/>
    <x v="5"/>
    <s v="351-7089"/>
    <s v="Female"/>
    <x v="6"/>
    <s v="Yes"/>
    <s v="No"/>
    <s v="Yes"/>
    <x v="1"/>
    <n v="5"/>
    <s v="No"/>
    <x v="0"/>
    <s v="Credit Card"/>
    <n v="8"/>
    <n v="153"/>
    <x v="0"/>
    <x v="0"/>
    <n v="0"/>
    <n v="1"/>
    <x v="0"/>
  </r>
  <r>
    <s v="6098-HSII"/>
    <s v="No"/>
    <x v="29"/>
    <n v="73"/>
    <n v="196.7"/>
    <n v="0"/>
    <n v="0"/>
    <s v="No"/>
    <x v="0"/>
    <n v="0"/>
    <n v="0"/>
    <n v="18"/>
    <x v="1"/>
    <n v="17"/>
    <x v="22"/>
    <s v="254-9561"/>
    <s v="Male"/>
    <x v="12"/>
    <s v="Yes"/>
    <s v="No"/>
    <s v="Yes"/>
    <x v="1"/>
    <n v="2"/>
    <s v="Yes"/>
    <x v="1"/>
    <s v="Direct Debit"/>
    <n v="25"/>
    <n v="454"/>
    <x v="0"/>
    <x v="0"/>
    <n v="0"/>
    <n v="1"/>
    <x v="2"/>
  </r>
  <r>
    <s v="1571-GLKU"/>
    <s v="No"/>
    <x v="41"/>
    <n v="228"/>
    <n v="516.79999999999995"/>
    <n v="0"/>
    <n v="0"/>
    <s v="No"/>
    <x v="0"/>
    <n v="0"/>
    <n v="0"/>
    <n v="11"/>
    <x v="0"/>
    <n v="0"/>
    <x v="36"/>
    <s v="306-2748"/>
    <s v="Male"/>
    <x v="26"/>
    <s v="No"/>
    <s v="No"/>
    <s v="Yes"/>
    <x v="0"/>
    <n v="3"/>
    <s v="Yes"/>
    <x v="2"/>
    <s v="Direct Debit"/>
    <n v="26"/>
    <n v="1890"/>
    <x v="0"/>
    <x v="0"/>
    <n v="0"/>
    <n v="1"/>
    <x v="2"/>
  </r>
  <r>
    <s v="2154-ZTGT"/>
    <s v="No"/>
    <x v="71"/>
    <n v="59"/>
    <n v="163.69999999999999"/>
    <n v="0"/>
    <n v="0"/>
    <s v="No"/>
    <x v="0"/>
    <n v="0"/>
    <n v="0"/>
    <n v="0"/>
    <x v="1"/>
    <n v="0"/>
    <x v="3"/>
    <s v="337-3872"/>
    <s v="Male"/>
    <x v="12"/>
    <s v="Yes"/>
    <s v="No"/>
    <s v="Yes"/>
    <x v="1"/>
    <n v="3"/>
    <s v="No"/>
    <x v="1"/>
    <s v="Direct Debit"/>
    <n v="10"/>
    <n v="393"/>
    <x v="0"/>
    <x v="0"/>
    <n v="0"/>
    <n v="1"/>
    <x v="0"/>
  </r>
  <r>
    <s v="2450-DVOF"/>
    <s v="No"/>
    <x v="19"/>
    <n v="116"/>
    <n v="307.5"/>
    <n v="0"/>
    <n v="0"/>
    <s v="No"/>
    <x v="0"/>
    <n v="0"/>
    <n v="0"/>
    <n v="26"/>
    <x v="1"/>
    <n v="66"/>
    <x v="28"/>
    <s v="342-2985"/>
    <s v="Male"/>
    <x v="22"/>
    <s v="Yes"/>
    <s v="No"/>
    <s v="Yes"/>
    <x v="1"/>
    <n v="4"/>
    <s v="No"/>
    <x v="0"/>
    <s v="Direct Debit"/>
    <n v="40"/>
    <n v="2459"/>
    <x v="0"/>
    <x v="0"/>
    <n v="0"/>
    <n v="1"/>
    <x v="2"/>
  </r>
  <r>
    <s v="9942-WQOY"/>
    <s v="No"/>
    <x v="5"/>
    <n v="119"/>
    <n v="251.9"/>
    <n v="0"/>
    <n v="0"/>
    <s v="No"/>
    <x v="0"/>
    <n v="0"/>
    <n v="0"/>
    <n v="5"/>
    <x v="0"/>
    <n v="0"/>
    <x v="15"/>
    <s v="367-7175"/>
    <s v="Female"/>
    <x v="31"/>
    <s v="No"/>
    <s v="No"/>
    <s v="Yes"/>
    <x v="0"/>
    <n v="6"/>
    <s v="Yes"/>
    <x v="0"/>
    <s v="Credit Card"/>
    <n v="49"/>
    <n v="815"/>
    <x v="0"/>
    <x v="0"/>
    <n v="0"/>
    <n v="1"/>
    <x v="1"/>
  </r>
  <r>
    <s v="3158-AYMK"/>
    <s v="No"/>
    <x v="76"/>
    <n v="238"/>
    <n v="681.6"/>
    <n v="0"/>
    <n v="0"/>
    <s v="No"/>
    <x v="0"/>
    <n v="0"/>
    <n v="0"/>
    <n v="0"/>
    <x v="1"/>
    <n v="0"/>
    <x v="38"/>
    <s v="292-9874"/>
    <s v="Female"/>
    <x v="50"/>
    <s v="No"/>
    <s v="No"/>
    <s v="Yes"/>
    <x v="0"/>
    <n v="6"/>
    <s v="No"/>
    <x v="2"/>
    <s v="Direct Debit"/>
    <n v="11"/>
    <n v="847"/>
    <x v="0"/>
    <x v="0"/>
    <n v="0"/>
    <n v="1"/>
    <x v="0"/>
  </r>
  <r>
    <s v="7470-LKVQ"/>
    <s v="No"/>
    <x v="34"/>
    <n v="125"/>
    <n v="336.2"/>
    <n v="0"/>
    <n v="0"/>
    <s v="No"/>
    <x v="0"/>
    <n v="0"/>
    <n v="0"/>
    <n v="11"/>
    <x v="0"/>
    <n v="0"/>
    <x v="0"/>
    <s v="372-5380"/>
    <s v="Male"/>
    <x v="32"/>
    <s v="No"/>
    <s v="No"/>
    <s v="Yes"/>
    <x v="0"/>
    <n v="2"/>
    <s v="No"/>
    <x v="0"/>
    <s v="Credit Card"/>
    <n v="38"/>
    <n v="2128"/>
    <x v="0"/>
    <x v="0"/>
    <n v="0"/>
    <n v="1"/>
    <x v="2"/>
  </r>
  <r>
    <s v="0316-PBDQ"/>
    <s v="No"/>
    <x v="66"/>
    <n v="60"/>
    <n v="172.6"/>
    <n v="0"/>
    <n v="0"/>
    <s v="No"/>
    <x v="0"/>
    <n v="0"/>
    <n v="0"/>
    <n v="0"/>
    <x v="1"/>
    <n v="0"/>
    <x v="39"/>
    <s v="402-6292"/>
    <s v="Male"/>
    <x v="0"/>
    <s v="No"/>
    <s v="No"/>
    <s v="Yes"/>
    <x v="0"/>
    <n v="6"/>
    <s v="No"/>
    <x v="2"/>
    <s v="Credit Card"/>
    <n v="10"/>
    <n v="195"/>
    <x v="0"/>
    <x v="0"/>
    <n v="0"/>
    <n v="1"/>
    <x v="0"/>
  </r>
  <r>
    <s v="6522-TECI"/>
    <s v="No"/>
    <x v="61"/>
    <n v="60"/>
    <n v="119"/>
    <n v="0"/>
    <n v="0"/>
    <s v="No"/>
    <x v="0"/>
    <n v="0"/>
    <n v="0"/>
    <n v="41"/>
    <x v="0"/>
    <n v="0"/>
    <x v="15"/>
    <s v="274-7535"/>
    <s v="Male"/>
    <x v="22"/>
    <s v="Yes"/>
    <s v="No"/>
    <s v="Yes"/>
    <x v="1"/>
    <n v="4"/>
    <s v="Yes"/>
    <x v="1"/>
    <s v="Direct Debit"/>
    <n v="39"/>
    <n v="327"/>
    <x v="0"/>
    <x v="0"/>
    <n v="0"/>
    <n v="1"/>
    <x v="2"/>
  </r>
  <r>
    <s v="1003-PQRJ"/>
    <s v="No"/>
    <x v="61"/>
    <n v="40"/>
    <n v="112.2"/>
    <n v="0"/>
    <n v="0"/>
    <s v="No"/>
    <x v="0"/>
    <n v="0"/>
    <n v="0"/>
    <n v="27"/>
    <x v="0"/>
    <n v="0"/>
    <x v="0"/>
    <s v="384-7913"/>
    <s v="Female"/>
    <x v="41"/>
    <s v="No"/>
    <s v="Yes"/>
    <s v="Yes"/>
    <x v="2"/>
    <n v="6"/>
    <s v="No"/>
    <x v="0"/>
    <s v="Direct Debit"/>
    <n v="16"/>
    <n v="128"/>
    <x v="0"/>
    <x v="0"/>
    <n v="0"/>
    <n v="1"/>
    <x v="2"/>
  </r>
  <r>
    <s v="4810-KXKF"/>
    <s v="No"/>
    <x v="14"/>
    <n v="359"/>
    <n v="989.6"/>
    <n v="0"/>
    <n v="0"/>
    <s v="No"/>
    <x v="0"/>
    <n v="0"/>
    <n v="0"/>
    <n v="15"/>
    <x v="0"/>
    <n v="0"/>
    <x v="23"/>
    <s v="347-3219"/>
    <s v="Female"/>
    <x v="11"/>
    <s v="No"/>
    <s v="No"/>
    <s v="Yes"/>
    <x v="0"/>
    <n v="5"/>
    <s v="Yes"/>
    <x v="2"/>
    <s v="Direct Debit"/>
    <n v="46"/>
    <n v="3233"/>
    <x v="0"/>
    <x v="0"/>
    <n v="0"/>
    <n v="1"/>
    <x v="2"/>
  </r>
  <r>
    <s v="9710-EQQQ"/>
    <s v="No"/>
    <x v="8"/>
    <n v="347"/>
    <n v="906.2"/>
    <n v="0"/>
    <n v="0"/>
    <s v="No"/>
    <x v="0"/>
    <n v="0"/>
    <n v="0"/>
    <n v="0"/>
    <x v="1"/>
    <n v="0"/>
    <x v="45"/>
    <s v="320-9252"/>
    <s v="Male"/>
    <x v="1"/>
    <s v="No"/>
    <s v="No"/>
    <s v="Yes"/>
    <x v="0"/>
    <n v="6"/>
    <s v="No"/>
    <x v="2"/>
    <s v="Direct Debit"/>
    <n v="8"/>
    <n v="562"/>
    <x v="0"/>
    <x v="0"/>
    <n v="0"/>
    <n v="1"/>
    <x v="0"/>
  </r>
  <r>
    <s v="3976-QJSS"/>
    <s v="No"/>
    <x v="53"/>
    <n v="95"/>
    <n v="206.3"/>
    <n v="0"/>
    <n v="0"/>
    <s v="No"/>
    <x v="0"/>
    <n v="0"/>
    <n v="0"/>
    <n v="0"/>
    <x v="1"/>
    <n v="0"/>
    <x v="39"/>
    <s v="340-6534"/>
    <s v="Male"/>
    <x v="28"/>
    <s v="No"/>
    <s v="No"/>
    <s v="Yes"/>
    <x v="0"/>
    <n v="6"/>
    <s v="No"/>
    <x v="0"/>
    <s v="Direct Debit"/>
    <n v="7"/>
    <n v="106"/>
    <x v="0"/>
    <x v="0"/>
    <n v="0"/>
    <n v="1"/>
    <x v="0"/>
  </r>
  <r>
    <s v="2544-AYPD"/>
    <s v="No"/>
    <x v="10"/>
    <n v="107"/>
    <n v="276.7"/>
    <n v="0"/>
    <n v="0"/>
    <s v="No"/>
    <x v="0"/>
    <n v="0"/>
    <n v="0"/>
    <n v="7"/>
    <x v="0"/>
    <n v="0"/>
    <x v="18"/>
    <s v="268-5396"/>
    <s v="Male"/>
    <x v="15"/>
    <s v="No"/>
    <s v="No"/>
    <s v="Yes"/>
    <x v="0"/>
    <n v="2"/>
    <s v="Yes"/>
    <x v="2"/>
    <s v="Credit Card"/>
    <n v="44"/>
    <n v="3021"/>
    <x v="0"/>
    <x v="0"/>
    <n v="0"/>
    <n v="1"/>
    <x v="1"/>
  </r>
  <r>
    <s v="5789-BGPX"/>
    <s v="No"/>
    <x v="16"/>
    <n v="290"/>
    <n v="730.3"/>
    <n v="292"/>
    <n v="678.9"/>
    <s v="Yes"/>
    <x v="1"/>
    <n v="0"/>
    <n v="0"/>
    <n v="27"/>
    <x v="0"/>
    <n v="0"/>
    <x v="4"/>
    <s v="335-2812"/>
    <s v="Female"/>
    <x v="58"/>
    <s v="No"/>
    <s v="No"/>
    <s v="Yes"/>
    <x v="0"/>
    <n v="5"/>
    <s v="Yes"/>
    <x v="2"/>
    <s v="Direct Debit"/>
    <n v="48"/>
    <n v="3470"/>
    <x v="0"/>
    <x v="0"/>
    <n v="0"/>
    <n v="1"/>
    <x v="2"/>
  </r>
  <r>
    <s v="1604-LVPT"/>
    <s v="No"/>
    <x v="32"/>
    <n v="19"/>
    <n v="54.8"/>
    <n v="0"/>
    <n v="0"/>
    <s v="No"/>
    <x v="0"/>
    <n v="0"/>
    <n v="0"/>
    <n v="0"/>
    <x v="1"/>
    <n v="0"/>
    <x v="45"/>
    <s v="260-7986"/>
    <s v="Female"/>
    <x v="38"/>
    <s v="No"/>
    <s v="No"/>
    <s v="Yes"/>
    <x v="0"/>
    <n v="4"/>
    <s v="No"/>
    <x v="2"/>
    <s v="Credit Card"/>
    <n v="9"/>
    <n v="95"/>
    <x v="0"/>
    <x v="0"/>
    <n v="0"/>
    <n v="1"/>
    <x v="0"/>
  </r>
  <r>
    <s v="3206-IGDS"/>
    <s v="No"/>
    <x v="42"/>
    <n v="146"/>
    <n v="340.1"/>
    <n v="0"/>
    <n v="0"/>
    <s v="No"/>
    <x v="0"/>
    <n v="0"/>
    <n v="0"/>
    <n v="0"/>
    <x v="1"/>
    <n v="0"/>
    <x v="14"/>
    <s v="365-8622"/>
    <s v="Female"/>
    <x v="54"/>
    <s v="No"/>
    <s v="No"/>
    <s v="Yes"/>
    <x v="0"/>
    <n v="2"/>
    <s v="No"/>
    <x v="1"/>
    <s v="Credit Card"/>
    <n v="9"/>
    <n v="359"/>
    <x v="0"/>
    <x v="0"/>
    <n v="0"/>
    <n v="1"/>
    <x v="0"/>
  </r>
  <r>
    <s v="3994-UIKI"/>
    <s v="No"/>
    <x v="27"/>
    <n v="174"/>
    <n v="325.89999999999998"/>
    <n v="0"/>
    <n v="0"/>
    <s v="No"/>
    <x v="0"/>
    <n v="0"/>
    <n v="0"/>
    <n v="13"/>
    <x v="0"/>
    <n v="0"/>
    <x v="16"/>
    <s v="329-10290"/>
    <s v="Female"/>
    <x v="0"/>
    <s v="No"/>
    <s v="No"/>
    <s v="Yes"/>
    <x v="0"/>
    <n v="2"/>
    <s v="Yes"/>
    <x v="2"/>
    <s v="Direct Debit"/>
    <n v="35"/>
    <n v="2256"/>
    <x v="0"/>
    <x v="0"/>
    <n v="0"/>
    <n v="1"/>
    <x v="2"/>
  </r>
  <r>
    <s v="1553-IEKV"/>
    <s v="No"/>
    <x v="38"/>
    <n v="192"/>
    <n v="461.2"/>
    <n v="0"/>
    <n v="0"/>
    <s v="No"/>
    <x v="0"/>
    <n v="0"/>
    <n v="0"/>
    <n v="6"/>
    <x v="0"/>
    <n v="0"/>
    <x v="5"/>
    <s v="339-1928"/>
    <s v="Female"/>
    <x v="26"/>
    <s v="No"/>
    <s v="No"/>
    <s v="Yes"/>
    <x v="0"/>
    <n v="6"/>
    <s v="Yes"/>
    <x v="1"/>
    <s v="Direct Debit"/>
    <n v="17"/>
    <n v="870"/>
    <x v="0"/>
    <x v="0"/>
    <n v="0"/>
    <n v="1"/>
    <x v="1"/>
  </r>
  <r>
    <s v="5785-QMAN"/>
    <s v="No"/>
    <x v="6"/>
    <n v="97"/>
    <n v="283.5"/>
    <n v="0"/>
    <n v="0"/>
    <s v="No"/>
    <x v="0"/>
    <n v="0"/>
    <n v="0"/>
    <n v="14"/>
    <x v="0"/>
    <n v="0"/>
    <x v="36"/>
    <s v="268-5766"/>
    <s v="Male"/>
    <x v="3"/>
    <s v="No"/>
    <s v="No"/>
    <s v="Yes"/>
    <x v="0"/>
    <n v="2"/>
    <s v="Yes"/>
    <x v="2"/>
    <s v="Credit Card"/>
    <n v="35"/>
    <n v="1977"/>
    <x v="0"/>
    <x v="0"/>
    <n v="0"/>
    <n v="1"/>
    <x v="2"/>
  </r>
  <r>
    <s v="7993-LJYW"/>
    <s v="No"/>
    <x v="55"/>
    <n v="26"/>
    <n v="72.2"/>
    <n v="0"/>
    <n v="0"/>
    <s v="No"/>
    <x v="0"/>
    <n v="0"/>
    <n v="0"/>
    <n v="0"/>
    <x v="1"/>
    <n v="0"/>
    <x v="39"/>
    <s v="296-10039"/>
    <s v="Female"/>
    <x v="40"/>
    <s v="No"/>
    <s v="No"/>
    <s v="Yes"/>
    <x v="0"/>
    <n v="4"/>
    <s v="No"/>
    <x v="2"/>
    <s v="Credit Card"/>
    <n v="11"/>
    <n v="133"/>
    <x v="0"/>
    <x v="0"/>
    <n v="0"/>
    <n v="1"/>
    <x v="0"/>
  </r>
  <r>
    <s v="7107-NVHW"/>
    <s v="No"/>
    <x v="0"/>
    <n v="7"/>
    <n v="16"/>
    <n v="0"/>
    <n v="0"/>
    <s v="No"/>
    <x v="0"/>
    <n v="0"/>
    <n v="0"/>
    <n v="16"/>
    <x v="0"/>
    <n v="0"/>
    <x v="41"/>
    <s v="290-8052"/>
    <s v="Male"/>
    <x v="22"/>
    <s v="Yes"/>
    <s v="No"/>
    <s v="Yes"/>
    <x v="1"/>
    <n v="3"/>
    <s v="No"/>
    <x v="0"/>
    <s v="Credit Card"/>
    <n v="19"/>
    <n v="19"/>
    <x v="0"/>
    <x v="0"/>
    <n v="0"/>
    <n v="1"/>
    <x v="2"/>
  </r>
  <r>
    <s v="4867-FOMF"/>
    <s v="No"/>
    <x v="58"/>
    <n v="48"/>
    <n v="133"/>
    <n v="0"/>
    <n v="0"/>
    <s v="No"/>
    <x v="0"/>
    <n v="0"/>
    <n v="0"/>
    <n v="13"/>
    <x v="0"/>
    <n v="0"/>
    <x v="24"/>
    <s v="282-2313"/>
    <s v="Male"/>
    <x v="37"/>
    <s v="No"/>
    <s v="No"/>
    <s v="Yes"/>
    <x v="0"/>
    <n v="5"/>
    <s v="No"/>
    <x v="1"/>
    <s v="Credit Card"/>
    <n v="28"/>
    <n v="747"/>
    <x v="0"/>
    <x v="0"/>
    <n v="0"/>
    <n v="1"/>
    <x v="2"/>
  </r>
  <r>
    <s v="9614-KSUD"/>
    <s v="No"/>
    <x v="27"/>
    <n v="74"/>
    <n v="259.39999999999998"/>
    <n v="0"/>
    <n v="0"/>
    <s v="No"/>
    <x v="0"/>
    <n v="0"/>
    <n v="0"/>
    <n v="8"/>
    <x v="0"/>
    <n v="0"/>
    <x v="0"/>
    <s v="277-4563"/>
    <s v="Female"/>
    <x v="50"/>
    <s v="No"/>
    <s v="No"/>
    <s v="Yes"/>
    <x v="0"/>
    <n v="2"/>
    <s v="No"/>
    <x v="2"/>
    <s v="Credit Card"/>
    <n v="21"/>
    <n v="1353"/>
    <x v="0"/>
    <x v="0"/>
    <n v="0"/>
    <n v="1"/>
    <x v="1"/>
  </r>
  <r>
    <s v="2771-PVWJ"/>
    <s v="No"/>
    <x v="74"/>
    <n v="33"/>
    <n v="64.2"/>
    <n v="0"/>
    <n v="0"/>
    <s v="No"/>
    <x v="0"/>
    <n v="0"/>
    <n v="0"/>
    <n v="0"/>
    <x v="1"/>
    <n v="0"/>
    <x v="28"/>
    <s v="325-8200"/>
    <s v="Male"/>
    <x v="54"/>
    <s v="No"/>
    <s v="No"/>
    <s v="Yes"/>
    <x v="0"/>
    <n v="2"/>
    <s v="No"/>
    <x v="0"/>
    <s v="Credit Card"/>
    <n v="9"/>
    <n v="67"/>
    <x v="0"/>
    <x v="0"/>
    <n v="0"/>
    <n v="1"/>
    <x v="0"/>
  </r>
  <r>
    <s v="2789-AHLR"/>
    <s v="No"/>
    <x v="14"/>
    <n v="166"/>
    <n v="426.4"/>
    <n v="0"/>
    <n v="0"/>
    <s v="No"/>
    <x v="0"/>
    <n v="0"/>
    <n v="0"/>
    <n v="0"/>
    <x v="1"/>
    <n v="0"/>
    <x v="5"/>
    <s v="364-6380"/>
    <s v="Female"/>
    <x v="26"/>
    <s v="No"/>
    <s v="No"/>
    <s v="Yes"/>
    <x v="0"/>
    <n v="3"/>
    <s v="No"/>
    <x v="2"/>
    <s v="Direct Debit"/>
    <n v="8"/>
    <n v="592"/>
    <x v="0"/>
    <x v="0"/>
    <n v="0"/>
    <n v="1"/>
    <x v="0"/>
  </r>
  <r>
    <s v="7761-FFRG"/>
    <s v="No"/>
    <x v="64"/>
    <n v="206"/>
    <n v="578.70000000000005"/>
    <n v="0"/>
    <n v="0"/>
    <s v="No"/>
    <x v="0"/>
    <n v="0"/>
    <n v="0"/>
    <n v="0"/>
    <x v="1"/>
    <n v="0"/>
    <x v="30"/>
    <s v="405-2299"/>
    <s v="Female"/>
    <x v="48"/>
    <s v="No"/>
    <s v="No"/>
    <s v="Yes"/>
    <x v="0"/>
    <n v="6"/>
    <s v="No"/>
    <x v="2"/>
    <s v="Direct Debit"/>
    <n v="7"/>
    <n v="280"/>
    <x v="0"/>
    <x v="0"/>
    <n v="0"/>
    <n v="1"/>
    <x v="0"/>
  </r>
  <r>
    <s v="9531-GBUL"/>
    <s v="No"/>
    <x v="24"/>
    <n v="228"/>
    <n v="473.5"/>
    <n v="0"/>
    <n v="0"/>
    <s v="No"/>
    <x v="0"/>
    <n v="0"/>
    <n v="0"/>
    <n v="0"/>
    <x v="1"/>
    <n v="0"/>
    <x v="26"/>
    <s v="259-6691"/>
    <s v="Male"/>
    <x v="4"/>
    <s v="Yes"/>
    <s v="No"/>
    <s v="Yes"/>
    <x v="1"/>
    <n v="6"/>
    <s v="No"/>
    <x v="1"/>
    <s v="Direct Debit"/>
    <n v="7"/>
    <n v="310"/>
    <x v="0"/>
    <x v="0"/>
    <n v="0"/>
    <n v="1"/>
    <x v="0"/>
  </r>
  <r>
    <s v="3584-NQAU"/>
    <s v="No"/>
    <x v="30"/>
    <n v="20"/>
    <n v="41.2"/>
    <n v="0"/>
    <n v="0"/>
    <s v="No"/>
    <x v="0"/>
    <n v="0"/>
    <n v="0"/>
    <n v="6"/>
    <x v="0"/>
    <n v="0"/>
    <x v="30"/>
    <s v="291-5002"/>
    <s v="Male"/>
    <x v="50"/>
    <s v="No"/>
    <s v="No"/>
    <s v="Yes"/>
    <x v="0"/>
    <n v="3"/>
    <s v="No"/>
    <x v="0"/>
    <s v="Credit Card"/>
    <n v="16"/>
    <n v="55"/>
    <x v="0"/>
    <x v="0"/>
    <n v="0"/>
    <n v="1"/>
    <x v="1"/>
  </r>
  <r>
    <s v="2167-ZSAV"/>
    <s v="No"/>
    <x v="49"/>
    <n v="154"/>
    <n v="517"/>
    <n v="0"/>
    <n v="0"/>
    <s v="No"/>
    <x v="0"/>
    <n v="0"/>
    <n v="0"/>
    <n v="0"/>
    <x v="1"/>
    <n v="0"/>
    <x v="12"/>
    <s v="357-6618"/>
    <s v="Female"/>
    <x v="3"/>
    <s v="No"/>
    <s v="No"/>
    <s v="Yes"/>
    <x v="0"/>
    <n v="5"/>
    <s v="No"/>
    <x v="0"/>
    <s v="Credit Card"/>
    <n v="11"/>
    <n v="382"/>
    <x v="0"/>
    <x v="0"/>
    <n v="0"/>
    <n v="1"/>
    <x v="0"/>
  </r>
  <r>
    <s v="1676-ZEGU"/>
    <s v="No"/>
    <x v="46"/>
    <n v="118"/>
    <n v="439.9"/>
    <n v="0"/>
    <n v="0"/>
    <s v="No"/>
    <x v="0"/>
    <n v="0"/>
    <n v="0"/>
    <n v="0"/>
    <x v="1"/>
    <n v="0"/>
    <x v="22"/>
    <s v="251-8276"/>
    <s v="Female"/>
    <x v="54"/>
    <s v="No"/>
    <s v="No"/>
    <s v="Yes"/>
    <x v="0"/>
    <n v="3"/>
    <s v="No"/>
    <x v="1"/>
    <s v="Direct Debit"/>
    <n v="7"/>
    <n v="290"/>
    <x v="0"/>
    <x v="0"/>
    <n v="0"/>
    <n v="1"/>
    <x v="0"/>
  </r>
  <r>
    <s v="6945-JQYG"/>
    <s v="No"/>
    <x v="11"/>
    <n v="130"/>
    <n v="298.3"/>
    <n v="0"/>
    <n v="0"/>
    <s v="No"/>
    <x v="0"/>
    <n v="0"/>
    <n v="0"/>
    <n v="19"/>
    <x v="0"/>
    <n v="0"/>
    <x v="14"/>
    <s v="323-6828"/>
    <s v="Female"/>
    <x v="44"/>
    <s v="No"/>
    <s v="No"/>
    <s v="Yes"/>
    <x v="0"/>
    <n v="2"/>
    <s v="No"/>
    <x v="0"/>
    <s v="Direct Debit"/>
    <n v="34"/>
    <n v="731"/>
    <x v="0"/>
    <x v="0"/>
    <n v="0"/>
    <n v="1"/>
    <x v="2"/>
  </r>
  <r>
    <s v="6394-JNBU"/>
    <s v="No"/>
    <x v="33"/>
    <n v="401"/>
    <n v="967.2"/>
    <n v="0"/>
    <n v="0"/>
    <s v="No"/>
    <x v="0"/>
    <n v="0"/>
    <n v="0"/>
    <n v="20"/>
    <x v="1"/>
    <n v="27"/>
    <x v="26"/>
    <s v="346-7730"/>
    <s v="Female"/>
    <x v="23"/>
    <s v="Yes"/>
    <s v="No"/>
    <s v="Yes"/>
    <x v="1"/>
    <n v="4"/>
    <s v="Yes"/>
    <x v="2"/>
    <s v="Credit Card"/>
    <n v="30"/>
    <n v="1933"/>
    <x v="0"/>
    <x v="0"/>
    <n v="0"/>
    <n v="1"/>
    <x v="2"/>
  </r>
  <r>
    <s v="2539-CJAB"/>
    <s v="No"/>
    <x v="14"/>
    <n v="182"/>
    <n v="424.3"/>
    <n v="0"/>
    <n v="0"/>
    <s v="No"/>
    <x v="0"/>
    <n v="0"/>
    <n v="0"/>
    <n v="17"/>
    <x v="0"/>
    <n v="0"/>
    <x v="45"/>
    <s v="320-4140"/>
    <s v="Female"/>
    <x v="6"/>
    <s v="Yes"/>
    <s v="No"/>
    <s v="Yes"/>
    <x v="1"/>
    <n v="5"/>
    <s v="Yes"/>
    <x v="2"/>
    <s v="Direct Debit"/>
    <n v="27"/>
    <n v="1924"/>
    <x v="0"/>
    <x v="0"/>
    <n v="0"/>
    <n v="1"/>
    <x v="2"/>
  </r>
  <r>
    <s v="8150-XUIO"/>
    <s v="No"/>
    <x v="11"/>
    <n v="59"/>
    <n v="150.19999999999999"/>
    <n v="0"/>
    <n v="0"/>
    <s v="No"/>
    <x v="0"/>
    <n v="0"/>
    <n v="0"/>
    <n v="0"/>
    <x v="1"/>
    <n v="0"/>
    <x v="16"/>
    <s v="328-5048"/>
    <s v="Male"/>
    <x v="30"/>
    <s v="No"/>
    <s v="No"/>
    <s v="Yes"/>
    <x v="0"/>
    <n v="2"/>
    <s v="No"/>
    <x v="0"/>
    <s v="Credit Card"/>
    <n v="10"/>
    <n v="215"/>
    <x v="0"/>
    <x v="0"/>
    <n v="0"/>
    <n v="1"/>
    <x v="0"/>
  </r>
  <r>
    <s v="6941-MIYQ"/>
    <s v="No"/>
    <x v="60"/>
    <n v="109"/>
    <n v="269.39999999999998"/>
    <n v="0"/>
    <n v="0"/>
    <s v="No"/>
    <x v="0"/>
    <n v="0"/>
    <n v="0"/>
    <n v="3"/>
    <x v="0"/>
    <n v="0"/>
    <x v="7"/>
    <s v="346-3178"/>
    <s v="Female"/>
    <x v="18"/>
    <s v="No"/>
    <s v="No"/>
    <s v="Yes"/>
    <x v="0"/>
    <n v="2"/>
    <s v="No"/>
    <x v="2"/>
    <s v="Direct Debit"/>
    <n v="12"/>
    <n v="833"/>
    <x v="0"/>
    <x v="0"/>
    <n v="0"/>
    <n v="1"/>
    <x v="0"/>
  </r>
  <r>
    <s v="8195-KTNL"/>
    <s v="No"/>
    <x v="15"/>
    <n v="6"/>
    <n v="12.3"/>
    <n v="0"/>
    <n v="0"/>
    <s v="No"/>
    <x v="0"/>
    <n v="0"/>
    <n v="0"/>
    <n v="13"/>
    <x v="0"/>
    <n v="0"/>
    <x v="25"/>
    <s v="316-7854"/>
    <s v="Female"/>
    <x v="54"/>
    <s v="No"/>
    <s v="No"/>
    <s v="Yes"/>
    <x v="0"/>
    <n v="3"/>
    <s v="No"/>
    <x v="0"/>
    <s v="Credit Card"/>
    <n v="20"/>
    <n v="42"/>
    <x v="0"/>
    <x v="0"/>
    <n v="0"/>
    <n v="1"/>
    <x v="2"/>
  </r>
  <r>
    <s v="8291-NXZR"/>
    <s v="No"/>
    <x v="21"/>
    <n v="220"/>
    <n v="554.70000000000005"/>
    <n v="184"/>
    <n v="381.8"/>
    <s v="Yes"/>
    <x v="1"/>
    <n v="0"/>
    <n v="0"/>
    <n v="17"/>
    <x v="0"/>
    <n v="0"/>
    <x v="25"/>
    <s v="249-2120"/>
    <s v="Female"/>
    <x v="6"/>
    <s v="Yes"/>
    <s v="No"/>
    <s v="Yes"/>
    <x v="1"/>
    <n v="3"/>
    <s v="No"/>
    <x v="0"/>
    <s v="Direct Debit"/>
    <n v="17"/>
    <n v="771"/>
    <x v="0"/>
    <x v="0"/>
    <n v="0"/>
    <n v="1"/>
    <x v="2"/>
  </r>
  <r>
    <s v="0201-HCPH"/>
    <s v="No"/>
    <x v="70"/>
    <n v="28"/>
    <n v="59.9"/>
    <n v="60"/>
    <n v="153"/>
    <s v="Yes"/>
    <x v="1"/>
    <n v="0"/>
    <n v="0"/>
    <n v="9"/>
    <x v="0"/>
    <n v="0"/>
    <x v="30"/>
    <s v="274-9901"/>
    <s v="Male"/>
    <x v="59"/>
    <s v="Yes"/>
    <s v="No"/>
    <s v="Yes"/>
    <x v="1"/>
    <n v="5"/>
    <s v="No"/>
    <x v="0"/>
    <s v="Credit Card"/>
    <n v="18"/>
    <n v="269"/>
    <x v="0"/>
    <x v="0"/>
    <n v="0"/>
    <n v="1"/>
    <x v="1"/>
  </r>
  <r>
    <s v="5665-SJRD"/>
    <s v="No"/>
    <x v="56"/>
    <n v="32"/>
    <n v="102.1"/>
    <n v="0"/>
    <n v="0"/>
    <s v="No"/>
    <x v="0"/>
    <n v="0"/>
    <n v="0"/>
    <n v="10"/>
    <x v="0"/>
    <n v="0"/>
    <x v="13"/>
    <s v="380-6424"/>
    <s v="Male"/>
    <x v="0"/>
    <s v="No"/>
    <s v="No"/>
    <s v="Yes"/>
    <x v="0"/>
    <n v="3"/>
    <s v="Yes"/>
    <x v="1"/>
    <s v="Credit Card"/>
    <n v="14"/>
    <n v="346"/>
    <x v="0"/>
    <x v="0"/>
    <n v="0"/>
    <n v="1"/>
    <x v="1"/>
  </r>
  <r>
    <s v="2071-YEIR"/>
    <s v="No"/>
    <x v="66"/>
    <n v="107"/>
    <n v="264.3"/>
    <n v="0"/>
    <n v="0"/>
    <s v="No"/>
    <x v="0"/>
    <n v="0"/>
    <n v="0"/>
    <n v="0"/>
    <x v="1"/>
    <n v="0"/>
    <x v="20"/>
    <s v="305-2162"/>
    <s v="Male"/>
    <x v="31"/>
    <s v="No"/>
    <s v="No"/>
    <s v="Yes"/>
    <x v="0"/>
    <n v="4"/>
    <s v="No"/>
    <x v="0"/>
    <s v="Direct Debit"/>
    <n v="7"/>
    <n v="126"/>
    <x v="0"/>
    <x v="0"/>
    <n v="0"/>
    <n v="1"/>
    <x v="0"/>
  </r>
  <r>
    <s v="9136-PQQN"/>
    <s v="No"/>
    <x v="70"/>
    <n v="71"/>
    <n v="226.8"/>
    <n v="0"/>
    <n v="0"/>
    <s v="No"/>
    <x v="0"/>
    <n v="0"/>
    <n v="0"/>
    <n v="15"/>
    <x v="0"/>
    <n v="0"/>
    <x v="8"/>
    <s v="344-2132"/>
    <s v="Female"/>
    <x v="8"/>
    <s v="No"/>
    <s v="No"/>
    <s v="Yes"/>
    <x v="0"/>
    <n v="2"/>
    <s v="Yes"/>
    <x v="0"/>
    <s v="Direct Debit"/>
    <n v="38"/>
    <n v="582"/>
    <x v="0"/>
    <x v="0"/>
    <n v="0"/>
    <n v="1"/>
    <x v="2"/>
  </r>
  <r>
    <s v="1175-JKIE"/>
    <s v="No"/>
    <x v="45"/>
    <n v="453"/>
    <n v="729.8"/>
    <n v="0"/>
    <n v="0"/>
    <s v="No"/>
    <x v="0"/>
    <n v="0"/>
    <n v="0"/>
    <n v="0"/>
    <x v="1"/>
    <n v="0"/>
    <x v="50"/>
    <s v="332-7635"/>
    <s v="Male"/>
    <x v="53"/>
    <s v="Yes"/>
    <s v="No"/>
    <s v="Yes"/>
    <x v="1"/>
    <n v="2"/>
    <s v="No"/>
    <x v="2"/>
    <s v="Credit Card"/>
    <n v="9"/>
    <n v="452"/>
    <x v="0"/>
    <x v="0"/>
    <n v="0"/>
    <n v="1"/>
    <x v="0"/>
  </r>
  <r>
    <s v="9404-QDLH"/>
    <s v="No"/>
    <x v="20"/>
    <n v="14"/>
    <n v="50.8"/>
    <n v="0"/>
    <n v="0"/>
    <s v="No"/>
    <x v="0"/>
    <n v="0"/>
    <n v="0"/>
    <n v="0"/>
    <x v="1"/>
    <n v="0"/>
    <x v="25"/>
    <s v="342-2781"/>
    <s v="Male"/>
    <x v="5"/>
    <s v="No"/>
    <s v="No"/>
    <s v="Yes"/>
    <x v="0"/>
    <n v="2"/>
    <s v="No"/>
    <x v="0"/>
    <s v="Credit Card"/>
    <n v="5"/>
    <n v="68"/>
    <x v="0"/>
    <x v="0"/>
    <n v="0"/>
    <n v="1"/>
    <x v="0"/>
  </r>
  <r>
    <s v="2269-QZKE"/>
    <s v="No"/>
    <x v="35"/>
    <n v="232"/>
    <n v="532.9"/>
    <n v="0"/>
    <n v="0"/>
    <s v="No"/>
    <x v="0"/>
    <n v="0"/>
    <n v="0"/>
    <n v="29"/>
    <x v="0"/>
    <n v="0"/>
    <x v="24"/>
    <s v="331-5610"/>
    <s v="Male"/>
    <x v="5"/>
    <s v="No"/>
    <s v="No"/>
    <s v="Yes"/>
    <x v="0"/>
    <n v="3"/>
    <s v="Yes"/>
    <x v="1"/>
    <s v="Credit Card"/>
    <n v="36"/>
    <n v="1731"/>
    <x v="0"/>
    <x v="0"/>
    <n v="0"/>
    <n v="1"/>
    <x v="2"/>
  </r>
  <r>
    <s v="5738-RXWL"/>
    <s v="No"/>
    <x v="47"/>
    <n v="246"/>
    <n v="709.8"/>
    <n v="0"/>
    <n v="0"/>
    <s v="No"/>
    <x v="0"/>
    <n v="0"/>
    <n v="0"/>
    <n v="11"/>
    <x v="0"/>
    <n v="0"/>
    <x v="8"/>
    <s v="308-6273"/>
    <s v="Female"/>
    <x v="44"/>
    <s v="No"/>
    <s v="No"/>
    <s v="Yes"/>
    <x v="0"/>
    <n v="5"/>
    <s v="Yes"/>
    <x v="2"/>
    <s v="Credit Card"/>
    <n v="19"/>
    <n v="1055"/>
    <x v="0"/>
    <x v="0"/>
    <n v="0"/>
    <n v="1"/>
    <x v="2"/>
  </r>
  <r>
    <s v="4327-MVPH"/>
    <s v="No"/>
    <x v="48"/>
    <n v="22"/>
    <n v="42.9"/>
    <n v="0"/>
    <n v="0"/>
    <s v="No"/>
    <x v="0"/>
    <n v="0"/>
    <n v="0"/>
    <n v="5"/>
    <x v="1"/>
    <n v="23"/>
    <x v="8"/>
    <s v="349-10110"/>
    <s v="Female"/>
    <x v="9"/>
    <s v="No"/>
    <s v="No"/>
    <s v="Yes"/>
    <x v="0"/>
    <n v="2"/>
    <s v="Yes"/>
    <x v="2"/>
    <s v="Credit Card"/>
    <n v="17"/>
    <n v="91"/>
    <x v="0"/>
    <x v="0"/>
    <n v="0"/>
    <n v="1"/>
    <x v="1"/>
  </r>
  <r>
    <s v="4195-GZTI"/>
    <s v="No"/>
    <x v="9"/>
    <n v="230"/>
    <n v="551.9"/>
    <n v="0"/>
    <n v="0"/>
    <s v="No"/>
    <x v="0"/>
    <n v="0"/>
    <n v="0"/>
    <n v="4"/>
    <x v="0"/>
    <n v="0"/>
    <x v="2"/>
    <s v="240-2013"/>
    <s v="Male"/>
    <x v="10"/>
    <s v="No"/>
    <s v="No"/>
    <s v="Yes"/>
    <x v="0"/>
    <n v="3"/>
    <s v="Yes"/>
    <x v="1"/>
    <s v="Direct Debit"/>
    <n v="56"/>
    <n v="2833"/>
    <x v="0"/>
    <x v="0"/>
    <n v="0"/>
    <n v="1"/>
    <x v="0"/>
  </r>
  <r>
    <s v="9589-QXZF"/>
    <s v="No"/>
    <x v="6"/>
    <n v="393"/>
    <n v="685.9"/>
    <n v="0"/>
    <n v="0"/>
    <s v="No"/>
    <x v="0"/>
    <n v="0"/>
    <n v="0"/>
    <n v="2"/>
    <x v="0"/>
    <n v="0"/>
    <x v="22"/>
    <s v="340-9093"/>
    <s v="Male"/>
    <x v="50"/>
    <s v="No"/>
    <s v="No"/>
    <s v="Yes"/>
    <x v="0"/>
    <n v="3"/>
    <s v="Yes"/>
    <x v="1"/>
    <s v="Direct Debit"/>
    <n v="55"/>
    <n v="3117"/>
    <x v="0"/>
    <x v="0"/>
    <n v="0"/>
    <n v="1"/>
    <x v="0"/>
  </r>
  <r>
    <s v="2883-GWWW"/>
    <s v="No"/>
    <x v="23"/>
    <n v="182"/>
    <n v="461.1"/>
    <n v="0"/>
    <n v="0"/>
    <s v="No"/>
    <x v="0"/>
    <n v="0"/>
    <n v="0"/>
    <n v="4"/>
    <x v="0"/>
    <n v="0"/>
    <x v="32"/>
    <s v="397-7967"/>
    <s v="Female"/>
    <x v="32"/>
    <s v="No"/>
    <s v="No"/>
    <s v="Yes"/>
    <x v="0"/>
    <n v="2"/>
    <s v="Yes"/>
    <x v="2"/>
    <s v="Credit Card"/>
    <n v="42"/>
    <n v="2768"/>
    <x v="0"/>
    <x v="0"/>
    <n v="0"/>
    <n v="1"/>
    <x v="0"/>
  </r>
  <r>
    <s v="0713-BCTG"/>
    <s v="No"/>
    <x v="9"/>
    <n v="122"/>
    <n v="252.5"/>
    <n v="0"/>
    <n v="0"/>
    <s v="No"/>
    <x v="0"/>
    <n v="0"/>
    <n v="0"/>
    <n v="25"/>
    <x v="0"/>
    <n v="0"/>
    <x v="12"/>
    <s v="340-5483"/>
    <s v="Female"/>
    <x v="35"/>
    <s v="No"/>
    <s v="No"/>
    <s v="Yes"/>
    <x v="0"/>
    <n v="3"/>
    <s v="Yes"/>
    <x v="1"/>
    <s v="Direct Debit"/>
    <n v="34"/>
    <n v="1715"/>
    <x v="0"/>
    <x v="0"/>
    <n v="0"/>
    <n v="1"/>
    <x v="2"/>
  </r>
  <r>
    <s v="5490-SQYY"/>
    <s v="No"/>
    <x v="10"/>
    <n v="227"/>
    <n v="480.6"/>
    <n v="276"/>
    <n v="862.5"/>
    <s v="Yes"/>
    <x v="1"/>
    <n v="0"/>
    <n v="0"/>
    <n v="11"/>
    <x v="0"/>
    <n v="0"/>
    <x v="20"/>
    <s v="395-1283"/>
    <s v="Female"/>
    <x v="46"/>
    <s v="No"/>
    <s v="No"/>
    <s v="Yes"/>
    <x v="0"/>
    <n v="5"/>
    <s v="Yes"/>
    <x v="2"/>
    <s v="Credit Card"/>
    <n v="22"/>
    <n v="1522"/>
    <x v="0"/>
    <x v="0"/>
    <n v="0"/>
    <n v="1"/>
    <x v="2"/>
  </r>
  <r>
    <s v="7525-ZGTC"/>
    <s v="No"/>
    <x v="29"/>
    <n v="100"/>
    <n v="287.60000000000002"/>
    <n v="0"/>
    <n v="0"/>
    <s v="No"/>
    <x v="0"/>
    <n v="0"/>
    <n v="2"/>
    <n v="0"/>
    <x v="1"/>
    <n v="0"/>
    <x v="9"/>
    <s v="277-2640"/>
    <s v="Male"/>
    <x v="21"/>
    <s v="No"/>
    <s v="No"/>
    <s v="Yes"/>
    <x v="0"/>
    <n v="2"/>
    <s v="No"/>
    <x v="1"/>
    <s v="Credit Card"/>
    <n v="6"/>
    <n v="116"/>
    <x v="0"/>
    <x v="0"/>
    <n v="0"/>
    <n v="1"/>
    <x v="0"/>
  </r>
  <r>
    <s v="4142-QYAR"/>
    <s v="No"/>
    <x v="8"/>
    <n v="149"/>
    <n v="351.1"/>
    <n v="0"/>
    <n v="0"/>
    <s v="No"/>
    <x v="0"/>
    <n v="0"/>
    <n v="2"/>
    <n v="0"/>
    <x v="1"/>
    <n v="0"/>
    <x v="16"/>
    <s v="377-3956"/>
    <s v="Female"/>
    <x v="19"/>
    <s v="Yes"/>
    <s v="No"/>
    <s v="Yes"/>
    <x v="1"/>
    <n v="2"/>
    <s v="No"/>
    <x v="2"/>
    <s v="Credit Card"/>
    <n v="6"/>
    <n v="408"/>
    <x v="0"/>
    <x v="0"/>
    <n v="0"/>
    <n v="1"/>
    <x v="0"/>
  </r>
  <r>
    <s v="4467-IFFZ"/>
    <s v="No"/>
    <x v="6"/>
    <n v="132"/>
    <n v="284.3"/>
    <n v="0"/>
    <n v="0"/>
    <s v="No"/>
    <x v="0"/>
    <n v="0"/>
    <n v="0"/>
    <n v="15"/>
    <x v="0"/>
    <n v="0"/>
    <x v="37"/>
    <s v="372-2577"/>
    <s v="Female"/>
    <x v="38"/>
    <s v="No"/>
    <s v="No"/>
    <s v="Yes"/>
    <x v="0"/>
    <n v="5"/>
    <s v="Yes"/>
    <x v="2"/>
    <s v="Credit Card"/>
    <n v="29"/>
    <n v="1636"/>
    <x v="0"/>
    <x v="0"/>
    <n v="0"/>
    <n v="1"/>
    <x v="2"/>
  </r>
  <r>
    <s v="6029-WFLF"/>
    <s v="No"/>
    <x v="60"/>
    <n v="322"/>
    <n v="734.3"/>
    <n v="0"/>
    <n v="0"/>
    <s v="No"/>
    <x v="0"/>
    <n v="0"/>
    <n v="0"/>
    <n v="38"/>
    <x v="0"/>
    <n v="0"/>
    <x v="4"/>
    <s v="358-7953"/>
    <s v="Male"/>
    <x v="26"/>
    <s v="No"/>
    <s v="No"/>
    <s v="Yes"/>
    <x v="0"/>
    <n v="3"/>
    <s v="Yes"/>
    <x v="1"/>
    <s v="Direct Debit"/>
    <n v="40"/>
    <n v="2656"/>
    <x v="0"/>
    <x v="0"/>
    <n v="0"/>
    <n v="1"/>
    <x v="2"/>
  </r>
  <r>
    <s v="6529-DDRU"/>
    <s v="No"/>
    <x v="8"/>
    <n v="192"/>
    <n v="417.3"/>
    <n v="280"/>
    <n v="854"/>
    <s v="Yes"/>
    <x v="1"/>
    <n v="0"/>
    <n v="2"/>
    <n v="0"/>
    <x v="1"/>
    <n v="0"/>
    <x v="41"/>
    <s v="394-5481"/>
    <s v="Male"/>
    <x v="22"/>
    <s v="Yes"/>
    <s v="No"/>
    <s v="Yes"/>
    <x v="1"/>
    <n v="3"/>
    <s v="No"/>
    <x v="2"/>
    <s v="Direct Debit"/>
    <n v="7"/>
    <n v="483"/>
    <x v="0"/>
    <x v="0"/>
    <n v="0"/>
    <n v="1"/>
    <x v="0"/>
  </r>
  <r>
    <s v="0759-KBMK"/>
    <s v="No"/>
    <x v="25"/>
    <n v="196"/>
    <n v="602"/>
    <n v="0"/>
    <n v="0"/>
    <s v="No"/>
    <x v="0"/>
    <n v="0"/>
    <n v="0"/>
    <n v="6"/>
    <x v="0"/>
    <n v="0"/>
    <x v="3"/>
    <s v="333-2716"/>
    <s v="Female"/>
    <x v="40"/>
    <s v="No"/>
    <s v="No"/>
    <s v="Yes"/>
    <x v="0"/>
    <n v="2"/>
    <s v="Yes"/>
    <x v="0"/>
    <s v="Direct Debit"/>
    <n v="39"/>
    <n v="2363"/>
    <x v="0"/>
    <x v="0"/>
    <n v="0"/>
    <n v="1"/>
    <x v="1"/>
  </r>
  <r>
    <s v="3689-ZIMR"/>
    <s v="No"/>
    <x v="0"/>
    <n v="6"/>
    <n v="12"/>
    <n v="0"/>
    <n v="0"/>
    <s v="No"/>
    <x v="0"/>
    <n v="0"/>
    <n v="0"/>
    <n v="0"/>
    <x v="1"/>
    <n v="0"/>
    <x v="31"/>
    <s v="323-9986"/>
    <s v="Male"/>
    <x v="9"/>
    <s v="No"/>
    <s v="No"/>
    <s v="Yes"/>
    <x v="0"/>
    <n v="2"/>
    <s v="No"/>
    <x v="1"/>
    <s v="Credit Card"/>
    <n v="8"/>
    <n v="8"/>
    <x v="0"/>
    <x v="0"/>
    <n v="0"/>
    <n v="1"/>
    <x v="0"/>
  </r>
  <r>
    <s v="3792-YJAA"/>
    <s v="No"/>
    <x v="8"/>
    <n v="560"/>
    <n v="1051.9000000000001"/>
    <n v="280"/>
    <n v="847"/>
    <s v="Yes"/>
    <x v="1"/>
    <n v="0"/>
    <n v="0"/>
    <n v="0"/>
    <x v="1"/>
    <n v="0"/>
    <x v="13"/>
    <s v="309-4708"/>
    <s v="Male"/>
    <x v="13"/>
    <s v="No"/>
    <s v="Yes"/>
    <s v="Yes"/>
    <x v="2"/>
    <n v="3"/>
    <s v="No"/>
    <x v="2"/>
    <s v="Credit Card"/>
    <n v="7"/>
    <n v="525"/>
    <x v="0"/>
    <x v="0"/>
    <n v="0"/>
    <n v="1"/>
    <x v="0"/>
  </r>
  <r>
    <s v="2357-LIDH"/>
    <s v="No"/>
    <x v="1"/>
    <n v="99"/>
    <n v="234.3"/>
    <n v="0"/>
    <n v="0"/>
    <s v="No"/>
    <x v="0"/>
    <n v="0"/>
    <n v="2"/>
    <n v="0"/>
    <x v="1"/>
    <n v="0"/>
    <x v="24"/>
    <s v="301-7878"/>
    <s v="Male"/>
    <x v="55"/>
    <s v="No"/>
    <s v="Yes"/>
    <s v="Yes"/>
    <x v="2"/>
    <n v="2"/>
    <s v="No"/>
    <x v="1"/>
    <s v="Direct Debit"/>
    <n v="7"/>
    <n v="239"/>
    <x v="0"/>
    <x v="0"/>
    <n v="0"/>
    <n v="1"/>
    <x v="0"/>
  </r>
  <r>
    <s v="6357-BOCP"/>
    <s v="No"/>
    <x v="48"/>
    <n v="19"/>
    <n v="47.9"/>
    <n v="20"/>
    <n v="53.5"/>
    <s v="Yes"/>
    <x v="1"/>
    <n v="0"/>
    <n v="2"/>
    <n v="0"/>
    <x v="1"/>
    <n v="0"/>
    <x v="22"/>
    <s v="372-4186"/>
    <s v="Female"/>
    <x v="39"/>
    <s v="No"/>
    <s v="No"/>
    <s v="Yes"/>
    <x v="0"/>
    <n v="6"/>
    <s v="No"/>
    <x v="1"/>
    <s v="Credit Card"/>
    <n v="10"/>
    <n v="47"/>
    <x v="0"/>
    <x v="0"/>
    <n v="0"/>
    <n v="1"/>
    <x v="0"/>
  </r>
  <r>
    <s v="2008-BPFA"/>
    <s v="No"/>
    <x v="8"/>
    <n v="237"/>
    <n v="489.7"/>
    <n v="0"/>
    <n v="0"/>
    <s v="No"/>
    <x v="0"/>
    <n v="0"/>
    <n v="2"/>
    <n v="6"/>
    <x v="0"/>
    <n v="0"/>
    <x v="8"/>
    <s v="366-7484"/>
    <s v="Female"/>
    <x v="49"/>
    <s v="No"/>
    <s v="No"/>
    <s v="Yes"/>
    <x v="0"/>
    <n v="2"/>
    <s v="Yes"/>
    <x v="1"/>
    <s v="Direct Debit"/>
    <n v="19"/>
    <n v="1319"/>
    <x v="0"/>
    <x v="0"/>
    <n v="0"/>
    <n v="1"/>
    <x v="1"/>
  </r>
  <r>
    <s v="9589-MEGD"/>
    <s v="No"/>
    <x v="15"/>
    <n v="9"/>
    <n v="26.8"/>
    <n v="0"/>
    <n v="0"/>
    <s v="No"/>
    <x v="0"/>
    <n v="0"/>
    <n v="0"/>
    <n v="5"/>
    <x v="0"/>
    <n v="0"/>
    <x v="3"/>
    <s v="345-7833"/>
    <s v="Female"/>
    <x v="17"/>
    <s v="Yes"/>
    <s v="No"/>
    <s v="Yes"/>
    <x v="1"/>
    <n v="4"/>
    <s v="No"/>
    <x v="0"/>
    <s v="Credit Card"/>
    <n v="17"/>
    <n v="35"/>
    <x v="0"/>
    <x v="0"/>
    <n v="0"/>
    <n v="1"/>
    <x v="1"/>
  </r>
  <r>
    <s v="6334-XSYH"/>
    <s v="No"/>
    <x v="67"/>
    <n v="266"/>
    <n v="868.6"/>
    <n v="0"/>
    <n v="0"/>
    <s v="No"/>
    <x v="0"/>
    <n v="0"/>
    <n v="2"/>
    <n v="0"/>
    <x v="1"/>
    <n v="0"/>
    <x v="7"/>
    <s v="294-7721"/>
    <s v="Male"/>
    <x v="41"/>
    <s v="No"/>
    <s v="Yes"/>
    <s v="Yes"/>
    <x v="2"/>
    <n v="3"/>
    <s v="No"/>
    <x v="2"/>
    <s v="Credit Card"/>
    <n v="11"/>
    <n v="660"/>
    <x v="0"/>
    <x v="0"/>
    <n v="0"/>
    <n v="1"/>
    <x v="0"/>
  </r>
  <r>
    <s v="9096-QAZD"/>
    <s v="No"/>
    <x v="63"/>
    <n v="208"/>
    <n v="432"/>
    <n v="0"/>
    <n v="0"/>
    <s v="No"/>
    <x v="0"/>
    <n v="0"/>
    <n v="0"/>
    <n v="4"/>
    <x v="0"/>
    <n v="0"/>
    <x v="34"/>
    <s v="255-4093"/>
    <s v="Female"/>
    <x v="27"/>
    <s v="No"/>
    <s v="Yes"/>
    <s v="Yes"/>
    <x v="2"/>
    <n v="2"/>
    <s v="No"/>
    <x v="1"/>
    <s v="Direct Debit"/>
    <n v="19"/>
    <n v="1344"/>
    <x v="0"/>
    <x v="0"/>
    <n v="0"/>
    <n v="1"/>
    <x v="0"/>
  </r>
  <r>
    <s v="9941-RAAJ"/>
    <s v="No"/>
    <x v="16"/>
    <n v="363"/>
    <n v="1090.2"/>
    <n v="0"/>
    <n v="0"/>
    <s v="No"/>
    <x v="0"/>
    <n v="0"/>
    <n v="2"/>
    <n v="7"/>
    <x v="0"/>
    <n v="0"/>
    <x v="41"/>
    <s v="316-4646"/>
    <s v="Male"/>
    <x v="35"/>
    <s v="No"/>
    <s v="No"/>
    <s v="Yes"/>
    <x v="0"/>
    <n v="5"/>
    <s v="Yes"/>
    <x v="2"/>
    <s v="Credit Card"/>
    <n v="52"/>
    <n v="3783"/>
    <x v="0"/>
    <x v="0"/>
    <n v="0"/>
    <n v="1"/>
    <x v="1"/>
  </r>
  <r>
    <s v="1382-IDOK"/>
    <s v="No"/>
    <x v="3"/>
    <n v="66"/>
    <n v="149.1"/>
    <n v="0"/>
    <n v="0"/>
    <s v="No"/>
    <x v="0"/>
    <n v="0"/>
    <n v="1"/>
    <n v="0"/>
    <x v="1"/>
    <n v="0"/>
    <x v="31"/>
    <s v="331-4538"/>
    <s v="Female"/>
    <x v="48"/>
    <s v="No"/>
    <s v="No"/>
    <s v="Yes"/>
    <x v="0"/>
    <n v="3"/>
    <s v="No"/>
    <x v="0"/>
    <s v="Direct Debit"/>
    <n v="9"/>
    <n v="89"/>
    <x v="0"/>
    <x v="0"/>
    <n v="0"/>
    <n v="1"/>
    <x v="0"/>
  </r>
  <r>
    <s v="1787-YEII"/>
    <s v="No"/>
    <x v="63"/>
    <n v="242"/>
    <n v="504.3"/>
    <n v="0"/>
    <n v="0"/>
    <s v="No"/>
    <x v="0"/>
    <n v="0"/>
    <n v="1"/>
    <n v="8"/>
    <x v="1"/>
    <n v="4"/>
    <x v="1"/>
    <s v="357-2687"/>
    <s v="Female"/>
    <x v="28"/>
    <s v="No"/>
    <s v="No"/>
    <s v="Yes"/>
    <x v="0"/>
    <n v="4"/>
    <s v="Yes"/>
    <x v="2"/>
    <s v="Direct Debit"/>
    <n v="35"/>
    <n v="2501"/>
    <x v="0"/>
    <x v="0"/>
    <n v="0"/>
    <n v="1"/>
    <x v="1"/>
  </r>
  <r>
    <s v="5769-DXMH"/>
    <s v="No"/>
    <x v="54"/>
    <n v="288"/>
    <n v="867.5"/>
    <n v="216"/>
    <n v="702"/>
    <s v="Yes"/>
    <x v="1"/>
    <n v="0"/>
    <n v="1"/>
    <n v="0"/>
    <x v="1"/>
    <n v="0"/>
    <x v="20"/>
    <s v="383-7709"/>
    <s v="Male"/>
    <x v="37"/>
    <s v="No"/>
    <s v="No"/>
    <s v="Yes"/>
    <x v="0"/>
    <n v="6"/>
    <s v="No"/>
    <x v="2"/>
    <s v="Credit Card"/>
    <n v="7"/>
    <n v="384"/>
    <x v="0"/>
    <x v="0"/>
    <n v="0"/>
    <n v="1"/>
    <x v="0"/>
  </r>
  <r>
    <s v="5829-MBCR"/>
    <s v="No"/>
    <x v="49"/>
    <n v="170"/>
    <n v="509.7"/>
    <n v="0"/>
    <n v="0"/>
    <s v="No"/>
    <x v="0"/>
    <n v="0"/>
    <n v="0"/>
    <n v="13"/>
    <x v="0"/>
    <n v="0"/>
    <x v="48"/>
    <s v="251-7698"/>
    <s v="Female"/>
    <x v="19"/>
    <s v="Yes"/>
    <s v="No"/>
    <s v="Yes"/>
    <x v="1"/>
    <n v="2"/>
    <s v="Yes"/>
    <x v="2"/>
    <s v="Credit Card"/>
    <n v="48"/>
    <n v="1640"/>
    <x v="0"/>
    <x v="0"/>
    <n v="0"/>
    <n v="1"/>
    <x v="2"/>
  </r>
  <r>
    <s v="4859-BCUF"/>
    <s v="No"/>
    <x v="2"/>
    <n v="65"/>
    <n v="176"/>
    <n v="0"/>
    <n v="0"/>
    <s v="No"/>
    <x v="0"/>
    <n v="0"/>
    <n v="2"/>
    <n v="17"/>
    <x v="0"/>
    <n v="0"/>
    <x v="22"/>
    <s v="404-6021"/>
    <s v="Female"/>
    <x v="53"/>
    <s v="Yes"/>
    <s v="No"/>
    <s v="Yes"/>
    <x v="1"/>
    <n v="4"/>
    <s v="Yes"/>
    <x v="0"/>
    <s v="Direct Debit"/>
    <n v="39"/>
    <n v="1704"/>
    <x v="0"/>
    <x v="0"/>
    <n v="0"/>
    <n v="1"/>
    <x v="2"/>
  </r>
  <r>
    <s v="6598-FJIZ"/>
    <s v="No"/>
    <x v="34"/>
    <n v="156"/>
    <n v="449.5"/>
    <n v="224"/>
    <n v="616"/>
    <s v="Yes"/>
    <x v="1"/>
    <n v="0"/>
    <n v="0"/>
    <n v="13"/>
    <x v="0"/>
    <n v="0"/>
    <x v="34"/>
    <s v="410-10359"/>
    <s v="Female"/>
    <x v="6"/>
    <s v="Yes"/>
    <s v="No"/>
    <s v="Yes"/>
    <x v="1"/>
    <n v="6"/>
    <s v="No"/>
    <x v="1"/>
    <s v="Credit Card"/>
    <n v="31"/>
    <n v="1764"/>
    <x v="0"/>
    <x v="0"/>
    <n v="0"/>
    <n v="1"/>
    <x v="2"/>
  </r>
  <r>
    <s v="3476-LHMK"/>
    <s v="No"/>
    <x v="63"/>
    <n v="291"/>
    <n v="648.6"/>
    <n v="0"/>
    <n v="0"/>
    <s v="No"/>
    <x v="0"/>
    <n v="0"/>
    <n v="2"/>
    <n v="29"/>
    <x v="0"/>
    <n v="0"/>
    <x v="34"/>
    <s v="398-6677"/>
    <s v="Male"/>
    <x v="32"/>
    <s v="No"/>
    <s v="No"/>
    <s v="Yes"/>
    <x v="0"/>
    <n v="6"/>
    <s v="Yes"/>
    <x v="2"/>
    <s v="Credit Card"/>
    <n v="48"/>
    <n v="3467"/>
    <x v="0"/>
    <x v="0"/>
    <n v="0"/>
    <n v="1"/>
    <x v="2"/>
  </r>
  <r>
    <s v="8757-TXEL"/>
    <s v="No"/>
    <x v="23"/>
    <n v="181"/>
    <n v="394.4"/>
    <n v="0"/>
    <n v="0"/>
    <s v="No"/>
    <x v="0"/>
    <n v="0"/>
    <n v="0"/>
    <n v="0"/>
    <x v="1"/>
    <n v="0"/>
    <x v="16"/>
    <s v="327-10323"/>
    <s v="Male"/>
    <x v="46"/>
    <s v="No"/>
    <s v="No"/>
    <s v="Yes"/>
    <x v="0"/>
    <n v="3"/>
    <s v="No"/>
    <x v="2"/>
    <s v="Direct Debit"/>
    <n v="9"/>
    <n v="568"/>
    <x v="0"/>
    <x v="0"/>
    <n v="0"/>
    <n v="1"/>
    <x v="0"/>
  </r>
  <r>
    <s v="9280-YRDS"/>
    <s v="No"/>
    <x v="40"/>
    <n v="189"/>
    <n v="613.29999999999995"/>
    <n v="0"/>
    <n v="0"/>
    <s v="No"/>
    <x v="0"/>
    <n v="0"/>
    <n v="0"/>
    <n v="0"/>
    <x v="1"/>
    <n v="0"/>
    <x v="6"/>
    <s v="317-3178"/>
    <s v="Male"/>
    <x v="58"/>
    <s v="No"/>
    <s v="No"/>
    <s v="Yes"/>
    <x v="0"/>
    <n v="3"/>
    <s v="No"/>
    <x v="2"/>
    <s v="Direct Debit"/>
    <n v="8"/>
    <n v="578"/>
    <x v="0"/>
    <x v="0"/>
    <n v="0"/>
    <n v="1"/>
    <x v="0"/>
  </r>
  <r>
    <s v="1995-HTQB"/>
    <s v="No"/>
    <x v="75"/>
    <n v="170"/>
    <n v="558.20000000000005"/>
    <n v="0"/>
    <n v="0"/>
    <s v="No"/>
    <x v="0"/>
    <n v="0"/>
    <n v="1"/>
    <n v="0"/>
    <x v="1"/>
    <n v="0"/>
    <x v="50"/>
    <s v="325-8875"/>
    <s v="Female"/>
    <x v="19"/>
    <s v="Yes"/>
    <s v="No"/>
    <s v="Yes"/>
    <x v="1"/>
    <n v="3"/>
    <s v="No"/>
    <x v="1"/>
    <s v="Direct Debit"/>
    <n v="5"/>
    <n v="203"/>
    <x v="0"/>
    <x v="0"/>
    <n v="0"/>
    <n v="1"/>
    <x v="0"/>
  </r>
  <r>
    <s v="1889-RKYP"/>
    <s v="No"/>
    <x v="11"/>
    <n v="112"/>
    <n v="230.4"/>
    <n v="0"/>
    <n v="0"/>
    <s v="No"/>
    <x v="0"/>
    <n v="0"/>
    <n v="0"/>
    <n v="7"/>
    <x v="0"/>
    <n v="0"/>
    <x v="2"/>
    <s v="318-2176"/>
    <s v="Male"/>
    <x v="50"/>
    <s v="No"/>
    <s v="No"/>
    <s v="Yes"/>
    <x v="0"/>
    <n v="6"/>
    <s v="Yes"/>
    <x v="2"/>
    <s v="Credit Card"/>
    <n v="20"/>
    <n v="429"/>
    <x v="0"/>
    <x v="0"/>
    <n v="0"/>
    <n v="1"/>
    <x v="1"/>
  </r>
  <r>
    <s v="7512-UNUP"/>
    <s v="No"/>
    <x v="29"/>
    <n v="19"/>
    <n v="70"/>
    <n v="0"/>
    <n v="0"/>
    <s v="No"/>
    <x v="0"/>
    <n v="0"/>
    <n v="1"/>
    <n v="20"/>
    <x v="0"/>
    <n v="0"/>
    <x v="33"/>
    <s v="344-6550"/>
    <s v="Male"/>
    <x v="12"/>
    <s v="Yes"/>
    <s v="No"/>
    <s v="Yes"/>
    <x v="1"/>
    <n v="2"/>
    <s v="Yes"/>
    <x v="1"/>
    <s v="Credit Card"/>
    <n v="20"/>
    <n v="345"/>
    <x v="0"/>
    <x v="0"/>
    <n v="0"/>
    <n v="1"/>
    <x v="2"/>
  </r>
  <r>
    <s v="4124-WCIS"/>
    <s v="No"/>
    <x v="12"/>
    <n v="166"/>
    <n v="294.39999999999998"/>
    <n v="0"/>
    <n v="0"/>
    <s v="No"/>
    <x v="0"/>
    <n v="0"/>
    <n v="1"/>
    <n v="29"/>
    <x v="1"/>
    <n v="31"/>
    <x v="7"/>
    <s v="284-2233"/>
    <s v="Male"/>
    <x v="50"/>
    <s v="No"/>
    <s v="No"/>
    <s v="Yes"/>
    <x v="0"/>
    <n v="6"/>
    <s v="No"/>
    <x v="1"/>
    <s v="Credit Card"/>
    <n v="31"/>
    <n v="1808"/>
    <x v="0"/>
    <x v="0"/>
    <n v="0"/>
    <n v="1"/>
    <x v="2"/>
  </r>
  <r>
    <s v="5182-RYFH"/>
    <s v="No"/>
    <x v="70"/>
    <n v="53"/>
    <n v="131"/>
    <n v="0"/>
    <n v="0"/>
    <s v="No"/>
    <x v="0"/>
    <n v="0"/>
    <n v="0"/>
    <n v="29"/>
    <x v="0"/>
    <n v="0"/>
    <x v="5"/>
    <s v="366-3682"/>
    <s v="Male"/>
    <x v="18"/>
    <s v="No"/>
    <s v="No"/>
    <s v="Yes"/>
    <x v="0"/>
    <n v="3"/>
    <s v="No"/>
    <x v="2"/>
    <s v="Credit Card"/>
    <n v="17"/>
    <n v="241"/>
    <x v="0"/>
    <x v="0"/>
    <n v="0"/>
    <n v="1"/>
    <x v="2"/>
  </r>
  <r>
    <s v="2997-LVEY"/>
    <s v="No"/>
    <x v="54"/>
    <n v="125"/>
    <n v="324.8"/>
    <n v="0"/>
    <n v="0"/>
    <s v="No"/>
    <x v="0"/>
    <n v="0"/>
    <n v="0"/>
    <n v="0"/>
    <x v="1"/>
    <n v="0"/>
    <x v="5"/>
    <s v="334-1466"/>
    <s v="Male"/>
    <x v="16"/>
    <s v="No"/>
    <s v="No"/>
    <s v="Yes"/>
    <x v="0"/>
    <n v="2"/>
    <s v="No"/>
    <x v="2"/>
    <s v="Credit Card"/>
    <n v="9"/>
    <n v="497"/>
    <x v="0"/>
    <x v="0"/>
    <n v="0"/>
    <n v="1"/>
    <x v="0"/>
  </r>
  <r>
    <s v="7818-YQPO"/>
    <s v="Yes"/>
    <x v="74"/>
    <n v="14"/>
    <n v="35.799999999999997"/>
    <n v="0"/>
    <n v="0"/>
    <s v="No"/>
    <x v="0"/>
    <n v="0"/>
    <n v="0"/>
    <n v="9"/>
    <x v="0"/>
    <n v="0"/>
    <x v="27"/>
    <s v="387-6970"/>
    <s v="Female"/>
    <x v="35"/>
    <s v="No"/>
    <s v="No"/>
    <s v="Yes"/>
    <x v="0"/>
    <n v="4"/>
    <s v="No"/>
    <x v="0"/>
    <s v="Direct Debit"/>
    <n v="18"/>
    <n v="128"/>
    <x v="0"/>
    <x v="0"/>
    <n v="1"/>
    <n v="1"/>
    <x v="1"/>
  </r>
  <r>
    <s v="0388-OJLL"/>
    <s v="No"/>
    <x v="17"/>
    <n v="344"/>
    <n v="659.9"/>
    <n v="188"/>
    <n v="568.70000000000005"/>
    <s v="Yes"/>
    <x v="1"/>
    <n v="0"/>
    <n v="1"/>
    <n v="11"/>
    <x v="0"/>
    <n v="0"/>
    <x v="38"/>
    <s v="366-9521"/>
    <s v="Male"/>
    <x v="5"/>
    <s v="No"/>
    <s v="No"/>
    <s v="Yes"/>
    <x v="0"/>
    <n v="2"/>
    <s v="Yes"/>
    <x v="1"/>
    <s v="Direct Debit"/>
    <n v="28"/>
    <n v="1307"/>
    <x v="0"/>
    <x v="0"/>
    <n v="0"/>
    <n v="1"/>
    <x v="2"/>
  </r>
  <r>
    <s v="0634-LIXA"/>
    <s v="No"/>
    <x v="6"/>
    <n v="444"/>
    <n v="743.5"/>
    <n v="0"/>
    <n v="0"/>
    <s v="No"/>
    <x v="0"/>
    <n v="0"/>
    <n v="1"/>
    <n v="6"/>
    <x v="0"/>
    <n v="0"/>
    <x v="3"/>
    <s v="291-8011"/>
    <s v="Male"/>
    <x v="16"/>
    <s v="No"/>
    <s v="No"/>
    <s v="Yes"/>
    <x v="0"/>
    <n v="6"/>
    <s v="No"/>
    <x v="1"/>
    <s v="Credit Card"/>
    <n v="38"/>
    <n v="2177"/>
    <x v="0"/>
    <x v="0"/>
    <n v="0"/>
    <n v="1"/>
    <x v="1"/>
  </r>
  <r>
    <s v="0170-DIHQ"/>
    <s v="No"/>
    <x v="71"/>
    <n v="137"/>
    <n v="364.9"/>
    <n v="0"/>
    <n v="0"/>
    <s v="No"/>
    <x v="0"/>
    <n v="0"/>
    <n v="2"/>
    <n v="15"/>
    <x v="0"/>
    <n v="0"/>
    <x v="24"/>
    <s v="319-3091"/>
    <s v="Female"/>
    <x v="23"/>
    <s v="Yes"/>
    <s v="No"/>
    <s v="Yes"/>
    <x v="1"/>
    <n v="2"/>
    <s v="Yes"/>
    <x v="0"/>
    <s v="Direct Debit"/>
    <n v="36"/>
    <n v="1451"/>
    <x v="0"/>
    <x v="0"/>
    <n v="0"/>
    <n v="1"/>
    <x v="2"/>
  </r>
  <r>
    <s v="7525-XRVJ"/>
    <s v="No"/>
    <x v="42"/>
    <n v="92"/>
    <n v="267.39999999999998"/>
    <n v="0"/>
    <n v="0"/>
    <s v="No"/>
    <x v="0"/>
    <n v="0"/>
    <n v="0"/>
    <n v="0"/>
    <x v="1"/>
    <n v="0"/>
    <x v="7"/>
    <s v="328-9403"/>
    <s v="Female"/>
    <x v="19"/>
    <s v="Yes"/>
    <s v="No"/>
    <s v="Yes"/>
    <x v="1"/>
    <n v="2"/>
    <s v="No"/>
    <x v="0"/>
    <s v="Credit Card"/>
    <n v="7"/>
    <n v="275"/>
    <x v="0"/>
    <x v="0"/>
    <n v="0"/>
    <n v="1"/>
    <x v="0"/>
  </r>
  <r>
    <s v="5773-LHAT"/>
    <s v="No"/>
    <x v="17"/>
    <n v="182"/>
    <n v="421.9"/>
    <n v="0"/>
    <n v="0"/>
    <s v="No"/>
    <x v="0"/>
    <n v="0"/>
    <n v="2"/>
    <n v="4"/>
    <x v="0"/>
    <n v="0"/>
    <x v="42"/>
    <s v="284-7330"/>
    <s v="Male"/>
    <x v="24"/>
    <s v="No"/>
    <s v="No"/>
    <s v="Yes"/>
    <x v="0"/>
    <n v="3"/>
    <s v="Yes"/>
    <x v="1"/>
    <s v="Direct Debit"/>
    <n v="35"/>
    <n v="1647"/>
    <x v="0"/>
    <x v="0"/>
    <n v="0"/>
    <n v="1"/>
    <x v="0"/>
  </r>
  <r>
    <s v="2941-GGHD"/>
    <s v="No"/>
    <x v="45"/>
    <n v="142"/>
    <n v="568.1"/>
    <n v="0"/>
    <n v="0"/>
    <s v="No"/>
    <x v="0"/>
    <n v="0"/>
    <n v="0"/>
    <n v="17"/>
    <x v="0"/>
    <n v="0"/>
    <x v="28"/>
    <s v="298-4520"/>
    <s v="Male"/>
    <x v="23"/>
    <s v="Yes"/>
    <s v="No"/>
    <s v="Yes"/>
    <x v="1"/>
    <n v="4"/>
    <s v="No"/>
    <x v="0"/>
    <s v="Direct Debit"/>
    <n v="44"/>
    <n v="2264"/>
    <x v="0"/>
    <x v="0"/>
    <n v="0"/>
    <n v="1"/>
    <x v="2"/>
  </r>
  <r>
    <s v="4865-EUVM"/>
    <s v="No"/>
    <x v="53"/>
    <n v="78"/>
    <n v="233.3"/>
    <n v="0"/>
    <n v="0"/>
    <s v="No"/>
    <x v="0"/>
    <n v="0"/>
    <n v="1"/>
    <n v="3"/>
    <x v="0"/>
    <n v="0"/>
    <x v="8"/>
    <s v="279-9801"/>
    <s v="Male"/>
    <x v="44"/>
    <s v="No"/>
    <s v="No"/>
    <s v="Yes"/>
    <x v="0"/>
    <n v="2"/>
    <s v="No"/>
    <x v="0"/>
    <s v="Direct Debit"/>
    <n v="15"/>
    <n v="226"/>
    <x v="0"/>
    <x v="0"/>
    <n v="0"/>
    <n v="1"/>
    <x v="0"/>
  </r>
  <r>
    <s v="9621-SSUW"/>
    <s v="No"/>
    <x v="67"/>
    <n v="238"/>
    <n v="758.9"/>
    <n v="0"/>
    <n v="0"/>
    <s v="No"/>
    <x v="0"/>
    <n v="0"/>
    <n v="1"/>
    <n v="0"/>
    <x v="1"/>
    <n v="0"/>
    <x v="19"/>
    <s v="330-4576"/>
    <s v="Female"/>
    <x v="2"/>
    <s v="No"/>
    <s v="No"/>
    <s v="Yes"/>
    <x v="0"/>
    <n v="2"/>
    <s v="No"/>
    <x v="2"/>
    <s v="Credit Card"/>
    <n v="6"/>
    <n v="324"/>
    <x v="0"/>
    <x v="0"/>
    <n v="0"/>
    <n v="1"/>
    <x v="0"/>
  </r>
  <r>
    <s v="6490-RRNL"/>
    <s v="No"/>
    <x v="16"/>
    <n v="291"/>
    <n v="725.1"/>
    <n v="0"/>
    <n v="0"/>
    <s v="No"/>
    <x v="0"/>
    <n v="0"/>
    <n v="0"/>
    <n v="20"/>
    <x v="0"/>
    <n v="0"/>
    <x v="16"/>
    <s v="317-6552"/>
    <s v="Female"/>
    <x v="53"/>
    <s v="Yes"/>
    <s v="No"/>
    <s v="Yes"/>
    <x v="1"/>
    <n v="2"/>
    <s v="No"/>
    <x v="2"/>
    <s v="Direct Debit"/>
    <n v="44"/>
    <n v="3156"/>
    <x v="0"/>
    <x v="0"/>
    <n v="0"/>
    <n v="1"/>
    <x v="2"/>
  </r>
  <r>
    <s v="7867-YKMT"/>
    <s v="No"/>
    <x v="50"/>
    <n v="77"/>
    <n v="207.9"/>
    <n v="0"/>
    <n v="0"/>
    <s v="No"/>
    <x v="0"/>
    <n v="0"/>
    <n v="0"/>
    <n v="26"/>
    <x v="0"/>
    <n v="0"/>
    <x v="22"/>
    <s v="397-3051"/>
    <s v="Male"/>
    <x v="33"/>
    <s v="Yes"/>
    <s v="No"/>
    <s v="Yes"/>
    <x v="1"/>
    <n v="6"/>
    <s v="Yes"/>
    <x v="2"/>
    <s v="Direct Debit"/>
    <n v="28"/>
    <n v="388"/>
    <x v="0"/>
    <x v="0"/>
    <n v="0"/>
    <n v="1"/>
    <x v="2"/>
  </r>
  <r>
    <s v="7945-YOPA"/>
    <s v="No"/>
    <x v="16"/>
    <n v="373"/>
    <n v="874.1"/>
    <n v="0"/>
    <n v="0"/>
    <s v="No"/>
    <x v="0"/>
    <n v="0"/>
    <n v="3"/>
    <n v="6"/>
    <x v="0"/>
    <n v="0"/>
    <x v="31"/>
    <s v="296-10411"/>
    <s v="Female"/>
    <x v="43"/>
    <s v="No"/>
    <s v="Yes"/>
    <s v="Yes"/>
    <x v="2"/>
    <n v="3"/>
    <s v="No"/>
    <x v="2"/>
    <s v="Credit Card"/>
    <n v="30"/>
    <n v="2178"/>
    <x v="0"/>
    <x v="0"/>
    <n v="0"/>
    <n v="1"/>
    <x v="1"/>
  </r>
  <r>
    <s v="3823-WDFX"/>
    <s v="No"/>
    <x v="52"/>
    <n v="94"/>
    <n v="238.5"/>
    <n v="0"/>
    <n v="0"/>
    <s v="No"/>
    <x v="0"/>
    <n v="0"/>
    <n v="1"/>
    <n v="4"/>
    <x v="1"/>
    <n v="18"/>
    <x v="30"/>
    <s v="293-6626"/>
    <s v="Female"/>
    <x v="2"/>
    <s v="No"/>
    <s v="No"/>
    <s v="Yes"/>
    <x v="0"/>
    <n v="5"/>
    <s v="No"/>
    <x v="0"/>
    <s v="Direct Debit"/>
    <n v="13"/>
    <n v="277"/>
    <x v="0"/>
    <x v="0"/>
    <n v="0"/>
    <n v="1"/>
    <x v="0"/>
  </r>
  <r>
    <s v="2641-WBMT"/>
    <s v="No"/>
    <x v="34"/>
    <n v="129"/>
    <n v="389.1"/>
    <n v="0"/>
    <n v="0"/>
    <s v="No"/>
    <x v="0"/>
    <n v="0"/>
    <n v="2"/>
    <n v="0"/>
    <x v="1"/>
    <n v="0"/>
    <x v="32"/>
    <s v="322-3108"/>
    <s v="Male"/>
    <x v="28"/>
    <s v="No"/>
    <s v="No"/>
    <s v="Yes"/>
    <x v="0"/>
    <n v="2"/>
    <s v="No"/>
    <x v="2"/>
    <s v="Credit Card"/>
    <n v="8"/>
    <n v="438"/>
    <x v="0"/>
    <x v="0"/>
    <n v="0"/>
    <n v="1"/>
    <x v="0"/>
  </r>
  <r>
    <s v="4781-XNQR"/>
    <s v="No"/>
    <x v="10"/>
    <n v="426"/>
    <n v="967.9"/>
    <n v="0"/>
    <n v="0"/>
    <s v="No"/>
    <x v="0"/>
    <n v="0"/>
    <n v="2"/>
    <n v="0"/>
    <x v="1"/>
    <n v="0"/>
    <x v="26"/>
    <s v="339-9159"/>
    <s v="Female"/>
    <x v="40"/>
    <s v="No"/>
    <s v="No"/>
    <s v="Yes"/>
    <x v="0"/>
    <n v="2"/>
    <s v="No"/>
    <x v="2"/>
    <s v="Direct Debit"/>
    <n v="9"/>
    <n v="609"/>
    <x v="0"/>
    <x v="0"/>
    <n v="0"/>
    <n v="1"/>
    <x v="0"/>
  </r>
  <r>
    <s v="7568-OGVO"/>
    <s v="No"/>
    <x v="42"/>
    <n v="192"/>
    <n v="414.6"/>
    <n v="152"/>
    <n v="509.2"/>
    <s v="Yes"/>
    <x v="1"/>
    <n v="0"/>
    <n v="0"/>
    <n v="18"/>
    <x v="0"/>
    <n v="0"/>
    <x v="46"/>
    <s v="257-3098"/>
    <s v="Female"/>
    <x v="15"/>
    <s v="No"/>
    <s v="No"/>
    <s v="Yes"/>
    <x v="0"/>
    <n v="3"/>
    <s v="No"/>
    <x v="0"/>
    <s v="Credit Card"/>
    <n v="50"/>
    <n v="1871"/>
    <x v="0"/>
    <x v="0"/>
    <n v="0"/>
    <n v="1"/>
    <x v="2"/>
  </r>
  <r>
    <s v="6838-MTDI"/>
    <s v="No"/>
    <x v="19"/>
    <n v="205"/>
    <n v="608.9"/>
    <n v="0"/>
    <n v="0"/>
    <s v="No"/>
    <x v="0"/>
    <n v="0"/>
    <n v="0"/>
    <n v="8"/>
    <x v="1"/>
    <n v="48"/>
    <x v="43"/>
    <s v="357-2391"/>
    <s v="Female"/>
    <x v="6"/>
    <s v="Yes"/>
    <s v="No"/>
    <s v="Yes"/>
    <x v="1"/>
    <n v="3"/>
    <s v="No"/>
    <x v="0"/>
    <s v="Direct Debit"/>
    <n v="29"/>
    <n v="1748"/>
    <x v="0"/>
    <x v="0"/>
    <n v="0"/>
    <n v="1"/>
    <x v="1"/>
  </r>
  <r>
    <s v="1960-WCAF"/>
    <s v="No"/>
    <x v="58"/>
    <n v="142"/>
    <n v="356.2"/>
    <n v="0"/>
    <n v="0"/>
    <s v="No"/>
    <x v="0"/>
    <n v="0"/>
    <n v="0"/>
    <n v="27"/>
    <x v="0"/>
    <n v="0"/>
    <x v="36"/>
    <s v="370-2967"/>
    <s v="Male"/>
    <x v="49"/>
    <s v="No"/>
    <s v="No"/>
    <s v="Yes"/>
    <x v="0"/>
    <n v="2"/>
    <s v="No"/>
    <x v="1"/>
    <s v="Credit Card"/>
    <n v="42"/>
    <n v="1158"/>
    <x v="0"/>
    <x v="0"/>
    <n v="0"/>
    <n v="1"/>
    <x v="2"/>
  </r>
  <r>
    <s v="5605-UMVX"/>
    <s v="No"/>
    <x v="43"/>
    <n v="15"/>
    <n v="35.200000000000003"/>
    <n v="0"/>
    <n v="0"/>
    <s v="No"/>
    <x v="0"/>
    <n v="0"/>
    <n v="0"/>
    <n v="26"/>
    <x v="0"/>
    <n v="0"/>
    <x v="24"/>
    <s v="343-5154"/>
    <s v="Female"/>
    <x v="54"/>
    <s v="No"/>
    <s v="No"/>
    <s v="Yes"/>
    <x v="0"/>
    <n v="3"/>
    <s v="Yes"/>
    <x v="0"/>
    <s v="Credit Card"/>
    <n v="28"/>
    <n v="109"/>
    <x v="0"/>
    <x v="0"/>
    <n v="0"/>
    <n v="1"/>
    <x v="2"/>
  </r>
  <r>
    <s v="1706-WBUH"/>
    <s v="No"/>
    <x v="3"/>
    <n v="71"/>
    <n v="166.5"/>
    <n v="0"/>
    <n v="0"/>
    <s v="No"/>
    <x v="0"/>
    <n v="0"/>
    <n v="0"/>
    <n v="0"/>
    <x v="1"/>
    <n v="0"/>
    <x v="4"/>
    <s v="264-6233"/>
    <s v="Male"/>
    <x v="12"/>
    <s v="Yes"/>
    <s v="No"/>
    <s v="Yes"/>
    <x v="1"/>
    <n v="5"/>
    <s v="No"/>
    <x v="0"/>
    <s v="Credit Card"/>
    <n v="12"/>
    <n v="120"/>
    <x v="0"/>
    <x v="0"/>
    <n v="0"/>
    <n v="1"/>
    <x v="0"/>
  </r>
  <r>
    <s v="6439-MRYI"/>
    <s v="No"/>
    <x v="18"/>
    <n v="88"/>
    <n v="259.39999999999998"/>
    <n v="0"/>
    <n v="0"/>
    <s v="No"/>
    <x v="0"/>
    <n v="0"/>
    <n v="0"/>
    <n v="0"/>
    <x v="1"/>
    <n v="0"/>
    <x v="33"/>
    <s v="358-10204"/>
    <s v="Male"/>
    <x v="9"/>
    <s v="No"/>
    <s v="No"/>
    <s v="Yes"/>
    <x v="0"/>
    <n v="6"/>
    <s v="No"/>
    <x v="2"/>
    <s v="Credit Card"/>
    <n v="10"/>
    <n v="203"/>
    <x v="0"/>
    <x v="0"/>
    <n v="0"/>
    <n v="1"/>
    <x v="0"/>
  </r>
  <r>
    <s v="5183-NVRI"/>
    <s v="No"/>
    <x v="53"/>
    <n v="37"/>
    <n v="81.5"/>
    <n v="0"/>
    <n v="0"/>
    <s v="No"/>
    <x v="0"/>
    <n v="0"/>
    <n v="0"/>
    <n v="12"/>
    <x v="0"/>
    <n v="0"/>
    <x v="32"/>
    <s v="365-2824"/>
    <s v="Female"/>
    <x v="33"/>
    <s v="Yes"/>
    <s v="No"/>
    <s v="Yes"/>
    <x v="1"/>
    <n v="2"/>
    <s v="No"/>
    <x v="0"/>
    <s v="Credit Card"/>
    <n v="25"/>
    <n v="405"/>
    <x v="0"/>
    <x v="0"/>
    <n v="0"/>
    <n v="1"/>
    <x v="2"/>
  </r>
  <r>
    <s v="5038-XSRB"/>
    <s v="No"/>
    <x v="29"/>
    <n v="66"/>
    <n v="199.9"/>
    <n v="0"/>
    <n v="0"/>
    <s v="No"/>
    <x v="0"/>
    <n v="0"/>
    <n v="0"/>
    <n v="3"/>
    <x v="1"/>
    <n v="45"/>
    <x v="6"/>
    <s v="374-6312"/>
    <s v="Male"/>
    <x v="38"/>
    <s v="No"/>
    <s v="No"/>
    <s v="Yes"/>
    <x v="0"/>
    <n v="2"/>
    <s v="No"/>
    <x v="0"/>
    <s v="Credit Card"/>
    <n v="16"/>
    <n v="282"/>
    <x v="0"/>
    <x v="0"/>
    <n v="0"/>
    <n v="1"/>
    <x v="0"/>
  </r>
  <r>
    <s v="5968-YHPE"/>
    <s v="No"/>
    <x v="10"/>
    <n v="268"/>
    <n v="482.9"/>
    <n v="0"/>
    <n v="0"/>
    <s v="No"/>
    <x v="0"/>
    <n v="0"/>
    <n v="0"/>
    <n v="8"/>
    <x v="0"/>
    <n v="0"/>
    <x v="16"/>
    <s v="322-8994"/>
    <s v="Female"/>
    <x v="26"/>
    <s v="No"/>
    <s v="No"/>
    <s v="Yes"/>
    <x v="0"/>
    <n v="3"/>
    <s v="Yes"/>
    <x v="2"/>
    <s v="Direct Debit"/>
    <n v="18"/>
    <n v="1243"/>
    <x v="0"/>
    <x v="0"/>
    <n v="0"/>
    <n v="1"/>
    <x v="1"/>
  </r>
  <r>
    <s v="6626-QOYP"/>
    <s v="No"/>
    <x v="27"/>
    <n v="256"/>
    <n v="718.8"/>
    <n v="0"/>
    <n v="0"/>
    <s v="No"/>
    <x v="0"/>
    <n v="0"/>
    <n v="0"/>
    <n v="13"/>
    <x v="0"/>
    <n v="0"/>
    <x v="22"/>
    <s v="359-5601"/>
    <s v="Male"/>
    <x v="5"/>
    <s v="No"/>
    <s v="No"/>
    <s v="Yes"/>
    <x v="0"/>
    <n v="3"/>
    <s v="Yes"/>
    <x v="2"/>
    <s v="Credit Card"/>
    <n v="23"/>
    <n v="1495"/>
    <x v="0"/>
    <x v="0"/>
    <n v="0"/>
    <n v="1"/>
    <x v="2"/>
  </r>
  <r>
    <s v="2660-PVQC"/>
    <s v="No"/>
    <x v="59"/>
    <n v="132"/>
    <n v="361.3"/>
    <n v="0"/>
    <n v="0"/>
    <s v="No"/>
    <x v="0"/>
    <n v="0"/>
    <n v="0"/>
    <n v="0"/>
    <x v="1"/>
    <n v="0"/>
    <x v="3"/>
    <s v="340-3935"/>
    <s v="Male"/>
    <x v="42"/>
    <s v="Yes"/>
    <s v="No"/>
    <s v="Yes"/>
    <x v="1"/>
    <n v="6"/>
    <s v="No"/>
    <x v="1"/>
    <s v="Credit Card"/>
    <n v="6"/>
    <n v="146"/>
    <x v="0"/>
    <x v="0"/>
    <n v="0"/>
    <n v="1"/>
    <x v="0"/>
  </r>
  <r>
    <s v="3295-FXDC"/>
    <s v="No"/>
    <x v="6"/>
    <n v="338"/>
    <n v="680.2"/>
    <n v="0"/>
    <n v="0"/>
    <s v="No"/>
    <x v="0"/>
    <n v="0"/>
    <n v="0"/>
    <n v="0"/>
    <x v="1"/>
    <n v="0"/>
    <x v="28"/>
    <s v="319-8259"/>
    <s v="Female"/>
    <x v="22"/>
    <s v="Yes"/>
    <s v="No"/>
    <s v="Yes"/>
    <x v="1"/>
    <n v="2"/>
    <s v="No"/>
    <x v="2"/>
    <s v="Credit Card"/>
    <n v="9"/>
    <n v="529"/>
    <x v="0"/>
    <x v="0"/>
    <n v="0"/>
    <n v="1"/>
    <x v="0"/>
  </r>
  <r>
    <s v="1058-WEKE"/>
    <s v="No"/>
    <x v="16"/>
    <n v="323"/>
    <n v="798"/>
    <n v="0"/>
    <n v="0"/>
    <s v="No"/>
    <x v="0"/>
    <n v="0"/>
    <n v="0"/>
    <n v="35"/>
    <x v="1"/>
    <n v="38"/>
    <x v="45"/>
    <s v="318-3177"/>
    <s v="Female"/>
    <x v="19"/>
    <s v="Yes"/>
    <s v="No"/>
    <s v="Yes"/>
    <x v="1"/>
    <n v="3"/>
    <s v="Yes"/>
    <x v="2"/>
    <s v="Direct Debit"/>
    <n v="23"/>
    <n v="1672"/>
    <x v="0"/>
    <x v="0"/>
    <n v="0"/>
    <n v="1"/>
    <x v="2"/>
  </r>
  <r>
    <s v="5222-PFCL"/>
    <s v="No"/>
    <x v="74"/>
    <n v="28"/>
    <n v="67.8"/>
    <n v="0"/>
    <n v="0"/>
    <s v="No"/>
    <x v="0"/>
    <n v="0"/>
    <n v="0"/>
    <n v="5"/>
    <x v="0"/>
    <n v="0"/>
    <x v="49"/>
    <s v="353-5320"/>
    <s v="Female"/>
    <x v="58"/>
    <s v="No"/>
    <s v="No"/>
    <s v="Yes"/>
    <x v="0"/>
    <n v="2"/>
    <s v="No"/>
    <x v="0"/>
    <s v="Credit Card"/>
    <n v="15"/>
    <n v="102"/>
    <x v="0"/>
    <x v="0"/>
    <n v="0"/>
    <n v="1"/>
    <x v="1"/>
  </r>
  <r>
    <s v="5120-VZYL"/>
    <s v="No"/>
    <x v="68"/>
    <n v="34"/>
    <n v="75.2"/>
    <n v="0"/>
    <n v="0"/>
    <s v="No"/>
    <x v="0"/>
    <n v="0"/>
    <n v="0"/>
    <n v="15"/>
    <x v="0"/>
    <n v="0"/>
    <x v="26"/>
    <s v="386-5817"/>
    <s v="Female"/>
    <x v="11"/>
    <s v="No"/>
    <s v="No"/>
    <s v="Yes"/>
    <x v="0"/>
    <n v="2"/>
    <s v="No"/>
    <x v="0"/>
    <s v="Credit Card"/>
    <n v="23"/>
    <n v="145"/>
    <x v="0"/>
    <x v="0"/>
    <n v="0"/>
    <n v="1"/>
    <x v="2"/>
  </r>
  <r>
    <s v="8503-LBFR"/>
    <s v="No"/>
    <x v="14"/>
    <n v="120"/>
    <n v="355.3"/>
    <n v="0"/>
    <n v="0"/>
    <s v="No"/>
    <x v="0"/>
    <n v="0"/>
    <n v="0"/>
    <n v="3"/>
    <x v="1"/>
    <n v="21"/>
    <x v="29"/>
    <s v="276-7810"/>
    <s v="Male"/>
    <x v="0"/>
    <s v="No"/>
    <s v="No"/>
    <s v="Yes"/>
    <x v="0"/>
    <n v="4"/>
    <s v="Yes"/>
    <x v="2"/>
    <s v="Direct Debit"/>
    <n v="35"/>
    <n v="2480"/>
    <x v="0"/>
    <x v="0"/>
    <n v="0"/>
    <n v="1"/>
    <x v="0"/>
  </r>
  <r>
    <s v="6650-FPRP"/>
    <s v="No"/>
    <x v="70"/>
    <n v="35"/>
    <n v="137.80000000000001"/>
    <n v="0"/>
    <n v="0"/>
    <s v="No"/>
    <x v="0"/>
    <n v="0"/>
    <n v="0"/>
    <n v="0"/>
    <x v="1"/>
    <n v="0"/>
    <x v="37"/>
    <s v="324-8454"/>
    <s v="Female"/>
    <x v="28"/>
    <s v="No"/>
    <s v="No"/>
    <s v="Yes"/>
    <x v="0"/>
    <n v="5"/>
    <s v="No"/>
    <x v="2"/>
    <s v="Credit Card"/>
    <n v="9"/>
    <n v="143"/>
    <x v="0"/>
    <x v="0"/>
    <n v="0"/>
    <n v="1"/>
    <x v="0"/>
  </r>
  <r>
    <s v="8584-QMUP"/>
    <s v="No"/>
    <x v="60"/>
    <n v="114"/>
    <n v="336.8"/>
    <n v="0"/>
    <n v="0"/>
    <s v="No"/>
    <x v="0"/>
    <n v="0"/>
    <n v="0"/>
    <n v="12"/>
    <x v="0"/>
    <n v="0"/>
    <x v="40"/>
    <s v="304-7428"/>
    <s v="Female"/>
    <x v="42"/>
    <s v="Yes"/>
    <s v="No"/>
    <s v="Yes"/>
    <x v="1"/>
    <n v="4"/>
    <s v="Yes"/>
    <x v="2"/>
    <s v="Credit Card"/>
    <n v="23"/>
    <n v="1529"/>
    <x v="0"/>
    <x v="0"/>
    <n v="0"/>
    <n v="1"/>
    <x v="2"/>
  </r>
  <r>
    <s v="0314-QPER"/>
    <s v="No"/>
    <x v="8"/>
    <n v="145"/>
    <n v="350.2"/>
    <n v="0"/>
    <n v="0"/>
    <s v="No"/>
    <x v="0"/>
    <n v="0"/>
    <n v="0"/>
    <n v="0"/>
    <x v="1"/>
    <n v="0"/>
    <x v="48"/>
    <s v="358-6653"/>
    <s v="Female"/>
    <x v="2"/>
    <s v="No"/>
    <s v="No"/>
    <s v="Yes"/>
    <x v="0"/>
    <n v="6"/>
    <s v="No"/>
    <x v="2"/>
    <s v="Credit Card"/>
    <n v="6"/>
    <n v="390"/>
    <x v="0"/>
    <x v="0"/>
    <n v="0"/>
    <n v="1"/>
    <x v="0"/>
  </r>
  <r>
    <s v="7969-CIMR"/>
    <s v="No"/>
    <x v="52"/>
    <n v="181"/>
    <n v="354"/>
    <n v="0"/>
    <n v="0"/>
    <s v="No"/>
    <x v="0"/>
    <n v="0"/>
    <n v="0"/>
    <n v="15"/>
    <x v="0"/>
    <n v="0"/>
    <x v="28"/>
    <s v="291-8034"/>
    <s v="Female"/>
    <x v="38"/>
    <s v="No"/>
    <s v="No"/>
    <s v="Yes"/>
    <x v="0"/>
    <n v="6"/>
    <s v="No"/>
    <x v="1"/>
    <s v="Credit Card"/>
    <n v="39"/>
    <n v="859"/>
    <x v="0"/>
    <x v="0"/>
    <n v="0"/>
    <n v="1"/>
    <x v="2"/>
  </r>
  <r>
    <s v="0054-CBLL"/>
    <s v="No"/>
    <x v="14"/>
    <n v="246"/>
    <n v="640.9"/>
    <n v="0"/>
    <n v="0"/>
    <s v="No"/>
    <x v="0"/>
    <n v="0"/>
    <n v="0"/>
    <n v="19"/>
    <x v="1"/>
    <n v="25"/>
    <x v="25"/>
    <s v="283-4312"/>
    <s v="Male"/>
    <x v="0"/>
    <s v="No"/>
    <s v="No"/>
    <s v="Yes"/>
    <x v="0"/>
    <n v="5"/>
    <s v="Yes"/>
    <x v="2"/>
    <s v="Credit Card"/>
    <n v="57"/>
    <n v="4041"/>
    <x v="0"/>
    <x v="0"/>
    <n v="0"/>
    <n v="1"/>
    <x v="2"/>
  </r>
  <r>
    <s v="9411-QIIF"/>
    <s v="No"/>
    <x v="48"/>
    <n v="33"/>
    <n v="86.6"/>
    <n v="0"/>
    <n v="0"/>
    <s v="No"/>
    <x v="0"/>
    <n v="0"/>
    <n v="0"/>
    <n v="10"/>
    <x v="0"/>
    <n v="0"/>
    <x v="48"/>
    <s v="338-2815"/>
    <s v="Male"/>
    <x v="7"/>
    <s v="No"/>
    <s v="No"/>
    <s v="Yes"/>
    <x v="0"/>
    <n v="2"/>
    <s v="No"/>
    <x v="0"/>
    <s v="Direct Debit"/>
    <n v="24"/>
    <n v="131"/>
    <x v="0"/>
    <x v="0"/>
    <n v="0"/>
    <n v="1"/>
    <x v="1"/>
  </r>
  <r>
    <s v="5670-VBZM"/>
    <s v="No"/>
    <x v="52"/>
    <n v="38"/>
    <n v="89.1"/>
    <n v="0"/>
    <n v="0"/>
    <s v="No"/>
    <x v="0"/>
    <n v="0"/>
    <n v="0"/>
    <n v="0"/>
    <x v="1"/>
    <n v="0"/>
    <x v="17"/>
    <s v="371-4483"/>
    <s v="Male"/>
    <x v="47"/>
    <s v="No"/>
    <s v="Yes"/>
    <s v="Yes"/>
    <x v="2"/>
    <n v="4"/>
    <s v="No"/>
    <x v="1"/>
    <s v="Credit Card"/>
    <n v="9"/>
    <n v="191"/>
    <x v="0"/>
    <x v="0"/>
    <n v="0"/>
    <n v="1"/>
    <x v="0"/>
  </r>
  <r>
    <s v="9845-QCNG"/>
    <s v="No"/>
    <x v="37"/>
    <n v="13"/>
    <n v="35.700000000000003"/>
    <n v="0"/>
    <n v="0"/>
    <s v="No"/>
    <x v="0"/>
    <n v="0"/>
    <n v="0"/>
    <n v="5"/>
    <x v="0"/>
    <n v="0"/>
    <x v="42"/>
    <s v="303-8374"/>
    <s v="Male"/>
    <x v="58"/>
    <s v="No"/>
    <s v="No"/>
    <s v="Yes"/>
    <x v="0"/>
    <n v="3"/>
    <s v="No"/>
    <x v="0"/>
    <s v="Direct Debit"/>
    <n v="52"/>
    <n v="462"/>
    <x v="0"/>
    <x v="0"/>
    <n v="0"/>
    <n v="1"/>
    <x v="1"/>
  </r>
  <r>
    <s v="8835-NMQC"/>
    <s v="No"/>
    <x v="21"/>
    <n v="65"/>
    <n v="232.2"/>
    <n v="0"/>
    <n v="0"/>
    <s v="No"/>
    <x v="0"/>
    <n v="0"/>
    <n v="0"/>
    <n v="10"/>
    <x v="0"/>
    <n v="0"/>
    <x v="19"/>
    <s v="289-2934"/>
    <s v="Female"/>
    <x v="64"/>
    <s v="No"/>
    <s v="Yes"/>
    <s v="Yes"/>
    <x v="2"/>
    <n v="2"/>
    <s v="No"/>
    <x v="1"/>
    <s v="Direct Debit"/>
    <n v="15"/>
    <n v="692"/>
    <x v="0"/>
    <x v="0"/>
    <n v="0"/>
    <n v="1"/>
    <x v="1"/>
  </r>
  <r>
    <s v="3930-VKQL"/>
    <s v="No"/>
    <x v="66"/>
    <n v="130"/>
    <n v="264.2"/>
    <n v="0"/>
    <n v="0"/>
    <s v="No"/>
    <x v="0"/>
    <n v="0"/>
    <n v="0"/>
    <n v="5"/>
    <x v="0"/>
    <n v="0"/>
    <x v="3"/>
    <s v="312-7385"/>
    <s v="Male"/>
    <x v="52"/>
    <s v="No"/>
    <s v="No"/>
    <s v="Yes"/>
    <x v="0"/>
    <n v="5"/>
    <s v="No"/>
    <x v="0"/>
    <s v="Credit Card"/>
    <n v="35"/>
    <n v="657"/>
    <x v="0"/>
    <x v="0"/>
    <n v="0"/>
    <n v="1"/>
    <x v="1"/>
  </r>
  <r>
    <s v="1327-YAFO"/>
    <s v="No"/>
    <x v="5"/>
    <n v="64"/>
    <n v="261"/>
    <n v="0"/>
    <n v="0"/>
    <s v="No"/>
    <x v="0"/>
    <n v="0"/>
    <n v="0"/>
    <n v="0"/>
    <x v="1"/>
    <n v="0"/>
    <x v="34"/>
    <s v="370-7400"/>
    <s v="Male"/>
    <x v="58"/>
    <s v="No"/>
    <s v="No"/>
    <s v="Yes"/>
    <x v="0"/>
    <n v="4"/>
    <s v="No"/>
    <x v="1"/>
    <s v="Credit Card"/>
    <n v="7"/>
    <n v="126"/>
    <x v="0"/>
    <x v="0"/>
    <n v="0"/>
    <n v="1"/>
    <x v="0"/>
  </r>
  <r>
    <s v="0668-NEQN"/>
    <s v="No"/>
    <x v="53"/>
    <n v="57"/>
    <n v="98.2"/>
    <n v="0"/>
    <n v="0"/>
    <s v="No"/>
    <x v="0"/>
    <n v="0"/>
    <n v="0"/>
    <n v="6"/>
    <x v="1"/>
    <n v="23"/>
    <x v="16"/>
    <s v="250-3327"/>
    <s v="Male"/>
    <x v="24"/>
    <s v="No"/>
    <s v="No"/>
    <s v="Yes"/>
    <x v="0"/>
    <n v="2"/>
    <s v="No"/>
    <x v="0"/>
    <s v="Credit Card"/>
    <n v="17"/>
    <n v="279"/>
    <x v="0"/>
    <x v="0"/>
    <n v="0"/>
    <n v="1"/>
    <x v="1"/>
  </r>
  <r>
    <s v="5776-LOAO"/>
    <s v="No"/>
    <x v="53"/>
    <n v="97"/>
    <n v="222"/>
    <n v="0"/>
    <n v="0"/>
    <s v="No"/>
    <x v="0"/>
    <n v="0"/>
    <n v="0"/>
    <n v="35"/>
    <x v="0"/>
    <n v="0"/>
    <x v="50"/>
    <s v="253-7451"/>
    <s v="Female"/>
    <x v="6"/>
    <s v="Yes"/>
    <s v="No"/>
    <s v="Yes"/>
    <x v="1"/>
    <n v="4"/>
    <s v="No"/>
    <x v="0"/>
    <s v="Credit Card"/>
    <n v="38"/>
    <n v="602"/>
    <x v="0"/>
    <x v="0"/>
    <n v="0"/>
    <n v="1"/>
    <x v="2"/>
  </r>
  <r>
    <s v="1734-KKAA"/>
    <s v="No"/>
    <x v="8"/>
    <n v="373"/>
    <n v="1113.4000000000001"/>
    <n v="0"/>
    <n v="0"/>
    <s v="No"/>
    <x v="0"/>
    <n v="0"/>
    <n v="0"/>
    <n v="4"/>
    <x v="0"/>
    <n v="0"/>
    <x v="19"/>
    <s v="324-3418"/>
    <s v="Female"/>
    <x v="1"/>
    <s v="No"/>
    <s v="No"/>
    <s v="Yes"/>
    <x v="0"/>
    <n v="5"/>
    <s v="Yes"/>
    <x v="2"/>
    <s v="Credit Card"/>
    <n v="43"/>
    <n v="3012"/>
    <x v="0"/>
    <x v="0"/>
    <n v="0"/>
    <n v="1"/>
    <x v="0"/>
  </r>
  <r>
    <s v="1233-WQRJ"/>
    <s v="No"/>
    <x v="54"/>
    <n v="182"/>
    <n v="544.9"/>
    <n v="0"/>
    <n v="0"/>
    <s v="No"/>
    <x v="0"/>
    <n v="0"/>
    <n v="0"/>
    <n v="5"/>
    <x v="0"/>
    <n v="0"/>
    <x v="26"/>
    <s v="340-9977"/>
    <s v="Female"/>
    <x v="34"/>
    <s v="No"/>
    <s v="Yes"/>
    <s v="Yes"/>
    <x v="2"/>
    <n v="2"/>
    <s v="Yes"/>
    <x v="1"/>
    <s v="Direct Debit"/>
    <n v="34"/>
    <n v="1858"/>
    <x v="0"/>
    <x v="0"/>
    <n v="0"/>
    <n v="1"/>
    <x v="1"/>
  </r>
  <r>
    <s v="8902-NWWZ"/>
    <s v="No"/>
    <x v="73"/>
    <n v="69"/>
    <n v="203.1"/>
    <n v="0"/>
    <n v="0"/>
    <s v="No"/>
    <x v="0"/>
    <n v="0"/>
    <n v="0"/>
    <n v="6"/>
    <x v="0"/>
    <n v="0"/>
    <x v="22"/>
    <s v="325-3427"/>
    <s v="Female"/>
    <x v="30"/>
    <s v="No"/>
    <s v="No"/>
    <s v="Yes"/>
    <x v="0"/>
    <n v="5"/>
    <s v="No"/>
    <x v="0"/>
    <s v="Direct Debit"/>
    <n v="21"/>
    <n v="619"/>
    <x v="0"/>
    <x v="0"/>
    <n v="0"/>
    <n v="1"/>
    <x v="1"/>
  </r>
  <r>
    <s v="8010-WUNH"/>
    <s v="No"/>
    <x v="11"/>
    <n v="191"/>
    <n v="333.7"/>
    <n v="0"/>
    <n v="0"/>
    <s v="No"/>
    <x v="0"/>
    <n v="0"/>
    <n v="0"/>
    <n v="10"/>
    <x v="0"/>
    <n v="0"/>
    <x v="49"/>
    <s v="317-2453"/>
    <s v="Female"/>
    <x v="21"/>
    <s v="No"/>
    <s v="No"/>
    <s v="Yes"/>
    <x v="0"/>
    <n v="5"/>
    <s v="Yes"/>
    <x v="1"/>
    <s v="Credit Card"/>
    <n v="22"/>
    <n v="458"/>
    <x v="0"/>
    <x v="0"/>
    <n v="0"/>
    <n v="1"/>
    <x v="1"/>
  </r>
  <r>
    <s v="9259-OZVE"/>
    <s v="No"/>
    <x v="17"/>
    <n v="188"/>
    <n v="568.4"/>
    <n v="0"/>
    <n v="0"/>
    <s v="No"/>
    <x v="0"/>
    <n v="0"/>
    <n v="0"/>
    <n v="0"/>
    <x v="1"/>
    <n v="0"/>
    <x v="28"/>
    <s v="338-1630"/>
    <s v="Female"/>
    <x v="12"/>
    <s v="Yes"/>
    <s v="No"/>
    <s v="Yes"/>
    <x v="1"/>
    <n v="2"/>
    <s v="No"/>
    <x v="1"/>
    <s v="Credit Card"/>
    <n v="7"/>
    <n v="330"/>
    <x v="0"/>
    <x v="0"/>
    <n v="0"/>
    <n v="1"/>
    <x v="0"/>
  </r>
  <r>
    <s v="6535-WVBI"/>
    <s v="No"/>
    <x v="36"/>
    <n v="271"/>
    <n v="588.79999999999995"/>
    <n v="0"/>
    <n v="0"/>
    <s v="No"/>
    <x v="0"/>
    <n v="0"/>
    <n v="0"/>
    <n v="27"/>
    <x v="0"/>
    <n v="0"/>
    <x v="50"/>
    <s v="314-5541"/>
    <s v="Female"/>
    <x v="58"/>
    <s v="No"/>
    <s v="No"/>
    <s v="Yes"/>
    <x v="0"/>
    <n v="6"/>
    <s v="Yes"/>
    <x v="0"/>
    <s v="Direct Debit"/>
    <n v="39"/>
    <n v="1619"/>
    <x v="0"/>
    <x v="0"/>
    <n v="0"/>
    <n v="1"/>
    <x v="2"/>
  </r>
  <r>
    <s v="3933-ANQN"/>
    <s v="No"/>
    <x v="74"/>
    <n v="18"/>
    <n v="58.1"/>
    <n v="0"/>
    <n v="0"/>
    <s v="No"/>
    <x v="0"/>
    <n v="0"/>
    <n v="0"/>
    <n v="0"/>
    <x v="1"/>
    <n v="0"/>
    <x v="22"/>
    <s v="305-9112"/>
    <s v="Female"/>
    <x v="3"/>
    <s v="No"/>
    <s v="No"/>
    <s v="Yes"/>
    <x v="0"/>
    <n v="2"/>
    <s v="No"/>
    <x v="2"/>
    <s v="Credit Card"/>
    <n v="10"/>
    <n v="76"/>
    <x v="0"/>
    <x v="0"/>
    <n v="0"/>
    <n v="1"/>
    <x v="0"/>
  </r>
  <r>
    <s v="1416-KBNF"/>
    <s v="No"/>
    <x v="60"/>
    <n v="359"/>
    <n v="800.7"/>
    <n v="0"/>
    <n v="0"/>
    <s v="No"/>
    <x v="0"/>
    <n v="0"/>
    <n v="0"/>
    <n v="15"/>
    <x v="0"/>
    <n v="0"/>
    <x v="28"/>
    <s v="345-1927"/>
    <s v="Female"/>
    <x v="49"/>
    <s v="No"/>
    <s v="No"/>
    <s v="Yes"/>
    <x v="0"/>
    <n v="2"/>
    <s v="Yes"/>
    <x v="1"/>
    <s v="Direct Debit"/>
    <n v="29"/>
    <n v="1917"/>
    <x v="0"/>
    <x v="0"/>
    <n v="0"/>
    <n v="1"/>
    <x v="2"/>
  </r>
  <r>
    <s v="8088-EFWK"/>
    <s v="No"/>
    <x v="54"/>
    <n v="264"/>
    <n v="749.1"/>
    <n v="0"/>
    <n v="0"/>
    <s v="No"/>
    <x v="0"/>
    <n v="0"/>
    <n v="0"/>
    <n v="4"/>
    <x v="0"/>
    <n v="0"/>
    <x v="39"/>
    <s v="356-1940"/>
    <s v="Male"/>
    <x v="43"/>
    <s v="No"/>
    <s v="Yes"/>
    <s v="Yes"/>
    <x v="2"/>
    <n v="5"/>
    <s v="No"/>
    <x v="2"/>
    <s v="Credit Card"/>
    <n v="28"/>
    <n v="1495"/>
    <x v="0"/>
    <x v="0"/>
    <n v="0"/>
    <n v="1"/>
    <x v="0"/>
  </r>
  <r>
    <s v="5819-NRAR"/>
    <s v="No"/>
    <x v="29"/>
    <n v="135"/>
    <n v="282.89999999999998"/>
    <n v="72"/>
    <n v="176.4"/>
    <s v="Yes"/>
    <x v="0"/>
    <n v="58.8"/>
    <n v="0"/>
    <n v="0"/>
    <x v="1"/>
    <n v="0"/>
    <x v="3"/>
    <s v="330-5680"/>
    <s v="Male"/>
    <x v="37"/>
    <s v="No"/>
    <s v="No"/>
    <s v="Yes"/>
    <x v="0"/>
    <n v="3"/>
    <s v="No"/>
    <x v="1"/>
    <s v="Credit Card"/>
    <n v="9"/>
    <n v="158"/>
    <x v="0"/>
    <x v="0"/>
    <n v="0"/>
    <n v="1"/>
    <x v="0"/>
  </r>
  <r>
    <s v="3804-CLRW"/>
    <s v="No"/>
    <x v="46"/>
    <n v="193"/>
    <n v="558.70000000000005"/>
    <n v="160"/>
    <n v="316"/>
    <s v="Yes"/>
    <x v="0"/>
    <n v="63.2"/>
    <n v="0"/>
    <n v="16"/>
    <x v="0"/>
    <n v="0"/>
    <x v="38"/>
    <s v="313-9649"/>
    <s v="Female"/>
    <x v="10"/>
    <s v="No"/>
    <s v="No"/>
    <s v="Yes"/>
    <x v="0"/>
    <n v="6"/>
    <s v="No"/>
    <x v="0"/>
    <s v="Credit Card"/>
    <n v="35"/>
    <n v="1412"/>
    <x v="0"/>
    <x v="0"/>
    <n v="0"/>
    <n v="1"/>
    <x v="2"/>
  </r>
  <r>
    <s v="1402-WQSS"/>
    <s v="No"/>
    <x v="52"/>
    <n v="111"/>
    <n v="305.2"/>
    <n v="88"/>
    <n v="215.6"/>
    <s v="Yes"/>
    <x v="0"/>
    <n v="107.8"/>
    <n v="0"/>
    <n v="0"/>
    <x v="1"/>
    <n v="0"/>
    <x v="25"/>
    <s v="365-1445"/>
    <s v="Female"/>
    <x v="40"/>
    <s v="No"/>
    <s v="No"/>
    <s v="Yes"/>
    <x v="0"/>
    <n v="2"/>
    <s v="No"/>
    <x v="1"/>
    <s v="Direct Debit"/>
    <n v="10"/>
    <n v="227"/>
    <x v="0"/>
    <x v="0"/>
    <n v="0"/>
    <n v="1"/>
    <x v="0"/>
  </r>
  <r>
    <s v="4984-HIBD"/>
    <s v="No"/>
    <x v="33"/>
    <n v="351"/>
    <n v="644.1"/>
    <n v="256"/>
    <n v="825.6"/>
    <s v="Yes"/>
    <x v="1"/>
    <n v="0"/>
    <n v="0"/>
    <n v="0"/>
    <x v="1"/>
    <n v="0"/>
    <x v="2"/>
    <s v="374-4741"/>
    <s v="Female"/>
    <x v="30"/>
    <s v="No"/>
    <s v="No"/>
    <s v="Yes"/>
    <x v="0"/>
    <n v="5"/>
    <s v="No"/>
    <x v="2"/>
    <s v="Direct Debit"/>
    <n v="7"/>
    <n v="428"/>
    <x v="0"/>
    <x v="0"/>
    <n v="0"/>
    <n v="1"/>
    <x v="0"/>
  </r>
  <r>
    <s v="7391-HYHA"/>
    <s v="No"/>
    <x v="37"/>
    <n v="43"/>
    <n v="69.900000000000006"/>
    <n v="36"/>
    <n v="91.8"/>
    <s v="Yes"/>
    <x v="1"/>
    <n v="0"/>
    <n v="0"/>
    <n v="29"/>
    <x v="0"/>
    <n v="0"/>
    <x v="46"/>
    <s v="337-3168"/>
    <s v="Male"/>
    <x v="40"/>
    <s v="No"/>
    <s v="No"/>
    <s v="Yes"/>
    <x v="0"/>
    <n v="2"/>
    <s v="No"/>
    <x v="0"/>
    <s v="Direct Debit"/>
    <n v="28"/>
    <n v="245"/>
    <x v="0"/>
    <x v="0"/>
    <n v="0"/>
    <n v="1"/>
    <x v="2"/>
  </r>
  <r>
    <s v="2482-ZGQN"/>
    <s v="No"/>
    <x v="74"/>
    <n v="10"/>
    <n v="29.5"/>
    <n v="28"/>
    <n v="69.3"/>
    <s v="Yes"/>
    <x v="0"/>
    <n v="23.1"/>
    <n v="0"/>
    <n v="0"/>
    <x v="1"/>
    <n v="0"/>
    <x v="9"/>
    <s v="320-4718"/>
    <s v="Female"/>
    <x v="10"/>
    <s v="No"/>
    <s v="No"/>
    <s v="Yes"/>
    <x v="0"/>
    <n v="2"/>
    <s v="No"/>
    <x v="0"/>
    <s v="Credit Card"/>
    <n v="7"/>
    <n v="55"/>
    <x v="0"/>
    <x v="0"/>
    <n v="0"/>
    <n v="1"/>
    <x v="0"/>
  </r>
  <r>
    <s v="9906-YMIE"/>
    <s v="No"/>
    <x v="63"/>
    <n v="378"/>
    <n v="1081.8"/>
    <n v="288"/>
    <n v="900"/>
    <s v="Yes"/>
    <x v="0"/>
    <n v="180"/>
    <n v="0"/>
    <n v="20"/>
    <x v="0"/>
    <n v="0"/>
    <x v="25"/>
    <s v="357-8113"/>
    <s v="Male"/>
    <x v="54"/>
    <s v="No"/>
    <s v="No"/>
    <s v="Yes"/>
    <x v="0"/>
    <n v="4"/>
    <s v="Yes"/>
    <x v="2"/>
    <s v="Direct Debit"/>
    <n v="31"/>
    <n v="2244"/>
    <x v="0"/>
    <x v="0"/>
    <n v="0"/>
    <n v="1"/>
    <x v="2"/>
  </r>
  <r>
    <s v="0931-AESW"/>
    <s v="No"/>
    <x v="13"/>
    <n v="157"/>
    <n v="392.2"/>
    <n v="112"/>
    <n v="282.8"/>
    <s v="Yes"/>
    <x v="0"/>
    <n v="70.7"/>
    <n v="0"/>
    <n v="35"/>
    <x v="0"/>
    <n v="0"/>
    <x v="1"/>
    <s v="301-5639"/>
    <s v="Female"/>
    <x v="10"/>
    <s v="No"/>
    <s v="No"/>
    <s v="Yes"/>
    <x v="0"/>
    <n v="2"/>
    <s v="No"/>
    <x v="1"/>
    <s v="Direct Debit"/>
    <n v="34"/>
    <n v="956"/>
    <x v="0"/>
    <x v="0"/>
    <n v="0"/>
    <n v="1"/>
    <x v="2"/>
  </r>
  <r>
    <s v="7478-TESE"/>
    <s v="No"/>
    <x v="4"/>
    <n v="232"/>
    <n v="560"/>
    <n v="248"/>
    <n v="744"/>
    <s v="Yes"/>
    <x v="0"/>
    <n v="148.80000000000001"/>
    <n v="0"/>
    <n v="15"/>
    <x v="0"/>
    <n v="0"/>
    <x v="25"/>
    <s v="272-7349"/>
    <s v="Male"/>
    <x v="44"/>
    <s v="No"/>
    <s v="No"/>
    <s v="Yes"/>
    <x v="0"/>
    <n v="2"/>
    <s v="Yes"/>
    <x v="2"/>
    <s v="Credit Card"/>
    <n v="19"/>
    <n v="1186"/>
    <x v="0"/>
    <x v="0"/>
    <n v="0"/>
    <n v="1"/>
    <x v="2"/>
  </r>
  <r>
    <s v="8393-PKGF"/>
    <s v="No"/>
    <x v="63"/>
    <n v="375"/>
    <n v="1149.7"/>
    <n v="288"/>
    <n v="936"/>
    <s v="Yes"/>
    <x v="0"/>
    <n v="187.2"/>
    <n v="0"/>
    <n v="8"/>
    <x v="0"/>
    <n v="0"/>
    <x v="41"/>
    <s v="323-5022"/>
    <s v="Female"/>
    <x v="4"/>
    <s v="Yes"/>
    <s v="No"/>
    <s v="Yes"/>
    <x v="1"/>
    <n v="2"/>
    <s v="Yes"/>
    <x v="2"/>
    <s v="Credit Card"/>
    <n v="42"/>
    <n v="3021"/>
    <x v="0"/>
    <x v="0"/>
    <n v="0"/>
    <n v="1"/>
    <x v="1"/>
  </r>
  <r>
    <s v="2401-IEXK"/>
    <s v="No"/>
    <x v="58"/>
    <n v="187"/>
    <n v="294.8"/>
    <n v="108"/>
    <n v="153.9"/>
    <s v="Yes"/>
    <x v="0"/>
    <n v="38.5"/>
    <n v="0"/>
    <n v="6"/>
    <x v="0"/>
    <n v="0"/>
    <x v="18"/>
    <s v="340-3452"/>
    <s v="Female"/>
    <x v="31"/>
    <s v="No"/>
    <s v="No"/>
    <s v="Yes"/>
    <x v="0"/>
    <n v="6"/>
    <s v="No"/>
    <x v="0"/>
    <s v="Credit Card"/>
    <n v="20"/>
    <n v="547"/>
    <x v="0"/>
    <x v="0"/>
    <n v="0"/>
    <n v="1"/>
    <x v="1"/>
  </r>
  <r>
    <s v="7710-KUYO"/>
    <s v="No"/>
    <x v="51"/>
    <n v="43"/>
    <n v="96.7"/>
    <n v="96"/>
    <n v="283.2"/>
    <s v="Yes"/>
    <x v="0"/>
    <n v="94.4"/>
    <n v="0"/>
    <n v="0"/>
    <x v="1"/>
    <n v="0"/>
    <x v="1"/>
    <s v="357-5702"/>
    <s v="Female"/>
    <x v="23"/>
    <s v="Yes"/>
    <s v="No"/>
    <s v="Yes"/>
    <x v="1"/>
    <n v="5"/>
    <s v="No"/>
    <x v="2"/>
    <s v="Credit Card"/>
    <n v="8"/>
    <n v="186"/>
    <x v="0"/>
    <x v="0"/>
    <n v="0"/>
    <n v="1"/>
    <x v="0"/>
  </r>
  <r>
    <s v="3725-BWHA"/>
    <s v="No"/>
    <x v="14"/>
    <n v="134"/>
    <n v="283.5"/>
    <n v="284"/>
    <n v="511.2"/>
    <s v="Yes"/>
    <x v="0"/>
    <n v="170.4"/>
    <n v="0"/>
    <n v="5"/>
    <x v="0"/>
    <n v="0"/>
    <x v="49"/>
    <s v="353-2533"/>
    <s v="Male"/>
    <x v="3"/>
    <s v="No"/>
    <s v="No"/>
    <s v="Yes"/>
    <x v="0"/>
    <n v="3"/>
    <s v="No"/>
    <x v="1"/>
    <s v="Direct Debit"/>
    <n v="31"/>
    <n v="2178"/>
    <x v="0"/>
    <x v="0"/>
    <n v="0"/>
    <n v="1"/>
    <x v="1"/>
  </r>
  <r>
    <s v="8736-TUIA"/>
    <s v="No"/>
    <x v="38"/>
    <n v="119"/>
    <n v="252.8"/>
    <n v="204"/>
    <n v="647.70000000000005"/>
    <s v="Yes"/>
    <x v="0"/>
    <n v="323.89999999999998"/>
    <n v="0"/>
    <n v="0"/>
    <x v="1"/>
    <n v="0"/>
    <x v="20"/>
    <s v="256-3087"/>
    <s v="Male"/>
    <x v="50"/>
    <s v="No"/>
    <s v="No"/>
    <s v="Yes"/>
    <x v="0"/>
    <n v="2"/>
    <s v="No"/>
    <x v="2"/>
    <s v="Credit Card"/>
    <n v="13"/>
    <n v="665"/>
    <x v="0"/>
    <x v="0"/>
    <n v="0"/>
    <n v="1"/>
    <x v="0"/>
  </r>
  <r>
    <s v="5671-MTSV"/>
    <s v="No"/>
    <x v="9"/>
    <n v="114"/>
    <n v="299"/>
    <n v="200"/>
    <n v="645"/>
    <s v="Yes"/>
    <x v="0"/>
    <n v="161.30000000000001"/>
    <n v="0"/>
    <n v="12"/>
    <x v="0"/>
    <n v="0"/>
    <x v="37"/>
    <s v="297-4085"/>
    <s v="Female"/>
    <x v="0"/>
    <s v="No"/>
    <s v="No"/>
    <s v="Yes"/>
    <x v="0"/>
    <n v="5"/>
    <s v="Yes"/>
    <x v="1"/>
    <s v="Credit Card"/>
    <n v="31"/>
    <n v="1532"/>
    <x v="0"/>
    <x v="0"/>
    <n v="0"/>
    <n v="1"/>
    <x v="2"/>
  </r>
  <r>
    <s v="3997-MZKH"/>
    <s v="No"/>
    <x v="60"/>
    <n v="447"/>
    <n v="1000.7"/>
    <n v="268"/>
    <n v="623.1"/>
    <s v="Yes"/>
    <x v="1"/>
    <n v="0"/>
    <n v="0"/>
    <n v="0"/>
    <x v="1"/>
    <n v="0"/>
    <x v="10"/>
    <s v="369-4535"/>
    <s v="Male"/>
    <x v="0"/>
    <s v="No"/>
    <s v="No"/>
    <s v="Yes"/>
    <x v="0"/>
    <n v="2"/>
    <s v="No"/>
    <x v="1"/>
    <s v="Credit Card"/>
    <n v="13"/>
    <n v="896"/>
    <x v="0"/>
    <x v="0"/>
    <n v="0"/>
    <n v="1"/>
    <x v="0"/>
  </r>
  <r>
    <s v="4148-SVMY"/>
    <s v="No"/>
    <x v="3"/>
    <n v="48"/>
    <n v="124.3"/>
    <n v="40"/>
    <n v="71"/>
    <s v="Yes"/>
    <x v="0"/>
    <n v="23.7"/>
    <n v="0"/>
    <n v="3"/>
    <x v="1"/>
    <n v="15"/>
    <x v="37"/>
    <s v="333-1625"/>
    <s v="Male"/>
    <x v="54"/>
    <s v="No"/>
    <s v="No"/>
    <s v="Yes"/>
    <x v="0"/>
    <n v="3"/>
    <s v="No"/>
    <x v="0"/>
    <s v="Direct Debit"/>
    <n v="28"/>
    <n v="287"/>
    <x v="0"/>
    <x v="0"/>
    <n v="0"/>
    <n v="1"/>
    <x v="0"/>
  </r>
  <r>
    <s v="2699-GJMN"/>
    <s v="No"/>
    <x v="54"/>
    <n v="164"/>
    <n v="487"/>
    <n v="216"/>
    <n v="291.60000000000002"/>
    <s v="Yes"/>
    <x v="0"/>
    <n v="58.3"/>
    <n v="0"/>
    <n v="0"/>
    <x v="1"/>
    <n v="0"/>
    <x v="23"/>
    <s v="330-2798"/>
    <s v="Female"/>
    <x v="0"/>
    <s v="No"/>
    <s v="No"/>
    <s v="Yes"/>
    <x v="0"/>
    <n v="2"/>
    <s v="No"/>
    <x v="2"/>
    <s v="Credit Card"/>
    <n v="10"/>
    <n v="519"/>
    <x v="0"/>
    <x v="0"/>
    <n v="0"/>
    <n v="1"/>
    <x v="0"/>
  </r>
  <r>
    <s v="2184-SAJV"/>
    <s v="No"/>
    <x v="53"/>
    <n v="39"/>
    <n v="114.3"/>
    <n v="64"/>
    <n v="256"/>
    <s v="Yes"/>
    <x v="0"/>
    <n v="64"/>
    <n v="0"/>
    <n v="10"/>
    <x v="0"/>
    <n v="0"/>
    <x v="0"/>
    <s v="326-9463"/>
    <s v="Female"/>
    <x v="52"/>
    <s v="No"/>
    <s v="No"/>
    <s v="Yes"/>
    <x v="0"/>
    <n v="2"/>
    <s v="No"/>
    <x v="2"/>
    <s v="Direct Debit"/>
    <n v="22"/>
    <n v="358"/>
    <x v="0"/>
    <x v="0"/>
    <n v="0"/>
    <n v="1"/>
    <x v="1"/>
  </r>
  <r>
    <s v="4752-EDTG"/>
    <s v="No"/>
    <x v="51"/>
    <n v="142"/>
    <n v="363.6"/>
    <n v="96"/>
    <n v="261.60000000000002"/>
    <s v="Yes"/>
    <x v="0"/>
    <n v="87.2"/>
    <n v="0"/>
    <n v="5"/>
    <x v="1"/>
    <n v="18"/>
    <x v="26"/>
    <s v="295-5592"/>
    <s v="Male"/>
    <x v="24"/>
    <s v="No"/>
    <s v="No"/>
    <s v="Yes"/>
    <x v="0"/>
    <n v="2"/>
    <s v="No"/>
    <x v="0"/>
    <s v="Direct Debit"/>
    <n v="15"/>
    <n v="354"/>
    <x v="0"/>
    <x v="0"/>
    <n v="0"/>
    <n v="1"/>
    <x v="1"/>
  </r>
  <r>
    <s v="5011-RZDB"/>
    <s v="No"/>
    <x v="61"/>
    <n v="38"/>
    <n v="90"/>
    <n v="32"/>
    <n v="92.8"/>
    <s v="Yes"/>
    <x v="0"/>
    <n v="46.4"/>
    <n v="0"/>
    <n v="0"/>
    <x v="1"/>
    <n v="0"/>
    <x v="21"/>
    <s v="349-4752"/>
    <s v="Male"/>
    <x v="54"/>
    <s v="No"/>
    <s v="No"/>
    <s v="Yes"/>
    <x v="0"/>
    <n v="4"/>
    <s v="No"/>
    <x v="0"/>
    <s v="Direct Debit"/>
    <n v="6"/>
    <n v="50"/>
    <x v="0"/>
    <x v="0"/>
    <n v="0"/>
    <n v="1"/>
    <x v="0"/>
  </r>
  <r>
    <s v="2250-PCAO"/>
    <s v="No"/>
    <x v="5"/>
    <n v="105"/>
    <n v="227"/>
    <n v="68"/>
    <n v="195.5"/>
    <s v="Yes"/>
    <x v="0"/>
    <n v="97.8"/>
    <n v="0"/>
    <n v="17"/>
    <x v="0"/>
    <n v="0"/>
    <x v="47"/>
    <s v="338-9336"/>
    <s v="Male"/>
    <x v="4"/>
    <s v="Yes"/>
    <s v="No"/>
    <s v="Yes"/>
    <x v="1"/>
    <n v="5"/>
    <s v="No"/>
    <x v="0"/>
    <s v="Credit Card"/>
    <n v="14"/>
    <n v="242"/>
    <x v="0"/>
    <x v="0"/>
    <n v="0"/>
    <n v="1"/>
    <x v="2"/>
  </r>
  <r>
    <s v="8517-IIYD"/>
    <s v="No"/>
    <x v="70"/>
    <n v="37"/>
    <n v="88"/>
    <n v="60"/>
    <n v="160.5"/>
    <s v="Yes"/>
    <x v="0"/>
    <n v="40.1"/>
    <n v="0"/>
    <n v="7"/>
    <x v="0"/>
    <n v="0"/>
    <x v="19"/>
    <s v="259-7957"/>
    <s v="Male"/>
    <x v="54"/>
    <s v="No"/>
    <s v="No"/>
    <s v="Yes"/>
    <x v="0"/>
    <n v="5"/>
    <s v="Yes"/>
    <x v="1"/>
    <s v="Credit Card"/>
    <n v="25"/>
    <n v="372"/>
    <x v="0"/>
    <x v="0"/>
    <n v="0"/>
    <n v="1"/>
    <x v="1"/>
  </r>
  <r>
    <s v="2435-RGKS"/>
    <s v="No"/>
    <x v="43"/>
    <n v="26"/>
    <n v="56.8"/>
    <n v="16"/>
    <n v="32.4"/>
    <s v="Yes"/>
    <x v="0"/>
    <n v="8.1"/>
    <n v="0"/>
    <n v="10"/>
    <x v="0"/>
    <n v="0"/>
    <x v="23"/>
    <s v="380-2010"/>
    <s v="Male"/>
    <x v="20"/>
    <s v="No"/>
    <s v="No"/>
    <s v="Yes"/>
    <x v="0"/>
    <n v="2"/>
    <s v="No"/>
    <x v="0"/>
    <s v="Direct Debit"/>
    <n v="21"/>
    <n v="79"/>
    <x v="0"/>
    <x v="0"/>
    <n v="0"/>
    <n v="1"/>
    <x v="1"/>
  </r>
  <r>
    <s v="2669-VLUL"/>
    <s v="No"/>
    <x v="7"/>
    <n v="49"/>
    <n v="125.2"/>
    <n v="100"/>
    <n v="430"/>
    <s v="Yes"/>
    <x v="0"/>
    <n v="86"/>
    <n v="0"/>
    <n v="6"/>
    <x v="0"/>
    <n v="0"/>
    <x v="34"/>
    <s v="366-1433"/>
    <s v="Female"/>
    <x v="1"/>
    <s v="No"/>
    <s v="No"/>
    <s v="Yes"/>
    <x v="0"/>
    <n v="6"/>
    <s v="No"/>
    <x v="0"/>
    <s v="Credit Card"/>
    <n v="21"/>
    <n v="514"/>
    <x v="0"/>
    <x v="0"/>
    <n v="0"/>
    <n v="1"/>
    <x v="1"/>
  </r>
  <r>
    <s v="9909-LNXO"/>
    <s v="No"/>
    <x v="8"/>
    <n v="479"/>
    <n v="845.5"/>
    <n v="280"/>
    <n v="672"/>
    <s v="Yes"/>
    <x v="1"/>
    <n v="0"/>
    <n v="0"/>
    <n v="13"/>
    <x v="0"/>
    <n v="0"/>
    <x v="42"/>
    <s v="345-7738"/>
    <s v="Male"/>
    <x v="47"/>
    <s v="No"/>
    <s v="Yes"/>
    <s v="Yes"/>
    <x v="2"/>
    <n v="3"/>
    <s v="Yes"/>
    <x v="2"/>
    <s v="Credit Card"/>
    <n v="27"/>
    <n v="1890"/>
    <x v="0"/>
    <x v="0"/>
    <n v="0"/>
    <n v="1"/>
    <x v="2"/>
  </r>
  <r>
    <s v="9566-JATU"/>
    <s v="No"/>
    <x v="65"/>
    <n v="97"/>
    <n v="196.5"/>
    <n v="196"/>
    <n v="759.5"/>
    <s v="Yes"/>
    <x v="0"/>
    <n v="189.9"/>
    <n v="0"/>
    <n v="36"/>
    <x v="0"/>
    <n v="0"/>
    <x v="0"/>
    <s v="408-1179"/>
    <s v="Female"/>
    <x v="23"/>
    <s v="Yes"/>
    <s v="No"/>
    <s v="Yes"/>
    <x v="1"/>
    <n v="5"/>
    <s v="Yes"/>
    <x v="1"/>
    <s v="Credit Card"/>
    <n v="30"/>
    <n v="1476"/>
    <x v="0"/>
    <x v="0"/>
    <n v="0"/>
    <n v="1"/>
    <x v="2"/>
  </r>
  <r>
    <s v="9610-MKZV"/>
    <s v="No"/>
    <x v="73"/>
    <n v="113"/>
    <n v="342.3"/>
    <n v="116"/>
    <n v="379.9"/>
    <s v="Yes"/>
    <x v="0"/>
    <n v="190"/>
    <n v="0"/>
    <n v="10"/>
    <x v="0"/>
    <n v="0"/>
    <x v="33"/>
    <s v="351-3128"/>
    <s v="Male"/>
    <x v="55"/>
    <s v="No"/>
    <s v="Yes"/>
    <s v="Yes"/>
    <x v="2"/>
    <n v="5"/>
    <s v="Yes"/>
    <x v="0"/>
    <s v="Direct Debit"/>
    <n v="51"/>
    <n v="1462"/>
    <x v="0"/>
    <x v="0"/>
    <n v="0"/>
    <n v="1"/>
    <x v="1"/>
  </r>
  <r>
    <s v="2131-JTRR"/>
    <s v="No"/>
    <x v="51"/>
    <n v="118"/>
    <n v="313.7"/>
    <n v="96"/>
    <n v="292.8"/>
    <s v="Yes"/>
    <x v="0"/>
    <n v="97.6"/>
    <n v="0"/>
    <n v="17"/>
    <x v="0"/>
    <n v="0"/>
    <x v="44"/>
    <s v="289-3070"/>
    <s v="Female"/>
    <x v="22"/>
    <s v="Yes"/>
    <s v="No"/>
    <s v="Yes"/>
    <x v="1"/>
    <n v="6"/>
    <s v="Yes"/>
    <x v="2"/>
    <s v="Credit Card"/>
    <n v="36"/>
    <n v="863"/>
    <x v="0"/>
    <x v="0"/>
    <n v="0"/>
    <n v="1"/>
    <x v="2"/>
  </r>
  <r>
    <s v="5506-VGHA"/>
    <s v="No"/>
    <x v="25"/>
    <n v="259"/>
    <n v="715.7"/>
    <n v="240"/>
    <n v="540"/>
    <s v="Yes"/>
    <x v="0"/>
    <n v="270"/>
    <n v="0"/>
    <n v="0"/>
    <x v="1"/>
    <n v="0"/>
    <x v="13"/>
    <s v="351-8151"/>
    <s v="Male"/>
    <x v="40"/>
    <s v="No"/>
    <s v="No"/>
    <s v="Yes"/>
    <x v="0"/>
    <n v="3"/>
    <s v="No"/>
    <x v="2"/>
    <s v="Credit Card"/>
    <n v="7"/>
    <n v="396"/>
    <x v="0"/>
    <x v="0"/>
    <n v="0"/>
    <n v="1"/>
    <x v="0"/>
  </r>
  <r>
    <s v="5277-NBDB"/>
    <s v="No"/>
    <x v="10"/>
    <n v="511"/>
    <n v="1111.3"/>
    <n v="276"/>
    <n v="745.2"/>
    <s v="Yes"/>
    <x v="1"/>
    <n v="0"/>
    <n v="0"/>
    <n v="6"/>
    <x v="0"/>
    <n v="0"/>
    <x v="14"/>
    <s v="373-3504"/>
    <s v="Female"/>
    <x v="30"/>
    <s v="No"/>
    <s v="No"/>
    <s v="Yes"/>
    <x v="0"/>
    <n v="6"/>
    <s v="Yes"/>
    <x v="1"/>
    <s v="Direct Debit"/>
    <n v="31"/>
    <n v="2130"/>
    <x v="0"/>
    <x v="0"/>
    <n v="0"/>
    <n v="1"/>
    <x v="1"/>
  </r>
  <r>
    <s v="0095-ATWV"/>
    <s v="No"/>
    <x v="12"/>
    <n v="90"/>
    <n v="236"/>
    <n v="236"/>
    <n v="855.5"/>
    <s v="Yes"/>
    <x v="0"/>
    <n v="213.9"/>
    <n v="0"/>
    <n v="29"/>
    <x v="0"/>
    <n v="0"/>
    <x v="40"/>
    <s v="352-5797"/>
    <s v="Male"/>
    <x v="20"/>
    <s v="No"/>
    <s v="No"/>
    <s v="Yes"/>
    <x v="0"/>
    <n v="4"/>
    <s v="No"/>
    <x v="2"/>
    <s v="Credit Card"/>
    <n v="43"/>
    <n v="2567"/>
    <x v="0"/>
    <x v="0"/>
    <n v="0"/>
    <n v="1"/>
    <x v="2"/>
  </r>
  <r>
    <s v="0920-QRLP"/>
    <s v="No"/>
    <x v="30"/>
    <n v="20"/>
    <n v="51.1"/>
    <n v="12"/>
    <n v="27"/>
    <s v="Yes"/>
    <x v="0"/>
    <n v="6.8"/>
    <n v="0"/>
    <n v="9"/>
    <x v="0"/>
    <n v="0"/>
    <x v="16"/>
    <s v="345-4403"/>
    <s v="Male"/>
    <x v="7"/>
    <s v="No"/>
    <s v="No"/>
    <s v="Yes"/>
    <x v="0"/>
    <n v="5"/>
    <s v="No"/>
    <x v="0"/>
    <s v="Credit Card"/>
    <n v="36"/>
    <n v="115"/>
    <x v="0"/>
    <x v="0"/>
    <n v="0"/>
    <n v="1"/>
    <x v="1"/>
  </r>
  <r>
    <s v="1806-AFHQ"/>
    <s v="No"/>
    <x v="20"/>
    <n v="60"/>
    <n v="157.6"/>
    <n v="52"/>
    <n v="161.19999999999999"/>
    <s v="Yes"/>
    <x v="0"/>
    <n v="80.599999999999994"/>
    <n v="0"/>
    <n v="14"/>
    <x v="0"/>
    <n v="0"/>
    <x v="6"/>
    <s v="340-4584"/>
    <s v="Female"/>
    <x v="58"/>
    <s v="No"/>
    <s v="No"/>
    <s v="Yes"/>
    <x v="0"/>
    <n v="2"/>
    <s v="No"/>
    <x v="0"/>
    <s v="Direct Debit"/>
    <n v="30"/>
    <n v="396"/>
    <x v="0"/>
    <x v="0"/>
    <n v="0"/>
    <n v="1"/>
    <x v="2"/>
  </r>
  <r>
    <s v="7517-BTEZ"/>
    <s v="No"/>
    <x v="63"/>
    <n v="552"/>
    <n v="1076.5"/>
    <n v="288"/>
    <n v="748.8"/>
    <s v="Yes"/>
    <x v="0"/>
    <n v="149.80000000000001"/>
    <n v="0"/>
    <n v="16"/>
    <x v="0"/>
    <n v="0"/>
    <x v="9"/>
    <s v="262-10258"/>
    <s v="Male"/>
    <x v="12"/>
    <s v="Yes"/>
    <s v="No"/>
    <s v="Yes"/>
    <x v="1"/>
    <n v="3"/>
    <s v="Yes"/>
    <x v="2"/>
    <s v="Credit Card"/>
    <n v="14"/>
    <n v="1017"/>
    <x v="0"/>
    <x v="0"/>
    <n v="0"/>
    <n v="1"/>
    <x v="2"/>
  </r>
  <r>
    <s v="5045-DXQX"/>
    <s v="No"/>
    <x v="3"/>
    <n v="54"/>
    <n v="140.4"/>
    <n v="40"/>
    <n v="137"/>
    <s v="Yes"/>
    <x v="0"/>
    <n v="45.7"/>
    <n v="0"/>
    <n v="0"/>
    <x v="1"/>
    <n v="0"/>
    <x v="29"/>
    <s v="373-4915"/>
    <s v="Male"/>
    <x v="37"/>
    <s v="No"/>
    <s v="No"/>
    <s v="Yes"/>
    <x v="0"/>
    <n v="5"/>
    <s v="No"/>
    <x v="1"/>
    <s v="Credit Card"/>
    <n v="10"/>
    <n v="100"/>
    <x v="0"/>
    <x v="0"/>
    <n v="0"/>
    <n v="1"/>
    <x v="0"/>
  </r>
  <r>
    <s v="2849-MIYU"/>
    <s v="No"/>
    <x v="23"/>
    <n v="234"/>
    <n v="721.5"/>
    <n v="264"/>
    <n v="858"/>
    <s v="Yes"/>
    <x v="0"/>
    <n v="171.6"/>
    <n v="0"/>
    <n v="5"/>
    <x v="0"/>
    <n v="0"/>
    <x v="30"/>
    <s v="297-2789"/>
    <s v="Female"/>
    <x v="25"/>
    <s v="No"/>
    <s v="Yes"/>
    <s v="Yes"/>
    <x v="2"/>
    <n v="4"/>
    <s v="Yes"/>
    <x v="1"/>
    <s v="Direct Debit"/>
    <n v="31"/>
    <n v="2044"/>
    <x v="0"/>
    <x v="0"/>
    <n v="0"/>
    <n v="1"/>
    <x v="1"/>
  </r>
  <r>
    <s v="0977-KUNU"/>
    <s v="No"/>
    <x v="14"/>
    <n v="511"/>
    <n v="1142.5999999999999"/>
    <n v="284"/>
    <n v="773.9"/>
    <s v="Yes"/>
    <x v="1"/>
    <n v="0"/>
    <n v="0"/>
    <n v="4"/>
    <x v="1"/>
    <n v="57"/>
    <x v="22"/>
    <s v="340-6327"/>
    <s v="Male"/>
    <x v="5"/>
    <s v="No"/>
    <s v="No"/>
    <s v="Yes"/>
    <x v="0"/>
    <n v="4"/>
    <s v="Yes"/>
    <x v="1"/>
    <s v="Credit Card"/>
    <n v="31"/>
    <n v="2242"/>
    <x v="0"/>
    <x v="0"/>
    <n v="0"/>
    <n v="1"/>
    <x v="0"/>
  </r>
  <r>
    <s v="8706-SGZO"/>
    <s v="No"/>
    <x v="50"/>
    <n v="48"/>
    <n v="130.19999999999999"/>
    <n v="56"/>
    <n v="138.6"/>
    <s v="Yes"/>
    <x v="0"/>
    <n v="34.700000000000003"/>
    <n v="0"/>
    <n v="0"/>
    <x v="1"/>
    <n v="0"/>
    <x v="36"/>
    <s v="319-10172"/>
    <s v="Male"/>
    <x v="40"/>
    <s v="No"/>
    <s v="No"/>
    <s v="Yes"/>
    <x v="0"/>
    <n v="4"/>
    <s v="No"/>
    <x v="0"/>
    <s v="Direct Debit"/>
    <n v="6"/>
    <n v="85"/>
    <x v="0"/>
    <x v="0"/>
    <n v="0"/>
    <n v="1"/>
    <x v="0"/>
  </r>
  <r>
    <s v="0372-QEJD"/>
    <s v="No"/>
    <x v="12"/>
    <n v="214"/>
    <n v="648.70000000000005"/>
    <n v="236"/>
    <n v="820.1"/>
    <s v="Yes"/>
    <x v="0"/>
    <n v="273.39999999999998"/>
    <n v="0"/>
    <n v="8"/>
    <x v="0"/>
    <n v="0"/>
    <x v="1"/>
    <s v="277-4396"/>
    <s v="Male"/>
    <x v="16"/>
    <s v="No"/>
    <s v="No"/>
    <s v="Yes"/>
    <x v="0"/>
    <n v="2"/>
    <s v="Yes"/>
    <x v="2"/>
    <s v="Direct Debit"/>
    <n v="45"/>
    <n v="2657"/>
    <x v="0"/>
    <x v="0"/>
    <n v="0"/>
    <n v="1"/>
    <x v="1"/>
  </r>
  <r>
    <s v="4935-ASLK"/>
    <s v="No"/>
    <x v="15"/>
    <n v="4"/>
    <n v="9.9"/>
    <n v="8"/>
    <n v="23.6"/>
    <s v="Yes"/>
    <x v="0"/>
    <n v="7.9"/>
    <n v="0"/>
    <n v="0"/>
    <x v="1"/>
    <n v="0"/>
    <x v="16"/>
    <s v="306-6832"/>
    <s v="Male"/>
    <x v="50"/>
    <s v="No"/>
    <s v="No"/>
    <s v="Yes"/>
    <x v="0"/>
    <n v="5"/>
    <s v="No"/>
    <x v="0"/>
    <s v="Credit Card"/>
    <n v="10"/>
    <n v="19"/>
    <x v="0"/>
    <x v="0"/>
    <n v="0"/>
    <n v="1"/>
    <x v="0"/>
  </r>
  <r>
    <s v="7102-ZXMX"/>
    <s v="No"/>
    <x v="10"/>
    <n v="502"/>
    <n v="761.7"/>
    <n v="276"/>
    <n v="821.1"/>
    <s v="Yes"/>
    <x v="0"/>
    <n v="410.6"/>
    <n v="0"/>
    <n v="3"/>
    <x v="0"/>
    <n v="0"/>
    <x v="35"/>
    <s v="337-8390"/>
    <s v="Male"/>
    <x v="35"/>
    <s v="No"/>
    <s v="No"/>
    <s v="Yes"/>
    <x v="0"/>
    <n v="6"/>
    <s v="Yes"/>
    <x v="1"/>
    <s v="Credit Card"/>
    <n v="47"/>
    <n v="3247"/>
    <x v="0"/>
    <x v="0"/>
    <n v="0"/>
    <n v="1"/>
    <x v="0"/>
  </r>
  <r>
    <s v="3860-OQEB"/>
    <s v="No"/>
    <x v="8"/>
    <n v="466"/>
    <n v="910.5"/>
    <n v="280"/>
    <n v="798"/>
    <s v="Yes"/>
    <x v="0"/>
    <n v="199.5"/>
    <n v="0"/>
    <n v="0"/>
    <x v="1"/>
    <n v="0"/>
    <x v="14"/>
    <s v="367-1834"/>
    <s v="Female"/>
    <x v="0"/>
    <s v="No"/>
    <s v="No"/>
    <s v="Yes"/>
    <x v="0"/>
    <n v="2"/>
    <s v="No"/>
    <x v="2"/>
    <s v="Credit Card"/>
    <n v="9"/>
    <n v="631"/>
    <x v="0"/>
    <x v="0"/>
    <n v="0"/>
    <n v="1"/>
    <x v="0"/>
  </r>
  <r>
    <s v="9601-ODAN"/>
    <s v="No"/>
    <x v="8"/>
    <n v="415"/>
    <n v="903.8"/>
    <n v="280"/>
    <n v="896"/>
    <s v="Yes"/>
    <x v="0"/>
    <n v="179.2"/>
    <n v="0"/>
    <n v="24"/>
    <x v="0"/>
    <n v="0"/>
    <x v="32"/>
    <s v="340-10730"/>
    <s v="Male"/>
    <x v="22"/>
    <s v="Yes"/>
    <s v="No"/>
    <s v="Yes"/>
    <x v="1"/>
    <n v="6"/>
    <s v="Yes"/>
    <x v="2"/>
    <s v="Credit Card"/>
    <n v="24"/>
    <n v="1701"/>
    <x v="0"/>
    <x v="0"/>
    <n v="0"/>
    <n v="1"/>
    <x v="2"/>
  </r>
  <r>
    <s v="7105-WYGT"/>
    <s v="No"/>
    <x v="40"/>
    <n v="377"/>
    <n v="751.8"/>
    <n v="272"/>
    <n v="707.2"/>
    <s v="Yes"/>
    <x v="0"/>
    <n v="235.7"/>
    <n v="0"/>
    <n v="38"/>
    <x v="0"/>
    <n v="0"/>
    <x v="44"/>
    <s v="303-2279"/>
    <s v="Male"/>
    <x v="16"/>
    <s v="No"/>
    <s v="No"/>
    <s v="Yes"/>
    <x v="0"/>
    <n v="2"/>
    <s v="Yes"/>
    <x v="2"/>
    <s v="Credit Card"/>
    <n v="49"/>
    <n v="3326"/>
    <x v="0"/>
    <x v="0"/>
    <n v="0"/>
    <n v="1"/>
    <x v="2"/>
  </r>
  <r>
    <s v="6705-ZNCW"/>
    <s v="No"/>
    <x v="75"/>
    <n v="118"/>
    <n v="412.5"/>
    <n v="148"/>
    <n v="407"/>
    <s v="Yes"/>
    <x v="0"/>
    <n v="203.5"/>
    <n v="0"/>
    <n v="38"/>
    <x v="0"/>
    <n v="0"/>
    <x v="48"/>
    <s v="290-5612"/>
    <s v="Male"/>
    <x v="19"/>
    <s v="Yes"/>
    <s v="No"/>
    <s v="Yes"/>
    <x v="1"/>
    <n v="6"/>
    <s v="Yes"/>
    <x v="1"/>
    <s v="Credit Card"/>
    <n v="18"/>
    <n v="670"/>
    <x v="0"/>
    <x v="0"/>
    <n v="0"/>
    <n v="1"/>
    <x v="2"/>
  </r>
  <r>
    <s v="3920-NCPD"/>
    <s v="No"/>
    <x v="14"/>
    <n v="347"/>
    <n v="784.1"/>
    <n v="284"/>
    <n v="1036.5999999999999"/>
    <s v="Yes"/>
    <x v="1"/>
    <n v="0"/>
    <n v="0"/>
    <n v="18"/>
    <x v="0"/>
    <n v="0"/>
    <x v="20"/>
    <s v="336-2841"/>
    <s v="Male"/>
    <x v="30"/>
    <s v="No"/>
    <s v="No"/>
    <s v="Yes"/>
    <x v="0"/>
    <n v="6"/>
    <s v="Yes"/>
    <x v="2"/>
    <s v="Direct Debit"/>
    <n v="41"/>
    <n v="2912"/>
    <x v="0"/>
    <x v="0"/>
    <n v="0"/>
    <n v="1"/>
    <x v="2"/>
  </r>
  <r>
    <s v="7602-YHYF"/>
    <s v="No"/>
    <x v="20"/>
    <n v="44"/>
    <n v="125.3"/>
    <n v="52"/>
    <n v="101.4"/>
    <s v="Yes"/>
    <x v="0"/>
    <n v="50.7"/>
    <n v="0"/>
    <n v="9"/>
    <x v="0"/>
    <n v="0"/>
    <x v="23"/>
    <s v="358-5391"/>
    <s v="Male"/>
    <x v="40"/>
    <s v="No"/>
    <s v="No"/>
    <s v="Yes"/>
    <x v="0"/>
    <n v="3"/>
    <s v="No"/>
    <x v="0"/>
    <s v="Credit Card"/>
    <n v="26"/>
    <n v="325"/>
    <x v="0"/>
    <x v="0"/>
    <n v="0"/>
    <n v="1"/>
    <x v="1"/>
  </r>
  <r>
    <s v="3759-DFOL"/>
    <s v="No"/>
    <x v="23"/>
    <n v="157"/>
    <n v="464.6"/>
    <n v="264"/>
    <n v="640.20000000000005"/>
    <s v="Yes"/>
    <x v="0"/>
    <n v="160.1"/>
    <n v="0"/>
    <n v="0"/>
    <x v="1"/>
    <n v="0"/>
    <x v="22"/>
    <s v="341-8462"/>
    <s v="Female"/>
    <x v="47"/>
    <s v="No"/>
    <s v="Yes"/>
    <s v="Yes"/>
    <x v="2"/>
    <n v="6"/>
    <s v="No"/>
    <x v="2"/>
    <s v="Direct Debit"/>
    <n v="10"/>
    <n v="666"/>
    <x v="0"/>
    <x v="0"/>
    <n v="0"/>
    <n v="1"/>
    <x v="0"/>
  </r>
  <r>
    <s v="0308-ADEE"/>
    <s v="No"/>
    <x v="72"/>
    <n v="270"/>
    <n v="674.9"/>
    <n v="180"/>
    <n v="535.5"/>
    <s v="Yes"/>
    <x v="0"/>
    <n v="107.1"/>
    <n v="0"/>
    <n v="5"/>
    <x v="0"/>
    <n v="0"/>
    <x v="34"/>
    <s v="274-1810"/>
    <s v="Male"/>
    <x v="18"/>
    <s v="No"/>
    <s v="No"/>
    <s v="Yes"/>
    <x v="0"/>
    <n v="3"/>
    <s v="Yes"/>
    <x v="1"/>
    <s v="Credit Card"/>
    <n v="21"/>
    <n v="937"/>
    <x v="0"/>
    <x v="0"/>
    <n v="0"/>
    <n v="1"/>
    <x v="1"/>
  </r>
  <r>
    <s v="1063-RGTK"/>
    <s v="No"/>
    <x v="54"/>
    <n v="118"/>
    <n v="380.2"/>
    <n v="216"/>
    <n v="513"/>
    <s v="Yes"/>
    <x v="0"/>
    <n v="171"/>
    <n v="0"/>
    <n v="3"/>
    <x v="0"/>
    <n v="0"/>
    <x v="30"/>
    <s v="402-7638"/>
    <s v="Female"/>
    <x v="0"/>
    <s v="No"/>
    <s v="No"/>
    <s v="Yes"/>
    <x v="0"/>
    <n v="2"/>
    <s v="Yes"/>
    <x v="0"/>
    <s v="Credit Card"/>
    <n v="45"/>
    <n v="2463"/>
    <x v="0"/>
    <x v="0"/>
    <n v="0"/>
    <n v="1"/>
    <x v="0"/>
  </r>
  <r>
    <s v="7155-SRUS"/>
    <s v="No"/>
    <x v="14"/>
    <n v="404"/>
    <n v="996.5"/>
    <n v="284"/>
    <n v="433.1"/>
    <s v="Yes"/>
    <x v="0"/>
    <n v="216.6"/>
    <n v="0"/>
    <n v="0"/>
    <x v="1"/>
    <n v="0"/>
    <x v="13"/>
    <s v="335-10500"/>
    <s v="Male"/>
    <x v="54"/>
    <s v="No"/>
    <s v="No"/>
    <s v="Yes"/>
    <x v="0"/>
    <n v="2"/>
    <s v="No"/>
    <x v="2"/>
    <s v="Credit Card"/>
    <n v="11"/>
    <n v="778"/>
    <x v="0"/>
    <x v="0"/>
    <n v="0"/>
    <n v="1"/>
    <x v="0"/>
  </r>
  <r>
    <s v="3074-HNDN"/>
    <s v="No"/>
    <x v="31"/>
    <n v="185"/>
    <n v="511.7"/>
    <n v="128"/>
    <n v="288"/>
    <s v="Yes"/>
    <x v="0"/>
    <n v="72"/>
    <n v="0"/>
    <n v="4"/>
    <x v="1"/>
    <n v="8"/>
    <x v="13"/>
    <s v="337-9007"/>
    <s v="Female"/>
    <x v="30"/>
    <s v="No"/>
    <s v="No"/>
    <s v="Yes"/>
    <x v="0"/>
    <n v="5"/>
    <s v="Yes"/>
    <x v="1"/>
    <s v="Direct Debit"/>
    <n v="35"/>
    <n v="1132"/>
    <x v="0"/>
    <x v="0"/>
    <n v="0"/>
    <n v="1"/>
    <x v="0"/>
  </r>
  <r>
    <s v="8782-MEDP"/>
    <s v="No"/>
    <x v="14"/>
    <n v="417"/>
    <n v="1141"/>
    <n v="284"/>
    <n v="553.79999999999995"/>
    <s v="Yes"/>
    <x v="0"/>
    <n v="110.8"/>
    <n v="0"/>
    <n v="5"/>
    <x v="0"/>
    <n v="0"/>
    <x v="15"/>
    <s v="259-9925"/>
    <s v="Female"/>
    <x v="39"/>
    <s v="No"/>
    <s v="No"/>
    <s v="Yes"/>
    <x v="0"/>
    <n v="2"/>
    <s v="No"/>
    <x v="2"/>
    <s v="Credit Card"/>
    <n v="32"/>
    <n v="2251"/>
    <x v="0"/>
    <x v="0"/>
    <n v="0"/>
    <n v="1"/>
    <x v="1"/>
  </r>
  <r>
    <s v="4384-YVTB"/>
    <s v="No"/>
    <x v="18"/>
    <n v="121"/>
    <n v="234.5"/>
    <n v="80"/>
    <n v="160"/>
    <s v="Yes"/>
    <x v="0"/>
    <n v="80"/>
    <n v="0"/>
    <n v="9"/>
    <x v="0"/>
    <n v="0"/>
    <x v="9"/>
    <s v="312-10403"/>
    <s v="Female"/>
    <x v="44"/>
    <s v="No"/>
    <s v="No"/>
    <s v="Yes"/>
    <x v="0"/>
    <n v="3"/>
    <s v="No"/>
    <x v="0"/>
    <s v="Credit Card"/>
    <n v="24"/>
    <n v="470"/>
    <x v="0"/>
    <x v="0"/>
    <n v="0"/>
    <n v="1"/>
    <x v="1"/>
  </r>
  <r>
    <s v="0407-IDWF"/>
    <s v="No"/>
    <x v="10"/>
    <n v="149"/>
    <n v="414.3"/>
    <n v="276"/>
    <n v="772.8"/>
    <s v="Yes"/>
    <x v="0"/>
    <n v="193.2"/>
    <n v="0"/>
    <n v="4"/>
    <x v="0"/>
    <n v="0"/>
    <x v="37"/>
    <s v="326-3077"/>
    <s v="Female"/>
    <x v="28"/>
    <s v="No"/>
    <s v="No"/>
    <s v="Yes"/>
    <x v="0"/>
    <n v="5"/>
    <s v="No"/>
    <x v="2"/>
    <s v="Direct Debit"/>
    <n v="32"/>
    <n v="2185"/>
    <x v="0"/>
    <x v="0"/>
    <n v="0"/>
    <n v="1"/>
    <x v="0"/>
  </r>
  <r>
    <s v="7453-WQIV"/>
    <s v="No"/>
    <x v="22"/>
    <n v="323"/>
    <n v="749"/>
    <n v="212"/>
    <n v="641.29999999999995"/>
    <s v="Yes"/>
    <x v="0"/>
    <n v="128.30000000000001"/>
    <n v="0"/>
    <n v="4"/>
    <x v="0"/>
    <n v="0"/>
    <x v="44"/>
    <s v="354-9528"/>
    <s v="Female"/>
    <x v="24"/>
    <s v="No"/>
    <s v="No"/>
    <s v="Yes"/>
    <x v="0"/>
    <n v="6"/>
    <s v="Yes"/>
    <x v="2"/>
    <s v="Direct Debit"/>
    <n v="53"/>
    <n v="2809"/>
    <x v="0"/>
    <x v="0"/>
    <n v="0"/>
    <n v="1"/>
    <x v="0"/>
  </r>
  <r>
    <s v="8452-PMSG"/>
    <s v="No"/>
    <x v="54"/>
    <n v="108"/>
    <n v="268.39999999999998"/>
    <n v="216"/>
    <n v="648"/>
    <s v="Yes"/>
    <x v="0"/>
    <n v="324"/>
    <n v="0"/>
    <n v="0"/>
    <x v="1"/>
    <n v="0"/>
    <x v="40"/>
    <s v="315-3710"/>
    <s v="Female"/>
    <x v="2"/>
    <s v="No"/>
    <s v="No"/>
    <s v="Yes"/>
    <x v="0"/>
    <n v="2"/>
    <s v="No"/>
    <x v="2"/>
    <s v="Direct Debit"/>
    <n v="8"/>
    <n v="446"/>
    <x v="0"/>
    <x v="0"/>
    <n v="0"/>
    <n v="1"/>
    <x v="0"/>
  </r>
  <r>
    <s v="3964-SLDG"/>
    <s v="No"/>
    <x v="37"/>
    <n v="13"/>
    <n v="37.700000000000003"/>
    <n v="36"/>
    <n v="130.5"/>
    <s v="Yes"/>
    <x v="0"/>
    <n v="65.3"/>
    <n v="0"/>
    <n v="6"/>
    <x v="0"/>
    <n v="0"/>
    <x v="29"/>
    <s v="329-7298"/>
    <s v="Female"/>
    <x v="26"/>
    <s v="No"/>
    <s v="No"/>
    <s v="Yes"/>
    <x v="0"/>
    <n v="5"/>
    <s v="No"/>
    <x v="0"/>
    <s v="Direct Debit"/>
    <n v="27"/>
    <n v="250"/>
    <x v="0"/>
    <x v="0"/>
    <n v="0"/>
    <n v="1"/>
    <x v="1"/>
  </r>
  <r>
    <s v="0904-DGHM"/>
    <s v="No"/>
    <x v="17"/>
    <n v="241"/>
    <n v="520.20000000000005"/>
    <n v="188"/>
    <n v="658"/>
    <s v="Yes"/>
    <x v="0"/>
    <n v="329"/>
    <n v="0"/>
    <n v="13"/>
    <x v="0"/>
    <n v="0"/>
    <x v="26"/>
    <s v="295-5329"/>
    <s v="Male"/>
    <x v="31"/>
    <s v="No"/>
    <s v="No"/>
    <s v="Yes"/>
    <x v="0"/>
    <n v="2"/>
    <s v="Yes"/>
    <x v="0"/>
    <s v="Direct Debit"/>
    <n v="21"/>
    <n v="990"/>
    <x v="0"/>
    <x v="0"/>
    <n v="0"/>
    <n v="1"/>
    <x v="2"/>
  </r>
  <r>
    <s v="6148-QXNB"/>
    <s v="No"/>
    <x v="0"/>
    <n v="4"/>
    <n v="13"/>
    <n v="4"/>
    <n v="9.6999999999999993"/>
    <s v="Yes"/>
    <x v="0"/>
    <n v="4.9000000000000004"/>
    <n v="0"/>
    <n v="30"/>
    <x v="0"/>
    <n v="0"/>
    <x v="37"/>
    <s v="346-3612"/>
    <s v="Male"/>
    <x v="22"/>
    <s v="Yes"/>
    <s v="No"/>
    <s v="Yes"/>
    <x v="1"/>
    <n v="4"/>
    <s v="No"/>
    <x v="0"/>
    <s v="Direct Debit"/>
    <n v="37"/>
    <n v="37"/>
    <x v="0"/>
    <x v="0"/>
    <n v="0"/>
    <n v="1"/>
    <x v="2"/>
  </r>
  <r>
    <s v="3121-FIZQ"/>
    <s v="No"/>
    <x v="35"/>
    <n v="253"/>
    <n v="724"/>
    <n v="192"/>
    <n v="499.2"/>
    <s v="Yes"/>
    <x v="0"/>
    <n v="249.6"/>
    <n v="0"/>
    <n v="30"/>
    <x v="0"/>
    <n v="0"/>
    <x v="11"/>
    <s v="362-9776"/>
    <s v="Male"/>
    <x v="6"/>
    <s v="Yes"/>
    <s v="No"/>
    <s v="Yes"/>
    <x v="1"/>
    <n v="6"/>
    <s v="Yes"/>
    <x v="1"/>
    <s v="Direct Debit"/>
    <n v="32"/>
    <n v="1550"/>
    <x v="0"/>
    <x v="0"/>
    <n v="0"/>
    <n v="1"/>
    <x v="2"/>
  </r>
  <r>
    <s v="5488-EDRY"/>
    <s v="No"/>
    <x v="44"/>
    <n v="192"/>
    <n v="440.7"/>
    <n v="124"/>
    <n v="285.2"/>
    <s v="Yes"/>
    <x v="0"/>
    <n v="142.6"/>
    <n v="0"/>
    <n v="20"/>
    <x v="0"/>
    <n v="0"/>
    <x v="39"/>
    <s v="332-3166"/>
    <s v="Female"/>
    <x v="53"/>
    <s v="Yes"/>
    <s v="No"/>
    <s v="Yes"/>
    <x v="1"/>
    <n v="3"/>
    <s v="Yes"/>
    <x v="2"/>
    <s v="Credit Card"/>
    <n v="33"/>
    <n v="1026"/>
    <x v="0"/>
    <x v="0"/>
    <n v="0"/>
    <n v="1"/>
    <x v="2"/>
  </r>
  <r>
    <s v="6597-QPHI"/>
    <s v="No"/>
    <x v="75"/>
    <n v="178"/>
    <n v="337.2"/>
    <n v="148"/>
    <n v="414.4"/>
    <s v="Yes"/>
    <x v="0"/>
    <n v="82.9"/>
    <n v="0"/>
    <n v="7"/>
    <x v="1"/>
    <n v="64"/>
    <x v="43"/>
    <s v="323-2159"/>
    <s v="Male"/>
    <x v="11"/>
    <s v="No"/>
    <s v="No"/>
    <s v="Yes"/>
    <x v="0"/>
    <n v="5"/>
    <s v="No"/>
    <x v="2"/>
    <s v="Credit Card"/>
    <n v="25"/>
    <n v="941"/>
    <x v="0"/>
    <x v="0"/>
    <n v="0"/>
    <n v="1"/>
    <x v="1"/>
  </r>
  <r>
    <s v="1389-BGRB"/>
    <s v="No"/>
    <x v="12"/>
    <n v="342"/>
    <n v="946.8"/>
    <n v="236"/>
    <n v="790.6"/>
    <s v="Yes"/>
    <x v="0"/>
    <n v="395.3"/>
    <n v="0"/>
    <n v="6"/>
    <x v="0"/>
    <n v="0"/>
    <x v="44"/>
    <s v="395-1822"/>
    <s v="Female"/>
    <x v="43"/>
    <s v="No"/>
    <s v="Yes"/>
    <s v="Yes"/>
    <x v="2"/>
    <n v="6"/>
    <s v="Yes"/>
    <x v="1"/>
    <s v="Credit Card"/>
    <n v="36"/>
    <n v="2112"/>
    <x v="0"/>
    <x v="0"/>
    <n v="0"/>
    <n v="1"/>
    <x v="1"/>
  </r>
  <r>
    <s v="3438-MTMZ"/>
    <s v="No"/>
    <x v="48"/>
    <n v="28"/>
    <n v="77.400000000000006"/>
    <n v="20"/>
    <n v="43"/>
    <s v="Yes"/>
    <x v="0"/>
    <n v="14.3"/>
    <n v="0"/>
    <n v="0"/>
    <x v="1"/>
    <n v="0"/>
    <x v="19"/>
    <s v="329-4423"/>
    <s v="Male"/>
    <x v="6"/>
    <s v="Yes"/>
    <s v="No"/>
    <s v="Yes"/>
    <x v="1"/>
    <n v="3"/>
    <s v="No"/>
    <x v="1"/>
    <s v="Direct Debit"/>
    <n v="6"/>
    <n v="28"/>
    <x v="0"/>
    <x v="0"/>
    <n v="0"/>
    <n v="1"/>
    <x v="0"/>
  </r>
  <r>
    <s v="2268-HUOU"/>
    <s v="No"/>
    <x v="39"/>
    <n v="172"/>
    <n v="334.6"/>
    <n v="120"/>
    <n v="348"/>
    <s v="Yes"/>
    <x v="0"/>
    <n v="174"/>
    <n v="0"/>
    <n v="0"/>
    <x v="1"/>
    <n v="0"/>
    <x v="20"/>
    <s v="296-3444"/>
    <s v="Female"/>
    <x v="33"/>
    <s v="Yes"/>
    <s v="No"/>
    <s v="Yes"/>
    <x v="1"/>
    <n v="5"/>
    <s v="No"/>
    <x v="2"/>
    <s v="Credit Card"/>
    <n v="6"/>
    <n v="185"/>
    <x v="0"/>
    <x v="0"/>
    <n v="0"/>
    <n v="1"/>
    <x v="0"/>
  </r>
  <r>
    <s v="4805-QQTQ"/>
    <s v="No"/>
    <x v="2"/>
    <n v="139"/>
    <n v="307.60000000000002"/>
    <n v="176"/>
    <n v="470.8"/>
    <s v="Yes"/>
    <x v="0"/>
    <n v="235.4"/>
    <n v="0"/>
    <n v="20"/>
    <x v="0"/>
    <n v="0"/>
    <x v="21"/>
    <s v="283-4189"/>
    <s v="Male"/>
    <x v="42"/>
    <s v="Yes"/>
    <s v="No"/>
    <s v="Yes"/>
    <x v="1"/>
    <n v="5"/>
    <s v="Yes"/>
    <x v="2"/>
    <s v="Credit Card"/>
    <n v="19"/>
    <n v="841"/>
    <x v="0"/>
    <x v="0"/>
    <n v="0"/>
    <n v="1"/>
    <x v="2"/>
  </r>
  <r>
    <s v="4727-JGGF"/>
    <s v="No"/>
    <x v="73"/>
    <n v="191"/>
    <n v="470"/>
    <n v="116"/>
    <n v="220.4"/>
    <s v="Yes"/>
    <x v="0"/>
    <n v="110.2"/>
    <n v="0"/>
    <n v="6"/>
    <x v="1"/>
    <n v="68"/>
    <x v="21"/>
    <s v="325-5095"/>
    <s v="Male"/>
    <x v="8"/>
    <s v="No"/>
    <s v="No"/>
    <s v="Yes"/>
    <x v="0"/>
    <n v="6"/>
    <s v="No"/>
    <x v="0"/>
    <s v="Direct Debit"/>
    <n v="43"/>
    <n v="1257"/>
    <x v="0"/>
    <x v="0"/>
    <n v="0"/>
    <n v="1"/>
    <x v="1"/>
  </r>
  <r>
    <s v="3124-HOCS"/>
    <s v="No"/>
    <x v="63"/>
    <n v="336"/>
    <n v="861.8"/>
    <n v="288"/>
    <n v="741.6"/>
    <s v="Yes"/>
    <x v="0"/>
    <n v="247.2"/>
    <n v="0"/>
    <n v="17"/>
    <x v="0"/>
    <n v="0"/>
    <x v="7"/>
    <s v="321-1787"/>
    <s v="Male"/>
    <x v="22"/>
    <s v="Yes"/>
    <s v="No"/>
    <s v="Yes"/>
    <x v="1"/>
    <n v="2"/>
    <s v="Yes"/>
    <x v="2"/>
    <s v="Credit Card"/>
    <n v="33"/>
    <n v="2401"/>
    <x v="0"/>
    <x v="0"/>
    <n v="0"/>
    <n v="1"/>
    <x v="2"/>
  </r>
  <r>
    <s v="2241-GCGQ"/>
    <s v="No"/>
    <x v="51"/>
    <n v="132"/>
    <n v="286.5"/>
    <n v="96"/>
    <n v="355.2"/>
    <s v="Yes"/>
    <x v="0"/>
    <n v="118.4"/>
    <n v="0"/>
    <n v="4"/>
    <x v="0"/>
    <n v="0"/>
    <x v="12"/>
    <s v="316-6564"/>
    <s v="Male"/>
    <x v="35"/>
    <s v="No"/>
    <s v="No"/>
    <s v="Yes"/>
    <x v="0"/>
    <n v="3"/>
    <s v="No"/>
    <x v="1"/>
    <s v="Credit Card"/>
    <n v="16"/>
    <n v="385"/>
    <x v="0"/>
    <x v="0"/>
    <n v="0"/>
    <n v="1"/>
    <x v="0"/>
  </r>
  <r>
    <s v="3788-VAYN"/>
    <s v="No"/>
    <x v="60"/>
    <n v="299"/>
    <n v="871.5"/>
    <n v="268"/>
    <n v="683.4"/>
    <s v="Yes"/>
    <x v="0"/>
    <n v="227.8"/>
    <n v="0"/>
    <n v="5"/>
    <x v="1"/>
    <n v="6"/>
    <x v="4"/>
    <s v="318-9663"/>
    <s v="Male"/>
    <x v="53"/>
    <s v="Yes"/>
    <s v="No"/>
    <s v="Yes"/>
    <x v="1"/>
    <n v="4"/>
    <s v="Yes"/>
    <x v="2"/>
    <s v="Direct Debit"/>
    <n v="34"/>
    <n v="2281"/>
    <x v="0"/>
    <x v="0"/>
    <n v="0"/>
    <n v="1"/>
    <x v="1"/>
  </r>
  <r>
    <s v="5967-WLQQ"/>
    <s v="No"/>
    <x v="22"/>
    <n v="234"/>
    <n v="528.79999999999995"/>
    <n v="212"/>
    <n v="556.5"/>
    <s v="Yes"/>
    <x v="0"/>
    <n v="185.5"/>
    <n v="0"/>
    <n v="11"/>
    <x v="0"/>
    <n v="0"/>
    <x v="20"/>
    <s v="366-5091"/>
    <s v="Male"/>
    <x v="51"/>
    <s v="No"/>
    <s v="No"/>
    <s v="Yes"/>
    <x v="0"/>
    <n v="6"/>
    <s v="No"/>
    <x v="2"/>
    <s v="Direct Debit"/>
    <n v="35"/>
    <n v="1833"/>
    <x v="0"/>
    <x v="0"/>
    <n v="0"/>
    <n v="1"/>
    <x v="2"/>
  </r>
  <r>
    <s v="4083-WVZP"/>
    <s v="No"/>
    <x v="0"/>
    <n v="5"/>
    <n v="11"/>
    <n v="4"/>
    <n v="12.1"/>
    <s v="Yes"/>
    <x v="0"/>
    <n v="4"/>
    <n v="0"/>
    <n v="6"/>
    <x v="0"/>
    <n v="0"/>
    <x v="6"/>
    <s v="387-2612"/>
    <s v="Female"/>
    <x v="3"/>
    <s v="No"/>
    <s v="No"/>
    <s v="Yes"/>
    <x v="0"/>
    <n v="3"/>
    <s v="No"/>
    <x v="0"/>
    <s v="Direct Debit"/>
    <n v="40"/>
    <n v="40"/>
    <x v="0"/>
    <x v="0"/>
    <n v="0"/>
    <n v="1"/>
    <x v="1"/>
  </r>
  <r>
    <s v="9233-JHXO"/>
    <s v="No"/>
    <x v="43"/>
    <n v="8"/>
    <n v="24.9"/>
    <n v="16"/>
    <n v="38.799999999999997"/>
    <s v="Yes"/>
    <x v="0"/>
    <n v="7.8"/>
    <n v="0"/>
    <n v="0"/>
    <x v="1"/>
    <n v="0"/>
    <x v="29"/>
    <s v="395-4988"/>
    <s v="Female"/>
    <x v="49"/>
    <s v="No"/>
    <s v="No"/>
    <s v="Yes"/>
    <x v="0"/>
    <n v="2"/>
    <s v="No"/>
    <x v="1"/>
    <s v="Credit Card"/>
    <n v="9"/>
    <n v="39"/>
    <x v="0"/>
    <x v="0"/>
    <n v="0"/>
    <n v="1"/>
    <x v="0"/>
  </r>
  <r>
    <s v="0015-IPFU"/>
    <s v="No"/>
    <x v="10"/>
    <n v="182"/>
    <n v="415.8"/>
    <n v="276"/>
    <n v="1062.5999999999999"/>
    <s v="Yes"/>
    <x v="1"/>
    <n v="0"/>
    <n v="0"/>
    <n v="0"/>
    <x v="1"/>
    <n v="0"/>
    <x v="17"/>
    <s v="321-8361"/>
    <s v="Male"/>
    <x v="18"/>
    <s v="No"/>
    <s v="No"/>
    <s v="Yes"/>
    <x v="0"/>
    <n v="4"/>
    <s v="No"/>
    <x v="2"/>
    <s v="Credit Card"/>
    <n v="13"/>
    <n v="887"/>
    <x v="0"/>
    <x v="0"/>
    <n v="0"/>
    <n v="1"/>
    <x v="0"/>
  </r>
  <r>
    <s v="3847-EXCA"/>
    <s v="No"/>
    <x v="40"/>
    <n v="173"/>
    <n v="473.6"/>
    <n v="272"/>
    <n v="870.4"/>
    <s v="Yes"/>
    <x v="0"/>
    <n v="174.1"/>
    <n v="0"/>
    <n v="0"/>
    <x v="1"/>
    <n v="0"/>
    <x v="0"/>
    <s v="275-8568"/>
    <s v="Male"/>
    <x v="8"/>
    <s v="No"/>
    <s v="No"/>
    <s v="Yes"/>
    <x v="0"/>
    <n v="4"/>
    <s v="No"/>
    <x v="2"/>
    <s v="Credit Card"/>
    <n v="13"/>
    <n v="903"/>
    <x v="0"/>
    <x v="0"/>
    <n v="0"/>
    <n v="1"/>
    <x v="0"/>
  </r>
  <r>
    <s v="0972-LGVJ"/>
    <s v="No"/>
    <x v="26"/>
    <n v="270"/>
    <n v="750.1"/>
    <n v="252"/>
    <n v="894.6"/>
    <s v="Yes"/>
    <x v="0"/>
    <n v="178.9"/>
    <n v="0"/>
    <n v="0"/>
    <x v="1"/>
    <n v="0"/>
    <x v="32"/>
    <s v="334-4523"/>
    <s v="Male"/>
    <x v="7"/>
    <s v="No"/>
    <s v="No"/>
    <s v="Yes"/>
    <x v="0"/>
    <n v="3"/>
    <s v="No"/>
    <x v="2"/>
    <s v="Direct Debit"/>
    <n v="8"/>
    <n v="522"/>
    <x v="0"/>
    <x v="0"/>
    <n v="0"/>
    <n v="1"/>
    <x v="0"/>
  </r>
  <r>
    <s v="8572-ZWBQ"/>
    <s v="No"/>
    <x v="60"/>
    <n v="157"/>
    <n v="602"/>
    <n v="268"/>
    <n v="763.8"/>
    <s v="Yes"/>
    <x v="0"/>
    <n v="381.9"/>
    <n v="0"/>
    <n v="5"/>
    <x v="0"/>
    <n v="0"/>
    <x v="32"/>
    <s v="286-8855"/>
    <s v="Female"/>
    <x v="18"/>
    <s v="No"/>
    <s v="No"/>
    <s v="Yes"/>
    <x v="0"/>
    <n v="6"/>
    <s v="No"/>
    <x v="2"/>
    <s v="Direct Debit"/>
    <n v="31"/>
    <n v="2070"/>
    <x v="0"/>
    <x v="0"/>
    <n v="0"/>
    <n v="1"/>
    <x v="1"/>
  </r>
  <r>
    <s v="2861-QIZK"/>
    <s v="No"/>
    <x v="26"/>
    <n v="301"/>
    <n v="821.8"/>
    <n v="252"/>
    <n v="982.8"/>
    <s v="Yes"/>
    <x v="0"/>
    <n v="327.60000000000002"/>
    <n v="0"/>
    <n v="17"/>
    <x v="1"/>
    <n v="26"/>
    <x v="39"/>
    <s v="323-4788"/>
    <s v="Female"/>
    <x v="23"/>
    <s v="Yes"/>
    <s v="No"/>
    <s v="Yes"/>
    <x v="1"/>
    <n v="3"/>
    <s v="No"/>
    <x v="2"/>
    <s v="Direct Debit"/>
    <n v="43"/>
    <n v="2697"/>
    <x v="0"/>
    <x v="0"/>
    <n v="0"/>
    <n v="1"/>
    <x v="2"/>
  </r>
  <r>
    <s v="7448-XOTG"/>
    <s v="No"/>
    <x v="53"/>
    <n v="107"/>
    <n v="222.4"/>
    <n v="64"/>
    <n v="123.2"/>
    <s v="Yes"/>
    <x v="0"/>
    <n v="24.6"/>
    <n v="0"/>
    <n v="6"/>
    <x v="0"/>
    <n v="0"/>
    <x v="12"/>
    <s v="345-7517"/>
    <s v="Male"/>
    <x v="21"/>
    <s v="No"/>
    <s v="No"/>
    <s v="Yes"/>
    <x v="0"/>
    <n v="6"/>
    <s v="Yes"/>
    <x v="0"/>
    <s v="Direct Debit"/>
    <n v="42"/>
    <n v="659"/>
    <x v="0"/>
    <x v="0"/>
    <n v="0"/>
    <n v="1"/>
    <x v="1"/>
  </r>
  <r>
    <s v="7301-JZSN"/>
    <s v="No"/>
    <x v="67"/>
    <n v="227"/>
    <n v="524.29999999999995"/>
    <n v="232"/>
    <n v="846.8"/>
    <s v="Yes"/>
    <x v="0"/>
    <n v="169.4"/>
    <n v="0"/>
    <n v="14"/>
    <x v="0"/>
    <n v="0"/>
    <x v="49"/>
    <s v="352-2327"/>
    <s v="Female"/>
    <x v="19"/>
    <s v="Yes"/>
    <s v="No"/>
    <s v="Yes"/>
    <x v="1"/>
    <n v="2"/>
    <s v="Yes"/>
    <x v="2"/>
    <s v="Credit Card"/>
    <n v="21"/>
    <n v="1251"/>
    <x v="0"/>
    <x v="0"/>
    <n v="0"/>
    <n v="1"/>
    <x v="2"/>
  </r>
  <r>
    <s v="5574-XDUX"/>
    <s v="No"/>
    <x v="47"/>
    <n v="151"/>
    <n v="388.4"/>
    <n v="220"/>
    <n v="440"/>
    <s v="Yes"/>
    <x v="0"/>
    <n v="220"/>
    <n v="0"/>
    <n v="8"/>
    <x v="0"/>
    <n v="0"/>
    <x v="1"/>
    <s v="338-5937"/>
    <s v="Male"/>
    <x v="33"/>
    <s v="Yes"/>
    <s v="No"/>
    <s v="Yes"/>
    <x v="1"/>
    <n v="2"/>
    <s v="No"/>
    <x v="1"/>
    <s v="Credit Card"/>
    <n v="14"/>
    <n v="775"/>
    <x v="0"/>
    <x v="0"/>
    <n v="0"/>
    <n v="1"/>
    <x v="1"/>
  </r>
  <r>
    <s v="4610-RQBE"/>
    <s v="No"/>
    <x v="19"/>
    <n v="347"/>
    <n v="852.1"/>
    <n v="244"/>
    <n v="603.9"/>
    <s v="Yes"/>
    <x v="0"/>
    <n v="201.3"/>
    <n v="0"/>
    <n v="5"/>
    <x v="0"/>
    <n v="0"/>
    <x v="0"/>
    <s v="284-7693"/>
    <s v="Male"/>
    <x v="11"/>
    <s v="No"/>
    <s v="No"/>
    <s v="Yes"/>
    <x v="0"/>
    <n v="2"/>
    <s v="Yes"/>
    <x v="2"/>
    <s v="Direct Debit"/>
    <n v="15"/>
    <n v="923"/>
    <x v="0"/>
    <x v="0"/>
    <n v="0"/>
    <n v="1"/>
    <x v="1"/>
  </r>
  <r>
    <s v="5616-TQRK"/>
    <s v="No"/>
    <x v="31"/>
    <n v="77"/>
    <n v="128.30000000000001"/>
    <n v="128"/>
    <n v="355.2"/>
    <s v="Yes"/>
    <x v="0"/>
    <n v="118.4"/>
    <n v="0"/>
    <n v="0"/>
    <x v="1"/>
    <n v="0"/>
    <x v="20"/>
    <s v="289-3529"/>
    <s v="Female"/>
    <x v="28"/>
    <s v="No"/>
    <s v="No"/>
    <s v="Yes"/>
    <x v="0"/>
    <n v="3"/>
    <s v="No"/>
    <x v="1"/>
    <s v="Credit Card"/>
    <n v="9"/>
    <n v="285"/>
    <x v="0"/>
    <x v="0"/>
    <n v="0"/>
    <n v="1"/>
    <x v="0"/>
  </r>
  <r>
    <s v="0880-TPSC"/>
    <s v="No"/>
    <x v="37"/>
    <n v="55"/>
    <n v="140.9"/>
    <n v="36"/>
    <n v="97.2"/>
    <s v="Yes"/>
    <x v="0"/>
    <n v="32.4"/>
    <n v="0"/>
    <n v="0"/>
    <x v="1"/>
    <n v="0"/>
    <x v="23"/>
    <s v="318-9285"/>
    <s v="Female"/>
    <x v="33"/>
    <s v="Yes"/>
    <s v="No"/>
    <s v="Yes"/>
    <x v="1"/>
    <n v="5"/>
    <s v="No"/>
    <x v="2"/>
    <s v="Credit Card"/>
    <n v="10"/>
    <n v="97"/>
    <x v="0"/>
    <x v="0"/>
    <n v="0"/>
    <n v="1"/>
    <x v="0"/>
  </r>
  <r>
    <s v="1368-IKDI"/>
    <s v="No"/>
    <x v="45"/>
    <n v="118"/>
    <n v="314.89999999999998"/>
    <n v="208"/>
    <n v="733.2"/>
    <s v="Yes"/>
    <x v="0"/>
    <n v="244.4"/>
    <n v="0"/>
    <n v="2"/>
    <x v="0"/>
    <n v="0"/>
    <x v="4"/>
    <s v="310-8516"/>
    <s v="Female"/>
    <x v="20"/>
    <s v="No"/>
    <s v="No"/>
    <s v="Yes"/>
    <x v="0"/>
    <n v="6"/>
    <s v="Yes"/>
    <x v="0"/>
    <s v="Direct Debit"/>
    <n v="42"/>
    <n v="2178"/>
    <x v="0"/>
    <x v="0"/>
    <n v="0"/>
    <n v="1"/>
    <x v="0"/>
  </r>
  <r>
    <s v="4737-UVHS"/>
    <s v="No"/>
    <x v="1"/>
    <n v="128"/>
    <n v="200.6"/>
    <n v="132"/>
    <n v="247.5"/>
    <s v="Yes"/>
    <x v="0"/>
    <n v="49.5"/>
    <n v="0"/>
    <n v="8"/>
    <x v="0"/>
    <n v="0"/>
    <x v="22"/>
    <s v="338-9430"/>
    <s v="Male"/>
    <x v="15"/>
    <s v="No"/>
    <s v="No"/>
    <s v="Yes"/>
    <x v="0"/>
    <n v="6"/>
    <s v="No"/>
    <x v="1"/>
    <s v="Direct Debit"/>
    <n v="43"/>
    <n v="1429"/>
    <x v="0"/>
    <x v="0"/>
    <n v="0"/>
    <n v="1"/>
    <x v="1"/>
  </r>
  <r>
    <s v="2801-FIRU"/>
    <s v="No"/>
    <x v="14"/>
    <n v="328"/>
    <n v="853.1"/>
    <n v="284"/>
    <n v="873.3"/>
    <s v="Yes"/>
    <x v="0"/>
    <n v="174.7"/>
    <n v="0"/>
    <n v="35"/>
    <x v="0"/>
    <n v="0"/>
    <x v="36"/>
    <s v="391-4279"/>
    <s v="Male"/>
    <x v="54"/>
    <s v="No"/>
    <s v="No"/>
    <s v="Yes"/>
    <x v="0"/>
    <n v="5"/>
    <s v="No"/>
    <x v="2"/>
    <s v="Direct Debit"/>
    <n v="46"/>
    <n v="3245"/>
    <x v="0"/>
    <x v="0"/>
    <n v="0"/>
    <n v="1"/>
    <x v="2"/>
  </r>
  <r>
    <s v="7242-FMZN"/>
    <s v="No"/>
    <x v="26"/>
    <n v="287"/>
    <n v="758"/>
    <n v="252"/>
    <n v="478.8"/>
    <s v="Yes"/>
    <x v="0"/>
    <n v="239.4"/>
    <n v="0"/>
    <n v="14"/>
    <x v="1"/>
    <n v="31"/>
    <x v="24"/>
    <s v="299-3284"/>
    <s v="Female"/>
    <x v="39"/>
    <s v="No"/>
    <s v="No"/>
    <s v="Yes"/>
    <x v="0"/>
    <n v="4"/>
    <s v="Yes"/>
    <x v="2"/>
    <s v="Credit Card"/>
    <n v="20"/>
    <n v="1287"/>
    <x v="0"/>
    <x v="0"/>
    <n v="0"/>
    <n v="1"/>
    <x v="2"/>
  </r>
  <r>
    <s v="7049-NNVJ"/>
    <s v="No"/>
    <x v="67"/>
    <n v="135"/>
    <n v="349.6"/>
    <n v="232"/>
    <n v="539.4"/>
    <s v="Yes"/>
    <x v="0"/>
    <n v="179.8"/>
    <n v="0"/>
    <n v="4"/>
    <x v="0"/>
    <n v="0"/>
    <x v="43"/>
    <s v="377-8722"/>
    <s v="Female"/>
    <x v="15"/>
    <s v="No"/>
    <s v="No"/>
    <s v="Yes"/>
    <x v="0"/>
    <n v="2"/>
    <s v="No"/>
    <x v="1"/>
    <s v="Direct Debit"/>
    <n v="42"/>
    <n v="2465"/>
    <x v="0"/>
    <x v="0"/>
    <n v="0"/>
    <n v="1"/>
    <x v="0"/>
  </r>
  <r>
    <s v="2837-XQRF"/>
    <s v="No"/>
    <x v="20"/>
    <n v="57"/>
    <n v="146.1"/>
    <n v="52"/>
    <n v="127.4"/>
    <s v="Yes"/>
    <x v="0"/>
    <n v="63.7"/>
    <n v="0"/>
    <n v="12"/>
    <x v="1"/>
    <n v="8"/>
    <x v="40"/>
    <s v="282-7959"/>
    <s v="Male"/>
    <x v="22"/>
    <s v="Yes"/>
    <s v="No"/>
    <s v="Yes"/>
    <x v="1"/>
    <n v="2"/>
    <s v="No"/>
    <x v="2"/>
    <s v="Direct Debit"/>
    <n v="22"/>
    <n v="296"/>
    <x v="0"/>
    <x v="0"/>
    <n v="0"/>
    <n v="1"/>
    <x v="2"/>
  </r>
  <r>
    <s v="0427-NBNG"/>
    <s v="No"/>
    <x v="8"/>
    <n v="277"/>
    <n v="908"/>
    <n v="280"/>
    <n v="847"/>
    <s v="Yes"/>
    <x v="0"/>
    <n v="211.8"/>
    <n v="0"/>
    <n v="12"/>
    <x v="0"/>
    <n v="0"/>
    <x v="47"/>
    <s v="387-4650"/>
    <s v="Male"/>
    <x v="37"/>
    <s v="No"/>
    <s v="No"/>
    <s v="Yes"/>
    <x v="0"/>
    <n v="5"/>
    <s v="Yes"/>
    <x v="2"/>
    <s v="Credit Card"/>
    <n v="32"/>
    <n v="2214"/>
    <x v="0"/>
    <x v="0"/>
    <n v="0"/>
    <n v="1"/>
    <x v="2"/>
  </r>
  <r>
    <s v="6582-NRSQ"/>
    <s v="No"/>
    <x v="14"/>
    <n v="246"/>
    <n v="498.5"/>
    <n v="284"/>
    <n v="1214.0999999999999"/>
    <s v="Yes"/>
    <x v="0"/>
    <n v="404.7"/>
    <n v="0"/>
    <n v="7"/>
    <x v="0"/>
    <n v="0"/>
    <x v="0"/>
    <s v="315-8609"/>
    <s v="Female"/>
    <x v="5"/>
    <s v="No"/>
    <s v="No"/>
    <s v="Yes"/>
    <x v="0"/>
    <n v="3"/>
    <s v="Yes"/>
    <x v="2"/>
    <s v="Direct Debit"/>
    <n v="38"/>
    <n v="2709"/>
    <x v="0"/>
    <x v="0"/>
    <n v="0"/>
    <n v="1"/>
    <x v="1"/>
  </r>
  <r>
    <s v="9702-CPWU"/>
    <s v="No"/>
    <x v="49"/>
    <n v="150"/>
    <n v="378"/>
    <n v="136"/>
    <n v="268.60000000000002"/>
    <s v="Yes"/>
    <x v="0"/>
    <n v="53.7"/>
    <n v="0"/>
    <n v="27"/>
    <x v="0"/>
    <n v="0"/>
    <x v="43"/>
    <s v="369-4684"/>
    <s v="Male"/>
    <x v="21"/>
    <s v="No"/>
    <s v="No"/>
    <s v="Yes"/>
    <x v="0"/>
    <n v="5"/>
    <s v="Yes"/>
    <x v="0"/>
    <s v="Direct Debit"/>
    <n v="39"/>
    <n v="1355"/>
    <x v="0"/>
    <x v="0"/>
    <n v="0"/>
    <n v="1"/>
    <x v="2"/>
  </r>
  <r>
    <s v="1694-TETQ"/>
    <s v="No"/>
    <x v="17"/>
    <n v="156"/>
    <n v="419.2"/>
    <n v="188"/>
    <n v="643.9"/>
    <s v="Yes"/>
    <x v="0"/>
    <n v="128.80000000000001"/>
    <n v="0"/>
    <n v="10"/>
    <x v="1"/>
    <n v="23"/>
    <x v="22"/>
    <s v="372-7207"/>
    <s v="Female"/>
    <x v="23"/>
    <s v="Yes"/>
    <s v="No"/>
    <s v="Yes"/>
    <x v="1"/>
    <n v="2"/>
    <s v="Yes"/>
    <x v="1"/>
    <s v="Direct Debit"/>
    <n v="26"/>
    <n v="1225"/>
    <x v="0"/>
    <x v="0"/>
    <n v="0"/>
    <n v="1"/>
    <x v="1"/>
  </r>
  <r>
    <s v="2632-ZQMU"/>
    <s v="No"/>
    <x v="0"/>
    <n v="5"/>
    <n v="13"/>
    <n v="4"/>
    <n v="10.7"/>
    <s v="Yes"/>
    <x v="0"/>
    <n v="5.4"/>
    <n v="0"/>
    <n v="25"/>
    <x v="0"/>
    <n v="0"/>
    <x v="14"/>
    <s v="321-2866"/>
    <s v="Female"/>
    <x v="8"/>
    <s v="No"/>
    <s v="No"/>
    <s v="Yes"/>
    <x v="0"/>
    <n v="4"/>
    <s v="No"/>
    <x v="0"/>
    <s v="Direct Debit"/>
    <n v="23"/>
    <n v="23"/>
    <x v="0"/>
    <x v="0"/>
    <n v="0"/>
    <n v="1"/>
    <x v="2"/>
  </r>
  <r>
    <s v="3657-ZYAP"/>
    <s v="No"/>
    <x v="66"/>
    <n v="62"/>
    <n v="174.7"/>
    <n v="76"/>
    <n v="210.9"/>
    <s v="Yes"/>
    <x v="0"/>
    <n v="42.2"/>
    <n v="0"/>
    <n v="6"/>
    <x v="0"/>
    <n v="0"/>
    <x v="28"/>
    <s v="334-6311"/>
    <s v="Female"/>
    <x v="30"/>
    <s v="No"/>
    <s v="No"/>
    <s v="Yes"/>
    <x v="0"/>
    <n v="2"/>
    <s v="Yes"/>
    <x v="0"/>
    <s v="Direct Debit"/>
    <n v="20"/>
    <n v="383"/>
    <x v="0"/>
    <x v="0"/>
    <n v="0"/>
    <n v="1"/>
    <x v="1"/>
  </r>
  <r>
    <s v="1744-DOKR"/>
    <s v="No"/>
    <x v="25"/>
    <n v="330"/>
    <n v="779.1"/>
    <n v="240"/>
    <n v="816"/>
    <s v="Yes"/>
    <x v="0"/>
    <n v="204"/>
    <n v="0"/>
    <n v="0"/>
    <x v="1"/>
    <n v="0"/>
    <x v="7"/>
    <s v="303-5350"/>
    <s v="Female"/>
    <x v="39"/>
    <s v="No"/>
    <s v="No"/>
    <s v="Yes"/>
    <x v="0"/>
    <n v="6"/>
    <s v="No"/>
    <x v="2"/>
    <s v="Credit Card"/>
    <n v="13"/>
    <n v="760"/>
    <x v="0"/>
    <x v="0"/>
    <n v="0"/>
    <n v="1"/>
    <x v="0"/>
  </r>
  <r>
    <s v="3633-VDPN"/>
    <s v="No"/>
    <x v="19"/>
    <n v="155"/>
    <n v="364.4"/>
    <n v="244"/>
    <n v="805.2"/>
    <s v="Yes"/>
    <x v="0"/>
    <n v="161"/>
    <n v="0"/>
    <n v="37"/>
    <x v="0"/>
    <n v="0"/>
    <x v="15"/>
    <s v="312-4347"/>
    <s v="Male"/>
    <x v="23"/>
    <s v="Yes"/>
    <s v="No"/>
    <s v="Yes"/>
    <x v="1"/>
    <n v="3"/>
    <s v="Yes"/>
    <x v="2"/>
    <s v="Credit Card"/>
    <n v="40"/>
    <n v="2405"/>
    <x v="0"/>
    <x v="0"/>
    <n v="0"/>
    <n v="1"/>
    <x v="2"/>
  </r>
  <r>
    <s v="5285-TFXI"/>
    <s v="Yes"/>
    <x v="64"/>
    <n v="222"/>
    <n v="541.6"/>
    <n v="156"/>
    <n v="631.79999999999995"/>
    <s v="Yes"/>
    <x v="1"/>
    <n v="0"/>
    <n v="0"/>
    <n v="16"/>
    <x v="0"/>
    <n v="0"/>
    <x v="27"/>
    <s v="381-6359"/>
    <s v="Female"/>
    <x v="4"/>
    <s v="Yes"/>
    <s v="No"/>
    <s v="Yes"/>
    <x v="1"/>
    <n v="2"/>
    <s v="Yes"/>
    <x v="1"/>
    <s v="Direct Debit"/>
    <n v="43"/>
    <n v="1665"/>
    <x v="0"/>
    <x v="0"/>
    <n v="1"/>
    <n v="1"/>
    <x v="2"/>
  </r>
  <r>
    <s v="5197-LMQF"/>
    <s v="No"/>
    <x v="60"/>
    <n v="405"/>
    <n v="1069.5999999999999"/>
    <n v="268"/>
    <n v="1018.4"/>
    <s v="Yes"/>
    <x v="0"/>
    <n v="509.2"/>
    <n v="0"/>
    <n v="38"/>
    <x v="0"/>
    <n v="0"/>
    <x v="20"/>
    <s v="323-1189"/>
    <s v="Male"/>
    <x v="54"/>
    <s v="No"/>
    <s v="No"/>
    <s v="Yes"/>
    <x v="0"/>
    <n v="5"/>
    <s v="Yes"/>
    <x v="2"/>
    <s v="Direct Debit"/>
    <n v="32"/>
    <n v="2143"/>
    <x v="0"/>
    <x v="0"/>
    <n v="0"/>
    <n v="1"/>
    <x v="2"/>
  </r>
  <r>
    <s v="5685-RMKV"/>
    <s v="No"/>
    <x v="69"/>
    <n v="189"/>
    <n v="531.1"/>
    <n v="140"/>
    <n v="441"/>
    <s v="Yes"/>
    <x v="0"/>
    <n v="110.3"/>
    <n v="0"/>
    <n v="5"/>
    <x v="0"/>
    <n v="0"/>
    <x v="27"/>
    <s v="301-9181"/>
    <s v="Female"/>
    <x v="52"/>
    <s v="No"/>
    <s v="No"/>
    <s v="Yes"/>
    <x v="0"/>
    <n v="4"/>
    <s v="No"/>
    <x v="1"/>
    <s v="Direct Debit"/>
    <n v="35"/>
    <n v="1252"/>
    <x v="0"/>
    <x v="0"/>
    <n v="0"/>
    <n v="1"/>
    <x v="1"/>
  </r>
  <r>
    <s v="4723-WBYR"/>
    <s v="No"/>
    <x v="32"/>
    <n v="32"/>
    <n v="68.400000000000006"/>
    <n v="44"/>
    <n v="128.69999999999999"/>
    <s v="Yes"/>
    <x v="0"/>
    <n v="42.9"/>
    <n v="0"/>
    <n v="19"/>
    <x v="1"/>
    <n v="32"/>
    <x v="0"/>
    <s v="295-9509"/>
    <s v="Female"/>
    <x v="48"/>
    <s v="No"/>
    <s v="No"/>
    <s v="Yes"/>
    <x v="0"/>
    <n v="2"/>
    <s v="No"/>
    <x v="0"/>
    <s v="Direct Debit"/>
    <n v="21"/>
    <n v="239"/>
    <x v="0"/>
    <x v="0"/>
    <n v="0"/>
    <n v="1"/>
    <x v="2"/>
  </r>
  <r>
    <s v="0303-DLIM"/>
    <s v="No"/>
    <x v="3"/>
    <n v="45"/>
    <n v="125.5"/>
    <n v="40"/>
    <n v="107"/>
    <s v="Yes"/>
    <x v="0"/>
    <n v="53.5"/>
    <n v="0"/>
    <n v="17"/>
    <x v="0"/>
    <n v="0"/>
    <x v="36"/>
    <s v="339-6512"/>
    <s v="Female"/>
    <x v="11"/>
    <s v="No"/>
    <s v="No"/>
    <s v="Yes"/>
    <x v="0"/>
    <n v="2"/>
    <s v="No"/>
    <x v="0"/>
    <s v="Direct Debit"/>
    <n v="37"/>
    <n v="385"/>
    <x v="0"/>
    <x v="0"/>
    <n v="0"/>
    <n v="1"/>
    <x v="2"/>
  </r>
  <r>
    <s v="7190-UITP"/>
    <s v="No"/>
    <x v="32"/>
    <n v="55"/>
    <n v="154"/>
    <n v="44"/>
    <n v="124.3"/>
    <s v="Yes"/>
    <x v="0"/>
    <n v="41.4"/>
    <n v="0"/>
    <n v="0"/>
    <x v="1"/>
    <n v="0"/>
    <x v="28"/>
    <s v="295-7151"/>
    <s v="Male"/>
    <x v="22"/>
    <s v="Yes"/>
    <s v="No"/>
    <s v="Yes"/>
    <x v="1"/>
    <n v="2"/>
    <s v="No"/>
    <x v="1"/>
    <s v="Direct Debit"/>
    <n v="6"/>
    <n v="64"/>
    <x v="0"/>
    <x v="0"/>
    <n v="0"/>
    <n v="1"/>
    <x v="0"/>
  </r>
  <r>
    <s v="4002-DROA"/>
    <s v="No"/>
    <x v="51"/>
    <n v="140"/>
    <n v="380"/>
    <n v="96"/>
    <n v="312"/>
    <s v="Yes"/>
    <x v="1"/>
    <n v="0"/>
    <n v="0"/>
    <n v="9"/>
    <x v="0"/>
    <n v="0"/>
    <x v="26"/>
    <s v="352-3670"/>
    <s v="Male"/>
    <x v="38"/>
    <s v="No"/>
    <s v="No"/>
    <s v="Yes"/>
    <x v="0"/>
    <n v="5"/>
    <s v="No"/>
    <x v="0"/>
    <s v="Direct Debit"/>
    <n v="26"/>
    <n v="615"/>
    <x v="0"/>
    <x v="0"/>
    <n v="0"/>
    <n v="1"/>
    <x v="1"/>
  </r>
  <r>
    <s v="0620-WPKB"/>
    <s v="No"/>
    <x v="66"/>
    <n v="81"/>
    <n v="208.4"/>
    <n v="76"/>
    <n v="269.8"/>
    <s v="Yes"/>
    <x v="0"/>
    <n v="134.9"/>
    <n v="0"/>
    <n v="5"/>
    <x v="0"/>
    <n v="0"/>
    <x v="8"/>
    <s v="362-3605"/>
    <s v="Male"/>
    <x v="8"/>
    <s v="No"/>
    <s v="No"/>
    <s v="Yes"/>
    <x v="0"/>
    <n v="6"/>
    <s v="Yes"/>
    <x v="0"/>
    <s v="Direct Debit"/>
    <n v="25"/>
    <n v="471"/>
    <x v="0"/>
    <x v="0"/>
    <n v="0"/>
    <n v="1"/>
    <x v="1"/>
  </r>
  <r>
    <s v="5225-UFGJ"/>
    <s v="No"/>
    <x v="14"/>
    <n v="456"/>
    <n v="1137.5999999999999"/>
    <n v="284"/>
    <n v="972.7"/>
    <s v="Yes"/>
    <x v="0"/>
    <n v="486.4"/>
    <n v="0"/>
    <n v="11"/>
    <x v="0"/>
    <n v="0"/>
    <x v="26"/>
    <s v="321-2577"/>
    <s v="Female"/>
    <x v="11"/>
    <s v="No"/>
    <s v="No"/>
    <s v="Yes"/>
    <x v="0"/>
    <n v="4"/>
    <s v="Yes"/>
    <x v="2"/>
    <s v="Direct Debit"/>
    <n v="35"/>
    <n v="2514"/>
    <x v="0"/>
    <x v="0"/>
    <n v="0"/>
    <n v="1"/>
    <x v="2"/>
  </r>
  <r>
    <s v="7624-ISYG"/>
    <s v="No"/>
    <x v="10"/>
    <n v="389"/>
    <n v="966.2"/>
    <n v="276"/>
    <n v="731.4"/>
    <s v="Yes"/>
    <x v="0"/>
    <n v="146.30000000000001"/>
    <n v="0"/>
    <n v="7"/>
    <x v="0"/>
    <n v="0"/>
    <x v="46"/>
    <s v="299-5769"/>
    <s v="Male"/>
    <x v="21"/>
    <s v="No"/>
    <s v="No"/>
    <s v="Yes"/>
    <x v="0"/>
    <n v="2"/>
    <s v="No"/>
    <x v="2"/>
    <s v="Direct Debit"/>
    <n v="44"/>
    <n v="3037"/>
    <x v="0"/>
    <x v="0"/>
    <n v="0"/>
    <n v="1"/>
    <x v="1"/>
  </r>
  <r>
    <s v="6802-HGOT"/>
    <s v="No"/>
    <x v="49"/>
    <n v="139"/>
    <n v="372.4"/>
    <n v="136"/>
    <n v="459"/>
    <s v="Yes"/>
    <x v="1"/>
    <n v="0"/>
    <n v="0"/>
    <n v="0"/>
    <x v="1"/>
    <n v="0"/>
    <x v="25"/>
    <s v="325-10161"/>
    <s v="Male"/>
    <x v="38"/>
    <s v="No"/>
    <s v="No"/>
    <s v="Yes"/>
    <x v="0"/>
    <n v="6"/>
    <s v="No"/>
    <x v="1"/>
    <s v="Credit Card"/>
    <n v="9"/>
    <n v="294"/>
    <x v="0"/>
    <x v="0"/>
    <n v="0"/>
    <n v="1"/>
    <x v="0"/>
  </r>
  <r>
    <s v="4447-HLIS"/>
    <s v="No"/>
    <x v="20"/>
    <n v="61"/>
    <n v="165.6"/>
    <n v="52"/>
    <n v="159.9"/>
    <s v="Yes"/>
    <x v="0"/>
    <n v="40"/>
    <n v="0"/>
    <n v="4"/>
    <x v="0"/>
    <n v="0"/>
    <x v="26"/>
    <s v="331-2829"/>
    <s v="Female"/>
    <x v="21"/>
    <s v="No"/>
    <s v="No"/>
    <s v="Yes"/>
    <x v="0"/>
    <n v="2"/>
    <s v="No"/>
    <x v="0"/>
    <s v="Direct Debit"/>
    <n v="8"/>
    <n v="106"/>
    <x v="0"/>
    <x v="0"/>
    <n v="0"/>
    <n v="1"/>
    <x v="0"/>
  </r>
  <r>
    <s v="2467-AHFC"/>
    <s v="No"/>
    <x v="10"/>
    <n v="215"/>
    <n v="552.9"/>
    <n v="276"/>
    <n v="966"/>
    <s v="Yes"/>
    <x v="0"/>
    <n v="483"/>
    <n v="0"/>
    <n v="0"/>
    <x v="1"/>
    <n v="0"/>
    <x v="0"/>
    <s v="402-10196"/>
    <s v="Female"/>
    <x v="23"/>
    <s v="Yes"/>
    <s v="No"/>
    <s v="Yes"/>
    <x v="1"/>
    <n v="4"/>
    <s v="No"/>
    <x v="2"/>
    <s v="Direct Debit"/>
    <n v="12"/>
    <n v="815"/>
    <x v="0"/>
    <x v="0"/>
    <n v="0"/>
    <n v="1"/>
    <x v="0"/>
  </r>
  <r>
    <s v="8388-NWSK"/>
    <s v="No"/>
    <x v="2"/>
    <n v="96"/>
    <n v="311.2"/>
    <n v="176"/>
    <n v="369.6"/>
    <s v="Yes"/>
    <x v="0"/>
    <n v="184.8"/>
    <n v="0"/>
    <n v="0"/>
    <x v="1"/>
    <n v="0"/>
    <x v="0"/>
    <s v="379-4929"/>
    <s v="Male"/>
    <x v="46"/>
    <s v="No"/>
    <s v="No"/>
    <s v="Yes"/>
    <x v="0"/>
    <n v="5"/>
    <s v="No"/>
    <x v="2"/>
    <s v="Credit Card"/>
    <n v="12"/>
    <n v="518"/>
    <x v="0"/>
    <x v="0"/>
    <n v="0"/>
    <n v="1"/>
    <x v="0"/>
  </r>
  <r>
    <s v="1075-PABP"/>
    <s v="No"/>
    <x v="19"/>
    <n v="118"/>
    <n v="305.3"/>
    <n v="244"/>
    <n v="469.7"/>
    <s v="Yes"/>
    <x v="0"/>
    <n v="156.6"/>
    <n v="0"/>
    <n v="6"/>
    <x v="0"/>
    <n v="0"/>
    <x v="27"/>
    <s v="313-8339"/>
    <s v="Male"/>
    <x v="50"/>
    <s v="No"/>
    <s v="No"/>
    <s v="Yes"/>
    <x v="0"/>
    <n v="4"/>
    <s v="Yes"/>
    <x v="2"/>
    <s v="Direct Debit"/>
    <n v="24"/>
    <n v="1482"/>
    <x v="0"/>
    <x v="0"/>
    <n v="0"/>
    <n v="1"/>
    <x v="1"/>
  </r>
  <r>
    <s v="7839-VSNZ"/>
    <s v="No"/>
    <x v="75"/>
    <n v="235"/>
    <n v="595.9"/>
    <n v="148"/>
    <n v="440.3"/>
    <s v="Yes"/>
    <x v="0"/>
    <n v="220.2"/>
    <n v="0"/>
    <n v="0"/>
    <x v="1"/>
    <n v="0"/>
    <x v="6"/>
    <s v="336-2574"/>
    <s v="Male"/>
    <x v="33"/>
    <s v="Yes"/>
    <s v="No"/>
    <s v="Yes"/>
    <x v="1"/>
    <n v="2"/>
    <s v="No"/>
    <x v="1"/>
    <s v="Direct Debit"/>
    <n v="8"/>
    <n v="299"/>
    <x v="0"/>
    <x v="0"/>
    <n v="0"/>
    <n v="1"/>
    <x v="0"/>
  </r>
  <r>
    <s v="0707-HJDC"/>
    <s v="No"/>
    <x v="55"/>
    <n v="33"/>
    <n v="97.5"/>
    <n v="48"/>
    <n v="146.4"/>
    <s v="Yes"/>
    <x v="0"/>
    <n v="73.2"/>
    <n v="0"/>
    <n v="7"/>
    <x v="0"/>
    <n v="0"/>
    <x v="41"/>
    <s v="329-9330"/>
    <s v="Female"/>
    <x v="2"/>
    <s v="No"/>
    <s v="No"/>
    <s v="Yes"/>
    <x v="0"/>
    <n v="2"/>
    <s v="No"/>
    <x v="1"/>
    <s v="Credit Card"/>
    <n v="12"/>
    <n v="143"/>
    <x v="0"/>
    <x v="0"/>
    <n v="0"/>
    <n v="1"/>
    <x v="1"/>
  </r>
  <r>
    <s v="8995-GCUW"/>
    <s v="No"/>
    <x v="37"/>
    <n v="71"/>
    <n v="135.9"/>
    <n v="36"/>
    <n v="113.4"/>
    <s v="Yes"/>
    <x v="0"/>
    <n v="22.7"/>
    <n v="0"/>
    <n v="7"/>
    <x v="0"/>
    <n v="0"/>
    <x v="33"/>
    <s v="362-9863"/>
    <s v="Female"/>
    <x v="38"/>
    <s v="No"/>
    <s v="No"/>
    <s v="Yes"/>
    <x v="0"/>
    <n v="5"/>
    <s v="No"/>
    <x v="0"/>
    <s v="Credit Card"/>
    <n v="16"/>
    <n v="148"/>
    <x v="0"/>
    <x v="0"/>
    <n v="0"/>
    <n v="1"/>
    <x v="1"/>
  </r>
  <r>
    <s v="0626-JYYG"/>
    <s v="No"/>
    <x v="53"/>
    <n v="44"/>
    <n v="111.9"/>
    <n v="64"/>
    <n v="224"/>
    <s v="Yes"/>
    <x v="0"/>
    <n v="112"/>
    <n v="0"/>
    <n v="0"/>
    <x v="1"/>
    <n v="0"/>
    <x v="7"/>
    <s v="256-3315"/>
    <s v="Female"/>
    <x v="59"/>
    <s v="Yes"/>
    <s v="No"/>
    <s v="Yes"/>
    <x v="1"/>
    <n v="2"/>
    <s v="No"/>
    <x v="2"/>
    <s v="Credit Card"/>
    <n v="9"/>
    <n v="150"/>
    <x v="0"/>
    <x v="0"/>
    <n v="0"/>
    <n v="1"/>
    <x v="0"/>
  </r>
  <r>
    <s v="5177-BZZF"/>
    <s v="No"/>
    <x v="14"/>
    <n v="126"/>
    <n v="356.4"/>
    <n v="284"/>
    <n v="908.8"/>
    <s v="Yes"/>
    <x v="0"/>
    <n v="302.89999999999998"/>
    <n v="0"/>
    <n v="5"/>
    <x v="0"/>
    <n v="0"/>
    <x v="7"/>
    <s v="374-4967"/>
    <s v="Male"/>
    <x v="61"/>
    <s v="No"/>
    <s v="Yes"/>
    <s v="Yes"/>
    <x v="2"/>
    <n v="2"/>
    <s v="Yes"/>
    <x v="1"/>
    <s v="Direct Debit"/>
    <n v="24"/>
    <n v="1696"/>
    <x v="0"/>
    <x v="0"/>
    <n v="0"/>
    <n v="1"/>
    <x v="1"/>
  </r>
  <r>
    <s v="5378-HNIQ"/>
    <s v="No"/>
    <x v="17"/>
    <n v="259"/>
    <n v="420.6"/>
    <n v="188"/>
    <n v="300.8"/>
    <s v="Yes"/>
    <x v="0"/>
    <n v="60.2"/>
    <n v="0"/>
    <n v="12"/>
    <x v="0"/>
    <n v="0"/>
    <x v="4"/>
    <s v="345-2942"/>
    <s v="Male"/>
    <x v="17"/>
    <s v="Yes"/>
    <s v="No"/>
    <s v="Yes"/>
    <x v="1"/>
    <n v="3"/>
    <s v="No"/>
    <x v="2"/>
    <s v="Direct Debit"/>
    <n v="26"/>
    <n v="1203"/>
    <x v="0"/>
    <x v="0"/>
    <n v="0"/>
    <n v="1"/>
    <x v="2"/>
  </r>
  <r>
    <s v="4754-HWDM"/>
    <s v="No"/>
    <x v="54"/>
    <n v="105"/>
    <n v="325.39999999999998"/>
    <n v="216"/>
    <n v="340.2"/>
    <s v="Yes"/>
    <x v="0"/>
    <n v="113.4"/>
    <n v="0"/>
    <n v="0"/>
    <x v="1"/>
    <n v="0"/>
    <x v="6"/>
    <s v="291-2727"/>
    <s v="Female"/>
    <x v="28"/>
    <s v="No"/>
    <s v="No"/>
    <s v="Yes"/>
    <x v="0"/>
    <n v="5"/>
    <s v="No"/>
    <x v="1"/>
    <s v="Direct Debit"/>
    <n v="9"/>
    <n v="490"/>
    <x v="0"/>
    <x v="0"/>
    <n v="0"/>
    <n v="1"/>
    <x v="0"/>
  </r>
  <r>
    <s v="1761-WBUO"/>
    <s v="No"/>
    <x v="38"/>
    <n v="128"/>
    <n v="406.3"/>
    <n v="204"/>
    <n v="530.4"/>
    <s v="Yes"/>
    <x v="0"/>
    <n v="106.1"/>
    <n v="0"/>
    <n v="0"/>
    <x v="1"/>
    <n v="0"/>
    <x v="9"/>
    <s v="324-5656"/>
    <s v="Male"/>
    <x v="20"/>
    <s v="No"/>
    <s v="No"/>
    <s v="Yes"/>
    <x v="0"/>
    <n v="5"/>
    <s v="No"/>
    <x v="1"/>
    <s v="Credit Card"/>
    <n v="8"/>
    <n v="386"/>
    <x v="0"/>
    <x v="0"/>
    <n v="0"/>
    <n v="1"/>
    <x v="0"/>
  </r>
  <r>
    <s v="4395-CEKQ"/>
    <s v="No"/>
    <x v="60"/>
    <n v="157"/>
    <n v="333"/>
    <n v="268"/>
    <n v="288.10000000000002"/>
    <s v="Yes"/>
    <x v="0"/>
    <n v="144.1"/>
    <n v="0"/>
    <n v="4"/>
    <x v="0"/>
    <n v="0"/>
    <x v="42"/>
    <s v="289-10277"/>
    <s v="Male"/>
    <x v="32"/>
    <s v="No"/>
    <s v="No"/>
    <s v="Yes"/>
    <x v="0"/>
    <n v="5"/>
    <s v="No"/>
    <x v="1"/>
    <s v="Credit Card"/>
    <n v="22"/>
    <n v="1444"/>
    <x v="0"/>
    <x v="0"/>
    <n v="0"/>
    <n v="1"/>
    <x v="0"/>
  </r>
  <r>
    <s v="6938-BCMB"/>
    <s v="No"/>
    <x v="52"/>
    <n v="131"/>
    <n v="217.4"/>
    <n v="88"/>
    <n v="330"/>
    <s v="Yes"/>
    <x v="0"/>
    <n v="66"/>
    <n v="1"/>
    <n v="5"/>
    <x v="0"/>
    <n v="0"/>
    <x v="6"/>
    <s v="315-5283"/>
    <s v="Male"/>
    <x v="9"/>
    <s v="No"/>
    <s v="No"/>
    <s v="Yes"/>
    <x v="0"/>
    <n v="2"/>
    <s v="No"/>
    <x v="0"/>
    <s v="Direct Debit"/>
    <n v="41"/>
    <n v="883"/>
    <x v="0"/>
    <x v="0"/>
    <n v="0"/>
    <n v="1"/>
    <x v="1"/>
  </r>
  <r>
    <s v="7150-XGZA"/>
    <s v="No"/>
    <x v="47"/>
    <n v="275"/>
    <n v="766.3"/>
    <n v="220"/>
    <n v="627"/>
    <s v="Yes"/>
    <x v="1"/>
    <n v="0"/>
    <n v="1"/>
    <n v="13"/>
    <x v="0"/>
    <n v="0"/>
    <x v="12"/>
    <s v="261-3839"/>
    <s v="Female"/>
    <x v="31"/>
    <s v="No"/>
    <s v="No"/>
    <s v="Yes"/>
    <x v="0"/>
    <n v="6"/>
    <s v="Yes"/>
    <x v="2"/>
    <s v="Direct Debit"/>
    <n v="42"/>
    <n v="2280"/>
    <x v="0"/>
    <x v="0"/>
    <n v="0"/>
    <n v="1"/>
    <x v="2"/>
  </r>
  <r>
    <s v="5034-UHXG"/>
    <s v="No"/>
    <x v="52"/>
    <n v="155"/>
    <n v="304.2"/>
    <n v="88"/>
    <n v="255.2"/>
    <s v="Yes"/>
    <x v="0"/>
    <n v="51"/>
    <n v="2"/>
    <n v="0"/>
    <x v="1"/>
    <n v="0"/>
    <x v="26"/>
    <s v="301-8198"/>
    <s v="Male"/>
    <x v="31"/>
    <s v="No"/>
    <s v="No"/>
    <s v="Yes"/>
    <x v="0"/>
    <n v="6"/>
    <s v="No"/>
    <x v="1"/>
    <s v="Credit Card"/>
    <n v="6"/>
    <n v="124"/>
    <x v="0"/>
    <x v="0"/>
    <n v="0"/>
    <n v="1"/>
    <x v="0"/>
  </r>
  <r>
    <s v="4512-RDCQ"/>
    <s v="No"/>
    <x v="51"/>
    <n v="56"/>
    <n v="120.6"/>
    <n v="96"/>
    <n v="261.60000000000002"/>
    <s v="Yes"/>
    <x v="0"/>
    <n v="65.400000000000006"/>
    <n v="1"/>
    <n v="0"/>
    <x v="1"/>
    <n v="0"/>
    <x v="3"/>
    <s v="335-2096"/>
    <s v="Male"/>
    <x v="35"/>
    <s v="No"/>
    <s v="No"/>
    <s v="Yes"/>
    <x v="0"/>
    <n v="6"/>
    <s v="No"/>
    <x v="1"/>
    <s v="Direct Debit"/>
    <n v="10"/>
    <n v="250"/>
    <x v="0"/>
    <x v="0"/>
    <n v="0"/>
    <n v="1"/>
    <x v="0"/>
  </r>
  <r>
    <s v="6483-CGOU"/>
    <s v="No"/>
    <x v="8"/>
    <n v="279"/>
    <n v="766"/>
    <n v="280"/>
    <n v="917"/>
    <s v="Yes"/>
    <x v="0"/>
    <n v="183.4"/>
    <n v="2"/>
    <n v="0"/>
    <x v="1"/>
    <n v="0"/>
    <x v="43"/>
    <s v="303-3172"/>
    <s v="Female"/>
    <x v="3"/>
    <s v="No"/>
    <s v="No"/>
    <s v="Yes"/>
    <x v="0"/>
    <n v="6"/>
    <s v="No"/>
    <x v="2"/>
    <s v="Direct Debit"/>
    <n v="8"/>
    <n v="546"/>
    <x v="0"/>
    <x v="0"/>
    <n v="0"/>
    <n v="1"/>
    <x v="0"/>
  </r>
  <r>
    <s v="4842-FWCS"/>
    <s v="No"/>
    <x v="16"/>
    <n v="134"/>
    <n v="440.4"/>
    <n v="292"/>
    <n v="956.3"/>
    <s v="Yes"/>
    <x v="0"/>
    <n v="318.8"/>
    <n v="0"/>
    <n v="4"/>
    <x v="0"/>
    <n v="0"/>
    <x v="14"/>
    <s v="323-1421"/>
    <s v="Female"/>
    <x v="43"/>
    <s v="No"/>
    <s v="Yes"/>
    <s v="Yes"/>
    <x v="2"/>
    <n v="2"/>
    <s v="Yes"/>
    <x v="2"/>
    <s v="Credit Card"/>
    <n v="58"/>
    <n v="4246"/>
    <x v="0"/>
    <x v="0"/>
    <n v="0"/>
    <n v="1"/>
    <x v="0"/>
  </r>
  <r>
    <s v="9755-JXEG"/>
    <s v="No"/>
    <x v="75"/>
    <n v="157"/>
    <n v="519.79999999999995"/>
    <n v="148"/>
    <n v="288.60000000000002"/>
    <s v="Yes"/>
    <x v="0"/>
    <n v="72.2"/>
    <n v="0"/>
    <n v="5"/>
    <x v="0"/>
    <n v="0"/>
    <x v="34"/>
    <s v="266-3298"/>
    <s v="Female"/>
    <x v="28"/>
    <s v="No"/>
    <s v="No"/>
    <s v="Yes"/>
    <x v="0"/>
    <n v="5"/>
    <s v="Yes"/>
    <x v="0"/>
    <s v="Direct Debit"/>
    <n v="47"/>
    <n v="1741"/>
    <x v="0"/>
    <x v="0"/>
    <n v="0"/>
    <n v="1"/>
    <x v="1"/>
  </r>
  <r>
    <s v="1660-IDRT"/>
    <s v="No"/>
    <x v="8"/>
    <n v="389"/>
    <n v="1112.0999999999999"/>
    <n v="280"/>
    <n v="868"/>
    <s v="Yes"/>
    <x v="0"/>
    <n v="173.6"/>
    <n v="0"/>
    <n v="12"/>
    <x v="0"/>
    <n v="0"/>
    <x v="10"/>
    <s v="376-7009"/>
    <s v="Male"/>
    <x v="12"/>
    <s v="Yes"/>
    <s v="No"/>
    <s v="Yes"/>
    <x v="1"/>
    <n v="2"/>
    <s v="Yes"/>
    <x v="1"/>
    <s v="Direct Debit"/>
    <n v="21"/>
    <n v="1478"/>
    <x v="0"/>
    <x v="0"/>
    <n v="0"/>
    <n v="1"/>
    <x v="2"/>
  </r>
  <r>
    <s v="3519-RQOB"/>
    <s v="No"/>
    <x v="36"/>
    <n v="200"/>
    <n v="416.8"/>
    <n v="168"/>
    <n v="411.6"/>
    <s v="Yes"/>
    <x v="0"/>
    <n v="102.9"/>
    <n v="0"/>
    <n v="0"/>
    <x v="1"/>
    <n v="0"/>
    <x v="4"/>
    <s v="316-6407"/>
    <s v="Female"/>
    <x v="55"/>
    <s v="No"/>
    <s v="Yes"/>
    <s v="Yes"/>
    <x v="2"/>
    <n v="4"/>
    <s v="No"/>
    <x v="2"/>
    <s v="Credit Card"/>
    <n v="9"/>
    <n v="388"/>
    <x v="0"/>
    <x v="0"/>
    <n v="0"/>
    <n v="1"/>
    <x v="0"/>
  </r>
  <r>
    <s v="7981-RGVS"/>
    <s v="No"/>
    <x v="7"/>
    <n v="41"/>
    <n v="124.7"/>
    <n v="100"/>
    <n v="362.5"/>
    <s v="Yes"/>
    <x v="0"/>
    <n v="120.8"/>
    <n v="1"/>
    <n v="0"/>
    <x v="1"/>
    <n v="0"/>
    <x v="42"/>
    <s v="320-6613"/>
    <s v="Male"/>
    <x v="40"/>
    <s v="No"/>
    <s v="No"/>
    <s v="Yes"/>
    <x v="0"/>
    <n v="4"/>
    <s v="No"/>
    <x v="0"/>
    <s v="Credit Card"/>
    <n v="7"/>
    <n v="182"/>
    <x v="0"/>
    <x v="0"/>
    <n v="0"/>
    <n v="1"/>
    <x v="0"/>
  </r>
  <r>
    <s v="1778-RPDP"/>
    <s v="No"/>
    <x v="52"/>
    <n v="82"/>
    <n v="287.2"/>
    <n v="88"/>
    <n v="228.8"/>
    <s v="Yes"/>
    <x v="0"/>
    <n v="45.8"/>
    <n v="0"/>
    <n v="6"/>
    <x v="0"/>
    <n v="0"/>
    <x v="5"/>
    <s v="337-9519"/>
    <s v="Female"/>
    <x v="10"/>
    <s v="No"/>
    <s v="No"/>
    <s v="Yes"/>
    <x v="0"/>
    <n v="2"/>
    <s v="No"/>
    <x v="0"/>
    <s v="Direct Debit"/>
    <n v="43"/>
    <n v="953"/>
    <x v="0"/>
    <x v="0"/>
    <n v="0"/>
    <n v="1"/>
    <x v="1"/>
  </r>
  <r>
    <s v="7720-QXXZ"/>
    <s v="No"/>
    <x v="45"/>
    <n v="138"/>
    <n v="521.20000000000005"/>
    <n v="208"/>
    <n v="504.4"/>
    <s v="Yes"/>
    <x v="0"/>
    <n v="168.1"/>
    <n v="0"/>
    <n v="0"/>
    <x v="1"/>
    <n v="0"/>
    <x v="43"/>
    <s v="280-6196"/>
    <s v="Female"/>
    <x v="54"/>
    <s v="No"/>
    <s v="No"/>
    <s v="Yes"/>
    <x v="0"/>
    <n v="4"/>
    <s v="No"/>
    <x v="1"/>
    <s v="Credit Card"/>
    <n v="9"/>
    <n v="461"/>
    <x v="0"/>
    <x v="0"/>
    <n v="0"/>
    <n v="1"/>
    <x v="0"/>
  </r>
  <r>
    <s v="2869-AWES"/>
    <s v="No"/>
    <x v="49"/>
    <n v="193"/>
    <n v="439.8"/>
    <n v="136"/>
    <n v="418.2"/>
    <s v="Yes"/>
    <x v="0"/>
    <n v="104.6"/>
    <n v="0"/>
    <n v="8"/>
    <x v="0"/>
    <n v="0"/>
    <x v="21"/>
    <s v="313-8944"/>
    <s v="Female"/>
    <x v="20"/>
    <s v="No"/>
    <s v="No"/>
    <s v="Yes"/>
    <x v="0"/>
    <n v="6"/>
    <s v="No"/>
    <x v="1"/>
    <s v="Credit Card"/>
    <n v="16"/>
    <n v="551"/>
    <x v="0"/>
    <x v="0"/>
    <n v="0"/>
    <n v="1"/>
    <x v="1"/>
  </r>
  <r>
    <s v="3379-QCHB"/>
    <s v="No"/>
    <x v="37"/>
    <n v="29"/>
    <n v="84.2"/>
    <n v="36"/>
    <n v="114.3"/>
    <s v="Yes"/>
    <x v="0"/>
    <n v="22.9"/>
    <n v="2"/>
    <n v="2"/>
    <x v="0"/>
    <n v="0"/>
    <x v="3"/>
    <s v="313-6754"/>
    <s v="Male"/>
    <x v="40"/>
    <s v="No"/>
    <s v="No"/>
    <s v="Yes"/>
    <x v="0"/>
    <n v="5"/>
    <s v="Yes"/>
    <x v="0"/>
    <s v="Credit Card"/>
    <n v="17"/>
    <n v="155"/>
    <x v="0"/>
    <x v="0"/>
    <n v="0"/>
    <n v="1"/>
    <x v="0"/>
  </r>
  <r>
    <s v="7364-WNXN"/>
    <s v="No"/>
    <x v="53"/>
    <n v="59"/>
    <n v="109.6"/>
    <n v="64"/>
    <n v="137.6"/>
    <s v="Yes"/>
    <x v="0"/>
    <n v="27.5"/>
    <n v="1"/>
    <n v="2"/>
    <x v="1"/>
    <n v="47"/>
    <x v="47"/>
    <s v="342-7358"/>
    <s v="Male"/>
    <x v="41"/>
    <s v="No"/>
    <s v="Yes"/>
    <s v="Yes"/>
    <x v="2"/>
    <n v="2"/>
    <s v="Yes"/>
    <x v="1"/>
    <s v="Credit Card"/>
    <n v="18"/>
    <n v="283"/>
    <x v="0"/>
    <x v="0"/>
    <n v="0"/>
    <n v="1"/>
    <x v="0"/>
  </r>
  <r>
    <s v="2534-KBSC"/>
    <s v="No"/>
    <x v="20"/>
    <n v="72"/>
    <n v="181.3"/>
    <n v="52"/>
    <n v="113.1"/>
    <s v="Yes"/>
    <x v="1"/>
    <n v="0"/>
    <n v="0"/>
    <n v="3"/>
    <x v="0"/>
    <n v="0"/>
    <x v="34"/>
    <s v="354-5338"/>
    <s v="Female"/>
    <x v="1"/>
    <s v="No"/>
    <s v="No"/>
    <s v="Yes"/>
    <x v="0"/>
    <n v="4"/>
    <s v="No"/>
    <x v="1"/>
    <s v="Direct Debit"/>
    <n v="23"/>
    <n v="303"/>
    <x v="0"/>
    <x v="0"/>
    <n v="0"/>
    <n v="1"/>
    <x v="0"/>
  </r>
  <r>
    <s v="0907-SVKP"/>
    <s v="No"/>
    <x v="16"/>
    <n v="120"/>
    <n v="293.3"/>
    <n v="292"/>
    <n v="1051.2"/>
    <s v="Yes"/>
    <x v="0"/>
    <n v="525.6"/>
    <n v="2"/>
    <n v="6"/>
    <x v="0"/>
    <n v="0"/>
    <x v="40"/>
    <s v="353-9190"/>
    <s v="Female"/>
    <x v="18"/>
    <s v="No"/>
    <s v="No"/>
    <s v="Yes"/>
    <x v="0"/>
    <n v="4"/>
    <s v="Yes"/>
    <x v="2"/>
    <s v="Direct Debit"/>
    <n v="23"/>
    <n v="1666"/>
    <x v="0"/>
    <x v="0"/>
    <n v="0"/>
    <n v="1"/>
    <x v="1"/>
  </r>
  <r>
    <s v="6834-BNFM"/>
    <s v="No"/>
    <x v="60"/>
    <n v="193"/>
    <n v="732.9"/>
    <n v="268"/>
    <n v="623.1"/>
    <s v="Yes"/>
    <x v="0"/>
    <n v="207.7"/>
    <n v="0"/>
    <n v="28"/>
    <x v="0"/>
    <n v="0"/>
    <x v="46"/>
    <s v="323-4582"/>
    <s v="Male"/>
    <x v="12"/>
    <s v="Yes"/>
    <s v="No"/>
    <s v="Yes"/>
    <x v="1"/>
    <n v="2"/>
    <s v="No"/>
    <x v="1"/>
    <s v="Direct Debit"/>
    <n v="44"/>
    <n v="2910"/>
    <x v="0"/>
    <x v="0"/>
    <n v="0"/>
    <n v="1"/>
    <x v="2"/>
  </r>
  <r>
    <s v="5527-GKWF"/>
    <s v="No"/>
    <x v="42"/>
    <n v="148"/>
    <n v="266.60000000000002"/>
    <n v="152"/>
    <n v="216.6"/>
    <s v="Yes"/>
    <x v="0"/>
    <n v="72.2"/>
    <n v="0"/>
    <n v="10"/>
    <x v="0"/>
    <n v="0"/>
    <x v="21"/>
    <s v="243-7895"/>
    <s v="Female"/>
    <x v="10"/>
    <s v="No"/>
    <s v="No"/>
    <s v="Yes"/>
    <x v="0"/>
    <n v="6"/>
    <s v="No"/>
    <x v="0"/>
    <s v="Direct Debit"/>
    <n v="20"/>
    <n v="761"/>
    <x v="0"/>
    <x v="0"/>
    <n v="0"/>
    <n v="1"/>
    <x v="1"/>
  </r>
  <r>
    <s v="3877-VXEF"/>
    <s v="No"/>
    <x v="59"/>
    <n v="156"/>
    <n v="320.10000000000002"/>
    <n v="92"/>
    <n v="264.5"/>
    <s v="Yes"/>
    <x v="0"/>
    <n v="66.099999999999994"/>
    <n v="2"/>
    <n v="0"/>
    <x v="1"/>
    <n v="0"/>
    <x v="26"/>
    <s v="298-7358"/>
    <s v="Female"/>
    <x v="19"/>
    <s v="Yes"/>
    <s v="No"/>
    <s v="Yes"/>
    <x v="1"/>
    <n v="2"/>
    <s v="No"/>
    <x v="0"/>
    <s v="Direct Debit"/>
    <n v="6"/>
    <n v="130"/>
    <x v="0"/>
    <x v="0"/>
    <n v="0"/>
    <n v="1"/>
    <x v="0"/>
  </r>
  <r>
    <s v="5779-SECK"/>
    <s v="No"/>
    <x v="74"/>
    <n v="40"/>
    <n v="111.8"/>
    <n v="28"/>
    <n v="68.599999999999994"/>
    <s v="Yes"/>
    <x v="0"/>
    <n v="13.7"/>
    <n v="0"/>
    <n v="0"/>
    <x v="1"/>
    <n v="0"/>
    <x v="42"/>
    <s v="307-7341"/>
    <s v="Male"/>
    <x v="4"/>
    <s v="Yes"/>
    <s v="No"/>
    <s v="Yes"/>
    <x v="1"/>
    <n v="5"/>
    <s v="No"/>
    <x v="0"/>
    <s v="Credit Card"/>
    <n v="12"/>
    <n v="84"/>
    <x v="0"/>
    <x v="0"/>
    <n v="0"/>
    <n v="1"/>
    <x v="0"/>
  </r>
  <r>
    <s v="8429-MIVS"/>
    <s v="No"/>
    <x v="4"/>
    <n v="372"/>
    <n v="748.5"/>
    <n v="248"/>
    <n v="744"/>
    <s v="Yes"/>
    <x v="0"/>
    <n v="148.80000000000001"/>
    <n v="2"/>
    <n v="8"/>
    <x v="0"/>
    <n v="0"/>
    <x v="17"/>
    <s v="373-5335"/>
    <s v="Male"/>
    <x v="8"/>
    <s v="No"/>
    <s v="No"/>
    <s v="Yes"/>
    <x v="0"/>
    <n v="6"/>
    <s v="Yes"/>
    <x v="1"/>
    <s v="Credit Card"/>
    <n v="38"/>
    <n v="2342"/>
    <x v="0"/>
    <x v="0"/>
    <n v="0"/>
    <n v="1"/>
    <x v="1"/>
  </r>
  <r>
    <s v="9017-UDAU"/>
    <s v="No"/>
    <x v="42"/>
    <n v="180"/>
    <n v="414.3"/>
    <n v="152"/>
    <n v="497.8"/>
    <s v="Yes"/>
    <x v="0"/>
    <n v="248.9"/>
    <n v="0"/>
    <n v="0"/>
    <x v="1"/>
    <n v="0"/>
    <x v="13"/>
    <s v="317-8788"/>
    <s v="Male"/>
    <x v="40"/>
    <s v="No"/>
    <s v="No"/>
    <s v="Yes"/>
    <x v="0"/>
    <n v="5"/>
    <s v="No"/>
    <x v="1"/>
    <s v="Direct Debit"/>
    <n v="13"/>
    <n v="481"/>
    <x v="0"/>
    <x v="0"/>
    <n v="0"/>
    <n v="1"/>
    <x v="0"/>
  </r>
  <r>
    <s v="5021-TLZI"/>
    <s v="No"/>
    <x v="13"/>
    <n v="146"/>
    <n v="420.7"/>
    <n v="112"/>
    <n v="224"/>
    <s v="Yes"/>
    <x v="0"/>
    <n v="74.7"/>
    <n v="1"/>
    <n v="11"/>
    <x v="0"/>
    <n v="0"/>
    <x v="39"/>
    <s v="306-8144"/>
    <s v="Female"/>
    <x v="61"/>
    <s v="No"/>
    <s v="Yes"/>
    <s v="Yes"/>
    <x v="2"/>
    <n v="2"/>
    <s v="No"/>
    <x v="1"/>
    <s v="Direct Debit"/>
    <n v="17"/>
    <n v="466"/>
    <x v="0"/>
    <x v="0"/>
    <n v="0"/>
    <n v="1"/>
    <x v="2"/>
  </r>
  <r>
    <s v="4093-JQCQ"/>
    <s v="No"/>
    <x v="64"/>
    <n v="112"/>
    <n v="274.39999999999998"/>
    <n v="156"/>
    <n v="284.7"/>
    <s v="Yes"/>
    <x v="0"/>
    <n v="94.9"/>
    <n v="0"/>
    <n v="3"/>
    <x v="1"/>
    <n v="92"/>
    <x v="41"/>
    <s v="256-3972"/>
    <s v="Male"/>
    <x v="46"/>
    <s v="No"/>
    <s v="No"/>
    <s v="Yes"/>
    <x v="0"/>
    <n v="5"/>
    <s v="Yes"/>
    <x v="1"/>
    <s v="Direct Debit"/>
    <n v="24"/>
    <n v="946"/>
    <x v="0"/>
    <x v="0"/>
    <n v="0"/>
    <n v="1"/>
    <x v="0"/>
  </r>
  <r>
    <s v="7139-YUHZ"/>
    <s v="No"/>
    <x v="72"/>
    <n v="221"/>
    <n v="581.9"/>
    <n v="180"/>
    <n v="468"/>
    <s v="Yes"/>
    <x v="0"/>
    <n v="156"/>
    <n v="1"/>
    <n v="5"/>
    <x v="0"/>
    <n v="0"/>
    <x v="6"/>
    <s v="346-5591"/>
    <s v="Female"/>
    <x v="32"/>
    <s v="No"/>
    <s v="No"/>
    <s v="Yes"/>
    <x v="0"/>
    <n v="3"/>
    <s v="No"/>
    <x v="1"/>
    <s v="Credit Card"/>
    <n v="41"/>
    <n v="1825"/>
    <x v="0"/>
    <x v="0"/>
    <n v="0"/>
    <n v="1"/>
    <x v="1"/>
  </r>
  <r>
    <s v="7545-KBOS"/>
    <s v="No"/>
    <x v="69"/>
    <n v="106"/>
    <n v="243.6"/>
    <n v="140"/>
    <n v="406"/>
    <s v="Yes"/>
    <x v="0"/>
    <n v="81.2"/>
    <n v="0"/>
    <n v="4"/>
    <x v="0"/>
    <n v="0"/>
    <x v="36"/>
    <s v="305-1655"/>
    <s v="Female"/>
    <x v="30"/>
    <s v="No"/>
    <s v="No"/>
    <s v="Yes"/>
    <x v="0"/>
    <n v="2"/>
    <s v="No"/>
    <x v="0"/>
    <s v="Direct Debit"/>
    <n v="33"/>
    <n v="1140"/>
    <x v="0"/>
    <x v="0"/>
    <n v="0"/>
    <n v="1"/>
    <x v="0"/>
  </r>
  <r>
    <s v="2812-THVW"/>
    <s v="No"/>
    <x v="33"/>
    <n v="93"/>
    <n v="257.60000000000002"/>
    <n v="256"/>
    <n v="518.4"/>
    <s v="Yes"/>
    <x v="0"/>
    <n v="172.8"/>
    <n v="2"/>
    <n v="12"/>
    <x v="0"/>
    <n v="0"/>
    <x v="15"/>
    <s v="313-9518"/>
    <s v="Female"/>
    <x v="19"/>
    <s v="Yes"/>
    <s v="No"/>
    <s v="Yes"/>
    <x v="1"/>
    <n v="2"/>
    <s v="Yes"/>
    <x v="2"/>
    <s v="Direct Debit"/>
    <n v="21"/>
    <n v="1370"/>
    <x v="0"/>
    <x v="0"/>
    <n v="0"/>
    <n v="1"/>
    <x v="2"/>
  </r>
  <r>
    <s v="1416-OQEX"/>
    <s v="No"/>
    <x v="0"/>
    <n v="5"/>
    <n v="14"/>
    <n v="4"/>
    <n v="14.8"/>
    <s v="Yes"/>
    <x v="1"/>
    <n v="0"/>
    <n v="0"/>
    <n v="0"/>
    <x v="1"/>
    <n v="0"/>
    <x v="45"/>
    <s v="332-7894"/>
    <s v="Male"/>
    <x v="54"/>
    <s v="No"/>
    <s v="No"/>
    <s v="Yes"/>
    <x v="0"/>
    <n v="3"/>
    <s v="No"/>
    <x v="0"/>
    <s v="Direct Debit"/>
    <n v="6"/>
    <n v="6"/>
    <x v="0"/>
    <x v="0"/>
    <n v="0"/>
    <n v="1"/>
    <x v="0"/>
  </r>
  <r>
    <s v="3200-EJLM"/>
    <s v="No"/>
    <x v="17"/>
    <n v="100"/>
    <n v="329.5"/>
    <n v="188"/>
    <n v="648.6"/>
    <s v="Yes"/>
    <x v="0"/>
    <n v="324.3"/>
    <n v="1"/>
    <n v="0"/>
    <x v="1"/>
    <n v="0"/>
    <x v="26"/>
    <s v="369-2960"/>
    <s v="Male"/>
    <x v="17"/>
    <s v="Yes"/>
    <s v="No"/>
    <s v="Yes"/>
    <x v="1"/>
    <n v="3"/>
    <s v="No"/>
    <x v="2"/>
    <s v="Direct Debit"/>
    <n v="9"/>
    <n v="413"/>
    <x v="0"/>
    <x v="0"/>
    <n v="0"/>
    <n v="1"/>
    <x v="0"/>
  </r>
  <r>
    <s v="2103-KOMB"/>
    <s v="No"/>
    <x v="2"/>
    <n v="62"/>
    <n v="176"/>
    <n v="176"/>
    <n v="594"/>
    <s v="Yes"/>
    <x v="0"/>
    <n v="198"/>
    <n v="1"/>
    <n v="0"/>
    <x v="1"/>
    <n v="0"/>
    <x v="49"/>
    <s v="352-3691"/>
    <s v="Male"/>
    <x v="33"/>
    <s v="Yes"/>
    <s v="No"/>
    <s v="Yes"/>
    <x v="1"/>
    <n v="6"/>
    <s v="No"/>
    <x v="2"/>
    <s v="Credit Card"/>
    <n v="6"/>
    <n v="279"/>
    <x v="0"/>
    <x v="0"/>
    <n v="0"/>
    <n v="1"/>
    <x v="0"/>
  </r>
  <r>
    <s v="0610-GPPF"/>
    <s v="No"/>
    <x v="61"/>
    <n v="35"/>
    <n v="107.4"/>
    <n v="32"/>
    <n v="112.8"/>
    <s v="Yes"/>
    <x v="0"/>
    <n v="37.6"/>
    <n v="1"/>
    <n v="6"/>
    <x v="0"/>
    <n v="0"/>
    <x v="20"/>
    <s v="294-4030"/>
    <s v="Male"/>
    <x v="32"/>
    <s v="No"/>
    <s v="No"/>
    <s v="Yes"/>
    <x v="0"/>
    <n v="4"/>
    <s v="No"/>
    <x v="0"/>
    <s v="Credit Card"/>
    <n v="28"/>
    <n v="233"/>
    <x v="0"/>
    <x v="0"/>
    <n v="0"/>
    <n v="1"/>
    <x v="1"/>
  </r>
  <r>
    <s v="3789-UWTU"/>
    <s v="No"/>
    <x v="70"/>
    <n v="84"/>
    <n v="226.6"/>
    <n v="60"/>
    <n v="129"/>
    <s v="Yes"/>
    <x v="0"/>
    <n v="64.5"/>
    <n v="0"/>
    <n v="4"/>
    <x v="0"/>
    <n v="0"/>
    <x v="25"/>
    <s v="311-10171"/>
    <s v="Female"/>
    <x v="8"/>
    <s v="No"/>
    <s v="No"/>
    <s v="Yes"/>
    <x v="0"/>
    <n v="4"/>
    <s v="Yes"/>
    <x v="0"/>
    <s v="Direct Debit"/>
    <n v="24"/>
    <n v="366"/>
    <x v="0"/>
    <x v="0"/>
    <n v="0"/>
    <n v="1"/>
    <x v="0"/>
  </r>
  <r>
    <s v="9021-BTPS"/>
    <s v="No"/>
    <x v="32"/>
    <n v="48"/>
    <n v="110.7"/>
    <n v="44"/>
    <n v="125.4"/>
    <s v="Yes"/>
    <x v="0"/>
    <n v="31.4"/>
    <n v="1"/>
    <n v="4"/>
    <x v="0"/>
    <n v="0"/>
    <x v="23"/>
    <s v="310-3739"/>
    <s v="Female"/>
    <x v="29"/>
    <s v="No"/>
    <s v="Yes"/>
    <s v="Yes"/>
    <x v="2"/>
    <n v="4"/>
    <s v="Yes"/>
    <x v="0"/>
    <s v="Credit Card"/>
    <n v="29"/>
    <n v="322"/>
    <x v="0"/>
    <x v="0"/>
    <n v="0"/>
    <n v="1"/>
    <x v="0"/>
  </r>
  <r>
    <s v="8416-HMPC"/>
    <s v="No"/>
    <x v="15"/>
    <n v="9"/>
    <n v="25.5"/>
    <n v="8"/>
    <n v="21.2"/>
    <s v="Yes"/>
    <x v="0"/>
    <n v="7.1"/>
    <n v="2"/>
    <n v="15"/>
    <x v="0"/>
    <n v="0"/>
    <x v="7"/>
    <s v="383-9410"/>
    <s v="Male"/>
    <x v="22"/>
    <s v="Yes"/>
    <s v="No"/>
    <s v="Yes"/>
    <x v="1"/>
    <n v="4"/>
    <s v="No"/>
    <x v="0"/>
    <s v="Direct Debit"/>
    <n v="22"/>
    <n v="43"/>
    <x v="0"/>
    <x v="0"/>
    <n v="0"/>
    <n v="1"/>
    <x v="2"/>
  </r>
  <r>
    <s v="3667-WHDM"/>
    <s v="No"/>
    <x v="7"/>
    <n v="105"/>
    <n v="250.8"/>
    <n v="100"/>
    <n v="210"/>
    <s v="Yes"/>
    <x v="1"/>
    <n v="0"/>
    <n v="0"/>
    <n v="0"/>
    <x v="1"/>
    <n v="0"/>
    <x v="47"/>
    <s v="276-1182"/>
    <s v="Female"/>
    <x v="32"/>
    <s v="No"/>
    <s v="No"/>
    <s v="Yes"/>
    <x v="0"/>
    <n v="2"/>
    <s v="No"/>
    <x v="2"/>
    <s v="Credit Card"/>
    <n v="9"/>
    <n v="221"/>
    <x v="0"/>
    <x v="0"/>
    <n v="0"/>
    <n v="1"/>
    <x v="0"/>
  </r>
  <r>
    <s v="4850-NLHX"/>
    <s v="No"/>
    <x v="66"/>
    <n v="87"/>
    <n v="210.3"/>
    <n v="76"/>
    <n v="228"/>
    <s v="Yes"/>
    <x v="0"/>
    <n v="45.6"/>
    <n v="0"/>
    <n v="0"/>
    <x v="1"/>
    <n v="0"/>
    <x v="25"/>
    <s v="389-8122"/>
    <s v="Female"/>
    <x v="22"/>
    <s v="Yes"/>
    <s v="No"/>
    <s v="Yes"/>
    <x v="1"/>
    <n v="2"/>
    <s v="No"/>
    <x v="2"/>
    <s v="Credit Card"/>
    <n v="9"/>
    <n v="177"/>
    <x v="0"/>
    <x v="0"/>
    <n v="0"/>
    <n v="1"/>
    <x v="0"/>
  </r>
  <r>
    <s v="3340-LSCX"/>
    <s v="No"/>
    <x v="65"/>
    <n v="279"/>
    <n v="538"/>
    <n v="196"/>
    <n v="455.7"/>
    <s v="Yes"/>
    <x v="0"/>
    <n v="113.9"/>
    <n v="0"/>
    <n v="0"/>
    <x v="1"/>
    <n v="0"/>
    <x v="12"/>
    <s v="338-5945"/>
    <s v="Female"/>
    <x v="49"/>
    <s v="No"/>
    <s v="No"/>
    <s v="Yes"/>
    <x v="0"/>
    <n v="4"/>
    <s v="No"/>
    <x v="2"/>
    <s v="Direct Debit"/>
    <n v="9"/>
    <n v="421"/>
    <x v="0"/>
    <x v="0"/>
    <n v="0"/>
    <n v="1"/>
    <x v="0"/>
  </r>
  <r>
    <s v="8980-NLTX"/>
    <s v="No"/>
    <x v="8"/>
    <n v="185"/>
    <n v="418.7"/>
    <n v="280"/>
    <n v="854"/>
    <s v="Yes"/>
    <x v="0"/>
    <n v="284.7"/>
    <n v="2"/>
    <n v="21"/>
    <x v="1"/>
    <n v="69"/>
    <x v="36"/>
    <s v="319-5498"/>
    <s v="Female"/>
    <x v="53"/>
    <s v="Yes"/>
    <s v="No"/>
    <s v="Yes"/>
    <x v="1"/>
    <n v="2"/>
    <s v="Yes"/>
    <x v="2"/>
    <s v="Direct Debit"/>
    <n v="33"/>
    <n v="2323"/>
    <x v="0"/>
    <x v="0"/>
    <n v="0"/>
    <n v="1"/>
    <x v="2"/>
  </r>
  <r>
    <s v="2731-LXMY"/>
    <s v="No"/>
    <x v="28"/>
    <n v="78"/>
    <n v="177.8"/>
    <n v="144"/>
    <n v="417.6"/>
    <s v="Yes"/>
    <x v="1"/>
    <n v="0"/>
    <n v="1"/>
    <n v="5"/>
    <x v="0"/>
    <n v="0"/>
    <x v="25"/>
    <s v="314-5614"/>
    <s v="Female"/>
    <x v="0"/>
    <s v="No"/>
    <s v="No"/>
    <s v="Yes"/>
    <x v="0"/>
    <n v="4"/>
    <s v="No"/>
    <x v="0"/>
    <s v="Credit Card"/>
    <n v="15"/>
    <n v="528"/>
    <x v="0"/>
    <x v="0"/>
    <n v="0"/>
    <n v="1"/>
    <x v="1"/>
  </r>
  <r>
    <s v="1789-SANG"/>
    <s v="No"/>
    <x v="60"/>
    <n v="311"/>
    <n v="801.8"/>
    <n v="268"/>
    <n v="629.79999999999995"/>
    <s v="Yes"/>
    <x v="1"/>
    <n v="0"/>
    <n v="1"/>
    <n v="0"/>
    <x v="1"/>
    <n v="0"/>
    <x v="11"/>
    <s v="338-4117"/>
    <s v="Female"/>
    <x v="30"/>
    <s v="No"/>
    <s v="No"/>
    <s v="Yes"/>
    <x v="0"/>
    <n v="4"/>
    <s v="No"/>
    <x v="2"/>
    <s v="Direct Debit"/>
    <n v="10"/>
    <n v="685"/>
    <x v="0"/>
    <x v="0"/>
    <n v="0"/>
    <n v="1"/>
    <x v="0"/>
  </r>
  <r>
    <s v="9772-PYWT"/>
    <s v="No"/>
    <x v="14"/>
    <n v="356"/>
    <n v="1141.2"/>
    <n v="284"/>
    <n v="880.4"/>
    <s v="Yes"/>
    <x v="1"/>
    <n v="0"/>
    <n v="2"/>
    <n v="10"/>
    <x v="0"/>
    <n v="0"/>
    <x v="6"/>
    <s v="253-8159"/>
    <s v="Male"/>
    <x v="11"/>
    <s v="No"/>
    <s v="No"/>
    <s v="Yes"/>
    <x v="0"/>
    <n v="3"/>
    <s v="Yes"/>
    <x v="2"/>
    <s v="Credit Card"/>
    <n v="24"/>
    <n v="1720"/>
    <x v="0"/>
    <x v="0"/>
    <n v="0"/>
    <n v="1"/>
    <x v="1"/>
  </r>
  <r>
    <s v="8795-SREE"/>
    <s v="No"/>
    <x v="17"/>
    <n v="301"/>
    <n v="608.29999999999995"/>
    <n v="188"/>
    <n v="766.1"/>
    <s v="Yes"/>
    <x v="0"/>
    <n v="255.4"/>
    <n v="2"/>
    <n v="0"/>
    <x v="1"/>
    <n v="0"/>
    <x v="6"/>
    <s v="317-10275"/>
    <s v="Female"/>
    <x v="17"/>
    <s v="Yes"/>
    <s v="No"/>
    <s v="Yes"/>
    <x v="1"/>
    <n v="3"/>
    <s v="No"/>
    <x v="2"/>
    <s v="Credit Card"/>
    <n v="11"/>
    <n v="493"/>
    <x v="0"/>
    <x v="0"/>
    <n v="0"/>
    <n v="1"/>
    <x v="0"/>
  </r>
  <r>
    <s v="9835-YAHX"/>
    <s v="No"/>
    <x v="66"/>
    <n v="122"/>
    <n v="309.7"/>
    <n v="76"/>
    <n v="313.5"/>
    <s v="Yes"/>
    <x v="0"/>
    <n v="156.80000000000001"/>
    <n v="1"/>
    <n v="12"/>
    <x v="0"/>
    <n v="0"/>
    <x v="30"/>
    <s v="310-3292"/>
    <s v="Male"/>
    <x v="58"/>
    <s v="No"/>
    <s v="No"/>
    <s v="Yes"/>
    <x v="0"/>
    <n v="2"/>
    <s v="Yes"/>
    <x v="0"/>
    <s v="Direct Debit"/>
    <n v="27"/>
    <n v="519"/>
    <x v="0"/>
    <x v="0"/>
    <n v="0"/>
    <n v="1"/>
    <x v="2"/>
  </r>
  <r>
    <s v="4632-MIYV"/>
    <s v="No"/>
    <x v="14"/>
    <n v="260"/>
    <n v="853"/>
    <n v="284"/>
    <n v="1022.4"/>
    <s v="Yes"/>
    <x v="1"/>
    <n v="0"/>
    <n v="2"/>
    <n v="2"/>
    <x v="0"/>
    <n v="0"/>
    <x v="9"/>
    <s v="308-2614"/>
    <s v="Male"/>
    <x v="18"/>
    <s v="No"/>
    <s v="No"/>
    <s v="Yes"/>
    <x v="0"/>
    <n v="2"/>
    <s v="Yes"/>
    <x v="2"/>
    <s v="Credit Card"/>
    <n v="18"/>
    <n v="1258"/>
    <x v="0"/>
    <x v="0"/>
    <n v="0"/>
    <n v="1"/>
    <x v="0"/>
  </r>
  <r>
    <s v="7758-IZAU"/>
    <s v="No"/>
    <x v="25"/>
    <n v="152"/>
    <n v="358.3"/>
    <n v="240"/>
    <n v="510"/>
    <s v="Yes"/>
    <x v="0"/>
    <n v="102"/>
    <n v="2"/>
    <n v="0"/>
    <x v="1"/>
    <n v="0"/>
    <x v="22"/>
    <s v="346-4827"/>
    <s v="Female"/>
    <x v="39"/>
    <s v="No"/>
    <s v="No"/>
    <s v="Yes"/>
    <x v="0"/>
    <n v="6"/>
    <s v="No"/>
    <x v="2"/>
    <s v="Credit Card"/>
    <n v="7"/>
    <n v="398"/>
    <x v="0"/>
    <x v="0"/>
    <n v="0"/>
    <n v="1"/>
    <x v="0"/>
  </r>
  <r>
    <s v="7433-CTGO"/>
    <s v="No"/>
    <x v="10"/>
    <n v="291"/>
    <n v="829.2"/>
    <n v="276"/>
    <n v="683.1"/>
    <s v="Yes"/>
    <x v="0"/>
    <n v="341.6"/>
    <n v="0"/>
    <n v="0"/>
    <x v="1"/>
    <n v="0"/>
    <x v="27"/>
    <s v="231-9150"/>
    <s v="Male"/>
    <x v="8"/>
    <s v="No"/>
    <s v="No"/>
    <s v="Yes"/>
    <x v="0"/>
    <n v="5"/>
    <s v="No"/>
    <x v="2"/>
    <s v="Direct Debit"/>
    <n v="10"/>
    <n v="709"/>
    <x v="0"/>
    <x v="0"/>
    <n v="0"/>
    <n v="1"/>
    <x v="0"/>
  </r>
  <r>
    <s v="4102-UFML"/>
    <s v="No"/>
    <x v="51"/>
    <n v="92"/>
    <n v="214.5"/>
    <n v="96"/>
    <n v="285.60000000000002"/>
    <s v="Yes"/>
    <x v="0"/>
    <n v="142.80000000000001"/>
    <n v="1"/>
    <n v="0"/>
    <x v="1"/>
    <n v="0"/>
    <x v="10"/>
    <s v="376-9948"/>
    <s v="Female"/>
    <x v="15"/>
    <s v="No"/>
    <s v="No"/>
    <s v="Yes"/>
    <x v="0"/>
    <n v="2"/>
    <s v="No"/>
    <x v="0"/>
    <s v="Direct Debit"/>
    <n v="8"/>
    <n v="203"/>
    <x v="0"/>
    <x v="0"/>
    <n v="0"/>
    <n v="1"/>
    <x v="0"/>
  </r>
  <r>
    <s v="6976-CQAU"/>
    <s v="No"/>
    <x v="9"/>
    <n v="146"/>
    <n v="301.3"/>
    <n v="200"/>
    <n v="615"/>
    <s v="Yes"/>
    <x v="0"/>
    <n v="153.80000000000001"/>
    <n v="1"/>
    <n v="13"/>
    <x v="1"/>
    <n v="57"/>
    <x v="28"/>
    <s v="282-7191"/>
    <s v="Female"/>
    <x v="6"/>
    <s v="Yes"/>
    <s v="No"/>
    <s v="Yes"/>
    <x v="1"/>
    <n v="3"/>
    <s v="No"/>
    <x v="2"/>
    <s v="Credit Card"/>
    <n v="15"/>
    <n v="754"/>
    <x v="0"/>
    <x v="0"/>
    <n v="0"/>
    <n v="1"/>
    <x v="2"/>
  </r>
  <r>
    <s v="8541-HUCB"/>
    <s v="No"/>
    <x v="8"/>
    <n v="228"/>
    <n v="562.29999999999995"/>
    <n v="280"/>
    <n v="1001"/>
    <s v="Yes"/>
    <x v="0"/>
    <n v="200.2"/>
    <n v="0"/>
    <n v="23"/>
    <x v="1"/>
    <n v="53"/>
    <x v="33"/>
    <s v="339-9215"/>
    <s v="Female"/>
    <x v="33"/>
    <s v="Yes"/>
    <s v="No"/>
    <s v="Yes"/>
    <x v="1"/>
    <n v="3"/>
    <s v="Yes"/>
    <x v="2"/>
    <s v="Direct Debit"/>
    <n v="52"/>
    <n v="3620"/>
    <x v="0"/>
    <x v="0"/>
    <n v="0"/>
    <n v="1"/>
    <x v="2"/>
  </r>
  <r>
    <s v="0109-GDQH"/>
    <s v="No"/>
    <x v="40"/>
    <n v="483"/>
    <n v="1093.5999999999999"/>
    <n v="272"/>
    <n v="1060.8"/>
    <s v="Yes"/>
    <x v="0"/>
    <n v="265.2"/>
    <n v="0"/>
    <n v="16"/>
    <x v="0"/>
    <n v="0"/>
    <x v="25"/>
    <s v="319-9632"/>
    <s v="Male"/>
    <x v="59"/>
    <s v="Yes"/>
    <s v="No"/>
    <s v="Yes"/>
    <x v="1"/>
    <n v="2"/>
    <s v="Yes"/>
    <x v="2"/>
    <s v="Direct Debit"/>
    <n v="29"/>
    <n v="2016"/>
    <x v="0"/>
    <x v="0"/>
    <n v="0"/>
    <n v="1"/>
    <x v="2"/>
  </r>
  <r>
    <s v="4982-CHOM"/>
    <s v="No"/>
    <x v="12"/>
    <n v="360"/>
    <n v="877.8"/>
    <n v="236"/>
    <n v="336.3"/>
    <s v="Yes"/>
    <x v="0"/>
    <n v="168.2"/>
    <n v="1"/>
    <n v="12"/>
    <x v="0"/>
    <n v="0"/>
    <x v="7"/>
    <s v="383-7452"/>
    <s v="Male"/>
    <x v="28"/>
    <s v="No"/>
    <s v="No"/>
    <s v="Yes"/>
    <x v="0"/>
    <n v="2"/>
    <s v="No"/>
    <x v="2"/>
    <s v="Direct Debit"/>
    <n v="33"/>
    <n v="1902"/>
    <x v="0"/>
    <x v="0"/>
    <n v="0"/>
    <n v="1"/>
    <x v="2"/>
  </r>
  <r>
    <s v="7443-JDZL"/>
    <s v="No"/>
    <x v="22"/>
    <n v="333"/>
    <n v="687.4"/>
    <n v="212"/>
    <n v="736.7"/>
    <s v="Yes"/>
    <x v="0"/>
    <n v="184.2"/>
    <n v="0"/>
    <n v="0"/>
    <x v="1"/>
    <n v="0"/>
    <x v="38"/>
    <s v="390-5825"/>
    <s v="Male"/>
    <x v="3"/>
    <s v="No"/>
    <s v="No"/>
    <s v="Yes"/>
    <x v="0"/>
    <n v="3"/>
    <s v="No"/>
    <x v="1"/>
    <s v="Credit Card"/>
    <n v="8"/>
    <n v="448"/>
    <x v="0"/>
    <x v="0"/>
    <n v="0"/>
    <n v="1"/>
    <x v="0"/>
  </r>
  <r>
    <s v="8067-CIOX"/>
    <s v="No"/>
    <x v="72"/>
    <n v="349"/>
    <n v="726.7"/>
    <n v="180"/>
    <n v="661.5"/>
    <s v="Yes"/>
    <x v="0"/>
    <n v="330.8"/>
    <n v="1"/>
    <n v="0"/>
    <x v="1"/>
    <n v="0"/>
    <x v="1"/>
    <s v="315-8332"/>
    <s v="Male"/>
    <x v="51"/>
    <s v="No"/>
    <s v="No"/>
    <s v="Yes"/>
    <x v="0"/>
    <n v="3"/>
    <s v="No"/>
    <x v="2"/>
    <s v="Credit Card"/>
    <n v="11"/>
    <n v="484"/>
    <x v="0"/>
    <x v="0"/>
    <n v="0"/>
    <n v="1"/>
    <x v="0"/>
  </r>
  <r>
    <s v="5927-BVKZ"/>
    <s v="No"/>
    <x v="46"/>
    <n v="64"/>
    <n v="160.19999999999999"/>
    <n v="160"/>
    <n v="528"/>
    <s v="Yes"/>
    <x v="0"/>
    <n v="105.6"/>
    <n v="0"/>
    <n v="13"/>
    <x v="0"/>
    <n v="0"/>
    <x v="20"/>
    <s v="287-9844"/>
    <s v="Female"/>
    <x v="12"/>
    <s v="Yes"/>
    <s v="No"/>
    <s v="Yes"/>
    <x v="1"/>
    <n v="4"/>
    <s v="No"/>
    <x v="0"/>
    <s v="Direct Debit"/>
    <n v="19"/>
    <n v="777"/>
    <x v="0"/>
    <x v="0"/>
    <n v="0"/>
    <n v="1"/>
    <x v="2"/>
  </r>
  <r>
    <s v="5958-OQIC"/>
    <s v="No"/>
    <x v="21"/>
    <n v="192"/>
    <n v="553.70000000000005"/>
    <n v="184"/>
    <n v="510.6"/>
    <s v="Yes"/>
    <x v="0"/>
    <n v="102.1"/>
    <n v="1"/>
    <n v="6"/>
    <x v="0"/>
    <n v="0"/>
    <x v="25"/>
    <s v="277-1623"/>
    <s v="Female"/>
    <x v="31"/>
    <s v="No"/>
    <s v="No"/>
    <s v="Yes"/>
    <x v="0"/>
    <n v="3"/>
    <s v="Yes"/>
    <x v="2"/>
    <s v="Credit Card"/>
    <n v="29"/>
    <n v="1354"/>
    <x v="0"/>
    <x v="0"/>
    <n v="0"/>
    <n v="1"/>
    <x v="1"/>
  </r>
  <r>
    <s v="3496-RGSD"/>
    <s v="No"/>
    <x v="8"/>
    <n v="406"/>
    <n v="1044"/>
    <n v="280"/>
    <n v="588"/>
    <s v="Yes"/>
    <x v="0"/>
    <n v="294"/>
    <n v="2"/>
    <n v="0"/>
    <x v="1"/>
    <n v="0"/>
    <x v="1"/>
    <s v="270-8322"/>
    <s v="Female"/>
    <x v="23"/>
    <s v="Yes"/>
    <s v="No"/>
    <s v="Yes"/>
    <x v="1"/>
    <n v="3"/>
    <s v="No"/>
    <x v="2"/>
    <s v="Credit Card"/>
    <n v="10"/>
    <n v="689"/>
    <x v="0"/>
    <x v="0"/>
    <n v="0"/>
    <n v="1"/>
    <x v="0"/>
  </r>
  <r>
    <s v="9455-FXLN"/>
    <s v="No"/>
    <x v="65"/>
    <n v="71"/>
    <n v="194.8"/>
    <n v="196"/>
    <n v="553.70000000000005"/>
    <s v="Yes"/>
    <x v="1"/>
    <n v="0"/>
    <n v="2"/>
    <n v="9"/>
    <x v="0"/>
    <n v="0"/>
    <x v="44"/>
    <s v="284-2655"/>
    <s v="Male"/>
    <x v="40"/>
    <s v="No"/>
    <s v="No"/>
    <s v="Yes"/>
    <x v="0"/>
    <n v="4"/>
    <s v="Yes"/>
    <x v="2"/>
    <s v="Credit Card"/>
    <n v="36"/>
    <n v="1740"/>
    <x v="0"/>
    <x v="0"/>
    <n v="0"/>
    <n v="1"/>
    <x v="1"/>
  </r>
  <r>
    <s v="1854-JEXC"/>
    <s v="No"/>
    <x v="63"/>
    <n v="305"/>
    <n v="716.5"/>
    <n v="288"/>
    <n v="460.8"/>
    <s v="Yes"/>
    <x v="0"/>
    <n v="230.4"/>
    <n v="0"/>
    <n v="13"/>
    <x v="0"/>
    <n v="0"/>
    <x v="40"/>
    <s v="284-9783"/>
    <s v="Female"/>
    <x v="11"/>
    <s v="No"/>
    <s v="No"/>
    <s v="Yes"/>
    <x v="0"/>
    <n v="6"/>
    <s v="Yes"/>
    <x v="2"/>
    <s v="Credit Card"/>
    <n v="44"/>
    <n v="3128"/>
    <x v="0"/>
    <x v="0"/>
    <n v="0"/>
    <n v="1"/>
    <x v="2"/>
  </r>
  <r>
    <s v="4751-DKKV"/>
    <s v="No"/>
    <x v="23"/>
    <n v="216"/>
    <n v="524.5"/>
    <n v="264"/>
    <n v="712.8"/>
    <s v="Yes"/>
    <x v="0"/>
    <n v="356.4"/>
    <n v="0"/>
    <n v="12"/>
    <x v="0"/>
    <n v="0"/>
    <x v="16"/>
    <s v="252-3431"/>
    <s v="Male"/>
    <x v="12"/>
    <s v="Yes"/>
    <s v="No"/>
    <s v="Yes"/>
    <x v="1"/>
    <n v="3"/>
    <s v="Yes"/>
    <x v="2"/>
    <s v="Direct Debit"/>
    <n v="37"/>
    <n v="2452"/>
    <x v="0"/>
    <x v="0"/>
    <n v="0"/>
    <n v="1"/>
    <x v="2"/>
  </r>
  <r>
    <s v="1509-DXTV"/>
    <s v="No"/>
    <x v="49"/>
    <n v="206"/>
    <n v="412.7"/>
    <n v="136"/>
    <n v="309.39999999999998"/>
    <s v="Yes"/>
    <x v="0"/>
    <n v="103.1"/>
    <n v="0"/>
    <n v="29"/>
    <x v="0"/>
    <n v="0"/>
    <x v="41"/>
    <s v="386-5372"/>
    <s v="Male"/>
    <x v="9"/>
    <s v="No"/>
    <s v="No"/>
    <s v="Yes"/>
    <x v="0"/>
    <n v="3"/>
    <s v="Yes"/>
    <x v="0"/>
    <s v="Credit Card"/>
    <n v="33"/>
    <n v="1134"/>
    <x v="0"/>
    <x v="0"/>
    <n v="0"/>
    <n v="1"/>
    <x v="2"/>
  </r>
  <r>
    <s v="1668-ICRC"/>
    <s v="No"/>
    <x v="8"/>
    <n v="368"/>
    <n v="1048.5"/>
    <n v="280"/>
    <n v="665"/>
    <s v="Yes"/>
    <x v="0"/>
    <n v="133"/>
    <n v="1"/>
    <n v="0"/>
    <x v="1"/>
    <n v="0"/>
    <x v="12"/>
    <s v="318-2395"/>
    <s v="Female"/>
    <x v="20"/>
    <s v="No"/>
    <s v="No"/>
    <s v="Yes"/>
    <x v="0"/>
    <n v="2"/>
    <s v="No"/>
    <x v="2"/>
    <s v="Direct Debit"/>
    <n v="13"/>
    <n v="911"/>
    <x v="0"/>
    <x v="0"/>
    <n v="0"/>
    <n v="1"/>
    <x v="0"/>
  </r>
  <r>
    <s v="4278-EQVK"/>
    <s v="No"/>
    <x v="44"/>
    <n v="166"/>
    <n v="339.2"/>
    <n v="124"/>
    <n v="272.8"/>
    <s v="Yes"/>
    <x v="0"/>
    <n v="54.6"/>
    <n v="1"/>
    <n v="5"/>
    <x v="0"/>
    <n v="0"/>
    <x v="39"/>
    <s v="306-3575"/>
    <s v="Male"/>
    <x v="24"/>
    <s v="No"/>
    <s v="No"/>
    <s v="Yes"/>
    <x v="0"/>
    <n v="4"/>
    <s v="Yes"/>
    <x v="1"/>
    <s v="Direct Debit"/>
    <n v="25"/>
    <n v="774"/>
    <x v="0"/>
    <x v="0"/>
    <n v="0"/>
    <n v="1"/>
    <x v="1"/>
  </r>
  <r>
    <s v="4844-EUBM"/>
    <s v="No"/>
    <x v="73"/>
    <n v="169"/>
    <n v="428"/>
    <n v="116"/>
    <n v="150.80000000000001"/>
    <s v="Yes"/>
    <x v="0"/>
    <n v="37.700000000000003"/>
    <n v="1"/>
    <n v="0"/>
    <x v="1"/>
    <n v="0"/>
    <x v="28"/>
    <s v="297-4564"/>
    <s v="Male"/>
    <x v="43"/>
    <s v="No"/>
    <s v="Yes"/>
    <s v="Yes"/>
    <x v="2"/>
    <n v="6"/>
    <s v="No"/>
    <x v="1"/>
    <s v="Direct Debit"/>
    <n v="8"/>
    <n v="223"/>
    <x v="0"/>
    <x v="0"/>
    <n v="0"/>
    <n v="1"/>
    <x v="0"/>
  </r>
  <r>
    <s v="7072-RAEF"/>
    <s v="No"/>
    <x v="44"/>
    <n v="173"/>
    <n v="499.8"/>
    <n v="124"/>
    <n v="539.4"/>
    <s v="Yes"/>
    <x v="0"/>
    <n v="134.9"/>
    <n v="2"/>
    <n v="0"/>
    <x v="1"/>
    <n v="0"/>
    <x v="35"/>
    <s v="359-6744"/>
    <s v="Female"/>
    <x v="40"/>
    <s v="No"/>
    <s v="No"/>
    <s v="Yes"/>
    <x v="0"/>
    <n v="3"/>
    <s v="No"/>
    <x v="2"/>
    <s v="Credit Card"/>
    <n v="10"/>
    <n v="321"/>
    <x v="0"/>
    <x v="0"/>
    <n v="0"/>
    <n v="1"/>
    <x v="0"/>
  </r>
  <r>
    <s v="6219-YHLC"/>
    <s v="No"/>
    <x v="22"/>
    <n v="364"/>
    <n v="799.1"/>
    <n v="212"/>
    <n v="715.5"/>
    <s v="Yes"/>
    <x v="0"/>
    <n v="178.9"/>
    <n v="0"/>
    <n v="9"/>
    <x v="0"/>
    <n v="0"/>
    <x v="40"/>
    <s v="277-10615"/>
    <s v="Male"/>
    <x v="43"/>
    <s v="No"/>
    <s v="Yes"/>
    <s v="Yes"/>
    <x v="2"/>
    <n v="2"/>
    <s v="No"/>
    <x v="0"/>
    <s v="Direct Debit"/>
    <n v="32"/>
    <n v="1711"/>
    <x v="0"/>
    <x v="0"/>
    <n v="0"/>
    <n v="1"/>
    <x v="1"/>
  </r>
  <r>
    <s v="4515-QIHY"/>
    <s v="No"/>
    <x v="25"/>
    <n v="133"/>
    <n v="297.89999999999998"/>
    <n v="240"/>
    <n v="816"/>
    <s v="Yes"/>
    <x v="0"/>
    <n v="408"/>
    <n v="0"/>
    <n v="6"/>
    <x v="0"/>
    <n v="0"/>
    <x v="8"/>
    <s v="311-9265"/>
    <s v="Female"/>
    <x v="37"/>
    <s v="No"/>
    <s v="No"/>
    <s v="Yes"/>
    <x v="0"/>
    <n v="4"/>
    <s v="No"/>
    <x v="1"/>
    <s v="Direct Debit"/>
    <n v="18"/>
    <n v="1074"/>
    <x v="0"/>
    <x v="0"/>
    <n v="0"/>
    <n v="1"/>
    <x v="1"/>
  </r>
  <r>
    <s v="6172-AXRU"/>
    <s v="No"/>
    <x v="63"/>
    <n v="107"/>
    <n v="289.3"/>
    <n v="288"/>
    <n v="936"/>
    <s v="Yes"/>
    <x v="0"/>
    <n v="468"/>
    <n v="0"/>
    <n v="6"/>
    <x v="0"/>
    <n v="0"/>
    <x v="20"/>
    <s v="347-9810"/>
    <s v="Male"/>
    <x v="19"/>
    <s v="Yes"/>
    <s v="No"/>
    <s v="Yes"/>
    <x v="1"/>
    <n v="2"/>
    <s v="Yes"/>
    <x v="2"/>
    <s v="Credit Card"/>
    <n v="52"/>
    <n v="3751"/>
    <x v="0"/>
    <x v="0"/>
    <n v="0"/>
    <n v="1"/>
    <x v="1"/>
  </r>
  <r>
    <s v="9953-TYBX"/>
    <s v="No"/>
    <x v="21"/>
    <n v="192"/>
    <n v="682.5"/>
    <n v="0"/>
    <n v="0"/>
    <s v="No"/>
    <x v="0"/>
    <n v="0"/>
    <n v="2"/>
    <n v="5"/>
    <x v="1"/>
    <n v="18"/>
    <x v="47"/>
    <s v="327-5904"/>
    <s v="Female"/>
    <x v="28"/>
    <s v="No"/>
    <s v="No"/>
    <s v="Yes"/>
    <x v="0"/>
    <n v="2"/>
    <s v="Yes"/>
    <x v="1"/>
    <s v="Direct Debit"/>
    <n v="27"/>
    <n v="1228"/>
    <x v="0"/>
    <x v="0"/>
    <n v="0"/>
    <n v="1"/>
    <x v="1"/>
  </r>
  <r>
    <s v="6778-TWEG"/>
    <s v="No"/>
    <x v="20"/>
    <n v="37"/>
    <n v="93.7"/>
    <n v="52"/>
    <n v="122.2"/>
    <s v="Yes"/>
    <x v="1"/>
    <n v="0"/>
    <n v="1"/>
    <n v="0"/>
    <x v="1"/>
    <n v="0"/>
    <x v="13"/>
    <s v="317-6682"/>
    <s v="Female"/>
    <x v="28"/>
    <s v="No"/>
    <s v="No"/>
    <s v="Yes"/>
    <x v="0"/>
    <n v="6"/>
    <s v="No"/>
    <x v="2"/>
    <s v="Credit Card"/>
    <n v="10"/>
    <n v="129"/>
    <x v="0"/>
    <x v="0"/>
    <n v="0"/>
    <n v="1"/>
    <x v="0"/>
  </r>
  <r>
    <s v="3515-SKUL"/>
    <s v="No"/>
    <x v="52"/>
    <n v="132"/>
    <n v="287.5"/>
    <n v="0"/>
    <n v="0"/>
    <s v="No"/>
    <x v="0"/>
    <n v="0"/>
    <n v="0"/>
    <n v="0"/>
    <x v="1"/>
    <n v="0"/>
    <x v="39"/>
    <s v="349-9561"/>
    <s v="Male"/>
    <x v="33"/>
    <s v="Yes"/>
    <s v="No"/>
    <s v="Yes"/>
    <x v="1"/>
    <n v="4"/>
    <s v="No"/>
    <x v="1"/>
    <s v="Credit Card"/>
    <n v="10"/>
    <n v="214"/>
    <x v="0"/>
    <x v="0"/>
    <n v="0"/>
    <n v="1"/>
    <x v="0"/>
  </r>
  <r>
    <s v="0123-LGVN"/>
    <s v="No"/>
    <x v="35"/>
    <n v="236"/>
    <n v="624.6"/>
    <n v="0"/>
    <n v="0"/>
    <s v="No"/>
    <x v="0"/>
    <n v="0"/>
    <n v="0"/>
    <n v="0"/>
    <x v="1"/>
    <n v="0"/>
    <x v="8"/>
    <s v="375-5437"/>
    <s v="Female"/>
    <x v="58"/>
    <s v="No"/>
    <s v="No"/>
    <s v="Yes"/>
    <x v="0"/>
    <n v="2"/>
    <s v="No"/>
    <x v="2"/>
    <s v="Credit Card"/>
    <n v="7"/>
    <n v="321"/>
    <x v="0"/>
    <x v="0"/>
    <n v="0"/>
    <n v="1"/>
    <x v="0"/>
  </r>
  <r>
    <s v="6187-WJPQ"/>
    <s v="No"/>
    <x v="5"/>
    <n v="41"/>
    <n v="101"/>
    <n v="0"/>
    <n v="0"/>
    <s v="No"/>
    <x v="0"/>
    <n v="0"/>
    <n v="0"/>
    <n v="27"/>
    <x v="0"/>
    <n v="0"/>
    <x v="10"/>
    <s v="399-5002"/>
    <s v="Male"/>
    <x v="5"/>
    <s v="No"/>
    <s v="No"/>
    <s v="Yes"/>
    <x v="0"/>
    <n v="6"/>
    <s v="No"/>
    <x v="0"/>
    <s v="Credit Card"/>
    <n v="21"/>
    <n v="350"/>
    <x v="0"/>
    <x v="0"/>
    <n v="0"/>
    <n v="1"/>
    <x v="2"/>
  </r>
  <r>
    <s v="7649-UMUO"/>
    <s v="No"/>
    <x v="32"/>
    <n v="35"/>
    <n v="112.4"/>
    <n v="0"/>
    <n v="0"/>
    <s v="No"/>
    <x v="0"/>
    <n v="0"/>
    <n v="2"/>
    <n v="0"/>
    <x v="1"/>
    <n v="0"/>
    <x v="28"/>
    <s v="313-9291"/>
    <s v="Male"/>
    <x v="39"/>
    <s v="No"/>
    <s v="No"/>
    <s v="Yes"/>
    <x v="0"/>
    <n v="6"/>
    <s v="No"/>
    <x v="2"/>
    <s v="Direct Debit"/>
    <n v="12"/>
    <n v="135"/>
    <x v="0"/>
    <x v="0"/>
    <n v="0"/>
    <n v="1"/>
    <x v="0"/>
  </r>
  <r>
    <s v="5793-WVGA"/>
    <s v="No"/>
    <x v="64"/>
    <n v="97"/>
    <n v="234.7"/>
    <n v="0"/>
    <n v="0"/>
    <s v="No"/>
    <x v="0"/>
    <n v="0"/>
    <n v="2"/>
    <n v="8"/>
    <x v="0"/>
    <n v="0"/>
    <x v="0"/>
    <s v="323-2798"/>
    <s v="Female"/>
    <x v="52"/>
    <s v="No"/>
    <s v="No"/>
    <s v="Yes"/>
    <x v="0"/>
    <n v="2"/>
    <s v="Yes"/>
    <x v="0"/>
    <s v="Credit Card"/>
    <n v="30"/>
    <n v="1185"/>
    <x v="0"/>
    <x v="0"/>
    <n v="0"/>
    <n v="1"/>
    <x v="1"/>
  </r>
  <r>
    <s v="0798-QBZD"/>
    <s v="No"/>
    <x v="40"/>
    <n v="93"/>
    <n v="272.2"/>
    <n v="0"/>
    <n v="0"/>
    <s v="No"/>
    <x v="0"/>
    <n v="0"/>
    <n v="1"/>
    <n v="0"/>
    <x v="1"/>
    <n v="0"/>
    <x v="39"/>
    <s v="315-2037"/>
    <s v="Male"/>
    <x v="5"/>
    <s v="No"/>
    <s v="No"/>
    <s v="Yes"/>
    <x v="0"/>
    <n v="3"/>
    <s v="No"/>
    <x v="2"/>
    <s v="Credit Card"/>
    <n v="11"/>
    <n v="766"/>
    <x v="0"/>
    <x v="0"/>
    <n v="0"/>
    <n v="1"/>
    <x v="0"/>
  </r>
  <r>
    <s v="7740-RDPH"/>
    <s v="No"/>
    <x v="1"/>
    <n v="251"/>
    <n v="530.20000000000005"/>
    <n v="0"/>
    <n v="0"/>
    <s v="No"/>
    <x v="0"/>
    <n v="0"/>
    <n v="2"/>
    <n v="0"/>
    <x v="1"/>
    <n v="0"/>
    <x v="13"/>
    <s v="348-2491"/>
    <s v="Female"/>
    <x v="33"/>
    <s v="Yes"/>
    <s v="No"/>
    <s v="Yes"/>
    <x v="1"/>
    <n v="4"/>
    <s v="No"/>
    <x v="1"/>
    <s v="Credit Card"/>
    <n v="7"/>
    <n v="237"/>
    <x v="0"/>
    <x v="0"/>
    <n v="0"/>
    <n v="1"/>
    <x v="0"/>
  </r>
  <r>
    <s v="8339-YJMV"/>
    <s v="No"/>
    <x v="51"/>
    <n v="131"/>
    <n v="262.7"/>
    <n v="0"/>
    <n v="0"/>
    <s v="No"/>
    <x v="0"/>
    <n v="0"/>
    <n v="0"/>
    <n v="7"/>
    <x v="0"/>
    <n v="0"/>
    <x v="6"/>
    <s v="262-7629"/>
    <s v="Male"/>
    <x v="10"/>
    <s v="No"/>
    <s v="No"/>
    <s v="Yes"/>
    <x v="0"/>
    <n v="2"/>
    <s v="No"/>
    <x v="0"/>
    <s v="Direct Debit"/>
    <n v="18"/>
    <n v="442"/>
    <x v="0"/>
    <x v="0"/>
    <n v="0"/>
    <n v="1"/>
    <x v="1"/>
  </r>
  <r>
    <s v="9053-YVNO"/>
    <s v="No"/>
    <x v="12"/>
    <n v="401"/>
    <n v="883"/>
    <n v="0"/>
    <n v="0"/>
    <s v="No"/>
    <x v="0"/>
    <n v="0"/>
    <n v="0"/>
    <n v="0"/>
    <x v="1"/>
    <n v="0"/>
    <x v="32"/>
    <s v="366-7064"/>
    <s v="Male"/>
    <x v="15"/>
    <s v="No"/>
    <s v="No"/>
    <s v="Yes"/>
    <x v="0"/>
    <n v="6"/>
    <s v="No"/>
    <x v="2"/>
    <s v="Credit Card"/>
    <n v="8"/>
    <n v="448"/>
    <x v="0"/>
    <x v="0"/>
    <n v="0"/>
    <n v="1"/>
    <x v="0"/>
  </r>
  <r>
    <s v="8009-ZTJU"/>
    <s v="No"/>
    <x v="63"/>
    <n v="434"/>
    <n v="939.9"/>
    <n v="0"/>
    <n v="0"/>
    <s v="No"/>
    <x v="0"/>
    <n v="0"/>
    <n v="2"/>
    <n v="3"/>
    <x v="0"/>
    <n v="0"/>
    <x v="39"/>
    <s v="324-6464"/>
    <s v="Male"/>
    <x v="31"/>
    <s v="No"/>
    <s v="No"/>
    <s v="Yes"/>
    <x v="0"/>
    <n v="4"/>
    <s v="Yes"/>
    <x v="2"/>
    <s v="Direct Debit"/>
    <n v="37"/>
    <n v="2707"/>
    <x v="0"/>
    <x v="0"/>
    <n v="0"/>
    <n v="1"/>
    <x v="0"/>
  </r>
  <r>
    <s v="7914-ZSGM"/>
    <s v="No"/>
    <x v="12"/>
    <n v="252"/>
    <n v="590"/>
    <n v="0"/>
    <n v="0"/>
    <s v="No"/>
    <x v="0"/>
    <n v="0"/>
    <n v="0"/>
    <n v="0"/>
    <x v="1"/>
    <n v="0"/>
    <x v="49"/>
    <s v="358-2702"/>
    <s v="Male"/>
    <x v="21"/>
    <s v="No"/>
    <s v="No"/>
    <s v="Yes"/>
    <x v="0"/>
    <n v="5"/>
    <s v="No"/>
    <x v="2"/>
    <s v="Credit Card"/>
    <n v="8"/>
    <n v="473"/>
    <x v="0"/>
    <x v="0"/>
    <n v="0"/>
    <n v="1"/>
    <x v="0"/>
  </r>
  <r>
    <s v="1548-AFMK"/>
    <s v="No"/>
    <x v="23"/>
    <n v="178"/>
    <n v="664.1"/>
    <n v="0"/>
    <n v="0"/>
    <s v="No"/>
    <x v="0"/>
    <n v="0"/>
    <n v="0"/>
    <n v="0"/>
    <x v="1"/>
    <n v="0"/>
    <x v="41"/>
    <s v="334-5409"/>
    <s v="Female"/>
    <x v="28"/>
    <s v="No"/>
    <s v="No"/>
    <s v="Yes"/>
    <x v="0"/>
    <n v="6"/>
    <s v="No"/>
    <x v="2"/>
    <s v="Credit Card"/>
    <n v="7"/>
    <n v="458"/>
    <x v="0"/>
    <x v="0"/>
    <n v="0"/>
    <n v="1"/>
    <x v="0"/>
  </r>
  <r>
    <s v="3328-LJRE"/>
    <s v="No"/>
    <x v="42"/>
    <n v="130"/>
    <n v="379.1"/>
    <n v="0"/>
    <n v="0"/>
    <s v="No"/>
    <x v="0"/>
    <n v="0"/>
    <n v="1"/>
    <n v="0"/>
    <x v="1"/>
    <n v="0"/>
    <x v="40"/>
    <s v="403-5580"/>
    <s v="Female"/>
    <x v="53"/>
    <s v="Yes"/>
    <s v="No"/>
    <s v="Yes"/>
    <x v="1"/>
    <n v="5"/>
    <s v="No"/>
    <x v="2"/>
    <s v="Credit Card"/>
    <n v="9"/>
    <n v="357"/>
    <x v="0"/>
    <x v="0"/>
    <n v="0"/>
    <n v="1"/>
    <x v="0"/>
  </r>
  <r>
    <s v="6579-DQJK"/>
    <s v="No"/>
    <x v="1"/>
    <n v="115"/>
    <n v="332.9"/>
    <n v="0"/>
    <n v="0"/>
    <s v="No"/>
    <x v="0"/>
    <n v="0"/>
    <n v="0"/>
    <n v="2"/>
    <x v="1"/>
    <n v="12"/>
    <x v="12"/>
    <s v="309-7422"/>
    <s v="Male"/>
    <x v="60"/>
    <s v="No"/>
    <s v="Yes"/>
    <s v="Yes"/>
    <x v="2"/>
    <n v="2"/>
    <s v="Yes"/>
    <x v="0"/>
    <s v="Direct Debit"/>
    <n v="57"/>
    <n v="1887"/>
    <x v="0"/>
    <x v="0"/>
    <n v="0"/>
    <n v="1"/>
    <x v="0"/>
  </r>
  <r>
    <s v="7008-WHPD"/>
    <s v="No"/>
    <x v="34"/>
    <n v="232"/>
    <n v="502.6"/>
    <n v="0"/>
    <n v="0"/>
    <s v="No"/>
    <x v="0"/>
    <n v="0"/>
    <n v="1"/>
    <n v="2"/>
    <x v="0"/>
    <n v="0"/>
    <x v="13"/>
    <s v="356-5291"/>
    <s v="Male"/>
    <x v="46"/>
    <s v="No"/>
    <s v="No"/>
    <s v="Yes"/>
    <x v="0"/>
    <n v="2"/>
    <s v="Yes"/>
    <x v="1"/>
    <s v="Credit Card"/>
    <n v="25"/>
    <n v="1415"/>
    <x v="0"/>
    <x v="0"/>
    <n v="0"/>
    <n v="1"/>
    <x v="0"/>
  </r>
  <r>
    <s v="4349-LCZV"/>
    <s v="No"/>
    <x v="67"/>
    <n v="215"/>
    <n v="584.20000000000005"/>
    <n v="0"/>
    <n v="0"/>
    <s v="No"/>
    <x v="0"/>
    <n v="0"/>
    <n v="1"/>
    <n v="4"/>
    <x v="0"/>
    <n v="0"/>
    <x v="37"/>
    <s v="359-8906"/>
    <s v="Female"/>
    <x v="64"/>
    <s v="No"/>
    <s v="Yes"/>
    <s v="Yes"/>
    <x v="2"/>
    <n v="2"/>
    <s v="Yes"/>
    <x v="0"/>
    <s v="Credit Card"/>
    <n v="43"/>
    <n v="2497"/>
    <x v="0"/>
    <x v="0"/>
    <n v="0"/>
    <n v="1"/>
    <x v="0"/>
  </r>
  <r>
    <s v="7327-RNOH"/>
    <s v="No"/>
    <x v="0"/>
    <n v="4"/>
    <n v="10"/>
    <n v="0"/>
    <n v="0"/>
    <s v="No"/>
    <x v="0"/>
    <n v="0"/>
    <n v="0"/>
    <n v="4"/>
    <x v="1"/>
    <n v="0"/>
    <x v="29"/>
    <s v="389-7381"/>
    <s v="Male"/>
    <x v="30"/>
    <s v="No"/>
    <s v="No"/>
    <s v="Yes"/>
    <x v="0"/>
    <n v="5"/>
    <s v="No"/>
    <x v="0"/>
    <s v="Direct Debit"/>
    <n v="13"/>
    <n v="13"/>
    <x v="0"/>
    <x v="0"/>
    <n v="0"/>
    <n v="1"/>
    <x v="0"/>
  </r>
  <r>
    <s v="7978-YYUZ"/>
    <s v="No"/>
    <x v="30"/>
    <n v="5"/>
    <n v="13.2"/>
    <n v="12"/>
    <n v="36.299999999999997"/>
    <s v="Yes"/>
    <x v="1"/>
    <n v="0"/>
    <n v="2"/>
    <n v="0"/>
    <x v="1"/>
    <n v="0"/>
    <x v="49"/>
    <s v="335-5171"/>
    <s v="Female"/>
    <x v="59"/>
    <s v="Yes"/>
    <s v="No"/>
    <s v="Yes"/>
    <x v="1"/>
    <n v="5"/>
    <s v="No"/>
    <x v="0"/>
    <s v="Credit Card"/>
    <n v="8"/>
    <n v="28"/>
    <x v="0"/>
    <x v="0"/>
    <n v="0"/>
    <n v="1"/>
    <x v="0"/>
  </r>
  <r>
    <s v="2810-TNLZ"/>
    <s v="No"/>
    <x v="14"/>
    <n v="366"/>
    <n v="922.8"/>
    <n v="0"/>
    <n v="0"/>
    <s v="No"/>
    <x v="0"/>
    <n v="0"/>
    <n v="1"/>
    <n v="5"/>
    <x v="0"/>
    <n v="0"/>
    <x v="13"/>
    <s v="302-8624"/>
    <s v="Male"/>
    <x v="18"/>
    <s v="No"/>
    <s v="No"/>
    <s v="Yes"/>
    <x v="0"/>
    <n v="4"/>
    <s v="No"/>
    <x v="2"/>
    <s v="Direct Debit"/>
    <n v="29"/>
    <n v="2054"/>
    <x v="0"/>
    <x v="0"/>
    <n v="0"/>
    <n v="1"/>
    <x v="1"/>
  </r>
  <r>
    <s v="8437-EIDR"/>
    <s v="No"/>
    <x v="31"/>
    <n v="98"/>
    <n v="259.10000000000002"/>
    <n v="0"/>
    <n v="0"/>
    <s v="No"/>
    <x v="0"/>
    <n v="0"/>
    <n v="1"/>
    <n v="0"/>
    <x v="1"/>
    <n v="0"/>
    <x v="9"/>
    <s v="325-8680"/>
    <s v="Female"/>
    <x v="5"/>
    <s v="No"/>
    <s v="No"/>
    <s v="Yes"/>
    <x v="0"/>
    <n v="2"/>
    <s v="No"/>
    <x v="2"/>
    <s v="Credit Card"/>
    <n v="9"/>
    <n v="282"/>
    <x v="0"/>
    <x v="0"/>
    <n v="0"/>
    <n v="1"/>
    <x v="0"/>
  </r>
  <r>
    <s v="2666-YLZW"/>
    <s v="No"/>
    <x v="11"/>
    <n v="95"/>
    <n v="232.7"/>
    <n v="0"/>
    <n v="0"/>
    <s v="No"/>
    <x v="0"/>
    <n v="0"/>
    <n v="1"/>
    <n v="3"/>
    <x v="0"/>
    <n v="0"/>
    <x v="33"/>
    <s v="265-6848"/>
    <s v="Male"/>
    <x v="47"/>
    <s v="No"/>
    <s v="Yes"/>
    <s v="Yes"/>
    <x v="2"/>
    <n v="3"/>
    <s v="Yes"/>
    <x v="1"/>
    <s v="Credit Card"/>
    <n v="27"/>
    <n v="570"/>
    <x v="0"/>
    <x v="0"/>
    <n v="0"/>
    <n v="1"/>
    <x v="0"/>
  </r>
  <r>
    <s v="9219-HQAF"/>
    <s v="No"/>
    <x v="65"/>
    <n v="247"/>
    <n v="538.70000000000005"/>
    <n v="0"/>
    <n v="0"/>
    <s v="No"/>
    <x v="0"/>
    <n v="0"/>
    <n v="1"/>
    <n v="9"/>
    <x v="0"/>
    <n v="0"/>
    <x v="28"/>
    <s v="304-5659"/>
    <s v="Female"/>
    <x v="15"/>
    <s v="No"/>
    <s v="No"/>
    <s v="Yes"/>
    <x v="0"/>
    <n v="6"/>
    <s v="Yes"/>
    <x v="0"/>
    <s v="Direct Debit"/>
    <n v="31"/>
    <n v="1501"/>
    <x v="0"/>
    <x v="0"/>
    <n v="0"/>
    <n v="1"/>
    <x v="1"/>
  </r>
  <r>
    <s v="8359-BFVO"/>
    <s v="No"/>
    <x v="49"/>
    <n v="131"/>
    <n v="274.89999999999998"/>
    <n v="0"/>
    <n v="0"/>
    <s v="No"/>
    <x v="0"/>
    <n v="0"/>
    <n v="2"/>
    <n v="5"/>
    <x v="0"/>
    <n v="0"/>
    <x v="5"/>
    <s v="366-6049"/>
    <s v="Male"/>
    <x v="20"/>
    <s v="No"/>
    <s v="No"/>
    <s v="Yes"/>
    <x v="0"/>
    <n v="4"/>
    <s v="Yes"/>
    <x v="1"/>
    <s v="Credit Card"/>
    <n v="19"/>
    <n v="659"/>
    <x v="0"/>
    <x v="0"/>
    <n v="0"/>
    <n v="1"/>
    <x v="1"/>
  </r>
  <r>
    <s v="0870-JGEF"/>
    <s v="No"/>
    <x v="10"/>
    <n v="406"/>
    <n v="1099.4000000000001"/>
    <n v="0"/>
    <n v="0"/>
    <s v="No"/>
    <x v="0"/>
    <n v="0"/>
    <n v="0"/>
    <n v="0"/>
    <x v="1"/>
    <n v="0"/>
    <x v="50"/>
    <s v="272-8890"/>
    <s v="Male"/>
    <x v="9"/>
    <s v="No"/>
    <s v="No"/>
    <s v="Yes"/>
    <x v="0"/>
    <n v="5"/>
    <s v="No"/>
    <x v="2"/>
    <s v="Credit Card"/>
    <n v="8"/>
    <n v="543"/>
    <x v="0"/>
    <x v="0"/>
    <n v="0"/>
    <n v="1"/>
    <x v="0"/>
  </r>
  <r>
    <s v="5024-KNWY"/>
    <s v="No"/>
    <x v="32"/>
    <n v="56"/>
    <n v="152.6"/>
    <n v="44"/>
    <n v="135.30000000000001"/>
    <s v="Yes"/>
    <x v="1"/>
    <n v="0"/>
    <n v="1"/>
    <n v="0"/>
    <x v="1"/>
    <n v="0"/>
    <x v="35"/>
    <s v="334-2332"/>
    <s v="Male"/>
    <x v="21"/>
    <s v="No"/>
    <s v="No"/>
    <s v="Yes"/>
    <x v="0"/>
    <n v="4"/>
    <s v="No"/>
    <x v="0"/>
    <s v="Credit Card"/>
    <n v="10"/>
    <n v="109"/>
    <x v="0"/>
    <x v="0"/>
    <n v="0"/>
    <n v="1"/>
    <x v="0"/>
  </r>
  <r>
    <s v="6365-DCGP"/>
    <s v="No"/>
    <x v="75"/>
    <n v="211"/>
    <n v="554"/>
    <n v="0"/>
    <n v="0"/>
    <s v="No"/>
    <x v="0"/>
    <n v="0"/>
    <n v="2"/>
    <n v="0"/>
    <x v="1"/>
    <n v="0"/>
    <x v="10"/>
    <s v="338-7310"/>
    <s v="Female"/>
    <x v="51"/>
    <s v="No"/>
    <s v="No"/>
    <s v="Yes"/>
    <x v="0"/>
    <n v="6"/>
    <s v="No"/>
    <x v="2"/>
    <s v="Credit Card"/>
    <n v="7"/>
    <n v="274"/>
    <x v="0"/>
    <x v="0"/>
    <n v="0"/>
    <n v="1"/>
    <x v="0"/>
  </r>
  <r>
    <s v="2368-XQTX"/>
    <s v="No"/>
    <x v="0"/>
    <n v="4"/>
    <n v="12"/>
    <n v="0"/>
    <n v="0"/>
    <s v="No"/>
    <x v="0"/>
    <n v="0"/>
    <n v="0"/>
    <n v="0"/>
    <x v="1"/>
    <n v="0"/>
    <x v="38"/>
    <s v="322-4368"/>
    <s v="Female"/>
    <x v="41"/>
    <s v="No"/>
    <s v="Yes"/>
    <s v="Yes"/>
    <x v="2"/>
    <n v="4"/>
    <s v="No"/>
    <x v="2"/>
    <s v="Credit Card"/>
    <n v="6"/>
    <n v="6"/>
    <x v="0"/>
    <x v="0"/>
    <n v="0"/>
    <n v="1"/>
    <x v="0"/>
  </r>
  <r>
    <s v="1236-AZJE"/>
    <s v="No"/>
    <x v="55"/>
    <n v="40"/>
    <n v="124.5"/>
    <n v="0"/>
    <n v="0"/>
    <s v="No"/>
    <x v="0"/>
    <n v="0"/>
    <n v="0"/>
    <n v="0"/>
    <x v="1"/>
    <n v="0"/>
    <x v="12"/>
    <s v="380-3122"/>
    <s v="Male"/>
    <x v="33"/>
    <s v="Yes"/>
    <s v="No"/>
    <s v="Yes"/>
    <x v="1"/>
    <n v="4"/>
    <s v="No"/>
    <x v="2"/>
    <s v="Direct Debit"/>
    <n v="11"/>
    <n v="139"/>
    <x v="0"/>
    <x v="0"/>
    <n v="0"/>
    <n v="1"/>
    <x v="0"/>
  </r>
  <r>
    <s v="8381-BKDL"/>
    <s v="No"/>
    <x v="75"/>
    <n v="46"/>
    <n v="148.4"/>
    <n v="0"/>
    <n v="0"/>
    <s v="No"/>
    <x v="0"/>
    <n v="0"/>
    <n v="0"/>
    <n v="6"/>
    <x v="0"/>
    <n v="0"/>
    <x v="47"/>
    <s v="315-7702"/>
    <s v="Male"/>
    <x v="9"/>
    <s v="No"/>
    <s v="No"/>
    <s v="Yes"/>
    <x v="0"/>
    <n v="5"/>
    <s v="No"/>
    <x v="0"/>
    <s v="Direct Debit"/>
    <n v="47"/>
    <n v="1743"/>
    <x v="0"/>
    <x v="0"/>
    <n v="0"/>
    <n v="1"/>
    <x v="1"/>
  </r>
  <r>
    <s v="0456-YFUE"/>
    <s v="No"/>
    <x v="63"/>
    <n v="229"/>
    <n v="574"/>
    <n v="288"/>
    <n v="1058.4000000000001"/>
    <s v="Yes"/>
    <x v="1"/>
    <n v="0"/>
    <n v="0"/>
    <n v="4"/>
    <x v="0"/>
    <n v="0"/>
    <x v="26"/>
    <s v="304-3048"/>
    <s v="Male"/>
    <x v="49"/>
    <s v="No"/>
    <s v="No"/>
    <s v="Yes"/>
    <x v="0"/>
    <n v="6"/>
    <s v="Yes"/>
    <x v="2"/>
    <s v="Direct Debit"/>
    <n v="38"/>
    <n v="2732"/>
    <x v="0"/>
    <x v="0"/>
    <n v="0"/>
    <n v="1"/>
    <x v="0"/>
  </r>
  <r>
    <s v="5534-SNQL"/>
    <s v="No"/>
    <x v="17"/>
    <n v="224"/>
    <n v="472.5"/>
    <n v="0"/>
    <n v="0"/>
    <s v="No"/>
    <x v="0"/>
    <n v="0"/>
    <n v="2"/>
    <n v="0"/>
    <x v="1"/>
    <n v="0"/>
    <x v="32"/>
    <s v="396-7948"/>
    <s v="Male"/>
    <x v="4"/>
    <s v="Yes"/>
    <s v="No"/>
    <s v="Yes"/>
    <x v="1"/>
    <n v="2"/>
    <s v="No"/>
    <x v="1"/>
    <s v="Credit Card"/>
    <n v="10"/>
    <n v="472"/>
    <x v="0"/>
    <x v="0"/>
    <n v="0"/>
    <n v="1"/>
    <x v="0"/>
  </r>
  <r>
    <s v="7216-BWAX"/>
    <s v="No"/>
    <x v="23"/>
    <n v="227"/>
    <n v="594.20000000000005"/>
    <n v="0"/>
    <n v="0"/>
    <s v="No"/>
    <x v="0"/>
    <n v="0"/>
    <n v="2"/>
    <n v="11"/>
    <x v="0"/>
    <n v="0"/>
    <x v="11"/>
    <s v="387-10793"/>
    <s v="Female"/>
    <x v="47"/>
    <s v="No"/>
    <s v="Yes"/>
    <s v="Yes"/>
    <x v="2"/>
    <n v="2"/>
    <s v="Yes"/>
    <x v="1"/>
    <s v="Direct Debit"/>
    <n v="30"/>
    <n v="1970"/>
    <x v="0"/>
    <x v="0"/>
    <n v="0"/>
    <n v="1"/>
    <x v="2"/>
  </r>
  <r>
    <s v="7682-LMTI"/>
    <s v="No"/>
    <x v="52"/>
    <n v="126"/>
    <n v="357.8"/>
    <n v="0"/>
    <n v="0"/>
    <s v="No"/>
    <x v="0"/>
    <n v="0"/>
    <n v="2"/>
    <n v="4"/>
    <x v="0"/>
    <n v="0"/>
    <x v="49"/>
    <s v="344-2617"/>
    <s v="Male"/>
    <x v="40"/>
    <s v="No"/>
    <s v="No"/>
    <s v="Yes"/>
    <x v="0"/>
    <n v="6"/>
    <s v="No"/>
    <x v="0"/>
    <s v="Direct Debit"/>
    <n v="12"/>
    <n v="259"/>
    <x v="0"/>
    <x v="0"/>
    <n v="0"/>
    <n v="1"/>
    <x v="0"/>
  </r>
  <r>
    <s v="4645-VCGX"/>
    <s v="No"/>
    <x v="46"/>
    <n v="141"/>
    <n v="279.7"/>
    <n v="0"/>
    <n v="0"/>
    <s v="No"/>
    <x v="0"/>
    <n v="0"/>
    <n v="1"/>
    <n v="6"/>
    <x v="0"/>
    <n v="0"/>
    <x v="13"/>
    <s v="313-5346"/>
    <s v="Male"/>
    <x v="54"/>
    <s v="No"/>
    <s v="No"/>
    <s v="Yes"/>
    <x v="0"/>
    <n v="6"/>
    <s v="Yes"/>
    <x v="1"/>
    <s v="Direct Debit"/>
    <n v="25"/>
    <n v="998"/>
    <x v="0"/>
    <x v="0"/>
    <n v="0"/>
    <n v="1"/>
    <x v="1"/>
  </r>
  <r>
    <s v="4216-CCFK"/>
    <s v="No"/>
    <x v="55"/>
    <n v="76"/>
    <n v="184.4"/>
    <n v="0"/>
    <n v="0"/>
    <s v="No"/>
    <x v="0"/>
    <n v="0"/>
    <n v="2"/>
    <n v="0"/>
    <x v="1"/>
    <n v="0"/>
    <x v="23"/>
    <s v="353-9443"/>
    <s v="Male"/>
    <x v="5"/>
    <s v="No"/>
    <s v="No"/>
    <s v="Yes"/>
    <x v="0"/>
    <n v="6"/>
    <s v="No"/>
    <x v="1"/>
    <s v="Credit Card"/>
    <n v="7"/>
    <n v="83"/>
    <x v="0"/>
    <x v="0"/>
    <n v="0"/>
    <n v="1"/>
    <x v="0"/>
  </r>
  <r>
    <s v="7888-XRMD"/>
    <s v="No"/>
    <x v="7"/>
    <n v="76"/>
    <n v="176.2"/>
    <n v="0"/>
    <n v="0"/>
    <s v="No"/>
    <x v="0"/>
    <n v="0"/>
    <n v="1"/>
    <n v="0"/>
    <x v="1"/>
    <n v="0"/>
    <x v="5"/>
    <s v="293-7496"/>
    <s v="Male"/>
    <x v="18"/>
    <s v="No"/>
    <s v="No"/>
    <s v="Yes"/>
    <x v="0"/>
    <n v="2"/>
    <s v="No"/>
    <x v="2"/>
    <s v="Credit Card"/>
    <n v="11"/>
    <n v="272"/>
    <x v="0"/>
    <x v="0"/>
    <n v="0"/>
    <n v="1"/>
    <x v="0"/>
  </r>
  <r>
    <s v="3791-EFFD"/>
    <s v="No"/>
    <x v="69"/>
    <n v="144"/>
    <n v="424"/>
    <n v="0"/>
    <n v="0"/>
    <s v="No"/>
    <x v="0"/>
    <n v="0"/>
    <n v="0"/>
    <n v="0"/>
    <x v="1"/>
    <n v="0"/>
    <x v="38"/>
    <s v="233-7518"/>
    <s v="Female"/>
    <x v="22"/>
    <s v="Yes"/>
    <s v="No"/>
    <s v="Yes"/>
    <x v="1"/>
    <n v="3"/>
    <s v="No"/>
    <x v="0"/>
    <s v="Direct Debit"/>
    <n v="9"/>
    <n v="313"/>
    <x v="0"/>
    <x v="0"/>
    <n v="0"/>
    <n v="1"/>
    <x v="0"/>
  </r>
  <r>
    <s v="4740-EYIQ"/>
    <s v="No"/>
    <x v="1"/>
    <n v="78"/>
    <n v="227.8"/>
    <n v="132"/>
    <n v="594"/>
    <s v="Yes"/>
    <x v="1"/>
    <n v="0"/>
    <n v="1"/>
    <n v="7"/>
    <x v="0"/>
    <n v="0"/>
    <x v="28"/>
    <s v="387-10386"/>
    <s v="Female"/>
    <x v="49"/>
    <s v="No"/>
    <s v="No"/>
    <s v="Yes"/>
    <x v="0"/>
    <n v="2"/>
    <s v="Yes"/>
    <x v="1"/>
    <s v="Credit Card"/>
    <n v="23"/>
    <n v="738"/>
    <x v="0"/>
    <x v="0"/>
    <n v="0"/>
    <n v="1"/>
    <x v="1"/>
  </r>
  <r>
    <s v="6508-GTGF"/>
    <s v="No"/>
    <x v="55"/>
    <n v="42"/>
    <n v="99.6"/>
    <n v="0"/>
    <n v="0"/>
    <s v="No"/>
    <x v="0"/>
    <n v="0"/>
    <n v="1"/>
    <n v="0"/>
    <x v="1"/>
    <n v="0"/>
    <x v="17"/>
    <s v="336-4910"/>
    <s v="Female"/>
    <x v="26"/>
    <s v="No"/>
    <s v="No"/>
    <s v="Yes"/>
    <x v="0"/>
    <n v="3"/>
    <s v="No"/>
    <x v="0"/>
    <s v="Credit Card"/>
    <n v="10"/>
    <n v="119"/>
    <x v="0"/>
    <x v="0"/>
    <n v="0"/>
    <n v="1"/>
    <x v="0"/>
  </r>
  <r>
    <s v="0308-GIFT"/>
    <s v="No"/>
    <x v="71"/>
    <n v="170"/>
    <n v="448.3"/>
    <n v="164"/>
    <n v="516.6"/>
    <s v="Yes"/>
    <x v="1"/>
    <n v="0"/>
    <n v="0"/>
    <n v="6"/>
    <x v="0"/>
    <n v="0"/>
    <x v="13"/>
    <s v="345-2265"/>
    <s v="Female"/>
    <x v="18"/>
    <s v="No"/>
    <s v="No"/>
    <s v="Yes"/>
    <x v="0"/>
    <n v="2"/>
    <s v="No"/>
    <x v="0"/>
    <s v="Direct Debit"/>
    <n v="20"/>
    <n v="812"/>
    <x v="0"/>
    <x v="0"/>
    <n v="0"/>
    <n v="1"/>
    <x v="1"/>
  </r>
  <r>
    <s v="9598-JNLE"/>
    <s v="No"/>
    <x v="31"/>
    <n v="152"/>
    <n v="508.8"/>
    <n v="0"/>
    <n v="0"/>
    <s v="No"/>
    <x v="0"/>
    <n v="0"/>
    <n v="0"/>
    <n v="0"/>
    <x v="1"/>
    <n v="0"/>
    <x v="28"/>
    <s v="243-3343"/>
    <s v="Male"/>
    <x v="37"/>
    <s v="No"/>
    <s v="No"/>
    <s v="Yes"/>
    <x v="0"/>
    <n v="2"/>
    <s v="No"/>
    <x v="2"/>
    <s v="Direct Debit"/>
    <n v="14"/>
    <n v="430"/>
    <x v="0"/>
    <x v="0"/>
    <n v="0"/>
    <n v="1"/>
    <x v="0"/>
  </r>
  <r>
    <s v="0603-HPZF"/>
    <s v="No"/>
    <x v="55"/>
    <n v="34"/>
    <n v="97.2"/>
    <n v="0"/>
    <n v="0"/>
    <s v="No"/>
    <x v="0"/>
    <n v="0"/>
    <n v="2"/>
    <n v="7"/>
    <x v="0"/>
    <n v="0"/>
    <x v="19"/>
    <s v="359-7859"/>
    <s v="Female"/>
    <x v="55"/>
    <s v="No"/>
    <s v="Yes"/>
    <s v="Yes"/>
    <x v="2"/>
    <n v="5"/>
    <s v="No"/>
    <x v="0"/>
    <s v="Paper Check"/>
    <n v="14"/>
    <n v="171"/>
    <x v="0"/>
    <x v="0"/>
    <n v="0"/>
    <n v="1"/>
    <x v="1"/>
  </r>
  <r>
    <s v="5957-ZDAK"/>
    <s v="No"/>
    <x v="55"/>
    <n v="41"/>
    <n v="93.3"/>
    <n v="0"/>
    <n v="0"/>
    <s v="No"/>
    <x v="0"/>
    <n v="0"/>
    <n v="1"/>
    <n v="5"/>
    <x v="0"/>
    <n v="0"/>
    <x v="12"/>
    <s v="305-10044"/>
    <s v="Female"/>
    <x v="32"/>
    <s v="No"/>
    <s v="No"/>
    <s v="Yes"/>
    <x v="0"/>
    <n v="3"/>
    <s v="No"/>
    <x v="0"/>
    <s v="Direct Debit"/>
    <n v="21"/>
    <n v="242"/>
    <x v="0"/>
    <x v="0"/>
    <n v="0"/>
    <n v="1"/>
    <x v="1"/>
  </r>
  <r>
    <s v="5248-AGIW"/>
    <s v="No"/>
    <x v="64"/>
    <n v="253"/>
    <n v="622.9"/>
    <n v="0"/>
    <n v="0"/>
    <s v="No"/>
    <x v="0"/>
    <n v="0"/>
    <n v="2"/>
    <n v="0"/>
    <x v="1"/>
    <n v="0"/>
    <x v="35"/>
    <s v="244-8239"/>
    <s v="Female"/>
    <x v="46"/>
    <s v="No"/>
    <s v="No"/>
    <s v="Yes"/>
    <x v="0"/>
    <n v="3"/>
    <s v="No"/>
    <x v="1"/>
    <s v="Credit Card"/>
    <n v="8"/>
    <n v="303"/>
    <x v="0"/>
    <x v="0"/>
    <n v="0"/>
    <n v="1"/>
    <x v="0"/>
  </r>
  <r>
    <s v="6592-YZBX"/>
    <s v="No"/>
    <x v="38"/>
    <n v="263"/>
    <n v="659.2"/>
    <n v="0"/>
    <n v="0"/>
    <s v="No"/>
    <x v="0"/>
    <n v="0"/>
    <n v="1"/>
    <n v="0"/>
    <x v="1"/>
    <n v="0"/>
    <x v="3"/>
    <s v="298-4753"/>
    <s v="Female"/>
    <x v="49"/>
    <s v="No"/>
    <s v="No"/>
    <s v="Yes"/>
    <x v="0"/>
    <n v="2"/>
    <s v="No"/>
    <x v="2"/>
    <s v="Credit Card"/>
    <n v="9"/>
    <n v="438"/>
    <x v="0"/>
    <x v="0"/>
    <n v="0"/>
    <n v="1"/>
    <x v="0"/>
  </r>
  <r>
    <s v="2398-DVJK"/>
    <s v="No"/>
    <x v="46"/>
    <n v="140"/>
    <n v="358.7"/>
    <n v="0"/>
    <n v="0"/>
    <s v="No"/>
    <x v="0"/>
    <n v="0"/>
    <n v="2"/>
    <n v="14"/>
    <x v="0"/>
    <n v="0"/>
    <x v="14"/>
    <s v="334-3950"/>
    <s v="Female"/>
    <x v="22"/>
    <s v="Yes"/>
    <s v="No"/>
    <s v="Yes"/>
    <x v="1"/>
    <n v="3"/>
    <s v="No"/>
    <x v="2"/>
    <s v="Direct Debit"/>
    <n v="27"/>
    <n v="1085"/>
    <x v="0"/>
    <x v="0"/>
    <n v="0"/>
    <n v="1"/>
    <x v="2"/>
  </r>
  <r>
    <s v="5048-JDIR"/>
    <s v="No"/>
    <x v="24"/>
    <n v="235"/>
    <n v="596.9"/>
    <n v="0"/>
    <n v="0"/>
    <s v="No"/>
    <x v="0"/>
    <n v="0"/>
    <n v="2"/>
    <n v="0"/>
    <x v="1"/>
    <n v="0"/>
    <x v="24"/>
    <s v="339-6143"/>
    <s v="Female"/>
    <x v="54"/>
    <s v="No"/>
    <s v="No"/>
    <s v="Yes"/>
    <x v="0"/>
    <n v="2"/>
    <s v="No"/>
    <x v="2"/>
    <s v="Direct Debit"/>
    <n v="7"/>
    <n v="286"/>
    <x v="0"/>
    <x v="0"/>
    <n v="0"/>
    <n v="1"/>
    <x v="0"/>
  </r>
  <r>
    <s v="7993-LMHT"/>
    <s v="No"/>
    <x v="56"/>
    <n v="72"/>
    <n v="230.1"/>
    <n v="0"/>
    <n v="0"/>
    <s v="No"/>
    <x v="0"/>
    <n v="0"/>
    <n v="0"/>
    <n v="6"/>
    <x v="1"/>
    <n v="72"/>
    <x v="24"/>
    <s v="334-6638"/>
    <s v="Female"/>
    <x v="44"/>
    <s v="No"/>
    <s v="No"/>
    <s v="Yes"/>
    <x v="0"/>
    <n v="2"/>
    <s v="No"/>
    <x v="0"/>
    <s v="Credit Card"/>
    <n v="22"/>
    <n v="571"/>
    <x v="0"/>
    <x v="0"/>
    <n v="0"/>
    <n v="1"/>
    <x v="1"/>
  </r>
  <r>
    <s v="1051-PSBR"/>
    <s v="No"/>
    <x v="16"/>
    <n v="327"/>
    <n v="729.9"/>
    <n v="0"/>
    <n v="0"/>
    <s v="No"/>
    <x v="0"/>
    <n v="0"/>
    <n v="0"/>
    <n v="0"/>
    <x v="1"/>
    <n v="0"/>
    <x v="32"/>
    <s v="319-7738"/>
    <s v="Female"/>
    <x v="3"/>
    <s v="No"/>
    <s v="No"/>
    <s v="Yes"/>
    <x v="0"/>
    <n v="3"/>
    <s v="No"/>
    <x v="2"/>
    <s v="Credit Card"/>
    <n v="7"/>
    <n v="540"/>
    <x v="0"/>
    <x v="0"/>
    <n v="0"/>
    <n v="1"/>
    <x v="0"/>
  </r>
  <r>
    <s v="3297-WAIS"/>
    <s v="No"/>
    <x v="12"/>
    <n v="332"/>
    <n v="769.3"/>
    <n v="0"/>
    <n v="0"/>
    <s v="No"/>
    <x v="0"/>
    <n v="0"/>
    <n v="2"/>
    <n v="10"/>
    <x v="0"/>
    <n v="0"/>
    <x v="17"/>
    <s v="315-1684"/>
    <s v="Male"/>
    <x v="8"/>
    <s v="No"/>
    <s v="No"/>
    <s v="Yes"/>
    <x v="0"/>
    <n v="6"/>
    <s v="Yes"/>
    <x v="1"/>
    <s v="Credit Card"/>
    <n v="22"/>
    <n v="1304"/>
    <x v="0"/>
    <x v="0"/>
    <n v="0"/>
    <n v="1"/>
    <x v="1"/>
  </r>
  <r>
    <s v="4747-DXNZ"/>
    <s v="No"/>
    <x v="19"/>
    <n v="376"/>
    <n v="860.1"/>
    <n v="0"/>
    <n v="0"/>
    <s v="No"/>
    <x v="0"/>
    <n v="0"/>
    <n v="2"/>
    <n v="10"/>
    <x v="0"/>
    <n v="0"/>
    <x v="7"/>
    <s v="307-9852"/>
    <s v="Male"/>
    <x v="6"/>
    <s v="Yes"/>
    <s v="No"/>
    <s v="Yes"/>
    <x v="1"/>
    <n v="5"/>
    <s v="Yes"/>
    <x v="2"/>
    <s v="Direct Debit"/>
    <n v="33"/>
    <n v="2057"/>
    <x v="0"/>
    <x v="0"/>
    <n v="0"/>
    <n v="1"/>
    <x v="1"/>
  </r>
  <r>
    <s v="3858-MZHX"/>
    <s v="No"/>
    <x v="14"/>
    <n v="499"/>
    <n v="1143.3"/>
    <n v="0"/>
    <n v="0"/>
    <s v="No"/>
    <x v="0"/>
    <n v="0"/>
    <n v="1"/>
    <n v="30"/>
    <x v="1"/>
    <n v="5"/>
    <x v="41"/>
    <s v="350-5476"/>
    <s v="Male"/>
    <x v="22"/>
    <s v="Yes"/>
    <s v="No"/>
    <s v="Yes"/>
    <x v="1"/>
    <n v="2"/>
    <s v="Yes"/>
    <x v="2"/>
    <s v="Direct Debit"/>
    <n v="49"/>
    <n v="3523"/>
    <x v="0"/>
    <x v="0"/>
    <n v="0"/>
    <n v="1"/>
    <x v="2"/>
  </r>
  <r>
    <s v="5396-GHBJ"/>
    <s v="No"/>
    <x v="20"/>
    <n v="49"/>
    <n v="93.6"/>
    <n v="0"/>
    <n v="0"/>
    <s v="No"/>
    <x v="0"/>
    <n v="0"/>
    <n v="1"/>
    <n v="0"/>
    <x v="1"/>
    <n v="0"/>
    <x v="25"/>
    <s v="363-1448"/>
    <s v="Female"/>
    <x v="6"/>
    <s v="Yes"/>
    <s v="No"/>
    <s v="Yes"/>
    <x v="1"/>
    <n v="2"/>
    <s v="No"/>
    <x v="0"/>
    <s v="Credit Card"/>
    <n v="8"/>
    <n v="110"/>
    <x v="0"/>
    <x v="0"/>
    <n v="0"/>
    <n v="1"/>
    <x v="0"/>
  </r>
  <r>
    <s v="0575-JMFF"/>
    <s v="No"/>
    <x v="33"/>
    <n v="371"/>
    <n v="961.1"/>
    <n v="0"/>
    <n v="0"/>
    <s v="No"/>
    <x v="0"/>
    <n v="0"/>
    <n v="0"/>
    <n v="0"/>
    <x v="1"/>
    <n v="0"/>
    <x v="50"/>
    <s v="339-10154"/>
    <s v="Female"/>
    <x v="40"/>
    <s v="No"/>
    <s v="No"/>
    <s v="Yes"/>
    <x v="0"/>
    <n v="2"/>
    <s v="No"/>
    <x v="1"/>
    <s v="Credit Card"/>
    <n v="7"/>
    <n v="446"/>
    <x v="0"/>
    <x v="0"/>
    <n v="0"/>
    <n v="1"/>
    <x v="0"/>
  </r>
  <r>
    <s v="0269-JEIZ"/>
    <s v="No"/>
    <x v="26"/>
    <n v="322"/>
    <n v="884.1"/>
    <n v="0"/>
    <n v="0"/>
    <s v="No"/>
    <x v="0"/>
    <n v="0"/>
    <n v="0"/>
    <n v="6"/>
    <x v="0"/>
    <n v="0"/>
    <x v="44"/>
    <s v="322-9778"/>
    <s v="Female"/>
    <x v="21"/>
    <s v="No"/>
    <s v="No"/>
    <s v="Yes"/>
    <x v="0"/>
    <n v="6"/>
    <s v="Yes"/>
    <x v="1"/>
    <s v="Direct Debit"/>
    <n v="28"/>
    <n v="1787"/>
    <x v="0"/>
    <x v="0"/>
    <n v="0"/>
    <n v="1"/>
    <x v="1"/>
  </r>
  <r>
    <s v="0601-VYRX"/>
    <s v="No"/>
    <x v="26"/>
    <n v="321"/>
    <n v="634.70000000000005"/>
    <n v="0"/>
    <n v="0"/>
    <s v="No"/>
    <x v="0"/>
    <n v="0"/>
    <n v="0"/>
    <n v="0"/>
    <x v="1"/>
    <n v="0"/>
    <x v="0"/>
    <s v="377-7239"/>
    <s v="Male"/>
    <x v="13"/>
    <s v="No"/>
    <s v="Yes"/>
    <s v="Yes"/>
    <x v="2"/>
    <n v="5"/>
    <s v="No"/>
    <x v="2"/>
    <s v="Direct Debit"/>
    <n v="8"/>
    <n v="515"/>
    <x v="0"/>
    <x v="0"/>
    <n v="0"/>
    <n v="1"/>
    <x v="0"/>
  </r>
  <r>
    <s v="0449-FEYU"/>
    <s v="No"/>
    <x v="56"/>
    <n v="118"/>
    <n v="384.4"/>
    <n v="0"/>
    <n v="0"/>
    <s v="No"/>
    <x v="0"/>
    <n v="0"/>
    <n v="1"/>
    <n v="19"/>
    <x v="0"/>
    <n v="0"/>
    <x v="36"/>
    <s v="334-5073"/>
    <s v="Male"/>
    <x v="52"/>
    <s v="No"/>
    <s v="No"/>
    <s v="Yes"/>
    <x v="0"/>
    <n v="2"/>
    <s v="No"/>
    <x v="1"/>
    <s v="Direct Debit"/>
    <n v="18"/>
    <n v="455"/>
    <x v="0"/>
    <x v="0"/>
    <n v="0"/>
    <n v="1"/>
    <x v="2"/>
  </r>
  <r>
    <s v="1922-AXJQ"/>
    <s v="No"/>
    <x v="10"/>
    <n v="192"/>
    <n v="753.7"/>
    <n v="0"/>
    <n v="0"/>
    <s v="No"/>
    <x v="0"/>
    <n v="0"/>
    <n v="0"/>
    <n v="7"/>
    <x v="0"/>
    <n v="0"/>
    <x v="17"/>
    <s v="307-5042"/>
    <s v="Male"/>
    <x v="38"/>
    <s v="No"/>
    <s v="No"/>
    <s v="Yes"/>
    <x v="0"/>
    <n v="4"/>
    <s v="Yes"/>
    <x v="2"/>
    <s v="Credit Card"/>
    <n v="39"/>
    <n v="2644"/>
    <x v="0"/>
    <x v="0"/>
    <n v="0"/>
    <n v="1"/>
    <x v="1"/>
  </r>
  <r>
    <s v="3664-ECHQ"/>
    <s v="No"/>
    <x v="14"/>
    <n v="111"/>
    <n v="354.9"/>
    <n v="0"/>
    <n v="0"/>
    <s v="No"/>
    <x v="0"/>
    <n v="0"/>
    <n v="1"/>
    <n v="15"/>
    <x v="0"/>
    <n v="0"/>
    <x v="4"/>
    <s v="324-9027"/>
    <s v="Male"/>
    <x v="33"/>
    <s v="Yes"/>
    <s v="No"/>
    <s v="Yes"/>
    <x v="1"/>
    <n v="6"/>
    <s v="Yes"/>
    <x v="2"/>
    <s v="Credit Card"/>
    <n v="42"/>
    <n v="2974"/>
    <x v="0"/>
    <x v="0"/>
    <n v="0"/>
    <n v="1"/>
    <x v="2"/>
  </r>
  <r>
    <s v="8422-NGXR"/>
    <s v="No"/>
    <x v="18"/>
    <n v="123"/>
    <n v="265.39999999999998"/>
    <n v="0"/>
    <n v="0"/>
    <s v="No"/>
    <x v="0"/>
    <n v="0"/>
    <n v="1"/>
    <n v="6"/>
    <x v="0"/>
    <n v="0"/>
    <x v="40"/>
    <s v="370-3862"/>
    <s v="Male"/>
    <x v="3"/>
    <s v="No"/>
    <s v="No"/>
    <s v="Yes"/>
    <x v="0"/>
    <n v="4"/>
    <s v="No"/>
    <x v="1"/>
    <s v="Direct Debit"/>
    <n v="36"/>
    <n v="734"/>
    <x v="0"/>
    <x v="0"/>
    <n v="0"/>
    <n v="1"/>
    <x v="1"/>
  </r>
  <r>
    <s v="3640-GGXU"/>
    <s v="No"/>
    <x v="16"/>
    <n v="412"/>
    <n v="1099.5"/>
    <n v="292"/>
    <n v="839.5"/>
    <s v="Yes"/>
    <x v="1"/>
    <n v="0"/>
    <n v="1"/>
    <n v="0"/>
    <x v="1"/>
    <n v="0"/>
    <x v="26"/>
    <s v="327-5356"/>
    <s v="Female"/>
    <x v="48"/>
    <s v="No"/>
    <s v="No"/>
    <s v="Yes"/>
    <x v="0"/>
    <n v="5"/>
    <s v="No"/>
    <x v="2"/>
    <s v="Direct Debit"/>
    <n v="8"/>
    <n v="570"/>
    <x v="0"/>
    <x v="0"/>
    <n v="0"/>
    <n v="1"/>
    <x v="0"/>
  </r>
  <r>
    <s v="7550-QGTB"/>
    <s v="No"/>
    <x v="23"/>
    <n v="412"/>
    <n v="854"/>
    <n v="0"/>
    <n v="0"/>
    <s v="No"/>
    <x v="0"/>
    <n v="0"/>
    <n v="0"/>
    <n v="10"/>
    <x v="0"/>
    <n v="0"/>
    <x v="27"/>
    <s v="255-5361"/>
    <s v="Female"/>
    <x v="63"/>
    <s v="No"/>
    <s v="Yes"/>
    <s v="Yes"/>
    <x v="2"/>
    <n v="2"/>
    <s v="Yes"/>
    <x v="1"/>
    <s v="Direct Debit"/>
    <n v="28"/>
    <n v="1871"/>
    <x v="0"/>
    <x v="0"/>
    <n v="0"/>
    <n v="1"/>
    <x v="1"/>
  </r>
  <r>
    <s v="6845-YUFP"/>
    <s v="No"/>
    <x v="63"/>
    <n v="156"/>
    <n v="430.4"/>
    <n v="0"/>
    <n v="0"/>
    <s v="No"/>
    <x v="0"/>
    <n v="0"/>
    <n v="0"/>
    <n v="6"/>
    <x v="0"/>
    <n v="0"/>
    <x v="36"/>
    <s v="336-2209"/>
    <s v="Female"/>
    <x v="37"/>
    <s v="No"/>
    <s v="No"/>
    <s v="Yes"/>
    <x v="0"/>
    <n v="3"/>
    <s v="Yes"/>
    <x v="2"/>
    <s v="Credit Card"/>
    <n v="43"/>
    <n v="3086"/>
    <x v="0"/>
    <x v="0"/>
    <n v="0"/>
    <n v="1"/>
    <x v="1"/>
  </r>
  <r>
    <s v="4484-DETX"/>
    <s v="No"/>
    <x v="61"/>
    <n v="36"/>
    <n v="98.1"/>
    <n v="0"/>
    <n v="0"/>
    <s v="No"/>
    <x v="0"/>
    <n v="0"/>
    <n v="0"/>
    <n v="0"/>
    <x v="1"/>
    <n v="0"/>
    <x v="28"/>
    <s v="338-8036"/>
    <s v="Female"/>
    <x v="7"/>
    <s v="No"/>
    <s v="No"/>
    <s v="Yes"/>
    <x v="0"/>
    <n v="4"/>
    <s v="No"/>
    <x v="2"/>
    <s v="Direct Debit"/>
    <n v="8"/>
    <n v="65"/>
    <x v="0"/>
    <x v="0"/>
    <n v="0"/>
    <n v="1"/>
    <x v="0"/>
  </r>
  <r>
    <s v="3417-DIVB"/>
    <s v="No"/>
    <x v="47"/>
    <n v="225"/>
    <n v="662.6"/>
    <n v="0"/>
    <n v="0"/>
    <s v="No"/>
    <x v="0"/>
    <n v="0"/>
    <n v="0"/>
    <n v="8"/>
    <x v="0"/>
    <n v="0"/>
    <x v="7"/>
    <s v="373-3726"/>
    <s v="Female"/>
    <x v="16"/>
    <s v="No"/>
    <s v="No"/>
    <s v="Yes"/>
    <x v="0"/>
    <n v="4"/>
    <s v="Yes"/>
    <x v="1"/>
    <s v="Credit Card"/>
    <n v="20"/>
    <n v="1098"/>
    <x v="0"/>
    <x v="0"/>
    <n v="0"/>
    <n v="1"/>
    <x v="1"/>
  </r>
  <r>
    <s v="5935-NUKQ"/>
    <s v="No"/>
    <x v="63"/>
    <n v="356"/>
    <n v="788.9"/>
    <n v="0"/>
    <n v="0"/>
    <s v="No"/>
    <x v="0"/>
    <n v="0"/>
    <n v="0"/>
    <n v="12"/>
    <x v="0"/>
    <n v="0"/>
    <x v="40"/>
    <s v="325-3328"/>
    <s v="Male"/>
    <x v="12"/>
    <s v="Yes"/>
    <s v="No"/>
    <s v="Yes"/>
    <x v="1"/>
    <n v="5"/>
    <s v="Yes"/>
    <x v="2"/>
    <s v="Direct Debit"/>
    <n v="40"/>
    <n v="2886"/>
    <x v="0"/>
    <x v="0"/>
    <n v="0"/>
    <n v="1"/>
    <x v="2"/>
  </r>
  <r>
    <s v="3143-YVVJ"/>
    <s v="No"/>
    <x v="2"/>
    <n v="192"/>
    <n v="483.6"/>
    <n v="0"/>
    <n v="0"/>
    <s v="No"/>
    <x v="0"/>
    <n v="0"/>
    <n v="0"/>
    <n v="0"/>
    <x v="1"/>
    <n v="0"/>
    <x v="6"/>
    <s v="333-6318"/>
    <s v="Female"/>
    <x v="3"/>
    <s v="No"/>
    <s v="No"/>
    <s v="Yes"/>
    <x v="0"/>
    <n v="6"/>
    <s v="No"/>
    <x v="2"/>
    <s v="Direct Debit"/>
    <n v="10"/>
    <n v="427"/>
    <x v="0"/>
    <x v="0"/>
    <n v="0"/>
    <n v="1"/>
    <x v="0"/>
  </r>
  <r>
    <s v="7384-NUCD"/>
    <s v="No"/>
    <x v="30"/>
    <n v="11"/>
    <n v="35.1"/>
    <n v="0"/>
    <n v="0"/>
    <s v="No"/>
    <x v="0"/>
    <n v="0"/>
    <n v="0"/>
    <n v="0"/>
    <x v="1"/>
    <n v="0"/>
    <x v="19"/>
    <s v="376-4534"/>
    <s v="Male"/>
    <x v="0"/>
    <s v="No"/>
    <s v="No"/>
    <s v="Yes"/>
    <x v="0"/>
    <n v="3"/>
    <s v="No"/>
    <x v="0"/>
    <s v="Direct Debit"/>
    <n v="10"/>
    <n v="25"/>
    <x v="0"/>
    <x v="0"/>
    <n v="0"/>
    <n v="1"/>
    <x v="0"/>
  </r>
  <r>
    <s v="7150-ZFYP"/>
    <s v="No"/>
    <x v="21"/>
    <n v="139"/>
    <n v="507.5"/>
    <n v="0"/>
    <n v="0"/>
    <s v="No"/>
    <x v="0"/>
    <n v="0"/>
    <n v="0"/>
    <n v="0"/>
    <x v="1"/>
    <n v="0"/>
    <x v="14"/>
    <s v="382-3017"/>
    <s v="Male"/>
    <x v="20"/>
    <s v="No"/>
    <s v="No"/>
    <s v="Yes"/>
    <x v="0"/>
    <n v="4"/>
    <s v="No"/>
    <x v="1"/>
    <s v="Credit Card"/>
    <n v="7"/>
    <n v="303"/>
    <x v="0"/>
    <x v="0"/>
    <n v="0"/>
    <n v="1"/>
    <x v="0"/>
  </r>
  <r>
    <s v="2600-DXAU"/>
    <s v="No"/>
    <x v="60"/>
    <n v="128"/>
    <n v="334.3"/>
    <n v="0"/>
    <n v="0"/>
    <s v="No"/>
    <x v="0"/>
    <n v="0"/>
    <n v="0"/>
    <n v="26"/>
    <x v="0"/>
    <n v="0"/>
    <x v="16"/>
    <s v="366-6392"/>
    <s v="Female"/>
    <x v="6"/>
    <s v="Yes"/>
    <s v="No"/>
    <s v="Yes"/>
    <x v="1"/>
    <n v="4"/>
    <s v="Yes"/>
    <x v="2"/>
    <s v="Credit Card"/>
    <n v="18"/>
    <n v="1200"/>
    <x v="0"/>
    <x v="0"/>
    <n v="0"/>
    <n v="1"/>
    <x v="2"/>
  </r>
  <r>
    <s v="4211-PZIT"/>
    <s v="No"/>
    <x v="19"/>
    <n v="347"/>
    <n v="727.8"/>
    <n v="0"/>
    <n v="0"/>
    <s v="No"/>
    <x v="0"/>
    <n v="0"/>
    <n v="0"/>
    <n v="0"/>
    <x v="1"/>
    <n v="0"/>
    <x v="13"/>
    <s v="312-6801"/>
    <s v="Male"/>
    <x v="40"/>
    <s v="No"/>
    <s v="No"/>
    <s v="Yes"/>
    <x v="0"/>
    <n v="6"/>
    <s v="No"/>
    <x v="2"/>
    <s v="Direct Debit"/>
    <n v="11"/>
    <n v="675"/>
    <x v="0"/>
    <x v="0"/>
    <n v="0"/>
    <n v="1"/>
    <x v="0"/>
  </r>
  <r>
    <s v="9156-KMDF"/>
    <s v="No"/>
    <x v="14"/>
    <n v="278"/>
    <n v="706.2"/>
    <n v="0"/>
    <n v="0"/>
    <s v="No"/>
    <x v="0"/>
    <n v="0"/>
    <n v="0"/>
    <n v="7"/>
    <x v="0"/>
    <n v="0"/>
    <x v="9"/>
    <s v="323-6606"/>
    <s v="Female"/>
    <x v="20"/>
    <s v="No"/>
    <s v="No"/>
    <s v="Yes"/>
    <x v="0"/>
    <n v="2"/>
    <s v="Yes"/>
    <x v="2"/>
    <s v="Direct Debit"/>
    <n v="32"/>
    <n v="2285"/>
    <x v="0"/>
    <x v="0"/>
    <n v="0"/>
    <n v="1"/>
    <x v="1"/>
  </r>
  <r>
    <s v="9629-YPFJ"/>
    <s v="No"/>
    <x v="15"/>
    <n v="6"/>
    <n v="14.9"/>
    <n v="0"/>
    <n v="0"/>
    <s v="No"/>
    <x v="0"/>
    <n v="0"/>
    <n v="0"/>
    <n v="0"/>
    <x v="1"/>
    <n v="0"/>
    <x v="29"/>
    <s v="269-2469"/>
    <s v="Female"/>
    <x v="7"/>
    <s v="No"/>
    <s v="No"/>
    <s v="Yes"/>
    <x v="0"/>
    <n v="3"/>
    <s v="No"/>
    <x v="1"/>
    <s v="Direct Debit"/>
    <n v="8"/>
    <n v="16"/>
    <x v="0"/>
    <x v="0"/>
    <n v="0"/>
    <n v="1"/>
    <x v="0"/>
  </r>
  <r>
    <s v="2743-PPPU"/>
    <s v="No"/>
    <x v="21"/>
    <n v="262"/>
    <n v="551.29999999999995"/>
    <n v="0"/>
    <n v="0"/>
    <s v="No"/>
    <x v="0"/>
    <n v="0"/>
    <n v="0"/>
    <n v="5"/>
    <x v="0"/>
    <n v="0"/>
    <x v="36"/>
    <s v="325-2795"/>
    <s v="Male"/>
    <x v="38"/>
    <s v="No"/>
    <s v="No"/>
    <s v="Yes"/>
    <x v="0"/>
    <n v="4"/>
    <s v="Yes"/>
    <x v="0"/>
    <s v="Direct Debit"/>
    <n v="30"/>
    <n v="1392"/>
    <x v="0"/>
    <x v="0"/>
    <n v="0"/>
    <n v="1"/>
    <x v="1"/>
  </r>
  <r>
    <s v="6923-ROQJ"/>
    <s v="No"/>
    <x v="25"/>
    <n v="240"/>
    <n v="662.9"/>
    <n v="0"/>
    <n v="0"/>
    <s v="No"/>
    <x v="0"/>
    <n v="0"/>
    <n v="0"/>
    <n v="9"/>
    <x v="0"/>
    <n v="0"/>
    <x v="33"/>
    <s v="334-2254"/>
    <s v="Female"/>
    <x v="57"/>
    <s v="No"/>
    <s v="Yes"/>
    <s v="Yes"/>
    <x v="2"/>
    <n v="3"/>
    <s v="Yes"/>
    <x v="0"/>
    <s v="Credit Card"/>
    <n v="46"/>
    <n v="2779"/>
    <x v="0"/>
    <x v="0"/>
    <n v="0"/>
    <n v="1"/>
    <x v="1"/>
  </r>
  <r>
    <s v="7011-JQSS"/>
    <s v="No"/>
    <x v="1"/>
    <n v="213"/>
    <n v="532.79999999999995"/>
    <n v="0"/>
    <n v="0"/>
    <s v="No"/>
    <x v="0"/>
    <n v="0"/>
    <n v="0"/>
    <n v="35"/>
    <x v="0"/>
    <n v="0"/>
    <x v="4"/>
    <s v="313-1808"/>
    <s v="Male"/>
    <x v="6"/>
    <s v="Yes"/>
    <s v="No"/>
    <s v="Yes"/>
    <x v="1"/>
    <n v="4"/>
    <s v="No"/>
    <x v="1"/>
    <s v="Direct Debit"/>
    <n v="28"/>
    <n v="930"/>
    <x v="0"/>
    <x v="0"/>
    <n v="0"/>
    <n v="1"/>
    <x v="2"/>
  </r>
  <r>
    <s v="4860-EFJE"/>
    <s v="No"/>
    <x v="4"/>
    <n v="350"/>
    <n v="874.7"/>
    <n v="0"/>
    <n v="0"/>
    <s v="No"/>
    <x v="0"/>
    <n v="0"/>
    <n v="0"/>
    <n v="29"/>
    <x v="0"/>
    <n v="0"/>
    <x v="20"/>
    <s v="382-2436"/>
    <s v="Male"/>
    <x v="41"/>
    <s v="No"/>
    <s v="Yes"/>
    <s v="Yes"/>
    <x v="2"/>
    <n v="6"/>
    <s v="Yes"/>
    <x v="1"/>
    <s v="Direct Debit"/>
    <n v="32"/>
    <n v="2000"/>
    <x v="0"/>
    <x v="0"/>
    <n v="0"/>
    <n v="1"/>
    <x v="2"/>
  </r>
  <r>
    <s v="3801-CUZG"/>
    <s v="No"/>
    <x v="16"/>
    <n v="123"/>
    <n v="293.2"/>
    <n v="0"/>
    <n v="0"/>
    <s v="No"/>
    <x v="0"/>
    <n v="0"/>
    <n v="0"/>
    <n v="4"/>
    <x v="0"/>
    <n v="0"/>
    <x v="36"/>
    <s v="325-9117"/>
    <s v="Male"/>
    <x v="24"/>
    <s v="No"/>
    <s v="No"/>
    <s v="Yes"/>
    <x v="0"/>
    <n v="3"/>
    <s v="Yes"/>
    <x v="2"/>
    <s v="Credit Card"/>
    <n v="36"/>
    <n v="2620"/>
    <x v="0"/>
    <x v="0"/>
    <n v="0"/>
    <n v="1"/>
    <x v="0"/>
  </r>
  <r>
    <s v="7188-GBLM"/>
    <s v="No"/>
    <x v="24"/>
    <n v="128"/>
    <n v="256"/>
    <n v="0"/>
    <n v="0"/>
    <s v="No"/>
    <x v="0"/>
    <n v="0"/>
    <n v="0"/>
    <n v="23"/>
    <x v="1"/>
    <n v="7"/>
    <x v="25"/>
    <s v="308-9618"/>
    <s v="Male"/>
    <x v="12"/>
    <s v="Yes"/>
    <s v="No"/>
    <s v="Yes"/>
    <x v="1"/>
    <n v="5"/>
    <s v="Yes"/>
    <x v="1"/>
    <s v="Direct Debit"/>
    <n v="15"/>
    <n v="659"/>
    <x v="0"/>
    <x v="0"/>
    <n v="0"/>
    <n v="1"/>
    <x v="2"/>
  </r>
  <r>
    <s v="8333-VUSQ"/>
    <s v="No"/>
    <x v="61"/>
    <n v="13"/>
    <n v="32.9"/>
    <n v="0"/>
    <n v="0"/>
    <s v="No"/>
    <x v="0"/>
    <n v="0"/>
    <n v="0"/>
    <n v="0"/>
    <x v="1"/>
    <n v="0"/>
    <x v="14"/>
    <s v="278-5250"/>
    <s v="Male"/>
    <x v="6"/>
    <s v="Yes"/>
    <s v="No"/>
    <s v="Yes"/>
    <x v="1"/>
    <n v="6"/>
    <s v="No"/>
    <x v="2"/>
    <s v="Credit Card"/>
    <n v="9"/>
    <n v="72"/>
    <x v="0"/>
    <x v="0"/>
    <n v="0"/>
    <n v="1"/>
    <x v="0"/>
  </r>
  <r>
    <s v="5848-VODO"/>
    <s v="No"/>
    <x v="63"/>
    <n v="296"/>
    <n v="719.4"/>
    <n v="0"/>
    <n v="0"/>
    <s v="No"/>
    <x v="0"/>
    <n v="0"/>
    <n v="0"/>
    <n v="12"/>
    <x v="0"/>
    <n v="0"/>
    <x v="5"/>
    <s v="331-6700"/>
    <s v="Male"/>
    <x v="17"/>
    <s v="Yes"/>
    <s v="No"/>
    <s v="Yes"/>
    <x v="1"/>
    <n v="5"/>
    <s v="Yes"/>
    <x v="2"/>
    <s v="Credit Card"/>
    <n v="46"/>
    <n v="3303"/>
    <x v="0"/>
    <x v="0"/>
    <n v="0"/>
    <n v="1"/>
    <x v="2"/>
  </r>
  <r>
    <s v="3590-PYVM"/>
    <s v="No"/>
    <x v="55"/>
    <n v="47"/>
    <n v="149.69999999999999"/>
    <n v="0"/>
    <n v="0"/>
    <s v="No"/>
    <x v="0"/>
    <n v="0"/>
    <n v="0"/>
    <n v="5"/>
    <x v="0"/>
    <n v="0"/>
    <x v="33"/>
    <s v="388-9435"/>
    <s v="Female"/>
    <x v="58"/>
    <s v="No"/>
    <s v="No"/>
    <s v="Yes"/>
    <x v="0"/>
    <n v="2"/>
    <s v="Yes"/>
    <x v="1"/>
    <s v="Credit Card"/>
    <n v="28"/>
    <n v="349"/>
    <x v="0"/>
    <x v="0"/>
    <n v="0"/>
    <n v="1"/>
    <x v="1"/>
  </r>
  <r>
    <s v="8403-FPXQ"/>
    <s v="No"/>
    <x v="10"/>
    <n v="87"/>
    <n v="274.2"/>
    <n v="0"/>
    <n v="0"/>
    <s v="No"/>
    <x v="0"/>
    <n v="0"/>
    <n v="0"/>
    <n v="10"/>
    <x v="0"/>
    <n v="0"/>
    <x v="27"/>
    <s v="311-2438"/>
    <s v="Female"/>
    <x v="40"/>
    <s v="No"/>
    <s v="No"/>
    <s v="Yes"/>
    <x v="0"/>
    <n v="3"/>
    <s v="No"/>
    <x v="1"/>
    <s v="Direct Debit"/>
    <n v="29"/>
    <n v="1967"/>
    <x v="0"/>
    <x v="0"/>
    <n v="0"/>
    <n v="1"/>
    <x v="1"/>
  </r>
  <r>
    <s v="1492-BBJJ"/>
    <s v="No"/>
    <x v="7"/>
    <n v="126"/>
    <n v="321.5"/>
    <n v="0"/>
    <n v="0"/>
    <s v="No"/>
    <x v="0"/>
    <n v="0"/>
    <n v="0"/>
    <n v="0"/>
    <x v="1"/>
    <n v="0"/>
    <x v="14"/>
    <s v="290-9796"/>
    <s v="Male"/>
    <x v="54"/>
    <s v="No"/>
    <s v="No"/>
    <s v="Yes"/>
    <x v="0"/>
    <n v="2"/>
    <s v="No"/>
    <x v="2"/>
    <s v="Credit Card"/>
    <n v="10"/>
    <n v="256"/>
    <x v="0"/>
    <x v="0"/>
    <n v="0"/>
    <n v="1"/>
    <x v="0"/>
  </r>
  <r>
    <s v="8137-IAQG"/>
    <s v="No"/>
    <x v="26"/>
    <n v="150"/>
    <n v="501.6"/>
    <n v="0"/>
    <n v="0"/>
    <s v="No"/>
    <x v="0"/>
    <n v="0"/>
    <n v="0"/>
    <n v="0"/>
    <x v="1"/>
    <n v="0"/>
    <x v="22"/>
    <s v="318-2332"/>
    <s v="Female"/>
    <x v="17"/>
    <s v="Yes"/>
    <s v="No"/>
    <s v="Yes"/>
    <x v="1"/>
    <n v="4"/>
    <s v="No"/>
    <x v="2"/>
    <s v="Credit Card"/>
    <n v="5"/>
    <n v="338"/>
    <x v="0"/>
    <x v="0"/>
    <n v="0"/>
    <n v="1"/>
    <x v="0"/>
  </r>
  <r>
    <s v="7273-ZXNC"/>
    <s v="No"/>
    <x v="10"/>
    <n v="349"/>
    <n v="757.2"/>
    <n v="0"/>
    <n v="0"/>
    <s v="No"/>
    <x v="0"/>
    <n v="0"/>
    <n v="0"/>
    <n v="12"/>
    <x v="1"/>
    <n v="62"/>
    <x v="9"/>
    <s v="282-9406"/>
    <s v="Female"/>
    <x v="17"/>
    <s v="Yes"/>
    <s v="No"/>
    <s v="Yes"/>
    <x v="1"/>
    <n v="4"/>
    <s v="Yes"/>
    <x v="1"/>
    <s v="Credit Card"/>
    <n v="50"/>
    <n v="3446"/>
    <x v="0"/>
    <x v="0"/>
    <n v="0"/>
    <n v="1"/>
    <x v="2"/>
  </r>
  <r>
    <s v="0059-VIDI"/>
    <s v="No"/>
    <x v="59"/>
    <n v="63"/>
    <n v="161.9"/>
    <n v="0"/>
    <n v="0"/>
    <s v="No"/>
    <x v="0"/>
    <n v="0"/>
    <n v="0"/>
    <n v="9"/>
    <x v="0"/>
    <n v="0"/>
    <x v="3"/>
    <s v="240-9747"/>
    <s v="Female"/>
    <x v="50"/>
    <s v="No"/>
    <s v="No"/>
    <s v="Yes"/>
    <x v="0"/>
    <n v="4"/>
    <s v="No"/>
    <x v="1"/>
    <s v="Credit Card"/>
    <n v="18"/>
    <n v="412"/>
    <x v="0"/>
    <x v="0"/>
    <n v="0"/>
    <n v="1"/>
    <x v="1"/>
  </r>
  <r>
    <s v="0450-NPCA"/>
    <s v="No"/>
    <x v="66"/>
    <n v="102"/>
    <n v="192.4"/>
    <n v="0"/>
    <n v="0"/>
    <s v="No"/>
    <x v="0"/>
    <n v="0"/>
    <n v="0"/>
    <n v="0"/>
    <x v="1"/>
    <n v="0"/>
    <x v="0"/>
    <s v="272-7159"/>
    <s v="Female"/>
    <x v="7"/>
    <s v="No"/>
    <s v="No"/>
    <s v="Yes"/>
    <x v="0"/>
    <n v="6"/>
    <s v="No"/>
    <x v="2"/>
    <s v="Credit Card"/>
    <n v="6"/>
    <n v="111"/>
    <x v="0"/>
    <x v="0"/>
    <n v="0"/>
    <n v="1"/>
    <x v="0"/>
  </r>
  <r>
    <s v="4184-SORO"/>
    <s v="No"/>
    <x v="12"/>
    <n v="139"/>
    <n v="472.7"/>
    <n v="0"/>
    <n v="0"/>
    <s v="No"/>
    <x v="0"/>
    <n v="0"/>
    <n v="0"/>
    <n v="8"/>
    <x v="0"/>
    <n v="0"/>
    <x v="19"/>
    <s v="375-5831"/>
    <s v="Male"/>
    <x v="28"/>
    <s v="No"/>
    <s v="No"/>
    <s v="Yes"/>
    <x v="0"/>
    <n v="3"/>
    <s v="Yes"/>
    <x v="2"/>
    <s v="Credit Card"/>
    <n v="26"/>
    <n v="1507"/>
    <x v="0"/>
    <x v="0"/>
    <n v="0"/>
    <n v="1"/>
    <x v="1"/>
  </r>
  <r>
    <s v="8775-RXGL"/>
    <s v="No"/>
    <x v="19"/>
    <n v="325"/>
    <n v="978.9"/>
    <n v="0"/>
    <n v="0"/>
    <s v="No"/>
    <x v="0"/>
    <n v="0"/>
    <n v="0"/>
    <n v="8"/>
    <x v="0"/>
    <n v="0"/>
    <x v="31"/>
    <s v="385-7013"/>
    <s v="Male"/>
    <x v="6"/>
    <s v="Yes"/>
    <s v="No"/>
    <s v="Yes"/>
    <x v="1"/>
    <n v="2"/>
    <s v="No"/>
    <x v="1"/>
    <s v="Credit Card"/>
    <n v="33"/>
    <n v="2024"/>
    <x v="0"/>
    <x v="0"/>
    <n v="0"/>
    <n v="1"/>
    <x v="1"/>
  </r>
  <r>
    <s v="9740-QBHW"/>
    <s v="No"/>
    <x v="8"/>
    <n v="313"/>
    <n v="986"/>
    <n v="0"/>
    <n v="0"/>
    <s v="No"/>
    <x v="0"/>
    <n v="0"/>
    <n v="0"/>
    <n v="10"/>
    <x v="0"/>
    <n v="0"/>
    <x v="50"/>
    <s v="330-5201"/>
    <s v="Female"/>
    <x v="49"/>
    <s v="No"/>
    <s v="No"/>
    <s v="Yes"/>
    <x v="0"/>
    <n v="5"/>
    <s v="Yes"/>
    <x v="1"/>
    <s v="Direct Debit"/>
    <n v="22"/>
    <n v="1580"/>
    <x v="0"/>
    <x v="0"/>
    <n v="0"/>
    <n v="1"/>
    <x v="1"/>
  </r>
  <r>
    <s v="9012-RVYM"/>
    <s v="No"/>
    <x v="3"/>
    <n v="55"/>
    <n v="97"/>
    <n v="0"/>
    <n v="0"/>
    <s v="No"/>
    <x v="0"/>
    <n v="0"/>
    <n v="0"/>
    <n v="5"/>
    <x v="0"/>
    <n v="0"/>
    <x v="23"/>
    <s v="302-7565"/>
    <s v="Male"/>
    <x v="21"/>
    <s v="No"/>
    <s v="No"/>
    <s v="Yes"/>
    <x v="0"/>
    <n v="3"/>
    <s v="Yes"/>
    <x v="2"/>
    <s v="Credit Card"/>
    <n v="23"/>
    <n v="218"/>
    <x v="0"/>
    <x v="0"/>
    <n v="0"/>
    <n v="1"/>
    <x v="1"/>
  </r>
  <r>
    <s v="4067-OJLW"/>
    <s v="No"/>
    <x v="38"/>
    <n v="236"/>
    <n v="612.79999999999995"/>
    <n v="0"/>
    <n v="0"/>
    <s v="No"/>
    <x v="0"/>
    <n v="0"/>
    <n v="0"/>
    <n v="26"/>
    <x v="0"/>
    <n v="0"/>
    <x v="23"/>
    <s v="351-2386"/>
    <s v="Male"/>
    <x v="0"/>
    <s v="No"/>
    <s v="No"/>
    <s v="Yes"/>
    <x v="0"/>
    <n v="2"/>
    <s v="No"/>
    <x v="1"/>
    <s v="Direct Debit"/>
    <n v="36"/>
    <n v="1849"/>
    <x v="0"/>
    <x v="0"/>
    <n v="0"/>
    <n v="1"/>
    <x v="2"/>
  </r>
  <r>
    <s v="5627-INKR"/>
    <s v="No"/>
    <x v="14"/>
    <n v="454"/>
    <n v="996"/>
    <n v="0"/>
    <n v="0"/>
    <s v="No"/>
    <x v="0"/>
    <n v="0"/>
    <n v="0"/>
    <n v="5"/>
    <x v="0"/>
    <n v="0"/>
    <x v="44"/>
    <s v="335-5468"/>
    <s v="Male"/>
    <x v="15"/>
    <s v="No"/>
    <s v="No"/>
    <s v="Yes"/>
    <x v="0"/>
    <n v="2"/>
    <s v="Yes"/>
    <x v="2"/>
    <s v="Credit Card"/>
    <n v="48"/>
    <n v="3437"/>
    <x v="0"/>
    <x v="0"/>
    <n v="0"/>
    <n v="1"/>
    <x v="1"/>
  </r>
  <r>
    <s v="2090-TQWX"/>
    <s v="No"/>
    <x v="8"/>
    <n v="364"/>
    <n v="700.8"/>
    <n v="280"/>
    <n v="518"/>
    <s v="Yes"/>
    <x v="1"/>
    <n v="0"/>
    <n v="0"/>
    <n v="5"/>
    <x v="0"/>
    <n v="0"/>
    <x v="21"/>
    <s v="333-9301"/>
    <s v="Male"/>
    <x v="15"/>
    <s v="No"/>
    <s v="No"/>
    <s v="Yes"/>
    <x v="0"/>
    <n v="6"/>
    <s v="No"/>
    <x v="1"/>
    <s v="Direct Debit"/>
    <n v="17"/>
    <n v="1221"/>
    <x v="0"/>
    <x v="0"/>
    <n v="0"/>
    <n v="1"/>
    <x v="1"/>
  </r>
  <r>
    <s v="7774-PMJS"/>
    <s v="No"/>
    <x v="0"/>
    <n v="4"/>
    <n v="8"/>
    <n v="0"/>
    <n v="0"/>
    <s v="No"/>
    <x v="0"/>
    <n v="0"/>
    <n v="0"/>
    <n v="0"/>
    <x v="1"/>
    <n v="0"/>
    <x v="47"/>
    <s v="328-4547"/>
    <s v="Female"/>
    <x v="43"/>
    <s v="No"/>
    <s v="Yes"/>
    <s v="Yes"/>
    <x v="2"/>
    <n v="2"/>
    <s v="No"/>
    <x v="0"/>
    <s v="Credit Card"/>
    <n v="8"/>
    <n v="8"/>
    <x v="0"/>
    <x v="0"/>
    <n v="0"/>
    <n v="1"/>
    <x v="0"/>
  </r>
  <r>
    <s v="8270-CWWH"/>
    <s v="No"/>
    <x v="14"/>
    <n v="294"/>
    <n v="570.20000000000005"/>
    <n v="0"/>
    <n v="0"/>
    <s v="No"/>
    <x v="0"/>
    <n v="0"/>
    <n v="0"/>
    <n v="6"/>
    <x v="0"/>
    <n v="0"/>
    <x v="11"/>
    <s v="337-9482"/>
    <s v="Female"/>
    <x v="5"/>
    <s v="No"/>
    <s v="No"/>
    <s v="Yes"/>
    <x v="0"/>
    <n v="5"/>
    <s v="Yes"/>
    <x v="2"/>
    <s v="Credit Card"/>
    <n v="55"/>
    <n v="3886"/>
    <x v="0"/>
    <x v="0"/>
    <n v="0"/>
    <n v="1"/>
    <x v="1"/>
  </r>
  <r>
    <s v="5754-NTYY"/>
    <s v="No"/>
    <x v="14"/>
    <n v="169"/>
    <n v="427.7"/>
    <n v="0"/>
    <n v="0"/>
    <s v="No"/>
    <x v="0"/>
    <n v="0"/>
    <n v="0"/>
    <n v="7"/>
    <x v="0"/>
    <n v="0"/>
    <x v="3"/>
    <s v="332-3455"/>
    <s v="Female"/>
    <x v="0"/>
    <s v="No"/>
    <s v="No"/>
    <s v="Yes"/>
    <x v="0"/>
    <n v="5"/>
    <s v="Yes"/>
    <x v="2"/>
    <s v="Credit Card"/>
    <n v="24"/>
    <n v="1735"/>
    <x v="0"/>
    <x v="0"/>
    <n v="0"/>
    <n v="1"/>
    <x v="1"/>
  </r>
  <r>
    <s v="1269-LPAJ"/>
    <s v="No"/>
    <x v="0"/>
    <n v="6"/>
    <n v="15"/>
    <n v="0"/>
    <n v="0"/>
    <s v="No"/>
    <x v="0"/>
    <n v="0"/>
    <n v="0"/>
    <n v="0"/>
    <x v="1"/>
    <n v="0"/>
    <x v="19"/>
    <s v="386-7554"/>
    <s v="Female"/>
    <x v="6"/>
    <s v="Yes"/>
    <s v="No"/>
    <s v="Yes"/>
    <x v="1"/>
    <n v="3"/>
    <s v="No"/>
    <x v="0"/>
    <s v="Direct Debit"/>
    <n v="6"/>
    <n v="6"/>
    <x v="0"/>
    <x v="0"/>
    <n v="0"/>
    <n v="1"/>
    <x v="0"/>
  </r>
  <r>
    <s v="5717-LMTD"/>
    <s v="No"/>
    <x v="38"/>
    <n v="182"/>
    <n v="409.9"/>
    <n v="0"/>
    <n v="0"/>
    <s v="No"/>
    <x v="0"/>
    <n v="0"/>
    <n v="0"/>
    <n v="12"/>
    <x v="0"/>
    <n v="0"/>
    <x v="31"/>
    <s v="310-10010"/>
    <s v="Male"/>
    <x v="7"/>
    <s v="No"/>
    <s v="No"/>
    <s v="Yes"/>
    <x v="0"/>
    <n v="4"/>
    <s v="No"/>
    <x v="0"/>
    <s v="Credit Card"/>
    <n v="21"/>
    <n v="1058"/>
    <x v="0"/>
    <x v="0"/>
    <n v="0"/>
    <n v="1"/>
    <x v="2"/>
  </r>
  <r>
    <s v="4497-LCDD"/>
    <s v="No"/>
    <x v="12"/>
    <n v="148"/>
    <n v="413.4"/>
    <n v="0"/>
    <n v="0"/>
    <s v="No"/>
    <x v="0"/>
    <n v="0"/>
    <n v="0"/>
    <n v="4"/>
    <x v="0"/>
    <n v="0"/>
    <x v="36"/>
    <s v="359-1880"/>
    <s v="Male"/>
    <x v="5"/>
    <s v="No"/>
    <s v="No"/>
    <s v="Yes"/>
    <x v="0"/>
    <n v="3"/>
    <s v="No"/>
    <x v="2"/>
    <s v="Direct Debit"/>
    <n v="31"/>
    <n v="1805"/>
    <x v="0"/>
    <x v="0"/>
    <n v="0"/>
    <n v="1"/>
    <x v="0"/>
  </r>
  <r>
    <s v="5383-PSKI"/>
    <s v="No"/>
    <x v="26"/>
    <n v="129"/>
    <n v="380.6"/>
    <n v="0"/>
    <n v="0"/>
    <s v="No"/>
    <x v="0"/>
    <n v="0"/>
    <n v="0"/>
    <n v="0"/>
    <x v="1"/>
    <n v="0"/>
    <x v="35"/>
    <s v="352-2607"/>
    <s v="Male"/>
    <x v="11"/>
    <s v="No"/>
    <s v="No"/>
    <s v="Yes"/>
    <x v="0"/>
    <n v="5"/>
    <s v="No"/>
    <x v="2"/>
    <s v="Direct Debit"/>
    <n v="8"/>
    <n v="497"/>
    <x v="0"/>
    <x v="0"/>
    <n v="0"/>
    <n v="1"/>
    <x v="0"/>
  </r>
  <r>
    <s v="6956-OICJ"/>
    <s v="No"/>
    <x v="13"/>
    <n v="263"/>
    <n v="442.6"/>
    <n v="0"/>
    <n v="0"/>
    <s v="No"/>
    <x v="0"/>
    <n v="0"/>
    <n v="0"/>
    <n v="0"/>
    <x v="1"/>
    <n v="0"/>
    <x v="37"/>
    <s v="256-4160"/>
    <s v="Female"/>
    <x v="28"/>
    <s v="No"/>
    <s v="No"/>
    <s v="Yes"/>
    <x v="0"/>
    <n v="2"/>
    <s v="No"/>
    <x v="2"/>
    <s v="Credit Card"/>
    <n v="10"/>
    <n v="289"/>
    <x v="0"/>
    <x v="0"/>
    <n v="0"/>
    <n v="1"/>
    <x v="0"/>
  </r>
  <r>
    <s v="2271-EMAQ"/>
    <s v="No"/>
    <x v="54"/>
    <n v="218"/>
    <n v="645.79999999999995"/>
    <n v="0"/>
    <n v="0"/>
    <s v="No"/>
    <x v="0"/>
    <n v="0"/>
    <n v="0"/>
    <n v="30"/>
    <x v="0"/>
    <n v="0"/>
    <x v="41"/>
    <s v="301-7440"/>
    <s v="Male"/>
    <x v="22"/>
    <s v="Yes"/>
    <s v="No"/>
    <s v="Yes"/>
    <x v="1"/>
    <n v="4"/>
    <s v="Yes"/>
    <x v="1"/>
    <s v="Direct Debit"/>
    <n v="19"/>
    <n v="1022"/>
    <x v="0"/>
    <x v="0"/>
    <n v="0"/>
    <n v="1"/>
    <x v="2"/>
  </r>
  <r>
    <s v="0857-HRYC"/>
    <s v="No"/>
    <x v="5"/>
    <n v="93"/>
    <n v="214.6"/>
    <n v="0"/>
    <n v="0"/>
    <s v="No"/>
    <x v="0"/>
    <n v="0"/>
    <n v="0"/>
    <n v="0"/>
    <x v="1"/>
    <n v="0"/>
    <x v="0"/>
    <s v="320-5389"/>
    <s v="Female"/>
    <x v="28"/>
    <s v="No"/>
    <s v="No"/>
    <s v="Yes"/>
    <x v="0"/>
    <n v="6"/>
    <s v="No"/>
    <x v="1"/>
    <s v="Credit Card"/>
    <n v="10"/>
    <n v="160"/>
    <x v="0"/>
    <x v="0"/>
    <n v="0"/>
    <n v="1"/>
    <x v="0"/>
  </r>
  <r>
    <s v="0013-SKKN"/>
    <s v="No"/>
    <x v="11"/>
    <n v="34"/>
    <n v="123.6"/>
    <n v="0"/>
    <n v="0"/>
    <s v="No"/>
    <x v="0"/>
    <n v="0"/>
    <n v="0"/>
    <n v="4"/>
    <x v="0"/>
    <n v="0"/>
    <x v="23"/>
    <s v="389-3983"/>
    <s v="Female"/>
    <x v="58"/>
    <s v="No"/>
    <s v="No"/>
    <s v="Yes"/>
    <x v="0"/>
    <n v="3"/>
    <s v="No"/>
    <x v="0"/>
    <s v="Direct Debit"/>
    <n v="17"/>
    <n v="341"/>
    <x v="0"/>
    <x v="0"/>
    <n v="0"/>
    <n v="1"/>
    <x v="0"/>
  </r>
  <r>
    <s v="2905-EXND"/>
    <s v="No"/>
    <x v="59"/>
    <n v="73"/>
    <n v="226.4"/>
    <n v="0"/>
    <n v="0"/>
    <s v="No"/>
    <x v="0"/>
    <n v="0"/>
    <n v="0"/>
    <n v="18"/>
    <x v="0"/>
    <n v="0"/>
    <x v="49"/>
    <s v="333-1953"/>
    <s v="Female"/>
    <x v="43"/>
    <s v="No"/>
    <s v="Yes"/>
    <s v="Yes"/>
    <x v="2"/>
    <n v="6"/>
    <s v="No"/>
    <x v="1"/>
    <s v="Direct Debit"/>
    <n v="21"/>
    <n v="478"/>
    <x v="0"/>
    <x v="0"/>
    <n v="0"/>
    <n v="1"/>
    <x v="2"/>
  </r>
  <r>
    <s v="1178-QNMT"/>
    <s v="No"/>
    <x v="43"/>
    <n v="21"/>
    <n v="38.700000000000003"/>
    <n v="16"/>
    <n v="44"/>
    <s v="Yes"/>
    <x v="1"/>
    <n v="0"/>
    <n v="0"/>
    <n v="0"/>
    <x v="1"/>
    <n v="0"/>
    <x v="28"/>
    <s v="365-9906"/>
    <s v="Male"/>
    <x v="44"/>
    <s v="No"/>
    <s v="No"/>
    <s v="Yes"/>
    <x v="0"/>
    <n v="4"/>
    <s v="No"/>
    <x v="2"/>
    <s v="Credit Card"/>
    <n v="6"/>
    <n v="22"/>
    <x v="0"/>
    <x v="0"/>
    <n v="0"/>
    <n v="1"/>
    <x v="0"/>
  </r>
  <r>
    <s v="4150-OBOZ"/>
    <s v="No"/>
    <x v="61"/>
    <n v="23"/>
    <n v="65.3"/>
    <n v="0"/>
    <n v="0"/>
    <s v="No"/>
    <x v="0"/>
    <n v="0"/>
    <n v="0"/>
    <n v="0"/>
    <x v="1"/>
    <n v="0"/>
    <x v="18"/>
    <s v="304-8408"/>
    <s v="Female"/>
    <x v="33"/>
    <s v="Yes"/>
    <s v="No"/>
    <s v="Yes"/>
    <x v="1"/>
    <n v="2"/>
    <s v="No"/>
    <x v="0"/>
    <s v="Credit Card"/>
    <n v="6"/>
    <n v="52"/>
    <x v="0"/>
    <x v="0"/>
    <n v="0"/>
    <n v="1"/>
    <x v="0"/>
  </r>
  <r>
    <s v="0891-UKDK"/>
    <s v="No"/>
    <x v="42"/>
    <n v="93"/>
    <n v="306.8"/>
    <n v="0"/>
    <n v="0"/>
    <s v="No"/>
    <x v="0"/>
    <n v="0"/>
    <n v="0"/>
    <n v="25"/>
    <x v="0"/>
    <n v="0"/>
    <x v="6"/>
    <s v="292-4771"/>
    <s v="Male"/>
    <x v="41"/>
    <s v="No"/>
    <s v="Yes"/>
    <s v="Yes"/>
    <x v="2"/>
    <n v="3"/>
    <s v="Yes"/>
    <x v="1"/>
    <s v="Direct Debit"/>
    <n v="39"/>
    <n v="1507"/>
    <x v="0"/>
    <x v="0"/>
    <n v="0"/>
    <n v="1"/>
    <x v="2"/>
  </r>
  <r>
    <s v="7080-JMCD"/>
    <s v="No"/>
    <x v="18"/>
    <n v="157"/>
    <n v="303.8"/>
    <n v="0"/>
    <n v="0"/>
    <s v="No"/>
    <x v="0"/>
    <n v="0"/>
    <n v="0"/>
    <n v="0"/>
    <x v="1"/>
    <n v="0"/>
    <x v="9"/>
    <s v="309-4328"/>
    <s v="Male"/>
    <x v="11"/>
    <s v="No"/>
    <s v="No"/>
    <s v="Yes"/>
    <x v="0"/>
    <n v="5"/>
    <s v="No"/>
    <x v="2"/>
    <s v="Credit Card"/>
    <n v="6"/>
    <n v="115"/>
    <x v="0"/>
    <x v="0"/>
    <n v="0"/>
    <n v="1"/>
    <x v="0"/>
  </r>
  <r>
    <s v="9528-MASQ"/>
    <s v="No"/>
    <x v="38"/>
    <n v="136"/>
    <n v="356"/>
    <n v="0"/>
    <n v="0"/>
    <s v="No"/>
    <x v="0"/>
    <n v="0"/>
    <n v="0"/>
    <n v="0"/>
    <x v="1"/>
    <n v="0"/>
    <x v="29"/>
    <s v="375-2589"/>
    <s v="Female"/>
    <x v="46"/>
    <s v="No"/>
    <s v="No"/>
    <s v="Yes"/>
    <x v="0"/>
    <n v="3"/>
    <s v="No"/>
    <x v="2"/>
    <s v="Direct Debit"/>
    <n v="6"/>
    <n v="285"/>
    <x v="0"/>
    <x v="0"/>
    <n v="0"/>
    <n v="1"/>
    <x v="0"/>
  </r>
  <r>
    <s v="8863-OTTX"/>
    <s v="No"/>
    <x v="33"/>
    <n v="139"/>
    <n v="509.8"/>
    <n v="0"/>
    <n v="0"/>
    <s v="No"/>
    <x v="0"/>
    <n v="0"/>
    <n v="0"/>
    <n v="6"/>
    <x v="1"/>
    <n v="13"/>
    <x v="23"/>
    <s v="307-3560"/>
    <s v="Female"/>
    <x v="55"/>
    <s v="No"/>
    <s v="Yes"/>
    <s v="Yes"/>
    <x v="2"/>
    <n v="6"/>
    <s v="Yes"/>
    <x v="1"/>
    <s v="Direct Debit"/>
    <n v="56"/>
    <n v="3553"/>
    <x v="0"/>
    <x v="0"/>
    <n v="0"/>
    <n v="1"/>
    <x v="1"/>
  </r>
  <r>
    <s v="8854-OTEJ"/>
    <s v="No"/>
    <x v="17"/>
    <n v="205"/>
    <n v="377"/>
    <n v="0"/>
    <n v="0"/>
    <s v="No"/>
    <x v="0"/>
    <n v="0"/>
    <n v="0"/>
    <n v="8"/>
    <x v="0"/>
    <n v="0"/>
    <x v="22"/>
    <s v="346-9029"/>
    <s v="Male"/>
    <x v="32"/>
    <s v="No"/>
    <s v="No"/>
    <s v="Yes"/>
    <x v="0"/>
    <n v="5"/>
    <s v="No"/>
    <x v="0"/>
    <s v="Direct Debit"/>
    <n v="27"/>
    <n v="1267"/>
    <x v="0"/>
    <x v="0"/>
    <n v="0"/>
    <n v="1"/>
    <x v="1"/>
  </r>
  <r>
    <s v="5327-BOXV"/>
    <s v="No"/>
    <x v="60"/>
    <n v="442"/>
    <n v="1012.2"/>
    <n v="0"/>
    <n v="0"/>
    <s v="No"/>
    <x v="0"/>
    <n v="0"/>
    <n v="0"/>
    <n v="0"/>
    <x v="1"/>
    <n v="0"/>
    <x v="11"/>
    <s v="357-8853"/>
    <s v="Female"/>
    <x v="51"/>
    <s v="No"/>
    <s v="No"/>
    <s v="Yes"/>
    <x v="0"/>
    <n v="3"/>
    <s v="No"/>
    <x v="2"/>
    <s v="Credit Card"/>
    <n v="8"/>
    <n v="567"/>
    <x v="0"/>
    <x v="0"/>
    <n v="0"/>
    <n v="1"/>
    <x v="0"/>
  </r>
  <r>
    <s v="5911-QWER"/>
    <s v="No"/>
    <x v="21"/>
    <n v="71"/>
    <n v="184.8"/>
    <n v="0"/>
    <n v="0"/>
    <s v="No"/>
    <x v="0"/>
    <n v="0"/>
    <n v="0"/>
    <n v="29"/>
    <x v="1"/>
    <n v="12"/>
    <x v="1"/>
    <s v="272-6892"/>
    <s v="Female"/>
    <x v="35"/>
    <s v="No"/>
    <s v="No"/>
    <s v="Yes"/>
    <x v="0"/>
    <n v="3"/>
    <s v="Yes"/>
    <x v="2"/>
    <s v="Credit Card"/>
    <n v="28"/>
    <n v="1279"/>
    <x v="0"/>
    <x v="0"/>
    <n v="0"/>
    <n v="1"/>
    <x v="2"/>
  </r>
  <r>
    <s v="6533-HFKY"/>
    <s v="No"/>
    <x v="4"/>
    <n v="93"/>
    <n v="249.2"/>
    <n v="0"/>
    <n v="0"/>
    <s v="No"/>
    <x v="0"/>
    <n v="0"/>
    <n v="0"/>
    <n v="0"/>
    <x v="1"/>
    <n v="0"/>
    <x v="50"/>
    <s v="297-1708"/>
    <s v="Male"/>
    <x v="17"/>
    <s v="Yes"/>
    <s v="No"/>
    <s v="Yes"/>
    <x v="1"/>
    <n v="3"/>
    <s v="No"/>
    <x v="2"/>
    <s v="Credit Card"/>
    <n v="11"/>
    <n v="655"/>
    <x v="0"/>
    <x v="0"/>
    <n v="0"/>
    <n v="1"/>
    <x v="0"/>
  </r>
  <r>
    <s v="9548-SHAJ"/>
    <s v="No"/>
    <x v="32"/>
    <n v="21"/>
    <n v="67.2"/>
    <n v="0"/>
    <n v="0"/>
    <s v="No"/>
    <x v="0"/>
    <n v="0"/>
    <n v="0"/>
    <n v="0"/>
    <x v="1"/>
    <n v="0"/>
    <x v="36"/>
    <s v="277-9320"/>
    <s v="Male"/>
    <x v="42"/>
    <s v="Yes"/>
    <s v="No"/>
    <s v="Yes"/>
    <x v="1"/>
    <n v="2"/>
    <s v="No"/>
    <x v="0"/>
    <s v="Credit Card"/>
    <n v="9"/>
    <n v="100"/>
    <x v="0"/>
    <x v="0"/>
    <n v="0"/>
    <n v="1"/>
    <x v="0"/>
  </r>
  <r>
    <s v="4857-AKOJ"/>
    <s v="No"/>
    <x v="44"/>
    <n v="110"/>
    <n v="215.4"/>
    <n v="124"/>
    <n v="455.7"/>
    <s v="Yes"/>
    <x v="1"/>
    <n v="0"/>
    <n v="0"/>
    <n v="5"/>
    <x v="0"/>
    <n v="0"/>
    <x v="6"/>
    <s v="404-9425"/>
    <s v="Female"/>
    <x v="35"/>
    <s v="No"/>
    <s v="No"/>
    <s v="Yes"/>
    <x v="0"/>
    <n v="5"/>
    <s v="Yes"/>
    <x v="1"/>
    <s v="Direct Debit"/>
    <n v="24"/>
    <n v="733"/>
    <x v="0"/>
    <x v="0"/>
    <n v="0"/>
    <n v="1"/>
    <x v="1"/>
  </r>
  <r>
    <s v="9817-GPOW"/>
    <s v="No"/>
    <x v="37"/>
    <n v="40"/>
    <n v="76.8"/>
    <n v="36"/>
    <n v="74.7"/>
    <s v="Yes"/>
    <x v="1"/>
    <n v="0"/>
    <n v="0"/>
    <n v="10"/>
    <x v="0"/>
    <n v="0"/>
    <x v="2"/>
    <s v="322-3874"/>
    <s v="Female"/>
    <x v="5"/>
    <s v="No"/>
    <s v="No"/>
    <s v="Yes"/>
    <x v="0"/>
    <n v="6"/>
    <s v="No"/>
    <x v="0"/>
    <s v="Direct Debit"/>
    <n v="33"/>
    <n v="284"/>
    <x v="0"/>
    <x v="0"/>
    <n v="0"/>
    <n v="1"/>
    <x v="1"/>
  </r>
  <r>
    <s v="2038-AVBZ"/>
    <s v="No"/>
    <x v="72"/>
    <n v="132"/>
    <n v="400.8"/>
    <n v="0"/>
    <n v="0"/>
    <s v="No"/>
    <x v="0"/>
    <n v="0"/>
    <n v="0"/>
    <n v="24"/>
    <x v="0"/>
    <n v="0"/>
    <x v="10"/>
    <s v="260-10161"/>
    <s v="Male"/>
    <x v="12"/>
    <s v="Yes"/>
    <s v="No"/>
    <s v="Yes"/>
    <x v="1"/>
    <n v="4"/>
    <s v="Yes"/>
    <x v="1"/>
    <s v="Direct Debit"/>
    <n v="13"/>
    <n v="581"/>
    <x v="0"/>
    <x v="0"/>
    <n v="0"/>
    <n v="1"/>
    <x v="2"/>
  </r>
  <r>
    <s v="5789-PRTU"/>
    <s v="No"/>
    <x v="40"/>
    <n v="109"/>
    <n v="340.8"/>
    <n v="0"/>
    <n v="0"/>
    <s v="No"/>
    <x v="0"/>
    <n v="0"/>
    <n v="0"/>
    <n v="10"/>
    <x v="0"/>
    <n v="0"/>
    <x v="37"/>
    <s v="358-9007"/>
    <s v="Male"/>
    <x v="11"/>
    <s v="No"/>
    <s v="No"/>
    <s v="Yes"/>
    <x v="0"/>
    <n v="4"/>
    <s v="Yes"/>
    <x v="2"/>
    <s v="Direct Debit"/>
    <n v="36"/>
    <n v="2449"/>
    <x v="0"/>
    <x v="0"/>
    <n v="0"/>
    <n v="1"/>
    <x v="1"/>
  </r>
  <r>
    <s v="1429-ONNG"/>
    <s v="No"/>
    <x v="40"/>
    <n v="316"/>
    <n v="744.5"/>
    <n v="0"/>
    <n v="0"/>
    <s v="No"/>
    <x v="0"/>
    <n v="0"/>
    <n v="0"/>
    <n v="30"/>
    <x v="0"/>
    <n v="0"/>
    <x v="13"/>
    <s v="336-9211"/>
    <s v="Female"/>
    <x v="19"/>
    <s v="Yes"/>
    <s v="No"/>
    <s v="Yes"/>
    <x v="1"/>
    <n v="5"/>
    <s v="No"/>
    <x v="2"/>
    <s v="Direct Debit"/>
    <n v="29"/>
    <n v="1931"/>
    <x v="0"/>
    <x v="0"/>
    <n v="0"/>
    <n v="1"/>
    <x v="2"/>
  </r>
  <r>
    <s v="1943-ITBY"/>
    <s v="No"/>
    <x v="54"/>
    <n v="344"/>
    <n v="811.2"/>
    <n v="0"/>
    <n v="0"/>
    <s v="No"/>
    <x v="0"/>
    <n v="0"/>
    <n v="0"/>
    <n v="6"/>
    <x v="1"/>
    <n v="29"/>
    <x v="3"/>
    <s v="349-7718"/>
    <s v="Male"/>
    <x v="44"/>
    <s v="No"/>
    <s v="No"/>
    <s v="Yes"/>
    <x v="0"/>
    <n v="6"/>
    <s v="No"/>
    <x v="0"/>
    <s v="Direct Debit"/>
    <n v="30"/>
    <n v="1620"/>
    <x v="0"/>
    <x v="0"/>
    <n v="0"/>
    <n v="1"/>
    <x v="1"/>
  </r>
  <r>
    <s v="6928-OFZX"/>
    <s v="No"/>
    <x v="54"/>
    <n v="158"/>
    <n v="432"/>
    <n v="0"/>
    <n v="0"/>
    <s v="No"/>
    <x v="0"/>
    <n v="0"/>
    <n v="0"/>
    <n v="4"/>
    <x v="0"/>
    <n v="0"/>
    <x v="4"/>
    <s v="325-5402"/>
    <s v="Female"/>
    <x v="37"/>
    <s v="No"/>
    <s v="No"/>
    <s v="Yes"/>
    <x v="0"/>
    <n v="2"/>
    <s v="No"/>
    <x v="1"/>
    <s v="Credit Card"/>
    <n v="31"/>
    <n v="1697"/>
    <x v="0"/>
    <x v="0"/>
    <n v="0"/>
    <n v="1"/>
    <x v="0"/>
  </r>
  <r>
    <s v="0745-TRSS"/>
    <s v="No"/>
    <x v="75"/>
    <n v="202"/>
    <n v="482"/>
    <n v="0"/>
    <n v="0"/>
    <s v="No"/>
    <x v="0"/>
    <n v="0"/>
    <n v="0"/>
    <n v="0"/>
    <x v="1"/>
    <n v="0"/>
    <x v="31"/>
    <s v="373-10183"/>
    <s v="Female"/>
    <x v="41"/>
    <s v="No"/>
    <s v="Yes"/>
    <s v="Yes"/>
    <x v="2"/>
    <n v="3"/>
    <s v="No"/>
    <x v="2"/>
    <s v="Credit Card"/>
    <n v="8"/>
    <n v="297"/>
    <x v="0"/>
    <x v="0"/>
    <n v="0"/>
    <n v="1"/>
    <x v="0"/>
  </r>
  <r>
    <s v="4985-OVYB"/>
    <s v="No"/>
    <x v="43"/>
    <n v="7"/>
    <n v="22.6"/>
    <n v="0"/>
    <n v="0"/>
    <s v="No"/>
    <x v="0"/>
    <n v="0"/>
    <n v="0"/>
    <n v="0"/>
    <x v="1"/>
    <n v="0"/>
    <x v="41"/>
    <s v="362-7252"/>
    <s v="Male"/>
    <x v="4"/>
    <s v="Yes"/>
    <s v="No"/>
    <s v="Yes"/>
    <x v="1"/>
    <n v="4"/>
    <s v="No"/>
    <x v="0"/>
    <s v="Credit Card"/>
    <n v="8"/>
    <n v="30"/>
    <x v="0"/>
    <x v="0"/>
    <n v="0"/>
    <n v="1"/>
    <x v="0"/>
  </r>
  <r>
    <s v="3718-FKZL"/>
    <s v="No"/>
    <x v="16"/>
    <n v="454"/>
    <n v="804.9"/>
    <n v="0"/>
    <n v="0"/>
    <s v="No"/>
    <x v="0"/>
    <n v="0"/>
    <n v="0"/>
    <n v="14"/>
    <x v="0"/>
    <n v="0"/>
    <x v="14"/>
    <s v="359-5431"/>
    <s v="Female"/>
    <x v="15"/>
    <s v="No"/>
    <s v="No"/>
    <s v="Yes"/>
    <x v="0"/>
    <n v="2"/>
    <s v="Yes"/>
    <x v="2"/>
    <s v="Direct Debit"/>
    <n v="38"/>
    <n v="2764"/>
    <x v="0"/>
    <x v="0"/>
    <n v="0"/>
    <n v="1"/>
    <x v="2"/>
  </r>
  <r>
    <s v="2217-XRQQ"/>
    <s v="No"/>
    <x v="22"/>
    <n v="174"/>
    <n v="480.4"/>
    <n v="0"/>
    <n v="0"/>
    <s v="No"/>
    <x v="0"/>
    <n v="0"/>
    <n v="0"/>
    <n v="13"/>
    <x v="0"/>
    <n v="0"/>
    <x v="12"/>
    <s v="333-8987"/>
    <s v="Male"/>
    <x v="30"/>
    <s v="No"/>
    <s v="No"/>
    <s v="Yes"/>
    <x v="0"/>
    <n v="2"/>
    <s v="No"/>
    <x v="0"/>
    <s v="Direct Debit"/>
    <n v="35"/>
    <n v="1860"/>
    <x v="0"/>
    <x v="0"/>
    <n v="0"/>
    <n v="1"/>
    <x v="2"/>
  </r>
  <r>
    <s v="1182-CJZS"/>
    <s v="No"/>
    <x v="44"/>
    <n v="57"/>
    <n v="152.5"/>
    <n v="124"/>
    <n v="418.5"/>
    <s v="Yes"/>
    <x v="1"/>
    <n v="0"/>
    <n v="0"/>
    <n v="0"/>
    <x v="1"/>
    <n v="0"/>
    <x v="37"/>
    <s v="339-8718"/>
    <s v="Male"/>
    <x v="16"/>
    <s v="No"/>
    <s v="No"/>
    <s v="Yes"/>
    <x v="0"/>
    <n v="3"/>
    <s v="No"/>
    <x v="2"/>
    <s v="Credit Card"/>
    <n v="8"/>
    <n v="236"/>
    <x v="0"/>
    <x v="0"/>
    <n v="0"/>
    <n v="1"/>
    <x v="0"/>
  </r>
  <r>
    <s v="4685-VKVC"/>
    <s v="No"/>
    <x v="48"/>
    <n v="14"/>
    <n v="24.8"/>
    <n v="0"/>
    <n v="0"/>
    <s v="No"/>
    <x v="0"/>
    <n v="0"/>
    <n v="0"/>
    <n v="0"/>
    <x v="1"/>
    <n v="0"/>
    <x v="35"/>
    <s v="307-9234"/>
    <s v="Male"/>
    <x v="39"/>
    <s v="No"/>
    <s v="No"/>
    <s v="Yes"/>
    <x v="0"/>
    <n v="6"/>
    <s v="No"/>
    <x v="2"/>
    <s v="Credit Card"/>
    <n v="8"/>
    <n v="42"/>
    <x v="0"/>
    <x v="0"/>
    <n v="0"/>
    <n v="1"/>
    <x v="0"/>
  </r>
  <r>
    <s v="9838-YNPS"/>
    <s v="No"/>
    <x v="2"/>
    <n v="221"/>
    <n v="532.29999999999995"/>
    <n v="0"/>
    <n v="0"/>
    <s v="No"/>
    <x v="0"/>
    <n v="0"/>
    <n v="0"/>
    <n v="5"/>
    <x v="0"/>
    <n v="0"/>
    <x v="20"/>
    <s v="324-6879"/>
    <s v="Male"/>
    <x v="1"/>
    <s v="No"/>
    <s v="No"/>
    <s v="Yes"/>
    <x v="0"/>
    <n v="2"/>
    <s v="Yes"/>
    <x v="0"/>
    <s v="Direct Debit"/>
    <n v="40"/>
    <n v="1754"/>
    <x v="0"/>
    <x v="0"/>
    <n v="0"/>
    <n v="1"/>
    <x v="1"/>
  </r>
  <r>
    <s v="2339-QSZL"/>
    <s v="No"/>
    <x v="63"/>
    <n v="153"/>
    <n v="358"/>
    <n v="0"/>
    <n v="0"/>
    <s v="No"/>
    <x v="0"/>
    <n v="0"/>
    <n v="0"/>
    <n v="0"/>
    <x v="1"/>
    <n v="0"/>
    <x v="4"/>
    <s v="386-9935"/>
    <s v="Female"/>
    <x v="24"/>
    <s v="No"/>
    <s v="No"/>
    <s v="Yes"/>
    <x v="0"/>
    <n v="5"/>
    <s v="No"/>
    <x v="2"/>
    <s v="Credit Card"/>
    <n v="9"/>
    <n v="615"/>
    <x v="0"/>
    <x v="0"/>
    <n v="0"/>
    <n v="1"/>
    <x v="0"/>
  </r>
  <r>
    <s v="3769-ECEB"/>
    <s v="No"/>
    <x v="0"/>
    <n v="2"/>
    <n v="4"/>
    <n v="0"/>
    <n v="0"/>
    <s v="No"/>
    <x v="0"/>
    <n v="0"/>
    <n v="0"/>
    <n v="0"/>
    <x v="1"/>
    <n v="0"/>
    <x v="41"/>
    <s v="253-7918"/>
    <s v="Male"/>
    <x v="48"/>
    <s v="No"/>
    <s v="No"/>
    <s v="Yes"/>
    <x v="0"/>
    <n v="5"/>
    <s v="No"/>
    <x v="0"/>
    <s v="Credit Card"/>
    <n v="6"/>
    <n v="6"/>
    <x v="0"/>
    <x v="0"/>
    <n v="0"/>
    <n v="1"/>
    <x v="0"/>
  </r>
  <r>
    <s v="3890-SLSR"/>
    <s v="No"/>
    <x v="42"/>
    <n v="174"/>
    <n v="378.4"/>
    <n v="0"/>
    <n v="0"/>
    <s v="No"/>
    <x v="0"/>
    <n v="0"/>
    <n v="0"/>
    <n v="38"/>
    <x v="0"/>
    <n v="0"/>
    <x v="24"/>
    <s v="358-5475"/>
    <s v="Male"/>
    <x v="44"/>
    <s v="No"/>
    <s v="No"/>
    <s v="Yes"/>
    <x v="0"/>
    <n v="2"/>
    <s v="Yes"/>
    <x v="1"/>
    <s v="Direct Debit"/>
    <n v="35"/>
    <n v="1332"/>
    <x v="0"/>
    <x v="0"/>
    <n v="0"/>
    <n v="1"/>
    <x v="2"/>
  </r>
  <r>
    <s v="7868-SBCF"/>
    <s v="No"/>
    <x v="11"/>
    <n v="45"/>
    <n v="107"/>
    <n v="0"/>
    <n v="0"/>
    <s v="No"/>
    <x v="0"/>
    <n v="0"/>
    <n v="0"/>
    <n v="7"/>
    <x v="0"/>
    <n v="0"/>
    <x v="11"/>
    <s v="308-5131"/>
    <s v="Male"/>
    <x v="20"/>
    <s v="No"/>
    <s v="No"/>
    <s v="Yes"/>
    <x v="0"/>
    <n v="5"/>
    <s v="Yes"/>
    <x v="2"/>
    <s v="Credit Card"/>
    <n v="19"/>
    <n v="404"/>
    <x v="0"/>
    <x v="0"/>
    <n v="0"/>
    <n v="1"/>
    <x v="1"/>
  </r>
  <r>
    <s v="3751-LGHC"/>
    <s v="No"/>
    <x v="16"/>
    <n v="180"/>
    <n v="437.6"/>
    <n v="0"/>
    <n v="0"/>
    <s v="No"/>
    <x v="0"/>
    <n v="0"/>
    <n v="0"/>
    <n v="14"/>
    <x v="1"/>
    <n v="45"/>
    <x v="27"/>
    <s v="383-9845"/>
    <s v="Male"/>
    <x v="12"/>
    <s v="Yes"/>
    <s v="No"/>
    <s v="Yes"/>
    <x v="1"/>
    <n v="5"/>
    <s v="Yes"/>
    <x v="2"/>
    <s v="Credit Card"/>
    <n v="38"/>
    <n v="2774"/>
    <x v="0"/>
    <x v="0"/>
    <n v="0"/>
    <n v="1"/>
    <x v="2"/>
  </r>
  <r>
    <s v="2772-IDUC"/>
    <s v="No"/>
    <x v="47"/>
    <n v="190"/>
    <n v="497"/>
    <n v="0"/>
    <n v="0"/>
    <s v="No"/>
    <x v="0"/>
    <n v="0"/>
    <n v="0"/>
    <n v="0"/>
    <x v="1"/>
    <n v="0"/>
    <x v="13"/>
    <s v="345-10846"/>
    <s v="Female"/>
    <x v="18"/>
    <s v="No"/>
    <s v="No"/>
    <s v="Yes"/>
    <x v="0"/>
    <n v="2"/>
    <s v="No"/>
    <x v="2"/>
    <s v="Credit Card"/>
    <n v="6"/>
    <n v="337"/>
    <x v="0"/>
    <x v="0"/>
    <n v="0"/>
    <n v="1"/>
    <x v="0"/>
  </r>
  <r>
    <s v="1041-YSZB"/>
    <s v="No"/>
    <x v="8"/>
    <n v="421"/>
    <n v="1056.3"/>
    <n v="0"/>
    <n v="0"/>
    <s v="No"/>
    <x v="0"/>
    <n v="0"/>
    <n v="0"/>
    <n v="6"/>
    <x v="0"/>
    <n v="0"/>
    <x v="29"/>
    <s v="317-2395"/>
    <s v="Male"/>
    <x v="50"/>
    <s v="No"/>
    <s v="No"/>
    <s v="Yes"/>
    <x v="0"/>
    <n v="6"/>
    <s v="Yes"/>
    <x v="1"/>
    <s v="Direct Debit"/>
    <n v="43"/>
    <n v="3004"/>
    <x v="0"/>
    <x v="0"/>
    <n v="0"/>
    <n v="1"/>
    <x v="1"/>
  </r>
  <r>
    <s v="0879-UMTJ"/>
    <s v="No"/>
    <x v="28"/>
    <n v="116"/>
    <n v="326.3"/>
    <n v="0"/>
    <n v="0"/>
    <s v="No"/>
    <x v="0"/>
    <n v="0"/>
    <n v="0"/>
    <n v="10"/>
    <x v="0"/>
    <n v="0"/>
    <x v="41"/>
    <s v="275-5744"/>
    <s v="Male"/>
    <x v="39"/>
    <s v="No"/>
    <s v="No"/>
    <s v="Yes"/>
    <x v="0"/>
    <n v="4"/>
    <s v="Yes"/>
    <x v="1"/>
    <s v="Credit Card"/>
    <n v="30"/>
    <n v="1093"/>
    <x v="0"/>
    <x v="0"/>
    <n v="0"/>
    <n v="1"/>
    <x v="1"/>
  </r>
  <r>
    <s v="7427-AYER"/>
    <s v="No"/>
    <x v="4"/>
    <n v="461"/>
    <n v="987.2"/>
    <n v="0"/>
    <n v="0"/>
    <s v="No"/>
    <x v="0"/>
    <n v="0"/>
    <n v="0"/>
    <n v="10"/>
    <x v="0"/>
    <n v="0"/>
    <x v="34"/>
    <s v="284-7652"/>
    <s v="Female"/>
    <x v="5"/>
    <s v="No"/>
    <s v="No"/>
    <s v="Yes"/>
    <x v="0"/>
    <n v="2"/>
    <s v="No"/>
    <x v="0"/>
    <s v="Direct Debit"/>
    <n v="18"/>
    <n v="1106"/>
    <x v="0"/>
    <x v="0"/>
    <n v="0"/>
    <n v="1"/>
    <x v="1"/>
  </r>
  <r>
    <s v="9538-VAES"/>
    <s v="No"/>
    <x v="54"/>
    <n v="198"/>
    <n v="434.3"/>
    <n v="0"/>
    <n v="0"/>
    <s v="No"/>
    <x v="0"/>
    <n v="0"/>
    <n v="0"/>
    <n v="11"/>
    <x v="0"/>
    <n v="0"/>
    <x v="36"/>
    <s v="367-2733"/>
    <s v="Female"/>
    <x v="43"/>
    <s v="No"/>
    <s v="Yes"/>
    <s v="Yes"/>
    <x v="2"/>
    <n v="3"/>
    <s v="Yes"/>
    <x v="2"/>
    <s v="Direct Debit"/>
    <n v="16"/>
    <n v="875"/>
    <x v="0"/>
    <x v="0"/>
    <n v="0"/>
    <n v="1"/>
    <x v="2"/>
  </r>
  <r>
    <s v="9207-CGDD"/>
    <s v="No"/>
    <x v="63"/>
    <n v="229"/>
    <n v="572"/>
    <n v="0"/>
    <n v="0"/>
    <s v="No"/>
    <x v="0"/>
    <n v="0"/>
    <n v="0"/>
    <n v="10"/>
    <x v="0"/>
    <n v="0"/>
    <x v="20"/>
    <s v="314-3878"/>
    <s v="Male"/>
    <x v="53"/>
    <s v="Yes"/>
    <s v="No"/>
    <s v="Yes"/>
    <x v="1"/>
    <n v="3"/>
    <s v="Yes"/>
    <x v="2"/>
    <s v="Direct Debit"/>
    <n v="50"/>
    <n v="3551"/>
    <x v="0"/>
    <x v="0"/>
    <n v="0"/>
    <n v="1"/>
    <x v="1"/>
  </r>
  <r>
    <s v="7642-DUOZ"/>
    <s v="No"/>
    <x v="46"/>
    <n v="147"/>
    <n v="323.39999999999998"/>
    <n v="0"/>
    <n v="0"/>
    <s v="No"/>
    <x v="0"/>
    <n v="0"/>
    <n v="0"/>
    <n v="0"/>
    <x v="1"/>
    <n v="0"/>
    <x v="9"/>
    <s v="343-9402"/>
    <s v="Male"/>
    <x v="32"/>
    <s v="No"/>
    <s v="No"/>
    <s v="Yes"/>
    <x v="0"/>
    <n v="5"/>
    <s v="No"/>
    <x v="1"/>
    <s v="Credit Card"/>
    <n v="6"/>
    <n v="245"/>
    <x v="0"/>
    <x v="0"/>
    <n v="0"/>
    <n v="1"/>
    <x v="0"/>
  </r>
  <r>
    <s v="0094-THDR"/>
    <s v="No"/>
    <x v="14"/>
    <n v="505"/>
    <n v="992.8"/>
    <n v="0"/>
    <n v="0"/>
    <s v="No"/>
    <x v="0"/>
    <n v="0"/>
    <n v="0"/>
    <n v="6"/>
    <x v="1"/>
    <n v="22"/>
    <x v="3"/>
    <s v="386-1587"/>
    <s v="Female"/>
    <x v="1"/>
    <s v="No"/>
    <s v="No"/>
    <s v="Yes"/>
    <x v="0"/>
    <n v="3"/>
    <s v="Yes"/>
    <x v="2"/>
    <s v="Direct Debit"/>
    <n v="55"/>
    <n v="3926"/>
    <x v="0"/>
    <x v="0"/>
    <n v="0"/>
    <n v="1"/>
    <x v="1"/>
  </r>
  <r>
    <s v="4005-QGKV"/>
    <s v="No"/>
    <x v="46"/>
    <n v="55"/>
    <n v="159.5"/>
    <n v="0"/>
    <n v="0"/>
    <s v="No"/>
    <x v="0"/>
    <n v="0"/>
    <n v="0"/>
    <n v="0"/>
    <x v="1"/>
    <n v="0"/>
    <x v="6"/>
    <s v="340-9593"/>
    <s v="Male"/>
    <x v="30"/>
    <s v="No"/>
    <s v="No"/>
    <s v="Yes"/>
    <x v="0"/>
    <n v="3"/>
    <s v="No"/>
    <x v="2"/>
    <s v="Credit Card"/>
    <n v="12"/>
    <n v="474"/>
    <x v="0"/>
    <x v="0"/>
    <n v="0"/>
    <n v="1"/>
    <x v="0"/>
  </r>
  <r>
    <s v="3997-KYRB"/>
    <s v="No"/>
    <x v="41"/>
    <n v="159"/>
    <n v="367.9"/>
    <n v="0"/>
    <n v="0"/>
    <s v="No"/>
    <x v="0"/>
    <n v="0"/>
    <n v="0"/>
    <n v="0"/>
    <x v="1"/>
    <n v="0"/>
    <x v="11"/>
    <s v="323-4014"/>
    <s v="Female"/>
    <x v="48"/>
    <s v="No"/>
    <s v="No"/>
    <s v="Yes"/>
    <x v="0"/>
    <n v="2"/>
    <s v="No"/>
    <x v="2"/>
    <s v="Credit Card"/>
    <n v="7"/>
    <n v="492"/>
    <x v="0"/>
    <x v="0"/>
    <n v="0"/>
    <n v="1"/>
    <x v="0"/>
  </r>
  <r>
    <s v="7787-FWQN"/>
    <s v="No"/>
    <x v="38"/>
    <n v="85"/>
    <n v="205.7"/>
    <n v="0"/>
    <n v="0"/>
    <s v="No"/>
    <x v="0"/>
    <n v="0"/>
    <n v="0"/>
    <n v="6"/>
    <x v="0"/>
    <n v="0"/>
    <x v="40"/>
    <s v="242-2390"/>
    <s v="Male"/>
    <x v="7"/>
    <s v="No"/>
    <s v="No"/>
    <s v="Yes"/>
    <x v="0"/>
    <n v="4"/>
    <s v="Yes"/>
    <x v="1"/>
    <s v="Direct Debit"/>
    <n v="17"/>
    <n v="864"/>
    <x v="0"/>
    <x v="0"/>
    <n v="0"/>
    <n v="1"/>
    <x v="1"/>
  </r>
  <r>
    <s v="5961-TIWG"/>
    <s v="No"/>
    <x v="60"/>
    <n v="448"/>
    <n v="1073.5999999999999"/>
    <n v="0"/>
    <n v="0"/>
    <s v="No"/>
    <x v="0"/>
    <n v="0"/>
    <n v="0"/>
    <n v="12"/>
    <x v="0"/>
    <n v="0"/>
    <x v="10"/>
    <s v="278-9513"/>
    <s v="Male"/>
    <x v="32"/>
    <s v="No"/>
    <s v="No"/>
    <s v="Yes"/>
    <x v="0"/>
    <n v="6"/>
    <s v="Yes"/>
    <x v="1"/>
    <s v="Credit Card"/>
    <n v="22"/>
    <n v="1478"/>
    <x v="0"/>
    <x v="0"/>
    <n v="0"/>
    <n v="1"/>
    <x v="2"/>
  </r>
  <r>
    <s v="9560-ASSB"/>
    <s v="No"/>
    <x v="50"/>
    <n v="36"/>
    <n v="71.3"/>
    <n v="0"/>
    <n v="0"/>
    <s v="No"/>
    <x v="0"/>
    <n v="0"/>
    <n v="0"/>
    <n v="0"/>
    <x v="1"/>
    <n v="0"/>
    <x v="38"/>
    <s v="345-4877"/>
    <s v="Female"/>
    <x v="20"/>
    <s v="No"/>
    <s v="No"/>
    <s v="Yes"/>
    <x v="0"/>
    <n v="2"/>
    <s v="No"/>
    <x v="0"/>
    <s v="Credit Card"/>
    <n v="7"/>
    <n v="95"/>
    <x v="0"/>
    <x v="0"/>
    <n v="0"/>
    <n v="1"/>
    <x v="0"/>
  </r>
  <r>
    <s v="2572-PMNM"/>
    <s v="No"/>
    <x v="67"/>
    <n v="215"/>
    <n v="523.1"/>
    <n v="0"/>
    <n v="0"/>
    <s v="No"/>
    <x v="0"/>
    <n v="0"/>
    <n v="0"/>
    <n v="0"/>
    <x v="1"/>
    <n v="0"/>
    <x v="19"/>
    <s v="300-8341"/>
    <s v="Female"/>
    <x v="18"/>
    <s v="No"/>
    <s v="No"/>
    <s v="Yes"/>
    <x v="0"/>
    <n v="4"/>
    <s v="No"/>
    <x v="2"/>
    <s v="Credit Card"/>
    <n v="8"/>
    <n v="472"/>
    <x v="0"/>
    <x v="0"/>
    <n v="0"/>
    <n v="1"/>
    <x v="0"/>
  </r>
  <r>
    <s v="7963-SORT"/>
    <s v="No"/>
    <x v="38"/>
    <n v="114"/>
    <n v="254.4"/>
    <n v="0"/>
    <n v="0"/>
    <s v="No"/>
    <x v="0"/>
    <n v="0"/>
    <n v="0"/>
    <n v="3"/>
    <x v="0"/>
    <n v="0"/>
    <x v="36"/>
    <s v="321-8021"/>
    <s v="Male"/>
    <x v="15"/>
    <s v="No"/>
    <s v="No"/>
    <s v="Yes"/>
    <x v="0"/>
    <n v="5"/>
    <s v="Yes"/>
    <x v="2"/>
    <s v="Credit Card"/>
    <n v="21"/>
    <n v="1051"/>
    <x v="0"/>
    <x v="0"/>
    <n v="0"/>
    <n v="1"/>
    <x v="0"/>
  </r>
  <r>
    <s v="1286-ETUI"/>
    <s v="No"/>
    <x v="66"/>
    <n v="55"/>
    <n v="169"/>
    <n v="0"/>
    <n v="0"/>
    <s v="No"/>
    <x v="0"/>
    <n v="0"/>
    <n v="0"/>
    <n v="0"/>
    <x v="1"/>
    <n v="0"/>
    <x v="22"/>
    <s v="304-4360"/>
    <s v="Female"/>
    <x v="59"/>
    <s v="Yes"/>
    <s v="No"/>
    <s v="Yes"/>
    <x v="1"/>
    <n v="4"/>
    <s v="No"/>
    <x v="2"/>
    <s v="Direct Debit"/>
    <n v="12"/>
    <n v="228"/>
    <x v="0"/>
    <x v="0"/>
    <n v="0"/>
    <n v="1"/>
    <x v="0"/>
  </r>
  <r>
    <s v="5613-RRII"/>
    <s v="No"/>
    <x v="69"/>
    <n v="269"/>
    <n v="562.20000000000005"/>
    <n v="0"/>
    <n v="0"/>
    <s v="No"/>
    <x v="0"/>
    <n v="0"/>
    <n v="0"/>
    <n v="19"/>
    <x v="1"/>
    <n v="55"/>
    <x v="35"/>
    <s v="403-8448"/>
    <s v="Female"/>
    <x v="50"/>
    <s v="No"/>
    <s v="No"/>
    <s v="Yes"/>
    <x v="0"/>
    <n v="4"/>
    <s v="Yes"/>
    <x v="0"/>
    <s v="Direct Debit"/>
    <n v="29"/>
    <n v="1009"/>
    <x v="0"/>
    <x v="0"/>
    <n v="0"/>
    <n v="1"/>
    <x v="2"/>
  </r>
  <r>
    <s v="3812-IAWJ"/>
    <s v="No"/>
    <x v="5"/>
    <n v="35"/>
    <n v="83.2"/>
    <n v="0"/>
    <n v="0"/>
    <s v="No"/>
    <x v="0"/>
    <n v="0"/>
    <n v="0"/>
    <n v="35"/>
    <x v="0"/>
    <n v="0"/>
    <x v="50"/>
    <s v="359-9563"/>
    <s v="Female"/>
    <x v="12"/>
    <s v="Yes"/>
    <s v="No"/>
    <s v="Yes"/>
    <x v="1"/>
    <n v="6"/>
    <s v="No"/>
    <x v="0"/>
    <s v="Credit Card"/>
    <n v="27"/>
    <n v="449"/>
    <x v="0"/>
    <x v="0"/>
    <n v="0"/>
    <n v="1"/>
    <x v="2"/>
  </r>
  <r>
    <s v="8675-JIQT"/>
    <s v="No"/>
    <x v="40"/>
    <n v="185"/>
    <n v="339.4"/>
    <n v="272"/>
    <n v="829.6"/>
    <s v="Yes"/>
    <x v="1"/>
    <n v="0"/>
    <n v="0"/>
    <n v="7"/>
    <x v="0"/>
    <n v="0"/>
    <x v="26"/>
    <s v="300-10274"/>
    <s v="Female"/>
    <x v="28"/>
    <s v="No"/>
    <s v="No"/>
    <s v="Yes"/>
    <x v="0"/>
    <n v="5"/>
    <s v="No"/>
    <x v="1"/>
    <s v="Credit Card"/>
    <n v="25"/>
    <n v="1682"/>
    <x v="0"/>
    <x v="0"/>
    <n v="0"/>
    <n v="1"/>
    <x v="1"/>
  </r>
  <r>
    <s v="1941-TPTB"/>
    <s v="No"/>
    <x v="6"/>
    <n v="167"/>
    <n v="513.4"/>
    <n v="0"/>
    <n v="0"/>
    <s v="No"/>
    <x v="0"/>
    <n v="0"/>
    <n v="0"/>
    <n v="3"/>
    <x v="1"/>
    <n v="80"/>
    <x v="50"/>
    <s v="312-5690"/>
    <s v="Male"/>
    <x v="14"/>
    <s v="No"/>
    <s v="Yes"/>
    <s v="Yes"/>
    <x v="2"/>
    <n v="4"/>
    <s v="No"/>
    <x v="1"/>
    <s v="Direct Debit"/>
    <n v="39"/>
    <n v="2213"/>
    <x v="0"/>
    <x v="0"/>
    <n v="0"/>
    <n v="1"/>
    <x v="0"/>
  </r>
  <r>
    <s v="1282-HZBE"/>
    <s v="No"/>
    <x v="13"/>
    <n v="107"/>
    <n v="221.1"/>
    <n v="0"/>
    <n v="0"/>
    <s v="No"/>
    <x v="0"/>
    <n v="0"/>
    <n v="0"/>
    <n v="0"/>
    <x v="1"/>
    <n v="0"/>
    <x v="23"/>
    <s v="269-6909"/>
    <s v="Female"/>
    <x v="0"/>
    <s v="No"/>
    <s v="No"/>
    <s v="Yes"/>
    <x v="0"/>
    <n v="2"/>
    <s v="No"/>
    <x v="2"/>
    <s v="Credit Card"/>
    <n v="6"/>
    <n v="163"/>
    <x v="0"/>
    <x v="0"/>
    <n v="0"/>
    <n v="1"/>
    <x v="0"/>
  </r>
  <r>
    <s v="2514-PDDI"/>
    <s v="No"/>
    <x v="40"/>
    <n v="210"/>
    <n v="608.70000000000005"/>
    <n v="0"/>
    <n v="0"/>
    <s v="No"/>
    <x v="0"/>
    <n v="0"/>
    <n v="0"/>
    <n v="2"/>
    <x v="0"/>
    <n v="0"/>
    <x v="49"/>
    <s v="375-10507"/>
    <s v="Male"/>
    <x v="29"/>
    <s v="No"/>
    <s v="Yes"/>
    <s v="Yes"/>
    <x v="2"/>
    <n v="4"/>
    <s v="Yes"/>
    <x v="1"/>
    <s v="Direct Debit"/>
    <n v="54"/>
    <n v="3664"/>
    <x v="0"/>
    <x v="0"/>
    <n v="0"/>
    <n v="1"/>
    <x v="0"/>
  </r>
  <r>
    <s v="4580-TFEW"/>
    <s v="No"/>
    <x v="9"/>
    <n v="142"/>
    <n v="401.8"/>
    <n v="0"/>
    <n v="0"/>
    <s v="No"/>
    <x v="0"/>
    <n v="0"/>
    <n v="0"/>
    <n v="7"/>
    <x v="0"/>
    <n v="0"/>
    <x v="19"/>
    <s v="415-3544"/>
    <s v="Female"/>
    <x v="40"/>
    <s v="No"/>
    <s v="No"/>
    <s v="Yes"/>
    <x v="0"/>
    <n v="5"/>
    <s v="No"/>
    <x v="2"/>
    <s v="Credit Card"/>
    <n v="23"/>
    <n v="1159"/>
    <x v="0"/>
    <x v="0"/>
    <n v="0"/>
    <n v="1"/>
    <x v="1"/>
  </r>
  <r>
    <s v="2729-STET"/>
    <s v="No"/>
    <x v="29"/>
    <n v="84"/>
    <n v="213.9"/>
    <n v="0"/>
    <n v="0"/>
    <s v="No"/>
    <x v="0"/>
    <n v="0"/>
    <n v="0"/>
    <n v="26"/>
    <x v="0"/>
    <n v="0"/>
    <x v="49"/>
    <s v="352-4922"/>
    <s v="Male"/>
    <x v="59"/>
    <s v="Yes"/>
    <s v="No"/>
    <s v="Yes"/>
    <x v="1"/>
    <n v="5"/>
    <s v="Yes"/>
    <x v="1"/>
    <s v="Credit Card"/>
    <n v="14"/>
    <n v="255"/>
    <x v="0"/>
    <x v="0"/>
    <n v="0"/>
    <n v="1"/>
    <x v="2"/>
  </r>
  <r>
    <s v="2538-QKPS"/>
    <s v="No"/>
    <x v="68"/>
    <n v="40"/>
    <n v="84.2"/>
    <n v="0"/>
    <n v="0"/>
    <s v="No"/>
    <x v="0"/>
    <n v="0"/>
    <n v="0"/>
    <n v="10"/>
    <x v="0"/>
    <n v="0"/>
    <x v="5"/>
    <s v="345-9292"/>
    <s v="Male"/>
    <x v="2"/>
    <s v="No"/>
    <s v="No"/>
    <s v="Yes"/>
    <x v="0"/>
    <n v="2"/>
    <s v="No"/>
    <x v="0"/>
    <s v="Direct Debit"/>
    <n v="24"/>
    <n v="144"/>
    <x v="0"/>
    <x v="0"/>
    <n v="0"/>
    <n v="1"/>
    <x v="1"/>
  </r>
  <r>
    <s v="0940-LDHD"/>
    <s v="No"/>
    <x v="4"/>
    <n v="137"/>
    <n v="374.6"/>
    <n v="0"/>
    <n v="0"/>
    <s v="No"/>
    <x v="0"/>
    <n v="0"/>
    <n v="0"/>
    <n v="0"/>
    <x v="1"/>
    <n v="0"/>
    <x v="46"/>
    <s v="309-6081"/>
    <s v="Female"/>
    <x v="11"/>
    <s v="No"/>
    <s v="No"/>
    <s v="Yes"/>
    <x v="0"/>
    <n v="4"/>
    <s v="No"/>
    <x v="2"/>
    <s v="Credit Card"/>
    <n v="8"/>
    <n v="523"/>
    <x v="0"/>
    <x v="0"/>
    <n v="0"/>
    <n v="1"/>
    <x v="0"/>
  </r>
  <r>
    <s v="1387-XJRV"/>
    <s v="No"/>
    <x v="61"/>
    <n v="21"/>
    <n v="47.7"/>
    <n v="0"/>
    <n v="0"/>
    <s v="No"/>
    <x v="0"/>
    <n v="0"/>
    <n v="0"/>
    <n v="5"/>
    <x v="0"/>
    <n v="0"/>
    <x v="43"/>
    <s v="342-1331"/>
    <s v="Male"/>
    <x v="2"/>
    <s v="No"/>
    <s v="No"/>
    <s v="Yes"/>
    <x v="0"/>
    <n v="4"/>
    <s v="No"/>
    <x v="1"/>
    <s v="Credit Card"/>
    <n v="21"/>
    <n v="171"/>
    <x v="0"/>
    <x v="0"/>
    <n v="0"/>
    <n v="1"/>
    <x v="1"/>
  </r>
  <r>
    <s v="2280-ALIV"/>
    <s v="No"/>
    <x v="5"/>
    <n v="105"/>
    <n v="207"/>
    <n v="0"/>
    <n v="0"/>
    <s v="No"/>
    <x v="0"/>
    <n v="0"/>
    <n v="0"/>
    <n v="0"/>
    <x v="1"/>
    <n v="0"/>
    <x v="15"/>
    <s v="390-5744"/>
    <s v="Male"/>
    <x v="35"/>
    <s v="No"/>
    <s v="No"/>
    <s v="Yes"/>
    <x v="0"/>
    <n v="2"/>
    <s v="No"/>
    <x v="1"/>
    <s v="Direct Debit"/>
    <n v="6"/>
    <n v="111"/>
    <x v="0"/>
    <x v="0"/>
    <n v="0"/>
    <n v="1"/>
    <x v="0"/>
  </r>
  <r>
    <s v="1101-MJKS"/>
    <s v="No"/>
    <x v="4"/>
    <n v="128"/>
    <n v="308.60000000000002"/>
    <n v="0"/>
    <n v="0"/>
    <s v="No"/>
    <x v="0"/>
    <n v="0"/>
    <n v="0"/>
    <n v="25"/>
    <x v="0"/>
    <n v="0"/>
    <x v="41"/>
    <s v="282-5239"/>
    <s v="Female"/>
    <x v="5"/>
    <s v="No"/>
    <s v="No"/>
    <s v="Yes"/>
    <x v="0"/>
    <n v="3"/>
    <s v="No"/>
    <x v="1"/>
    <s v="Direct Debit"/>
    <n v="46"/>
    <n v="2870"/>
    <x v="0"/>
    <x v="0"/>
    <n v="0"/>
    <n v="1"/>
    <x v="2"/>
  </r>
  <r>
    <s v="4726-TWWK"/>
    <s v="No"/>
    <x v="29"/>
    <n v="121"/>
    <n v="271.89999999999998"/>
    <n v="0"/>
    <n v="0"/>
    <s v="No"/>
    <x v="0"/>
    <n v="0"/>
    <n v="0"/>
    <n v="29"/>
    <x v="0"/>
    <n v="0"/>
    <x v="44"/>
    <s v="289-8534"/>
    <s v="Female"/>
    <x v="21"/>
    <s v="No"/>
    <s v="No"/>
    <s v="Yes"/>
    <x v="0"/>
    <n v="2"/>
    <s v="No"/>
    <x v="0"/>
    <s v="Credit Card"/>
    <n v="33"/>
    <n v="599"/>
    <x v="0"/>
    <x v="0"/>
    <n v="0"/>
    <n v="1"/>
    <x v="2"/>
  </r>
  <r>
    <s v="5342-MYQO"/>
    <s v="No"/>
    <x v="54"/>
    <n v="127"/>
    <n v="217.7"/>
    <n v="0"/>
    <n v="0"/>
    <s v="No"/>
    <x v="0"/>
    <n v="0"/>
    <n v="0"/>
    <n v="4"/>
    <x v="0"/>
    <n v="0"/>
    <x v="11"/>
    <s v="329-1997"/>
    <s v="Male"/>
    <x v="15"/>
    <s v="No"/>
    <s v="No"/>
    <s v="Yes"/>
    <x v="0"/>
    <n v="5"/>
    <s v="No"/>
    <x v="1"/>
    <s v="Direct Debit"/>
    <n v="30"/>
    <n v="1639"/>
    <x v="0"/>
    <x v="0"/>
    <n v="0"/>
    <n v="1"/>
    <x v="0"/>
  </r>
  <r>
    <s v="1323-MGZN"/>
    <s v="No"/>
    <x v="20"/>
    <n v="89"/>
    <n v="201.5"/>
    <n v="0"/>
    <n v="0"/>
    <s v="No"/>
    <x v="0"/>
    <n v="0"/>
    <n v="0"/>
    <n v="14"/>
    <x v="1"/>
    <n v="0"/>
    <x v="33"/>
    <s v="305-5964"/>
    <s v="Female"/>
    <x v="28"/>
    <s v="No"/>
    <s v="No"/>
    <s v="Yes"/>
    <x v="0"/>
    <n v="5"/>
    <s v="Yes"/>
    <x v="0"/>
    <s v="Credit Card"/>
    <n v="24"/>
    <n v="321"/>
    <x v="0"/>
    <x v="0"/>
    <n v="0"/>
    <n v="1"/>
    <x v="2"/>
  </r>
  <r>
    <s v="6676-SGCD"/>
    <s v="No"/>
    <x v="48"/>
    <n v="15"/>
    <n v="41.2"/>
    <n v="20"/>
    <n v="60"/>
    <s v="Yes"/>
    <x v="1"/>
    <n v="0"/>
    <n v="0"/>
    <n v="8"/>
    <x v="0"/>
    <n v="0"/>
    <x v="30"/>
    <s v="300-9606"/>
    <s v="Female"/>
    <x v="30"/>
    <s v="No"/>
    <s v="No"/>
    <s v="Yes"/>
    <x v="0"/>
    <n v="4"/>
    <s v="No"/>
    <x v="0"/>
    <s v="Credit Card"/>
    <n v="28"/>
    <n v="128"/>
    <x v="0"/>
    <x v="0"/>
    <n v="0"/>
    <n v="1"/>
    <x v="1"/>
  </r>
  <r>
    <s v="1305-IFUS"/>
    <s v="No"/>
    <x v="50"/>
    <n v="46"/>
    <n v="110.1"/>
    <n v="0"/>
    <n v="0"/>
    <s v="No"/>
    <x v="0"/>
    <n v="0"/>
    <n v="0"/>
    <n v="4"/>
    <x v="0"/>
    <n v="0"/>
    <x v="39"/>
    <s v="281-4211"/>
    <s v="Male"/>
    <x v="46"/>
    <s v="No"/>
    <s v="No"/>
    <s v="Yes"/>
    <x v="0"/>
    <n v="3"/>
    <s v="Yes"/>
    <x v="0"/>
    <s v="Direct Debit"/>
    <n v="42"/>
    <n v="582"/>
    <x v="0"/>
    <x v="0"/>
    <n v="0"/>
    <n v="1"/>
    <x v="0"/>
  </r>
  <r>
    <s v="5404-YCCN"/>
    <s v="No"/>
    <x v="56"/>
    <n v="134"/>
    <n v="395.9"/>
    <n v="0"/>
    <n v="0"/>
    <s v="No"/>
    <x v="0"/>
    <n v="0"/>
    <n v="0"/>
    <n v="5"/>
    <x v="0"/>
    <n v="0"/>
    <x v="34"/>
    <s v="238-9719"/>
    <s v="Female"/>
    <x v="33"/>
    <s v="Yes"/>
    <s v="No"/>
    <s v="Yes"/>
    <x v="1"/>
    <n v="2"/>
    <s v="Yes"/>
    <x v="0"/>
    <s v="Credit Card"/>
    <n v="14"/>
    <n v="362"/>
    <x v="0"/>
    <x v="0"/>
    <n v="0"/>
    <n v="1"/>
    <x v="1"/>
  </r>
  <r>
    <s v="6142-PKWD"/>
    <s v="No"/>
    <x v="24"/>
    <n v="263"/>
    <n v="473.2"/>
    <n v="0"/>
    <n v="0"/>
    <s v="No"/>
    <x v="0"/>
    <n v="0"/>
    <n v="0"/>
    <n v="25"/>
    <x v="1"/>
    <n v="19"/>
    <x v="7"/>
    <s v="302-3546"/>
    <s v="Female"/>
    <x v="20"/>
    <s v="No"/>
    <s v="No"/>
    <s v="Yes"/>
    <x v="0"/>
    <n v="2"/>
    <s v="No"/>
    <x v="0"/>
    <s v="Direct Debit"/>
    <n v="19"/>
    <n v="839"/>
    <x v="0"/>
    <x v="0"/>
    <n v="0"/>
    <n v="1"/>
    <x v="2"/>
  </r>
  <r>
    <s v="2339-YFBN"/>
    <s v="No"/>
    <x v="10"/>
    <n v="138"/>
    <n v="342.9"/>
    <n v="0"/>
    <n v="0"/>
    <s v="No"/>
    <x v="0"/>
    <n v="0"/>
    <n v="0"/>
    <n v="24"/>
    <x v="0"/>
    <n v="0"/>
    <x v="47"/>
    <s v="323-8736"/>
    <s v="Male"/>
    <x v="42"/>
    <s v="Yes"/>
    <s v="No"/>
    <s v="Yes"/>
    <x v="1"/>
    <n v="2"/>
    <s v="Yes"/>
    <x v="1"/>
    <s v="Direct Debit"/>
    <n v="31"/>
    <n v="2100"/>
    <x v="0"/>
    <x v="0"/>
    <n v="0"/>
    <n v="1"/>
    <x v="2"/>
  </r>
  <r>
    <s v="4560-QCID"/>
    <s v="No"/>
    <x v="67"/>
    <n v="105"/>
    <n v="404.7"/>
    <n v="0"/>
    <n v="0"/>
    <s v="No"/>
    <x v="0"/>
    <n v="0"/>
    <n v="0"/>
    <n v="4"/>
    <x v="0"/>
    <n v="0"/>
    <x v="25"/>
    <s v="284-2519"/>
    <s v="Male"/>
    <x v="40"/>
    <s v="No"/>
    <s v="No"/>
    <s v="Yes"/>
    <x v="0"/>
    <n v="6"/>
    <s v="Yes"/>
    <x v="2"/>
    <s v="Direct Debit"/>
    <n v="25"/>
    <n v="1429"/>
    <x v="0"/>
    <x v="0"/>
    <n v="0"/>
    <n v="1"/>
    <x v="0"/>
  </r>
  <r>
    <s v="5640-NVKO"/>
    <s v="No"/>
    <x v="21"/>
    <n v="178"/>
    <n v="371.7"/>
    <n v="0"/>
    <n v="0"/>
    <s v="No"/>
    <x v="0"/>
    <n v="0"/>
    <n v="0"/>
    <n v="4"/>
    <x v="0"/>
    <n v="0"/>
    <x v="33"/>
    <s v="409-9921"/>
    <s v="Female"/>
    <x v="52"/>
    <s v="No"/>
    <s v="No"/>
    <s v="Yes"/>
    <x v="0"/>
    <n v="2"/>
    <s v="Yes"/>
    <x v="2"/>
    <s v="Credit Card"/>
    <n v="29"/>
    <n v="1356"/>
    <x v="0"/>
    <x v="0"/>
    <n v="0"/>
    <n v="1"/>
    <x v="0"/>
  </r>
  <r>
    <s v="5624-XYGM"/>
    <s v="No"/>
    <x v="33"/>
    <n v="127"/>
    <n v="254.4"/>
    <n v="0"/>
    <n v="0"/>
    <s v="No"/>
    <x v="0"/>
    <n v="0"/>
    <n v="0"/>
    <n v="3"/>
    <x v="0"/>
    <n v="0"/>
    <x v="15"/>
    <s v="302-7102"/>
    <s v="Female"/>
    <x v="31"/>
    <s v="No"/>
    <s v="No"/>
    <s v="Yes"/>
    <x v="0"/>
    <n v="3"/>
    <s v="No"/>
    <x v="2"/>
    <s v="Direct Debit"/>
    <n v="22"/>
    <n v="1390"/>
    <x v="0"/>
    <x v="0"/>
    <n v="0"/>
    <n v="1"/>
    <x v="0"/>
  </r>
  <r>
    <s v="3021-CLQF"/>
    <s v="No"/>
    <x v="70"/>
    <n v="100"/>
    <n v="159.9"/>
    <n v="60"/>
    <n v="198"/>
    <s v="Yes"/>
    <x v="1"/>
    <n v="0"/>
    <n v="0"/>
    <n v="20"/>
    <x v="0"/>
    <n v="0"/>
    <x v="41"/>
    <s v="336-9436"/>
    <s v="Male"/>
    <x v="33"/>
    <s v="Yes"/>
    <s v="No"/>
    <s v="Yes"/>
    <x v="1"/>
    <n v="2"/>
    <s v="Yes"/>
    <x v="0"/>
    <s v="Direct Debit"/>
    <n v="24"/>
    <n v="354"/>
    <x v="0"/>
    <x v="0"/>
    <n v="0"/>
    <n v="1"/>
    <x v="2"/>
  </r>
  <r>
    <s v="7409-RROC"/>
    <s v="No"/>
    <x v="68"/>
    <n v="34"/>
    <n v="84.2"/>
    <n v="0"/>
    <n v="0"/>
    <s v="No"/>
    <x v="0"/>
    <n v="0"/>
    <n v="0"/>
    <n v="24"/>
    <x v="0"/>
    <n v="0"/>
    <x v="46"/>
    <s v="318-6086"/>
    <s v="Female"/>
    <x v="23"/>
    <s v="Yes"/>
    <s v="No"/>
    <s v="Yes"/>
    <x v="1"/>
    <n v="4"/>
    <s v="No"/>
    <x v="0"/>
    <s v="Direct Debit"/>
    <n v="23"/>
    <n v="150"/>
    <x v="0"/>
    <x v="0"/>
    <n v="0"/>
    <n v="1"/>
    <x v="2"/>
  </r>
  <r>
    <s v="5113-EBYV"/>
    <s v="No"/>
    <x v="26"/>
    <n v="383"/>
    <n v="820.4"/>
    <n v="0"/>
    <n v="0"/>
    <s v="No"/>
    <x v="0"/>
    <n v="0"/>
    <n v="0"/>
    <n v="14"/>
    <x v="0"/>
    <n v="0"/>
    <x v="16"/>
    <s v="325-7138"/>
    <s v="Male"/>
    <x v="39"/>
    <s v="No"/>
    <s v="No"/>
    <s v="Yes"/>
    <x v="0"/>
    <n v="6"/>
    <s v="No"/>
    <x v="1"/>
    <s v="Direct Debit"/>
    <n v="29"/>
    <n v="1813"/>
    <x v="0"/>
    <x v="0"/>
    <n v="0"/>
    <n v="1"/>
    <x v="2"/>
  </r>
  <r>
    <s v="8000-CPPS"/>
    <s v="No"/>
    <x v="5"/>
    <n v="110"/>
    <n v="256"/>
    <n v="68"/>
    <n v="156.4"/>
    <s v="Yes"/>
    <x v="1"/>
    <n v="0"/>
    <n v="0"/>
    <n v="0"/>
    <x v="1"/>
    <n v="0"/>
    <x v="49"/>
    <s v="297-5120"/>
    <s v="Female"/>
    <x v="50"/>
    <s v="No"/>
    <s v="No"/>
    <s v="Yes"/>
    <x v="0"/>
    <n v="5"/>
    <s v="No"/>
    <x v="2"/>
    <s v="Credit Card"/>
    <n v="12"/>
    <n v="196"/>
    <x v="0"/>
    <x v="0"/>
    <n v="0"/>
    <n v="1"/>
    <x v="0"/>
  </r>
  <r>
    <s v="9417-KHSR"/>
    <s v="No"/>
    <x v="6"/>
    <n v="281"/>
    <n v="804.5"/>
    <n v="0"/>
    <n v="0"/>
    <s v="No"/>
    <x v="0"/>
    <n v="0"/>
    <n v="0"/>
    <n v="0"/>
    <x v="1"/>
    <n v="0"/>
    <x v="17"/>
    <s v="336-2891"/>
    <s v="Male"/>
    <x v="38"/>
    <s v="No"/>
    <s v="No"/>
    <s v="Yes"/>
    <x v="0"/>
    <n v="6"/>
    <s v="No"/>
    <x v="2"/>
    <s v="Credit Card"/>
    <n v="6"/>
    <n v="346"/>
    <x v="0"/>
    <x v="0"/>
    <n v="0"/>
    <n v="1"/>
    <x v="0"/>
  </r>
  <r>
    <s v="8782-HWWF"/>
    <s v="No"/>
    <x v="63"/>
    <n v="327"/>
    <n v="859.8"/>
    <n v="0"/>
    <n v="0"/>
    <s v="No"/>
    <x v="0"/>
    <n v="0"/>
    <n v="0"/>
    <n v="0"/>
    <x v="1"/>
    <n v="0"/>
    <x v="7"/>
    <s v="319-7290"/>
    <s v="Male"/>
    <x v="3"/>
    <s v="No"/>
    <s v="No"/>
    <s v="Yes"/>
    <x v="0"/>
    <n v="2"/>
    <s v="No"/>
    <x v="2"/>
    <s v="Credit Card"/>
    <n v="10"/>
    <n v="728"/>
    <x v="0"/>
    <x v="0"/>
    <n v="0"/>
    <n v="1"/>
    <x v="0"/>
  </r>
  <r>
    <s v="8558-CHCE"/>
    <s v="No"/>
    <x v="66"/>
    <n v="46"/>
    <n v="97.2"/>
    <n v="0"/>
    <n v="0"/>
    <s v="No"/>
    <x v="0"/>
    <n v="0"/>
    <n v="0"/>
    <n v="0"/>
    <x v="1"/>
    <n v="0"/>
    <x v="37"/>
    <s v="313-6209"/>
    <s v="Female"/>
    <x v="6"/>
    <s v="Yes"/>
    <s v="No"/>
    <s v="Yes"/>
    <x v="1"/>
    <n v="3"/>
    <s v="No"/>
    <x v="2"/>
    <s v="Credit Card"/>
    <n v="8"/>
    <n v="165"/>
    <x v="0"/>
    <x v="0"/>
    <n v="0"/>
    <n v="1"/>
    <x v="0"/>
  </r>
  <r>
    <s v="1982-NSDT"/>
    <s v="No"/>
    <x v="26"/>
    <n v="395"/>
    <n v="938.5"/>
    <n v="252"/>
    <n v="781.2"/>
    <s v="Yes"/>
    <x v="1"/>
    <n v="0"/>
    <n v="0"/>
    <n v="24"/>
    <x v="0"/>
    <n v="0"/>
    <x v="45"/>
    <s v="260-7289"/>
    <s v="Female"/>
    <x v="33"/>
    <s v="Yes"/>
    <s v="No"/>
    <s v="Yes"/>
    <x v="1"/>
    <n v="4"/>
    <s v="Yes"/>
    <x v="1"/>
    <s v="Credit Card"/>
    <n v="18"/>
    <n v="1119"/>
    <x v="0"/>
    <x v="0"/>
    <n v="0"/>
    <n v="1"/>
    <x v="2"/>
  </r>
  <r>
    <s v="0649-SLDT"/>
    <s v="No"/>
    <x v="39"/>
    <n v="153"/>
    <n v="454.6"/>
    <n v="0"/>
    <n v="0"/>
    <s v="No"/>
    <x v="0"/>
    <n v="0"/>
    <n v="0"/>
    <n v="24"/>
    <x v="0"/>
    <n v="0"/>
    <x v="3"/>
    <s v="328-3529"/>
    <s v="Male"/>
    <x v="59"/>
    <s v="Yes"/>
    <s v="No"/>
    <s v="Yes"/>
    <x v="1"/>
    <n v="2"/>
    <s v="Yes"/>
    <x v="0"/>
    <s v="Credit Card"/>
    <n v="16"/>
    <n v="477"/>
    <x v="0"/>
    <x v="0"/>
    <n v="0"/>
    <n v="1"/>
    <x v="2"/>
  </r>
  <r>
    <s v="3068-KMLT"/>
    <s v="No"/>
    <x v="19"/>
    <n v="174"/>
    <n v="488.4"/>
    <n v="0"/>
    <n v="0"/>
    <s v="No"/>
    <x v="0"/>
    <n v="0"/>
    <n v="0"/>
    <n v="9"/>
    <x v="0"/>
    <n v="0"/>
    <x v="22"/>
    <s v="392-5965"/>
    <s v="Female"/>
    <x v="48"/>
    <s v="No"/>
    <s v="No"/>
    <s v="Yes"/>
    <x v="0"/>
    <n v="2"/>
    <s v="Yes"/>
    <x v="2"/>
    <s v="Direct Debit"/>
    <n v="24"/>
    <n v="1437"/>
    <x v="0"/>
    <x v="0"/>
    <n v="0"/>
    <n v="1"/>
    <x v="1"/>
  </r>
  <r>
    <s v="3423-EKEY"/>
    <s v="No"/>
    <x v="68"/>
    <n v="32"/>
    <n v="72.2"/>
    <n v="0"/>
    <n v="0"/>
    <s v="No"/>
    <x v="0"/>
    <n v="0"/>
    <n v="0"/>
    <n v="0"/>
    <x v="1"/>
    <n v="0"/>
    <x v="46"/>
    <s v="381-6271"/>
    <s v="Female"/>
    <x v="37"/>
    <s v="No"/>
    <s v="No"/>
    <s v="Yes"/>
    <x v="0"/>
    <n v="4"/>
    <s v="No"/>
    <x v="1"/>
    <s v="Credit Card"/>
    <n v="6"/>
    <n v="33"/>
    <x v="0"/>
    <x v="0"/>
    <n v="0"/>
    <n v="1"/>
    <x v="0"/>
  </r>
  <r>
    <s v="4160-GODN"/>
    <s v="No"/>
    <x v="51"/>
    <n v="76"/>
    <n v="188.1"/>
    <n v="0"/>
    <n v="0"/>
    <s v="No"/>
    <x v="0"/>
    <n v="0"/>
    <n v="0"/>
    <n v="0"/>
    <x v="1"/>
    <n v="0"/>
    <x v="6"/>
    <s v="368-8916"/>
    <s v="Male"/>
    <x v="35"/>
    <s v="No"/>
    <s v="No"/>
    <s v="Yes"/>
    <x v="0"/>
    <n v="3"/>
    <s v="No"/>
    <x v="1"/>
    <s v="Credit Card"/>
    <n v="7"/>
    <n v="167"/>
    <x v="0"/>
    <x v="0"/>
    <n v="0"/>
    <n v="1"/>
    <x v="0"/>
  </r>
  <r>
    <s v="1303-DJRO"/>
    <s v="No"/>
    <x v="8"/>
    <n v="445"/>
    <n v="1049.2"/>
    <n v="0"/>
    <n v="0"/>
    <s v="No"/>
    <x v="0"/>
    <n v="0"/>
    <n v="0"/>
    <n v="36"/>
    <x v="0"/>
    <n v="0"/>
    <x v="17"/>
    <s v="325-1614"/>
    <s v="Male"/>
    <x v="4"/>
    <s v="Yes"/>
    <s v="No"/>
    <s v="Yes"/>
    <x v="1"/>
    <n v="5"/>
    <s v="Yes"/>
    <x v="2"/>
    <s v="Credit Card"/>
    <n v="62"/>
    <n v="4326"/>
    <x v="0"/>
    <x v="0"/>
    <n v="0"/>
    <n v="1"/>
    <x v="2"/>
  </r>
  <r>
    <s v="1233-FARP"/>
    <s v="No"/>
    <x v="74"/>
    <n v="11"/>
    <n v="26.4"/>
    <n v="0"/>
    <n v="0"/>
    <s v="No"/>
    <x v="0"/>
    <n v="0"/>
    <n v="0"/>
    <n v="0"/>
    <x v="1"/>
    <n v="0"/>
    <x v="16"/>
    <s v="288-7651"/>
    <s v="Male"/>
    <x v="6"/>
    <s v="Yes"/>
    <s v="No"/>
    <s v="Yes"/>
    <x v="1"/>
    <n v="2"/>
    <s v="No"/>
    <x v="2"/>
    <s v="Credit Card"/>
    <n v="9"/>
    <n v="62"/>
    <x v="0"/>
    <x v="0"/>
    <n v="0"/>
    <n v="1"/>
    <x v="0"/>
  </r>
  <r>
    <s v="5910-SWTP"/>
    <s v="No"/>
    <x v="61"/>
    <n v="15"/>
    <n v="41.6"/>
    <n v="0"/>
    <n v="0"/>
    <s v="No"/>
    <x v="0"/>
    <n v="0"/>
    <n v="0"/>
    <n v="0"/>
    <x v="1"/>
    <n v="0"/>
    <x v="43"/>
    <s v="367-6561"/>
    <s v="Female"/>
    <x v="42"/>
    <s v="Yes"/>
    <s v="No"/>
    <s v="Yes"/>
    <x v="1"/>
    <n v="4"/>
    <s v="No"/>
    <x v="2"/>
    <s v="Credit Card"/>
    <n v="7"/>
    <n v="56"/>
    <x v="0"/>
    <x v="0"/>
    <n v="0"/>
    <n v="1"/>
    <x v="0"/>
  </r>
  <r>
    <s v="8509-SEXQ"/>
    <s v="No"/>
    <x v="2"/>
    <n v="184"/>
    <n v="710.4"/>
    <n v="0"/>
    <n v="0"/>
    <s v="No"/>
    <x v="0"/>
    <n v="0"/>
    <n v="0"/>
    <n v="4"/>
    <x v="0"/>
    <n v="0"/>
    <x v="29"/>
    <s v="293-6531"/>
    <s v="Female"/>
    <x v="49"/>
    <s v="No"/>
    <s v="No"/>
    <s v="Yes"/>
    <x v="0"/>
    <n v="2"/>
    <s v="Yes"/>
    <x v="1"/>
    <s v="Direct Debit"/>
    <n v="17"/>
    <n v="772"/>
    <x v="0"/>
    <x v="0"/>
    <n v="0"/>
    <n v="1"/>
    <x v="0"/>
  </r>
  <r>
    <s v="5802-COQI"/>
    <s v="No"/>
    <x v="37"/>
    <n v="19"/>
    <n v="37.700000000000003"/>
    <n v="0"/>
    <n v="0"/>
    <s v="No"/>
    <x v="0"/>
    <n v="0"/>
    <n v="0"/>
    <n v="13"/>
    <x v="0"/>
    <n v="0"/>
    <x v="23"/>
    <s v="312-3680"/>
    <s v="Female"/>
    <x v="23"/>
    <s v="Yes"/>
    <s v="No"/>
    <s v="Yes"/>
    <x v="1"/>
    <n v="5"/>
    <s v="Yes"/>
    <x v="1"/>
    <s v="Credit Card"/>
    <n v="27"/>
    <n v="257"/>
    <x v="0"/>
    <x v="0"/>
    <n v="0"/>
    <n v="1"/>
    <x v="2"/>
  </r>
  <r>
    <s v="2833-YZAL"/>
    <s v="No"/>
    <x v="65"/>
    <n v="177"/>
    <n v="245.1"/>
    <n v="0"/>
    <n v="0"/>
    <s v="No"/>
    <x v="0"/>
    <n v="0"/>
    <n v="0"/>
    <n v="21"/>
    <x v="0"/>
    <n v="0"/>
    <x v="17"/>
    <s v="295-5351"/>
    <s v="Female"/>
    <x v="23"/>
    <s v="Yes"/>
    <s v="No"/>
    <s v="Yes"/>
    <x v="1"/>
    <n v="5"/>
    <s v="Yes"/>
    <x v="1"/>
    <s v="Credit Card"/>
    <n v="21"/>
    <n v="1031"/>
    <x v="0"/>
    <x v="0"/>
    <n v="0"/>
    <n v="1"/>
    <x v="2"/>
  </r>
  <r>
    <s v="4733-KHRB"/>
    <s v="No"/>
    <x v="45"/>
    <n v="135"/>
    <n v="312.5"/>
    <n v="0"/>
    <n v="0"/>
    <s v="No"/>
    <x v="0"/>
    <n v="0"/>
    <n v="0"/>
    <n v="0"/>
    <x v="1"/>
    <n v="0"/>
    <x v="1"/>
    <s v="322-3174"/>
    <s v="Female"/>
    <x v="31"/>
    <s v="No"/>
    <s v="No"/>
    <s v="Yes"/>
    <x v="0"/>
    <n v="3"/>
    <s v="No"/>
    <x v="2"/>
    <s v="Credit Card"/>
    <n v="6"/>
    <n v="317"/>
    <x v="0"/>
    <x v="0"/>
    <n v="0"/>
    <n v="1"/>
    <x v="0"/>
  </r>
  <r>
    <s v="4921-MLLR"/>
    <s v="No"/>
    <x v="71"/>
    <n v="83"/>
    <n v="245.4"/>
    <n v="0"/>
    <n v="0"/>
    <s v="No"/>
    <x v="0"/>
    <n v="0"/>
    <n v="0"/>
    <n v="0"/>
    <x v="1"/>
    <n v="0"/>
    <x v="24"/>
    <s v="363-2224"/>
    <s v="Female"/>
    <x v="1"/>
    <s v="No"/>
    <s v="No"/>
    <s v="Yes"/>
    <x v="0"/>
    <n v="3"/>
    <s v="No"/>
    <x v="1"/>
    <s v="Credit Card"/>
    <n v="7"/>
    <n v="299"/>
    <x v="0"/>
    <x v="0"/>
    <n v="0"/>
    <n v="1"/>
    <x v="0"/>
  </r>
  <r>
    <s v="5747-CIZP"/>
    <s v="No"/>
    <x v="35"/>
    <n v="88"/>
    <n v="237.6"/>
    <n v="0"/>
    <n v="0"/>
    <s v="No"/>
    <x v="0"/>
    <n v="0"/>
    <n v="0"/>
    <n v="0"/>
    <x v="1"/>
    <n v="0"/>
    <x v="0"/>
    <s v="349-6964"/>
    <s v="Female"/>
    <x v="4"/>
    <s v="Yes"/>
    <s v="No"/>
    <s v="Yes"/>
    <x v="1"/>
    <n v="2"/>
    <s v="No"/>
    <x v="2"/>
    <s v="Credit Card"/>
    <n v="8"/>
    <n v="400"/>
    <x v="0"/>
    <x v="0"/>
    <n v="0"/>
    <n v="1"/>
    <x v="0"/>
  </r>
  <r>
    <s v="9567-SPZD"/>
    <s v="No"/>
    <x v="56"/>
    <n v="43"/>
    <n v="157.4"/>
    <n v="104"/>
    <n v="312"/>
    <s v="Yes"/>
    <x v="1"/>
    <n v="0"/>
    <n v="0"/>
    <n v="0"/>
    <x v="1"/>
    <n v="0"/>
    <x v="4"/>
    <s v="355-6849"/>
    <s v="Female"/>
    <x v="43"/>
    <s v="No"/>
    <s v="Yes"/>
    <s v="Yes"/>
    <x v="2"/>
    <n v="2"/>
    <s v="No"/>
    <x v="2"/>
    <s v="Credit Card"/>
    <n v="12"/>
    <n v="316"/>
    <x v="0"/>
    <x v="0"/>
    <n v="0"/>
    <n v="1"/>
    <x v="0"/>
  </r>
  <r>
    <s v="9817-BZRK"/>
    <s v="No"/>
    <x v="71"/>
    <n v="103"/>
    <n v="243.8"/>
    <n v="164"/>
    <n v="471.5"/>
    <s v="Yes"/>
    <x v="1"/>
    <n v="0"/>
    <n v="0"/>
    <n v="5"/>
    <x v="0"/>
    <n v="0"/>
    <x v="3"/>
    <s v="261-6633"/>
    <s v="Female"/>
    <x v="38"/>
    <s v="No"/>
    <s v="No"/>
    <s v="Yes"/>
    <x v="0"/>
    <n v="5"/>
    <s v="Yes"/>
    <x v="0"/>
    <s v="Credit Card"/>
    <n v="32"/>
    <n v="1291"/>
    <x v="0"/>
    <x v="0"/>
    <n v="0"/>
    <n v="1"/>
    <x v="1"/>
  </r>
  <r>
    <s v="8947-VDUW"/>
    <s v="No"/>
    <x v="15"/>
    <n v="11"/>
    <n v="32.4"/>
    <n v="0"/>
    <n v="0"/>
    <s v="No"/>
    <x v="0"/>
    <n v="0"/>
    <n v="0"/>
    <n v="10"/>
    <x v="0"/>
    <n v="0"/>
    <x v="22"/>
    <s v="280-9196"/>
    <s v="Male"/>
    <x v="50"/>
    <s v="No"/>
    <s v="No"/>
    <s v="Yes"/>
    <x v="0"/>
    <n v="4"/>
    <s v="No"/>
    <x v="0"/>
    <s v="Direct Debit"/>
    <n v="20"/>
    <n v="40"/>
    <x v="0"/>
    <x v="0"/>
    <n v="0"/>
    <n v="1"/>
    <x v="1"/>
  </r>
  <r>
    <s v="7539-ZTZT"/>
    <s v="No"/>
    <x v="13"/>
    <n v="87"/>
    <n v="255.3"/>
    <n v="0"/>
    <n v="0"/>
    <s v="No"/>
    <x v="0"/>
    <n v="0"/>
    <n v="0"/>
    <n v="17"/>
    <x v="1"/>
    <n v="15"/>
    <x v="22"/>
    <s v="246-5134"/>
    <s v="Male"/>
    <x v="19"/>
    <s v="Yes"/>
    <s v="No"/>
    <s v="Yes"/>
    <x v="1"/>
    <n v="5"/>
    <s v="No"/>
    <x v="1"/>
    <s v="Direct Debit"/>
    <n v="21"/>
    <n v="586"/>
    <x v="0"/>
    <x v="0"/>
    <n v="0"/>
    <n v="1"/>
    <x v="2"/>
  </r>
  <r>
    <s v="4291-MMES"/>
    <s v="No"/>
    <x v="23"/>
    <n v="151"/>
    <n v="396.3"/>
    <n v="0"/>
    <n v="0"/>
    <s v="No"/>
    <x v="0"/>
    <n v="0"/>
    <n v="0"/>
    <n v="0"/>
    <x v="1"/>
    <n v="0"/>
    <x v="31"/>
    <s v="279-9590"/>
    <s v="Male"/>
    <x v="44"/>
    <s v="No"/>
    <s v="No"/>
    <s v="Yes"/>
    <x v="0"/>
    <n v="2"/>
    <s v="No"/>
    <x v="2"/>
    <s v="Credit Card"/>
    <n v="8"/>
    <n v="537"/>
    <x v="0"/>
    <x v="0"/>
    <n v="0"/>
    <n v="1"/>
    <x v="0"/>
  </r>
  <r>
    <s v="3530-RNKM"/>
    <s v="No"/>
    <x v="3"/>
    <n v="39"/>
    <n v="154.6"/>
    <n v="0"/>
    <n v="0"/>
    <s v="No"/>
    <x v="0"/>
    <n v="0"/>
    <n v="0"/>
    <n v="7"/>
    <x v="0"/>
    <n v="0"/>
    <x v="35"/>
    <s v="385-5730"/>
    <s v="Male"/>
    <x v="10"/>
    <s v="No"/>
    <s v="No"/>
    <s v="Yes"/>
    <x v="0"/>
    <n v="3"/>
    <s v="No"/>
    <x v="0"/>
    <s v="Direct Debit"/>
    <n v="23"/>
    <n v="223"/>
    <x v="0"/>
    <x v="0"/>
    <n v="0"/>
    <n v="1"/>
    <x v="1"/>
  </r>
  <r>
    <s v="2150-SITV"/>
    <s v="No"/>
    <x v="65"/>
    <n v="246"/>
    <n v="740.8"/>
    <n v="0"/>
    <n v="0"/>
    <s v="No"/>
    <x v="0"/>
    <n v="0"/>
    <n v="0"/>
    <n v="0"/>
    <x v="1"/>
    <n v="0"/>
    <x v="11"/>
    <s v="282-3774"/>
    <s v="Female"/>
    <x v="48"/>
    <s v="No"/>
    <s v="No"/>
    <s v="Yes"/>
    <x v="0"/>
    <n v="4"/>
    <s v="No"/>
    <x v="2"/>
    <s v="Credit Card"/>
    <n v="8"/>
    <n v="417"/>
    <x v="0"/>
    <x v="0"/>
    <n v="0"/>
    <n v="1"/>
    <x v="0"/>
  </r>
  <r>
    <s v="0524-KTEC"/>
    <s v="No"/>
    <x v="33"/>
    <n v="330"/>
    <n v="640.4"/>
    <n v="0"/>
    <n v="0"/>
    <s v="No"/>
    <x v="1"/>
    <n v="0"/>
    <n v="0"/>
    <n v="5"/>
    <x v="0"/>
    <n v="0"/>
    <x v="24"/>
    <s v="327-8053"/>
    <s v="Male"/>
    <x v="2"/>
    <s v="No"/>
    <s v="No"/>
    <s v="Yes"/>
    <x v="0"/>
    <n v="3"/>
    <s v="Yes"/>
    <x v="2"/>
    <s v="Direct Debit"/>
    <n v="22"/>
    <n v="1431"/>
    <x v="0"/>
    <x v="0"/>
    <n v="0"/>
    <n v="1"/>
    <x v="1"/>
  </r>
  <r>
    <s v="6973-RXDS"/>
    <s v="No"/>
    <x v="3"/>
    <n v="38"/>
    <n v="86.6"/>
    <n v="0"/>
    <n v="0"/>
    <s v="No"/>
    <x v="0"/>
    <n v="0"/>
    <n v="0"/>
    <n v="9"/>
    <x v="0"/>
    <n v="0"/>
    <x v="22"/>
    <s v="315-7662"/>
    <s v="Female"/>
    <x v="3"/>
    <s v="No"/>
    <s v="No"/>
    <s v="Yes"/>
    <x v="0"/>
    <n v="5"/>
    <s v="No"/>
    <x v="1"/>
    <s v="Direct Debit"/>
    <n v="33"/>
    <n v="319"/>
    <x v="0"/>
    <x v="0"/>
    <n v="0"/>
    <n v="1"/>
    <x v="1"/>
  </r>
  <r>
    <s v="9841-UBFG"/>
    <s v="No"/>
    <x v="38"/>
    <n v="271"/>
    <n v="506.4"/>
    <n v="0"/>
    <n v="0"/>
    <s v="No"/>
    <x v="0"/>
    <n v="0"/>
    <n v="0"/>
    <n v="7"/>
    <x v="0"/>
    <n v="0"/>
    <x v="41"/>
    <s v="345-5398"/>
    <s v="Male"/>
    <x v="3"/>
    <s v="No"/>
    <s v="No"/>
    <s v="Yes"/>
    <x v="0"/>
    <n v="3"/>
    <s v="Yes"/>
    <x v="1"/>
    <s v="Direct Debit"/>
    <n v="33"/>
    <n v="1651"/>
    <x v="0"/>
    <x v="0"/>
    <n v="0"/>
    <n v="1"/>
    <x v="1"/>
  </r>
  <r>
    <s v="8097-HPYI"/>
    <s v="No"/>
    <x v="58"/>
    <n v="97"/>
    <n v="218.4"/>
    <n v="0"/>
    <n v="0"/>
    <s v="No"/>
    <x v="0"/>
    <n v="0"/>
    <n v="0"/>
    <n v="10"/>
    <x v="0"/>
    <n v="0"/>
    <x v="17"/>
    <s v="359-4056"/>
    <s v="Male"/>
    <x v="3"/>
    <s v="No"/>
    <s v="No"/>
    <s v="Yes"/>
    <x v="0"/>
    <n v="4"/>
    <s v="Yes"/>
    <x v="1"/>
    <s v="Credit Card"/>
    <n v="17"/>
    <n v="462"/>
    <x v="0"/>
    <x v="0"/>
    <n v="0"/>
    <n v="1"/>
    <x v="1"/>
  </r>
  <r>
    <s v="2272-QDIE"/>
    <s v="No"/>
    <x v="38"/>
    <n v="311"/>
    <n v="565.70000000000005"/>
    <n v="0"/>
    <n v="0"/>
    <s v="No"/>
    <x v="0"/>
    <n v="0"/>
    <n v="0"/>
    <n v="0"/>
    <x v="1"/>
    <n v="0"/>
    <x v="7"/>
    <s v="314-5538"/>
    <s v="Male"/>
    <x v="3"/>
    <s v="No"/>
    <s v="No"/>
    <s v="Yes"/>
    <x v="0"/>
    <n v="4"/>
    <s v="No"/>
    <x v="1"/>
    <s v="Credit Card"/>
    <n v="8"/>
    <n v="419"/>
    <x v="0"/>
    <x v="0"/>
    <n v="0"/>
    <n v="1"/>
    <x v="0"/>
  </r>
  <r>
    <s v="8874-WYNR"/>
    <s v="No"/>
    <x v="63"/>
    <n v="343"/>
    <n v="1006.3"/>
    <n v="0"/>
    <n v="0"/>
    <s v="No"/>
    <x v="0"/>
    <n v="0"/>
    <n v="0"/>
    <n v="14"/>
    <x v="0"/>
    <n v="0"/>
    <x v="2"/>
    <s v="337-7881"/>
    <s v="Female"/>
    <x v="17"/>
    <s v="Yes"/>
    <s v="No"/>
    <s v="Yes"/>
    <x v="1"/>
    <n v="6"/>
    <s v="Yes"/>
    <x v="2"/>
    <s v="Credit Card"/>
    <n v="39"/>
    <n v="2812"/>
    <x v="0"/>
    <x v="0"/>
    <n v="0"/>
    <n v="1"/>
    <x v="2"/>
  </r>
  <r>
    <s v="0384-WFPX"/>
    <s v="No"/>
    <x v="18"/>
    <n v="44"/>
    <n v="81"/>
    <n v="0"/>
    <n v="0"/>
    <s v="No"/>
    <x v="0"/>
    <n v="0"/>
    <n v="0"/>
    <n v="0"/>
    <x v="1"/>
    <n v="0"/>
    <x v="38"/>
    <s v="325-2215"/>
    <s v="Female"/>
    <x v="15"/>
    <s v="No"/>
    <s v="No"/>
    <s v="Yes"/>
    <x v="0"/>
    <n v="3"/>
    <s v="No"/>
    <x v="0"/>
    <s v="Credit Card"/>
    <n v="8"/>
    <n v="168"/>
    <x v="0"/>
    <x v="0"/>
    <n v="0"/>
    <n v="1"/>
    <x v="0"/>
  </r>
  <r>
    <s v="8678-NKUB"/>
    <s v="No"/>
    <x v="74"/>
    <n v="35"/>
    <n v="90.9"/>
    <n v="0"/>
    <n v="0"/>
    <s v="No"/>
    <x v="0"/>
    <n v="0"/>
    <n v="0"/>
    <n v="0"/>
    <x v="1"/>
    <n v="0"/>
    <x v="40"/>
    <s v="380-6486"/>
    <s v="Male"/>
    <x v="51"/>
    <s v="No"/>
    <s v="No"/>
    <s v="Yes"/>
    <x v="0"/>
    <n v="5"/>
    <s v="No"/>
    <x v="0"/>
    <s v="Credit Card"/>
    <n v="8"/>
    <n v="58"/>
    <x v="0"/>
    <x v="0"/>
    <n v="0"/>
    <n v="1"/>
    <x v="0"/>
  </r>
  <r>
    <s v="9362-UMZO"/>
    <s v="No"/>
    <x v="9"/>
    <n v="102"/>
    <n v="249.1"/>
    <n v="0"/>
    <n v="0"/>
    <s v="No"/>
    <x v="0"/>
    <n v="0"/>
    <n v="0"/>
    <n v="0"/>
    <x v="1"/>
    <n v="0"/>
    <x v="36"/>
    <s v="353-6275"/>
    <s v="Male"/>
    <x v="5"/>
    <s v="No"/>
    <s v="No"/>
    <s v="Yes"/>
    <x v="0"/>
    <n v="2"/>
    <s v="No"/>
    <x v="2"/>
    <s v="Credit Card"/>
    <n v="10"/>
    <n v="517"/>
    <x v="0"/>
    <x v="0"/>
    <n v="0"/>
    <n v="1"/>
    <x v="0"/>
  </r>
  <r>
    <s v="9291-VXNF"/>
    <s v="No"/>
    <x v="14"/>
    <n v="299"/>
    <n v="846.4"/>
    <n v="0"/>
    <n v="0"/>
    <s v="No"/>
    <x v="0"/>
    <n v="0"/>
    <n v="0"/>
    <n v="11"/>
    <x v="0"/>
    <n v="0"/>
    <x v="16"/>
    <s v="328-5175"/>
    <s v="Female"/>
    <x v="21"/>
    <s v="No"/>
    <s v="No"/>
    <s v="Yes"/>
    <x v="0"/>
    <n v="4"/>
    <s v="No"/>
    <x v="2"/>
    <s v="Credit Card"/>
    <n v="20"/>
    <n v="1380"/>
    <x v="0"/>
    <x v="0"/>
    <n v="0"/>
    <n v="1"/>
    <x v="2"/>
  </r>
  <r>
    <s v="7935-XKEG"/>
    <s v="No"/>
    <x v="36"/>
    <n v="132"/>
    <n v="417.8"/>
    <n v="0"/>
    <n v="0"/>
    <s v="No"/>
    <x v="0"/>
    <n v="0"/>
    <n v="0"/>
    <n v="27"/>
    <x v="0"/>
    <n v="0"/>
    <x v="45"/>
    <s v="359-4631"/>
    <s v="Male"/>
    <x v="7"/>
    <s v="No"/>
    <s v="No"/>
    <s v="Yes"/>
    <x v="0"/>
    <n v="2"/>
    <s v="No"/>
    <x v="0"/>
    <s v="Credit Card"/>
    <n v="11"/>
    <n v="462"/>
    <x v="0"/>
    <x v="0"/>
    <n v="0"/>
    <n v="1"/>
    <x v="2"/>
  </r>
  <r>
    <s v="7778-FQHS"/>
    <s v="No"/>
    <x v="3"/>
    <n v="64"/>
    <n v="120"/>
    <n v="40"/>
    <n v="121"/>
    <s v="Yes"/>
    <x v="1"/>
    <n v="0"/>
    <n v="0"/>
    <n v="30"/>
    <x v="0"/>
    <n v="0"/>
    <x v="17"/>
    <s v="301-7175"/>
    <s v="Female"/>
    <x v="12"/>
    <s v="Yes"/>
    <s v="No"/>
    <s v="Yes"/>
    <x v="1"/>
    <n v="6"/>
    <s v="Yes"/>
    <x v="2"/>
    <s v="Credit Card"/>
    <n v="33"/>
    <n v="333"/>
    <x v="0"/>
    <x v="0"/>
    <n v="0"/>
    <n v="1"/>
    <x v="2"/>
  </r>
  <r>
    <s v="5457-RQNQ"/>
    <s v="No"/>
    <x v="71"/>
    <n v="157"/>
    <n v="454.2"/>
    <n v="0"/>
    <n v="0"/>
    <s v="No"/>
    <x v="0"/>
    <n v="0"/>
    <n v="0"/>
    <n v="30"/>
    <x v="0"/>
    <n v="0"/>
    <x v="36"/>
    <s v="229-7569"/>
    <s v="Female"/>
    <x v="17"/>
    <s v="Yes"/>
    <s v="No"/>
    <s v="Yes"/>
    <x v="1"/>
    <n v="4"/>
    <s v="No"/>
    <x v="0"/>
    <s v="Direct Debit"/>
    <n v="32"/>
    <n v="1337"/>
    <x v="0"/>
    <x v="0"/>
    <n v="0"/>
    <n v="1"/>
    <x v="2"/>
  </r>
  <r>
    <s v="3136-ZXPZ"/>
    <s v="No"/>
    <x v="52"/>
    <n v="53"/>
    <n v="201.8"/>
    <n v="0"/>
    <n v="0"/>
    <s v="No"/>
    <x v="0"/>
    <n v="0"/>
    <n v="0"/>
    <n v="0"/>
    <x v="1"/>
    <n v="0"/>
    <x v="5"/>
    <s v="236-2022"/>
    <s v="Male"/>
    <x v="41"/>
    <s v="No"/>
    <s v="Yes"/>
    <s v="Yes"/>
    <x v="2"/>
    <n v="5"/>
    <s v="No"/>
    <x v="2"/>
    <s v="Credit Card"/>
    <n v="10"/>
    <n v="232"/>
    <x v="0"/>
    <x v="0"/>
    <n v="0"/>
    <n v="1"/>
    <x v="0"/>
  </r>
  <r>
    <s v="1218-ANZM"/>
    <s v="No"/>
    <x v="32"/>
    <n v="46"/>
    <n v="134"/>
    <n v="0"/>
    <n v="0"/>
    <s v="No"/>
    <x v="0"/>
    <n v="0"/>
    <n v="0"/>
    <n v="4"/>
    <x v="1"/>
    <n v="56"/>
    <x v="26"/>
    <s v="243-3664"/>
    <s v="Female"/>
    <x v="16"/>
    <s v="No"/>
    <s v="No"/>
    <s v="Yes"/>
    <x v="0"/>
    <n v="2"/>
    <s v="No"/>
    <x v="1"/>
    <s v="Credit Card"/>
    <n v="14"/>
    <n v="160"/>
    <x v="0"/>
    <x v="0"/>
    <n v="0"/>
    <n v="1"/>
    <x v="0"/>
  </r>
  <r>
    <s v="7669-QUUH"/>
    <s v="Yes"/>
    <x v="15"/>
    <n v="10"/>
    <n v="19.3"/>
    <n v="0"/>
    <n v="0"/>
    <s v="No"/>
    <x v="1"/>
    <n v="0"/>
    <n v="0"/>
    <n v="26"/>
    <x v="0"/>
    <n v="0"/>
    <x v="17"/>
    <s v="330-6626"/>
    <s v="Female"/>
    <x v="17"/>
    <s v="Yes"/>
    <s v="No"/>
    <s v="Yes"/>
    <x v="1"/>
    <n v="5"/>
    <s v="No"/>
    <x v="0"/>
    <s v="Direct Debit"/>
    <n v="27"/>
    <n v="59"/>
    <x v="2"/>
    <x v="2"/>
    <n v="1"/>
    <n v="1"/>
    <x v="2"/>
  </r>
  <r>
    <s v="7147-KMNQ"/>
    <s v="Yes"/>
    <x v="61"/>
    <n v="15"/>
    <n v="41.2"/>
    <n v="0"/>
    <n v="0"/>
    <s v="No"/>
    <x v="1"/>
    <n v="0"/>
    <n v="0"/>
    <n v="5"/>
    <x v="0"/>
    <n v="0"/>
    <x v="41"/>
    <s v="391-8027"/>
    <s v="Female"/>
    <x v="54"/>
    <s v="No"/>
    <s v="No"/>
    <s v="Yes"/>
    <x v="0"/>
    <n v="5"/>
    <s v="Yes"/>
    <x v="0"/>
    <s v="Direct Debit"/>
    <n v="38"/>
    <n v="317"/>
    <x v="2"/>
    <x v="2"/>
    <n v="1"/>
    <n v="1"/>
    <x v="1"/>
  </r>
  <r>
    <s v="1640-QVSG"/>
    <s v="Yes"/>
    <x v="73"/>
    <n v="89"/>
    <n v="319.7"/>
    <n v="0"/>
    <n v="0"/>
    <s v="No"/>
    <x v="0"/>
    <n v="0"/>
    <n v="0"/>
    <n v="9"/>
    <x v="0"/>
    <n v="0"/>
    <x v="15"/>
    <s v="335-4719"/>
    <s v="Female"/>
    <x v="23"/>
    <s v="Yes"/>
    <s v="No"/>
    <s v="Yes"/>
    <x v="1"/>
    <n v="2"/>
    <s v="Yes"/>
    <x v="0"/>
    <s v="Direct Debit"/>
    <n v="49"/>
    <n v="1425"/>
    <x v="2"/>
    <x v="2"/>
    <n v="1"/>
    <n v="1"/>
    <x v="1"/>
  </r>
  <r>
    <s v="0522-GCYT"/>
    <s v="Yes"/>
    <x v="65"/>
    <n v="124"/>
    <n v="388.5"/>
    <n v="0"/>
    <n v="0"/>
    <s v="No"/>
    <x v="0"/>
    <n v="0"/>
    <n v="0"/>
    <n v="3"/>
    <x v="0"/>
    <n v="0"/>
    <x v="39"/>
    <s v="394-8006"/>
    <s v="Male"/>
    <x v="37"/>
    <s v="No"/>
    <s v="No"/>
    <s v="Yes"/>
    <x v="0"/>
    <n v="4"/>
    <s v="Yes"/>
    <x v="0"/>
    <s v="Direct Debit"/>
    <n v="36"/>
    <n v="1734"/>
    <x v="1"/>
    <x v="3"/>
    <n v="1"/>
    <n v="1"/>
    <x v="0"/>
  </r>
  <r>
    <s v="8912-QCKJ"/>
    <s v="Yes"/>
    <x v="35"/>
    <n v="257"/>
    <n v="573.6"/>
    <n v="0"/>
    <n v="0"/>
    <s v="No"/>
    <x v="0"/>
    <n v="0"/>
    <n v="0"/>
    <n v="5"/>
    <x v="0"/>
    <n v="0"/>
    <x v="25"/>
    <s v="357-3817"/>
    <s v="Male"/>
    <x v="9"/>
    <s v="No"/>
    <s v="No"/>
    <s v="Yes"/>
    <x v="0"/>
    <n v="6"/>
    <s v="No"/>
    <x v="0"/>
    <s v="Direct Debit"/>
    <n v="35"/>
    <n v="1682"/>
    <x v="1"/>
    <x v="3"/>
    <n v="1"/>
    <n v="1"/>
    <x v="1"/>
  </r>
  <r>
    <s v="3368-UWVA"/>
    <s v="Yes"/>
    <x v="48"/>
    <n v="10"/>
    <n v="18.2"/>
    <n v="76"/>
    <n v="361"/>
    <s v="Yes"/>
    <x v="0"/>
    <n v="72.2"/>
    <n v="0"/>
    <n v="19"/>
    <x v="0"/>
    <n v="0"/>
    <x v="43"/>
    <s v="341-9764"/>
    <s v="Male"/>
    <x v="39"/>
    <s v="No"/>
    <s v="No"/>
    <s v="Yes"/>
    <x v="0"/>
    <n v="3"/>
    <s v="No"/>
    <x v="0"/>
    <s v="Direct Debit"/>
    <n v="19"/>
    <n v="88"/>
    <x v="1"/>
    <x v="3"/>
    <n v="1"/>
    <n v="1"/>
    <x v="2"/>
  </r>
  <r>
    <s v="2437-ACRF"/>
    <s v="Yes"/>
    <x v="1"/>
    <n v="178"/>
    <n v="367.1"/>
    <n v="0"/>
    <n v="0"/>
    <s v="No"/>
    <x v="1"/>
    <n v="0"/>
    <n v="0"/>
    <n v="14"/>
    <x v="0"/>
    <n v="0"/>
    <x v="43"/>
    <s v="402-1381"/>
    <s v="Male"/>
    <x v="1"/>
    <s v="No"/>
    <s v="No"/>
    <s v="Yes"/>
    <x v="0"/>
    <n v="2"/>
    <s v="Yes"/>
    <x v="0"/>
    <s v="Direct Debit"/>
    <n v="29"/>
    <n v="963"/>
    <x v="1"/>
    <x v="4"/>
    <n v="1"/>
    <n v="1"/>
    <x v="2"/>
  </r>
  <r>
    <s v="7915-BTJX"/>
    <s v="Yes"/>
    <x v="32"/>
    <n v="51"/>
    <n v="146.9"/>
    <n v="76"/>
    <n v="323"/>
    <s v="Yes"/>
    <x v="0"/>
    <n v="107.7"/>
    <n v="0"/>
    <n v="9"/>
    <x v="0"/>
    <n v="0"/>
    <x v="32"/>
    <s v="332-9891"/>
    <s v="Female"/>
    <x v="2"/>
    <s v="No"/>
    <s v="No"/>
    <s v="Yes"/>
    <x v="0"/>
    <n v="3"/>
    <s v="Yes"/>
    <x v="0"/>
    <s v="Direct Debit"/>
    <n v="33"/>
    <n v="374"/>
    <x v="1"/>
    <x v="15"/>
    <n v="1"/>
    <n v="1"/>
    <x v="1"/>
  </r>
  <r>
    <s v="7430-ILYS"/>
    <s v="Yes"/>
    <x v="15"/>
    <n v="8"/>
    <n v="19.7"/>
    <n v="180"/>
    <n v="706.5"/>
    <s v="Yes"/>
    <x v="0"/>
    <n v="176.6"/>
    <n v="0"/>
    <n v="5"/>
    <x v="1"/>
    <n v="10"/>
    <x v="44"/>
    <s v="364-1995"/>
    <s v="Female"/>
    <x v="52"/>
    <s v="No"/>
    <s v="No"/>
    <s v="Yes"/>
    <x v="0"/>
    <n v="4"/>
    <s v="No"/>
    <x v="0"/>
    <s v="Direct Debit"/>
    <n v="23"/>
    <n v="41"/>
    <x v="1"/>
    <x v="3"/>
    <n v="1"/>
    <n v="1"/>
    <x v="1"/>
  </r>
  <r>
    <s v="9667-BGFY"/>
    <s v="Yes"/>
    <x v="50"/>
    <n v="53"/>
    <n v="172.7"/>
    <n v="8"/>
    <n v="23.4"/>
    <s v="Yes"/>
    <x v="0"/>
    <n v="4.7"/>
    <n v="5"/>
    <n v="7"/>
    <x v="0"/>
    <n v="0"/>
    <x v="36"/>
    <s v="420-5645"/>
    <s v="Female"/>
    <x v="37"/>
    <s v="No"/>
    <s v="No"/>
    <s v="Yes"/>
    <x v="0"/>
    <n v="3"/>
    <s v="No"/>
    <x v="0"/>
    <s v="Credit Card"/>
    <n v="27"/>
    <n v="391"/>
    <x v="1"/>
    <x v="15"/>
    <n v="1"/>
    <n v="1"/>
    <x v="1"/>
  </r>
  <r>
    <s v="6776-RQHY"/>
    <s v="Yes"/>
    <x v="61"/>
    <n v="23"/>
    <n v="70.7"/>
    <n v="4"/>
    <n v="13.4"/>
    <s v="Yes"/>
    <x v="0"/>
    <n v="6.7"/>
    <n v="0"/>
    <n v="6"/>
    <x v="0"/>
    <n v="0"/>
    <x v="31"/>
    <s v="404-3211"/>
    <s v="Female"/>
    <x v="63"/>
    <s v="No"/>
    <s v="Yes"/>
    <s v="Yes"/>
    <x v="2"/>
    <n v="2"/>
    <s v="No"/>
    <x v="0"/>
    <s v="Credit Card"/>
    <n v="22"/>
    <n v="174"/>
    <x v="1"/>
    <x v="1"/>
    <n v="1"/>
    <n v="1"/>
    <x v="1"/>
  </r>
  <r>
    <s v="0554-OCTQ"/>
    <s v="Yes"/>
    <x v="29"/>
    <n v="29"/>
    <n v="110.2"/>
    <n v="64"/>
    <n v="166.4"/>
    <s v="Yes"/>
    <x v="0"/>
    <n v="83.2"/>
    <n v="5"/>
    <n v="10"/>
    <x v="0"/>
    <n v="0"/>
    <x v="36"/>
    <s v="363-5947"/>
    <s v="Male"/>
    <x v="14"/>
    <s v="No"/>
    <s v="Yes"/>
    <s v="Yes"/>
    <x v="2"/>
    <n v="2"/>
    <s v="No"/>
    <x v="0"/>
    <s v="Direct Debit"/>
    <n v="43"/>
    <n v="799"/>
    <x v="1"/>
    <x v="1"/>
    <n v="1"/>
    <n v="1"/>
    <x v="1"/>
  </r>
  <r>
    <s v="5203-KJFW"/>
    <s v="Yes"/>
    <x v="37"/>
    <n v="52"/>
    <n v="109"/>
    <n v="12"/>
    <n v="35.4"/>
    <s v="Yes"/>
    <x v="0"/>
    <n v="7.1"/>
    <n v="4"/>
    <n v="7"/>
    <x v="0"/>
    <n v="0"/>
    <x v="46"/>
    <s v="359-4081"/>
    <s v="Female"/>
    <x v="31"/>
    <s v="No"/>
    <s v="No"/>
    <s v="Yes"/>
    <x v="0"/>
    <n v="5"/>
    <s v="No"/>
    <x v="0"/>
    <s v="Direct Debit"/>
    <n v="35"/>
    <n v="316"/>
    <x v="5"/>
    <x v="11"/>
    <n v="1"/>
    <n v="1"/>
    <x v="1"/>
  </r>
  <r>
    <s v="2486-TDYT"/>
    <s v="Yes"/>
    <x v="0"/>
    <n v="2"/>
    <n v="7"/>
    <n v="228"/>
    <n v="171"/>
    <s v="Yes"/>
    <x v="0"/>
    <n v="34.200000000000003"/>
    <n v="5"/>
    <n v="29"/>
    <x v="0"/>
    <n v="0"/>
    <x v="3"/>
    <s v="354-4577"/>
    <s v="Female"/>
    <x v="0"/>
    <s v="No"/>
    <s v="No"/>
    <s v="Yes"/>
    <x v="0"/>
    <n v="6"/>
    <s v="No"/>
    <x v="0"/>
    <s v="Direct Debit"/>
    <n v="26"/>
    <n v="26"/>
    <x v="1"/>
    <x v="3"/>
    <n v="1"/>
    <n v="1"/>
    <x v="2"/>
  </r>
  <r>
    <s v="1923-RMNY"/>
    <s v="Yes"/>
    <x v="74"/>
    <n v="44"/>
    <n v="86"/>
    <n v="20"/>
    <n v="42.5"/>
    <s v="Yes"/>
    <x v="0"/>
    <n v="21.3"/>
    <n v="5"/>
    <n v="11"/>
    <x v="0"/>
    <n v="0"/>
    <x v="10"/>
    <s v="419-2637"/>
    <s v="Female"/>
    <x v="10"/>
    <s v="No"/>
    <s v="No"/>
    <s v="Yes"/>
    <x v="0"/>
    <n v="2"/>
    <s v="Yes"/>
    <x v="0"/>
    <s v="Direct Debit"/>
    <n v="33"/>
    <n v="221"/>
    <x v="4"/>
    <x v="8"/>
    <n v="1"/>
    <n v="1"/>
    <x v="2"/>
  </r>
  <r>
    <s v="1629-MVCD"/>
    <s v="Yes"/>
    <x v="55"/>
    <n v="60"/>
    <n v="117.5"/>
    <n v="16"/>
    <n v="37.6"/>
    <s v="Yes"/>
    <x v="0"/>
    <n v="12.5"/>
    <n v="3"/>
    <n v="19"/>
    <x v="1"/>
    <n v="46"/>
    <x v="43"/>
    <s v="366-4467"/>
    <s v="Female"/>
    <x v="37"/>
    <s v="No"/>
    <s v="No"/>
    <s v="Yes"/>
    <x v="0"/>
    <n v="5"/>
    <s v="No"/>
    <x v="0"/>
    <s v="Direct Debit"/>
    <n v="29"/>
    <n v="345"/>
    <x v="3"/>
    <x v="5"/>
    <n v="1"/>
    <n v="1"/>
    <x v="2"/>
  </r>
  <r>
    <s v="5308-TTWS"/>
    <s v="Yes"/>
    <x v="56"/>
    <n v="126"/>
    <n v="382.9"/>
    <n v="4"/>
    <n v="8"/>
    <s v="Yes"/>
    <x v="0"/>
    <n v="2"/>
    <n v="4"/>
    <n v="6"/>
    <x v="0"/>
    <n v="0"/>
    <x v="7"/>
    <s v="362-9748"/>
    <s v="Female"/>
    <x v="62"/>
    <s v="No"/>
    <s v="Yes"/>
    <s v="Yes"/>
    <x v="2"/>
    <n v="2"/>
    <s v="Yes"/>
    <x v="0"/>
    <s v="Direct Debit"/>
    <n v="44"/>
    <n v="1115"/>
    <x v="4"/>
    <x v="12"/>
    <n v="1"/>
    <n v="1"/>
    <x v="1"/>
  </r>
  <r>
    <s v="3138-XTSW"/>
    <s v="Yes"/>
    <x v="54"/>
    <n v="133"/>
    <n v="379"/>
    <n v="4"/>
    <n v="11.3"/>
    <s v="Yes"/>
    <x v="0"/>
    <n v="3.8"/>
    <n v="0"/>
    <n v="5"/>
    <x v="0"/>
    <n v="0"/>
    <x v="24"/>
    <s v="409-3786"/>
    <s v="Male"/>
    <x v="31"/>
    <s v="No"/>
    <s v="No"/>
    <s v="Yes"/>
    <x v="0"/>
    <n v="4"/>
    <s v="No"/>
    <x v="0"/>
    <s v="Direct Debit"/>
    <n v="39"/>
    <n v="2099"/>
    <x v="5"/>
    <x v="14"/>
    <n v="1"/>
    <n v="1"/>
    <x v="1"/>
  </r>
  <r>
    <s v="9757-JQHE"/>
    <s v="Yes"/>
    <x v="75"/>
    <n v="71"/>
    <n v="187.5"/>
    <n v="28"/>
    <n v="94.5"/>
    <s v="Yes"/>
    <x v="0"/>
    <n v="31.5"/>
    <n v="4"/>
    <n v="5"/>
    <x v="0"/>
    <n v="0"/>
    <x v="44"/>
    <s v="359-9794"/>
    <s v="Female"/>
    <x v="27"/>
    <s v="No"/>
    <s v="Yes"/>
    <s v="Yes"/>
    <x v="2"/>
    <n v="2"/>
    <s v="No"/>
    <x v="0"/>
    <s v="Direct Debit"/>
    <n v="23"/>
    <n v="880"/>
    <x v="5"/>
    <x v="18"/>
    <n v="1"/>
    <n v="1"/>
    <x v="1"/>
  </r>
  <r>
    <s v="4097-BQQN"/>
    <s v="Yes"/>
    <x v="32"/>
    <n v="27"/>
    <n v="85"/>
    <n v="16"/>
    <n v="57.2"/>
    <s v="Yes"/>
    <x v="0"/>
    <n v="19.100000000000001"/>
    <n v="3"/>
    <n v="8"/>
    <x v="0"/>
    <n v="0"/>
    <x v="34"/>
    <s v="355-6837"/>
    <s v="Female"/>
    <x v="41"/>
    <s v="No"/>
    <s v="Yes"/>
    <s v="Yes"/>
    <x v="2"/>
    <n v="5"/>
    <s v="No"/>
    <x v="0"/>
    <s v="Direct Debit"/>
    <n v="38"/>
    <n v="398"/>
    <x v="5"/>
    <x v="11"/>
    <n v="1"/>
    <n v="1"/>
    <x v="1"/>
  </r>
  <r>
    <s v="6199-RZCG"/>
    <s v="Yes"/>
    <x v="30"/>
    <n v="10"/>
    <n v="24.7"/>
    <n v="4"/>
    <n v="12.8"/>
    <s v="Yes"/>
    <x v="0"/>
    <n v="4.3"/>
    <n v="4"/>
    <n v="14"/>
    <x v="0"/>
    <n v="0"/>
    <x v="20"/>
    <s v="369-5526"/>
    <s v="Male"/>
    <x v="17"/>
    <s v="Yes"/>
    <s v="No"/>
    <s v="Yes"/>
    <x v="1"/>
    <n v="2"/>
    <s v="No"/>
    <x v="0"/>
    <s v="Direct Debit"/>
    <n v="33"/>
    <n v="102"/>
    <x v="4"/>
    <x v="9"/>
    <n v="1"/>
    <n v="1"/>
    <x v="2"/>
  </r>
  <r>
    <s v="1270-NUXR"/>
    <s v="Yes"/>
    <x v="58"/>
    <n v="207"/>
    <n v="383"/>
    <n v="4"/>
    <n v="14.5"/>
    <s v="Yes"/>
    <x v="0"/>
    <n v="2.9"/>
    <n v="4"/>
    <n v="5"/>
    <x v="1"/>
    <n v="5"/>
    <x v="40"/>
    <s v="335-4858"/>
    <s v="Female"/>
    <x v="27"/>
    <s v="No"/>
    <s v="Yes"/>
    <s v="Yes"/>
    <x v="2"/>
    <n v="6"/>
    <s v="Yes"/>
    <x v="0"/>
    <s v="Direct Debit"/>
    <n v="37"/>
    <n v="1016"/>
    <x v="1"/>
    <x v="3"/>
    <n v="1"/>
    <n v="1"/>
    <x v="1"/>
  </r>
  <r>
    <s v="1781-QJOG"/>
    <s v="Yes"/>
    <x v="0"/>
    <n v="2"/>
    <n v="4"/>
    <n v="4.08"/>
    <n v="14.79"/>
    <s v="Yes"/>
    <x v="0"/>
    <n v="77.3"/>
    <n v="2"/>
    <n v="10"/>
    <x v="0"/>
    <n v="0"/>
    <x v="34"/>
    <s v="422-6690"/>
    <s v="Female"/>
    <x v="61"/>
    <s v="No"/>
    <s v="Yes"/>
    <s v="Yes"/>
    <x v="2"/>
    <n v="6"/>
    <s v="No"/>
    <x v="0"/>
    <s v="Paper Check"/>
    <n v="24"/>
    <n v="24"/>
    <x v="2"/>
    <x v="7"/>
    <n v="1"/>
    <n v="1"/>
    <x v="1"/>
  </r>
  <r>
    <s v="6784-GCMH"/>
    <s v="Yes"/>
    <x v="74"/>
    <n v="28"/>
    <n v="75.900000000000006"/>
    <n v="0"/>
    <n v="0"/>
    <s v="No"/>
    <x v="0"/>
    <n v="6.1"/>
    <n v="1"/>
    <n v="9"/>
    <x v="1"/>
    <n v="5"/>
    <x v="12"/>
    <s v="354-3436"/>
    <s v="Male"/>
    <x v="52"/>
    <s v="No"/>
    <s v="No"/>
    <s v="Yes"/>
    <x v="0"/>
    <n v="2"/>
    <s v="No"/>
    <x v="0"/>
    <s v="Credit Card"/>
    <n v="28"/>
    <n v="196"/>
    <x v="1"/>
    <x v="3"/>
    <n v="1"/>
    <n v="1"/>
    <x v="1"/>
  </r>
  <r>
    <s v="5022-QIBT"/>
    <s v="Yes"/>
    <x v="66"/>
    <n v="70"/>
    <n v="193.2"/>
    <n v="0"/>
    <n v="0"/>
    <s v="No"/>
    <x v="0"/>
    <n v="2.8"/>
    <n v="4"/>
    <n v="10"/>
    <x v="0"/>
    <n v="0"/>
    <x v="26"/>
    <s v="417-4885"/>
    <s v="Female"/>
    <x v="19"/>
    <s v="Yes"/>
    <s v="No"/>
    <s v="Yes"/>
    <x v="1"/>
    <n v="2"/>
    <s v="No"/>
    <x v="0"/>
    <s v="Direct Debit"/>
    <n v="22"/>
    <n v="433"/>
    <x v="5"/>
    <x v="11"/>
    <n v="1"/>
    <n v="1"/>
    <x v="1"/>
  </r>
  <r>
    <s v="4361-JRVC"/>
    <s v="Yes"/>
    <x v="43"/>
    <n v="16"/>
    <n v="34.700000000000003"/>
    <n v="0"/>
    <n v="0"/>
    <s v="No"/>
    <x v="0"/>
    <n v="43.7"/>
    <n v="5"/>
    <n v="14"/>
    <x v="0"/>
    <n v="0"/>
    <x v="18"/>
    <s v="366-5699"/>
    <s v="Female"/>
    <x v="3"/>
    <s v="No"/>
    <s v="No"/>
    <s v="Yes"/>
    <x v="0"/>
    <n v="5"/>
    <s v="No"/>
    <x v="0"/>
    <s v="Direct Debit"/>
    <n v="22"/>
    <n v="86"/>
    <x v="4"/>
    <x v="9"/>
    <n v="1"/>
    <n v="1"/>
    <x v="2"/>
  </r>
  <r>
    <s v="0204-QLHK"/>
    <s v="Yes"/>
    <x v="15"/>
    <n v="13"/>
    <n v="30.2"/>
    <n v="79.8"/>
    <n v="379.05"/>
    <s v="Yes"/>
    <x v="0"/>
    <n v="44.9"/>
    <n v="2"/>
    <n v="18"/>
    <x v="0"/>
    <n v="0"/>
    <x v="14"/>
    <s v="394-2445"/>
    <s v="Female"/>
    <x v="53"/>
    <s v="Yes"/>
    <s v="No"/>
    <s v="Yes"/>
    <x v="1"/>
    <n v="2"/>
    <s v="Yes"/>
    <x v="0"/>
    <s v="Direct Debit"/>
    <n v="42"/>
    <n v="98"/>
    <x v="3"/>
    <x v="5"/>
    <n v="1"/>
    <n v="1"/>
    <x v="2"/>
  </r>
  <r>
    <s v="6338-PCBX"/>
    <s v="Yes"/>
    <x v="70"/>
    <n v="64"/>
    <n v="153.9"/>
    <n v="0"/>
    <n v="0"/>
    <s v="No"/>
    <x v="0"/>
    <n v="13.2"/>
    <n v="0"/>
    <n v="10"/>
    <x v="0"/>
    <n v="0"/>
    <x v="28"/>
    <s v="409-2111"/>
    <s v="Female"/>
    <x v="55"/>
    <s v="No"/>
    <s v="Yes"/>
    <s v="Yes"/>
    <x v="2"/>
    <n v="2"/>
    <s v="No"/>
    <x v="0"/>
    <s v="Paper Check"/>
    <n v="30"/>
    <n v="469"/>
    <x v="4"/>
    <x v="12"/>
    <n v="1"/>
    <n v="1"/>
    <x v="1"/>
  </r>
  <r>
    <s v="1887-LMPY"/>
    <s v="Yes"/>
    <x v="74"/>
    <n v="23"/>
    <n v="65.900000000000006"/>
    <n v="79.8"/>
    <n v="339.15"/>
    <s v="Yes"/>
    <x v="0"/>
    <n v="11.8"/>
    <n v="5"/>
    <n v="9"/>
    <x v="1"/>
    <n v="0"/>
    <x v="24"/>
    <s v="401-3170"/>
    <s v="Female"/>
    <x v="29"/>
    <s v="No"/>
    <s v="Yes"/>
    <s v="Yes"/>
    <x v="2"/>
    <n v="4"/>
    <s v="No"/>
    <x v="0"/>
    <s v="Direct Debit"/>
    <n v="38"/>
    <n v="253"/>
    <x v="5"/>
    <x v="13"/>
    <n v="1"/>
    <n v="1"/>
    <x v="1"/>
  </r>
  <r>
    <s v="4315-OTHE"/>
    <s v="Yes"/>
    <x v="61"/>
    <n v="13"/>
    <n v="31.4"/>
    <n v="189"/>
    <n v="741.82500000000005"/>
    <s v="Yes"/>
    <x v="0"/>
    <n v="28.4"/>
    <n v="2"/>
    <n v="6"/>
    <x v="0"/>
    <n v="0"/>
    <x v="6"/>
    <s v="405-2888"/>
    <s v="Male"/>
    <x v="38"/>
    <s v="No"/>
    <s v="No"/>
    <s v="Yes"/>
    <x v="0"/>
    <n v="2"/>
    <s v="No"/>
    <x v="0"/>
    <s v="Direct Debit"/>
    <n v="36"/>
    <n v="282"/>
    <x v="5"/>
    <x v="18"/>
    <n v="1"/>
    <n v="1"/>
    <x v="1"/>
  </r>
  <r>
    <s v="0791-CDDW"/>
    <s v="Yes"/>
    <x v="50"/>
    <n v="21"/>
    <n v="56.1"/>
    <n v="0"/>
    <n v="0"/>
    <s v="No"/>
    <x v="1"/>
    <n v="0"/>
    <n v="1"/>
    <n v="19"/>
    <x v="0"/>
    <n v="0"/>
    <x v="26"/>
    <s v="350-1639"/>
    <s v="Female"/>
    <x v="7"/>
    <s v="No"/>
    <s v="No"/>
    <s v="Yes"/>
    <x v="0"/>
    <n v="6"/>
    <s v="Yes"/>
    <x v="0"/>
    <s v="Direct Debit"/>
    <n v="30"/>
    <n v="420"/>
    <x v="1"/>
    <x v="3"/>
    <n v="1"/>
    <n v="1"/>
    <x v="2"/>
  </r>
  <r>
    <s v="2012-AQZP"/>
    <s v="Yes"/>
    <x v="68"/>
    <n v="14"/>
    <n v="29.2"/>
    <n v="4.2"/>
    <n v="14.07"/>
    <s v="Yes"/>
    <x v="0"/>
    <n v="12"/>
    <n v="5"/>
    <n v="15"/>
    <x v="0"/>
    <n v="0"/>
    <x v="9"/>
    <s v="359-5461"/>
    <s v="Male"/>
    <x v="5"/>
    <s v="No"/>
    <s v="No"/>
    <s v="Yes"/>
    <x v="0"/>
    <n v="6"/>
    <s v="Yes"/>
    <x v="0"/>
    <s v="Direct Debit"/>
    <n v="35"/>
    <n v="202"/>
    <x v="4"/>
    <x v="8"/>
    <n v="1"/>
    <n v="1"/>
    <x v="2"/>
  </r>
  <r>
    <s v="3781-DXEC"/>
    <s v="Yes"/>
    <x v="0"/>
    <n v="2"/>
    <n v="6"/>
    <n v="67.2"/>
    <n v="174.72"/>
    <s v="Yes"/>
    <x v="0"/>
    <n v="3.4"/>
    <n v="2"/>
    <n v="5"/>
    <x v="0"/>
    <n v="0"/>
    <x v="23"/>
    <s v="375-8013"/>
    <s v="Male"/>
    <x v="41"/>
    <s v="No"/>
    <s v="Yes"/>
    <s v="Yes"/>
    <x v="2"/>
    <n v="5"/>
    <s v="No"/>
    <x v="0"/>
    <s v="Direct Debit"/>
    <n v="29"/>
    <n v="29"/>
    <x v="3"/>
    <x v="5"/>
    <n v="1"/>
    <n v="1"/>
    <x v="1"/>
  </r>
  <r>
    <s v="3756-ULHU"/>
    <s v="Yes"/>
    <x v="29"/>
    <n v="23"/>
    <n v="72.599999999999994"/>
    <n v="12.6"/>
    <n v="37.17"/>
    <s v="Yes"/>
    <x v="0"/>
    <n v="3"/>
    <n v="2"/>
    <n v="10"/>
    <x v="1"/>
    <n v="25"/>
    <x v="20"/>
    <s v="408-4142"/>
    <s v="Female"/>
    <x v="32"/>
    <s v="No"/>
    <s v="No"/>
    <s v="Yes"/>
    <x v="0"/>
    <n v="3"/>
    <s v="Yes"/>
    <x v="0"/>
    <s v="Direct Debit"/>
    <n v="38"/>
    <n v="685"/>
    <x v="4"/>
    <x v="6"/>
    <n v="1"/>
    <n v="1"/>
    <x v="1"/>
  </r>
  <r>
    <s v="1427-ZIJA"/>
    <s v="Yes"/>
    <x v="43"/>
    <n v="15"/>
    <n v="34.4"/>
    <n v="239.4"/>
    <n v="179.55"/>
    <s v="Yes"/>
    <x v="0"/>
    <n v="20.3"/>
    <n v="0"/>
    <n v="9"/>
    <x v="0"/>
    <n v="0"/>
    <x v="30"/>
    <s v="422-6685"/>
    <s v="Female"/>
    <x v="5"/>
    <s v="No"/>
    <s v="No"/>
    <s v="Yes"/>
    <x v="0"/>
    <n v="6"/>
    <s v="No"/>
    <x v="0"/>
    <s v="Direct Debit"/>
    <n v="26"/>
    <n v="99"/>
    <x v="2"/>
    <x v="7"/>
    <n v="1"/>
    <n v="1"/>
    <x v="1"/>
  </r>
  <r>
    <s v="5399-NCNB"/>
    <s v="Yes"/>
    <x v="0"/>
    <n v="4"/>
    <n v="10"/>
    <n v="21"/>
    <n v="44.625"/>
    <s v="Yes"/>
    <x v="0"/>
    <n v="89"/>
    <n v="2"/>
    <n v="2"/>
    <x v="0"/>
    <n v="0"/>
    <x v="17"/>
    <s v="352-4221"/>
    <s v="Male"/>
    <x v="28"/>
    <s v="No"/>
    <s v="No"/>
    <s v="Yes"/>
    <x v="0"/>
    <n v="2"/>
    <s v="No"/>
    <x v="0"/>
    <s v="Credit Card"/>
    <n v="39"/>
    <n v="39"/>
    <x v="4"/>
    <x v="17"/>
    <n v="1"/>
    <n v="1"/>
    <x v="0"/>
  </r>
  <r>
    <s v="4644-KCHB"/>
    <s v="Yes"/>
    <x v="55"/>
    <n v="111"/>
    <n v="188.7"/>
    <n v="16.8"/>
    <n v="39.479999999999997"/>
    <s v="Yes"/>
    <x v="0"/>
    <n v="12.9"/>
    <n v="5"/>
    <n v="6"/>
    <x v="1"/>
    <n v="74"/>
    <x v="25"/>
    <s v="393-9619"/>
    <s v="Female"/>
    <x v="62"/>
    <s v="No"/>
    <s v="Yes"/>
    <s v="Yes"/>
    <x v="2"/>
    <n v="2"/>
    <s v="No"/>
    <x v="0"/>
    <s v="Direct Debit"/>
    <n v="26"/>
    <n v="302"/>
    <x v="4"/>
    <x v="9"/>
    <n v="1"/>
    <n v="1"/>
    <x v="1"/>
  </r>
  <r>
    <s v="3898-ZSGA"/>
    <s v="Yes"/>
    <x v="51"/>
    <n v="57"/>
    <n v="122.2"/>
    <n v="21"/>
    <n v="70"/>
    <s v="Yes"/>
    <x v="0"/>
    <n v="14"/>
    <n v="2"/>
    <n v="9"/>
    <x v="0"/>
    <n v="0"/>
    <x v="9"/>
    <s v="386-9711"/>
    <s v="Male"/>
    <x v="55"/>
    <s v="No"/>
    <s v="Yes"/>
    <s v="Yes"/>
    <x v="2"/>
    <n v="2"/>
    <s v="No"/>
    <x v="0"/>
    <s v="Direct Debit"/>
    <n v="24"/>
    <n v="584"/>
    <x v="3"/>
    <x v="5"/>
    <n v="1"/>
    <n v="1"/>
    <x v="1"/>
  </r>
  <r>
    <s v="0986-DICX"/>
    <s v="Yes"/>
    <x v="0"/>
    <n v="7"/>
    <n v="15"/>
    <n v="0"/>
    <n v="0"/>
    <s v="No"/>
    <x v="0"/>
    <n v="0"/>
    <n v="1"/>
    <n v="5"/>
    <x v="0"/>
    <n v="0"/>
    <x v="19"/>
    <s v="416-7393"/>
    <s v="Female"/>
    <x v="21"/>
    <s v="No"/>
    <s v="No"/>
    <s v="Yes"/>
    <x v="0"/>
    <n v="6"/>
    <s v="No"/>
    <x v="0"/>
    <s v="Paper Check"/>
    <n v="21"/>
    <n v="21"/>
    <x v="1"/>
    <x v="3"/>
    <n v="1"/>
    <n v="1"/>
    <x v="1"/>
  </r>
  <r>
    <s v="6749-CQFW"/>
    <s v="Yes"/>
    <x v="61"/>
    <n v="22"/>
    <n v="56.7"/>
    <n v="16"/>
    <n v="53.6"/>
    <s v="Yes"/>
    <x v="0"/>
    <n v="10.7"/>
    <n v="4"/>
    <n v="8"/>
    <x v="0"/>
    <n v="0"/>
    <x v="36"/>
    <s v="347-6717"/>
    <s v="Male"/>
    <x v="9"/>
    <s v="No"/>
    <s v="No"/>
    <s v="Yes"/>
    <x v="0"/>
    <n v="5"/>
    <s v="No"/>
    <x v="0"/>
    <s v="Direct Debit"/>
    <n v="13"/>
    <n v="105"/>
    <x v="4"/>
    <x v="8"/>
    <n v="1"/>
    <n v="1"/>
    <x v="1"/>
  </r>
  <r>
    <s v="4706-WRAV"/>
    <s v="Yes"/>
    <x v="42"/>
    <n v="78"/>
    <n v="150.30000000000001"/>
    <n v="152"/>
    <n v="224.2"/>
    <s v="Yes"/>
    <x v="0"/>
    <n v="112.1"/>
    <n v="0"/>
    <n v="8"/>
    <x v="1"/>
    <n v="67"/>
    <x v="15"/>
    <s v="420-7692"/>
    <s v="Female"/>
    <x v="35"/>
    <s v="No"/>
    <s v="No"/>
    <s v="Yes"/>
    <x v="0"/>
    <n v="2"/>
    <s v="Yes"/>
    <x v="0"/>
    <s v="Credit Card"/>
    <n v="13"/>
    <n v="476"/>
    <x v="4"/>
    <x v="6"/>
    <n v="1"/>
    <n v="1"/>
    <x v="1"/>
  </r>
  <r>
    <s v="6518-EUTS"/>
    <s v="Yes"/>
    <x v="68"/>
    <n v="27"/>
    <n v="58.5"/>
    <n v="18"/>
    <n v="96"/>
    <s v="Yes"/>
    <x v="0"/>
    <n v="19.2"/>
    <n v="1"/>
    <n v="7"/>
    <x v="0"/>
    <n v="0"/>
    <x v="23"/>
    <s v="409-8453"/>
    <s v="Male"/>
    <x v="9"/>
    <s v="No"/>
    <s v="No"/>
    <s v="Yes"/>
    <x v="0"/>
    <n v="3"/>
    <s v="No"/>
    <x v="0"/>
    <s v="Direct Debit"/>
    <n v="24"/>
    <n v="139"/>
    <x v="5"/>
    <x v="18"/>
    <n v="1"/>
    <n v="1"/>
    <x v="1"/>
  </r>
  <r>
    <s v="1209-EMZE"/>
    <s v="Yes"/>
    <x v="0"/>
    <n v="5"/>
    <n v="12"/>
    <n v="4"/>
    <n v="8.6"/>
    <s v="Yes"/>
    <x v="0"/>
    <n v="2.2000000000000002"/>
    <n v="3"/>
    <n v="0"/>
    <x v="1"/>
    <n v="0"/>
    <x v="12"/>
    <s v="391-2702"/>
    <s v="Male"/>
    <x v="30"/>
    <s v="No"/>
    <s v="No"/>
    <s v="Yes"/>
    <x v="0"/>
    <n v="4"/>
    <s v="No"/>
    <x v="0"/>
    <s v="Credit Card"/>
    <n v="7"/>
    <n v="7"/>
    <x v="3"/>
    <x v="5"/>
    <n v="1"/>
    <n v="1"/>
    <x v="0"/>
  </r>
  <r>
    <s v="8634-ZWQD"/>
    <s v="Yes"/>
    <x v="39"/>
    <n v="143"/>
    <n v="334.8"/>
    <n v="30"/>
    <n v="243"/>
    <s v="Yes"/>
    <x v="0"/>
    <n v="60.8"/>
    <n v="5"/>
    <n v="5"/>
    <x v="0"/>
    <n v="0"/>
    <x v="43"/>
    <s v="365-6756"/>
    <s v="Male"/>
    <x v="31"/>
    <s v="No"/>
    <s v="No"/>
    <s v="Yes"/>
    <x v="0"/>
    <n v="2"/>
    <s v="No"/>
    <x v="0"/>
    <s v="Direct Debit"/>
    <n v="18"/>
    <n v="549"/>
    <x v="3"/>
    <x v="16"/>
    <n v="1"/>
    <n v="1"/>
    <x v="1"/>
  </r>
  <r>
    <s v="6287-OJSI"/>
    <s v="Yes"/>
    <x v="36"/>
    <n v="260"/>
    <n v="624.4"/>
    <n v="126"/>
    <n v="470.4"/>
    <s v="Yes"/>
    <x v="1"/>
    <n v="0"/>
    <n v="0"/>
    <n v="14"/>
    <x v="0"/>
    <n v="0"/>
    <x v="4"/>
    <s v="334-2961"/>
    <s v="Female"/>
    <x v="48"/>
    <s v="No"/>
    <s v="No"/>
    <s v="Yes"/>
    <x v="0"/>
    <n v="5"/>
    <s v="Yes"/>
    <x v="0"/>
    <s v="Credit Card"/>
    <n v="25"/>
    <n v="1058"/>
    <x v="5"/>
    <x v="11"/>
    <n v="1"/>
    <n v="1"/>
    <x v="2"/>
  </r>
  <r>
    <s v="7030-ZHZP"/>
    <s v="Yes"/>
    <x v="30"/>
    <n v="6"/>
    <n v="15.3"/>
    <n v="15"/>
    <n v="16.2"/>
    <s v="Yes"/>
    <x v="0"/>
    <n v="3.2"/>
    <n v="4"/>
    <n v="6"/>
    <x v="1"/>
    <n v="11"/>
    <x v="29"/>
    <s v="393-1891"/>
    <s v="Female"/>
    <x v="30"/>
    <s v="No"/>
    <s v="No"/>
    <s v="Yes"/>
    <x v="0"/>
    <n v="2"/>
    <s v="No"/>
    <x v="0"/>
    <s v="Credit Card"/>
    <n v="16"/>
    <n v="50"/>
    <x v="2"/>
    <x v="10"/>
    <n v="1"/>
    <n v="1"/>
    <x v="1"/>
  </r>
  <r>
    <s v="9215-PRKX"/>
    <s v="Yes"/>
    <x v="52"/>
    <n v="51"/>
    <n v="153.1"/>
    <n v="66"/>
    <n v="303.60000000000002"/>
    <s v="Yes"/>
    <x v="0"/>
    <n v="75.900000000000006"/>
    <n v="4"/>
    <n v="5"/>
    <x v="1"/>
    <n v="12"/>
    <x v="9"/>
    <s v="379-5885"/>
    <s v="Female"/>
    <x v="52"/>
    <s v="No"/>
    <s v="No"/>
    <s v="Yes"/>
    <x v="0"/>
    <n v="2"/>
    <s v="No"/>
    <x v="0"/>
    <s v="Direct Debit"/>
    <n v="27"/>
    <n v="593"/>
    <x v="4"/>
    <x v="8"/>
    <n v="1"/>
    <n v="1"/>
    <x v="1"/>
  </r>
  <r>
    <s v="4471-GWGP"/>
    <s v="Yes"/>
    <x v="0"/>
    <n v="5"/>
    <n v="14"/>
    <n v="3"/>
    <n v="2.4"/>
    <s v="Yes"/>
    <x v="0"/>
    <n v="0.5"/>
    <n v="1"/>
    <n v="6"/>
    <x v="0"/>
    <n v="0"/>
    <x v="29"/>
    <s v="365-2192"/>
    <s v="Female"/>
    <x v="30"/>
    <s v="No"/>
    <s v="No"/>
    <s v="Yes"/>
    <x v="0"/>
    <n v="4"/>
    <s v="Yes"/>
    <x v="0"/>
    <s v="Paper Check"/>
    <n v="22"/>
    <n v="22"/>
    <x v="1"/>
    <x v="1"/>
    <n v="1"/>
    <n v="1"/>
    <x v="1"/>
  </r>
  <r>
    <s v="0543-LBNI"/>
    <s v="Yes"/>
    <x v="48"/>
    <n v="39"/>
    <n v="75.400000000000006"/>
    <n v="20"/>
    <n v="43.5"/>
    <s v="Yes"/>
    <x v="0"/>
    <n v="8.6999999999999993"/>
    <n v="3"/>
    <n v="7"/>
    <x v="0"/>
    <n v="0"/>
    <x v="11"/>
    <s v="337-2897"/>
    <s v="Female"/>
    <x v="0"/>
    <s v="No"/>
    <s v="No"/>
    <s v="Yes"/>
    <x v="0"/>
    <n v="5"/>
    <s v="No"/>
    <x v="0"/>
    <s v="Credit Card"/>
    <n v="26"/>
    <n v="125"/>
    <x v="4"/>
    <x v="9"/>
    <n v="1"/>
    <n v="1"/>
    <x v="1"/>
  </r>
  <r>
    <s v="0356-VNNH"/>
    <s v="Yes"/>
    <x v="0"/>
    <n v="4"/>
    <n v="13"/>
    <n v="4"/>
    <n v="11.3"/>
    <s v="Yes"/>
    <x v="0"/>
    <n v="2.8"/>
    <n v="1"/>
    <n v="8"/>
    <x v="0"/>
    <n v="0"/>
    <x v="26"/>
    <s v="312-5678"/>
    <s v="Female"/>
    <x v="28"/>
    <s v="No"/>
    <s v="No"/>
    <s v="Yes"/>
    <x v="0"/>
    <n v="3"/>
    <s v="Yes"/>
    <x v="0"/>
    <s v="Direct Debit"/>
    <n v="19"/>
    <n v="19"/>
    <x v="4"/>
    <x v="8"/>
    <n v="1"/>
    <n v="1"/>
    <x v="1"/>
  </r>
  <r>
    <s v="8807-TFMQ"/>
    <s v="Yes"/>
    <x v="37"/>
    <n v="27"/>
    <n v="56.2"/>
    <n v="0"/>
    <n v="0"/>
    <s v="No"/>
    <x v="1"/>
    <n v="0"/>
    <n v="0"/>
    <n v="0"/>
    <x v="1"/>
    <n v="0"/>
    <x v="43"/>
    <s v="339-1874"/>
    <s v="Female"/>
    <x v="5"/>
    <s v="No"/>
    <s v="No"/>
    <s v="Yes"/>
    <x v="0"/>
    <n v="4"/>
    <s v="No"/>
    <x v="0"/>
    <s v="Credit Card"/>
    <n v="7"/>
    <n v="62"/>
    <x v="3"/>
    <x v="5"/>
    <n v="1"/>
    <n v="1"/>
    <x v="0"/>
  </r>
  <r>
    <s v="0000-XZWZ"/>
    <s v="Yes"/>
    <x v="0"/>
    <n v="2"/>
    <n v="4"/>
    <n v="4"/>
    <n v="12.1"/>
    <s v="Yes"/>
    <x v="0"/>
    <n v="4"/>
    <n v="0"/>
    <n v="7"/>
    <x v="0"/>
    <n v="0"/>
    <x v="35"/>
    <s v="340-9941"/>
    <s v="Male"/>
    <x v="49"/>
    <s v="No"/>
    <s v="No"/>
    <s v="Yes"/>
    <x v="0"/>
    <n v="4"/>
    <s v="No"/>
    <x v="0"/>
    <s v="Credit Card"/>
    <n v="16"/>
    <n v="16"/>
    <x v="4"/>
    <x v="8"/>
    <n v="1"/>
    <n v="1"/>
    <x v="1"/>
  </r>
  <r>
    <s v="5095-HETY"/>
    <s v="Yes"/>
    <x v="43"/>
    <n v="9"/>
    <n v="22.4"/>
    <n v="0"/>
    <n v="0"/>
    <s v="No"/>
    <x v="1"/>
    <n v="0"/>
    <n v="2"/>
    <n v="5"/>
    <x v="0"/>
    <n v="0"/>
    <x v="38"/>
    <s v="293-1466"/>
    <s v="Male"/>
    <x v="28"/>
    <s v="No"/>
    <s v="No"/>
    <s v="Yes"/>
    <x v="0"/>
    <n v="6"/>
    <s v="No"/>
    <x v="0"/>
    <s v="Credit Card"/>
    <n v="32"/>
    <n v="120"/>
    <x v="5"/>
    <x v="11"/>
    <n v="1"/>
    <n v="1"/>
    <x v="1"/>
  </r>
  <r>
    <s v="5495-FJFO"/>
    <s v="Yes"/>
    <x v="61"/>
    <n v="46"/>
    <n v="122"/>
    <n v="32"/>
    <n v="117.6"/>
    <s v="Yes"/>
    <x v="0"/>
    <n v="58.8"/>
    <n v="3"/>
    <n v="5"/>
    <x v="0"/>
    <n v="0"/>
    <x v="26"/>
    <s v="270-6576"/>
    <s v="Male"/>
    <x v="30"/>
    <s v="No"/>
    <s v="No"/>
    <s v="Yes"/>
    <x v="0"/>
    <n v="3"/>
    <s v="Yes"/>
    <x v="0"/>
    <s v="Direct Debit"/>
    <n v="15"/>
    <n v="125"/>
    <x v="4"/>
    <x v="9"/>
    <n v="1"/>
    <n v="1"/>
    <x v="1"/>
  </r>
  <r>
    <s v="6953-KEFE"/>
    <s v="Yes"/>
    <x v="37"/>
    <n v="31"/>
    <n v="107.2"/>
    <n v="36"/>
    <n v="100.8"/>
    <s v="Yes"/>
    <x v="0"/>
    <n v="33.6"/>
    <n v="5"/>
    <n v="2"/>
    <x v="0"/>
    <n v="0"/>
    <x v="36"/>
    <s v="302-1808"/>
    <s v="Female"/>
    <x v="40"/>
    <s v="No"/>
    <s v="No"/>
    <s v="Yes"/>
    <x v="0"/>
    <n v="3"/>
    <s v="Yes"/>
    <x v="0"/>
    <s v="Credit Card"/>
    <n v="30"/>
    <n v="271"/>
    <x v="1"/>
    <x v="1"/>
    <n v="1"/>
    <n v="1"/>
    <x v="0"/>
  </r>
  <r>
    <s v="4331-ZHVQ"/>
    <s v="Yes"/>
    <x v="0"/>
    <n v="4"/>
    <n v="13.5"/>
    <n v="4"/>
    <n v="15.1"/>
    <s v="Yes"/>
    <x v="0"/>
    <n v="7.6"/>
    <n v="5"/>
    <n v="10"/>
    <x v="0"/>
    <n v="0"/>
    <x v="41"/>
    <s v="273-6032"/>
    <s v="Female"/>
    <x v="2"/>
    <s v="No"/>
    <s v="No"/>
    <s v="Yes"/>
    <x v="0"/>
    <n v="2"/>
    <s v="No"/>
    <x v="0"/>
    <s v="Credit Card"/>
    <n v="12"/>
    <n v="18"/>
    <x v="4"/>
    <x v="20"/>
    <n v="1"/>
    <n v="1"/>
    <x v="1"/>
  </r>
  <r>
    <s v="6780-ZNGE"/>
    <s v="Yes"/>
    <x v="66"/>
    <n v="90"/>
    <n v="212.3"/>
    <n v="76"/>
    <n v="361"/>
    <s v="Yes"/>
    <x v="0"/>
    <n v="72.2"/>
    <n v="2"/>
    <n v="0"/>
    <x v="1"/>
    <n v="0"/>
    <x v="20"/>
    <s v="274-1762"/>
    <s v="Male"/>
    <x v="10"/>
    <s v="No"/>
    <s v="No"/>
    <s v="Yes"/>
    <x v="0"/>
    <n v="2"/>
    <s v="No"/>
    <x v="0"/>
    <s v="Direct Debit"/>
    <n v="6"/>
    <n v="110"/>
    <x v="3"/>
    <x v="5"/>
    <n v="1"/>
    <n v="1"/>
    <x v="0"/>
  </r>
  <r>
    <s v="0847-DDSN"/>
    <s v="Yes"/>
    <x v="43"/>
    <n v="8"/>
    <n v="22.3"/>
    <n v="16"/>
    <n v="37.6"/>
    <s v="Yes"/>
    <x v="0"/>
    <n v="9.4"/>
    <n v="2"/>
    <n v="9"/>
    <x v="0"/>
    <n v="0"/>
    <x v="23"/>
    <s v="371-6843"/>
    <s v="Male"/>
    <x v="28"/>
    <s v="No"/>
    <s v="No"/>
    <s v="Yes"/>
    <x v="0"/>
    <n v="2"/>
    <s v="No"/>
    <x v="0"/>
    <s v="Direct Debit"/>
    <n v="25"/>
    <n v="112"/>
    <x v="4"/>
    <x v="20"/>
    <n v="1"/>
    <n v="1"/>
    <x v="1"/>
  </r>
  <r>
    <s v="3263-AVOC"/>
    <s v="Yes"/>
    <x v="0"/>
    <n v="3"/>
    <n v="10"/>
    <n v="4"/>
    <n v="13.1"/>
    <s v="Yes"/>
    <x v="0"/>
    <n v="6.6"/>
    <n v="3"/>
    <n v="0"/>
    <x v="1"/>
    <n v="0"/>
    <x v="28"/>
    <s v="240-7568"/>
    <s v="Female"/>
    <x v="30"/>
    <s v="No"/>
    <s v="No"/>
    <s v="Yes"/>
    <x v="0"/>
    <n v="3"/>
    <s v="No"/>
    <x v="0"/>
    <s v="Paper Check"/>
    <n v="10"/>
    <n v="10"/>
    <x v="5"/>
    <x v="14"/>
    <n v="1"/>
    <n v="1"/>
    <x v="0"/>
  </r>
  <r>
    <s v="2912-UWHS"/>
    <s v="Yes"/>
    <x v="15"/>
    <n v="11"/>
    <n v="28.6"/>
    <n v="8"/>
    <n v="17.600000000000001"/>
    <s v="Yes"/>
    <x v="0"/>
    <n v="5.9"/>
    <n v="1"/>
    <n v="26"/>
    <x v="0"/>
    <n v="0"/>
    <x v="3"/>
    <s v="343-7313"/>
    <s v="Female"/>
    <x v="4"/>
    <s v="Yes"/>
    <s v="No"/>
    <s v="Yes"/>
    <x v="1"/>
    <n v="5"/>
    <s v="No"/>
    <x v="0"/>
    <s v="Credit Card"/>
    <n v="24"/>
    <n v="49"/>
    <x v="1"/>
    <x v="3"/>
    <n v="1"/>
    <n v="1"/>
    <x v="2"/>
  </r>
  <r>
    <s v="5571-SUVC"/>
    <s v="Yes"/>
    <x v="50"/>
    <n v="51"/>
    <n v="214.9"/>
    <n v="56"/>
    <n v="145.6"/>
    <s v="Yes"/>
    <x v="0"/>
    <n v="48.5"/>
    <n v="4"/>
    <n v="10"/>
    <x v="0"/>
    <n v="0"/>
    <x v="31"/>
    <s v="380-9972"/>
    <s v="Male"/>
    <x v="48"/>
    <s v="No"/>
    <s v="No"/>
    <s v="Yes"/>
    <x v="0"/>
    <n v="5"/>
    <s v="No"/>
    <x v="0"/>
    <s v="Direct Debit"/>
    <n v="34"/>
    <n v="484"/>
    <x v="1"/>
    <x v="3"/>
    <n v="1"/>
    <n v="1"/>
    <x v="1"/>
  </r>
  <r>
    <s v="5781-QVZZ"/>
    <s v="Yes"/>
    <x v="59"/>
    <n v="93"/>
    <n v="232.6"/>
    <n v="92"/>
    <n v="368"/>
    <s v="Yes"/>
    <x v="0"/>
    <n v="73.599999999999994"/>
    <n v="1"/>
    <n v="15"/>
    <x v="1"/>
    <n v="49"/>
    <x v="10"/>
    <s v="315-4765"/>
    <s v="Female"/>
    <x v="17"/>
    <s v="Yes"/>
    <s v="No"/>
    <s v="Yes"/>
    <x v="1"/>
    <n v="5"/>
    <s v="Yes"/>
    <x v="0"/>
    <s v="Credit Card"/>
    <n v="28"/>
    <n v="640"/>
    <x v="4"/>
    <x v="8"/>
    <n v="1"/>
    <n v="1"/>
    <x v="2"/>
  </r>
  <r>
    <s v="7550-EEEH"/>
    <s v="Yes"/>
    <x v="0"/>
    <n v="3"/>
    <n v="10"/>
    <n v="0"/>
    <n v="0"/>
    <s v="No"/>
    <x v="1"/>
    <n v="0"/>
    <n v="3"/>
    <n v="2"/>
    <x v="1"/>
    <n v="4"/>
    <x v="34"/>
    <s v="367-9091"/>
    <s v="Female"/>
    <x v="3"/>
    <s v="No"/>
    <s v="No"/>
    <s v="Yes"/>
    <x v="0"/>
    <n v="6"/>
    <s v="No"/>
    <x v="0"/>
    <s v="Direct Debit"/>
    <n v="11"/>
    <n v="11"/>
    <x v="3"/>
    <x v="5"/>
    <n v="1"/>
    <n v="1"/>
    <x v="0"/>
  </r>
  <r>
    <s v="0809-SADG"/>
    <s v="Yes"/>
    <x v="28"/>
    <n v="119"/>
    <n v="355.5"/>
    <n v="144"/>
    <n v="424.8"/>
    <s v="Yes"/>
    <x v="0"/>
    <n v="85"/>
    <n v="1"/>
    <n v="16"/>
    <x v="0"/>
    <n v="0"/>
    <x v="2"/>
    <s v="365-2835"/>
    <s v="Female"/>
    <x v="54"/>
    <s v="No"/>
    <s v="No"/>
    <s v="Yes"/>
    <x v="0"/>
    <n v="4"/>
    <s v="Yes"/>
    <x v="0"/>
    <s v="Direct Debit"/>
    <n v="26"/>
    <n v="925"/>
    <x v="2"/>
    <x v="7"/>
    <n v="1"/>
    <n v="1"/>
    <x v="2"/>
  </r>
  <r>
    <s v="9700-URQB"/>
    <s v="Yes"/>
    <x v="0"/>
    <n v="2"/>
    <n v="5"/>
    <n v="4"/>
    <n v="11"/>
    <s v="Yes"/>
    <x v="0"/>
    <n v="2.8"/>
    <n v="1"/>
    <n v="29"/>
    <x v="0"/>
    <n v="0"/>
    <x v="38"/>
    <s v="310-4709"/>
    <s v="Male"/>
    <x v="35"/>
    <s v="No"/>
    <s v="No"/>
    <s v="Yes"/>
    <x v="0"/>
    <n v="4"/>
    <s v="No"/>
    <x v="0"/>
    <s v="Direct Debit"/>
    <n v="7"/>
    <n v="7"/>
    <x v="1"/>
    <x v="3"/>
    <n v="1"/>
    <n v="1"/>
    <x v="2"/>
  </r>
  <r>
    <s v="8244-BRGB"/>
    <s v="Yes"/>
    <x v="0"/>
    <n v="6"/>
    <n v="16"/>
    <n v="4"/>
    <n v="6.9"/>
    <s v="Yes"/>
    <x v="0"/>
    <n v="2.2999999999999998"/>
    <n v="3"/>
    <n v="0"/>
    <x v="1"/>
    <n v="0"/>
    <x v="42"/>
    <s v="331-5222"/>
    <s v="Male"/>
    <x v="18"/>
    <s v="No"/>
    <s v="No"/>
    <s v="Yes"/>
    <x v="0"/>
    <n v="5"/>
    <s v="No"/>
    <x v="0"/>
    <s v="Direct Debit"/>
    <n v="6"/>
    <n v="6"/>
    <x v="5"/>
    <x v="14"/>
    <n v="1"/>
    <n v="1"/>
    <x v="0"/>
  </r>
  <r>
    <s v="6110-AHBV"/>
    <s v="Yes"/>
    <x v="0"/>
    <n v="4"/>
    <n v="11"/>
    <n v="4"/>
    <n v="15"/>
    <s v="Yes"/>
    <x v="0"/>
    <n v="3"/>
    <n v="2"/>
    <n v="0"/>
    <x v="1"/>
    <n v="0"/>
    <x v="31"/>
    <s v="310-4849"/>
    <s v="Female"/>
    <x v="16"/>
    <s v="No"/>
    <s v="No"/>
    <s v="Yes"/>
    <x v="0"/>
    <n v="2"/>
    <s v="No"/>
    <x v="0"/>
    <s v="Paper Check"/>
    <n v="10"/>
    <n v="10"/>
    <x v="1"/>
    <x v="1"/>
    <n v="1"/>
    <n v="1"/>
    <x v="0"/>
  </r>
  <r>
    <s v="8205-IEGL"/>
    <s v="Yes"/>
    <x v="39"/>
    <n v="211"/>
    <n v="427"/>
    <n v="120"/>
    <n v="465"/>
    <s v="Yes"/>
    <x v="0"/>
    <n v="232.5"/>
    <n v="4"/>
    <n v="4"/>
    <x v="0"/>
    <n v="0"/>
    <x v="21"/>
    <s v="286-9944"/>
    <s v="Female"/>
    <x v="8"/>
    <s v="No"/>
    <s v="No"/>
    <s v="Yes"/>
    <x v="0"/>
    <n v="5"/>
    <s v="No"/>
    <x v="0"/>
    <s v="Credit Card"/>
    <n v="18"/>
    <n v="554"/>
    <x v="4"/>
    <x v="6"/>
    <n v="1"/>
    <n v="1"/>
    <x v="0"/>
  </r>
  <r>
    <s v="2752-LEQU"/>
    <s v="Yes"/>
    <x v="43"/>
    <n v="11"/>
    <n v="27.6"/>
    <n v="16"/>
    <n v="38.4"/>
    <s v="Yes"/>
    <x v="0"/>
    <n v="12.8"/>
    <n v="1"/>
    <n v="13"/>
    <x v="0"/>
    <n v="0"/>
    <x v="32"/>
    <s v="330-6327"/>
    <s v="Female"/>
    <x v="41"/>
    <s v="No"/>
    <s v="Yes"/>
    <s v="Yes"/>
    <x v="2"/>
    <n v="4"/>
    <s v="No"/>
    <x v="0"/>
    <s v="Direct Debit"/>
    <n v="24"/>
    <n v="95"/>
    <x v="1"/>
    <x v="1"/>
    <n v="1"/>
    <n v="1"/>
    <x v="2"/>
  </r>
  <r>
    <s v="2519-GZCT"/>
    <s v="Yes"/>
    <x v="43"/>
    <n v="12"/>
    <n v="35.5"/>
    <n v="16"/>
    <n v="48.8"/>
    <s v="Yes"/>
    <x v="0"/>
    <n v="16.3"/>
    <n v="0"/>
    <n v="29"/>
    <x v="0"/>
    <n v="0"/>
    <x v="8"/>
    <s v="311-9621"/>
    <s v="Male"/>
    <x v="9"/>
    <s v="No"/>
    <s v="No"/>
    <s v="Yes"/>
    <x v="0"/>
    <n v="3"/>
    <s v="No"/>
    <x v="0"/>
    <s v="Direct Debit"/>
    <n v="18"/>
    <n v="78"/>
    <x v="4"/>
    <x v="6"/>
    <n v="1"/>
    <n v="1"/>
    <x v="2"/>
  </r>
  <r>
    <s v="2824-MUSA"/>
    <s v="Yes"/>
    <x v="0"/>
    <n v="4"/>
    <n v="8"/>
    <n v="16"/>
    <n v="34.4"/>
    <s v="Yes"/>
    <x v="0"/>
    <n v="6.9"/>
    <n v="0"/>
    <n v="0"/>
    <x v="1"/>
    <n v="0"/>
    <x v="46"/>
    <s v="319-2588"/>
    <s v="Female"/>
    <x v="9"/>
    <s v="No"/>
    <s v="No"/>
    <s v="Yes"/>
    <x v="0"/>
    <n v="3"/>
    <s v="No"/>
    <x v="0"/>
    <s v="Credit Card"/>
    <n v="8"/>
    <n v="8"/>
    <x v="5"/>
    <x v="14"/>
    <n v="1"/>
    <n v="1"/>
    <x v="0"/>
  </r>
  <r>
    <s v="5045-GYIY"/>
    <s v="Yes"/>
    <x v="32"/>
    <n v="58"/>
    <n v="132.1"/>
    <n v="4"/>
    <n v="12.4"/>
    <s v="Yes"/>
    <x v="0"/>
    <n v="6.2"/>
    <n v="3"/>
    <n v="0"/>
    <x v="1"/>
    <n v="0"/>
    <x v="32"/>
    <s v="306-7033"/>
    <s v="Female"/>
    <x v="39"/>
    <s v="No"/>
    <s v="No"/>
    <s v="Yes"/>
    <x v="0"/>
    <n v="5"/>
    <s v="No"/>
    <x v="0"/>
    <s v="Credit Card"/>
    <n v="6"/>
    <n v="66"/>
    <x v="3"/>
    <x v="5"/>
    <n v="1"/>
    <n v="1"/>
    <x v="0"/>
  </r>
  <r>
    <s v="6071-CNRS"/>
    <s v="Yes"/>
    <x v="64"/>
    <n v="164"/>
    <n v="271"/>
    <n v="0"/>
    <n v="0"/>
    <s v="No"/>
    <x v="0"/>
    <n v="0"/>
    <n v="5"/>
    <n v="38"/>
    <x v="0"/>
    <n v="0"/>
    <x v="36"/>
    <s v="265-2755"/>
    <s v="Male"/>
    <x v="59"/>
    <s v="Yes"/>
    <s v="No"/>
    <s v="Yes"/>
    <x v="1"/>
    <n v="5"/>
    <s v="No"/>
    <x v="0"/>
    <s v="Paper Check"/>
    <n v="27"/>
    <n v="1046"/>
    <x v="1"/>
    <x v="1"/>
    <n v="1"/>
    <n v="1"/>
    <x v="2"/>
  </r>
  <r>
    <s v="6182-QLCX"/>
    <s v="Yes"/>
    <x v="50"/>
    <n v="26"/>
    <n v="86.4"/>
    <n v="0"/>
    <n v="0"/>
    <s v="No"/>
    <x v="0"/>
    <n v="0"/>
    <n v="5"/>
    <n v="0"/>
    <x v="1"/>
    <n v="0"/>
    <x v="36"/>
    <s v="264-8858"/>
    <s v="Male"/>
    <x v="44"/>
    <s v="No"/>
    <s v="No"/>
    <s v="Yes"/>
    <x v="0"/>
    <n v="3"/>
    <s v="No"/>
    <x v="0"/>
    <s v="Direct Debit"/>
    <n v="10"/>
    <n v="139"/>
    <x v="1"/>
    <x v="1"/>
    <n v="1"/>
    <n v="1"/>
    <x v="0"/>
  </r>
  <r>
    <s v="1610-HDZU"/>
    <s v="Yes"/>
    <x v="0"/>
    <n v="7"/>
    <n v="15"/>
    <n v="0"/>
    <n v="0"/>
    <s v="No"/>
    <x v="0"/>
    <n v="0"/>
    <n v="5"/>
    <n v="0"/>
    <x v="1"/>
    <n v="0"/>
    <x v="15"/>
    <s v="329-6514"/>
    <s v="Male"/>
    <x v="48"/>
    <s v="No"/>
    <s v="No"/>
    <s v="Yes"/>
    <x v="0"/>
    <n v="4"/>
    <s v="No"/>
    <x v="0"/>
    <s v="Paper Check"/>
    <n v="6"/>
    <n v="6"/>
    <x v="1"/>
    <x v="1"/>
    <n v="1"/>
    <n v="1"/>
    <x v="0"/>
  </r>
  <r>
    <s v="5488-TQKO"/>
    <s v="Yes"/>
    <x v="0"/>
    <n v="2"/>
    <n v="7"/>
    <n v="0"/>
    <n v="0"/>
    <s v="No"/>
    <x v="0"/>
    <n v="0"/>
    <n v="1"/>
    <n v="20"/>
    <x v="0"/>
    <n v="0"/>
    <x v="33"/>
    <s v="303-8295"/>
    <s v="Female"/>
    <x v="6"/>
    <s v="Yes"/>
    <s v="No"/>
    <s v="Yes"/>
    <x v="1"/>
    <n v="3"/>
    <s v="No"/>
    <x v="0"/>
    <s v="Direct Debit"/>
    <n v="12"/>
    <n v="12"/>
    <x v="3"/>
    <x v="5"/>
    <n v="1"/>
    <n v="1"/>
    <x v="2"/>
  </r>
  <r>
    <s v="6172-LGXF"/>
    <s v="Yes"/>
    <x v="34"/>
    <n v="263"/>
    <n v="506.1"/>
    <n v="0"/>
    <n v="0"/>
    <s v="No"/>
    <x v="0"/>
    <n v="0"/>
    <n v="5"/>
    <n v="3"/>
    <x v="0"/>
    <n v="0"/>
    <x v="39"/>
    <s v="353-7247"/>
    <s v="Male"/>
    <x v="30"/>
    <s v="No"/>
    <s v="No"/>
    <s v="Yes"/>
    <x v="0"/>
    <n v="3"/>
    <s v="No"/>
    <x v="0"/>
    <s v="Credit Card"/>
    <n v="29"/>
    <n v="1608"/>
    <x v="2"/>
    <x v="7"/>
    <n v="1"/>
    <n v="1"/>
    <x v="0"/>
  </r>
  <r>
    <s v="9790-BALD"/>
    <s v="Yes"/>
    <x v="48"/>
    <n v="10"/>
    <n v="33.700000000000003"/>
    <n v="0"/>
    <n v="0"/>
    <s v="No"/>
    <x v="0"/>
    <n v="0"/>
    <n v="0"/>
    <n v="5"/>
    <x v="0"/>
    <n v="0"/>
    <x v="31"/>
    <s v="331-9841"/>
    <s v="Female"/>
    <x v="35"/>
    <s v="No"/>
    <s v="No"/>
    <s v="Yes"/>
    <x v="0"/>
    <n v="2"/>
    <s v="No"/>
    <x v="0"/>
    <s v="Paper Check"/>
    <n v="23"/>
    <n v="111"/>
    <x v="1"/>
    <x v="3"/>
    <n v="1"/>
    <n v="1"/>
    <x v="1"/>
  </r>
  <r>
    <s v="0516-UZMK"/>
    <s v="Yes"/>
    <x v="0"/>
    <n v="5"/>
    <n v="11"/>
    <n v="0"/>
    <n v="0"/>
    <s v="No"/>
    <x v="0"/>
    <n v="0"/>
    <n v="1"/>
    <n v="0"/>
    <x v="1"/>
    <n v="0"/>
    <x v="28"/>
    <s v="271-5734"/>
    <s v="Female"/>
    <x v="23"/>
    <s v="Yes"/>
    <s v="No"/>
    <s v="Yes"/>
    <x v="1"/>
    <n v="4"/>
    <s v="No"/>
    <x v="0"/>
    <s v="Credit Card"/>
    <n v="11"/>
    <n v="11"/>
    <x v="3"/>
    <x v="5"/>
    <n v="1"/>
    <n v="1"/>
    <x v="0"/>
  </r>
  <r>
    <s v="6570-VCXP"/>
    <s v="Yes"/>
    <x v="0"/>
    <n v="3"/>
    <n v="8"/>
    <n v="0"/>
    <n v="0"/>
    <s v="No"/>
    <x v="0"/>
    <n v="0"/>
    <n v="2"/>
    <n v="0"/>
    <x v="1"/>
    <n v="0"/>
    <x v="48"/>
    <s v="312-2793"/>
    <s v="Female"/>
    <x v="58"/>
    <s v="No"/>
    <s v="No"/>
    <s v="Yes"/>
    <x v="0"/>
    <n v="2"/>
    <s v="No"/>
    <x v="0"/>
    <s v="Direct Debit"/>
    <n v="6"/>
    <n v="6"/>
    <x v="3"/>
    <x v="16"/>
    <n v="1"/>
    <n v="1"/>
    <x v="0"/>
  </r>
  <r>
    <s v="8445-UDGJ"/>
    <s v="Yes"/>
    <x v="0"/>
    <n v="5"/>
    <n v="13"/>
    <n v="0"/>
    <n v="0"/>
    <s v="No"/>
    <x v="0"/>
    <n v="0"/>
    <n v="2"/>
    <n v="0"/>
    <x v="1"/>
    <n v="0"/>
    <x v="20"/>
    <s v="276-3702"/>
    <s v="Male"/>
    <x v="15"/>
    <s v="No"/>
    <s v="No"/>
    <s v="Yes"/>
    <x v="0"/>
    <n v="2"/>
    <s v="No"/>
    <x v="0"/>
    <s v="Credit Card"/>
    <n v="9"/>
    <n v="9"/>
    <x v="3"/>
    <x v="16"/>
    <n v="1"/>
    <n v="1"/>
    <x v="0"/>
  </r>
  <r>
    <s v="7523-NVOJ"/>
    <s v="Yes"/>
    <x v="5"/>
    <n v="27"/>
    <n v="68"/>
    <n v="0"/>
    <n v="0"/>
    <s v="No"/>
    <x v="0"/>
    <n v="0"/>
    <n v="4"/>
    <n v="0"/>
    <x v="1"/>
    <n v="0"/>
    <x v="20"/>
    <s v="262-4063"/>
    <s v="Female"/>
    <x v="15"/>
    <s v="No"/>
    <s v="No"/>
    <s v="Yes"/>
    <x v="0"/>
    <n v="6"/>
    <s v="No"/>
    <x v="0"/>
    <s v="Credit Card"/>
    <n v="13"/>
    <n v="215"/>
    <x v="5"/>
    <x v="14"/>
    <n v="1"/>
    <n v="1"/>
    <x v="0"/>
  </r>
  <r>
    <s v="1354-EURY"/>
    <s v="Yes"/>
    <x v="0"/>
    <n v="4"/>
    <n v="10"/>
    <n v="0"/>
    <n v="0"/>
    <s v="No"/>
    <x v="0"/>
    <n v="0"/>
    <n v="0"/>
    <n v="3"/>
    <x v="1"/>
    <n v="6"/>
    <x v="42"/>
    <s v="381-8189"/>
    <s v="Female"/>
    <x v="24"/>
    <s v="No"/>
    <s v="No"/>
    <s v="Yes"/>
    <x v="0"/>
    <n v="4"/>
    <s v="No"/>
    <x v="0"/>
    <s v="Direct Debit"/>
    <n v="20"/>
    <n v="20"/>
    <x v="3"/>
    <x v="16"/>
    <n v="1"/>
    <n v="1"/>
    <x v="0"/>
  </r>
  <r>
    <s v="9300-VEOD"/>
    <s v="Yes"/>
    <x v="15"/>
    <n v="8"/>
    <n v="27.4"/>
    <n v="0"/>
    <n v="0"/>
    <s v="No"/>
    <x v="0"/>
    <n v="0"/>
    <n v="3"/>
    <n v="0"/>
    <x v="1"/>
    <n v="0"/>
    <x v="10"/>
    <s v="241-6928"/>
    <s v="Female"/>
    <x v="54"/>
    <s v="No"/>
    <s v="No"/>
    <s v="Yes"/>
    <x v="0"/>
    <n v="6"/>
    <s v="No"/>
    <x v="0"/>
    <s v="Direct Debit"/>
    <n v="7"/>
    <n v="13"/>
    <x v="3"/>
    <x v="5"/>
    <n v="1"/>
    <n v="1"/>
    <x v="0"/>
  </r>
  <r>
    <s v="8083-VCUW"/>
    <s v="Yes"/>
    <x v="0"/>
    <n v="3"/>
    <n v="8"/>
    <n v="0"/>
    <n v="0"/>
    <s v="No"/>
    <x v="0"/>
    <n v="0"/>
    <n v="3"/>
    <n v="13"/>
    <x v="0"/>
    <n v="0"/>
    <x v="36"/>
    <s v="274-7865"/>
    <s v="Male"/>
    <x v="6"/>
    <s v="Yes"/>
    <s v="No"/>
    <s v="Yes"/>
    <x v="1"/>
    <n v="3"/>
    <s v="No"/>
    <x v="0"/>
    <s v="Direct Debit"/>
    <n v="13"/>
    <n v="13"/>
    <x v="3"/>
    <x v="16"/>
    <n v="1"/>
    <n v="1"/>
    <x v="2"/>
  </r>
  <r>
    <s v="6422-MAFN"/>
    <s v="Yes"/>
    <x v="48"/>
    <n v="26"/>
    <n v="83.4"/>
    <n v="0"/>
    <n v="0"/>
    <s v="No"/>
    <x v="0"/>
    <n v="0"/>
    <n v="1"/>
    <n v="0"/>
    <x v="1"/>
    <n v="0"/>
    <x v="46"/>
    <s v="307-9583"/>
    <s v="Male"/>
    <x v="10"/>
    <s v="No"/>
    <s v="No"/>
    <s v="Yes"/>
    <x v="0"/>
    <n v="5"/>
    <s v="No"/>
    <x v="0"/>
    <s v="Direct Debit"/>
    <n v="11"/>
    <n v="59"/>
    <x v="2"/>
    <x v="2"/>
    <n v="1"/>
    <n v="1"/>
    <x v="0"/>
  </r>
  <r>
    <s v="2424-WMEU"/>
    <s v="Yes"/>
    <x v="28"/>
    <n v="57"/>
    <n v="144.19999999999999"/>
    <n v="0"/>
    <n v="0"/>
    <s v="No"/>
    <x v="0"/>
    <n v="0"/>
    <n v="0"/>
    <n v="6"/>
    <x v="0"/>
    <n v="0"/>
    <x v="37"/>
    <s v="336-3020"/>
    <s v="Male"/>
    <x v="18"/>
    <s v="No"/>
    <s v="No"/>
    <s v="Yes"/>
    <x v="0"/>
    <n v="2"/>
    <s v="Yes"/>
    <x v="0"/>
    <s v="Direct Debit"/>
    <n v="16"/>
    <n v="570"/>
    <x v="1"/>
    <x v="15"/>
    <n v="1"/>
    <n v="1"/>
    <x v="1"/>
  </r>
  <r>
    <s v="7223-IAZO"/>
    <s v="Yes"/>
    <x v="32"/>
    <n v="67"/>
    <n v="161.80000000000001"/>
    <n v="0"/>
    <n v="0"/>
    <s v="No"/>
    <x v="1"/>
    <n v="0"/>
    <n v="2"/>
    <n v="8"/>
    <x v="1"/>
    <n v="0"/>
    <x v="9"/>
    <s v="276-9423"/>
    <s v="Female"/>
    <x v="58"/>
    <s v="No"/>
    <s v="No"/>
    <s v="Yes"/>
    <x v="0"/>
    <n v="6"/>
    <s v="No"/>
    <x v="0"/>
    <s v="Direct Debit"/>
    <n v="22"/>
    <n v="241"/>
    <x v="5"/>
    <x v="18"/>
    <n v="1"/>
    <n v="1"/>
    <x v="1"/>
  </r>
  <r>
    <s v="2044-UCGH"/>
    <s v="Yes"/>
    <x v="52"/>
    <n v="89"/>
    <n v="285.7"/>
    <n v="0"/>
    <n v="0"/>
    <s v="No"/>
    <x v="0"/>
    <n v="0"/>
    <n v="4"/>
    <n v="6"/>
    <x v="0"/>
    <n v="0"/>
    <x v="43"/>
    <s v="316-9298"/>
    <s v="Male"/>
    <x v="36"/>
    <s v="No"/>
    <s v="Yes"/>
    <s v="Yes"/>
    <x v="2"/>
    <n v="2"/>
    <s v="No"/>
    <x v="0"/>
    <s v="Paper Check"/>
    <n v="17"/>
    <n v="377"/>
    <x v="2"/>
    <x v="2"/>
    <n v="1"/>
    <n v="1"/>
    <x v="1"/>
  </r>
  <r>
    <s v="3059-FTFJ"/>
    <s v="Yes"/>
    <x v="0"/>
    <n v="7"/>
    <n v="13"/>
    <n v="0"/>
    <n v="0"/>
    <s v="No"/>
    <x v="0"/>
    <n v="0"/>
    <n v="1"/>
    <n v="6"/>
    <x v="0"/>
    <n v="0"/>
    <x v="2"/>
    <s v="286-7714"/>
    <s v="Male"/>
    <x v="10"/>
    <s v="No"/>
    <s v="No"/>
    <s v="Yes"/>
    <x v="0"/>
    <n v="2"/>
    <s v="No"/>
    <x v="0"/>
    <s v="Paper Check"/>
    <n v="13"/>
    <n v="13"/>
    <x v="5"/>
    <x v="18"/>
    <n v="1"/>
    <n v="1"/>
    <x v="1"/>
  </r>
  <r>
    <s v="8708-NXSF"/>
    <s v="Yes"/>
    <x v="0"/>
    <n v="4"/>
    <n v="12"/>
    <n v="0"/>
    <n v="0"/>
    <s v="No"/>
    <x v="0"/>
    <n v="0"/>
    <n v="1"/>
    <n v="6"/>
    <x v="0"/>
    <n v="0"/>
    <x v="3"/>
    <s v="337-5104"/>
    <s v="Male"/>
    <x v="14"/>
    <s v="No"/>
    <s v="Yes"/>
    <s v="Yes"/>
    <x v="2"/>
    <n v="5"/>
    <s v="No"/>
    <x v="0"/>
    <s v="Credit Card"/>
    <n v="14"/>
    <n v="14"/>
    <x v="4"/>
    <x v="8"/>
    <n v="1"/>
    <n v="1"/>
    <x v="1"/>
  </r>
  <r>
    <s v="2940-QHVU"/>
    <s v="Yes"/>
    <x v="30"/>
    <n v="6"/>
    <n v="16.8"/>
    <n v="0"/>
    <n v="0"/>
    <s v="No"/>
    <x v="0"/>
    <n v="0"/>
    <n v="0"/>
    <n v="4"/>
    <x v="0"/>
    <n v="0"/>
    <x v="11"/>
    <s v="362-9895"/>
    <s v="Female"/>
    <x v="32"/>
    <s v="No"/>
    <s v="No"/>
    <s v="Yes"/>
    <x v="0"/>
    <n v="2"/>
    <s v="No"/>
    <x v="0"/>
    <s v="Paper Check"/>
    <n v="19"/>
    <n v="52"/>
    <x v="1"/>
    <x v="4"/>
    <n v="1"/>
    <n v="1"/>
    <x v="0"/>
  </r>
  <r>
    <s v="3033-TMYG"/>
    <s v="Yes"/>
    <x v="0"/>
    <n v="7"/>
    <n v="15"/>
    <n v="0"/>
    <n v="0"/>
    <s v="No"/>
    <x v="0"/>
    <n v="0"/>
    <n v="5"/>
    <n v="17"/>
    <x v="0"/>
    <n v="0"/>
    <x v="37"/>
    <s v="378-9926"/>
    <s v="Male"/>
    <x v="33"/>
    <s v="Yes"/>
    <s v="No"/>
    <s v="Yes"/>
    <x v="1"/>
    <n v="3"/>
    <s v="Yes"/>
    <x v="0"/>
    <s v="Direct Debit"/>
    <n v="20"/>
    <n v="20"/>
    <x v="1"/>
    <x v="4"/>
    <n v="1"/>
    <n v="1"/>
    <x v="2"/>
  </r>
  <r>
    <s v="7029-XDVM"/>
    <s v="Yes"/>
    <x v="68"/>
    <n v="20"/>
    <n v="46.9"/>
    <n v="0"/>
    <n v="0"/>
    <s v="No"/>
    <x v="0"/>
    <n v="0"/>
    <n v="4"/>
    <n v="10"/>
    <x v="0"/>
    <n v="0"/>
    <x v="12"/>
    <s v="328-3647"/>
    <s v="Male"/>
    <x v="40"/>
    <s v="No"/>
    <s v="No"/>
    <s v="Yes"/>
    <x v="0"/>
    <n v="6"/>
    <s v="Yes"/>
    <x v="0"/>
    <s v="Paper Check"/>
    <n v="18"/>
    <n v="108"/>
    <x v="1"/>
    <x v="1"/>
    <n v="1"/>
    <n v="1"/>
    <x v="1"/>
  </r>
  <r>
    <s v="6614-NAJG"/>
    <s v="Yes"/>
    <x v="30"/>
    <n v="6"/>
    <n v="15.4"/>
    <n v="0"/>
    <n v="0"/>
    <s v="No"/>
    <x v="0"/>
    <n v="0"/>
    <n v="2"/>
    <n v="5"/>
    <x v="0"/>
    <n v="0"/>
    <x v="28"/>
    <s v="346-8275"/>
    <s v="Female"/>
    <x v="48"/>
    <s v="No"/>
    <s v="No"/>
    <s v="Yes"/>
    <x v="0"/>
    <n v="5"/>
    <s v="No"/>
    <x v="0"/>
    <s v="Credit Card"/>
    <n v="15"/>
    <n v="46"/>
    <x v="3"/>
    <x v="5"/>
    <n v="1"/>
    <n v="1"/>
    <x v="1"/>
  </r>
  <r>
    <s v="5104-AGDX"/>
    <s v="Yes"/>
    <x v="0"/>
    <n v="7"/>
    <n v="15"/>
    <n v="0"/>
    <n v="0"/>
    <s v="No"/>
    <x v="0"/>
    <n v="0"/>
    <n v="1"/>
    <n v="10"/>
    <x v="1"/>
    <n v="4"/>
    <x v="36"/>
    <s v="257-5893"/>
    <s v="Male"/>
    <x v="22"/>
    <s v="Yes"/>
    <s v="No"/>
    <s v="Yes"/>
    <x v="1"/>
    <n v="6"/>
    <s v="No"/>
    <x v="0"/>
    <s v="Direct Debit"/>
    <n v="9"/>
    <n v="9"/>
    <x v="1"/>
    <x v="1"/>
    <n v="1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30442-A901-4450-A72F-8ACCE92495B6}" name="PivotTable1" cacheId="1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" firstHeaderRow="0" firstDataRow="1" firstDataCol="0"/>
  <pivotFields count="3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ame="Total Customers2" showAll="0"/>
    <pivotField showAl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30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905C9-8BB8-4AC1-AFEF-4C60A3D84EE1}" name="PivotTable3" cacheId="1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hurn Reason">
  <location ref="A32:B37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sd="0" x="3"/>
        <item x="1"/>
        <item sd="0" x="4"/>
        <item sd="0" x="2"/>
        <item x="5"/>
        <item sd="0" x="0"/>
        <item t="default"/>
      </items>
    </pivotField>
    <pivotField axis="axisRow" showAll="0">
      <items count="22">
        <item x="1"/>
        <item x="3"/>
        <item x="15"/>
        <item x="4"/>
        <item x="16"/>
        <item x="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  <pivotField showAll="0"/>
    <pivotField showAll="0"/>
    <pivotField dragToRow="0" dragToCol="0" dragToPage="0" showAll="0" defaultSubtotal="0"/>
  </pivotFields>
  <rowFields count="1">
    <field x="29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" fld="30" showDataAs="percentOfTotal" baseField="0" baseItem="0" numFmtId="10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ECAB5-17F7-4C84-B117-D93F9B1529FC}" name="PivotTable2" cacheId="1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 rowHeaderCaption="Churn Reason">
  <location ref="A6:B28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dragToRow="0" dragToCol="0" dragToPage="0" showAll="0" defaultSubtotal="0"/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30" showDataAs="percentOfTotal" baseField="0" baseItem="0" numFmtId="10"/>
  </dataFields>
  <chartFormats count="1">
    <chartFormat chart="18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62ECA-788A-4CCC-852E-C69AE75CFE45}" name="PivotTable17" cacheId="17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96:D104" firstHeaderRow="1" firstDataRow="2" firstDataCol="1"/>
  <pivotFields count="34"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24"/>
  </colFields>
  <colItems count="3">
    <i>
      <x/>
    </i>
    <i>
      <x v="1"/>
    </i>
    <i>
      <x v="2"/>
    </i>
  </colItems>
  <dataFields count="1">
    <dataField name="Sum of Churn Rate %" fld="33" baseField="0" baseItem="0" numFmtId="1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49896-D233-439D-AA56-BF64A1D6BB5A}" name="PivotTable16" cacheId="17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40:C92" firstHeaderRow="1" firstDataRow="2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2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8"/>
  </colFields>
  <colItems count="2">
    <i>
      <x/>
    </i>
    <i>
      <x v="1"/>
    </i>
  </colItems>
  <dataFields count="1">
    <dataField name="Sum of Churn Rate %" fld="33" baseField="0" baseItem="0" numFmtId="10"/>
  </dataFields>
  <formats count="1">
    <format dxfId="3">
      <pivotArea outline="0" collapsedLevelsAreSubtotals="1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0AAE8-BD13-4E9D-83AD-5E47D9E12235}" name="PivotTable15" cacheId="1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4:D29" firstHeaderRow="1" firstDataRow="2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dragToRow="0" dragToCol="0" dragToPage="0" showAll="0" defaultSubtotal="0"/>
  </pivotFields>
  <rowFields count="1">
    <field x="32"/>
  </rowFields>
  <rowItems count="4">
    <i>
      <x/>
    </i>
    <i>
      <x v="1"/>
    </i>
    <i>
      <x v="2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Sum of Churn Rate %" fld="33" baseField="0" baseItem="0"/>
  </dataFields>
  <formats count="3">
    <format dxfId="6">
      <pivotArea outline="0" collapsedLevelsAreSubtotals="1" fieldPosition="0">
        <references count="1">
          <reference field="12" count="1" selected="0">
            <x v="0"/>
          </reference>
        </references>
      </pivotArea>
    </format>
    <format dxfId="5">
      <pivotArea outline="0" collapsedLevelsAreSubtotals="1" fieldPosition="0">
        <references count="1">
          <reference field="12" count="1" selected="0">
            <x v="1"/>
          </reference>
        </references>
      </pivotArea>
    </format>
    <format dxfId="4">
      <pivotArea grandCol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2014F-E362-4964-B077-2914236A4419}" name="PivotTable14" cacheId="1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0:C18" firstHeaderRow="0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dragToRow="0" dragToCol="0" dragToPage="0" showAll="0" defaultSubtotal="0"/>
  </pivotFields>
  <rowFields count="1">
    <field x="1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31" baseField="17" baseItem="1"/>
    <dataField name="Churn" fld="33" baseField="17" baseItem="1" numFmtId="10"/>
  </dataFields>
  <formats count="4">
    <format dxfId="10">
      <pivotArea dataOnly="0" labelOnly="1" outline="0" axis="axisValues" fieldPosition="0"/>
    </format>
    <format dxfId="11">
      <pivotArea outline="0" collapsedLevelsAreSubtotals="1" fieldPosition="0"/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95363-A87C-4217-85A5-8C413F933046}" name="PivotTable13" cacheId="1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7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33" baseField="0" baseItem="0" numFmtId="10"/>
  </dataFields>
  <formats count="2">
    <format dxfId="13">
      <pivotArea dataOnly="0" labelOnly="1" outline="0" axis="axisValues" fieldPosition="0"/>
    </format>
    <format dxfId="12">
      <pivotArea outline="0" collapsedLevelsAreSubtotals="1" fieldPosition="0"/>
    </format>
  </format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7B13E-2226-4129-B65C-A2E4099D5006}" name="PivotTable18" cacheId="175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State">
  <location ref="K3:L29" firstHeaderRow="1" firstDataRow="1" firstDataCol="1" rowPageCount="1" colPageCount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descending">
      <items count="52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8" item="1" hier="-1"/>
  </pageFields>
  <dataFields count="1">
    <dataField name="Churn Rate" fld="33" baseField="14" baseItem="4" numFmtId="10"/>
  </dataFields>
  <formats count="2">
    <format dxfId="1">
      <pivotArea outline="0" collapsedLevelsAreSubtotals="1" fieldPosition="0"/>
    </format>
    <format dxfId="0">
      <pivotArea field="14" type="button" dataOnly="0" labelOnly="1" outline="0" axis="axisRow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8" count="1" selected="0">
              <x v="0"/>
            </reference>
            <reference field="14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891364-53B2-479C-9949-37FFA48533E1}" name="Table2" displayName="Table2" ref="A1:AG6688" totalsRowShown="0">
  <autoFilter ref="A1:AG6688" xr:uid="{61891364-53B2-479C-9949-37FFA48533E1}"/>
  <tableColumns count="33">
    <tableColumn id="1" xr3:uid="{7DDEBFFC-13DD-46C7-A9BB-8F947A6964EC}" name="Customer ID"/>
    <tableColumn id="2" xr3:uid="{D6D81CDD-9880-4E2D-9B57-20CF0122CE52}" name="Churn Label"/>
    <tableColumn id="3" xr3:uid="{C6CCDEC8-114B-42F2-B8B0-199900EFF48A}" name="Account Length (in months)"/>
    <tableColumn id="4" xr3:uid="{D3CDD0EC-B249-4555-99B1-E92B6A4E23E4}" name="Local Calls"/>
    <tableColumn id="5" xr3:uid="{0DAF4EB6-6D9C-42BC-AA8E-8E44FB642060}" name="Local Mins"/>
    <tableColumn id="6" xr3:uid="{781828E5-F55A-4761-A8A0-58B8F365D967}" name="Intl Calls"/>
    <tableColumn id="7" xr3:uid="{CCCB9C46-ACC2-4DA9-8973-FD85B57345E3}" name="Intl Mins"/>
    <tableColumn id="8" xr3:uid="{D16455F6-F7FE-4506-88FE-3AF9BBA791E5}" name="Intl Active"/>
    <tableColumn id="9" xr3:uid="{127C1393-5728-46DD-8634-558294916B38}" name="Intl Plan"/>
    <tableColumn id="10" xr3:uid="{E2512A80-012D-4D25-9646-9425F52F4003}" name="Extra International Charges"/>
    <tableColumn id="11" xr3:uid="{037B2D5A-CE8B-4953-B7DB-F56E786C08B2}" name="Customer Service Calls"/>
    <tableColumn id="12" xr3:uid="{B13860E4-F363-4AC8-9A3B-32B66B53F748}" name="Avg Monthly GB Download"/>
    <tableColumn id="13" xr3:uid="{DD5BBCE2-597B-4AE7-9A17-A8839BD5E7F5}" name="Unlimited Data Plan"/>
    <tableColumn id="14" xr3:uid="{B3002F0A-8C3D-441B-916B-9FD5D07B8C19}" name="Extra Data Charges"/>
    <tableColumn id="15" xr3:uid="{49E4BAC6-55B7-4DF2-AC95-FAD9FA4291F9}" name="State"/>
    <tableColumn id="16" xr3:uid="{B0F2E1C7-3CD8-42EC-B49A-841E5B097F19}" name="Phone Number"/>
    <tableColumn id="17" xr3:uid="{FC3B3B87-CF37-4FF3-AADD-4ACF752A244B}" name="Gender"/>
    <tableColumn id="18" xr3:uid="{0DF3F2B4-BD58-479F-9C67-425DA821C3FE}" name="Age"/>
    <tableColumn id="19" xr3:uid="{341BF259-C175-4166-BC3B-E3981FA5FFE5}" name="Under 30"/>
    <tableColumn id="20" xr3:uid="{659683CF-9B90-469A-9327-477C29313110}" name="Senior"/>
    <tableColumn id="21" xr3:uid="{11408BE9-53B3-46AA-B403-EAC7D4EDAEB6}" name="Group"/>
    <tableColumn id="31" xr3:uid="{A0386CF0-8680-4766-A22D-B0E73DB20AD9}" name="Demographics" dataDxfId="14">
      <calculatedColumnFormula>IF(Table2[[#This Row],[Age]] &lt; 30, "Under 30", IF(Table2[[#This Row],[Age]] &lt; 65, "Other", "Senior"))</calculatedColumnFormula>
    </tableColumn>
    <tableColumn id="22" xr3:uid="{5458F9A7-1737-461F-A0F1-007DD0572096}" name="Number of Customers in Group"/>
    <tableColumn id="23" xr3:uid="{DF40DBD6-5618-4901-920E-EDD00C3BE5F2}" name="Device Protection &amp; Online Backup"/>
    <tableColumn id="24" xr3:uid="{ADDA522F-10F5-48E6-A425-8E19DDCC65A1}" name="Contract Type"/>
    <tableColumn id="25" xr3:uid="{CAEC6FAE-C489-4B65-9600-33B98FEC9596}" name="Payment Method"/>
    <tableColumn id="26" xr3:uid="{2B4E916D-FDEB-4EBC-BF30-4780F324ED77}" name="Monthly Charge"/>
    <tableColumn id="27" xr3:uid="{EE8C2575-B53E-4B06-B594-235DA3FDEAB2}" name="Total Charges"/>
    <tableColumn id="28" xr3:uid="{BD5F9017-CFFB-4234-9967-5B76738B0BA9}" name="Churn Category"/>
    <tableColumn id="29" xr3:uid="{DFB0FC69-E94D-420D-ADC9-C303FC765592}" name="Churn Reason"/>
    <tableColumn id="30" xr3:uid="{6A4BFE49-7A75-4346-8DFB-5125281C15A9}" name="Churned" dataDxfId="15">
      <calculatedColumnFormula>IF(B2 = "yes", 1, IF(B2 = "No", 0))</calculatedColumnFormula>
    </tableColumn>
    <tableColumn id="32" xr3:uid="{E2E15428-3A18-4276-9620-5BE78AF7508B}" name="Total Customers"/>
    <tableColumn id="33" xr3:uid="{06AF19F6-0189-4A83-8874-04EF73924813}" name="Grouped Consumption" dataDxfId="7">
      <calculatedColumnFormula>IF(Table2[[#This Row],[Avg Monthly GB Download]] &lt; 5, "Less than 5 GB", IF(Table2[[#This Row],[Avg Monthly GB Download]] &lt;= 10, "Between 5 and 10 GB", "10 or more GB"))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G6688"/>
  <sheetViews>
    <sheetView workbookViewId="0">
      <selection activeCell="C29" sqref="C29"/>
    </sheetView>
  </sheetViews>
  <sheetFormatPr defaultRowHeight="14.4" x14ac:dyDescent="0.3"/>
  <cols>
    <col min="1" max="1" width="13.5546875" bestFit="1" customWidth="1"/>
    <col min="2" max="2" width="13.21875" bestFit="1" customWidth="1"/>
    <col min="3" max="3" width="27" bestFit="1" customWidth="1"/>
    <col min="4" max="4" width="11.44140625" customWidth="1"/>
    <col min="5" max="5" width="11.77734375" customWidth="1"/>
    <col min="6" max="7" width="12" bestFit="1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5" max="15" width="7.21875" customWidth="1"/>
    <col min="16" max="16" width="15.6640625" customWidth="1"/>
    <col min="17" max="17" width="14.6640625" bestFit="1" customWidth="1"/>
    <col min="18" max="18" width="6.109375" customWidth="1"/>
    <col min="19" max="19" width="10.5546875" customWidth="1"/>
    <col min="20" max="20" width="8.21875" customWidth="1"/>
    <col min="21" max="21" width="8.109375" customWidth="1"/>
    <col min="22" max="22" width="15.33203125" bestFit="1" customWidth="1"/>
    <col min="23" max="23" width="29" customWidth="1"/>
    <col min="24" max="24" width="32.109375" customWidth="1"/>
    <col min="25" max="25" width="15.109375" bestFit="1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37.5546875" bestFit="1" customWidth="1"/>
    <col min="32" max="32" width="16.88671875" bestFit="1" customWidth="1"/>
    <col min="33" max="33" width="22.5546875" bestFit="1" customWidth="1"/>
  </cols>
  <sheetData>
    <row r="1" spans="1:33" x14ac:dyDescent="0.3">
      <c r="A1" t="s">
        <v>106</v>
      </c>
      <c r="B1" t="s">
        <v>107</v>
      </c>
      <c r="C1" t="s">
        <v>1</v>
      </c>
      <c r="D1" t="s">
        <v>108</v>
      </c>
      <c r="E1" t="s">
        <v>109</v>
      </c>
      <c r="F1" t="s">
        <v>110</v>
      </c>
      <c r="G1" t="s">
        <v>111</v>
      </c>
      <c r="H1" t="s">
        <v>2</v>
      </c>
      <c r="I1" t="s">
        <v>3</v>
      </c>
      <c r="J1" t="s">
        <v>112</v>
      </c>
      <c r="K1" t="s">
        <v>113</v>
      </c>
      <c r="L1" t="s">
        <v>16</v>
      </c>
      <c r="M1" t="s">
        <v>0</v>
      </c>
      <c r="N1" t="s">
        <v>114</v>
      </c>
      <c r="O1" t="s">
        <v>4</v>
      </c>
      <c r="P1" t="s">
        <v>115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13488</v>
      </c>
      <c r="W1" t="s">
        <v>116</v>
      </c>
      <c r="X1" t="s">
        <v>117</v>
      </c>
      <c r="Y1" t="s">
        <v>10</v>
      </c>
      <c r="Z1" t="s">
        <v>11</v>
      </c>
      <c r="AA1" t="s">
        <v>118</v>
      </c>
      <c r="AB1" t="s">
        <v>119</v>
      </c>
      <c r="AC1" t="s">
        <v>12</v>
      </c>
      <c r="AD1" t="s">
        <v>13</v>
      </c>
      <c r="AE1" t="s">
        <v>13485</v>
      </c>
      <c r="AF1" t="s">
        <v>14</v>
      </c>
      <c r="AG1" t="s">
        <v>13498</v>
      </c>
    </row>
    <row r="2" spans="1:33" x14ac:dyDescent="0.3">
      <c r="A2" t="s">
        <v>120</v>
      </c>
      <c r="B2" t="s">
        <v>17</v>
      </c>
      <c r="C2">
        <v>1</v>
      </c>
      <c r="D2">
        <v>3</v>
      </c>
      <c r="E2">
        <v>8</v>
      </c>
      <c r="F2">
        <v>0</v>
      </c>
      <c r="G2">
        <v>0</v>
      </c>
      <c r="H2" t="s">
        <v>17</v>
      </c>
      <c r="I2" t="s">
        <v>18</v>
      </c>
      <c r="J2">
        <v>0</v>
      </c>
      <c r="K2">
        <v>0</v>
      </c>
      <c r="L2">
        <v>3</v>
      </c>
      <c r="M2" t="s">
        <v>21</v>
      </c>
      <c r="N2">
        <v>0</v>
      </c>
      <c r="O2" t="s">
        <v>42</v>
      </c>
      <c r="P2" t="s">
        <v>121</v>
      </c>
      <c r="Q2" t="s">
        <v>20</v>
      </c>
      <c r="R2">
        <v>35</v>
      </c>
      <c r="S2" t="s">
        <v>17</v>
      </c>
      <c r="T2" t="s">
        <v>17</v>
      </c>
      <c r="U2" t="s">
        <v>17</v>
      </c>
      <c r="V2" t="str">
        <f>IF(Table2[[#This Row],[Age]] &lt; 30, "Under 30", IF(Table2[[#This Row],[Age]] &lt; 65, "Other", "Senior"))</f>
        <v>Other</v>
      </c>
      <c r="W2">
        <v>0</v>
      </c>
      <c r="X2" t="s">
        <v>17</v>
      </c>
      <c r="Y2" t="s">
        <v>28</v>
      </c>
      <c r="Z2" t="s">
        <v>34</v>
      </c>
      <c r="AA2">
        <v>10</v>
      </c>
      <c r="AB2">
        <v>10</v>
      </c>
      <c r="AE2">
        <f t="shared" ref="AE2:AE65" si="0">IF(B2 = "yes", 1, IF(B2 = "No", 0))</f>
        <v>0</v>
      </c>
      <c r="AF2">
        <v>1</v>
      </c>
      <c r="AG2" t="str">
        <f>IF(Table2[[#This Row],[Avg Monthly GB Download]] &lt; 5, "Less than 5 GB", IF(Table2[[#This Row],[Avg Monthly GB Download]] &lt;= 10, "Between 5 and 10 GB", "10 or more GB"))</f>
        <v>Less than 5 GB</v>
      </c>
    </row>
    <row r="3" spans="1:33" x14ac:dyDescent="0.3">
      <c r="A3" t="s">
        <v>122</v>
      </c>
      <c r="B3" t="s">
        <v>17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17</v>
      </c>
      <c r="I3" t="s">
        <v>18</v>
      </c>
      <c r="J3">
        <v>0</v>
      </c>
      <c r="K3">
        <v>0</v>
      </c>
      <c r="L3">
        <v>3</v>
      </c>
      <c r="M3" t="s">
        <v>21</v>
      </c>
      <c r="N3">
        <v>0</v>
      </c>
      <c r="O3" t="s">
        <v>67</v>
      </c>
      <c r="P3" t="s">
        <v>123</v>
      </c>
      <c r="Q3" t="s">
        <v>22</v>
      </c>
      <c r="R3">
        <v>49</v>
      </c>
      <c r="S3" t="s">
        <v>17</v>
      </c>
      <c r="T3" t="s">
        <v>17</v>
      </c>
      <c r="U3" t="s">
        <v>17</v>
      </c>
      <c r="V3" t="str">
        <f>IF(Table2[[#This Row],[Age]] &lt; 30, "Under 30", IF(Table2[[#This Row],[Age]] &lt; 65, "Other", "Senior"))</f>
        <v>Other</v>
      </c>
      <c r="W3">
        <v>0</v>
      </c>
      <c r="X3" t="s">
        <v>21</v>
      </c>
      <c r="Y3" t="s">
        <v>94</v>
      </c>
      <c r="Z3" t="s">
        <v>91</v>
      </c>
      <c r="AA3">
        <v>21</v>
      </c>
      <c r="AB3">
        <v>703</v>
      </c>
      <c r="AE3">
        <f t="shared" si="0"/>
        <v>0</v>
      </c>
      <c r="AF3">
        <v>1</v>
      </c>
      <c r="AG3" t="str">
        <f>IF(Table2[[#This Row],[Avg Monthly GB Download]] &lt; 5, "Less than 5 GB", IF(Table2[[#This Row],[Avg Monthly GB Download]] &lt;= 10, "Between 5 and 10 GB", "10 or more GB"))</f>
        <v>Less than 5 GB</v>
      </c>
    </row>
    <row r="4" spans="1:33" x14ac:dyDescent="0.3">
      <c r="A4" t="s">
        <v>124</v>
      </c>
      <c r="B4" t="s">
        <v>17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17</v>
      </c>
      <c r="I4" t="s">
        <v>84</v>
      </c>
      <c r="J4">
        <v>0</v>
      </c>
      <c r="K4">
        <v>0</v>
      </c>
      <c r="L4">
        <v>3</v>
      </c>
      <c r="M4" t="s">
        <v>21</v>
      </c>
      <c r="N4">
        <v>0</v>
      </c>
      <c r="O4" t="s">
        <v>67</v>
      </c>
      <c r="P4" t="s">
        <v>125</v>
      </c>
      <c r="Q4" t="s">
        <v>22</v>
      </c>
      <c r="R4">
        <v>51</v>
      </c>
      <c r="S4" t="s">
        <v>17</v>
      </c>
      <c r="T4" t="s">
        <v>17</v>
      </c>
      <c r="U4" t="s">
        <v>17</v>
      </c>
      <c r="V4" t="str">
        <f>IF(Table2[[#This Row],[Age]] &lt; 30, "Under 30", IF(Table2[[#This Row],[Age]] &lt; 65, "Other", "Senior"))</f>
        <v>Other</v>
      </c>
      <c r="W4">
        <v>0</v>
      </c>
      <c r="X4" t="s">
        <v>21</v>
      </c>
      <c r="Y4" t="s">
        <v>94</v>
      </c>
      <c r="Z4" t="s">
        <v>34</v>
      </c>
      <c r="AA4">
        <v>23</v>
      </c>
      <c r="AB4">
        <v>1014</v>
      </c>
      <c r="AE4">
        <f t="shared" si="0"/>
        <v>0</v>
      </c>
      <c r="AF4">
        <v>1</v>
      </c>
      <c r="AG4" t="str">
        <f>IF(Table2[[#This Row],[Avg Monthly GB Download]] &lt; 5, "Less than 5 GB", IF(Table2[[#This Row],[Avg Monthly GB Download]] &lt;= 10, "Between 5 and 10 GB", "10 or more GB"))</f>
        <v>Less than 5 GB</v>
      </c>
    </row>
    <row r="5" spans="1:33" x14ac:dyDescent="0.3">
      <c r="A5" t="s">
        <v>126</v>
      </c>
      <c r="B5" t="s">
        <v>17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21</v>
      </c>
      <c r="I5" t="s">
        <v>84</v>
      </c>
      <c r="J5">
        <v>0</v>
      </c>
      <c r="K5">
        <v>0</v>
      </c>
      <c r="L5">
        <v>2</v>
      </c>
      <c r="M5" t="s">
        <v>21</v>
      </c>
      <c r="N5">
        <v>0</v>
      </c>
      <c r="O5" t="s">
        <v>90</v>
      </c>
      <c r="P5" t="s">
        <v>127</v>
      </c>
      <c r="Q5" t="s">
        <v>20</v>
      </c>
      <c r="R5">
        <v>41</v>
      </c>
      <c r="S5" t="s">
        <v>17</v>
      </c>
      <c r="T5" t="s">
        <v>17</v>
      </c>
      <c r="U5" t="s">
        <v>17</v>
      </c>
      <c r="V5" t="str">
        <f>IF(Table2[[#This Row],[Age]] &lt; 30, "Under 30", IF(Table2[[#This Row],[Age]] &lt; 65, "Other", "Senior"))</f>
        <v>Other</v>
      </c>
      <c r="W5">
        <v>0</v>
      </c>
      <c r="X5" t="s">
        <v>17</v>
      </c>
      <c r="Y5" t="s">
        <v>28</v>
      </c>
      <c r="Z5" t="s">
        <v>91</v>
      </c>
      <c r="AA5">
        <v>17</v>
      </c>
      <c r="AB5">
        <v>177</v>
      </c>
      <c r="AE5">
        <f t="shared" si="0"/>
        <v>0</v>
      </c>
      <c r="AF5">
        <v>1</v>
      </c>
      <c r="AG5" t="str">
        <f>IF(Table2[[#This Row],[Avg Monthly GB Download]] &lt; 5, "Less than 5 GB", IF(Table2[[#This Row],[Avg Monthly GB Download]] &lt;= 10, "Between 5 and 10 GB", "10 or more GB"))</f>
        <v>Less than 5 GB</v>
      </c>
    </row>
    <row r="6" spans="1:33" x14ac:dyDescent="0.3">
      <c r="A6" t="s">
        <v>128</v>
      </c>
      <c r="B6" t="s">
        <v>17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21</v>
      </c>
      <c r="I6" t="s">
        <v>84</v>
      </c>
      <c r="J6">
        <v>0</v>
      </c>
      <c r="K6">
        <v>0</v>
      </c>
      <c r="L6">
        <v>3</v>
      </c>
      <c r="M6" t="s">
        <v>21</v>
      </c>
      <c r="N6">
        <v>0</v>
      </c>
      <c r="O6" t="s">
        <v>81</v>
      </c>
      <c r="P6" t="s">
        <v>129</v>
      </c>
      <c r="Q6" t="s">
        <v>22</v>
      </c>
      <c r="R6">
        <v>51</v>
      </c>
      <c r="S6" t="s">
        <v>17</v>
      </c>
      <c r="T6" t="s">
        <v>17</v>
      </c>
      <c r="U6" t="s">
        <v>17</v>
      </c>
      <c r="V6" t="str">
        <f>IF(Table2[[#This Row],[Age]] &lt; 30, "Under 30", IF(Table2[[#This Row],[Age]] &lt; 65, "Other", "Senior"))</f>
        <v>Other</v>
      </c>
      <c r="W6">
        <v>0</v>
      </c>
      <c r="X6" t="s">
        <v>17</v>
      </c>
      <c r="Y6" t="s">
        <v>94</v>
      </c>
      <c r="Z6" t="s">
        <v>34</v>
      </c>
      <c r="AA6">
        <v>28</v>
      </c>
      <c r="AB6">
        <v>1720</v>
      </c>
      <c r="AE6">
        <f t="shared" si="0"/>
        <v>0</v>
      </c>
      <c r="AF6">
        <v>1</v>
      </c>
      <c r="AG6" t="str">
        <f>IF(Table2[[#This Row],[Avg Monthly GB Download]] &lt; 5, "Less than 5 GB", IF(Table2[[#This Row],[Avg Monthly GB Download]] &lt;= 10, "Between 5 and 10 GB", "10 or more GB"))</f>
        <v>Less than 5 GB</v>
      </c>
    </row>
    <row r="7" spans="1:33" x14ac:dyDescent="0.3">
      <c r="A7" t="s">
        <v>130</v>
      </c>
      <c r="B7" t="s">
        <v>17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17</v>
      </c>
      <c r="I7" t="s">
        <v>18</v>
      </c>
      <c r="J7">
        <v>0</v>
      </c>
      <c r="K7">
        <v>0</v>
      </c>
      <c r="L7">
        <v>0</v>
      </c>
      <c r="M7" t="s">
        <v>17</v>
      </c>
      <c r="N7">
        <v>0</v>
      </c>
      <c r="O7" t="s">
        <v>71</v>
      </c>
      <c r="P7" t="s">
        <v>131</v>
      </c>
      <c r="Q7" t="s">
        <v>22</v>
      </c>
      <c r="R7">
        <v>23</v>
      </c>
      <c r="S7" t="s">
        <v>21</v>
      </c>
      <c r="T7" t="s">
        <v>17</v>
      </c>
      <c r="U7" t="s">
        <v>17</v>
      </c>
      <c r="V7" t="str">
        <f>IF(Table2[[#This Row],[Age]] &lt; 30, "Under 30", IF(Table2[[#This Row],[Age]] &lt; 65, "Other", "Senior"))</f>
        <v>Under 30</v>
      </c>
      <c r="W7">
        <v>0</v>
      </c>
      <c r="X7" t="s">
        <v>17</v>
      </c>
      <c r="Y7" t="s">
        <v>49</v>
      </c>
      <c r="Z7" t="s">
        <v>29</v>
      </c>
      <c r="AA7">
        <v>9</v>
      </c>
      <c r="AB7">
        <v>156</v>
      </c>
      <c r="AE7">
        <f t="shared" si="0"/>
        <v>0</v>
      </c>
      <c r="AF7">
        <v>1</v>
      </c>
      <c r="AG7" t="str">
        <f>IF(Table2[[#This Row],[Avg Monthly GB Download]] &lt; 5, "Less than 5 GB", IF(Table2[[#This Row],[Avg Monthly GB Download]] &lt;= 10, "Between 5 and 10 GB", "10 or more GB"))</f>
        <v>Less than 5 GB</v>
      </c>
    </row>
    <row r="8" spans="1:33" x14ac:dyDescent="0.3">
      <c r="A8" t="s">
        <v>132</v>
      </c>
      <c r="B8" t="s">
        <v>17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17</v>
      </c>
      <c r="I8" t="s">
        <v>18</v>
      </c>
      <c r="J8">
        <v>0</v>
      </c>
      <c r="K8">
        <v>0</v>
      </c>
      <c r="L8">
        <v>5</v>
      </c>
      <c r="M8" t="s">
        <v>21</v>
      </c>
      <c r="N8">
        <v>0</v>
      </c>
      <c r="O8" t="s">
        <v>38</v>
      </c>
      <c r="P8" t="s">
        <v>133</v>
      </c>
      <c r="Q8" t="s">
        <v>22</v>
      </c>
      <c r="R8">
        <v>38</v>
      </c>
      <c r="S8" t="s">
        <v>17</v>
      </c>
      <c r="T8" t="s">
        <v>17</v>
      </c>
      <c r="U8" t="s">
        <v>17</v>
      </c>
      <c r="V8" t="str">
        <f>IF(Table2[[#This Row],[Age]] &lt; 30, "Under 30", IF(Table2[[#This Row],[Age]] &lt; 65, "Other", "Senior"))</f>
        <v>Other</v>
      </c>
      <c r="W8">
        <v>0</v>
      </c>
      <c r="X8" t="s">
        <v>21</v>
      </c>
      <c r="Y8" t="s">
        <v>94</v>
      </c>
      <c r="Z8" t="s">
        <v>29</v>
      </c>
      <c r="AA8">
        <v>47</v>
      </c>
      <c r="AB8">
        <v>2671</v>
      </c>
      <c r="AE8">
        <f t="shared" si="0"/>
        <v>0</v>
      </c>
      <c r="AF8">
        <v>1</v>
      </c>
      <c r="AG8" t="str">
        <f>IF(Table2[[#This Row],[Avg Monthly GB Download]] &lt; 5, "Less than 5 GB", IF(Table2[[#This Row],[Avg Monthly GB Download]] &lt;= 10, "Between 5 and 10 GB", "10 or more GB"))</f>
        <v>Between 5 and 10 GB</v>
      </c>
    </row>
    <row r="9" spans="1:33" x14ac:dyDescent="0.3">
      <c r="A9" t="s">
        <v>134</v>
      </c>
      <c r="B9" t="s">
        <v>17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17</v>
      </c>
      <c r="I9" t="s">
        <v>18</v>
      </c>
      <c r="J9">
        <v>0</v>
      </c>
      <c r="K9">
        <v>0</v>
      </c>
      <c r="L9">
        <v>12</v>
      </c>
      <c r="M9" t="s">
        <v>21</v>
      </c>
      <c r="N9">
        <v>0</v>
      </c>
      <c r="O9" t="s">
        <v>38</v>
      </c>
      <c r="P9" t="s">
        <v>135</v>
      </c>
      <c r="Q9" t="s">
        <v>22</v>
      </c>
      <c r="R9">
        <v>29</v>
      </c>
      <c r="S9" t="s">
        <v>21</v>
      </c>
      <c r="T9" t="s">
        <v>17</v>
      </c>
      <c r="U9" t="s">
        <v>17</v>
      </c>
      <c r="V9" t="str">
        <f>IF(Table2[[#This Row],[Age]] &lt; 30, "Under 30", IF(Table2[[#This Row],[Age]] &lt; 65, "Other", "Senior"))</f>
        <v>Under 30</v>
      </c>
      <c r="W9">
        <v>0</v>
      </c>
      <c r="X9" t="s">
        <v>21</v>
      </c>
      <c r="Y9" t="s">
        <v>28</v>
      </c>
      <c r="Z9" t="s">
        <v>34</v>
      </c>
      <c r="AA9">
        <v>47</v>
      </c>
      <c r="AB9">
        <v>1197</v>
      </c>
      <c r="AE9">
        <f t="shared" si="0"/>
        <v>0</v>
      </c>
      <c r="AF9">
        <v>1</v>
      </c>
      <c r="AG9" t="str">
        <f>IF(Table2[[#This Row],[Avg Monthly GB Download]] &lt; 5, "Less than 5 GB", IF(Table2[[#This Row],[Avg Monthly GB Download]] &lt;= 10, "Between 5 and 10 GB", "10 or more GB"))</f>
        <v>10 or more GB</v>
      </c>
    </row>
    <row r="10" spans="1:33" x14ac:dyDescent="0.3">
      <c r="A10" t="s">
        <v>136</v>
      </c>
      <c r="B10" t="s">
        <v>17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17</v>
      </c>
      <c r="I10" t="s">
        <v>18</v>
      </c>
      <c r="J10">
        <v>0</v>
      </c>
      <c r="K10">
        <v>0</v>
      </c>
      <c r="L10">
        <v>1</v>
      </c>
      <c r="M10" t="s">
        <v>21</v>
      </c>
      <c r="N10">
        <v>0</v>
      </c>
      <c r="O10" t="s">
        <v>66</v>
      </c>
      <c r="P10" t="s">
        <v>137</v>
      </c>
      <c r="Q10" t="s">
        <v>20</v>
      </c>
      <c r="R10">
        <v>47</v>
      </c>
      <c r="S10" t="s">
        <v>17</v>
      </c>
      <c r="T10" t="s">
        <v>17</v>
      </c>
      <c r="U10" t="s">
        <v>17</v>
      </c>
      <c r="V10" t="str">
        <f>IF(Table2[[#This Row],[Age]] &lt; 30, "Under 30", IF(Table2[[#This Row],[Age]] &lt; 65, "Other", "Senior"))</f>
        <v>Other</v>
      </c>
      <c r="W10">
        <v>0</v>
      </c>
      <c r="X10" t="s">
        <v>21</v>
      </c>
      <c r="Y10" t="s">
        <v>49</v>
      </c>
      <c r="Z10" t="s">
        <v>29</v>
      </c>
      <c r="AA10">
        <v>52</v>
      </c>
      <c r="AB10">
        <v>3593</v>
      </c>
      <c r="AE10">
        <f t="shared" si="0"/>
        <v>0</v>
      </c>
      <c r="AF10">
        <v>1</v>
      </c>
      <c r="AG10" t="str">
        <f>IF(Table2[[#This Row],[Avg Monthly GB Download]] &lt; 5, "Less than 5 GB", IF(Table2[[#This Row],[Avg Monthly GB Download]] &lt;= 10, "Between 5 and 10 GB", "10 or more GB"))</f>
        <v>Less than 5 GB</v>
      </c>
    </row>
    <row r="11" spans="1:33" x14ac:dyDescent="0.3">
      <c r="A11" t="s">
        <v>138</v>
      </c>
      <c r="B11" t="s">
        <v>17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17</v>
      </c>
      <c r="I11" t="s">
        <v>18</v>
      </c>
      <c r="J11">
        <v>0</v>
      </c>
      <c r="K11">
        <v>0</v>
      </c>
      <c r="L11">
        <v>0</v>
      </c>
      <c r="M11" t="s">
        <v>17</v>
      </c>
      <c r="N11">
        <v>0</v>
      </c>
      <c r="O11" t="s">
        <v>39</v>
      </c>
      <c r="P11" t="s">
        <v>139</v>
      </c>
      <c r="Q11" t="s">
        <v>20</v>
      </c>
      <c r="R11">
        <v>61</v>
      </c>
      <c r="S11" t="s">
        <v>17</v>
      </c>
      <c r="T11" t="s">
        <v>17</v>
      </c>
      <c r="U11" t="s">
        <v>17</v>
      </c>
      <c r="V11" t="str">
        <f>IF(Table2[[#This Row],[Age]] &lt; 30, "Under 30", IF(Table2[[#This Row],[Age]] &lt; 65, "Other", "Senior"))</f>
        <v>Other</v>
      </c>
      <c r="W11">
        <v>0</v>
      </c>
      <c r="X11" t="s">
        <v>17</v>
      </c>
      <c r="Y11" t="s">
        <v>94</v>
      </c>
      <c r="Z11" t="s">
        <v>91</v>
      </c>
      <c r="AA11">
        <v>11</v>
      </c>
      <c r="AB11">
        <v>539</v>
      </c>
      <c r="AE11">
        <f t="shared" si="0"/>
        <v>0</v>
      </c>
      <c r="AF11">
        <v>1</v>
      </c>
      <c r="AG11" t="str">
        <f>IF(Table2[[#This Row],[Avg Monthly GB Download]] &lt; 5, "Less than 5 GB", IF(Table2[[#This Row],[Avg Monthly GB Download]] &lt;= 10, "Between 5 and 10 GB", "10 or more GB"))</f>
        <v>Less than 5 GB</v>
      </c>
    </row>
    <row r="12" spans="1:33" x14ac:dyDescent="0.3">
      <c r="A12" t="s">
        <v>140</v>
      </c>
      <c r="B12" t="s">
        <v>17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17</v>
      </c>
      <c r="I12" t="s">
        <v>18</v>
      </c>
      <c r="J12">
        <v>0</v>
      </c>
      <c r="K12">
        <v>0</v>
      </c>
      <c r="L12">
        <v>2</v>
      </c>
      <c r="M12" t="s">
        <v>21</v>
      </c>
      <c r="N12">
        <v>0</v>
      </c>
      <c r="O12" t="s">
        <v>78</v>
      </c>
      <c r="P12" t="s">
        <v>141</v>
      </c>
      <c r="Q12" t="s">
        <v>22</v>
      </c>
      <c r="R12">
        <v>59</v>
      </c>
      <c r="S12" t="s">
        <v>17</v>
      </c>
      <c r="T12" t="s">
        <v>17</v>
      </c>
      <c r="U12" t="s">
        <v>17</v>
      </c>
      <c r="V12" t="str">
        <f>IF(Table2[[#This Row],[Age]] &lt; 30, "Under 30", IF(Table2[[#This Row],[Age]] &lt; 65, "Other", "Senior"))</f>
        <v>Other</v>
      </c>
      <c r="W12">
        <v>0</v>
      </c>
      <c r="X12" t="s">
        <v>21</v>
      </c>
      <c r="Y12" t="s">
        <v>49</v>
      </c>
      <c r="Z12" t="s">
        <v>34</v>
      </c>
      <c r="AA12">
        <v>67</v>
      </c>
      <c r="AB12">
        <v>4636</v>
      </c>
      <c r="AE12">
        <f t="shared" si="0"/>
        <v>0</v>
      </c>
      <c r="AF12">
        <v>1</v>
      </c>
      <c r="AG12" t="str">
        <f>IF(Table2[[#This Row],[Avg Monthly GB Download]] &lt; 5, "Less than 5 GB", IF(Table2[[#This Row],[Avg Monthly GB Download]] &lt;= 10, "Between 5 and 10 GB", "10 or more GB"))</f>
        <v>Less than 5 GB</v>
      </c>
    </row>
    <row r="13" spans="1:33" x14ac:dyDescent="0.3">
      <c r="A13" t="s">
        <v>142</v>
      </c>
      <c r="B13" t="s">
        <v>17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17</v>
      </c>
      <c r="I13" t="s">
        <v>18</v>
      </c>
      <c r="J13">
        <v>0</v>
      </c>
      <c r="K13">
        <v>0</v>
      </c>
      <c r="L13">
        <v>18</v>
      </c>
      <c r="M13" t="s">
        <v>17</v>
      </c>
      <c r="N13">
        <v>20</v>
      </c>
      <c r="O13" t="s">
        <v>75</v>
      </c>
      <c r="P13" t="s">
        <v>143</v>
      </c>
      <c r="Q13" t="s">
        <v>20</v>
      </c>
      <c r="R13">
        <v>33</v>
      </c>
      <c r="S13" t="s">
        <v>17</v>
      </c>
      <c r="T13" t="s">
        <v>17</v>
      </c>
      <c r="U13" t="s">
        <v>17</v>
      </c>
      <c r="V13" t="str">
        <f>IF(Table2[[#This Row],[Age]] &lt; 30, "Under 30", IF(Table2[[#This Row],[Age]] &lt; 65, "Other", "Senior"))</f>
        <v>Other</v>
      </c>
      <c r="W13">
        <v>0</v>
      </c>
      <c r="X13" t="s">
        <v>21</v>
      </c>
      <c r="Y13" t="s">
        <v>28</v>
      </c>
      <c r="Z13" t="s">
        <v>34</v>
      </c>
      <c r="AA13">
        <v>56</v>
      </c>
      <c r="AB13">
        <v>1161</v>
      </c>
      <c r="AE13">
        <f t="shared" si="0"/>
        <v>0</v>
      </c>
      <c r="AF13">
        <v>1</v>
      </c>
      <c r="AG13" t="str">
        <f>IF(Table2[[#This Row],[Avg Monthly GB Download]] &lt; 5, "Less than 5 GB", IF(Table2[[#This Row],[Avg Monthly GB Download]] &lt;= 10, "Between 5 and 10 GB", "10 or more GB"))</f>
        <v>10 or more GB</v>
      </c>
    </row>
    <row r="14" spans="1:33" x14ac:dyDescent="0.3">
      <c r="A14" t="s">
        <v>144</v>
      </c>
      <c r="B14" t="s">
        <v>17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17</v>
      </c>
      <c r="I14" t="s">
        <v>18</v>
      </c>
      <c r="J14">
        <v>0</v>
      </c>
      <c r="K14">
        <v>0</v>
      </c>
      <c r="L14">
        <v>0</v>
      </c>
      <c r="M14" t="s">
        <v>17</v>
      </c>
      <c r="N14">
        <v>0</v>
      </c>
      <c r="O14" t="s">
        <v>26</v>
      </c>
      <c r="P14" t="s">
        <v>145</v>
      </c>
      <c r="Q14" t="s">
        <v>22</v>
      </c>
      <c r="R14">
        <v>44</v>
      </c>
      <c r="S14" t="s">
        <v>17</v>
      </c>
      <c r="T14" t="s">
        <v>17</v>
      </c>
      <c r="U14" t="s">
        <v>17</v>
      </c>
      <c r="V14" t="str">
        <f>IF(Table2[[#This Row],[Age]] &lt; 30, "Under 30", IF(Table2[[#This Row],[Age]] &lt; 65, "Other", "Senior"))</f>
        <v>Other</v>
      </c>
      <c r="W14">
        <v>0</v>
      </c>
      <c r="X14" t="s">
        <v>17</v>
      </c>
      <c r="Y14" t="s">
        <v>94</v>
      </c>
      <c r="Z14" t="s">
        <v>34</v>
      </c>
      <c r="AA14">
        <v>13</v>
      </c>
      <c r="AB14">
        <v>128</v>
      </c>
      <c r="AE14">
        <f t="shared" si="0"/>
        <v>0</v>
      </c>
      <c r="AF14">
        <v>1</v>
      </c>
      <c r="AG14" t="str">
        <f>IF(Table2[[#This Row],[Avg Monthly GB Download]] &lt; 5, "Less than 5 GB", IF(Table2[[#This Row],[Avg Monthly GB Download]] &lt;= 10, "Between 5 and 10 GB", "10 or more GB"))</f>
        <v>Less than 5 GB</v>
      </c>
    </row>
    <row r="15" spans="1:33" x14ac:dyDescent="0.3">
      <c r="A15" t="s">
        <v>146</v>
      </c>
      <c r="B15" t="s">
        <v>17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17</v>
      </c>
      <c r="I15" t="s">
        <v>18</v>
      </c>
      <c r="J15">
        <v>0</v>
      </c>
      <c r="K15">
        <v>0</v>
      </c>
      <c r="L15">
        <v>19</v>
      </c>
      <c r="M15" t="s">
        <v>21</v>
      </c>
      <c r="N15">
        <v>0</v>
      </c>
      <c r="O15" t="s">
        <v>72</v>
      </c>
      <c r="P15" t="s">
        <v>147</v>
      </c>
      <c r="Q15" t="s">
        <v>20</v>
      </c>
      <c r="R15">
        <v>27</v>
      </c>
      <c r="S15" t="s">
        <v>21</v>
      </c>
      <c r="T15" t="s">
        <v>17</v>
      </c>
      <c r="U15" t="s">
        <v>17</v>
      </c>
      <c r="V15" t="str">
        <f>IF(Table2[[#This Row],[Age]] &lt; 30, "Under 30", IF(Table2[[#This Row],[Age]] &lt; 65, "Other", "Senior"))</f>
        <v>Under 30</v>
      </c>
      <c r="W15">
        <v>0</v>
      </c>
      <c r="X15" t="s">
        <v>17</v>
      </c>
      <c r="Y15" t="s">
        <v>49</v>
      </c>
      <c r="Z15" t="s">
        <v>29</v>
      </c>
      <c r="AA15">
        <v>31</v>
      </c>
      <c r="AB15">
        <v>1795</v>
      </c>
      <c r="AE15">
        <f t="shared" si="0"/>
        <v>0</v>
      </c>
      <c r="AF15">
        <v>1</v>
      </c>
      <c r="AG15" t="str">
        <f>IF(Table2[[#This Row],[Avg Monthly GB Download]] &lt; 5, "Less than 5 GB", IF(Table2[[#This Row],[Avg Monthly GB Download]] &lt;= 10, "Between 5 and 10 GB", "10 or more GB"))</f>
        <v>10 or more GB</v>
      </c>
    </row>
    <row r="16" spans="1:33" x14ac:dyDescent="0.3">
      <c r="A16" t="s">
        <v>148</v>
      </c>
      <c r="B16" t="s">
        <v>17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17</v>
      </c>
      <c r="I16" t="s">
        <v>18</v>
      </c>
      <c r="J16">
        <v>0</v>
      </c>
      <c r="K16">
        <v>0</v>
      </c>
      <c r="L16">
        <v>7</v>
      </c>
      <c r="M16" t="s">
        <v>21</v>
      </c>
      <c r="N16">
        <v>0</v>
      </c>
      <c r="O16" t="s">
        <v>59</v>
      </c>
      <c r="P16" t="s">
        <v>149</v>
      </c>
      <c r="Q16" t="s">
        <v>20</v>
      </c>
      <c r="R16">
        <v>27</v>
      </c>
      <c r="S16" t="s">
        <v>21</v>
      </c>
      <c r="T16" t="s">
        <v>17</v>
      </c>
      <c r="U16" t="s">
        <v>17</v>
      </c>
      <c r="V16" t="str">
        <f>IF(Table2[[#This Row],[Age]] &lt; 30, "Under 30", IF(Table2[[#This Row],[Age]] &lt; 65, "Other", "Senior"))</f>
        <v>Under 30</v>
      </c>
      <c r="W16">
        <v>0</v>
      </c>
      <c r="X16" t="s">
        <v>17</v>
      </c>
      <c r="Y16" t="s">
        <v>28</v>
      </c>
      <c r="Z16" t="s">
        <v>34</v>
      </c>
      <c r="AA16">
        <v>22</v>
      </c>
      <c r="AB16">
        <v>602</v>
      </c>
      <c r="AE16">
        <f t="shared" si="0"/>
        <v>0</v>
      </c>
      <c r="AF16">
        <v>1</v>
      </c>
      <c r="AG16" t="str">
        <f>IF(Table2[[#This Row],[Avg Monthly GB Download]] &lt; 5, "Less than 5 GB", IF(Table2[[#This Row],[Avg Monthly GB Download]] &lt;= 10, "Between 5 and 10 GB", "10 or more GB"))</f>
        <v>Between 5 and 10 GB</v>
      </c>
    </row>
    <row r="17" spans="1:33" x14ac:dyDescent="0.3">
      <c r="A17" t="s">
        <v>150</v>
      </c>
      <c r="B17" t="s">
        <v>17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17</v>
      </c>
      <c r="I17" t="s">
        <v>18</v>
      </c>
      <c r="J17">
        <v>0</v>
      </c>
      <c r="K17">
        <v>0</v>
      </c>
      <c r="L17">
        <v>14</v>
      </c>
      <c r="M17" t="s">
        <v>21</v>
      </c>
      <c r="N17">
        <v>0</v>
      </c>
      <c r="O17" t="s">
        <v>90</v>
      </c>
      <c r="P17" t="s">
        <v>151</v>
      </c>
      <c r="Q17" t="s">
        <v>22</v>
      </c>
      <c r="R17">
        <v>35</v>
      </c>
      <c r="S17" t="s">
        <v>17</v>
      </c>
      <c r="T17" t="s">
        <v>17</v>
      </c>
      <c r="U17" t="s">
        <v>17</v>
      </c>
      <c r="V17" t="str">
        <f>IF(Table2[[#This Row],[Age]] &lt; 30, "Under 30", IF(Table2[[#This Row],[Age]] &lt; 65, "Other", "Senior"))</f>
        <v>Other</v>
      </c>
      <c r="W17">
        <v>0</v>
      </c>
      <c r="X17" t="s">
        <v>21</v>
      </c>
      <c r="Y17" t="s">
        <v>49</v>
      </c>
      <c r="Z17" t="s">
        <v>29</v>
      </c>
      <c r="AA17">
        <v>54</v>
      </c>
      <c r="AB17">
        <v>3779</v>
      </c>
      <c r="AE17">
        <f t="shared" si="0"/>
        <v>0</v>
      </c>
      <c r="AF17">
        <v>1</v>
      </c>
      <c r="AG17" t="str">
        <f>IF(Table2[[#This Row],[Avg Monthly GB Download]] &lt; 5, "Less than 5 GB", IF(Table2[[#This Row],[Avg Monthly GB Download]] &lt;= 10, "Between 5 and 10 GB", "10 or more GB"))</f>
        <v>10 or more GB</v>
      </c>
    </row>
    <row r="18" spans="1:33" x14ac:dyDescent="0.3">
      <c r="A18" t="s">
        <v>152</v>
      </c>
      <c r="B18" t="s">
        <v>17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17</v>
      </c>
      <c r="I18" t="s">
        <v>18</v>
      </c>
      <c r="J18">
        <v>0</v>
      </c>
      <c r="K18">
        <v>0</v>
      </c>
      <c r="L18">
        <v>4</v>
      </c>
      <c r="M18" t="s">
        <v>21</v>
      </c>
      <c r="N18">
        <v>0</v>
      </c>
      <c r="O18" t="s">
        <v>40</v>
      </c>
      <c r="P18" t="s">
        <v>153</v>
      </c>
      <c r="Q18" t="s">
        <v>20</v>
      </c>
      <c r="R18">
        <v>74</v>
      </c>
      <c r="S18" t="s">
        <v>17</v>
      </c>
      <c r="T18" t="s">
        <v>21</v>
      </c>
      <c r="U18" t="s">
        <v>17</v>
      </c>
      <c r="V18" t="str">
        <f>IF(Table2[[#This Row],[Age]] &lt; 30, "Under 30", IF(Table2[[#This Row],[Age]] &lt; 65, "Other", "Senior"))</f>
        <v>Senior</v>
      </c>
      <c r="W18">
        <v>0</v>
      </c>
      <c r="X18" t="s">
        <v>21</v>
      </c>
      <c r="Y18" t="s">
        <v>49</v>
      </c>
      <c r="Z18" t="s">
        <v>29</v>
      </c>
      <c r="AA18">
        <v>52</v>
      </c>
      <c r="AB18">
        <v>3675</v>
      </c>
      <c r="AE18">
        <f t="shared" si="0"/>
        <v>0</v>
      </c>
      <c r="AF18">
        <v>1</v>
      </c>
      <c r="AG18" t="str">
        <f>IF(Table2[[#This Row],[Avg Monthly GB Download]] &lt; 5, "Less than 5 GB", IF(Table2[[#This Row],[Avg Monthly GB Download]] &lt;= 10, "Between 5 and 10 GB", "10 or more GB"))</f>
        <v>Less than 5 GB</v>
      </c>
    </row>
    <row r="19" spans="1:33" x14ac:dyDescent="0.3">
      <c r="A19" t="s">
        <v>154</v>
      </c>
      <c r="B19" t="s">
        <v>17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17</v>
      </c>
      <c r="I19" t="s">
        <v>18</v>
      </c>
      <c r="J19">
        <v>0</v>
      </c>
      <c r="K19">
        <v>0</v>
      </c>
      <c r="L19">
        <v>4</v>
      </c>
      <c r="M19" t="s">
        <v>17</v>
      </c>
      <c r="N19">
        <v>7</v>
      </c>
      <c r="O19" t="s">
        <v>60</v>
      </c>
      <c r="P19" t="s">
        <v>155</v>
      </c>
      <c r="Q19" t="s">
        <v>22</v>
      </c>
      <c r="R19">
        <v>76</v>
      </c>
      <c r="S19" t="s">
        <v>17</v>
      </c>
      <c r="T19" t="s">
        <v>21</v>
      </c>
      <c r="U19" t="s">
        <v>17</v>
      </c>
      <c r="V19" t="str">
        <f>IF(Table2[[#This Row],[Age]] &lt; 30, "Under 30", IF(Table2[[#This Row],[Age]] &lt; 65, "Other", "Senior"))</f>
        <v>Senior</v>
      </c>
      <c r="W19">
        <v>0</v>
      </c>
      <c r="X19" t="s">
        <v>21</v>
      </c>
      <c r="Y19" t="s">
        <v>94</v>
      </c>
      <c r="Z19" t="s">
        <v>29</v>
      </c>
      <c r="AA19">
        <v>55</v>
      </c>
      <c r="AB19">
        <v>104</v>
      </c>
      <c r="AE19">
        <f t="shared" si="0"/>
        <v>0</v>
      </c>
      <c r="AF19">
        <v>1</v>
      </c>
      <c r="AG19" t="str">
        <f>IF(Table2[[#This Row],[Avg Monthly GB Download]] &lt; 5, "Less than 5 GB", IF(Table2[[#This Row],[Avg Monthly GB Download]] &lt;= 10, "Between 5 and 10 GB", "10 or more GB"))</f>
        <v>Less than 5 GB</v>
      </c>
    </row>
    <row r="20" spans="1:33" x14ac:dyDescent="0.3">
      <c r="A20" t="s">
        <v>156</v>
      </c>
      <c r="B20" t="s">
        <v>17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17</v>
      </c>
      <c r="I20" t="s">
        <v>18</v>
      </c>
      <c r="J20">
        <v>0</v>
      </c>
      <c r="K20">
        <v>0</v>
      </c>
      <c r="L20">
        <v>4</v>
      </c>
      <c r="M20" t="s">
        <v>21</v>
      </c>
      <c r="N20">
        <v>0</v>
      </c>
      <c r="O20" t="s">
        <v>46</v>
      </c>
      <c r="P20" t="s">
        <v>157</v>
      </c>
      <c r="Q20" t="s">
        <v>20</v>
      </c>
      <c r="R20">
        <v>49</v>
      </c>
      <c r="S20" t="s">
        <v>17</v>
      </c>
      <c r="T20" t="s">
        <v>17</v>
      </c>
      <c r="U20" t="s">
        <v>17</v>
      </c>
      <c r="V20" t="str">
        <f>IF(Table2[[#This Row],[Age]] &lt; 30, "Under 30", IF(Table2[[#This Row],[Age]] &lt; 65, "Other", "Senior"))</f>
        <v>Other</v>
      </c>
      <c r="W20">
        <v>0</v>
      </c>
      <c r="X20" t="s">
        <v>21</v>
      </c>
      <c r="Y20" t="s">
        <v>94</v>
      </c>
      <c r="Z20" t="s">
        <v>29</v>
      </c>
      <c r="AA20">
        <v>40</v>
      </c>
      <c r="AB20">
        <v>1122</v>
      </c>
      <c r="AE20">
        <f t="shared" si="0"/>
        <v>0</v>
      </c>
      <c r="AF20">
        <v>1</v>
      </c>
      <c r="AG20" t="str">
        <f>IF(Table2[[#This Row],[Avg Monthly GB Download]] &lt; 5, "Less than 5 GB", IF(Table2[[#This Row],[Avg Monthly GB Download]] &lt;= 10, "Between 5 and 10 GB", "10 or more GB"))</f>
        <v>Less than 5 GB</v>
      </c>
    </row>
    <row r="21" spans="1:33" x14ac:dyDescent="0.3">
      <c r="A21" t="s">
        <v>158</v>
      </c>
      <c r="B21" t="s">
        <v>17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17</v>
      </c>
      <c r="I21" t="s">
        <v>18</v>
      </c>
      <c r="J21">
        <v>0</v>
      </c>
      <c r="K21">
        <v>0</v>
      </c>
      <c r="L21">
        <v>0</v>
      </c>
      <c r="M21" t="s">
        <v>17</v>
      </c>
      <c r="N21">
        <v>0</v>
      </c>
      <c r="O21" t="s">
        <v>25</v>
      </c>
      <c r="P21" t="s">
        <v>159</v>
      </c>
      <c r="Q21" t="s">
        <v>22</v>
      </c>
      <c r="R21">
        <v>34</v>
      </c>
      <c r="S21" t="s">
        <v>17</v>
      </c>
      <c r="T21" t="s">
        <v>17</v>
      </c>
      <c r="U21" t="s">
        <v>17</v>
      </c>
      <c r="V21" t="str">
        <f>IF(Table2[[#This Row],[Age]] &lt; 30, "Under 30", IF(Table2[[#This Row],[Age]] &lt; 65, "Other", "Senior"))</f>
        <v>Other</v>
      </c>
      <c r="W21">
        <v>0</v>
      </c>
      <c r="X21" t="s">
        <v>17</v>
      </c>
      <c r="Y21" t="s">
        <v>28</v>
      </c>
      <c r="Z21" t="s">
        <v>34</v>
      </c>
      <c r="AA21">
        <v>11</v>
      </c>
      <c r="AB21">
        <v>11</v>
      </c>
      <c r="AE21">
        <f t="shared" si="0"/>
        <v>0</v>
      </c>
      <c r="AF21">
        <v>1</v>
      </c>
      <c r="AG21" t="str">
        <f>IF(Table2[[#This Row],[Avg Monthly GB Download]] &lt; 5, "Less than 5 GB", IF(Table2[[#This Row],[Avg Monthly GB Download]] &lt;= 10, "Between 5 and 10 GB", "10 or more GB"))</f>
        <v>Less than 5 GB</v>
      </c>
    </row>
    <row r="22" spans="1:33" x14ac:dyDescent="0.3">
      <c r="A22" t="s">
        <v>160</v>
      </c>
      <c r="B22" t="s">
        <v>17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17</v>
      </c>
      <c r="I22" t="s">
        <v>18</v>
      </c>
      <c r="J22">
        <v>0</v>
      </c>
      <c r="K22">
        <v>0</v>
      </c>
      <c r="L22">
        <v>4</v>
      </c>
      <c r="M22" t="s">
        <v>21</v>
      </c>
      <c r="N22">
        <v>0</v>
      </c>
      <c r="O22" t="s">
        <v>68</v>
      </c>
      <c r="P22" t="s">
        <v>161</v>
      </c>
      <c r="Q22" t="s">
        <v>22</v>
      </c>
      <c r="R22">
        <v>76</v>
      </c>
      <c r="S22" t="s">
        <v>17</v>
      </c>
      <c r="T22" t="s">
        <v>21</v>
      </c>
      <c r="U22" t="s">
        <v>17</v>
      </c>
      <c r="V22" t="str">
        <f>IF(Table2[[#This Row],[Age]] &lt; 30, "Under 30", IF(Table2[[#This Row],[Age]] &lt; 65, "Other", "Senior"))</f>
        <v>Senior</v>
      </c>
      <c r="W22">
        <v>0</v>
      </c>
      <c r="X22" t="s">
        <v>17</v>
      </c>
      <c r="Y22" t="s">
        <v>94</v>
      </c>
      <c r="Z22" t="s">
        <v>34</v>
      </c>
      <c r="AA22">
        <v>29</v>
      </c>
      <c r="AB22">
        <v>29</v>
      </c>
      <c r="AE22">
        <f t="shared" si="0"/>
        <v>0</v>
      </c>
      <c r="AF22">
        <v>1</v>
      </c>
      <c r="AG22" t="str">
        <f>IF(Table2[[#This Row],[Avg Monthly GB Download]] &lt; 5, "Less than 5 GB", IF(Table2[[#This Row],[Avg Monthly GB Download]] &lt;= 10, "Between 5 and 10 GB", "10 or more GB"))</f>
        <v>Less than 5 GB</v>
      </c>
    </row>
    <row r="23" spans="1:33" x14ac:dyDescent="0.3">
      <c r="A23" t="s">
        <v>162</v>
      </c>
      <c r="B23" t="s">
        <v>17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17</v>
      </c>
      <c r="I23" t="s">
        <v>18</v>
      </c>
      <c r="J23">
        <v>0</v>
      </c>
      <c r="K23">
        <v>0</v>
      </c>
      <c r="L23">
        <v>7</v>
      </c>
      <c r="M23" t="s">
        <v>21</v>
      </c>
      <c r="N23">
        <v>0</v>
      </c>
      <c r="O23" t="s">
        <v>89</v>
      </c>
      <c r="P23" t="s">
        <v>163</v>
      </c>
      <c r="Q23" t="s">
        <v>20</v>
      </c>
      <c r="R23">
        <v>58</v>
      </c>
      <c r="S23" t="s">
        <v>17</v>
      </c>
      <c r="T23" t="s">
        <v>17</v>
      </c>
      <c r="U23" t="s">
        <v>17</v>
      </c>
      <c r="V23" t="str">
        <f>IF(Table2[[#This Row],[Age]] &lt; 30, "Under 30", IF(Table2[[#This Row],[Age]] &lt; 65, "Other", "Senior"))</f>
        <v>Other</v>
      </c>
      <c r="W23">
        <v>0</v>
      </c>
      <c r="X23" t="s">
        <v>17</v>
      </c>
      <c r="Y23" t="s">
        <v>49</v>
      </c>
      <c r="Z23" t="s">
        <v>34</v>
      </c>
      <c r="AA23">
        <v>43</v>
      </c>
      <c r="AB23">
        <v>3121</v>
      </c>
      <c r="AE23">
        <f t="shared" si="0"/>
        <v>0</v>
      </c>
      <c r="AF23">
        <v>1</v>
      </c>
      <c r="AG23" t="str">
        <f>IF(Table2[[#This Row],[Avg Monthly GB Download]] &lt; 5, "Less than 5 GB", IF(Table2[[#This Row],[Avg Monthly GB Download]] &lt;= 10, "Between 5 and 10 GB", "10 or more GB"))</f>
        <v>Between 5 and 10 GB</v>
      </c>
    </row>
    <row r="24" spans="1:33" x14ac:dyDescent="0.3">
      <c r="A24" t="s">
        <v>164</v>
      </c>
      <c r="B24" t="s">
        <v>17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17</v>
      </c>
      <c r="I24" t="s">
        <v>18</v>
      </c>
      <c r="J24">
        <v>0</v>
      </c>
      <c r="K24">
        <v>0</v>
      </c>
      <c r="L24">
        <v>23</v>
      </c>
      <c r="M24" t="s">
        <v>21</v>
      </c>
      <c r="N24">
        <v>0</v>
      </c>
      <c r="O24" t="s">
        <v>47</v>
      </c>
      <c r="P24" t="s">
        <v>165</v>
      </c>
      <c r="Q24" t="s">
        <v>20</v>
      </c>
      <c r="R24">
        <v>21</v>
      </c>
      <c r="S24" t="s">
        <v>21</v>
      </c>
      <c r="T24" t="s">
        <v>17</v>
      </c>
      <c r="U24" t="s">
        <v>17</v>
      </c>
      <c r="V24" t="str">
        <f>IF(Table2[[#This Row],[Age]] &lt; 30, "Under 30", IF(Table2[[#This Row],[Age]] &lt; 65, "Other", "Senior"))</f>
        <v>Under 30</v>
      </c>
      <c r="W24">
        <v>0</v>
      </c>
      <c r="X24" t="s">
        <v>21</v>
      </c>
      <c r="Y24" t="s">
        <v>28</v>
      </c>
      <c r="Z24" t="s">
        <v>29</v>
      </c>
      <c r="AA24">
        <v>41</v>
      </c>
      <c r="AB24">
        <v>1926</v>
      </c>
      <c r="AE24">
        <f t="shared" si="0"/>
        <v>0</v>
      </c>
      <c r="AF24">
        <v>1</v>
      </c>
      <c r="AG24" t="str">
        <f>IF(Table2[[#This Row],[Avg Monthly GB Download]] &lt; 5, "Less than 5 GB", IF(Table2[[#This Row],[Avg Monthly GB Download]] &lt;= 10, "Between 5 and 10 GB", "10 or more GB"))</f>
        <v>10 or more GB</v>
      </c>
    </row>
    <row r="25" spans="1:33" x14ac:dyDescent="0.3">
      <c r="A25" t="s">
        <v>166</v>
      </c>
      <c r="B25" t="s">
        <v>17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17</v>
      </c>
      <c r="I25" t="s">
        <v>18</v>
      </c>
      <c r="J25">
        <v>0</v>
      </c>
      <c r="K25">
        <v>0</v>
      </c>
      <c r="L25">
        <v>2</v>
      </c>
      <c r="M25" t="s">
        <v>21</v>
      </c>
      <c r="N25">
        <v>0</v>
      </c>
      <c r="O25" t="s">
        <v>89</v>
      </c>
      <c r="P25" t="s">
        <v>167</v>
      </c>
      <c r="Q25" t="s">
        <v>22</v>
      </c>
      <c r="R25">
        <v>51</v>
      </c>
      <c r="S25" t="s">
        <v>17</v>
      </c>
      <c r="T25" t="s">
        <v>17</v>
      </c>
      <c r="U25" t="s">
        <v>17</v>
      </c>
      <c r="V25" t="str">
        <f>IF(Table2[[#This Row],[Age]] &lt; 30, "Under 30", IF(Table2[[#This Row],[Age]] &lt; 65, "Other", "Senior"))</f>
        <v>Other</v>
      </c>
      <c r="W25">
        <v>0</v>
      </c>
      <c r="X25" t="s">
        <v>17</v>
      </c>
      <c r="Y25" t="s">
        <v>94</v>
      </c>
      <c r="Z25" t="s">
        <v>29</v>
      </c>
      <c r="AA25">
        <v>27</v>
      </c>
      <c r="AB25">
        <v>262</v>
      </c>
      <c r="AE25">
        <f t="shared" si="0"/>
        <v>0</v>
      </c>
      <c r="AF25">
        <v>1</v>
      </c>
      <c r="AG25" t="str">
        <f>IF(Table2[[#This Row],[Avg Monthly GB Download]] &lt; 5, "Less than 5 GB", IF(Table2[[#This Row],[Avg Monthly GB Download]] &lt;= 10, "Between 5 and 10 GB", "10 or more GB"))</f>
        <v>Less than 5 GB</v>
      </c>
    </row>
    <row r="26" spans="1:33" x14ac:dyDescent="0.3">
      <c r="A26" t="s">
        <v>168</v>
      </c>
      <c r="B26" t="s">
        <v>17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21</v>
      </c>
      <c r="I26" t="s">
        <v>84</v>
      </c>
      <c r="J26">
        <v>0</v>
      </c>
      <c r="K26">
        <v>0</v>
      </c>
      <c r="L26">
        <v>5</v>
      </c>
      <c r="M26" t="s">
        <v>17</v>
      </c>
      <c r="N26">
        <v>36</v>
      </c>
      <c r="O26" t="s">
        <v>48</v>
      </c>
      <c r="P26" t="s">
        <v>169</v>
      </c>
      <c r="Q26" t="s">
        <v>20</v>
      </c>
      <c r="R26">
        <v>56</v>
      </c>
      <c r="S26" t="s">
        <v>17</v>
      </c>
      <c r="T26" t="s">
        <v>17</v>
      </c>
      <c r="U26" t="s">
        <v>17</v>
      </c>
      <c r="V26" t="str">
        <f>IF(Table2[[#This Row],[Age]] &lt; 30, "Under 30", IF(Table2[[#This Row],[Age]] &lt; 65, "Other", "Senior"))</f>
        <v>Other</v>
      </c>
      <c r="W26">
        <v>0</v>
      </c>
      <c r="X26" t="s">
        <v>17</v>
      </c>
      <c r="Y26" t="s">
        <v>49</v>
      </c>
      <c r="Z26" t="s">
        <v>29</v>
      </c>
      <c r="AA26">
        <v>24</v>
      </c>
      <c r="AB26">
        <v>1676</v>
      </c>
      <c r="AE26">
        <f t="shared" si="0"/>
        <v>0</v>
      </c>
      <c r="AF26">
        <v>1</v>
      </c>
      <c r="AG26" t="str">
        <f>IF(Table2[[#This Row],[Avg Monthly GB Download]] &lt; 5, "Less than 5 GB", IF(Table2[[#This Row],[Avg Monthly GB Download]] &lt;= 10, "Between 5 and 10 GB", "10 or more GB"))</f>
        <v>Between 5 and 10 GB</v>
      </c>
    </row>
    <row r="27" spans="1:33" x14ac:dyDescent="0.3">
      <c r="A27" t="s">
        <v>170</v>
      </c>
      <c r="B27" t="s">
        <v>17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17</v>
      </c>
      <c r="I27" t="s">
        <v>18</v>
      </c>
      <c r="J27">
        <v>0</v>
      </c>
      <c r="K27">
        <v>0</v>
      </c>
      <c r="L27">
        <v>0</v>
      </c>
      <c r="M27" t="s">
        <v>17</v>
      </c>
      <c r="N27">
        <v>0</v>
      </c>
      <c r="O27" t="s">
        <v>24</v>
      </c>
      <c r="P27" t="s">
        <v>171</v>
      </c>
      <c r="Q27" t="s">
        <v>20</v>
      </c>
      <c r="R27">
        <v>28</v>
      </c>
      <c r="S27" t="s">
        <v>21</v>
      </c>
      <c r="T27" t="s">
        <v>17</v>
      </c>
      <c r="U27" t="s">
        <v>17</v>
      </c>
      <c r="V27" t="str">
        <f>IF(Table2[[#This Row],[Age]] &lt; 30, "Under 30", IF(Table2[[#This Row],[Age]] &lt; 65, "Other", "Senior"))</f>
        <v>Under 30</v>
      </c>
      <c r="W27">
        <v>0</v>
      </c>
      <c r="X27" t="s">
        <v>17</v>
      </c>
      <c r="Y27" t="s">
        <v>94</v>
      </c>
      <c r="Z27" t="s">
        <v>29</v>
      </c>
      <c r="AA27">
        <v>9</v>
      </c>
      <c r="AB27">
        <v>180</v>
      </c>
      <c r="AE27">
        <f t="shared" si="0"/>
        <v>0</v>
      </c>
      <c r="AF27">
        <v>1</v>
      </c>
      <c r="AG27" t="str">
        <f>IF(Table2[[#This Row],[Avg Monthly GB Download]] &lt; 5, "Less than 5 GB", IF(Table2[[#This Row],[Avg Monthly GB Download]] &lt;= 10, "Between 5 and 10 GB", "10 or more GB"))</f>
        <v>Less than 5 GB</v>
      </c>
    </row>
    <row r="28" spans="1:33" x14ac:dyDescent="0.3">
      <c r="A28" t="s">
        <v>172</v>
      </c>
      <c r="B28" t="s">
        <v>17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17</v>
      </c>
      <c r="I28" t="s">
        <v>18</v>
      </c>
      <c r="J28">
        <v>0</v>
      </c>
      <c r="K28">
        <v>0</v>
      </c>
      <c r="L28">
        <v>6</v>
      </c>
      <c r="M28" t="s">
        <v>21</v>
      </c>
      <c r="N28">
        <v>0</v>
      </c>
      <c r="O28" t="s">
        <v>39</v>
      </c>
      <c r="P28" t="s">
        <v>173</v>
      </c>
      <c r="Q28" t="s">
        <v>20</v>
      </c>
      <c r="R28">
        <v>39</v>
      </c>
      <c r="S28" t="s">
        <v>17</v>
      </c>
      <c r="T28" t="s">
        <v>17</v>
      </c>
      <c r="U28" t="s">
        <v>17</v>
      </c>
      <c r="V28" t="str">
        <f>IF(Table2[[#This Row],[Age]] &lt; 30, "Under 30", IF(Table2[[#This Row],[Age]] &lt; 65, "Other", "Senior"))</f>
        <v>Other</v>
      </c>
      <c r="W28">
        <v>0</v>
      </c>
      <c r="X28" t="s">
        <v>21</v>
      </c>
      <c r="Y28" t="s">
        <v>49</v>
      </c>
      <c r="Z28" t="s">
        <v>29</v>
      </c>
      <c r="AA28">
        <v>52</v>
      </c>
      <c r="AB28">
        <v>3151</v>
      </c>
      <c r="AE28">
        <f t="shared" si="0"/>
        <v>0</v>
      </c>
      <c r="AF28">
        <v>1</v>
      </c>
      <c r="AG28" t="str">
        <f>IF(Table2[[#This Row],[Avg Monthly GB Download]] &lt; 5, "Less than 5 GB", IF(Table2[[#This Row],[Avg Monthly GB Download]] &lt;= 10, "Between 5 and 10 GB", "10 or more GB"))</f>
        <v>Between 5 and 10 GB</v>
      </c>
    </row>
    <row r="29" spans="1:33" x14ac:dyDescent="0.3">
      <c r="A29" t="s">
        <v>174</v>
      </c>
      <c r="B29" t="s">
        <v>17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17</v>
      </c>
      <c r="I29" t="s">
        <v>18</v>
      </c>
      <c r="J29">
        <v>0</v>
      </c>
      <c r="K29">
        <v>0</v>
      </c>
      <c r="L29">
        <v>7</v>
      </c>
      <c r="M29" t="s">
        <v>21</v>
      </c>
      <c r="N29">
        <v>0</v>
      </c>
      <c r="O29" t="s">
        <v>80</v>
      </c>
      <c r="P29" t="s">
        <v>175</v>
      </c>
      <c r="Q29" t="s">
        <v>20</v>
      </c>
      <c r="R29">
        <v>41</v>
      </c>
      <c r="S29" t="s">
        <v>17</v>
      </c>
      <c r="T29" t="s">
        <v>17</v>
      </c>
      <c r="U29" t="s">
        <v>17</v>
      </c>
      <c r="V29" t="str">
        <f>IF(Table2[[#This Row],[Age]] &lt; 30, "Under 30", IF(Table2[[#This Row],[Age]] &lt; 65, "Other", "Senior"))</f>
        <v>Other</v>
      </c>
      <c r="W29">
        <v>0</v>
      </c>
      <c r="X29" t="s">
        <v>17</v>
      </c>
      <c r="Y29" t="s">
        <v>28</v>
      </c>
      <c r="Z29" t="s">
        <v>34</v>
      </c>
      <c r="AA29">
        <v>32</v>
      </c>
      <c r="AB29">
        <v>417</v>
      </c>
      <c r="AE29">
        <f t="shared" si="0"/>
        <v>0</v>
      </c>
      <c r="AF29">
        <v>1</v>
      </c>
      <c r="AG29" t="str">
        <f>IF(Table2[[#This Row],[Avg Monthly GB Download]] &lt; 5, "Less than 5 GB", IF(Table2[[#This Row],[Avg Monthly GB Download]] &lt;= 10, "Between 5 and 10 GB", "10 or more GB"))</f>
        <v>Between 5 and 10 GB</v>
      </c>
    </row>
    <row r="30" spans="1:33" x14ac:dyDescent="0.3">
      <c r="A30" t="s">
        <v>176</v>
      </c>
      <c r="B30" t="s">
        <v>17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17</v>
      </c>
      <c r="I30" t="s">
        <v>18</v>
      </c>
      <c r="J30">
        <v>0</v>
      </c>
      <c r="K30">
        <v>0</v>
      </c>
      <c r="L30">
        <v>6</v>
      </c>
      <c r="M30" t="s">
        <v>21</v>
      </c>
      <c r="N30">
        <v>0</v>
      </c>
      <c r="O30" t="s">
        <v>69</v>
      </c>
      <c r="P30" t="s">
        <v>177</v>
      </c>
      <c r="Q30" t="s">
        <v>20</v>
      </c>
      <c r="R30">
        <v>53</v>
      </c>
      <c r="S30" t="s">
        <v>17</v>
      </c>
      <c r="T30" t="s">
        <v>17</v>
      </c>
      <c r="U30" t="s">
        <v>17</v>
      </c>
      <c r="V30" t="str">
        <f>IF(Table2[[#This Row],[Age]] &lt; 30, "Under 30", IF(Table2[[#This Row],[Age]] &lt; 65, "Other", "Senior"))</f>
        <v>Other</v>
      </c>
      <c r="W30">
        <v>0</v>
      </c>
      <c r="X30" t="s">
        <v>17</v>
      </c>
      <c r="Y30" t="s">
        <v>28</v>
      </c>
      <c r="Z30" t="s">
        <v>34</v>
      </c>
      <c r="AA30">
        <v>28</v>
      </c>
      <c r="AB30">
        <v>1316</v>
      </c>
      <c r="AE30">
        <f t="shared" si="0"/>
        <v>0</v>
      </c>
      <c r="AF30">
        <v>1</v>
      </c>
      <c r="AG30" t="str">
        <f>IF(Table2[[#This Row],[Avg Monthly GB Download]] &lt; 5, "Less than 5 GB", IF(Table2[[#This Row],[Avg Monthly GB Download]] &lt;= 10, "Between 5 and 10 GB", "10 or more GB"))</f>
        <v>Between 5 and 10 GB</v>
      </c>
    </row>
    <row r="31" spans="1:33" x14ac:dyDescent="0.3">
      <c r="A31" t="s">
        <v>178</v>
      </c>
      <c r="B31" t="s">
        <v>17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17</v>
      </c>
      <c r="I31" t="s">
        <v>18</v>
      </c>
      <c r="J31">
        <v>0</v>
      </c>
      <c r="K31">
        <v>0</v>
      </c>
      <c r="L31">
        <v>24</v>
      </c>
      <c r="M31" t="s">
        <v>21</v>
      </c>
      <c r="N31">
        <v>0</v>
      </c>
      <c r="O31" t="s">
        <v>51</v>
      </c>
      <c r="P31" t="s">
        <v>179</v>
      </c>
      <c r="Q31" t="s">
        <v>22</v>
      </c>
      <c r="R31">
        <v>22</v>
      </c>
      <c r="S31" t="s">
        <v>21</v>
      </c>
      <c r="T31" t="s">
        <v>17</v>
      </c>
      <c r="U31" t="s">
        <v>17</v>
      </c>
      <c r="V31" t="str">
        <f>IF(Table2[[#This Row],[Age]] &lt; 30, "Under 30", IF(Table2[[#This Row],[Age]] &lt; 65, "Other", "Senior"))</f>
        <v>Under 30</v>
      </c>
      <c r="W31">
        <v>0</v>
      </c>
      <c r="X31" t="s">
        <v>17</v>
      </c>
      <c r="Y31" t="s">
        <v>28</v>
      </c>
      <c r="Z31" t="s">
        <v>29</v>
      </c>
      <c r="AA31">
        <v>21</v>
      </c>
      <c r="AB31">
        <v>41</v>
      </c>
      <c r="AE31">
        <f t="shared" si="0"/>
        <v>0</v>
      </c>
      <c r="AF31">
        <v>1</v>
      </c>
      <c r="AG31" t="str">
        <f>IF(Table2[[#This Row],[Avg Monthly GB Download]] &lt; 5, "Less than 5 GB", IF(Table2[[#This Row],[Avg Monthly GB Download]] &lt;= 10, "Between 5 and 10 GB", "10 or more GB"))</f>
        <v>10 or more GB</v>
      </c>
    </row>
    <row r="32" spans="1:33" x14ac:dyDescent="0.3">
      <c r="A32" t="s">
        <v>180</v>
      </c>
      <c r="B32" t="s">
        <v>17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17</v>
      </c>
      <c r="I32" t="s">
        <v>18</v>
      </c>
      <c r="J32">
        <v>0</v>
      </c>
      <c r="K32">
        <v>0</v>
      </c>
      <c r="L32">
        <v>37</v>
      </c>
      <c r="M32" t="s">
        <v>21</v>
      </c>
      <c r="N32">
        <v>0</v>
      </c>
      <c r="O32" t="s">
        <v>39</v>
      </c>
      <c r="P32" t="s">
        <v>181</v>
      </c>
      <c r="Q32" t="s">
        <v>22</v>
      </c>
      <c r="R32">
        <v>25</v>
      </c>
      <c r="S32" t="s">
        <v>21</v>
      </c>
      <c r="T32" t="s">
        <v>17</v>
      </c>
      <c r="U32" t="s">
        <v>17</v>
      </c>
      <c r="V32" t="str">
        <f>IF(Table2[[#This Row],[Age]] &lt; 30, "Under 30", IF(Table2[[#This Row],[Age]] &lt; 65, "Other", "Senior"))</f>
        <v>Under 30</v>
      </c>
      <c r="W32">
        <v>0</v>
      </c>
      <c r="X32" t="s">
        <v>17</v>
      </c>
      <c r="Y32" t="s">
        <v>49</v>
      </c>
      <c r="Z32" t="s">
        <v>29</v>
      </c>
      <c r="AA32">
        <v>51</v>
      </c>
      <c r="AB32">
        <v>2680</v>
      </c>
      <c r="AE32">
        <f t="shared" si="0"/>
        <v>0</v>
      </c>
      <c r="AF32">
        <v>1</v>
      </c>
      <c r="AG32" t="str">
        <f>IF(Table2[[#This Row],[Avg Monthly GB Download]] &lt; 5, "Less than 5 GB", IF(Table2[[#This Row],[Avg Monthly GB Download]] &lt;= 10, "Between 5 and 10 GB", "10 or more GB"))</f>
        <v>10 or more GB</v>
      </c>
    </row>
    <row r="33" spans="1:33" x14ac:dyDescent="0.3">
      <c r="A33" t="s">
        <v>182</v>
      </c>
      <c r="B33" t="s">
        <v>17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17</v>
      </c>
      <c r="I33" t="s">
        <v>18</v>
      </c>
      <c r="J33">
        <v>0</v>
      </c>
      <c r="K33">
        <v>0</v>
      </c>
      <c r="L33">
        <v>3</v>
      </c>
      <c r="M33" t="s">
        <v>17</v>
      </c>
      <c r="N33">
        <v>16</v>
      </c>
      <c r="O33" t="s">
        <v>82</v>
      </c>
      <c r="P33" t="s">
        <v>183</v>
      </c>
      <c r="Q33" t="s">
        <v>20</v>
      </c>
      <c r="R33">
        <v>62</v>
      </c>
      <c r="S33" t="s">
        <v>17</v>
      </c>
      <c r="T33" t="s">
        <v>17</v>
      </c>
      <c r="U33" t="s">
        <v>17</v>
      </c>
      <c r="V33" t="str">
        <f>IF(Table2[[#This Row],[Age]] &lt; 30, "Under 30", IF(Table2[[#This Row],[Age]] &lt; 65, "Other", "Senior"))</f>
        <v>Other</v>
      </c>
      <c r="W33">
        <v>0</v>
      </c>
      <c r="X33" t="s">
        <v>21</v>
      </c>
      <c r="Y33" t="s">
        <v>49</v>
      </c>
      <c r="Z33" t="s">
        <v>29</v>
      </c>
      <c r="AA33">
        <v>35</v>
      </c>
      <c r="AB33">
        <v>2351</v>
      </c>
      <c r="AE33">
        <f t="shared" si="0"/>
        <v>0</v>
      </c>
      <c r="AF33">
        <v>1</v>
      </c>
      <c r="AG33" t="str">
        <f>IF(Table2[[#This Row],[Avg Monthly GB Download]] &lt; 5, "Less than 5 GB", IF(Table2[[#This Row],[Avg Monthly GB Download]] &lt;= 10, "Between 5 and 10 GB", "10 or more GB"))</f>
        <v>Less than 5 GB</v>
      </c>
    </row>
    <row r="34" spans="1:33" x14ac:dyDescent="0.3">
      <c r="A34" t="s">
        <v>184</v>
      </c>
      <c r="B34" t="s">
        <v>17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17</v>
      </c>
      <c r="I34" t="s">
        <v>18</v>
      </c>
      <c r="J34">
        <v>0</v>
      </c>
      <c r="K34">
        <v>0</v>
      </c>
      <c r="L34">
        <v>7</v>
      </c>
      <c r="M34" t="s">
        <v>21</v>
      </c>
      <c r="N34">
        <v>0</v>
      </c>
      <c r="O34" t="s">
        <v>38</v>
      </c>
      <c r="P34" t="s">
        <v>185</v>
      </c>
      <c r="Q34" t="s">
        <v>20</v>
      </c>
      <c r="R34">
        <v>69</v>
      </c>
      <c r="S34" t="s">
        <v>17</v>
      </c>
      <c r="T34" t="s">
        <v>21</v>
      </c>
      <c r="U34" t="s">
        <v>17</v>
      </c>
      <c r="V34" t="str">
        <f>IF(Table2[[#This Row],[Age]] &lt; 30, "Under 30", IF(Table2[[#This Row],[Age]] &lt; 65, "Other", "Senior"))</f>
        <v>Senior</v>
      </c>
      <c r="W34">
        <v>0</v>
      </c>
      <c r="X34" t="s">
        <v>17</v>
      </c>
      <c r="Y34" t="s">
        <v>94</v>
      </c>
      <c r="Z34" t="s">
        <v>34</v>
      </c>
      <c r="AA34">
        <v>41</v>
      </c>
      <c r="AB34">
        <v>1761</v>
      </c>
      <c r="AE34">
        <f t="shared" si="0"/>
        <v>0</v>
      </c>
      <c r="AF34">
        <v>1</v>
      </c>
      <c r="AG34" t="str">
        <f>IF(Table2[[#This Row],[Avg Monthly GB Download]] &lt; 5, "Less than 5 GB", IF(Table2[[#This Row],[Avg Monthly GB Download]] &lt;= 10, "Between 5 and 10 GB", "10 or more GB"))</f>
        <v>Between 5 and 10 GB</v>
      </c>
    </row>
    <row r="35" spans="1:33" x14ac:dyDescent="0.3">
      <c r="A35" t="s">
        <v>186</v>
      </c>
      <c r="B35" t="s">
        <v>17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17</v>
      </c>
      <c r="I35" t="s">
        <v>18</v>
      </c>
      <c r="J35">
        <v>0</v>
      </c>
      <c r="K35">
        <v>0</v>
      </c>
      <c r="L35">
        <v>1</v>
      </c>
      <c r="M35" t="s">
        <v>21</v>
      </c>
      <c r="N35">
        <v>0</v>
      </c>
      <c r="O35" t="s">
        <v>77</v>
      </c>
      <c r="P35" t="s">
        <v>187</v>
      </c>
      <c r="Q35" t="s">
        <v>20</v>
      </c>
      <c r="R35">
        <v>63</v>
      </c>
      <c r="S35" t="s">
        <v>17</v>
      </c>
      <c r="T35" t="s">
        <v>17</v>
      </c>
      <c r="U35" t="s">
        <v>17</v>
      </c>
      <c r="V35" t="str">
        <f>IF(Table2[[#This Row],[Age]] &lt; 30, "Under 30", IF(Table2[[#This Row],[Age]] &lt; 65, "Other", "Senior"))</f>
        <v>Other</v>
      </c>
      <c r="W35">
        <v>0</v>
      </c>
      <c r="X35" t="s">
        <v>17</v>
      </c>
      <c r="Y35" t="s">
        <v>94</v>
      </c>
      <c r="Z35" t="s">
        <v>29</v>
      </c>
      <c r="AA35">
        <v>32</v>
      </c>
      <c r="AB35">
        <v>799</v>
      </c>
      <c r="AE35">
        <f t="shared" si="0"/>
        <v>0</v>
      </c>
      <c r="AF35">
        <v>1</v>
      </c>
      <c r="AG35" t="str">
        <f>IF(Table2[[#This Row],[Avg Monthly GB Download]] &lt; 5, "Less than 5 GB", IF(Table2[[#This Row],[Avg Monthly GB Download]] &lt;= 10, "Between 5 and 10 GB", "10 or more GB"))</f>
        <v>Less than 5 GB</v>
      </c>
    </row>
    <row r="36" spans="1:33" x14ac:dyDescent="0.3">
      <c r="A36" t="s">
        <v>188</v>
      </c>
      <c r="B36" t="s">
        <v>17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17</v>
      </c>
      <c r="I36" t="s">
        <v>18</v>
      </c>
      <c r="J36">
        <v>0</v>
      </c>
      <c r="K36">
        <v>0</v>
      </c>
      <c r="L36">
        <v>8</v>
      </c>
      <c r="M36" t="s">
        <v>21</v>
      </c>
      <c r="N36">
        <v>0</v>
      </c>
      <c r="O36" t="s">
        <v>82</v>
      </c>
      <c r="P36" t="s">
        <v>189</v>
      </c>
      <c r="Q36" t="s">
        <v>20</v>
      </c>
      <c r="R36">
        <v>77</v>
      </c>
      <c r="S36" t="s">
        <v>17</v>
      </c>
      <c r="T36" t="s">
        <v>21</v>
      </c>
      <c r="U36" t="s">
        <v>17</v>
      </c>
      <c r="V36" t="str">
        <f>IF(Table2[[#This Row],[Age]] &lt; 30, "Under 30", IF(Table2[[#This Row],[Age]] &lt; 65, "Other", "Senior"))</f>
        <v>Senior</v>
      </c>
      <c r="W36">
        <v>0</v>
      </c>
      <c r="X36" t="s">
        <v>21</v>
      </c>
      <c r="Y36" t="s">
        <v>94</v>
      </c>
      <c r="Z36" t="s">
        <v>29</v>
      </c>
      <c r="AA36">
        <v>44</v>
      </c>
      <c r="AB36">
        <v>2639</v>
      </c>
      <c r="AE36">
        <f t="shared" si="0"/>
        <v>0</v>
      </c>
      <c r="AF36">
        <v>1</v>
      </c>
      <c r="AG36" t="str">
        <f>IF(Table2[[#This Row],[Avg Monthly GB Download]] &lt; 5, "Less than 5 GB", IF(Table2[[#This Row],[Avg Monthly GB Download]] &lt;= 10, "Between 5 and 10 GB", "10 or more GB"))</f>
        <v>Between 5 and 10 GB</v>
      </c>
    </row>
    <row r="37" spans="1:33" x14ac:dyDescent="0.3">
      <c r="A37" t="s">
        <v>190</v>
      </c>
      <c r="B37" t="s">
        <v>17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17</v>
      </c>
      <c r="I37" t="s">
        <v>18</v>
      </c>
      <c r="J37">
        <v>0</v>
      </c>
      <c r="K37">
        <v>0</v>
      </c>
      <c r="L37">
        <v>3</v>
      </c>
      <c r="M37" t="s">
        <v>21</v>
      </c>
      <c r="N37">
        <v>0</v>
      </c>
      <c r="O37" t="s">
        <v>26</v>
      </c>
      <c r="P37" t="s">
        <v>191</v>
      </c>
      <c r="Q37" t="s">
        <v>20</v>
      </c>
      <c r="R37">
        <v>43</v>
      </c>
      <c r="S37" t="s">
        <v>17</v>
      </c>
      <c r="T37" t="s">
        <v>17</v>
      </c>
      <c r="U37" t="s">
        <v>17</v>
      </c>
      <c r="V37" t="str">
        <f>IF(Table2[[#This Row],[Age]] &lt; 30, "Under 30", IF(Table2[[#This Row],[Age]] &lt; 65, "Other", "Senior"))</f>
        <v>Other</v>
      </c>
      <c r="W37">
        <v>0</v>
      </c>
      <c r="X37" t="s">
        <v>17</v>
      </c>
      <c r="Y37" t="s">
        <v>94</v>
      </c>
      <c r="Z37" t="s">
        <v>29</v>
      </c>
      <c r="AA37">
        <v>47</v>
      </c>
      <c r="AB37">
        <v>2999</v>
      </c>
      <c r="AE37">
        <f t="shared" si="0"/>
        <v>0</v>
      </c>
      <c r="AF37">
        <v>1</v>
      </c>
      <c r="AG37" t="str">
        <f>IF(Table2[[#This Row],[Avg Monthly GB Download]] &lt; 5, "Less than 5 GB", IF(Table2[[#This Row],[Avg Monthly GB Download]] &lt;= 10, "Between 5 and 10 GB", "10 or more GB"))</f>
        <v>Less than 5 GB</v>
      </c>
    </row>
    <row r="38" spans="1:33" x14ac:dyDescent="0.3">
      <c r="A38" t="s">
        <v>192</v>
      </c>
      <c r="B38" t="s">
        <v>17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17</v>
      </c>
      <c r="I38" t="s">
        <v>18</v>
      </c>
      <c r="J38">
        <v>0</v>
      </c>
      <c r="K38">
        <v>0</v>
      </c>
      <c r="L38">
        <v>2</v>
      </c>
      <c r="M38" t="s">
        <v>21</v>
      </c>
      <c r="N38">
        <v>0</v>
      </c>
      <c r="O38" t="s">
        <v>26</v>
      </c>
      <c r="P38" t="s">
        <v>193</v>
      </c>
      <c r="Q38" t="s">
        <v>22</v>
      </c>
      <c r="R38">
        <v>82</v>
      </c>
      <c r="S38" t="s">
        <v>17</v>
      </c>
      <c r="T38" t="s">
        <v>21</v>
      </c>
      <c r="U38" t="s">
        <v>17</v>
      </c>
      <c r="V38" t="str">
        <f>IF(Table2[[#This Row],[Age]] &lt; 30, "Under 30", IF(Table2[[#This Row],[Age]] &lt; 65, "Other", "Senior"))</f>
        <v>Senior</v>
      </c>
      <c r="W38">
        <v>0</v>
      </c>
      <c r="X38" t="s">
        <v>21</v>
      </c>
      <c r="Y38" t="s">
        <v>94</v>
      </c>
      <c r="Z38" t="s">
        <v>34</v>
      </c>
      <c r="AA38">
        <v>64</v>
      </c>
      <c r="AB38">
        <v>4167</v>
      </c>
      <c r="AE38">
        <f t="shared" si="0"/>
        <v>0</v>
      </c>
      <c r="AF38">
        <v>1</v>
      </c>
      <c r="AG38" t="str">
        <f>IF(Table2[[#This Row],[Avg Monthly GB Download]] &lt; 5, "Less than 5 GB", IF(Table2[[#This Row],[Avg Monthly GB Download]] &lt;= 10, "Between 5 and 10 GB", "10 or more GB"))</f>
        <v>Less than 5 GB</v>
      </c>
    </row>
    <row r="39" spans="1:33" x14ac:dyDescent="0.3">
      <c r="A39" t="s">
        <v>194</v>
      </c>
      <c r="B39" t="s">
        <v>17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17</v>
      </c>
      <c r="I39" t="s">
        <v>18</v>
      </c>
      <c r="J39">
        <v>0</v>
      </c>
      <c r="K39">
        <v>0</v>
      </c>
      <c r="L39">
        <v>0</v>
      </c>
      <c r="M39" t="s">
        <v>17</v>
      </c>
      <c r="N39">
        <v>0</v>
      </c>
      <c r="O39" t="s">
        <v>80</v>
      </c>
      <c r="P39" t="s">
        <v>195</v>
      </c>
      <c r="Q39" t="s">
        <v>20</v>
      </c>
      <c r="R39">
        <v>59</v>
      </c>
      <c r="S39" t="s">
        <v>17</v>
      </c>
      <c r="T39" t="s">
        <v>17</v>
      </c>
      <c r="U39" t="s">
        <v>17</v>
      </c>
      <c r="V39" t="str">
        <f>IF(Table2[[#This Row],[Age]] &lt; 30, "Under 30", IF(Table2[[#This Row],[Age]] &lt; 65, "Other", "Senior"))</f>
        <v>Other</v>
      </c>
      <c r="W39">
        <v>0</v>
      </c>
      <c r="X39" t="s">
        <v>17</v>
      </c>
      <c r="Y39" t="s">
        <v>49</v>
      </c>
      <c r="Z39" t="s">
        <v>29</v>
      </c>
      <c r="AA39">
        <v>12</v>
      </c>
      <c r="AB39">
        <v>440</v>
      </c>
      <c r="AE39">
        <f t="shared" si="0"/>
        <v>0</v>
      </c>
      <c r="AF39">
        <v>1</v>
      </c>
      <c r="AG39" t="str">
        <f>IF(Table2[[#This Row],[Avg Monthly GB Download]] &lt; 5, "Less than 5 GB", IF(Table2[[#This Row],[Avg Monthly GB Download]] &lt;= 10, "Between 5 and 10 GB", "10 or more GB"))</f>
        <v>Less than 5 GB</v>
      </c>
    </row>
    <row r="40" spans="1:33" x14ac:dyDescent="0.3">
      <c r="A40" t="s">
        <v>196</v>
      </c>
      <c r="B40" t="s">
        <v>17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17</v>
      </c>
      <c r="I40" t="s">
        <v>18</v>
      </c>
      <c r="J40">
        <v>0</v>
      </c>
      <c r="K40">
        <v>0</v>
      </c>
      <c r="L40">
        <v>7</v>
      </c>
      <c r="M40" t="s">
        <v>17</v>
      </c>
      <c r="N40">
        <v>33</v>
      </c>
      <c r="O40" t="s">
        <v>68</v>
      </c>
      <c r="P40" t="s">
        <v>197</v>
      </c>
      <c r="Q40" t="s">
        <v>20</v>
      </c>
      <c r="R40">
        <v>43</v>
      </c>
      <c r="S40" t="s">
        <v>17</v>
      </c>
      <c r="T40" t="s">
        <v>17</v>
      </c>
      <c r="U40" t="s">
        <v>17</v>
      </c>
      <c r="V40" t="str">
        <f>IF(Table2[[#This Row],[Age]] &lt; 30, "Under 30", IF(Table2[[#This Row],[Age]] &lt; 65, "Other", "Senior"))</f>
        <v>Other</v>
      </c>
      <c r="W40">
        <v>0</v>
      </c>
      <c r="X40" t="s">
        <v>21</v>
      </c>
      <c r="Y40" t="s">
        <v>49</v>
      </c>
      <c r="Z40" t="s">
        <v>29</v>
      </c>
      <c r="AA40">
        <v>37</v>
      </c>
      <c r="AB40">
        <v>2702</v>
      </c>
      <c r="AE40">
        <f t="shared" si="0"/>
        <v>0</v>
      </c>
      <c r="AF40">
        <v>1</v>
      </c>
      <c r="AG40" t="str">
        <f>IF(Table2[[#This Row],[Avg Monthly GB Download]] &lt; 5, "Less than 5 GB", IF(Table2[[#This Row],[Avg Monthly GB Download]] &lt;= 10, "Between 5 and 10 GB", "10 or more GB"))</f>
        <v>Between 5 and 10 GB</v>
      </c>
    </row>
    <row r="41" spans="1:33" x14ac:dyDescent="0.3">
      <c r="A41" t="s">
        <v>198</v>
      </c>
      <c r="B41" t="s">
        <v>17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17</v>
      </c>
      <c r="I41" t="s">
        <v>18</v>
      </c>
      <c r="J41">
        <v>0</v>
      </c>
      <c r="K41">
        <v>0</v>
      </c>
      <c r="L41">
        <v>4</v>
      </c>
      <c r="M41" t="s">
        <v>21</v>
      </c>
      <c r="N41">
        <v>0</v>
      </c>
      <c r="O41" t="s">
        <v>39</v>
      </c>
      <c r="P41" t="s">
        <v>199</v>
      </c>
      <c r="Q41" t="s">
        <v>20</v>
      </c>
      <c r="R41">
        <v>33</v>
      </c>
      <c r="S41" t="s">
        <v>17</v>
      </c>
      <c r="T41" t="s">
        <v>17</v>
      </c>
      <c r="U41" t="s">
        <v>17</v>
      </c>
      <c r="V41" t="str">
        <f>IF(Table2[[#This Row],[Age]] &lt; 30, "Under 30", IF(Table2[[#This Row],[Age]] &lt; 65, "Other", "Senior"))</f>
        <v>Other</v>
      </c>
      <c r="W41">
        <v>0</v>
      </c>
      <c r="X41" t="s">
        <v>21</v>
      </c>
      <c r="Y41" t="s">
        <v>28</v>
      </c>
      <c r="Z41" t="s">
        <v>34</v>
      </c>
      <c r="AA41">
        <v>48</v>
      </c>
      <c r="AB41">
        <v>2254</v>
      </c>
      <c r="AE41">
        <f t="shared" si="0"/>
        <v>0</v>
      </c>
      <c r="AF41">
        <v>1</v>
      </c>
      <c r="AG41" t="str">
        <f>IF(Table2[[#This Row],[Avg Monthly GB Download]] &lt; 5, "Less than 5 GB", IF(Table2[[#This Row],[Avg Monthly GB Download]] &lt;= 10, "Between 5 and 10 GB", "10 or more GB"))</f>
        <v>Less than 5 GB</v>
      </c>
    </row>
    <row r="42" spans="1:33" x14ac:dyDescent="0.3">
      <c r="A42" t="s">
        <v>200</v>
      </c>
      <c r="B42" t="s">
        <v>21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17</v>
      </c>
      <c r="I42" t="s">
        <v>18</v>
      </c>
      <c r="J42">
        <v>0</v>
      </c>
      <c r="K42">
        <v>0</v>
      </c>
      <c r="L42">
        <v>13</v>
      </c>
      <c r="M42" t="s">
        <v>21</v>
      </c>
      <c r="N42">
        <v>0</v>
      </c>
      <c r="O42" t="s">
        <v>85</v>
      </c>
      <c r="P42" t="s">
        <v>201</v>
      </c>
      <c r="Q42" t="s">
        <v>22</v>
      </c>
      <c r="R42">
        <v>29</v>
      </c>
      <c r="S42" t="s">
        <v>21</v>
      </c>
      <c r="T42" t="s">
        <v>17</v>
      </c>
      <c r="U42" t="s">
        <v>17</v>
      </c>
      <c r="V42" t="str">
        <f>IF(Table2[[#This Row],[Age]] &lt; 30, "Under 30", IF(Table2[[#This Row],[Age]] &lt; 65, "Other", "Senior"))</f>
        <v>Under 30</v>
      </c>
      <c r="W42">
        <v>0</v>
      </c>
      <c r="X42" t="s">
        <v>17</v>
      </c>
      <c r="Y42" t="s">
        <v>28</v>
      </c>
      <c r="Z42" t="s">
        <v>34</v>
      </c>
      <c r="AA42">
        <v>45</v>
      </c>
      <c r="AB42">
        <v>2717</v>
      </c>
      <c r="AE42">
        <f t="shared" si="0"/>
        <v>1</v>
      </c>
      <c r="AF42">
        <v>1</v>
      </c>
      <c r="AG42" t="str">
        <f>IF(Table2[[#This Row],[Avg Monthly GB Download]] &lt; 5, "Less than 5 GB", IF(Table2[[#This Row],[Avg Monthly GB Download]] &lt;= 10, "Between 5 and 10 GB", "10 or more GB"))</f>
        <v>10 or more GB</v>
      </c>
    </row>
    <row r="43" spans="1:33" x14ac:dyDescent="0.3">
      <c r="A43" t="s">
        <v>202</v>
      </c>
      <c r="B43" t="s">
        <v>17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17</v>
      </c>
      <c r="I43" t="s">
        <v>18</v>
      </c>
      <c r="J43">
        <v>0</v>
      </c>
      <c r="K43">
        <v>0</v>
      </c>
      <c r="L43">
        <v>9</v>
      </c>
      <c r="M43" t="s">
        <v>21</v>
      </c>
      <c r="N43">
        <v>0</v>
      </c>
      <c r="O43" t="s">
        <v>54</v>
      </c>
      <c r="P43" t="s">
        <v>203</v>
      </c>
      <c r="Q43" t="s">
        <v>22</v>
      </c>
      <c r="R43">
        <v>35</v>
      </c>
      <c r="S43" t="s">
        <v>17</v>
      </c>
      <c r="T43" t="s">
        <v>17</v>
      </c>
      <c r="U43" t="s">
        <v>17</v>
      </c>
      <c r="V43" t="str">
        <f>IF(Table2[[#This Row],[Age]] &lt; 30, "Under 30", IF(Table2[[#This Row],[Age]] &lt; 65, "Other", "Senior"))</f>
        <v>Other</v>
      </c>
      <c r="W43">
        <v>0</v>
      </c>
      <c r="X43" t="s">
        <v>21</v>
      </c>
      <c r="Y43" t="s">
        <v>49</v>
      </c>
      <c r="Z43" t="s">
        <v>34</v>
      </c>
      <c r="AA43">
        <v>24</v>
      </c>
      <c r="AB43">
        <v>1715</v>
      </c>
      <c r="AE43">
        <f t="shared" si="0"/>
        <v>0</v>
      </c>
      <c r="AF43">
        <v>1</v>
      </c>
      <c r="AG43" t="str">
        <f>IF(Table2[[#This Row],[Avg Monthly GB Download]] &lt; 5, "Less than 5 GB", IF(Table2[[#This Row],[Avg Monthly GB Download]] &lt;= 10, "Between 5 and 10 GB", "10 or more GB"))</f>
        <v>Between 5 and 10 GB</v>
      </c>
    </row>
    <row r="44" spans="1:33" x14ac:dyDescent="0.3">
      <c r="A44" t="s">
        <v>204</v>
      </c>
      <c r="B44" t="s">
        <v>17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17</v>
      </c>
      <c r="I44" t="s">
        <v>18</v>
      </c>
      <c r="J44">
        <v>0</v>
      </c>
      <c r="K44">
        <v>0</v>
      </c>
      <c r="L44">
        <v>1</v>
      </c>
      <c r="M44" t="s">
        <v>21</v>
      </c>
      <c r="N44">
        <v>0</v>
      </c>
      <c r="O44" t="s">
        <v>73</v>
      </c>
      <c r="P44" t="s">
        <v>205</v>
      </c>
      <c r="Q44" t="s">
        <v>20</v>
      </c>
      <c r="R44">
        <v>46</v>
      </c>
      <c r="S44" t="s">
        <v>17</v>
      </c>
      <c r="T44" t="s">
        <v>17</v>
      </c>
      <c r="U44" t="s">
        <v>17</v>
      </c>
      <c r="V44" t="str">
        <f>IF(Table2[[#This Row],[Age]] &lt; 30, "Under 30", IF(Table2[[#This Row],[Age]] &lt; 65, "Other", "Senior"))</f>
        <v>Other</v>
      </c>
      <c r="W44">
        <v>0</v>
      </c>
      <c r="X44" t="s">
        <v>21</v>
      </c>
      <c r="Y44" t="s">
        <v>94</v>
      </c>
      <c r="Z44" t="s">
        <v>29</v>
      </c>
      <c r="AA44">
        <v>19</v>
      </c>
      <c r="AB44">
        <v>342</v>
      </c>
      <c r="AE44">
        <f t="shared" si="0"/>
        <v>0</v>
      </c>
      <c r="AF44">
        <v>1</v>
      </c>
      <c r="AG44" t="str">
        <f>IF(Table2[[#This Row],[Avg Monthly GB Download]] &lt; 5, "Less than 5 GB", IF(Table2[[#This Row],[Avg Monthly GB Download]] &lt;= 10, "Between 5 and 10 GB", "10 or more GB"))</f>
        <v>Less than 5 GB</v>
      </c>
    </row>
    <row r="45" spans="1:33" x14ac:dyDescent="0.3">
      <c r="A45" t="s">
        <v>206</v>
      </c>
      <c r="B45" t="s">
        <v>17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17</v>
      </c>
      <c r="I45" t="s">
        <v>18</v>
      </c>
      <c r="J45">
        <v>0</v>
      </c>
      <c r="K45">
        <v>0</v>
      </c>
      <c r="L45">
        <v>5</v>
      </c>
      <c r="M45" t="s">
        <v>21</v>
      </c>
      <c r="N45">
        <v>0</v>
      </c>
      <c r="O45" t="s">
        <v>79</v>
      </c>
      <c r="P45" t="s">
        <v>207</v>
      </c>
      <c r="Q45" t="s">
        <v>20</v>
      </c>
      <c r="R45">
        <v>51</v>
      </c>
      <c r="S45" t="s">
        <v>17</v>
      </c>
      <c r="T45" t="s">
        <v>17</v>
      </c>
      <c r="U45" t="s">
        <v>17</v>
      </c>
      <c r="V45" t="str">
        <f>IF(Table2[[#This Row],[Age]] &lt; 30, "Under 30", IF(Table2[[#This Row],[Age]] &lt; 65, "Other", "Senior"))</f>
        <v>Other</v>
      </c>
      <c r="W45">
        <v>0</v>
      </c>
      <c r="X45" t="s">
        <v>17</v>
      </c>
      <c r="Y45" t="s">
        <v>28</v>
      </c>
      <c r="Z45" t="s">
        <v>34</v>
      </c>
      <c r="AA45">
        <v>46</v>
      </c>
      <c r="AB45">
        <v>149</v>
      </c>
      <c r="AE45">
        <f t="shared" si="0"/>
        <v>0</v>
      </c>
      <c r="AF45">
        <v>1</v>
      </c>
      <c r="AG45" t="str">
        <f>IF(Table2[[#This Row],[Avg Monthly GB Download]] &lt; 5, "Less than 5 GB", IF(Table2[[#This Row],[Avg Monthly GB Download]] &lt;= 10, "Between 5 and 10 GB", "10 or more GB"))</f>
        <v>Between 5 and 10 GB</v>
      </c>
    </row>
    <row r="46" spans="1:33" x14ac:dyDescent="0.3">
      <c r="A46" t="s">
        <v>208</v>
      </c>
      <c r="B46" t="s">
        <v>17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21</v>
      </c>
      <c r="I46" t="s">
        <v>84</v>
      </c>
      <c r="J46">
        <v>0</v>
      </c>
      <c r="K46">
        <v>0</v>
      </c>
      <c r="L46">
        <v>15</v>
      </c>
      <c r="M46" t="s">
        <v>21</v>
      </c>
      <c r="N46">
        <v>0</v>
      </c>
      <c r="O46" t="s">
        <v>82</v>
      </c>
      <c r="P46" t="s">
        <v>209</v>
      </c>
      <c r="Q46" t="s">
        <v>22</v>
      </c>
      <c r="R46">
        <v>35</v>
      </c>
      <c r="S46" t="s">
        <v>17</v>
      </c>
      <c r="T46" t="s">
        <v>17</v>
      </c>
      <c r="U46" t="s">
        <v>17</v>
      </c>
      <c r="V46" t="str">
        <f>IF(Table2[[#This Row],[Age]] &lt; 30, "Under 30", IF(Table2[[#This Row],[Age]] &lt; 65, "Other", "Senior"))</f>
        <v>Other</v>
      </c>
      <c r="W46">
        <v>0</v>
      </c>
      <c r="X46" t="s">
        <v>17</v>
      </c>
      <c r="Y46" t="s">
        <v>94</v>
      </c>
      <c r="Z46" t="s">
        <v>34</v>
      </c>
      <c r="AA46">
        <v>50</v>
      </c>
      <c r="AB46">
        <v>2325</v>
      </c>
      <c r="AE46">
        <f t="shared" si="0"/>
        <v>0</v>
      </c>
      <c r="AF46">
        <v>1</v>
      </c>
      <c r="AG46" t="str">
        <f>IF(Table2[[#This Row],[Avg Monthly GB Download]] &lt; 5, "Less than 5 GB", IF(Table2[[#This Row],[Avg Monthly GB Download]] &lt;= 10, "Between 5 and 10 GB", "10 or more GB"))</f>
        <v>10 or more GB</v>
      </c>
    </row>
    <row r="47" spans="1:33" x14ac:dyDescent="0.3">
      <c r="A47" t="s">
        <v>210</v>
      </c>
      <c r="B47" t="s">
        <v>17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21</v>
      </c>
      <c r="I47" t="s">
        <v>84</v>
      </c>
      <c r="J47">
        <v>0</v>
      </c>
      <c r="K47">
        <v>0</v>
      </c>
      <c r="L47">
        <v>9</v>
      </c>
      <c r="M47" t="s">
        <v>17</v>
      </c>
      <c r="N47">
        <v>32</v>
      </c>
      <c r="O47" t="s">
        <v>54</v>
      </c>
      <c r="P47" t="s">
        <v>211</v>
      </c>
      <c r="Q47" t="s">
        <v>20</v>
      </c>
      <c r="R47">
        <v>59</v>
      </c>
      <c r="S47" t="s">
        <v>17</v>
      </c>
      <c r="T47" t="s">
        <v>17</v>
      </c>
      <c r="U47" t="s">
        <v>17</v>
      </c>
      <c r="V47" t="str">
        <f>IF(Table2[[#This Row],[Age]] &lt; 30, "Under 30", IF(Table2[[#This Row],[Age]] &lt; 65, "Other", "Senior"))</f>
        <v>Other</v>
      </c>
      <c r="W47">
        <v>0</v>
      </c>
      <c r="X47" t="s">
        <v>21</v>
      </c>
      <c r="Y47" t="s">
        <v>49</v>
      </c>
      <c r="Z47" t="s">
        <v>29</v>
      </c>
      <c r="AA47">
        <v>30</v>
      </c>
      <c r="AB47">
        <v>960</v>
      </c>
      <c r="AE47">
        <f t="shared" si="0"/>
        <v>0</v>
      </c>
      <c r="AF47">
        <v>1</v>
      </c>
      <c r="AG47" t="str">
        <f>IF(Table2[[#This Row],[Avg Monthly GB Download]] &lt; 5, "Less than 5 GB", IF(Table2[[#This Row],[Avg Monthly GB Download]] &lt;= 10, "Between 5 and 10 GB", "10 or more GB"))</f>
        <v>Between 5 and 10 GB</v>
      </c>
    </row>
    <row r="48" spans="1:33" x14ac:dyDescent="0.3">
      <c r="A48" t="s">
        <v>212</v>
      </c>
      <c r="B48" t="s">
        <v>17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17</v>
      </c>
      <c r="I48" t="s">
        <v>18</v>
      </c>
      <c r="J48">
        <v>0</v>
      </c>
      <c r="K48">
        <v>0</v>
      </c>
      <c r="L48">
        <v>0</v>
      </c>
      <c r="M48" t="s">
        <v>17</v>
      </c>
      <c r="N48">
        <v>0</v>
      </c>
      <c r="O48" t="s">
        <v>76</v>
      </c>
      <c r="P48" t="s">
        <v>213</v>
      </c>
      <c r="Q48" t="s">
        <v>20</v>
      </c>
      <c r="R48">
        <v>40</v>
      </c>
      <c r="S48" t="s">
        <v>17</v>
      </c>
      <c r="T48" t="s">
        <v>17</v>
      </c>
      <c r="U48" t="s">
        <v>17</v>
      </c>
      <c r="V48" t="str">
        <f>IF(Table2[[#This Row],[Age]] &lt; 30, "Under 30", IF(Table2[[#This Row],[Age]] &lt; 65, "Other", "Senior"))</f>
        <v>Other</v>
      </c>
      <c r="W48">
        <v>0</v>
      </c>
      <c r="X48" t="s">
        <v>17</v>
      </c>
      <c r="Y48" t="s">
        <v>49</v>
      </c>
      <c r="Z48" t="s">
        <v>34</v>
      </c>
      <c r="AA48">
        <v>12</v>
      </c>
      <c r="AB48">
        <v>543</v>
      </c>
      <c r="AE48">
        <f t="shared" si="0"/>
        <v>0</v>
      </c>
      <c r="AF48">
        <v>1</v>
      </c>
      <c r="AG48" t="str">
        <f>IF(Table2[[#This Row],[Avg Monthly GB Download]] &lt; 5, "Less than 5 GB", IF(Table2[[#This Row],[Avg Monthly GB Download]] &lt;= 10, "Between 5 and 10 GB", "10 or more GB"))</f>
        <v>Less than 5 GB</v>
      </c>
    </row>
    <row r="49" spans="1:33" x14ac:dyDescent="0.3">
      <c r="A49" t="s">
        <v>214</v>
      </c>
      <c r="B49" t="s">
        <v>17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17</v>
      </c>
      <c r="I49" t="s">
        <v>18</v>
      </c>
      <c r="J49">
        <v>0</v>
      </c>
      <c r="K49">
        <v>0</v>
      </c>
      <c r="L49">
        <v>14</v>
      </c>
      <c r="M49" t="s">
        <v>21</v>
      </c>
      <c r="N49">
        <v>0</v>
      </c>
      <c r="O49" t="s">
        <v>75</v>
      </c>
      <c r="P49" t="s">
        <v>215</v>
      </c>
      <c r="Q49" t="s">
        <v>22</v>
      </c>
      <c r="R49">
        <v>29</v>
      </c>
      <c r="S49" t="s">
        <v>21</v>
      </c>
      <c r="T49" t="s">
        <v>17</v>
      </c>
      <c r="U49" t="s">
        <v>17</v>
      </c>
      <c r="V49" t="str">
        <f>IF(Table2[[#This Row],[Age]] &lt; 30, "Under 30", IF(Table2[[#This Row],[Age]] &lt; 65, "Other", "Senior"))</f>
        <v>Under 30</v>
      </c>
      <c r="W49">
        <v>0</v>
      </c>
      <c r="X49" t="s">
        <v>21</v>
      </c>
      <c r="Y49" t="s">
        <v>28</v>
      </c>
      <c r="Z49" t="s">
        <v>29</v>
      </c>
      <c r="AA49">
        <v>48</v>
      </c>
      <c r="AB49">
        <v>537</v>
      </c>
      <c r="AE49">
        <f t="shared" si="0"/>
        <v>0</v>
      </c>
      <c r="AF49">
        <v>1</v>
      </c>
      <c r="AG49" t="str">
        <f>IF(Table2[[#This Row],[Avg Monthly GB Download]] &lt; 5, "Less than 5 GB", IF(Table2[[#This Row],[Avg Monthly GB Download]] &lt;= 10, "Between 5 and 10 GB", "10 or more GB"))</f>
        <v>10 or more GB</v>
      </c>
    </row>
    <row r="50" spans="1:33" x14ac:dyDescent="0.3">
      <c r="A50" t="s">
        <v>216</v>
      </c>
      <c r="B50" t="s">
        <v>17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17</v>
      </c>
      <c r="I50" t="s">
        <v>18</v>
      </c>
      <c r="J50">
        <v>0</v>
      </c>
      <c r="K50">
        <v>0</v>
      </c>
      <c r="L50">
        <v>3</v>
      </c>
      <c r="M50" t="s">
        <v>21</v>
      </c>
      <c r="N50">
        <v>0</v>
      </c>
      <c r="O50" t="s">
        <v>63</v>
      </c>
      <c r="P50" t="s">
        <v>217</v>
      </c>
      <c r="Q50" t="s">
        <v>22</v>
      </c>
      <c r="R50">
        <v>42</v>
      </c>
      <c r="S50" t="s">
        <v>17</v>
      </c>
      <c r="T50" t="s">
        <v>17</v>
      </c>
      <c r="U50" t="s">
        <v>17</v>
      </c>
      <c r="V50" t="str">
        <f>IF(Table2[[#This Row],[Age]] &lt; 30, "Under 30", IF(Table2[[#This Row],[Age]] &lt; 65, "Other", "Senior"))</f>
        <v>Other</v>
      </c>
      <c r="W50">
        <v>0</v>
      </c>
      <c r="X50" t="s">
        <v>17</v>
      </c>
      <c r="Y50" t="s">
        <v>28</v>
      </c>
      <c r="Z50" t="s">
        <v>29</v>
      </c>
      <c r="AA50">
        <v>27</v>
      </c>
      <c r="AB50">
        <v>27</v>
      </c>
      <c r="AE50">
        <f t="shared" si="0"/>
        <v>0</v>
      </c>
      <c r="AF50">
        <v>1</v>
      </c>
      <c r="AG50" t="str">
        <f>IF(Table2[[#This Row],[Avg Monthly GB Download]] &lt; 5, "Less than 5 GB", IF(Table2[[#This Row],[Avg Monthly GB Download]] &lt;= 10, "Between 5 and 10 GB", "10 or more GB"))</f>
        <v>Less than 5 GB</v>
      </c>
    </row>
    <row r="51" spans="1:33" x14ac:dyDescent="0.3">
      <c r="A51" t="s">
        <v>218</v>
      </c>
      <c r="B51" t="s">
        <v>17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17</v>
      </c>
      <c r="I51" t="s">
        <v>18</v>
      </c>
      <c r="J51">
        <v>0</v>
      </c>
      <c r="K51">
        <v>0</v>
      </c>
      <c r="L51">
        <v>0</v>
      </c>
      <c r="M51" t="s">
        <v>17</v>
      </c>
      <c r="N51">
        <v>0</v>
      </c>
      <c r="O51" t="s">
        <v>54</v>
      </c>
      <c r="P51" t="s">
        <v>219</v>
      </c>
      <c r="Q51" t="s">
        <v>20</v>
      </c>
      <c r="R51">
        <v>24</v>
      </c>
      <c r="S51" t="s">
        <v>21</v>
      </c>
      <c r="T51" t="s">
        <v>17</v>
      </c>
      <c r="U51" t="s">
        <v>17</v>
      </c>
      <c r="V51" t="str">
        <f>IF(Table2[[#This Row],[Age]] &lt; 30, "Under 30", IF(Table2[[#This Row],[Age]] &lt; 65, "Other", "Senior"))</f>
        <v>Under 30</v>
      </c>
      <c r="W51">
        <v>0</v>
      </c>
      <c r="X51" t="s">
        <v>17</v>
      </c>
      <c r="Y51" t="s">
        <v>94</v>
      </c>
      <c r="Z51" t="s">
        <v>34</v>
      </c>
      <c r="AA51">
        <v>7</v>
      </c>
      <c r="AB51">
        <v>372</v>
      </c>
      <c r="AE51">
        <f t="shared" si="0"/>
        <v>0</v>
      </c>
      <c r="AF51">
        <v>1</v>
      </c>
      <c r="AG51" t="str">
        <f>IF(Table2[[#This Row],[Avg Monthly GB Download]] &lt; 5, "Less than 5 GB", IF(Table2[[#This Row],[Avg Monthly GB Download]] &lt;= 10, "Between 5 and 10 GB", "10 or more GB"))</f>
        <v>Less than 5 GB</v>
      </c>
    </row>
    <row r="52" spans="1:33" x14ac:dyDescent="0.3">
      <c r="A52" t="s">
        <v>220</v>
      </c>
      <c r="B52" t="s">
        <v>17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17</v>
      </c>
      <c r="I52" t="s">
        <v>18</v>
      </c>
      <c r="J52">
        <v>0</v>
      </c>
      <c r="K52">
        <v>0</v>
      </c>
      <c r="L52">
        <v>5</v>
      </c>
      <c r="M52" t="s">
        <v>21</v>
      </c>
      <c r="N52">
        <v>0</v>
      </c>
      <c r="O52" t="s">
        <v>64</v>
      </c>
      <c r="P52" t="s">
        <v>221</v>
      </c>
      <c r="Q52" t="s">
        <v>22</v>
      </c>
      <c r="R52">
        <v>76</v>
      </c>
      <c r="S52" t="s">
        <v>17</v>
      </c>
      <c r="T52" t="s">
        <v>21</v>
      </c>
      <c r="U52" t="s">
        <v>17</v>
      </c>
      <c r="V52" t="str">
        <f>IF(Table2[[#This Row],[Age]] &lt; 30, "Under 30", IF(Table2[[#This Row],[Age]] &lt; 65, "Other", "Senior"))</f>
        <v>Senior</v>
      </c>
      <c r="W52">
        <v>0</v>
      </c>
      <c r="X52" t="s">
        <v>21</v>
      </c>
      <c r="Y52" t="s">
        <v>49</v>
      </c>
      <c r="Z52" t="s">
        <v>34</v>
      </c>
      <c r="AA52">
        <v>60</v>
      </c>
      <c r="AB52">
        <v>3811</v>
      </c>
      <c r="AE52">
        <f t="shared" si="0"/>
        <v>0</v>
      </c>
      <c r="AF52">
        <v>1</v>
      </c>
      <c r="AG52" t="str">
        <f>IF(Table2[[#This Row],[Avg Monthly GB Download]] &lt; 5, "Less than 5 GB", IF(Table2[[#This Row],[Avg Monthly GB Download]] &lt;= 10, "Between 5 and 10 GB", "10 or more GB"))</f>
        <v>Between 5 and 10 GB</v>
      </c>
    </row>
    <row r="53" spans="1:33" x14ac:dyDescent="0.3">
      <c r="A53" t="s">
        <v>222</v>
      </c>
      <c r="B53" t="s">
        <v>17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17</v>
      </c>
      <c r="I53" t="s">
        <v>18</v>
      </c>
      <c r="J53">
        <v>0</v>
      </c>
      <c r="K53">
        <v>0</v>
      </c>
      <c r="L53">
        <v>0</v>
      </c>
      <c r="M53" t="s">
        <v>17</v>
      </c>
      <c r="N53">
        <v>0</v>
      </c>
      <c r="O53" t="s">
        <v>65</v>
      </c>
      <c r="P53" t="s">
        <v>223</v>
      </c>
      <c r="Q53" t="s">
        <v>22</v>
      </c>
      <c r="R53">
        <v>39</v>
      </c>
      <c r="S53" t="s">
        <v>17</v>
      </c>
      <c r="T53" t="s">
        <v>17</v>
      </c>
      <c r="U53" t="s">
        <v>17</v>
      </c>
      <c r="V53" t="str">
        <f>IF(Table2[[#This Row],[Age]] &lt; 30, "Under 30", IF(Table2[[#This Row],[Age]] &lt; 65, "Other", "Senior"))</f>
        <v>Other</v>
      </c>
      <c r="W53">
        <v>0</v>
      </c>
      <c r="X53" t="s">
        <v>17</v>
      </c>
      <c r="Y53" t="s">
        <v>49</v>
      </c>
      <c r="Z53" t="s">
        <v>34</v>
      </c>
      <c r="AA53">
        <v>11</v>
      </c>
      <c r="AB53">
        <v>674</v>
      </c>
      <c r="AE53">
        <f t="shared" si="0"/>
        <v>0</v>
      </c>
      <c r="AF53">
        <v>1</v>
      </c>
      <c r="AG53" t="str">
        <f>IF(Table2[[#This Row],[Avg Monthly GB Download]] &lt; 5, "Less than 5 GB", IF(Table2[[#This Row],[Avg Monthly GB Download]] &lt;= 10, "Between 5 and 10 GB", "10 or more GB"))</f>
        <v>Less than 5 GB</v>
      </c>
    </row>
    <row r="54" spans="1:33" x14ac:dyDescent="0.3">
      <c r="A54" t="s">
        <v>224</v>
      </c>
      <c r="B54" t="s">
        <v>17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17</v>
      </c>
      <c r="I54" t="s">
        <v>18</v>
      </c>
      <c r="J54">
        <v>0</v>
      </c>
      <c r="K54">
        <v>0</v>
      </c>
      <c r="L54">
        <v>10</v>
      </c>
      <c r="M54" t="s">
        <v>21</v>
      </c>
      <c r="N54">
        <v>0</v>
      </c>
      <c r="O54" t="s">
        <v>54</v>
      </c>
      <c r="P54" t="s">
        <v>225</v>
      </c>
      <c r="Q54" t="s">
        <v>20</v>
      </c>
      <c r="R54">
        <v>70</v>
      </c>
      <c r="S54" t="s">
        <v>17</v>
      </c>
      <c r="T54" t="s">
        <v>21</v>
      </c>
      <c r="U54" t="s">
        <v>17</v>
      </c>
      <c r="V54" t="str">
        <f>IF(Table2[[#This Row],[Age]] &lt; 30, "Under 30", IF(Table2[[#This Row],[Age]] &lt; 65, "Other", "Senior"))</f>
        <v>Senior</v>
      </c>
      <c r="W54">
        <v>0</v>
      </c>
      <c r="X54" t="s">
        <v>21</v>
      </c>
      <c r="Y54" t="s">
        <v>94</v>
      </c>
      <c r="Z54" t="s">
        <v>34</v>
      </c>
      <c r="AA54">
        <v>61</v>
      </c>
      <c r="AB54">
        <v>3397</v>
      </c>
      <c r="AE54">
        <f t="shared" si="0"/>
        <v>0</v>
      </c>
      <c r="AF54">
        <v>1</v>
      </c>
      <c r="AG54" t="str">
        <f>IF(Table2[[#This Row],[Avg Monthly GB Download]] &lt; 5, "Less than 5 GB", IF(Table2[[#This Row],[Avg Monthly GB Download]] &lt;= 10, "Between 5 and 10 GB", "10 or more GB"))</f>
        <v>Between 5 and 10 GB</v>
      </c>
    </row>
    <row r="55" spans="1:33" x14ac:dyDescent="0.3">
      <c r="A55" t="s">
        <v>226</v>
      </c>
      <c r="B55" t="s">
        <v>17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17</v>
      </c>
      <c r="I55" t="s">
        <v>18</v>
      </c>
      <c r="J55">
        <v>0</v>
      </c>
      <c r="K55">
        <v>0</v>
      </c>
      <c r="L55">
        <v>4</v>
      </c>
      <c r="M55" t="s">
        <v>21</v>
      </c>
      <c r="N55">
        <v>0</v>
      </c>
      <c r="O55" t="s">
        <v>31</v>
      </c>
      <c r="P55" t="s">
        <v>227</v>
      </c>
      <c r="Q55" t="s">
        <v>20</v>
      </c>
      <c r="R55">
        <v>54</v>
      </c>
      <c r="S55" t="s">
        <v>17</v>
      </c>
      <c r="T55" t="s">
        <v>17</v>
      </c>
      <c r="U55" t="s">
        <v>17</v>
      </c>
      <c r="V55" t="str">
        <f>IF(Table2[[#This Row],[Age]] &lt; 30, "Under 30", IF(Table2[[#This Row],[Age]] &lt; 65, "Other", "Senior"))</f>
        <v>Other</v>
      </c>
      <c r="W55">
        <v>0</v>
      </c>
      <c r="X55" t="s">
        <v>17</v>
      </c>
      <c r="Y55" t="s">
        <v>94</v>
      </c>
      <c r="Z55" t="s">
        <v>29</v>
      </c>
      <c r="AA55">
        <v>30</v>
      </c>
      <c r="AB55">
        <v>1434</v>
      </c>
      <c r="AE55">
        <f t="shared" si="0"/>
        <v>0</v>
      </c>
      <c r="AF55">
        <v>1</v>
      </c>
      <c r="AG55" t="str">
        <f>IF(Table2[[#This Row],[Avg Monthly GB Download]] &lt; 5, "Less than 5 GB", IF(Table2[[#This Row],[Avg Monthly GB Download]] &lt;= 10, "Between 5 and 10 GB", "10 or more GB"))</f>
        <v>Less than 5 GB</v>
      </c>
    </row>
    <row r="56" spans="1:33" x14ac:dyDescent="0.3">
      <c r="A56" t="s">
        <v>228</v>
      </c>
      <c r="B56" t="s">
        <v>17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17</v>
      </c>
      <c r="I56" t="s">
        <v>18</v>
      </c>
      <c r="J56">
        <v>0</v>
      </c>
      <c r="K56">
        <v>0</v>
      </c>
      <c r="L56">
        <v>1</v>
      </c>
      <c r="M56" t="s">
        <v>21</v>
      </c>
      <c r="N56">
        <v>0</v>
      </c>
      <c r="O56" t="s">
        <v>54</v>
      </c>
      <c r="P56" t="s">
        <v>229</v>
      </c>
      <c r="Q56" t="s">
        <v>22</v>
      </c>
      <c r="R56">
        <v>85</v>
      </c>
      <c r="S56" t="s">
        <v>17</v>
      </c>
      <c r="T56" t="s">
        <v>21</v>
      </c>
      <c r="U56" t="s">
        <v>17</v>
      </c>
      <c r="V56" t="str">
        <f>IF(Table2[[#This Row],[Age]] &lt; 30, "Under 30", IF(Table2[[#This Row],[Age]] &lt; 65, "Other", "Senior"))</f>
        <v>Senior</v>
      </c>
      <c r="W56">
        <v>0</v>
      </c>
      <c r="X56" t="s">
        <v>17</v>
      </c>
      <c r="Y56" t="s">
        <v>94</v>
      </c>
      <c r="Z56" t="s">
        <v>34</v>
      </c>
      <c r="AA56">
        <v>28</v>
      </c>
      <c r="AB56">
        <v>796</v>
      </c>
      <c r="AE56">
        <f t="shared" si="0"/>
        <v>0</v>
      </c>
      <c r="AF56">
        <v>1</v>
      </c>
      <c r="AG56" t="str">
        <f>IF(Table2[[#This Row],[Avg Monthly GB Download]] &lt; 5, "Less than 5 GB", IF(Table2[[#This Row],[Avg Monthly GB Download]] &lt;= 10, "Between 5 and 10 GB", "10 or more GB"))</f>
        <v>Less than 5 GB</v>
      </c>
    </row>
    <row r="57" spans="1:33" x14ac:dyDescent="0.3">
      <c r="A57" t="s">
        <v>230</v>
      </c>
      <c r="B57" t="s">
        <v>17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17</v>
      </c>
      <c r="I57" t="s">
        <v>18</v>
      </c>
      <c r="J57">
        <v>0</v>
      </c>
      <c r="K57">
        <v>0</v>
      </c>
      <c r="L57">
        <v>0</v>
      </c>
      <c r="M57" t="s">
        <v>17</v>
      </c>
      <c r="N57">
        <v>0</v>
      </c>
      <c r="O57" t="s">
        <v>48</v>
      </c>
      <c r="P57" t="s">
        <v>231</v>
      </c>
      <c r="Q57" t="s">
        <v>20</v>
      </c>
      <c r="R57">
        <v>47</v>
      </c>
      <c r="S57" t="s">
        <v>17</v>
      </c>
      <c r="T57" t="s">
        <v>17</v>
      </c>
      <c r="U57" t="s">
        <v>17</v>
      </c>
      <c r="V57" t="str">
        <f>IF(Table2[[#This Row],[Age]] &lt; 30, "Under 30", IF(Table2[[#This Row],[Age]] &lt; 65, "Other", "Senior"))</f>
        <v>Other</v>
      </c>
      <c r="W57">
        <v>0</v>
      </c>
      <c r="X57" t="s">
        <v>17</v>
      </c>
      <c r="Y57" t="s">
        <v>94</v>
      </c>
      <c r="Z57" t="s">
        <v>29</v>
      </c>
      <c r="AA57">
        <v>16</v>
      </c>
      <c r="AB57">
        <v>755</v>
      </c>
      <c r="AE57">
        <f t="shared" si="0"/>
        <v>0</v>
      </c>
      <c r="AF57">
        <v>1</v>
      </c>
      <c r="AG57" t="str">
        <f>IF(Table2[[#This Row],[Avg Monthly GB Download]] &lt; 5, "Less than 5 GB", IF(Table2[[#This Row],[Avg Monthly GB Download]] &lt;= 10, "Between 5 and 10 GB", "10 or more GB"))</f>
        <v>Less than 5 GB</v>
      </c>
    </row>
    <row r="58" spans="1:33" x14ac:dyDescent="0.3">
      <c r="A58" t="s">
        <v>232</v>
      </c>
      <c r="B58" t="s">
        <v>17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17</v>
      </c>
      <c r="I58" t="s">
        <v>18</v>
      </c>
      <c r="J58">
        <v>0</v>
      </c>
      <c r="K58">
        <v>0</v>
      </c>
      <c r="L58">
        <v>9</v>
      </c>
      <c r="M58" t="s">
        <v>17</v>
      </c>
      <c r="N58">
        <v>51</v>
      </c>
      <c r="O58" t="s">
        <v>89</v>
      </c>
      <c r="P58" t="s">
        <v>233</v>
      </c>
      <c r="Q58" t="s">
        <v>20</v>
      </c>
      <c r="R58">
        <v>37</v>
      </c>
      <c r="S58" t="s">
        <v>17</v>
      </c>
      <c r="T58" t="s">
        <v>17</v>
      </c>
      <c r="U58" t="s">
        <v>17</v>
      </c>
      <c r="V58" t="str">
        <f>IF(Table2[[#This Row],[Age]] &lt; 30, "Under 30", IF(Table2[[#This Row],[Age]] &lt; 65, "Other", "Senior"))</f>
        <v>Other</v>
      </c>
      <c r="W58">
        <v>0</v>
      </c>
      <c r="X58" t="s">
        <v>21</v>
      </c>
      <c r="Y58" t="s">
        <v>28</v>
      </c>
      <c r="Z58" t="s">
        <v>34</v>
      </c>
      <c r="AA58">
        <v>59</v>
      </c>
      <c r="AB58">
        <v>2452</v>
      </c>
      <c r="AE58">
        <f t="shared" si="0"/>
        <v>0</v>
      </c>
      <c r="AF58">
        <v>1</v>
      </c>
      <c r="AG58" t="str">
        <f>IF(Table2[[#This Row],[Avg Monthly GB Download]] &lt; 5, "Less than 5 GB", IF(Table2[[#This Row],[Avg Monthly GB Download]] &lt;= 10, "Between 5 and 10 GB", "10 or more GB"))</f>
        <v>Between 5 and 10 GB</v>
      </c>
    </row>
    <row r="59" spans="1:33" x14ac:dyDescent="0.3">
      <c r="A59" t="s">
        <v>234</v>
      </c>
      <c r="B59" t="s">
        <v>17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17</v>
      </c>
      <c r="I59" t="s">
        <v>18</v>
      </c>
      <c r="J59">
        <v>0</v>
      </c>
      <c r="K59">
        <v>0</v>
      </c>
      <c r="L59">
        <v>0</v>
      </c>
      <c r="M59" t="s">
        <v>17</v>
      </c>
      <c r="N59">
        <v>0</v>
      </c>
      <c r="O59" t="s">
        <v>75</v>
      </c>
      <c r="P59" t="s">
        <v>235</v>
      </c>
      <c r="Q59" t="s">
        <v>20</v>
      </c>
      <c r="R59">
        <v>34</v>
      </c>
      <c r="S59" t="s">
        <v>17</v>
      </c>
      <c r="T59" t="s">
        <v>17</v>
      </c>
      <c r="U59" t="s">
        <v>17</v>
      </c>
      <c r="V59" t="str">
        <f>IF(Table2[[#This Row],[Age]] &lt; 30, "Under 30", IF(Table2[[#This Row],[Age]] &lt; 65, "Other", "Senior"))</f>
        <v>Other</v>
      </c>
      <c r="W59">
        <v>0</v>
      </c>
      <c r="X59" t="s">
        <v>17</v>
      </c>
      <c r="Y59" t="s">
        <v>49</v>
      </c>
      <c r="Z59" t="s">
        <v>34</v>
      </c>
      <c r="AA59">
        <v>7</v>
      </c>
      <c r="AB59">
        <v>340</v>
      </c>
      <c r="AE59">
        <f t="shared" si="0"/>
        <v>0</v>
      </c>
      <c r="AF59">
        <v>1</v>
      </c>
      <c r="AG59" t="str">
        <f>IF(Table2[[#This Row],[Avg Monthly GB Download]] &lt; 5, "Less than 5 GB", IF(Table2[[#This Row],[Avg Monthly GB Download]] &lt;= 10, "Between 5 and 10 GB", "10 or more GB"))</f>
        <v>Less than 5 GB</v>
      </c>
    </row>
    <row r="60" spans="1:33" x14ac:dyDescent="0.3">
      <c r="A60" t="s">
        <v>236</v>
      </c>
      <c r="B60" t="s">
        <v>17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17</v>
      </c>
      <c r="I60" t="s">
        <v>18</v>
      </c>
      <c r="J60">
        <v>0</v>
      </c>
      <c r="K60">
        <v>0</v>
      </c>
      <c r="L60">
        <v>14</v>
      </c>
      <c r="M60" t="s">
        <v>21</v>
      </c>
      <c r="N60">
        <v>0</v>
      </c>
      <c r="O60" t="s">
        <v>78</v>
      </c>
      <c r="P60" t="s">
        <v>237</v>
      </c>
      <c r="Q60" t="s">
        <v>22</v>
      </c>
      <c r="R60">
        <v>29</v>
      </c>
      <c r="S60" t="s">
        <v>21</v>
      </c>
      <c r="T60" t="s">
        <v>17</v>
      </c>
      <c r="U60" t="s">
        <v>17</v>
      </c>
      <c r="V60" t="str">
        <f>IF(Table2[[#This Row],[Age]] &lt; 30, "Under 30", IF(Table2[[#This Row],[Age]] &lt; 65, "Other", "Senior"))</f>
        <v>Under 30</v>
      </c>
      <c r="W60">
        <v>0</v>
      </c>
      <c r="X60" t="s">
        <v>17</v>
      </c>
      <c r="Y60" t="s">
        <v>28</v>
      </c>
      <c r="Z60" t="s">
        <v>29</v>
      </c>
      <c r="AA60">
        <v>47</v>
      </c>
      <c r="AB60">
        <v>439</v>
      </c>
      <c r="AE60">
        <f t="shared" si="0"/>
        <v>0</v>
      </c>
      <c r="AF60">
        <v>1</v>
      </c>
      <c r="AG60" t="str">
        <f>IF(Table2[[#This Row],[Avg Monthly GB Download]] &lt; 5, "Less than 5 GB", IF(Table2[[#This Row],[Avg Monthly GB Download]] &lt;= 10, "Between 5 and 10 GB", "10 or more GB"))</f>
        <v>10 or more GB</v>
      </c>
    </row>
    <row r="61" spans="1:33" x14ac:dyDescent="0.3">
      <c r="A61" t="s">
        <v>238</v>
      </c>
      <c r="B61" t="s">
        <v>17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17</v>
      </c>
      <c r="I61" t="s">
        <v>18</v>
      </c>
      <c r="J61">
        <v>0</v>
      </c>
      <c r="K61">
        <v>0</v>
      </c>
      <c r="L61">
        <v>6</v>
      </c>
      <c r="M61" t="s">
        <v>21</v>
      </c>
      <c r="N61">
        <v>0</v>
      </c>
      <c r="O61" t="s">
        <v>41</v>
      </c>
      <c r="P61" t="s">
        <v>239</v>
      </c>
      <c r="Q61" t="s">
        <v>20</v>
      </c>
      <c r="R61">
        <v>55</v>
      </c>
      <c r="S61" t="s">
        <v>17</v>
      </c>
      <c r="T61" t="s">
        <v>17</v>
      </c>
      <c r="U61" t="s">
        <v>17</v>
      </c>
      <c r="V61" t="str">
        <f>IF(Table2[[#This Row],[Age]] &lt; 30, "Under 30", IF(Table2[[#This Row],[Age]] &lt; 65, "Other", "Senior"))</f>
        <v>Other</v>
      </c>
      <c r="W61">
        <v>0</v>
      </c>
      <c r="X61" t="s">
        <v>17</v>
      </c>
      <c r="Y61" t="s">
        <v>94</v>
      </c>
      <c r="Z61" t="s">
        <v>34</v>
      </c>
      <c r="AA61">
        <v>22</v>
      </c>
      <c r="AB61">
        <v>786</v>
      </c>
      <c r="AE61">
        <f t="shared" si="0"/>
        <v>0</v>
      </c>
      <c r="AF61">
        <v>1</v>
      </c>
      <c r="AG61" t="str">
        <f>IF(Table2[[#This Row],[Avg Monthly GB Download]] &lt; 5, "Less than 5 GB", IF(Table2[[#This Row],[Avg Monthly GB Download]] &lt;= 10, "Between 5 and 10 GB", "10 or more GB"))</f>
        <v>Between 5 and 10 GB</v>
      </c>
    </row>
    <row r="62" spans="1:33" x14ac:dyDescent="0.3">
      <c r="A62" t="s">
        <v>240</v>
      </c>
      <c r="B62" t="s">
        <v>17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17</v>
      </c>
      <c r="I62" t="s">
        <v>18</v>
      </c>
      <c r="J62">
        <v>0</v>
      </c>
      <c r="K62">
        <v>0</v>
      </c>
      <c r="L62">
        <v>0</v>
      </c>
      <c r="M62" t="s">
        <v>17</v>
      </c>
      <c r="N62">
        <v>0</v>
      </c>
      <c r="O62" t="s">
        <v>81</v>
      </c>
      <c r="P62" t="s">
        <v>241</v>
      </c>
      <c r="Q62" t="s">
        <v>20</v>
      </c>
      <c r="R62">
        <v>24</v>
      </c>
      <c r="S62" t="s">
        <v>21</v>
      </c>
      <c r="T62" t="s">
        <v>17</v>
      </c>
      <c r="U62" t="s">
        <v>17</v>
      </c>
      <c r="V62" t="str">
        <f>IF(Table2[[#This Row],[Age]] &lt; 30, "Under 30", IF(Table2[[#This Row],[Age]] &lt; 65, "Other", "Senior"))</f>
        <v>Under 30</v>
      </c>
      <c r="W62">
        <v>0</v>
      </c>
      <c r="X62" t="s">
        <v>17</v>
      </c>
      <c r="Y62" t="s">
        <v>49</v>
      </c>
      <c r="Z62" t="s">
        <v>34</v>
      </c>
      <c r="AA62">
        <v>12</v>
      </c>
      <c r="AB62">
        <v>638</v>
      </c>
      <c r="AE62">
        <f t="shared" si="0"/>
        <v>0</v>
      </c>
      <c r="AF62">
        <v>1</v>
      </c>
      <c r="AG62" t="str">
        <f>IF(Table2[[#This Row],[Avg Monthly GB Download]] &lt; 5, "Less than 5 GB", IF(Table2[[#This Row],[Avg Monthly GB Download]] &lt;= 10, "Between 5 and 10 GB", "10 or more GB"))</f>
        <v>Less than 5 GB</v>
      </c>
    </row>
    <row r="63" spans="1:33" x14ac:dyDescent="0.3">
      <c r="A63" t="s">
        <v>242</v>
      </c>
      <c r="B63" t="s">
        <v>17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17</v>
      </c>
      <c r="I63" t="s">
        <v>18</v>
      </c>
      <c r="J63">
        <v>0</v>
      </c>
      <c r="K63">
        <v>0</v>
      </c>
      <c r="L63">
        <v>0</v>
      </c>
      <c r="M63" t="s">
        <v>17</v>
      </c>
      <c r="N63">
        <v>0</v>
      </c>
      <c r="O63" t="s">
        <v>43</v>
      </c>
      <c r="P63" t="s">
        <v>243</v>
      </c>
      <c r="Q63" t="s">
        <v>20</v>
      </c>
      <c r="R63">
        <v>60</v>
      </c>
      <c r="S63" t="s">
        <v>17</v>
      </c>
      <c r="T63" t="s">
        <v>17</v>
      </c>
      <c r="U63" t="s">
        <v>17</v>
      </c>
      <c r="V63" t="str">
        <f>IF(Table2[[#This Row],[Age]] &lt; 30, "Under 30", IF(Table2[[#This Row],[Age]] &lt; 65, "Other", "Senior"))</f>
        <v>Other</v>
      </c>
      <c r="W63">
        <v>0</v>
      </c>
      <c r="X63" t="s">
        <v>17</v>
      </c>
      <c r="Y63" t="s">
        <v>49</v>
      </c>
      <c r="Z63" t="s">
        <v>29</v>
      </c>
      <c r="AA63">
        <v>13</v>
      </c>
      <c r="AB63">
        <v>616</v>
      </c>
      <c r="AE63">
        <f t="shared" si="0"/>
        <v>0</v>
      </c>
      <c r="AF63">
        <v>1</v>
      </c>
      <c r="AG63" t="str">
        <f>IF(Table2[[#This Row],[Avg Monthly GB Download]] &lt; 5, "Less than 5 GB", IF(Table2[[#This Row],[Avg Monthly GB Download]] &lt;= 10, "Between 5 and 10 GB", "10 or more GB"))</f>
        <v>Less than 5 GB</v>
      </c>
    </row>
    <row r="64" spans="1:33" x14ac:dyDescent="0.3">
      <c r="A64" t="s">
        <v>244</v>
      </c>
      <c r="B64" t="s">
        <v>17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17</v>
      </c>
      <c r="I64" t="s">
        <v>18</v>
      </c>
      <c r="J64">
        <v>0</v>
      </c>
      <c r="K64">
        <v>0</v>
      </c>
      <c r="L64">
        <v>4</v>
      </c>
      <c r="M64" t="s">
        <v>21</v>
      </c>
      <c r="N64">
        <v>0</v>
      </c>
      <c r="O64" t="s">
        <v>63</v>
      </c>
      <c r="P64" t="s">
        <v>245</v>
      </c>
      <c r="Q64" t="s">
        <v>22</v>
      </c>
      <c r="R64">
        <v>46</v>
      </c>
      <c r="S64" t="s">
        <v>17</v>
      </c>
      <c r="T64" t="s">
        <v>17</v>
      </c>
      <c r="U64" t="s">
        <v>17</v>
      </c>
      <c r="V64" t="str">
        <f>IF(Table2[[#This Row],[Age]] &lt; 30, "Under 30", IF(Table2[[#This Row],[Age]] &lt; 65, "Other", "Senior"))</f>
        <v>Other</v>
      </c>
      <c r="W64">
        <v>0</v>
      </c>
      <c r="X64" t="s">
        <v>17</v>
      </c>
      <c r="Y64" t="s">
        <v>28</v>
      </c>
      <c r="Z64" t="s">
        <v>29</v>
      </c>
      <c r="AA64">
        <v>19</v>
      </c>
      <c r="AB64">
        <v>577</v>
      </c>
      <c r="AE64">
        <f t="shared" si="0"/>
        <v>0</v>
      </c>
      <c r="AF64">
        <v>1</v>
      </c>
      <c r="AG64" t="str">
        <f>IF(Table2[[#This Row],[Avg Monthly GB Download]] &lt; 5, "Less than 5 GB", IF(Table2[[#This Row],[Avg Monthly GB Download]] &lt;= 10, "Between 5 and 10 GB", "10 or more GB"))</f>
        <v>Less than 5 GB</v>
      </c>
    </row>
    <row r="65" spans="1:33" x14ac:dyDescent="0.3">
      <c r="A65" t="s">
        <v>246</v>
      </c>
      <c r="B65" t="s">
        <v>17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17</v>
      </c>
      <c r="I65" t="s">
        <v>18</v>
      </c>
      <c r="J65">
        <v>0</v>
      </c>
      <c r="K65">
        <v>0</v>
      </c>
      <c r="L65">
        <v>0</v>
      </c>
      <c r="M65" t="s">
        <v>21</v>
      </c>
      <c r="N65">
        <v>0</v>
      </c>
      <c r="O65" t="s">
        <v>46</v>
      </c>
      <c r="P65" t="s">
        <v>247</v>
      </c>
      <c r="Q65" t="s">
        <v>22</v>
      </c>
      <c r="R65">
        <v>76</v>
      </c>
      <c r="S65" t="s">
        <v>17</v>
      </c>
      <c r="T65" t="s">
        <v>21</v>
      </c>
      <c r="U65" t="s">
        <v>17</v>
      </c>
      <c r="V65" t="str">
        <f>IF(Table2[[#This Row],[Age]] &lt; 30, "Under 30", IF(Table2[[#This Row],[Age]] &lt; 65, "Other", "Senior"))</f>
        <v>Senior</v>
      </c>
      <c r="W65">
        <v>0</v>
      </c>
      <c r="X65" t="s">
        <v>17</v>
      </c>
      <c r="Y65" t="s">
        <v>94</v>
      </c>
      <c r="Z65" t="s">
        <v>34</v>
      </c>
      <c r="AA65">
        <v>42</v>
      </c>
      <c r="AB65">
        <v>42</v>
      </c>
      <c r="AE65">
        <f t="shared" si="0"/>
        <v>0</v>
      </c>
      <c r="AF65">
        <v>1</v>
      </c>
      <c r="AG65" t="str">
        <f>IF(Table2[[#This Row],[Avg Monthly GB Download]] &lt; 5, "Less than 5 GB", IF(Table2[[#This Row],[Avg Monthly GB Download]] &lt;= 10, "Between 5 and 10 GB", "10 or more GB"))</f>
        <v>Less than 5 GB</v>
      </c>
    </row>
    <row r="66" spans="1:33" x14ac:dyDescent="0.3">
      <c r="A66" t="s">
        <v>248</v>
      </c>
      <c r="B66" t="s">
        <v>17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17</v>
      </c>
      <c r="I66" t="s">
        <v>18</v>
      </c>
      <c r="J66">
        <v>0</v>
      </c>
      <c r="K66">
        <v>0</v>
      </c>
      <c r="L66">
        <v>9</v>
      </c>
      <c r="M66" t="s">
        <v>21</v>
      </c>
      <c r="N66">
        <v>0</v>
      </c>
      <c r="O66" t="s">
        <v>24</v>
      </c>
      <c r="P66" t="s">
        <v>249</v>
      </c>
      <c r="Q66" t="s">
        <v>22</v>
      </c>
      <c r="R66">
        <v>61</v>
      </c>
      <c r="S66" t="s">
        <v>17</v>
      </c>
      <c r="T66" t="s">
        <v>17</v>
      </c>
      <c r="U66" t="s">
        <v>17</v>
      </c>
      <c r="V66" t="str">
        <f>IF(Table2[[#This Row],[Age]] &lt; 30, "Under 30", IF(Table2[[#This Row],[Age]] &lt; 65, "Other", "Senior"))</f>
        <v>Other</v>
      </c>
      <c r="W66">
        <v>0</v>
      </c>
      <c r="X66" t="s">
        <v>21</v>
      </c>
      <c r="Y66" t="s">
        <v>49</v>
      </c>
      <c r="Z66" t="s">
        <v>29</v>
      </c>
      <c r="AA66">
        <v>47</v>
      </c>
      <c r="AB66">
        <v>3187</v>
      </c>
      <c r="AE66">
        <f t="shared" ref="AE66:AE129" si="1">IF(B66 = "yes", 1, IF(B66 = "No", 0))</f>
        <v>0</v>
      </c>
      <c r="AF66">
        <v>1</v>
      </c>
      <c r="AG66" t="str">
        <f>IF(Table2[[#This Row],[Avg Monthly GB Download]] &lt; 5, "Less than 5 GB", IF(Table2[[#This Row],[Avg Monthly GB Download]] &lt;= 10, "Between 5 and 10 GB", "10 or more GB"))</f>
        <v>Between 5 and 10 GB</v>
      </c>
    </row>
    <row r="67" spans="1:33" x14ac:dyDescent="0.3">
      <c r="A67" t="s">
        <v>250</v>
      </c>
      <c r="B67" t="s">
        <v>17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17</v>
      </c>
      <c r="I67" t="s">
        <v>18</v>
      </c>
      <c r="J67">
        <v>0</v>
      </c>
      <c r="K67">
        <v>0</v>
      </c>
      <c r="L67">
        <v>7</v>
      </c>
      <c r="M67" t="s">
        <v>21</v>
      </c>
      <c r="N67">
        <v>0</v>
      </c>
      <c r="O67" t="s">
        <v>50</v>
      </c>
      <c r="P67" t="s">
        <v>251</v>
      </c>
      <c r="Q67" t="s">
        <v>20</v>
      </c>
      <c r="R67">
        <v>48</v>
      </c>
      <c r="S67" t="s">
        <v>17</v>
      </c>
      <c r="T67" t="s">
        <v>17</v>
      </c>
      <c r="U67" t="s">
        <v>17</v>
      </c>
      <c r="V67" t="str">
        <f>IF(Table2[[#This Row],[Age]] &lt; 30, "Under 30", IF(Table2[[#This Row],[Age]] &lt; 65, "Other", "Senior"))</f>
        <v>Other</v>
      </c>
      <c r="W67">
        <v>0</v>
      </c>
      <c r="X67" t="s">
        <v>21</v>
      </c>
      <c r="Y67" t="s">
        <v>28</v>
      </c>
      <c r="Z67" t="s">
        <v>29</v>
      </c>
      <c r="AA67">
        <v>48</v>
      </c>
      <c r="AB67">
        <v>3049</v>
      </c>
      <c r="AE67">
        <f t="shared" si="1"/>
        <v>0</v>
      </c>
      <c r="AF67">
        <v>1</v>
      </c>
      <c r="AG67" t="str">
        <f>IF(Table2[[#This Row],[Avg Monthly GB Download]] &lt; 5, "Less than 5 GB", IF(Table2[[#This Row],[Avg Monthly GB Download]] &lt;= 10, "Between 5 and 10 GB", "10 or more GB"))</f>
        <v>Between 5 and 10 GB</v>
      </c>
    </row>
    <row r="68" spans="1:33" x14ac:dyDescent="0.3">
      <c r="A68" t="s">
        <v>252</v>
      </c>
      <c r="B68" t="s">
        <v>17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17</v>
      </c>
      <c r="I68" t="s">
        <v>18</v>
      </c>
      <c r="J68">
        <v>0</v>
      </c>
      <c r="K68">
        <v>0</v>
      </c>
      <c r="L68">
        <v>3</v>
      </c>
      <c r="M68" t="s">
        <v>21</v>
      </c>
      <c r="N68">
        <v>0</v>
      </c>
      <c r="O68" t="s">
        <v>25</v>
      </c>
      <c r="P68" t="s">
        <v>253</v>
      </c>
      <c r="Q68" t="s">
        <v>22</v>
      </c>
      <c r="R68">
        <v>56</v>
      </c>
      <c r="S68" t="s">
        <v>17</v>
      </c>
      <c r="T68" t="s">
        <v>17</v>
      </c>
      <c r="U68" t="s">
        <v>17</v>
      </c>
      <c r="V68" t="str">
        <f>IF(Table2[[#This Row],[Age]] &lt; 30, "Under 30", IF(Table2[[#This Row],[Age]] &lt; 65, "Other", "Senior"))</f>
        <v>Other</v>
      </c>
      <c r="W68">
        <v>0</v>
      </c>
      <c r="X68" t="s">
        <v>21</v>
      </c>
      <c r="Y68" t="s">
        <v>49</v>
      </c>
      <c r="Z68" t="s">
        <v>34</v>
      </c>
      <c r="AA68">
        <v>44</v>
      </c>
      <c r="AB68">
        <v>3237</v>
      </c>
      <c r="AE68">
        <f t="shared" si="1"/>
        <v>0</v>
      </c>
      <c r="AF68">
        <v>1</v>
      </c>
      <c r="AG68" t="str">
        <f>IF(Table2[[#This Row],[Avg Monthly GB Download]] &lt; 5, "Less than 5 GB", IF(Table2[[#This Row],[Avg Monthly GB Download]] &lt;= 10, "Between 5 and 10 GB", "10 or more GB"))</f>
        <v>Less than 5 GB</v>
      </c>
    </row>
    <row r="69" spans="1:33" x14ac:dyDescent="0.3">
      <c r="A69" t="s">
        <v>254</v>
      </c>
      <c r="B69" t="s">
        <v>17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17</v>
      </c>
      <c r="I69" t="s">
        <v>18</v>
      </c>
      <c r="J69">
        <v>0</v>
      </c>
      <c r="K69">
        <v>0</v>
      </c>
      <c r="L69">
        <v>13</v>
      </c>
      <c r="M69" t="s">
        <v>21</v>
      </c>
      <c r="N69">
        <v>0</v>
      </c>
      <c r="O69" t="s">
        <v>56</v>
      </c>
      <c r="P69" t="s">
        <v>255</v>
      </c>
      <c r="Q69" t="s">
        <v>22</v>
      </c>
      <c r="R69">
        <v>48</v>
      </c>
      <c r="S69" t="s">
        <v>17</v>
      </c>
      <c r="T69" t="s">
        <v>17</v>
      </c>
      <c r="U69" t="s">
        <v>17</v>
      </c>
      <c r="V69" t="str">
        <f>IF(Table2[[#This Row],[Age]] &lt; 30, "Under 30", IF(Table2[[#This Row],[Age]] &lt; 65, "Other", "Senior"))</f>
        <v>Other</v>
      </c>
      <c r="W69">
        <v>0</v>
      </c>
      <c r="X69" t="s">
        <v>17</v>
      </c>
      <c r="Y69" t="s">
        <v>94</v>
      </c>
      <c r="Z69" t="s">
        <v>29</v>
      </c>
      <c r="AA69">
        <v>31</v>
      </c>
      <c r="AB69">
        <v>2180</v>
      </c>
      <c r="AE69">
        <f t="shared" si="1"/>
        <v>0</v>
      </c>
      <c r="AF69">
        <v>1</v>
      </c>
      <c r="AG69" t="str">
        <f>IF(Table2[[#This Row],[Avg Monthly GB Download]] &lt; 5, "Less than 5 GB", IF(Table2[[#This Row],[Avg Monthly GB Download]] &lt;= 10, "Between 5 and 10 GB", "10 or more GB"))</f>
        <v>10 or more GB</v>
      </c>
    </row>
    <row r="70" spans="1:33" x14ac:dyDescent="0.3">
      <c r="A70" t="s">
        <v>256</v>
      </c>
      <c r="B70" t="s">
        <v>17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17</v>
      </c>
      <c r="I70" t="s">
        <v>18</v>
      </c>
      <c r="J70">
        <v>0</v>
      </c>
      <c r="K70">
        <v>0</v>
      </c>
      <c r="L70">
        <v>0</v>
      </c>
      <c r="M70" t="s">
        <v>17</v>
      </c>
      <c r="N70">
        <v>0</v>
      </c>
      <c r="O70" t="s">
        <v>55</v>
      </c>
      <c r="P70" t="s">
        <v>257</v>
      </c>
      <c r="Q70" t="s">
        <v>22</v>
      </c>
      <c r="R70">
        <v>66</v>
      </c>
      <c r="S70" t="s">
        <v>17</v>
      </c>
      <c r="T70" t="s">
        <v>21</v>
      </c>
      <c r="U70" t="s">
        <v>17</v>
      </c>
      <c r="V70" t="str">
        <f>IF(Table2[[#This Row],[Age]] &lt; 30, "Under 30", IF(Table2[[#This Row],[Age]] &lt; 65, "Other", "Senior"))</f>
        <v>Senior</v>
      </c>
      <c r="W70">
        <v>0</v>
      </c>
      <c r="X70" t="s">
        <v>17</v>
      </c>
      <c r="Y70" t="s">
        <v>49</v>
      </c>
      <c r="Z70" t="s">
        <v>34</v>
      </c>
      <c r="AA70">
        <v>7</v>
      </c>
      <c r="AB70">
        <v>372</v>
      </c>
      <c r="AE70">
        <f t="shared" si="1"/>
        <v>0</v>
      </c>
      <c r="AF70">
        <v>1</v>
      </c>
      <c r="AG70" t="str">
        <f>IF(Table2[[#This Row],[Avg Monthly GB Download]] &lt; 5, "Less than 5 GB", IF(Table2[[#This Row],[Avg Monthly GB Download]] &lt;= 10, "Between 5 and 10 GB", "10 or more GB"))</f>
        <v>Less than 5 GB</v>
      </c>
    </row>
    <row r="71" spans="1:33" x14ac:dyDescent="0.3">
      <c r="A71" t="s">
        <v>258</v>
      </c>
      <c r="B71" t="s">
        <v>17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17</v>
      </c>
      <c r="I71" t="s">
        <v>18</v>
      </c>
      <c r="J71">
        <v>0</v>
      </c>
      <c r="K71">
        <v>0</v>
      </c>
      <c r="L71">
        <v>0</v>
      </c>
      <c r="M71" t="s">
        <v>17</v>
      </c>
      <c r="N71">
        <v>0</v>
      </c>
      <c r="O71" t="s">
        <v>38</v>
      </c>
      <c r="P71" t="s">
        <v>259</v>
      </c>
      <c r="Q71" t="s">
        <v>22</v>
      </c>
      <c r="R71">
        <v>19</v>
      </c>
      <c r="S71" t="s">
        <v>21</v>
      </c>
      <c r="T71" t="s">
        <v>17</v>
      </c>
      <c r="U71" t="s">
        <v>17</v>
      </c>
      <c r="V71" t="str">
        <f>IF(Table2[[#This Row],[Age]] &lt; 30, "Under 30", IF(Table2[[#This Row],[Age]] &lt; 65, "Other", "Senior"))</f>
        <v>Under 30</v>
      </c>
      <c r="W71">
        <v>0</v>
      </c>
      <c r="X71" t="s">
        <v>17</v>
      </c>
      <c r="Y71" t="s">
        <v>28</v>
      </c>
      <c r="Z71" t="s">
        <v>29</v>
      </c>
      <c r="AA71">
        <v>12</v>
      </c>
      <c r="AB71">
        <v>12</v>
      </c>
      <c r="AE71">
        <f t="shared" si="1"/>
        <v>0</v>
      </c>
      <c r="AF71">
        <v>1</v>
      </c>
      <c r="AG71" t="str">
        <f>IF(Table2[[#This Row],[Avg Monthly GB Download]] &lt; 5, "Less than 5 GB", IF(Table2[[#This Row],[Avg Monthly GB Download]] &lt;= 10, "Between 5 and 10 GB", "10 or more GB"))</f>
        <v>Less than 5 GB</v>
      </c>
    </row>
    <row r="72" spans="1:33" x14ac:dyDescent="0.3">
      <c r="A72" t="s">
        <v>260</v>
      </c>
      <c r="B72" t="s">
        <v>17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17</v>
      </c>
      <c r="I72" t="s">
        <v>18</v>
      </c>
      <c r="J72">
        <v>0</v>
      </c>
      <c r="K72">
        <v>0</v>
      </c>
      <c r="L72">
        <v>11</v>
      </c>
      <c r="M72" t="s">
        <v>21</v>
      </c>
      <c r="N72">
        <v>0</v>
      </c>
      <c r="O72" t="s">
        <v>78</v>
      </c>
      <c r="P72" t="s">
        <v>261</v>
      </c>
      <c r="Q72" t="s">
        <v>22</v>
      </c>
      <c r="R72">
        <v>33</v>
      </c>
      <c r="S72" t="s">
        <v>17</v>
      </c>
      <c r="T72" t="s">
        <v>17</v>
      </c>
      <c r="U72" t="s">
        <v>17</v>
      </c>
      <c r="V72" t="str">
        <f>IF(Table2[[#This Row],[Age]] &lt; 30, "Under 30", IF(Table2[[#This Row],[Age]] &lt; 65, "Other", "Senior"))</f>
        <v>Other</v>
      </c>
      <c r="W72">
        <v>0</v>
      </c>
      <c r="X72" t="s">
        <v>21</v>
      </c>
      <c r="Y72" t="s">
        <v>94</v>
      </c>
      <c r="Z72" t="s">
        <v>34</v>
      </c>
      <c r="AA72">
        <v>63</v>
      </c>
      <c r="AB72">
        <v>2392</v>
      </c>
      <c r="AE72">
        <f t="shared" si="1"/>
        <v>0</v>
      </c>
      <c r="AF72">
        <v>1</v>
      </c>
      <c r="AG72" t="str">
        <f>IF(Table2[[#This Row],[Avg Monthly GB Download]] &lt; 5, "Less than 5 GB", IF(Table2[[#This Row],[Avg Monthly GB Download]] &lt;= 10, "Between 5 and 10 GB", "10 or more GB"))</f>
        <v>10 or more GB</v>
      </c>
    </row>
    <row r="73" spans="1:33" x14ac:dyDescent="0.3">
      <c r="A73" t="s">
        <v>262</v>
      </c>
      <c r="B73" t="s">
        <v>17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17</v>
      </c>
      <c r="I73" t="s">
        <v>18</v>
      </c>
      <c r="J73">
        <v>0</v>
      </c>
      <c r="K73">
        <v>0</v>
      </c>
      <c r="L73">
        <v>3</v>
      </c>
      <c r="M73" t="s">
        <v>21</v>
      </c>
      <c r="N73">
        <v>0</v>
      </c>
      <c r="O73" t="s">
        <v>43</v>
      </c>
      <c r="P73" t="s">
        <v>263</v>
      </c>
      <c r="Q73" t="s">
        <v>20</v>
      </c>
      <c r="R73">
        <v>69</v>
      </c>
      <c r="S73" t="s">
        <v>17</v>
      </c>
      <c r="T73" t="s">
        <v>21</v>
      </c>
      <c r="U73" t="s">
        <v>17</v>
      </c>
      <c r="V73" t="str">
        <f>IF(Table2[[#This Row],[Age]] &lt; 30, "Under 30", IF(Table2[[#This Row],[Age]] &lt; 65, "Other", "Senior"))</f>
        <v>Senior</v>
      </c>
      <c r="W73">
        <v>0</v>
      </c>
      <c r="X73" t="s">
        <v>21</v>
      </c>
      <c r="Y73" t="s">
        <v>94</v>
      </c>
      <c r="Z73" t="s">
        <v>34</v>
      </c>
      <c r="AA73">
        <v>26</v>
      </c>
      <c r="AB73">
        <v>1739</v>
      </c>
      <c r="AE73">
        <f t="shared" si="1"/>
        <v>0</v>
      </c>
      <c r="AF73">
        <v>1</v>
      </c>
      <c r="AG73" t="str">
        <f>IF(Table2[[#This Row],[Avg Monthly GB Download]] &lt; 5, "Less than 5 GB", IF(Table2[[#This Row],[Avg Monthly GB Download]] &lt;= 10, "Between 5 and 10 GB", "10 or more GB"))</f>
        <v>Less than 5 GB</v>
      </c>
    </row>
    <row r="74" spans="1:33" x14ac:dyDescent="0.3">
      <c r="A74" t="s">
        <v>264</v>
      </c>
      <c r="B74" t="s">
        <v>17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17</v>
      </c>
      <c r="I74" t="s">
        <v>18</v>
      </c>
      <c r="J74">
        <v>0</v>
      </c>
      <c r="K74">
        <v>0</v>
      </c>
      <c r="L74">
        <v>4</v>
      </c>
      <c r="M74" t="s">
        <v>21</v>
      </c>
      <c r="N74">
        <v>0</v>
      </c>
      <c r="O74" t="s">
        <v>25</v>
      </c>
      <c r="P74" t="s">
        <v>265</v>
      </c>
      <c r="Q74" t="s">
        <v>22</v>
      </c>
      <c r="R74">
        <v>34</v>
      </c>
      <c r="S74" t="s">
        <v>17</v>
      </c>
      <c r="T74" t="s">
        <v>17</v>
      </c>
      <c r="U74" t="s">
        <v>17</v>
      </c>
      <c r="V74" t="str">
        <f>IF(Table2[[#This Row],[Age]] &lt; 30, "Under 30", IF(Table2[[#This Row],[Age]] &lt; 65, "Other", "Senior"))</f>
        <v>Other</v>
      </c>
      <c r="W74">
        <v>0</v>
      </c>
      <c r="X74" t="s">
        <v>17</v>
      </c>
      <c r="Y74" t="s">
        <v>28</v>
      </c>
      <c r="Z74" t="s">
        <v>29</v>
      </c>
      <c r="AA74">
        <v>15</v>
      </c>
      <c r="AB74">
        <v>63</v>
      </c>
      <c r="AE74">
        <f t="shared" si="1"/>
        <v>0</v>
      </c>
      <c r="AF74">
        <v>1</v>
      </c>
      <c r="AG74" t="str">
        <f>IF(Table2[[#This Row],[Avg Monthly GB Download]] &lt; 5, "Less than 5 GB", IF(Table2[[#This Row],[Avg Monthly GB Download]] &lt;= 10, "Between 5 and 10 GB", "10 or more GB"))</f>
        <v>Less than 5 GB</v>
      </c>
    </row>
    <row r="75" spans="1:33" x14ac:dyDescent="0.3">
      <c r="A75" t="s">
        <v>266</v>
      </c>
      <c r="B75" t="s">
        <v>17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17</v>
      </c>
      <c r="I75" t="s">
        <v>18</v>
      </c>
      <c r="J75">
        <v>0</v>
      </c>
      <c r="K75">
        <v>0</v>
      </c>
      <c r="L75">
        <v>12</v>
      </c>
      <c r="M75" t="s">
        <v>21</v>
      </c>
      <c r="N75">
        <v>0</v>
      </c>
      <c r="O75" t="s">
        <v>51</v>
      </c>
      <c r="P75" t="s">
        <v>267</v>
      </c>
      <c r="Q75" t="s">
        <v>20</v>
      </c>
      <c r="R75">
        <v>27</v>
      </c>
      <c r="S75" t="s">
        <v>21</v>
      </c>
      <c r="T75" t="s">
        <v>17</v>
      </c>
      <c r="U75" t="s">
        <v>17</v>
      </c>
      <c r="V75" t="str">
        <f>IF(Table2[[#This Row],[Age]] &lt; 30, "Under 30", IF(Table2[[#This Row],[Age]] &lt; 65, "Other", "Senior"))</f>
        <v>Under 30</v>
      </c>
      <c r="W75">
        <v>0</v>
      </c>
      <c r="X75" t="s">
        <v>17</v>
      </c>
      <c r="Y75" t="s">
        <v>94</v>
      </c>
      <c r="Z75" t="s">
        <v>34</v>
      </c>
      <c r="AA75">
        <v>66</v>
      </c>
      <c r="AB75">
        <v>4593</v>
      </c>
      <c r="AE75">
        <f t="shared" si="1"/>
        <v>0</v>
      </c>
      <c r="AF75">
        <v>1</v>
      </c>
      <c r="AG75" t="str">
        <f>IF(Table2[[#This Row],[Avg Monthly GB Download]] &lt; 5, "Less than 5 GB", IF(Table2[[#This Row],[Avg Monthly GB Download]] &lt;= 10, "Between 5 and 10 GB", "10 or more GB"))</f>
        <v>10 or more GB</v>
      </c>
    </row>
    <row r="76" spans="1:33" x14ac:dyDescent="0.3">
      <c r="A76" t="s">
        <v>268</v>
      </c>
      <c r="B76" t="s">
        <v>17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17</v>
      </c>
      <c r="I76" t="s">
        <v>18</v>
      </c>
      <c r="J76">
        <v>0</v>
      </c>
      <c r="K76">
        <v>0</v>
      </c>
      <c r="L76">
        <v>4</v>
      </c>
      <c r="M76" t="s">
        <v>21</v>
      </c>
      <c r="N76">
        <v>0</v>
      </c>
      <c r="O76" t="s">
        <v>64</v>
      </c>
      <c r="P76" t="s">
        <v>269</v>
      </c>
      <c r="Q76" t="s">
        <v>20</v>
      </c>
      <c r="R76">
        <v>58</v>
      </c>
      <c r="S76" t="s">
        <v>17</v>
      </c>
      <c r="T76" t="s">
        <v>17</v>
      </c>
      <c r="U76" t="s">
        <v>17</v>
      </c>
      <c r="V76" t="str">
        <f>IF(Table2[[#This Row],[Age]] &lt; 30, "Under 30", IF(Table2[[#This Row],[Age]] &lt; 65, "Other", "Senior"))</f>
        <v>Other</v>
      </c>
      <c r="W76">
        <v>0</v>
      </c>
      <c r="X76" t="s">
        <v>17</v>
      </c>
      <c r="Y76" t="s">
        <v>94</v>
      </c>
      <c r="Z76" t="s">
        <v>29</v>
      </c>
      <c r="AA76">
        <v>13</v>
      </c>
      <c r="AB76">
        <v>407</v>
      </c>
      <c r="AE76">
        <f t="shared" si="1"/>
        <v>0</v>
      </c>
      <c r="AF76">
        <v>1</v>
      </c>
      <c r="AG76" t="str">
        <f>IF(Table2[[#This Row],[Avg Monthly GB Download]] &lt; 5, "Less than 5 GB", IF(Table2[[#This Row],[Avg Monthly GB Download]] &lt;= 10, "Between 5 and 10 GB", "10 or more GB"))</f>
        <v>Less than 5 GB</v>
      </c>
    </row>
    <row r="77" spans="1:33" x14ac:dyDescent="0.3">
      <c r="A77" t="s">
        <v>270</v>
      </c>
      <c r="B77" t="s">
        <v>17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17</v>
      </c>
      <c r="I77" t="s">
        <v>18</v>
      </c>
      <c r="J77">
        <v>0</v>
      </c>
      <c r="K77">
        <v>0</v>
      </c>
      <c r="L77">
        <v>4</v>
      </c>
      <c r="M77" t="s">
        <v>21</v>
      </c>
      <c r="N77">
        <v>0</v>
      </c>
      <c r="O77" t="s">
        <v>26</v>
      </c>
      <c r="P77" t="s">
        <v>271</v>
      </c>
      <c r="Q77" t="s">
        <v>22</v>
      </c>
      <c r="R77">
        <v>54</v>
      </c>
      <c r="S77" t="s">
        <v>17</v>
      </c>
      <c r="T77" t="s">
        <v>17</v>
      </c>
      <c r="U77" t="s">
        <v>17</v>
      </c>
      <c r="V77" t="str">
        <f>IF(Table2[[#This Row],[Age]] &lt; 30, "Under 30", IF(Table2[[#This Row],[Age]] &lt; 65, "Other", "Senior"))</f>
        <v>Other</v>
      </c>
      <c r="W77">
        <v>0</v>
      </c>
      <c r="X77" t="s">
        <v>17</v>
      </c>
      <c r="Y77" t="s">
        <v>94</v>
      </c>
      <c r="Z77" t="s">
        <v>29</v>
      </c>
      <c r="AA77">
        <v>62</v>
      </c>
      <c r="AB77">
        <v>2556</v>
      </c>
      <c r="AE77">
        <f t="shared" si="1"/>
        <v>0</v>
      </c>
      <c r="AF77">
        <v>1</v>
      </c>
      <c r="AG77" t="str">
        <f>IF(Table2[[#This Row],[Avg Monthly GB Download]] &lt; 5, "Less than 5 GB", IF(Table2[[#This Row],[Avg Monthly GB Download]] &lt;= 10, "Between 5 and 10 GB", "10 or more GB"))</f>
        <v>Less than 5 GB</v>
      </c>
    </row>
    <row r="78" spans="1:33" x14ac:dyDescent="0.3">
      <c r="A78" t="s">
        <v>272</v>
      </c>
      <c r="B78" t="s">
        <v>17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17</v>
      </c>
      <c r="I78" t="s">
        <v>18</v>
      </c>
      <c r="J78">
        <v>0</v>
      </c>
      <c r="K78">
        <v>0</v>
      </c>
      <c r="L78">
        <v>0</v>
      </c>
      <c r="M78" t="s">
        <v>17</v>
      </c>
      <c r="N78">
        <v>0</v>
      </c>
      <c r="O78" t="s">
        <v>76</v>
      </c>
      <c r="P78" t="s">
        <v>273</v>
      </c>
      <c r="Q78" t="s">
        <v>22</v>
      </c>
      <c r="R78">
        <v>37</v>
      </c>
      <c r="S78" t="s">
        <v>17</v>
      </c>
      <c r="T78" t="s">
        <v>17</v>
      </c>
      <c r="U78" t="s">
        <v>17</v>
      </c>
      <c r="V78" t="str">
        <f>IF(Table2[[#This Row],[Age]] &lt; 30, "Under 30", IF(Table2[[#This Row],[Age]] &lt; 65, "Other", "Senior"))</f>
        <v>Other</v>
      </c>
      <c r="W78">
        <v>0</v>
      </c>
      <c r="X78" t="s">
        <v>17</v>
      </c>
      <c r="Y78" t="s">
        <v>49</v>
      </c>
      <c r="Z78" t="s">
        <v>29</v>
      </c>
      <c r="AA78">
        <v>12</v>
      </c>
      <c r="AB78">
        <v>875</v>
      </c>
      <c r="AE78">
        <f t="shared" si="1"/>
        <v>0</v>
      </c>
      <c r="AF78">
        <v>1</v>
      </c>
      <c r="AG78" t="str">
        <f>IF(Table2[[#This Row],[Avg Monthly GB Download]] &lt; 5, "Less than 5 GB", IF(Table2[[#This Row],[Avg Monthly GB Download]] &lt;= 10, "Between 5 and 10 GB", "10 or more GB"))</f>
        <v>Less than 5 GB</v>
      </c>
    </row>
    <row r="79" spans="1:33" x14ac:dyDescent="0.3">
      <c r="A79" t="s">
        <v>274</v>
      </c>
      <c r="B79" t="s">
        <v>17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17</v>
      </c>
      <c r="I79" t="s">
        <v>18</v>
      </c>
      <c r="J79">
        <v>0</v>
      </c>
      <c r="K79">
        <v>0</v>
      </c>
      <c r="L79">
        <v>2</v>
      </c>
      <c r="M79" t="s">
        <v>21</v>
      </c>
      <c r="N79">
        <v>0</v>
      </c>
      <c r="O79" t="s">
        <v>47</v>
      </c>
      <c r="P79" t="s">
        <v>275</v>
      </c>
      <c r="Q79" t="s">
        <v>20</v>
      </c>
      <c r="R79">
        <v>38</v>
      </c>
      <c r="S79" t="s">
        <v>17</v>
      </c>
      <c r="T79" t="s">
        <v>17</v>
      </c>
      <c r="U79" t="s">
        <v>17</v>
      </c>
      <c r="V79" t="str">
        <f>IF(Table2[[#This Row],[Age]] &lt; 30, "Under 30", IF(Table2[[#This Row],[Age]] &lt; 65, "Other", "Senior"))</f>
        <v>Other</v>
      </c>
      <c r="W79">
        <v>0</v>
      </c>
      <c r="X79" t="s">
        <v>21</v>
      </c>
      <c r="Y79" t="s">
        <v>94</v>
      </c>
      <c r="Z79" t="s">
        <v>29</v>
      </c>
      <c r="AA79">
        <v>37</v>
      </c>
      <c r="AB79">
        <v>1939</v>
      </c>
      <c r="AE79">
        <f t="shared" si="1"/>
        <v>0</v>
      </c>
      <c r="AF79">
        <v>1</v>
      </c>
      <c r="AG79" t="str">
        <f>IF(Table2[[#This Row],[Avg Monthly GB Download]] &lt; 5, "Less than 5 GB", IF(Table2[[#This Row],[Avg Monthly GB Download]] &lt;= 10, "Between 5 and 10 GB", "10 or more GB"))</f>
        <v>Less than 5 GB</v>
      </c>
    </row>
    <row r="80" spans="1:33" x14ac:dyDescent="0.3">
      <c r="A80" t="s">
        <v>276</v>
      </c>
      <c r="B80" t="s">
        <v>17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17</v>
      </c>
      <c r="I80" t="s">
        <v>18</v>
      </c>
      <c r="J80">
        <v>0</v>
      </c>
      <c r="K80">
        <v>0</v>
      </c>
      <c r="L80">
        <v>6</v>
      </c>
      <c r="M80" t="s">
        <v>21</v>
      </c>
      <c r="N80">
        <v>0</v>
      </c>
      <c r="O80" t="s">
        <v>23</v>
      </c>
      <c r="P80" t="s">
        <v>277</v>
      </c>
      <c r="Q80" t="s">
        <v>20</v>
      </c>
      <c r="R80">
        <v>35</v>
      </c>
      <c r="S80" t="s">
        <v>17</v>
      </c>
      <c r="T80" t="s">
        <v>17</v>
      </c>
      <c r="U80" t="s">
        <v>17</v>
      </c>
      <c r="V80" t="str">
        <f>IF(Table2[[#This Row],[Age]] &lt; 30, "Under 30", IF(Table2[[#This Row],[Age]] &lt; 65, "Other", "Senior"))</f>
        <v>Other</v>
      </c>
      <c r="W80">
        <v>0</v>
      </c>
      <c r="X80" t="s">
        <v>21</v>
      </c>
      <c r="Y80" t="s">
        <v>28</v>
      </c>
      <c r="Z80" t="s">
        <v>34</v>
      </c>
      <c r="AA80">
        <v>57</v>
      </c>
      <c r="AB80">
        <v>2451</v>
      </c>
      <c r="AE80">
        <f t="shared" si="1"/>
        <v>0</v>
      </c>
      <c r="AF80">
        <v>1</v>
      </c>
      <c r="AG80" t="str">
        <f>IF(Table2[[#This Row],[Avg Monthly GB Download]] &lt; 5, "Less than 5 GB", IF(Table2[[#This Row],[Avg Monthly GB Download]] &lt;= 10, "Between 5 and 10 GB", "10 or more GB"))</f>
        <v>Between 5 and 10 GB</v>
      </c>
    </row>
    <row r="81" spans="1:33" x14ac:dyDescent="0.3">
      <c r="A81" t="s">
        <v>278</v>
      </c>
      <c r="B81" t="s">
        <v>17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17</v>
      </c>
      <c r="I81" t="s">
        <v>18</v>
      </c>
      <c r="J81">
        <v>0</v>
      </c>
      <c r="K81">
        <v>0</v>
      </c>
      <c r="L81">
        <v>6</v>
      </c>
      <c r="M81" t="s">
        <v>21</v>
      </c>
      <c r="N81">
        <v>0</v>
      </c>
      <c r="O81" t="s">
        <v>25</v>
      </c>
      <c r="P81" t="s">
        <v>279</v>
      </c>
      <c r="Q81" t="s">
        <v>20</v>
      </c>
      <c r="R81">
        <v>51</v>
      </c>
      <c r="S81" t="s">
        <v>17</v>
      </c>
      <c r="T81" t="s">
        <v>17</v>
      </c>
      <c r="U81" t="s">
        <v>17</v>
      </c>
      <c r="V81" t="str">
        <f>IF(Table2[[#This Row],[Age]] &lt; 30, "Under 30", IF(Table2[[#This Row],[Age]] &lt; 65, "Other", "Senior"))</f>
        <v>Other</v>
      </c>
      <c r="W81">
        <v>0</v>
      </c>
      <c r="X81" t="s">
        <v>17</v>
      </c>
      <c r="Y81" t="s">
        <v>49</v>
      </c>
      <c r="Z81" t="s">
        <v>34</v>
      </c>
      <c r="AA81">
        <v>27</v>
      </c>
      <c r="AB81">
        <v>1699</v>
      </c>
      <c r="AE81">
        <f t="shared" si="1"/>
        <v>0</v>
      </c>
      <c r="AF81">
        <v>1</v>
      </c>
      <c r="AG81" t="str">
        <f>IF(Table2[[#This Row],[Avg Monthly GB Download]] &lt; 5, "Less than 5 GB", IF(Table2[[#This Row],[Avg Monthly GB Download]] &lt;= 10, "Between 5 and 10 GB", "10 or more GB"))</f>
        <v>Between 5 and 10 GB</v>
      </c>
    </row>
    <row r="82" spans="1:33" x14ac:dyDescent="0.3">
      <c r="A82" t="s">
        <v>280</v>
      </c>
      <c r="B82" t="s">
        <v>17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17</v>
      </c>
      <c r="I82" t="s">
        <v>18</v>
      </c>
      <c r="J82">
        <v>0</v>
      </c>
      <c r="K82">
        <v>0</v>
      </c>
      <c r="L82">
        <v>9</v>
      </c>
      <c r="M82" t="s">
        <v>21</v>
      </c>
      <c r="N82">
        <v>0</v>
      </c>
      <c r="O82" t="s">
        <v>63</v>
      </c>
      <c r="P82" t="s">
        <v>281</v>
      </c>
      <c r="Q82" t="s">
        <v>20</v>
      </c>
      <c r="R82">
        <v>65</v>
      </c>
      <c r="S82" t="s">
        <v>17</v>
      </c>
      <c r="T82" t="s">
        <v>21</v>
      </c>
      <c r="U82" t="s">
        <v>17</v>
      </c>
      <c r="V82" t="str">
        <f>IF(Table2[[#This Row],[Age]] &lt; 30, "Under 30", IF(Table2[[#This Row],[Age]] &lt; 65, "Other", "Senior"))</f>
        <v>Senior</v>
      </c>
      <c r="W82">
        <v>0</v>
      </c>
      <c r="X82" t="s">
        <v>17</v>
      </c>
      <c r="Y82" t="s">
        <v>49</v>
      </c>
      <c r="Z82" t="s">
        <v>34</v>
      </c>
      <c r="AA82">
        <v>11</v>
      </c>
      <c r="AB82">
        <v>410</v>
      </c>
      <c r="AE82">
        <f t="shared" si="1"/>
        <v>0</v>
      </c>
      <c r="AF82">
        <v>1</v>
      </c>
      <c r="AG82" t="str">
        <f>IF(Table2[[#This Row],[Avg Monthly GB Download]] &lt; 5, "Less than 5 GB", IF(Table2[[#This Row],[Avg Monthly GB Download]] &lt;= 10, "Between 5 and 10 GB", "10 or more GB"))</f>
        <v>Between 5 and 10 GB</v>
      </c>
    </row>
    <row r="83" spans="1:33" x14ac:dyDescent="0.3">
      <c r="A83" t="s">
        <v>282</v>
      </c>
      <c r="B83" t="s">
        <v>17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17</v>
      </c>
      <c r="I83" t="s">
        <v>18</v>
      </c>
      <c r="J83">
        <v>0</v>
      </c>
      <c r="K83">
        <v>0</v>
      </c>
      <c r="L83">
        <v>0</v>
      </c>
      <c r="M83" t="s">
        <v>17</v>
      </c>
      <c r="N83">
        <v>0</v>
      </c>
      <c r="O83" t="s">
        <v>90</v>
      </c>
      <c r="P83" t="s">
        <v>283</v>
      </c>
      <c r="Q83" t="s">
        <v>20</v>
      </c>
      <c r="R83">
        <v>51</v>
      </c>
      <c r="S83" t="s">
        <v>17</v>
      </c>
      <c r="T83" t="s">
        <v>17</v>
      </c>
      <c r="U83" t="s">
        <v>17</v>
      </c>
      <c r="V83" t="str">
        <f>IF(Table2[[#This Row],[Age]] &lt; 30, "Under 30", IF(Table2[[#This Row],[Age]] &lt; 65, "Other", "Senior"))</f>
        <v>Other</v>
      </c>
      <c r="W83">
        <v>0</v>
      </c>
      <c r="X83" t="s">
        <v>17</v>
      </c>
      <c r="Y83" t="s">
        <v>49</v>
      </c>
      <c r="Z83" t="s">
        <v>29</v>
      </c>
      <c r="AA83">
        <v>13</v>
      </c>
      <c r="AB83">
        <v>525</v>
      </c>
      <c r="AE83">
        <f t="shared" si="1"/>
        <v>0</v>
      </c>
      <c r="AF83">
        <v>1</v>
      </c>
      <c r="AG83" t="str">
        <f>IF(Table2[[#This Row],[Avg Monthly GB Download]] &lt; 5, "Less than 5 GB", IF(Table2[[#This Row],[Avg Monthly GB Download]] &lt;= 10, "Between 5 and 10 GB", "10 or more GB"))</f>
        <v>Less than 5 GB</v>
      </c>
    </row>
    <row r="84" spans="1:33" x14ac:dyDescent="0.3">
      <c r="A84" t="s">
        <v>284</v>
      </c>
      <c r="B84" t="s">
        <v>17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17</v>
      </c>
      <c r="I84" t="s">
        <v>18</v>
      </c>
      <c r="J84">
        <v>0</v>
      </c>
      <c r="K84">
        <v>0</v>
      </c>
      <c r="L84">
        <v>24</v>
      </c>
      <c r="M84" t="s">
        <v>21</v>
      </c>
      <c r="N84">
        <v>0</v>
      </c>
      <c r="O84" t="s">
        <v>59</v>
      </c>
      <c r="P84" t="s">
        <v>285</v>
      </c>
      <c r="Q84" t="s">
        <v>20</v>
      </c>
      <c r="R84">
        <v>27</v>
      </c>
      <c r="S84" t="s">
        <v>21</v>
      </c>
      <c r="T84" t="s">
        <v>17</v>
      </c>
      <c r="U84" t="s">
        <v>17</v>
      </c>
      <c r="V84" t="str">
        <f>IF(Table2[[#This Row],[Age]] &lt; 30, "Under 30", IF(Table2[[#This Row],[Age]] &lt; 65, "Other", "Senior"))</f>
        <v>Under 30</v>
      </c>
      <c r="W84">
        <v>0</v>
      </c>
      <c r="X84" t="s">
        <v>21</v>
      </c>
      <c r="Y84" t="s">
        <v>94</v>
      </c>
      <c r="Z84" t="s">
        <v>29</v>
      </c>
      <c r="AA84">
        <v>39</v>
      </c>
      <c r="AB84">
        <v>2146</v>
      </c>
      <c r="AE84">
        <f t="shared" si="1"/>
        <v>0</v>
      </c>
      <c r="AF84">
        <v>1</v>
      </c>
      <c r="AG84" t="str">
        <f>IF(Table2[[#This Row],[Avg Monthly GB Download]] &lt; 5, "Less than 5 GB", IF(Table2[[#This Row],[Avg Monthly GB Download]] &lt;= 10, "Between 5 and 10 GB", "10 or more GB"))</f>
        <v>10 or more GB</v>
      </c>
    </row>
    <row r="85" spans="1:33" x14ac:dyDescent="0.3">
      <c r="A85" t="s">
        <v>286</v>
      </c>
      <c r="B85" t="s">
        <v>17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17</v>
      </c>
      <c r="I85" t="s">
        <v>18</v>
      </c>
      <c r="J85">
        <v>0</v>
      </c>
      <c r="K85">
        <v>0</v>
      </c>
      <c r="L85">
        <v>0</v>
      </c>
      <c r="M85" t="s">
        <v>17</v>
      </c>
      <c r="N85">
        <v>0</v>
      </c>
      <c r="O85" t="s">
        <v>75</v>
      </c>
      <c r="P85" t="s">
        <v>287</v>
      </c>
      <c r="Q85" t="s">
        <v>20</v>
      </c>
      <c r="R85">
        <v>34</v>
      </c>
      <c r="S85" t="s">
        <v>17</v>
      </c>
      <c r="T85" t="s">
        <v>17</v>
      </c>
      <c r="U85" t="s">
        <v>17</v>
      </c>
      <c r="V85" t="str">
        <f>IF(Table2[[#This Row],[Age]] &lt; 30, "Under 30", IF(Table2[[#This Row],[Age]] &lt; 65, "Other", "Senior"))</f>
        <v>Other</v>
      </c>
      <c r="W85">
        <v>0</v>
      </c>
      <c r="X85" t="s">
        <v>17</v>
      </c>
      <c r="Y85" t="s">
        <v>28</v>
      </c>
      <c r="Z85" t="s">
        <v>29</v>
      </c>
      <c r="AA85">
        <v>10</v>
      </c>
      <c r="AB85">
        <v>56</v>
      </c>
      <c r="AE85">
        <f t="shared" si="1"/>
        <v>0</v>
      </c>
      <c r="AF85">
        <v>1</v>
      </c>
      <c r="AG85" t="str">
        <f>IF(Table2[[#This Row],[Avg Monthly GB Download]] &lt; 5, "Less than 5 GB", IF(Table2[[#This Row],[Avg Monthly GB Download]] &lt;= 10, "Between 5 and 10 GB", "10 or more GB"))</f>
        <v>Less than 5 GB</v>
      </c>
    </row>
    <row r="86" spans="1:33" x14ac:dyDescent="0.3">
      <c r="A86" t="s">
        <v>288</v>
      </c>
      <c r="B86" t="s">
        <v>17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17</v>
      </c>
      <c r="I86" t="s">
        <v>18</v>
      </c>
      <c r="J86">
        <v>0</v>
      </c>
      <c r="K86">
        <v>0</v>
      </c>
      <c r="L86">
        <v>5</v>
      </c>
      <c r="M86" t="s">
        <v>21</v>
      </c>
      <c r="N86">
        <v>0</v>
      </c>
      <c r="O86" t="s">
        <v>25</v>
      </c>
      <c r="P86" t="s">
        <v>289</v>
      </c>
      <c r="Q86" t="s">
        <v>22</v>
      </c>
      <c r="R86">
        <v>57</v>
      </c>
      <c r="S86" t="s">
        <v>17</v>
      </c>
      <c r="T86" t="s">
        <v>17</v>
      </c>
      <c r="U86" t="s">
        <v>17</v>
      </c>
      <c r="V86" t="str">
        <f>IF(Table2[[#This Row],[Age]] &lt; 30, "Under 30", IF(Table2[[#This Row],[Age]] &lt; 65, "Other", "Senior"))</f>
        <v>Other</v>
      </c>
      <c r="W86">
        <v>0</v>
      </c>
      <c r="X86" t="s">
        <v>17</v>
      </c>
      <c r="Y86" t="s">
        <v>49</v>
      </c>
      <c r="Z86" t="s">
        <v>34</v>
      </c>
      <c r="AA86">
        <v>44</v>
      </c>
      <c r="AB86">
        <v>1497</v>
      </c>
      <c r="AE86">
        <f t="shared" si="1"/>
        <v>0</v>
      </c>
      <c r="AF86">
        <v>1</v>
      </c>
      <c r="AG86" t="str">
        <f>IF(Table2[[#This Row],[Avg Monthly GB Download]] &lt; 5, "Less than 5 GB", IF(Table2[[#This Row],[Avg Monthly GB Download]] &lt;= 10, "Between 5 and 10 GB", "10 or more GB"))</f>
        <v>Between 5 and 10 GB</v>
      </c>
    </row>
    <row r="87" spans="1:33" x14ac:dyDescent="0.3">
      <c r="A87" t="s">
        <v>290</v>
      </c>
      <c r="B87" t="s">
        <v>17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17</v>
      </c>
      <c r="I87" t="s">
        <v>18</v>
      </c>
      <c r="J87">
        <v>0</v>
      </c>
      <c r="K87">
        <v>0</v>
      </c>
      <c r="L87">
        <v>0</v>
      </c>
      <c r="M87" t="s">
        <v>17</v>
      </c>
      <c r="N87">
        <v>0</v>
      </c>
      <c r="O87" t="s">
        <v>55</v>
      </c>
      <c r="P87" t="s">
        <v>291</v>
      </c>
      <c r="Q87" t="s">
        <v>22</v>
      </c>
      <c r="R87">
        <v>49</v>
      </c>
      <c r="S87" t="s">
        <v>17</v>
      </c>
      <c r="T87" t="s">
        <v>17</v>
      </c>
      <c r="U87" t="s">
        <v>17</v>
      </c>
      <c r="V87" t="str">
        <f>IF(Table2[[#This Row],[Age]] &lt; 30, "Under 30", IF(Table2[[#This Row],[Age]] &lt; 65, "Other", "Senior"))</f>
        <v>Other</v>
      </c>
      <c r="W87">
        <v>0</v>
      </c>
      <c r="X87" t="s">
        <v>17</v>
      </c>
      <c r="Y87" t="s">
        <v>49</v>
      </c>
      <c r="Z87" t="s">
        <v>34</v>
      </c>
      <c r="AA87">
        <v>13</v>
      </c>
      <c r="AB87">
        <v>946</v>
      </c>
      <c r="AE87">
        <f t="shared" si="1"/>
        <v>0</v>
      </c>
      <c r="AF87">
        <v>1</v>
      </c>
      <c r="AG87" t="str">
        <f>IF(Table2[[#This Row],[Avg Monthly GB Download]] &lt; 5, "Less than 5 GB", IF(Table2[[#This Row],[Avg Monthly GB Download]] &lt;= 10, "Between 5 and 10 GB", "10 or more GB"))</f>
        <v>Less than 5 GB</v>
      </c>
    </row>
    <row r="88" spans="1:33" x14ac:dyDescent="0.3">
      <c r="A88" t="s">
        <v>292</v>
      </c>
      <c r="B88" t="s">
        <v>17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17</v>
      </c>
      <c r="I88" t="s">
        <v>18</v>
      </c>
      <c r="J88">
        <v>0</v>
      </c>
      <c r="K88">
        <v>0</v>
      </c>
      <c r="L88">
        <v>0</v>
      </c>
      <c r="M88" t="s">
        <v>17</v>
      </c>
      <c r="N88">
        <v>0</v>
      </c>
      <c r="O88" t="s">
        <v>75</v>
      </c>
      <c r="P88" t="s">
        <v>293</v>
      </c>
      <c r="Q88" t="s">
        <v>22</v>
      </c>
      <c r="R88">
        <v>44</v>
      </c>
      <c r="S88" t="s">
        <v>17</v>
      </c>
      <c r="T88" t="s">
        <v>17</v>
      </c>
      <c r="U88" t="s">
        <v>17</v>
      </c>
      <c r="V88" t="str">
        <f>IF(Table2[[#This Row],[Age]] &lt; 30, "Under 30", IF(Table2[[#This Row],[Age]] &lt; 65, "Other", "Senior"))</f>
        <v>Other</v>
      </c>
      <c r="W88">
        <v>0</v>
      </c>
      <c r="X88" t="s">
        <v>17</v>
      </c>
      <c r="Y88" t="s">
        <v>28</v>
      </c>
      <c r="Z88" t="s">
        <v>29</v>
      </c>
      <c r="AA88">
        <v>13</v>
      </c>
      <c r="AB88">
        <v>13</v>
      </c>
      <c r="AE88">
        <f t="shared" si="1"/>
        <v>0</v>
      </c>
      <c r="AF88">
        <v>1</v>
      </c>
      <c r="AG88" t="str">
        <f>IF(Table2[[#This Row],[Avg Monthly GB Download]] &lt; 5, "Less than 5 GB", IF(Table2[[#This Row],[Avg Monthly GB Download]] &lt;= 10, "Between 5 and 10 GB", "10 or more GB"))</f>
        <v>Less than 5 GB</v>
      </c>
    </row>
    <row r="89" spans="1:33" x14ac:dyDescent="0.3">
      <c r="A89" t="s">
        <v>294</v>
      </c>
      <c r="B89" t="s">
        <v>17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17</v>
      </c>
      <c r="I89" t="s">
        <v>18</v>
      </c>
      <c r="J89">
        <v>0</v>
      </c>
      <c r="K89">
        <v>0</v>
      </c>
      <c r="L89">
        <v>7</v>
      </c>
      <c r="M89" t="s">
        <v>21</v>
      </c>
      <c r="N89">
        <v>0</v>
      </c>
      <c r="O89" t="s">
        <v>59</v>
      </c>
      <c r="P89" t="s">
        <v>295</v>
      </c>
      <c r="Q89" t="s">
        <v>22</v>
      </c>
      <c r="R89">
        <v>78</v>
      </c>
      <c r="S89" t="s">
        <v>17</v>
      </c>
      <c r="T89" t="s">
        <v>21</v>
      </c>
      <c r="U89" t="s">
        <v>17</v>
      </c>
      <c r="V89" t="str">
        <f>IF(Table2[[#This Row],[Age]] &lt; 30, "Under 30", IF(Table2[[#This Row],[Age]] &lt; 65, "Other", "Senior"))</f>
        <v>Senior</v>
      </c>
      <c r="W89">
        <v>0</v>
      </c>
      <c r="X89" t="s">
        <v>17</v>
      </c>
      <c r="Y89" t="s">
        <v>94</v>
      </c>
      <c r="Z89" t="s">
        <v>34</v>
      </c>
      <c r="AA89">
        <v>29</v>
      </c>
      <c r="AB89">
        <v>2045</v>
      </c>
      <c r="AE89">
        <f t="shared" si="1"/>
        <v>0</v>
      </c>
      <c r="AF89">
        <v>1</v>
      </c>
      <c r="AG89" t="str">
        <f>IF(Table2[[#This Row],[Avg Monthly GB Download]] &lt; 5, "Less than 5 GB", IF(Table2[[#This Row],[Avg Monthly GB Download]] &lt;= 10, "Between 5 and 10 GB", "10 or more GB"))</f>
        <v>Between 5 and 10 GB</v>
      </c>
    </row>
    <row r="90" spans="1:33" x14ac:dyDescent="0.3">
      <c r="A90" t="s">
        <v>296</v>
      </c>
      <c r="B90" t="s">
        <v>17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17</v>
      </c>
      <c r="I90" t="s">
        <v>18</v>
      </c>
      <c r="J90">
        <v>0</v>
      </c>
      <c r="K90">
        <v>0</v>
      </c>
      <c r="L90">
        <v>7</v>
      </c>
      <c r="M90" t="s">
        <v>21</v>
      </c>
      <c r="N90">
        <v>0</v>
      </c>
      <c r="O90" t="s">
        <v>59</v>
      </c>
      <c r="P90" t="s">
        <v>297</v>
      </c>
      <c r="Q90" t="s">
        <v>20</v>
      </c>
      <c r="R90">
        <v>48</v>
      </c>
      <c r="S90" t="s">
        <v>17</v>
      </c>
      <c r="T90" t="s">
        <v>17</v>
      </c>
      <c r="U90" t="s">
        <v>17</v>
      </c>
      <c r="V90" t="str">
        <f>IF(Table2[[#This Row],[Age]] &lt; 30, "Under 30", IF(Table2[[#This Row],[Age]] &lt; 65, "Other", "Senior"))</f>
        <v>Other</v>
      </c>
      <c r="W90">
        <v>0</v>
      </c>
      <c r="X90" t="s">
        <v>17</v>
      </c>
      <c r="Y90" t="s">
        <v>28</v>
      </c>
      <c r="Z90" t="s">
        <v>34</v>
      </c>
      <c r="AA90">
        <v>35</v>
      </c>
      <c r="AB90">
        <v>502</v>
      </c>
      <c r="AE90">
        <f t="shared" si="1"/>
        <v>0</v>
      </c>
      <c r="AF90">
        <v>1</v>
      </c>
      <c r="AG90" t="str">
        <f>IF(Table2[[#This Row],[Avg Monthly GB Download]] &lt; 5, "Less than 5 GB", IF(Table2[[#This Row],[Avg Monthly GB Download]] &lt;= 10, "Between 5 and 10 GB", "10 or more GB"))</f>
        <v>Between 5 and 10 GB</v>
      </c>
    </row>
    <row r="91" spans="1:33" x14ac:dyDescent="0.3">
      <c r="A91" t="s">
        <v>298</v>
      </c>
      <c r="B91" t="s">
        <v>17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17</v>
      </c>
      <c r="I91" t="s">
        <v>18</v>
      </c>
      <c r="J91">
        <v>0</v>
      </c>
      <c r="K91">
        <v>0</v>
      </c>
      <c r="L91">
        <v>3</v>
      </c>
      <c r="M91" t="s">
        <v>21</v>
      </c>
      <c r="N91">
        <v>0</v>
      </c>
      <c r="O91" t="s">
        <v>63</v>
      </c>
      <c r="P91" t="s">
        <v>299</v>
      </c>
      <c r="Q91" t="s">
        <v>22</v>
      </c>
      <c r="R91">
        <v>64</v>
      </c>
      <c r="S91" t="s">
        <v>17</v>
      </c>
      <c r="T91" t="s">
        <v>17</v>
      </c>
      <c r="U91" t="s">
        <v>17</v>
      </c>
      <c r="V91" t="str">
        <f>IF(Table2[[#This Row],[Age]] &lt; 30, "Under 30", IF(Table2[[#This Row],[Age]] &lt; 65, "Other", "Senior"))</f>
        <v>Other</v>
      </c>
      <c r="W91">
        <v>0</v>
      </c>
      <c r="X91" t="s">
        <v>17</v>
      </c>
      <c r="Y91" t="s">
        <v>49</v>
      </c>
      <c r="Z91" t="s">
        <v>34</v>
      </c>
      <c r="AA91">
        <v>32</v>
      </c>
      <c r="AB91">
        <v>2034</v>
      </c>
      <c r="AE91">
        <f t="shared" si="1"/>
        <v>0</v>
      </c>
      <c r="AF91">
        <v>1</v>
      </c>
      <c r="AG91" t="str">
        <f>IF(Table2[[#This Row],[Avg Monthly GB Download]] &lt; 5, "Less than 5 GB", IF(Table2[[#This Row],[Avg Monthly GB Download]] &lt;= 10, "Between 5 and 10 GB", "10 or more GB"))</f>
        <v>Less than 5 GB</v>
      </c>
    </row>
    <row r="92" spans="1:33" x14ac:dyDescent="0.3">
      <c r="A92" t="s">
        <v>300</v>
      </c>
      <c r="B92" t="s">
        <v>17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21</v>
      </c>
      <c r="I92" t="s">
        <v>84</v>
      </c>
      <c r="J92">
        <v>0</v>
      </c>
      <c r="K92">
        <v>0</v>
      </c>
      <c r="L92">
        <v>0</v>
      </c>
      <c r="M92" t="s">
        <v>17</v>
      </c>
      <c r="N92">
        <v>0</v>
      </c>
      <c r="O92" t="s">
        <v>23</v>
      </c>
      <c r="P92" t="s">
        <v>301</v>
      </c>
      <c r="Q92" t="s">
        <v>20</v>
      </c>
      <c r="R92">
        <v>41</v>
      </c>
      <c r="S92" t="s">
        <v>17</v>
      </c>
      <c r="T92" t="s">
        <v>17</v>
      </c>
      <c r="U92" t="s">
        <v>17</v>
      </c>
      <c r="V92" t="str">
        <f>IF(Table2[[#This Row],[Age]] &lt; 30, "Under 30", IF(Table2[[#This Row],[Age]] &lt; 65, "Other", "Senior"))</f>
        <v>Other</v>
      </c>
      <c r="W92">
        <v>0</v>
      </c>
      <c r="X92" t="s">
        <v>17</v>
      </c>
      <c r="Y92" t="s">
        <v>49</v>
      </c>
      <c r="Z92" t="s">
        <v>29</v>
      </c>
      <c r="AA92">
        <v>17</v>
      </c>
      <c r="AB92">
        <v>768</v>
      </c>
      <c r="AE92">
        <f t="shared" si="1"/>
        <v>0</v>
      </c>
      <c r="AF92">
        <v>1</v>
      </c>
      <c r="AG92" t="str">
        <f>IF(Table2[[#This Row],[Avg Monthly GB Download]] &lt; 5, "Less than 5 GB", IF(Table2[[#This Row],[Avg Monthly GB Download]] &lt;= 10, "Between 5 and 10 GB", "10 or more GB"))</f>
        <v>Less than 5 GB</v>
      </c>
    </row>
    <row r="93" spans="1:33" x14ac:dyDescent="0.3">
      <c r="A93" t="s">
        <v>302</v>
      </c>
      <c r="B93" t="s">
        <v>17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17</v>
      </c>
      <c r="I93" t="s">
        <v>18</v>
      </c>
      <c r="J93">
        <v>0</v>
      </c>
      <c r="K93">
        <v>0</v>
      </c>
      <c r="L93">
        <v>11</v>
      </c>
      <c r="M93" t="s">
        <v>21</v>
      </c>
      <c r="N93">
        <v>0</v>
      </c>
      <c r="O93" t="s">
        <v>66</v>
      </c>
      <c r="P93" t="s">
        <v>303</v>
      </c>
      <c r="Q93" t="s">
        <v>20</v>
      </c>
      <c r="R93">
        <v>40</v>
      </c>
      <c r="S93" t="s">
        <v>17</v>
      </c>
      <c r="T93" t="s">
        <v>17</v>
      </c>
      <c r="U93" t="s">
        <v>17</v>
      </c>
      <c r="V93" t="str">
        <f>IF(Table2[[#This Row],[Age]] &lt; 30, "Under 30", IF(Table2[[#This Row],[Age]] &lt; 65, "Other", "Senior"))</f>
        <v>Other</v>
      </c>
      <c r="W93">
        <v>0</v>
      </c>
      <c r="X93" t="s">
        <v>17</v>
      </c>
      <c r="Y93" t="s">
        <v>28</v>
      </c>
      <c r="Z93" t="s">
        <v>34</v>
      </c>
      <c r="AA93">
        <v>28</v>
      </c>
      <c r="AB93">
        <v>672</v>
      </c>
      <c r="AE93">
        <f t="shared" si="1"/>
        <v>0</v>
      </c>
      <c r="AF93">
        <v>1</v>
      </c>
      <c r="AG93" t="str">
        <f>IF(Table2[[#This Row],[Avg Monthly GB Download]] &lt; 5, "Less than 5 GB", IF(Table2[[#This Row],[Avg Monthly GB Download]] &lt;= 10, "Between 5 and 10 GB", "10 or more GB"))</f>
        <v>10 or more GB</v>
      </c>
    </row>
    <row r="94" spans="1:33" x14ac:dyDescent="0.3">
      <c r="A94" t="s">
        <v>304</v>
      </c>
      <c r="B94" t="s">
        <v>17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17</v>
      </c>
      <c r="I94" t="s">
        <v>18</v>
      </c>
      <c r="J94">
        <v>0</v>
      </c>
      <c r="K94">
        <v>0</v>
      </c>
      <c r="L94">
        <v>0</v>
      </c>
      <c r="M94" t="s">
        <v>17</v>
      </c>
      <c r="N94">
        <v>0</v>
      </c>
      <c r="O94" t="s">
        <v>33</v>
      </c>
      <c r="P94" t="s">
        <v>305</v>
      </c>
      <c r="Q94" t="s">
        <v>20</v>
      </c>
      <c r="R94">
        <v>23</v>
      </c>
      <c r="S94" t="s">
        <v>21</v>
      </c>
      <c r="T94" t="s">
        <v>17</v>
      </c>
      <c r="U94" t="s">
        <v>17</v>
      </c>
      <c r="V94" t="str">
        <f>IF(Table2[[#This Row],[Age]] &lt; 30, "Under 30", IF(Table2[[#This Row],[Age]] &lt; 65, "Other", "Senior"))</f>
        <v>Under 30</v>
      </c>
      <c r="W94">
        <v>0</v>
      </c>
      <c r="X94" t="s">
        <v>17</v>
      </c>
      <c r="Y94" t="s">
        <v>49</v>
      </c>
      <c r="Z94" t="s">
        <v>29</v>
      </c>
      <c r="AA94">
        <v>9</v>
      </c>
      <c r="AB94">
        <v>595</v>
      </c>
      <c r="AE94">
        <f t="shared" si="1"/>
        <v>0</v>
      </c>
      <c r="AF94">
        <v>1</v>
      </c>
      <c r="AG94" t="str">
        <f>IF(Table2[[#This Row],[Avg Monthly GB Download]] &lt; 5, "Less than 5 GB", IF(Table2[[#This Row],[Avg Monthly GB Download]] &lt;= 10, "Between 5 and 10 GB", "10 or more GB"))</f>
        <v>Less than 5 GB</v>
      </c>
    </row>
    <row r="95" spans="1:33" x14ac:dyDescent="0.3">
      <c r="A95" t="s">
        <v>306</v>
      </c>
      <c r="B95" t="s">
        <v>17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17</v>
      </c>
      <c r="I95" t="s">
        <v>18</v>
      </c>
      <c r="J95">
        <v>0</v>
      </c>
      <c r="K95">
        <v>0</v>
      </c>
      <c r="L95">
        <v>0</v>
      </c>
      <c r="M95" t="s">
        <v>17</v>
      </c>
      <c r="N95">
        <v>0</v>
      </c>
      <c r="O95" t="s">
        <v>19</v>
      </c>
      <c r="P95" t="s">
        <v>307</v>
      </c>
      <c r="Q95" t="s">
        <v>22</v>
      </c>
      <c r="R95">
        <v>62</v>
      </c>
      <c r="S95" t="s">
        <v>17</v>
      </c>
      <c r="T95" t="s">
        <v>17</v>
      </c>
      <c r="U95" t="s">
        <v>17</v>
      </c>
      <c r="V95" t="str">
        <f>IF(Table2[[#This Row],[Age]] &lt; 30, "Under 30", IF(Table2[[#This Row],[Age]] &lt; 65, "Other", "Senior"))</f>
        <v>Other</v>
      </c>
      <c r="W95">
        <v>0</v>
      </c>
      <c r="X95" t="s">
        <v>17</v>
      </c>
      <c r="Y95" t="s">
        <v>49</v>
      </c>
      <c r="Z95" t="s">
        <v>29</v>
      </c>
      <c r="AA95">
        <v>13</v>
      </c>
      <c r="AB95">
        <v>754</v>
      </c>
      <c r="AE95">
        <f t="shared" si="1"/>
        <v>0</v>
      </c>
      <c r="AF95">
        <v>1</v>
      </c>
      <c r="AG95" t="str">
        <f>IF(Table2[[#This Row],[Avg Monthly GB Download]] &lt; 5, "Less than 5 GB", IF(Table2[[#This Row],[Avg Monthly GB Download]] &lt;= 10, "Between 5 and 10 GB", "10 or more GB"))</f>
        <v>Less than 5 GB</v>
      </c>
    </row>
    <row r="96" spans="1:33" x14ac:dyDescent="0.3">
      <c r="A96" t="s">
        <v>308</v>
      </c>
      <c r="B96" t="s">
        <v>17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17</v>
      </c>
      <c r="I96" t="s">
        <v>18</v>
      </c>
      <c r="J96">
        <v>0</v>
      </c>
      <c r="K96">
        <v>0</v>
      </c>
      <c r="L96">
        <v>3</v>
      </c>
      <c r="M96" t="s">
        <v>21</v>
      </c>
      <c r="N96">
        <v>0</v>
      </c>
      <c r="O96" t="s">
        <v>32</v>
      </c>
      <c r="P96" t="s">
        <v>309</v>
      </c>
      <c r="Q96" t="s">
        <v>20</v>
      </c>
      <c r="R96">
        <v>68</v>
      </c>
      <c r="S96" t="s">
        <v>17</v>
      </c>
      <c r="T96" t="s">
        <v>21</v>
      </c>
      <c r="U96" t="s">
        <v>17</v>
      </c>
      <c r="V96" t="str">
        <f>IF(Table2[[#This Row],[Age]] &lt; 30, "Under 30", IF(Table2[[#This Row],[Age]] &lt; 65, "Other", "Senior"))</f>
        <v>Senior</v>
      </c>
      <c r="W96">
        <v>0</v>
      </c>
      <c r="X96" t="s">
        <v>21</v>
      </c>
      <c r="Y96" t="s">
        <v>49</v>
      </c>
      <c r="Z96" t="s">
        <v>29</v>
      </c>
      <c r="AA96">
        <v>38</v>
      </c>
      <c r="AB96">
        <v>2808</v>
      </c>
      <c r="AE96">
        <f t="shared" si="1"/>
        <v>0</v>
      </c>
      <c r="AF96">
        <v>1</v>
      </c>
      <c r="AG96" t="str">
        <f>IF(Table2[[#This Row],[Avg Monthly GB Download]] &lt; 5, "Less than 5 GB", IF(Table2[[#This Row],[Avg Monthly GB Download]] &lt;= 10, "Between 5 and 10 GB", "10 or more GB"))</f>
        <v>Less than 5 GB</v>
      </c>
    </row>
    <row r="97" spans="1:33" x14ac:dyDescent="0.3">
      <c r="A97" t="s">
        <v>310</v>
      </c>
      <c r="B97" t="s">
        <v>17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17</v>
      </c>
      <c r="I97" t="s">
        <v>18</v>
      </c>
      <c r="J97">
        <v>0</v>
      </c>
      <c r="K97">
        <v>0</v>
      </c>
      <c r="L97">
        <v>11</v>
      </c>
      <c r="M97" t="s">
        <v>21</v>
      </c>
      <c r="N97">
        <v>0</v>
      </c>
      <c r="O97" t="s">
        <v>51</v>
      </c>
      <c r="P97" t="s">
        <v>311</v>
      </c>
      <c r="Q97" t="s">
        <v>20</v>
      </c>
      <c r="R97">
        <v>38</v>
      </c>
      <c r="S97" t="s">
        <v>17</v>
      </c>
      <c r="T97" t="s">
        <v>17</v>
      </c>
      <c r="U97" t="s">
        <v>17</v>
      </c>
      <c r="V97" t="str">
        <f>IF(Table2[[#This Row],[Age]] &lt; 30, "Under 30", IF(Table2[[#This Row],[Age]] &lt; 65, "Other", "Senior"))</f>
        <v>Other</v>
      </c>
      <c r="W97">
        <v>0</v>
      </c>
      <c r="X97" t="s">
        <v>17</v>
      </c>
      <c r="Y97" t="s">
        <v>49</v>
      </c>
      <c r="Z97" t="s">
        <v>34</v>
      </c>
      <c r="AA97">
        <v>59</v>
      </c>
      <c r="AB97">
        <v>3479</v>
      </c>
      <c r="AE97">
        <f t="shared" si="1"/>
        <v>0</v>
      </c>
      <c r="AF97">
        <v>1</v>
      </c>
      <c r="AG97" t="str">
        <f>IF(Table2[[#This Row],[Avg Monthly GB Download]] &lt; 5, "Less than 5 GB", IF(Table2[[#This Row],[Avg Monthly GB Download]] &lt;= 10, "Between 5 and 10 GB", "10 or more GB"))</f>
        <v>10 or more GB</v>
      </c>
    </row>
    <row r="98" spans="1:33" x14ac:dyDescent="0.3">
      <c r="A98" t="s">
        <v>312</v>
      </c>
      <c r="B98" t="s">
        <v>17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17</v>
      </c>
      <c r="I98" t="s">
        <v>18</v>
      </c>
      <c r="J98">
        <v>0</v>
      </c>
      <c r="K98">
        <v>0</v>
      </c>
      <c r="L98">
        <v>4</v>
      </c>
      <c r="M98" t="s">
        <v>21</v>
      </c>
      <c r="N98">
        <v>0</v>
      </c>
      <c r="O98" t="s">
        <v>78</v>
      </c>
      <c r="P98" t="s">
        <v>313</v>
      </c>
      <c r="Q98" t="s">
        <v>22</v>
      </c>
      <c r="R98">
        <v>33</v>
      </c>
      <c r="S98" t="s">
        <v>17</v>
      </c>
      <c r="T98" t="s">
        <v>17</v>
      </c>
      <c r="U98" t="s">
        <v>17</v>
      </c>
      <c r="V98" t="str">
        <f>IF(Table2[[#This Row],[Age]] &lt; 30, "Under 30", IF(Table2[[#This Row],[Age]] &lt; 65, "Other", "Senior"))</f>
        <v>Other</v>
      </c>
      <c r="W98">
        <v>0</v>
      </c>
      <c r="X98" t="s">
        <v>17</v>
      </c>
      <c r="Y98" t="s">
        <v>94</v>
      </c>
      <c r="Z98" t="s">
        <v>29</v>
      </c>
      <c r="AA98">
        <v>40</v>
      </c>
      <c r="AB98">
        <v>2535</v>
      </c>
      <c r="AE98">
        <f t="shared" si="1"/>
        <v>0</v>
      </c>
      <c r="AF98">
        <v>1</v>
      </c>
      <c r="AG98" t="str">
        <f>IF(Table2[[#This Row],[Avg Monthly GB Download]] &lt; 5, "Less than 5 GB", IF(Table2[[#This Row],[Avg Monthly GB Download]] &lt;= 10, "Between 5 and 10 GB", "10 or more GB"))</f>
        <v>Less than 5 GB</v>
      </c>
    </row>
    <row r="99" spans="1:33" x14ac:dyDescent="0.3">
      <c r="A99" t="s">
        <v>314</v>
      </c>
      <c r="B99" t="s">
        <v>17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21</v>
      </c>
      <c r="I99" t="s">
        <v>84</v>
      </c>
      <c r="J99">
        <v>0</v>
      </c>
      <c r="K99">
        <v>0</v>
      </c>
      <c r="L99">
        <v>0</v>
      </c>
      <c r="M99" t="s">
        <v>17</v>
      </c>
      <c r="N99">
        <v>0</v>
      </c>
      <c r="O99" t="s">
        <v>78</v>
      </c>
      <c r="P99" t="s">
        <v>315</v>
      </c>
      <c r="Q99" t="s">
        <v>22</v>
      </c>
      <c r="R99">
        <v>70</v>
      </c>
      <c r="S99" t="s">
        <v>17</v>
      </c>
      <c r="T99" t="s">
        <v>21</v>
      </c>
      <c r="U99" t="s">
        <v>17</v>
      </c>
      <c r="V99" t="str">
        <f>IF(Table2[[#This Row],[Age]] &lt; 30, "Under 30", IF(Table2[[#This Row],[Age]] &lt; 65, "Other", "Senior"))</f>
        <v>Senior</v>
      </c>
      <c r="W99">
        <v>0</v>
      </c>
      <c r="X99" t="s">
        <v>17</v>
      </c>
      <c r="Y99" t="s">
        <v>49</v>
      </c>
      <c r="Z99" t="s">
        <v>34</v>
      </c>
      <c r="AA99">
        <v>8</v>
      </c>
      <c r="AB99">
        <v>621</v>
      </c>
      <c r="AE99">
        <f t="shared" si="1"/>
        <v>0</v>
      </c>
      <c r="AF99">
        <v>1</v>
      </c>
      <c r="AG99" t="str">
        <f>IF(Table2[[#This Row],[Avg Monthly GB Download]] &lt; 5, "Less than 5 GB", IF(Table2[[#This Row],[Avg Monthly GB Download]] &lt;= 10, "Between 5 and 10 GB", "10 or more GB"))</f>
        <v>Less than 5 GB</v>
      </c>
    </row>
    <row r="100" spans="1:33" x14ac:dyDescent="0.3">
      <c r="A100" t="s">
        <v>316</v>
      </c>
      <c r="B100" t="s">
        <v>17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17</v>
      </c>
      <c r="I100" t="s">
        <v>18</v>
      </c>
      <c r="J100">
        <v>0</v>
      </c>
      <c r="K100">
        <v>0</v>
      </c>
      <c r="L100">
        <v>3</v>
      </c>
      <c r="M100" t="s">
        <v>21</v>
      </c>
      <c r="N100">
        <v>0</v>
      </c>
      <c r="O100" t="s">
        <v>51</v>
      </c>
      <c r="P100" t="s">
        <v>317</v>
      </c>
      <c r="Q100" t="s">
        <v>20</v>
      </c>
      <c r="R100">
        <v>54</v>
      </c>
      <c r="S100" t="s">
        <v>17</v>
      </c>
      <c r="T100" t="s">
        <v>17</v>
      </c>
      <c r="U100" t="s">
        <v>17</v>
      </c>
      <c r="V100" t="str">
        <f>IF(Table2[[#This Row],[Age]] &lt; 30, "Under 30", IF(Table2[[#This Row],[Age]] &lt; 65, "Other", "Senior"))</f>
        <v>Other</v>
      </c>
      <c r="W100">
        <v>0</v>
      </c>
      <c r="X100" t="s">
        <v>17</v>
      </c>
      <c r="Y100" t="s">
        <v>49</v>
      </c>
      <c r="Z100" t="s">
        <v>29</v>
      </c>
      <c r="AA100">
        <v>55</v>
      </c>
      <c r="AB100">
        <v>3552</v>
      </c>
      <c r="AE100">
        <f t="shared" si="1"/>
        <v>0</v>
      </c>
      <c r="AF100">
        <v>1</v>
      </c>
      <c r="AG100" t="str">
        <f>IF(Table2[[#This Row],[Avg Monthly GB Download]] &lt; 5, "Less than 5 GB", IF(Table2[[#This Row],[Avg Monthly GB Download]] &lt;= 10, "Between 5 and 10 GB", "10 or more GB"))</f>
        <v>Less than 5 GB</v>
      </c>
    </row>
    <row r="101" spans="1:33" x14ac:dyDescent="0.3">
      <c r="A101" t="s">
        <v>318</v>
      </c>
      <c r="B101" t="s">
        <v>17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17</v>
      </c>
      <c r="I101" t="s">
        <v>18</v>
      </c>
      <c r="J101">
        <v>0</v>
      </c>
      <c r="K101">
        <v>0</v>
      </c>
      <c r="L101">
        <v>0</v>
      </c>
      <c r="M101" t="s">
        <v>17</v>
      </c>
      <c r="N101">
        <v>0</v>
      </c>
      <c r="O101" t="s">
        <v>79</v>
      </c>
      <c r="P101" t="s">
        <v>319</v>
      </c>
      <c r="Q101" t="s">
        <v>22</v>
      </c>
      <c r="R101">
        <v>45</v>
      </c>
      <c r="S101" t="s">
        <v>17</v>
      </c>
      <c r="T101" t="s">
        <v>17</v>
      </c>
      <c r="U101" t="s">
        <v>17</v>
      </c>
      <c r="V101" t="str">
        <f>IF(Table2[[#This Row],[Age]] &lt; 30, "Under 30", IF(Table2[[#This Row],[Age]] &lt; 65, "Other", "Senior"))</f>
        <v>Other</v>
      </c>
      <c r="W101">
        <v>0</v>
      </c>
      <c r="X101" t="s">
        <v>17</v>
      </c>
      <c r="Y101" t="s">
        <v>94</v>
      </c>
      <c r="Z101" t="s">
        <v>29</v>
      </c>
      <c r="AA101">
        <v>9</v>
      </c>
      <c r="AB101">
        <v>27</v>
      </c>
      <c r="AE101">
        <f t="shared" si="1"/>
        <v>0</v>
      </c>
      <c r="AF101">
        <v>1</v>
      </c>
      <c r="AG101" t="str">
        <f>IF(Table2[[#This Row],[Avg Monthly GB Download]] &lt; 5, "Less than 5 GB", IF(Table2[[#This Row],[Avg Monthly GB Download]] &lt;= 10, "Between 5 and 10 GB", "10 or more GB"))</f>
        <v>Less than 5 GB</v>
      </c>
    </row>
    <row r="102" spans="1:33" x14ac:dyDescent="0.3">
      <c r="A102" t="s">
        <v>320</v>
      </c>
      <c r="B102" t="s">
        <v>17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17</v>
      </c>
      <c r="I102" t="s">
        <v>18</v>
      </c>
      <c r="J102">
        <v>0</v>
      </c>
      <c r="K102">
        <v>0</v>
      </c>
      <c r="L102">
        <v>1</v>
      </c>
      <c r="M102" t="s">
        <v>17</v>
      </c>
      <c r="N102">
        <v>0</v>
      </c>
      <c r="O102" t="s">
        <v>46</v>
      </c>
      <c r="P102" t="s">
        <v>321</v>
      </c>
      <c r="Q102" t="s">
        <v>22</v>
      </c>
      <c r="R102">
        <v>50</v>
      </c>
      <c r="S102" t="s">
        <v>17</v>
      </c>
      <c r="T102" t="s">
        <v>17</v>
      </c>
      <c r="U102" t="s">
        <v>17</v>
      </c>
      <c r="V102" t="str">
        <f>IF(Table2[[#This Row],[Age]] &lt; 30, "Under 30", IF(Table2[[#This Row],[Age]] &lt; 65, "Other", "Senior"))</f>
        <v>Other</v>
      </c>
      <c r="W102">
        <v>0</v>
      </c>
      <c r="X102" t="s">
        <v>21</v>
      </c>
      <c r="Y102" t="s">
        <v>94</v>
      </c>
      <c r="Z102" t="s">
        <v>29</v>
      </c>
      <c r="AA102">
        <v>42</v>
      </c>
      <c r="AB102">
        <v>1259</v>
      </c>
      <c r="AE102">
        <f t="shared" si="1"/>
        <v>0</v>
      </c>
      <c r="AF102">
        <v>1</v>
      </c>
      <c r="AG102" t="str">
        <f>IF(Table2[[#This Row],[Avg Monthly GB Download]] &lt; 5, "Less than 5 GB", IF(Table2[[#This Row],[Avg Monthly GB Download]] &lt;= 10, "Between 5 and 10 GB", "10 or more GB"))</f>
        <v>Less than 5 GB</v>
      </c>
    </row>
    <row r="103" spans="1:33" x14ac:dyDescent="0.3">
      <c r="A103" t="s">
        <v>322</v>
      </c>
      <c r="B103" t="s">
        <v>17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17</v>
      </c>
      <c r="I103" t="s">
        <v>18</v>
      </c>
      <c r="J103">
        <v>0</v>
      </c>
      <c r="K103">
        <v>0</v>
      </c>
      <c r="L103">
        <v>16</v>
      </c>
      <c r="M103" t="s">
        <v>21</v>
      </c>
      <c r="N103">
        <v>0</v>
      </c>
      <c r="O103" t="s">
        <v>67</v>
      </c>
      <c r="P103" t="s">
        <v>323</v>
      </c>
      <c r="Q103" t="s">
        <v>20</v>
      </c>
      <c r="R103">
        <v>29</v>
      </c>
      <c r="S103" t="s">
        <v>21</v>
      </c>
      <c r="T103" t="s">
        <v>17</v>
      </c>
      <c r="U103" t="s">
        <v>17</v>
      </c>
      <c r="V103" t="str">
        <f>IF(Table2[[#This Row],[Age]] &lt; 30, "Under 30", IF(Table2[[#This Row],[Age]] &lt; 65, "Other", "Senior"))</f>
        <v>Under 30</v>
      </c>
      <c r="W103">
        <v>0</v>
      </c>
      <c r="X103" t="s">
        <v>21</v>
      </c>
      <c r="Y103" t="s">
        <v>94</v>
      </c>
      <c r="Z103" t="s">
        <v>29</v>
      </c>
      <c r="AA103">
        <v>36</v>
      </c>
      <c r="AB103">
        <v>2676</v>
      </c>
      <c r="AE103">
        <f t="shared" si="1"/>
        <v>0</v>
      </c>
      <c r="AF103">
        <v>1</v>
      </c>
      <c r="AG103" t="str">
        <f>IF(Table2[[#This Row],[Avg Monthly GB Download]] &lt; 5, "Less than 5 GB", IF(Table2[[#This Row],[Avg Monthly GB Download]] &lt;= 10, "Between 5 and 10 GB", "10 or more GB"))</f>
        <v>10 or more GB</v>
      </c>
    </row>
    <row r="104" spans="1:33" x14ac:dyDescent="0.3">
      <c r="A104" t="s">
        <v>324</v>
      </c>
      <c r="B104" t="s">
        <v>17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17</v>
      </c>
      <c r="I104" t="s">
        <v>18</v>
      </c>
      <c r="J104">
        <v>0</v>
      </c>
      <c r="K104">
        <v>0</v>
      </c>
      <c r="L104">
        <v>6</v>
      </c>
      <c r="M104" t="s">
        <v>21</v>
      </c>
      <c r="N104">
        <v>0</v>
      </c>
      <c r="O104" t="s">
        <v>71</v>
      </c>
      <c r="P104" t="s">
        <v>325</v>
      </c>
      <c r="Q104" t="s">
        <v>22</v>
      </c>
      <c r="R104">
        <v>49</v>
      </c>
      <c r="S104" t="s">
        <v>17</v>
      </c>
      <c r="T104" t="s">
        <v>17</v>
      </c>
      <c r="U104" t="s">
        <v>17</v>
      </c>
      <c r="V104" t="str">
        <f>IF(Table2[[#This Row],[Age]] &lt; 30, "Under 30", IF(Table2[[#This Row],[Age]] &lt; 65, "Other", "Senior"))</f>
        <v>Other</v>
      </c>
      <c r="W104">
        <v>0</v>
      </c>
      <c r="X104" t="s">
        <v>21</v>
      </c>
      <c r="Y104" t="s">
        <v>49</v>
      </c>
      <c r="Z104" t="s">
        <v>34</v>
      </c>
      <c r="AA104">
        <v>32</v>
      </c>
      <c r="AB104">
        <v>1956</v>
      </c>
      <c r="AE104">
        <f t="shared" si="1"/>
        <v>0</v>
      </c>
      <c r="AF104">
        <v>1</v>
      </c>
      <c r="AG104" t="str">
        <f>IF(Table2[[#This Row],[Avg Monthly GB Download]] &lt; 5, "Less than 5 GB", IF(Table2[[#This Row],[Avg Monthly GB Download]] &lt;= 10, "Between 5 and 10 GB", "10 or more GB"))</f>
        <v>Between 5 and 10 GB</v>
      </c>
    </row>
    <row r="105" spans="1:33" x14ac:dyDescent="0.3">
      <c r="A105" t="s">
        <v>326</v>
      </c>
      <c r="B105" t="s">
        <v>17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17</v>
      </c>
      <c r="I105" t="s">
        <v>18</v>
      </c>
      <c r="J105">
        <v>0</v>
      </c>
      <c r="K105">
        <v>0</v>
      </c>
      <c r="L105">
        <v>8</v>
      </c>
      <c r="M105" t="s">
        <v>17</v>
      </c>
      <c r="N105">
        <v>34</v>
      </c>
      <c r="O105" t="s">
        <v>67</v>
      </c>
      <c r="P105" t="s">
        <v>327</v>
      </c>
      <c r="Q105" t="s">
        <v>20</v>
      </c>
      <c r="R105">
        <v>25</v>
      </c>
      <c r="S105" t="s">
        <v>21</v>
      </c>
      <c r="T105" t="s">
        <v>17</v>
      </c>
      <c r="U105" t="s">
        <v>17</v>
      </c>
      <c r="V105" t="str">
        <f>IF(Table2[[#This Row],[Age]] &lt; 30, "Under 30", IF(Table2[[#This Row],[Age]] &lt; 65, "Other", "Senior"))</f>
        <v>Under 30</v>
      </c>
      <c r="W105">
        <v>0</v>
      </c>
      <c r="X105" t="s">
        <v>17</v>
      </c>
      <c r="Y105" t="s">
        <v>28</v>
      </c>
      <c r="Z105" t="s">
        <v>34</v>
      </c>
      <c r="AA105">
        <v>43</v>
      </c>
      <c r="AB105">
        <v>924</v>
      </c>
      <c r="AE105">
        <f t="shared" si="1"/>
        <v>0</v>
      </c>
      <c r="AF105">
        <v>1</v>
      </c>
      <c r="AG105" t="str">
        <f>IF(Table2[[#This Row],[Avg Monthly GB Download]] &lt; 5, "Less than 5 GB", IF(Table2[[#This Row],[Avg Monthly GB Download]] &lt;= 10, "Between 5 and 10 GB", "10 or more GB"))</f>
        <v>Between 5 and 10 GB</v>
      </c>
    </row>
    <row r="106" spans="1:33" x14ac:dyDescent="0.3">
      <c r="A106" t="s">
        <v>328</v>
      </c>
      <c r="B106" t="s">
        <v>17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17</v>
      </c>
      <c r="I106" t="s">
        <v>18</v>
      </c>
      <c r="J106">
        <v>0</v>
      </c>
      <c r="K106">
        <v>0</v>
      </c>
      <c r="L106">
        <v>0</v>
      </c>
      <c r="M106" t="s">
        <v>17</v>
      </c>
      <c r="N106">
        <v>0</v>
      </c>
      <c r="O106" t="s">
        <v>77</v>
      </c>
      <c r="P106" t="s">
        <v>329</v>
      </c>
      <c r="Q106" t="s">
        <v>22</v>
      </c>
      <c r="R106">
        <v>36</v>
      </c>
      <c r="S106" t="s">
        <v>17</v>
      </c>
      <c r="T106" t="s">
        <v>17</v>
      </c>
      <c r="U106" t="s">
        <v>17</v>
      </c>
      <c r="V106" t="str">
        <f>IF(Table2[[#This Row],[Age]] &lt; 30, "Under 30", IF(Table2[[#This Row],[Age]] &lt; 65, "Other", "Senior"))</f>
        <v>Other</v>
      </c>
      <c r="W106">
        <v>0</v>
      </c>
      <c r="X106" t="s">
        <v>17</v>
      </c>
      <c r="Y106" t="s">
        <v>94</v>
      </c>
      <c r="Z106" t="s">
        <v>29</v>
      </c>
      <c r="AA106">
        <v>8</v>
      </c>
      <c r="AB106">
        <v>169</v>
      </c>
      <c r="AE106">
        <f t="shared" si="1"/>
        <v>0</v>
      </c>
      <c r="AF106">
        <v>1</v>
      </c>
      <c r="AG106" t="str">
        <f>IF(Table2[[#This Row],[Avg Monthly GB Download]] &lt; 5, "Less than 5 GB", IF(Table2[[#This Row],[Avg Monthly GB Download]] &lt;= 10, "Between 5 and 10 GB", "10 or more GB"))</f>
        <v>Less than 5 GB</v>
      </c>
    </row>
    <row r="107" spans="1:33" x14ac:dyDescent="0.3">
      <c r="A107" t="s">
        <v>330</v>
      </c>
      <c r="B107" t="s">
        <v>17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17</v>
      </c>
      <c r="I107" t="s">
        <v>18</v>
      </c>
      <c r="J107">
        <v>0</v>
      </c>
      <c r="K107">
        <v>0</v>
      </c>
      <c r="L107">
        <v>9</v>
      </c>
      <c r="M107" t="s">
        <v>21</v>
      </c>
      <c r="N107">
        <v>0</v>
      </c>
      <c r="O107" t="s">
        <v>90</v>
      </c>
      <c r="P107" t="s">
        <v>331</v>
      </c>
      <c r="Q107" t="s">
        <v>22</v>
      </c>
      <c r="R107">
        <v>41</v>
      </c>
      <c r="S107" t="s">
        <v>17</v>
      </c>
      <c r="T107" t="s">
        <v>17</v>
      </c>
      <c r="U107" t="s">
        <v>17</v>
      </c>
      <c r="V107" t="str">
        <f>IF(Table2[[#This Row],[Age]] &lt; 30, "Under 30", IF(Table2[[#This Row],[Age]] &lt; 65, "Other", "Senior"))</f>
        <v>Other</v>
      </c>
      <c r="W107">
        <v>0</v>
      </c>
      <c r="X107" t="s">
        <v>21</v>
      </c>
      <c r="Y107" t="s">
        <v>49</v>
      </c>
      <c r="Z107" t="s">
        <v>29</v>
      </c>
      <c r="AA107">
        <v>24</v>
      </c>
      <c r="AB107">
        <v>386</v>
      </c>
      <c r="AE107">
        <f t="shared" si="1"/>
        <v>0</v>
      </c>
      <c r="AF107">
        <v>1</v>
      </c>
      <c r="AG107" t="str">
        <f>IF(Table2[[#This Row],[Avg Monthly GB Download]] &lt; 5, "Less than 5 GB", IF(Table2[[#This Row],[Avg Monthly GB Download]] &lt;= 10, "Between 5 and 10 GB", "10 or more GB"))</f>
        <v>Between 5 and 10 GB</v>
      </c>
    </row>
    <row r="108" spans="1:33" x14ac:dyDescent="0.3">
      <c r="A108" t="s">
        <v>332</v>
      </c>
      <c r="B108" t="s">
        <v>17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17</v>
      </c>
      <c r="I108" t="s">
        <v>18</v>
      </c>
      <c r="J108">
        <v>0</v>
      </c>
      <c r="K108">
        <v>0</v>
      </c>
      <c r="L108">
        <v>0</v>
      </c>
      <c r="M108" t="s">
        <v>17</v>
      </c>
      <c r="N108">
        <v>0</v>
      </c>
      <c r="O108" t="s">
        <v>33</v>
      </c>
      <c r="P108" t="s">
        <v>333</v>
      </c>
      <c r="Q108" t="s">
        <v>22</v>
      </c>
      <c r="R108">
        <v>43</v>
      </c>
      <c r="S108" t="s">
        <v>17</v>
      </c>
      <c r="T108" t="s">
        <v>17</v>
      </c>
      <c r="U108" t="s">
        <v>17</v>
      </c>
      <c r="V108" t="str">
        <f>IF(Table2[[#This Row],[Age]] &lt; 30, "Under 30", IF(Table2[[#This Row],[Age]] &lt; 65, "Other", "Senior"))</f>
        <v>Other</v>
      </c>
      <c r="W108">
        <v>0</v>
      </c>
      <c r="X108" t="s">
        <v>17</v>
      </c>
      <c r="Y108" t="s">
        <v>49</v>
      </c>
      <c r="Z108" t="s">
        <v>34</v>
      </c>
      <c r="AA108">
        <v>15</v>
      </c>
      <c r="AB108">
        <v>142</v>
      </c>
      <c r="AE108">
        <f t="shared" si="1"/>
        <v>0</v>
      </c>
      <c r="AF108">
        <v>1</v>
      </c>
      <c r="AG108" t="str">
        <f>IF(Table2[[#This Row],[Avg Monthly GB Download]] &lt; 5, "Less than 5 GB", IF(Table2[[#This Row],[Avg Monthly GB Download]] &lt;= 10, "Between 5 and 10 GB", "10 or more GB"))</f>
        <v>Less than 5 GB</v>
      </c>
    </row>
    <row r="109" spans="1:33" x14ac:dyDescent="0.3">
      <c r="A109" t="s">
        <v>334</v>
      </c>
      <c r="B109" t="s">
        <v>17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17</v>
      </c>
      <c r="I109" t="s">
        <v>18</v>
      </c>
      <c r="J109">
        <v>0</v>
      </c>
      <c r="K109">
        <v>0</v>
      </c>
      <c r="L109">
        <v>2</v>
      </c>
      <c r="M109" t="s">
        <v>21</v>
      </c>
      <c r="N109">
        <v>0</v>
      </c>
      <c r="O109" t="s">
        <v>38</v>
      </c>
      <c r="P109" t="s">
        <v>335</v>
      </c>
      <c r="Q109" t="s">
        <v>20</v>
      </c>
      <c r="R109">
        <v>52</v>
      </c>
      <c r="S109" t="s">
        <v>17</v>
      </c>
      <c r="T109" t="s">
        <v>17</v>
      </c>
      <c r="U109" t="s">
        <v>17</v>
      </c>
      <c r="V109" t="str">
        <f>IF(Table2[[#This Row],[Age]] &lt; 30, "Under 30", IF(Table2[[#This Row],[Age]] &lt; 65, "Other", "Senior"))</f>
        <v>Other</v>
      </c>
      <c r="W109">
        <v>0</v>
      </c>
      <c r="X109" t="s">
        <v>17</v>
      </c>
      <c r="Y109" t="s">
        <v>28</v>
      </c>
      <c r="Z109" t="s">
        <v>34</v>
      </c>
      <c r="AA109">
        <v>35</v>
      </c>
      <c r="AB109">
        <v>68</v>
      </c>
      <c r="AE109">
        <f t="shared" si="1"/>
        <v>0</v>
      </c>
      <c r="AF109">
        <v>1</v>
      </c>
      <c r="AG109" t="str">
        <f>IF(Table2[[#This Row],[Avg Monthly GB Download]] &lt; 5, "Less than 5 GB", IF(Table2[[#This Row],[Avg Monthly GB Download]] &lt;= 10, "Between 5 and 10 GB", "10 or more GB"))</f>
        <v>Less than 5 GB</v>
      </c>
    </row>
    <row r="110" spans="1:33" x14ac:dyDescent="0.3">
      <c r="A110" t="s">
        <v>336</v>
      </c>
      <c r="B110" t="s">
        <v>17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17</v>
      </c>
      <c r="I110" t="s">
        <v>18</v>
      </c>
      <c r="J110">
        <v>0</v>
      </c>
      <c r="K110">
        <v>0</v>
      </c>
      <c r="L110">
        <v>1</v>
      </c>
      <c r="M110" t="s">
        <v>21</v>
      </c>
      <c r="N110">
        <v>0</v>
      </c>
      <c r="O110" t="s">
        <v>51</v>
      </c>
      <c r="P110" t="s">
        <v>337</v>
      </c>
      <c r="Q110" t="s">
        <v>22</v>
      </c>
      <c r="R110">
        <v>38</v>
      </c>
      <c r="S110" t="s">
        <v>17</v>
      </c>
      <c r="T110" t="s">
        <v>17</v>
      </c>
      <c r="U110" t="s">
        <v>17</v>
      </c>
      <c r="V110" t="str">
        <f>IF(Table2[[#This Row],[Age]] &lt; 30, "Under 30", IF(Table2[[#This Row],[Age]] &lt; 65, "Other", "Senior"))</f>
        <v>Other</v>
      </c>
      <c r="W110">
        <v>0</v>
      </c>
      <c r="X110" t="s">
        <v>21</v>
      </c>
      <c r="Y110" t="s">
        <v>49</v>
      </c>
      <c r="Z110" t="s">
        <v>34</v>
      </c>
      <c r="AA110">
        <v>43</v>
      </c>
      <c r="AB110">
        <v>2293</v>
      </c>
      <c r="AE110">
        <f t="shared" si="1"/>
        <v>0</v>
      </c>
      <c r="AF110">
        <v>1</v>
      </c>
      <c r="AG110" t="str">
        <f>IF(Table2[[#This Row],[Avg Monthly GB Download]] &lt; 5, "Less than 5 GB", IF(Table2[[#This Row],[Avg Monthly GB Download]] &lt;= 10, "Between 5 and 10 GB", "10 or more GB"))</f>
        <v>Less than 5 GB</v>
      </c>
    </row>
    <row r="111" spans="1:33" x14ac:dyDescent="0.3">
      <c r="A111" t="s">
        <v>338</v>
      </c>
      <c r="B111" t="s">
        <v>17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17</v>
      </c>
      <c r="I111" t="s">
        <v>18</v>
      </c>
      <c r="J111">
        <v>0</v>
      </c>
      <c r="K111">
        <v>0</v>
      </c>
      <c r="L111">
        <v>0</v>
      </c>
      <c r="M111" t="s">
        <v>17</v>
      </c>
      <c r="N111">
        <v>0</v>
      </c>
      <c r="O111" t="s">
        <v>68</v>
      </c>
      <c r="P111" t="s">
        <v>339</v>
      </c>
      <c r="Q111" t="s">
        <v>20</v>
      </c>
      <c r="R111">
        <v>21</v>
      </c>
      <c r="S111" t="s">
        <v>21</v>
      </c>
      <c r="T111" t="s">
        <v>17</v>
      </c>
      <c r="U111" t="s">
        <v>17</v>
      </c>
      <c r="V111" t="str">
        <f>IF(Table2[[#This Row],[Age]] &lt; 30, "Under 30", IF(Table2[[#This Row],[Age]] &lt; 65, "Other", "Senior"))</f>
        <v>Under 30</v>
      </c>
      <c r="W111">
        <v>0</v>
      </c>
      <c r="X111" t="s">
        <v>17</v>
      </c>
      <c r="Y111" t="s">
        <v>94</v>
      </c>
      <c r="Z111" t="s">
        <v>29</v>
      </c>
      <c r="AA111">
        <v>10</v>
      </c>
      <c r="AB111">
        <v>117</v>
      </c>
      <c r="AE111">
        <f t="shared" si="1"/>
        <v>0</v>
      </c>
      <c r="AF111">
        <v>1</v>
      </c>
      <c r="AG111" t="str">
        <f>IF(Table2[[#This Row],[Avg Monthly GB Download]] &lt; 5, "Less than 5 GB", IF(Table2[[#This Row],[Avg Monthly GB Download]] &lt;= 10, "Between 5 and 10 GB", "10 or more GB"))</f>
        <v>Less than 5 GB</v>
      </c>
    </row>
    <row r="112" spans="1:33" x14ac:dyDescent="0.3">
      <c r="A112" t="s">
        <v>340</v>
      </c>
      <c r="B112" t="s">
        <v>17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17</v>
      </c>
      <c r="I112" t="s">
        <v>18</v>
      </c>
      <c r="J112">
        <v>0</v>
      </c>
      <c r="K112">
        <v>0</v>
      </c>
      <c r="L112">
        <v>0</v>
      </c>
      <c r="M112" t="s">
        <v>17</v>
      </c>
      <c r="N112">
        <v>0</v>
      </c>
      <c r="O112" t="s">
        <v>32</v>
      </c>
      <c r="P112" t="s">
        <v>341</v>
      </c>
      <c r="Q112" t="s">
        <v>22</v>
      </c>
      <c r="R112">
        <v>43</v>
      </c>
      <c r="S112" t="s">
        <v>17</v>
      </c>
      <c r="T112" t="s">
        <v>17</v>
      </c>
      <c r="U112" t="s">
        <v>17</v>
      </c>
      <c r="V112" t="str">
        <f>IF(Table2[[#This Row],[Age]] &lt; 30, "Under 30", IF(Table2[[#This Row],[Age]] &lt; 65, "Other", "Senior"))</f>
        <v>Other</v>
      </c>
      <c r="W112">
        <v>0</v>
      </c>
      <c r="X112" t="s">
        <v>17</v>
      </c>
      <c r="Y112" t="s">
        <v>49</v>
      </c>
      <c r="Z112" t="s">
        <v>29</v>
      </c>
      <c r="AA112">
        <v>10</v>
      </c>
      <c r="AB112">
        <v>695</v>
      </c>
      <c r="AE112">
        <f t="shared" si="1"/>
        <v>0</v>
      </c>
      <c r="AF112">
        <v>1</v>
      </c>
      <c r="AG112" t="str">
        <f>IF(Table2[[#This Row],[Avg Monthly GB Download]] &lt; 5, "Less than 5 GB", IF(Table2[[#This Row],[Avg Monthly GB Download]] &lt;= 10, "Between 5 and 10 GB", "10 or more GB"))</f>
        <v>Less than 5 GB</v>
      </c>
    </row>
    <row r="113" spans="1:33" x14ac:dyDescent="0.3">
      <c r="A113" t="s">
        <v>342</v>
      </c>
      <c r="B113" t="s">
        <v>17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17</v>
      </c>
      <c r="I113" t="s">
        <v>18</v>
      </c>
      <c r="J113">
        <v>0</v>
      </c>
      <c r="K113">
        <v>0</v>
      </c>
      <c r="L113">
        <v>6</v>
      </c>
      <c r="M113" t="s">
        <v>21</v>
      </c>
      <c r="N113">
        <v>0</v>
      </c>
      <c r="O113" t="s">
        <v>31</v>
      </c>
      <c r="P113" t="s">
        <v>343</v>
      </c>
      <c r="Q113" t="s">
        <v>22</v>
      </c>
      <c r="R113">
        <v>38</v>
      </c>
      <c r="S113" t="s">
        <v>17</v>
      </c>
      <c r="T113" t="s">
        <v>17</v>
      </c>
      <c r="U113" t="s">
        <v>17</v>
      </c>
      <c r="V113" t="str">
        <f>IF(Table2[[#This Row],[Age]] &lt; 30, "Under 30", IF(Table2[[#This Row],[Age]] &lt; 65, "Other", "Senior"))</f>
        <v>Other</v>
      </c>
      <c r="W113">
        <v>0</v>
      </c>
      <c r="X113" t="s">
        <v>21</v>
      </c>
      <c r="Y113" t="s">
        <v>49</v>
      </c>
      <c r="Z113" t="s">
        <v>34</v>
      </c>
      <c r="AA113">
        <v>52</v>
      </c>
      <c r="AB113">
        <v>3654</v>
      </c>
      <c r="AE113">
        <f t="shared" si="1"/>
        <v>0</v>
      </c>
      <c r="AF113">
        <v>1</v>
      </c>
      <c r="AG113" t="str">
        <f>IF(Table2[[#This Row],[Avg Monthly GB Download]] &lt; 5, "Less than 5 GB", IF(Table2[[#This Row],[Avg Monthly GB Download]] &lt;= 10, "Between 5 and 10 GB", "10 or more GB"))</f>
        <v>Between 5 and 10 GB</v>
      </c>
    </row>
    <row r="114" spans="1:33" x14ac:dyDescent="0.3">
      <c r="A114" t="s">
        <v>344</v>
      </c>
      <c r="B114" t="s">
        <v>17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17</v>
      </c>
      <c r="I114" t="s">
        <v>18</v>
      </c>
      <c r="J114">
        <v>0</v>
      </c>
      <c r="K114">
        <v>0</v>
      </c>
      <c r="L114">
        <v>11</v>
      </c>
      <c r="M114" t="s">
        <v>21</v>
      </c>
      <c r="N114">
        <v>0</v>
      </c>
      <c r="O114" t="s">
        <v>26</v>
      </c>
      <c r="P114" t="s">
        <v>345</v>
      </c>
      <c r="Q114" t="s">
        <v>22</v>
      </c>
      <c r="R114">
        <v>59</v>
      </c>
      <c r="S114" t="s">
        <v>17</v>
      </c>
      <c r="T114" t="s">
        <v>17</v>
      </c>
      <c r="U114" t="s">
        <v>17</v>
      </c>
      <c r="V114" t="str">
        <f>IF(Table2[[#This Row],[Age]] &lt; 30, "Under 30", IF(Table2[[#This Row],[Age]] &lt; 65, "Other", "Senior"))</f>
        <v>Other</v>
      </c>
      <c r="W114">
        <v>0</v>
      </c>
      <c r="X114" t="s">
        <v>21</v>
      </c>
      <c r="Y114" t="s">
        <v>94</v>
      </c>
      <c r="Z114" t="s">
        <v>34</v>
      </c>
      <c r="AA114">
        <v>42</v>
      </c>
      <c r="AB114">
        <v>1778</v>
      </c>
      <c r="AE114">
        <f t="shared" si="1"/>
        <v>0</v>
      </c>
      <c r="AF114">
        <v>1</v>
      </c>
      <c r="AG114" t="str">
        <f>IF(Table2[[#This Row],[Avg Monthly GB Download]] &lt; 5, "Less than 5 GB", IF(Table2[[#This Row],[Avg Monthly GB Download]] &lt;= 10, "Between 5 and 10 GB", "10 or more GB"))</f>
        <v>10 or more GB</v>
      </c>
    </row>
    <row r="115" spans="1:33" x14ac:dyDescent="0.3">
      <c r="A115" t="s">
        <v>346</v>
      </c>
      <c r="B115" t="s">
        <v>17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17</v>
      </c>
      <c r="I115" t="s">
        <v>18</v>
      </c>
      <c r="J115">
        <v>0</v>
      </c>
      <c r="K115">
        <v>0</v>
      </c>
      <c r="L115">
        <v>8</v>
      </c>
      <c r="M115" t="s">
        <v>21</v>
      </c>
      <c r="N115">
        <v>0</v>
      </c>
      <c r="O115" t="s">
        <v>64</v>
      </c>
      <c r="P115" t="s">
        <v>347</v>
      </c>
      <c r="Q115" t="s">
        <v>22</v>
      </c>
      <c r="R115">
        <v>51</v>
      </c>
      <c r="S115" t="s">
        <v>17</v>
      </c>
      <c r="T115" t="s">
        <v>17</v>
      </c>
      <c r="U115" t="s">
        <v>17</v>
      </c>
      <c r="V115" t="str">
        <f>IF(Table2[[#This Row],[Age]] &lt; 30, "Under 30", IF(Table2[[#This Row],[Age]] &lt; 65, "Other", "Senior"))</f>
        <v>Other</v>
      </c>
      <c r="W115">
        <v>0</v>
      </c>
      <c r="X115" t="s">
        <v>21</v>
      </c>
      <c r="Y115" t="s">
        <v>49</v>
      </c>
      <c r="Z115" t="s">
        <v>29</v>
      </c>
      <c r="AA115">
        <v>54</v>
      </c>
      <c r="AB115">
        <v>780</v>
      </c>
      <c r="AE115">
        <f t="shared" si="1"/>
        <v>0</v>
      </c>
      <c r="AF115">
        <v>1</v>
      </c>
      <c r="AG115" t="str">
        <f>IF(Table2[[#This Row],[Avg Monthly GB Download]] &lt; 5, "Less than 5 GB", IF(Table2[[#This Row],[Avg Monthly GB Download]] &lt;= 10, "Between 5 and 10 GB", "10 or more GB"))</f>
        <v>Between 5 and 10 GB</v>
      </c>
    </row>
    <row r="116" spans="1:33" x14ac:dyDescent="0.3">
      <c r="A116" t="s">
        <v>348</v>
      </c>
      <c r="B116" t="s">
        <v>17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17</v>
      </c>
      <c r="I116" t="s">
        <v>18</v>
      </c>
      <c r="J116">
        <v>0</v>
      </c>
      <c r="K116">
        <v>0</v>
      </c>
      <c r="L116">
        <v>0</v>
      </c>
      <c r="M116" t="s">
        <v>17</v>
      </c>
      <c r="N116">
        <v>0</v>
      </c>
      <c r="O116" t="s">
        <v>46</v>
      </c>
      <c r="P116" t="s">
        <v>349</v>
      </c>
      <c r="Q116" t="s">
        <v>20</v>
      </c>
      <c r="R116">
        <v>59</v>
      </c>
      <c r="S116" t="s">
        <v>17</v>
      </c>
      <c r="T116" t="s">
        <v>17</v>
      </c>
      <c r="U116" t="s">
        <v>17</v>
      </c>
      <c r="V116" t="str">
        <f>IF(Table2[[#This Row],[Age]] &lt; 30, "Under 30", IF(Table2[[#This Row],[Age]] &lt; 65, "Other", "Senior"))</f>
        <v>Other</v>
      </c>
      <c r="W116">
        <v>0</v>
      </c>
      <c r="X116" t="s">
        <v>17</v>
      </c>
      <c r="Y116" t="s">
        <v>94</v>
      </c>
      <c r="Z116" t="s">
        <v>34</v>
      </c>
      <c r="AA116">
        <v>12</v>
      </c>
      <c r="AB116">
        <v>372</v>
      </c>
      <c r="AE116">
        <f t="shared" si="1"/>
        <v>0</v>
      </c>
      <c r="AF116">
        <v>1</v>
      </c>
      <c r="AG116" t="str">
        <f>IF(Table2[[#This Row],[Avg Monthly GB Download]] &lt; 5, "Less than 5 GB", IF(Table2[[#This Row],[Avg Monthly GB Download]] &lt;= 10, "Between 5 and 10 GB", "10 or more GB"))</f>
        <v>Less than 5 GB</v>
      </c>
    </row>
    <row r="117" spans="1:33" x14ac:dyDescent="0.3">
      <c r="A117" t="s">
        <v>350</v>
      </c>
      <c r="B117" t="s">
        <v>17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17</v>
      </c>
      <c r="I117" t="s">
        <v>18</v>
      </c>
      <c r="J117">
        <v>0</v>
      </c>
      <c r="K117">
        <v>0</v>
      </c>
      <c r="L117">
        <v>0</v>
      </c>
      <c r="M117" t="s">
        <v>17</v>
      </c>
      <c r="N117">
        <v>0</v>
      </c>
      <c r="O117" t="s">
        <v>59</v>
      </c>
      <c r="P117" t="s">
        <v>351</v>
      </c>
      <c r="Q117" t="s">
        <v>103</v>
      </c>
      <c r="R117">
        <v>53</v>
      </c>
      <c r="S117" t="s">
        <v>17</v>
      </c>
      <c r="T117" t="s">
        <v>17</v>
      </c>
      <c r="U117" t="s">
        <v>17</v>
      </c>
      <c r="V117" t="str">
        <f>IF(Table2[[#This Row],[Age]] &lt; 30, "Under 30", IF(Table2[[#This Row],[Age]] &lt; 65, "Other", "Senior"))</f>
        <v>Other</v>
      </c>
      <c r="W117">
        <v>0</v>
      </c>
      <c r="X117" t="s">
        <v>17</v>
      </c>
      <c r="Y117" t="s">
        <v>28</v>
      </c>
      <c r="Z117" t="s">
        <v>34</v>
      </c>
      <c r="AA117">
        <v>10</v>
      </c>
      <c r="AB117">
        <v>319</v>
      </c>
      <c r="AE117">
        <f t="shared" si="1"/>
        <v>0</v>
      </c>
      <c r="AF117">
        <v>1</v>
      </c>
      <c r="AG117" t="str">
        <f>IF(Table2[[#This Row],[Avg Monthly GB Download]] &lt; 5, "Less than 5 GB", IF(Table2[[#This Row],[Avg Monthly GB Download]] &lt;= 10, "Between 5 and 10 GB", "10 or more GB"))</f>
        <v>Less than 5 GB</v>
      </c>
    </row>
    <row r="118" spans="1:33" x14ac:dyDescent="0.3">
      <c r="A118" t="s">
        <v>352</v>
      </c>
      <c r="B118" t="s">
        <v>17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17</v>
      </c>
      <c r="I118" t="s">
        <v>18</v>
      </c>
      <c r="J118">
        <v>0</v>
      </c>
      <c r="K118">
        <v>0</v>
      </c>
      <c r="L118">
        <v>0</v>
      </c>
      <c r="M118" t="s">
        <v>17</v>
      </c>
      <c r="N118">
        <v>0</v>
      </c>
      <c r="O118" t="s">
        <v>42</v>
      </c>
      <c r="P118" t="s">
        <v>353</v>
      </c>
      <c r="Q118" t="s">
        <v>22</v>
      </c>
      <c r="R118">
        <v>24</v>
      </c>
      <c r="S118" t="s">
        <v>21</v>
      </c>
      <c r="T118" t="s">
        <v>17</v>
      </c>
      <c r="U118" t="s">
        <v>17</v>
      </c>
      <c r="V118" t="str">
        <f>IF(Table2[[#This Row],[Age]] &lt; 30, "Under 30", IF(Table2[[#This Row],[Age]] &lt; 65, "Other", "Senior"))</f>
        <v>Under 30</v>
      </c>
      <c r="W118">
        <v>0</v>
      </c>
      <c r="X118" t="s">
        <v>17</v>
      </c>
      <c r="Y118" t="s">
        <v>94</v>
      </c>
      <c r="Z118" t="s">
        <v>29</v>
      </c>
      <c r="AA118">
        <v>9</v>
      </c>
      <c r="AB118">
        <v>543</v>
      </c>
      <c r="AE118">
        <f t="shared" si="1"/>
        <v>0</v>
      </c>
      <c r="AF118">
        <v>1</v>
      </c>
      <c r="AG118" t="str">
        <f>IF(Table2[[#This Row],[Avg Monthly GB Download]] &lt; 5, "Less than 5 GB", IF(Table2[[#This Row],[Avg Monthly GB Download]] &lt;= 10, "Between 5 and 10 GB", "10 or more GB"))</f>
        <v>Less than 5 GB</v>
      </c>
    </row>
    <row r="119" spans="1:33" x14ac:dyDescent="0.3">
      <c r="A119" t="s">
        <v>354</v>
      </c>
      <c r="B119" t="s">
        <v>17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17</v>
      </c>
      <c r="I119" t="s">
        <v>18</v>
      </c>
      <c r="J119">
        <v>0</v>
      </c>
      <c r="K119">
        <v>0</v>
      </c>
      <c r="L119">
        <v>21</v>
      </c>
      <c r="M119" t="s">
        <v>21</v>
      </c>
      <c r="N119">
        <v>0</v>
      </c>
      <c r="O119" t="s">
        <v>19</v>
      </c>
      <c r="P119" t="s">
        <v>355</v>
      </c>
      <c r="Q119" t="s">
        <v>20</v>
      </c>
      <c r="R119">
        <v>25</v>
      </c>
      <c r="S119" t="s">
        <v>21</v>
      </c>
      <c r="T119" t="s">
        <v>17</v>
      </c>
      <c r="U119" t="s">
        <v>17</v>
      </c>
      <c r="V119" t="str">
        <f>IF(Table2[[#This Row],[Age]] &lt; 30, "Under 30", IF(Table2[[#This Row],[Age]] &lt; 65, "Other", "Senior"))</f>
        <v>Under 30</v>
      </c>
      <c r="W119">
        <v>0</v>
      </c>
      <c r="X119" t="s">
        <v>17</v>
      </c>
      <c r="Y119" t="s">
        <v>28</v>
      </c>
      <c r="Z119" t="s">
        <v>29</v>
      </c>
      <c r="AA119">
        <v>22</v>
      </c>
      <c r="AB119">
        <v>22</v>
      </c>
      <c r="AE119">
        <f t="shared" si="1"/>
        <v>0</v>
      </c>
      <c r="AF119">
        <v>1</v>
      </c>
      <c r="AG119" t="str">
        <f>IF(Table2[[#This Row],[Avg Monthly GB Download]] &lt; 5, "Less than 5 GB", IF(Table2[[#This Row],[Avg Monthly GB Download]] &lt;= 10, "Between 5 and 10 GB", "10 or more GB"))</f>
        <v>10 or more GB</v>
      </c>
    </row>
    <row r="120" spans="1:33" x14ac:dyDescent="0.3">
      <c r="A120" t="s">
        <v>356</v>
      </c>
      <c r="B120" t="s">
        <v>17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17</v>
      </c>
      <c r="I120" t="s">
        <v>18</v>
      </c>
      <c r="J120">
        <v>0</v>
      </c>
      <c r="K120">
        <v>0</v>
      </c>
      <c r="L120">
        <v>8</v>
      </c>
      <c r="M120" t="s">
        <v>21</v>
      </c>
      <c r="N120">
        <v>0</v>
      </c>
      <c r="O120" t="s">
        <v>60</v>
      </c>
      <c r="P120" t="s">
        <v>357</v>
      </c>
      <c r="Q120" t="s">
        <v>22</v>
      </c>
      <c r="R120">
        <v>38</v>
      </c>
      <c r="S120" t="s">
        <v>17</v>
      </c>
      <c r="T120" t="s">
        <v>17</v>
      </c>
      <c r="U120" t="s">
        <v>17</v>
      </c>
      <c r="V120" t="str">
        <f>IF(Table2[[#This Row],[Age]] &lt; 30, "Under 30", IF(Table2[[#This Row],[Age]] &lt; 65, "Other", "Senior"))</f>
        <v>Other</v>
      </c>
      <c r="W120">
        <v>0</v>
      </c>
      <c r="X120" t="s">
        <v>21</v>
      </c>
      <c r="Y120" t="s">
        <v>94</v>
      </c>
      <c r="Z120" t="s">
        <v>29</v>
      </c>
      <c r="AA120">
        <v>43</v>
      </c>
      <c r="AB120">
        <v>1411</v>
      </c>
      <c r="AE120">
        <f t="shared" si="1"/>
        <v>0</v>
      </c>
      <c r="AF120">
        <v>1</v>
      </c>
      <c r="AG120" t="str">
        <f>IF(Table2[[#This Row],[Avg Monthly GB Download]] &lt; 5, "Less than 5 GB", IF(Table2[[#This Row],[Avg Monthly GB Download]] &lt;= 10, "Between 5 and 10 GB", "10 or more GB"))</f>
        <v>Between 5 and 10 GB</v>
      </c>
    </row>
    <row r="121" spans="1:33" x14ac:dyDescent="0.3">
      <c r="A121" t="s">
        <v>358</v>
      </c>
      <c r="B121" t="s">
        <v>17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17</v>
      </c>
      <c r="I121" t="s">
        <v>18</v>
      </c>
      <c r="J121">
        <v>0</v>
      </c>
      <c r="K121">
        <v>0</v>
      </c>
      <c r="L121">
        <v>9</v>
      </c>
      <c r="M121" t="s">
        <v>21</v>
      </c>
      <c r="N121">
        <v>0</v>
      </c>
      <c r="O121" t="s">
        <v>66</v>
      </c>
      <c r="P121" t="s">
        <v>359</v>
      </c>
      <c r="Q121" t="s">
        <v>22</v>
      </c>
      <c r="R121">
        <v>44</v>
      </c>
      <c r="S121" t="s">
        <v>17</v>
      </c>
      <c r="T121" t="s">
        <v>17</v>
      </c>
      <c r="U121" t="s">
        <v>17</v>
      </c>
      <c r="V121" t="str">
        <f>IF(Table2[[#This Row],[Age]] &lt; 30, "Under 30", IF(Table2[[#This Row],[Age]] &lt; 65, "Other", "Senior"))</f>
        <v>Other</v>
      </c>
      <c r="W121">
        <v>0</v>
      </c>
      <c r="X121" t="s">
        <v>17</v>
      </c>
      <c r="Y121" t="s">
        <v>28</v>
      </c>
      <c r="Z121" t="s">
        <v>29</v>
      </c>
      <c r="AA121">
        <v>34</v>
      </c>
      <c r="AB121">
        <v>669</v>
      </c>
      <c r="AE121">
        <f t="shared" si="1"/>
        <v>0</v>
      </c>
      <c r="AF121">
        <v>1</v>
      </c>
      <c r="AG121" t="str">
        <f>IF(Table2[[#This Row],[Avg Monthly GB Download]] &lt; 5, "Less than 5 GB", IF(Table2[[#This Row],[Avg Monthly GB Download]] &lt;= 10, "Between 5 and 10 GB", "10 or more GB"))</f>
        <v>Between 5 and 10 GB</v>
      </c>
    </row>
    <row r="122" spans="1:33" x14ac:dyDescent="0.3">
      <c r="A122" t="s">
        <v>360</v>
      </c>
      <c r="B122" t="s">
        <v>17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17</v>
      </c>
      <c r="I122" t="s">
        <v>18</v>
      </c>
      <c r="J122">
        <v>0</v>
      </c>
      <c r="K122">
        <v>0</v>
      </c>
      <c r="L122">
        <v>30</v>
      </c>
      <c r="M122" t="s">
        <v>21</v>
      </c>
      <c r="N122">
        <v>0</v>
      </c>
      <c r="O122" t="s">
        <v>25</v>
      </c>
      <c r="P122" t="s">
        <v>361</v>
      </c>
      <c r="Q122" t="s">
        <v>22</v>
      </c>
      <c r="R122">
        <v>21</v>
      </c>
      <c r="S122" t="s">
        <v>21</v>
      </c>
      <c r="T122" t="s">
        <v>17</v>
      </c>
      <c r="U122" t="s">
        <v>17</v>
      </c>
      <c r="V122" t="str">
        <f>IF(Table2[[#This Row],[Age]] &lt; 30, "Under 30", IF(Table2[[#This Row],[Age]] &lt; 65, "Other", "Senior"))</f>
        <v>Under 30</v>
      </c>
      <c r="W122">
        <v>0</v>
      </c>
      <c r="X122" t="s">
        <v>17</v>
      </c>
      <c r="Y122" t="s">
        <v>28</v>
      </c>
      <c r="Z122" t="s">
        <v>34</v>
      </c>
      <c r="AA122">
        <v>17</v>
      </c>
      <c r="AB122">
        <v>45</v>
      </c>
      <c r="AE122">
        <f t="shared" si="1"/>
        <v>0</v>
      </c>
      <c r="AF122">
        <v>1</v>
      </c>
      <c r="AG122" t="str">
        <f>IF(Table2[[#This Row],[Avg Monthly GB Download]] &lt; 5, "Less than 5 GB", IF(Table2[[#This Row],[Avg Monthly GB Download]] &lt;= 10, "Between 5 and 10 GB", "10 or more GB"))</f>
        <v>10 or more GB</v>
      </c>
    </row>
    <row r="123" spans="1:33" x14ac:dyDescent="0.3">
      <c r="A123" t="s">
        <v>362</v>
      </c>
      <c r="B123" t="s">
        <v>17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17</v>
      </c>
      <c r="I123" t="s">
        <v>18</v>
      </c>
      <c r="J123">
        <v>0</v>
      </c>
      <c r="K123">
        <v>0</v>
      </c>
      <c r="L123">
        <v>0</v>
      </c>
      <c r="M123" t="s">
        <v>17</v>
      </c>
      <c r="N123">
        <v>0</v>
      </c>
      <c r="O123" t="s">
        <v>82</v>
      </c>
      <c r="P123" t="s">
        <v>363</v>
      </c>
      <c r="Q123" t="s">
        <v>20</v>
      </c>
      <c r="R123">
        <v>59</v>
      </c>
      <c r="S123" t="s">
        <v>17</v>
      </c>
      <c r="T123" t="s">
        <v>17</v>
      </c>
      <c r="U123" t="s">
        <v>17</v>
      </c>
      <c r="V123" t="str">
        <f>IF(Table2[[#This Row],[Age]] &lt; 30, "Under 30", IF(Table2[[#This Row],[Age]] &lt; 65, "Other", "Senior"))</f>
        <v>Other</v>
      </c>
      <c r="W123">
        <v>0</v>
      </c>
      <c r="X123" t="s">
        <v>17</v>
      </c>
      <c r="Y123" t="s">
        <v>94</v>
      </c>
      <c r="Z123" t="s">
        <v>34</v>
      </c>
      <c r="AA123">
        <v>12</v>
      </c>
      <c r="AB123">
        <v>147</v>
      </c>
      <c r="AE123">
        <f t="shared" si="1"/>
        <v>0</v>
      </c>
      <c r="AF123">
        <v>1</v>
      </c>
      <c r="AG123" t="str">
        <f>IF(Table2[[#This Row],[Avg Monthly GB Download]] &lt; 5, "Less than 5 GB", IF(Table2[[#This Row],[Avg Monthly GB Download]] &lt;= 10, "Between 5 and 10 GB", "10 or more GB"))</f>
        <v>Less than 5 GB</v>
      </c>
    </row>
    <row r="124" spans="1:33" x14ac:dyDescent="0.3">
      <c r="A124" t="s">
        <v>364</v>
      </c>
      <c r="B124" t="s">
        <v>17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17</v>
      </c>
      <c r="I124" t="s">
        <v>18</v>
      </c>
      <c r="J124">
        <v>0</v>
      </c>
      <c r="K124">
        <v>0</v>
      </c>
      <c r="L124">
        <v>12</v>
      </c>
      <c r="M124" t="s">
        <v>21</v>
      </c>
      <c r="N124">
        <v>0</v>
      </c>
      <c r="O124" t="s">
        <v>79</v>
      </c>
      <c r="P124" t="s">
        <v>365</v>
      </c>
      <c r="Q124" t="s">
        <v>20</v>
      </c>
      <c r="R124">
        <v>66</v>
      </c>
      <c r="S124" t="s">
        <v>17</v>
      </c>
      <c r="T124" t="s">
        <v>21</v>
      </c>
      <c r="U124" t="s">
        <v>17</v>
      </c>
      <c r="V124" t="str">
        <f>IF(Table2[[#This Row],[Age]] &lt; 30, "Under 30", IF(Table2[[#This Row],[Age]] &lt; 65, "Other", "Senior"))</f>
        <v>Senior</v>
      </c>
      <c r="W124">
        <v>0</v>
      </c>
      <c r="X124" t="s">
        <v>17</v>
      </c>
      <c r="Y124" t="s">
        <v>28</v>
      </c>
      <c r="Z124" t="s">
        <v>29</v>
      </c>
      <c r="AA124">
        <v>36</v>
      </c>
      <c r="AB124">
        <v>1533</v>
      </c>
      <c r="AE124">
        <f t="shared" si="1"/>
        <v>0</v>
      </c>
      <c r="AF124">
        <v>1</v>
      </c>
      <c r="AG124" t="str">
        <f>IF(Table2[[#This Row],[Avg Monthly GB Download]] &lt; 5, "Less than 5 GB", IF(Table2[[#This Row],[Avg Monthly GB Download]] &lt;= 10, "Between 5 and 10 GB", "10 or more GB"))</f>
        <v>10 or more GB</v>
      </c>
    </row>
    <row r="125" spans="1:33" x14ac:dyDescent="0.3">
      <c r="A125" t="s">
        <v>366</v>
      </c>
      <c r="B125" t="s">
        <v>17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17</v>
      </c>
      <c r="I125" t="s">
        <v>18</v>
      </c>
      <c r="J125">
        <v>0</v>
      </c>
      <c r="K125">
        <v>0</v>
      </c>
      <c r="L125">
        <v>26</v>
      </c>
      <c r="M125" t="s">
        <v>21</v>
      </c>
      <c r="N125">
        <v>0</v>
      </c>
      <c r="O125" t="s">
        <v>26</v>
      </c>
      <c r="P125" t="s">
        <v>367</v>
      </c>
      <c r="Q125" t="s">
        <v>22</v>
      </c>
      <c r="R125">
        <v>24</v>
      </c>
      <c r="S125" t="s">
        <v>21</v>
      </c>
      <c r="T125" t="s">
        <v>17</v>
      </c>
      <c r="U125" t="s">
        <v>17</v>
      </c>
      <c r="V125" t="str">
        <f>IF(Table2[[#This Row],[Age]] &lt; 30, "Under 30", IF(Table2[[#This Row],[Age]] &lt; 65, "Other", "Senior"))</f>
        <v>Under 30</v>
      </c>
      <c r="W125">
        <v>0</v>
      </c>
      <c r="X125" t="s">
        <v>17</v>
      </c>
      <c r="Y125" t="s">
        <v>94</v>
      </c>
      <c r="Z125" t="s">
        <v>29</v>
      </c>
      <c r="AA125">
        <v>25</v>
      </c>
      <c r="AB125">
        <v>1102</v>
      </c>
      <c r="AE125">
        <f t="shared" si="1"/>
        <v>0</v>
      </c>
      <c r="AF125">
        <v>1</v>
      </c>
      <c r="AG125" t="str">
        <f>IF(Table2[[#This Row],[Avg Monthly GB Download]] &lt; 5, "Less than 5 GB", IF(Table2[[#This Row],[Avg Monthly GB Download]] &lt;= 10, "Between 5 and 10 GB", "10 or more GB"))</f>
        <v>10 or more GB</v>
      </c>
    </row>
    <row r="126" spans="1:33" x14ac:dyDescent="0.3">
      <c r="A126" t="s">
        <v>368</v>
      </c>
      <c r="B126" t="s">
        <v>17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17</v>
      </c>
      <c r="I126" t="s">
        <v>18</v>
      </c>
      <c r="J126">
        <v>0</v>
      </c>
      <c r="K126">
        <v>0</v>
      </c>
      <c r="L126">
        <v>0</v>
      </c>
      <c r="M126" t="s">
        <v>17</v>
      </c>
      <c r="N126">
        <v>0</v>
      </c>
      <c r="O126" t="s">
        <v>43</v>
      </c>
      <c r="P126" t="s">
        <v>369</v>
      </c>
      <c r="Q126" t="s">
        <v>20</v>
      </c>
      <c r="R126">
        <v>41</v>
      </c>
      <c r="S126" t="s">
        <v>17</v>
      </c>
      <c r="T126" t="s">
        <v>17</v>
      </c>
      <c r="U126" t="s">
        <v>17</v>
      </c>
      <c r="V126" t="str">
        <f>IF(Table2[[#This Row],[Age]] &lt; 30, "Under 30", IF(Table2[[#This Row],[Age]] &lt; 65, "Other", "Senior"))</f>
        <v>Other</v>
      </c>
      <c r="W126">
        <v>0</v>
      </c>
      <c r="X126" t="s">
        <v>17</v>
      </c>
      <c r="Y126" t="s">
        <v>49</v>
      </c>
      <c r="Z126" t="s">
        <v>34</v>
      </c>
      <c r="AA126">
        <v>9</v>
      </c>
      <c r="AB126">
        <v>616</v>
      </c>
      <c r="AE126">
        <f t="shared" si="1"/>
        <v>0</v>
      </c>
      <c r="AF126">
        <v>1</v>
      </c>
      <c r="AG126" t="str">
        <f>IF(Table2[[#This Row],[Avg Monthly GB Download]] &lt; 5, "Less than 5 GB", IF(Table2[[#This Row],[Avg Monthly GB Download]] &lt;= 10, "Between 5 and 10 GB", "10 or more GB"))</f>
        <v>Less than 5 GB</v>
      </c>
    </row>
    <row r="127" spans="1:33" x14ac:dyDescent="0.3">
      <c r="A127" t="s">
        <v>370</v>
      </c>
      <c r="B127" t="s">
        <v>17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17</v>
      </c>
      <c r="I127" t="s">
        <v>18</v>
      </c>
      <c r="J127">
        <v>0</v>
      </c>
      <c r="K127">
        <v>0</v>
      </c>
      <c r="L127">
        <v>2</v>
      </c>
      <c r="M127" t="s">
        <v>21</v>
      </c>
      <c r="N127">
        <v>0</v>
      </c>
      <c r="O127" t="s">
        <v>56</v>
      </c>
      <c r="P127" t="s">
        <v>371</v>
      </c>
      <c r="Q127" t="s">
        <v>20</v>
      </c>
      <c r="R127">
        <v>41</v>
      </c>
      <c r="S127" t="s">
        <v>17</v>
      </c>
      <c r="T127" t="s">
        <v>17</v>
      </c>
      <c r="U127" t="s">
        <v>17</v>
      </c>
      <c r="V127" t="str">
        <f>IF(Table2[[#This Row],[Age]] &lt; 30, "Under 30", IF(Table2[[#This Row],[Age]] &lt; 65, "Other", "Senior"))</f>
        <v>Other</v>
      </c>
      <c r="W127">
        <v>0</v>
      </c>
      <c r="X127" t="s">
        <v>21</v>
      </c>
      <c r="Y127" t="s">
        <v>49</v>
      </c>
      <c r="Z127" t="s">
        <v>29</v>
      </c>
      <c r="AA127">
        <v>41</v>
      </c>
      <c r="AB127">
        <v>3059</v>
      </c>
      <c r="AE127">
        <f t="shared" si="1"/>
        <v>0</v>
      </c>
      <c r="AF127">
        <v>1</v>
      </c>
      <c r="AG127" t="str">
        <f>IF(Table2[[#This Row],[Avg Monthly GB Download]] &lt; 5, "Less than 5 GB", IF(Table2[[#This Row],[Avg Monthly GB Download]] &lt;= 10, "Between 5 and 10 GB", "10 or more GB"))</f>
        <v>Less than 5 GB</v>
      </c>
    </row>
    <row r="128" spans="1:33" x14ac:dyDescent="0.3">
      <c r="A128" t="s">
        <v>372</v>
      </c>
      <c r="B128" t="s">
        <v>17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17</v>
      </c>
      <c r="I128" t="s">
        <v>18</v>
      </c>
      <c r="J128">
        <v>0</v>
      </c>
      <c r="K128">
        <v>0</v>
      </c>
      <c r="L128">
        <v>0</v>
      </c>
      <c r="M128" t="s">
        <v>17</v>
      </c>
      <c r="N128">
        <v>0</v>
      </c>
      <c r="O128" t="s">
        <v>68</v>
      </c>
      <c r="P128" t="s">
        <v>373</v>
      </c>
      <c r="Q128" t="s">
        <v>22</v>
      </c>
      <c r="R128">
        <v>36</v>
      </c>
      <c r="S128" t="s">
        <v>17</v>
      </c>
      <c r="T128" t="s">
        <v>17</v>
      </c>
      <c r="U128" t="s">
        <v>17</v>
      </c>
      <c r="V128" t="str">
        <f>IF(Table2[[#This Row],[Age]] &lt; 30, "Under 30", IF(Table2[[#This Row],[Age]] &lt; 65, "Other", "Senior"))</f>
        <v>Other</v>
      </c>
      <c r="W128">
        <v>0</v>
      </c>
      <c r="X128" t="s">
        <v>17</v>
      </c>
      <c r="Y128" t="s">
        <v>49</v>
      </c>
      <c r="Z128" t="s">
        <v>29</v>
      </c>
      <c r="AA128">
        <v>7</v>
      </c>
      <c r="AB128">
        <v>427</v>
      </c>
      <c r="AE128">
        <f t="shared" si="1"/>
        <v>0</v>
      </c>
      <c r="AF128">
        <v>1</v>
      </c>
      <c r="AG128" t="str">
        <f>IF(Table2[[#This Row],[Avg Monthly GB Download]] &lt; 5, "Less than 5 GB", IF(Table2[[#This Row],[Avg Monthly GB Download]] &lt;= 10, "Between 5 and 10 GB", "10 or more GB"))</f>
        <v>Less than 5 GB</v>
      </c>
    </row>
    <row r="129" spans="1:33" x14ac:dyDescent="0.3">
      <c r="A129" t="s">
        <v>374</v>
      </c>
      <c r="B129" t="s">
        <v>17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17</v>
      </c>
      <c r="I129" t="s">
        <v>18</v>
      </c>
      <c r="J129">
        <v>0</v>
      </c>
      <c r="K129">
        <v>0</v>
      </c>
      <c r="L129">
        <v>8</v>
      </c>
      <c r="M129" t="s">
        <v>21</v>
      </c>
      <c r="N129">
        <v>0</v>
      </c>
      <c r="O129" t="s">
        <v>48</v>
      </c>
      <c r="P129" t="s">
        <v>375</v>
      </c>
      <c r="Q129" t="s">
        <v>20</v>
      </c>
      <c r="R129">
        <v>31</v>
      </c>
      <c r="S129" t="s">
        <v>17</v>
      </c>
      <c r="T129" t="s">
        <v>17</v>
      </c>
      <c r="U129" t="s">
        <v>17</v>
      </c>
      <c r="V129" t="str">
        <f>IF(Table2[[#This Row],[Age]] &lt; 30, "Under 30", IF(Table2[[#This Row],[Age]] &lt; 65, "Other", "Senior"))</f>
        <v>Other</v>
      </c>
      <c r="W129">
        <v>0</v>
      </c>
      <c r="X129" t="s">
        <v>17</v>
      </c>
      <c r="Y129" t="s">
        <v>28</v>
      </c>
      <c r="Z129" t="s">
        <v>34</v>
      </c>
      <c r="AA129">
        <v>49</v>
      </c>
      <c r="AB129">
        <v>973</v>
      </c>
      <c r="AE129">
        <f t="shared" si="1"/>
        <v>0</v>
      </c>
      <c r="AF129">
        <v>1</v>
      </c>
      <c r="AG129" t="str">
        <f>IF(Table2[[#This Row],[Avg Monthly GB Download]] &lt; 5, "Less than 5 GB", IF(Table2[[#This Row],[Avg Monthly GB Download]] &lt;= 10, "Between 5 and 10 GB", "10 or more GB"))</f>
        <v>Between 5 and 10 GB</v>
      </c>
    </row>
    <row r="130" spans="1:33" x14ac:dyDescent="0.3">
      <c r="A130" t="s">
        <v>376</v>
      </c>
      <c r="B130" t="s">
        <v>17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17</v>
      </c>
      <c r="I130" t="s">
        <v>18</v>
      </c>
      <c r="J130">
        <v>0</v>
      </c>
      <c r="K130">
        <v>0</v>
      </c>
      <c r="L130">
        <v>26</v>
      </c>
      <c r="M130" t="s">
        <v>21</v>
      </c>
      <c r="N130">
        <v>0</v>
      </c>
      <c r="O130" t="s">
        <v>75</v>
      </c>
      <c r="P130" t="s">
        <v>377</v>
      </c>
      <c r="Q130" t="s">
        <v>22</v>
      </c>
      <c r="R130">
        <v>19</v>
      </c>
      <c r="S130" t="s">
        <v>21</v>
      </c>
      <c r="T130" t="s">
        <v>17</v>
      </c>
      <c r="U130" t="s">
        <v>17</v>
      </c>
      <c r="V130" t="str">
        <f>IF(Table2[[#This Row],[Age]] &lt; 30, "Under 30", IF(Table2[[#This Row],[Age]] &lt; 65, "Other", "Senior"))</f>
        <v>Under 30</v>
      </c>
      <c r="W130">
        <v>0</v>
      </c>
      <c r="X130" t="s">
        <v>21</v>
      </c>
      <c r="Y130" t="s">
        <v>28</v>
      </c>
      <c r="Z130" t="s">
        <v>34</v>
      </c>
      <c r="AA130">
        <v>60</v>
      </c>
      <c r="AB130">
        <v>3487</v>
      </c>
      <c r="AE130">
        <f t="shared" ref="AE130:AE193" si="2">IF(B130 = "yes", 1, IF(B130 = "No", 0))</f>
        <v>0</v>
      </c>
      <c r="AF130">
        <v>1</v>
      </c>
      <c r="AG130" t="str">
        <f>IF(Table2[[#This Row],[Avg Monthly GB Download]] &lt; 5, "Less than 5 GB", IF(Table2[[#This Row],[Avg Monthly GB Download]] &lt;= 10, "Between 5 and 10 GB", "10 or more GB"))</f>
        <v>10 or more GB</v>
      </c>
    </row>
    <row r="131" spans="1:33" x14ac:dyDescent="0.3">
      <c r="A131" t="s">
        <v>378</v>
      </c>
      <c r="B131" t="s">
        <v>17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17</v>
      </c>
      <c r="I131" t="s">
        <v>18</v>
      </c>
      <c r="J131">
        <v>0</v>
      </c>
      <c r="K131">
        <v>0</v>
      </c>
      <c r="L131">
        <v>9</v>
      </c>
      <c r="M131" t="s">
        <v>21</v>
      </c>
      <c r="N131">
        <v>0</v>
      </c>
      <c r="O131" t="s">
        <v>54</v>
      </c>
      <c r="P131" t="s">
        <v>379</v>
      </c>
      <c r="Q131" t="s">
        <v>20</v>
      </c>
      <c r="R131">
        <v>59</v>
      </c>
      <c r="S131" t="s">
        <v>17</v>
      </c>
      <c r="T131" t="s">
        <v>17</v>
      </c>
      <c r="U131" t="s">
        <v>17</v>
      </c>
      <c r="V131" t="str">
        <f>IF(Table2[[#This Row],[Age]] &lt; 30, "Under 30", IF(Table2[[#This Row],[Age]] &lt; 65, "Other", "Senior"))</f>
        <v>Other</v>
      </c>
      <c r="W131">
        <v>0</v>
      </c>
      <c r="X131" t="s">
        <v>17</v>
      </c>
      <c r="Y131" t="s">
        <v>94</v>
      </c>
      <c r="Z131" t="s">
        <v>29</v>
      </c>
      <c r="AA131">
        <v>52</v>
      </c>
      <c r="AB131">
        <v>1363</v>
      </c>
      <c r="AE131">
        <f t="shared" si="2"/>
        <v>0</v>
      </c>
      <c r="AF131">
        <v>1</v>
      </c>
      <c r="AG131" t="str">
        <f>IF(Table2[[#This Row],[Avg Monthly GB Download]] &lt; 5, "Less than 5 GB", IF(Table2[[#This Row],[Avg Monthly GB Download]] &lt;= 10, "Between 5 and 10 GB", "10 or more GB"))</f>
        <v>Between 5 and 10 GB</v>
      </c>
    </row>
    <row r="132" spans="1:33" x14ac:dyDescent="0.3">
      <c r="A132" t="s">
        <v>380</v>
      </c>
      <c r="B132" t="s">
        <v>17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17</v>
      </c>
      <c r="I132" t="s">
        <v>18</v>
      </c>
      <c r="J132">
        <v>0</v>
      </c>
      <c r="K132">
        <v>0</v>
      </c>
      <c r="L132">
        <v>11</v>
      </c>
      <c r="M132" t="s">
        <v>21</v>
      </c>
      <c r="N132">
        <v>0</v>
      </c>
      <c r="O132" t="s">
        <v>32</v>
      </c>
      <c r="P132" t="s">
        <v>381</v>
      </c>
      <c r="Q132" t="s">
        <v>20</v>
      </c>
      <c r="R132">
        <v>49</v>
      </c>
      <c r="S132" t="s">
        <v>17</v>
      </c>
      <c r="T132" t="s">
        <v>17</v>
      </c>
      <c r="U132" t="s">
        <v>17</v>
      </c>
      <c r="V132" t="str">
        <f>IF(Table2[[#This Row],[Age]] &lt; 30, "Under 30", IF(Table2[[#This Row],[Age]] &lt; 65, "Other", "Senior"))</f>
        <v>Other</v>
      </c>
      <c r="W132">
        <v>0</v>
      </c>
      <c r="X132" t="s">
        <v>17</v>
      </c>
      <c r="Y132" t="s">
        <v>28</v>
      </c>
      <c r="Z132" t="s">
        <v>29</v>
      </c>
      <c r="AA132">
        <v>53</v>
      </c>
      <c r="AB132">
        <v>733</v>
      </c>
      <c r="AE132">
        <f t="shared" si="2"/>
        <v>0</v>
      </c>
      <c r="AF132">
        <v>1</v>
      </c>
      <c r="AG132" t="str">
        <f>IF(Table2[[#This Row],[Avg Monthly GB Download]] &lt; 5, "Less than 5 GB", IF(Table2[[#This Row],[Avg Monthly GB Download]] &lt;= 10, "Between 5 and 10 GB", "10 or more GB"))</f>
        <v>10 or more GB</v>
      </c>
    </row>
    <row r="133" spans="1:33" x14ac:dyDescent="0.3">
      <c r="A133" t="s">
        <v>382</v>
      </c>
      <c r="B133" t="s">
        <v>17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17</v>
      </c>
      <c r="I133" t="s">
        <v>18</v>
      </c>
      <c r="J133">
        <v>0</v>
      </c>
      <c r="K133">
        <v>0</v>
      </c>
      <c r="L133">
        <v>7</v>
      </c>
      <c r="M133" t="s">
        <v>21</v>
      </c>
      <c r="N133">
        <v>0</v>
      </c>
      <c r="O133" t="s">
        <v>79</v>
      </c>
      <c r="P133" t="s">
        <v>383</v>
      </c>
      <c r="Q133" t="s">
        <v>22</v>
      </c>
      <c r="R133">
        <v>44</v>
      </c>
      <c r="S133" t="s">
        <v>17</v>
      </c>
      <c r="T133" t="s">
        <v>17</v>
      </c>
      <c r="U133" t="s">
        <v>17</v>
      </c>
      <c r="V133" t="str">
        <f>IF(Table2[[#This Row],[Age]] &lt; 30, "Under 30", IF(Table2[[#This Row],[Age]] &lt; 65, "Other", "Senior"))</f>
        <v>Other</v>
      </c>
      <c r="W133">
        <v>0</v>
      </c>
      <c r="X133" t="s">
        <v>17</v>
      </c>
      <c r="Y133" t="s">
        <v>28</v>
      </c>
      <c r="Z133" t="s">
        <v>29</v>
      </c>
      <c r="AA133">
        <v>41</v>
      </c>
      <c r="AB133">
        <v>1774</v>
      </c>
      <c r="AE133">
        <f t="shared" si="2"/>
        <v>0</v>
      </c>
      <c r="AF133">
        <v>1</v>
      </c>
      <c r="AG133" t="str">
        <f>IF(Table2[[#This Row],[Avg Monthly GB Download]] &lt; 5, "Less than 5 GB", IF(Table2[[#This Row],[Avg Monthly GB Download]] &lt;= 10, "Between 5 and 10 GB", "10 or more GB"))</f>
        <v>Between 5 and 10 GB</v>
      </c>
    </row>
    <row r="134" spans="1:33" x14ac:dyDescent="0.3">
      <c r="A134" t="s">
        <v>384</v>
      </c>
      <c r="B134" t="s">
        <v>17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17</v>
      </c>
      <c r="I134" t="s">
        <v>18</v>
      </c>
      <c r="J134">
        <v>0</v>
      </c>
      <c r="K134">
        <v>0</v>
      </c>
      <c r="L134">
        <v>4</v>
      </c>
      <c r="M134" t="s">
        <v>21</v>
      </c>
      <c r="N134">
        <v>0</v>
      </c>
      <c r="O134" t="s">
        <v>90</v>
      </c>
      <c r="P134" t="s">
        <v>385</v>
      </c>
      <c r="Q134" t="s">
        <v>20</v>
      </c>
      <c r="R134">
        <v>62</v>
      </c>
      <c r="S134" t="s">
        <v>17</v>
      </c>
      <c r="T134" t="s">
        <v>17</v>
      </c>
      <c r="U134" t="s">
        <v>17</v>
      </c>
      <c r="V134" t="str">
        <f>IF(Table2[[#This Row],[Age]] &lt; 30, "Under 30", IF(Table2[[#This Row],[Age]] &lt; 65, "Other", "Senior"))</f>
        <v>Other</v>
      </c>
      <c r="W134">
        <v>0</v>
      </c>
      <c r="X134" t="s">
        <v>17</v>
      </c>
      <c r="Y134" t="s">
        <v>94</v>
      </c>
      <c r="Z134" t="s">
        <v>34</v>
      </c>
      <c r="AA134">
        <v>37</v>
      </c>
      <c r="AB134">
        <v>1229</v>
      </c>
      <c r="AE134">
        <f t="shared" si="2"/>
        <v>0</v>
      </c>
      <c r="AF134">
        <v>1</v>
      </c>
      <c r="AG134" t="str">
        <f>IF(Table2[[#This Row],[Avg Monthly GB Download]] &lt; 5, "Less than 5 GB", IF(Table2[[#This Row],[Avg Monthly GB Download]] &lt;= 10, "Between 5 and 10 GB", "10 or more GB"))</f>
        <v>Less than 5 GB</v>
      </c>
    </row>
    <row r="135" spans="1:33" x14ac:dyDescent="0.3">
      <c r="A135" t="s">
        <v>386</v>
      </c>
      <c r="B135" t="s">
        <v>17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17</v>
      </c>
      <c r="I135" t="s">
        <v>18</v>
      </c>
      <c r="J135">
        <v>0</v>
      </c>
      <c r="K135">
        <v>0</v>
      </c>
      <c r="L135">
        <v>12</v>
      </c>
      <c r="M135" t="s">
        <v>21</v>
      </c>
      <c r="N135">
        <v>0</v>
      </c>
      <c r="O135" t="s">
        <v>41</v>
      </c>
      <c r="P135" t="s">
        <v>387</v>
      </c>
      <c r="Q135" t="s">
        <v>22</v>
      </c>
      <c r="R135">
        <v>33</v>
      </c>
      <c r="S135" t="s">
        <v>17</v>
      </c>
      <c r="T135" t="s">
        <v>17</v>
      </c>
      <c r="U135" t="s">
        <v>17</v>
      </c>
      <c r="V135" t="str">
        <f>IF(Table2[[#This Row],[Age]] &lt; 30, "Under 30", IF(Table2[[#This Row],[Age]] &lt; 65, "Other", "Senior"))</f>
        <v>Other</v>
      </c>
      <c r="W135">
        <v>0</v>
      </c>
      <c r="X135" t="s">
        <v>21</v>
      </c>
      <c r="Y135" t="s">
        <v>49</v>
      </c>
      <c r="Z135" t="s">
        <v>29</v>
      </c>
      <c r="AA135">
        <v>29</v>
      </c>
      <c r="AB135">
        <v>2183</v>
      </c>
      <c r="AE135">
        <f t="shared" si="2"/>
        <v>0</v>
      </c>
      <c r="AF135">
        <v>1</v>
      </c>
      <c r="AG135" t="str">
        <f>IF(Table2[[#This Row],[Avg Monthly GB Download]] &lt; 5, "Less than 5 GB", IF(Table2[[#This Row],[Avg Monthly GB Download]] &lt;= 10, "Between 5 and 10 GB", "10 or more GB"))</f>
        <v>10 or more GB</v>
      </c>
    </row>
    <row r="136" spans="1:33" x14ac:dyDescent="0.3">
      <c r="A136" t="s">
        <v>388</v>
      </c>
      <c r="B136" t="s">
        <v>17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17</v>
      </c>
      <c r="I136" t="s">
        <v>18</v>
      </c>
      <c r="J136">
        <v>0</v>
      </c>
      <c r="K136">
        <v>0</v>
      </c>
      <c r="L136">
        <v>23</v>
      </c>
      <c r="M136" t="s">
        <v>21</v>
      </c>
      <c r="N136">
        <v>0</v>
      </c>
      <c r="O136" t="s">
        <v>71</v>
      </c>
      <c r="P136" t="s">
        <v>389</v>
      </c>
      <c r="Q136" t="s">
        <v>22</v>
      </c>
      <c r="R136">
        <v>22</v>
      </c>
      <c r="S136" t="s">
        <v>21</v>
      </c>
      <c r="T136" t="s">
        <v>17</v>
      </c>
      <c r="U136" t="s">
        <v>17</v>
      </c>
      <c r="V136" t="str">
        <f>IF(Table2[[#This Row],[Age]] &lt; 30, "Under 30", IF(Table2[[#This Row],[Age]] &lt; 65, "Other", "Senior"))</f>
        <v>Under 30</v>
      </c>
      <c r="W136">
        <v>0</v>
      </c>
      <c r="X136" t="s">
        <v>21</v>
      </c>
      <c r="Y136" t="s">
        <v>94</v>
      </c>
      <c r="Z136" t="s">
        <v>29</v>
      </c>
      <c r="AA136">
        <v>61</v>
      </c>
      <c r="AB136">
        <v>3944</v>
      </c>
      <c r="AE136">
        <f t="shared" si="2"/>
        <v>0</v>
      </c>
      <c r="AF136">
        <v>1</v>
      </c>
      <c r="AG136" t="str">
        <f>IF(Table2[[#This Row],[Avg Monthly GB Download]] &lt; 5, "Less than 5 GB", IF(Table2[[#This Row],[Avg Monthly GB Download]] &lt;= 10, "Between 5 and 10 GB", "10 or more GB"))</f>
        <v>10 or more GB</v>
      </c>
    </row>
    <row r="137" spans="1:33" x14ac:dyDescent="0.3">
      <c r="A137" t="s">
        <v>390</v>
      </c>
      <c r="B137" t="s">
        <v>17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21</v>
      </c>
      <c r="I137" t="s">
        <v>84</v>
      </c>
      <c r="J137">
        <v>0</v>
      </c>
      <c r="K137">
        <v>0</v>
      </c>
      <c r="L137">
        <v>1</v>
      </c>
      <c r="M137" t="s">
        <v>21</v>
      </c>
      <c r="N137">
        <v>0</v>
      </c>
      <c r="O137" t="s">
        <v>25</v>
      </c>
      <c r="P137" t="s">
        <v>391</v>
      </c>
      <c r="Q137" t="s">
        <v>20</v>
      </c>
      <c r="R137">
        <v>43</v>
      </c>
      <c r="S137" t="s">
        <v>17</v>
      </c>
      <c r="T137" t="s">
        <v>17</v>
      </c>
      <c r="U137" t="s">
        <v>17</v>
      </c>
      <c r="V137" t="str">
        <f>IF(Table2[[#This Row],[Age]] &lt; 30, "Under 30", IF(Table2[[#This Row],[Age]] &lt; 65, "Other", "Senior"))</f>
        <v>Other</v>
      </c>
      <c r="W137">
        <v>0</v>
      </c>
      <c r="X137" t="s">
        <v>17</v>
      </c>
      <c r="Y137" t="s">
        <v>28</v>
      </c>
      <c r="Z137" t="s">
        <v>34</v>
      </c>
      <c r="AA137">
        <v>17</v>
      </c>
      <c r="AB137">
        <v>17</v>
      </c>
      <c r="AE137">
        <f t="shared" si="2"/>
        <v>0</v>
      </c>
      <c r="AF137">
        <v>1</v>
      </c>
      <c r="AG137" t="str">
        <f>IF(Table2[[#This Row],[Avg Monthly GB Download]] &lt; 5, "Less than 5 GB", IF(Table2[[#This Row],[Avg Monthly GB Download]] &lt;= 10, "Between 5 and 10 GB", "10 or more GB"))</f>
        <v>Less than 5 GB</v>
      </c>
    </row>
    <row r="138" spans="1:33" x14ac:dyDescent="0.3">
      <c r="A138" t="s">
        <v>392</v>
      </c>
      <c r="B138" t="s">
        <v>17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17</v>
      </c>
      <c r="I138" t="s">
        <v>18</v>
      </c>
      <c r="J138">
        <v>0</v>
      </c>
      <c r="K138">
        <v>0</v>
      </c>
      <c r="L138">
        <v>0</v>
      </c>
      <c r="M138" t="s">
        <v>17</v>
      </c>
      <c r="N138">
        <v>0</v>
      </c>
      <c r="O138" t="s">
        <v>25</v>
      </c>
      <c r="P138" t="s">
        <v>393</v>
      </c>
      <c r="Q138" t="s">
        <v>20</v>
      </c>
      <c r="R138">
        <v>25</v>
      </c>
      <c r="S138" t="s">
        <v>21</v>
      </c>
      <c r="T138" t="s">
        <v>17</v>
      </c>
      <c r="U138" t="s">
        <v>17</v>
      </c>
      <c r="V138" t="str">
        <f>IF(Table2[[#This Row],[Age]] &lt; 30, "Under 30", IF(Table2[[#This Row],[Age]] &lt; 65, "Other", "Senior"))</f>
        <v>Under 30</v>
      </c>
      <c r="W138">
        <v>0</v>
      </c>
      <c r="X138" t="s">
        <v>17</v>
      </c>
      <c r="Y138" t="s">
        <v>94</v>
      </c>
      <c r="Z138" t="s">
        <v>34</v>
      </c>
      <c r="AA138">
        <v>13</v>
      </c>
      <c r="AB138">
        <v>348</v>
      </c>
      <c r="AE138">
        <f t="shared" si="2"/>
        <v>0</v>
      </c>
      <c r="AF138">
        <v>1</v>
      </c>
      <c r="AG138" t="str">
        <f>IF(Table2[[#This Row],[Avg Monthly GB Download]] &lt; 5, "Less than 5 GB", IF(Table2[[#This Row],[Avg Monthly GB Download]] &lt;= 10, "Between 5 and 10 GB", "10 or more GB"))</f>
        <v>Less than 5 GB</v>
      </c>
    </row>
    <row r="139" spans="1:33" x14ac:dyDescent="0.3">
      <c r="A139" t="s">
        <v>394</v>
      </c>
      <c r="B139" t="s">
        <v>17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21</v>
      </c>
      <c r="I139" t="s">
        <v>84</v>
      </c>
      <c r="J139">
        <v>0</v>
      </c>
      <c r="K139">
        <v>0</v>
      </c>
      <c r="L139">
        <v>1</v>
      </c>
      <c r="M139" t="s">
        <v>21</v>
      </c>
      <c r="N139">
        <v>0</v>
      </c>
      <c r="O139" t="s">
        <v>33</v>
      </c>
      <c r="P139" t="s">
        <v>395</v>
      </c>
      <c r="Q139" t="s">
        <v>22</v>
      </c>
      <c r="R139">
        <v>64</v>
      </c>
      <c r="S139" t="s">
        <v>17</v>
      </c>
      <c r="T139" t="s">
        <v>17</v>
      </c>
      <c r="U139" t="s">
        <v>17</v>
      </c>
      <c r="V139" t="str">
        <f>IF(Table2[[#This Row],[Age]] &lt; 30, "Under 30", IF(Table2[[#This Row],[Age]] &lt; 65, "Other", "Senior"))</f>
        <v>Other</v>
      </c>
      <c r="W139">
        <v>0</v>
      </c>
      <c r="X139" t="s">
        <v>17</v>
      </c>
      <c r="Y139" t="s">
        <v>94</v>
      </c>
      <c r="Z139" t="s">
        <v>34</v>
      </c>
      <c r="AA139">
        <v>37</v>
      </c>
      <c r="AB139">
        <v>847</v>
      </c>
      <c r="AE139">
        <f t="shared" si="2"/>
        <v>0</v>
      </c>
      <c r="AF139">
        <v>1</v>
      </c>
      <c r="AG139" t="str">
        <f>IF(Table2[[#This Row],[Avg Monthly GB Download]] &lt; 5, "Less than 5 GB", IF(Table2[[#This Row],[Avg Monthly GB Download]] &lt;= 10, "Between 5 and 10 GB", "10 or more GB"))</f>
        <v>Less than 5 GB</v>
      </c>
    </row>
    <row r="140" spans="1:33" x14ac:dyDescent="0.3">
      <c r="A140" t="s">
        <v>396</v>
      </c>
      <c r="B140" t="s">
        <v>17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17</v>
      </c>
      <c r="I140" t="s">
        <v>18</v>
      </c>
      <c r="J140">
        <v>0</v>
      </c>
      <c r="K140">
        <v>0</v>
      </c>
      <c r="L140">
        <v>6</v>
      </c>
      <c r="M140" t="s">
        <v>21</v>
      </c>
      <c r="N140">
        <v>0</v>
      </c>
      <c r="O140" t="s">
        <v>46</v>
      </c>
      <c r="P140" t="s">
        <v>397</v>
      </c>
      <c r="Q140" t="s">
        <v>20</v>
      </c>
      <c r="R140">
        <v>48</v>
      </c>
      <c r="S140" t="s">
        <v>17</v>
      </c>
      <c r="T140" t="s">
        <v>17</v>
      </c>
      <c r="U140" t="s">
        <v>17</v>
      </c>
      <c r="V140" t="str">
        <f>IF(Table2[[#This Row],[Age]] &lt; 30, "Under 30", IF(Table2[[#This Row],[Age]] &lt; 65, "Other", "Senior"))</f>
        <v>Other</v>
      </c>
      <c r="W140">
        <v>0</v>
      </c>
      <c r="X140" t="s">
        <v>21</v>
      </c>
      <c r="Y140" t="s">
        <v>28</v>
      </c>
      <c r="Z140" t="s">
        <v>34</v>
      </c>
      <c r="AA140">
        <v>36</v>
      </c>
      <c r="AB140">
        <v>2104</v>
      </c>
      <c r="AE140">
        <f t="shared" si="2"/>
        <v>0</v>
      </c>
      <c r="AF140">
        <v>1</v>
      </c>
      <c r="AG140" t="str">
        <f>IF(Table2[[#This Row],[Avg Monthly GB Download]] &lt; 5, "Less than 5 GB", IF(Table2[[#This Row],[Avg Monthly GB Download]] &lt;= 10, "Between 5 and 10 GB", "10 or more GB"))</f>
        <v>Between 5 and 10 GB</v>
      </c>
    </row>
    <row r="141" spans="1:33" x14ac:dyDescent="0.3">
      <c r="A141" t="s">
        <v>398</v>
      </c>
      <c r="B141" t="s">
        <v>17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17</v>
      </c>
      <c r="I141" t="s">
        <v>18</v>
      </c>
      <c r="J141">
        <v>0</v>
      </c>
      <c r="K141">
        <v>0</v>
      </c>
      <c r="L141">
        <v>9</v>
      </c>
      <c r="M141" t="s">
        <v>21</v>
      </c>
      <c r="N141">
        <v>0</v>
      </c>
      <c r="O141" t="s">
        <v>33</v>
      </c>
      <c r="P141" t="s">
        <v>399</v>
      </c>
      <c r="Q141" t="s">
        <v>22</v>
      </c>
      <c r="R141">
        <v>45</v>
      </c>
      <c r="S141" t="s">
        <v>17</v>
      </c>
      <c r="T141" t="s">
        <v>17</v>
      </c>
      <c r="U141" t="s">
        <v>17</v>
      </c>
      <c r="V141" t="str">
        <f>IF(Table2[[#This Row],[Age]] &lt; 30, "Under 30", IF(Table2[[#This Row],[Age]] &lt; 65, "Other", "Senior"))</f>
        <v>Other</v>
      </c>
      <c r="W141">
        <v>0</v>
      </c>
      <c r="X141" t="s">
        <v>21</v>
      </c>
      <c r="Y141" t="s">
        <v>49</v>
      </c>
      <c r="Z141" t="s">
        <v>29</v>
      </c>
      <c r="AA141">
        <v>19</v>
      </c>
      <c r="AB141">
        <v>1302</v>
      </c>
      <c r="AE141">
        <f t="shared" si="2"/>
        <v>0</v>
      </c>
      <c r="AF141">
        <v>1</v>
      </c>
      <c r="AG141" t="str">
        <f>IF(Table2[[#This Row],[Avg Monthly GB Download]] &lt; 5, "Less than 5 GB", IF(Table2[[#This Row],[Avg Monthly GB Download]] &lt;= 10, "Between 5 and 10 GB", "10 or more GB"))</f>
        <v>Between 5 and 10 GB</v>
      </c>
    </row>
    <row r="142" spans="1:33" x14ac:dyDescent="0.3">
      <c r="A142" t="s">
        <v>400</v>
      </c>
      <c r="B142" t="s">
        <v>17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17</v>
      </c>
      <c r="I142" t="s">
        <v>18</v>
      </c>
      <c r="J142">
        <v>0</v>
      </c>
      <c r="K142">
        <v>0</v>
      </c>
      <c r="L142">
        <v>6</v>
      </c>
      <c r="M142" t="s">
        <v>21</v>
      </c>
      <c r="N142">
        <v>0</v>
      </c>
      <c r="O142" t="s">
        <v>33</v>
      </c>
      <c r="P142" t="s">
        <v>401</v>
      </c>
      <c r="Q142" t="s">
        <v>22</v>
      </c>
      <c r="R142">
        <v>41</v>
      </c>
      <c r="S142" t="s">
        <v>17</v>
      </c>
      <c r="T142" t="s">
        <v>17</v>
      </c>
      <c r="U142" t="s">
        <v>17</v>
      </c>
      <c r="V142" t="str">
        <f>IF(Table2[[#This Row],[Age]] &lt; 30, "Under 30", IF(Table2[[#This Row],[Age]] &lt; 65, "Other", "Senior"))</f>
        <v>Other</v>
      </c>
      <c r="W142">
        <v>0</v>
      </c>
      <c r="X142" t="s">
        <v>21</v>
      </c>
      <c r="Y142" t="s">
        <v>49</v>
      </c>
      <c r="Z142" t="s">
        <v>34</v>
      </c>
      <c r="AA142">
        <v>32</v>
      </c>
      <c r="AB142">
        <v>2174</v>
      </c>
      <c r="AE142">
        <f t="shared" si="2"/>
        <v>0</v>
      </c>
      <c r="AF142">
        <v>1</v>
      </c>
      <c r="AG142" t="str">
        <f>IF(Table2[[#This Row],[Avg Monthly GB Download]] &lt; 5, "Less than 5 GB", IF(Table2[[#This Row],[Avg Monthly GB Download]] &lt;= 10, "Between 5 and 10 GB", "10 or more GB"))</f>
        <v>Between 5 and 10 GB</v>
      </c>
    </row>
    <row r="143" spans="1:33" x14ac:dyDescent="0.3">
      <c r="A143" t="s">
        <v>402</v>
      </c>
      <c r="B143" t="s">
        <v>17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17</v>
      </c>
      <c r="I143" t="s">
        <v>18</v>
      </c>
      <c r="J143">
        <v>0</v>
      </c>
      <c r="K143">
        <v>0</v>
      </c>
      <c r="L143">
        <v>5</v>
      </c>
      <c r="M143" t="s">
        <v>21</v>
      </c>
      <c r="N143">
        <v>0</v>
      </c>
      <c r="O143" t="s">
        <v>48</v>
      </c>
      <c r="P143" t="s">
        <v>403</v>
      </c>
      <c r="Q143" t="s">
        <v>22</v>
      </c>
      <c r="R143">
        <v>49</v>
      </c>
      <c r="S143" t="s">
        <v>17</v>
      </c>
      <c r="T143" t="s">
        <v>17</v>
      </c>
      <c r="U143" t="s">
        <v>17</v>
      </c>
      <c r="V143" t="str">
        <f>IF(Table2[[#This Row],[Age]] &lt; 30, "Under 30", IF(Table2[[#This Row],[Age]] &lt; 65, "Other", "Senior"))</f>
        <v>Other</v>
      </c>
      <c r="W143">
        <v>0</v>
      </c>
      <c r="X143" t="s">
        <v>21</v>
      </c>
      <c r="Y143" t="s">
        <v>49</v>
      </c>
      <c r="Z143" t="s">
        <v>34</v>
      </c>
      <c r="AA143">
        <v>51</v>
      </c>
      <c r="AB143">
        <v>3242</v>
      </c>
      <c r="AE143">
        <f t="shared" si="2"/>
        <v>0</v>
      </c>
      <c r="AF143">
        <v>1</v>
      </c>
      <c r="AG143" t="str">
        <f>IF(Table2[[#This Row],[Avg Monthly GB Download]] &lt; 5, "Less than 5 GB", IF(Table2[[#This Row],[Avg Monthly GB Download]] &lt;= 10, "Between 5 and 10 GB", "10 or more GB"))</f>
        <v>Between 5 and 10 GB</v>
      </c>
    </row>
    <row r="144" spans="1:33" x14ac:dyDescent="0.3">
      <c r="A144" t="s">
        <v>404</v>
      </c>
      <c r="B144" t="s">
        <v>17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17</v>
      </c>
      <c r="I144" t="s">
        <v>18</v>
      </c>
      <c r="J144">
        <v>0</v>
      </c>
      <c r="K144">
        <v>0</v>
      </c>
      <c r="L144">
        <v>18</v>
      </c>
      <c r="M144" t="s">
        <v>21</v>
      </c>
      <c r="N144">
        <v>0</v>
      </c>
      <c r="O144" t="s">
        <v>23</v>
      </c>
      <c r="P144" t="s">
        <v>405</v>
      </c>
      <c r="Q144" t="s">
        <v>20</v>
      </c>
      <c r="R144">
        <v>26</v>
      </c>
      <c r="S144" t="s">
        <v>21</v>
      </c>
      <c r="T144" t="s">
        <v>17</v>
      </c>
      <c r="U144" t="s">
        <v>17</v>
      </c>
      <c r="V144" t="str">
        <f>IF(Table2[[#This Row],[Age]] &lt; 30, "Under 30", IF(Table2[[#This Row],[Age]] &lt; 65, "Other", "Senior"))</f>
        <v>Under 30</v>
      </c>
      <c r="W144">
        <v>0</v>
      </c>
      <c r="X144" t="s">
        <v>17</v>
      </c>
      <c r="Y144" t="s">
        <v>28</v>
      </c>
      <c r="Z144" t="s">
        <v>34</v>
      </c>
      <c r="AA144">
        <v>34</v>
      </c>
      <c r="AB144">
        <v>267</v>
      </c>
      <c r="AE144">
        <f t="shared" si="2"/>
        <v>0</v>
      </c>
      <c r="AF144">
        <v>1</v>
      </c>
      <c r="AG144" t="str">
        <f>IF(Table2[[#This Row],[Avg Monthly GB Download]] &lt; 5, "Less than 5 GB", IF(Table2[[#This Row],[Avg Monthly GB Download]] &lt;= 10, "Between 5 and 10 GB", "10 or more GB"))</f>
        <v>10 or more GB</v>
      </c>
    </row>
    <row r="145" spans="1:33" x14ac:dyDescent="0.3">
      <c r="A145" t="s">
        <v>406</v>
      </c>
      <c r="B145" t="s">
        <v>17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17</v>
      </c>
      <c r="I145" t="s">
        <v>18</v>
      </c>
      <c r="J145">
        <v>0</v>
      </c>
      <c r="K145">
        <v>0</v>
      </c>
      <c r="L145">
        <v>0</v>
      </c>
      <c r="M145" t="s">
        <v>17</v>
      </c>
      <c r="N145">
        <v>0</v>
      </c>
      <c r="O145" t="s">
        <v>74</v>
      </c>
      <c r="P145" t="s">
        <v>407</v>
      </c>
      <c r="Q145" t="s">
        <v>20</v>
      </c>
      <c r="R145">
        <v>53</v>
      </c>
      <c r="S145" t="s">
        <v>17</v>
      </c>
      <c r="T145" t="s">
        <v>17</v>
      </c>
      <c r="U145" t="s">
        <v>17</v>
      </c>
      <c r="V145" t="str">
        <f>IF(Table2[[#This Row],[Age]] &lt; 30, "Under 30", IF(Table2[[#This Row],[Age]] &lt; 65, "Other", "Senior"))</f>
        <v>Other</v>
      </c>
      <c r="W145">
        <v>0</v>
      </c>
      <c r="X145" t="s">
        <v>17</v>
      </c>
      <c r="Y145" t="s">
        <v>49</v>
      </c>
      <c r="Z145" t="s">
        <v>34</v>
      </c>
      <c r="AA145">
        <v>8</v>
      </c>
      <c r="AB145">
        <v>617</v>
      </c>
      <c r="AE145">
        <f t="shared" si="2"/>
        <v>0</v>
      </c>
      <c r="AF145">
        <v>1</v>
      </c>
      <c r="AG145" t="str">
        <f>IF(Table2[[#This Row],[Avg Monthly GB Download]] &lt; 5, "Less than 5 GB", IF(Table2[[#This Row],[Avg Monthly GB Download]] &lt;= 10, "Between 5 and 10 GB", "10 or more GB"))</f>
        <v>Less than 5 GB</v>
      </c>
    </row>
    <row r="146" spans="1:33" x14ac:dyDescent="0.3">
      <c r="A146" t="s">
        <v>408</v>
      </c>
      <c r="B146" t="s">
        <v>17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17</v>
      </c>
      <c r="I146" t="s">
        <v>18</v>
      </c>
      <c r="J146">
        <v>0</v>
      </c>
      <c r="K146">
        <v>0</v>
      </c>
      <c r="L146">
        <v>0</v>
      </c>
      <c r="M146" t="s">
        <v>17</v>
      </c>
      <c r="N146">
        <v>0</v>
      </c>
      <c r="O146" t="s">
        <v>55</v>
      </c>
      <c r="P146" t="s">
        <v>409</v>
      </c>
      <c r="Q146" t="s">
        <v>22</v>
      </c>
      <c r="R146">
        <v>35</v>
      </c>
      <c r="S146" t="s">
        <v>17</v>
      </c>
      <c r="T146" t="s">
        <v>17</v>
      </c>
      <c r="U146" t="s">
        <v>17</v>
      </c>
      <c r="V146" t="str">
        <f>IF(Table2[[#This Row],[Age]] &lt; 30, "Under 30", IF(Table2[[#This Row],[Age]] &lt; 65, "Other", "Senior"))</f>
        <v>Other</v>
      </c>
      <c r="W146">
        <v>0</v>
      </c>
      <c r="X146" t="s">
        <v>17</v>
      </c>
      <c r="Y146" t="s">
        <v>94</v>
      </c>
      <c r="Z146" t="s">
        <v>34</v>
      </c>
      <c r="AA146">
        <v>10</v>
      </c>
      <c r="AB146">
        <v>10</v>
      </c>
      <c r="AE146">
        <f t="shared" si="2"/>
        <v>0</v>
      </c>
      <c r="AF146">
        <v>1</v>
      </c>
      <c r="AG146" t="str">
        <f>IF(Table2[[#This Row],[Avg Monthly GB Download]] &lt; 5, "Less than 5 GB", IF(Table2[[#This Row],[Avg Monthly GB Download]] &lt;= 10, "Between 5 and 10 GB", "10 or more GB"))</f>
        <v>Less than 5 GB</v>
      </c>
    </row>
    <row r="147" spans="1:33" x14ac:dyDescent="0.3">
      <c r="A147" t="s">
        <v>410</v>
      </c>
      <c r="B147" t="s">
        <v>17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17</v>
      </c>
      <c r="I147" t="s">
        <v>18</v>
      </c>
      <c r="J147">
        <v>0</v>
      </c>
      <c r="K147">
        <v>0</v>
      </c>
      <c r="L147">
        <v>0</v>
      </c>
      <c r="M147" t="s">
        <v>17</v>
      </c>
      <c r="N147">
        <v>0</v>
      </c>
      <c r="O147" t="s">
        <v>68</v>
      </c>
      <c r="P147" t="s">
        <v>411</v>
      </c>
      <c r="Q147" t="s">
        <v>20</v>
      </c>
      <c r="R147">
        <v>51</v>
      </c>
      <c r="S147" t="s">
        <v>17</v>
      </c>
      <c r="T147" t="s">
        <v>17</v>
      </c>
      <c r="U147" t="s">
        <v>17</v>
      </c>
      <c r="V147" t="str">
        <f>IF(Table2[[#This Row],[Age]] &lt; 30, "Under 30", IF(Table2[[#This Row],[Age]] &lt; 65, "Other", "Senior"))</f>
        <v>Other</v>
      </c>
      <c r="W147">
        <v>0</v>
      </c>
      <c r="X147" t="s">
        <v>17</v>
      </c>
      <c r="Y147" t="s">
        <v>94</v>
      </c>
      <c r="Z147" t="s">
        <v>34</v>
      </c>
      <c r="AA147">
        <v>8</v>
      </c>
      <c r="AB147">
        <v>93</v>
      </c>
      <c r="AE147">
        <f t="shared" si="2"/>
        <v>0</v>
      </c>
      <c r="AF147">
        <v>1</v>
      </c>
      <c r="AG147" t="str">
        <f>IF(Table2[[#This Row],[Avg Monthly GB Download]] &lt; 5, "Less than 5 GB", IF(Table2[[#This Row],[Avg Monthly GB Download]] &lt;= 10, "Between 5 and 10 GB", "10 or more GB"))</f>
        <v>Less than 5 GB</v>
      </c>
    </row>
    <row r="148" spans="1:33" x14ac:dyDescent="0.3">
      <c r="A148" t="s">
        <v>412</v>
      </c>
      <c r="B148" t="s">
        <v>17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17</v>
      </c>
      <c r="I148" t="s">
        <v>18</v>
      </c>
      <c r="J148">
        <v>0</v>
      </c>
      <c r="K148">
        <v>0</v>
      </c>
      <c r="L148">
        <v>15</v>
      </c>
      <c r="M148" t="s">
        <v>21</v>
      </c>
      <c r="N148">
        <v>0</v>
      </c>
      <c r="O148" t="s">
        <v>41</v>
      </c>
      <c r="P148" t="s">
        <v>413</v>
      </c>
      <c r="Q148" t="s">
        <v>22</v>
      </c>
      <c r="R148">
        <v>30</v>
      </c>
      <c r="S148" t="s">
        <v>17</v>
      </c>
      <c r="T148" t="s">
        <v>17</v>
      </c>
      <c r="U148" t="s">
        <v>17</v>
      </c>
      <c r="V148" t="str">
        <f>IF(Table2[[#This Row],[Age]] &lt; 30, "Under 30", IF(Table2[[#This Row],[Age]] &lt; 65, "Other", "Senior"))</f>
        <v>Other</v>
      </c>
      <c r="W148">
        <v>0</v>
      </c>
      <c r="X148" t="s">
        <v>17</v>
      </c>
      <c r="Y148" t="s">
        <v>94</v>
      </c>
      <c r="Z148" t="s">
        <v>91</v>
      </c>
      <c r="AA148">
        <v>29</v>
      </c>
      <c r="AB148">
        <v>727</v>
      </c>
      <c r="AE148">
        <f t="shared" si="2"/>
        <v>0</v>
      </c>
      <c r="AF148">
        <v>1</v>
      </c>
      <c r="AG148" t="str">
        <f>IF(Table2[[#This Row],[Avg Monthly GB Download]] &lt; 5, "Less than 5 GB", IF(Table2[[#This Row],[Avg Monthly GB Download]] &lt;= 10, "Between 5 and 10 GB", "10 or more GB"))</f>
        <v>10 or more GB</v>
      </c>
    </row>
    <row r="149" spans="1:33" x14ac:dyDescent="0.3">
      <c r="A149" t="s">
        <v>414</v>
      </c>
      <c r="B149" t="s">
        <v>17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17</v>
      </c>
      <c r="I149" t="s">
        <v>18</v>
      </c>
      <c r="J149">
        <v>0</v>
      </c>
      <c r="K149">
        <v>0</v>
      </c>
      <c r="L149">
        <v>14</v>
      </c>
      <c r="M149" t="s">
        <v>21</v>
      </c>
      <c r="N149">
        <v>0</v>
      </c>
      <c r="O149" t="s">
        <v>90</v>
      </c>
      <c r="P149" t="s">
        <v>415</v>
      </c>
      <c r="Q149" t="s">
        <v>20</v>
      </c>
      <c r="R149">
        <v>26</v>
      </c>
      <c r="S149" t="s">
        <v>21</v>
      </c>
      <c r="T149" t="s">
        <v>17</v>
      </c>
      <c r="U149" t="s">
        <v>17</v>
      </c>
      <c r="V149" t="str">
        <f>IF(Table2[[#This Row],[Age]] &lt; 30, "Under 30", IF(Table2[[#This Row],[Age]] &lt; 65, "Other", "Senior"))</f>
        <v>Under 30</v>
      </c>
      <c r="W149">
        <v>0</v>
      </c>
      <c r="X149" t="s">
        <v>21</v>
      </c>
      <c r="Y149" t="s">
        <v>94</v>
      </c>
      <c r="Z149" t="s">
        <v>91</v>
      </c>
      <c r="AA149">
        <v>32</v>
      </c>
      <c r="AB149">
        <v>1013</v>
      </c>
      <c r="AE149">
        <f t="shared" si="2"/>
        <v>0</v>
      </c>
      <c r="AF149">
        <v>1</v>
      </c>
      <c r="AG149" t="str">
        <f>IF(Table2[[#This Row],[Avg Monthly GB Download]] &lt; 5, "Less than 5 GB", IF(Table2[[#This Row],[Avg Monthly GB Download]] &lt;= 10, "Between 5 and 10 GB", "10 or more GB"))</f>
        <v>10 or more GB</v>
      </c>
    </row>
    <row r="150" spans="1:33" x14ac:dyDescent="0.3">
      <c r="A150" t="s">
        <v>416</v>
      </c>
      <c r="B150" t="s">
        <v>17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17</v>
      </c>
      <c r="I150" t="s">
        <v>18</v>
      </c>
      <c r="J150">
        <v>0</v>
      </c>
      <c r="K150">
        <v>0</v>
      </c>
      <c r="L150">
        <v>1</v>
      </c>
      <c r="M150" t="s">
        <v>21</v>
      </c>
      <c r="N150">
        <v>0</v>
      </c>
      <c r="O150" t="s">
        <v>77</v>
      </c>
      <c r="P150" t="s">
        <v>417</v>
      </c>
      <c r="Q150" t="s">
        <v>22</v>
      </c>
      <c r="R150">
        <v>66</v>
      </c>
      <c r="S150" t="s">
        <v>17</v>
      </c>
      <c r="T150" t="s">
        <v>21</v>
      </c>
      <c r="U150" t="s">
        <v>17</v>
      </c>
      <c r="V150" t="str">
        <f>IF(Table2[[#This Row],[Age]] &lt; 30, "Under 30", IF(Table2[[#This Row],[Age]] &lt; 65, "Other", "Senior"))</f>
        <v>Senior</v>
      </c>
      <c r="W150">
        <v>0</v>
      </c>
      <c r="X150" t="s">
        <v>17</v>
      </c>
      <c r="Y150" t="s">
        <v>28</v>
      </c>
      <c r="Z150" t="s">
        <v>29</v>
      </c>
      <c r="AA150">
        <v>41</v>
      </c>
      <c r="AB150">
        <v>1230</v>
      </c>
      <c r="AE150">
        <f t="shared" si="2"/>
        <v>0</v>
      </c>
      <c r="AF150">
        <v>1</v>
      </c>
      <c r="AG150" t="str">
        <f>IF(Table2[[#This Row],[Avg Monthly GB Download]] &lt; 5, "Less than 5 GB", IF(Table2[[#This Row],[Avg Monthly GB Download]] &lt;= 10, "Between 5 and 10 GB", "10 or more GB"))</f>
        <v>Less than 5 GB</v>
      </c>
    </row>
    <row r="151" spans="1:33" x14ac:dyDescent="0.3">
      <c r="A151" t="s">
        <v>418</v>
      </c>
      <c r="B151" t="s">
        <v>17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17</v>
      </c>
      <c r="I151" t="s">
        <v>18</v>
      </c>
      <c r="J151">
        <v>0</v>
      </c>
      <c r="K151">
        <v>0</v>
      </c>
      <c r="L151">
        <v>26</v>
      </c>
      <c r="M151" t="s">
        <v>17</v>
      </c>
      <c r="N151">
        <v>57</v>
      </c>
      <c r="O151" t="s">
        <v>43</v>
      </c>
      <c r="P151" t="s">
        <v>419</v>
      </c>
      <c r="Q151" t="s">
        <v>20</v>
      </c>
      <c r="R151">
        <v>22</v>
      </c>
      <c r="S151" t="s">
        <v>21</v>
      </c>
      <c r="T151" t="s">
        <v>17</v>
      </c>
      <c r="U151" t="s">
        <v>17</v>
      </c>
      <c r="V151" t="str">
        <f>IF(Table2[[#This Row],[Age]] &lt; 30, "Under 30", IF(Table2[[#This Row],[Age]] &lt; 65, "Other", "Senior"))</f>
        <v>Under 30</v>
      </c>
      <c r="W151">
        <v>0</v>
      </c>
      <c r="X151" t="s">
        <v>17</v>
      </c>
      <c r="Y151" t="s">
        <v>49</v>
      </c>
      <c r="Z151" t="s">
        <v>29</v>
      </c>
      <c r="AA151">
        <v>31</v>
      </c>
      <c r="AB151">
        <v>1509</v>
      </c>
      <c r="AE151">
        <f t="shared" si="2"/>
        <v>0</v>
      </c>
      <c r="AF151">
        <v>1</v>
      </c>
      <c r="AG151" t="str">
        <f>IF(Table2[[#This Row],[Avg Monthly GB Download]] &lt; 5, "Less than 5 GB", IF(Table2[[#This Row],[Avg Monthly GB Download]] &lt;= 10, "Between 5 and 10 GB", "10 or more GB"))</f>
        <v>10 or more GB</v>
      </c>
    </row>
    <row r="152" spans="1:33" x14ac:dyDescent="0.3">
      <c r="A152" t="s">
        <v>420</v>
      </c>
      <c r="B152" t="s">
        <v>17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21</v>
      </c>
      <c r="I152" t="s">
        <v>84</v>
      </c>
      <c r="J152">
        <v>0</v>
      </c>
      <c r="K152">
        <v>0</v>
      </c>
      <c r="L152">
        <v>1</v>
      </c>
      <c r="M152" t="s">
        <v>21</v>
      </c>
      <c r="N152">
        <v>0</v>
      </c>
      <c r="O152" t="s">
        <v>48</v>
      </c>
      <c r="P152" t="s">
        <v>421</v>
      </c>
      <c r="Q152" t="s">
        <v>22</v>
      </c>
      <c r="R152">
        <v>53</v>
      </c>
      <c r="S152" t="s">
        <v>17</v>
      </c>
      <c r="T152" t="s">
        <v>17</v>
      </c>
      <c r="U152" t="s">
        <v>17</v>
      </c>
      <c r="V152" t="str">
        <f>IF(Table2[[#This Row],[Age]] &lt; 30, "Under 30", IF(Table2[[#This Row],[Age]] &lt; 65, "Other", "Senior"))</f>
        <v>Other</v>
      </c>
      <c r="W152">
        <v>0</v>
      </c>
      <c r="X152" t="s">
        <v>17</v>
      </c>
      <c r="Y152" t="s">
        <v>49</v>
      </c>
      <c r="Z152" t="s">
        <v>29</v>
      </c>
      <c r="AA152">
        <v>65</v>
      </c>
      <c r="AB152">
        <v>3452</v>
      </c>
      <c r="AE152">
        <f t="shared" si="2"/>
        <v>0</v>
      </c>
      <c r="AF152">
        <v>1</v>
      </c>
      <c r="AG152" t="str">
        <f>IF(Table2[[#This Row],[Avg Monthly GB Download]] &lt; 5, "Less than 5 GB", IF(Table2[[#This Row],[Avg Monthly GB Download]] &lt;= 10, "Between 5 and 10 GB", "10 or more GB"))</f>
        <v>Less than 5 GB</v>
      </c>
    </row>
    <row r="153" spans="1:33" x14ac:dyDescent="0.3">
      <c r="A153" t="s">
        <v>422</v>
      </c>
      <c r="B153" t="s">
        <v>17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21</v>
      </c>
      <c r="I153" t="s">
        <v>84</v>
      </c>
      <c r="J153">
        <v>0</v>
      </c>
      <c r="K153">
        <v>0</v>
      </c>
      <c r="L153">
        <v>11</v>
      </c>
      <c r="M153" t="s">
        <v>21</v>
      </c>
      <c r="N153">
        <v>0</v>
      </c>
      <c r="O153" t="s">
        <v>67</v>
      </c>
      <c r="P153" t="s">
        <v>423</v>
      </c>
      <c r="Q153" t="s">
        <v>22</v>
      </c>
      <c r="R153">
        <v>62</v>
      </c>
      <c r="S153" t="s">
        <v>17</v>
      </c>
      <c r="T153" t="s">
        <v>17</v>
      </c>
      <c r="U153" t="s">
        <v>17</v>
      </c>
      <c r="V153" t="str">
        <f>IF(Table2[[#This Row],[Age]] &lt; 30, "Under 30", IF(Table2[[#This Row],[Age]] &lt; 65, "Other", "Senior"))</f>
        <v>Other</v>
      </c>
      <c r="W153">
        <v>0</v>
      </c>
      <c r="X153" t="s">
        <v>17</v>
      </c>
      <c r="Y153" t="s">
        <v>28</v>
      </c>
      <c r="Z153" t="s">
        <v>29</v>
      </c>
      <c r="AA153">
        <v>53</v>
      </c>
      <c r="AB153">
        <v>2713</v>
      </c>
      <c r="AE153">
        <f t="shared" si="2"/>
        <v>0</v>
      </c>
      <c r="AF153">
        <v>1</v>
      </c>
      <c r="AG153" t="str">
        <f>IF(Table2[[#This Row],[Avg Monthly GB Download]] &lt; 5, "Less than 5 GB", IF(Table2[[#This Row],[Avg Monthly GB Download]] &lt;= 10, "Between 5 and 10 GB", "10 or more GB"))</f>
        <v>10 or more GB</v>
      </c>
    </row>
    <row r="154" spans="1:33" x14ac:dyDescent="0.3">
      <c r="A154" t="s">
        <v>424</v>
      </c>
      <c r="B154" t="s">
        <v>17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17</v>
      </c>
      <c r="I154" t="s">
        <v>18</v>
      </c>
      <c r="J154">
        <v>0</v>
      </c>
      <c r="K154">
        <v>0</v>
      </c>
      <c r="L154">
        <v>0</v>
      </c>
      <c r="M154" t="s">
        <v>17</v>
      </c>
      <c r="N154">
        <v>0</v>
      </c>
      <c r="O154" t="s">
        <v>65</v>
      </c>
      <c r="P154" t="s">
        <v>425</v>
      </c>
      <c r="Q154" t="s">
        <v>20</v>
      </c>
      <c r="R154">
        <v>66</v>
      </c>
      <c r="S154" t="s">
        <v>17</v>
      </c>
      <c r="T154" t="s">
        <v>21</v>
      </c>
      <c r="U154" t="s">
        <v>17</v>
      </c>
      <c r="V154" t="str">
        <f>IF(Table2[[#This Row],[Age]] &lt; 30, "Under 30", IF(Table2[[#This Row],[Age]] &lt; 65, "Other", "Senior"))</f>
        <v>Senior</v>
      </c>
      <c r="W154">
        <v>0</v>
      </c>
      <c r="X154" t="s">
        <v>17</v>
      </c>
      <c r="Y154" t="s">
        <v>49</v>
      </c>
      <c r="Z154" t="s">
        <v>29</v>
      </c>
      <c r="AA154">
        <v>13</v>
      </c>
      <c r="AB154">
        <v>1017</v>
      </c>
      <c r="AE154">
        <f t="shared" si="2"/>
        <v>0</v>
      </c>
      <c r="AF154">
        <v>1</v>
      </c>
      <c r="AG154" t="str">
        <f>IF(Table2[[#This Row],[Avg Monthly GB Download]] &lt; 5, "Less than 5 GB", IF(Table2[[#This Row],[Avg Monthly GB Download]] &lt;= 10, "Between 5 and 10 GB", "10 or more GB"))</f>
        <v>Less than 5 GB</v>
      </c>
    </row>
    <row r="155" spans="1:33" x14ac:dyDescent="0.3">
      <c r="A155" t="s">
        <v>426</v>
      </c>
      <c r="B155" t="s">
        <v>17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21</v>
      </c>
      <c r="I155" t="s">
        <v>84</v>
      </c>
      <c r="J155">
        <v>0</v>
      </c>
      <c r="K155">
        <v>0</v>
      </c>
      <c r="L155">
        <v>0</v>
      </c>
      <c r="M155" t="s">
        <v>17</v>
      </c>
      <c r="N155">
        <v>0</v>
      </c>
      <c r="O155" t="s">
        <v>39</v>
      </c>
      <c r="P155" t="s">
        <v>427</v>
      </c>
      <c r="Q155" t="s">
        <v>20</v>
      </c>
      <c r="R155">
        <v>46</v>
      </c>
      <c r="S155" t="s">
        <v>17</v>
      </c>
      <c r="T155" t="s">
        <v>17</v>
      </c>
      <c r="U155" t="s">
        <v>17</v>
      </c>
      <c r="V155" t="str">
        <f>IF(Table2[[#This Row],[Age]] &lt; 30, "Under 30", IF(Table2[[#This Row],[Age]] &lt; 65, "Other", "Senior"))</f>
        <v>Other</v>
      </c>
      <c r="W155">
        <v>0</v>
      </c>
      <c r="X155" t="s">
        <v>17</v>
      </c>
      <c r="Y155" t="s">
        <v>28</v>
      </c>
      <c r="Z155" t="s">
        <v>34</v>
      </c>
      <c r="AA155">
        <v>14</v>
      </c>
      <c r="AB155">
        <v>397</v>
      </c>
      <c r="AE155">
        <f t="shared" si="2"/>
        <v>0</v>
      </c>
      <c r="AF155">
        <v>1</v>
      </c>
      <c r="AG155" t="str">
        <f>IF(Table2[[#This Row],[Avg Monthly GB Download]] &lt; 5, "Less than 5 GB", IF(Table2[[#This Row],[Avg Monthly GB Download]] &lt;= 10, "Between 5 and 10 GB", "10 or more GB"))</f>
        <v>Less than 5 GB</v>
      </c>
    </row>
    <row r="156" spans="1:33" x14ac:dyDescent="0.3">
      <c r="A156" t="s">
        <v>428</v>
      </c>
      <c r="B156" t="s">
        <v>17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17</v>
      </c>
      <c r="I156" t="s">
        <v>18</v>
      </c>
      <c r="J156">
        <v>0</v>
      </c>
      <c r="K156">
        <v>0</v>
      </c>
      <c r="L156">
        <v>7</v>
      </c>
      <c r="M156" t="s">
        <v>21</v>
      </c>
      <c r="N156">
        <v>0</v>
      </c>
      <c r="O156" t="s">
        <v>73</v>
      </c>
      <c r="P156" t="s">
        <v>429</v>
      </c>
      <c r="Q156" t="s">
        <v>20</v>
      </c>
      <c r="R156">
        <v>44</v>
      </c>
      <c r="S156" t="s">
        <v>17</v>
      </c>
      <c r="T156" t="s">
        <v>17</v>
      </c>
      <c r="U156" t="s">
        <v>17</v>
      </c>
      <c r="V156" t="str">
        <f>IF(Table2[[#This Row],[Age]] &lt; 30, "Under 30", IF(Table2[[#This Row],[Age]] &lt; 65, "Other", "Senior"))</f>
        <v>Other</v>
      </c>
      <c r="W156">
        <v>0</v>
      </c>
      <c r="X156" t="s">
        <v>17</v>
      </c>
      <c r="Y156" t="s">
        <v>49</v>
      </c>
      <c r="Z156" t="s">
        <v>91</v>
      </c>
      <c r="AA156">
        <v>15</v>
      </c>
      <c r="AB156">
        <v>156</v>
      </c>
      <c r="AE156">
        <f t="shared" si="2"/>
        <v>0</v>
      </c>
      <c r="AF156">
        <v>1</v>
      </c>
      <c r="AG156" t="str">
        <f>IF(Table2[[#This Row],[Avg Monthly GB Download]] &lt; 5, "Less than 5 GB", IF(Table2[[#This Row],[Avg Monthly GB Download]] &lt;= 10, "Between 5 and 10 GB", "10 or more GB"))</f>
        <v>Between 5 and 10 GB</v>
      </c>
    </row>
    <row r="157" spans="1:33" x14ac:dyDescent="0.3">
      <c r="A157" t="s">
        <v>430</v>
      </c>
      <c r="B157" t="s">
        <v>17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17</v>
      </c>
      <c r="I157" t="s">
        <v>18</v>
      </c>
      <c r="J157">
        <v>0</v>
      </c>
      <c r="K157">
        <v>0</v>
      </c>
      <c r="L157">
        <v>12</v>
      </c>
      <c r="M157" t="s">
        <v>21</v>
      </c>
      <c r="N157">
        <v>0</v>
      </c>
      <c r="O157" t="s">
        <v>40</v>
      </c>
      <c r="P157" t="s">
        <v>431</v>
      </c>
      <c r="Q157" t="s">
        <v>22</v>
      </c>
      <c r="R157">
        <v>41</v>
      </c>
      <c r="S157" t="s">
        <v>17</v>
      </c>
      <c r="T157" t="s">
        <v>17</v>
      </c>
      <c r="U157" t="s">
        <v>17</v>
      </c>
      <c r="V157" t="str">
        <f>IF(Table2[[#This Row],[Age]] &lt; 30, "Under 30", IF(Table2[[#This Row],[Age]] &lt; 65, "Other", "Senior"))</f>
        <v>Other</v>
      </c>
      <c r="W157">
        <v>0</v>
      </c>
      <c r="X157" t="s">
        <v>17</v>
      </c>
      <c r="Y157" t="s">
        <v>28</v>
      </c>
      <c r="Z157" t="s">
        <v>34</v>
      </c>
      <c r="AA157">
        <v>42</v>
      </c>
      <c r="AB157">
        <v>754</v>
      </c>
      <c r="AE157">
        <f t="shared" si="2"/>
        <v>0</v>
      </c>
      <c r="AF157">
        <v>1</v>
      </c>
      <c r="AG157" t="str">
        <f>IF(Table2[[#This Row],[Avg Monthly GB Download]] &lt; 5, "Less than 5 GB", IF(Table2[[#This Row],[Avg Monthly GB Download]] &lt;= 10, "Between 5 and 10 GB", "10 or more GB"))</f>
        <v>10 or more GB</v>
      </c>
    </row>
    <row r="158" spans="1:33" x14ac:dyDescent="0.3">
      <c r="A158" t="s">
        <v>432</v>
      </c>
      <c r="B158" t="s">
        <v>17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17</v>
      </c>
      <c r="I158" t="s">
        <v>18</v>
      </c>
      <c r="J158">
        <v>0</v>
      </c>
      <c r="K158">
        <v>0</v>
      </c>
      <c r="L158">
        <v>0</v>
      </c>
      <c r="M158" t="s">
        <v>17</v>
      </c>
      <c r="N158">
        <v>0</v>
      </c>
      <c r="O158" t="s">
        <v>23</v>
      </c>
      <c r="P158" t="s">
        <v>433</v>
      </c>
      <c r="Q158" t="s">
        <v>22</v>
      </c>
      <c r="R158">
        <v>43</v>
      </c>
      <c r="S158" t="s">
        <v>17</v>
      </c>
      <c r="T158" t="s">
        <v>17</v>
      </c>
      <c r="U158" t="s">
        <v>17</v>
      </c>
      <c r="V158" t="str">
        <f>IF(Table2[[#This Row],[Age]] &lt; 30, "Under 30", IF(Table2[[#This Row],[Age]] &lt; 65, "Other", "Senior"))</f>
        <v>Other</v>
      </c>
      <c r="W158">
        <v>0</v>
      </c>
      <c r="X158" t="s">
        <v>17</v>
      </c>
      <c r="Y158" t="s">
        <v>49</v>
      </c>
      <c r="Z158" t="s">
        <v>91</v>
      </c>
      <c r="AA158">
        <v>7</v>
      </c>
      <c r="AB158">
        <v>99</v>
      </c>
      <c r="AE158">
        <f t="shared" si="2"/>
        <v>0</v>
      </c>
      <c r="AF158">
        <v>1</v>
      </c>
      <c r="AG158" t="str">
        <f>IF(Table2[[#This Row],[Avg Monthly GB Download]] &lt; 5, "Less than 5 GB", IF(Table2[[#This Row],[Avg Monthly GB Download]] &lt;= 10, "Between 5 and 10 GB", "10 or more GB"))</f>
        <v>Less than 5 GB</v>
      </c>
    </row>
    <row r="159" spans="1:33" x14ac:dyDescent="0.3">
      <c r="A159" t="s">
        <v>434</v>
      </c>
      <c r="B159" t="s">
        <v>17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17</v>
      </c>
      <c r="I159" t="s">
        <v>18</v>
      </c>
      <c r="J159">
        <v>0</v>
      </c>
      <c r="K159">
        <v>0</v>
      </c>
      <c r="L159">
        <v>3</v>
      </c>
      <c r="M159" t="s">
        <v>21</v>
      </c>
      <c r="N159">
        <v>0</v>
      </c>
      <c r="O159" t="s">
        <v>63</v>
      </c>
      <c r="P159" t="s">
        <v>435</v>
      </c>
      <c r="Q159" t="s">
        <v>20</v>
      </c>
      <c r="R159">
        <v>36</v>
      </c>
      <c r="S159" t="s">
        <v>17</v>
      </c>
      <c r="T159" t="s">
        <v>17</v>
      </c>
      <c r="U159" t="s">
        <v>17</v>
      </c>
      <c r="V159" t="str">
        <f>IF(Table2[[#This Row],[Age]] &lt; 30, "Under 30", IF(Table2[[#This Row],[Age]] &lt; 65, "Other", "Senior"))</f>
        <v>Other</v>
      </c>
      <c r="W159">
        <v>0</v>
      </c>
      <c r="X159" t="s">
        <v>21</v>
      </c>
      <c r="Y159" t="s">
        <v>49</v>
      </c>
      <c r="Z159" t="s">
        <v>34</v>
      </c>
      <c r="AA159">
        <v>54</v>
      </c>
      <c r="AB159">
        <v>3996</v>
      </c>
      <c r="AE159">
        <f t="shared" si="2"/>
        <v>0</v>
      </c>
      <c r="AF159">
        <v>1</v>
      </c>
      <c r="AG159" t="str">
        <f>IF(Table2[[#This Row],[Avg Monthly GB Download]] &lt; 5, "Less than 5 GB", IF(Table2[[#This Row],[Avg Monthly GB Download]] &lt;= 10, "Between 5 and 10 GB", "10 or more GB"))</f>
        <v>Less than 5 GB</v>
      </c>
    </row>
    <row r="160" spans="1:33" x14ac:dyDescent="0.3">
      <c r="A160" t="s">
        <v>436</v>
      </c>
      <c r="B160" t="s">
        <v>17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21</v>
      </c>
      <c r="I160" t="s">
        <v>84</v>
      </c>
      <c r="J160">
        <v>0</v>
      </c>
      <c r="K160">
        <v>0</v>
      </c>
      <c r="L160">
        <v>11</v>
      </c>
      <c r="M160" t="s">
        <v>21</v>
      </c>
      <c r="N160">
        <v>0</v>
      </c>
      <c r="O160" t="s">
        <v>65</v>
      </c>
      <c r="P160" t="s">
        <v>437</v>
      </c>
      <c r="Q160" t="s">
        <v>22</v>
      </c>
      <c r="R160">
        <v>53</v>
      </c>
      <c r="S160" t="s">
        <v>17</v>
      </c>
      <c r="T160" t="s">
        <v>17</v>
      </c>
      <c r="U160" t="s">
        <v>17</v>
      </c>
      <c r="V160" t="str">
        <f>IF(Table2[[#This Row],[Age]] &lt; 30, "Under 30", IF(Table2[[#This Row],[Age]] &lt; 65, "Other", "Senior"))</f>
        <v>Other</v>
      </c>
      <c r="W160">
        <v>0</v>
      </c>
      <c r="X160" t="s">
        <v>21</v>
      </c>
      <c r="Y160" t="s">
        <v>49</v>
      </c>
      <c r="Z160" t="s">
        <v>34</v>
      </c>
      <c r="AA160">
        <v>71</v>
      </c>
      <c r="AB160">
        <v>5129</v>
      </c>
      <c r="AE160">
        <f t="shared" si="2"/>
        <v>0</v>
      </c>
      <c r="AF160">
        <v>1</v>
      </c>
      <c r="AG160" t="str">
        <f>IF(Table2[[#This Row],[Avg Monthly GB Download]] &lt; 5, "Less than 5 GB", IF(Table2[[#This Row],[Avg Monthly GB Download]] &lt;= 10, "Between 5 and 10 GB", "10 or more GB"))</f>
        <v>10 or more GB</v>
      </c>
    </row>
    <row r="161" spans="1:33" x14ac:dyDescent="0.3">
      <c r="A161" t="s">
        <v>438</v>
      </c>
      <c r="B161" t="s">
        <v>17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17</v>
      </c>
      <c r="I161" t="s">
        <v>18</v>
      </c>
      <c r="J161">
        <v>0</v>
      </c>
      <c r="K161">
        <v>0</v>
      </c>
      <c r="L161">
        <v>4</v>
      </c>
      <c r="M161" t="s">
        <v>21</v>
      </c>
      <c r="N161">
        <v>0</v>
      </c>
      <c r="O161" t="s">
        <v>41</v>
      </c>
      <c r="P161" t="s">
        <v>439</v>
      </c>
      <c r="Q161" t="s">
        <v>20</v>
      </c>
      <c r="R161">
        <v>37</v>
      </c>
      <c r="S161" t="s">
        <v>17</v>
      </c>
      <c r="T161" t="s">
        <v>17</v>
      </c>
      <c r="U161" t="s">
        <v>17</v>
      </c>
      <c r="V161" t="str">
        <f>IF(Table2[[#This Row],[Age]] &lt; 30, "Under 30", IF(Table2[[#This Row],[Age]] &lt; 65, "Other", "Senior"))</f>
        <v>Other</v>
      </c>
      <c r="W161">
        <v>0</v>
      </c>
      <c r="X161" t="s">
        <v>17</v>
      </c>
      <c r="Y161" t="s">
        <v>94</v>
      </c>
      <c r="Z161" t="s">
        <v>29</v>
      </c>
      <c r="AA161">
        <v>31</v>
      </c>
      <c r="AB161">
        <v>1306</v>
      </c>
      <c r="AE161">
        <f t="shared" si="2"/>
        <v>0</v>
      </c>
      <c r="AF161">
        <v>1</v>
      </c>
      <c r="AG161" t="str">
        <f>IF(Table2[[#This Row],[Avg Monthly GB Download]] &lt; 5, "Less than 5 GB", IF(Table2[[#This Row],[Avg Monthly GB Download]] &lt;= 10, "Between 5 and 10 GB", "10 or more GB"))</f>
        <v>Less than 5 GB</v>
      </c>
    </row>
    <row r="162" spans="1:33" x14ac:dyDescent="0.3">
      <c r="A162" t="s">
        <v>440</v>
      </c>
      <c r="B162" t="s">
        <v>17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17</v>
      </c>
      <c r="I162" t="s">
        <v>18</v>
      </c>
      <c r="J162">
        <v>0</v>
      </c>
      <c r="K162">
        <v>0</v>
      </c>
      <c r="L162">
        <v>13</v>
      </c>
      <c r="M162" t="s">
        <v>21</v>
      </c>
      <c r="N162">
        <v>0</v>
      </c>
      <c r="O162" t="s">
        <v>81</v>
      </c>
      <c r="P162" t="s">
        <v>441</v>
      </c>
      <c r="Q162" t="s">
        <v>20</v>
      </c>
      <c r="R162">
        <v>82</v>
      </c>
      <c r="S162" t="s">
        <v>17</v>
      </c>
      <c r="T162" t="s">
        <v>21</v>
      </c>
      <c r="U162" t="s">
        <v>17</v>
      </c>
      <c r="V162" t="str">
        <f>IF(Table2[[#This Row],[Age]] &lt; 30, "Under 30", IF(Table2[[#This Row],[Age]] &lt; 65, "Other", "Senior"))</f>
        <v>Senior</v>
      </c>
      <c r="W162">
        <v>0</v>
      </c>
      <c r="X162" t="s">
        <v>21</v>
      </c>
      <c r="Y162" t="s">
        <v>94</v>
      </c>
      <c r="Z162" t="s">
        <v>34</v>
      </c>
      <c r="AA162">
        <v>47</v>
      </c>
      <c r="AB162">
        <v>3077</v>
      </c>
      <c r="AE162">
        <f t="shared" si="2"/>
        <v>0</v>
      </c>
      <c r="AF162">
        <v>1</v>
      </c>
      <c r="AG162" t="str">
        <f>IF(Table2[[#This Row],[Avg Monthly GB Download]] &lt; 5, "Less than 5 GB", IF(Table2[[#This Row],[Avg Monthly GB Download]] &lt;= 10, "Between 5 and 10 GB", "10 or more GB"))</f>
        <v>10 or more GB</v>
      </c>
    </row>
    <row r="163" spans="1:33" x14ac:dyDescent="0.3">
      <c r="A163" t="s">
        <v>442</v>
      </c>
      <c r="B163" t="s">
        <v>17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17</v>
      </c>
      <c r="I163" t="s">
        <v>18</v>
      </c>
      <c r="J163">
        <v>0</v>
      </c>
      <c r="K163">
        <v>0</v>
      </c>
      <c r="L163">
        <v>5</v>
      </c>
      <c r="M163" t="s">
        <v>21</v>
      </c>
      <c r="N163">
        <v>0</v>
      </c>
      <c r="O163" t="s">
        <v>77</v>
      </c>
      <c r="P163" t="s">
        <v>443</v>
      </c>
      <c r="Q163" t="s">
        <v>20</v>
      </c>
      <c r="R163">
        <v>66</v>
      </c>
      <c r="S163" t="s">
        <v>17</v>
      </c>
      <c r="T163" t="s">
        <v>21</v>
      </c>
      <c r="U163" t="s">
        <v>17</v>
      </c>
      <c r="V163" t="str">
        <f>IF(Table2[[#This Row],[Age]] &lt; 30, "Under 30", IF(Table2[[#This Row],[Age]] &lt; 65, "Other", "Senior"))</f>
        <v>Senior</v>
      </c>
      <c r="W163">
        <v>0</v>
      </c>
      <c r="X163" t="s">
        <v>21</v>
      </c>
      <c r="Y163" t="s">
        <v>94</v>
      </c>
      <c r="Z163" t="s">
        <v>34</v>
      </c>
      <c r="AA163">
        <v>32</v>
      </c>
      <c r="AB163">
        <v>429</v>
      </c>
      <c r="AE163">
        <f t="shared" si="2"/>
        <v>0</v>
      </c>
      <c r="AF163">
        <v>1</v>
      </c>
      <c r="AG163" t="str">
        <f>IF(Table2[[#This Row],[Avg Monthly GB Download]] &lt; 5, "Less than 5 GB", IF(Table2[[#This Row],[Avg Monthly GB Download]] &lt;= 10, "Between 5 and 10 GB", "10 or more GB"))</f>
        <v>Between 5 and 10 GB</v>
      </c>
    </row>
    <row r="164" spans="1:33" x14ac:dyDescent="0.3">
      <c r="A164" t="s">
        <v>444</v>
      </c>
      <c r="B164" t="s">
        <v>17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17</v>
      </c>
      <c r="I164" t="s">
        <v>18</v>
      </c>
      <c r="J164">
        <v>0</v>
      </c>
      <c r="K164">
        <v>0</v>
      </c>
      <c r="L164">
        <v>6</v>
      </c>
      <c r="M164" t="s">
        <v>21</v>
      </c>
      <c r="N164">
        <v>0</v>
      </c>
      <c r="O164" t="s">
        <v>72</v>
      </c>
      <c r="P164" t="s">
        <v>445</v>
      </c>
      <c r="Q164" t="s">
        <v>103</v>
      </c>
      <c r="R164">
        <v>70</v>
      </c>
      <c r="S164" t="s">
        <v>17</v>
      </c>
      <c r="T164" t="s">
        <v>21</v>
      </c>
      <c r="U164" t="s">
        <v>17</v>
      </c>
      <c r="V164" t="str">
        <f>IF(Table2[[#This Row],[Age]] &lt; 30, "Under 30", IF(Table2[[#This Row],[Age]] &lt; 65, "Other", "Senior"))</f>
        <v>Senior</v>
      </c>
      <c r="W164">
        <v>0</v>
      </c>
      <c r="X164" t="s">
        <v>17</v>
      </c>
      <c r="Y164" t="s">
        <v>94</v>
      </c>
      <c r="Z164" t="s">
        <v>34</v>
      </c>
      <c r="AA164">
        <v>34</v>
      </c>
      <c r="AB164">
        <v>123</v>
      </c>
      <c r="AE164">
        <f t="shared" si="2"/>
        <v>0</v>
      </c>
      <c r="AF164">
        <v>1</v>
      </c>
      <c r="AG164" t="str">
        <f>IF(Table2[[#This Row],[Avg Monthly GB Download]] &lt; 5, "Less than 5 GB", IF(Table2[[#This Row],[Avg Monthly GB Download]] &lt;= 10, "Between 5 and 10 GB", "10 or more GB"))</f>
        <v>Between 5 and 10 GB</v>
      </c>
    </row>
    <row r="165" spans="1:33" x14ac:dyDescent="0.3">
      <c r="A165" t="s">
        <v>446</v>
      </c>
      <c r="B165" t="s">
        <v>17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17</v>
      </c>
      <c r="I165" t="s">
        <v>18</v>
      </c>
      <c r="J165">
        <v>0</v>
      </c>
      <c r="K165">
        <v>0</v>
      </c>
      <c r="L165">
        <v>8</v>
      </c>
      <c r="M165" t="s">
        <v>17</v>
      </c>
      <c r="N165">
        <v>66</v>
      </c>
      <c r="O165" t="s">
        <v>71</v>
      </c>
      <c r="P165" t="s">
        <v>447</v>
      </c>
      <c r="Q165" t="s">
        <v>22</v>
      </c>
      <c r="R165">
        <v>34</v>
      </c>
      <c r="S165" t="s">
        <v>17</v>
      </c>
      <c r="T165" t="s">
        <v>17</v>
      </c>
      <c r="U165" t="s">
        <v>17</v>
      </c>
      <c r="V165" t="str">
        <f>IF(Table2[[#This Row],[Age]] &lt; 30, "Under 30", IF(Table2[[#This Row],[Age]] &lt; 65, "Other", "Senior"))</f>
        <v>Other</v>
      </c>
      <c r="W165">
        <v>0</v>
      </c>
      <c r="X165" t="s">
        <v>21</v>
      </c>
      <c r="Y165" t="s">
        <v>94</v>
      </c>
      <c r="Z165" t="s">
        <v>91</v>
      </c>
      <c r="AA165">
        <v>38</v>
      </c>
      <c r="AB165">
        <v>1478</v>
      </c>
      <c r="AE165">
        <f t="shared" si="2"/>
        <v>0</v>
      </c>
      <c r="AF165">
        <v>1</v>
      </c>
      <c r="AG165" t="str">
        <f>IF(Table2[[#This Row],[Avg Monthly GB Download]] &lt; 5, "Less than 5 GB", IF(Table2[[#This Row],[Avg Monthly GB Download]] &lt;= 10, "Between 5 and 10 GB", "10 or more GB"))</f>
        <v>Between 5 and 10 GB</v>
      </c>
    </row>
    <row r="166" spans="1:33" x14ac:dyDescent="0.3">
      <c r="A166" t="s">
        <v>448</v>
      </c>
      <c r="B166" t="s">
        <v>17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17</v>
      </c>
      <c r="I166" t="s">
        <v>18</v>
      </c>
      <c r="J166">
        <v>0</v>
      </c>
      <c r="K166">
        <v>0</v>
      </c>
      <c r="L166">
        <v>24</v>
      </c>
      <c r="M166" t="s">
        <v>21</v>
      </c>
      <c r="N166">
        <v>0</v>
      </c>
      <c r="O166" t="s">
        <v>64</v>
      </c>
      <c r="P166" t="s">
        <v>449</v>
      </c>
      <c r="Q166" t="s">
        <v>22</v>
      </c>
      <c r="R166">
        <v>30</v>
      </c>
      <c r="S166" t="s">
        <v>17</v>
      </c>
      <c r="T166" t="s">
        <v>17</v>
      </c>
      <c r="U166" t="s">
        <v>17</v>
      </c>
      <c r="V166" t="str">
        <f>IF(Table2[[#This Row],[Age]] &lt; 30, "Under 30", IF(Table2[[#This Row],[Age]] &lt; 65, "Other", "Senior"))</f>
        <v>Other</v>
      </c>
      <c r="W166">
        <v>0</v>
      </c>
      <c r="X166" t="s">
        <v>21</v>
      </c>
      <c r="Y166" t="s">
        <v>94</v>
      </c>
      <c r="Z166" t="s">
        <v>34</v>
      </c>
      <c r="AA166">
        <v>41</v>
      </c>
      <c r="AB166">
        <v>1798</v>
      </c>
      <c r="AE166">
        <f t="shared" si="2"/>
        <v>0</v>
      </c>
      <c r="AF166">
        <v>1</v>
      </c>
      <c r="AG166" t="str">
        <f>IF(Table2[[#This Row],[Avg Monthly GB Download]] &lt; 5, "Less than 5 GB", IF(Table2[[#This Row],[Avg Monthly GB Download]] &lt;= 10, "Between 5 and 10 GB", "10 or more GB"))</f>
        <v>10 or more GB</v>
      </c>
    </row>
    <row r="167" spans="1:33" x14ac:dyDescent="0.3">
      <c r="A167" t="s">
        <v>450</v>
      </c>
      <c r="B167" t="s">
        <v>17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17</v>
      </c>
      <c r="I167" t="s">
        <v>18</v>
      </c>
      <c r="J167">
        <v>0</v>
      </c>
      <c r="K167">
        <v>0</v>
      </c>
      <c r="L167">
        <v>15</v>
      </c>
      <c r="M167" t="s">
        <v>21</v>
      </c>
      <c r="N167">
        <v>0</v>
      </c>
      <c r="O167" t="s">
        <v>69</v>
      </c>
      <c r="P167" t="s">
        <v>451</v>
      </c>
      <c r="Q167" t="s">
        <v>20</v>
      </c>
      <c r="R167">
        <v>27</v>
      </c>
      <c r="S167" t="s">
        <v>21</v>
      </c>
      <c r="T167" t="s">
        <v>17</v>
      </c>
      <c r="U167" t="s">
        <v>17</v>
      </c>
      <c r="V167" t="str">
        <f>IF(Table2[[#This Row],[Age]] &lt; 30, "Under 30", IF(Table2[[#This Row],[Age]] &lt; 65, "Other", "Senior"))</f>
        <v>Under 30</v>
      </c>
      <c r="W167">
        <v>0</v>
      </c>
      <c r="X167" t="s">
        <v>21</v>
      </c>
      <c r="Y167" t="s">
        <v>94</v>
      </c>
      <c r="Z167" t="s">
        <v>34</v>
      </c>
      <c r="AA167">
        <v>37</v>
      </c>
      <c r="AB167">
        <v>1819</v>
      </c>
      <c r="AE167">
        <f t="shared" si="2"/>
        <v>0</v>
      </c>
      <c r="AF167">
        <v>1</v>
      </c>
      <c r="AG167" t="str">
        <f>IF(Table2[[#This Row],[Avg Monthly GB Download]] &lt; 5, "Less than 5 GB", IF(Table2[[#This Row],[Avg Monthly GB Download]] &lt;= 10, "Between 5 and 10 GB", "10 or more GB"))</f>
        <v>10 or more GB</v>
      </c>
    </row>
    <row r="168" spans="1:33" x14ac:dyDescent="0.3">
      <c r="A168" t="s">
        <v>452</v>
      </c>
      <c r="B168" t="s">
        <v>17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17</v>
      </c>
      <c r="I168" t="s">
        <v>18</v>
      </c>
      <c r="J168">
        <v>0</v>
      </c>
      <c r="K168">
        <v>0</v>
      </c>
      <c r="L168">
        <v>3</v>
      </c>
      <c r="M168" t="s">
        <v>21</v>
      </c>
      <c r="N168">
        <v>0</v>
      </c>
      <c r="O168" t="s">
        <v>51</v>
      </c>
      <c r="P168" t="s">
        <v>453</v>
      </c>
      <c r="Q168" t="s">
        <v>22</v>
      </c>
      <c r="R168">
        <v>60</v>
      </c>
      <c r="S168" t="s">
        <v>17</v>
      </c>
      <c r="T168" t="s">
        <v>17</v>
      </c>
      <c r="U168" t="s">
        <v>17</v>
      </c>
      <c r="V168" t="str">
        <f>IF(Table2[[#This Row],[Age]] &lt; 30, "Under 30", IF(Table2[[#This Row],[Age]] &lt; 65, "Other", "Senior"))</f>
        <v>Other</v>
      </c>
      <c r="W168">
        <v>0</v>
      </c>
      <c r="X168" t="s">
        <v>21</v>
      </c>
      <c r="Y168" t="s">
        <v>94</v>
      </c>
      <c r="Z168" t="s">
        <v>29</v>
      </c>
      <c r="AA168">
        <v>39</v>
      </c>
      <c r="AB168">
        <v>1223</v>
      </c>
      <c r="AE168">
        <f t="shared" si="2"/>
        <v>0</v>
      </c>
      <c r="AF168">
        <v>1</v>
      </c>
      <c r="AG168" t="str">
        <f>IF(Table2[[#This Row],[Avg Monthly GB Download]] &lt; 5, "Less than 5 GB", IF(Table2[[#This Row],[Avg Monthly GB Download]] &lt;= 10, "Between 5 and 10 GB", "10 or more GB"))</f>
        <v>Less than 5 GB</v>
      </c>
    </row>
    <row r="169" spans="1:33" x14ac:dyDescent="0.3">
      <c r="A169" t="s">
        <v>454</v>
      </c>
      <c r="B169" t="s">
        <v>17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21</v>
      </c>
      <c r="I169" t="s">
        <v>84</v>
      </c>
      <c r="J169">
        <v>0</v>
      </c>
      <c r="K169">
        <v>0</v>
      </c>
      <c r="L169">
        <v>0</v>
      </c>
      <c r="M169" t="s">
        <v>17</v>
      </c>
      <c r="N169">
        <v>0</v>
      </c>
      <c r="O169" t="s">
        <v>75</v>
      </c>
      <c r="P169" t="s">
        <v>455</v>
      </c>
      <c r="Q169" t="s">
        <v>22</v>
      </c>
      <c r="R169">
        <v>29</v>
      </c>
      <c r="S169" t="s">
        <v>21</v>
      </c>
      <c r="T169" t="s">
        <v>17</v>
      </c>
      <c r="U169" t="s">
        <v>17</v>
      </c>
      <c r="V169" t="str">
        <f>IF(Table2[[#This Row],[Age]] &lt; 30, "Under 30", IF(Table2[[#This Row],[Age]] &lt; 65, "Other", "Senior"))</f>
        <v>Under 30</v>
      </c>
      <c r="W169">
        <v>0</v>
      </c>
      <c r="X169" t="s">
        <v>17</v>
      </c>
      <c r="Y169" t="s">
        <v>28</v>
      </c>
      <c r="Z169" t="s">
        <v>29</v>
      </c>
      <c r="AA169">
        <v>10</v>
      </c>
      <c r="AB169">
        <v>93</v>
      </c>
      <c r="AE169">
        <f t="shared" si="2"/>
        <v>0</v>
      </c>
      <c r="AF169">
        <v>1</v>
      </c>
      <c r="AG169" t="str">
        <f>IF(Table2[[#This Row],[Avg Monthly GB Download]] &lt; 5, "Less than 5 GB", IF(Table2[[#This Row],[Avg Monthly GB Download]] &lt;= 10, "Between 5 and 10 GB", "10 or more GB"))</f>
        <v>Less than 5 GB</v>
      </c>
    </row>
    <row r="170" spans="1:33" x14ac:dyDescent="0.3">
      <c r="A170" t="s">
        <v>456</v>
      </c>
      <c r="B170" t="s">
        <v>17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17</v>
      </c>
      <c r="I170" t="s">
        <v>18</v>
      </c>
      <c r="J170">
        <v>0</v>
      </c>
      <c r="K170">
        <v>0</v>
      </c>
      <c r="L170">
        <v>13</v>
      </c>
      <c r="M170" t="s">
        <v>21</v>
      </c>
      <c r="N170">
        <v>0</v>
      </c>
      <c r="O170" t="s">
        <v>33</v>
      </c>
      <c r="P170" t="s">
        <v>457</v>
      </c>
      <c r="Q170" t="s">
        <v>20</v>
      </c>
      <c r="R170">
        <v>21</v>
      </c>
      <c r="S170" t="s">
        <v>21</v>
      </c>
      <c r="T170" t="s">
        <v>17</v>
      </c>
      <c r="U170" t="s">
        <v>17</v>
      </c>
      <c r="V170" t="str">
        <f>IF(Table2[[#This Row],[Age]] &lt; 30, "Under 30", IF(Table2[[#This Row],[Age]] &lt; 65, "Other", "Senior"))</f>
        <v>Under 30</v>
      </c>
      <c r="W170">
        <v>0</v>
      </c>
      <c r="X170" t="s">
        <v>21</v>
      </c>
      <c r="Y170" t="s">
        <v>49</v>
      </c>
      <c r="Z170" t="s">
        <v>34</v>
      </c>
      <c r="AA170">
        <v>34</v>
      </c>
      <c r="AB170">
        <v>2373</v>
      </c>
      <c r="AE170">
        <f t="shared" si="2"/>
        <v>0</v>
      </c>
      <c r="AF170">
        <v>1</v>
      </c>
      <c r="AG170" t="str">
        <f>IF(Table2[[#This Row],[Avg Monthly GB Download]] &lt; 5, "Less than 5 GB", IF(Table2[[#This Row],[Avg Monthly GB Download]] &lt;= 10, "Between 5 and 10 GB", "10 or more GB"))</f>
        <v>10 or more GB</v>
      </c>
    </row>
    <row r="171" spans="1:33" x14ac:dyDescent="0.3">
      <c r="A171" t="s">
        <v>458</v>
      </c>
      <c r="B171" t="s">
        <v>17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17</v>
      </c>
      <c r="I171" t="s">
        <v>18</v>
      </c>
      <c r="J171">
        <v>0</v>
      </c>
      <c r="K171">
        <v>0</v>
      </c>
      <c r="L171">
        <v>5</v>
      </c>
      <c r="M171" t="s">
        <v>17</v>
      </c>
      <c r="N171">
        <v>6</v>
      </c>
      <c r="O171" t="s">
        <v>75</v>
      </c>
      <c r="P171" t="s">
        <v>459</v>
      </c>
      <c r="Q171" t="s">
        <v>22</v>
      </c>
      <c r="R171">
        <v>49</v>
      </c>
      <c r="S171" t="s">
        <v>17</v>
      </c>
      <c r="T171" t="s">
        <v>17</v>
      </c>
      <c r="U171" t="s">
        <v>17</v>
      </c>
      <c r="V171" t="str">
        <f>IF(Table2[[#This Row],[Age]] &lt; 30, "Under 30", IF(Table2[[#This Row],[Age]] &lt; 65, "Other", "Senior"))</f>
        <v>Other</v>
      </c>
      <c r="W171">
        <v>0</v>
      </c>
      <c r="X171" t="s">
        <v>21</v>
      </c>
      <c r="Y171" t="s">
        <v>94</v>
      </c>
      <c r="Z171" t="s">
        <v>29</v>
      </c>
      <c r="AA171">
        <v>54</v>
      </c>
      <c r="AB171">
        <v>2733</v>
      </c>
      <c r="AE171">
        <f t="shared" si="2"/>
        <v>0</v>
      </c>
      <c r="AF171">
        <v>1</v>
      </c>
      <c r="AG171" t="str">
        <f>IF(Table2[[#This Row],[Avg Monthly GB Download]] &lt; 5, "Less than 5 GB", IF(Table2[[#This Row],[Avg Monthly GB Download]] &lt;= 10, "Between 5 and 10 GB", "10 or more GB"))</f>
        <v>Between 5 and 10 GB</v>
      </c>
    </row>
    <row r="172" spans="1:33" x14ac:dyDescent="0.3">
      <c r="A172" t="s">
        <v>460</v>
      </c>
      <c r="B172" t="s">
        <v>17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17</v>
      </c>
      <c r="I172" t="s">
        <v>18</v>
      </c>
      <c r="J172">
        <v>0</v>
      </c>
      <c r="K172">
        <v>0</v>
      </c>
      <c r="L172">
        <v>5</v>
      </c>
      <c r="M172" t="s">
        <v>21</v>
      </c>
      <c r="N172">
        <v>0</v>
      </c>
      <c r="O172" t="s">
        <v>76</v>
      </c>
      <c r="P172" t="s">
        <v>461</v>
      </c>
      <c r="Q172" t="s">
        <v>20</v>
      </c>
      <c r="R172">
        <v>67</v>
      </c>
      <c r="S172" t="s">
        <v>17</v>
      </c>
      <c r="T172" t="s">
        <v>21</v>
      </c>
      <c r="U172" t="s">
        <v>17</v>
      </c>
      <c r="V172" t="str">
        <f>IF(Table2[[#This Row],[Age]] &lt; 30, "Under 30", IF(Table2[[#This Row],[Age]] &lt; 65, "Other", "Senior"))</f>
        <v>Senior</v>
      </c>
      <c r="W172">
        <v>0</v>
      </c>
      <c r="X172" t="s">
        <v>21</v>
      </c>
      <c r="Y172" t="s">
        <v>94</v>
      </c>
      <c r="Z172" t="s">
        <v>34</v>
      </c>
      <c r="AA172">
        <v>25</v>
      </c>
      <c r="AB172">
        <v>672</v>
      </c>
      <c r="AE172">
        <f t="shared" si="2"/>
        <v>0</v>
      </c>
      <c r="AF172">
        <v>1</v>
      </c>
      <c r="AG172" t="str">
        <f>IF(Table2[[#This Row],[Avg Monthly GB Download]] &lt; 5, "Less than 5 GB", IF(Table2[[#This Row],[Avg Monthly GB Download]] &lt;= 10, "Between 5 and 10 GB", "10 or more GB"))</f>
        <v>Between 5 and 10 GB</v>
      </c>
    </row>
    <row r="173" spans="1:33" x14ac:dyDescent="0.3">
      <c r="A173" t="s">
        <v>462</v>
      </c>
      <c r="B173" t="s">
        <v>17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17</v>
      </c>
      <c r="I173" t="s">
        <v>18</v>
      </c>
      <c r="J173">
        <v>0</v>
      </c>
      <c r="K173">
        <v>0</v>
      </c>
      <c r="L173">
        <v>5</v>
      </c>
      <c r="M173" t="s">
        <v>21</v>
      </c>
      <c r="N173">
        <v>0</v>
      </c>
      <c r="O173" t="s">
        <v>64</v>
      </c>
      <c r="P173" t="s">
        <v>463</v>
      </c>
      <c r="Q173" t="s">
        <v>22</v>
      </c>
      <c r="R173">
        <v>84</v>
      </c>
      <c r="S173" t="s">
        <v>17</v>
      </c>
      <c r="T173" t="s">
        <v>21</v>
      </c>
      <c r="U173" t="s">
        <v>17</v>
      </c>
      <c r="V173" t="str">
        <f>IF(Table2[[#This Row],[Age]] &lt; 30, "Under 30", IF(Table2[[#This Row],[Age]] &lt; 65, "Other", "Senior"))</f>
        <v>Senior</v>
      </c>
      <c r="W173">
        <v>0</v>
      </c>
      <c r="X173" t="s">
        <v>17</v>
      </c>
      <c r="Y173" t="s">
        <v>94</v>
      </c>
      <c r="Z173" t="s">
        <v>34</v>
      </c>
      <c r="AA173">
        <v>56</v>
      </c>
      <c r="AB173">
        <v>3069</v>
      </c>
      <c r="AE173">
        <f t="shared" si="2"/>
        <v>0</v>
      </c>
      <c r="AF173">
        <v>1</v>
      </c>
      <c r="AG173" t="str">
        <f>IF(Table2[[#This Row],[Avg Monthly GB Download]] &lt; 5, "Less than 5 GB", IF(Table2[[#This Row],[Avg Monthly GB Download]] &lt;= 10, "Between 5 and 10 GB", "10 or more GB"))</f>
        <v>Between 5 and 10 GB</v>
      </c>
    </row>
    <row r="174" spans="1:33" x14ac:dyDescent="0.3">
      <c r="A174" t="s">
        <v>464</v>
      </c>
      <c r="B174" t="s">
        <v>17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17</v>
      </c>
      <c r="I174" t="s">
        <v>18</v>
      </c>
      <c r="J174">
        <v>0</v>
      </c>
      <c r="K174">
        <v>0</v>
      </c>
      <c r="L174">
        <v>3</v>
      </c>
      <c r="M174" t="s">
        <v>21</v>
      </c>
      <c r="N174">
        <v>0</v>
      </c>
      <c r="O174" t="s">
        <v>72</v>
      </c>
      <c r="P174" t="s">
        <v>465</v>
      </c>
      <c r="Q174" t="s">
        <v>20</v>
      </c>
      <c r="R174">
        <v>34</v>
      </c>
      <c r="S174" t="s">
        <v>17</v>
      </c>
      <c r="T174" t="s">
        <v>17</v>
      </c>
      <c r="U174" t="s">
        <v>17</v>
      </c>
      <c r="V174" t="str">
        <f>IF(Table2[[#This Row],[Age]] &lt; 30, "Under 30", IF(Table2[[#This Row],[Age]] &lt; 65, "Other", "Senior"))</f>
        <v>Other</v>
      </c>
      <c r="W174">
        <v>0</v>
      </c>
      <c r="X174" t="s">
        <v>17</v>
      </c>
      <c r="Y174" t="s">
        <v>49</v>
      </c>
      <c r="Z174" t="s">
        <v>34</v>
      </c>
      <c r="AA174">
        <v>32</v>
      </c>
      <c r="AB174">
        <v>968</v>
      </c>
      <c r="AE174">
        <f t="shared" si="2"/>
        <v>0</v>
      </c>
      <c r="AF174">
        <v>1</v>
      </c>
      <c r="AG174" t="str">
        <f>IF(Table2[[#This Row],[Avg Monthly GB Download]] &lt; 5, "Less than 5 GB", IF(Table2[[#This Row],[Avg Monthly GB Download]] &lt;= 10, "Between 5 and 10 GB", "10 or more GB"))</f>
        <v>Less than 5 GB</v>
      </c>
    </row>
    <row r="175" spans="1:33" x14ac:dyDescent="0.3">
      <c r="A175" t="s">
        <v>466</v>
      </c>
      <c r="B175" t="s">
        <v>17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17</v>
      </c>
      <c r="I175" t="s">
        <v>18</v>
      </c>
      <c r="J175">
        <v>0</v>
      </c>
      <c r="K175">
        <v>0</v>
      </c>
      <c r="L175">
        <v>2</v>
      </c>
      <c r="M175" t="s">
        <v>21</v>
      </c>
      <c r="N175">
        <v>0</v>
      </c>
      <c r="O175" t="s">
        <v>57</v>
      </c>
      <c r="P175" t="s">
        <v>467</v>
      </c>
      <c r="Q175" t="s">
        <v>20</v>
      </c>
      <c r="R175">
        <v>61</v>
      </c>
      <c r="S175" t="s">
        <v>17</v>
      </c>
      <c r="T175" t="s">
        <v>17</v>
      </c>
      <c r="U175" t="s">
        <v>17</v>
      </c>
      <c r="V175" t="str">
        <f>IF(Table2[[#This Row],[Age]] &lt; 30, "Under 30", IF(Table2[[#This Row],[Age]] &lt; 65, "Other", "Senior"))</f>
        <v>Other</v>
      </c>
      <c r="W175">
        <v>0</v>
      </c>
      <c r="X175" t="s">
        <v>21</v>
      </c>
      <c r="Y175" t="s">
        <v>94</v>
      </c>
      <c r="Z175" t="s">
        <v>91</v>
      </c>
      <c r="AA175">
        <v>73</v>
      </c>
      <c r="AB175">
        <v>3245</v>
      </c>
      <c r="AE175">
        <f t="shared" si="2"/>
        <v>0</v>
      </c>
      <c r="AF175">
        <v>1</v>
      </c>
      <c r="AG175" t="str">
        <f>IF(Table2[[#This Row],[Avg Monthly GB Download]] &lt; 5, "Less than 5 GB", IF(Table2[[#This Row],[Avg Monthly GB Download]] &lt;= 10, "Between 5 and 10 GB", "10 or more GB"))</f>
        <v>Less than 5 GB</v>
      </c>
    </row>
    <row r="176" spans="1:33" x14ac:dyDescent="0.3">
      <c r="A176" t="s">
        <v>468</v>
      </c>
      <c r="B176" t="s">
        <v>17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17</v>
      </c>
      <c r="I176" t="s">
        <v>18</v>
      </c>
      <c r="J176">
        <v>0</v>
      </c>
      <c r="K176">
        <v>0</v>
      </c>
      <c r="L176">
        <v>14</v>
      </c>
      <c r="M176" t="s">
        <v>21</v>
      </c>
      <c r="N176">
        <v>0</v>
      </c>
      <c r="O176" t="s">
        <v>81</v>
      </c>
      <c r="P176" t="s">
        <v>469</v>
      </c>
      <c r="Q176" t="s">
        <v>20</v>
      </c>
      <c r="R176">
        <v>60</v>
      </c>
      <c r="S176" t="s">
        <v>17</v>
      </c>
      <c r="T176" t="s">
        <v>17</v>
      </c>
      <c r="U176" t="s">
        <v>17</v>
      </c>
      <c r="V176" t="str">
        <f>IF(Table2[[#This Row],[Age]] &lt; 30, "Under 30", IF(Table2[[#This Row],[Age]] &lt; 65, "Other", "Senior"))</f>
        <v>Other</v>
      </c>
      <c r="W176">
        <v>0</v>
      </c>
      <c r="X176" t="s">
        <v>21</v>
      </c>
      <c r="Y176" t="s">
        <v>49</v>
      </c>
      <c r="Z176" t="s">
        <v>91</v>
      </c>
      <c r="AA176">
        <v>41</v>
      </c>
      <c r="AB176">
        <v>2574</v>
      </c>
      <c r="AE176">
        <f t="shared" si="2"/>
        <v>0</v>
      </c>
      <c r="AF176">
        <v>1</v>
      </c>
      <c r="AG176" t="str">
        <f>IF(Table2[[#This Row],[Avg Monthly GB Download]] &lt; 5, "Less than 5 GB", IF(Table2[[#This Row],[Avg Monthly GB Download]] &lt;= 10, "Between 5 and 10 GB", "10 or more GB"))</f>
        <v>10 or more GB</v>
      </c>
    </row>
    <row r="177" spans="1:33" x14ac:dyDescent="0.3">
      <c r="A177" t="s">
        <v>470</v>
      </c>
      <c r="B177" t="s">
        <v>17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17</v>
      </c>
      <c r="I177" t="s">
        <v>18</v>
      </c>
      <c r="J177">
        <v>0</v>
      </c>
      <c r="K177">
        <v>0</v>
      </c>
      <c r="L177">
        <v>0</v>
      </c>
      <c r="M177" t="s">
        <v>17</v>
      </c>
      <c r="N177">
        <v>0</v>
      </c>
      <c r="O177" t="s">
        <v>71</v>
      </c>
      <c r="P177" t="s">
        <v>471</v>
      </c>
      <c r="Q177" t="s">
        <v>22</v>
      </c>
      <c r="R177">
        <v>68</v>
      </c>
      <c r="S177" t="s">
        <v>17</v>
      </c>
      <c r="T177" t="s">
        <v>21</v>
      </c>
      <c r="U177" t="s">
        <v>17</v>
      </c>
      <c r="V177" t="str">
        <f>IF(Table2[[#This Row],[Age]] &lt; 30, "Under 30", IF(Table2[[#This Row],[Age]] &lt; 65, "Other", "Senior"))</f>
        <v>Senior</v>
      </c>
      <c r="W177">
        <v>0</v>
      </c>
      <c r="X177" t="s">
        <v>17</v>
      </c>
      <c r="Y177" t="s">
        <v>49</v>
      </c>
      <c r="Z177" t="s">
        <v>34</v>
      </c>
      <c r="AA177">
        <v>15</v>
      </c>
      <c r="AB177">
        <v>701</v>
      </c>
      <c r="AE177">
        <f t="shared" si="2"/>
        <v>0</v>
      </c>
      <c r="AF177">
        <v>1</v>
      </c>
      <c r="AG177" t="str">
        <f>IF(Table2[[#This Row],[Avg Monthly GB Download]] &lt; 5, "Less than 5 GB", IF(Table2[[#This Row],[Avg Monthly GB Download]] &lt;= 10, "Between 5 and 10 GB", "10 or more GB"))</f>
        <v>Less than 5 GB</v>
      </c>
    </row>
    <row r="178" spans="1:33" x14ac:dyDescent="0.3">
      <c r="A178" t="s">
        <v>472</v>
      </c>
      <c r="B178" t="s">
        <v>17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17</v>
      </c>
      <c r="I178" t="s">
        <v>18</v>
      </c>
      <c r="J178">
        <v>0</v>
      </c>
      <c r="K178">
        <v>0</v>
      </c>
      <c r="L178">
        <v>6</v>
      </c>
      <c r="M178" t="s">
        <v>17</v>
      </c>
      <c r="N178">
        <v>9</v>
      </c>
      <c r="O178" t="s">
        <v>60</v>
      </c>
      <c r="P178" t="s">
        <v>473</v>
      </c>
      <c r="Q178" t="s">
        <v>20</v>
      </c>
      <c r="R178">
        <v>65</v>
      </c>
      <c r="S178" t="s">
        <v>17</v>
      </c>
      <c r="T178" t="s">
        <v>17</v>
      </c>
      <c r="U178" t="s">
        <v>17</v>
      </c>
      <c r="V178" t="str">
        <f>IF(Table2[[#This Row],[Age]] &lt; 30, "Under 30", IF(Table2[[#This Row],[Age]] &lt; 65, "Other", "Senior"))</f>
        <v>Senior</v>
      </c>
      <c r="W178">
        <v>0</v>
      </c>
      <c r="X178" t="s">
        <v>17</v>
      </c>
      <c r="Y178" t="s">
        <v>94</v>
      </c>
      <c r="Z178" t="s">
        <v>91</v>
      </c>
      <c r="AA178">
        <v>45</v>
      </c>
      <c r="AB178">
        <v>870</v>
      </c>
      <c r="AE178">
        <f t="shared" si="2"/>
        <v>0</v>
      </c>
      <c r="AF178">
        <v>1</v>
      </c>
      <c r="AG178" t="str">
        <f>IF(Table2[[#This Row],[Avg Monthly GB Download]] &lt; 5, "Less than 5 GB", IF(Table2[[#This Row],[Avg Monthly GB Download]] &lt;= 10, "Between 5 and 10 GB", "10 or more GB"))</f>
        <v>Between 5 and 10 GB</v>
      </c>
    </row>
    <row r="179" spans="1:33" x14ac:dyDescent="0.3">
      <c r="A179" t="s">
        <v>474</v>
      </c>
      <c r="B179" t="s">
        <v>17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21</v>
      </c>
      <c r="I179" t="s">
        <v>84</v>
      </c>
      <c r="J179">
        <v>0</v>
      </c>
      <c r="K179">
        <v>0</v>
      </c>
      <c r="L179">
        <v>0</v>
      </c>
      <c r="M179" t="s">
        <v>17</v>
      </c>
      <c r="N179">
        <v>0</v>
      </c>
      <c r="O179" t="s">
        <v>47</v>
      </c>
      <c r="P179" t="s">
        <v>475</v>
      </c>
      <c r="Q179" t="s">
        <v>20</v>
      </c>
      <c r="R179">
        <v>33</v>
      </c>
      <c r="S179" t="s">
        <v>17</v>
      </c>
      <c r="T179" t="s">
        <v>17</v>
      </c>
      <c r="U179" t="s">
        <v>17</v>
      </c>
      <c r="V179" t="str">
        <f>IF(Table2[[#This Row],[Age]] &lt; 30, "Under 30", IF(Table2[[#This Row],[Age]] &lt; 65, "Other", "Senior"))</f>
        <v>Other</v>
      </c>
      <c r="W179">
        <v>0</v>
      </c>
      <c r="X179" t="s">
        <v>17</v>
      </c>
      <c r="Y179" t="s">
        <v>49</v>
      </c>
      <c r="Z179" t="s">
        <v>29</v>
      </c>
      <c r="AA179">
        <v>15</v>
      </c>
      <c r="AB179">
        <v>1076</v>
      </c>
      <c r="AE179">
        <f t="shared" si="2"/>
        <v>0</v>
      </c>
      <c r="AF179">
        <v>1</v>
      </c>
      <c r="AG179" t="str">
        <f>IF(Table2[[#This Row],[Avg Monthly GB Download]] &lt; 5, "Less than 5 GB", IF(Table2[[#This Row],[Avg Monthly GB Download]] &lt;= 10, "Between 5 and 10 GB", "10 or more GB"))</f>
        <v>Less than 5 GB</v>
      </c>
    </row>
    <row r="180" spans="1:33" x14ac:dyDescent="0.3">
      <c r="A180" t="s">
        <v>476</v>
      </c>
      <c r="B180" t="s">
        <v>17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17</v>
      </c>
      <c r="I180" t="s">
        <v>18</v>
      </c>
      <c r="J180">
        <v>0</v>
      </c>
      <c r="K180">
        <v>0</v>
      </c>
      <c r="L180">
        <v>11</v>
      </c>
      <c r="M180" t="s">
        <v>21</v>
      </c>
      <c r="N180">
        <v>0</v>
      </c>
      <c r="O180" t="s">
        <v>68</v>
      </c>
      <c r="P180" t="s">
        <v>477</v>
      </c>
      <c r="Q180" t="s">
        <v>22</v>
      </c>
      <c r="R180">
        <v>48</v>
      </c>
      <c r="S180" t="s">
        <v>17</v>
      </c>
      <c r="T180" t="s">
        <v>17</v>
      </c>
      <c r="U180" t="s">
        <v>17</v>
      </c>
      <c r="V180" t="str">
        <f>IF(Table2[[#This Row],[Age]] &lt; 30, "Under 30", IF(Table2[[#This Row],[Age]] &lt; 65, "Other", "Senior"))</f>
        <v>Other</v>
      </c>
      <c r="W180">
        <v>0</v>
      </c>
      <c r="X180" t="s">
        <v>17</v>
      </c>
      <c r="Y180" t="s">
        <v>49</v>
      </c>
      <c r="Z180" t="s">
        <v>34</v>
      </c>
      <c r="AA180">
        <v>21</v>
      </c>
      <c r="AB180">
        <v>1225</v>
      </c>
      <c r="AE180">
        <f t="shared" si="2"/>
        <v>0</v>
      </c>
      <c r="AF180">
        <v>1</v>
      </c>
      <c r="AG180" t="str">
        <f>IF(Table2[[#This Row],[Avg Monthly GB Download]] &lt; 5, "Less than 5 GB", IF(Table2[[#This Row],[Avg Monthly GB Download]] &lt;= 10, "Between 5 and 10 GB", "10 or more GB"))</f>
        <v>10 or more GB</v>
      </c>
    </row>
    <row r="181" spans="1:33" x14ac:dyDescent="0.3">
      <c r="A181" t="s">
        <v>478</v>
      </c>
      <c r="B181" t="s">
        <v>17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17</v>
      </c>
      <c r="I181" t="s">
        <v>18</v>
      </c>
      <c r="J181">
        <v>0</v>
      </c>
      <c r="K181">
        <v>0</v>
      </c>
      <c r="L181">
        <v>1</v>
      </c>
      <c r="M181" t="s">
        <v>21</v>
      </c>
      <c r="N181">
        <v>0</v>
      </c>
      <c r="O181" t="s">
        <v>82</v>
      </c>
      <c r="P181" t="s">
        <v>479</v>
      </c>
      <c r="Q181" t="s">
        <v>22</v>
      </c>
      <c r="R181">
        <v>72</v>
      </c>
      <c r="S181" t="s">
        <v>17</v>
      </c>
      <c r="T181" t="s">
        <v>21</v>
      </c>
      <c r="U181" t="s">
        <v>17</v>
      </c>
      <c r="V181" t="str">
        <f>IF(Table2[[#This Row],[Age]] &lt; 30, "Under 30", IF(Table2[[#This Row],[Age]] &lt; 65, "Other", "Senior"))</f>
        <v>Senior</v>
      </c>
      <c r="W181">
        <v>0</v>
      </c>
      <c r="X181" t="s">
        <v>17</v>
      </c>
      <c r="Y181" t="s">
        <v>94</v>
      </c>
      <c r="Z181" t="s">
        <v>34</v>
      </c>
      <c r="AA181">
        <v>69</v>
      </c>
      <c r="AB181">
        <v>1404</v>
      </c>
      <c r="AE181">
        <f t="shared" si="2"/>
        <v>0</v>
      </c>
      <c r="AF181">
        <v>1</v>
      </c>
      <c r="AG181" t="str">
        <f>IF(Table2[[#This Row],[Avg Monthly GB Download]] &lt; 5, "Less than 5 GB", IF(Table2[[#This Row],[Avg Monthly GB Download]] &lt;= 10, "Between 5 and 10 GB", "10 or more GB"))</f>
        <v>Less than 5 GB</v>
      </c>
    </row>
    <row r="182" spans="1:33" x14ac:dyDescent="0.3">
      <c r="A182" t="s">
        <v>480</v>
      </c>
      <c r="B182" t="s">
        <v>17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17</v>
      </c>
      <c r="I182" t="s">
        <v>18</v>
      </c>
      <c r="J182">
        <v>0</v>
      </c>
      <c r="K182">
        <v>0</v>
      </c>
      <c r="L182">
        <v>6</v>
      </c>
      <c r="M182" t="s">
        <v>21</v>
      </c>
      <c r="N182">
        <v>0</v>
      </c>
      <c r="O182" t="s">
        <v>73</v>
      </c>
      <c r="P182" t="s">
        <v>481</v>
      </c>
      <c r="Q182" t="s">
        <v>22</v>
      </c>
      <c r="R182">
        <v>76</v>
      </c>
      <c r="S182" t="s">
        <v>17</v>
      </c>
      <c r="T182" t="s">
        <v>21</v>
      </c>
      <c r="U182" t="s">
        <v>17</v>
      </c>
      <c r="V182" t="str">
        <f>IF(Table2[[#This Row],[Age]] &lt; 30, "Under 30", IF(Table2[[#This Row],[Age]] &lt; 65, "Other", "Senior"))</f>
        <v>Senior</v>
      </c>
      <c r="W182">
        <v>0</v>
      </c>
      <c r="X182" t="s">
        <v>17</v>
      </c>
      <c r="Y182" t="s">
        <v>94</v>
      </c>
      <c r="Z182" t="s">
        <v>34</v>
      </c>
      <c r="AA182">
        <v>36</v>
      </c>
      <c r="AB182">
        <v>750</v>
      </c>
      <c r="AE182">
        <f t="shared" si="2"/>
        <v>0</v>
      </c>
      <c r="AF182">
        <v>1</v>
      </c>
      <c r="AG182" t="str">
        <f>IF(Table2[[#This Row],[Avg Monthly GB Download]] &lt; 5, "Less than 5 GB", IF(Table2[[#This Row],[Avg Monthly GB Download]] &lt;= 10, "Between 5 and 10 GB", "10 or more GB"))</f>
        <v>Between 5 and 10 GB</v>
      </c>
    </row>
    <row r="183" spans="1:33" x14ac:dyDescent="0.3">
      <c r="A183" t="s">
        <v>482</v>
      </c>
      <c r="B183" t="s">
        <v>17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17</v>
      </c>
      <c r="I183" t="s">
        <v>18</v>
      </c>
      <c r="J183">
        <v>0</v>
      </c>
      <c r="K183">
        <v>0</v>
      </c>
      <c r="L183">
        <v>1</v>
      </c>
      <c r="M183" t="s">
        <v>21</v>
      </c>
      <c r="N183">
        <v>0</v>
      </c>
      <c r="O183" t="s">
        <v>23</v>
      </c>
      <c r="P183" t="s">
        <v>483</v>
      </c>
      <c r="Q183" t="s">
        <v>22</v>
      </c>
      <c r="R183">
        <v>50</v>
      </c>
      <c r="S183" t="s">
        <v>17</v>
      </c>
      <c r="T183" t="s">
        <v>17</v>
      </c>
      <c r="U183" t="s">
        <v>17</v>
      </c>
      <c r="V183" t="str">
        <f>IF(Table2[[#This Row],[Age]] &lt; 30, "Under 30", IF(Table2[[#This Row],[Age]] &lt; 65, "Other", "Senior"))</f>
        <v>Other</v>
      </c>
      <c r="W183">
        <v>0</v>
      </c>
      <c r="X183" t="s">
        <v>21</v>
      </c>
      <c r="Y183" t="s">
        <v>28</v>
      </c>
      <c r="Z183" t="s">
        <v>34</v>
      </c>
      <c r="AA183">
        <v>25</v>
      </c>
      <c r="AB183">
        <v>348</v>
      </c>
      <c r="AE183">
        <f t="shared" si="2"/>
        <v>0</v>
      </c>
      <c r="AF183">
        <v>1</v>
      </c>
      <c r="AG183" t="str">
        <f>IF(Table2[[#This Row],[Avg Monthly GB Download]] &lt; 5, "Less than 5 GB", IF(Table2[[#This Row],[Avg Monthly GB Download]] &lt;= 10, "Between 5 and 10 GB", "10 or more GB"))</f>
        <v>Less than 5 GB</v>
      </c>
    </row>
    <row r="184" spans="1:33" x14ac:dyDescent="0.3">
      <c r="A184" t="s">
        <v>484</v>
      </c>
      <c r="B184" t="s">
        <v>17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21</v>
      </c>
      <c r="I184" t="s">
        <v>84</v>
      </c>
      <c r="J184">
        <v>0</v>
      </c>
      <c r="K184">
        <v>0</v>
      </c>
      <c r="L184">
        <v>21</v>
      </c>
      <c r="M184" t="s">
        <v>21</v>
      </c>
      <c r="N184">
        <v>0</v>
      </c>
      <c r="O184" t="s">
        <v>78</v>
      </c>
      <c r="P184" t="s">
        <v>485</v>
      </c>
      <c r="Q184" t="s">
        <v>20</v>
      </c>
      <c r="R184">
        <v>24</v>
      </c>
      <c r="S184" t="s">
        <v>21</v>
      </c>
      <c r="T184" t="s">
        <v>17</v>
      </c>
      <c r="U184" t="s">
        <v>17</v>
      </c>
      <c r="V184" t="str">
        <f>IF(Table2[[#This Row],[Age]] &lt; 30, "Under 30", IF(Table2[[#This Row],[Age]] &lt; 65, "Other", "Senior"))</f>
        <v>Under 30</v>
      </c>
      <c r="W184">
        <v>0</v>
      </c>
      <c r="X184" t="s">
        <v>17</v>
      </c>
      <c r="Y184" t="s">
        <v>28</v>
      </c>
      <c r="Z184" t="s">
        <v>34</v>
      </c>
      <c r="AA184">
        <v>26</v>
      </c>
      <c r="AB184">
        <v>125</v>
      </c>
      <c r="AE184">
        <f t="shared" si="2"/>
        <v>0</v>
      </c>
      <c r="AF184">
        <v>1</v>
      </c>
      <c r="AG184" t="str">
        <f>IF(Table2[[#This Row],[Avg Monthly GB Download]] &lt; 5, "Less than 5 GB", IF(Table2[[#This Row],[Avg Monthly GB Download]] &lt;= 10, "Between 5 and 10 GB", "10 or more GB"))</f>
        <v>10 or more GB</v>
      </c>
    </row>
    <row r="185" spans="1:33" x14ac:dyDescent="0.3">
      <c r="A185" t="s">
        <v>486</v>
      </c>
      <c r="B185" t="s">
        <v>17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17</v>
      </c>
      <c r="I185" t="s">
        <v>18</v>
      </c>
      <c r="J185">
        <v>0</v>
      </c>
      <c r="K185">
        <v>0</v>
      </c>
      <c r="L185">
        <v>10</v>
      </c>
      <c r="M185" t="s">
        <v>17</v>
      </c>
      <c r="N185">
        <v>0</v>
      </c>
      <c r="O185" t="s">
        <v>56</v>
      </c>
      <c r="P185" t="s">
        <v>487</v>
      </c>
      <c r="Q185" t="s">
        <v>20</v>
      </c>
      <c r="R185">
        <v>32</v>
      </c>
      <c r="S185" t="s">
        <v>17</v>
      </c>
      <c r="T185" t="s">
        <v>17</v>
      </c>
      <c r="U185" t="s">
        <v>17</v>
      </c>
      <c r="V185" t="str">
        <f>IF(Table2[[#This Row],[Age]] &lt; 30, "Under 30", IF(Table2[[#This Row],[Age]] &lt; 65, "Other", "Senior"))</f>
        <v>Other</v>
      </c>
      <c r="W185">
        <v>0</v>
      </c>
      <c r="X185" t="s">
        <v>17</v>
      </c>
      <c r="Y185" t="s">
        <v>28</v>
      </c>
      <c r="Z185" t="s">
        <v>91</v>
      </c>
      <c r="AA185">
        <v>22</v>
      </c>
      <c r="AB185">
        <v>131</v>
      </c>
      <c r="AE185">
        <f t="shared" si="2"/>
        <v>0</v>
      </c>
      <c r="AF185">
        <v>1</v>
      </c>
      <c r="AG185" t="str">
        <f>IF(Table2[[#This Row],[Avg Monthly GB Download]] &lt; 5, "Less than 5 GB", IF(Table2[[#This Row],[Avg Monthly GB Download]] &lt;= 10, "Between 5 and 10 GB", "10 or more GB"))</f>
        <v>Between 5 and 10 GB</v>
      </c>
    </row>
    <row r="186" spans="1:33" x14ac:dyDescent="0.3">
      <c r="A186" t="s">
        <v>488</v>
      </c>
      <c r="B186" t="s">
        <v>17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17</v>
      </c>
      <c r="I186" t="s">
        <v>18</v>
      </c>
      <c r="J186">
        <v>0</v>
      </c>
      <c r="K186">
        <v>0</v>
      </c>
      <c r="L186">
        <v>3</v>
      </c>
      <c r="M186" t="s">
        <v>21</v>
      </c>
      <c r="N186">
        <v>0</v>
      </c>
      <c r="O186" t="s">
        <v>54</v>
      </c>
      <c r="P186" t="s">
        <v>489</v>
      </c>
      <c r="Q186" t="s">
        <v>20</v>
      </c>
      <c r="R186">
        <v>43</v>
      </c>
      <c r="S186" t="s">
        <v>17</v>
      </c>
      <c r="T186" t="s">
        <v>17</v>
      </c>
      <c r="U186" t="s">
        <v>17</v>
      </c>
      <c r="V186" t="str">
        <f>IF(Table2[[#This Row],[Age]] &lt; 30, "Under 30", IF(Table2[[#This Row],[Age]] &lt; 65, "Other", "Senior"))</f>
        <v>Other</v>
      </c>
      <c r="W186">
        <v>0</v>
      </c>
      <c r="X186" t="s">
        <v>17</v>
      </c>
      <c r="Y186" t="s">
        <v>28</v>
      </c>
      <c r="Z186" t="s">
        <v>34</v>
      </c>
      <c r="AA186">
        <v>30</v>
      </c>
      <c r="AB186">
        <v>295</v>
      </c>
      <c r="AE186">
        <f t="shared" si="2"/>
        <v>0</v>
      </c>
      <c r="AF186">
        <v>1</v>
      </c>
      <c r="AG186" t="str">
        <f>IF(Table2[[#This Row],[Avg Monthly GB Download]] &lt; 5, "Less than 5 GB", IF(Table2[[#This Row],[Avg Monthly GB Download]] &lt;= 10, "Between 5 and 10 GB", "10 or more GB"))</f>
        <v>Less than 5 GB</v>
      </c>
    </row>
    <row r="187" spans="1:33" x14ac:dyDescent="0.3">
      <c r="A187" t="s">
        <v>490</v>
      </c>
      <c r="B187" t="s">
        <v>17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17</v>
      </c>
      <c r="I187" t="s">
        <v>18</v>
      </c>
      <c r="J187">
        <v>0</v>
      </c>
      <c r="K187">
        <v>0</v>
      </c>
      <c r="L187">
        <v>30</v>
      </c>
      <c r="M187" t="s">
        <v>21</v>
      </c>
      <c r="N187">
        <v>0</v>
      </c>
      <c r="O187" t="s">
        <v>51</v>
      </c>
      <c r="P187" t="s">
        <v>491</v>
      </c>
      <c r="Q187" t="s">
        <v>20</v>
      </c>
      <c r="R187">
        <v>24</v>
      </c>
      <c r="S187" t="s">
        <v>21</v>
      </c>
      <c r="T187" t="s">
        <v>17</v>
      </c>
      <c r="U187" t="s">
        <v>17</v>
      </c>
      <c r="V187" t="str">
        <f>IF(Table2[[#This Row],[Age]] &lt; 30, "Under 30", IF(Table2[[#This Row],[Age]] &lt; 65, "Other", "Senior"))</f>
        <v>Under 30</v>
      </c>
      <c r="W187">
        <v>0</v>
      </c>
      <c r="X187" t="s">
        <v>17</v>
      </c>
      <c r="Y187" t="s">
        <v>28</v>
      </c>
      <c r="Z187" t="s">
        <v>91</v>
      </c>
      <c r="AA187">
        <v>20</v>
      </c>
      <c r="AB187">
        <v>1381</v>
      </c>
      <c r="AE187">
        <f t="shared" si="2"/>
        <v>0</v>
      </c>
      <c r="AF187">
        <v>1</v>
      </c>
      <c r="AG187" t="str">
        <f>IF(Table2[[#This Row],[Avg Monthly GB Download]] &lt; 5, "Less than 5 GB", IF(Table2[[#This Row],[Avg Monthly GB Download]] &lt;= 10, "Between 5 and 10 GB", "10 or more GB"))</f>
        <v>10 or more GB</v>
      </c>
    </row>
    <row r="188" spans="1:33" x14ac:dyDescent="0.3">
      <c r="A188" t="s">
        <v>492</v>
      </c>
      <c r="B188" t="s">
        <v>17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17</v>
      </c>
      <c r="I188" t="s">
        <v>18</v>
      </c>
      <c r="J188">
        <v>0</v>
      </c>
      <c r="K188">
        <v>0</v>
      </c>
      <c r="L188">
        <v>3</v>
      </c>
      <c r="M188" t="s">
        <v>21</v>
      </c>
      <c r="N188">
        <v>0</v>
      </c>
      <c r="O188" t="s">
        <v>73</v>
      </c>
      <c r="P188" t="s">
        <v>493</v>
      </c>
      <c r="Q188" t="s">
        <v>20</v>
      </c>
      <c r="R188">
        <v>68</v>
      </c>
      <c r="S188" t="s">
        <v>17</v>
      </c>
      <c r="T188" t="s">
        <v>21</v>
      </c>
      <c r="U188" t="s">
        <v>17</v>
      </c>
      <c r="V188" t="str">
        <f>IF(Table2[[#This Row],[Age]] &lt; 30, "Under 30", IF(Table2[[#This Row],[Age]] &lt; 65, "Other", "Senior"))</f>
        <v>Senior</v>
      </c>
      <c r="W188">
        <v>0</v>
      </c>
      <c r="X188" t="s">
        <v>17</v>
      </c>
      <c r="Y188" t="s">
        <v>94</v>
      </c>
      <c r="Z188" t="s">
        <v>29</v>
      </c>
      <c r="AA188">
        <v>42</v>
      </c>
      <c r="AB188">
        <v>994</v>
      </c>
      <c r="AE188">
        <f t="shared" si="2"/>
        <v>0</v>
      </c>
      <c r="AF188">
        <v>1</v>
      </c>
      <c r="AG188" t="str">
        <f>IF(Table2[[#This Row],[Avg Monthly GB Download]] &lt; 5, "Less than 5 GB", IF(Table2[[#This Row],[Avg Monthly GB Download]] &lt;= 10, "Between 5 and 10 GB", "10 or more GB"))</f>
        <v>Less than 5 GB</v>
      </c>
    </row>
    <row r="189" spans="1:33" x14ac:dyDescent="0.3">
      <c r="A189" t="s">
        <v>494</v>
      </c>
      <c r="B189" t="s">
        <v>17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17</v>
      </c>
      <c r="I189" t="s">
        <v>18</v>
      </c>
      <c r="J189">
        <v>0</v>
      </c>
      <c r="K189">
        <v>0</v>
      </c>
      <c r="L189">
        <v>4</v>
      </c>
      <c r="M189" t="s">
        <v>21</v>
      </c>
      <c r="N189">
        <v>0</v>
      </c>
      <c r="O189" t="s">
        <v>51</v>
      </c>
      <c r="P189" t="s">
        <v>495</v>
      </c>
      <c r="Q189" t="s">
        <v>20</v>
      </c>
      <c r="R189">
        <v>34</v>
      </c>
      <c r="S189" t="s">
        <v>17</v>
      </c>
      <c r="T189" t="s">
        <v>17</v>
      </c>
      <c r="U189" t="s">
        <v>17</v>
      </c>
      <c r="V189" t="str">
        <f>IF(Table2[[#This Row],[Age]] &lt; 30, "Under 30", IF(Table2[[#This Row],[Age]] &lt; 65, "Other", "Senior"))</f>
        <v>Other</v>
      </c>
      <c r="W189">
        <v>0</v>
      </c>
      <c r="X189" t="s">
        <v>17</v>
      </c>
      <c r="Y189" t="s">
        <v>28</v>
      </c>
      <c r="Z189" t="s">
        <v>34</v>
      </c>
      <c r="AA189">
        <v>29</v>
      </c>
      <c r="AB189">
        <v>610</v>
      </c>
      <c r="AE189">
        <f t="shared" si="2"/>
        <v>0</v>
      </c>
      <c r="AF189">
        <v>1</v>
      </c>
      <c r="AG189" t="str">
        <f>IF(Table2[[#This Row],[Avg Monthly GB Download]] &lt; 5, "Less than 5 GB", IF(Table2[[#This Row],[Avg Monthly GB Download]] &lt;= 10, "Between 5 and 10 GB", "10 or more GB"))</f>
        <v>Less than 5 GB</v>
      </c>
    </row>
    <row r="190" spans="1:33" x14ac:dyDescent="0.3">
      <c r="A190" t="s">
        <v>496</v>
      </c>
      <c r="B190" t="s">
        <v>17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17</v>
      </c>
      <c r="I190" t="s">
        <v>18</v>
      </c>
      <c r="J190">
        <v>0</v>
      </c>
      <c r="K190">
        <v>0</v>
      </c>
      <c r="L190">
        <v>21</v>
      </c>
      <c r="M190" t="s">
        <v>21</v>
      </c>
      <c r="N190">
        <v>0</v>
      </c>
      <c r="O190" t="s">
        <v>59</v>
      </c>
      <c r="P190" t="s">
        <v>497</v>
      </c>
      <c r="Q190" t="s">
        <v>22</v>
      </c>
      <c r="R190">
        <v>26</v>
      </c>
      <c r="S190" t="s">
        <v>21</v>
      </c>
      <c r="T190" t="s">
        <v>17</v>
      </c>
      <c r="U190" t="s">
        <v>17</v>
      </c>
      <c r="V190" t="str">
        <f>IF(Table2[[#This Row],[Age]] &lt; 30, "Under 30", IF(Table2[[#This Row],[Age]] &lt; 65, "Other", "Senior"))</f>
        <v>Under 30</v>
      </c>
      <c r="W190">
        <v>0</v>
      </c>
      <c r="X190" t="s">
        <v>21</v>
      </c>
      <c r="Y190" t="s">
        <v>94</v>
      </c>
      <c r="Z190" t="s">
        <v>91</v>
      </c>
      <c r="AA190">
        <v>38</v>
      </c>
      <c r="AB190">
        <v>1257</v>
      </c>
      <c r="AE190">
        <f t="shared" si="2"/>
        <v>0</v>
      </c>
      <c r="AF190">
        <v>1</v>
      </c>
      <c r="AG190" t="str">
        <f>IF(Table2[[#This Row],[Avg Monthly GB Download]] &lt; 5, "Less than 5 GB", IF(Table2[[#This Row],[Avg Monthly GB Download]] &lt;= 10, "Between 5 and 10 GB", "10 or more GB"))</f>
        <v>10 or more GB</v>
      </c>
    </row>
    <row r="191" spans="1:33" x14ac:dyDescent="0.3">
      <c r="A191" t="s">
        <v>498</v>
      </c>
      <c r="B191" t="s">
        <v>17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17</v>
      </c>
      <c r="I191" t="s">
        <v>18</v>
      </c>
      <c r="J191">
        <v>0</v>
      </c>
      <c r="K191">
        <v>0</v>
      </c>
      <c r="L191">
        <v>4</v>
      </c>
      <c r="M191" t="s">
        <v>17</v>
      </c>
      <c r="N191">
        <v>41</v>
      </c>
      <c r="O191" t="s">
        <v>80</v>
      </c>
      <c r="P191" t="s">
        <v>499</v>
      </c>
      <c r="Q191" t="s">
        <v>22</v>
      </c>
      <c r="R191">
        <v>49</v>
      </c>
      <c r="S191" t="s">
        <v>17</v>
      </c>
      <c r="T191" t="s">
        <v>17</v>
      </c>
      <c r="U191" t="s">
        <v>17</v>
      </c>
      <c r="V191" t="str">
        <f>IF(Table2[[#This Row],[Age]] &lt; 30, "Under 30", IF(Table2[[#This Row],[Age]] &lt; 65, "Other", "Senior"))</f>
        <v>Other</v>
      </c>
      <c r="W191">
        <v>0</v>
      </c>
      <c r="X191" t="s">
        <v>21</v>
      </c>
      <c r="Y191" t="s">
        <v>94</v>
      </c>
      <c r="Z191" t="s">
        <v>29</v>
      </c>
      <c r="AA191">
        <v>40</v>
      </c>
      <c r="AB191">
        <v>898</v>
      </c>
      <c r="AE191">
        <f t="shared" si="2"/>
        <v>0</v>
      </c>
      <c r="AF191">
        <v>1</v>
      </c>
      <c r="AG191" t="str">
        <f>IF(Table2[[#This Row],[Avg Monthly GB Download]] &lt; 5, "Less than 5 GB", IF(Table2[[#This Row],[Avg Monthly GB Download]] &lt;= 10, "Between 5 and 10 GB", "10 or more GB"))</f>
        <v>Less than 5 GB</v>
      </c>
    </row>
    <row r="192" spans="1:33" x14ac:dyDescent="0.3">
      <c r="A192" t="s">
        <v>500</v>
      </c>
      <c r="B192" t="s">
        <v>17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17</v>
      </c>
      <c r="I192" t="s">
        <v>18</v>
      </c>
      <c r="J192">
        <v>0</v>
      </c>
      <c r="K192">
        <v>0</v>
      </c>
      <c r="L192">
        <v>10</v>
      </c>
      <c r="M192" t="s">
        <v>21</v>
      </c>
      <c r="N192">
        <v>0</v>
      </c>
      <c r="O192" t="s">
        <v>27</v>
      </c>
      <c r="P192" t="s">
        <v>501</v>
      </c>
      <c r="Q192" t="s">
        <v>20</v>
      </c>
      <c r="R192">
        <v>82</v>
      </c>
      <c r="S192" t="s">
        <v>17</v>
      </c>
      <c r="T192" t="s">
        <v>21</v>
      </c>
      <c r="U192" t="s">
        <v>17</v>
      </c>
      <c r="V192" t="str">
        <f>IF(Table2[[#This Row],[Age]] &lt; 30, "Under 30", IF(Table2[[#This Row],[Age]] &lt; 65, "Other", "Senior"))</f>
        <v>Senior</v>
      </c>
      <c r="W192">
        <v>0</v>
      </c>
      <c r="X192" t="s">
        <v>17</v>
      </c>
      <c r="Y192" t="s">
        <v>94</v>
      </c>
      <c r="Z192" t="s">
        <v>34</v>
      </c>
      <c r="AA192">
        <v>55</v>
      </c>
      <c r="AB192">
        <v>346</v>
      </c>
      <c r="AE192">
        <f t="shared" si="2"/>
        <v>0</v>
      </c>
      <c r="AF192">
        <v>1</v>
      </c>
      <c r="AG192" t="str">
        <f>IF(Table2[[#This Row],[Avg Monthly GB Download]] &lt; 5, "Less than 5 GB", IF(Table2[[#This Row],[Avg Monthly GB Download]] &lt;= 10, "Between 5 and 10 GB", "10 or more GB"))</f>
        <v>Between 5 and 10 GB</v>
      </c>
    </row>
    <row r="193" spans="1:33" x14ac:dyDescent="0.3">
      <c r="A193" t="s">
        <v>502</v>
      </c>
      <c r="B193" t="s">
        <v>17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17</v>
      </c>
      <c r="I193" t="s">
        <v>18</v>
      </c>
      <c r="J193">
        <v>0</v>
      </c>
      <c r="K193">
        <v>0</v>
      </c>
      <c r="L193">
        <v>0</v>
      </c>
      <c r="M193" t="s">
        <v>17</v>
      </c>
      <c r="N193">
        <v>0</v>
      </c>
      <c r="O193" t="s">
        <v>80</v>
      </c>
      <c r="P193" t="s">
        <v>503</v>
      </c>
      <c r="Q193" t="s">
        <v>20</v>
      </c>
      <c r="R193">
        <v>42</v>
      </c>
      <c r="S193" t="s">
        <v>17</v>
      </c>
      <c r="T193" t="s">
        <v>17</v>
      </c>
      <c r="U193" t="s">
        <v>17</v>
      </c>
      <c r="V193" t="str">
        <f>IF(Table2[[#This Row],[Age]] &lt; 30, "Under 30", IF(Table2[[#This Row],[Age]] &lt; 65, "Other", "Senior"))</f>
        <v>Other</v>
      </c>
      <c r="W193">
        <v>0</v>
      </c>
      <c r="X193" t="s">
        <v>17</v>
      </c>
      <c r="Y193" t="s">
        <v>28</v>
      </c>
      <c r="Z193" t="s">
        <v>29</v>
      </c>
      <c r="AA193">
        <v>10</v>
      </c>
      <c r="AB193">
        <v>107</v>
      </c>
      <c r="AE193">
        <f t="shared" si="2"/>
        <v>0</v>
      </c>
      <c r="AF193">
        <v>1</v>
      </c>
      <c r="AG193" t="str">
        <f>IF(Table2[[#This Row],[Avg Monthly GB Download]] &lt; 5, "Less than 5 GB", IF(Table2[[#This Row],[Avg Monthly GB Download]] &lt;= 10, "Between 5 and 10 GB", "10 or more GB"))</f>
        <v>Less than 5 GB</v>
      </c>
    </row>
    <row r="194" spans="1:33" x14ac:dyDescent="0.3">
      <c r="A194" t="s">
        <v>504</v>
      </c>
      <c r="B194" t="s">
        <v>17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17</v>
      </c>
      <c r="I194" t="s">
        <v>18</v>
      </c>
      <c r="J194">
        <v>0</v>
      </c>
      <c r="K194">
        <v>0</v>
      </c>
      <c r="L194">
        <v>0</v>
      </c>
      <c r="M194" t="s">
        <v>17</v>
      </c>
      <c r="N194">
        <v>0</v>
      </c>
      <c r="O194" t="s">
        <v>41</v>
      </c>
      <c r="P194" t="s">
        <v>505</v>
      </c>
      <c r="Q194" t="s">
        <v>22</v>
      </c>
      <c r="R194">
        <v>47</v>
      </c>
      <c r="S194" t="s">
        <v>17</v>
      </c>
      <c r="T194" t="s">
        <v>17</v>
      </c>
      <c r="U194" t="s">
        <v>17</v>
      </c>
      <c r="V194" t="str">
        <f>IF(Table2[[#This Row],[Age]] &lt; 30, "Under 30", IF(Table2[[#This Row],[Age]] &lt; 65, "Other", "Senior"))</f>
        <v>Other</v>
      </c>
      <c r="W194">
        <v>0</v>
      </c>
      <c r="X194" t="s">
        <v>17</v>
      </c>
      <c r="Y194" t="s">
        <v>28</v>
      </c>
      <c r="Z194" t="s">
        <v>29</v>
      </c>
      <c r="AA194">
        <v>12</v>
      </c>
      <c r="AB194">
        <v>12</v>
      </c>
      <c r="AE194">
        <f t="shared" ref="AE194:AE257" si="3">IF(B194 = "yes", 1, IF(B194 = "No", 0))</f>
        <v>0</v>
      </c>
      <c r="AF194">
        <v>1</v>
      </c>
      <c r="AG194" t="str">
        <f>IF(Table2[[#This Row],[Avg Monthly GB Download]] &lt; 5, "Less than 5 GB", IF(Table2[[#This Row],[Avg Monthly GB Download]] &lt;= 10, "Between 5 and 10 GB", "10 or more GB"))</f>
        <v>Less than 5 GB</v>
      </c>
    </row>
    <row r="195" spans="1:33" x14ac:dyDescent="0.3">
      <c r="A195" t="s">
        <v>506</v>
      </c>
      <c r="B195" t="s">
        <v>17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17</v>
      </c>
      <c r="I195" t="s">
        <v>18</v>
      </c>
      <c r="J195">
        <v>0</v>
      </c>
      <c r="K195">
        <v>0</v>
      </c>
      <c r="L195">
        <v>1</v>
      </c>
      <c r="M195" t="s">
        <v>21</v>
      </c>
      <c r="N195">
        <v>0</v>
      </c>
      <c r="O195" t="s">
        <v>24</v>
      </c>
      <c r="P195" t="s">
        <v>507</v>
      </c>
      <c r="Q195" t="s">
        <v>22</v>
      </c>
      <c r="R195">
        <v>78</v>
      </c>
      <c r="S195" t="s">
        <v>17</v>
      </c>
      <c r="T195" t="s">
        <v>21</v>
      </c>
      <c r="U195" t="s">
        <v>17</v>
      </c>
      <c r="V195" t="str">
        <f>IF(Table2[[#This Row],[Age]] &lt; 30, "Under 30", IF(Table2[[#This Row],[Age]] &lt; 65, "Other", "Senior"))</f>
        <v>Senior</v>
      </c>
      <c r="W195">
        <v>0</v>
      </c>
      <c r="X195" t="s">
        <v>21</v>
      </c>
      <c r="Y195" t="s">
        <v>94</v>
      </c>
      <c r="Z195" t="s">
        <v>34</v>
      </c>
      <c r="AA195">
        <v>47</v>
      </c>
      <c r="AB195">
        <v>1591</v>
      </c>
      <c r="AE195">
        <f t="shared" si="3"/>
        <v>0</v>
      </c>
      <c r="AF195">
        <v>1</v>
      </c>
      <c r="AG195" t="str">
        <f>IF(Table2[[#This Row],[Avg Monthly GB Download]] &lt; 5, "Less than 5 GB", IF(Table2[[#This Row],[Avg Monthly GB Download]] &lt;= 10, "Between 5 and 10 GB", "10 or more GB"))</f>
        <v>Less than 5 GB</v>
      </c>
    </row>
    <row r="196" spans="1:33" x14ac:dyDescent="0.3">
      <c r="A196" t="s">
        <v>508</v>
      </c>
      <c r="B196" t="s">
        <v>17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17</v>
      </c>
      <c r="I196" t="s">
        <v>18</v>
      </c>
      <c r="J196">
        <v>0</v>
      </c>
      <c r="K196">
        <v>0</v>
      </c>
      <c r="L196">
        <v>5</v>
      </c>
      <c r="M196" t="s">
        <v>17</v>
      </c>
      <c r="N196">
        <v>74</v>
      </c>
      <c r="O196" t="s">
        <v>48</v>
      </c>
      <c r="P196" t="s">
        <v>509</v>
      </c>
      <c r="Q196" t="s">
        <v>22</v>
      </c>
      <c r="R196">
        <v>37</v>
      </c>
      <c r="S196" t="s">
        <v>17</v>
      </c>
      <c r="T196" t="s">
        <v>17</v>
      </c>
      <c r="U196" t="s">
        <v>17</v>
      </c>
      <c r="V196" t="str">
        <f>IF(Table2[[#This Row],[Age]] &lt; 30, "Under 30", IF(Table2[[#This Row],[Age]] &lt; 65, "Other", "Senior"))</f>
        <v>Other</v>
      </c>
      <c r="W196">
        <v>0</v>
      </c>
      <c r="X196" t="s">
        <v>17</v>
      </c>
      <c r="Y196" t="s">
        <v>94</v>
      </c>
      <c r="Z196" t="s">
        <v>34</v>
      </c>
      <c r="AA196">
        <v>28</v>
      </c>
      <c r="AB196">
        <v>656</v>
      </c>
      <c r="AE196">
        <f t="shared" si="3"/>
        <v>0</v>
      </c>
      <c r="AF196">
        <v>1</v>
      </c>
      <c r="AG196" t="str">
        <f>IF(Table2[[#This Row],[Avg Monthly GB Download]] &lt; 5, "Less than 5 GB", IF(Table2[[#This Row],[Avg Monthly GB Download]] &lt;= 10, "Between 5 and 10 GB", "10 or more GB"))</f>
        <v>Between 5 and 10 GB</v>
      </c>
    </row>
    <row r="197" spans="1:33" x14ac:dyDescent="0.3">
      <c r="A197" t="s">
        <v>510</v>
      </c>
      <c r="B197" t="s">
        <v>17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17</v>
      </c>
      <c r="I197" t="s">
        <v>18</v>
      </c>
      <c r="J197">
        <v>0</v>
      </c>
      <c r="K197">
        <v>0</v>
      </c>
      <c r="L197">
        <v>1</v>
      </c>
      <c r="M197" t="s">
        <v>21</v>
      </c>
      <c r="N197">
        <v>0</v>
      </c>
      <c r="O197" t="s">
        <v>71</v>
      </c>
      <c r="P197" t="s">
        <v>511</v>
      </c>
      <c r="Q197" t="s">
        <v>22</v>
      </c>
      <c r="R197">
        <v>53</v>
      </c>
      <c r="S197" t="s">
        <v>17</v>
      </c>
      <c r="T197" t="s">
        <v>17</v>
      </c>
      <c r="U197" t="s">
        <v>17</v>
      </c>
      <c r="V197" t="str">
        <f>IF(Table2[[#This Row],[Age]] &lt; 30, "Under 30", IF(Table2[[#This Row],[Age]] &lt; 65, "Other", "Senior"))</f>
        <v>Other</v>
      </c>
      <c r="W197">
        <v>0</v>
      </c>
      <c r="X197" t="s">
        <v>21</v>
      </c>
      <c r="Y197" t="s">
        <v>28</v>
      </c>
      <c r="Z197" t="s">
        <v>34</v>
      </c>
      <c r="AA197">
        <v>42</v>
      </c>
      <c r="AB197">
        <v>166</v>
      </c>
      <c r="AE197">
        <f t="shared" si="3"/>
        <v>0</v>
      </c>
      <c r="AF197">
        <v>1</v>
      </c>
      <c r="AG197" t="str">
        <f>IF(Table2[[#This Row],[Avg Monthly GB Download]] &lt; 5, "Less than 5 GB", IF(Table2[[#This Row],[Avg Monthly GB Download]] &lt;= 10, "Between 5 and 10 GB", "10 or more GB"))</f>
        <v>Less than 5 GB</v>
      </c>
    </row>
    <row r="198" spans="1:33" x14ac:dyDescent="0.3">
      <c r="A198" t="s">
        <v>512</v>
      </c>
      <c r="B198" t="s">
        <v>17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17</v>
      </c>
      <c r="I198" t="s">
        <v>18</v>
      </c>
      <c r="J198">
        <v>0</v>
      </c>
      <c r="K198">
        <v>0</v>
      </c>
      <c r="L198">
        <v>4</v>
      </c>
      <c r="M198" t="s">
        <v>21</v>
      </c>
      <c r="N198">
        <v>0</v>
      </c>
      <c r="O198" t="s">
        <v>38</v>
      </c>
      <c r="P198" t="s">
        <v>513</v>
      </c>
      <c r="Q198" t="s">
        <v>20</v>
      </c>
      <c r="R198">
        <v>47</v>
      </c>
      <c r="S198" t="s">
        <v>17</v>
      </c>
      <c r="T198" t="s">
        <v>17</v>
      </c>
      <c r="U198" t="s">
        <v>17</v>
      </c>
      <c r="V198" t="str">
        <f>IF(Table2[[#This Row],[Age]] &lt; 30, "Under 30", IF(Table2[[#This Row],[Age]] &lt; 65, "Other", "Senior"))</f>
        <v>Other</v>
      </c>
      <c r="W198">
        <v>0</v>
      </c>
      <c r="X198" t="s">
        <v>21</v>
      </c>
      <c r="Y198" t="s">
        <v>49</v>
      </c>
      <c r="Z198" t="s">
        <v>29</v>
      </c>
      <c r="AA198">
        <v>40</v>
      </c>
      <c r="AB198">
        <v>2732</v>
      </c>
      <c r="AE198">
        <f t="shared" si="3"/>
        <v>0</v>
      </c>
      <c r="AF198">
        <v>1</v>
      </c>
      <c r="AG198" t="str">
        <f>IF(Table2[[#This Row],[Avg Monthly GB Download]] &lt; 5, "Less than 5 GB", IF(Table2[[#This Row],[Avg Monthly GB Download]] &lt;= 10, "Between 5 and 10 GB", "10 or more GB"))</f>
        <v>Less than 5 GB</v>
      </c>
    </row>
    <row r="199" spans="1:33" x14ac:dyDescent="0.3">
      <c r="A199" t="s">
        <v>514</v>
      </c>
      <c r="B199" t="s">
        <v>17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17</v>
      </c>
      <c r="I199" t="s">
        <v>18</v>
      </c>
      <c r="J199">
        <v>0</v>
      </c>
      <c r="K199">
        <v>0</v>
      </c>
      <c r="L199">
        <v>2</v>
      </c>
      <c r="M199" t="s">
        <v>21</v>
      </c>
      <c r="N199">
        <v>0</v>
      </c>
      <c r="O199" t="s">
        <v>41</v>
      </c>
      <c r="P199" t="s">
        <v>515</v>
      </c>
      <c r="Q199" t="s">
        <v>22</v>
      </c>
      <c r="R199">
        <v>58</v>
      </c>
      <c r="S199" t="s">
        <v>17</v>
      </c>
      <c r="T199" t="s">
        <v>17</v>
      </c>
      <c r="U199" t="s">
        <v>17</v>
      </c>
      <c r="V199" t="str">
        <f>IF(Table2[[#This Row],[Age]] &lt; 30, "Under 30", IF(Table2[[#This Row],[Age]] &lt; 65, "Other", "Senior"))</f>
        <v>Other</v>
      </c>
      <c r="W199">
        <v>0</v>
      </c>
      <c r="X199" t="s">
        <v>21</v>
      </c>
      <c r="Y199" t="s">
        <v>49</v>
      </c>
      <c r="Z199" t="s">
        <v>29</v>
      </c>
      <c r="AA199">
        <v>44</v>
      </c>
      <c r="AB199">
        <v>1198</v>
      </c>
      <c r="AE199">
        <f t="shared" si="3"/>
        <v>0</v>
      </c>
      <c r="AF199">
        <v>1</v>
      </c>
      <c r="AG199" t="str">
        <f>IF(Table2[[#This Row],[Avg Monthly GB Download]] &lt; 5, "Less than 5 GB", IF(Table2[[#This Row],[Avg Monthly GB Download]] &lt;= 10, "Between 5 and 10 GB", "10 or more GB"))</f>
        <v>Less than 5 GB</v>
      </c>
    </row>
    <row r="200" spans="1:33" x14ac:dyDescent="0.3">
      <c r="A200" t="s">
        <v>516</v>
      </c>
      <c r="B200" t="s">
        <v>17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17</v>
      </c>
      <c r="I200" t="s">
        <v>18</v>
      </c>
      <c r="J200">
        <v>0</v>
      </c>
      <c r="K200">
        <v>0</v>
      </c>
      <c r="L200">
        <v>2</v>
      </c>
      <c r="M200" t="s">
        <v>17</v>
      </c>
      <c r="N200">
        <v>23</v>
      </c>
      <c r="O200" t="s">
        <v>73</v>
      </c>
      <c r="P200" t="s">
        <v>517</v>
      </c>
      <c r="Q200" t="s">
        <v>22</v>
      </c>
      <c r="R200">
        <v>49</v>
      </c>
      <c r="S200" t="s">
        <v>17</v>
      </c>
      <c r="T200" t="s">
        <v>17</v>
      </c>
      <c r="U200" t="s">
        <v>17</v>
      </c>
      <c r="V200" t="str">
        <f>IF(Table2[[#This Row],[Age]] &lt; 30, "Under 30", IF(Table2[[#This Row],[Age]] &lt; 65, "Other", "Senior"))</f>
        <v>Other</v>
      </c>
      <c r="W200">
        <v>0</v>
      </c>
      <c r="X200" t="s">
        <v>21</v>
      </c>
      <c r="Y200" t="s">
        <v>94</v>
      </c>
      <c r="Z200" t="s">
        <v>29</v>
      </c>
      <c r="AA200">
        <v>30</v>
      </c>
      <c r="AB200">
        <v>1425</v>
      </c>
      <c r="AE200">
        <f t="shared" si="3"/>
        <v>0</v>
      </c>
      <c r="AF200">
        <v>1</v>
      </c>
      <c r="AG200" t="str">
        <f>IF(Table2[[#This Row],[Avg Monthly GB Download]] &lt; 5, "Less than 5 GB", IF(Table2[[#This Row],[Avg Monthly GB Download]] &lt;= 10, "Between 5 and 10 GB", "10 or more GB"))</f>
        <v>Less than 5 GB</v>
      </c>
    </row>
    <row r="201" spans="1:33" x14ac:dyDescent="0.3">
      <c r="A201" t="s">
        <v>518</v>
      </c>
      <c r="B201" t="s">
        <v>17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17</v>
      </c>
      <c r="I201" t="s">
        <v>18</v>
      </c>
      <c r="J201">
        <v>0</v>
      </c>
      <c r="K201">
        <v>0</v>
      </c>
      <c r="L201">
        <v>0</v>
      </c>
      <c r="M201" t="s">
        <v>17</v>
      </c>
      <c r="N201">
        <v>0</v>
      </c>
      <c r="O201" t="s">
        <v>54</v>
      </c>
      <c r="P201" t="s">
        <v>519</v>
      </c>
      <c r="Q201" t="s">
        <v>20</v>
      </c>
      <c r="R201">
        <v>37</v>
      </c>
      <c r="S201" t="s">
        <v>17</v>
      </c>
      <c r="T201" t="s">
        <v>17</v>
      </c>
      <c r="U201" t="s">
        <v>17</v>
      </c>
      <c r="V201" t="str">
        <f>IF(Table2[[#This Row],[Age]] &lt; 30, "Under 30", IF(Table2[[#This Row],[Age]] &lt; 65, "Other", "Senior"))</f>
        <v>Other</v>
      </c>
      <c r="W201">
        <v>0</v>
      </c>
      <c r="X201" t="s">
        <v>17</v>
      </c>
      <c r="Y201" t="s">
        <v>28</v>
      </c>
      <c r="Z201" t="s">
        <v>34</v>
      </c>
      <c r="AA201">
        <v>11</v>
      </c>
      <c r="AB201">
        <v>11</v>
      </c>
      <c r="AE201">
        <f t="shared" si="3"/>
        <v>0</v>
      </c>
      <c r="AF201">
        <v>1</v>
      </c>
      <c r="AG201" t="str">
        <f>IF(Table2[[#This Row],[Avg Monthly GB Download]] &lt; 5, "Less than 5 GB", IF(Table2[[#This Row],[Avg Monthly GB Download]] &lt;= 10, "Between 5 and 10 GB", "10 or more GB"))</f>
        <v>Less than 5 GB</v>
      </c>
    </row>
    <row r="202" spans="1:33" x14ac:dyDescent="0.3">
      <c r="A202" t="s">
        <v>520</v>
      </c>
      <c r="B202" t="s">
        <v>17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17</v>
      </c>
      <c r="I202" t="s">
        <v>18</v>
      </c>
      <c r="J202">
        <v>0</v>
      </c>
      <c r="K202">
        <v>0</v>
      </c>
      <c r="L202">
        <v>2</v>
      </c>
      <c r="M202" t="s">
        <v>21</v>
      </c>
      <c r="N202">
        <v>0</v>
      </c>
      <c r="O202" t="s">
        <v>75</v>
      </c>
      <c r="P202" t="s">
        <v>521</v>
      </c>
      <c r="Q202" t="s">
        <v>20</v>
      </c>
      <c r="R202">
        <v>39</v>
      </c>
      <c r="S202" t="s">
        <v>17</v>
      </c>
      <c r="T202" t="s">
        <v>17</v>
      </c>
      <c r="U202" t="s">
        <v>17</v>
      </c>
      <c r="V202" t="str">
        <f>IF(Table2[[#This Row],[Age]] &lt; 30, "Under 30", IF(Table2[[#This Row],[Age]] &lt; 65, "Other", "Senior"))</f>
        <v>Other</v>
      </c>
      <c r="W202">
        <v>0</v>
      </c>
      <c r="X202" t="s">
        <v>17</v>
      </c>
      <c r="Y202" t="s">
        <v>28</v>
      </c>
      <c r="Z202" t="s">
        <v>34</v>
      </c>
      <c r="AA202">
        <v>53</v>
      </c>
      <c r="AB202">
        <v>1125</v>
      </c>
      <c r="AE202">
        <f t="shared" si="3"/>
        <v>0</v>
      </c>
      <c r="AF202">
        <v>1</v>
      </c>
      <c r="AG202" t="str">
        <f>IF(Table2[[#This Row],[Avg Monthly GB Download]] &lt; 5, "Less than 5 GB", IF(Table2[[#This Row],[Avg Monthly GB Download]] &lt;= 10, "Between 5 and 10 GB", "10 or more GB"))</f>
        <v>Less than 5 GB</v>
      </c>
    </row>
    <row r="203" spans="1:33" x14ac:dyDescent="0.3">
      <c r="A203" t="s">
        <v>522</v>
      </c>
      <c r="B203" t="s">
        <v>17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17</v>
      </c>
      <c r="I203" t="s">
        <v>18</v>
      </c>
      <c r="J203">
        <v>0</v>
      </c>
      <c r="K203">
        <v>0</v>
      </c>
      <c r="L203">
        <v>7</v>
      </c>
      <c r="M203" t="s">
        <v>21</v>
      </c>
      <c r="N203">
        <v>0</v>
      </c>
      <c r="O203" t="s">
        <v>77</v>
      </c>
      <c r="P203" t="s">
        <v>523</v>
      </c>
      <c r="Q203" t="s">
        <v>20</v>
      </c>
      <c r="R203">
        <v>27</v>
      </c>
      <c r="S203" t="s">
        <v>21</v>
      </c>
      <c r="T203" t="s">
        <v>17</v>
      </c>
      <c r="U203" t="s">
        <v>17</v>
      </c>
      <c r="V203" t="str">
        <f>IF(Table2[[#This Row],[Age]] &lt; 30, "Under 30", IF(Table2[[#This Row],[Age]] &lt; 65, "Other", "Senior"))</f>
        <v>Under 30</v>
      </c>
      <c r="W203">
        <v>0</v>
      </c>
      <c r="X203" t="s">
        <v>21</v>
      </c>
      <c r="Y203" t="s">
        <v>49</v>
      </c>
      <c r="Z203" t="s">
        <v>29</v>
      </c>
      <c r="AA203">
        <v>72</v>
      </c>
      <c r="AB203">
        <v>3047</v>
      </c>
      <c r="AE203">
        <f t="shared" si="3"/>
        <v>0</v>
      </c>
      <c r="AF203">
        <v>1</v>
      </c>
      <c r="AG203" t="str">
        <f>IF(Table2[[#This Row],[Avg Monthly GB Download]] &lt; 5, "Less than 5 GB", IF(Table2[[#This Row],[Avg Monthly GB Download]] &lt;= 10, "Between 5 and 10 GB", "10 or more GB"))</f>
        <v>Between 5 and 10 GB</v>
      </c>
    </row>
    <row r="204" spans="1:33" x14ac:dyDescent="0.3">
      <c r="A204" t="s">
        <v>524</v>
      </c>
      <c r="B204" t="s">
        <v>17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17</v>
      </c>
      <c r="I204" t="s">
        <v>18</v>
      </c>
      <c r="J204">
        <v>0</v>
      </c>
      <c r="K204">
        <v>0</v>
      </c>
      <c r="L204">
        <v>3</v>
      </c>
      <c r="M204" t="s">
        <v>21</v>
      </c>
      <c r="N204">
        <v>0</v>
      </c>
      <c r="O204" t="s">
        <v>47</v>
      </c>
      <c r="P204" t="s">
        <v>525</v>
      </c>
      <c r="Q204" t="s">
        <v>20</v>
      </c>
      <c r="R204">
        <v>65</v>
      </c>
      <c r="S204" t="s">
        <v>17</v>
      </c>
      <c r="T204" t="s">
        <v>17</v>
      </c>
      <c r="U204" t="s">
        <v>17</v>
      </c>
      <c r="V204" t="str">
        <f>IF(Table2[[#This Row],[Age]] &lt; 30, "Under 30", IF(Table2[[#This Row],[Age]] &lt; 65, "Other", "Senior"))</f>
        <v>Senior</v>
      </c>
      <c r="W204">
        <v>0</v>
      </c>
      <c r="X204" t="s">
        <v>17</v>
      </c>
      <c r="Y204" t="s">
        <v>94</v>
      </c>
      <c r="Z204" t="s">
        <v>34</v>
      </c>
      <c r="AA204">
        <v>38</v>
      </c>
      <c r="AB204">
        <v>188</v>
      </c>
      <c r="AE204">
        <f t="shared" si="3"/>
        <v>0</v>
      </c>
      <c r="AF204">
        <v>1</v>
      </c>
      <c r="AG204" t="str">
        <f>IF(Table2[[#This Row],[Avg Monthly GB Download]] &lt; 5, "Less than 5 GB", IF(Table2[[#This Row],[Avg Monthly GB Download]] &lt;= 10, "Between 5 and 10 GB", "10 or more GB"))</f>
        <v>Less than 5 GB</v>
      </c>
    </row>
    <row r="205" spans="1:33" x14ac:dyDescent="0.3">
      <c r="A205" t="s">
        <v>526</v>
      </c>
      <c r="B205" t="s">
        <v>17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17</v>
      </c>
      <c r="I205" t="s">
        <v>18</v>
      </c>
      <c r="J205">
        <v>0</v>
      </c>
      <c r="K205">
        <v>0</v>
      </c>
      <c r="L205">
        <v>8</v>
      </c>
      <c r="M205" t="s">
        <v>21</v>
      </c>
      <c r="N205">
        <v>0</v>
      </c>
      <c r="O205" t="s">
        <v>47</v>
      </c>
      <c r="P205" t="s">
        <v>527</v>
      </c>
      <c r="Q205" t="s">
        <v>22</v>
      </c>
      <c r="R205">
        <v>25</v>
      </c>
      <c r="S205" t="s">
        <v>21</v>
      </c>
      <c r="T205" t="s">
        <v>17</v>
      </c>
      <c r="U205" t="s">
        <v>17</v>
      </c>
      <c r="V205" t="str">
        <f>IF(Table2[[#This Row],[Age]] &lt; 30, "Under 30", IF(Table2[[#This Row],[Age]] &lt; 65, "Other", "Senior"))</f>
        <v>Under 30</v>
      </c>
      <c r="W205">
        <v>0</v>
      </c>
      <c r="X205" t="s">
        <v>17</v>
      </c>
      <c r="Y205" t="s">
        <v>94</v>
      </c>
      <c r="Z205" t="s">
        <v>29</v>
      </c>
      <c r="AA205">
        <v>39</v>
      </c>
      <c r="AB205">
        <v>2030</v>
      </c>
      <c r="AE205">
        <f t="shared" si="3"/>
        <v>0</v>
      </c>
      <c r="AF205">
        <v>1</v>
      </c>
      <c r="AG205" t="str">
        <f>IF(Table2[[#This Row],[Avg Monthly GB Download]] &lt; 5, "Less than 5 GB", IF(Table2[[#This Row],[Avg Monthly GB Download]] &lt;= 10, "Between 5 and 10 GB", "10 or more GB"))</f>
        <v>Between 5 and 10 GB</v>
      </c>
    </row>
    <row r="206" spans="1:33" x14ac:dyDescent="0.3">
      <c r="A206" t="s">
        <v>528</v>
      </c>
      <c r="B206" t="s">
        <v>17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17</v>
      </c>
      <c r="I206" t="s">
        <v>18</v>
      </c>
      <c r="J206">
        <v>0</v>
      </c>
      <c r="K206">
        <v>0</v>
      </c>
      <c r="L206">
        <v>0</v>
      </c>
      <c r="M206" t="s">
        <v>17</v>
      </c>
      <c r="N206">
        <v>0</v>
      </c>
      <c r="O206" t="s">
        <v>89</v>
      </c>
      <c r="P206" t="s">
        <v>529</v>
      </c>
      <c r="Q206" t="s">
        <v>22</v>
      </c>
      <c r="R206">
        <v>48</v>
      </c>
      <c r="S206" t="s">
        <v>17</v>
      </c>
      <c r="T206" t="s">
        <v>17</v>
      </c>
      <c r="U206" t="s">
        <v>17</v>
      </c>
      <c r="V206" t="str">
        <f>IF(Table2[[#This Row],[Age]] &lt; 30, "Under 30", IF(Table2[[#This Row],[Age]] &lt; 65, "Other", "Senior"))</f>
        <v>Other</v>
      </c>
      <c r="W206">
        <v>0</v>
      </c>
      <c r="X206" t="s">
        <v>17</v>
      </c>
      <c r="Y206" t="s">
        <v>49</v>
      </c>
      <c r="Z206" t="s">
        <v>29</v>
      </c>
      <c r="AA206">
        <v>12</v>
      </c>
      <c r="AB206">
        <v>797</v>
      </c>
      <c r="AE206">
        <f t="shared" si="3"/>
        <v>0</v>
      </c>
      <c r="AF206">
        <v>1</v>
      </c>
      <c r="AG206" t="str">
        <f>IF(Table2[[#This Row],[Avg Monthly GB Download]] &lt; 5, "Less than 5 GB", IF(Table2[[#This Row],[Avg Monthly GB Download]] &lt;= 10, "Between 5 and 10 GB", "10 or more GB"))</f>
        <v>Less than 5 GB</v>
      </c>
    </row>
    <row r="207" spans="1:33" x14ac:dyDescent="0.3">
      <c r="A207" t="s">
        <v>530</v>
      </c>
      <c r="B207" t="s">
        <v>17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21</v>
      </c>
      <c r="I207" t="s">
        <v>84</v>
      </c>
      <c r="J207">
        <v>0</v>
      </c>
      <c r="K207">
        <v>0</v>
      </c>
      <c r="L207">
        <v>5</v>
      </c>
      <c r="M207" t="s">
        <v>17</v>
      </c>
      <c r="N207">
        <v>55</v>
      </c>
      <c r="O207" t="s">
        <v>73</v>
      </c>
      <c r="P207" t="s">
        <v>531</v>
      </c>
      <c r="Q207" t="s">
        <v>22</v>
      </c>
      <c r="R207">
        <v>68</v>
      </c>
      <c r="S207" t="s">
        <v>17</v>
      </c>
      <c r="T207" t="s">
        <v>21</v>
      </c>
      <c r="U207" t="s">
        <v>17</v>
      </c>
      <c r="V207" t="str">
        <f>IF(Table2[[#This Row],[Age]] &lt; 30, "Under 30", IF(Table2[[#This Row],[Age]] &lt; 65, "Other", "Senior"))</f>
        <v>Senior</v>
      </c>
      <c r="W207">
        <v>0</v>
      </c>
      <c r="X207" t="s">
        <v>17</v>
      </c>
      <c r="Y207" t="s">
        <v>28</v>
      </c>
      <c r="Z207" t="s">
        <v>29</v>
      </c>
      <c r="AA207">
        <v>50</v>
      </c>
      <c r="AB207">
        <v>1758</v>
      </c>
      <c r="AE207">
        <f t="shared" si="3"/>
        <v>0</v>
      </c>
      <c r="AF207">
        <v>1</v>
      </c>
      <c r="AG207" t="str">
        <f>IF(Table2[[#This Row],[Avg Monthly GB Download]] &lt; 5, "Less than 5 GB", IF(Table2[[#This Row],[Avg Monthly GB Download]] &lt;= 10, "Between 5 and 10 GB", "10 or more GB"))</f>
        <v>Between 5 and 10 GB</v>
      </c>
    </row>
    <row r="208" spans="1:33" x14ac:dyDescent="0.3">
      <c r="A208" t="s">
        <v>532</v>
      </c>
      <c r="B208" t="s">
        <v>17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17</v>
      </c>
      <c r="I208" t="s">
        <v>18</v>
      </c>
      <c r="J208">
        <v>0</v>
      </c>
      <c r="K208">
        <v>0</v>
      </c>
      <c r="L208">
        <v>4</v>
      </c>
      <c r="M208" t="s">
        <v>21</v>
      </c>
      <c r="N208">
        <v>0</v>
      </c>
      <c r="O208" t="s">
        <v>82</v>
      </c>
      <c r="P208" t="s">
        <v>533</v>
      </c>
      <c r="Q208" t="s">
        <v>20</v>
      </c>
      <c r="R208">
        <v>61</v>
      </c>
      <c r="S208" t="s">
        <v>17</v>
      </c>
      <c r="T208" t="s">
        <v>17</v>
      </c>
      <c r="U208" t="s">
        <v>17</v>
      </c>
      <c r="V208" t="str">
        <f>IF(Table2[[#This Row],[Age]] &lt; 30, "Under 30", IF(Table2[[#This Row],[Age]] &lt; 65, "Other", "Senior"))</f>
        <v>Other</v>
      </c>
      <c r="W208">
        <v>0</v>
      </c>
      <c r="X208" t="s">
        <v>21</v>
      </c>
      <c r="Y208" t="s">
        <v>49</v>
      </c>
      <c r="Z208" t="s">
        <v>34</v>
      </c>
      <c r="AA208">
        <v>25</v>
      </c>
      <c r="AB208">
        <v>1805</v>
      </c>
      <c r="AE208">
        <f t="shared" si="3"/>
        <v>0</v>
      </c>
      <c r="AF208">
        <v>1</v>
      </c>
      <c r="AG208" t="str">
        <f>IF(Table2[[#This Row],[Avg Monthly GB Download]] &lt; 5, "Less than 5 GB", IF(Table2[[#This Row],[Avg Monthly GB Download]] &lt;= 10, "Between 5 and 10 GB", "10 or more GB"))</f>
        <v>Less than 5 GB</v>
      </c>
    </row>
    <row r="209" spans="1:33" x14ac:dyDescent="0.3">
      <c r="A209" t="s">
        <v>534</v>
      </c>
      <c r="B209" t="s">
        <v>17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17</v>
      </c>
      <c r="I209" t="s">
        <v>18</v>
      </c>
      <c r="J209">
        <v>0</v>
      </c>
      <c r="K209">
        <v>0</v>
      </c>
      <c r="L209">
        <v>5</v>
      </c>
      <c r="M209" t="s">
        <v>21</v>
      </c>
      <c r="N209">
        <v>0</v>
      </c>
      <c r="O209" t="s">
        <v>77</v>
      </c>
      <c r="P209" t="s">
        <v>535</v>
      </c>
      <c r="Q209" t="s">
        <v>22</v>
      </c>
      <c r="R209">
        <v>43</v>
      </c>
      <c r="S209" t="s">
        <v>17</v>
      </c>
      <c r="T209" t="s">
        <v>17</v>
      </c>
      <c r="U209" t="s">
        <v>17</v>
      </c>
      <c r="V209" t="str">
        <f>IF(Table2[[#This Row],[Age]] &lt; 30, "Under 30", IF(Table2[[#This Row],[Age]] &lt; 65, "Other", "Senior"))</f>
        <v>Other</v>
      </c>
      <c r="W209">
        <v>0</v>
      </c>
      <c r="X209" t="s">
        <v>17</v>
      </c>
      <c r="Y209" t="s">
        <v>28</v>
      </c>
      <c r="Z209" t="s">
        <v>34</v>
      </c>
      <c r="AA209">
        <v>26</v>
      </c>
      <c r="AB209">
        <v>26</v>
      </c>
      <c r="AE209">
        <f t="shared" si="3"/>
        <v>0</v>
      </c>
      <c r="AF209">
        <v>1</v>
      </c>
      <c r="AG209" t="str">
        <f>IF(Table2[[#This Row],[Avg Monthly GB Download]] &lt; 5, "Less than 5 GB", IF(Table2[[#This Row],[Avg Monthly GB Download]] &lt;= 10, "Between 5 and 10 GB", "10 or more GB"))</f>
        <v>Between 5 and 10 GB</v>
      </c>
    </row>
    <row r="210" spans="1:33" x14ac:dyDescent="0.3">
      <c r="A210" t="s">
        <v>536</v>
      </c>
      <c r="B210" t="s">
        <v>17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17</v>
      </c>
      <c r="I210" t="s">
        <v>18</v>
      </c>
      <c r="J210">
        <v>0</v>
      </c>
      <c r="K210">
        <v>0</v>
      </c>
      <c r="L210">
        <v>6</v>
      </c>
      <c r="M210" t="s">
        <v>21</v>
      </c>
      <c r="N210">
        <v>0</v>
      </c>
      <c r="O210" t="s">
        <v>69</v>
      </c>
      <c r="P210" t="s">
        <v>537</v>
      </c>
      <c r="Q210" t="s">
        <v>20</v>
      </c>
      <c r="R210">
        <v>30</v>
      </c>
      <c r="S210" t="s">
        <v>17</v>
      </c>
      <c r="T210" t="s">
        <v>17</v>
      </c>
      <c r="U210" t="s">
        <v>17</v>
      </c>
      <c r="V210" t="str">
        <f>IF(Table2[[#This Row],[Age]] &lt; 30, "Under 30", IF(Table2[[#This Row],[Age]] &lt; 65, "Other", "Senior"))</f>
        <v>Other</v>
      </c>
      <c r="W210">
        <v>0</v>
      </c>
      <c r="X210" t="s">
        <v>17</v>
      </c>
      <c r="Y210" t="s">
        <v>94</v>
      </c>
      <c r="Z210" t="s">
        <v>29</v>
      </c>
      <c r="AA210">
        <v>19</v>
      </c>
      <c r="AB210">
        <v>167</v>
      </c>
      <c r="AE210">
        <f t="shared" si="3"/>
        <v>0</v>
      </c>
      <c r="AF210">
        <v>1</v>
      </c>
      <c r="AG210" t="str">
        <f>IF(Table2[[#This Row],[Avg Monthly GB Download]] &lt; 5, "Less than 5 GB", IF(Table2[[#This Row],[Avg Monthly GB Download]] &lt;= 10, "Between 5 and 10 GB", "10 or more GB"))</f>
        <v>Between 5 and 10 GB</v>
      </c>
    </row>
    <row r="211" spans="1:33" x14ac:dyDescent="0.3">
      <c r="A211" t="s">
        <v>538</v>
      </c>
      <c r="B211" t="s">
        <v>17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17</v>
      </c>
      <c r="I211" t="s">
        <v>18</v>
      </c>
      <c r="J211">
        <v>0</v>
      </c>
      <c r="K211">
        <v>0</v>
      </c>
      <c r="L211">
        <v>9</v>
      </c>
      <c r="M211" t="s">
        <v>21</v>
      </c>
      <c r="N211">
        <v>0</v>
      </c>
      <c r="O211" t="s">
        <v>77</v>
      </c>
      <c r="P211" t="s">
        <v>539</v>
      </c>
      <c r="Q211" t="s">
        <v>22</v>
      </c>
      <c r="R211">
        <v>66</v>
      </c>
      <c r="S211" t="s">
        <v>17</v>
      </c>
      <c r="T211" t="s">
        <v>21</v>
      </c>
      <c r="U211" t="s">
        <v>17</v>
      </c>
      <c r="V211" t="str">
        <f>IF(Table2[[#This Row],[Age]] &lt; 30, "Under 30", IF(Table2[[#This Row],[Age]] &lt; 65, "Other", "Senior"))</f>
        <v>Senior</v>
      </c>
      <c r="W211">
        <v>0</v>
      </c>
      <c r="X211" t="s">
        <v>17</v>
      </c>
      <c r="Y211" t="s">
        <v>49</v>
      </c>
      <c r="Z211" t="s">
        <v>34</v>
      </c>
      <c r="AA211">
        <v>33</v>
      </c>
      <c r="AB211">
        <v>2319</v>
      </c>
      <c r="AE211">
        <f t="shared" si="3"/>
        <v>0</v>
      </c>
      <c r="AF211">
        <v>1</v>
      </c>
      <c r="AG211" t="str">
        <f>IF(Table2[[#This Row],[Avg Monthly GB Download]] &lt; 5, "Less than 5 GB", IF(Table2[[#This Row],[Avg Monthly GB Download]] &lt;= 10, "Between 5 and 10 GB", "10 or more GB"))</f>
        <v>Between 5 and 10 GB</v>
      </c>
    </row>
    <row r="212" spans="1:33" x14ac:dyDescent="0.3">
      <c r="A212" t="s">
        <v>540</v>
      </c>
      <c r="B212" t="s">
        <v>17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17</v>
      </c>
      <c r="I212" t="s">
        <v>18</v>
      </c>
      <c r="J212">
        <v>0</v>
      </c>
      <c r="K212">
        <v>0</v>
      </c>
      <c r="L212">
        <v>36</v>
      </c>
      <c r="M212" t="s">
        <v>21</v>
      </c>
      <c r="N212">
        <v>0</v>
      </c>
      <c r="O212" t="s">
        <v>50</v>
      </c>
      <c r="P212" t="s">
        <v>541</v>
      </c>
      <c r="Q212" t="s">
        <v>20</v>
      </c>
      <c r="R212">
        <v>29</v>
      </c>
      <c r="S212" t="s">
        <v>21</v>
      </c>
      <c r="T212" t="s">
        <v>17</v>
      </c>
      <c r="U212" t="s">
        <v>17</v>
      </c>
      <c r="V212" t="str">
        <f>IF(Table2[[#This Row],[Age]] &lt; 30, "Under 30", IF(Table2[[#This Row],[Age]] &lt; 65, "Other", "Senior"))</f>
        <v>Under 30</v>
      </c>
      <c r="W212">
        <v>0</v>
      </c>
      <c r="X212" t="s">
        <v>17</v>
      </c>
      <c r="Y212" t="s">
        <v>28</v>
      </c>
      <c r="Z212" t="s">
        <v>29</v>
      </c>
      <c r="AA212">
        <v>49</v>
      </c>
      <c r="AB212">
        <v>2468</v>
      </c>
      <c r="AE212">
        <f t="shared" si="3"/>
        <v>0</v>
      </c>
      <c r="AF212">
        <v>1</v>
      </c>
      <c r="AG212" t="str">
        <f>IF(Table2[[#This Row],[Avg Monthly GB Download]] &lt; 5, "Less than 5 GB", IF(Table2[[#This Row],[Avg Monthly GB Download]] &lt;= 10, "Between 5 and 10 GB", "10 or more GB"))</f>
        <v>10 or more GB</v>
      </c>
    </row>
    <row r="213" spans="1:33" x14ac:dyDescent="0.3">
      <c r="A213" t="s">
        <v>542</v>
      </c>
      <c r="B213" t="s">
        <v>17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17</v>
      </c>
      <c r="I213" t="s">
        <v>18</v>
      </c>
      <c r="J213">
        <v>0</v>
      </c>
      <c r="K213">
        <v>0</v>
      </c>
      <c r="L213">
        <v>1</v>
      </c>
      <c r="M213" t="s">
        <v>21</v>
      </c>
      <c r="N213">
        <v>0</v>
      </c>
      <c r="O213" t="s">
        <v>23</v>
      </c>
      <c r="P213" t="s">
        <v>543</v>
      </c>
      <c r="Q213" t="s">
        <v>20</v>
      </c>
      <c r="R213">
        <v>72</v>
      </c>
      <c r="S213" t="s">
        <v>17</v>
      </c>
      <c r="T213" t="s">
        <v>21</v>
      </c>
      <c r="U213" t="s">
        <v>17</v>
      </c>
      <c r="V213" t="str">
        <f>IF(Table2[[#This Row],[Age]] &lt; 30, "Under 30", IF(Table2[[#This Row],[Age]] &lt; 65, "Other", "Senior"))</f>
        <v>Senior</v>
      </c>
      <c r="W213">
        <v>0</v>
      </c>
      <c r="X213" t="s">
        <v>17</v>
      </c>
      <c r="Y213" t="s">
        <v>94</v>
      </c>
      <c r="Z213" t="s">
        <v>34</v>
      </c>
      <c r="AA213">
        <v>29</v>
      </c>
      <c r="AB213">
        <v>304</v>
      </c>
      <c r="AE213">
        <f t="shared" si="3"/>
        <v>0</v>
      </c>
      <c r="AF213">
        <v>1</v>
      </c>
      <c r="AG213" t="str">
        <f>IF(Table2[[#This Row],[Avg Monthly GB Download]] &lt; 5, "Less than 5 GB", IF(Table2[[#This Row],[Avg Monthly GB Download]] &lt;= 10, "Between 5 and 10 GB", "10 or more GB"))</f>
        <v>Less than 5 GB</v>
      </c>
    </row>
    <row r="214" spans="1:33" x14ac:dyDescent="0.3">
      <c r="A214" t="s">
        <v>544</v>
      </c>
      <c r="B214" t="s">
        <v>17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17</v>
      </c>
      <c r="I214" t="s">
        <v>18</v>
      </c>
      <c r="J214">
        <v>0</v>
      </c>
      <c r="K214">
        <v>0</v>
      </c>
      <c r="L214">
        <v>6</v>
      </c>
      <c r="M214" t="s">
        <v>21</v>
      </c>
      <c r="N214">
        <v>0</v>
      </c>
      <c r="O214" t="s">
        <v>25</v>
      </c>
      <c r="P214" t="s">
        <v>545</v>
      </c>
      <c r="Q214" t="s">
        <v>20</v>
      </c>
      <c r="R214">
        <v>84</v>
      </c>
      <c r="S214" t="s">
        <v>17</v>
      </c>
      <c r="T214" t="s">
        <v>21</v>
      </c>
      <c r="U214" t="s">
        <v>17</v>
      </c>
      <c r="V214" t="str">
        <f>IF(Table2[[#This Row],[Age]] &lt; 30, "Under 30", IF(Table2[[#This Row],[Age]] &lt; 65, "Other", "Senior"))</f>
        <v>Senior</v>
      </c>
      <c r="W214">
        <v>0</v>
      </c>
      <c r="X214" t="s">
        <v>21</v>
      </c>
      <c r="Y214" t="s">
        <v>94</v>
      </c>
      <c r="Z214" t="s">
        <v>29</v>
      </c>
      <c r="AA214">
        <v>48</v>
      </c>
      <c r="AB214">
        <v>847</v>
      </c>
      <c r="AE214">
        <f t="shared" si="3"/>
        <v>0</v>
      </c>
      <c r="AF214">
        <v>1</v>
      </c>
      <c r="AG214" t="str">
        <f>IF(Table2[[#This Row],[Avg Monthly GB Download]] &lt; 5, "Less than 5 GB", IF(Table2[[#This Row],[Avg Monthly GB Download]] &lt;= 10, "Between 5 and 10 GB", "10 or more GB"))</f>
        <v>Between 5 and 10 GB</v>
      </c>
    </row>
    <row r="215" spans="1:33" x14ac:dyDescent="0.3">
      <c r="A215" t="s">
        <v>546</v>
      </c>
      <c r="B215" t="s">
        <v>17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17</v>
      </c>
      <c r="I215" t="s">
        <v>18</v>
      </c>
      <c r="J215">
        <v>0</v>
      </c>
      <c r="K215">
        <v>0</v>
      </c>
      <c r="L215">
        <v>0</v>
      </c>
      <c r="M215" t="s">
        <v>17</v>
      </c>
      <c r="N215">
        <v>0</v>
      </c>
      <c r="O215" t="s">
        <v>56</v>
      </c>
      <c r="P215" t="s">
        <v>547</v>
      </c>
      <c r="Q215" t="s">
        <v>20</v>
      </c>
      <c r="R215">
        <v>34</v>
      </c>
      <c r="S215" t="s">
        <v>17</v>
      </c>
      <c r="T215" t="s">
        <v>17</v>
      </c>
      <c r="U215" t="s">
        <v>17</v>
      </c>
      <c r="V215" t="str">
        <f>IF(Table2[[#This Row],[Age]] &lt; 30, "Under 30", IF(Table2[[#This Row],[Age]] &lt; 65, "Other", "Senior"))</f>
        <v>Other</v>
      </c>
      <c r="W215">
        <v>0</v>
      </c>
      <c r="X215" t="s">
        <v>17</v>
      </c>
      <c r="Y215" t="s">
        <v>94</v>
      </c>
      <c r="Z215" t="s">
        <v>29</v>
      </c>
      <c r="AA215">
        <v>10</v>
      </c>
      <c r="AB215">
        <v>81</v>
      </c>
      <c r="AE215">
        <f t="shared" si="3"/>
        <v>0</v>
      </c>
      <c r="AF215">
        <v>1</v>
      </c>
      <c r="AG215" t="str">
        <f>IF(Table2[[#This Row],[Avg Monthly GB Download]] &lt; 5, "Less than 5 GB", IF(Table2[[#This Row],[Avg Monthly GB Download]] &lt;= 10, "Between 5 and 10 GB", "10 or more GB"))</f>
        <v>Less than 5 GB</v>
      </c>
    </row>
    <row r="216" spans="1:33" x14ac:dyDescent="0.3">
      <c r="A216" t="s">
        <v>548</v>
      </c>
      <c r="B216" t="s">
        <v>17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17</v>
      </c>
      <c r="I216" t="s">
        <v>18</v>
      </c>
      <c r="J216">
        <v>0</v>
      </c>
      <c r="K216">
        <v>0</v>
      </c>
      <c r="L216">
        <v>11</v>
      </c>
      <c r="M216" t="s">
        <v>21</v>
      </c>
      <c r="N216">
        <v>0</v>
      </c>
      <c r="O216" t="s">
        <v>23</v>
      </c>
      <c r="P216" t="s">
        <v>549</v>
      </c>
      <c r="Q216" t="s">
        <v>22</v>
      </c>
      <c r="R216">
        <v>30</v>
      </c>
      <c r="S216" t="s">
        <v>17</v>
      </c>
      <c r="T216" t="s">
        <v>17</v>
      </c>
      <c r="U216" t="s">
        <v>17</v>
      </c>
      <c r="V216" t="str">
        <f>IF(Table2[[#This Row],[Age]] &lt; 30, "Under 30", IF(Table2[[#This Row],[Age]] &lt; 65, "Other", "Senior"))</f>
        <v>Other</v>
      </c>
      <c r="W216">
        <v>0</v>
      </c>
      <c r="X216" t="s">
        <v>21</v>
      </c>
      <c r="Y216" t="s">
        <v>94</v>
      </c>
      <c r="Z216" t="s">
        <v>29</v>
      </c>
      <c r="AA216">
        <v>34</v>
      </c>
      <c r="AB216">
        <v>1593</v>
      </c>
      <c r="AE216">
        <f t="shared" si="3"/>
        <v>0</v>
      </c>
      <c r="AF216">
        <v>1</v>
      </c>
      <c r="AG216" t="str">
        <f>IF(Table2[[#This Row],[Avg Monthly GB Download]] &lt; 5, "Less than 5 GB", IF(Table2[[#This Row],[Avg Monthly GB Download]] &lt;= 10, "Between 5 and 10 GB", "10 or more GB"))</f>
        <v>10 or more GB</v>
      </c>
    </row>
    <row r="217" spans="1:33" x14ac:dyDescent="0.3">
      <c r="A217" t="s">
        <v>550</v>
      </c>
      <c r="B217" t="s">
        <v>17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17</v>
      </c>
      <c r="I217" t="s">
        <v>18</v>
      </c>
      <c r="J217">
        <v>0</v>
      </c>
      <c r="K217">
        <v>0</v>
      </c>
      <c r="L217">
        <v>1</v>
      </c>
      <c r="M217" t="s">
        <v>21</v>
      </c>
      <c r="N217">
        <v>0</v>
      </c>
      <c r="O217" t="s">
        <v>79</v>
      </c>
      <c r="P217" t="s">
        <v>551</v>
      </c>
      <c r="Q217" t="s">
        <v>20</v>
      </c>
      <c r="R217">
        <v>67</v>
      </c>
      <c r="S217" t="s">
        <v>17</v>
      </c>
      <c r="T217" t="s">
        <v>21</v>
      </c>
      <c r="U217" t="s">
        <v>17</v>
      </c>
      <c r="V217" t="str">
        <f>IF(Table2[[#This Row],[Age]] &lt; 30, "Under 30", IF(Table2[[#This Row],[Age]] &lt; 65, "Other", "Senior"))</f>
        <v>Senior</v>
      </c>
      <c r="W217">
        <v>0</v>
      </c>
      <c r="X217" t="s">
        <v>21</v>
      </c>
      <c r="Y217" t="s">
        <v>49</v>
      </c>
      <c r="Z217" t="s">
        <v>34</v>
      </c>
      <c r="AA217">
        <v>47</v>
      </c>
      <c r="AB217">
        <v>3248</v>
      </c>
      <c r="AE217">
        <f t="shared" si="3"/>
        <v>0</v>
      </c>
      <c r="AF217">
        <v>1</v>
      </c>
      <c r="AG217" t="str">
        <f>IF(Table2[[#This Row],[Avg Monthly GB Download]] &lt; 5, "Less than 5 GB", IF(Table2[[#This Row],[Avg Monthly GB Download]] &lt;= 10, "Between 5 and 10 GB", "10 or more GB"))</f>
        <v>Less than 5 GB</v>
      </c>
    </row>
    <row r="218" spans="1:33" x14ac:dyDescent="0.3">
      <c r="A218" t="s">
        <v>552</v>
      </c>
      <c r="B218" t="s">
        <v>17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17</v>
      </c>
      <c r="I218" t="s">
        <v>18</v>
      </c>
      <c r="J218">
        <v>0</v>
      </c>
      <c r="K218">
        <v>0</v>
      </c>
      <c r="L218">
        <v>18</v>
      </c>
      <c r="M218" t="s">
        <v>21</v>
      </c>
      <c r="N218">
        <v>0</v>
      </c>
      <c r="O218" t="s">
        <v>69</v>
      </c>
      <c r="P218" t="s">
        <v>553</v>
      </c>
      <c r="Q218" t="s">
        <v>20</v>
      </c>
      <c r="R218">
        <v>20</v>
      </c>
      <c r="S218" t="s">
        <v>21</v>
      </c>
      <c r="T218" t="s">
        <v>17</v>
      </c>
      <c r="U218" t="s">
        <v>17</v>
      </c>
      <c r="V218" t="str">
        <f>IF(Table2[[#This Row],[Age]] &lt; 30, "Under 30", IF(Table2[[#This Row],[Age]] &lt; 65, "Other", "Senior"))</f>
        <v>Under 30</v>
      </c>
      <c r="W218">
        <v>0</v>
      </c>
      <c r="X218" t="s">
        <v>17</v>
      </c>
      <c r="Y218" t="s">
        <v>28</v>
      </c>
      <c r="Z218" t="s">
        <v>29</v>
      </c>
      <c r="AA218">
        <v>47</v>
      </c>
      <c r="AB218">
        <v>1762</v>
      </c>
      <c r="AE218">
        <f t="shared" si="3"/>
        <v>0</v>
      </c>
      <c r="AF218">
        <v>1</v>
      </c>
      <c r="AG218" t="str">
        <f>IF(Table2[[#This Row],[Avg Monthly GB Download]] &lt; 5, "Less than 5 GB", IF(Table2[[#This Row],[Avg Monthly GB Download]] &lt;= 10, "Between 5 and 10 GB", "10 or more GB"))</f>
        <v>10 or more GB</v>
      </c>
    </row>
    <row r="219" spans="1:33" x14ac:dyDescent="0.3">
      <c r="A219" t="s">
        <v>554</v>
      </c>
      <c r="B219" t="s">
        <v>17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17</v>
      </c>
      <c r="I219" t="s">
        <v>18</v>
      </c>
      <c r="J219">
        <v>0</v>
      </c>
      <c r="K219">
        <v>0</v>
      </c>
      <c r="L219">
        <v>3</v>
      </c>
      <c r="M219" t="s">
        <v>17</v>
      </c>
      <c r="N219">
        <v>5</v>
      </c>
      <c r="O219" t="s">
        <v>89</v>
      </c>
      <c r="P219" t="s">
        <v>555</v>
      </c>
      <c r="Q219" t="s">
        <v>20</v>
      </c>
      <c r="R219">
        <v>74</v>
      </c>
      <c r="S219" t="s">
        <v>17</v>
      </c>
      <c r="T219" t="s">
        <v>21</v>
      </c>
      <c r="U219" t="s">
        <v>17</v>
      </c>
      <c r="V219" t="str">
        <f>IF(Table2[[#This Row],[Age]] &lt; 30, "Under 30", IF(Table2[[#This Row],[Age]] &lt; 65, "Other", "Senior"))</f>
        <v>Senior</v>
      </c>
      <c r="W219">
        <v>0</v>
      </c>
      <c r="X219" t="s">
        <v>17</v>
      </c>
      <c r="Y219" t="s">
        <v>94</v>
      </c>
      <c r="Z219" t="s">
        <v>34</v>
      </c>
      <c r="AA219">
        <v>23</v>
      </c>
      <c r="AB219">
        <v>773</v>
      </c>
      <c r="AE219">
        <f t="shared" si="3"/>
        <v>0</v>
      </c>
      <c r="AF219">
        <v>1</v>
      </c>
      <c r="AG219" t="str">
        <f>IF(Table2[[#This Row],[Avg Monthly GB Download]] &lt; 5, "Less than 5 GB", IF(Table2[[#This Row],[Avg Monthly GB Download]] &lt;= 10, "Between 5 and 10 GB", "10 or more GB"))</f>
        <v>Less than 5 GB</v>
      </c>
    </row>
    <row r="220" spans="1:33" x14ac:dyDescent="0.3">
      <c r="A220" t="s">
        <v>556</v>
      </c>
      <c r="B220" t="s">
        <v>17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17</v>
      </c>
      <c r="I220" t="s">
        <v>18</v>
      </c>
      <c r="J220">
        <v>0</v>
      </c>
      <c r="K220">
        <v>0</v>
      </c>
      <c r="L220">
        <v>4</v>
      </c>
      <c r="M220" t="s">
        <v>21</v>
      </c>
      <c r="N220">
        <v>0</v>
      </c>
      <c r="O220" t="s">
        <v>54</v>
      </c>
      <c r="P220" t="s">
        <v>557</v>
      </c>
      <c r="Q220" t="s">
        <v>20</v>
      </c>
      <c r="R220">
        <v>57</v>
      </c>
      <c r="S220" t="s">
        <v>17</v>
      </c>
      <c r="T220" t="s">
        <v>17</v>
      </c>
      <c r="U220" t="s">
        <v>17</v>
      </c>
      <c r="V220" t="str">
        <f>IF(Table2[[#This Row],[Age]] &lt; 30, "Under 30", IF(Table2[[#This Row],[Age]] &lt; 65, "Other", "Senior"))</f>
        <v>Other</v>
      </c>
      <c r="W220">
        <v>0</v>
      </c>
      <c r="X220" t="s">
        <v>21</v>
      </c>
      <c r="Y220" t="s">
        <v>49</v>
      </c>
      <c r="Z220" t="s">
        <v>29</v>
      </c>
      <c r="AA220">
        <v>56</v>
      </c>
      <c r="AB220">
        <v>4087</v>
      </c>
      <c r="AE220">
        <f t="shared" si="3"/>
        <v>0</v>
      </c>
      <c r="AF220">
        <v>1</v>
      </c>
      <c r="AG220" t="str">
        <f>IF(Table2[[#This Row],[Avg Monthly GB Download]] &lt; 5, "Less than 5 GB", IF(Table2[[#This Row],[Avg Monthly GB Download]] &lt;= 10, "Between 5 and 10 GB", "10 or more GB"))</f>
        <v>Less than 5 GB</v>
      </c>
    </row>
    <row r="221" spans="1:33" x14ac:dyDescent="0.3">
      <c r="A221" t="s">
        <v>558</v>
      </c>
      <c r="B221" t="s">
        <v>17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17</v>
      </c>
      <c r="I221" t="s">
        <v>18</v>
      </c>
      <c r="J221">
        <v>0</v>
      </c>
      <c r="K221">
        <v>0</v>
      </c>
      <c r="L221">
        <v>0</v>
      </c>
      <c r="M221" t="s">
        <v>17</v>
      </c>
      <c r="N221">
        <v>0</v>
      </c>
      <c r="O221" t="s">
        <v>41</v>
      </c>
      <c r="P221" t="s">
        <v>559</v>
      </c>
      <c r="Q221" t="s">
        <v>22</v>
      </c>
      <c r="R221">
        <v>48</v>
      </c>
      <c r="S221" t="s">
        <v>17</v>
      </c>
      <c r="T221" t="s">
        <v>17</v>
      </c>
      <c r="U221" t="s">
        <v>17</v>
      </c>
      <c r="V221" t="str">
        <f>IF(Table2[[#This Row],[Age]] &lt; 30, "Under 30", IF(Table2[[#This Row],[Age]] &lt; 65, "Other", "Senior"))</f>
        <v>Other</v>
      </c>
      <c r="W221">
        <v>0</v>
      </c>
      <c r="X221" t="s">
        <v>17</v>
      </c>
      <c r="Y221" t="s">
        <v>94</v>
      </c>
      <c r="Z221" t="s">
        <v>29</v>
      </c>
      <c r="AA221">
        <v>11</v>
      </c>
      <c r="AB221">
        <v>741</v>
      </c>
      <c r="AE221">
        <f t="shared" si="3"/>
        <v>0</v>
      </c>
      <c r="AF221">
        <v>1</v>
      </c>
      <c r="AG221" t="str">
        <f>IF(Table2[[#This Row],[Avg Monthly GB Download]] &lt; 5, "Less than 5 GB", IF(Table2[[#This Row],[Avg Monthly GB Download]] &lt;= 10, "Between 5 and 10 GB", "10 or more GB"))</f>
        <v>Less than 5 GB</v>
      </c>
    </row>
    <row r="222" spans="1:33" x14ac:dyDescent="0.3">
      <c r="A222" t="s">
        <v>560</v>
      </c>
      <c r="B222" t="s">
        <v>17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17</v>
      </c>
      <c r="I222" t="s">
        <v>18</v>
      </c>
      <c r="J222">
        <v>0</v>
      </c>
      <c r="K222">
        <v>0</v>
      </c>
      <c r="L222">
        <v>0</v>
      </c>
      <c r="M222" t="s">
        <v>17</v>
      </c>
      <c r="N222">
        <v>0</v>
      </c>
      <c r="O222" t="s">
        <v>72</v>
      </c>
      <c r="P222" t="s">
        <v>561</v>
      </c>
      <c r="Q222" t="s">
        <v>20</v>
      </c>
      <c r="R222">
        <v>42</v>
      </c>
      <c r="S222" t="s">
        <v>17</v>
      </c>
      <c r="T222" t="s">
        <v>17</v>
      </c>
      <c r="U222" t="s">
        <v>17</v>
      </c>
      <c r="V222" t="str">
        <f>IF(Table2[[#This Row],[Age]] &lt; 30, "Under 30", IF(Table2[[#This Row],[Age]] &lt; 65, "Other", "Senior"))</f>
        <v>Other</v>
      </c>
      <c r="W222">
        <v>0</v>
      </c>
      <c r="X222" t="s">
        <v>17</v>
      </c>
      <c r="Y222" t="s">
        <v>94</v>
      </c>
      <c r="Z222" t="s">
        <v>29</v>
      </c>
      <c r="AA222">
        <v>7</v>
      </c>
      <c r="AB222">
        <v>296</v>
      </c>
      <c r="AE222">
        <f t="shared" si="3"/>
        <v>0</v>
      </c>
      <c r="AF222">
        <v>1</v>
      </c>
      <c r="AG222" t="str">
        <f>IF(Table2[[#This Row],[Avg Monthly GB Download]] &lt; 5, "Less than 5 GB", IF(Table2[[#This Row],[Avg Monthly GB Download]] &lt;= 10, "Between 5 and 10 GB", "10 or more GB"))</f>
        <v>Less than 5 GB</v>
      </c>
    </row>
    <row r="223" spans="1:33" x14ac:dyDescent="0.3">
      <c r="A223" t="s">
        <v>562</v>
      </c>
      <c r="B223" t="s">
        <v>17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17</v>
      </c>
      <c r="I223" t="s">
        <v>18</v>
      </c>
      <c r="J223">
        <v>0</v>
      </c>
      <c r="K223">
        <v>0</v>
      </c>
      <c r="L223">
        <v>11</v>
      </c>
      <c r="M223" t="s">
        <v>21</v>
      </c>
      <c r="N223">
        <v>0</v>
      </c>
      <c r="O223" t="s">
        <v>77</v>
      </c>
      <c r="P223" t="s">
        <v>563</v>
      </c>
      <c r="Q223" t="s">
        <v>20</v>
      </c>
      <c r="R223">
        <v>69</v>
      </c>
      <c r="S223" t="s">
        <v>17</v>
      </c>
      <c r="T223" t="s">
        <v>21</v>
      </c>
      <c r="U223" t="s">
        <v>17</v>
      </c>
      <c r="V223" t="str">
        <f>IF(Table2[[#This Row],[Age]] &lt; 30, "Under 30", IF(Table2[[#This Row],[Age]] &lt; 65, "Other", "Senior"))</f>
        <v>Senior</v>
      </c>
      <c r="W223">
        <v>0</v>
      </c>
      <c r="X223" t="s">
        <v>17</v>
      </c>
      <c r="Y223" t="s">
        <v>94</v>
      </c>
      <c r="Z223" t="s">
        <v>34</v>
      </c>
      <c r="AA223">
        <v>41</v>
      </c>
      <c r="AB223">
        <v>41</v>
      </c>
      <c r="AE223">
        <f t="shared" si="3"/>
        <v>0</v>
      </c>
      <c r="AF223">
        <v>1</v>
      </c>
      <c r="AG223" t="str">
        <f>IF(Table2[[#This Row],[Avg Monthly GB Download]] &lt; 5, "Less than 5 GB", IF(Table2[[#This Row],[Avg Monthly GB Download]] &lt;= 10, "Between 5 and 10 GB", "10 or more GB"))</f>
        <v>10 or more GB</v>
      </c>
    </row>
    <row r="224" spans="1:33" x14ac:dyDescent="0.3">
      <c r="A224" t="s">
        <v>564</v>
      </c>
      <c r="B224" t="s">
        <v>17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17</v>
      </c>
      <c r="I224" t="s">
        <v>18</v>
      </c>
      <c r="J224">
        <v>0</v>
      </c>
      <c r="K224">
        <v>0</v>
      </c>
      <c r="L224">
        <v>0</v>
      </c>
      <c r="M224" t="s">
        <v>17</v>
      </c>
      <c r="N224">
        <v>0</v>
      </c>
      <c r="O224" t="s">
        <v>78</v>
      </c>
      <c r="P224" t="s">
        <v>565</v>
      </c>
      <c r="Q224" t="s">
        <v>20</v>
      </c>
      <c r="R224">
        <v>28</v>
      </c>
      <c r="S224" t="s">
        <v>21</v>
      </c>
      <c r="T224" t="s">
        <v>17</v>
      </c>
      <c r="U224" t="s">
        <v>17</v>
      </c>
      <c r="V224" t="str">
        <f>IF(Table2[[#This Row],[Age]] &lt; 30, "Under 30", IF(Table2[[#This Row],[Age]] &lt; 65, "Other", "Senior"))</f>
        <v>Under 30</v>
      </c>
      <c r="W224">
        <v>0</v>
      </c>
      <c r="X224" t="s">
        <v>17</v>
      </c>
      <c r="Y224" t="s">
        <v>49</v>
      </c>
      <c r="Z224" t="s">
        <v>34</v>
      </c>
      <c r="AA224">
        <v>13</v>
      </c>
      <c r="AB224">
        <v>859</v>
      </c>
      <c r="AE224">
        <f t="shared" si="3"/>
        <v>0</v>
      </c>
      <c r="AF224">
        <v>1</v>
      </c>
      <c r="AG224" t="str">
        <f>IF(Table2[[#This Row],[Avg Monthly GB Download]] &lt; 5, "Less than 5 GB", IF(Table2[[#This Row],[Avg Monthly GB Download]] &lt;= 10, "Between 5 and 10 GB", "10 or more GB"))</f>
        <v>Less than 5 GB</v>
      </c>
    </row>
    <row r="225" spans="1:33" x14ac:dyDescent="0.3">
      <c r="A225" t="s">
        <v>566</v>
      </c>
      <c r="B225" t="s">
        <v>17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17</v>
      </c>
      <c r="I225" t="s">
        <v>18</v>
      </c>
      <c r="J225">
        <v>0</v>
      </c>
      <c r="K225">
        <v>0</v>
      </c>
      <c r="L225">
        <v>7</v>
      </c>
      <c r="M225" t="s">
        <v>17</v>
      </c>
      <c r="N225">
        <v>26</v>
      </c>
      <c r="O225" t="s">
        <v>25</v>
      </c>
      <c r="P225" t="s">
        <v>567</v>
      </c>
      <c r="Q225" t="s">
        <v>20</v>
      </c>
      <c r="R225">
        <v>46</v>
      </c>
      <c r="S225" t="s">
        <v>17</v>
      </c>
      <c r="T225" t="s">
        <v>17</v>
      </c>
      <c r="U225" t="s">
        <v>17</v>
      </c>
      <c r="V225" t="str">
        <f>IF(Table2[[#This Row],[Age]] &lt; 30, "Under 30", IF(Table2[[#This Row],[Age]] &lt; 65, "Other", "Senior"))</f>
        <v>Other</v>
      </c>
      <c r="W225">
        <v>0</v>
      </c>
      <c r="X225" t="s">
        <v>17</v>
      </c>
      <c r="Y225" t="s">
        <v>28</v>
      </c>
      <c r="Z225" t="s">
        <v>34</v>
      </c>
      <c r="AA225">
        <v>18</v>
      </c>
      <c r="AB225">
        <v>393</v>
      </c>
      <c r="AE225">
        <f t="shared" si="3"/>
        <v>0</v>
      </c>
      <c r="AF225">
        <v>1</v>
      </c>
      <c r="AG225" t="str">
        <f>IF(Table2[[#This Row],[Avg Monthly GB Download]] &lt; 5, "Less than 5 GB", IF(Table2[[#This Row],[Avg Monthly GB Download]] &lt;= 10, "Between 5 and 10 GB", "10 or more GB"))</f>
        <v>Between 5 and 10 GB</v>
      </c>
    </row>
    <row r="226" spans="1:33" x14ac:dyDescent="0.3">
      <c r="A226" t="s">
        <v>568</v>
      </c>
      <c r="B226" t="s">
        <v>17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17</v>
      </c>
      <c r="I226" t="s">
        <v>18</v>
      </c>
      <c r="J226">
        <v>0</v>
      </c>
      <c r="K226">
        <v>0</v>
      </c>
      <c r="L226">
        <v>2</v>
      </c>
      <c r="M226" t="s">
        <v>21</v>
      </c>
      <c r="N226">
        <v>0</v>
      </c>
      <c r="O226" t="s">
        <v>33</v>
      </c>
      <c r="P226" t="s">
        <v>569</v>
      </c>
      <c r="Q226" t="s">
        <v>20</v>
      </c>
      <c r="R226">
        <v>74</v>
      </c>
      <c r="S226" t="s">
        <v>17</v>
      </c>
      <c r="T226" t="s">
        <v>21</v>
      </c>
      <c r="U226" t="s">
        <v>17</v>
      </c>
      <c r="V226" t="str">
        <f>IF(Table2[[#This Row],[Age]] &lt; 30, "Under 30", IF(Table2[[#This Row],[Age]] &lt; 65, "Other", "Senior"))</f>
        <v>Senior</v>
      </c>
      <c r="W226">
        <v>0</v>
      </c>
      <c r="X226" t="s">
        <v>21</v>
      </c>
      <c r="Y226" t="s">
        <v>94</v>
      </c>
      <c r="Z226" t="s">
        <v>34</v>
      </c>
      <c r="AA226">
        <v>37</v>
      </c>
      <c r="AB226">
        <v>2458</v>
      </c>
      <c r="AE226">
        <f t="shared" si="3"/>
        <v>0</v>
      </c>
      <c r="AF226">
        <v>1</v>
      </c>
      <c r="AG226" t="str">
        <f>IF(Table2[[#This Row],[Avg Monthly GB Download]] &lt; 5, "Less than 5 GB", IF(Table2[[#This Row],[Avg Monthly GB Download]] &lt;= 10, "Between 5 and 10 GB", "10 or more GB"))</f>
        <v>Less than 5 GB</v>
      </c>
    </row>
    <row r="227" spans="1:33" x14ac:dyDescent="0.3">
      <c r="A227" t="s">
        <v>570</v>
      </c>
      <c r="B227" t="s">
        <v>17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17</v>
      </c>
      <c r="I227" t="s">
        <v>18</v>
      </c>
      <c r="J227">
        <v>0</v>
      </c>
      <c r="K227">
        <v>0</v>
      </c>
      <c r="L227">
        <v>3</v>
      </c>
      <c r="M227" t="s">
        <v>21</v>
      </c>
      <c r="N227">
        <v>0</v>
      </c>
      <c r="O227" t="s">
        <v>19</v>
      </c>
      <c r="P227" t="s">
        <v>571</v>
      </c>
      <c r="Q227" t="s">
        <v>22</v>
      </c>
      <c r="R227">
        <v>55</v>
      </c>
      <c r="S227" t="s">
        <v>17</v>
      </c>
      <c r="T227" t="s">
        <v>17</v>
      </c>
      <c r="U227" t="s">
        <v>17</v>
      </c>
      <c r="V227" t="str">
        <f>IF(Table2[[#This Row],[Age]] &lt; 30, "Under 30", IF(Table2[[#This Row],[Age]] &lt; 65, "Other", "Senior"))</f>
        <v>Other</v>
      </c>
      <c r="W227">
        <v>0</v>
      </c>
      <c r="X227" t="s">
        <v>21</v>
      </c>
      <c r="Y227" t="s">
        <v>49</v>
      </c>
      <c r="Z227" t="s">
        <v>29</v>
      </c>
      <c r="AA227">
        <v>39</v>
      </c>
      <c r="AB227">
        <v>1403</v>
      </c>
      <c r="AE227">
        <f t="shared" si="3"/>
        <v>0</v>
      </c>
      <c r="AF227">
        <v>1</v>
      </c>
      <c r="AG227" t="str">
        <f>IF(Table2[[#This Row],[Avg Monthly GB Download]] &lt; 5, "Less than 5 GB", IF(Table2[[#This Row],[Avg Monthly GB Download]] &lt;= 10, "Between 5 and 10 GB", "10 or more GB"))</f>
        <v>Less than 5 GB</v>
      </c>
    </row>
    <row r="228" spans="1:33" x14ac:dyDescent="0.3">
      <c r="A228" t="s">
        <v>572</v>
      </c>
      <c r="B228" t="s">
        <v>17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21</v>
      </c>
      <c r="I228" t="s">
        <v>84</v>
      </c>
      <c r="J228">
        <v>0</v>
      </c>
      <c r="K228">
        <v>0</v>
      </c>
      <c r="L228">
        <v>24</v>
      </c>
      <c r="M228" t="s">
        <v>21</v>
      </c>
      <c r="N228">
        <v>0</v>
      </c>
      <c r="O228" t="s">
        <v>24</v>
      </c>
      <c r="P228" t="s">
        <v>573</v>
      </c>
      <c r="Q228" t="s">
        <v>22</v>
      </c>
      <c r="R228">
        <v>29</v>
      </c>
      <c r="S228" t="s">
        <v>21</v>
      </c>
      <c r="T228" t="s">
        <v>17</v>
      </c>
      <c r="U228" t="s">
        <v>17</v>
      </c>
      <c r="V228" t="str">
        <f>IF(Table2[[#This Row],[Age]] &lt; 30, "Under 30", IF(Table2[[#This Row],[Age]] &lt; 65, "Other", "Senior"))</f>
        <v>Under 30</v>
      </c>
      <c r="W228">
        <v>0</v>
      </c>
      <c r="X228" t="s">
        <v>17</v>
      </c>
      <c r="Y228" t="s">
        <v>94</v>
      </c>
      <c r="Z228" t="s">
        <v>29</v>
      </c>
      <c r="AA228">
        <v>22</v>
      </c>
      <c r="AB228">
        <v>338</v>
      </c>
      <c r="AE228">
        <f t="shared" si="3"/>
        <v>0</v>
      </c>
      <c r="AF228">
        <v>1</v>
      </c>
      <c r="AG228" t="str">
        <f>IF(Table2[[#This Row],[Avg Monthly GB Download]] &lt; 5, "Less than 5 GB", IF(Table2[[#This Row],[Avg Monthly GB Download]] &lt;= 10, "Between 5 and 10 GB", "10 or more GB"))</f>
        <v>10 or more GB</v>
      </c>
    </row>
    <row r="229" spans="1:33" x14ac:dyDescent="0.3">
      <c r="A229" t="s">
        <v>574</v>
      </c>
      <c r="B229" t="s">
        <v>17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17</v>
      </c>
      <c r="I229" t="s">
        <v>18</v>
      </c>
      <c r="J229">
        <v>0</v>
      </c>
      <c r="K229">
        <v>0</v>
      </c>
      <c r="L229">
        <v>9</v>
      </c>
      <c r="M229" t="s">
        <v>21</v>
      </c>
      <c r="N229">
        <v>0</v>
      </c>
      <c r="O229" t="s">
        <v>24</v>
      </c>
      <c r="P229" t="s">
        <v>575</v>
      </c>
      <c r="Q229" t="s">
        <v>20</v>
      </c>
      <c r="R229">
        <v>69</v>
      </c>
      <c r="S229" t="s">
        <v>17</v>
      </c>
      <c r="T229" t="s">
        <v>21</v>
      </c>
      <c r="U229" t="s">
        <v>17</v>
      </c>
      <c r="V229" t="str">
        <f>IF(Table2[[#This Row],[Age]] &lt; 30, "Under 30", IF(Table2[[#This Row],[Age]] &lt; 65, "Other", "Senior"))</f>
        <v>Senior</v>
      </c>
      <c r="W229">
        <v>0</v>
      </c>
      <c r="X229" t="s">
        <v>17</v>
      </c>
      <c r="Y229" t="s">
        <v>94</v>
      </c>
      <c r="Z229" t="s">
        <v>34</v>
      </c>
      <c r="AA229">
        <v>43</v>
      </c>
      <c r="AB229">
        <v>274</v>
      </c>
      <c r="AE229">
        <f t="shared" si="3"/>
        <v>0</v>
      </c>
      <c r="AF229">
        <v>1</v>
      </c>
      <c r="AG229" t="str">
        <f>IF(Table2[[#This Row],[Avg Monthly GB Download]] &lt; 5, "Less than 5 GB", IF(Table2[[#This Row],[Avg Monthly GB Download]] &lt;= 10, "Between 5 and 10 GB", "10 or more GB"))</f>
        <v>Between 5 and 10 GB</v>
      </c>
    </row>
    <row r="230" spans="1:33" x14ac:dyDescent="0.3">
      <c r="A230" t="s">
        <v>576</v>
      </c>
      <c r="B230" t="s">
        <v>21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21</v>
      </c>
      <c r="I230" t="s">
        <v>84</v>
      </c>
      <c r="J230">
        <v>0</v>
      </c>
      <c r="K230">
        <v>0</v>
      </c>
      <c r="L230">
        <v>7</v>
      </c>
      <c r="M230" t="s">
        <v>21</v>
      </c>
      <c r="N230">
        <v>0</v>
      </c>
      <c r="O230" t="s">
        <v>85</v>
      </c>
      <c r="P230" t="s">
        <v>577</v>
      </c>
      <c r="Q230" t="s">
        <v>20</v>
      </c>
      <c r="R230">
        <v>75</v>
      </c>
      <c r="S230" t="s">
        <v>17</v>
      </c>
      <c r="T230" t="s">
        <v>21</v>
      </c>
      <c r="U230" t="s">
        <v>17</v>
      </c>
      <c r="V230" t="str">
        <f>IF(Table2[[#This Row],[Age]] &lt; 30, "Under 30", IF(Table2[[#This Row],[Age]] &lt; 65, "Other", "Senior"))</f>
        <v>Senior</v>
      </c>
      <c r="W230">
        <v>0</v>
      </c>
      <c r="X230" t="s">
        <v>17</v>
      </c>
      <c r="Y230" t="s">
        <v>94</v>
      </c>
      <c r="Z230" t="s">
        <v>34</v>
      </c>
      <c r="AA230">
        <v>23</v>
      </c>
      <c r="AB230">
        <v>377</v>
      </c>
      <c r="AE230">
        <f t="shared" si="3"/>
        <v>1</v>
      </c>
      <c r="AF230">
        <v>1</v>
      </c>
      <c r="AG230" t="str">
        <f>IF(Table2[[#This Row],[Avg Monthly GB Download]] &lt; 5, "Less than 5 GB", IF(Table2[[#This Row],[Avg Monthly GB Download]] &lt;= 10, "Between 5 and 10 GB", "10 or more GB"))</f>
        <v>Between 5 and 10 GB</v>
      </c>
    </row>
    <row r="231" spans="1:33" x14ac:dyDescent="0.3">
      <c r="A231" t="s">
        <v>578</v>
      </c>
      <c r="B231" t="s">
        <v>17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17</v>
      </c>
      <c r="I231" t="s">
        <v>18</v>
      </c>
      <c r="J231">
        <v>0</v>
      </c>
      <c r="K231">
        <v>0</v>
      </c>
      <c r="L231">
        <v>8</v>
      </c>
      <c r="M231" t="s">
        <v>21</v>
      </c>
      <c r="N231">
        <v>0</v>
      </c>
      <c r="O231" t="s">
        <v>64</v>
      </c>
      <c r="P231" t="s">
        <v>579</v>
      </c>
      <c r="Q231" t="s">
        <v>22</v>
      </c>
      <c r="R231">
        <v>29</v>
      </c>
      <c r="S231" t="s">
        <v>21</v>
      </c>
      <c r="T231" t="s">
        <v>17</v>
      </c>
      <c r="U231" t="s">
        <v>17</v>
      </c>
      <c r="V231" t="str">
        <f>IF(Table2[[#This Row],[Age]] &lt; 30, "Under 30", IF(Table2[[#This Row],[Age]] &lt; 65, "Other", "Senior"))</f>
        <v>Under 30</v>
      </c>
      <c r="W231">
        <v>0</v>
      </c>
      <c r="X231" t="s">
        <v>17</v>
      </c>
      <c r="Y231" t="s">
        <v>49</v>
      </c>
      <c r="Z231" t="s">
        <v>34</v>
      </c>
      <c r="AA231">
        <v>57</v>
      </c>
      <c r="AB231">
        <v>3687</v>
      </c>
      <c r="AE231">
        <f t="shared" si="3"/>
        <v>0</v>
      </c>
      <c r="AF231">
        <v>1</v>
      </c>
      <c r="AG231" t="str">
        <f>IF(Table2[[#This Row],[Avg Monthly GB Download]] &lt; 5, "Less than 5 GB", IF(Table2[[#This Row],[Avg Monthly GB Download]] &lt;= 10, "Between 5 and 10 GB", "10 or more GB"))</f>
        <v>Between 5 and 10 GB</v>
      </c>
    </row>
    <row r="232" spans="1:33" x14ac:dyDescent="0.3">
      <c r="A232" t="s">
        <v>580</v>
      </c>
      <c r="B232" t="s">
        <v>17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17</v>
      </c>
      <c r="I232" t="s">
        <v>18</v>
      </c>
      <c r="J232">
        <v>0</v>
      </c>
      <c r="K232">
        <v>0</v>
      </c>
      <c r="L232">
        <v>6</v>
      </c>
      <c r="M232" t="s">
        <v>17</v>
      </c>
      <c r="N232">
        <v>56</v>
      </c>
      <c r="O232" t="s">
        <v>72</v>
      </c>
      <c r="P232" t="s">
        <v>581</v>
      </c>
      <c r="Q232" t="s">
        <v>22</v>
      </c>
      <c r="R232">
        <v>66</v>
      </c>
      <c r="S232" t="s">
        <v>17</v>
      </c>
      <c r="T232" t="s">
        <v>21</v>
      </c>
      <c r="U232" t="s">
        <v>17</v>
      </c>
      <c r="V232" t="str">
        <f>IF(Table2[[#This Row],[Age]] &lt; 30, "Under 30", IF(Table2[[#This Row],[Age]] &lt; 65, "Other", "Senior"))</f>
        <v>Senior</v>
      </c>
      <c r="W232">
        <v>0</v>
      </c>
      <c r="X232" t="s">
        <v>17</v>
      </c>
      <c r="Y232" t="s">
        <v>94</v>
      </c>
      <c r="Z232" t="s">
        <v>34</v>
      </c>
      <c r="AA232">
        <v>62</v>
      </c>
      <c r="AB232">
        <v>2574</v>
      </c>
      <c r="AE232">
        <f t="shared" si="3"/>
        <v>0</v>
      </c>
      <c r="AF232">
        <v>1</v>
      </c>
      <c r="AG232" t="str">
        <f>IF(Table2[[#This Row],[Avg Monthly GB Download]] &lt; 5, "Less than 5 GB", IF(Table2[[#This Row],[Avg Monthly GB Download]] &lt;= 10, "Between 5 and 10 GB", "10 or more GB"))</f>
        <v>Between 5 and 10 GB</v>
      </c>
    </row>
    <row r="233" spans="1:33" x14ac:dyDescent="0.3">
      <c r="A233" t="s">
        <v>582</v>
      </c>
      <c r="B233" t="s">
        <v>17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17</v>
      </c>
      <c r="I233" t="s">
        <v>18</v>
      </c>
      <c r="J233">
        <v>0</v>
      </c>
      <c r="K233">
        <v>0</v>
      </c>
      <c r="L233">
        <v>0</v>
      </c>
      <c r="M233" t="s">
        <v>21</v>
      </c>
      <c r="N233">
        <v>0</v>
      </c>
      <c r="O233" t="s">
        <v>32</v>
      </c>
      <c r="P233" t="s">
        <v>583</v>
      </c>
      <c r="Q233" t="s">
        <v>20</v>
      </c>
      <c r="R233">
        <v>68</v>
      </c>
      <c r="S233" t="s">
        <v>17</v>
      </c>
      <c r="T233" t="s">
        <v>21</v>
      </c>
      <c r="U233" t="s">
        <v>17</v>
      </c>
      <c r="V233" t="str">
        <f>IF(Table2[[#This Row],[Age]] &lt; 30, "Under 30", IF(Table2[[#This Row],[Age]] &lt; 65, "Other", "Senior"))</f>
        <v>Senior</v>
      </c>
      <c r="W233">
        <v>0</v>
      </c>
      <c r="X233" t="s">
        <v>17</v>
      </c>
      <c r="Y233" t="s">
        <v>49</v>
      </c>
      <c r="Z233" t="s">
        <v>34</v>
      </c>
      <c r="AA233">
        <v>39</v>
      </c>
      <c r="AB233">
        <v>1579</v>
      </c>
      <c r="AE233">
        <f t="shared" si="3"/>
        <v>0</v>
      </c>
      <c r="AF233">
        <v>1</v>
      </c>
      <c r="AG233" t="str">
        <f>IF(Table2[[#This Row],[Avg Monthly GB Download]] &lt; 5, "Less than 5 GB", IF(Table2[[#This Row],[Avg Monthly GB Download]] &lt;= 10, "Between 5 and 10 GB", "10 or more GB"))</f>
        <v>Less than 5 GB</v>
      </c>
    </row>
    <row r="234" spans="1:33" x14ac:dyDescent="0.3">
      <c r="A234" t="s">
        <v>584</v>
      </c>
      <c r="B234" t="s">
        <v>17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17</v>
      </c>
      <c r="I234" t="s">
        <v>18</v>
      </c>
      <c r="J234">
        <v>0</v>
      </c>
      <c r="K234">
        <v>0</v>
      </c>
      <c r="L234">
        <v>9</v>
      </c>
      <c r="M234" t="s">
        <v>21</v>
      </c>
      <c r="N234">
        <v>0</v>
      </c>
      <c r="O234" t="s">
        <v>67</v>
      </c>
      <c r="P234" t="s">
        <v>585</v>
      </c>
      <c r="Q234" t="s">
        <v>22</v>
      </c>
      <c r="R234">
        <v>59</v>
      </c>
      <c r="S234" t="s">
        <v>17</v>
      </c>
      <c r="T234" t="s">
        <v>17</v>
      </c>
      <c r="U234" t="s">
        <v>17</v>
      </c>
      <c r="V234" t="str">
        <f>IF(Table2[[#This Row],[Age]] &lt; 30, "Under 30", IF(Table2[[#This Row],[Age]] &lt; 65, "Other", "Senior"))</f>
        <v>Other</v>
      </c>
      <c r="W234">
        <v>0</v>
      </c>
      <c r="X234" t="s">
        <v>21</v>
      </c>
      <c r="Y234" t="s">
        <v>94</v>
      </c>
      <c r="Z234" t="s">
        <v>29</v>
      </c>
      <c r="AA234">
        <v>20</v>
      </c>
      <c r="AB234">
        <v>1151</v>
      </c>
      <c r="AE234">
        <f t="shared" si="3"/>
        <v>0</v>
      </c>
      <c r="AF234">
        <v>1</v>
      </c>
      <c r="AG234" t="str">
        <f>IF(Table2[[#This Row],[Avg Monthly GB Download]] &lt; 5, "Less than 5 GB", IF(Table2[[#This Row],[Avg Monthly GB Download]] &lt;= 10, "Between 5 and 10 GB", "10 or more GB"))</f>
        <v>Between 5 and 10 GB</v>
      </c>
    </row>
    <row r="235" spans="1:33" x14ac:dyDescent="0.3">
      <c r="A235" t="s">
        <v>586</v>
      </c>
      <c r="B235" t="s">
        <v>17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17</v>
      </c>
      <c r="I235" t="s">
        <v>18</v>
      </c>
      <c r="J235">
        <v>0</v>
      </c>
      <c r="K235">
        <v>0</v>
      </c>
      <c r="L235">
        <v>0</v>
      </c>
      <c r="M235" t="s">
        <v>17</v>
      </c>
      <c r="N235">
        <v>0</v>
      </c>
      <c r="O235" t="s">
        <v>55</v>
      </c>
      <c r="P235" t="s">
        <v>587</v>
      </c>
      <c r="Q235" t="s">
        <v>20</v>
      </c>
      <c r="R235">
        <v>37</v>
      </c>
      <c r="S235" t="s">
        <v>17</v>
      </c>
      <c r="T235" t="s">
        <v>17</v>
      </c>
      <c r="U235" t="s">
        <v>17</v>
      </c>
      <c r="V235" t="str">
        <f>IF(Table2[[#This Row],[Age]] &lt; 30, "Under 30", IF(Table2[[#This Row],[Age]] &lt; 65, "Other", "Senior"))</f>
        <v>Other</v>
      </c>
      <c r="W235">
        <v>0</v>
      </c>
      <c r="X235" t="s">
        <v>17</v>
      </c>
      <c r="Y235" t="s">
        <v>49</v>
      </c>
      <c r="Z235" t="s">
        <v>29</v>
      </c>
      <c r="AA235">
        <v>12</v>
      </c>
      <c r="AB235">
        <v>547</v>
      </c>
      <c r="AE235">
        <f t="shared" si="3"/>
        <v>0</v>
      </c>
      <c r="AF235">
        <v>1</v>
      </c>
      <c r="AG235" t="str">
        <f>IF(Table2[[#This Row],[Avg Monthly GB Download]] &lt; 5, "Less than 5 GB", IF(Table2[[#This Row],[Avg Monthly GB Download]] &lt;= 10, "Between 5 and 10 GB", "10 or more GB"))</f>
        <v>Less than 5 GB</v>
      </c>
    </row>
    <row r="236" spans="1:33" x14ac:dyDescent="0.3">
      <c r="A236" t="s">
        <v>588</v>
      </c>
      <c r="B236" t="s">
        <v>17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17</v>
      </c>
      <c r="I236" t="s">
        <v>18</v>
      </c>
      <c r="J236">
        <v>0</v>
      </c>
      <c r="K236">
        <v>0</v>
      </c>
      <c r="L236">
        <v>4</v>
      </c>
      <c r="M236" t="s">
        <v>21</v>
      </c>
      <c r="N236">
        <v>0</v>
      </c>
      <c r="O236" t="s">
        <v>68</v>
      </c>
      <c r="P236" t="s">
        <v>589</v>
      </c>
      <c r="Q236" t="s">
        <v>22</v>
      </c>
      <c r="R236">
        <v>49</v>
      </c>
      <c r="S236" t="s">
        <v>17</v>
      </c>
      <c r="T236" t="s">
        <v>17</v>
      </c>
      <c r="U236" t="s">
        <v>17</v>
      </c>
      <c r="V236" t="str">
        <f>IF(Table2[[#This Row],[Age]] &lt; 30, "Under 30", IF(Table2[[#This Row],[Age]] &lt; 65, "Other", "Senior"))</f>
        <v>Other</v>
      </c>
      <c r="W236">
        <v>0</v>
      </c>
      <c r="X236" t="s">
        <v>17</v>
      </c>
      <c r="Y236" t="s">
        <v>28</v>
      </c>
      <c r="Z236" t="s">
        <v>34</v>
      </c>
      <c r="AA236">
        <v>26</v>
      </c>
      <c r="AB236">
        <v>477</v>
      </c>
      <c r="AE236">
        <f t="shared" si="3"/>
        <v>0</v>
      </c>
      <c r="AF236">
        <v>1</v>
      </c>
      <c r="AG236" t="str">
        <f>IF(Table2[[#This Row],[Avg Monthly GB Download]] &lt; 5, "Less than 5 GB", IF(Table2[[#This Row],[Avg Monthly GB Download]] &lt;= 10, "Between 5 and 10 GB", "10 or more GB"))</f>
        <v>Less than 5 GB</v>
      </c>
    </row>
    <row r="237" spans="1:33" x14ac:dyDescent="0.3">
      <c r="A237" t="s">
        <v>590</v>
      </c>
      <c r="B237" t="s">
        <v>17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17</v>
      </c>
      <c r="I237" t="s">
        <v>18</v>
      </c>
      <c r="J237">
        <v>0</v>
      </c>
      <c r="K237">
        <v>0</v>
      </c>
      <c r="L237">
        <v>35</v>
      </c>
      <c r="M237" t="s">
        <v>17</v>
      </c>
      <c r="N237">
        <v>53</v>
      </c>
      <c r="O237" t="s">
        <v>57</v>
      </c>
      <c r="P237" t="s">
        <v>591</v>
      </c>
      <c r="Q237" t="s">
        <v>22</v>
      </c>
      <c r="R237">
        <v>27</v>
      </c>
      <c r="S237" t="s">
        <v>21</v>
      </c>
      <c r="T237" t="s">
        <v>17</v>
      </c>
      <c r="U237" t="s">
        <v>17</v>
      </c>
      <c r="V237" t="str">
        <f>IF(Table2[[#This Row],[Age]] &lt; 30, "Under 30", IF(Table2[[#This Row],[Age]] &lt; 65, "Other", "Senior"))</f>
        <v>Under 30</v>
      </c>
      <c r="W237">
        <v>0</v>
      </c>
      <c r="X237" t="s">
        <v>17</v>
      </c>
      <c r="Y237" t="s">
        <v>28</v>
      </c>
      <c r="Z237" t="s">
        <v>34</v>
      </c>
      <c r="AA237">
        <v>22</v>
      </c>
      <c r="AB237">
        <v>511</v>
      </c>
      <c r="AE237">
        <f t="shared" si="3"/>
        <v>0</v>
      </c>
      <c r="AF237">
        <v>1</v>
      </c>
      <c r="AG237" t="str">
        <f>IF(Table2[[#This Row],[Avg Monthly GB Download]] &lt; 5, "Less than 5 GB", IF(Table2[[#This Row],[Avg Monthly GB Download]] &lt;= 10, "Between 5 and 10 GB", "10 or more GB"))</f>
        <v>10 or more GB</v>
      </c>
    </row>
    <row r="238" spans="1:33" x14ac:dyDescent="0.3">
      <c r="A238" t="s">
        <v>592</v>
      </c>
      <c r="B238" t="s">
        <v>17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17</v>
      </c>
      <c r="I238" t="s">
        <v>18</v>
      </c>
      <c r="J238">
        <v>0</v>
      </c>
      <c r="K238">
        <v>0</v>
      </c>
      <c r="L238">
        <v>0</v>
      </c>
      <c r="M238" t="s">
        <v>17</v>
      </c>
      <c r="N238">
        <v>0</v>
      </c>
      <c r="O238" t="s">
        <v>48</v>
      </c>
      <c r="P238" t="s">
        <v>593</v>
      </c>
      <c r="Q238" t="s">
        <v>20</v>
      </c>
      <c r="R238">
        <v>34</v>
      </c>
      <c r="S238" t="s">
        <v>17</v>
      </c>
      <c r="T238" t="s">
        <v>17</v>
      </c>
      <c r="U238" t="s">
        <v>17</v>
      </c>
      <c r="V238" t="str">
        <f>IF(Table2[[#This Row],[Age]] &lt; 30, "Under 30", IF(Table2[[#This Row],[Age]] &lt; 65, "Other", "Senior"))</f>
        <v>Other</v>
      </c>
      <c r="W238">
        <v>0</v>
      </c>
      <c r="X238" t="s">
        <v>17</v>
      </c>
      <c r="Y238" t="s">
        <v>28</v>
      </c>
      <c r="Z238" t="s">
        <v>29</v>
      </c>
      <c r="AA238">
        <v>12</v>
      </c>
      <c r="AB238">
        <v>12</v>
      </c>
      <c r="AE238">
        <f t="shared" si="3"/>
        <v>0</v>
      </c>
      <c r="AF238">
        <v>1</v>
      </c>
      <c r="AG238" t="str">
        <f>IF(Table2[[#This Row],[Avg Monthly GB Download]] &lt; 5, "Less than 5 GB", IF(Table2[[#This Row],[Avg Monthly GB Download]] &lt;= 10, "Between 5 and 10 GB", "10 or more GB"))</f>
        <v>Less than 5 GB</v>
      </c>
    </row>
    <row r="239" spans="1:33" x14ac:dyDescent="0.3">
      <c r="A239" t="s">
        <v>594</v>
      </c>
      <c r="B239" t="s">
        <v>17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17</v>
      </c>
      <c r="I239" t="s">
        <v>18</v>
      </c>
      <c r="J239">
        <v>0</v>
      </c>
      <c r="K239">
        <v>0</v>
      </c>
      <c r="L239">
        <v>3</v>
      </c>
      <c r="M239" t="s">
        <v>21</v>
      </c>
      <c r="N239">
        <v>0</v>
      </c>
      <c r="O239" t="s">
        <v>42</v>
      </c>
      <c r="P239" t="s">
        <v>595</v>
      </c>
      <c r="Q239" t="s">
        <v>22</v>
      </c>
      <c r="R239">
        <v>64</v>
      </c>
      <c r="S239" t="s">
        <v>17</v>
      </c>
      <c r="T239" t="s">
        <v>17</v>
      </c>
      <c r="U239" t="s">
        <v>17</v>
      </c>
      <c r="V239" t="str">
        <f>IF(Table2[[#This Row],[Age]] &lt; 30, "Under 30", IF(Table2[[#This Row],[Age]] &lt; 65, "Other", "Senior"))</f>
        <v>Other</v>
      </c>
      <c r="W239">
        <v>0</v>
      </c>
      <c r="X239" t="s">
        <v>21</v>
      </c>
      <c r="Y239" t="s">
        <v>94</v>
      </c>
      <c r="Z239" t="s">
        <v>29</v>
      </c>
      <c r="AA239">
        <v>50</v>
      </c>
      <c r="AB239">
        <v>3538</v>
      </c>
      <c r="AE239">
        <f t="shared" si="3"/>
        <v>0</v>
      </c>
      <c r="AF239">
        <v>1</v>
      </c>
      <c r="AG239" t="str">
        <f>IF(Table2[[#This Row],[Avg Monthly GB Download]] &lt; 5, "Less than 5 GB", IF(Table2[[#This Row],[Avg Monthly GB Download]] &lt;= 10, "Between 5 and 10 GB", "10 or more GB"))</f>
        <v>Less than 5 GB</v>
      </c>
    </row>
    <row r="240" spans="1:33" x14ac:dyDescent="0.3">
      <c r="A240" t="s">
        <v>596</v>
      </c>
      <c r="B240" t="s">
        <v>17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17</v>
      </c>
      <c r="I240" t="s">
        <v>18</v>
      </c>
      <c r="J240">
        <v>0</v>
      </c>
      <c r="K240">
        <v>0</v>
      </c>
      <c r="L240">
        <v>0</v>
      </c>
      <c r="M240" t="s">
        <v>17</v>
      </c>
      <c r="N240">
        <v>0</v>
      </c>
      <c r="O240" t="s">
        <v>57</v>
      </c>
      <c r="P240" t="s">
        <v>597</v>
      </c>
      <c r="Q240" t="s">
        <v>103</v>
      </c>
      <c r="R240">
        <v>67</v>
      </c>
      <c r="S240" t="s">
        <v>17</v>
      </c>
      <c r="T240" t="s">
        <v>21</v>
      </c>
      <c r="U240" t="s">
        <v>17</v>
      </c>
      <c r="V240" t="str">
        <f>IF(Table2[[#This Row],[Age]] &lt; 30, "Under 30", IF(Table2[[#This Row],[Age]] &lt; 65, "Other", "Senior"))</f>
        <v>Senior</v>
      </c>
      <c r="W240">
        <v>0</v>
      </c>
      <c r="X240" t="s">
        <v>17</v>
      </c>
      <c r="Y240" t="s">
        <v>94</v>
      </c>
      <c r="Z240" t="s">
        <v>29</v>
      </c>
      <c r="AA240">
        <v>11</v>
      </c>
      <c r="AB240">
        <v>380</v>
      </c>
      <c r="AE240">
        <f t="shared" si="3"/>
        <v>0</v>
      </c>
      <c r="AF240">
        <v>1</v>
      </c>
      <c r="AG240" t="str">
        <f>IF(Table2[[#This Row],[Avg Monthly GB Download]] &lt; 5, "Less than 5 GB", IF(Table2[[#This Row],[Avg Monthly GB Download]] &lt;= 10, "Between 5 and 10 GB", "10 or more GB"))</f>
        <v>Less than 5 GB</v>
      </c>
    </row>
    <row r="241" spans="1:33" x14ac:dyDescent="0.3">
      <c r="A241" t="s">
        <v>598</v>
      </c>
      <c r="B241" t="s">
        <v>21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21</v>
      </c>
      <c r="I241" t="s">
        <v>84</v>
      </c>
      <c r="J241">
        <v>0</v>
      </c>
      <c r="K241">
        <v>0</v>
      </c>
      <c r="L241">
        <v>5</v>
      </c>
      <c r="M241" t="s">
        <v>21</v>
      </c>
      <c r="N241">
        <v>0</v>
      </c>
      <c r="O241" t="s">
        <v>85</v>
      </c>
      <c r="P241" t="s">
        <v>599</v>
      </c>
      <c r="Q241" t="s">
        <v>22</v>
      </c>
      <c r="R241">
        <v>43</v>
      </c>
      <c r="S241" t="s">
        <v>17</v>
      </c>
      <c r="T241" t="s">
        <v>17</v>
      </c>
      <c r="U241" t="s">
        <v>17</v>
      </c>
      <c r="V241" t="str">
        <f>IF(Table2[[#This Row],[Age]] &lt; 30, "Under 30", IF(Table2[[#This Row],[Age]] &lt; 65, "Other", "Senior"))</f>
        <v>Other</v>
      </c>
      <c r="W241">
        <v>0</v>
      </c>
      <c r="X241" t="s">
        <v>17</v>
      </c>
      <c r="Y241" t="s">
        <v>49</v>
      </c>
      <c r="Z241" t="s">
        <v>29</v>
      </c>
      <c r="AA241">
        <v>16</v>
      </c>
      <c r="AB241">
        <v>364</v>
      </c>
      <c r="AE241">
        <f t="shared" si="3"/>
        <v>1</v>
      </c>
      <c r="AF241">
        <v>1</v>
      </c>
      <c r="AG241" t="str">
        <f>IF(Table2[[#This Row],[Avg Monthly GB Download]] &lt; 5, "Less than 5 GB", IF(Table2[[#This Row],[Avg Monthly GB Download]] &lt;= 10, "Between 5 and 10 GB", "10 or more GB"))</f>
        <v>Between 5 and 10 GB</v>
      </c>
    </row>
    <row r="242" spans="1:33" x14ac:dyDescent="0.3">
      <c r="A242" t="s">
        <v>600</v>
      </c>
      <c r="B242" t="s">
        <v>17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17</v>
      </c>
      <c r="I242" t="s">
        <v>18</v>
      </c>
      <c r="J242">
        <v>0</v>
      </c>
      <c r="K242">
        <v>0</v>
      </c>
      <c r="L242">
        <v>6</v>
      </c>
      <c r="M242" t="s">
        <v>21</v>
      </c>
      <c r="N242">
        <v>0</v>
      </c>
      <c r="O242" t="s">
        <v>66</v>
      </c>
      <c r="P242" t="s">
        <v>601</v>
      </c>
      <c r="Q242" t="s">
        <v>20</v>
      </c>
      <c r="R242">
        <v>48</v>
      </c>
      <c r="S242" t="s">
        <v>17</v>
      </c>
      <c r="T242" t="s">
        <v>17</v>
      </c>
      <c r="U242" t="s">
        <v>17</v>
      </c>
      <c r="V242" t="str">
        <f>IF(Table2[[#This Row],[Age]] &lt; 30, "Under 30", IF(Table2[[#This Row],[Age]] &lt; 65, "Other", "Senior"))</f>
        <v>Other</v>
      </c>
      <c r="W242">
        <v>0</v>
      </c>
      <c r="X242" t="s">
        <v>21</v>
      </c>
      <c r="Y242" t="s">
        <v>94</v>
      </c>
      <c r="Z242" t="s">
        <v>29</v>
      </c>
      <c r="AA242">
        <v>39</v>
      </c>
      <c r="AB242">
        <v>2214</v>
      </c>
      <c r="AE242">
        <f t="shared" si="3"/>
        <v>0</v>
      </c>
      <c r="AF242">
        <v>1</v>
      </c>
      <c r="AG242" t="str">
        <f>IF(Table2[[#This Row],[Avg Monthly GB Download]] &lt; 5, "Less than 5 GB", IF(Table2[[#This Row],[Avg Monthly GB Download]] &lt;= 10, "Between 5 and 10 GB", "10 or more GB"))</f>
        <v>Between 5 and 10 GB</v>
      </c>
    </row>
    <row r="243" spans="1:33" x14ac:dyDescent="0.3">
      <c r="A243" t="s">
        <v>602</v>
      </c>
      <c r="B243" t="s">
        <v>17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17</v>
      </c>
      <c r="I243" t="s">
        <v>18</v>
      </c>
      <c r="J243">
        <v>0</v>
      </c>
      <c r="K243">
        <v>0</v>
      </c>
      <c r="L243">
        <v>10</v>
      </c>
      <c r="M243" t="s">
        <v>21</v>
      </c>
      <c r="N243">
        <v>0</v>
      </c>
      <c r="O243" t="s">
        <v>25</v>
      </c>
      <c r="P243" t="s">
        <v>603</v>
      </c>
      <c r="Q243" t="s">
        <v>22</v>
      </c>
      <c r="R243">
        <v>28</v>
      </c>
      <c r="S243" t="s">
        <v>21</v>
      </c>
      <c r="T243" t="s">
        <v>17</v>
      </c>
      <c r="U243" t="s">
        <v>17</v>
      </c>
      <c r="V243" t="str">
        <f>IF(Table2[[#This Row],[Age]] &lt; 30, "Under 30", IF(Table2[[#This Row],[Age]] &lt; 65, "Other", "Senior"))</f>
        <v>Under 30</v>
      </c>
      <c r="W243">
        <v>0</v>
      </c>
      <c r="X243" t="s">
        <v>17</v>
      </c>
      <c r="Y243" t="s">
        <v>28</v>
      </c>
      <c r="Z243" t="s">
        <v>29</v>
      </c>
      <c r="AA243">
        <v>54</v>
      </c>
      <c r="AB243">
        <v>2043</v>
      </c>
      <c r="AE243">
        <f t="shared" si="3"/>
        <v>0</v>
      </c>
      <c r="AF243">
        <v>1</v>
      </c>
      <c r="AG243" t="str">
        <f>IF(Table2[[#This Row],[Avg Monthly GB Download]] &lt; 5, "Less than 5 GB", IF(Table2[[#This Row],[Avg Monthly GB Download]] &lt;= 10, "Between 5 and 10 GB", "10 or more GB"))</f>
        <v>Between 5 and 10 GB</v>
      </c>
    </row>
    <row r="244" spans="1:33" x14ac:dyDescent="0.3">
      <c r="A244" t="s">
        <v>604</v>
      </c>
      <c r="B244" t="s">
        <v>17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17</v>
      </c>
      <c r="I244" t="s">
        <v>18</v>
      </c>
      <c r="J244">
        <v>0</v>
      </c>
      <c r="K244">
        <v>0</v>
      </c>
      <c r="L244">
        <v>27</v>
      </c>
      <c r="M244" t="s">
        <v>17</v>
      </c>
      <c r="N244">
        <v>15</v>
      </c>
      <c r="O244" t="s">
        <v>73</v>
      </c>
      <c r="P244" t="s">
        <v>605</v>
      </c>
      <c r="Q244" t="s">
        <v>20</v>
      </c>
      <c r="R244">
        <v>32</v>
      </c>
      <c r="S244" t="s">
        <v>17</v>
      </c>
      <c r="T244" t="s">
        <v>17</v>
      </c>
      <c r="U244" t="s">
        <v>17</v>
      </c>
      <c r="V244" t="str">
        <f>IF(Table2[[#This Row],[Age]] &lt; 30, "Under 30", IF(Table2[[#This Row],[Age]] &lt; 65, "Other", "Senior"))</f>
        <v>Other</v>
      </c>
      <c r="W244">
        <v>0</v>
      </c>
      <c r="X244" t="s">
        <v>21</v>
      </c>
      <c r="Y244" t="s">
        <v>94</v>
      </c>
      <c r="Z244" t="s">
        <v>29</v>
      </c>
      <c r="AA244">
        <v>40</v>
      </c>
      <c r="AB244">
        <v>1738</v>
      </c>
      <c r="AE244">
        <f t="shared" si="3"/>
        <v>0</v>
      </c>
      <c r="AF244">
        <v>1</v>
      </c>
      <c r="AG244" t="str">
        <f>IF(Table2[[#This Row],[Avg Monthly GB Download]] &lt; 5, "Less than 5 GB", IF(Table2[[#This Row],[Avg Monthly GB Download]] &lt;= 10, "Between 5 and 10 GB", "10 or more GB"))</f>
        <v>10 or more GB</v>
      </c>
    </row>
    <row r="245" spans="1:33" x14ac:dyDescent="0.3">
      <c r="A245" t="s">
        <v>606</v>
      </c>
      <c r="B245" t="s">
        <v>17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17</v>
      </c>
      <c r="I245" t="s">
        <v>18</v>
      </c>
      <c r="J245">
        <v>0</v>
      </c>
      <c r="K245">
        <v>0</v>
      </c>
      <c r="L245">
        <v>3</v>
      </c>
      <c r="M245" t="s">
        <v>21</v>
      </c>
      <c r="N245">
        <v>0</v>
      </c>
      <c r="O245" t="s">
        <v>31</v>
      </c>
      <c r="P245" t="s">
        <v>607</v>
      </c>
      <c r="Q245" t="s">
        <v>22</v>
      </c>
      <c r="R245">
        <v>30</v>
      </c>
      <c r="S245" t="s">
        <v>17</v>
      </c>
      <c r="T245" t="s">
        <v>17</v>
      </c>
      <c r="U245" t="s">
        <v>17</v>
      </c>
      <c r="V245" t="str">
        <f>IF(Table2[[#This Row],[Age]] &lt; 30, "Under 30", IF(Table2[[#This Row],[Age]] &lt; 65, "Other", "Senior"))</f>
        <v>Other</v>
      </c>
      <c r="W245">
        <v>0</v>
      </c>
      <c r="X245" t="s">
        <v>17</v>
      </c>
      <c r="Y245" t="s">
        <v>28</v>
      </c>
      <c r="Z245" t="s">
        <v>29</v>
      </c>
      <c r="AA245">
        <v>13</v>
      </c>
      <c r="AB245">
        <v>13</v>
      </c>
      <c r="AE245">
        <f t="shared" si="3"/>
        <v>0</v>
      </c>
      <c r="AF245">
        <v>1</v>
      </c>
      <c r="AG245" t="str">
        <f>IF(Table2[[#This Row],[Avg Monthly GB Download]] &lt; 5, "Less than 5 GB", IF(Table2[[#This Row],[Avg Monthly GB Download]] &lt;= 10, "Between 5 and 10 GB", "10 or more GB"))</f>
        <v>Less than 5 GB</v>
      </c>
    </row>
    <row r="246" spans="1:33" x14ac:dyDescent="0.3">
      <c r="A246" t="s">
        <v>608</v>
      </c>
      <c r="B246" t="s">
        <v>17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21</v>
      </c>
      <c r="I246" t="s">
        <v>84</v>
      </c>
      <c r="J246">
        <v>0</v>
      </c>
      <c r="K246">
        <v>0</v>
      </c>
      <c r="L246">
        <v>3</v>
      </c>
      <c r="M246" t="s">
        <v>21</v>
      </c>
      <c r="N246">
        <v>0</v>
      </c>
      <c r="O246" t="s">
        <v>90</v>
      </c>
      <c r="P246" t="s">
        <v>609</v>
      </c>
      <c r="Q246" t="s">
        <v>20</v>
      </c>
      <c r="R246">
        <v>56</v>
      </c>
      <c r="S246" t="s">
        <v>17</v>
      </c>
      <c r="T246" t="s">
        <v>17</v>
      </c>
      <c r="U246" t="s">
        <v>17</v>
      </c>
      <c r="V246" t="str">
        <f>IF(Table2[[#This Row],[Age]] &lt; 30, "Under 30", IF(Table2[[#This Row],[Age]] &lt; 65, "Other", "Senior"))</f>
        <v>Other</v>
      </c>
      <c r="W246">
        <v>0</v>
      </c>
      <c r="X246" t="s">
        <v>21</v>
      </c>
      <c r="Y246" t="s">
        <v>49</v>
      </c>
      <c r="Z246" t="s">
        <v>34</v>
      </c>
      <c r="AA246">
        <v>54</v>
      </c>
      <c r="AB246">
        <v>3175</v>
      </c>
      <c r="AE246">
        <f t="shared" si="3"/>
        <v>0</v>
      </c>
      <c r="AF246">
        <v>1</v>
      </c>
      <c r="AG246" t="str">
        <f>IF(Table2[[#This Row],[Avg Monthly GB Download]] &lt; 5, "Less than 5 GB", IF(Table2[[#This Row],[Avg Monthly GB Download]] &lt;= 10, "Between 5 and 10 GB", "10 or more GB"))</f>
        <v>Less than 5 GB</v>
      </c>
    </row>
    <row r="247" spans="1:33" x14ac:dyDescent="0.3">
      <c r="A247" t="s">
        <v>610</v>
      </c>
      <c r="B247" t="s">
        <v>17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17</v>
      </c>
      <c r="I247" t="s">
        <v>18</v>
      </c>
      <c r="J247">
        <v>0</v>
      </c>
      <c r="K247">
        <v>0</v>
      </c>
      <c r="L247">
        <v>1</v>
      </c>
      <c r="M247" t="s">
        <v>21</v>
      </c>
      <c r="N247">
        <v>0</v>
      </c>
      <c r="O247" t="s">
        <v>42</v>
      </c>
      <c r="P247" t="s">
        <v>611</v>
      </c>
      <c r="Q247" t="s">
        <v>22</v>
      </c>
      <c r="R247">
        <v>40</v>
      </c>
      <c r="S247" t="s">
        <v>17</v>
      </c>
      <c r="T247" t="s">
        <v>17</v>
      </c>
      <c r="U247" t="s">
        <v>17</v>
      </c>
      <c r="V247" t="str">
        <f>IF(Table2[[#This Row],[Age]] &lt; 30, "Under 30", IF(Table2[[#This Row],[Age]] &lt; 65, "Other", "Senior"))</f>
        <v>Other</v>
      </c>
      <c r="W247">
        <v>0</v>
      </c>
      <c r="X247" t="s">
        <v>21</v>
      </c>
      <c r="Y247" t="s">
        <v>94</v>
      </c>
      <c r="Z247" t="s">
        <v>34</v>
      </c>
      <c r="AA247">
        <v>44</v>
      </c>
      <c r="AB247">
        <v>720</v>
      </c>
      <c r="AE247">
        <f t="shared" si="3"/>
        <v>0</v>
      </c>
      <c r="AF247">
        <v>1</v>
      </c>
      <c r="AG247" t="str">
        <f>IF(Table2[[#This Row],[Avg Monthly GB Download]] &lt; 5, "Less than 5 GB", IF(Table2[[#This Row],[Avg Monthly GB Download]] &lt;= 10, "Between 5 and 10 GB", "10 or more GB"))</f>
        <v>Less than 5 GB</v>
      </c>
    </row>
    <row r="248" spans="1:33" x14ac:dyDescent="0.3">
      <c r="A248" t="s">
        <v>612</v>
      </c>
      <c r="B248" t="s">
        <v>17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17</v>
      </c>
      <c r="I248" t="s">
        <v>18</v>
      </c>
      <c r="J248">
        <v>0</v>
      </c>
      <c r="K248">
        <v>0</v>
      </c>
      <c r="L248">
        <v>4</v>
      </c>
      <c r="M248" t="s">
        <v>21</v>
      </c>
      <c r="N248">
        <v>0</v>
      </c>
      <c r="O248" t="s">
        <v>73</v>
      </c>
      <c r="P248" t="s">
        <v>613</v>
      </c>
      <c r="Q248" t="s">
        <v>20</v>
      </c>
      <c r="R248">
        <v>57</v>
      </c>
      <c r="S248" t="s">
        <v>17</v>
      </c>
      <c r="T248" t="s">
        <v>17</v>
      </c>
      <c r="U248" t="s">
        <v>17</v>
      </c>
      <c r="V248" t="str">
        <f>IF(Table2[[#This Row],[Age]] &lt; 30, "Under 30", IF(Table2[[#This Row],[Age]] &lt; 65, "Other", "Senior"))</f>
        <v>Other</v>
      </c>
      <c r="W248">
        <v>0</v>
      </c>
      <c r="X248" t="s">
        <v>21</v>
      </c>
      <c r="Y248" t="s">
        <v>94</v>
      </c>
      <c r="Z248" t="s">
        <v>34</v>
      </c>
      <c r="AA248">
        <v>38</v>
      </c>
      <c r="AB248">
        <v>1480</v>
      </c>
      <c r="AE248">
        <f t="shared" si="3"/>
        <v>0</v>
      </c>
      <c r="AF248">
        <v>1</v>
      </c>
      <c r="AG248" t="str">
        <f>IF(Table2[[#This Row],[Avg Monthly GB Download]] &lt; 5, "Less than 5 GB", IF(Table2[[#This Row],[Avg Monthly GB Download]] &lt;= 10, "Between 5 and 10 GB", "10 or more GB"))</f>
        <v>Less than 5 GB</v>
      </c>
    </row>
    <row r="249" spans="1:33" x14ac:dyDescent="0.3">
      <c r="A249" t="s">
        <v>614</v>
      </c>
      <c r="B249" t="s">
        <v>17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21</v>
      </c>
      <c r="I249" t="s">
        <v>84</v>
      </c>
      <c r="J249">
        <v>0</v>
      </c>
      <c r="K249">
        <v>0</v>
      </c>
      <c r="L249">
        <v>8</v>
      </c>
      <c r="M249" t="s">
        <v>21</v>
      </c>
      <c r="N249">
        <v>0</v>
      </c>
      <c r="O249" t="s">
        <v>69</v>
      </c>
      <c r="P249" t="s">
        <v>615</v>
      </c>
      <c r="Q249" t="s">
        <v>22</v>
      </c>
      <c r="R249">
        <v>75</v>
      </c>
      <c r="S249" t="s">
        <v>17</v>
      </c>
      <c r="T249" t="s">
        <v>21</v>
      </c>
      <c r="U249" t="s">
        <v>17</v>
      </c>
      <c r="V249" t="str">
        <f>IF(Table2[[#This Row],[Age]] &lt; 30, "Under 30", IF(Table2[[#This Row],[Age]] &lt; 65, "Other", "Senior"))</f>
        <v>Senior</v>
      </c>
      <c r="W249">
        <v>0</v>
      </c>
      <c r="X249" t="s">
        <v>21</v>
      </c>
      <c r="Y249" t="s">
        <v>49</v>
      </c>
      <c r="Z249" t="s">
        <v>34</v>
      </c>
      <c r="AA249">
        <v>23</v>
      </c>
      <c r="AB249">
        <v>1698</v>
      </c>
      <c r="AE249">
        <f t="shared" si="3"/>
        <v>0</v>
      </c>
      <c r="AF249">
        <v>1</v>
      </c>
      <c r="AG249" t="str">
        <f>IF(Table2[[#This Row],[Avg Monthly GB Download]] &lt; 5, "Less than 5 GB", IF(Table2[[#This Row],[Avg Monthly GB Download]] &lt;= 10, "Between 5 and 10 GB", "10 or more GB"))</f>
        <v>Between 5 and 10 GB</v>
      </c>
    </row>
    <row r="250" spans="1:33" x14ac:dyDescent="0.3">
      <c r="A250" t="s">
        <v>616</v>
      </c>
      <c r="B250" t="s">
        <v>17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17</v>
      </c>
      <c r="I250" t="s">
        <v>18</v>
      </c>
      <c r="J250">
        <v>0</v>
      </c>
      <c r="K250">
        <v>0</v>
      </c>
      <c r="L250">
        <v>1</v>
      </c>
      <c r="M250" t="s">
        <v>21</v>
      </c>
      <c r="N250">
        <v>0</v>
      </c>
      <c r="O250" t="s">
        <v>67</v>
      </c>
      <c r="P250" t="s">
        <v>617</v>
      </c>
      <c r="Q250" t="s">
        <v>22</v>
      </c>
      <c r="R250">
        <v>63</v>
      </c>
      <c r="S250" t="s">
        <v>17</v>
      </c>
      <c r="T250" t="s">
        <v>17</v>
      </c>
      <c r="U250" t="s">
        <v>17</v>
      </c>
      <c r="V250" t="str">
        <f>IF(Table2[[#This Row],[Age]] &lt; 30, "Under 30", IF(Table2[[#This Row],[Age]] &lt; 65, "Other", "Senior"))</f>
        <v>Other</v>
      </c>
      <c r="W250">
        <v>0</v>
      </c>
      <c r="X250" t="s">
        <v>21</v>
      </c>
      <c r="Y250" t="s">
        <v>49</v>
      </c>
      <c r="Z250" t="s">
        <v>34</v>
      </c>
      <c r="AA250">
        <v>60</v>
      </c>
      <c r="AB250">
        <v>2811</v>
      </c>
      <c r="AE250">
        <f t="shared" si="3"/>
        <v>0</v>
      </c>
      <c r="AF250">
        <v>1</v>
      </c>
      <c r="AG250" t="str">
        <f>IF(Table2[[#This Row],[Avg Monthly GB Download]] &lt; 5, "Less than 5 GB", IF(Table2[[#This Row],[Avg Monthly GB Download]] &lt;= 10, "Between 5 and 10 GB", "10 or more GB"))</f>
        <v>Less than 5 GB</v>
      </c>
    </row>
    <row r="251" spans="1:33" x14ac:dyDescent="0.3">
      <c r="A251" t="s">
        <v>618</v>
      </c>
      <c r="B251" t="s">
        <v>17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17</v>
      </c>
      <c r="I251" t="s">
        <v>18</v>
      </c>
      <c r="J251">
        <v>0</v>
      </c>
      <c r="K251">
        <v>0</v>
      </c>
      <c r="L251">
        <v>3</v>
      </c>
      <c r="M251" t="s">
        <v>17</v>
      </c>
      <c r="N251">
        <v>35</v>
      </c>
      <c r="O251" t="s">
        <v>60</v>
      </c>
      <c r="P251" t="s">
        <v>619</v>
      </c>
      <c r="Q251" t="s">
        <v>20</v>
      </c>
      <c r="R251">
        <v>49</v>
      </c>
      <c r="S251" t="s">
        <v>17</v>
      </c>
      <c r="T251" t="s">
        <v>17</v>
      </c>
      <c r="U251" t="s">
        <v>17</v>
      </c>
      <c r="V251" t="str">
        <f>IF(Table2[[#This Row],[Age]] &lt; 30, "Under 30", IF(Table2[[#This Row],[Age]] &lt; 65, "Other", "Senior"))</f>
        <v>Other</v>
      </c>
      <c r="W251">
        <v>0</v>
      </c>
      <c r="X251" t="s">
        <v>21</v>
      </c>
      <c r="Y251" t="s">
        <v>94</v>
      </c>
      <c r="Z251" t="s">
        <v>34</v>
      </c>
      <c r="AA251">
        <v>24</v>
      </c>
      <c r="AB251">
        <v>1021</v>
      </c>
      <c r="AE251">
        <f t="shared" si="3"/>
        <v>0</v>
      </c>
      <c r="AF251">
        <v>1</v>
      </c>
      <c r="AG251" t="str">
        <f>IF(Table2[[#This Row],[Avg Monthly GB Download]] &lt; 5, "Less than 5 GB", IF(Table2[[#This Row],[Avg Monthly GB Download]] &lt;= 10, "Between 5 and 10 GB", "10 or more GB"))</f>
        <v>Less than 5 GB</v>
      </c>
    </row>
    <row r="252" spans="1:33" x14ac:dyDescent="0.3">
      <c r="A252" t="s">
        <v>620</v>
      </c>
      <c r="B252" t="s">
        <v>17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17</v>
      </c>
      <c r="I252" t="s">
        <v>18</v>
      </c>
      <c r="J252">
        <v>0</v>
      </c>
      <c r="K252">
        <v>0</v>
      </c>
      <c r="L252">
        <v>5</v>
      </c>
      <c r="M252" t="s">
        <v>21</v>
      </c>
      <c r="N252">
        <v>0</v>
      </c>
      <c r="O252" t="s">
        <v>80</v>
      </c>
      <c r="P252" t="s">
        <v>621</v>
      </c>
      <c r="Q252" t="s">
        <v>22</v>
      </c>
      <c r="R252">
        <v>54</v>
      </c>
      <c r="S252" t="s">
        <v>17</v>
      </c>
      <c r="T252" t="s">
        <v>17</v>
      </c>
      <c r="U252" t="s">
        <v>17</v>
      </c>
      <c r="V252" t="str">
        <f>IF(Table2[[#This Row],[Age]] &lt; 30, "Under 30", IF(Table2[[#This Row],[Age]] &lt; 65, "Other", "Senior"))</f>
        <v>Other</v>
      </c>
      <c r="W252">
        <v>0</v>
      </c>
      <c r="X252" t="s">
        <v>21</v>
      </c>
      <c r="Y252" t="s">
        <v>28</v>
      </c>
      <c r="Z252" t="s">
        <v>29</v>
      </c>
      <c r="AA252">
        <v>35</v>
      </c>
      <c r="AB252">
        <v>1564</v>
      </c>
      <c r="AE252">
        <f t="shared" si="3"/>
        <v>0</v>
      </c>
      <c r="AF252">
        <v>1</v>
      </c>
      <c r="AG252" t="str">
        <f>IF(Table2[[#This Row],[Avg Monthly GB Download]] &lt; 5, "Less than 5 GB", IF(Table2[[#This Row],[Avg Monthly GB Download]] &lt;= 10, "Between 5 and 10 GB", "10 or more GB"))</f>
        <v>Between 5 and 10 GB</v>
      </c>
    </row>
    <row r="253" spans="1:33" x14ac:dyDescent="0.3">
      <c r="A253" t="s">
        <v>622</v>
      </c>
      <c r="B253" t="s">
        <v>17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17</v>
      </c>
      <c r="I253" t="s">
        <v>18</v>
      </c>
      <c r="J253">
        <v>0</v>
      </c>
      <c r="K253">
        <v>0</v>
      </c>
      <c r="L253">
        <v>5</v>
      </c>
      <c r="M253" t="s">
        <v>21</v>
      </c>
      <c r="N253">
        <v>0</v>
      </c>
      <c r="O253" t="s">
        <v>81</v>
      </c>
      <c r="P253" t="s">
        <v>623</v>
      </c>
      <c r="Q253" t="s">
        <v>20</v>
      </c>
      <c r="R253">
        <v>53</v>
      </c>
      <c r="S253" t="s">
        <v>17</v>
      </c>
      <c r="T253" t="s">
        <v>17</v>
      </c>
      <c r="U253" t="s">
        <v>17</v>
      </c>
      <c r="V253" t="str">
        <f>IF(Table2[[#This Row],[Age]] &lt; 30, "Under 30", IF(Table2[[#This Row],[Age]] &lt; 65, "Other", "Senior"))</f>
        <v>Other</v>
      </c>
      <c r="W253">
        <v>0</v>
      </c>
      <c r="X253" t="s">
        <v>17</v>
      </c>
      <c r="Y253" t="s">
        <v>28</v>
      </c>
      <c r="Z253" t="s">
        <v>34</v>
      </c>
      <c r="AA253">
        <v>55</v>
      </c>
      <c r="AB253">
        <v>1480</v>
      </c>
      <c r="AE253">
        <f t="shared" si="3"/>
        <v>0</v>
      </c>
      <c r="AF253">
        <v>1</v>
      </c>
      <c r="AG253" t="str">
        <f>IF(Table2[[#This Row],[Avg Monthly GB Download]] &lt; 5, "Less than 5 GB", IF(Table2[[#This Row],[Avg Monthly GB Download]] &lt;= 10, "Between 5 and 10 GB", "10 or more GB"))</f>
        <v>Between 5 and 10 GB</v>
      </c>
    </row>
    <row r="254" spans="1:33" x14ac:dyDescent="0.3">
      <c r="A254" t="s">
        <v>624</v>
      </c>
      <c r="B254" t="s">
        <v>17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17</v>
      </c>
      <c r="I254" t="s">
        <v>18</v>
      </c>
      <c r="J254">
        <v>0</v>
      </c>
      <c r="K254">
        <v>0</v>
      </c>
      <c r="L254">
        <v>7</v>
      </c>
      <c r="M254" t="s">
        <v>21</v>
      </c>
      <c r="N254">
        <v>0</v>
      </c>
      <c r="O254" t="s">
        <v>47</v>
      </c>
      <c r="P254" t="s">
        <v>625</v>
      </c>
      <c r="Q254" t="s">
        <v>22</v>
      </c>
      <c r="R254">
        <v>74</v>
      </c>
      <c r="S254" t="s">
        <v>17</v>
      </c>
      <c r="T254" t="s">
        <v>21</v>
      </c>
      <c r="U254" t="s">
        <v>17</v>
      </c>
      <c r="V254" t="str">
        <f>IF(Table2[[#This Row],[Age]] &lt; 30, "Under 30", IF(Table2[[#This Row],[Age]] &lt; 65, "Other", "Senior"))</f>
        <v>Senior</v>
      </c>
      <c r="W254">
        <v>0</v>
      </c>
      <c r="X254" t="s">
        <v>21</v>
      </c>
      <c r="Y254" t="s">
        <v>94</v>
      </c>
      <c r="Z254" t="s">
        <v>34</v>
      </c>
      <c r="AA254">
        <v>44</v>
      </c>
      <c r="AB254">
        <v>1188</v>
      </c>
      <c r="AE254">
        <f t="shared" si="3"/>
        <v>0</v>
      </c>
      <c r="AF254">
        <v>1</v>
      </c>
      <c r="AG254" t="str">
        <f>IF(Table2[[#This Row],[Avg Monthly GB Download]] &lt; 5, "Less than 5 GB", IF(Table2[[#This Row],[Avg Monthly GB Download]] &lt;= 10, "Between 5 and 10 GB", "10 or more GB"))</f>
        <v>Between 5 and 10 GB</v>
      </c>
    </row>
    <row r="255" spans="1:33" x14ac:dyDescent="0.3">
      <c r="A255" t="s">
        <v>626</v>
      </c>
      <c r="B255" t="s">
        <v>17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17</v>
      </c>
      <c r="I255" t="s">
        <v>18</v>
      </c>
      <c r="J255">
        <v>0</v>
      </c>
      <c r="K255">
        <v>0</v>
      </c>
      <c r="L255">
        <v>11</v>
      </c>
      <c r="M255" t="s">
        <v>21</v>
      </c>
      <c r="N255">
        <v>0</v>
      </c>
      <c r="O255" t="s">
        <v>48</v>
      </c>
      <c r="P255" t="s">
        <v>627</v>
      </c>
      <c r="Q255" t="s">
        <v>20</v>
      </c>
      <c r="R255">
        <v>78</v>
      </c>
      <c r="S255" t="s">
        <v>17</v>
      </c>
      <c r="T255" t="s">
        <v>21</v>
      </c>
      <c r="U255" t="s">
        <v>17</v>
      </c>
      <c r="V255" t="str">
        <f>IF(Table2[[#This Row],[Age]] &lt; 30, "Under 30", IF(Table2[[#This Row],[Age]] &lt; 65, "Other", "Senior"))</f>
        <v>Senior</v>
      </c>
      <c r="W255">
        <v>0</v>
      </c>
      <c r="X255" t="s">
        <v>17</v>
      </c>
      <c r="Y255" t="s">
        <v>94</v>
      </c>
      <c r="Z255" t="s">
        <v>34</v>
      </c>
      <c r="AA255">
        <v>23</v>
      </c>
      <c r="AB255">
        <v>47</v>
      </c>
      <c r="AE255">
        <f t="shared" si="3"/>
        <v>0</v>
      </c>
      <c r="AF255">
        <v>1</v>
      </c>
      <c r="AG255" t="str">
        <f>IF(Table2[[#This Row],[Avg Monthly GB Download]] &lt; 5, "Less than 5 GB", IF(Table2[[#This Row],[Avg Monthly GB Download]] &lt;= 10, "Between 5 and 10 GB", "10 or more GB"))</f>
        <v>10 or more GB</v>
      </c>
    </row>
    <row r="256" spans="1:33" x14ac:dyDescent="0.3">
      <c r="A256" t="s">
        <v>628</v>
      </c>
      <c r="B256" t="s">
        <v>17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17</v>
      </c>
      <c r="I256" t="s">
        <v>18</v>
      </c>
      <c r="J256">
        <v>0</v>
      </c>
      <c r="K256">
        <v>0</v>
      </c>
      <c r="L256">
        <v>0</v>
      </c>
      <c r="M256" t="s">
        <v>17</v>
      </c>
      <c r="N256">
        <v>0</v>
      </c>
      <c r="O256" t="s">
        <v>70</v>
      </c>
      <c r="P256" t="s">
        <v>629</v>
      </c>
      <c r="Q256" t="s">
        <v>20</v>
      </c>
      <c r="R256">
        <v>46</v>
      </c>
      <c r="S256" t="s">
        <v>17</v>
      </c>
      <c r="T256" t="s">
        <v>17</v>
      </c>
      <c r="U256" t="s">
        <v>17</v>
      </c>
      <c r="V256" t="str">
        <f>IF(Table2[[#This Row],[Age]] &lt; 30, "Under 30", IF(Table2[[#This Row],[Age]] &lt; 65, "Other", "Senior"))</f>
        <v>Other</v>
      </c>
      <c r="W256">
        <v>0</v>
      </c>
      <c r="X256" t="s">
        <v>17</v>
      </c>
      <c r="Y256" t="s">
        <v>28</v>
      </c>
      <c r="Z256" t="s">
        <v>29</v>
      </c>
      <c r="AA256">
        <v>7</v>
      </c>
      <c r="AB256">
        <v>125</v>
      </c>
      <c r="AE256">
        <f t="shared" si="3"/>
        <v>0</v>
      </c>
      <c r="AF256">
        <v>1</v>
      </c>
      <c r="AG256" t="str">
        <f>IF(Table2[[#This Row],[Avg Monthly GB Download]] &lt; 5, "Less than 5 GB", IF(Table2[[#This Row],[Avg Monthly GB Download]] &lt;= 10, "Between 5 and 10 GB", "10 or more GB"))</f>
        <v>Less than 5 GB</v>
      </c>
    </row>
    <row r="257" spans="1:33" x14ac:dyDescent="0.3">
      <c r="A257" t="s">
        <v>630</v>
      </c>
      <c r="B257" t="s">
        <v>17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17</v>
      </c>
      <c r="I257" t="s">
        <v>18</v>
      </c>
      <c r="J257">
        <v>0</v>
      </c>
      <c r="K257">
        <v>0</v>
      </c>
      <c r="L257">
        <v>5</v>
      </c>
      <c r="M257" t="s">
        <v>17</v>
      </c>
      <c r="N257">
        <v>56</v>
      </c>
      <c r="O257" t="s">
        <v>80</v>
      </c>
      <c r="P257" t="s">
        <v>631</v>
      </c>
      <c r="Q257" t="s">
        <v>20</v>
      </c>
      <c r="R257">
        <v>81</v>
      </c>
      <c r="S257" t="s">
        <v>17</v>
      </c>
      <c r="T257" t="s">
        <v>21</v>
      </c>
      <c r="U257" t="s">
        <v>17</v>
      </c>
      <c r="V257" t="str">
        <f>IF(Table2[[#This Row],[Age]] &lt; 30, "Under 30", IF(Table2[[#This Row],[Age]] &lt; 65, "Other", "Senior"))</f>
        <v>Senior</v>
      </c>
      <c r="W257">
        <v>0</v>
      </c>
      <c r="X257" t="s">
        <v>17</v>
      </c>
      <c r="Y257" t="s">
        <v>94</v>
      </c>
      <c r="Z257" t="s">
        <v>34</v>
      </c>
      <c r="AA257">
        <v>54</v>
      </c>
      <c r="AB257">
        <v>2256</v>
      </c>
      <c r="AE257">
        <f t="shared" si="3"/>
        <v>0</v>
      </c>
      <c r="AF257">
        <v>1</v>
      </c>
      <c r="AG257" t="str">
        <f>IF(Table2[[#This Row],[Avg Monthly GB Download]] &lt; 5, "Less than 5 GB", IF(Table2[[#This Row],[Avg Monthly GB Download]] &lt;= 10, "Between 5 and 10 GB", "10 or more GB"))</f>
        <v>Between 5 and 10 GB</v>
      </c>
    </row>
    <row r="258" spans="1:33" x14ac:dyDescent="0.3">
      <c r="A258" t="s">
        <v>632</v>
      </c>
      <c r="B258" t="s">
        <v>17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17</v>
      </c>
      <c r="I258" t="s">
        <v>18</v>
      </c>
      <c r="J258">
        <v>0</v>
      </c>
      <c r="K258">
        <v>0</v>
      </c>
      <c r="L258">
        <v>8</v>
      </c>
      <c r="M258" t="s">
        <v>21</v>
      </c>
      <c r="N258">
        <v>0</v>
      </c>
      <c r="O258" t="s">
        <v>74</v>
      </c>
      <c r="P258" t="s">
        <v>633</v>
      </c>
      <c r="Q258" t="s">
        <v>20</v>
      </c>
      <c r="R258">
        <v>59</v>
      </c>
      <c r="S258" t="s">
        <v>17</v>
      </c>
      <c r="T258" t="s">
        <v>17</v>
      </c>
      <c r="U258" t="s">
        <v>17</v>
      </c>
      <c r="V258" t="str">
        <f>IF(Table2[[#This Row],[Age]] &lt; 30, "Under 30", IF(Table2[[#This Row],[Age]] &lt; 65, "Other", "Senior"))</f>
        <v>Other</v>
      </c>
      <c r="W258">
        <v>0</v>
      </c>
      <c r="X258" t="s">
        <v>21</v>
      </c>
      <c r="Y258" t="s">
        <v>49</v>
      </c>
      <c r="Z258" t="s">
        <v>29</v>
      </c>
      <c r="AA258">
        <v>57</v>
      </c>
      <c r="AB258">
        <v>3773</v>
      </c>
      <c r="AE258">
        <f t="shared" ref="AE258:AE321" si="4">IF(B258 = "yes", 1, IF(B258 = "No", 0))</f>
        <v>0</v>
      </c>
      <c r="AF258">
        <v>1</v>
      </c>
      <c r="AG258" t="str">
        <f>IF(Table2[[#This Row],[Avg Monthly GB Download]] &lt; 5, "Less than 5 GB", IF(Table2[[#This Row],[Avg Monthly GB Download]] &lt;= 10, "Between 5 and 10 GB", "10 or more GB"))</f>
        <v>Between 5 and 10 GB</v>
      </c>
    </row>
    <row r="259" spans="1:33" x14ac:dyDescent="0.3">
      <c r="A259" t="s">
        <v>634</v>
      </c>
      <c r="B259" t="s">
        <v>17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17</v>
      </c>
      <c r="I259" t="s">
        <v>18</v>
      </c>
      <c r="J259">
        <v>0</v>
      </c>
      <c r="K259">
        <v>0</v>
      </c>
      <c r="L259">
        <v>10</v>
      </c>
      <c r="M259" t="s">
        <v>21</v>
      </c>
      <c r="N259">
        <v>0</v>
      </c>
      <c r="O259" t="s">
        <v>75</v>
      </c>
      <c r="P259" t="s">
        <v>635</v>
      </c>
      <c r="Q259" t="s">
        <v>22</v>
      </c>
      <c r="R259">
        <v>83</v>
      </c>
      <c r="S259" t="s">
        <v>17</v>
      </c>
      <c r="T259" t="s">
        <v>21</v>
      </c>
      <c r="U259" t="s">
        <v>17</v>
      </c>
      <c r="V259" t="str">
        <f>IF(Table2[[#This Row],[Age]] &lt; 30, "Under 30", IF(Table2[[#This Row],[Age]] &lt; 65, "Other", "Senior"))</f>
        <v>Senior</v>
      </c>
      <c r="W259">
        <v>0</v>
      </c>
      <c r="X259" t="s">
        <v>21</v>
      </c>
      <c r="Y259" t="s">
        <v>94</v>
      </c>
      <c r="Z259" t="s">
        <v>34</v>
      </c>
      <c r="AA259">
        <v>39</v>
      </c>
      <c r="AB259">
        <v>1305</v>
      </c>
      <c r="AE259">
        <f t="shared" si="4"/>
        <v>0</v>
      </c>
      <c r="AF259">
        <v>1</v>
      </c>
      <c r="AG259" t="str">
        <f>IF(Table2[[#This Row],[Avg Monthly GB Download]] &lt; 5, "Less than 5 GB", IF(Table2[[#This Row],[Avg Monthly GB Download]] &lt;= 10, "Between 5 and 10 GB", "10 or more GB"))</f>
        <v>Between 5 and 10 GB</v>
      </c>
    </row>
    <row r="260" spans="1:33" x14ac:dyDescent="0.3">
      <c r="A260" t="s">
        <v>636</v>
      </c>
      <c r="B260" t="s">
        <v>17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17</v>
      </c>
      <c r="I260" t="s">
        <v>18</v>
      </c>
      <c r="J260">
        <v>0</v>
      </c>
      <c r="K260">
        <v>0</v>
      </c>
      <c r="L260">
        <v>2</v>
      </c>
      <c r="M260" t="s">
        <v>21</v>
      </c>
      <c r="N260">
        <v>0</v>
      </c>
      <c r="O260" t="s">
        <v>40</v>
      </c>
      <c r="P260" t="s">
        <v>637</v>
      </c>
      <c r="Q260" t="s">
        <v>22</v>
      </c>
      <c r="R260">
        <v>71</v>
      </c>
      <c r="S260" t="s">
        <v>17</v>
      </c>
      <c r="T260" t="s">
        <v>21</v>
      </c>
      <c r="U260" t="s">
        <v>17</v>
      </c>
      <c r="V260" t="str">
        <f>IF(Table2[[#This Row],[Age]] &lt; 30, "Under 30", IF(Table2[[#This Row],[Age]] &lt; 65, "Other", "Senior"))</f>
        <v>Senior</v>
      </c>
      <c r="W260">
        <v>0</v>
      </c>
      <c r="X260" t="s">
        <v>21</v>
      </c>
      <c r="Y260" t="s">
        <v>94</v>
      </c>
      <c r="Z260" t="s">
        <v>34</v>
      </c>
      <c r="AA260">
        <v>35</v>
      </c>
      <c r="AB260">
        <v>1167</v>
      </c>
      <c r="AE260">
        <f t="shared" si="4"/>
        <v>0</v>
      </c>
      <c r="AF260">
        <v>1</v>
      </c>
      <c r="AG260" t="str">
        <f>IF(Table2[[#This Row],[Avg Monthly GB Download]] &lt; 5, "Less than 5 GB", IF(Table2[[#This Row],[Avg Monthly GB Download]] &lt;= 10, "Between 5 and 10 GB", "10 or more GB"))</f>
        <v>Less than 5 GB</v>
      </c>
    </row>
    <row r="261" spans="1:33" x14ac:dyDescent="0.3">
      <c r="A261" t="s">
        <v>638</v>
      </c>
      <c r="B261" t="s">
        <v>17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17</v>
      </c>
      <c r="I261" t="s">
        <v>18</v>
      </c>
      <c r="J261">
        <v>0</v>
      </c>
      <c r="K261">
        <v>0</v>
      </c>
      <c r="L261">
        <v>0</v>
      </c>
      <c r="M261" t="s">
        <v>17</v>
      </c>
      <c r="N261">
        <v>0</v>
      </c>
      <c r="O261" t="s">
        <v>31</v>
      </c>
      <c r="P261" t="s">
        <v>639</v>
      </c>
      <c r="Q261" t="s">
        <v>20</v>
      </c>
      <c r="R261">
        <v>47</v>
      </c>
      <c r="S261" t="s">
        <v>17</v>
      </c>
      <c r="T261" t="s">
        <v>17</v>
      </c>
      <c r="U261" t="s">
        <v>17</v>
      </c>
      <c r="V261" t="str">
        <f>IF(Table2[[#This Row],[Age]] &lt; 30, "Under 30", IF(Table2[[#This Row],[Age]] &lt; 65, "Other", "Senior"))</f>
        <v>Other</v>
      </c>
      <c r="W261">
        <v>0</v>
      </c>
      <c r="X261" t="s">
        <v>17</v>
      </c>
      <c r="Y261" t="s">
        <v>94</v>
      </c>
      <c r="Z261" t="s">
        <v>29</v>
      </c>
      <c r="AA261">
        <v>8</v>
      </c>
      <c r="AB261">
        <v>171</v>
      </c>
      <c r="AE261">
        <f t="shared" si="4"/>
        <v>0</v>
      </c>
      <c r="AF261">
        <v>1</v>
      </c>
      <c r="AG261" t="str">
        <f>IF(Table2[[#This Row],[Avg Monthly GB Download]] &lt; 5, "Less than 5 GB", IF(Table2[[#This Row],[Avg Monthly GB Download]] &lt;= 10, "Between 5 and 10 GB", "10 or more GB"))</f>
        <v>Less than 5 GB</v>
      </c>
    </row>
    <row r="262" spans="1:33" x14ac:dyDescent="0.3">
      <c r="A262" t="s">
        <v>640</v>
      </c>
      <c r="B262" t="s">
        <v>17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17</v>
      </c>
      <c r="I262" t="s">
        <v>18</v>
      </c>
      <c r="J262">
        <v>0</v>
      </c>
      <c r="K262">
        <v>0</v>
      </c>
      <c r="L262">
        <v>0</v>
      </c>
      <c r="M262" t="s">
        <v>17</v>
      </c>
      <c r="N262">
        <v>0</v>
      </c>
      <c r="O262" t="s">
        <v>89</v>
      </c>
      <c r="P262" t="s">
        <v>641</v>
      </c>
      <c r="Q262" t="s">
        <v>20</v>
      </c>
      <c r="R262">
        <v>45</v>
      </c>
      <c r="S262" t="s">
        <v>17</v>
      </c>
      <c r="T262" t="s">
        <v>17</v>
      </c>
      <c r="U262" t="s">
        <v>17</v>
      </c>
      <c r="V262" t="str">
        <f>IF(Table2[[#This Row],[Age]] &lt; 30, "Under 30", IF(Table2[[#This Row],[Age]] &lt; 65, "Other", "Senior"))</f>
        <v>Other</v>
      </c>
      <c r="W262">
        <v>0</v>
      </c>
      <c r="X262" t="s">
        <v>17</v>
      </c>
      <c r="Y262" t="s">
        <v>94</v>
      </c>
      <c r="Z262" t="s">
        <v>34</v>
      </c>
      <c r="AA262">
        <v>7</v>
      </c>
      <c r="AB262">
        <v>235</v>
      </c>
      <c r="AE262">
        <f t="shared" si="4"/>
        <v>0</v>
      </c>
      <c r="AF262">
        <v>1</v>
      </c>
      <c r="AG262" t="str">
        <f>IF(Table2[[#This Row],[Avg Monthly GB Download]] &lt; 5, "Less than 5 GB", IF(Table2[[#This Row],[Avg Monthly GB Download]] &lt;= 10, "Between 5 and 10 GB", "10 or more GB"))</f>
        <v>Less than 5 GB</v>
      </c>
    </row>
    <row r="263" spans="1:33" x14ac:dyDescent="0.3">
      <c r="A263" t="s">
        <v>642</v>
      </c>
      <c r="B263" t="s">
        <v>17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17</v>
      </c>
      <c r="I263" t="s">
        <v>18</v>
      </c>
      <c r="J263">
        <v>0</v>
      </c>
      <c r="K263">
        <v>0</v>
      </c>
      <c r="L263">
        <v>0</v>
      </c>
      <c r="M263" t="s">
        <v>17</v>
      </c>
      <c r="N263">
        <v>0</v>
      </c>
      <c r="O263" t="s">
        <v>39</v>
      </c>
      <c r="P263" t="s">
        <v>643</v>
      </c>
      <c r="Q263" t="s">
        <v>20</v>
      </c>
      <c r="R263">
        <v>56</v>
      </c>
      <c r="S263" t="s">
        <v>17</v>
      </c>
      <c r="T263" t="s">
        <v>17</v>
      </c>
      <c r="U263" t="s">
        <v>17</v>
      </c>
      <c r="V263" t="str">
        <f>IF(Table2[[#This Row],[Age]] &lt; 30, "Under 30", IF(Table2[[#This Row],[Age]] &lt; 65, "Other", "Senior"))</f>
        <v>Other</v>
      </c>
      <c r="W263">
        <v>0</v>
      </c>
      <c r="X263" t="s">
        <v>17</v>
      </c>
      <c r="Y263" t="s">
        <v>94</v>
      </c>
      <c r="Z263" t="s">
        <v>29</v>
      </c>
      <c r="AA263">
        <v>8</v>
      </c>
      <c r="AB263">
        <v>92</v>
      </c>
      <c r="AE263">
        <f t="shared" si="4"/>
        <v>0</v>
      </c>
      <c r="AF263">
        <v>1</v>
      </c>
      <c r="AG263" t="str">
        <f>IF(Table2[[#This Row],[Avg Monthly GB Download]] &lt; 5, "Less than 5 GB", IF(Table2[[#This Row],[Avg Monthly GB Download]] &lt;= 10, "Between 5 and 10 GB", "10 or more GB"))</f>
        <v>Less than 5 GB</v>
      </c>
    </row>
    <row r="264" spans="1:33" x14ac:dyDescent="0.3">
      <c r="A264" t="s">
        <v>644</v>
      </c>
      <c r="B264" t="s">
        <v>17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17</v>
      </c>
      <c r="I264" t="s">
        <v>18</v>
      </c>
      <c r="J264">
        <v>0</v>
      </c>
      <c r="K264">
        <v>0</v>
      </c>
      <c r="L264">
        <v>5</v>
      </c>
      <c r="M264" t="s">
        <v>17</v>
      </c>
      <c r="N264">
        <v>12</v>
      </c>
      <c r="O264" t="s">
        <v>43</v>
      </c>
      <c r="P264" t="s">
        <v>645</v>
      </c>
      <c r="Q264" t="s">
        <v>20</v>
      </c>
      <c r="R264">
        <v>48</v>
      </c>
      <c r="S264" t="s">
        <v>17</v>
      </c>
      <c r="T264" t="s">
        <v>17</v>
      </c>
      <c r="U264" t="s">
        <v>17</v>
      </c>
      <c r="V264" t="str">
        <f>IF(Table2[[#This Row],[Age]] &lt; 30, "Under 30", IF(Table2[[#This Row],[Age]] &lt; 65, "Other", "Senior"))</f>
        <v>Other</v>
      </c>
      <c r="W264">
        <v>0</v>
      </c>
      <c r="X264" t="s">
        <v>17</v>
      </c>
      <c r="Y264" t="s">
        <v>94</v>
      </c>
      <c r="Z264" t="s">
        <v>34</v>
      </c>
      <c r="AA264">
        <v>27</v>
      </c>
      <c r="AB264">
        <v>1880</v>
      </c>
      <c r="AE264">
        <f t="shared" si="4"/>
        <v>0</v>
      </c>
      <c r="AF264">
        <v>1</v>
      </c>
      <c r="AG264" t="str">
        <f>IF(Table2[[#This Row],[Avg Monthly GB Download]] &lt; 5, "Less than 5 GB", IF(Table2[[#This Row],[Avg Monthly GB Download]] &lt;= 10, "Between 5 and 10 GB", "10 or more GB"))</f>
        <v>Between 5 and 10 GB</v>
      </c>
    </row>
    <row r="265" spans="1:33" x14ac:dyDescent="0.3">
      <c r="A265" t="s">
        <v>646</v>
      </c>
      <c r="B265" t="s">
        <v>17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17</v>
      </c>
      <c r="I265" t="s">
        <v>18</v>
      </c>
      <c r="J265">
        <v>0</v>
      </c>
      <c r="K265">
        <v>0</v>
      </c>
      <c r="L265">
        <v>0</v>
      </c>
      <c r="M265" t="s">
        <v>17</v>
      </c>
      <c r="N265">
        <v>0</v>
      </c>
      <c r="O265" t="s">
        <v>67</v>
      </c>
      <c r="P265" t="s">
        <v>647</v>
      </c>
      <c r="Q265" t="s">
        <v>22</v>
      </c>
      <c r="R265">
        <v>66</v>
      </c>
      <c r="S265" t="s">
        <v>17</v>
      </c>
      <c r="T265" t="s">
        <v>21</v>
      </c>
      <c r="U265" t="s">
        <v>17</v>
      </c>
      <c r="V265" t="str">
        <f>IF(Table2[[#This Row],[Age]] &lt; 30, "Under 30", IF(Table2[[#This Row],[Age]] &lt; 65, "Other", "Senior"))</f>
        <v>Senior</v>
      </c>
      <c r="W265">
        <v>0</v>
      </c>
      <c r="X265" t="s">
        <v>17</v>
      </c>
      <c r="Y265" t="s">
        <v>49</v>
      </c>
      <c r="Z265" t="s">
        <v>29</v>
      </c>
      <c r="AA265">
        <v>12</v>
      </c>
      <c r="AB265">
        <v>247</v>
      </c>
      <c r="AE265">
        <f t="shared" si="4"/>
        <v>0</v>
      </c>
      <c r="AF265">
        <v>1</v>
      </c>
      <c r="AG265" t="str">
        <f>IF(Table2[[#This Row],[Avg Monthly GB Download]] &lt; 5, "Less than 5 GB", IF(Table2[[#This Row],[Avg Monthly GB Download]] &lt;= 10, "Between 5 and 10 GB", "10 or more GB"))</f>
        <v>Less than 5 GB</v>
      </c>
    </row>
    <row r="266" spans="1:33" x14ac:dyDescent="0.3">
      <c r="A266" t="s">
        <v>648</v>
      </c>
      <c r="B266" t="s">
        <v>17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21</v>
      </c>
      <c r="I266" t="s">
        <v>84</v>
      </c>
      <c r="J266">
        <v>0</v>
      </c>
      <c r="K266">
        <v>0</v>
      </c>
      <c r="L266">
        <v>0</v>
      </c>
      <c r="M266" t="s">
        <v>17</v>
      </c>
      <c r="N266">
        <v>0</v>
      </c>
      <c r="O266" t="s">
        <v>80</v>
      </c>
      <c r="P266" t="s">
        <v>649</v>
      </c>
      <c r="Q266" t="s">
        <v>22</v>
      </c>
      <c r="R266">
        <v>38</v>
      </c>
      <c r="S266" t="s">
        <v>17</v>
      </c>
      <c r="T266" t="s">
        <v>17</v>
      </c>
      <c r="U266" t="s">
        <v>17</v>
      </c>
      <c r="V266" t="str">
        <f>IF(Table2[[#This Row],[Age]] &lt; 30, "Under 30", IF(Table2[[#This Row],[Age]] &lt; 65, "Other", "Senior"))</f>
        <v>Other</v>
      </c>
      <c r="W266">
        <v>0</v>
      </c>
      <c r="X266" t="s">
        <v>17</v>
      </c>
      <c r="Y266" t="s">
        <v>49</v>
      </c>
      <c r="Z266" t="s">
        <v>29</v>
      </c>
      <c r="AA266">
        <v>13</v>
      </c>
      <c r="AB266">
        <v>963</v>
      </c>
      <c r="AE266">
        <f t="shared" si="4"/>
        <v>0</v>
      </c>
      <c r="AF266">
        <v>1</v>
      </c>
      <c r="AG266" t="str">
        <f>IF(Table2[[#This Row],[Avg Monthly GB Download]] &lt; 5, "Less than 5 GB", IF(Table2[[#This Row],[Avg Monthly GB Download]] &lt;= 10, "Between 5 and 10 GB", "10 or more GB"))</f>
        <v>Less than 5 GB</v>
      </c>
    </row>
    <row r="267" spans="1:33" x14ac:dyDescent="0.3">
      <c r="A267" t="s">
        <v>650</v>
      </c>
      <c r="B267" t="s">
        <v>17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17</v>
      </c>
      <c r="I267" t="s">
        <v>18</v>
      </c>
      <c r="J267">
        <v>0</v>
      </c>
      <c r="K267">
        <v>0</v>
      </c>
      <c r="L267">
        <v>10</v>
      </c>
      <c r="M267" t="s">
        <v>21</v>
      </c>
      <c r="N267">
        <v>0</v>
      </c>
      <c r="O267" t="s">
        <v>40</v>
      </c>
      <c r="P267" t="s">
        <v>651</v>
      </c>
      <c r="Q267" t="s">
        <v>22</v>
      </c>
      <c r="R267">
        <v>63</v>
      </c>
      <c r="S267" t="s">
        <v>17</v>
      </c>
      <c r="T267" t="s">
        <v>17</v>
      </c>
      <c r="U267" t="s">
        <v>17</v>
      </c>
      <c r="V267" t="str">
        <f>IF(Table2[[#This Row],[Age]] &lt; 30, "Under 30", IF(Table2[[#This Row],[Age]] &lt; 65, "Other", "Senior"))</f>
        <v>Other</v>
      </c>
      <c r="W267">
        <v>0</v>
      </c>
      <c r="X267" t="s">
        <v>21</v>
      </c>
      <c r="Y267" t="s">
        <v>94</v>
      </c>
      <c r="Z267" t="s">
        <v>34</v>
      </c>
      <c r="AA267">
        <v>58</v>
      </c>
      <c r="AB267">
        <v>3520</v>
      </c>
      <c r="AE267">
        <f t="shared" si="4"/>
        <v>0</v>
      </c>
      <c r="AF267">
        <v>1</v>
      </c>
      <c r="AG267" t="str">
        <f>IF(Table2[[#This Row],[Avg Monthly GB Download]] &lt; 5, "Less than 5 GB", IF(Table2[[#This Row],[Avg Monthly GB Download]] &lt;= 10, "Between 5 and 10 GB", "10 or more GB"))</f>
        <v>Between 5 and 10 GB</v>
      </c>
    </row>
    <row r="268" spans="1:33" x14ac:dyDescent="0.3">
      <c r="A268" t="s">
        <v>652</v>
      </c>
      <c r="B268" t="s">
        <v>17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17</v>
      </c>
      <c r="I268" t="s">
        <v>18</v>
      </c>
      <c r="J268">
        <v>0</v>
      </c>
      <c r="K268">
        <v>0</v>
      </c>
      <c r="L268">
        <v>0</v>
      </c>
      <c r="M268" t="s">
        <v>17</v>
      </c>
      <c r="N268">
        <v>0</v>
      </c>
      <c r="O268" t="s">
        <v>65</v>
      </c>
      <c r="P268" t="s">
        <v>653</v>
      </c>
      <c r="Q268" t="s">
        <v>20</v>
      </c>
      <c r="R268">
        <v>59</v>
      </c>
      <c r="S268" t="s">
        <v>17</v>
      </c>
      <c r="T268" t="s">
        <v>17</v>
      </c>
      <c r="U268" t="s">
        <v>17</v>
      </c>
      <c r="V268" t="str">
        <f>IF(Table2[[#This Row],[Age]] &lt; 30, "Under 30", IF(Table2[[#This Row],[Age]] &lt; 65, "Other", "Senior"))</f>
        <v>Other</v>
      </c>
      <c r="W268">
        <v>0</v>
      </c>
      <c r="X268" t="s">
        <v>17</v>
      </c>
      <c r="Y268" t="s">
        <v>94</v>
      </c>
      <c r="Z268" t="s">
        <v>34</v>
      </c>
      <c r="AA268">
        <v>9</v>
      </c>
      <c r="AB268">
        <v>381</v>
      </c>
      <c r="AE268">
        <f t="shared" si="4"/>
        <v>0</v>
      </c>
      <c r="AF268">
        <v>1</v>
      </c>
      <c r="AG268" t="str">
        <f>IF(Table2[[#This Row],[Avg Monthly GB Download]] &lt; 5, "Less than 5 GB", IF(Table2[[#This Row],[Avg Monthly GB Download]] &lt;= 10, "Between 5 and 10 GB", "10 or more GB"))</f>
        <v>Less than 5 GB</v>
      </c>
    </row>
    <row r="269" spans="1:33" x14ac:dyDescent="0.3">
      <c r="A269" t="s">
        <v>654</v>
      </c>
      <c r="B269" t="s">
        <v>17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17</v>
      </c>
      <c r="I269" t="s">
        <v>18</v>
      </c>
      <c r="J269">
        <v>0</v>
      </c>
      <c r="K269">
        <v>0</v>
      </c>
      <c r="L269">
        <v>9</v>
      </c>
      <c r="M269" t="s">
        <v>21</v>
      </c>
      <c r="N269">
        <v>0</v>
      </c>
      <c r="O269" t="s">
        <v>59</v>
      </c>
      <c r="P269" t="s">
        <v>655</v>
      </c>
      <c r="Q269" t="s">
        <v>20</v>
      </c>
      <c r="R269">
        <v>60</v>
      </c>
      <c r="S269" t="s">
        <v>17</v>
      </c>
      <c r="T269" t="s">
        <v>17</v>
      </c>
      <c r="U269" t="s">
        <v>17</v>
      </c>
      <c r="V269" t="str">
        <f>IF(Table2[[#This Row],[Age]] &lt; 30, "Under 30", IF(Table2[[#This Row],[Age]] &lt; 65, "Other", "Senior"))</f>
        <v>Other</v>
      </c>
      <c r="W269">
        <v>0</v>
      </c>
      <c r="X269" t="s">
        <v>17</v>
      </c>
      <c r="Y269" t="s">
        <v>28</v>
      </c>
      <c r="Z269" t="s">
        <v>34</v>
      </c>
      <c r="AA269">
        <v>45</v>
      </c>
      <c r="AB269">
        <v>1281</v>
      </c>
      <c r="AE269">
        <f t="shared" si="4"/>
        <v>0</v>
      </c>
      <c r="AF269">
        <v>1</v>
      </c>
      <c r="AG269" t="str">
        <f>IF(Table2[[#This Row],[Avg Monthly GB Download]] &lt; 5, "Less than 5 GB", IF(Table2[[#This Row],[Avg Monthly GB Download]] &lt;= 10, "Between 5 and 10 GB", "10 or more GB"))</f>
        <v>Between 5 and 10 GB</v>
      </c>
    </row>
    <row r="270" spans="1:33" x14ac:dyDescent="0.3">
      <c r="A270" t="s">
        <v>656</v>
      </c>
      <c r="B270" t="s">
        <v>17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17</v>
      </c>
      <c r="I270" t="s">
        <v>18</v>
      </c>
      <c r="J270">
        <v>0</v>
      </c>
      <c r="K270">
        <v>0</v>
      </c>
      <c r="L270">
        <v>17</v>
      </c>
      <c r="M270" t="s">
        <v>17</v>
      </c>
      <c r="N270">
        <v>0</v>
      </c>
      <c r="O270" t="s">
        <v>55</v>
      </c>
      <c r="P270" t="s">
        <v>657</v>
      </c>
      <c r="Q270" t="s">
        <v>22</v>
      </c>
      <c r="R270">
        <v>23</v>
      </c>
      <c r="S270" t="s">
        <v>21</v>
      </c>
      <c r="T270" t="s">
        <v>17</v>
      </c>
      <c r="U270" t="s">
        <v>17</v>
      </c>
      <c r="V270" t="str">
        <f>IF(Table2[[#This Row],[Age]] &lt; 30, "Under 30", IF(Table2[[#This Row],[Age]] &lt; 65, "Other", "Senior"))</f>
        <v>Under 30</v>
      </c>
      <c r="W270">
        <v>0</v>
      </c>
      <c r="X270" t="s">
        <v>21</v>
      </c>
      <c r="Y270" t="s">
        <v>28</v>
      </c>
      <c r="Z270" t="s">
        <v>34</v>
      </c>
      <c r="AA270">
        <v>44</v>
      </c>
      <c r="AB270">
        <v>2251</v>
      </c>
      <c r="AE270">
        <f t="shared" si="4"/>
        <v>0</v>
      </c>
      <c r="AF270">
        <v>1</v>
      </c>
      <c r="AG270" t="str">
        <f>IF(Table2[[#This Row],[Avg Monthly GB Download]] &lt; 5, "Less than 5 GB", IF(Table2[[#This Row],[Avg Monthly GB Download]] &lt;= 10, "Between 5 and 10 GB", "10 or more GB"))</f>
        <v>10 or more GB</v>
      </c>
    </row>
    <row r="271" spans="1:33" x14ac:dyDescent="0.3">
      <c r="A271" t="s">
        <v>658</v>
      </c>
      <c r="B271" t="s">
        <v>17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17</v>
      </c>
      <c r="I271" t="s">
        <v>18</v>
      </c>
      <c r="J271">
        <v>0</v>
      </c>
      <c r="K271">
        <v>0</v>
      </c>
      <c r="L271">
        <v>11</v>
      </c>
      <c r="M271" t="s">
        <v>21</v>
      </c>
      <c r="N271">
        <v>0</v>
      </c>
      <c r="O271" t="s">
        <v>69</v>
      </c>
      <c r="P271" t="s">
        <v>659</v>
      </c>
      <c r="Q271" t="s">
        <v>20</v>
      </c>
      <c r="R271">
        <v>69</v>
      </c>
      <c r="S271" t="s">
        <v>17</v>
      </c>
      <c r="T271" t="s">
        <v>21</v>
      </c>
      <c r="U271" t="s">
        <v>17</v>
      </c>
      <c r="V271" t="str">
        <f>IF(Table2[[#This Row],[Age]] &lt; 30, "Under 30", IF(Table2[[#This Row],[Age]] &lt; 65, "Other", "Senior"))</f>
        <v>Senior</v>
      </c>
      <c r="W271">
        <v>0</v>
      </c>
      <c r="X271" t="s">
        <v>17</v>
      </c>
      <c r="Y271" t="s">
        <v>94</v>
      </c>
      <c r="Z271" t="s">
        <v>34</v>
      </c>
      <c r="AA271">
        <v>33</v>
      </c>
      <c r="AB271">
        <v>1651</v>
      </c>
      <c r="AE271">
        <f t="shared" si="4"/>
        <v>0</v>
      </c>
      <c r="AF271">
        <v>1</v>
      </c>
      <c r="AG271" t="str">
        <f>IF(Table2[[#This Row],[Avg Monthly GB Download]] &lt; 5, "Less than 5 GB", IF(Table2[[#This Row],[Avg Monthly GB Download]] &lt;= 10, "Between 5 and 10 GB", "10 or more GB"))</f>
        <v>10 or more GB</v>
      </c>
    </row>
    <row r="272" spans="1:33" x14ac:dyDescent="0.3">
      <c r="A272" t="s">
        <v>660</v>
      </c>
      <c r="B272" t="s">
        <v>17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21</v>
      </c>
      <c r="I272" t="s">
        <v>84</v>
      </c>
      <c r="J272">
        <v>0</v>
      </c>
      <c r="K272">
        <v>0</v>
      </c>
      <c r="L272">
        <v>8</v>
      </c>
      <c r="M272" t="s">
        <v>21</v>
      </c>
      <c r="N272">
        <v>0</v>
      </c>
      <c r="O272" t="s">
        <v>32</v>
      </c>
      <c r="P272" t="s">
        <v>661</v>
      </c>
      <c r="Q272" t="s">
        <v>22</v>
      </c>
      <c r="R272">
        <v>23</v>
      </c>
      <c r="S272" t="s">
        <v>21</v>
      </c>
      <c r="T272" t="s">
        <v>17</v>
      </c>
      <c r="U272" t="s">
        <v>17</v>
      </c>
      <c r="V272" t="str">
        <f>IF(Table2[[#This Row],[Age]] &lt; 30, "Under 30", IF(Table2[[#This Row],[Age]] &lt; 65, "Other", "Senior"))</f>
        <v>Under 30</v>
      </c>
      <c r="W272">
        <v>0</v>
      </c>
      <c r="X272" t="s">
        <v>21</v>
      </c>
      <c r="Y272" t="s">
        <v>49</v>
      </c>
      <c r="Z272" t="s">
        <v>34</v>
      </c>
      <c r="AA272">
        <v>42</v>
      </c>
      <c r="AB272">
        <v>2926</v>
      </c>
      <c r="AE272">
        <f t="shared" si="4"/>
        <v>0</v>
      </c>
      <c r="AF272">
        <v>1</v>
      </c>
      <c r="AG272" t="str">
        <f>IF(Table2[[#This Row],[Avg Monthly GB Download]] &lt; 5, "Less than 5 GB", IF(Table2[[#This Row],[Avg Monthly GB Download]] &lt;= 10, "Between 5 and 10 GB", "10 or more GB"))</f>
        <v>Between 5 and 10 GB</v>
      </c>
    </row>
    <row r="273" spans="1:33" x14ac:dyDescent="0.3">
      <c r="A273" t="s">
        <v>662</v>
      </c>
      <c r="B273" t="s">
        <v>17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17</v>
      </c>
      <c r="I273" t="s">
        <v>18</v>
      </c>
      <c r="J273">
        <v>0</v>
      </c>
      <c r="K273">
        <v>0</v>
      </c>
      <c r="L273">
        <v>1</v>
      </c>
      <c r="M273" t="s">
        <v>21</v>
      </c>
      <c r="N273">
        <v>0</v>
      </c>
      <c r="O273" t="s">
        <v>54</v>
      </c>
      <c r="P273" t="s">
        <v>663</v>
      </c>
      <c r="Q273" t="s">
        <v>20</v>
      </c>
      <c r="R273">
        <v>65</v>
      </c>
      <c r="S273" t="s">
        <v>17</v>
      </c>
      <c r="T273" t="s">
        <v>21</v>
      </c>
      <c r="U273" t="s">
        <v>17</v>
      </c>
      <c r="V273" t="str">
        <f>IF(Table2[[#This Row],[Age]] &lt; 30, "Under 30", IF(Table2[[#This Row],[Age]] &lt; 65, "Other", "Senior"))</f>
        <v>Senior</v>
      </c>
      <c r="W273">
        <v>0</v>
      </c>
      <c r="X273" t="s">
        <v>17</v>
      </c>
      <c r="Y273" t="s">
        <v>28</v>
      </c>
      <c r="Z273" t="s">
        <v>34</v>
      </c>
      <c r="AA273">
        <v>39</v>
      </c>
      <c r="AB273">
        <v>285</v>
      </c>
      <c r="AE273">
        <f t="shared" si="4"/>
        <v>0</v>
      </c>
      <c r="AF273">
        <v>1</v>
      </c>
      <c r="AG273" t="str">
        <f>IF(Table2[[#This Row],[Avg Monthly GB Download]] &lt; 5, "Less than 5 GB", IF(Table2[[#This Row],[Avg Monthly GB Download]] &lt;= 10, "Between 5 and 10 GB", "10 or more GB"))</f>
        <v>Less than 5 GB</v>
      </c>
    </row>
    <row r="274" spans="1:33" x14ac:dyDescent="0.3">
      <c r="A274" t="s">
        <v>664</v>
      </c>
      <c r="B274" t="s">
        <v>17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17</v>
      </c>
      <c r="I274" t="s">
        <v>18</v>
      </c>
      <c r="J274">
        <v>0</v>
      </c>
      <c r="K274">
        <v>0</v>
      </c>
      <c r="L274">
        <v>12</v>
      </c>
      <c r="M274" t="s">
        <v>17</v>
      </c>
      <c r="N274">
        <v>39</v>
      </c>
      <c r="O274" t="s">
        <v>63</v>
      </c>
      <c r="P274" t="s">
        <v>665</v>
      </c>
      <c r="Q274" t="s">
        <v>22</v>
      </c>
      <c r="R274">
        <v>45</v>
      </c>
      <c r="S274" t="s">
        <v>17</v>
      </c>
      <c r="T274" t="s">
        <v>17</v>
      </c>
      <c r="U274" t="s">
        <v>17</v>
      </c>
      <c r="V274" t="str">
        <f>IF(Table2[[#This Row],[Age]] &lt; 30, "Under 30", IF(Table2[[#This Row],[Age]] &lt; 65, "Other", "Senior"))</f>
        <v>Other</v>
      </c>
      <c r="W274">
        <v>0</v>
      </c>
      <c r="X274" t="s">
        <v>21</v>
      </c>
      <c r="Y274" t="s">
        <v>94</v>
      </c>
      <c r="Z274" t="s">
        <v>29</v>
      </c>
      <c r="AA274">
        <v>63</v>
      </c>
      <c r="AB274">
        <v>1766</v>
      </c>
      <c r="AE274">
        <f t="shared" si="4"/>
        <v>0</v>
      </c>
      <c r="AF274">
        <v>1</v>
      </c>
      <c r="AG274" t="str">
        <f>IF(Table2[[#This Row],[Avg Monthly GB Download]] &lt; 5, "Less than 5 GB", IF(Table2[[#This Row],[Avg Monthly GB Download]] &lt;= 10, "Between 5 and 10 GB", "10 or more GB"))</f>
        <v>10 or more GB</v>
      </c>
    </row>
    <row r="275" spans="1:33" x14ac:dyDescent="0.3">
      <c r="A275" t="s">
        <v>666</v>
      </c>
      <c r="B275" t="s">
        <v>17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17</v>
      </c>
      <c r="I275" t="s">
        <v>18</v>
      </c>
      <c r="J275">
        <v>0</v>
      </c>
      <c r="K275">
        <v>0</v>
      </c>
      <c r="L275">
        <v>0</v>
      </c>
      <c r="M275" t="s">
        <v>17</v>
      </c>
      <c r="N275">
        <v>0</v>
      </c>
      <c r="O275" t="s">
        <v>41</v>
      </c>
      <c r="P275" t="s">
        <v>667</v>
      </c>
      <c r="Q275" t="s">
        <v>22</v>
      </c>
      <c r="R275">
        <v>58</v>
      </c>
      <c r="S275" t="s">
        <v>17</v>
      </c>
      <c r="T275" t="s">
        <v>17</v>
      </c>
      <c r="U275" t="s">
        <v>17</v>
      </c>
      <c r="V275" t="str">
        <f>IF(Table2[[#This Row],[Age]] &lt; 30, "Under 30", IF(Table2[[#This Row],[Age]] &lt; 65, "Other", "Senior"))</f>
        <v>Other</v>
      </c>
      <c r="W275">
        <v>0</v>
      </c>
      <c r="X275" t="s">
        <v>17</v>
      </c>
      <c r="Y275" t="s">
        <v>94</v>
      </c>
      <c r="Z275" t="s">
        <v>29</v>
      </c>
      <c r="AA275">
        <v>16</v>
      </c>
      <c r="AB275">
        <v>706</v>
      </c>
      <c r="AE275">
        <f t="shared" si="4"/>
        <v>0</v>
      </c>
      <c r="AF275">
        <v>1</v>
      </c>
      <c r="AG275" t="str">
        <f>IF(Table2[[#This Row],[Avg Monthly GB Download]] &lt; 5, "Less than 5 GB", IF(Table2[[#This Row],[Avg Monthly GB Download]] &lt;= 10, "Between 5 and 10 GB", "10 or more GB"))</f>
        <v>Less than 5 GB</v>
      </c>
    </row>
    <row r="276" spans="1:33" x14ac:dyDescent="0.3">
      <c r="A276" t="s">
        <v>668</v>
      </c>
      <c r="B276" t="s">
        <v>17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17</v>
      </c>
      <c r="I276" t="s">
        <v>18</v>
      </c>
      <c r="J276">
        <v>0</v>
      </c>
      <c r="K276">
        <v>0</v>
      </c>
      <c r="L276">
        <v>5</v>
      </c>
      <c r="M276" t="s">
        <v>21</v>
      </c>
      <c r="N276">
        <v>0</v>
      </c>
      <c r="O276" t="s">
        <v>31</v>
      </c>
      <c r="P276" t="s">
        <v>669</v>
      </c>
      <c r="Q276" t="s">
        <v>20</v>
      </c>
      <c r="R276">
        <v>30</v>
      </c>
      <c r="S276" t="s">
        <v>17</v>
      </c>
      <c r="T276" t="s">
        <v>17</v>
      </c>
      <c r="U276" t="s">
        <v>17</v>
      </c>
      <c r="V276" t="str">
        <f>IF(Table2[[#This Row],[Age]] &lt; 30, "Under 30", IF(Table2[[#This Row],[Age]] &lt; 65, "Other", "Senior"))</f>
        <v>Other</v>
      </c>
      <c r="W276">
        <v>0</v>
      </c>
      <c r="X276" t="s">
        <v>21</v>
      </c>
      <c r="Y276" t="s">
        <v>28</v>
      </c>
      <c r="Z276" t="s">
        <v>34</v>
      </c>
      <c r="AA276">
        <v>24</v>
      </c>
      <c r="AB276">
        <v>260</v>
      </c>
      <c r="AE276">
        <f t="shared" si="4"/>
        <v>0</v>
      </c>
      <c r="AF276">
        <v>1</v>
      </c>
      <c r="AG276" t="str">
        <f>IF(Table2[[#This Row],[Avg Monthly GB Download]] &lt; 5, "Less than 5 GB", IF(Table2[[#This Row],[Avg Monthly GB Download]] &lt;= 10, "Between 5 and 10 GB", "10 or more GB"))</f>
        <v>Between 5 and 10 GB</v>
      </c>
    </row>
    <row r="277" spans="1:33" x14ac:dyDescent="0.3">
      <c r="A277" t="s">
        <v>670</v>
      </c>
      <c r="B277" t="s">
        <v>17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21</v>
      </c>
      <c r="I277" t="s">
        <v>84</v>
      </c>
      <c r="J277">
        <v>0</v>
      </c>
      <c r="K277">
        <v>0</v>
      </c>
      <c r="L277">
        <v>10</v>
      </c>
      <c r="M277" t="s">
        <v>21</v>
      </c>
      <c r="N277">
        <v>0</v>
      </c>
      <c r="O277" t="s">
        <v>47</v>
      </c>
      <c r="P277" t="s">
        <v>671</v>
      </c>
      <c r="Q277" t="s">
        <v>20</v>
      </c>
      <c r="R277">
        <v>80</v>
      </c>
      <c r="S277" t="s">
        <v>17</v>
      </c>
      <c r="T277" t="s">
        <v>21</v>
      </c>
      <c r="U277" t="s">
        <v>17</v>
      </c>
      <c r="V277" t="str">
        <f>IF(Table2[[#This Row],[Age]] &lt; 30, "Under 30", IF(Table2[[#This Row],[Age]] &lt; 65, "Other", "Senior"))</f>
        <v>Senior</v>
      </c>
      <c r="W277">
        <v>0</v>
      </c>
      <c r="X277" t="s">
        <v>17</v>
      </c>
      <c r="Y277" t="s">
        <v>94</v>
      </c>
      <c r="Z277" t="s">
        <v>34</v>
      </c>
      <c r="AA277">
        <v>28</v>
      </c>
      <c r="AB277">
        <v>1515</v>
      </c>
      <c r="AE277">
        <f t="shared" si="4"/>
        <v>0</v>
      </c>
      <c r="AF277">
        <v>1</v>
      </c>
      <c r="AG277" t="str">
        <f>IF(Table2[[#This Row],[Avg Monthly GB Download]] &lt; 5, "Less than 5 GB", IF(Table2[[#This Row],[Avg Monthly GB Download]] &lt;= 10, "Between 5 and 10 GB", "10 or more GB"))</f>
        <v>Between 5 and 10 GB</v>
      </c>
    </row>
    <row r="278" spans="1:33" x14ac:dyDescent="0.3">
      <c r="A278" t="s">
        <v>672</v>
      </c>
      <c r="B278" t="s">
        <v>17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17</v>
      </c>
      <c r="I278" t="s">
        <v>18</v>
      </c>
      <c r="J278">
        <v>0</v>
      </c>
      <c r="K278">
        <v>0</v>
      </c>
      <c r="L278">
        <v>5</v>
      </c>
      <c r="M278" t="s">
        <v>21</v>
      </c>
      <c r="N278">
        <v>0</v>
      </c>
      <c r="O278" t="s">
        <v>50</v>
      </c>
      <c r="P278" t="s">
        <v>673</v>
      </c>
      <c r="Q278" t="s">
        <v>22</v>
      </c>
      <c r="R278">
        <v>76</v>
      </c>
      <c r="S278" t="s">
        <v>17</v>
      </c>
      <c r="T278" t="s">
        <v>21</v>
      </c>
      <c r="U278" t="s">
        <v>17</v>
      </c>
      <c r="V278" t="str">
        <f>IF(Table2[[#This Row],[Age]] &lt; 30, "Under 30", IF(Table2[[#This Row],[Age]] &lt; 65, "Other", "Senior"))</f>
        <v>Senior</v>
      </c>
      <c r="W278">
        <v>0</v>
      </c>
      <c r="X278" t="s">
        <v>21</v>
      </c>
      <c r="Y278" t="s">
        <v>94</v>
      </c>
      <c r="Z278" t="s">
        <v>34</v>
      </c>
      <c r="AA278">
        <v>37</v>
      </c>
      <c r="AB278">
        <v>1904</v>
      </c>
      <c r="AE278">
        <f t="shared" si="4"/>
        <v>0</v>
      </c>
      <c r="AF278">
        <v>1</v>
      </c>
      <c r="AG278" t="str">
        <f>IF(Table2[[#This Row],[Avg Monthly GB Download]] &lt; 5, "Less than 5 GB", IF(Table2[[#This Row],[Avg Monthly GB Download]] &lt;= 10, "Between 5 and 10 GB", "10 or more GB"))</f>
        <v>Between 5 and 10 GB</v>
      </c>
    </row>
    <row r="279" spans="1:33" x14ac:dyDescent="0.3">
      <c r="A279" t="s">
        <v>674</v>
      </c>
      <c r="B279" t="s">
        <v>17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17</v>
      </c>
      <c r="I279" t="s">
        <v>18</v>
      </c>
      <c r="J279">
        <v>0</v>
      </c>
      <c r="K279">
        <v>0</v>
      </c>
      <c r="L279">
        <v>8</v>
      </c>
      <c r="M279" t="s">
        <v>21</v>
      </c>
      <c r="N279">
        <v>0</v>
      </c>
      <c r="O279" t="s">
        <v>25</v>
      </c>
      <c r="P279" t="s">
        <v>675</v>
      </c>
      <c r="Q279" t="s">
        <v>22</v>
      </c>
      <c r="R279">
        <v>27</v>
      </c>
      <c r="S279" t="s">
        <v>21</v>
      </c>
      <c r="T279" t="s">
        <v>17</v>
      </c>
      <c r="U279" t="s">
        <v>17</v>
      </c>
      <c r="V279" t="str">
        <f>IF(Table2[[#This Row],[Age]] &lt; 30, "Under 30", IF(Table2[[#This Row],[Age]] &lt; 65, "Other", "Senior"))</f>
        <v>Under 30</v>
      </c>
      <c r="W279">
        <v>0</v>
      </c>
      <c r="X279" t="s">
        <v>17</v>
      </c>
      <c r="Y279" t="s">
        <v>28</v>
      </c>
      <c r="Z279" t="s">
        <v>34</v>
      </c>
      <c r="AA279">
        <v>46</v>
      </c>
      <c r="AB279">
        <v>844</v>
      </c>
      <c r="AE279">
        <f t="shared" si="4"/>
        <v>0</v>
      </c>
      <c r="AF279">
        <v>1</v>
      </c>
      <c r="AG279" t="str">
        <f>IF(Table2[[#This Row],[Avg Monthly GB Download]] &lt; 5, "Less than 5 GB", IF(Table2[[#This Row],[Avg Monthly GB Download]] &lt;= 10, "Between 5 and 10 GB", "10 or more GB"))</f>
        <v>Between 5 and 10 GB</v>
      </c>
    </row>
    <row r="280" spans="1:33" x14ac:dyDescent="0.3">
      <c r="A280" t="s">
        <v>676</v>
      </c>
      <c r="B280" t="s">
        <v>17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17</v>
      </c>
      <c r="I280" t="s">
        <v>18</v>
      </c>
      <c r="J280">
        <v>0</v>
      </c>
      <c r="K280">
        <v>0</v>
      </c>
      <c r="L280">
        <v>8</v>
      </c>
      <c r="M280" t="s">
        <v>17</v>
      </c>
      <c r="N280">
        <v>69</v>
      </c>
      <c r="O280" t="s">
        <v>69</v>
      </c>
      <c r="P280" t="s">
        <v>677</v>
      </c>
      <c r="Q280" t="s">
        <v>20</v>
      </c>
      <c r="R280">
        <v>53</v>
      </c>
      <c r="S280" t="s">
        <v>17</v>
      </c>
      <c r="T280" t="s">
        <v>17</v>
      </c>
      <c r="U280" t="s">
        <v>17</v>
      </c>
      <c r="V280" t="str">
        <f>IF(Table2[[#This Row],[Age]] &lt; 30, "Under 30", IF(Table2[[#This Row],[Age]] &lt; 65, "Other", "Senior"))</f>
        <v>Other</v>
      </c>
      <c r="W280">
        <v>0</v>
      </c>
      <c r="X280" t="s">
        <v>17</v>
      </c>
      <c r="Y280" t="s">
        <v>94</v>
      </c>
      <c r="Z280" t="s">
        <v>34</v>
      </c>
      <c r="AA280">
        <v>37</v>
      </c>
      <c r="AB280">
        <v>2521</v>
      </c>
      <c r="AE280">
        <f t="shared" si="4"/>
        <v>0</v>
      </c>
      <c r="AF280">
        <v>1</v>
      </c>
      <c r="AG280" t="str">
        <f>IF(Table2[[#This Row],[Avg Monthly GB Download]] &lt; 5, "Less than 5 GB", IF(Table2[[#This Row],[Avg Monthly GB Download]] &lt;= 10, "Between 5 and 10 GB", "10 or more GB"))</f>
        <v>Between 5 and 10 GB</v>
      </c>
    </row>
    <row r="281" spans="1:33" x14ac:dyDescent="0.3">
      <c r="A281" t="s">
        <v>678</v>
      </c>
      <c r="B281" t="s">
        <v>17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17</v>
      </c>
      <c r="I281" t="s">
        <v>18</v>
      </c>
      <c r="J281">
        <v>0</v>
      </c>
      <c r="K281">
        <v>0</v>
      </c>
      <c r="L281">
        <v>10</v>
      </c>
      <c r="M281" t="s">
        <v>21</v>
      </c>
      <c r="N281">
        <v>0</v>
      </c>
      <c r="O281" t="s">
        <v>59</v>
      </c>
      <c r="P281" t="s">
        <v>679</v>
      </c>
      <c r="Q281" t="s">
        <v>20</v>
      </c>
      <c r="R281">
        <v>54</v>
      </c>
      <c r="S281" t="s">
        <v>17</v>
      </c>
      <c r="T281" t="s">
        <v>17</v>
      </c>
      <c r="U281" t="s">
        <v>17</v>
      </c>
      <c r="V281" t="str">
        <f>IF(Table2[[#This Row],[Age]] &lt; 30, "Under 30", IF(Table2[[#This Row],[Age]] &lt; 65, "Other", "Senior"))</f>
        <v>Other</v>
      </c>
      <c r="W281">
        <v>0</v>
      </c>
      <c r="X281" t="s">
        <v>21</v>
      </c>
      <c r="Y281" t="s">
        <v>49</v>
      </c>
      <c r="Z281" t="s">
        <v>29</v>
      </c>
      <c r="AA281">
        <v>36</v>
      </c>
      <c r="AB281">
        <v>2654</v>
      </c>
      <c r="AE281">
        <f t="shared" si="4"/>
        <v>0</v>
      </c>
      <c r="AF281">
        <v>1</v>
      </c>
      <c r="AG281" t="str">
        <f>IF(Table2[[#This Row],[Avg Monthly GB Download]] &lt; 5, "Less than 5 GB", IF(Table2[[#This Row],[Avg Monthly GB Download]] &lt;= 10, "Between 5 and 10 GB", "10 or more GB"))</f>
        <v>Between 5 and 10 GB</v>
      </c>
    </row>
    <row r="282" spans="1:33" x14ac:dyDescent="0.3">
      <c r="A282" t="s">
        <v>680</v>
      </c>
      <c r="B282" t="s">
        <v>17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17</v>
      </c>
      <c r="I282" t="s">
        <v>18</v>
      </c>
      <c r="J282">
        <v>0</v>
      </c>
      <c r="K282">
        <v>0</v>
      </c>
      <c r="L282">
        <v>25</v>
      </c>
      <c r="M282" t="s">
        <v>21</v>
      </c>
      <c r="N282">
        <v>0</v>
      </c>
      <c r="O282" t="s">
        <v>51</v>
      </c>
      <c r="P282" t="s">
        <v>681</v>
      </c>
      <c r="Q282" t="s">
        <v>22</v>
      </c>
      <c r="R282">
        <v>33</v>
      </c>
      <c r="S282" t="s">
        <v>17</v>
      </c>
      <c r="T282" t="s">
        <v>17</v>
      </c>
      <c r="U282" t="s">
        <v>17</v>
      </c>
      <c r="V282" t="str">
        <f>IF(Table2[[#This Row],[Age]] &lt; 30, "Under 30", IF(Table2[[#This Row],[Age]] &lt; 65, "Other", "Senior"))</f>
        <v>Other</v>
      </c>
      <c r="W282">
        <v>0</v>
      </c>
      <c r="X282" t="s">
        <v>21</v>
      </c>
      <c r="Y282" t="s">
        <v>28</v>
      </c>
      <c r="Z282" t="s">
        <v>34</v>
      </c>
      <c r="AA282">
        <v>27</v>
      </c>
      <c r="AB282">
        <v>61</v>
      </c>
      <c r="AE282">
        <f t="shared" si="4"/>
        <v>0</v>
      </c>
      <c r="AF282">
        <v>1</v>
      </c>
      <c r="AG282" t="str">
        <f>IF(Table2[[#This Row],[Avg Monthly GB Download]] &lt; 5, "Less than 5 GB", IF(Table2[[#This Row],[Avg Monthly GB Download]] &lt;= 10, "Between 5 and 10 GB", "10 or more GB"))</f>
        <v>10 or more GB</v>
      </c>
    </row>
    <row r="283" spans="1:33" x14ac:dyDescent="0.3">
      <c r="A283" t="s">
        <v>682</v>
      </c>
      <c r="B283" t="s">
        <v>17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17</v>
      </c>
      <c r="I283" t="s">
        <v>18</v>
      </c>
      <c r="J283">
        <v>0</v>
      </c>
      <c r="K283">
        <v>0</v>
      </c>
      <c r="L283">
        <v>0</v>
      </c>
      <c r="M283" t="s">
        <v>17</v>
      </c>
      <c r="N283">
        <v>0</v>
      </c>
      <c r="O283" t="s">
        <v>70</v>
      </c>
      <c r="P283" t="s">
        <v>683</v>
      </c>
      <c r="Q283" t="s">
        <v>22</v>
      </c>
      <c r="R283">
        <v>21</v>
      </c>
      <c r="S283" t="s">
        <v>21</v>
      </c>
      <c r="T283" t="s">
        <v>17</v>
      </c>
      <c r="U283" t="s">
        <v>17</v>
      </c>
      <c r="V283" t="str">
        <f>IF(Table2[[#This Row],[Age]] &lt; 30, "Under 30", IF(Table2[[#This Row],[Age]] &lt; 65, "Other", "Senior"))</f>
        <v>Under 30</v>
      </c>
      <c r="W283">
        <v>0</v>
      </c>
      <c r="X283" t="s">
        <v>17</v>
      </c>
      <c r="Y283" t="s">
        <v>49</v>
      </c>
      <c r="Z283" t="s">
        <v>34</v>
      </c>
      <c r="AA283">
        <v>11</v>
      </c>
      <c r="AB283">
        <v>513</v>
      </c>
      <c r="AE283">
        <f t="shared" si="4"/>
        <v>0</v>
      </c>
      <c r="AF283">
        <v>1</v>
      </c>
      <c r="AG283" t="str">
        <f>IF(Table2[[#This Row],[Avg Monthly GB Download]] &lt; 5, "Less than 5 GB", IF(Table2[[#This Row],[Avg Monthly GB Download]] &lt;= 10, "Between 5 and 10 GB", "10 or more GB"))</f>
        <v>Less than 5 GB</v>
      </c>
    </row>
    <row r="284" spans="1:33" x14ac:dyDescent="0.3">
      <c r="A284" t="s">
        <v>684</v>
      </c>
      <c r="B284" t="s">
        <v>17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17</v>
      </c>
      <c r="I284" t="s">
        <v>18</v>
      </c>
      <c r="J284">
        <v>0</v>
      </c>
      <c r="K284">
        <v>0</v>
      </c>
      <c r="L284">
        <v>15</v>
      </c>
      <c r="M284" t="s">
        <v>21</v>
      </c>
      <c r="N284">
        <v>0</v>
      </c>
      <c r="O284" t="s">
        <v>56</v>
      </c>
      <c r="P284" t="s">
        <v>685</v>
      </c>
      <c r="Q284" t="s">
        <v>20</v>
      </c>
      <c r="R284">
        <v>49</v>
      </c>
      <c r="S284" t="s">
        <v>17</v>
      </c>
      <c r="T284" t="s">
        <v>17</v>
      </c>
      <c r="U284" t="s">
        <v>17</v>
      </c>
      <c r="V284" t="str">
        <f>IF(Table2[[#This Row],[Age]] &lt; 30, "Under 30", IF(Table2[[#This Row],[Age]] &lt; 65, "Other", "Senior"))</f>
        <v>Other</v>
      </c>
      <c r="W284">
        <v>0</v>
      </c>
      <c r="X284" t="s">
        <v>21</v>
      </c>
      <c r="Y284" t="s">
        <v>28</v>
      </c>
      <c r="Z284" t="s">
        <v>29</v>
      </c>
      <c r="AA284">
        <v>18</v>
      </c>
      <c r="AB284">
        <v>475</v>
      </c>
      <c r="AE284">
        <f t="shared" si="4"/>
        <v>0</v>
      </c>
      <c r="AF284">
        <v>1</v>
      </c>
      <c r="AG284" t="str">
        <f>IF(Table2[[#This Row],[Avg Monthly GB Download]] &lt; 5, "Less than 5 GB", IF(Table2[[#This Row],[Avg Monthly GB Download]] &lt;= 10, "Between 5 and 10 GB", "10 or more GB"))</f>
        <v>10 or more GB</v>
      </c>
    </row>
    <row r="285" spans="1:33" x14ac:dyDescent="0.3">
      <c r="A285" t="s">
        <v>686</v>
      </c>
      <c r="B285" t="s">
        <v>17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17</v>
      </c>
      <c r="I285" t="s">
        <v>18</v>
      </c>
      <c r="J285">
        <v>0</v>
      </c>
      <c r="K285">
        <v>0</v>
      </c>
      <c r="L285">
        <v>0</v>
      </c>
      <c r="M285" t="s">
        <v>17</v>
      </c>
      <c r="N285">
        <v>0</v>
      </c>
      <c r="O285" t="s">
        <v>64</v>
      </c>
      <c r="P285" t="s">
        <v>687</v>
      </c>
      <c r="Q285" t="s">
        <v>22</v>
      </c>
      <c r="R285">
        <v>26</v>
      </c>
      <c r="S285" t="s">
        <v>21</v>
      </c>
      <c r="T285" t="s">
        <v>17</v>
      </c>
      <c r="U285" t="s">
        <v>17</v>
      </c>
      <c r="V285" t="str">
        <f>IF(Table2[[#This Row],[Age]] &lt; 30, "Under 30", IF(Table2[[#This Row],[Age]] &lt; 65, "Other", "Senior"))</f>
        <v>Under 30</v>
      </c>
      <c r="W285">
        <v>0</v>
      </c>
      <c r="X285" t="s">
        <v>17</v>
      </c>
      <c r="Y285" t="s">
        <v>94</v>
      </c>
      <c r="Z285" t="s">
        <v>34</v>
      </c>
      <c r="AA285">
        <v>13</v>
      </c>
      <c r="AB285">
        <v>456</v>
      </c>
      <c r="AE285">
        <f t="shared" si="4"/>
        <v>0</v>
      </c>
      <c r="AF285">
        <v>1</v>
      </c>
      <c r="AG285" t="str">
        <f>IF(Table2[[#This Row],[Avg Monthly GB Download]] &lt; 5, "Less than 5 GB", IF(Table2[[#This Row],[Avg Monthly GB Download]] &lt;= 10, "Between 5 and 10 GB", "10 or more GB"))</f>
        <v>Less than 5 GB</v>
      </c>
    </row>
    <row r="286" spans="1:33" x14ac:dyDescent="0.3">
      <c r="A286" t="s">
        <v>688</v>
      </c>
      <c r="B286" t="s">
        <v>17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17</v>
      </c>
      <c r="I286" t="s">
        <v>18</v>
      </c>
      <c r="J286">
        <v>0</v>
      </c>
      <c r="K286">
        <v>0</v>
      </c>
      <c r="L286">
        <v>2</v>
      </c>
      <c r="M286" t="s">
        <v>21</v>
      </c>
      <c r="N286">
        <v>0</v>
      </c>
      <c r="O286" t="s">
        <v>67</v>
      </c>
      <c r="P286" t="s">
        <v>689</v>
      </c>
      <c r="Q286" t="s">
        <v>22</v>
      </c>
      <c r="R286">
        <v>56</v>
      </c>
      <c r="S286" t="s">
        <v>17</v>
      </c>
      <c r="T286" t="s">
        <v>17</v>
      </c>
      <c r="U286" t="s">
        <v>17</v>
      </c>
      <c r="V286" t="str">
        <f>IF(Table2[[#This Row],[Age]] &lt; 30, "Under 30", IF(Table2[[#This Row],[Age]] &lt; 65, "Other", "Senior"))</f>
        <v>Other</v>
      </c>
      <c r="W286">
        <v>0</v>
      </c>
      <c r="X286" t="s">
        <v>21</v>
      </c>
      <c r="Y286" t="s">
        <v>49</v>
      </c>
      <c r="Z286" t="s">
        <v>29</v>
      </c>
      <c r="AA286">
        <v>38</v>
      </c>
      <c r="AB286">
        <v>2843</v>
      </c>
      <c r="AE286">
        <f t="shared" si="4"/>
        <v>0</v>
      </c>
      <c r="AF286">
        <v>1</v>
      </c>
      <c r="AG286" t="str">
        <f>IF(Table2[[#This Row],[Avg Monthly GB Download]] &lt; 5, "Less than 5 GB", IF(Table2[[#This Row],[Avg Monthly GB Download]] &lt;= 10, "Between 5 and 10 GB", "10 or more GB"))</f>
        <v>Less than 5 GB</v>
      </c>
    </row>
    <row r="287" spans="1:33" x14ac:dyDescent="0.3">
      <c r="A287" t="s">
        <v>690</v>
      </c>
      <c r="B287" t="s">
        <v>17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17</v>
      </c>
      <c r="I287" t="s">
        <v>18</v>
      </c>
      <c r="J287">
        <v>0</v>
      </c>
      <c r="K287">
        <v>0</v>
      </c>
      <c r="L287">
        <v>26</v>
      </c>
      <c r="M287" t="s">
        <v>17</v>
      </c>
      <c r="N287">
        <v>9</v>
      </c>
      <c r="O287" t="s">
        <v>82</v>
      </c>
      <c r="P287" t="s">
        <v>691</v>
      </c>
      <c r="Q287" t="s">
        <v>22</v>
      </c>
      <c r="R287">
        <v>29</v>
      </c>
      <c r="S287" t="s">
        <v>21</v>
      </c>
      <c r="T287" t="s">
        <v>17</v>
      </c>
      <c r="U287" t="s">
        <v>17</v>
      </c>
      <c r="V287" t="str">
        <f>IF(Table2[[#This Row],[Age]] &lt; 30, "Under 30", IF(Table2[[#This Row],[Age]] &lt; 65, "Other", "Senior"))</f>
        <v>Under 30</v>
      </c>
      <c r="W287">
        <v>0</v>
      </c>
      <c r="X287" t="s">
        <v>17</v>
      </c>
      <c r="Y287" t="s">
        <v>28</v>
      </c>
      <c r="Z287" t="s">
        <v>34</v>
      </c>
      <c r="AA287">
        <v>39</v>
      </c>
      <c r="AB287">
        <v>1383</v>
      </c>
      <c r="AE287">
        <f t="shared" si="4"/>
        <v>0</v>
      </c>
      <c r="AF287">
        <v>1</v>
      </c>
      <c r="AG287" t="str">
        <f>IF(Table2[[#This Row],[Avg Monthly GB Download]] &lt; 5, "Less than 5 GB", IF(Table2[[#This Row],[Avg Monthly GB Download]] &lt;= 10, "Between 5 and 10 GB", "10 or more GB"))</f>
        <v>10 or more GB</v>
      </c>
    </row>
    <row r="288" spans="1:33" x14ac:dyDescent="0.3">
      <c r="A288" t="s">
        <v>692</v>
      </c>
      <c r="B288" t="s">
        <v>17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17</v>
      </c>
      <c r="I288" t="s">
        <v>18</v>
      </c>
      <c r="J288">
        <v>0</v>
      </c>
      <c r="K288">
        <v>0</v>
      </c>
      <c r="L288">
        <v>4</v>
      </c>
      <c r="M288" t="s">
        <v>21</v>
      </c>
      <c r="N288">
        <v>0</v>
      </c>
      <c r="O288" t="s">
        <v>51</v>
      </c>
      <c r="P288" t="s">
        <v>693</v>
      </c>
      <c r="Q288" t="s">
        <v>22</v>
      </c>
      <c r="R288">
        <v>63</v>
      </c>
      <c r="S288" t="s">
        <v>17</v>
      </c>
      <c r="T288" t="s">
        <v>17</v>
      </c>
      <c r="U288" t="s">
        <v>17</v>
      </c>
      <c r="V288" t="str">
        <f>IF(Table2[[#This Row],[Age]] &lt; 30, "Under 30", IF(Table2[[#This Row],[Age]] &lt; 65, "Other", "Senior"))</f>
        <v>Other</v>
      </c>
      <c r="W288">
        <v>0</v>
      </c>
      <c r="X288" t="s">
        <v>21</v>
      </c>
      <c r="Y288" t="s">
        <v>28</v>
      </c>
      <c r="Z288" t="s">
        <v>29</v>
      </c>
      <c r="AA288">
        <v>27</v>
      </c>
      <c r="AB288">
        <v>27</v>
      </c>
      <c r="AE288">
        <f t="shared" si="4"/>
        <v>0</v>
      </c>
      <c r="AF288">
        <v>1</v>
      </c>
      <c r="AG288" t="str">
        <f>IF(Table2[[#This Row],[Avg Monthly GB Download]] &lt; 5, "Less than 5 GB", IF(Table2[[#This Row],[Avg Monthly GB Download]] &lt;= 10, "Between 5 and 10 GB", "10 or more GB"))</f>
        <v>Less than 5 GB</v>
      </c>
    </row>
    <row r="289" spans="1:33" x14ac:dyDescent="0.3">
      <c r="A289" t="s">
        <v>694</v>
      </c>
      <c r="B289" t="s">
        <v>17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17</v>
      </c>
      <c r="I289" t="s">
        <v>18</v>
      </c>
      <c r="J289">
        <v>0</v>
      </c>
      <c r="K289">
        <v>0</v>
      </c>
      <c r="L289">
        <v>7</v>
      </c>
      <c r="M289" t="s">
        <v>21</v>
      </c>
      <c r="N289">
        <v>0</v>
      </c>
      <c r="O289" t="s">
        <v>33</v>
      </c>
      <c r="P289" t="s">
        <v>695</v>
      </c>
      <c r="Q289" t="s">
        <v>20</v>
      </c>
      <c r="R289">
        <v>81</v>
      </c>
      <c r="S289" t="s">
        <v>17</v>
      </c>
      <c r="T289" t="s">
        <v>21</v>
      </c>
      <c r="U289" t="s">
        <v>17</v>
      </c>
      <c r="V289" t="str">
        <f>IF(Table2[[#This Row],[Age]] &lt; 30, "Under 30", IF(Table2[[#This Row],[Age]] &lt; 65, "Other", "Senior"))</f>
        <v>Senior</v>
      </c>
      <c r="W289">
        <v>0</v>
      </c>
      <c r="X289" t="s">
        <v>17</v>
      </c>
      <c r="Y289" t="s">
        <v>94</v>
      </c>
      <c r="Z289" t="s">
        <v>29</v>
      </c>
      <c r="AA289">
        <v>45</v>
      </c>
      <c r="AB289">
        <v>2229</v>
      </c>
      <c r="AE289">
        <f t="shared" si="4"/>
        <v>0</v>
      </c>
      <c r="AF289">
        <v>1</v>
      </c>
      <c r="AG289" t="str">
        <f>IF(Table2[[#This Row],[Avg Monthly GB Download]] &lt; 5, "Less than 5 GB", IF(Table2[[#This Row],[Avg Monthly GB Download]] &lt;= 10, "Between 5 and 10 GB", "10 or more GB"))</f>
        <v>Between 5 and 10 GB</v>
      </c>
    </row>
    <row r="290" spans="1:33" x14ac:dyDescent="0.3">
      <c r="A290" t="s">
        <v>696</v>
      </c>
      <c r="B290" t="s">
        <v>17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17</v>
      </c>
      <c r="I290" t="s">
        <v>18</v>
      </c>
      <c r="J290">
        <v>0</v>
      </c>
      <c r="K290">
        <v>0</v>
      </c>
      <c r="L290">
        <v>9</v>
      </c>
      <c r="M290" t="s">
        <v>21</v>
      </c>
      <c r="N290">
        <v>0</v>
      </c>
      <c r="O290" t="s">
        <v>24</v>
      </c>
      <c r="P290" t="s">
        <v>697</v>
      </c>
      <c r="Q290" t="s">
        <v>20</v>
      </c>
      <c r="R290">
        <v>61</v>
      </c>
      <c r="S290" t="s">
        <v>17</v>
      </c>
      <c r="T290" t="s">
        <v>17</v>
      </c>
      <c r="U290" t="s">
        <v>17</v>
      </c>
      <c r="V290" t="str">
        <f>IF(Table2[[#This Row],[Age]] &lt; 30, "Under 30", IF(Table2[[#This Row],[Age]] &lt; 65, "Other", "Senior"))</f>
        <v>Other</v>
      </c>
      <c r="W290">
        <v>0</v>
      </c>
      <c r="X290" t="s">
        <v>21</v>
      </c>
      <c r="Y290" t="s">
        <v>94</v>
      </c>
      <c r="Z290" t="s">
        <v>29</v>
      </c>
      <c r="AA290">
        <v>41</v>
      </c>
      <c r="AB290">
        <v>2188</v>
      </c>
      <c r="AE290">
        <f t="shared" si="4"/>
        <v>0</v>
      </c>
      <c r="AF290">
        <v>1</v>
      </c>
      <c r="AG290" t="str">
        <f>IF(Table2[[#This Row],[Avg Monthly GB Download]] &lt; 5, "Less than 5 GB", IF(Table2[[#This Row],[Avg Monthly GB Download]] &lt;= 10, "Between 5 and 10 GB", "10 or more GB"))</f>
        <v>Between 5 and 10 GB</v>
      </c>
    </row>
    <row r="291" spans="1:33" x14ac:dyDescent="0.3">
      <c r="A291" t="s">
        <v>698</v>
      </c>
      <c r="B291" t="s">
        <v>17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21</v>
      </c>
      <c r="I291" t="s">
        <v>84</v>
      </c>
      <c r="J291">
        <v>0</v>
      </c>
      <c r="K291">
        <v>0</v>
      </c>
      <c r="L291">
        <v>8</v>
      </c>
      <c r="M291" t="s">
        <v>21</v>
      </c>
      <c r="N291">
        <v>0</v>
      </c>
      <c r="O291" t="s">
        <v>80</v>
      </c>
      <c r="P291" t="s">
        <v>699</v>
      </c>
      <c r="Q291" t="s">
        <v>20</v>
      </c>
      <c r="R291">
        <v>57</v>
      </c>
      <c r="S291" t="s">
        <v>17</v>
      </c>
      <c r="T291" t="s">
        <v>17</v>
      </c>
      <c r="U291" t="s">
        <v>17</v>
      </c>
      <c r="V291" t="str">
        <f>IF(Table2[[#This Row],[Age]] &lt; 30, "Under 30", IF(Table2[[#This Row],[Age]] &lt; 65, "Other", "Senior"))</f>
        <v>Other</v>
      </c>
      <c r="W291">
        <v>0</v>
      </c>
      <c r="X291" t="s">
        <v>17</v>
      </c>
      <c r="Y291" t="s">
        <v>28</v>
      </c>
      <c r="Z291" t="s">
        <v>34</v>
      </c>
      <c r="AA291">
        <v>51</v>
      </c>
      <c r="AB291">
        <v>1856</v>
      </c>
      <c r="AE291">
        <f t="shared" si="4"/>
        <v>0</v>
      </c>
      <c r="AF291">
        <v>1</v>
      </c>
      <c r="AG291" t="str">
        <f>IF(Table2[[#This Row],[Avg Monthly GB Download]] &lt; 5, "Less than 5 GB", IF(Table2[[#This Row],[Avg Monthly GB Download]] &lt;= 10, "Between 5 and 10 GB", "10 or more GB"))</f>
        <v>Between 5 and 10 GB</v>
      </c>
    </row>
    <row r="292" spans="1:33" x14ac:dyDescent="0.3">
      <c r="A292" t="s">
        <v>700</v>
      </c>
      <c r="B292" t="s">
        <v>17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17</v>
      </c>
      <c r="I292" t="s">
        <v>18</v>
      </c>
      <c r="J292">
        <v>0</v>
      </c>
      <c r="K292">
        <v>0</v>
      </c>
      <c r="L292">
        <v>0</v>
      </c>
      <c r="M292" t="s">
        <v>17</v>
      </c>
      <c r="N292">
        <v>0</v>
      </c>
      <c r="O292" t="s">
        <v>64</v>
      </c>
      <c r="P292" t="s">
        <v>701</v>
      </c>
      <c r="Q292" t="s">
        <v>20</v>
      </c>
      <c r="R292">
        <v>33</v>
      </c>
      <c r="S292" t="s">
        <v>17</v>
      </c>
      <c r="T292" t="s">
        <v>17</v>
      </c>
      <c r="U292" t="s">
        <v>17</v>
      </c>
      <c r="V292" t="str">
        <f>IF(Table2[[#This Row],[Age]] &lt; 30, "Under 30", IF(Table2[[#This Row],[Age]] &lt; 65, "Other", "Senior"))</f>
        <v>Other</v>
      </c>
      <c r="W292">
        <v>0</v>
      </c>
      <c r="X292" t="s">
        <v>17</v>
      </c>
      <c r="Y292" t="s">
        <v>49</v>
      </c>
      <c r="Z292" t="s">
        <v>34</v>
      </c>
      <c r="AA292">
        <v>9</v>
      </c>
      <c r="AB292">
        <v>480</v>
      </c>
      <c r="AE292">
        <f t="shared" si="4"/>
        <v>0</v>
      </c>
      <c r="AF292">
        <v>1</v>
      </c>
      <c r="AG292" t="str">
        <f>IF(Table2[[#This Row],[Avg Monthly GB Download]] &lt; 5, "Less than 5 GB", IF(Table2[[#This Row],[Avg Monthly GB Download]] &lt;= 10, "Between 5 and 10 GB", "10 or more GB"))</f>
        <v>Less than 5 GB</v>
      </c>
    </row>
    <row r="293" spans="1:33" x14ac:dyDescent="0.3">
      <c r="A293" t="s">
        <v>702</v>
      </c>
      <c r="B293" t="s">
        <v>17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17</v>
      </c>
      <c r="I293" t="s">
        <v>18</v>
      </c>
      <c r="J293">
        <v>0</v>
      </c>
      <c r="K293">
        <v>0</v>
      </c>
      <c r="L293">
        <v>6</v>
      </c>
      <c r="M293" t="s">
        <v>21</v>
      </c>
      <c r="N293">
        <v>0</v>
      </c>
      <c r="O293" t="s">
        <v>39</v>
      </c>
      <c r="P293" t="s">
        <v>703</v>
      </c>
      <c r="Q293" t="s">
        <v>22</v>
      </c>
      <c r="R293">
        <v>50</v>
      </c>
      <c r="S293" t="s">
        <v>17</v>
      </c>
      <c r="T293" t="s">
        <v>17</v>
      </c>
      <c r="U293" t="s">
        <v>17</v>
      </c>
      <c r="V293" t="str">
        <f>IF(Table2[[#This Row],[Age]] &lt; 30, "Under 30", IF(Table2[[#This Row],[Age]] &lt; 65, "Other", "Senior"))</f>
        <v>Other</v>
      </c>
      <c r="W293">
        <v>0</v>
      </c>
      <c r="X293" t="s">
        <v>17</v>
      </c>
      <c r="Y293" t="s">
        <v>49</v>
      </c>
      <c r="Z293" t="s">
        <v>34</v>
      </c>
      <c r="AA293">
        <v>49</v>
      </c>
      <c r="AB293">
        <v>3551</v>
      </c>
      <c r="AE293">
        <f t="shared" si="4"/>
        <v>0</v>
      </c>
      <c r="AF293">
        <v>1</v>
      </c>
      <c r="AG293" t="str">
        <f>IF(Table2[[#This Row],[Avg Monthly GB Download]] &lt; 5, "Less than 5 GB", IF(Table2[[#This Row],[Avg Monthly GB Download]] &lt;= 10, "Between 5 and 10 GB", "10 or more GB"))</f>
        <v>Between 5 and 10 GB</v>
      </c>
    </row>
    <row r="294" spans="1:33" x14ac:dyDescent="0.3">
      <c r="A294" t="s">
        <v>704</v>
      </c>
      <c r="B294" t="s">
        <v>17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21</v>
      </c>
      <c r="I294" t="s">
        <v>18</v>
      </c>
      <c r="J294">
        <v>209.4</v>
      </c>
      <c r="K294">
        <v>0</v>
      </c>
      <c r="L294">
        <v>0</v>
      </c>
      <c r="M294" t="s">
        <v>17</v>
      </c>
      <c r="N294">
        <v>0</v>
      </c>
      <c r="O294" t="s">
        <v>23</v>
      </c>
      <c r="P294" t="s">
        <v>705</v>
      </c>
      <c r="Q294" t="s">
        <v>20</v>
      </c>
      <c r="R294">
        <v>51</v>
      </c>
      <c r="S294" t="s">
        <v>17</v>
      </c>
      <c r="T294" t="s">
        <v>17</v>
      </c>
      <c r="U294" t="s">
        <v>17</v>
      </c>
      <c r="V294" t="str">
        <f>IF(Table2[[#This Row],[Age]] &lt; 30, "Under 30", IF(Table2[[#This Row],[Age]] &lt; 65, "Other", "Senior"))</f>
        <v>Other</v>
      </c>
      <c r="W294">
        <v>0</v>
      </c>
      <c r="X294" t="s">
        <v>17</v>
      </c>
      <c r="Y294" t="s">
        <v>94</v>
      </c>
      <c r="Z294" t="s">
        <v>91</v>
      </c>
      <c r="AA294">
        <v>16</v>
      </c>
      <c r="AB294">
        <v>1055</v>
      </c>
      <c r="AE294">
        <f t="shared" si="4"/>
        <v>0</v>
      </c>
      <c r="AF294">
        <v>1</v>
      </c>
      <c r="AG294" t="str">
        <f>IF(Table2[[#This Row],[Avg Monthly GB Download]] &lt; 5, "Less than 5 GB", IF(Table2[[#This Row],[Avg Monthly GB Download]] &lt;= 10, "Between 5 and 10 GB", "10 or more GB"))</f>
        <v>Less than 5 GB</v>
      </c>
    </row>
    <row r="295" spans="1:33" x14ac:dyDescent="0.3">
      <c r="A295" t="s">
        <v>706</v>
      </c>
      <c r="B295" t="s">
        <v>17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21</v>
      </c>
      <c r="I295" t="s">
        <v>18</v>
      </c>
      <c r="J295">
        <v>71.900000000000006</v>
      </c>
      <c r="K295">
        <v>0</v>
      </c>
      <c r="L295">
        <v>9</v>
      </c>
      <c r="M295" t="s">
        <v>21</v>
      </c>
      <c r="N295">
        <v>0</v>
      </c>
      <c r="O295" t="s">
        <v>42</v>
      </c>
      <c r="P295" t="s">
        <v>707</v>
      </c>
      <c r="Q295" t="s">
        <v>20</v>
      </c>
      <c r="R295">
        <v>83</v>
      </c>
      <c r="S295" t="s">
        <v>17</v>
      </c>
      <c r="T295" t="s">
        <v>21</v>
      </c>
      <c r="U295" t="s">
        <v>17</v>
      </c>
      <c r="V295" t="str">
        <f>IF(Table2[[#This Row],[Age]] &lt; 30, "Under 30", IF(Table2[[#This Row],[Age]] &lt; 65, "Other", "Senior"))</f>
        <v>Senior</v>
      </c>
      <c r="W295">
        <v>0</v>
      </c>
      <c r="X295" t="s">
        <v>21</v>
      </c>
      <c r="Y295" t="s">
        <v>94</v>
      </c>
      <c r="Z295" t="s">
        <v>91</v>
      </c>
      <c r="AA295">
        <v>35</v>
      </c>
      <c r="AB295">
        <v>769</v>
      </c>
      <c r="AE295">
        <f t="shared" si="4"/>
        <v>0</v>
      </c>
      <c r="AF295">
        <v>1</v>
      </c>
      <c r="AG295" t="str">
        <f>IF(Table2[[#This Row],[Avg Monthly GB Download]] &lt; 5, "Less than 5 GB", IF(Table2[[#This Row],[Avg Monthly GB Download]] &lt;= 10, "Between 5 and 10 GB", "10 or more GB"))</f>
        <v>Between 5 and 10 GB</v>
      </c>
    </row>
    <row r="296" spans="1:33" x14ac:dyDescent="0.3">
      <c r="A296" t="s">
        <v>708</v>
      </c>
      <c r="B296" t="s">
        <v>17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21</v>
      </c>
      <c r="I296" t="s">
        <v>18</v>
      </c>
      <c r="J296">
        <v>249</v>
      </c>
      <c r="K296">
        <v>0</v>
      </c>
      <c r="L296">
        <v>0</v>
      </c>
      <c r="M296" t="s">
        <v>21</v>
      </c>
      <c r="N296">
        <v>0</v>
      </c>
      <c r="O296" t="s">
        <v>73</v>
      </c>
      <c r="P296" t="s">
        <v>709</v>
      </c>
      <c r="Q296" t="s">
        <v>22</v>
      </c>
      <c r="R296">
        <v>33</v>
      </c>
      <c r="S296" t="s">
        <v>17</v>
      </c>
      <c r="T296" t="s">
        <v>17</v>
      </c>
      <c r="U296" t="s">
        <v>17</v>
      </c>
      <c r="V296" t="str">
        <f>IF(Table2[[#This Row],[Age]] &lt; 30, "Under 30", IF(Table2[[#This Row],[Age]] &lt; 65, "Other", "Senior"))</f>
        <v>Other</v>
      </c>
      <c r="W296">
        <v>0</v>
      </c>
      <c r="X296" t="s">
        <v>21</v>
      </c>
      <c r="Y296" t="s">
        <v>28</v>
      </c>
      <c r="Z296" t="s">
        <v>34</v>
      </c>
      <c r="AA296">
        <v>26</v>
      </c>
      <c r="AB296">
        <v>1520</v>
      </c>
      <c r="AE296">
        <f t="shared" si="4"/>
        <v>0</v>
      </c>
      <c r="AF296">
        <v>1</v>
      </c>
      <c r="AG296" t="str">
        <f>IF(Table2[[#This Row],[Avg Monthly GB Download]] &lt; 5, "Less than 5 GB", IF(Table2[[#This Row],[Avg Monthly GB Download]] &lt;= 10, "Between 5 and 10 GB", "10 or more GB"))</f>
        <v>Less than 5 GB</v>
      </c>
    </row>
    <row r="297" spans="1:33" x14ac:dyDescent="0.3">
      <c r="A297" t="s">
        <v>710</v>
      </c>
      <c r="B297" t="s">
        <v>17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21</v>
      </c>
      <c r="I297" t="s">
        <v>18</v>
      </c>
      <c r="J297">
        <v>214.6</v>
      </c>
      <c r="K297">
        <v>0</v>
      </c>
      <c r="L297">
        <v>0</v>
      </c>
      <c r="M297" t="s">
        <v>17</v>
      </c>
      <c r="N297">
        <v>0</v>
      </c>
      <c r="O297" t="s">
        <v>67</v>
      </c>
      <c r="P297" t="s">
        <v>711</v>
      </c>
      <c r="Q297" t="s">
        <v>20</v>
      </c>
      <c r="R297">
        <v>22</v>
      </c>
      <c r="S297" t="s">
        <v>21</v>
      </c>
      <c r="T297" t="s">
        <v>17</v>
      </c>
      <c r="U297" t="s">
        <v>17</v>
      </c>
      <c r="V297" t="str">
        <f>IF(Table2[[#This Row],[Age]] &lt; 30, "Under 30", IF(Table2[[#This Row],[Age]] &lt; 65, "Other", "Senior"))</f>
        <v>Under 30</v>
      </c>
      <c r="W297">
        <v>0</v>
      </c>
      <c r="X297" t="s">
        <v>17</v>
      </c>
      <c r="Y297" t="s">
        <v>49</v>
      </c>
      <c r="Z297" t="s">
        <v>91</v>
      </c>
      <c r="AA297">
        <v>9</v>
      </c>
      <c r="AB297">
        <v>501</v>
      </c>
      <c r="AE297">
        <f t="shared" si="4"/>
        <v>0</v>
      </c>
      <c r="AF297">
        <v>1</v>
      </c>
      <c r="AG297" t="str">
        <f>IF(Table2[[#This Row],[Avg Monthly GB Download]] &lt; 5, "Less than 5 GB", IF(Table2[[#This Row],[Avg Monthly GB Download]] &lt;= 10, "Between 5 and 10 GB", "10 or more GB"))</f>
        <v>Less than 5 GB</v>
      </c>
    </row>
    <row r="298" spans="1:33" x14ac:dyDescent="0.3">
      <c r="A298" t="s">
        <v>712</v>
      </c>
      <c r="B298" t="s">
        <v>17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21</v>
      </c>
      <c r="I298" t="s">
        <v>18</v>
      </c>
      <c r="J298">
        <v>88.8</v>
      </c>
      <c r="K298">
        <v>0</v>
      </c>
      <c r="L298">
        <v>2</v>
      </c>
      <c r="M298" t="s">
        <v>17</v>
      </c>
      <c r="N298">
        <v>19</v>
      </c>
      <c r="O298" t="s">
        <v>47</v>
      </c>
      <c r="P298" t="s">
        <v>713</v>
      </c>
      <c r="Q298" t="s">
        <v>20</v>
      </c>
      <c r="R298">
        <v>47</v>
      </c>
      <c r="S298" t="s">
        <v>17</v>
      </c>
      <c r="T298" t="s">
        <v>17</v>
      </c>
      <c r="U298" t="s">
        <v>17</v>
      </c>
      <c r="V298" t="str">
        <f>IF(Table2[[#This Row],[Age]] &lt; 30, "Under 30", IF(Table2[[#This Row],[Age]] &lt; 65, "Other", "Senior"))</f>
        <v>Other</v>
      </c>
      <c r="W298">
        <v>0</v>
      </c>
      <c r="X298" t="s">
        <v>21</v>
      </c>
      <c r="Y298" t="s">
        <v>28</v>
      </c>
      <c r="Z298" t="s">
        <v>34</v>
      </c>
      <c r="AA298">
        <v>36</v>
      </c>
      <c r="AB298">
        <v>851</v>
      </c>
      <c r="AE298">
        <f t="shared" si="4"/>
        <v>0</v>
      </c>
      <c r="AF298">
        <v>1</v>
      </c>
      <c r="AG298" t="str">
        <f>IF(Table2[[#This Row],[Avg Monthly GB Download]] &lt; 5, "Less than 5 GB", IF(Table2[[#This Row],[Avg Monthly GB Download]] &lt;= 10, "Between 5 and 10 GB", "10 or more GB"))</f>
        <v>Less than 5 GB</v>
      </c>
    </row>
    <row r="299" spans="1:33" x14ac:dyDescent="0.3">
      <c r="A299" t="s">
        <v>714</v>
      </c>
      <c r="B299" t="s">
        <v>17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21</v>
      </c>
      <c r="I299" t="s">
        <v>18</v>
      </c>
      <c r="J299">
        <v>69.8</v>
      </c>
      <c r="K299">
        <v>0</v>
      </c>
      <c r="L299">
        <v>8</v>
      </c>
      <c r="M299" t="s">
        <v>21</v>
      </c>
      <c r="N299">
        <v>0</v>
      </c>
      <c r="O299" t="s">
        <v>25</v>
      </c>
      <c r="P299" t="s">
        <v>715</v>
      </c>
      <c r="Q299" t="s">
        <v>22</v>
      </c>
      <c r="R299">
        <v>38</v>
      </c>
      <c r="S299" t="s">
        <v>17</v>
      </c>
      <c r="T299" t="s">
        <v>17</v>
      </c>
      <c r="U299" t="s">
        <v>17</v>
      </c>
      <c r="V299" t="str">
        <f>IF(Table2[[#This Row],[Age]] &lt; 30, "Under 30", IF(Table2[[#This Row],[Age]] &lt; 65, "Other", "Senior"))</f>
        <v>Other</v>
      </c>
      <c r="W299">
        <v>0</v>
      </c>
      <c r="X299" t="s">
        <v>21</v>
      </c>
      <c r="Y299" t="s">
        <v>94</v>
      </c>
      <c r="Z299" t="s">
        <v>34</v>
      </c>
      <c r="AA299">
        <v>61</v>
      </c>
      <c r="AB299">
        <v>1826</v>
      </c>
      <c r="AE299">
        <f t="shared" si="4"/>
        <v>0</v>
      </c>
      <c r="AF299">
        <v>1</v>
      </c>
      <c r="AG299" t="str">
        <f>IF(Table2[[#This Row],[Avg Monthly GB Download]] &lt; 5, "Less than 5 GB", IF(Table2[[#This Row],[Avg Monthly GB Download]] &lt;= 10, "Between 5 and 10 GB", "10 or more GB"))</f>
        <v>Between 5 and 10 GB</v>
      </c>
    </row>
    <row r="300" spans="1:33" x14ac:dyDescent="0.3">
      <c r="A300" t="s">
        <v>716</v>
      </c>
      <c r="B300" t="s">
        <v>17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21</v>
      </c>
      <c r="I300" t="s">
        <v>18</v>
      </c>
      <c r="J300">
        <v>70.3</v>
      </c>
      <c r="K300">
        <v>0</v>
      </c>
      <c r="L300">
        <v>11</v>
      </c>
      <c r="M300" t="s">
        <v>21</v>
      </c>
      <c r="N300">
        <v>0</v>
      </c>
      <c r="O300" t="s">
        <v>43</v>
      </c>
      <c r="P300" t="s">
        <v>717</v>
      </c>
      <c r="Q300" t="s">
        <v>20</v>
      </c>
      <c r="R300">
        <v>24</v>
      </c>
      <c r="S300" t="s">
        <v>21</v>
      </c>
      <c r="T300" t="s">
        <v>17</v>
      </c>
      <c r="U300" t="s">
        <v>17</v>
      </c>
      <c r="V300" t="str">
        <f>IF(Table2[[#This Row],[Age]] &lt; 30, "Under 30", IF(Table2[[#This Row],[Age]] &lt; 65, "Other", "Senior"))</f>
        <v>Under 30</v>
      </c>
      <c r="W300">
        <v>0</v>
      </c>
      <c r="X300" t="s">
        <v>21</v>
      </c>
      <c r="Y300" t="s">
        <v>49</v>
      </c>
      <c r="Z300" t="s">
        <v>34</v>
      </c>
      <c r="AA300">
        <v>40</v>
      </c>
      <c r="AB300">
        <v>1166</v>
      </c>
      <c r="AE300">
        <f t="shared" si="4"/>
        <v>0</v>
      </c>
      <c r="AF300">
        <v>1</v>
      </c>
      <c r="AG300" t="str">
        <f>IF(Table2[[#This Row],[Avg Monthly GB Download]] &lt; 5, "Less than 5 GB", IF(Table2[[#This Row],[Avg Monthly GB Download]] &lt;= 10, "Between 5 and 10 GB", "10 or more GB"))</f>
        <v>10 or more GB</v>
      </c>
    </row>
    <row r="301" spans="1:33" x14ac:dyDescent="0.3">
      <c r="A301" t="s">
        <v>718</v>
      </c>
      <c r="B301" t="s">
        <v>17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21</v>
      </c>
      <c r="I301" t="s">
        <v>18</v>
      </c>
      <c r="J301">
        <v>2.4</v>
      </c>
      <c r="K301">
        <v>0</v>
      </c>
      <c r="L301">
        <v>0</v>
      </c>
      <c r="M301" t="s">
        <v>17</v>
      </c>
      <c r="N301">
        <v>0</v>
      </c>
      <c r="O301" t="s">
        <v>31</v>
      </c>
      <c r="P301" t="s">
        <v>719</v>
      </c>
      <c r="Q301" t="s">
        <v>22</v>
      </c>
      <c r="R301">
        <v>48</v>
      </c>
      <c r="S301" t="s">
        <v>17</v>
      </c>
      <c r="T301" t="s">
        <v>17</v>
      </c>
      <c r="U301" t="s">
        <v>17</v>
      </c>
      <c r="V301" t="str">
        <f>IF(Table2[[#This Row],[Age]] &lt; 30, "Under 30", IF(Table2[[#This Row],[Age]] &lt; 65, "Other", "Senior"))</f>
        <v>Other</v>
      </c>
      <c r="W301">
        <v>0</v>
      </c>
      <c r="X301" t="s">
        <v>17</v>
      </c>
      <c r="Y301" t="s">
        <v>28</v>
      </c>
      <c r="Z301" t="s">
        <v>91</v>
      </c>
      <c r="AA301">
        <v>9</v>
      </c>
      <c r="AB301">
        <v>17</v>
      </c>
      <c r="AE301">
        <f t="shared" si="4"/>
        <v>0</v>
      </c>
      <c r="AF301">
        <v>1</v>
      </c>
      <c r="AG301" t="str">
        <f>IF(Table2[[#This Row],[Avg Monthly GB Download]] &lt; 5, "Less than 5 GB", IF(Table2[[#This Row],[Avg Monthly GB Download]] &lt;= 10, "Between 5 and 10 GB", "10 or more GB"))</f>
        <v>Less than 5 GB</v>
      </c>
    </row>
    <row r="302" spans="1:33" x14ac:dyDescent="0.3">
      <c r="A302" t="s">
        <v>720</v>
      </c>
      <c r="B302" t="s">
        <v>17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21</v>
      </c>
      <c r="I302" t="s">
        <v>18</v>
      </c>
      <c r="J302">
        <v>2.2000000000000002</v>
      </c>
      <c r="K302">
        <v>0</v>
      </c>
      <c r="L302">
        <v>14</v>
      </c>
      <c r="M302" t="s">
        <v>21</v>
      </c>
      <c r="N302">
        <v>0</v>
      </c>
      <c r="O302" t="s">
        <v>79</v>
      </c>
      <c r="P302" t="s">
        <v>721</v>
      </c>
      <c r="Q302" t="s">
        <v>22</v>
      </c>
      <c r="R302">
        <v>59</v>
      </c>
      <c r="S302" t="s">
        <v>17</v>
      </c>
      <c r="T302" t="s">
        <v>17</v>
      </c>
      <c r="U302" t="s">
        <v>17</v>
      </c>
      <c r="V302" t="str">
        <f>IF(Table2[[#This Row],[Age]] &lt; 30, "Under 30", IF(Table2[[#This Row],[Age]] &lt; 65, "Other", "Senior"))</f>
        <v>Other</v>
      </c>
      <c r="W302">
        <v>0</v>
      </c>
      <c r="X302" t="s">
        <v>17</v>
      </c>
      <c r="Y302" t="s">
        <v>28</v>
      </c>
      <c r="Z302" t="s">
        <v>34</v>
      </c>
      <c r="AA302">
        <v>31</v>
      </c>
      <c r="AB302">
        <v>31</v>
      </c>
      <c r="AE302">
        <f t="shared" si="4"/>
        <v>0</v>
      </c>
      <c r="AF302">
        <v>1</v>
      </c>
      <c r="AG302" t="str">
        <f>IF(Table2[[#This Row],[Avg Monthly GB Download]] &lt; 5, "Less than 5 GB", IF(Table2[[#This Row],[Avg Monthly GB Download]] &lt;= 10, "Between 5 and 10 GB", "10 or more GB"))</f>
        <v>10 or more GB</v>
      </c>
    </row>
    <row r="303" spans="1:33" x14ac:dyDescent="0.3">
      <c r="A303" t="s">
        <v>722</v>
      </c>
      <c r="B303" t="s">
        <v>17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21</v>
      </c>
      <c r="I303" t="s">
        <v>18</v>
      </c>
      <c r="J303">
        <v>110.4</v>
      </c>
      <c r="K303">
        <v>0</v>
      </c>
      <c r="L303">
        <v>20</v>
      </c>
      <c r="M303" t="s">
        <v>21</v>
      </c>
      <c r="N303">
        <v>0</v>
      </c>
      <c r="O303" t="s">
        <v>71</v>
      </c>
      <c r="P303" t="s">
        <v>723</v>
      </c>
      <c r="Q303" t="s">
        <v>20</v>
      </c>
      <c r="R303">
        <v>23</v>
      </c>
      <c r="S303" t="s">
        <v>21</v>
      </c>
      <c r="T303" t="s">
        <v>17</v>
      </c>
      <c r="U303" t="s">
        <v>17</v>
      </c>
      <c r="V303" t="str">
        <f>IF(Table2[[#This Row],[Age]] &lt; 30, "Under 30", IF(Table2[[#This Row],[Age]] &lt; 65, "Other", "Senior"))</f>
        <v>Under 30</v>
      </c>
      <c r="W303">
        <v>0</v>
      </c>
      <c r="X303" t="s">
        <v>17</v>
      </c>
      <c r="Y303" t="s">
        <v>28</v>
      </c>
      <c r="Z303" t="s">
        <v>34</v>
      </c>
      <c r="AA303">
        <v>46</v>
      </c>
      <c r="AB303">
        <v>1076</v>
      </c>
      <c r="AE303">
        <f t="shared" si="4"/>
        <v>0</v>
      </c>
      <c r="AF303">
        <v>1</v>
      </c>
      <c r="AG303" t="str">
        <f>IF(Table2[[#This Row],[Avg Monthly GB Download]] &lt; 5, "Less than 5 GB", IF(Table2[[#This Row],[Avg Monthly GB Download]] &lt;= 10, "Between 5 and 10 GB", "10 or more GB"))</f>
        <v>10 or more GB</v>
      </c>
    </row>
    <row r="304" spans="1:33" x14ac:dyDescent="0.3">
      <c r="A304" t="s">
        <v>724</v>
      </c>
      <c r="B304" t="s">
        <v>17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21</v>
      </c>
      <c r="I304" t="s">
        <v>18</v>
      </c>
      <c r="J304">
        <v>153</v>
      </c>
      <c r="K304">
        <v>0</v>
      </c>
      <c r="L304">
        <v>3</v>
      </c>
      <c r="M304" t="s">
        <v>17</v>
      </c>
      <c r="N304">
        <v>72</v>
      </c>
      <c r="O304" t="s">
        <v>58</v>
      </c>
      <c r="P304" t="s">
        <v>725</v>
      </c>
      <c r="Q304" t="s">
        <v>22</v>
      </c>
      <c r="R304">
        <v>80</v>
      </c>
      <c r="S304" t="s">
        <v>17</v>
      </c>
      <c r="T304" t="s">
        <v>21</v>
      </c>
      <c r="U304" t="s">
        <v>17</v>
      </c>
      <c r="V304" t="str">
        <f>IF(Table2[[#This Row],[Age]] &lt; 30, "Under 30", IF(Table2[[#This Row],[Age]] &lt; 65, "Other", "Senior"))</f>
        <v>Senior</v>
      </c>
      <c r="W304">
        <v>0</v>
      </c>
      <c r="X304" t="s">
        <v>21</v>
      </c>
      <c r="Y304" t="s">
        <v>49</v>
      </c>
      <c r="Z304" t="s">
        <v>34</v>
      </c>
      <c r="AA304">
        <v>63</v>
      </c>
      <c r="AB304">
        <v>4561</v>
      </c>
      <c r="AE304">
        <f t="shared" si="4"/>
        <v>0</v>
      </c>
      <c r="AF304">
        <v>1</v>
      </c>
      <c r="AG304" t="str">
        <f>IF(Table2[[#This Row],[Avg Monthly GB Download]] &lt; 5, "Less than 5 GB", IF(Table2[[#This Row],[Avg Monthly GB Download]] &lt;= 10, "Between 5 and 10 GB", "10 or more GB"))</f>
        <v>Less than 5 GB</v>
      </c>
    </row>
    <row r="305" spans="1:33" x14ac:dyDescent="0.3">
      <c r="A305" t="s">
        <v>726</v>
      </c>
      <c r="B305" t="s">
        <v>17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21</v>
      </c>
      <c r="I305" t="s">
        <v>84</v>
      </c>
      <c r="J305">
        <v>0</v>
      </c>
      <c r="K305">
        <v>0</v>
      </c>
      <c r="L305">
        <v>15</v>
      </c>
      <c r="M305" t="s">
        <v>21</v>
      </c>
      <c r="N305">
        <v>0</v>
      </c>
      <c r="O305" t="s">
        <v>65</v>
      </c>
      <c r="P305" t="s">
        <v>727</v>
      </c>
      <c r="Q305" t="s">
        <v>22</v>
      </c>
      <c r="R305">
        <v>25</v>
      </c>
      <c r="S305" t="s">
        <v>21</v>
      </c>
      <c r="T305" t="s">
        <v>17</v>
      </c>
      <c r="U305" t="s">
        <v>17</v>
      </c>
      <c r="V305" t="str">
        <f>IF(Table2[[#This Row],[Age]] &lt; 30, "Under 30", IF(Table2[[#This Row],[Age]] &lt; 65, "Other", "Senior"))</f>
        <v>Under 30</v>
      </c>
      <c r="W305">
        <v>0</v>
      </c>
      <c r="X305" t="s">
        <v>17</v>
      </c>
      <c r="Y305" t="s">
        <v>49</v>
      </c>
      <c r="Z305" t="s">
        <v>91</v>
      </c>
      <c r="AA305">
        <v>17</v>
      </c>
      <c r="AB305">
        <v>1192</v>
      </c>
      <c r="AE305">
        <f t="shared" si="4"/>
        <v>0</v>
      </c>
      <c r="AF305">
        <v>1</v>
      </c>
      <c r="AG305" t="str">
        <f>IF(Table2[[#This Row],[Avg Monthly GB Download]] &lt; 5, "Less than 5 GB", IF(Table2[[#This Row],[Avg Monthly GB Download]] &lt;= 10, "Between 5 and 10 GB", "10 or more GB"))</f>
        <v>10 or more GB</v>
      </c>
    </row>
    <row r="306" spans="1:33" x14ac:dyDescent="0.3">
      <c r="A306" t="s">
        <v>728</v>
      </c>
      <c r="B306" t="s">
        <v>17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21</v>
      </c>
      <c r="I306" t="s">
        <v>18</v>
      </c>
      <c r="J306">
        <v>134.4</v>
      </c>
      <c r="K306">
        <v>0</v>
      </c>
      <c r="L306">
        <v>3</v>
      </c>
      <c r="M306" t="s">
        <v>21</v>
      </c>
      <c r="N306">
        <v>0</v>
      </c>
      <c r="O306" t="s">
        <v>33</v>
      </c>
      <c r="P306" t="s">
        <v>729</v>
      </c>
      <c r="Q306" t="s">
        <v>22</v>
      </c>
      <c r="R306">
        <v>70</v>
      </c>
      <c r="S306" t="s">
        <v>17</v>
      </c>
      <c r="T306" t="s">
        <v>21</v>
      </c>
      <c r="U306" t="s">
        <v>17</v>
      </c>
      <c r="V306" t="str">
        <f>IF(Table2[[#This Row],[Age]] &lt; 30, "Under 30", IF(Table2[[#This Row],[Age]] &lt; 65, "Other", "Senior"))</f>
        <v>Senior</v>
      </c>
      <c r="W306">
        <v>0</v>
      </c>
      <c r="X306" t="s">
        <v>21</v>
      </c>
      <c r="Y306" t="s">
        <v>49</v>
      </c>
      <c r="Z306" t="s">
        <v>34</v>
      </c>
      <c r="AA306">
        <v>39</v>
      </c>
      <c r="AB306">
        <v>2500</v>
      </c>
      <c r="AE306">
        <f t="shared" si="4"/>
        <v>0</v>
      </c>
      <c r="AF306">
        <v>1</v>
      </c>
      <c r="AG306" t="str">
        <f>IF(Table2[[#This Row],[Avg Monthly GB Download]] &lt; 5, "Less than 5 GB", IF(Table2[[#This Row],[Avg Monthly GB Download]] &lt;= 10, "Between 5 and 10 GB", "10 or more GB"))</f>
        <v>Less than 5 GB</v>
      </c>
    </row>
    <row r="307" spans="1:33" x14ac:dyDescent="0.3">
      <c r="A307" t="s">
        <v>730</v>
      </c>
      <c r="B307" t="s">
        <v>17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21</v>
      </c>
      <c r="I307" t="s">
        <v>18</v>
      </c>
      <c r="J307">
        <v>169.4</v>
      </c>
      <c r="K307">
        <v>0</v>
      </c>
      <c r="L307">
        <v>6</v>
      </c>
      <c r="M307" t="s">
        <v>21</v>
      </c>
      <c r="N307">
        <v>0</v>
      </c>
      <c r="O307" t="s">
        <v>48</v>
      </c>
      <c r="P307" t="s">
        <v>731</v>
      </c>
      <c r="Q307" t="s">
        <v>22</v>
      </c>
      <c r="R307">
        <v>31</v>
      </c>
      <c r="S307" t="s">
        <v>17</v>
      </c>
      <c r="T307" t="s">
        <v>17</v>
      </c>
      <c r="U307" t="s">
        <v>17</v>
      </c>
      <c r="V307" t="str">
        <f>IF(Table2[[#This Row],[Age]] &lt; 30, "Under 30", IF(Table2[[#This Row],[Age]] &lt; 65, "Other", "Senior"))</f>
        <v>Other</v>
      </c>
      <c r="W307">
        <v>0</v>
      </c>
      <c r="X307" t="s">
        <v>17</v>
      </c>
      <c r="Y307" t="s">
        <v>94</v>
      </c>
      <c r="Z307" t="s">
        <v>34</v>
      </c>
      <c r="AA307">
        <v>31</v>
      </c>
      <c r="AB307">
        <v>2244</v>
      </c>
      <c r="AE307">
        <f t="shared" si="4"/>
        <v>0</v>
      </c>
      <c r="AF307">
        <v>1</v>
      </c>
      <c r="AG307" t="str">
        <f>IF(Table2[[#This Row],[Avg Monthly GB Download]] &lt; 5, "Less than 5 GB", IF(Table2[[#This Row],[Avg Monthly GB Download]] &lt;= 10, "Between 5 and 10 GB", "10 or more GB"))</f>
        <v>Between 5 and 10 GB</v>
      </c>
    </row>
    <row r="308" spans="1:33" x14ac:dyDescent="0.3">
      <c r="A308" t="s">
        <v>732</v>
      </c>
      <c r="B308" t="s">
        <v>17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21</v>
      </c>
      <c r="I308" t="s">
        <v>18</v>
      </c>
      <c r="J308">
        <v>244.2</v>
      </c>
      <c r="K308">
        <v>0</v>
      </c>
      <c r="L308">
        <v>0</v>
      </c>
      <c r="M308" t="s">
        <v>17</v>
      </c>
      <c r="N308">
        <v>0</v>
      </c>
      <c r="O308" t="s">
        <v>25</v>
      </c>
      <c r="P308" t="s">
        <v>733</v>
      </c>
      <c r="Q308" t="s">
        <v>20</v>
      </c>
      <c r="R308">
        <v>45</v>
      </c>
      <c r="S308" t="s">
        <v>17</v>
      </c>
      <c r="T308" t="s">
        <v>17</v>
      </c>
      <c r="U308" t="s">
        <v>17</v>
      </c>
      <c r="V308" t="str">
        <f>IF(Table2[[#This Row],[Age]] &lt; 30, "Under 30", IF(Table2[[#This Row],[Age]] &lt; 65, "Other", "Senior"))</f>
        <v>Other</v>
      </c>
      <c r="W308">
        <v>0</v>
      </c>
      <c r="X308" t="s">
        <v>17</v>
      </c>
      <c r="Y308" t="s">
        <v>49</v>
      </c>
      <c r="Z308" t="s">
        <v>91</v>
      </c>
      <c r="AA308">
        <v>8</v>
      </c>
      <c r="AB308">
        <v>357</v>
      </c>
      <c r="AE308">
        <f t="shared" si="4"/>
        <v>0</v>
      </c>
      <c r="AF308">
        <v>1</v>
      </c>
      <c r="AG308" t="str">
        <f>IF(Table2[[#This Row],[Avg Monthly GB Download]] &lt; 5, "Less than 5 GB", IF(Table2[[#This Row],[Avg Monthly GB Download]] &lt;= 10, "Between 5 and 10 GB", "10 or more GB"))</f>
        <v>Less than 5 GB</v>
      </c>
    </row>
    <row r="309" spans="1:33" x14ac:dyDescent="0.3">
      <c r="A309" t="s">
        <v>734</v>
      </c>
      <c r="B309" t="s">
        <v>17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21</v>
      </c>
      <c r="I309" t="s">
        <v>18</v>
      </c>
      <c r="J309">
        <v>42.4</v>
      </c>
      <c r="K309">
        <v>0</v>
      </c>
      <c r="L309">
        <v>0</v>
      </c>
      <c r="M309" t="s">
        <v>17</v>
      </c>
      <c r="N309">
        <v>0</v>
      </c>
      <c r="O309" t="s">
        <v>59</v>
      </c>
      <c r="P309" t="s">
        <v>735</v>
      </c>
      <c r="Q309" t="s">
        <v>20</v>
      </c>
      <c r="R309">
        <v>68</v>
      </c>
      <c r="S309" t="s">
        <v>17</v>
      </c>
      <c r="T309" t="s">
        <v>21</v>
      </c>
      <c r="U309" t="s">
        <v>17</v>
      </c>
      <c r="V309" t="str">
        <f>IF(Table2[[#This Row],[Age]] &lt; 30, "Under 30", IF(Table2[[#This Row],[Age]] &lt; 65, "Other", "Senior"))</f>
        <v>Senior</v>
      </c>
      <c r="W309">
        <v>0</v>
      </c>
      <c r="X309" t="s">
        <v>17</v>
      </c>
      <c r="Y309" t="s">
        <v>94</v>
      </c>
      <c r="Z309" t="s">
        <v>91</v>
      </c>
      <c r="AA309">
        <v>7</v>
      </c>
      <c r="AB309">
        <v>110</v>
      </c>
      <c r="AE309">
        <f t="shared" si="4"/>
        <v>0</v>
      </c>
      <c r="AF309">
        <v>1</v>
      </c>
      <c r="AG309" t="str">
        <f>IF(Table2[[#This Row],[Avg Monthly GB Download]] &lt; 5, "Less than 5 GB", IF(Table2[[#This Row],[Avg Monthly GB Download]] &lt;= 10, "Between 5 and 10 GB", "10 or more GB"))</f>
        <v>Less than 5 GB</v>
      </c>
    </row>
    <row r="310" spans="1:33" x14ac:dyDescent="0.3">
      <c r="A310" t="s">
        <v>736</v>
      </c>
      <c r="B310" t="s">
        <v>17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21</v>
      </c>
      <c r="I310" t="s">
        <v>18</v>
      </c>
      <c r="J310">
        <v>12.6</v>
      </c>
      <c r="K310">
        <v>0</v>
      </c>
      <c r="L310">
        <v>21</v>
      </c>
      <c r="M310" t="s">
        <v>21</v>
      </c>
      <c r="N310">
        <v>0</v>
      </c>
      <c r="O310" t="s">
        <v>40</v>
      </c>
      <c r="P310" t="s">
        <v>737</v>
      </c>
      <c r="Q310" t="s">
        <v>22</v>
      </c>
      <c r="R310">
        <v>26</v>
      </c>
      <c r="S310" t="s">
        <v>21</v>
      </c>
      <c r="T310" t="s">
        <v>17</v>
      </c>
      <c r="U310" t="s">
        <v>17</v>
      </c>
      <c r="V310" t="str">
        <f>IF(Table2[[#This Row],[Age]] &lt; 30, "Under 30", IF(Table2[[#This Row],[Age]] &lt; 65, "Other", "Senior"))</f>
        <v>Under 30</v>
      </c>
      <c r="W310">
        <v>0</v>
      </c>
      <c r="X310" t="s">
        <v>21</v>
      </c>
      <c r="Y310" t="s">
        <v>28</v>
      </c>
      <c r="Z310" t="s">
        <v>91</v>
      </c>
      <c r="AA310">
        <v>45</v>
      </c>
      <c r="AB310">
        <v>366</v>
      </c>
      <c r="AE310">
        <f t="shared" si="4"/>
        <v>0</v>
      </c>
      <c r="AF310">
        <v>1</v>
      </c>
      <c r="AG310" t="str">
        <f>IF(Table2[[#This Row],[Avg Monthly GB Download]] &lt; 5, "Less than 5 GB", IF(Table2[[#This Row],[Avg Monthly GB Download]] &lt;= 10, "Between 5 and 10 GB", "10 or more GB"))</f>
        <v>10 or more GB</v>
      </c>
    </row>
    <row r="311" spans="1:33" x14ac:dyDescent="0.3">
      <c r="A311" t="s">
        <v>738</v>
      </c>
      <c r="B311" t="s">
        <v>17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21</v>
      </c>
      <c r="I311" t="s">
        <v>18</v>
      </c>
      <c r="J311">
        <v>51.7</v>
      </c>
      <c r="K311">
        <v>0</v>
      </c>
      <c r="L311">
        <v>2</v>
      </c>
      <c r="M311" t="s">
        <v>17</v>
      </c>
      <c r="N311">
        <v>43</v>
      </c>
      <c r="O311" t="s">
        <v>81</v>
      </c>
      <c r="P311" t="s">
        <v>739</v>
      </c>
      <c r="Q311" t="s">
        <v>22</v>
      </c>
      <c r="R311">
        <v>54</v>
      </c>
      <c r="S311" t="s">
        <v>17</v>
      </c>
      <c r="T311" t="s">
        <v>17</v>
      </c>
      <c r="U311" t="s">
        <v>17</v>
      </c>
      <c r="V311" t="str">
        <f>IF(Table2[[#This Row],[Age]] &lt; 30, "Under 30", IF(Table2[[#This Row],[Age]] &lt; 65, "Other", "Senior"))</f>
        <v>Other</v>
      </c>
      <c r="W311">
        <v>0</v>
      </c>
      <c r="X311" t="s">
        <v>17</v>
      </c>
      <c r="Y311" t="s">
        <v>28</v>
      </c>
      <c r="Z311" t="s">
        <v>91</v>
      </c>
      <c r="AA311">
        <v>21</v>
      </c>
      <c r="AB311">
        <v>524</v>
      </c>
      <c r="AE311">
        <f t="shared" si="4"/>
        <v>0</v>
      </c>
      <c r="AF311">
        <v>1</v>
      </c>
      <c r="AG311" t="str">
        <f>IF(Table2[[#This Row],[Avg Monthly GB Download]] &lt; 5, "Less than 5 GB", IF(Table2[[#This Row],[Avg Monthly GB Download]] &lt;= 10, "Between 5 and 10 GB", "10 or more GB"))</f>
        <v>Less than 5 GB</v>
      </c>
    </row>
    <row r="312" spans="1:33" x14ac:dyDescent="0.3">
      <c r="A312" t="s">
        <v>740</v>
      </c>
      <c r="B312" t="s">
        <v>17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21</v>
      </c>
      <c r="I312" t="s">
        <v>18</v>
      </c>
      <c r="J312">
        <v>85.1</v>
      </c>
      <c r="K312">
        <v>0</v>
      </c>
      <c r="L312">
        <v>5</v>
      </c>
      <c r="M312" t="s">
        <v>21</v>
      </c>
      <c r="N312">
        <v>0</v>
      </c>
      <c r="O312" t="s">
        <v>48</v>
      </c>
      <c r="P312" t="s">
        <v>741</v>
      </c>
      <c r="Q312" t="s">
        <v>20</v>
      </c>
      <c r="R312">
        <v>71</v>
      </c>
      <c r="S312" t="s">
        <v>17</v>
      </c>
      <c r="T312" t="s">
        <v>21</v>
      </c>
      <c r="U312" t="s">
        <v>17</v>
      </c>
      <c r="V312" t="str">
        <f>IF(Table2[[#This Row],[Age]] &lt; 30, "Under 30", IF(Table2[[#This Row],[Age]] &lt; 65, "Other", "Senior"))</f>
        <v>Senior</v>
      </c>
      <c r="W312">
        <v>0</v>
      </c>
      <c r="X312" t="s">
        <v>17</v>
      </c>
      <c r="Y312" t="s">
        <v>94</v>
      </c>
      <c r="Z312" t="s">
        <v>34</v>
      </c>
      <c r="AA312">
        <v>53</v>
      </c>
      <c r="AB312">
        <v>1090</v>
      </c>
      <c r="AE312">
        <f t="shared" si="4"/>
        <v>0</v>
      </c>
      <c r="AF312">
        <v>1</v>
      </c>
      <c r="AG312" t="str">
        <f>IF(Table2[[#This Row],[Avg Monthly GB Download]] &lt; 5, "Less than 5 GB", IF(Table2[[#This Row],[Avg Monthly GB Download]] &lt;= 10, "Between 5 and 10 GB", "10 or more GB"))</f>
        <v>Between 5 and 10 GB</v>
      </c>
    </row>
    <row r="313" spans="1:33" x14ac:dyDescent="0.3">
      <c r="A313" t="s">
        <v>742</v>
      </c>
      <c r="B313" t="s">
        <v>17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21</v>
      </c>
      <c r="I313" t="s">
        <v>18</v>
      </c>
      <c r="J313">
        <v>328.1</v>
      </c>
      <c r="K313">
        <v>0</v>
      </c>
      <c r="L313">
        <v>3</v>
      </c>
      <c r="M313" t="s">
        <v>21</v>
      </c>
      <c r="N313">
        <v>0</v>
      </c>
      <c r="O313" t="s">
        <v>89</v>
      </c>
      <c r="P313" t="s">
        <v>743</v>
      </c>
      <c r="Q313" t="s">
        <v>20</v>
      </c>
      <c r="R313">
        <v>54</v>
      </c>
      <c r="S313" t="s">
        <v>17</v>
      </c>
      <c r="T313" t="s">
        <v>17</v>
      </c>
      <c r="U313" t="s">
        <v>17</v>
      </c>
      <c r="V313" t="str">
        <f>IF(Table2[[#This Row],[Age]] &lt; 30, "Under 30", IF(Table2[[#This Row],[Age]] &lt; 65, "Other", "Senior"))</f>
        <v>Other</v>
      </c>
      <c r="W313">
        <v>0</v>
      </c>
      <c r="X313" t="s">
        <v>21</v>
      </c>
      <c r="Y313" t="s">
        <v>94</v>
      </c>
      <c r="Z313" t="s">
        <v>34</v>
      </c>
      <c r="AA313">
        <v>52</v>
      </c>
      <c r="AB313">
        <v>3869</v>
      </c>
      <c r="AE313">
        <f t="shared" si="4"/>
        <v>0</v>
      </c>
      <c r="AF313">
        <v>1</v>
      </c>
      <c r="AG313" t="str">
        <f>IF(Table2[[#This Row],[Avg Monthly GB Download]] &lt; 5, "Less than 5 GB", IF(Table2[[#This Row],[Avg Monthly GB Download]] &lt;= 10, "Between 5 and 10 GB", "10 or more GB"))</f>
        <v>Less than 5 GB</v>
      </c>
    </row>
    <row r="314" spans="1:33" x14ac:dyDescent="0.3">
      <c r="A314" t="s">
        <v>744</v>
      </c>
      <c r="B314" t="s">
        <v>17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21</v>
      </c>
      <c r="I314" t="s">
        <v>84</v>
      </c>
      <c r="J314">
        <v>0</v>
      </c>
      <c r="K314">
        <v>0</v>
      </c>
      <c r="L314">
        <v>6</v>
      </c>
      <c r="M314" t="s">
        <v>17</v>
      </c>
      <c r="N314">
        <v>0</v>
      </c>
      <c r="O314" t="s">
        <v>47</v>
      </c>
      <c r="P314" t="s">
        <v>745</v>
      </c>
      <c r="Q314" t="s">
        <v>20</v>
      </c>
      <c r="R314">
        <v>68</v>
      </c>
      <c r="S314" t="s">
        <v>17</v>
      </c>
      <c r="T314" t="s">
        <v>21</v>
      </c>
      <c r="U314" t="s">
        <v>17</v>
      </c>
      <c r="V314" t="str">
        <f>IF(Table2[[#This Row],[Age]] &lt; 30, "Under 30", IF(Table2[[#This Row],[Age]] &lt; 65, "Other", "Senior"))</f>
        <v>Senior</v>
      </c>
      <c r="W314">
        <v>0</v>
      </c>
      <c r="X314" t="s">
        <v>17</v>
      </c>
      <c r="Y314" t="s">
        <v>28</v>
      </c>
      <c r="Z314" t="s">
        <v>34</v>
      </c>
      <c r="AA314">
        <v>52</v>
      </c>
      <c r="AB314">
        <v>740</v>
      </c>
      <c r="AE314">
        <f t="shared" si="4"/>
        <v>0</v>
      </c>
      <c r="AF314">
        <v>1</v>
      </c>
      <c r="AG314" t="str">
        <f>IF(Table2[[#This Row],[Avg Monthly GB Download]] &lt; 5, "Less than 5 GB", IF(Table2[[#This Row],[Avg Monthly GB Download]] &lt;= 10, "Between 5 and 10 GB", "10 or more GB"))</f>
        <v>Between 5 and 10 GB</v>
      </c>
    </row>
    <row r="315" spans="1:33" x14ac:dyDescent="0.3">
      <c r="A315" t="s">
        <v>746</v>
      </c>
      <c r="B315" t="s">
        <v>17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21</v>
      </c>
      <c r="I315" t="s">
        <v>18</v>
      </c>
      <c r="J315">
        <v>183.8</v>
      </c>
      <c r="K315">
        <v>0</v>
      </c>
      <c r="L315">
        <v>24</v>
      </c>
      <c r="M315" t="s">
        <v>21</v>
      </c>
      <c r="N315">
        <v>0</v>
      </c>
      <c r="O315" t="s">
        <v>41</v>
      </c>
      <c r="P315" t="s">
        <v>747</v>
      </c>
      <c r="Q315" t="s">
        <v>22</v>
      </c>
      <c r="R315">
        <v>26</v>
      </c>
      <c r="S315" t="s">
        <v>21</v>
      </c>
      <c r="T315" t="s">
        <v>17</v>
      </c>
      <c r="U315" t="s">
        <v>17</v>
      </c>
      <c r="V315" t="str">
        <f>IF(Table2[[#This Row],[Age]] &lt; 30, "Under 30", IF(Table2[[#This Row],[Age]] &lt; 65, "Other", "Senior"))</f>
        <v>Under 30</v>
      </c>
      <c r="W315">
        <v>0</v>
      </c>
      <c r="X315" t="s">
        <v>21</v>
      </c>
      <c r="Y315" t="s">
        <v>49</v>
      </c>
      <c r="Z315" t="s">
        <v>34</v>
      </c>
      <c r="AA315">
        <v>48</v>
      </c>
      <c r="AB315">
        <v>3342</v>
      </c>
      <c r="AE315">
        <f t="shared" si="4"/>
        <v>0</v>
      </c>
      <c r="AF315">
        <v>1</v>
      </c>
      <c r="AG315" t="str">
        <f>IF(Table2[[#This Row],[Avg Monthly GB Download]] &lt; 5, "Less than 5 GB", IF(Table2[[#This Row],[Avg Monthly GB Download]] &lt;= 10, "Between 5 and 10 GB", "10 or more GB"))</f>
        <v>10 or more GB</v>
      </c>
    </row>
    <row r="316" spans="1:33" x14ac:dyDescent="0.3">
      <c r="A316" t="s">
        <v>748</v>
      </c>
      <c r="B316" t="s">
        <v>17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17</v>
      </c>
      <c r="I316" t="s">
        <v>18</v>
      </c>
      <c r="J316">
        <v>0</v>
      </c>
      <c r="K316">
        <v>0</v>
      </c>
      <c r="L316">
        <v>5</v>
      </c>
      <c r="M316" t="s">
        <v>21</v>
      </c>
      <c r="N316">
        <v>0</v>
      </c>
      <c r="O316" t="s">
        <v>78</v>
      </c>
      <c r="P316" t="s">
        <v>749</v>
      </c>
      <c r="Q316" t="s">
        <v>20</v>
      </c>
      <c r="R316">
        <v>46</v>
      </c>
      <c r="S316" t="s">
        <v>17</v>
      </c>
      <c r="T316" t="s">
        <v>17</v>
      </c>
      <c r="U316" t="s">
        <v>17</v>
      </c>
      <c r="V316" t="str">
        <f>IF(Table2[[#This Row],[Age]] &lt; 30, "Under 30", IF(Table2[[#This Row],[Age]] &lt; 65, "Other", "Senior"))</f>
        <v>Other</v>
      </c>
      <c r="W316">
        <v>0</v>
      </c>
      <c r="X316" t="s">
        <v>21</v>
      </c>
      <c r="Y316" t="s">
        <v>49</v>
      </c>
      <c r="Z316" t="s">
        <v>34</v>
      </c>
      <c r="AA316">
        <v>25</v>
      </c>
      <c r="AB316">
        <v>255</v>
      </c>
      <c r="AE316">
        <f t="shared" si="4"/>
        <v>0</v>
      </c>
      <c r="AF316">
        <v>1</v>
      </c>
      <c r="AG316" t="str">
        <f>IF(Table2[[#This Row],[Avg Monthly GB Download]] &lt; 5, "Less than 5 GB", IF(Table2[[#This Row],[Avg Monthly GB Download]] &lt;= 10, "Between 5 and 10 GB", "10 or more GB"))</f>
        <v>Between 5 and 10 GB</v>
      </c>
    </row>
    <row r="317" spans="1:33" x14ac:dyDescent="0.3">
      <c r="A317" t="s">
        <v>750</v>
      </c>
      <c r="B317" t="s">
        <v>17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21</v>
      </c>
      <c r="I317" t="s">
        <v>84</v>
      </c>
      <c r="J317">
        <v>0</v>
      </c>
      <c r="K317">
        <v>0</v>
      </c>
      <c r="L317">
        <v>13</v>
      </c>
      <c r="M317" t="s">
        <v>21</v>
      </c>
      <c r="N317">
        <v>0</v>
      </c>
      <c r="O317" t="s">
        <v>23</v>
      </c>
      <c r="P317" t="s">
        <v>751</v>
      </c>
      <c r="Q317" t="s">
        <v>20</v>
      </c>
      <c r="R317">
        <v>67</v>
      </c>
      <c r="S317" t="s">
        <v>17</v>
      </c>
      <c r="T317" t="s">
        <v>21</v>
      </c>
      <c r="U317" t="s">
        <v>17</v>
      </c>
      <c r="V317" t="str">
        <f>IF(Table2[[#This Row],[Age]] &lt; 30, "Under 30", IF(Table2[[#This Row],[Age]] &lt; 65, "Other", "Senior"))</f>
        <v>Senior</v>
      </c>
      <c r="W317">
        <v>0</v>
      </c>
      <c r="X317" t="s">
        <v>17</v>
      </c>
      <c r="Y317" t="s">
        <v>28</v>
      </c>
      <c r="Z317" t="s">
        <v>34</v>
      </c>
      <c r="AA317">
        <v>30</v>
      </c>
      <c r="AB317">
        <v>59</v>
      </c>
      <c r="AE317">
        <f t="shared" si="4"/>
        <v>0</v>
      </c>
      <c r="AF317">
        <v>1</v>
      </c>
      <c r="AG317" t="str">
        <f>IF(Table2[[#This Row],[Avg Monthly GB Download]] &lt; 5, "Less than 5 GB", IF(Table2[[#This Row],[Avg Monthly GB Download]] &lt;= 10, "Between 5 and 10 GB", "10 or more GB"))</f>
        <v>10 or more GB</v>
      </c>
    </row>
    <row r="318" spans="1:33" x14ac:dyDescent="0.3">
      <c r="A318" t="s">
        <v>752</v>
      </c>
      <c r="B318" t="s">
        <v>17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21</v>
      </c>
      <c r="I318" t="s">
        <v>18</v>
      </c>
      <c r="J318">
        <v>90</v>
      </c>
      <c r="K318">
        <v>0</v>
      </c>
      <c r="L318">
        <v>4</v>
      </c>
      <c r="M318" t="s">
        <v>21</v>
      </c>
      <c r="N318">
        <v>0</v>
      </c>
      <c r="O318" t="s">
        <v>71</v>
      </c>
      <c r="P318" t="s">
        <v>753</v>
      </c>
      <c r="Q318" t="s">
        <v>22</v>
      </c>
      <c r="R318">
        <v>70</v>
      </c>
      <c r="S318" t="s">
        <v>17</v>
      </c>
      <c r="T318" t="s">
        <v>21</v>
      </c>
      <c r="U318" t="s">
        <v>17</v>
      </c>
      <c r="V318" t="str">
        <f>IF(Table2[[#This Row],[Age]] &lt; 30, "Under 30", IF(Table2[[#This Row],[Age]] &lt; 65, "Other", "Senior"))</f>
        <v>Senior</v>
      </c>
      <c r="W318">
        <v>0</v>
      </c>
      <c r="X318" t="s">
        <v>17</v>
      </c>
      <c r="Y318" t="s">
        <v>94</v>
      </c>
      <c r="Z318" t="s">
        <v>34</v>
      </c>
      <c r="AA318">
        <v>38</v>
      </c>
      <c r="AB318">
        <v>2305</v>
      </c>
      <c r="AE318">
        <f t="shared" si="4"/>
        <v>0</v>
      </c>
      <c r="AF318">
        <v>1</v>
      </c>
      <c r="AG318" t="str">
        <f>IF(Table2[[#This Row],[Avg Monthly GB Download]] &lt; 5, "Less than 5 GB", IF(Table2[[#This Row],[Avg Monthly GB Download]] &lt;= 10, "Between 5 and 10 GB", "10 or more GB"))</f>
        <v>Less than 5 GB</v>
      </c>
    </row>
    <row r="319" spans="1:33" x14ac:dyDescent="0.3">
      <c r="A319" t="s">
        <v>754</v>
      </c>
      <c r="B319" t="s">
        <v>17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21</v>
      </c>
      <c r="I319" t="s">
        <v>18</v>
      </c>
      <c r="J319">
        <v>4.0999999999999996</v>
      </c>
      <c r="K319">
        <v>0</v>
      </c>
      <c r="L319">
        <v>0</v>
      </c>
      <c r="M319" t="s">
        <v>17</v>
      </c>
      <c r="N319">
        <v>0</v>
      </c>
      <c r="O319" t="s">
        <v>48</v>
      </c>
      <c r="P319" t="s">
        <v>755</v>
      </c>
      <c r="Q319" t="s">
        <v>22</v>
      </c>
      <c r="R319">
        <v>34</v>
      </c>
      <c r="S319" t="s">
        <v>17</v>
      </c>
      <c r="T319" t="s">
        <v>17</v>
      </c>
      <c r="U319" t="s">
        <v>17</v>
      </c>
      <c r="V319" t="str">
        <f>IF(Table2[[#This Row],[Age]] &lt; 30, "Under 30", IF(Table2[[#This Row],[Age]] &lt; 65, "Other", "Senior"))</f>
        <v>Other</v>
      </c>
      <c r="W319">
        <v>0</v>
      </c>
      <c r="X319" t="s">
        <v>17</v>
      </c>
      <c r="Y319" t="s">
        <v>28</v>
      </c>
      <c r="Z319" t="s">
        <v>91</v>
      </c>
      <c r="AA319">
        <v>13</v>
      </c>
      <c r="AB319">
        <v>13</v>
      </c>
      <c r="AE319">
        <f t="shared" si="4"/>
        <v>0</v>
      </c>
      <c r="AF319">
        <v>1</v>
      </c>
      <c r="AG319" t="str">
        <f>IF(Table2[[#This Row],[Avg Monthly GB Download]] &lt; 5, "Less than 5 GB", IF(Table2[[#This Row],[Avg Monthly GB Download]] &lt;= 10, "Between 5 and 10 GB", "10 or more GB"))</f>
        <v>Less than 5 GB</v>
      </c>
    </row>
    <row r="320" spans="1:33" x14ac:dyDescent="0.3">
      <c r="A320" t="s">
        <v>756</v>
      </c>
      <c r="B320" t="s">
        <v>21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21</v>
      </c>
      <c r="I320" t="s">
        <v>18</v>
      </c>
      <c r="J320">
        <v>116</v>
      </c>
      <c r="K320">
        <v>0</v>
      </c>
      <c r="L320">
        <v>8</v>
      </c>
      <c r="M320" t="s">
        <v>21</v>
      </c>
      <c r="N320">
        <v>0</v>
      </c>
      <c r="O320" t="s">
        <v>85</v>
      </c>
      <c r="P320" t="s">
        <v>757</v>
      </c>
      <c r="Q320" t="s">
        <v>22</v>
      </c>
      <c r="R320">
        <v>31</v>
      </c>
      <c r="S320" t="s">
        <v>17</v>
      </c>
      <c r="T320" t="s">
        <v>17</v>
      </c>
      <c r="U320" t="s">
        <v>17</v>
      </c>
      <c r="V320" t="str">
        <f>IF(Table2[[#This Row],[Age]] &lt; 30, "Under 30", IF(Table2[[#This Row],[Age]] &lt; 65, "Other", "Senior"))</f>
        <v>Other</v>
      </c>
      <c r="W320">
        <v>0</v>
      </c>
      <c r="X320" t="s">
        <v>17</v>
      </c>
      <c r="Y320" t="s">
        <v>28</v>
      </c>
      <c r="Z320" t="s">
        <v>91</v>
      </c>
      <c r="AA320">
        <v>30</v>
      </c>
      <c r="AB320">
        <v>872</v>
      </c>
      <c r="AE320">
        <f t="shared" si="4"/>
        <v>1</v>
      </c>
      <c r="AF320">
        <v>1</v>
      </c>
      <c r="AG320" t="str">
        <f>IF(Table2[[#This Row],[Avg Monthly GB Download]] &lt; 5, "Less than 5 GB", IF(Table2[[#This Row],[Avg Monthly GB Download]] &lt;= 10, "Between 5 and 10 GB", "10 or more GB"))</f>
        <v>Between 5 and 10 GB</v>
      </c>
    </row>
    <row r="321" spans="1:33" x14ac:dyDescent="0.3">
      <c r="A321" t="s">
        <v>758</v>
      </c>
      <c r="B321" t="s">
        <v>17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21</v>
      </c>
      <c r="I321" t="s">
        <v>18</v>
      </c>
      <c r="J321">
        <v>169</v>
      </c>
      <c r="K321">
        <v>0</v>
      </c>
      <c r="L321">
        <v>0</v>
      </c>
      <c r="M321" t="s">
        <v>17</v>
      </c>
      <c r="N321">
        <v>0</v>
      </c>
      <c r="O321" t="s">
        <v>23</v>
      </c>
      <c r="P321" t="s">
        <v>759</v>
      </c>
      <c r="Q321" t="s">
        <v>20</v>
      </c>
      <c r="R321">
        <v>44</v>
      </c>
      <c r="S321" t="s">
        <v>17</v>
      </c>
      <c r="T321" t="s">
        <v>17</v>
      </c>
      <c r="U321" t="s">
        <v>17</v>
      </c>
      <c r="V321" t="str">
        <f>IF(Table2[[#This Row],[Age]] &lt; 30, "Under 30", IF(Table2[[#This Row],[Age]] &lt; 65, "Other", "Senior"))</f>
        <v>Other</v>
      </c>
      <c r="W321">
        <v>0</v>
      </c>
      <c r="X321" t="s">
        <v>17</v>
      </c>
      <c r="Y321" t="s">
        <v>49</v>
      </c>
      <c r="Z321" t="s">
        <v>34</v>
      </c>
      <c r="AA321">
        <v>9</v>
      </c>
      <c r="AB321">
        <v>656</v>
      </c>
      <c r="AE321">
        <f t="shared" si="4"/>
        <v>0</v>
      </c>
      <c r="AF321">
        <v>1</v>
      </c>
      <c r="AG321" t="str">
        <f>IF(Table2[[#This Row],[Avg Monthly GB Download]] &lt; 5, "Less than 5 GB", IF(Table2[[#This Row],[Avg Monthly GB Download]] &lt;= 10, "Between 5 and 10 GB", "10 or more GB"))</f>
        <v>Less than 5 GB</v>
      </c>
    </row>
    <row r="322" spans="1:33" x14ac:dyDescent="0.3">
      <c r="A322" t="s">
        <v>760</v>
      </c>
      <c r="B322" t="s">
        <v>17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21</v>
      </c>
      <c r="I322" t="s">
        <v>18</v>
      </c>
      <c r="J322">
        <v>85.7</v>
      </c>
      <c r="K322">
        <v>0</v>
      </c>
      <c r="L322">
        <v>7</v>
      </c>
      <c r="M322" t="s">
        <v>21</v>
      </c>
      <c r="N322">
        <v>0</v>
      </c>
      <c r="O322" t="s">
        <v>73</v>
      </c>
      <c r="P322" t="s">
        <v>761</v>
      </c>
      <c r="Q322" t="s">
        <v>22</v>
      </c>
      <c r="R322">
        <v>62</v>
      </c>
      <c r="S322" t="s">
        <v>17</v>
      </c>
      <c r="T322" t="s">
        <v>17</v>
      </c>
      <c r="U322" t="s">
        <v>17</v>
      </c>
      <c r="V322" t="str">
        <f>IF(Table2[[#This Row],[Age]] &lt; 30, "Under 30", IF(Table2[[#This Row],[Age]] &lt; 65, "Other", "Senior"))</f>
        <v>Other</v>
      </c>
      <c r="W322">
        <v>0</v>
      </c>
      <c r="X322" t="s">
        <v>21</v>
      </c>
      <c r="Y322" t="s">
        <v>94</v>
      </c>
      <c r="Z322" t="s">
        <v>29</v>
      </c>
      <c r="AA322">
        <v>49</v>
      </c>
      <c r="AB322">
        <v>1658</v>
      </c>
      <c r="AE322">
        <f t="shared" ref="AE322:AE385" si="5">IF(B322 = "yes", 1, IF(B322 = "No", 0))</f>
        <v>0</v>
      </c>
      <c r="AF322">
        <v>1</v>
      </c>
      <c r="AG322" t="str">
        <f>IF(Table2[[#This Row],[Avg Monthly GB Download]] &lt; 5, "Less than 5 GB", IF(Table2[[#This Row],[Avg Monthly GB Download]] &lt;= 10, "Between 5 and 10 GB", "10 or more GB"))</f>
        <v>Between 5 and 10 GB</v>
      </c>
    </row>
    <row r="323" spans="1:33" x14ac:dyDescent="0.3">
      <c r="A323" t="s">
        <v>762</v>
      </c>
      <c r="B323" t="s">
        <v>17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21</v>
      </c>
      <c r="I323" t="s">
        <v>18</v>
      </c>
      <c r="J323">
        <v>131.30000000000001</v>
      </c>
      <c r="K323">
        <v>0</v>
      </c>
      <c r="L323">
        <v>6</v>
      </c>
      <c r="M323" t="s">
        <v>21</v>
      </c>
      <c r="N323">
        <v>0</v>
      </c>
      <c r="O323" t="s">
        <v>33</v>
      </c>
      <c r="P323" t="s">
        <v>763</v>
      </c>
      <c r="Q323" t="s">
        <v>20</v>
      </c>
      <c r="R323">
        <v>78</v>
      </c>
      <c r="S323" t="s">
        <v>17</v>
      </c>
      <c r="T323" t="s">
        <v>21</v>
      </c>
      <c r="U323" t="s">
        <v>17</v>
      </c>
      <c r="V323" t="str">
        <f>IF(Table2[[#This Row],[Age]] &lt; 30, "Under 30", IF(Table2[[#This Row],[Age]] &lt; 65, "Other", "Senior"))</f>
        <v>Senior</v>
      </c>
      <c r="W323">
        <v>0</v>
      </c>
      <c r="X323" t="s">
        <v>17</v>
      </c>
      <c r="Y323" t="s">
        <v>49</v>
      </c>
      <c r="Z323" t="s">
        <v>29</v>
      </c>
      <c r="AA323">
        <v>45</v>
      </c>
      <c r="AB323">
        <v>3191</v>
      </c>
      <c r="AE323">
        <f t="shared" si="5"/>
        <v>0</v>
      </c>
      <c r="AF323">
        <v>1</v>
      </c>
      <c r="AG323" t="str">
        <f>IF(Table2[[#This Row],[Avg Monthly GB Download]] &lt; 5, "Less than 5 GB", IF(Table2[[#This Row],[Avg Monthly GB Download]] &lt;= 10, "Between 5 and 10 GB", "10 or more GB"))</f>
        <v>Between 5 and 10 GB</v>
      </c>
    </row>
    <row r="324" spans="1:33" x14ac:dyDescent="0.3">
      <c r="A324" t="s">
        <v>764</v>
      </c>
      <c r="B324" t="s">
        <v>17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21</v>
      </c>
      <c r="I324" t="s">
        <v>84</v>
      </c>
      <c r="J324">
        <v>0</v>
      </c>
      <c r="K324">
        <v>0</v>
      </c>
      <c r="L324">
        <v>3</v>
      </c>
      <c r="M324" t="s">
        <v>21</v>
      </c>
      <c r="N324">
        <v>0</v>
      </c>
      <c r="O324" t="s">
        <v>51</v>
      </c>
      <c r="P324" t="s">
        <v>765</v>
      </c>
      <c r="Q324" t="s">
        <v>20</v>
      </c>
      <c r="R324">
        <v>48</v>
      </c>
      <c r="S324" t="s">
        <v>17</v>
      </c>
      <c r="T324" t="s">
        <v>17</v>
      </c>
      <c r="U324" t="s">
        <v>17</v>
      </c>
      <c r="V324" t="str">
        <f>IF(Table2[[#This Row],[Age]] &lt; 30, "Under 30", IF(Table2[[#This Row],[Age]] &lt; 65, "Other", "Senior"))</f>
        <v>Other</v>
      </c>
      <c r="W324">
        <v>0</v>
      </c>
      <c r="X324" t="s">
        <v>17</v>
      </c>
      <c r="Y324" t="s">
        <v>94</v>
      </c>
      <c r="Z324" t="s">
        <v>34</v>
      </c>
      <c r="AA324">
        <v>41</v>
      </c>
      <c r="AB324">
        <v>2887</v>
      </c>
      <c r="AE324">
        <f t="shared" si="5"/>
        <v>0</v>
      </c>
      <c r="AF324">
        <v>1</v>
      </c>
      <c r="AG324" t="str">
        <f>IF(Table2[[#This Row],[Avg Monthly GB Download]] &lt; 5, "Less than 5 GB", IF(Table2[[#This Row],[Avg Monthly GB Download]] &lt;= 10, "Between 5 and 10 GB", "10 or more GB"))</f>
        <v>Less than 5 GB</v>
      </c>
    </row>
    <row r="325" spans="1:33" x14ac:dyDescent="0.3">
      <c r="A325" t="s">
        <v>766</v>
      </c>
      <c r="B325" t="s">
        <v>17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21</v>
      </c>
      <c r="I325" t="s">
        <v>18</v>
      </c>
      <c r="J325">
        <v>285.2</v>
      </c>
      <c r="K325">
        <v>0</v>
      </c>
      <c r="L325">
        <v>15</v>
      </c>
      <c r="M325" t="s">
        <v>17</v>
      </c>
      <c r="N325">
        <v>45</v>
      </c>
      <c r="O325" t="s">
        <v>64</v>
      </c>
      <c r="P325" t="s">
        <v>767</v>
      </c>
      <c r="Q325" t="s">
        <v>22</v>
      </c>
      <c r="R325">
        <v>23</v>
      </c>
      <c r="S325" t="s">
        <v>21</v>
      </c>
      <c r="T325" t="s">
        <v>17</v>
      </c>
      <c r="U325" t="s">
        <v>17</v>
      </c>
      <c r="V325" t="str">
        <f>IF(Table2[[#This Row],[Age]] &lt; 30, "Under 30", IF(Table2[[#This Row],[Age]] &lt; 65, "Other", "Senior"))</f>
        <v>Under 30</v>
      </c>
      <c r="W325">
        <v>0</v>
      </c>
      <c r="X325" t="s">
        <v>21</v>
      </c>
      <c r="Y325" t="s">
        <v>49</v>
      </c>
      <c r="Z325" t="s">
        <v>29</v>
      </c>
      <c r="AA325">
        <v>50</v>
      </c>
      <c r="AB325">
        <v>3493</v>
      </c>
      <c r="AE325">
        <f t="shared" si="5"/>
        <v>0</v>
      </c>
      <c r="AF325">
        <v>1</v>
      </c>
      <c r="AG325" t="str">
        <f>IF(Table2[[#This Row],[Avg Monthly GB Download]] &lt; 5, "Less than 5 GB", IF(Table2[[#This Row],[Avg Monthly GB Download]] &lt;= 10, "Between 5 and 10 GB", "10 or more GB"))</f>
        <v>10 or more GB</v>
      </c>
    </row>
    <row r="326" spans="1:33" x14ac:dyDescent="0.3">
      <c r="A326" t="s">
        <v>768</v>
      </c>
      <c r="B326" t="s">
        <v>17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21</v>
      </c>
      <c r="I326" t="s">
        <v>18</v>
      </c>
      <c r="J326">
        <v>3.2</v>
      </c>
      <c r="K326">
        <v>0</v>
      </c>
      <c r="L326">
        <v>0</v>
      </c>
      <c r="M326" t="s">
        <v>17</v>
      </c>
      <c r="N326">
        <v>0</v>
      </c>
      <c r="O326" t="s">
        <v>55</v>
      </c>
      <c r="P326" t="s">
        <v>769</v>
      </c>
      <c r="Q326" t="s">
        <v>20</v>
      </c>
      <c r="R326">
        <v>46</v>
      </c>
      <c r="S326" t="s">
        <v>17</v>
      </c>
      <c r="T326" t="s">
        <v>17</v>
      </c>
      <c r="U326" t="s">
        <v>17</v>
      </c>
      <c r="V326" t="str">
        <f>IF(Table2[[#This Row],[Age]] &lt; 30, "Under 30", IF(Table2[[#This Row],[Age]] &lt; 65, "Other", "Senior"))</f>
        <v>Other</v>
      </c>
      <c r="W326">
        <v>0</v>
      </c>
      <c r="X326" t="s">
        <v>17</v>
      </c>
      <c r="Y326" t="s">
        <v>28</v>
      </c>
      <c r="Z326" t="s">
        <v>29</v>
      </c>
      <c r="AA326">
        <v>13</v>
      </c>
      <c r="AB326">
        <v>13</v>
      </c>
      <c r="AE326">
        <f t="shared" si="5"/>
        <v>0</v>
      </c>
      <c r="AF326">
        <v>1</v>
      </c>
      <c r="AG326" t="str">
        <f>IF(Table2[[#This Row],[Avg Monthly GB Download]] &lt; 5, "Less than 5 GB", IF(Table2[[#This Row],[Avg Monthly GB Download]] &lt;= 10, "Between 5 and 10 GB", "10 or more GB"))</f>
        <v>Less than 5 GB</v>
      </c>
    </row>
    <row r="327" spans="1:33" x14ac:dyDescent="0.3">
      <c r="A327" t="s">
        <v>770</v>
      </c>
      <c r="B327" t="s">
        <v>17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21</v>
      </c>
      <c r="I327" t="s">
        <v>18</v>
      </c>
      <c r="J327">
        <v>46.7</v>
      </c>
      <c r="K327">
        <v>0</v>
      </c>
      <c r="L327">
        <v>3</v>
      </c>
      <c r="M327" t="s">
        <v>21</v>
      </c>
      <c r="N327">
        <v>0</v>
      </c>
      <c r="O327" t="s">
        <v>78</v>
      </c>
      <c r="P327" t="s">
        <v>771</v>
      </c>
      <c r="Q327" t="s">
        <v>22</v>
      </c>
      <c r="R327">
        <v>83</v>
      </c>
      <c r="S327" t="s">
        <v>17</v>
      </c>
      <c r="T327" t="s">
        <v>21</v>
      </c>
      <c r="U327" t="s">
        <v>17</v>
      </c>
      <c r="V327" t="str">
        <f>IF(Table2[[#This Row],[Age]] &lt; 30, "Under 30", IF(Table2[[#This Row],[Age]] &lt; 65, "Other", "Senior"))</f>
        <v>Senior</v>
      </c>
      <c r="W327">
        <v>0</v>
      </c>
      <c r="X327" t="s">
        <v>21</v>
      </c>
      <c r="Y327" t="s">
        <v>94</v>
      </c>
      <c r="Z327" t="s">
        <v>29</v>
      </c>
      <c r="AA327">
        <v>39</v>
      </c>
      <c r="AB327">
        <v>751</v>
      </c>
      <c r="AE327">
        <f t="shared" si="5"/>
        <v>0</v>
      </c>
      <c r="AF327">
        <v>1</v>
      </c>
      <c r="AG327" t="str">
        <f>IF(Table2[[#This Row],[Avg Monthly GB Download]] &lt; 5, "Less than 5 GB", IF(Table2[[#This Row],[Avg Monthly GB Download]] &lt;= 10, "Between 5 and 10 GB", "10 or more GB"))</f>
        <v>Less than 5 GB</v>
      </c>
    </row>
    <row r="328" spans="1:33" x14ac:dyDescent="0.3">
      <c r="A328" t="s">
        <v>772</v>
      </c>
      <c r="B328" t="s">
        <v>17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21</v>
      </c>
      <c r="I328" t="s">
        <v>18</v>
      </c>
      <c r="J328">
        <v>436.6</v>
      </c>
      <c r="K328">
        <v>0</v>
      </c>
      <c r="L328">
        <v>24</v>
      </c>
      <c r="M328" t="s">
        <v>21</v>
      </c>
      <c r="N328">
        <v>0</v>
      </c>
      <c r="O328" t="s">
        <v>59</v>
      </c>
      <c r="P328" t="s">
        <v>773</v>
      </c>
      <c r="Q328" t="s">
        <v>22</v>
      </c>
      <c r="R328">
        <v>21</v>
      </c>
      <c r="S328" t="s">
        <v>21</v>
      </c>
      <c r="T328" t="s">
        <v>17</v>
      </c>
      <c r="U328" t="s">
        <v>17</v>
      </c>
      <c r="V328" t="str">
        <f>IF(Table2[[#This Row],[Age]] &lt; 30, "Under 30", IF(Table2[[#This Row],[Age]] &lt; 65, "Other", "Senior"))</f>
        <v>Under 30</v>
      </c>
      <c r="W328">
        <v>0</v>
      </c>
      <c r="X328" t="s">
        <v>21</v>
      </c>
      <c r="Y328" t="s">
        <v>28</v>
      </c>
      <c r="Z328" t="s">
        <v>34</v>
      </c>
      <c r="AA328">
        <v>54</v>
      </c>
      <c r="AB328">
        <v>3221</v>
      </c>
      <c r="AE328">
        <f t="shared" si="5"/>
        <v>0</v>
      </c>
      <c r="AF328">
        <v>1</v>
      </c>
      <c r="AG328" t="str">
        <f>IF(Table2[[#This Row],[Avg Monthly GB Download]] &lt; 5, "Less than 5 GB", IF(Table2[[#This Row],[Avg Monthly GB Download]] &lt;= 10, "Between 5 and 10 GB", "10 or more GB"))</f>
        <v>10 or more GB</v>
      </c>
    </row>
    <row r="329" spans="1:33" x14ac:dyDescent="0.3">
      <c r="A329" t="s">
        <v>774</v>
      </c>
      <c r="B329" t="s">
        <v>17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21</v>
      </c>
      <c r="I329" t="s">
        <v>18</v>
      </c>
      <c r="J329">
        <v>123.2</v>
      </c>
      <c r="K329">
        <v>0</v>
      </c>
      <c r="L329">
        <v>1</v>
      </c>
      <c r="M329" t="s">
        <v>21</v>
      </c>
      <c r="N329">
        <v>0</v>
      </c>
      <c r="O329" t="s">
        <v>32</v>
      </c>
      <c r="P329" t="s">
        <v>775</v>
      </c>
      <c r="Q329" t="s">
        <v>20</v>
      </c>
      <c r="R329">
        <v>45</v>
      </c>
      <c r="S329" t="s">
        <v>17</v>
      </c>
      <c r="T329" t="s">
        <v>17</v>
      </c>
      <c r="U329" t="s">
        <v>17</v>
      </c>
      <c r="V329" t="str">
        <f>IF(Table2[[#This Row],[Age]] &lt; 30, "Under 30", IF(Table2[[#This Row],[Age]] &lt; 65, "Other", "Senior"))</f>
        <v>Other</v>
      </c>
      <c r="W329">
        <v>0</v>
      </c>
      <c r="X329" t="s">
        <v>17</v>
      </c>
      <c r="Y329" t="s">
        <v>28</v>
      </c>
      <c r="Z329" t="s">
        <v>34</v>
      </c>
      <c r="AA329">
        <v>39</v>
      </c>
      <c r="AB329">
        <v>2216</v>
      </c>
      <c r="AE329">
        <f t="shared" si="5"/>
        <v>0</v>
      </c>
      <c r="AF329">
        <v>1</v>
      </c>
      <c r="AG329" t="str">
        <f>IF(Table2[[#This Row],[Avg Monthly GB Download]] &lt; 5, "Less than 5 GB", IF(Table2[[#This Row],[Avg Monthly GB Download]] &lt;= 10, "Between 5 and 10 GB", "10 or more GB"))</f>
        <v>Less than 5 GB</v>
      </c>
    </row>
    <row r="330" spans="1:33" x14ac:dyDescent="0.3">
      <c r="A330" t="s">
        <v>776</v>
      </c>
      <c r="B330" t="s">
        <v>17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21</v>
      </c>
      <c r="I330" t="s">
        <v>84</v>
      </c>
      <c r="J330">
        <v>0</v>
      </c>
      <c r="K330">
        <v>0</v>
      </c>
      <c r="L330">
        <v>7</v>
      </c>
      <c r="M330" t="s">
        <v>21</v>
      </c>
      <c r="N330">
        <v>0</v>
      </c>
      <c r="O330" t="s">
        <v>23</v>
      </c>
      <c r="P330" t="s">
        <v>777</v>
      </c>
      <c r="Q330" t="s">
        <v>22</v>
      </c>
      <c r="R330">
        <v>35</v>
      </c>
      <c r="S330" t="s">
        <v>17</v>
      </c>
      <c r="T330" t="s">
        <v>17</v>
      </c>
      <c r="U330" t="s">
        <v>17</v>
      </c>
      <c r="V330" t="str">
        <f>IF(Table2[[#This Row],[Age]] &lt; 30, "Under 30", IF(Table2[[#This Row],[Age]] &lt; 65, "Other", "Senior"))</f>
        <v>Other</v>
      </c>
      <c r="W330">
        <v>0</v>
      </c>
      <c r="X330" t="s">
        <v>21</v>
      </c>
      <c r="Y330" t="s">
        <v>28</v>
      </c>
      <c r="Z330" t="s">
        <v>29</v>
      </c>
      <c r="AA330">
        <v>48</v>
      </c>
      <c r="AB330">
        <v>1428</v>
      </c>
      <c r="AE330">
        <f t="shared" si="5"/>
        <v>0</v>
      </c>
      <c r="AF330">
        <v>1</v>
      </c>
      <c r="AG330" t="str">
        <f>IF(Table2[[#This Row],[Avg Monthly GB Download]] &lt; 5, "Less than 5 GB", IF(Table2[[#This Row],[Avg Monthly GB Download]] &lt;= 10, "Between 5 and 10 GB", "10 or more GB"))</f>
        <v>Between 5 and 10 GB</v>
      </c>
    </row>
    <row r="331" spans="1:33" x14ac:dyDescent="0.3">
      <c r="A331" t="s">
        <v>778</v>
      </c>
      <c r="B331" t="s">
        <v>17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21</v>
      </c>
      <c r="I331" t="s">
        <v>18</v>
      </c>
      <c r="J331">
        <v>70.900000000000006</v>
      </c>
      <c r="K331">
        <v>0</v>
      </c>
      <c r="L331">
        <v>24</v>
      </c>
      <c r="M331" t="s">
        <v>17</v>
      </c>
      <c r="N331">
        <v>63</v>
      </c>
      <c r="O331" t="s">
        <v>55</v>
      </c>
      <c r="P331" t="s">
        <v>779</v>
      </c>
      <c r="Q331" t="s">
        <v>20</v>
      </c>
      <c r="R331">
        <v>21</v>
      </c>
      <c r="S331" t="s">
        <v>21</v>
      </c>
      <c r="T331" t="s">
        <v>17</v>
      </c>
      <c r="U331" t="s">
        <v>17</v>
      </c>
      <c r="V331" t="str">
        <f>IF(Table2[[#This Row],[Age]] &lt; 30, "Under 30", IF(Table2[[#This Row],[Age]] &lt; 65, "Other", "Senior"))</f>
        <v>Under 30</v>
      </c>
      <c r="W331">
        <v>0</v>
      </c>
      <c r="X331" t="s">
        <v>17</v>
      </c>
      <c r="Y331" t="s">
        <v>94</v>
      </c>
      <c r="Z331" t="s">
        <v>29</v>
      </c>
      <c r="AA331">
        <v>26</v>
      </c>
      <c r="AB331">
        <v>730</v>
      </c>
      <c r="AE331">
        <f t="shared" si="5"/>
        <v>0</v>
      </c>
      <c r="AF331">
        <v>1</v>
      </c>
      <c r="AG331" t="str">
        <f>IF(Table2[[#This Row],[Avg Monthly GB Download]] &lt; 5, "Less than 5 GB", IF(Table2[[#This Row],[Avg Monthly GB Download]] &lt;= 10, "Between 5 and 10 GB", "10 or more GB"))</f>
        <v>10 or more GB</v>
      </c>
    </row>
    <row r="332" spans="1:33" x14ac:dyDescent="0.3">
      <c r="A332" t="s">
        <v>780</v>
      </c>
      <c r="B332" t="s">
        <v>17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21</v>
      </c>
      <c r="I332" t="s">
        <v>18</v>
      </c>
      <c r="J332">
        <v>7.5</v>
      </c>
      <c r="K332">
        <v>0</v>
      </c>
      <c r="L332">
        <v>8</v>
      </c>
      <c r="M332" t="s">
        <v>21</v>
      </c>
      <c r="N332">
        <v>0</v>
      </c>
      <c r="O332" t="s">
        <v>68</v>
      </c>
      <c r="P332" t="s">
        <v>781</v>
      </c>
      <c r="Q332" t="s">
        <v>20</v>
      </c>
      <c r="R332">
        <v>76</v>
      </c>
      <c r="S332" t="s">
        <v>17</v>
      </c>
      <c r="T332" t="s">
        <v>21</v>
      </c>
      <c r="U332" t="s">
        <v>17</v>
      </c>
      <c r="V332" t="str">
        <f>IF(Table2[[#This Row],[Age]] &lt; 30, "Under 30", IF(Table2[[#This Row],[Age]] &lt; 65, "Other", "Senior"))</f>
        <v>Senior</v>
      </c>
      <c r="W332">
        <v>0</v>
      </c>
      <c r="X332" t="s">
        <v>17</v>
      </c>
      <c r="Y332" t="s">
        <v>94</v>
      </c>
      <c r="Z332" t="s">
        <v>34</v>
      </c>
      <c r="AA332">
        <v>29</v>
      </c>
      <c r="AB332">
        <v>127</v>
      </c>
      <c r="AE332">
        <f t="shared" si="5"/>
        <v>0</v>
      </c>
      <c r="AF332">
        <v>1</v>
      </c>
      <c r="AG332" t="str">
        <f>IF(Table2[[#This Row],[Avg Monthly GB Download]] &lt; 5, "Less than 5 GB", IF(Table2[[#This Row],[Avg Monthly GB Download]] &lt;= 10, "Between 5 and 10 GB", "10 or more GB"))</f>
        <v>Between 5 and 10 GB</v>
      </c>
    </row>
    <row r="333" spans="1:33" x14ac:dyDescent="0.3">
      <c r="A333" t="s">
        <v>782</v>
      </c>
      <c r="B333" t="s">
        <v>17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21</v>
      </c>
      <c r="I333" t="s">
        <v>18</v>
      </c>
      <c r="J333">
        <v>39</v>
      </c>
      <c r="K333">
        <v>0</v>
      </c>
      <c r="L333">
        <v>0</v>
      </c>
      <c r="M333" t="s">
        <v>17</v>
      </c>
      <c r="N333">
        <v>0</v>
      </c>
      <c r="O333" t="s">
        <v>80</v>
      </c>
      <c r="P333" t="s">
        <v>783</v>
      </c>
      <c r="Q333" t="s">
        <v>22</v>
      </c>
      <c r="R333">
        <v>37</v>
      </c>
      <c r="S333" t="s">
        <v>17</v>
      </c>
      <c r="T333" t="s">
        <v>17</v>
      </c>
      <c r="U333" t="s">
        <v>17</v>
      </c>
      <c r="V333" t="str">
        <f>IF(Table2[[#This Row],[Age]] &lt; 30, "Under 30", IF(Table2[[#This Row],[Age]] &lt; 65, "Other", "Senior"))</f>
        <v>Other</v>
      </c>
      <c r="W333">
        <v>0</v>
      </c>
      <c r="X333" t="s">
        <v>17</v>
      </c>
      <c r="Y333" t="s">
        <v>28</v>
      </c>
      <c r="Z333" t="s">
        <v>29</v>
      </c>
      <c r="AA333">
        <v>10</v>
      </c>
      <c r="AB333">
        <v>135</v>
      </c>
      <c r="AE333">
        <f t="shared" si="5"/>
        <v>0</v>
      </c>
      <c r="AF333">
        <v>1</v>
      </c>
      <c r="AG333" t="str">
        <f>IF(Table2[[#This Row],[Avg Monthly GB Download]] &lt; 5, "Less than 5 GB", IF(Table2[[#This Row],[Avg Monthly GB Download]] &lt;= 10, "Between 5 and 10 GB", "10 or more GB"))</f>
        <v>Less than 5 GB</v>
      </c>
    </row>
    <row r="334" spans="1:33" x14ac:dyDescent="0.3">
      <c r="A334" t="s">
        <v>784</v>
      </c>
      <c r="B334" t="s">
        <v>17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21</v>
      </c>
      <c r="I334" t="s">
        <v>18</v>
      </c>
      <c r="J334">
        <v>114.8</v>
      </c>
      <c r="K334">
        <v>0</v>
      </c>
      <c r="L334">
        <v>2</v>
      </c>
      <c r="M334" t="s">
        <v>21</v>
      </c>
      <c r="N334">
        <v>0</v>
      </c>
      <c r="O334" t="s">
        <v>72</v>
      </c>
      <c r="P334" t="s">
        <v>785</v>
      </c>
      <c r="Q334" t="s">
        <v>22</v>
      </c>
      <c r="R334">
        <v>82</v>
      </c>
      <c r="S334" t="s">
        <v>17</v>
      </c>
      <c r="T334" t="s">
        <v>21</v>
      </c>
      <c r="U334" t="s">
        <v>17</v>
      </c>
      <c r="V334" t="str">
        <f>IF(Table2[[#This Row],[Age]] &lt; 30, "Under 30", IF(Table2[[#This Row],[Age]] &lt; 65, "Other", "Senior"))</f>
        <v>Senior</v>
      </c>
      <c r="W334">
        <v>0</v>
      </c>
      <c r="X334" t="s">
        <v>17</v>
      </c>
      <c r="Y334" t="s">
        <v>94</v>
      </c>
      <c r="Z334" t="s">
        <v>34</v>
      </c>
      <c r="AA334">
        <v>27</v>
      </c>
      <c r="AB334">
        <v>763</v>
      </c>
      <c r="AE334">
        <f t="shared" si="5"/>
        <v>0</v>
      </c>
      <c r="AF334">
        <v>1</v>
      </c>
      <c r="AG334" t="str">
        <f>IF(Table2[[#This Row],[Avg Monthly GB Download]] &lt; 5, "Less than 5 GB", IF(Table2[[#This Row],[Avg Monthly GB Download]] &lt;= 10, "Between 5 and 10 GB", "10 or more GB"))</f>
        <v>Less than 5 GB</v>
      </c>
    </row>
    <row r="335" spans="1:33" x14ac:dyDescent="0.3">
      <c r="A335" t="s">
        <v>786</v>
      </c>
      <c r="B335" t="s">
        <v>17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21</v>
      </c>
      <c r="I335" t="s">
        <v>18</v>
      </c>
      <c r="J335">
        <v>273</v>
      </c>
      <c r="K335">
        <v>0</v>
      </c>
      <c r="L335">
        <v>6</v>
      </c>
      <c r="M335" t="s">
        <v>21</v>
      </c>
      <c r="N335">
        <v>0</v>
      </c>
      <c r="O335" t="s">
        <v>68</v>
      </c>
      <c r="P335" t="s">
        <v>787</v>
      </c>
      <c r="Q335" t="s">
        <v>22</v>
      </c>
      <c r="R335">
        <v>46</v>
      </c>
      <c r="S335" t="s">
        <v>17</v>
      </c>
      <c r="T335" t="s">
        <v>17</v>
      </c>
      <c r="U335" t="s">
        <v>17</v>
      </c>
      <c r="V335" t="str">
        <f>IF(Table2[[#This Row],[Age]] &lt; 30, "Under 30", IF(Table2[[#This Row],[Age]] &lt; 65, "Other", "Senior"))</f>
        <v>Other</v>
      </c>
      <c r="W335">
        <v>0</v>
      </c>
      <c r="X335" t="s">
        <v>21</v>
      </c>
      <c r="Y335" t="s">
        <v>94</v>
      </c>
      <c r="Z335" t="s">
        <v>34</v>
      </c>
      <c r="AA335">
        <v>51</v>
      </c>
      <c r="AB335">
        <v>2655</v>
      </c>
      <c r="AE335">
        <f t="shared" si="5"/>
        <v>0</v>
      </c>
      <c r="AF335">
        <v>1</v>
      </c>
      <c r="AG335" t="str">
        <f>IF(Table2[[#This Row],[Avg Monthly GB Download]] &lt; 5, "Less than 5 GB", IF(Table2[[#This Row],[Avg Monthly GB Download]] &lt;= 10, "Between 5 and 10 GB", "10 or more GB"))</f>
        <v>Between 5 and 10 GB</v>
      </c>
    </row>
    <row r="336" spans="1:33" x14ac:dyDescent="0.3">
      <c r="A336" t="s">
        <v>788</v>
      </c>
      <c r="B336" t="s">
        <v>17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21</v>
      </c>
      <c r="I336" t="s">
        <v>84</v>
      </c>
      <c r="J336">
        <v>0</v>
      </c>
      <c r="K336">
        <v>0</v>
      </c>
      <c r="L336">
        <v>3</v>
      </c>
      <c r="M336" t="s">
        <v>21</v>
      </c>
      <c r="N336">
        <v>0</v>
      </c>
      <c r="O336" t="s">
        <v>31</v>
      </c>
      <c r="P336" t="s">
        <v>789</v>
      </c>
      <c r="Q336" t="s">
        <v>20</v>
      </c>
      <c r="R336">
        <v>85</v>
      </c>
      <c r="S336" t="s">
        <v>17</v>
      </c>
      <c r="T336" t="s">
        <v>21</v>
      </c>
      <c r="U336" t="s">
        <v>17</v>
      </c>
      <c r="V336" t="str">
        <f>IF(Table2[[#This Row],[Age]] &lt; 30, "Under 30", IF(Table2[[#This Row],[Age]] &lt; 65, "Other", "Senior"))</f>
        <v>Senior</v>
      </c>
      <c r="W336">
        <v>0</v>
      </c>
      <c r="X336" t="s">
        <v>21</v>
      </c>
      <c r="Y336" t="s">
        <v>49</v>
      </c>
      <c r="Z336" t="s">
        <v>34</v>
      </c>
      <c r="AA336">
        <v>62</v>
      </c>
      <c r="AB336">
        <v>3537</v>
      </c>
      <c r="AE336">
        <f t="shared" si="5"/>
        <v>0</v>
      </c>
      <c r="AF336">
        <v>1</v>
      </c>
      <c r="AG336" t="str">
        <f>IF(Table2[[#This Row],[Avg Monthly GB Download]] &lt; 5, "Less than 5 GB", IF(Table2[[#This Row],[Avg Monthly GB Download]] &lt;= 10, "Between 5 and 10 GB", "10 or more GB"))</f>
        <v>Less than 5 GB</v>
      </c>
    </row>
    <row r="337" spans="1:33" x14ac:dyDescent="0.3">
      <c r="A337" t="s">
        <v>790</v>
      </c>
      <c r="B337" t="s">
        <v>17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21</v>
      </c>
      <c r="I337" t="s">
        <v>18</v>
      </c>
      <c r="J337">
        <v>4.3</v>
      </c>
      <c r="K337">
        <v>0</v>
      </c>
      <c r="L337">
        <v>24</v>
      </c>
      <c r="M337" t="s">
        <v>21</v>
      </c>
      <c r="N337">
        <v>0</v>
      </c>
      <c r="O337" t="s">
        <v>69</v>
      </c>
      <c r="P337" t="s">
        <v>791</v>
      </c>
      <c r="Q337" t="s">
        <v>22</v>
      </c>
      <c r="R337">
        <v>25</v>
      </c>
      <c r="S337" t="s">
        <v>21</v>
      </c>
      <c r="T337" t="s">
        <v>17</v>
      </c>
      <c r="U337" t="s">
        <v>17</v>
      </c>
      <c r="V337" t="str">
        <f>IF(Table2[[#This Row],[Age]] &lt; 30, "Under 30", IF(Table2[[#This Row],[Age]] &lt; 65, "Other", "Senior"))</f>
        <v>Under 30</v>
      </c>
      <c r="W337">
        <v>0</v>
      </c>
      <c r="X337" t="s">
        <v>17</v>
      </c>
      <c r="Y337" t="s">
        <v>28</v>
      </c>
      <c r="Z337" t="s">
        <v>34</v>
      </c>
      <c r="AA337">
        <v>41</v>
      </c>
      <c r="AB337">
        <v>89</v>
      </c>
      <c r="AE337">
        <f t="shared" si="5"/>
        <v>0</v>
      </c>
      <c r="AF337">
        <v>1</v>
      </c>
      <c r="AG337" t="str">
        <f>IF(Table2[[#This Row],[Avg Monthly GB Download]] &lt; 5, "Less than 5 GB", IF(Table2[[#This Row],[Avg Monthly GB Download]] &lt;= 10, "Between 5 and 10 GB", "10 or more GB"))</f>
        <v>10 or more GB</v>
      </c>
    </row>
    <row r="338" spans="1:33" x14ac:dyDescent="0.3">
      <c r="A338" t="s">
        <v>792</v>
      </c>
      <c r="B338" t="s">
        <v>17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21</v>
      </c>
      <c r="I338" t="s">
        <v>18</v>
      </c>
      <c r="J338">
        <v>100.1</v>
      </c>
      <c r="K338">
        <v>0</v>
      </c>
      <c r="L338">
        <v>11</v>
      </c>
      <c r="M338" t="s">
        <v>21</v>
      </c>
      <c r="N338">
        <v>0</v>
      </c>
      <c r="O338" t="s">
        <v>59</v>
      </c>
      <c r="P338" t="s">
        <v>793</v>
      </c>
      <c r="Q338" t="s">
        <v>22</v>
      </c>
      <c r="R338">
        <v>58</v>
      </c>
      <c r="S338" t="s">
        <v>17</v>
      </c>
      <c r="T338" t="s">
        <v>17</v>
      </c>
      <c r="U338" t="s">
        <v>17</v>
      </c>
      <c r="V338" t="str">
        <f>IF(Table2[[#This Row],[Age]] &lt; 30, "Under 30", IF(Table2[[#This Row],[Age]] &lt; 65, "Other", "Senior"))</f>
        <v>Other</v>
      </c>
      <c r="W338">
        <v>0</v>
      </c>
      <c r="X338" t="s">
        <v>21</v>
      </c>
      <c r="Y338" t="s">
        <v>28</v>
      </c>
      <c r="Z338" t="s">
        <v>34</v>
      </c>
      <c r="AA338">
        <v>33</v>
      </c>
      <c r="AB338">
        <v>375</v>
      </c>
      <c r="AE338">
        <f t="shared" si="5"/>
        <v>0</v>
      </c>
      <c r="AF338">
        <v>1</v>
      </c>
      <c r="AG338" t="str">
        <f>IF(Table2[[#This Row],[Avg Monthly GB Download]] &lt; 5, "Less than 5 GB", IF(Table2[[#This Row],[Avg Monthly GB Download]] &lt;= 10, "Between 5 and 10 GB", "10 or more GB"))</f>
        <v>10 or more GB</v>
      </c>
    </row>
    <row r="339" spans="1:33" x14ac:dyDescent="0.3">
      <c r="A339" t="s">
        <v>794</v>
      </c>
      <c r="B339" t="s">
        <v>17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21</v>
      </c>
      <c r="I339" t="s">
        <v>18</v>
      </c>
      <c r="J339">
        <v>289.3</v>
      </c>
      <c r="K339">
        <v>0</v>
      </c>
      <c r="L339">
        <v>8</v>
      </c>
      <c r="M339" t="s">
        <v>21</v>
      </c>
      <c r="N339">
        <v>0</v>
      </c>
      <c r="O339" t="s">
        <v>75</v>
      </c>
      <c r="P339" t="s">
        <v>795</v>
      </c>
      <c r="Q339" t="s">
        <v>20</v>
      </c>
      <c r="R339">
        <v>58</v>
      </c>
      <c r="S339" t="s">
        <v>17</v>
      </c>
      <c r="T339" t="s">
        <v>17</v>
      </c>
      <c r="U339" t="s">
        <v>17</v>
      </c>
      <c r="V339" t="str">
        <f>IF(Table2[[#This Row],[Age]] &lt; 30, "Under 30", IF(Table2[[#This Row],[Age]] &lt; 65, "Other", "Senior"))</f>
        <v>Other</v>
      </c>
      <c r="W339">
        <v>0</v>
      </c>
      <c r="X339" t="s">
        <v>17</v>
      </c>
      <c r="Y339" t="s">
        <v>28</v>
      </c>
      <c r="Z339" t="s">
        <v>34</v>
      </c>
      <c r="AA339">
        <v>36</v>
      </c>
      <c r="AB339">
        <v>2208</v>
      </c>
      <c r="AE339">
        <f t="shared" si="5"/>
        <v>0</v>
      </c>
      <c r="AF339">
        <v>1</v>
      </c>
      <c r="AG339" t="str">
        <f>IF(Table2[[#This Row],[Avg Monthly GB Download]] &lt; 5, "Less than 5 GB", IF(Table2[[#This Row],[Avg Monthly GB Download]] &lt;= 10, "Between 5 and 10 GB", "10 or more GB"))</f>
        <v>Between 5 and 10 GB</v>
      </c>
    </row>
    <row r="340" spans="1:33" x14ac:dyDescent="0.3">
      <c r="A340" t="s">
        <v>796</v>
      </c>
      <c r="B340" t="s">
        <v>17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21</v>
      </c>
      <c r="I340" t="s">
        <v>18</v>
      </c>
      <c r="J340">
        <v>140.30000000000001</v>
      </c>
      <c r="K340">
        <v>0</v>
      </c>
      <c r="L340">
        <v>7</v>
      </c>
      <c r="M340" t="s">
        <v>21</v>
      </c>
      <c r="N340">
        <v>0</v>
      </c>
      <c r="O340" t="s">
        <v>76</v>
      </c>
      <c r="P340" t="s">
        <v>797</v>
      </c>
      <c r="Q340" t="s">
        <v>20</v>
      </c>
      <c r="R340">
        <v>24</v>
      </c>
      <c r="S340" t="s">
        <v>21</v>
      </c>
      <c r="T340" t="s">
        <v>17</v>
      </c>
      <c r="U340" t="s">
        <v>17</v>
      </c>
      <c r="V340" t="str">
        <f>IF(Table2[[#This Row],[Age]] &lt; 30, "Under 30", IF(Table2[[#This Row],[Age]] &lt; 65, "Other", "Senior"))</f>
        <v>Under 30</v>
      </c>
      <c r="W340">
        <v>0</v>
      </c>
      <c r="X340" t="s">
        <v>21</v>
      </c>
      <c r="Y340" t="s">
        <v>94</v>
      </c>
      <c r="Z340" t="s">
        <v>29</v>
      </c>
      <c r="AA340">
        <v>31</v>
      </c>
      <c r="AB340">
        <v>1024</v>
      </c>
      <c r="AE340">
        <f t="shared" si="5"/>
        <v>0</v>
      </c>
      <c r="AF340">
        <v>1</v>
      </c>
      <c r="AG340" t="str">
        <f>IF(Table2[[#This Row],[Avg Monthly GB Download]] &lt; 5, "Less than 5 GB", IF(Table2[[#This Row],[Avg Monthly GB Download]] &lt;= 10, "Between 5 and 10 GB", "10 or more GB"))</f>
        <v>Between 5 and 10 GB</v>
      </c>
    </row>
    <row r="341" spans="1:33" x14ac:dyDescent="0.3">
      <c r="A341" t="s">
        <v>798</v>
      </c>
      <c r="B341" t="s">
        <v>17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21</v>
      </c>
      <c r="I341" t="s">
        <v>18</v>
      </c>
      <c r="J341">
        <v>176.1</v>
      </c>
      <c r="K341">
        <v>0</v>
      </c>
      <c r="L341">
        <v>3</v>
      </c>
      <c r="M341" t="s">
        <v>21</v>
      </c>
      <c r="N341">
        <v>0</v>
      </c>
      <c r="O341" t="s">
        <v>69</v>
      </c>
      <c r="P341" t="s">
        <v>799</v>
      </c>
      <c r="Q341" t="s">
        <v>20</v>
      </c>
      <c r="R341">
        <v>35</v>
      </c>
      <c r="S341" t="s">
        <v>17</v>
      </c>
      <c r="T341" t="s">
        <v>17</v>
      </c>
      <c r="U341" t="s">
        <v>17</v>
      </c>
      <c r="V341" t="str">
        <f>IF(Table2[[#This Row],[Age]] &lt; 30, "Under 30", IF(Table2[[#This Row],[Age]] &lt; 65, "Other", "Senior"))</f>
        <v>Other</v>
      </c>
      <c r="W341">
        <v>0</v>
      </c>
      <c r="X341" t="s">
        <v>17</v>
      </c>
      <c r="Y341" t="s">
        <v>94</v>
      </c>
      <c r="Z341" t="s">
        <v>29</v>
      </c>
      <c r="AA341">
        <v>60</v>
      </c>
      <c r="AB341">
        <v>4207</v>
      </c>
      <c r="AE341">
        <f t="shared" si="5"/>
        <v>0</v>
      </c>
      <c r="AF341">
        <v>1</v>
      </c>
      <c r="AG341" t="str">
        <f>IF(Table2[[#This Row],[Avg Monthly GB Download]] &lt; 5, "Less than 5 GB", IF(Table2[[#This Row],[Avg Monthly GB Download]] &lt;= 10, "Between 5 and 10 GB", "10 or more GB"))</f>
        <v>Less than 5 GB</v>
      </c>
    </row>
    <row r="342" spans="1:33" x14ac:dyDescent="0.3">
      <c r="A342" t="s">
        <v>800</v>
      </c>
      <c r="B342" t="s">
        <v>17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21</v>
      </c>
      <c r="I342" t="s">
        <v>18</v>
      </c>
      <c r="J342">
        <v>302</v>
      </c>
      <c r="K342">
        <v>0</v>
      </c>
      <c r="L342">
        <v>14</v>
      </c>
      <c r="M342" t="s">
        <v>21</v>
      </c>
      <c r="N342">
        <v>0</v>
      </c>
      <c r="O342" t="s">
        <v>66</v>
      </c>
      <c r="P342" t="s">
        <v>801</v>
      </c>
      <c r="Q342" t="s">
        <v>20</v>
      </c>
      <c r="R342">
        <v>26</v>
      </c>
      <c r="S342" t="s">
        <v>21</v>
      </c>
      <c r="T342" t="s">
        <v>17</v>
      </c>
      <c r="U342" t="s">
        <v>17</v>
      </c>
      <c r="V342" t="str">
        <f>IF(Table2[[#This Row],[Age]] &lt; 30, "Under 30", IF(Table2[[#This Row],[Age]] &lt; 65, "Other", "Senior"))</f>
        <v>Under 30</v>
      </c>
      <c r="W342">
        <v>0</v>
      </c>
      <c r="X342" t="s">
        <v>21</v>
      </c>
      <c r="Y342" t="s">
        <v>49</v>
      </c>
      <c r="Z342" t="s">
        <v>34</v>
      </c>
      <c r="AA342">
        <v>39</v>
      </c>
      <c r="AB342">
        <v>2415</v>
      </c>
      <c r="AE342">
        <f t="shared" si="5"/>
        <v>0</v>
      </c>
      <c r="AF342">
        <v>1</v>
      </c>
      <c r="AG342" t="str">
        <f>IF(Table2[[#This Row],[Avg Monthly GB Download]] &lt; 5, "Less than 5 GB", IF(Table2[[#This Row],[Avg Monthly GB Download]] &lt;= 10, "Between 5 and 10 GB", "10 or more GB"))</f>
        <v>10 or more GB</v>
      </c>
    </row>
    <row r="343" spans="1:33" x14ac:dyDescent="0.3">
      <c r="A343" t="s">
        <v>802</v>
      </c>
      <c r="B343" t="s">
        <v>17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21</v>
      </c>
      <c r="I343" t="s">
        <v>18</v>
      </c>
      <c r="J343">
        <v>16.5</v>
      </c>
      <c r="K343">
        <v>0</v>
      </c>
      <c r="L343">
        <v>3</v>
      </c>
      <c r="M343" t="s">
        <v>17</v>
      </c>
      <c r="N343">
        <v>36</v>
      </c>
      <c r="O343" t="s">
        <v>71</v>
      </c>
      <c r="P343" t="s">
        <v>803</v>
      </c>
      <c r="Q343" t="s">
        <v>20</v>
      </c>
      <c r="R343">
        <v>50</v>
      </c>
      <c r="S343" t="s">
        <v>17</v>
      </c>
      <c r="T343" t="s">
        <v>17</v>
      </c>
      <c r="U343" t="s">
        <v>17</v>
      </c>
      <c r="V343" t="str">
        <f>IF(Table2[[#This Row],[Age]] &lt; 30, "Under 30", IF(Table2[[#This Row],[Age]] &lt; 65, "Other", "Senior"))</f>
        <v>Other</v>
      </c>
      <c r="W343">
        <v>0</v>
      </c>
      <c r="X343" t="s">
        <v>17</v>
      </c>
      <c r="Y343" t="s">
        <v>28</v>
      </c>
      <c r="Z343" t="s">
        <v>29</v>
      </c>
      <c r="AA343">
        <v>35</v>
      </c>
      <c r="AB343">
        <v>360</v>
      </c>
      <c r="AE343">
        <f t="shared" si="5"/>
        <v>0</v>
      </c>
      <c r="AF343">
        <v>1</v>
      </c>
      <c r="AG343" t="str">
        <f>IF(Table2[[#This Row],[Avg Monthly GB Download]] &lt; 5, "Less than 5 GB", IF(Table2[[#This Row],[Avg Monthly GB Download]] &lt;= 10, "Between 5 and 10 GB", "10 or more GB"))</f>
        <v>Less than 5 GB</v>
      </c>
    </row>
    <row r="344" spans="1:33" x14ac:dyDescent="0.3">
      <c r="A344" t="s">
        <v>804</v>
      </c>
      <c r="B344" t="s">
        <v>17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21</v>
      </c>
      <c r="I344" t="s">
        <v>84</v>
      </c>
      <c r="J344">
        <v>0</v>
      </c>
      <c r="K344">
        <v>0</v>
      </c>
      <c r="L344">
        <v>0</v>
      </c>
      <c r="M344" t="s">
        <v>17</v>
      </c>
      <c r="N344">
        <v>0</v>
      </c>
      <c r="O344" t="s">
        <v>54</v>
      </c>
      <c r="P344" t="s">
        <v>805</v>
      </c>
      <c r="Q344" t="s">
        <v>20</v>
      </c>
      <c r="R344">
        <v>61</v>
      </c>
      <c r="S344" t="s">
        <v>17</v>
      </c>
      <c r="T344" t="s">
        <v>17</v>
      </c>
      <c r="U344" t="s">
        <v>17</v>
      </c>
      <c r="V344" t="str">
        <f>IF(Table2[[#This Row],[Age]] &lt; 30, "Under 30", IF(Table2[[#This Row],[Age]] &lt; 65, "Other", "Senior"))</f>
        <v>Other</v>
      </c>
      <c r="W344">
        <v>0</v>
      </c>
      <c r="X344" t="s">
        <v>17</v>
      </c>
      <c r="Y344" t="s">
        <v>28</v>
      </c>
      <c r="Z344" t="s">
        <v>29</v>
      </c>
      <c r="AA344">
        <v>9</v>
      </c>
      <c r="AB344">
        <v>9</v>
      </c>
      <c r="AE344">
        <f t="shared" si="5"/>
        <v>0</v>
      </c>
      <c r="AF344">
        <v>1</v>
      </c>
      <c r="AG344" t="str">
        <f>IF(Table2[[#This Row],[Avg Monthly GB Download]] &lt; 5, "Less than 5 GB", IF(Table2[[#This Row],[Avg Monthly GB Download]] &lt;= 10, "Between 5 and 10 GB", "10 or more GB"))</f>
        <v>Less than 5 GB</v>
      </c>
    </row>
    <row r="345" spans="1:33" x14ac:dyDescent="0.3">
      <c r="A345" t="s">
        <v>806</v>
      </c>
      <c r="B345" t="s">
        <v>17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21</v>
      </c>
      <c r="I345" t="s">
        <v>84</v>
      </c>
      <c r="J345">
        <v>0</v>
      </c>
      <c r="K345">
        <v>0</v>
      </c>
      <c r="L345">
        <v>30</v>
      </c>
      <c r="M345" t="s">
        <v>21</v>
      </c>
      <c r="N345">
        <v>0</v>
      </c>
      <c r="O345" t="s">
        <v>78</v>
      </c>
      <c r="P345" t="s">
        <v>807</v>
      </c>
      <c r="Q345" t="s">
        <v>20</v>
      </c>
      <c r="R345">
        <v>24</v>
      </c>
      <c r="S345" t="s">
        <v>21</v>
      </c>
      <c r="T345" t="s">
        <v>17</v>
      </c>
      <c r="U345" t="s">
        <v>17</v>
      </c>
      <c r="V345" t="str">
        <f>IF(Table2[[#This Row],[Age]] &lt; 30, "Under 30", IF(Table2[[#This Row],[Age]] &lt; 65, "Other", "Senior"))</f>
        <v>Under 30</v>
      </c>
      <c r="W345">
        <v>0</v>
      </c>
      <c r="X345" t="s">
        <v>17</v>
      </c>
      <c r="Y345" t="s">
        <v>94</v>
      </c>
      <c r="Z345" t="s">
        <v>34</v>
      </c>
      <c r="AA345">
        <v>54</v>
      </c>
      <c r="AB345">
        <v>3469</v>
      </c>
      <c r="AE345">
        <f t="shared" si="5"/>
        <v>0</v>
      </c>
      <c r="AF345">
        <v>1</v>
      </c>
      <c r="AG345" t="str">
        <f>IF(Table2[[#This Row],[Avg Monthly GB Download]] &lt; 5, "Less than 5 GB", IF(Table2[[#This Row],[Avg Monthly GB Download]] &lt;= 10, "Between 5 and 10 GB", "10 or more GB"))</f>
        <v>10 or more GB</v>
      </c>
    </row>
    <row r="346" spans="1:33" x14ac:dyDescent="0.3">
      <c r="A346" t="s">
        <v>808</v>
      </c>
      <c r="B346" t="s">
        <v>17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21</v>
      </c>
      <c r="I346" t="s">
        <v>18</v>
      </c>
      <c r="J346">
        <v>153.4</v>
      </c>
      <c r="K346">
        <v>0</v>
      </c>
      <c r="L346">
        <v>4</v>
      </c>
      <c r="M346" t="s">
        <v>21</v>
      </c>
      <c r="N346">
        <v>0</v>
      </c>
      <c r="O346" t="s">
        <v>27</v>
      </c>
      <c r="P346" t="s">
        <v>809</v>
      </c>
      <c r="Q346" t="s">
        <v>22</v>
      </c>
      <c r="R346">
        <v>77</v>
      </c>
      <c r="S346" t="s">
        <v>17</v>
      </c>
      <c r="T346" t="s">
        <v>21</v>
      </c>
      <c r="U346" t="s">
        <v>17</v>
      </c>
      <c r="V346" t="str">
        <f>IF(Table2[[#This Row],[Age]] &lt; 30, "Under 30", IF(Table2[[#This Row],[Age]] &lt; 65, "Other", "Senior"))</f>
        <v>Senior</v>
      </c>
      <c r="W346">
        <v>0</v>
      </c>
      <c r="X346" t="s">
        <v>21</v>
      </c>
      <c r="Y346" t="s">
        <v>94</v>
      </c>
      <c r="Z346" t="s">
        <v>34</v>
      </c>
      <c r="AA346">
        <v>54</v>
      </c>
      <c r="AB346">
        <v>2778</v>
      </c>
      <c r="AE346">
        <f t="shared" si="5"/>
        <v>0</v>
      </c>
      <c r="AF346">
        <v>1</v>
      </c>
      <c r="AG346" t="str">
        <f>IF(Table2[[#This Row],[Avg Monthly GB Download]] &lt; 5, "Less than 5 GB", IF(Table2[[#This Row],[Avg Monthly GB Download]] &lt;= 10, "Between 5 and 10 GB", "10 or more GB"))</f>
        <v>Less than 5 GB</v>
      </c>
    </row>
    <row r="347" spans="1:33" x14ac:dyDescent="0.3">
      <c r="A347" t="s">
        <v>810</v>
      </c>
      <c r="B347" t="s">
        <v>17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21</v>
      </c>
      <c r="I347" t="s">
        <v>18</v>
      </c>
      <c r="J347">
        <v>80.8</v>
      </c>
      <c r="K347">
        <v>0</v>
      </c>
      <c r="L347">
        <v>0</v>
      </c>
      <c r="M347" t="s">
        <v>17</v>
      </c>
      <c r="N347">
        <v>0</v>
      </c>
      <c r="O347" t="s">
        <v>68</v>
      </c>
      <c r="P347" t="s">
        <v>811</v>
      </c>
      <c r="Q347" t="s">
        <v>22</v>
      </c>
      <c r="R347">
        <v>38</v>
      </c>
      <c r="S347" t="s">
        <v>17</v>
      </c>
      <c r="T347" t="s">
        <v>17</v>
      </c>
      <c r="U347" t="s">
        <v>17</v>
      </c>
      <c r="V347" t="str">
        <f>IF(Table2[[#This Row],[Age]] &lt; 30, "Under 30", IF(Table2[[#This Row],[Age]] &lt; 65, "Other", "Senior"))</f>
        <v>Other</v>
      </c>
      <c r="W347">
        <v>0</v>
      </c>
      <c r="X347" t="s">
        <v>17</v>
      </c>
      <c r="Y347" t="s">
        <v>28</v>
      </c>
      <c r="Z347" t="s">
        <v>29</v>
      </c>
      <c r="AA347">
        <v>10</v>
      </c>
      <c r="AB347">
        <v>157</v>
      </c>
      <c r="AE347">
        <f t="shared" si="5"/>
        <v>0</v>
      </c>
      <c r="AF347">
        <v>1</v>
      </c>
      <c r="AG347" t="str">
        <f>IF(Table2[[#This Row],[Avg Monthly GB Download]] &lt; 5, "Less than 5 GB", IF(Table2[[#This Row],[Avg Monthly GB Download]] &lt;= 10, "Between 5 and 10 GB", "10 or more GB"))</f>
        <v>Less than 5 GB</v>
      </c>
    </row>
    <row r="348" spans="1:33" x14ac:dyDescent="0.3">
      <c r="A348" t="s">
        <v>812</v>
      </c>
      <c r="B348" t="s">
        <v>17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21</v>
      </c>
      <c r="I348" t="s">
        <v>18</v>
      </c>
      <c r="J348">
        <v>144.1</v>
      </c>
      <c r="K348">
        <v>0</v>
      </c>
      <c r="L348">
        <v>2</v>
      </c>
      <c r="M348" t="s">
        <v>21</v>
      </c>
      <c r="N348">
        <v>0</v>
      </c>
      <c r="O348" t="s">
        <v>59</v>
      </c>
      <c r="P348" t="s">
        <v>813</v>
      </c>
      <c r="Q348" t="s">
        <v>20</v>
      </c>
      <c r="R348">
        <v>56</v>
      </c>
      <c r="S348" t="s">
        <v>17</v>
      </c>
      <c r="T348" t="s">
        <v>17</v>
      </c>
      <c r="U348" t="s">
        <v>17</v>
      </c>
      <c r="V348" t="str">
        <f>IF(Table2[[#This Row],[Age]] &lt; 30, "Under 30", IF(Table2[[#This Row],[Age]] &lt; 65, "Other", "Senior"))</f>
        <v>Other</v>
      </c>
      <c r="W348">
        <v>0</v>
      </c>
      <c r="X348" t="s">
        <v>21</v>
      </c>
      <c r="Y348" t="s">
        <v>94</v>
      </c>
      <c r="Z348" t="s">
        <v>34</v>
      </c>
      <c r="AA348">
        <v>41</v>
      </c>
      <c r="AB348">
        <v>2286</v>
      </c>
      <c r="AE348">
        <f t="shared" si="5"/>
        <v>0</v>
      </c>
      <c r="AF348">
        <v>1</v>
      </c>
      <c r="AG348" t="str">
        <f>IF(Table2[[#This Row],[Avg Monthly GB Download]] &lt; 5, "Less than 5 GB", IF(Table2[[#This Row],[Avg Monthly GB Download]] &lt;= 10, "Between 5 and 10 GB", "10 or more GB"))</f>
        <v>Less than 5 GB</v>
      </c>
    </row>
    <row r="349" spans="1:33" x14ac:dyDescent="0.3">
      <c r="A349" t="s">
        <v>814</v>
      </c>
      <c r="B349" t="s">
        <v>17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21</v>
      </c>
      <c r="I349" t="s">
        <v>18</v>
      </c>
      <c r="J349">
        <v>6</v>
      </c>
      <c r="K349">
        <v>0</v>
      </c>
      <c r="L349">
        <v>0</v>
      </c>
      <c r="M349" t="s">
        <v>17</v>
      </c>
      <c r="N349">
        <v>0</v>
      </c>
      <c r="O349" t="s">
        <v>63</v>
      </c>
      <c r="P349" t="s">
        <v>815</v>
      </c>
      <c r="Q349" t="s">
        <v>20</v>
      </c>
      <c r="R349">
        <v>24</v>
      </c>
      <c r="S349" t="s">
        <v>21</v>
      </c>
      <c r="T349" t="s">
        <v>17</v>
      </c>
      <c r="U349" t="s">
        <v>17</v>
      </c>
      <c r="V349" t="str">
        <f>IF(Table2[[#This Row],[Age]] &lt; 30, "Under 30", IF(Table2[[#This Row],[Age]] &lt; 65, "Other", "Senior"))</f>
        <v>Under 30</v>
      </c>
      <c r="W349">
        <v>0</v>
      </c>
      <c r="X349" t="s">
        <v>17</v>
      </c>
      <c r="Y349" t="s">
        <v>28</v>
      </c>
      <c r="Z349" t="s">
        <v>34</v>
      </c>
      <c r="AA349">
        <v>12</v>
      </c>
      <c r="AB349">
        <v>12</v>
      </c>
      <c r="AE349">
        <f t="shared" si="5"/>
        <v>0</v>
      </c>
      <c r="AF349">
        <v>1</v>
      </c>
      <c r="AG349" t="str">
        <f>IF(Table2[[#This Row],[Avg Monthly GB Download]] &lt; 5, "Less than 5 GB", IF(Table2[[#This Row],[Avg Monthly GB Download]] &lt;= 10, "Between 5 and 10 GB", "10 or more GB"))</f>
        <v>Less than 5 GB</v>
      </c>
    </row>
    <row r="350" spans="1:33" x14ac:dyDescent="0.3">
      <c r="A350" t="s">
        <v>816</v>
      </c>
      <c r="B350" t="s">
        <v>17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21</v>
      </c>
      <c r="I350" t="s">
        <v>18</v>
      </c>
      <c r="J350">
        <v>180.5</v>
      </c>
      <c r="K350">
        <v>0</v>
      </c>
      <c r="L350">
        <v>11</v>
      </c>
      <c r="M350" t="s">
        <v>21</v>
      </c>
      <c r="N350">
        <v>0</v>
      </c>
      <c r="O350" t="s">
        <v>75</v>
      </c>
      <c r="P350" t="s">
        <v>817</v>
      </c>
      <c r="Q350" t="s">
        <v>22</v>
      </c>
      <c r="R350">
        <v>53</v>
      </c>
      <c r="S350" t="s">
        <v>17</v>
      </c>
      <c r="T350" t="s">
        <v>17</v>
      </c>
      <c r="U350" t="s">
        <v>17</v>
      </c>
      <c r="V350" t="str">
        <f>IF(Table2[[#This Row],[Age]] &lt; 30, "Under 30", IF(Table2[[#This Row],[Age]] &lt; 65, "Other", "Senior"))</f>
        <v>Other</v>
      </c>
      <c r="W350">
        <v>0</v>
      </c>
      <c r="X350" t="s">
        <v>17</v>
      </c>
      <c r="Y350" t="s">
        <v>94</v>
      </c>
      <c r="Z350" t="s">
        <v>29</v>
      </c>
      <c r="AA350">
        <v>25</v>
      </c>
      <c r="AB350">
        <v>968</v>
      </c>
      <c r="AE350">
        <f t="shared" si="5"/>
        <v>0</v>
      </c>
      <c r="AF350">
        <v>1</v>
      </c>
      <c r="AG350" t="str">
        <f>IF(Table2[[#This Row],[Avg Monthly GB Download]] &lt; 5, "Less than 5 GB", IF(Table2[[#This Row],[Avg Monthly GB Download]] &lt;= 10, "Between 5 and 10 GB", "10 or more GB"))</f>
        <v>10 or more GB</v>
      </c>
    </row>
    <row r="351" spans="1:33" x14ac:dyDescent="0.3">
      <c r="A351" t="s">
        <v>818</v>
      </c>
      <c r="B351" t="s">
        <v>17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21</v>
      </c>
      <c r="I351" t="s">
        <v>18</v>
      </c>
      <c r="J351">
        <v>30.4</v>
      </c>
      <c r="K351">
        <v>0</v>
      </c>
      <c r="L351">
        <v>4</v>
      </c>
      <c r="M351" t="s">
        <v>21</v>
      </c>
      <c r="N351">
        <v>0</v>
      </c>
      <c r="O351" t="s">
        <v>56</v>
      </c>
      <c r="P351" t="s">
        <v>819</v>
      </c>
      <c r="Q351" t="s">
        <v>22</v>
      </c>
      <c r="R351">
        <v>55</v>
      </c>
      <c r="S351" t="s">
        <v>17</v>
      </c>
      <c r="T351" t="s">
        <v>17</v>
      </c>
      <c r="U351" t="s">
        <v>17</v>
      </c>
      <c r="V351" t="str">
        <f>IF(Table2[[#This Row],[Age]] &lt; 30, "Under 30", IF(Table2[[#This Row],[Age]] &lt; 65, "Other", "Senior"))</f>
        <v>Other</v>
      </c>
      <c r="W351">
        <v>0</v>
      </c>
      <c r="X351" t="s">
        <v>17</v>
      </c>
      <c r="Y351" t="s">
        <v>28</v>
      </c>
      <c r="Z351" t="s">
        <v>34</v>
      </c>
      <c r="AA351">
        <v>32</v>
      </c>
      <c r="AB351">
        <v>347</v>
      </c>
      <c r="AE351">
        <f t="shared" si="5"/>
        <v>0</v>
      </c>
      <c r="AF351">
        <v>1</v>
      </c>
      <c r="AG351" t="str">
        <f>IF(Table2[[#This Row],[Avg Monthly GB Download]] &lt; 5, "Less than 5 GB", IF(Table2[[#This Row],[Avg Monthly GB Download]] &lt;= 10, "Between 5 and 10 GB", "10 or more GB"))</f>
        <v>Less than 5 GB</v>
      </c>
    </row>
    <row r="352" spans="1:33" x14ac:dyDescent="0.3">
      <c r="A352" t="s">
        <v>820</v>
      </c>
      <c r="B352" t="s">
        <v>17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21</v>
      </c>
      <c r="I352" t="s">
        <v>18</v>
      </c>
      <c r="J352">
        <v>2.6</v>
      </c>
      <c r="K352">
        <v>0</v>
      </c>
      <c r="L352">
        <v>2</v>
      </c>
      <c r="M352" t="s">
        <v>17</v>
      </c>
      <c r="N352">
        <v>5</v>
      </c>
      <c r="O352" t="s">
        <v>26</v>
      </c>
      <c r="P352" t="s">
        <v>821</v>
      </c>
      <c r="Q352" t="s">
        <v>22</v>
      </c>
      <c r="R352">
        <v>52</v>
      </c>
      <c r="S352" t="s">
        <v>17</v>
      </c>
      <c r="T352" t="s">
        <v>17</v>
      </c>
      <c r="U352" t="s">
        <v>17</v>
      </c>
      <c r="V352" t="str">
        <f>IF(Table2[[#This Row],[Age]] &lt; 30, "Under 30", IF(Table2[[#This Row],[Age]] &lt; 65, "Other", "Senior"))</f>
        <v>Other</v>
      </c>
      <c r="W352">
        <v>0</v>
      </c>
      <c r="X352" t="s">
        <v>17</v>
      </c>
      <c r="Y352" t="s">
        <v>28</v>
      </c>
      <c r="Z352" t="s">
        <v>34</v>
      </c>
      <c r="AA352">
        <v>32</v>
      </c>
      <c r="AB352">
        <v>32</v>
      </c>
      <c r="AE352">
        <f t="shared" si="5"/>
        <v>0</v>
      </c>
      <c r="AF352">
        <v>1</v>
      </c>
      <c r="AG352" t="str">
        <f>IF(Table2[[#This Row],[Avg Monthly GB Download]] &lt; 5, "Less than 5 GB", IF(Table2[[#This Row],[Avg Monthly GB Download]] &lt;= 10, "Between 5 and 10 GB", "10 or more GB"))</f>
        <v>Less than 5 GB</v>
      </c>
    </row>
    <row r="353" spans="1:33" x14ac:dyDescent="0.3">
      <c r="A353" t="s">
        <v>822</v>
      </c>
      <c r="B353" t="s">
        <v>17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21</v>
      </c>
      <c r="I353" t="s">
        <v>18</v>
      </c>
      <c r="J353">
        <v>149.80000000000001</v>
      </c>
      <c r="K353">
        <v>0</v>
      </c>
      <c r="L353">
        <v>13</v>
      </c>
      <c r="M353" t="s">
        <v>21</v>
      </c>
      <c r="N353">
        <v>0</v>
      </c>
      <c r="O353" t="s">
        <v>78</v>
      </c>
      <c r="P353" t="s">
        <v>823</v>
      </c>
      <c r="Q353" t="s">
        <v>22</v>
      </c>
      <c r="R353">
        <v>57</v>
      </c>
      <c r="S353" t="s">
        <v>17</v>
      </c>
      <c r="T353" t="s">
        <v>17</v>
      </c>
      <c r="U353" t="s">
        <v>17</v>
      </c>
      <c r="V353" t="str">
        <f>IF(Table2[[#This Row],[Age]] &lt; 30, "Under 30", IF(Table2[[#This Row],[Age]] &lt; 65, "Other", "Senior"))</f>
        <v>Other</v>
      </c>
      <c r="W353">
        <v>0</v>
      </c>
      <c r="X353" t="s">
        <v>17</v>
      </c>
      <c r="Y353" t="s">
        <v>94</v>
      </c>
      <c r="Z353" t="s">
        <v>34</v>
      </c>
      <c r="AA353">
        <v>55</v>
      </c>
      <c r="AB353">
        <v>3088</v>
      </c>
      <c r="AE353">
        <f t="shared" si="5"/>
        <v>0</v>
      </c>
      <c r="AF353">
        <v>1</v>
      </c>
      <c r="AG353" t="str">
        <f>IF(Table2[[#This Row],[Avg Monthly GB Download]] &lt; 5, "Less than 5 GB", IF(Table2[[#This Row],[Avg Monthly GB Download]] &lt;= 10, "Between 5 and 10 GB", "10 or more GB"))</f>
        <v>10 or more GB</v>
      </c>
    </row>
    <row r="354" spans="1:33" x14ac:dyDescent="0.3">
      <c r="A354" t="s">
        <v>824</v>
      </c>
      <c r="B354" t="s">
        <v>17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21</v>
      </c>
      <c r="I354" t="s">
        <v>18</v>
      </c>
      <c r="J354">
        <v>9.6</v>
      </c>
      <c r="K354">
        <v>0</v>
      </c>
      <c r="L354">
        <v>0</v>
      </c>
      <c r="M354" t="s">
        <v>17</v>
      </c>
      <c r="N354">
        <v>0</v>
      </c>
      <c r="O354" t="s">
        <v>71</v>
      </c>
      <c r="P354" t="s">
        <v>825</v>
      </c>
      <c r="Q354" t="s">
        <v>22</v>
      </c>
      <c r="R354">
        <v>19</v>
      </c>
      <c r="S354" t="s">
        <v>21</v>
      </c>
      <c r="T354" t="s">
        <v>17</v>
      </c>
      <c r="U354" t="s">
        <v>17</v>
      </c>
      <c r="V354" t="str">
        <f>IF(Table2[[#This Row],[Age]] &lt; 30, "Under 30", IF(Table2[[#This Row],[Age]] &lt; 65, "Other", "Senior"))</f>
        <v>Under 30</v>
      </c>
      <c r="W354">
        <v>0</v>
      </c>
      <c r="X354" t="s">
        <v>17</v>
      </c>
      <c r="Y354" t="s">
        <v>28</v>
      </c>
      <c r="Z354" t="s">
        <v>29</v>
      </c>
      <c r="AA354">
        <v>13</v>
      </c>
      <c r="AB354">
        <v>49</v>
      </c>
      <c r="AE354">
        <f t="shared" si="5"/>
        <v>0</v>
      </c>
      <c r="AF354">
        <v>1</v>
      </c>
      <c r="AG354" t="str">
        <f>IF(Table2[[#This Row],[Avg Monthly GB Download]] &lt; 5, "Less than 5 GB", IF(Table2[[#This Row],[Avg Monthly GB Download]] &lt;= 10, "Between 5 and 10 GB", "10 or more GB"))</f>
        <v>Less than 5 GB</v>
      </c>
    </row>
    <row r="355" spans="1:33" x14ac:dyDescent="0.3">
      <c r="A355" t="s">
        <v>826</v>
      </c>
      <c r="B355" t="s">
        <v>17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21</v>
      </c>
      <c r="I355" t="s">
        <v>18</v>
      </c>
      <c r="J355">
        <v>18.7</v>
      </c>
      <c r="K355">
        <v>0</v>
      </c>
      <c r="L355">
        <v>29</v>
      </c>
      <c r="M355" t="s">
        <v>21</v>
      </c>
      <c r="N355">
        <v>0</v>
      </c>
      <c r="O355" t="s">
        <v>27</v>
      </c>
      <c r="P355" t="s">
        <v>827</v>
      </c>
      <c r="Q355" t="s">
        <v>22</v>
      </c>
      <c r="R355">
        <v>21</v>
      </c>
      <c r="S355" t="s">
        <v>21</v>
      </c>
      <c r="T355" t="s">
        <v>17</v>
      </c>
      <c r="U355" t="s">
        <v>17</v>
      </c>
      <c r="V355" t="str">
        <f>IF(Table2[[#This Row],[Age]] &lt; 30, "Under 30", IF(Table2[[#This Row],[Age]] &lt; 65, "Other", "Senior"))</f>
        <v>Under 30</v>
      </c>
      <c r="W355">
        <v>0</v>
      </c>
      <c r="X355" t="s">
        <v>21</v>
      </c>
      <c r="Y355" t="s">
        <v>28</v>
      </c>
      <c r="Z355" t="s">
        <v>34</v>
      </c>
      <c r="AA355">
        <v>37</v>
      </c>
      <c r="AB355">
        <v>256</v>
      </c>
      <c r="AE355">
        <f t="shared" si="5"/>
        <v>0</v>
      </c>
      <c r="AF355">
        <v>1</v>
      </c>
      <c r="AG355" t="str">
        <f>IF(Table2[[#This Row],[Avg Monthly GB Download]] &lt; 5, "Less than 5 GB", IF(Table2[[#This Row],[Avg Monthly GB Download]] &lt;= 10, "Between 5 and 10 GB", "10 or more GB"))</f>
        <v>10 or more GB</v>
      </c>
    </row>
    <row r="356" spans="1:33" x14ac:dyDescent="0.3">
      <c r="A356" t="s">
        <v>828</v>
      </c>
      <c r="B356" t="s">
        <v>17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21</v>
      </c>
      <c r="I356" t="s">
        <v>18</v>
      </c>
      <c r="J356">
        <v>65.8</v>
      </c>
      <c r="K356">
        <v>0</v>
      </c>
      <c r="L356">
        <v>15</v>
      </c>
      <c r="M356" t="s">
        <v>21</v>
      </c>
      <c r="N356">
        <v>0</v>
      </c>
      <c r="O356" t="s">
        <v>50</v>
      </c>
      <c r="P356" t="s">
        <v>829</v>
      </c>
      <c r="Q356" t="s">
        <v>22</v>
      </c>
      <c r="R356">
        <v>19</v>
      </c>
      <c r="S356" t="s">
        <v>21</v>
      </c>
      <c r="T356" t="s">
        <v>17</v>
      </c>
      <c r="U356" t="s">
        <v>17</v>
      </c>
      <c r="V356" t="str">
        <f>IF(Table2[[#This Row],[Age]] &lt; 30, "Under 30", IF(Table2[[#This Row],[Age]] &lt; 65, "Other", "Senior"))</f>
        <v>Under 30</v>
      </c>
      <c r="W356">
        <v>0</v>
      </c>
      <c r="X356" t="s">
        <v>21</v>
      </c>
      <c r="Y356" t="s">
        <v>49</v>
      </c>
      <c r="Z356" t="s">
        <v>29</v>
      </c>
      <c r="AA356">
        <v>45</v>
      </c>
      <c r="AB356">
        <v>3158</v>
      </c>
      <c r="AE356">
        <f t="shared" si="5"/>
        <v>0</v>
      </c>
      <c r="AF356">
        <v>1</v>
      </c>
      <c r="AG356" t="str">
        <f>IF(Table2[[#This Row],[Avg Monthly GB Download]] &lt; 5, "Less than 5 GB", IF(Table2[[#This Row],[Avg Monthly GB Download]] &lt;= 10, "Between 5 and 10 GB", "10 or more GB"))</f>
        <v>10 or more GB</v>
      </c>
    </row>
    <row r="357" spans="1:33" x14ac:dyDescent="0.3">
      <c r="A357" t="s">
        <v>830</v>
      </c>
      <c r="B357" t="s">
        <v>17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21</v>
      </c>
      <c r="I357" t="s">
        <v>84</v>
      </c>
      <c r="J357">
        <v>0</v>
      </c>
      <c r="K357">
        <v>0</v>
      </c>
      <c r="L357">
        <v>3</v>
      </c>
      <c r="M357" t="s">
        <v>21</v>
      </c>
      <c r="N357">
        <v>0</v>
      </c>
      <c r="O357" t="s">
        <v>48</v>
      </c>
      <c r="P357" t="s">
        <v>831</v>
      </c>
      <c r="Q357" t="s">
        <v>22</v>
      </c>
      <c r="R357">
        <v>33</v>
      </c>
      <c r="S357" t="s">
        <v>17</v>
      </c>
      <c r="T357" t="s">
        <v>17</v>
      </c>
      <c r="U357" t="s">
        <v>17</v>
      </c>
      <c r="V357" t="str">
        <f>IF(Table2[[#This Row],[Age]] &lt; 30, "Under 30", IF(Table2[[#This Row],[Age]] &lt; 65, "Other", "Senior"))</f>
        <v>Other</v>
      </c>
      <c r="W357">
        <v>0</v>
      </c>
      <c r="X357" t="s">
        <v>17</v>
      </c>
      <c r="Y357" t="s">
        <v>49</v>
      </c>
      <c r="Z357" t="s">
        <v>29</v>
      </c>
      <c r="AA357">
        <v>28</v>
      </c>
      <c r="AB357">
        <v>2029</v>
      </c>
      <c r="AE357">
        <f t="shared" si="5"/>
        <v>0</v>
      </c>
      <c r="AF357">
        <v>1</v>
      </c>
      <c r="AG357" t="str">
        <f>IF(Table2[[#This Row],[Avg Monthly GB Download]] &lt; 5, "Less than 5 GB", IF(Table2[[#This Row],[Avg Monthly GB Download]] &lt;= 10, "Between 5 and 10 GB", "10 or more GB"))</f>
        <v>Less than 5 GB</v>
      </c>
    </row>
    <row r="358" spans="1:33" x14ac:dyDescent="0.3">
      <c r="A358" t="s">
        <v>832</v>
      </c>
      <c r="B358" t="s">
        <v>17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21</v>
      </c>
      <c r="I358" t="s">
        <v>84</v>
      </c>
      <c r="J358">
        <v>0</v>
      </c>
      <c r="K358">
        <v>0</v>
      </c>
      <c r="L358">
        <v>15</v>
      </c>
      <c r="M358" t="s">
        <v>21</v>
      </c>
      <c r="N358">
        <v>0</v>
      </c>
      <c r="O358" t="s">
        <v>57</v>
      </c>
      <c r="P358" t="s">
        <v>833</v>
      </c>
      <c r="Q358" t="s">
        <v>20</v>
      </c>
      <c r="R358">
        <v>25</v>
      </c>
      <c r="S358" t="s">
        <v>21</v>
      </c>
      <c r="T358" t="s">
        <v>17</v>
      </c>
      <c r="U358" t="s">
        <v>17</v>
      </c>
      <c r="V358" t="str">
        <f>IF(Table2[[#This Row],[Age]] &lt; 30, "Under 30", IF(Table2[[#This Row],[Age]] &lt; 65, "Other", "Senior"))</f>
        <v>Under 30</v>
      </c>
      <c r="W358">
        <v>0</v>
      </c>
      <c r="X358" t="s">
        <v>21</v>
      </c>
      <c r="Y358" t="s">
        <v>94</v>
      </c>
      <c r="Z358" t="s">
        <v>29</v>
      </c>
      <c r="AA358">
        <v>26</v>
      </c>
      <c r="AB358">
        <v>274</v>
      </c>
      <c r="AE358">
        <f t="shared" si="5"/>
        <v>0</v>
      </c>
      <c r="AF358">
        <v>1</v>
      </c>
      <c r="AG358" t="str">
        <f>IF(Table2[[#This Row],[Avg Monthly GB Download]] &lt; 5, "Less than 5 GB", IF(Table2[[#This Row],[Avg Monthly GB Download]] &lt;= 10, "Between 5 and 10 GB", "10 or more GB"))</f>
        <v>10 or more GB</v>
      </c>
    </row>
    <row r="359" spans="1:33" x14ac:dyDescent="0.3">
      <c r="A359" t="s">
        <v>834</v>
      </c>
      <c r="B359" t="s">
        <v>17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21</v>
      </c>
      <c r="I359" t="s">
        <v>18</v>
      </c>
      <c r="J359">
        <v>333.5</v>
      </c>
      <c r="K359">
        <v>0</v>
      </c>
      <c r="L359">
        <v>3</v>
      </c>
      <c r="M359" t="s">
        <v>21</v>
      </c>
      <c r="N359">
        <v>0</v>
      </c>
      <c r="O359" t="s">
        <v>54</v>
      </c>
      <c r="P359" t="s">
        <v>835</v>
      </c>
      <c r="Q359" t="s">
        <v>22</v>
      </c>
      <c r="R359">
        <v>79</v>
      </c>
      <c r="S359" t="s">
        <v>17</v>
      </c>
      <c r="T359" t="s">
        <v>21</v>
      </c>
      <c r="U359" t="s">
        <v>17</v>
      </c>
      <c r="V359" t="str">
        <f>IF(Table2[[#This Row],[Age]] &lt; 30, "Under 30", IF(Table2[[#This Row],[Age]] &lt; 65, "Other", "Senior"))</f>
        <v>Senior</v>
      </c>
      <c r="W359">
        <v>0</v>
      </c>
      <c r="X359" t="s">
        <v>17</v>
      </c>
      <c r="Y359" t="s">
        <v>49</v>
      </c>
      <c r="Z359" t="s">
        <v>34</v>
      </c>
      <c r="AA359">
        <v>22</v>
      </c>
      <c r="AB359">
        <v>1001</v>
      </c>
      <c r="AE359">
        <f t="shared" si="5"/>
        <v>0</v>
      </c>
      <c r="AF359">
        <v>1</v>
      </c>
      <c r="AG359" t="str">
        <f>IF(Table2[[#This Row],[Avg Monthly GB Download]] &lt; 5, "Less than 5 GB", IF(Table2[[#This Row],[Avg Monthly GB Download]] &lt;= 10, "Between 5 and 10 GB", "10 or more GB"))</f>
        <v>Less than 5 GB</v>
      </c>
    </row>
    <row r="360" spans="1:33" x14ac:dyDescent="0.3">
      <c r="A360" t="s">
        <v>836</v>
      </c>
      <c r="B360" t="s">
        <v>17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21</v>
      </c>
      <c r="I360" t="s">
        <v>84</v>
      </c>
      <c r="J360">
        <v>0</v>
      </c>
      <c r="K360">
        <v>0</v>
      </c>
      <c r="L360">
        <v>6</v>
      </c>
      <c r="M360" t="s">
        <v>21</v>
      </c>
      <c r="N360">
        <v>0</v>
      </c>
      <c r="O360" t="s">
        <v>80</v>
      </c>
      <c r="P360" t="s">
        <v>837</v>
      </c>
      <c r="Q360" t="s">
        <v>20</v>
      </c>
      <c r="R360">
        <v>53</v>
      </c>
      <c r="S360" t="s">
        <v>17</v>
      </c>
      <c r="T360" t="s">
        <v>17</v>
      </c>
      <c r="U360" t="s">
        <v>17</v>
      </c>
      <c r="V360" t="str">
        <f>IF(Table2[[#This Row],[Age]] &lt; 30, "Under 30", IF(Table2[[#This Row],[Age]] &lt; 65, "Other", "Senior"))</f>
        <v>Other</v>
      </c>
      <c r="W360">
        <v>0</v>
      </c>
      <c r="X360" t="s">
        <v>21</v>
      </c>
      <c r="Y360" t="s">
        <v>94</v>
      </c>
      <c r="Z360" t="s">
        <v>29</v>
      </c>
      <c r="AA360">
        <v>26</v>
      </c>
      <c r="AB360">
        <v>281</v>
      </c>
      <c r="AE360">
        <f t="shared" si="5"/>
        <v>0</v>
      </c>
      <c r="AF360">
        <v>1</v>
      </c>
      <c r="AG360" t="str">
        <f>IF(Table2[[#This Row],[Avg Monthly GB Download]] &lt; 5, "Less than 5 GB", IF(Table2[[#This Row],[Avg Monthly GB Download]] &lt;= 10, "Between 5 and 10 GB", "10 or more GB"))</f>
        <v>Between 5 and 10 GB</v>
      </c>
    </row>
    <row r="361" spans="1:33" x14ac:dyDescent="0.3">
      <c r="A361" t="s">
        <v>838</v>
      </c>
      <c r="B361" t="s">
        <v>17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21</v>
      </c>
      <c r="I361" t="s">
        <v>18</v>
      </c>
      <c r="J361">
        <v>71.8</v>
      </c>
      <c r="K361">
        <v>0</v>
      </c>
      <c r="L361">
        <v>2</v>
      </c>
      <c r="M361" t="s">
        <v>21</v>
      </c>
      <c r="N361">
        <v>0</v>
      </c>
      <c r="O361" t="s">
        <v>81</v>
      </c>
      <c r="P361" t="s">
        <v>839</v>
      </c>
      <c r="Q361" t="s">
        <v>20</v>
      </c>
      <c r="R361">
        <v>81</v>
      </c>
      <c r="S361" t="s">
        <v>17</v>
      </c>
      <c r="T361" t="s">
        <v>21</v>
      </c>
      <c r="U361" t="s">
        <v>17</v>
      </c>
      <c r="V361" t="str">
        <f>IF(Table2[[#This Row],[Age]] &lt; 30, "Under 30", IF(Table2[[#This Row],[Age]] &lt; 65, "Other", "Senior"))</f>
        <v>Senior</v>
      </c>
      <c r="W361">
        <v>0</v>
      </c>
      <c r="X361" t="s">
        <v>21</v>
      </c>
      <c r="Y361" t="s">
        <v>94</v>
      </c>
      <c r="Z361" t="s">
        <v>34</v>
      </c>
      <c r="AA361">
        <v>38</v>
      </c>
      <c r="AB361">
        <v>1103</v>
      </c>
      <c r="AE361">
        <f t="shared" si="5"/>
        <v>0</v>
      </c>
      <c r="AF361">
        <v>1</v>
      </c>
      <c r="AG361" t="str">
        <f>IF(Table2[[#This Row],[Avg Monthly GB Download]] &lt; 5, "Less than 5 GB", IF(Table2[[#This Row],[Avg Monthly GB Download]] &lt;= 10, "Between 5 and 10 GB", "10 or more GB"))</f>
        <v>Less than 5 GB</v>
      </c>
    </row>
    <row r="362" spans="1:33" x14ac:dyDescent="0.3">
      <c r="A362" t="s">
        <v>840</v>
      </c>
      <c r="B362" t="s">
        <v>17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21</v>
      </c>
      <c r="I362" t="s">
        <v>18</v>
      </c>
      <c r="J362">
        <v>279.3</v>
      </c>
      <c r="K362">
        <v>0</v>
      </c>
      <c r="L362">
        <v>17</v>
      </c>
      <c r="M362" t="s">
        <v>17</v>
      </c>
      <c r="N362">
        <v>0</v>
      </c>
      <c r="O362" t="s">
        <v>73</v>
      </c>
      <c r="P362" t="s">
        <v>841</v>
      </c>
      <c r="Q362" t="s">
        <v>22</v>
      </c>
      <c r="R362">
        <v>26</v>
      </c>
      <c r="S362" t="s">
        <v>21</v>
      </c>
      <c r="T362" t="s">
        <v>17</v>
      </c>
      <c r="U362" t="s">
        <v>17</v>
      </c>
      <c r="V362" t="str">
        <f>IF(Table2[[#This Row],[Age]] &lt; 30, "Under 30", IF(Table2[[#This Row],[Age]] &lt; 65, "Other", "Senior"))</f>
        <v>Under 30</v>
      </c>
      <c r="W362">
        <v>0</v>
      </c>
      <c r="X362" t="s">
        <v>17</v>
      </c>
      <c r="Y362" t="s">
        <v>49</v>
      </c>
      <c r="Z362" t="s">
        <v>29</v>
      </c>
      <c r="AA362">
        <v>38</v>
      </c>
      <c r="AB362">
        <v>2238</v>
      </c>
      <c r="AE362">
        <f t="shared" si="5"/>
        <v>0</v>
      </c>
      <c r="AF362">
        <v>1</v>
      </c>
      <c r="AG362" t="str">
        <f>IF(Table2[[#This Row],[Avg Monthly GB Download]] &lt; 5, "Less than 5 GB", IF(Table2[[#This Row],[Avg Monthly GB Download]] &lt;= 10, "Between 5 and 10 GB", "10 or more GB"))</f>
        <v>10 or more GB</v>
      </c>
    </row>
    <row r="363" spans="1:33" x14ac:dyDescent="0.3">
      <c r="A363" t="s">
        <v>842</v>
      </c>
      <c r="B363" t="s">
        <v>17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21</v>
      </c>
      <c r="I363" t="s">
        <v>18</v>
      </c>
      <c r="J363">
        <v>18.7</v>
      </c>
      <c r="K363">
        <v>0</v>
      </c>
      <c r="L363">
        <v>10</v>
      </c>
      <c r="M363" t="s">
        <v>21</v>
      </c>
      <c r="N363">
        <v>0</v>
      </c>
      <c r="O363" t="s">
        <v>69</v>
      </c>
      <c r="P363" t="s">
        <v>843</v>
      </c>
      <c r="Q363" t="s">
        <v>22</v>
      </c>
      <c r="R363">
        <v>29</v>
      </c>
      <c r="S363" t="s">
        <v>21</v>
      </c>
      <c r="T363" t="s">
        <v>17</v>
      </c>
      <c r="U363" t="s">
        <v>17</v>
      </c>
      <c r="V363" t="str">
        <f>IF(Table2[[#This Row],[Age]] &lt; 30, "Under 30", IF(Table2[[#This Row],[Age]] &lt; 65, "Other", "Senior"))</f>
        <v>Under 30</v>
      </c>
      <c r="W363">
        <v>0</v>
      </c>
      <c r="X363" t="s">
        <v>17</v>
      </c>
      <c r="Y363" t="s">
        <v>28</v>
      </c>
      <c r="Z363" t="s">
        <v>34</v>
      </c>
      <c r="AA363">
        <v>38</v>
      </c>
      <c r="AB363">
        <v>324</v>
      </c>
      <c r="AE363">
        <f t="shared" si="5"/>
        <v>0</v>
      </c>
      <c r="AF363">
        <v>1</v>
      </c>
      <c r="AG363" t="str">
        <f>IF(Table2[[#This Row],[Avg Monthly GB Download]] &lt; 5, "Less than 5 GB", IF(Table2[[#This Row],[Avg Monthly GB Download]] &lt;= 10, "Between 5 and 10 GB", "10 or more GB"))</f>
        <v>Between 5 and 10 GB</v>
      </c>
    </row>
    <row r="364" spans="1:33" x14ac:dyDescent="0.3">
      <c r="A364" t="s">
        <v>844</v>
      </c>
      <c r="B364" t="s">
        <v>17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21</v>
      </c>
      <c r="I364" t="s">
        <v>18</v>
      </c>
      <c r="J364">
        <v>55.4</v>
      </c>
      <c r="K364">
        <v>0</v>
      </c>
      <c r="L364">
        <v>6</v>
      </c>
      <c r="M364" t="s">
        <v>21</v>
      </c>
      <c r="N364">
        <v>0</v>
      </c>
      <c r="O364" t="s">
        <v>26</v>
      </c>
      <c r="P364" t="s">
        <v>845</v>
      </c>
      <c r="Q364" t="s">
        <v>22</v>
      </c>
      <c r="R364">
        <v>72</v>
      </c>
      <c r="S364" t="s">
        <v>17</v>
      </c>
      <c r="T364" t="s">
        <v>21</v>
      </c>
      <c r="U364" t="s">
        <v>17</v>
      </c>
      <c r="V364" t="str">
        <f>IF(Table2[[#This Row],[Age]] &lt; 30, "Under 30", IF(Table2[[#This Row],[Age]] &lt; 65, "Other", "Senior"))</f>
        <v>Senior</v>
      </c>
      <c r="W364">
        <v>0</v>
      </c>
      <c r="X364" t="s">
        <v>17</v>
      </c>
      <c r="Y364" t="s">
        <v>94</v>
      </c>
      <c r="Z364" t="s">
        <v>34</v>
      </c>
      <c r="AA364">
        <v>52</v>
      </c>
      <c r="AB364">
        <v>1837</v>
      </c>
      <c r="AE364">
        <f t="shared" si="5"/>
        <v>0</v>
      </c>
      <c r="AF364">
        <v>1</v>
      </c>
      <c r="AG364" t="str">
        <f>IF(Table2[[#This Row],[Avg Monthly GB Download]] &lt; 5, "Less than 5 GB", IF(Table2[[#This Row],[Avg Monthly GB Download]] &lt;= 10, "Between 5 and 10 GB", "10 or more GB"))</f>
        <v>Between 5 and 10 GB</v>
      </c>
    </row>
    <row r="365" spans="1:33" x14ac:dyDescent="0.3">
      <c r="A365" t="s">
        <v>846</v>
      </c>
      <c r="B365" t="s">
        <v>17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21</v>
      </c>
      <c r="I365" t="s">
        <v>18</v>
      </c>
      <c r="J365">
        <v>16.5</v>
      </c>
      <c r="K365">
        <v>0</v>
      </c>
      <c r="L365">
        <v>0</v>
      </c>
      <c r="M365" t="s">
        <v>17</v>
      </c>
      <c r="N365">
        <v>0</v>
      </c>
      <c r="O365" t="s">
        <v>27</v>
      </c>
      <c r="P365" t="s">
        <v>847</v>
      </c>
      <c r="Q365" t="s">
        <v>22</v>
      </c>
      <c r="R365">
        <v>57</v>
      </c>
      <c r="S365" t="s">
        <v>17</v>
      </c>
      <c r="T365" t="s">
        <v>17</v>
      </c>
      <c r="U365" t="s">
        <v>17</v>
      </c>
      <c r="V365" t="str">
        <f>IF(Table2[[#This Row],[Age]] &lt; 30, "Under 30", IF(Table2[[#This Row],[Age]] &lt; 65, "Other", "Senior"))</f>
        <v>Other</v>
      </c>
      <c r="W365">
        <v>0</v>
      </c>
      <c r="X365" t="s">
        <v>17</v>
      </c>
      <c r="Y365" t="s">
        <v>28</v>
      </c>
      <c r="Z365" t="s">
        <v>29</v>
      </c>
      <c r="AA365">
        <v>13</v>
      </c>
      <c r="AB365">
        <v>26</v>
      </c>
      <c r="AE365">
        <f t="shared" si="5"/>
        <v>0</v>
      </c>
      <c r="AF365">
        <v>1</v>
      </c>
      <c r="AG365" t="str">
        <f>IF(Table2[[#This Row],[Avg Monthly GB Download]] &lt; 5, "Less than 5 GB", IF(Table2[[#This Row],[Avg Monthly GB Download]] &lt;= 10, "Between 5 and 10 GB", "10 or more GB"))</f>
        <v>Less than 5 GB</v>
      </c>
    </row>
    <row r="366" spans="1:33" x14ac:dyDescent="0.3">
      <c r="A366" t="s">
        <v>848</v>
      </c>
      <c r="B366" t="s">
        <v>17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21</v>
      </c>
      <c r="I366" t="s">
        <v>18</v>
      </c>
      <c r="J366">
        <v>5.9</v>
      </c>
      <c r="K366">
        <v>0</v>
      </c>
      <c r="L366">
        <v>0</v>
      </c>
      <c r="M366" t="s">
        <v>17</v>
      </c>
      <c r="N366">
        <v>0</v>
      </c>
      <c r="O366" t="s">
        <v>73</v>
      </c>
      <c r="P366" t="s">
        <v>849</v>
      </c>
      <c r="Q366" t="s">
        <v>20</v>
      </c>
      <c r="R366">
        <v>39</v>
      </c>
      <c r="S366" t="s">
        <v>17</v>
      </c>
      <c r="T366" t="s">
        <v>17</v>
      </c>
      <c r="U366" t="s">
        <v>17</v>
      </c>
      <c r="V366" t="str">
        <f>IF(Table2[[#This Row],[Age]] &lt; 30, "Under 30", IF(Table2[[#This Row],[Age]] &lt; 65, "Other", "Senior"))</f>
        <v>Other</v>
      </c>
      <c r="W366">
        <v>0</v>
      </c>
      <c r="X366" t="s">
        <v>17</v>
      </c>
      <c r="Y366" t="s">
        <v>28</v>
      </c>
      <c r="Z366" t="s">
        <v>29</v>
      </c>
      <c r="AA366">
        <v>13</v>
      </c>
      <c r="AB366">
        <v>39</v>
      </c>
      <c r="AE366">
        <f t="shared" si="5"/>
        <v>0</v>
      </c>
      <c r="AF366">
        <v>1</v>
      </c>
      <c r="AG366" t="str">
        <f>IF(Table2[[#This Row],[Avg Monthly GB Download]] &lt; 5, "Less than 5 GB", IF(Table2[[#This Row],[Avg Monthly GB Download]] &lt;= 10, "Between 5 and 10 GB", "10 or more GB"))</f>
        <v>Less than 5 GB</v>
      </c>
    </row>
    <row r="367" spans="1:33" x14ac:dyDescent="0.3">
      <c r="A367" t="s">
        <v>850</v>
      </c>
      <c r="B367" t="s">
        <v>17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21</v>
      </c>
      <c r="I367" t="s">
        <v>84</v>
      </c>
      <c r="J367">
        <v>0</v>
      </c>
      <c r="K367">
        <v>0</v>
      </c>
      <c r="L367">
        <v>5</v>
      </c>
      <c r="M367" t="s">
        <v>17</v>
      </c>
      <c r="N367">
        <v>51</v>
      </c>
      <c r="O367" t="s">
        <v>75</v>
      </c>
      <c r="P367" t="s">
        <v>851</v>
      </c>
      <c r="Q367" t="s">
        <v>22</v>
      </c>
      <c r="R367">
        <v>60</v>
      </c>
      <c r="S367" t="s">
        <v>17</v>
      </c>
      <c r="T367" t="s">
        <v>17</v>
      </c>
      <c r="U367" t="s">
        <v>17</v>
      </c>
      <c r="V367" t="str">
        <f>IF(Table2[[#This Row],[Age]] &lt; 30, "Under 30", IF(Table2[[#This Row],[Age]] &lt; 65, "Other", "Senior"))</f>
        <v>Other</v>
      </c>
      <c r="W367">
        <v>0</v>
      </c>
      <c r="X367" t="s">
        <v>17</v>
      </c>
      <c r="Y367" t="s">
        <v>49</v>
      </c>
      <c r="Z367" t="s">
        <v>29</v>
      </c>
      <c r="AA367">
        <v>27</v>
      </c>
      <c r="AB367">
        <v>1413</v>
      </c>
      <c r="AE367">
        <f t="shared" si="5"/>
        <v>0</v>
      </c>
      <c r="AF367">
        <v>1</v>
      </c>
      <c r="AG367" t="str">
        <f>IF(Table2[[#This Row],[Avg Monthly GB Download]] &lt; 5, "Less than 5 GB", IF(Table2[[#This Row],[Avg Monthly GB Download]] &lt;= 10, "Between 5 and 10 GB", "10 or more GB"))</f>
        <v>Between 5 and 10 GB</v>
      </c>
    </row>
    <row r="368" spans="1:33" x14ac:dyDescent="0.3">
      <c r="A368" t="s">
        <v>852</v>
      </c>
      <c r="B368" t="s">
        <v>17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21</v>
      </c>
      <c r="I368" t="s">
        <v>18</v>
      </c>
      <c r="J368">
        <v>14.8</v>
      </c>
      <c r="K368">
        <v>2</v>
      </c>
      <c r="L368">
        <v>0</v>
      </c>
      <c r="M368" t="s">
        <v>17</v>
      </c>
      <c r="N368">
        <v>0</v>
      </c>
      <c r="O368" t="s">
        <v>60</v>
      </c>
      <c r="P368" t="s">
        <v>853</v>
      </c>
      <c r="Q368" t="s">
        <v>22</v>
      </c>
      <c r="R368">
        <v>28</v>
      </c>
      <c r="S368" t="s">
        <v>21</v>
      </c>
      <c r="T368" t="s">
        <v>17</v>
      </c>
      <c r="U368" t="s">
        <v>17</v>
      </c>
      <c r="V368" t="str">
        <f>IF(Table2[[#This Row],[Age]] &lt; 30, "Under 30", IF(Table2[[#This Row],[Age]] &lt; 65, "Other", "Senior"))</f>
        <v>Under 30</v>
      </c>
      <c r="W368">
        <v>0</v>
      </c>
      <c r="X368" t="s">
        <v>17</v>
      </c>
      <c r="Y368" t="s">
        <v>94</v>
      </c>
      <c r="Z368" t="s">
        <v>29</v>
      </c>
      <c r="AA368">
        <v>13</v>
      </c>
      <c r="AB368">
        <v>55</v>
      </c>
      <c r="AE368">
        <f t="shared" si="5"/>
        <v>0</v>
      </c>
      <c r="AF368">
        <v>1</v>
      </c>
      <c r="AG368" t="str">
        <f>IF(Table2[[#This Row],[Avg Monthly GB Download]] &lt; 5, "Less than 5 GB", IF(Table2[[#This Row],[Avg Monthly GB Download]] &lt;= 10, "Between 5 and 10 GB", "10 or more GB"))</f>
        <v>Less than 5 GB</v>
      </c>
    </row>
    <row r="369" spans="1:33" x14ac:dyDescent="0.3">
      <c r="A369" t="s">
        <v>854</v>
      </c>
      <c r="B369" t="s">
        <v>17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21</v>
      </c>
      <c r="I369" t="s">
        <v>18</v>
      </c>
      <c r="J369">
        <v>506.3</v>
      </c>
      <c r="K369">
        <v>2</v>
      </c>
      <c r="L369">
        <v>3</v>
      </c>
      <c r="M369" t="s">
        <v>21</v>
      </c>
      <c r="N369">
        <v>0</v>
      </c>
      <c r="O369" t="s">
        <v>68</v>
      </c>
      <c r="P369" t="s">
        <v>855</v>
      </c>
      <c r="Q369" t="s">
        <v>22</v>
      </c>
      <c r="R369">
        <v>56</v>
      </c>
      <c r="S369" t="s">
        <v>17</v>
      </c>
      <c r="T369" t="s">
        <v>17</v>
      </c>
      <c r="U369" t="s">
        <v>17</v>
      </c>
      <c r="V369" t="str">
        <f>IF(Table2[[#This Row],[Age]] &lt; 30, "Under 30", IF(Table2[[#This Row],[Age]] &lt; 65, "Other", "Senior"))</f>
        <v>Other</v>
      </c>
      <c r="W369">
        <v>0</v>
      </c>
      <c r="X369" t="s">
        <v>21</v>
      </c>
      <c r="Y369" t="s">
        <v>49</v>
      </c>
      <c r="Z369" t="s">
        <v>34</v>
      </c>
      <c r="AA369">
        <v>38</v>
      </c>
      <c r="AB369">
        <v>2834</v>
      </c>
      <c r="AE369">
        <f t="shared" si="5"/>
        <v>0</v>
      </c>
      <c r="AF369">
        <v>1</v>
      </c>
      <c r="AG369" t="str">
        <f>IF(Table2[[#This Row],[Avg Monthly GB Download]] &lt; 5, "Less than 5 GB", IF(Table2[[#This Row],[Avg Monthly GB Download]] &lt;= 10, "Between 5 and 10 GB", "10 or more GB"))</f>
        <v>Less than 5 GB</v>
      </c>
    </row>
    <row r="370" spans="1:33" x14ac:dyDescent="0.3">
      <c r="A370" t="s">
        <v>856</v>
      </c>
      <c r="B370" t="s">
        <v>17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21</v>
      </c>
      <c r="I370" t="s">
        <v>18</v>
      </c>
      <c r="J370">
        <v>159.1</v>
      </c>
      <c r="K370">
        <v>0</v>
      </c>
      <c r="L370">
        <v>17</v>
      </c>
      <c r="M370" t="s">
        <v>21</v>
      </c>
      <c r="N370">
        <v>0</v>
      </c>
      <c r="O370" t="s">
        <v>80</v>
      </c>
      <c r="P370" t="s">
        <v>857</v>
      </c>
      <c r="Q370" t="s">
        <v>22</v>
      </c>
      <c r="R370">
        <v>25</v>
      </c>
      <c r="S370" t="s">
        <v>21</v>
      </c>
      <c r="T370" t="s">
        <v>17</v>
      </c>
      <c r="U370" t="s">
        <v>17</v>
      </c>
      <c r="V370" t="str">
        <f>IF(Table2[[#This Row],[Age]] &lt; 30, "Under 30", IF(Table2[[#This Row],[Age]] &lt; 65, "Other", "Senior"))</f>
        <v>Under 30</v>
      </c>
      <c r="W370">
        <v>0</v>
      </c>
      <c r="X370" t="s">
        <v>21</v>
      </c>
      <c r="Y370" t="s">
        <v>49</v>
      </c>
      <c r="Z370" t="s">
        <v>34</v>
      </c>
      <c r="AA370">
        <v>32</v>
      </c>
      <c r="AB370">
        <v>2344</v>
      </c>
      <c r="AE370">
        <f t="shared" si="5"/>
        <v>0</v>
      </c>
      <c r="AF370">
        <v>1</v>
      </c>
      <c r="AG370" t="str">
        <f>IF(Table2[[#This Row],[Avg Monthly GB Download]] &lt; 5, "Less than 5 GB", IF(Table2[[#This Row],[Avg Monthly GB Download]] &lt;= 10, "Between 5 and 10 GB", "10 or more GB"))</f>
        <v>10 or more GB</v>
      </c>
    </row>
    <row r="371" spans="1:33" x14ac:dyDescent="0.3">
      <c r="A371" t="s">
        <v>858</v>
      </c>
      <c r="B371" t="s">
        <v>17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21</v>
      </c>
      <c r="I371" t="s">
        <v>18</v>
      </c>
      <c r="J371">
        <v>203.4</v>
      </c>
      <c r="K371">
        <v>0</v>
      </c>
      <c r="L371">
        <v>9</v>
      </c>
      <c r="M371" t="s">
        <v>21</v>
      </c>
      <c r="N371">
        <v>0</v>
      </c>
      <c r="O371" t="s">
        <v>23</v>
      </c>
      <c r="P371" t="s">
        <v>859</v>
      </c>
      <c r="Q371" t="s">
        <v>22</v>
      </c>
      <c r="R371">
        <v>35</v>
      </c>
      <c r="S371" t="s">
        <v>17</v>
      </c>
      <c r="T371" t="s">
        <v>17</v>
      </c>
      <c r="U371" t="s">
        <v>17</v>
      </c>
      <c r="V371" t="str">
        <f>IF(Table2[[#This Row],[Age]] &lt; 30, "Under 30", IF(Table2[[#This Row],[Age]] &lt; 65, "Other", "Senior"))</f>
        <v>Other</v>
      </c>
      <c r="W371">
        <v>0</v>
      </c>
      <c r="X371" t="s">
        <v>21</v>
      </c>
      <c r="Y371" t="s">
        <v>49</v>
      </c>
      <c r="Z371" t="s">
        <v>29</v>
      </c>
      <c r="AA371">
        <v>67</v>
      </c>
      <c r="AB371">
        <v>4856</v>
      </c>
      <c r="AE371">
        <f t="shared" si="5"/>
        <v>0</v>
      </c>
      <c r="AF371">
        <v>1</v>
      </c>
      <c r="AG371" t="str">
        <f>IF(Table2[[#This Row],[Avg Monthly GB Download]] &lt; 5, "Less than 5 GB", IF(Table2[[#This Row],[Avg Monthly GB Download]] &lt;= 10, "Between 5 and 10 GB", "10 or more GB"))</f>
        <v>Between 5 and 10 GB</v>
      </c>
    </row>
    <row r="372" spans="1:33" x14ac:dyDescent="0.3">
      <c r="A372" t="s">
        <v>860</v>
      </c>
      <c r="B372" t="s">
        <v>17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21</v>
      </c>
      <c r="I372" t="s">
        <v>18</v>
      </c>
      <c r="J372">
        <v>121.3</v>
      </c>
      <c r="K372">
        <v>2</v>
      </c>
      <c r="L372">
        <v>0</v>
      </c>
      <c r="M372" t="s">
        <v>17</v>
      </c>
      <c r="N372">
        <v>0</v>
      </c>
      <c r="O372" t="s">
        <v>70</v>
      </c>
      <c r="P372" t="s">
        <v>861</v>
      </c>
      <c r="Q372" t="s">
        <v>22</v>
      </c>
      <c r="R372">
        <v>54</v>
      </c>
      <c r="S372" t="s">
        <v>17</v>
      </c>
      <c r="T372" t="s">
        <v>17</v>
      </c>
      <c r="U372" t="s">
        <v>17</v>
      </c>
      <c r="V372" t="str">
        <f>IF(Table2[[#This Row],[Age]] &lt; 30, "Under 30", IF(Table2[[#This Row],[Age]] &lt; 65, "Other", "Senior"))</f>
        <v>Other</v>
      </c>
      <c r="W372">
        <v>0</v>
      </c>
      <c r="X372" t="s">
        <v>17</v>
      </c>
      <c r="Y372" t="s">
        <v>94</v>
      </c>
      <c r="Z372" t="s">
        <v>34</v>
      </c>
      <c r="AA372">
        <v>12</v>
      </c>
      <c r="AB372">
        <v>580</v>
      </c>
      <c r="AE372">
        <f t="shared" si="5"/>
        <v>0</v>
      </c>
      <c r="AF372">
        <v>1</v>
      </c>
      <c r="AG372" t="str">
        <f>IF(Table2[[#This Row],[Avg Monthly GB Download]] &lt; 5, "Less than 5 GB", IF(Table2[[#This Row],[Avg Monthly GB Download]] &lt;= 10, "Between 5 and 10 GB", "10 or more GB"))</f>
        <v>Less than 5 GB</v>
      </c>
    </row>
    <row r="373" spans="1:33" x14ac:dyDescent="0.3">
      <c r="A373" t="s">
        <v>862</v>
      </c>
      <c r="B373" t="s">
        <v>17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21</v>
      </c>
      <c r="I373" t="s">
        <v>18</v>
      </c>
      <c r="J373">
        <v>208</v>
      </c>
      <c r="K373">
        <v>0</v>
      </c>
      <c r="L373">
        <v>14</v>
      </c>
      <c r="M373" t="s">
        <v>21</v>
      </c>
      <c r="N373">
        <v>0</v>
      </c>
      <c r="O373" t="s">
        <v>68</v>
      </c>
      <c r="P373" t="s">
        <v>863</v>
      </c>
      <c r="Q373" t="s">
        <v>22</v>
      </c>
      <c r="R373">
        <v>21</v>
      </c>
      <c r="S373" t="s">
        <v>21</v>
      </c>
      <c r="T373" t="s">
        <v>17</v>
      </c>
      <c r="U373" t="s">
        <v>17</v>
      </c>
      <c r="V373" t="str">
        <f>IF(Table2[[#This Row],[Age]] &lt; 30, "Under 30", IF(Table2[[#This Row],[Age]] &lt; 65, "Other", "Senior"))</f>
        <v>Under 30</v>
      </c>
      <c r="W373">
        <v>0</v>
      </c>
      <c r="X373" t="s">
        <v>21</v>
      </c>
      <c r="Y373" t="s">
        <v>49</v>
      </c>
      <c r="Z373" t="s">
        <v>29</v>
      </c>
      <c r="AA373">
        <v>52</v>
      </c>
      <c r="AB373">
        <v>3403</v>
      </c>
      <c r="AE373">
        <f t="shared" si="5"/>
        <v>0</v>
      </c>
      <c r="AF373">
        <v>1</v>
      </c>
      <c r="AG373" t="str">
        <f>IF(Table2[[#This Row],[Avg Monthly GB Download]] &lt; 5, "Less than 5 GB", IF(Table2[[#This Row],[Avg Monthly GB Download]] &lt;= 10, "Between 5 and 10 GB", "10 or more GB"))</f>
        <v>10 or more GB</v>
      </c>
    </row>
    <row r="374" spans="1:33" x14ac:dyDescent="0.3">
      <c r="A374" t="s">
        <v>864</v>
      </c>
      <c r="B374" t="s">
        <v>17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21</v>
      </c>
      <c r="I374" t="s">
        <v>18</v>
      </c>
      <c r="J374">
        <v>91.8</v>
      </c>
      <c r="K374">
        <v>2</v>
      </c>
      <c r="L374">
        <v>7</v>
      </c>
      <c r="M374" t="s">
        <v>17</v>
      </c>
      <c r="N374">
        <v>76</v>
      </c>
      <c r="O374" t="s">
        <v>50</v>
      </c>
      <c r="P374" t="s">
        <v>865</v>
      </c>
      <c r="Q374" t="s">
        <v>22</v>
      </c>
      <c r="R374">
        <v>50</v>
      </c>
      <c r="S374" t="s">
        <v>17</v>
      </c>
      <c r="T374" t="s">
        <v>17</v>
      </c>
      <c r="U374" t="s">
        <v>17</v>
      </c>
      <c r="V374" t="str">
        <f>IF(Table2[[#This Row],[Age]] &lt; 30, "Under 30", IF(Table2[[#This Row],[Age]] &lt; 65, "Other", "Senior"))</f>
        <v>Other</v>
      </c>
      <c r="W374">
        <v>0</v>
      </c>
      <c r="X374" t="s">
        <v>21</v>
      </c>
      <c r="Y374" t="s">
        <v>28</v>
      </c>
      <c r="Z374" t="s">
        <v>29</v>
      </c>
      <c r="AA374">
        <v>37</v>
      </c>
      <c r="AB374">
        <v>1064</v>
      </c>
      <c r="AE374">
        <f t="shared" si="5"/>
        <v>0</v>
      </c>
      <c r="AF374">
        <v>1</v>
      </c>
      <c r="AG374" t="str">
        <f>IF(Table2[[#This Row],[Avg Monthly GB Download]] &lt; 5, "Less than 5 GB", IF(Table2[[#This Row],[Avg Monthly GB Download]] &lt;= 10, "Between 5 and 10 GB", "10 or more GB"))</f>
        <v>Between 5 and 10 GB</v>
      </c>
    </row>
    <row r="375" spans="1:33" x14ac:dyDescent="0.3">
      <c r="A375" t="s">
        <v>866</v>
      </c>
      <c r="B375" t="s">
        <v>17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21</v>
      </c>
      <c r="I375" t="s">
        <v>18</v>
      </c>
      <c r="J375">
        <v>4.2</v>
      </c>
      <c r="K375">
        <v>1</v>
      </c>
      <c r="L375">
        <v>3</v>
      </c>
      <c r="M375" t="s">
        <v>21</v>
      </c>
      <c r="N375">
        <v>0</v>
      </c>
      <c r="O375" t="s">
        <v>81</v>
      </c>
      <c r="P375" t="s">
        <v>867</v>
      </c>
      <c r="Q375" t="s">
        <v>22</v>
      </c>
      <c r="R375">
        <v>39</v>
      </c>
      <c r="S375" t="s">
        <v>17</v>
      </c>
      <c r="T375" t="s">
        <v>17</v>
      </c>
      <c r="U375" t="s">
        <v>17</v>
      </c>
      <c r="V375" t="str">
        <f>IF(Table2[[#This Row],[Age]] &lt; 30, "Under 30", IF(Table2[[#This Row],[Age]] &lt; 65, "Other", "Senior"))</f>
        <v>Other</v>
      </c>
      <c r="W375">
        <v>0</v>
      </c>
      <c r="X375" t="s">
        <v>17</v>
      </c>
      <c r="Y375" t="s">
        <v>28</v>
      </c>
      <c r="Z375" t="s">
        <v>29</v>
      </c>
      <c r="AA375">
        <v>27</v>
      </c>
      <c r="AB375">
        <v>27</v>
      </c>
      <c r="AE375">
        <f t="shared" si="5"/>
        <v>0</v>
      </c>
      <c r="AF375">
        <v>1</v>
      </c>
      <c r="AG375" t="str">
        <f>IF(Table2[[#This Row],[Avg Monthly GB Download]] &lt; 5, "Less than 5 GB", IF(Table2[[#This Row],[Avg Monthly GB Download]] &lt;= 10, "Between 5 and 10 GB", "10 or more GB"))</f>
        <v>Less than 5 GB</v>
      </c>
    </row>
    <row r="376" spans="1:33" x14ac:dyDescent="0.3">
      <c r="A376" t="s">
        <v>868</v>
      </c>
      <c r="B376" t="s">
        <v>17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21</v>
      </c>
      <c r="I376" t="s">
        <v>18</v>
      </c>
      <c r="J376">
        <v>32.6</v>
      </c>
      <c r="K376">
        <v>0</v>
      </c>
      <c r="L376">
        <v>14</v>
      </c>
      <c r="M376" t="s">
        <v>21</v>
      </c>
      <c r="N376">
        <v>0</v>
      </c>
      <c r="O376" t="s">
        <v>54</v>
      </c>
      <c r="P376" t="s">
        <v>869</v>
      </c>
      <c r="Q376" t="s">
        <v>22</v>
      </c>
      <c r="R376">
        <v>44</v>
      </c>
      <c r="S376" t="s">
        <v>17</v>
      </c>
      <c r="T376" t="s">
        <v>17</v>
      </c>
      <c r="U376" t="s">
        <v>17</v>
      </c>
      <c r="V376" t="str">
        <f>IF(Table2[[#This Row],[Age]] &lt; 30, "Under 30", IF(Table2[[#This Row],[Age]] &lt; 65, "Other", "Senior"))</f>
        <v>Other</v>
      </c>
      <c r="W376">
        <v>0</v>
      </c>
      <c r="X376" t="s">
        <v>21</v>
      </c>
      <c r="Y376" t="s">
        <v>49</v>
      </c>
      <c r="Z376" t="s">
        <v>29</v>
      </c>
      <c r="AA376">
        <v>24</v>
      </c>
      <c r="AB376">
        <v>403</v>
      </c>
      <c r="AE376">
        <f t="shared" si="5"/>
        <v>0</v>
      </c>
      <c r="AF376">
        <v>1</v>
      </c>
      <c r="AG376" t="str">
        <f>IF(Table2[[#This Row],[Avg Monthly GB Download]] &lt; 5, "Less than 5 GB", IF(Table2[[#This Row],[Avg Monthly GB Download]] &lt;= 10, "Between 5 and 10 GB", "10 or more GB"))</f>
        <v>10 or more GB</v>
      </c>
    </row>
    <row r="377" spans="1:33" x14ac:dyDescent="0.3">
      <c r="A377" t="s">
        <v>870</v>
      </c>
      <c r="B377" t="s">
        <v>17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21</v>
      </c>
      <c r="I377" t="s">
        <v>18</v>
      </c>
      <c r="J377">
        <v>18.2</v>
      </c>
      <c r="K377">
        <v>2</v>
      </c>
      <c r="L377">
        <v>30</v>
      </c>
      <c r="M377" t="s">
        <v>21</v>
      </c>
      <c r="N377">
        <v>0</v>
      </c>
      <c r="O377" t="s">
        <v>66</v>
      </c>
      <c r="P377" t="s">
        <v>871</v>
      </c>
      <c r="Q377" t="s">
        <v>22</v>
      </c>
      <c r="R377">
        <v>24</v>
      </c>
      <c r="S377" t="s">
        <v>21</v>
      </c>
      <c r="T377" t="s">
        <v>17</v>
      </c>
      <c r="U377" t="s">
        <v>17</v>
      </c>
      <c r="V377" t="str">
        <f>IF(Table2[[#This Row],[Age]] &lt; 30, "Under 30", IF(Table2[[#This Row],[Age]] &lt; 65, "Other", "Senior"))</f>
        <v>Under 30</v>
      </c>
      <c r="W377">
        <v>0</v>
      </c>
      <c r="X377" t="s">
        <v>17</v>
      </c>
      <c r="Y377" t="s">
        <v>28</v>
      </c>
      <c r="Z377" t="s">
        <v>29</v>
      </c>
      <c r="AA377">
        <v>35</v>
      </c>
      <c r="AB377">
        <v>128</v>
      </c>
      <c r="AE377">
        <f t="shared" si="5"/>
        <v>0</v>
      </c>
      <c r="AF377">
        <v>1</v>
      </c>
      <c r="AG377" t="str">
        <f>IF(Table2[[#This Row],[Avg Monthly GB Download]] &lt; 5, "Less than 5 GB", IF(Table2[[#This Row],[Avg Monthly GB Download]] &lt;= 10, "Between 5 and 10 GB", "10 or more GB"))</f>
        <v>10 or more GB</v>
      </c>
    </row>
    <row r="378" spans="1:33" x14ac:dyDescent="0.3">
      <c r="A378" t="s">
        <v>872</v>
      </c>
      <c r="B378" t="s">
        <v>17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21</v>
      </c>
      <c r="I378" t="s">
        <v>18</v>
      </c>
      <c r="J378">
        <v>125.5</v>
      </c>
      <c r="K378">
        <v>1</v>
      </c>
      <c r="L378">
        <v>6</v>
      </c>
      <c r="M378" t="s">
        <v>21</v>
      </c>
      <c r="N378">
        <v>0</v>
      </c>
      <c r="O378" t="s">
        <v>25</v>
      </c>
      <c r="P378" t="s">
        <v>873</v>
      </c>
      <c r="Q378" t="s">
        <v>22</v>
      </c>
      <c r="R378">
        <v>51</v>
      </c>
      <c r="S378" t="s">
        <v>17</v>
      </c>
      <c r="T378" t="s">
        <v>17</v>
      </c>
      <c r="U378" t="s">
        <v>17</v>
      </c>
      <c r="V378" t="str">
        <f>IF(Table2[[#This Row],[Age]] &lt; 30, "Under 30", IF(Table2[[#This Row],[Age]] &lt; 65, "Other", "Senior"))</f>
        <v>Other</v>
      </c>
      <c r="W378">
        <v>0</v>
      </c>
      <c r="X378" t="s">
        <v>17</v>
      </c>
      <c r="Y378" t="s">
        <v>94</v>
      </c>
      <c r="Z378" t="s">
        <v>29</v>
      </c>
      <c r="AA378">
        <v>49</v>
      </c>
      <c r="AB378">
        <v>2480</v>
      </c>
      <c r="AE378">
        <f t="shared" si="5"/>
        <v>0</v>
      </c>
      <c r="AF378">
        <v>1</v>
      </c>
      <c r="AG378" t="str">
        <f>IF(Table2[[#This Row],[Avg Monthly GB Download]] &lt; 5, "Less than 5 GB", IF(Table2[[#This Row],[Avg Monthly GB Download]] &lt;= 10, "Between 5 and 10 GB", "10 or more GB"))</f>
        <v>Between 5 and 10 GB</v>
      </c>
    </row>
    <row r="379" spans="1:33" x14ac:dyDescent="0.3">
      <c r="A379" t="s">
        <v>874</v>
      </c>
      <c r="B379" t="s">
        <v>17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21</v>
      </c>
      <c r="I379" t="s">
        <v>18</v>
      </c>
      <c r="J379">
        <v>317.39999999999998</v>
      </c>
      <c r="K379">
        <v>1</v>
      </c>
      <c r="L379">
        <v>0</v>
      </c>
      <c r="M379" t="s">
        <v>17</v>
      </c>
      <c r="N379">
        <v>0</v>
      </c>
      <c r="O379" t="s">
        <v>67</v>
      </c>
      <c r="P379" t="s">
        <v>875</v>
      </c>
      <c r="Q379" t="s">
        <v>22</v>
      </c>
      <c r="R379">
        <v>63</v>
      </c>
      <c r="S379" t="s">
        <v>17</v>
      </c>
      <c r="T379" t="s">
        <v>17</v>
      </c>
      <c r="U379" t="s">
        <v>17</v>
      </c>
      <c r="V379" t="str">
        <f>IF(Table2[[#This Row],[Age]] &lt; 30, "Under 30", IF(Table2[[#This Row],[Age]] &lt; 65, "Other", "Senior"))</f>
        <v>Other</v>
      </c>
      <c r="W379">
        <v>0</v>
      </c>
      <c r="X379" t="s">
        <v>17</v>
      </c>
      <c r="Y379" t="s">
        <v>49</v>
      </c>
      <c r="Z379" t="s">
        <v>29</v>
      </c>
      <c r="AA379">
        <v>13</v>
      </c>
      <c r="AB379">
        <v>908</v>
      </c>
      <c r="AE379">
        <f t="shared" si="5"/>
        <v>0</v>
      </c>
      <c r="AF379">
        <v>1</v>
      </c>
      <c r="AG379" t="str">
        <f>IF(Table2[[#This Row],[Avg Monthly GB Download]] &lt; 5, "Less than 5 GB", IF(Table2[[#This Row],[Avg Monthly GB Download]] &lt;= 10, "Between 5 and 10 GB", "10 or more GB"))</f>
        <v>Less than 5 GB</v>
      </c>
    </row>
    <row r="380" spans="1:33" x14ac:dyDescent="0.3">
      <c r="A380" t="s">
        <v>876</v>
      </c>
      <c r="B380" t="s">
        <v>17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21</v>
      </c>
      <c r="I380" t="s">
        <v>18</v>
      </c>
      <c r="J380">
        <v>36.4</v>
      </c>
      <c r="K380">
        <v>0</v>
      </c>
      <c r="L380">
        <v>16</v>
      </c>
      <c r="M380" t="s">
        <v>21</v>
      </c>
      <c r="N380">
        <v>0</v>
      </c>
      <c r="O380" t="s">
        <v>51</v>
      </c>
      <c r="P380" t="s">
        <v>877</v>
      </c>
      <c r="Q380" t="s">
        <v>22</v>
      </c>
      <c r="R380">
        <v>21</v>
      </c>
      <c r="S380" t="s">
        <v>21</v>
      </c>
      <c r="T380" t="s">
        <v>17</v>
      </c>
      <c r="U380" t="s">
        <v>17</v>
      </c>
      <c r="V380" t="str">
        <f>IF(Table2[[#This Row],[Age]] &lt; 30, "Under 30", IF(Table2[[#This Row],[Age]] &lt; 65, "Other", "Senior"))</f>
        <v>Under 30</v>
      </c>
      <c r="W380">
        <v>0</v>
      </c>
      <c r="X380" t="s">
        <v>17</v>
      </c>
      <c r="Y380" t="s">
        <v>28</v>
      </c>
      <c r="Z380" t="s">
        <v>29</v>
      </c>
      <c r="AA380">
        <v>47</v>
      </c>
      <c r="AB380">
        <v>731</v>
      </c>
      <c r="AE380">
        <f t="shared" si="5"/>
        <v>0</v>
      </c>
      <c r="AF380">
        <v>1</v>
      </c>
      <c r="AG380" t="str">
        <f>IF(Table2[[#This Row],[Avg Monthly GB Download]] &lt; 5, "Less than 5 GB", IF(Table2[[#This Row],[Avg Monthly GB Download]] &lt;= 10, "Between 5 and 10 GB", "10 or more GB"))</f>
        <v>10 or more GB</v>
      </c>
    </row>
    <row r="381" spans="1:33" x14ac:dyDescent="0.3">
      <c r="A381" t="s">
        <v>878</v>
      </c>
      <c r="B381" t="s">
        <v>17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21</v>
      </c>
      <c r="I381" t="s">
        <v>84</v>
      </c>
      <c r="J381">
        <v>0</v>
      </c>
      <c r="K381">
        <v>0</v>
      </c>
      <c r="L381">
        <v>0</v>
      </c>
      <c r="M381" t="s">
        <v>17</v>
      </c>
      <c r="N381">
        <v>0</v>
      </c>
      <c r="O381" t="s">
        <v>47</v>
      </c>
      <c r="P381" t="s">
        <v>879</v>
      </c>
      <c r="Q381" t="s">
        <v>22</v>
      </c>
      <c r="R381">
        <v>50</v>
      </c>
      <c r="S381" t="s">
        <v>17</v>
      </c>
      <c r="T381" t="s">
        <v>17</v>
      </c>
      <c r="U381" t="s">
        <v>17</v>
      </c>
      <c r="V381" t="str">
        <f>IF(Table2[[#This Row],[Age]] &lt; 30, "Under 30", IF(Table2[[#This Row],[Age]] &lt; 65, "Other", "Senior"))</f>
        <v>Other</v>
      </c>
      <c r="W381">
        <v>0</v>
      </c>
      <c r="X381" t="s">
        <v>17</v>
      </c>
      <c r="Y381" t="s">
        <v>94</v>
      </c>
      <c r="Z381" t="s">
        <v>29</v>
      </c>
      <c r="AA381">
        <v>11</v>
      </c>
      <c r="AB381">
        <v>27</v>
      </c>
      <c r="AE381">
        <f t="shared" si="5"/>
        <v>0</v>
      </c>
      <c r="AF381">
        <v>1</v>
      </c>
      <c r="AG381" t="str">
        <f>IF(Table2[[#This Row],[Avg Monthly GB Download]] &lt; 5, "Less than 5 GB", IF(Table2[[#This Row],[Avg Monthly GB Download]] &lt;= 10, "Between 5 and 10 GB", "10 or more GB"))</f>
        <v>Less than 5 GB</v>
      </c>
    </row>
    <row r="382" spans="1:33" x14ac:dyDescent="0.3">
      <c r="A382" t="s">
        <v>880</v>
      </c>
      <c r="B382" t="s">
        <v>17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21</v>
      </c>
      <c r="I382" t="s">
        <v>18</v>
      </c>
      <c r="J382">
        <v>174</v>
      </c>
      <c r="K382">
        <v>2</v>
      </c>
      <c r="L382">
        <v>4</v>
      </c>
      <c r="M382" t="s">
        <v>21</v>
      </c>
      <c r="N382">
        <v>0</v>
      </c>
      <c r="O382" t="s">
        <v>51</v>
      </c>
      <c r="P382" t="s">
        <v>881</v>
      </c>
      <c r="Q382" t="s">
        <v>22</v>
      </c>
      <c r="R382">
        <v>55</v>
      </c>
      <c r="S382" t="s">
        <v>17</v>
      </c>
      <c r="T382" t="s">
        <v>17</v>
      </c>
      <c r="U382" t="s">
        <v>17</v>
      </c>
      <c r="V382" t="str">
        <f>IF(Table2[[#This Row],[Age]] &lt; 30, "Under 30", IF(Table2[[#This Row],[Age]] &lt; 65, "Other", "Senior"))</f>
        <v>Other</v>
      </c>
      <c r="W382">
        <v>0</v>
      </c>
      <c r="X382" t="s">
        <v>21</v>
      </c>
      <c r="Y382" t="s">
        <v>49</v>
      </c>
      <c r="Z382" t="s">
        <v>34</v>
      </c>
      <c r="AA382">
        <v>64</v>
      </c>
      <c r="AB382">
        <v>2869</v>
      </c>
      <c r="AE382">
        <f t="shared" si="5"/>
        <v>0</v>
      </c>
      <c r="AF382">
        <v>1</v>
      </c>
      <c r="AG382" t="str">
        <f>IF(Table2[[#This Row],[Avg Monthly GB Download]] &lt; 5, "Less than 5 GB", IF(Table2[[#This Row],[Avg Monthly GB Download]] &lt;= 10, "Between 5 and 10 GB", "10 or more GB"))</f>
        <v>Less than 5 GB</v>
      </c>
    </row>
    <row r="383" spans="1:33" x14ac:dyDescent="0.3">
      <c r="A383" t="s">
        <v>882</v>
      </c>
      <c r="B383" t="s">
        <v>17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21</v>
      </c>
      <c r="I383" t="s">
        <v>18</v>
      </c>
      <c r="J383">
        <v>75.2</v>
      </c>
      <c r="K383">
        <v>1</v>
      </c>
      <c r="L383">
        <v>6</v>
      </c>
      <c r="M383" t="s">
        <v>21</v>
      </c>
      <c r="N383">
        <v>0</v>
      </c>
      <c r="O383" t="s">
        <v>64</v>
      </c>
      <c r="P383" t="s">
        <v>883</v>
      </c>
      <c r="Q383" t="s">
        <v>20</v>
      </c>
      <c r="R383">
        <v>53</v>
      </c>
      <c r="S383" t="s">
        <v>17</v>
      </c>
      <c r="T383" t="s">
        <v>17</v>
      </c>
      <c r="U383" t="s">
        <v>17</v>
      </c>
      <c r="V383" t="str">
        <f>IF(Table2[[#This Row],[Age]] &lt; 30, "Under 30", IF(Table2[[#This Row],[Age]] &lt; 65, "Other", "Senior"))</f>
        <v>Other</v>
      </c>
      <c r="W383">
        <v>0</v>
      </c>
      <c r="X383" t="s">
        <v>21</v>
      </c>
      <c r="Y383" t="s">
        <v>94</v>
      </c>
      <c r="Z383" t="s">
        <v>34</v>
      </c>
      <c r="AA383">
        <v>59</v>
      </c>
      <c r="AB383">
        <v>1952</v>
      </c>
      <c r="AE383">
        <f t="shared" si="5"/>
        <v>0</v>
      </c>
      <c r="AF383">
        <v>1</v>
      </c>
      <c r="AG383" t="str">
        <f>IF(Table2[[#This Row],[Avg Monthly GB Download]] &lt; 5, "Less than 5 GB", IF(Table2[[#This Row],[Avg Monthly GB Download]] &lt;= 10, "Between 5 and 10 GB", "10 or more GB"))</f>
        <v>Between 5 and 10 GB</v>
      </c>
    </row>
    <row r="384" spans="1:33" x14ac:dyDescent="0.3">
      <c r="A384" t="s">
        <v>884</v>
      </c>
      <c r="B384" t="s">
        <v>17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21</v>
      </c>
      <c r="I384" t="s">
        <v>18</v>
      </c>
      <c r="J384">
        <v>177.8</v>
      </c>
      <c r="K384">
        <v>1</v>
      </c>
      <c r="L384">
        <v>8</v>
      </c>
      <c r="M384" t="s">
        <v>21</v>
      </c>
      <c r="N384">
        <v>0</v>
      </c>
      <c r="O384" t="s">
        <v>90</v>
      </c>
      <c r="P384" t="s">
        <v>885</v>
      </c>
      <c r="Q384" t="s">
        <v>22</v>
      </c>
      <c r="R384">
        <v>38</v>
      </c>
      <c r="S384" t="s">
        <v>17</v>
      </c>
      <c r="T384" t="s">
        <v>17</v>
      </c>
      <c r="U384" t="s">
        <v>17</v>
      </c>
      <c r="V384" t="str">
        <f>IF(Table2[[#This Row],[Age]] &lt; 30, "Under 30", IF(Table2[[#This Row],[Age]] &lt; 65, "Other", "Senior"))</f>
        <v>Other</v>
      </c>
      <c r="W384">
        <v>0</v>
      </c>
      <c r="X384" t="s">
        <v>21</v>
      </c>
      <c r="Y384" t="s">
        <v>49</v>
      </c>
      <c r="Z384" t="s">
        <v>29</v>
      </c>
      <c r="AA384">
        <v>56</v>
      </c>
      <c r="AB384">
        <v>3917</v>
      </c>
      <c r="AE384">
        <f t="shared" si="5"/>
        <v>0</v>
      </c>
      <c r="AF384">
        <v>1</v>
      </c>
      <c r="AG384" t="str">
        <f>IF(Table2[[#This Row],[Avg Monthly GB Download]] &lt; 5, "Less than 5 GB", IF(Table2[[#This Row],[Avg Monthly GB Download]] &lt;= 10, "Between 5 and 10 GB", "10 or more GB"))</f>
        <v>Between 5 and 10 GB</v>
      </c>
    </row>
    <row r="385" spans="1:33" x14ac:dyDescent="0.3">
      <c r="A385" t="s">
        <v>886</v>
      </c>
      <c r="B385" t="s">
        <v>17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21</v>
      </c>
      <c r="I385" t="s">
        <v>18</v>
      </c>
      <c r="J385">
        <v>165.9</v>
      </c>
      <c r="K385">
        <v>0</v>
      </c>
      <c r="L385">
        <v>18</v>
      </c>
      <c r="M385" t="s">
        <v>21</v>
      </c>
      <c r="N385">
        <v>0</v>
      </c>
      <c r="O385" t="s">
        <v>71</v>
      </c>
      <c r="P385" t="s">
        <v>887</v>
      </c>
      <c r="Q385" t="s">
        <v>22</v>
      </c>
      <c r="R385">
        <v>28</v>
      </c>
      <c r="S385" t="s">
        <v>21</v>
      </c>
      <c r="T385" t="s">
        <v>17</v>
      </c>
      <c r="U385" t="s">
        <v>17</v>
      </c>
      <c r="V385" t="str">
        <f>IF(Table2[[#This Row],[Age]] &lt; 30, "Under 30", IF(Table2[[#This Row],[Age]] &lt; 65, "Other", "Senior"))</f>
        <v>Under 30</v>
      </c>
      <c r="W385">
        <v>0</v>
      </c>
      <c r="X385" t="s">
        <v>21</v>
      </c>
      <c r="Y385" t="s">
        <v>49</v>
      </c>
      <c r="Z385" t="s">
        <v>29</v>
      </c>
      <c r="AA385">
        <v>35</v>
      </c>
      <c r="AB385">
        <v>1345</v>
      </c>
      <c r="AE385">
        <f t="shared" si="5"/>
        <v>0</v>
      </c>
      <c r="AF385">
        <v>1</v>
      </c>
      <c r="AG385" t="str">
        <f>IF(Table2[[#This Row],[Avg Monthly GB Download]] &lt; 5, "Less than 5 GB", IF(Table2[[#This Row],[Avg Monthly GB Download]] &lt;= 10, "Between 5 and 10 GB", "10 or more GB"))</f>
        <v>10 or more GB</v>
      </c>
    </row>
    <row r="386" spans="1:33" x14ac:dyDescent="0.3">
      <c r="A386" t="s">
        <v>888</v>
      </c>
      <c r="B386" t="s">
        <v>17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21</v>
      </c>
      <c r="I386" t="s">
        <v>18</v>
      </c>
      <c r="J386">
        <v>64.7</v>
      </c>
      <c r="K386">
        <v>2</v>
      </c>
      <c r="L386">
        <v>7</v>
      </c>
      <c r="M386" t="s">
        <v>21</v>
      </c>
      <c r="N386">
        <v>0</v>
      </c>
      <c r="O386" t="s">
        <v>57</v>
      </c>
      <c r="P386" t="s">
        <v>889</v>
      </c>
      <c r="Q386" t="s">
        <v>22</v>
      </c>
      <c r="R386">
        <v>51</v>
      </c>
      <c r="S386" t="s">
        <v>17</v>
      </c>
      <c r="T386" t="s">
        <v>17</v>
      </c>
      <c r="U386" t="s">
        <v>17</v>
      </c>
      <c r="V386" t="str">
        <f>IF(Table2[[#This Row],[Age]] &lt; 30, "Under 30", IF(Table2[[#This Row],[Age]] &lt; 65, "Other", "Senior"))</f>
        <v>Other</v>
      </c>
      <c r="W386">
        <v>0</v>
      </c>
      <c r="X386" t="s">
        <v>17</v>
      </c>
      <c r="Y386" t="s">
        <v>94</v>
      </c>
      <c r="Z386" t="s">
        <v>29</v>
      </c>
      <c r="AA386">
        <v>30</v>
      </c>
      <c r="AB386">
        <v>1470</v>
      </c>
      <c r="AE386">
        <f t="shared" ref="AE386:AE449" si="6">IF(B386 = "yes", 1, IF(B386 = "No", 0))</f>
        <v>0</v>
      </c>
      <c r="AF386">
        <v>1</v>
      </c>
      <c r="AG386" t="str">
        <f>IF(Table2[[#This Row],[Avg Monthly GB Download]] &lt; 5, "Less than 5 GB", IF(Table2[[#This Row],[Avg Monthly GB Download]] &lt;= 10, "Between 5 and 10 GB", "10 or more GB"))</f>
        <v>Between 5 and 10 GB</v>
      </c>
    </row>
    <row r="387" spans="1:33" x14ac:dyDescent="0.3">
      <c r="A387" t="s">
        <v>890</v>
      </c>
      <c r="B387" t="s">
        <v>17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21</v>
      </c>
      <c r="I387" t="s">
        <v>84</v>
      </c>
      <c r="J387">
        <v>0</v>
      </c>
      <c r="K387">
        <v>2</v>
      </c>
      <c r="L387">
        <v>1</v>
      </c>
      <c r="M387" t="s">
        <v>21</v>
      </c>
      <c r="N387">
        <v>0</v>
      </c>
      <c r="O387" t="s">
        <v>65</v>
      </c>
      <c r="P387" t="s">
        <v>891</v>
      </c>
      <c r="Q387" t="s">
        <v>20</v>
      </c>
      <c r="R387">
        <v>68</v>
      </c>
      <c r="S387" t="s">
        <v>17</v>
      </c>
      <c r="T387" t="s">
        <v>21</v>
      </c>
      <c r="U387" t="s">
        <v>17</v>
      </c>
      <c r="V387" t="str">
        <f>IF(Table2[[#This Row],[Age]] &lt; 30, "Under 30", IF(Table2[[#This Row],[Age]] &lt; 65, "Other", "Senior"))</f>
        <v>Senior</v>
      </c>
      <c r="W387">
        <v>0</v>
      </c>
      <c r="X387" t="s">
        <v>21</v>
      </c>
      <c r="Y387" t="s">
        <v>94</v>
      </c>
      <c r="Z387" t="s">
        <v>29</v>
      </c>
      <c r="AA387">
        <v>54</v>
      </c>
      <c r="AB387">
        <v>2383</v>
      </c>
      <c r="AE387">
        <f t="shared" si="6"/>
        <v>0</v>
      </c>
      <c r="AF387">
        <v>1</v>
      </c>
      <c r="AG387" t="str">
        <f>IF(Table2[[#This Row],[Avg Monthly GB Download]] &lt; 5, "Less than 5 GB", IF(Table2[[#This Row],[Avg Monthly GB Download]] &lt;= 10, "Between 5 and 10 GB", "10 or more GB"))</f>
        <v>Less than 5 GB</v>
      </c>
    </row>
    <row r="388" spans="1:33" x14ac:dyDescent="0.3">
      <c r="A388" t="s">
        <v>892</v>
      </c>
      <c r="B388" t="s">
        <v>17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21</v>
      </c>
      <c r="I388" t="s">
        <v>18</v>
      </c>
      <c r="J388">
        <v>89.4</v>
      </c>
      <c r="K388">
        <v>0</v>
      </c>
      <c r="L388">
        <v>1</v>
      </c>
      <c r="M388" t="s">
        <v>21</v>
      </c>
      <c r="N388">
        <v>0</v>
      </c>
      <c r="O388" t="s">
        <v>31</v>
      </c>
      <c r="P388" t="s">
        <v>893</v>
      </c>
      <c r="Q388" t="s">
        <v>22</v>
      </c>
      <c r="R388">
        <v>67</v>
      </c>
      <c r="S388" t="s">
        <v>17</v>
      </c>
      <c r="T388" t="s">
        <v>21</v>
      </c>
      <c r="U388" t="s">
        <v>17</v>
      </c>
      <c r="V388" t="str">
        <f>IF(Table2[[#This Row],[Age]] &lt; 30, "Under 30", IF(Table2[[#This Row],[Age]] &lt; 65, "Other", "Senior"))</f>
        <v>Senior</v>
      </c>
      <c r="W388">
        <v>0</v>
      </c>
      <c r="X388" t="s">
        <v>21</v>
      </c>
      <c r="Y388" t="s">
        <v>49</v>
      </c>
      <c r="Z388" t="s">
        <v>34</v>
      </c>
      <c r="AA388">
        <v>46</v>
      </c>
      <c r="AB388">
        <v>2244</v>
      </c>
      <c r="AE388">
        <f t="shared" si="6"/>
        <v>0</v>
      </c>
      <c r="AF388">
        <v>1</v>
      </c>
      <c r="AG388" t="str">
        <f>IF(Table2[[#This Row],[Avg Monthly GB Download]] &lt; 5, "Less than 5 GB", IF(Table2[[#This Row],[Avg Monthly GB Download]] &lt;= 10, "Between 5 and 10 GB", "10 or more GB"))</f>
        <v>Less than 5 GB</v>
      </c>
    </row>
    <row r="389" spans="1:33" x14ac:dyDescent="0.3">
      <c r="A389" t="s">
        <v>894</v>
      </c>
      <c r="B389" t="s">
        <v>17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21</v>
      </c>
      <c r="I389" t="s">
        <v>18</v>
      </c>
      <c r="J389">
        <v>34.700000000000003</v>
      </c>
      <c r="K389">
        <v>0</v>
      </c>
      <c r="L389">
        <v>4</v>
      </c>
      <c r="M389" t="s">
        <v>21</v>
      </c>
      <c r="N389">
        <v>0</v>
      </c>
      <c r="O389" t="s">
        <v>76</v>
      </c>
      <c r="P389" t="s">
        <v>895</v>
      </c>
      <c r="Q389" t="s">
        <v>20</v>
      </c>
      <c r="R389">
        <v>62</v>
      </c>
      <c r="S389" t="s">
        <v>17</v>
      </c>
      <c r="T389" t="s">
        <v>17</v>
      </c>
      <c r="U389" t="s">
        <v>17</v>
      </c>
      <c r="V389" t="str">
        <f>IF(Table2[[#This Row],[Age]] &lt; 30, "Under 30", IF(Table2[[#This Row],[Age]] &lt; 65, "Other", "Senior"))</f>
        <v>Other</v>
      </c>
      <c r="W389">
        <v>0</v>
      </c>
      <c r="X389" t="s">
        <v>17</v>
      </c>
      <c r="Y389" t="s">
        <v>28</v>
      </c>
      <c r="Z389" t="s">
        <v>29</v>
      </c>
      <c r="AA389">
        <v>27</v>
      </c>
      <c r="AB389">
        <v>346</v>
      </c>
      <c r="AE389">
        <f t="shared" si="6"/>
        <v>0</v>
      </c>
      <c r="AF389">
        <v>1</v>
      </c>
      <c r="AG389" t="str">
        <f>IF(Table2[[#This Row],[Avg Monthly GB Download]] &lt; 5, "Less than 5 GB", IF(Table2[[#This Row],[Avg Monthly GB Download]] &lt;= 10, "Between 5 and 10 GB", "10 or more GB"))</f>
        <v>Less than 5 GB</v>
      </c>
    </row>
    <row r="390" spans="1:33" x14ac:dyDescent="0.3">
      <c r="A390" t="s">
        <v>896</v>
      </c>
      <c r="B390" t="s">
        <v>17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17</v>
      </c>
      <c r="I390" t="s">
        <v>84</v>
      </c>
      <c r="J390">
        <v>0</v>
      </c>
      <c r="K390">
        <v>0</v>
      </c>
      <c r="L390">
        <v>3</v>
      </c>
      <c r="M390" t="s">
        <v>21</v>
      </c>
      <c r="N390">
        <v>0</v>
      </c>
      <c r="O390" t="s">
        <v>79</v>
      </c>
      <c r="P390" t="s">
        <v>897</v>
      </c>
      <c r="Q390" t="s">
        <v>22</v>
      </c>
      <c r="R390">
        <v>59</v>
      </c>
      <c r="S390" t="s">
        <v>17</v>
      </c>
      <c r="T390" t="s">
        <v>17</v>
      </c>
      <c r="U390" t="s">
        <v>17</v>
      </c>
      <c r="V390" t="str">
        <f>IF(Table2[[#This Row],[Age]] &lt; 30, "Under 30", IF(Table2[[#This Row],[Age]] &lt; 65, "Other", "Senior"))</f>
        <v>Other</v>
      </c>
      <c r="W390">
        <v>0</v>
      </c>
      <c r="X390" t="s">
        <v>17</v>
      </c>
      <c r="Y390" t="s">
        <v>28</v>
      </c>
      <c r="Z390" t="s">
        <v>29</v>
      </c>
      <c r="AA390">
        <v>9</v>
      </c>
      <c r="AB390">
        <v>65</v>
      </c>
      <c r="AE390">
        <f t="shared" si="6"/>
        <v>0</v>
      </c>
      <c r="AF390">
        <v>1</v>
      </c>
      <c r="AG390" t="str">
        <f>IF(Table2[[#This Row],[Avg Monthly GB Download]] &lt; 5, "Less than 5 GB", IF(Table2[[#This Row],[Avg Monthly GB Download]] &lt;= 10, "Between 5 and 10 GB", "10 or more GB"))</f>
        <v>Less than 5 GB</v>
      </c>
    </row>
    <row r="391" spans="1:33" x14ac:dyDescent="0.3">
      <c r="A391" t="s">
        <v>898</v>
      </c>
      <c r="B391" t="s">
        <v>17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21</v>
      </c>
      <c r="I391" t="s">
        <v>18</v>
      </c>
      <c r="J391">
        <v>238</v>
      </c>
      <c r="K391">
        <v>2</v>
      </c>
      <c r="L391">
        <v>3</v>
      </c>
      <c r="M391" t="s">
        <v>17</v>
      </c>
      <c r="N391">
        <v>24</v>
      </c>
      <c r="O391" t="s">
        <v>33</v>
      </c>
      <c r="P391" t="s">
        <v>899</v>
      </c>
      <c r="Q391" t="s">
        <v>20</v>
      </c>
      <c r="R391">
        <v>67</v>
      </c>
      <c r="S391" t="s">
        <v>17</v>
      </c>
      <c r="T391" t="s">
        <v>21</v>
      </c>
      <c r="U391" t="s">
        <v>17</v>
      </c>
      <c r="V391" t="str">
        <f>IF(Table2[[#This Row],[Age]] &lt; 30, "Under 30", IF(Table2[[#This Row],[Age]] &lt; 65, "Other", "Senior"))</f>
        <v>Senior</v>
      </c>
      <c r="W391">
        <v>0</v>
      </c>
      <c r="X391" t="s">
        <v>21</v>
      </c>
      <c r="Y391" t="s">
        <v>94</v>
      </c>
      <c r="Z391" t="s">
        <v>29</v>
      </c>
      <c r="AA391">
        <v>50</v>
      </c>
      <c r="AB391">
        <v>3385</v>
      </c>
      <c r="AE391">
        <f t="shared" si="6"/>
        <v>0</v>
      </c>
      <c r="AF391">
        <v>1</v>
      </c>
      <c r="AG391" t="str">
        <f>IF(Table2[[#This Row],[Avg Monthly GB Download]] &lt; 5, "Less than 5 GB", IF(Table2[[#This Row],[Avg Monthly GB Download]] &lt;= 10, "Between 5 and 10 GB", "10 or more GB"))</f>
        <v>Less than 5 GB</v>
      </c>
    </row>
    <row r="392" spans="1:33" x14ac:dyDescent="0.3">
      <c r="A392" t="s">
        <v>900</v>
      </c>
      <c r="B392" t="s">
        <v>17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21</v>
      </c>
      <c r="I392" t="s">
        <v>18</v>
      </c>
      <c r="J392">
        <v>216.5</v>
      </c>
      <c r="K392">
        <v>2</v>
      </c>
      <c r="L392">
        <v>10</v>
      </c>
      <c r="M392" t="s">
        <v>21</v>
      </c>
      <c r="N392">
        <v>0</v>
      </c>
      <c r="O392" t="s">
        <v>77</v>
      </c>
      <c r="P392" t="s">
        <v>901</v>
      </c>
      <c r="Q392" t="s">
        <v>20</v>
      </c>
      <c r="R392">
        <v>33</v>
      </c>
      <c r="S392" t="s">
        <v>17</v>
      </c>
      <c r="T392" t="s">
        <v>17</v>
      </c>
      <c r="U392" t="s">
        <v>17</v>
      </c>
      <c r="V392" t="str">
        <f>IF(Table2[[#This Row],[Age]] &lt; 30, "Under 30", IF(Table2[[#This Row],[Age]] &lt; 65, "Other", "Senior"))</f>
        <v>Other</v>
      </c>
      <c r="W392">
        <v>0</v>
      </c>
      <c r="X392" t="s">
        <v>17</v>
      </c>
      <c r="Y392" t="s">
        <v>28</v>
      </c>
      <c r="Z392" t="s">
        <v>34</v>
      </c>
      <c r="AA392">
        <v>37</v>
      </c>
      <c r="AB392">
        <v>2088</v>
      </c>
      <c r="AE392">
        <f t="shared" si="6"/>
        <v>0</v>
      </c>
      <c r="AF392">
        <v>1</v>
      </c>
      <c r="AG392" t="str">
        <f>IF(Table2[[#This Row],[Avg Monthly GB Download]] &lt; 5, "Less than 5 GB", IF(Table2[[#This Row],[Avg Monthly GB Download]] &lt;= 10, "Between 5 and 10 GB", "10 or more GB"))</f>
        <v>Between 5 and 10 GB</v>
      </c>
    </row>
    <row r="393" spans="1:33" x14ac:dyDescent="0.3">
      <c r="A393" t="s">
        <v>902</v>
      </c>
      <c r="B393" t="s">
        <v>17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17</v>
      </c>
      <c r="I393" t="s">
        <v>84</v>
      </c>
      <c r="J393">
        <v>0</v>
      </c>
      <c r="K393">
        <v>1</v>
      </c>
      <c r="L393">
        <v>3</v>
      </c>
      <c r="M393" t="s">
        <v>21</v>
      </c>
      <c r="N393">
        <v>0</v>
      </c>
      <c r="O393" t="s">
        <v>42</v>
      </c>
      <c r="P393" t="s">
        <v>903</v>
      </c>
      <c r="Q393" t="s">
        <v>20</v>
      </c>
      <c r="R393">
        <v>49</v>
      </c>
      <c r="S393" t="s">
        <v>17</v>
      </c>
      <c r="T393" t="s">
        <v>17</v>
      </c>
      <c r="U393" t="s">
        <v>17</v>
      </c>
      <c r="V393" t="str">
        <f>IF(Table2[[#This Row],[Age]] &lt; 30, "Under 30", IF(Table2[[#This Row],[Age]] &lt; 65, "Other", "Senior"))</f>
        <v>Other</v>
      </c>
      <c r="W393">
        <v>0</v>
      </c>
      <c r="X393" t="s">
        <v>17</v>
      </c>
      <c r="Y393" t="s">
        <v>28</v>
      </c>
      <c r="Z393" t="s">
        <v>34</v>
      </c>
      <c r="AA393">
        <v>43</v>
      </c>
      <c r="AB393">
        <v>284</v>
      </c>
      <c r="AE393">
        <f t="shared" si="6"/>
        <v>0</v>
      </c>
      <c r="AF393">
        <v>1</v>
      </c>
      <c r="AG393" t="str">
        <f>IF(Table2[[#This Row],[Avg Monthly GB Download]] &lt; 5, "Less than 5 GB", IF(Table2[[#This Row],[Avg Monthly GB Download]] &lt;= 10, "Between 5 and 10 GB", "10 or more GB"))</f>
        <v>Less than 5 GB</v>
      </c>
    </row>
    <row r="394" spans="1:33" x14ac:dyDescent="0.3">
      <c r="A394" t="s">
        <v>904</v>
      </c>
      <c r="B394" t="s">
        <v>17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21</v>
      </c>
      <c r="I394" t="s">
        <v>18</v>
      </c>
      <c r="J394">
        <v>362.3</v>
      </c>
      <c r="K394">
        <v>1</v>
      </c>
      <c r="L394">
        <v>9</v>
      </c>
      <c r="M394" t="s">
        <v>21</v>
      </c>
      <c r="N394">
        <v>0</v>
      </c>
      <c r="O394" t="s">
        <v>31</v>
      </c>
      <c r="P394" t="s">
        <v>905</v>
      </c>
      <c r="Q394" t="s">
        <v>20</v>
      </c>
      <c r="R394">
        <v>27</v>
      </c>
      <c r="S394" t="s">
        <v>21</v>
      </c>
      <c r="T394" t="s">
        <v>17</v>
      </c>
      <c r="U394" t="s">
        <v>17</v>
      </c>
      <c r="V394" t="str">
        <f>IF(Table2[[#This Row],[Age]] &lt; 30, "Under 30", IF(Table2[[#This Row],[Age]] &lt; 65, "Other", "Senior"))</f>
        <v>Under 30</v>
      </c>
      <c r="W394">
        <v>0</v>
      </c>
      <c r="X394" t="s">
        <v>21</v>
      </c>
      <c r="Y394" t="s">
        <v>94</v>
      </c>
      <c r="Z394" t="s">
        <v>34</v>
      </c>
      <c r="AA394">
        <v>50</v>
      </c>
      <c r="AB394">
        <v>3126</v>
      </c>
      <c r="AE394">
        <f t="shared" si="6"/>
        <v>0</v>
      </c>
      <c r="AF394">
        <v>1</v>
      </c>
      <c r="AG394" t="str">
        <f>IF(Table2[[#This Row],[Avg Monthly GB Download]] &lt; 5, "Less than 5 GB", IF(Table2[[#This Row],[Avg Monthly GB Download]] &lt;= 10, "Between 5 and 10 GB", "10 or more GB"))</f>
        <v>Between 5 and 10 GB</v>
      </c>
    </row>
    <row r="395" spans="1:33" x14ac:dyDescent="0.3">
      <c r="A395" t="s">
        <v>906</v>
      </c>
      <c r="B395" t="s">
        <v>17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21</v>
      </c>
      <c r="I395" t="s">
        <v>18</v>
      </c>
      <c r="J395">
        <v>49.7</v>
      </c>
      <c r="K395">
        <v>1</v>
      </c>
      <c r="L395">
        <v>0</v>
      </c>
      <c r="M395" t="s">
        <v>17</v>
      </c>
      <c r="N395">
        <v>0</v>
      </c>
      <c r="O395" t="s">
        <v>46</v>
      </c>
      <c r="P395" t="s">
        <v>907</v>
      </c>
      <c r="Q395" t="s">
        <v>20</v>
      </c>
      <c r="R395">
        <v>48</v>
      </c>
      <c r="S395" t="s">
        <v>17</v>
      </c>
      <c r="T395" t="s">
        <v>17</v>
      </c>
      <c r="U395" t="s">
        <v>17</v>
      </c>
      <c r="V395" t="str">
        <f>IF(Table2[[#This Row],[Age]] &lt; 30, "Under 30", IF(Table2[[#This Row],[Age]] &lt; 65, "Other", "Senior"))</f>
        <v>Other</v>
      </c>
      <c r="W395">
        <v>0</v>
      </c>
      <c r="X395" t="s">
        <v>17</v>
      </c>
      <c r="Y395" t="s">
        <v>49</v>
      </c>
      <c r="Z395" t="s">
        <v>29</v>
      </c>
      <c r="AA395">
        <v>9</v>
      </c>
      <c r="AB395">
        <v>193</v>
      </c>
      <c r="AE395">
        <f t="shared" si="6"/>
        <v>0</v>
      </c>
      <c r="AF395">
        <v>1</v>
      </c>
      <c r="AG395" t="str">
        <f>IF(Table2[[#This Row],[Avg Monthly GB Download]] &lt; 5, "Less than 5 GB", IF(Table2[[#This Row],[Avg Monthly GB Download]] &lt;= 10, "Between 5 and 10 GB", "10 or more GB"))</f>
        <v>Less than 5 GB</v>
      </c>
    </row>
    <row r="396" spans="1:33" x14ac:dyDescent="0.3">
      <c r="A396" t="s">
        <v>908</v>
      </c>
      <c r="B396" t="s">
        <v>17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21</v>
      </c>
      <c r="I396" t="s">
        <v>18</v>
      </c>
      <c r="J396">
        <v>86.3</v>
      </c>
      <c r="K396">
        <v>1</v>
      </c>
      <c r="L396">
        <v>26</v>
      </c>
      <c r="M396" t="s">
        <v>17</v>
      </c>
      <c r="N396">
        <v>32</v>
      </c>
      <c r="O396" t="s">
        <v>75</v>
      </c>
      <c r="P396" t="s">
        <v>909</v>
      </c>
      <c r="Q396" t="s">
        <v>20</v>
      </c>
      <c r="R396">
        <v>24</v>
      </c>
      <c r="S396" t="s">
        <v>21</v>
      </c>
      <c r="T396" t="s">
        <v>17</v>
      </c>
      <c r="U396" t="s">
        <v>17</v>
      </c>
      <c r="V396" t="str">
        <f>IF(Table2[[#This Row],[Age]] &lt; 30, "Under 30", IF(Table2[[#This Row],[Age]] &lt; 65, "Other", "Senior"))</f>
        <v>Under 30</v>
      </c>
      <c r="W396">
        <v>0</v>
      </c>
      <c r="X396" t="s">
        <v>17</v>
      </c>
      <c r="Y396" t="s">
        <v>28</v>
      </c>
      <c r="Z396" t="s">
        <v>34</v>
      </c>
      <c r="AA396">
        <v>63</v>
      </c>
      <c r="AB396">
        <v>1584</v>
      </c>
      <c r="AE396">
        <f t="shared" si="6"/>
        <v>0</v>
      </c>
      <c r="AF396">
        <v>1</v>
      </c>
      <c r="AG396" t="str">
        <f>IF(Table2[[#This Row],[Avg Monthly GB Download]] &lt; 5, "Less than 5 GB", IF(Table2[[#This Row],[Avg Monthly GB Download]] &lt;= 10, "Between 5 and 10 GB", "10 or more GB"))</f>
        <v>10 or more GB</v>
      </c>
    </row>
    <row r="397" spans="1:33" x14ac:dyDescent="0.3">
      <c r="A397" t="s">
        <v>910</v>
      </c>
      <c r="B397" t="s">
        <v>17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17</v>
      </c>
      <c r="I397" t="s">
        <v>84</v>
      </c>
      <c r="J397">
        <v>0</v>
      </c>
      <c r="K397">
        <v>2</v>
      </c>
      <c r="L397">
        <v>10</v>
      </c>
      <c r="M397" t="s">
        <v>21</v>
      </c>
      <c r="N397">
        <v>0</v>
      </c>
      <c r="O397" t="s">
        <v>63</v>
      </c>
      <c r="P397" t="s">
        <v>911</v>
      </c>
      <c r="Q397" t="s">
        <v>22</v>
      </c>
      <c r="R397">
        <v>28</v>
      </c>
      <c r="S397" t="s">
        <v>21</v>
      </c>
      <c r="T397" t="s">
        <v>17</v>
      </c>
      <c r="U397" t="s">
        <v>17</v>
      </c>
      <c r="V397" t="str">
        <f>IF(Table2[[#This Row],[Age]] &lt; 30, "Under 30", IF(Table2[[#This Row],[Age]] &lt; 65, "Other", "Senior"))</f>
        <v>Under 30</v>
      </c>
      <c r="W397">
        <v>0</v>
      </c>
      <c r="X397" t="s">
        <v>21</v>
      </c>
      <c r="Y397" t="s">
        <v>28</v>
      </c>
      <c r="Z397" t="s">
        <v>34</v>
      </c>
      <c r="AA397">
        <v>51</v>
      </c>
      <c r="AB397">
        <v>1198</v>
      </c>
      <c r="AE397">
        <f t="shared" si="6"/>
        <v>0</v>
      </c>
      <c r="AF397">
        <v>1</v>
      </c>
      <c r="AG397" t="str">
        <f>IF(Table2[[#This Row],[Avg Monthly GB Download]] &lt; 5, "Less than 5 GB", IF(Table2[[#This Row],[Avg Monthly GB Download]] &lt;= 10, "Between 5 and 10 GB", "10 or more GB"))</f>
        <v>Between 5 and 10 GB</v>
      </c>
    </row>
    <row r="398" spans="1:33" x14ac:dyDescent="0.3">
      <c r="A398" t="s">
        <v>912</v>
      </c>
      <c r="B398" t="s">
        <v>17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21</v>
      </c>
      <c r="I398" t="s">
        <v>18</v>
      </c>
      <c r="J398">
        <v>96.2</v>
      </c>
      <c r="K398">
        <v>0</v>
      </c>
      <c r="L398">
        <v>3</v>
      </c>
      <c r="M398" t="s">
        <v>21</v>
      </c>
      <c r="N398">
        <v>0</v>
      </c>
      <c r="O398" t="s">
        <v>32</v>
      </c>
      <c r="P398" t="s">
        <v>913</v>
      </c>
      <c r="Q398" t="s">
        <v>20</v>
      </c>
      <c r="R398">
        <v>79</v>
      </c>
      <c r="S398" t="s">
        <v>17</v>
      </c>
      <c r="T398" t="s">
        <v>21</v>
      </c>
      <c r="U398" t="s">
        <v>17</v>
      </c>
      <c r="V398" t="str">
        <f>IF(Table2[[#This Row],[Age]] &lt; 30, "Under 30", IF(Table2[[#This Row],[Age]] &lt; 65, "Other", "Senior"))</f>
        <v>Senior</v>
      </c>
      <c r="W398">
        <v>0</v>
      </c>
      <c r="X398" t="s">
        <v>21</v>
      </c>
      <c r="Y398" t="s">
        <v>94</v>
      </c>
      <c r="Z398" t="s">
        <v>29</v>
      </c>
      <c r="AA398">
        <v>46</v>
      </c>
      <c r="AB398">
        <v>3013</v>
      </c>
      <c r="AE398">
        <f t="shared" si="6"/>
        <v>0</v>
      </c>
      <c r="AF398">
        <v>1</v>
      </c>
      <c r="AG398" t="str">
        <f>IF(Table2[[#This Row],[Avg Monthly GB Download]] &lt; 5, "Less than 5 GB", IF(Table2[[#This Row],[Avg Monthly GB Download]] &lt;= 10, "Between 5 and 10 GB", "10 or more GB"))</f>
        <v>Less than 5 GB</v>
      </c>
    </row>
    <row r="399" spans="1:33" x14ac:dyDescent="0.3">
      <c r="A399" t="s">
        <v>914</v>
      </c>
      <c r="B399" t="s">
        <v>17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21</v>
      </c>
      <c r="I399" t="s">
        <v>18</v>
      </c>
      <c r="J399">
        <v>153.80000000000001</v>
      </c>
      <c r="K399">
        <v>2</v>
      </c>
      <c r="L399">
        <v>5</v>
      </c>
      <c r="M399" t="s">
        <v>21</v>
      </c>
      <c r="N399">
        <v>0</v>
      </c>
      <c r="O399" t="s">
        <v>78</v>
      </c>
      <c r="P399" t="s">
        <v>915</v>
      </c>
      <c r="Q399" t="s">
        <v>20</v>
      </c>
      <c r="R399">
        <v>69</v>
      </c>
      <c r="S399" t="s">
        <v>17</v>
      </c>
      <c r="T399" t="s">
        <v>21</v>
      </c>
      <c r="U399" t="s">
        <v>17</v>
      </c>
      <c r="V399" t="str">
        <f>IF(Table2[[#This Row],[Age]] &lt; 30, "Under 30", IF(Table2[[#This Row],[Age]] &lt; 65, "Other", "Senior"))</f>
        <v>Senior</v>
      </c>
      <c r="W399">
        <v>0</v>
      </c>
      <c r="X399" t="s">
        <v>21</v>
      </c>
      <c r="Y399" t="s">
        <v>49</v>
      </c>
      <c r="Z399" t="s">
        <v>34</v>
      </c>
      <c r="AA399">
        <v>47</v>
      </c>
      <c r="AB399">
        <v>3357</v>
      </c>
      <c r="AE399">
        <f t="shared" si="6"/>
        <v>0</v>
      </c>
      <c r="AF399">
        <v>1</v>
      </c>
      <c r="AG399" t="str">
        <f>IF(Table2[[#This Row],[Avg Monthly GB Download]] &lt; 5, "Less than 5 GB", IF(Table2[[#This Row],[Avg Monthly GB Download]] &lt;= 10, "Between 5 and 10 GB", "10 or more GB"))</f>
        <v>Between 5 and 10 GB</v>
      </c>
    </row>
    <row r="400" spans="1:33" x14ac:dyDescent="0.3">
      <c r="A400" t="s">
        <v>916</v>
      </c>
      <c r="B400" t="s">
        <v>17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21</v>
      </c>
      <c r="I400" t="s">
        <v>18</v>
      </c>
      <c r="J400">
        <v>85.5</v>
      </c>
      <c r="K400">
        <v>0</v>
      </c>
      <c r="L400">
        <v>3</v>
      </c>
      <c r="M400" t="s">
        <v>21</v>
      </c>
      <c r="N400">
        <v>0</v>
      </c>
      <c r="O400" t="s">
        <v>56</v>
      </c>
      <c r="P400" t="s">
        <v>917</v>
      </c>
      <c r="Q400" t="s">
        <v>20</v>
      </c>
      <c r="R400">
        <v>51</v>
      </c>
      <c r="S400" t="s">
        <v>17</v>
      </c>
      <c r="T400" t="s">
        <v>17</v>
      </c>
      <c r="U400" t="s">
        <v>17</v>
      </c>
      <c r="V400" t="str">
        <f>IF(Table2[[#This Row],[Age]] &lt; 30, "Under 30", IF(Table2[[#This Row],[Age]] &lt; 65, "Other", "Senior"))</f>
        <v>Other</v>
      </c>
      <c r="W400">
        <v>0</v>
      </c>
      <c r="X400" t="s">
        <v>17</v>
      </c>
      <c r="Y400" t="s">
        <v>28</v>
      </c>
      <c r="Z400" t="s">
        <v>34</v>
      </c>
      <c r="AA400">
        <v>34</v>
      </c>
      <c r="AB400">
        <v>1546</v>
      </c>
      <c r="AE400">
        <f t="shared" si="6"/>
        <v>0</v>
      </c>
      <c r="AF400">
        <v>1</v>
      </c>
      <c r="AG400" t="str">
        <f>IF(Table2[[#This Row],[Avg Monthly GB Download]] &lt; 5, "Less than 5 GB", IF(Table2[[#This Row],[Avg Monthly GB Download]] &lt;= 10, "Between 5 and 10 GB", "10 or more GB"))</f>
        <v>Less than 5 GB</v>
      </c>
    </row>
    <row r="401" spans="1:33" x14ac:dyDescent="0.3">
      <c r="A401" t="s">
        <v>918</v>
      </c>
      <c r="B401" t="s">
        <v>17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21</v>
      </c>
      <c r="I401" t="s">
        <v>18</v>
      </c>
      <c r="J401">
        <v>175.2</v>
      </c>
      <c r="K401">
        <v>1</v>
      </c>
      <c r="L401">
        <v>5</v>
      </c>
      <c r="M401" t="s">
        <v>21</v>
      </c>
      <c r="N401">
        <v>0</v>
      </c>
      <c r="O401" t="s">
        <v>58</v>
      </c>
      <c r="P401" t="s">
        <v>919</v>
      </c>
      <c r="Q401" t="s">
        <v>22</v>
      </c>
      <c r="R401">
        <v>40</v>
      </c>
      <c r="S401" t="s">
        <v>17</v>
      </c>
      <c r="T401" t="s">
        <v>17</v>
      </c>
      <c r="U401" t="s">
        <v>17</v>
      </c>
      <c r="V401" t="str">
        <f>IF(Table2[[#This Row],[Age]] &lt; 30, "Under 30", IF(Table2[[#This Row],[Age]] &lt; 65, "Other", "Senior"))</f>
        <v>Other</v>
      </c>
      <c r="W401">
        <v>0</v>
      </c>
      <c r="X401" t="s">
        <v>21</v>
      </c>
      <c r="Y401" t="s">
        <v>49</v>
      </c>
      <c r="Z401" t="s">
        <v>29</v>
      </c>
      <c r="AA401">
        <v>57</v>
      </c>
      <c r="AB401">
        <v>4167</v>
      </c>
      <c r="AE401">
        <f t="shared" si="6"/>
        <v>0</v>
      </c>
      <c r="AF401">
        <v>1</v>
      </c>
      <c r="AG401" t="str">
        <f>IF(Table2[[#This Row],[Avg Monthly GB Download]] &lt; 5, "Less than 5 GB", IF(Table2[[#This Row],[Avg Monthly GB Download]] &lt;= 10, "Between 5 and 10 GB", "10 or more GB"))</f>
        <v>Between 5 and 10 GB</v>
      </c>
    </row>
    <row r="402" spans="1:33" x14ac:dyDescent="0.3">
      <c r="A402" t="s">
        <v>920</v>
      </c>
      <c r="B402" t="s">
        <v>17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21</v>
      </c>
      <c r="I402" t="s">
        <v>18</v>
      </c>
      <c r="J402">
        <v>70.2</v>
      </c>
      <c r="K402">
        <v>1</v>
      </c>
      <c r="L402">
        <v>0</v>
      </c>
      <c r="M402" t="s">
        <v>17</v>
      </c>
      <c r="N402">
        <v>0</v>
      </c>
      <c r="O402" t="s">
        <v>63</v>
      </c>
      <c r="P402" t="s">
        <v>921</v>
      </c>
      <c r="Q402" t="s">
        <v>22</v>
      </c>
      <c r="R402">
        <v>43</v>
      </c>
      <c r="S402" t="s">
        <v>17</v>
      </c>
      <c r="T402" t="s">
        <v>17</v>
      </c>
      <c r="U402" t="s">
        <v>17</v>
      </c>
      <c r="V402" t="str">
        <f>IF(Table2[[#This Row],[Age]] &lt; 30, "Under 30", IF(Table2[[#This Row],[Age]] &lt; 65, "Other", "Senior"))</f>
        <v>Other</v>
      </c>
      <c r="W402">
        <v>0</v>
      </c>
      <c r="X402" t="s">
        <v>17</v>
      </c>
      <c r="Y402" t="s">
        <v>94</v>
      </c>
      <c r="Z402" t="s">
        <v>29</v>
      </c>
      <c r="AA402">
        <v>13</v>
      </c>
      <c r="AB402">
        <v>113</v>
      </c>
      <c r="AE402">
        <f t="shared" si="6"/>
        <v>0</v>
      </c>
      <c r="AF402">
        <v>1</v>
      </c>
      <c r="AG402" t="str">
        <f>IF(Table2[[#This Row],[Avg Monthly GB Download]] &lt; 5, "Less than 5 GB", IF(Table2[[#This Row],[Avg Monthly GB Download]] &lt;= 10, "Between 5 and 10 GB", "10 or more GB"))</f>
        <v>Less than 5 GB</v>
      </c>
    </row>
    <row r="403" spans="1:33" x14ac:dyDescent="0.3">
      <c r="A403" t="s">
        <v>922</v>
      </c>
      <c r="B403" t="s">
        <v>17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21</v>
      </c>
      <c r="I403" t="s">
        <v>18</v>
      </c>
      <c r="J403">
        <v>147.6</v>
      </c>
      <c r="K403">
        <v>1</v>
      </c>
      <c r="L403">
        <v>14</v>
      </c>
      <c r="M403" t="s">
        <v>17</v>
      </c>
      <c r="N403">
        <v>24</v>
      </c>
      <c r="O403" t="s">
        <v>90</v>
      </c>
      <c r="P403" t="s">
        <v>923</v>
      </c>
      <c r="Q403" t="s">
        <v>20</v>
      </c>
      <c r="R403">
        <v>30</v>
      </c>
      <c r="S403" t="s">
        <v>17</v>
      </c>
      <c r="T403" t="s">
        <v>17</v>
      </c>
      <c r="U403" t="s">
        <v>17</v>
      </c>
      <c r="V403" t="str">
        <f>IF(Table2[[#This Row],[Age]] &lt; 30, "Under 30", IF(Table2[[#This Row],[Age]] &lt; 65, "Other", "Senior"))</f>
        <v>Other</v>
      </c>
      <c r="W403">
        <v>0</v>
      </c>
      <c r="X403" t="s">
        <v>17</v>
      </c>
      <c r="Y403" t="s">
        <v>94</v>
      </c>
      <c r="Z403" t="s">
        <v>34</v>
      </c>
      <c r="AA403">
        <v>29</v>
      </c>
      <c r="AB403">
        <v>1181</v>
      </c>
      <c r="AE403">
        <f t="shared" si="6"/>
        <v>0</v>
      </c>
      <c r="AF403">
        <v>1</v>
      </c>
      <c r="AG403" t="str">
        <f>IF(Table2[[#This Row],[Avg Monthly GB Download]] &lt; 5, "Less than 5 GB", IF(Table2[[#This Row],[Avg Monthly GB Download]] &lt;= 10, "Between 5 and 10 GB", "10 or more GB"))</f>
        <v>10 or more GB</v>
      </c>
    </row>
    <row r="404" spans="1:33" x14ac:dyDescent="0.3">
      <c r="A404" t="s">
        <v>924</v>
      </c>
      <c r="B404" t="s">
        <v>17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21</v>
      </c>
      <c r="I404" t="s">
        <v>18</v>
      </c>
      <c r="J404">
        <v>142.6</v>
      </c>
      <c r="K404">
        <v>2</v>
      </c>
      <c r="L404">
        <v>3</v>
      </c>
      <c r="M404" t="s">
        <v>21</v>
      </c>
      <c r="N404">
        <v>0</v>
      </c>
      <c r="O404" t="s">
        <v>42</v>
      </c>
      <c r="P404" t="s">
        <v>925</v>
      </c>
      <c r="Q404" t="s">
        <v>22</v>
      </c>
      <c r="R404">
        <v>44</v>
      </c>
      <c r="S404" t="s">
        <v>17</v>
      </c>
      <c r="T404" t="s">
        <v>17</v>
      </c>
      <c r="U404" t="s">
        <v>17</v>
      </c>
      <c r="V404" t="str">
        <f>IF(Table2[[#This Row],[Age]] &lt; 30, "Under 30", IF(Table2[[#This Row],[Age]] &lt; 65, "Other", "Senior"))</f>
        <v>Other</v>
      </c>
      <c r="W404">
        <v>0</v>
      </c>
      <c r="X404" t="s">
        <v>21</v>
      </c>
      <c r="Y404" t="s">
        <v>49</v>
      </c>
      <c r="Z404" t="s">
        <v>34</v>
      </c>
      <c r="AA404">
        <v>45</v>
      </c>
      <c r="AB404">
        <v>1409</v>
      </c>
      <c r="AE404">
        <f t="shared" si="6"/>
        <v>0</v>
      </c>
      <c r="AF404">
        <v>1</v>
      </c>
      <c r="AG404" t="str">
        <f>IF(Table2[[#This Row],[Avg Monthly GB Download]] &lt; 5, "Less than 5 GB", IF(Table2[[#This Row],[Avg Monthly GB Download]] &lt;= 10, "Between 5 and 10 GB", "10 or more GB"))</f>
        <v>Less than 5 GB</v>
      </c>
    </row>
    <row r="405" spans="1:33" x14ac:dyDescent="0.3">
      <c r="A405" t="s">
        <v>926</v>
      </c>
      <c r="B405" t="s">
        <v>17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21</v>
      </c>
      <c r="I405" t="s">
        <v>18</v>
      </c>
      <c r="J405">
        <v>103.5</v>
      </c>
      <c r="K405">
        <v>1</v>
      </c>
      <c r="L405">
        <v>2</v>
      </c>
      <c r="M405" t="s">
        <v>21</v>
      </c>
      <c r="N405">
        <v>0</v>
      </c>
      <c r="O405" t="s">
        <v>57</v>
      </c>
      <c r="P405" t="s">
        <v>927</v>
      </c>
      <c r="Q405" t="s">
        <v>20</v>
      </c>
      <c r="R405">
        <v>47</v>
      </c>
      <c r="S405" t="s">
        <v>17</v>
      </c>
      <c r="T405" t="s">
        <v>17</v>
      </c>
      <c r="U405" t="s">
        <v>17</v>
      </c>
      <c r="V405" t="str">
        <f>IF(Table2[[#This Row],[Age]] &lt; 30, "Under 30", IF(Table2[[#This Row],[Age]] &lt; 65, "Other", "Senior"))</f>
        <v>Other</v>
      </c>
      <c r="W405">
        <v>0</v>
      </c>
      <c r="X405" t="s">
        <v>21</v>
      </c>
      <c r="Y405" t="s">
        <v>49</v>
      </c>
      <c r="Z405" t="s">
        <v>29</v>
      </c>
      <c r="AA405">
        <v>36</v>
      </c>
      <c r="AB405">
        <v>2495</v>
      </c>
      <c r="AE405">
        <f t="shared" si="6"/>
        <v>0</v>
      </c>
      <c r="AF405">
        <v>1</v>
      </c>
      <c r="AG405" t="str">
        <f>IF(Table2[[#This Row],[Avg Monthly GB Download]] &lt; 5, "Less than 5 GB", IF(Table2[[#This Row],[Avg Monthly GB Download]] &lt;= 10, "Between 5 and 10 GB", "10 or more GB"))</f>
        <v>Less than 5 GB</v>
      </c>
    </row>
    <row r="406" spans="1:33" x14ac:dyDescent="0.3">
      <c r="A406" t="s">
        <v>928</v>
      </c>
      <c r="B406" t="s">
        <v>17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21</v>
      </c>
      <c r="I406" t="s">
        <v>18</v>
      </c>
      <c r="J406">
        <v>249.6</v>
      </c>
      <c r="K406">
        <v>2</v>
      </c>
      <c r="L406">
        <v>7</v>
      </c>
      <c r="M406" t="s">
        <v>21</v>
      </c>
      <c r="N406">
        <v>0</v>
      </c>
      <c r="O406" t="s">
        <v>68</v>
      </c>
      <c r="P406" t="s">
        <v>929</v>
      </c>
      <c r="Q406" t="s">
        <v>20</v>
      </c>
      <c r="R406">
        <v>67</v>
      </c>
      <c r="S406" t="s">
        <v>17</v>
      </c>
      <c r="T406" t="s">
        <v>21</v>
      </c>
      <c r="U406" t="s">
        <v>17</v>
      </c>
      <c r="V406" t="str">
        <f>IF(Table2[[#This Row],[Age]] &lt; 30, "Under 30", IF(Table2[[#This Row],[Age]] &lt; 65, "Other", "Senior"))</f>
        <v>Senior</v>
      </c>
      <c r="W406">
        <v>0</v>
      </c>
      <c r="X406" t="s">
        <v>21</v>
      </c>
      <c r="Y406" t="s">
        <v>94</v>
      </c>
      <c r="Z406" t="s">
        <v>34</v>
      </c>
      <c r="AA406">
        <v>34</v>
      </c>
      <c r="AB406">
        <v>1638</v>
      </c>
      <c r="AE406">
        <f t="shared" si="6"/>
        <v>0</v>
      </c>
      <c r="AF406">
        <v>1</v>
      </c>
      <c r="AG406" t="str">
        <f>IF(Table2[[#This Row],[Avg Monthly GB Download]] &lt; 5, "Less than 5 GB", IF(Table2[[#This Row],[Avg Monthly GB Download]] &lt;= 10, "Between 5 and 10 GB", "10 or more GB"))</f>
        <v>Between 5 and 10 GB</v>
      </c>
    </row>
    <row r="407" spans="1:33" x14ac:dyDescent="0.3">
      <c r="A407" t="s">
        <v>930</v>
      </c>
      <c r="B407" t="s">
        <v>17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21</v>
      </c>
      <c r="I407" t="s">
        <v>18</v>
      </c>
      <c r="J407">
        <v>183.8</v>
      </c>
      <c r="K407">
        <v>2</v>
      </c>
      <c r="L407">
        <v>19</v>
      </c>
      <c r="M407" t="s">
        <v>21</v>
      </c>
      <c r="N407">
        <v>0</v>
      </c>
      <c r="O407" t="s">
        <v>50</v>
      </c>
      <c r="P407" t="s">
        <v>931</v>
      </c>
      <c r="Q407" t="s">
        <v>22</v>
      </c>
      <c r="R407">
        <v>25</v>
      </c>
      <c r="S407" t="s">
        <v>21</v>
      </c>
      <c r="T407" t="s">
        <v>17</v>
      </c>
      <c r="U407" t="s">
        <v>17</v>
      </c>
      <c r="V407" t="str">
        <f>IF(Table2[[#This Row],[Age]] &lt; 30, "Under 30", IF(Table2[[#This Row],[Age]] &lt; 65, "Other", "Senior"))</f>
        <v>Under 30</v>
      </c>
      <c r="W407">
        <v>0</v>
      </c>
      <c r="X407" t="s">
        <v>21</v>
      </c>
      <c r="Y407" t="s">
        <v>94</v>
      </c>
      <c r="Z407" t="s">
        <v>34</v>
      </c>
      <c r="AA407">
        <v>32</v>
      </c>
      <c r="AB407">
        <v>1599</v>
      </c>
      <c r="AE407">
        <f t="shared" si="6"/>
        <v>0</v>
      </c>
      <c r="AF407">
        <v>1</v>
      </c>
      <c r="AG407" t="str">
        <f>IF(Table2[[#This Row],[Avg Monthly GB Download]] &lt; 5, "Less than 5 GB", IF(Table2[[#This Row],[Avg Monthly GB Download]] &lt;= 10, "Between 5 and 10 GB", "10 or more GB"))</f>
        <v>10 or more GB</v>
      </c>
    </row>
    <row r="408" spans="1:33" x14ac:dyDescent="0.3">
      <c r="A408" t="s">
        <v>932</v>
      </c>
      <c r="B408" t="s">
        <v>17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21</v>
      </c>
      <c r="I408" t="s">
        <v>18</v>
      </c>
      <c r="J408">
        <v>75</v>
      </c>
      <c r="K408">
        <v>2</v>
      </c>
      <c r="L408">
        <v>4</v>
      </c>
      <c r="M408" t="s">
        <v>17</v>
      </c>
      <c r="N408">
        <v>80</v>
      </c>
      <c r="O408" t="s">
        <v>90</v>
      </c>
      <c r="P408" t="s">
        <v>933</v>
      </c>
      <c r="Q408" t="s">
        <v>22</v>
      </c>
      <c r="R408">
        <v>79</v>
      </c>
      <c r="S408" t="s">
        <v>17</v>
      </c>
      <c r="T408" t="s">
        <v>21</v>
      </c>
      <c r="U408" t="s">
        <v>17</v>
      </c>
      <c r="V408" t="str">
        <f>IF(Table2[[#This Row],[Age]] &lt; 30, "Under 30", IF(Table2[[#This Row],[Age]] &lt; 65, "Other", "Senior"))</f>
        <v>Senior</v>
      </c>
      <c r="W408">
        <v>0</v>
      </c>
      <c r="X408" t="s">
        <v>17</v>
      </c>
      <c r="Y408" t="s">
        <v>94</v>
      </c>
      <c r="Z408" t="s">
        <v>29</v>
      </c>
      <c r="AA408">
        <v>28</v>
      </c>
      <c r="AB408">
        <v>687</v>
      </c>
      <c r="AE408">
        <f t="shared" si="6"/>
        <v>0</v>
      </c>
      <c r="AF408">
        <v>1</v>
      </c>
      <c r="AG408" t="str">
        <f>IF(Table2[[#This Row],[Avg Monthly GB Download]] &lt; 5, "Less than 5 GB", IF(Table2[[#This Row],[Avg Monthly GB Download]] &lt;= 10, "Between 5 and 10 GB", "10 or more GB"))</f>
        <v>Less than 5 GB</v>
      </c>
    </row>
    <row r="409" spans="1:33" x14ac:dyDescent="0.3">
      <c r="A409" t="s">
        <v>934</v>
      </c>
      <c r="B409" t="s">
        <v>17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21</v>
      </c>
      <c r="I409" t="s">
        <v>18</v>
      </c>
      <c r="J409">
        <v>32.299999999999997</v>
      </c>
      <c r="K409">
        <v>2</v>
      </c>
      <c r="L409">
        <v>0</v>
      </c>
      <c r="M409" t="s">
        <v>17</v>
      </c>
      <c r="N409">
        <v>0</v>
      </c>
      <c r="O409" t="s">
        <v>82</v>
      </c>
      <c r="P409" t="s">
        <v>935</v>
      </c>
      <c r="Q409" t="s">
        <v>20</v>
      </c>
      <c r="R409">
        <v>68</v>
      </c>
      <c r="S409" t="s">
        <v>17</v>
      </c>
      <c r="T409" t="s">
        <v>21</v>
      </c>
      <c r="U409" t="s">
        <v>17</v>
      </c>
      <c r="V409" t="str">
        <f>IF(Table2[[#This Row],[Age]] &lt; 30, "Under 30", IF(Table2[[#This Row],[Age]] &lt; 65, "Other", "Senior"))</f>
        <v>Senior</v>
      </c>
      <c r="W409">
        <v>0</v>
      </c>
      <c r="X409" t="s">
        <v>17</v>
      </c>
      <c r="Y409" t="s">
        <v>28</v>
      </c>
      <c r="Z409" t="s">
        <v>29</v>
      </c>
      <c r="AA409">
        <v>9</v>
      </c>
      <c r="AB409">
        <v>170</v>
      </c>
      <c r="AE409">
        <f t="shared" si="6"/>
        <v>0</v>
      </c>
      <c r="AF409">
        <v>1</v>
      </c>
      <c r="AG409" t="str">
        <f>IF(Table2[[#This Row],[Avg Monthly GB Download]] &lt; 5, "Less than 5 GB", IF(Table2[[#This Row],[Avg Monthly GB Download]] &lt;= 10, "Between 5 and 10 GB", "10 or more GB"))</f>
        <v>Less than 5 GB</v>
      </c>
    </row>
    <row r="410" spans="1:33" x14ac:dyDescent="0.3">
      <c r="A410" t="s">
        <v>936</v>
      </c>
      <c r="B410" t="s">
        <v>21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21</v>
      </c>
      <c r="I410" t="s">
        <v>18</v>
      </c>
      <c r="J410">
        <v>21.2</v>
      </c>
      <c r="K410">
        <v>2</v>
      </c>
      <c r="L410">
        <v>6</v>
      </c>
      <c r="M410" t="s">
        <v>21</v>
      </c>
      <c r="N410">
        <v>0</v>
      </c>
      <c r="O410" t="s">
        <v>85</v>
      </c>
      <c r="P410" t="s">
        <v>937</v>
      </c>
      <c r="Q410" t="s">
        <v>22</v>
      </c>
      <c r="R410">
        <v>31</v>
      </c>
      <c r="S410" t="s">
        <v>17</v>
      </c>
      <c r="T410" t="s">
        <v>17</v>
      </c>
      <c r="U410" t="s">
        <v>17</v>
      </c>
      <c r="V410" t="str">
        <f>IF(Table2[[#This Row],[Age]] &lt; 30, "Under 30", IF(Table2[[#This Row],[Age]] &lt; 65, "Other", "Senior"))</f>
        <v>Other</v>
      </c>
      <c r="W410">
        <v>0</v>
      </c>
      <c r="X410" t="s">
        <v>17</v>
      </c>
      <c r="Y410" t="s">
        <v>28</v>
      </c>
      <c r="Z410" t="s">
        <v>29</v>
      </c>
      <c r="AA410">
        <v>60</v>
      </c>
      <c r="AB410">
        <v>545</v>
      </c>
      <c r="AE410">
        <f t="shared" si="6"/>
        <v>1</v>
      </c>
      <c r="AF410">
        <v>1</v>
      </c>
      <c r="AG410" t="str">
        <f>IF(Table2[[#This Row],[Avg Monthly GB Download]] &lt; 5, "Less than 5 GB", IF(Table2[[#This Row],[Avg Monthly GB Download]] &lt;= 10, "Between 5 and 10 GB", "10 or more GB"))</f>
        <v>Between 5 and 10 GB</v>
      </c>
    </row>
    <row r="411" spans="1:33" x14ac:dyDescent="0.3">
      <c r="A411" t="s">
        <v>938</v>
      </c>
      <c r="B411" t="s">
        <v>17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21</v>
      </c>
      <c r="I411" t="s">
        <v>18</v>
      </c>
      <c r="J411">
        <v>160.4</v>
      </c>
      <c r="K411">
        <v>0</v>
      </c>
      <c r="L411">
        <v>3</v>
      </c>
      <c r="M411" t="s">
        <v>21</v>
      </c>
      <c r="N411">
        <v>0</v>
      </c>
      <c r="O411" t="s">
        <v>54</v>
      </c>
      <c r="P411" t="s">
        <v>939</v>
      </c>
      <c r="Q411" t="s">
        <v>22</v>
      </c>
      <c r="R411">
        <v>42</v>
      </c>
      <c r="S411" t="s">
        <v>17</v>
      </c>
      <c r="T411" t="s">
        <v>17</v>
      </c>
      <c r="U411" t="s">
        <v>17</v>
      </c>
      <c r="V411" t="str">
        <f>IF(Table2[[#This Row],[Age]] &lt; 30, "Under 30", IF(Table2[[#This Row],[Age]] &lt; 65, "Other", "Senior"))</f>
        <v>Other</v>
      </c>
      <c r="W411">
        <v>0</v>
      </c>
      <c r="X411" t="s">
        <v>21</v>
      </c>
      <c r="Y411" t="s">
        <v>49</v>
      </c>
      <c r="Z411" t="s">
        <v>29</v>
      </c>
      <c r="AA411">
        <v>33</v>
      </c>
      <c r="AB411">
        <v>2262</v>
      </c>
      <c r="AE411">
        <f t="shared" si="6"/>
        <v>0</v>
      </c>
      <c r="AF411">
        <v>1</v>
      </c>
      <c r="AG411" t="str">
        <f>IF(Table2[[#This Row],[Avg Monthly GB Download]] &lt; 5, "Less than 5 GB", IF(Table2[[#This Row],[Avg Monthly GB Download]] &lt;= 10, "Between 5 and 10 GB", "10 or more GB"))</f>
        <v>Less than 5 GB</v>
      </c>
    </row>
    <row r="412" spans="1:33" x14ac:dyDescent="0.3">
      <c r="A412" t="s">
        <v>940</v>
      </c>
      <c r="B412" t="s">
        <v>17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21</v>
      </c>
      <c r="I412" t="s">
        <v>18</v>
      </c>
      <c r="J412">
        <v>85.6</v>
      </c>
      <c r="K412">
        <v>2</v>
      </c>
      <c r="L412">
        <v>10</v>
      </c>
      <c r="M412" t="s">
        <v>21</v>
      </c>
      <c r="N412">
        <v>0</v>
      </c>
      <c r="O412" t="s">
        <v>19</v>
      </c>
      <c r="P412" t="s">
        <v>941</v>
      </c>
      <c r="Q412" t="s">
        <v>22</v>
      </c>
      <c r="R412">
        <v>37</v>
      </c>
      <c r="S412" t="s">
        <v>17</v>
      </c>
      <c r="T412" t="s">
        <v>17</v>
      </c>
      <c r="U412" t="s">
        <v>17</v>
      </c>
      <c r="V412" t="str">
        <f>IF(Table2[[#This Row],[Age]] &lt; 30, "Under 30", IF(Table2[[#This Row],[Age]] &lt; 65, "Other", "Senior"))</f>
        <v>Other</v>
      </c>
      <c r="W412">
        <v>0</v>
      </c>
      <c r="X412" t="s">
        <v>21</v>
      </c>
      <c r="Y412" t="s">
        <v>94</v>
      </c>
      <c r="Z412" t="s">
        <v>34</v>
      </c>
      <c r="AA412">
        <v>44</v>
      </c>
      <c r="AB412">
        <v>1986</v>
      </c>
      <c r="AE412">
        <f t="shared" si="6"/>
        <v>0</v>
      </c>
      <c r="AF412">
        <v>1</v>
      </c>
      <c r="AG412" t="str">
        <f>IF(Table2[[#This Row],[Avg Monthly GB Download]] &lt; 5, "Less than 5 GB", IF(Table2[[#This Row],[Avg Monthly GB Download]] &lt;= 10, "Between 5 and 10 GB", "10 or more GB"))</f>
        <v>Between 5 and 10 GB</v>
      </c>
    </row>
    <row r="413" spans="1:33" x14ac:dyDescent="0.3">
      <c r="A413" t="s">
        <v>942</v>
      </c>
      <c r="B413" t="s">
        <v>17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21</v>
      </c>
      <c r="I413" t="s">
        <v>18</v>
      </c>
      <c r="J413">
        <v>94.1</v>
      </c>
      <c r="K413">
        <v>0</v>
      </c>
      <c r="L413">
        <v>0</v>
      </c>
      <c r="M413" t="s">
        <v>17</v>
      </c>
      <c r="N413">
        <v>0</v>
      </c>
      <c r="O413" t="s">
        <v>26</v>
      </c>
      <c r="P413" t="s">
        <v>943</v>
      </c>
      <c r="Q413" t="s">
        <v>22</v>
      </c>
      <c r="R413">
        <v>60</v>
      </c>
      <c r="S413" t="s">
        <v>17</v>
      </c>
      <c r="T413" t="s">
        <v>17</v>
      </c>
      <c r="U413" t="s">
        <v>17</v>
      </c>
      <c r="V413" t="str">
        <f>IF(Table2[[#This Row],[Age]] &lt; 30, "Under 30", IF(Table2[[#This Row],[Age]] &lt; 65, "Other", "Senior"))</f>
        <v>Other</v>
      </c>
      <c r="W413">
        <v>0</v>
      </c>
      <c r="X413" t="s">
        <v>17</v>
      </c>
      <c r="Y413" t="s">
        <v>28</v>
      </c>
      <c r="Z413" t="s">
        <v>34</v>
      </c>
      <c r="AA413">
        <v>7</v>
      </c>
      <c r="AB413">
        <v>248</v>
      </c>
      <c r="AE413">
        <f t="shared" si="6"/>
        <v>0</v>
      </c>
      <c r="AF413">
        <v>1</v>
      </c>
      <c r="AG413" t="str">
        <f>IF(Table2[[#This Row],[Avg Monthly GB Download]] &lt; 5, "Less than 5 GB", IF(Table2[[#This Row],[Avg Monthly GB Download]] &lt;= 10, "Between 5 and 10 GB", "10 or more GB"))</f>
        <v>Less than 5 GB</v>
      </c>
    </row>
    <row r="414" spans="1:33" x14ac:dyDescent="0.3">
      <c r="A414" t="s">
        <v>944</v>
      </c>
      <c r="B414" t="s">
        <v>17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21</v>
      </c>
      <c r="I414" t="s">
        <v>18</v>
      </c>
      <c r="J414">
        <v>21.6</v>
      </c>
      <c r="K414">
        <v>0</v>
      </c>
      <c r="L414">
        <v>7</v>
      </c>
      <c r="M414" t="s">
        <v>17</v>
      </c>
      <c r="N414">
        <v>0</v>
      </c>
      <c r="O414" t="s">
        <v>73</v>
      </c>
      <c r="P414" t="s">
        <v>945</v>
      </c>
      <c r="Q414" t="s">
        <v>20</v>
      </c>
      <c r="R414">
        <v>45</v>
      </c>
      <c r="S414" t="s">
        <v>17</v>
      </c>
      <c r="T414" t="s">
        <v>17</v>
      </c>
      <c r="U414" t="s">
        <v>17</v>
      </c>
      <c r="V414" t="str">
        <f>IF(Table2[[#This Row],[Age]] &lt; 30, "Under 30", IF(Table2[[#This Row],[Age]] &lt; 65, "Other", "Senior"))</f>
        <v>Other</v>
      </c>
      <c r="W414">
        <v>0</v>
      </c>
      <c r="X414" t="s">
        <v>17</v>
      </c>
      <c r="Y414" t="s">
        <v>28</v>
      </c>
      <c r="Z414" t="s">
        <v>29</v>
      </c>
      <c r="AA414">
        <v>18</v>
      </c>
      <c r="AB414">
        <v>174</v>
      </c>
      <c r="AE414">
        <f t="shared" si="6"/>
        <v>0</v>
      </c>
      <c r="AF414">
        <v>1</v>
      </c>
      <c r="AG414" t="str">
        <f>IF(Table2[[#This Row],[Avg Monthly GB Download]] &lt; 5, "Less than 5 GB", IF(Table2[[#This Row],[Avg Monthly GB Download]] &lt;= 10, "Between 5 and 10 GB", "10 or more GB"))</f>
        <v>Between 5 and 10 GB</v>
      </c>
    </row>
    <row r="415" spans="1:33" x14ac:dyDescent="0.3">
      <c r="A415" t="s">
        <v>946</v>
      </c>
      <c r="B415" t="s">
        <v>17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21</v>
      </c>
      <c r="I415" t="s">
        <v>18</v>
      </c>
      <c r="J415">
        <v>3.1</v>
      </c>
      <c r="K415">
        <v>2</v>
      </c>
      <c r="L415">
        <v>0</v>
      </c>
      <c r="M415" t="s">
        <v>17</v>
      </c>
      <c r="N415">
        <v>0</v>
      </c>
      <c r="O415" t="s">
        <v>59</v>
      </c>
      <c r="P415" t="s">
        <v>947</v>
      </c>
      <c r="Q415" t="s">
        <v>22</v>
      </c>
      <c r="R415">
        <v>25</v>
      </c>
      <c r="S415" t="s">
        <v>21</v>
      </c>
      <c r="T415" t="s">
        <v>17</v>
      </c>
      <c r="U415" t="s">
        <v>17</v>
      </c>
      <c r="V415" t="str">
        <f>IF(Table2[[#This Row],[Age]] &lt; 30, "Under 30", IF(Table2[[#This Row],[Age]] &lt; 65, "Other", "Senior"))</f>
        <v>Under 30</v>
      </c>
      <c r="W415">
        <v>0</v>
      </c>
      <c r="X415" t="s">
        <v>17</v>
      </c>
      <c r="Y415" t="s">
        <v>28</v>
      </c>
      <c r="Z415" t="s">
        <v>29</v>
      </c>
      <c r="AA415">
        <v>11</v>
      </c>
      <c r="AB415">
        <v>11</v>
      </c>
      <c r="AE415">
        <f t="shared" si="6"/>
        <v>0</v>
      </c>
      <c r="AF415">
        <v>1</v>
      </c>
      <c r="AG415" t="str">
        <f>IF(Table2[[#This Row],[Avg Monthly GB Download]] &lt; 5, "Less than 5 GB", IF(Table2[[#This Row],[Avg Monthly GB Download]] &lt;= 10, "Between 5 and 10 GB", "10 or more GB"))</f>
        <v>Less than 5 GB</v>
      </c>
    </row>
    <row r="416" spans="1:33" x14ac:dyDescent="0.3">
      <c r="A416" t="s">
        <v>948</v>
      </c>
      <c r="B416" t="s">
        <v>17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21</v>
      </c>
      <c r="I416" t="s">
        <v>18</v>
      </c>
      <c r="J416">
        <v>236.8</v>
      </c>
      <c r="K416">
        <v>2</v>
      </c>
      <c r="L416">
        <v>6</v>
      </c>
      <c r="M416" t="s">
        <v>21</v>
      </c>
      <c r="N416">
        <v>0</v>
      </c>
      <c r="O416" t="s">
        <v>78</v>
      </c>
      <c r="P416" t="s">
        <v>949</v>
      </c>
      <c r="Q416" t="s">
        <v>22</v>
      </c>
      <c r="R416">
        <v>39</v>
      </c>
      <c r="S416" t="s">
        <v>17</v>
      </c>
      <c r="T416" t="s">
        <v>17</v>
      </c>
      <c r="U416" t="s">
        <v>17</v>
      </c>
      <c r="V416" t="str">
        <f>IF(Table2[[#This Row],[Age]] &lt; 30, "Under 30", IF(Table2[[#This Row],[Age]] &lt; 65, "Other", "Senior"))</f>
        <v>Other</v>
      </c>
      <c r="W416">
        <v>0</v>
      </c>
      <c r="X416" t="s">
        <v>17</v>
      </c>
      <c r="Y416" t="s">
        <v>49</v>
      </c>
      <c r="Z416" t="s">
        <v>91</v>
      </c>
      <c r="AA416">
        <v>35</v>
      </c>
      <c r="AB416">
        <v>2231</v>
      </c>
      <c r="AE416">
        <f t="shared" si="6"/>
        <v>0</v>
      </c>
      <c r="AF416">
        <v>1</v>
      </c>
      <c r="AG416" t="str">
        <f>IF(Table2[[#This Row],[Avg Monthly GB Download]] &lt; 5, "Less than 5 GB", IF(Table2[[#This Row],[Avg Monthly GB Download]] &lt;= 10, "Between 5 and 10 GB", "10 or more GB"))</f>
        <v>Between 5 and 10 GB</v>
      </c>
    </row>
    <row r="417" spans="1:33" x14ac:dyDescent="0.3">
      <c r="A417" t="s">
        <v>950</v>
      </c>
      <c r="B417" t="s">
        <v>17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21</v>
      </c>
      <c r="I417" t="s">
        <v>18</v>
      </c>
      <c r="J417">
        <v>13.8</v>
      </c>
      <c r="K417">
        <v>1</v>
      </c>
      <c r="L417">
        <v>2</v>
      </c>
      <c r="M417" t="s">
        <v>21</v>
      </c>
      <c r="N417">
        <v>0</v>
      </c>
      <c r="O417" t="s">
        <v>89</v>
      </c>
      <c r="P417" t="s">
        <v>951</v>
      </c>
      <c r="Q417" t="s">
        <v>20</v>
      </c>
      <c r="R417">
        <v>47</v>
      </c>
      <c r="S417" t="s">
        <v>17</v>
      </c>
      <c r="T417" t="s">
        <v>17</v>
      </c>
      <c r="U417" t="s">
        <v>17</v>
      </c>
      <c r="V417" t="str">
        <f>IF(Table2[[#This Row],[Age]] &lt; 30, "Under 30", IF(Table2[[#This Row],[Age]] &lt; 65, "Other", "Senior"))</f>
        <v>Other</v>
      </c>
      <c r="W417">
        <v>0</v>
      </c>
      <c r="X417" t="s">
        <v>21</v>
      </c>
      <c r="Y417" t="s">
        <v>28</v>
      </c>
      <c r="Z417" t="s">
        <v>91</v>
      </c>
      <c r="AA417">
        <v>47</v>
      </c>
      <c r="AB417">
        <v>150</v>
      </c>
      <c r="AE417">
        <f t="shared" si="6"/>
        <v>0</v>
      </c>
      <c r="AF417">
        <v>1</v>
      </c>
      <c r="AG417" t="str">
        <f>IF(Table2[[#This Row],[Avg Monthly GB Download]] &lt; 5, "Less than 5 GB", IF(Table2[[#This Row],[Avg Monthly GB Download]] &lt;= 10, "Between 5 and 10 GB", "10 or more GB"))</f>
        <v>Less than 5 GB</v>
      </c>
    </row>
    <row r="418" spans="1:33" x14ac:dyDescent="0.3">
      <c r="A418" t="s">
        <v>952</v>
      </c>
      <c r="B418" t="s">
        <v>17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21</v>
      </c>
      <c r="I418" t="s">
        <v>18</v>
      </c>
      <c r="J418">
        <v>220.8</v>
      </c>
      <c r="K418">
        <v>1</v>
      </c>
      <c r="L418">
        <v>12</v>
      </c>
      <c r="M418" t="s">
        <v>21</v>
      </c>
      <c r="N418">
        <v>0</v>
      </c>
      <c r="O418" t="s">
        <v>56</v>
      </c>
      <c r="P418" t="s">
        <v>953</v>
      </c>
      <c r="Q418" t="s">
        <v>22</v>
      </c>
      <c r="R418">
        <v>24</v>
      </c>
      <c r="S418" t="s">
        <v>21</v>
      </c>
      <c r="T418" t="s">
        <v>17</v>
      </c>
      <c r="U418" t="s">
        <v>17</v>
      </c>
      <c r="V418" t="str">
        <f>IF(Table2[[#This Row],[Age]] &lt; 30, "Under 30", IF(Table2[[#This Row],[Age]] &lt; 65, "Other", "Senior"))</f>
        <v>Under 30</v>
      </c>
      <c r="W418">
        <v>0</v>
      </c>
      <c r="X418" t="s">
        <v>21</v>
      </c>
      <c r="Y418" t="s">
        <v>28</v>
      </c>
      <c r="Z418" t="s">
        <v>34</v>
      </c>
      <c r="AA418">
        <v>16</v>
      </c>
      <c r="AB418">
        <v>767</v>
      </c>
      <c r="AE418">
        <f t="shared" si="6"/>
        <v>0</v>
      </c>
      <c r="AF418">
        <v>1</v>
      </c>
      <c r="AG418" t="str">
        <f>IF(Table2[[#This Row],[Avg Monthly GB Download]] &lt; 5, "Less than 5 GB", IF(Table2[[#This Row],[Avg Monthly GB Download]] &lt;= 10, "Between 5 and 10 GB", "10 or more GB"))</f>
        <v>10 or more GB</v>
      </c>
    </row>
    <row r="419" spans="1:33" x14ac:dyDescent="0.3">
      <c r="A419" t="s">
        <v>954</v>
      </c>
      <c r="B419" t="s">
        <v>17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21</v>
      </c>
      <c r="I419" t="s">
        <v>18</v>
      </c>
      <c r="J419">
        <v>217</v>
      </c>
      <c r="K419">
        <v>1</v>
      </c>
      <c r="L419">
        <v>21</v>
      </c>
      <c r="M419" t="s">
        <v>21</v>
      </c>
      <c r="N419">
        <v>0</v>
      </c>
      <c r="O419" t="s">
        <v>89</v>
      </c>
      <c r="P419" t="s">
        <v>955</v>
      </c>
      <c r="Q419" t="s">
        <v>20</v>
      </c>
      <c r="R419">
        <v>22</v>
      </c>
      <c r="S419" t="s">
        <v>21</v>
      </c>
      <c r="T419" t="s">
        <v>17</v>
      </c>
      <c r="U419" t="s">
        <v>17</v>
      </c>
      <c r="V419" t="str">
        <f>IF(Table2[[#This Row],[Age]] &lt; 30, "Under 30", IF(Table2[[#This Row],[Age]] &lt; 65, "Other", "Senior"))</f>
        <v>Under 30</v>
      </c>
      <c r="W419">
        <v>0</v>
      </c>
      <c r="X419" t="s">
        <v>21</v>
      </c>
      <c r="Y419" t="s">
        <v>49</v>
      </c>
      <c r="Z419" t="s">
        <v>34</v>
      </c>
      <c r="AA419">
        <v>32</v>
      </c>
      <c r="AB419">
        <v>2253</v>
      </c>
      <c r="AE419">
        <f t="shared" si="6"/>
        <v>0</v>
      </c>
      <c r="AF419">
        <v>1</v>
      </c>
      <c r="AG419" t="str">
        <f>IF(Table2[[#This Row],[Avg Monthly GB Download]] &lt; 5, "Less than 5 GB", IF(Table2[[#This Row],[Avg Monthly GB Download]] &lt;= 10, "Between 5 and 10 GB", "10 or more GB"))</f>
        <v>10 or more GB</v>
      </c>
    </row>
    <row r="420" spans="1:33" x14ac:dyDescent="0.3">
      <c r="A420" t="s">
        <v>956</v>
      </c>
      <c r="B420" t="s">
        <v>17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21</v>
      </c>
      <c r="I420" t="s">
        <v>18</v>
      </c>
      <c r="J420">
        <v>211.9</v>
      </c>
      <c r="K420">
        <v>0</v>
      </c>
      <c r="L420">
        <v>0</v>
      </c>
      <c r="M420" t="s">
        <v>17</v>
      </c>
      <c r="N420">
        <v>0</v>
      </c>
      <c r="O420" t="s">
        <v>81</v>
      </c>
      <c r="P420" t="s">
        <v>957</v>
      </c>
      <c r="Q420" t="s">
        <v>20</v>
      </c>
      <c r="R420">
        <v>64</v>
      </c>
      <c r="S420" t="s">
        <v>17</v>
      </c>
      <c r="T420" t="s">
        <v>17</v>
      </c>
      <c r="U420" t="s">
        <v>17</v>
      </c>
      <c r="V420" t="str">
        <f>IF(Table2[[#This Row],[Age]] &lt; 30, "Under 30", IF(Table2[[#This Row],[Age]] &lt; 65, "Other", "Senior"))</f>
        <v>Other</v>
      </c>
      <c r="W420">
        <v>0</v>
      </c>
      <c r="X420" t="s">
        <v>17</v>
      </c>
      <c r="Y420" t="s">
        <v>94</v>
      </c>
      <c r="Z420" t="s">
        <v>34</v>
      </c>
      <c r="AA420">
        <v>11</v>
      </c>
      <c r="AB420">
        <v>584</v>
      </c>
      <c r="AE420">
        <f t="shared" si="6"/>
        <v>0</v>
      </c>
      <c r="AF420">
        <v>1</v>
      </c>
      <c r="AG420" t="str">
        <f>IF(Table2[[#This Row],[Avg Monthly GB Download]] &lt; 5, "Less than 5 GB", IF(Table2[[#This Row],[Avg Monthly GB Download]] &lt;= 10, "Between 5 and 10 GB", "10 or more GB"))</f>
        <v>Less than 5 GB</v>
      </c>
    </row>
    <row r="421" spans="1:33" x14ac:dyDescent="0.3">
      <c r="A421" t="s">
        <v>958</v>
      </c>
      <c r="B421" t="s">
        <v>17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21</v>
      </c>
      <c r="I421" t="s">
        <v>18</v>
      </c>
      <c r="J421">
        <v>74.7</v>
      </c>
      <c r="K421">
        <v>1</v>
      </c>
      <c r="L421">
        <v>0</v>
      </c>
      <c r="M421" t="s">
        <v>17</v>
      </c>
      <c r="N421">
        <v>0</v>
      </c>
      <c r="O421" t="s">
        <v>26</v>
      </c>
      <c r="P421" t="s">
        <v>959</v>
      </c>
      <c r="Q421" t="s">
        <v>22</v>
      </c>
      <c r="R421">
        <v>53</v>
      </c>
      <c r="S421" t="s">
        <v>17</v>
      </c>
      <c r="T421" t="s">
        <v>17</v>
      </c>
      <c r="U421" t="s">
        <v>17</v>
      </c>
      <c r="V421" t="str">
        <f>IF(Table2[[#This Row],[Age]] &lt; 30, "Under 30", IF(Table2[[#This Row],[Age]] &lt; 65, "Other", "Senior"))</f>
        <v>Other</v>
      </c>
      <c r="W421">
        <v>0</v>
      </c>
      <c r="X421" t="s">
        <v>17</v>
      </c>
      <c r="Y421" t="s">
        <v>28</v>
      </c>
      <c r="Z421" t="s">
        <v>29</v>
      </c>
      <c r="AA421">
        <v>12</v>
      </c>
      <c r="AB421">
        <v>238</v>
      </c>
      <c r="AE421">
        <f t="shared" si="6"/>
        <v>0</v>
      </c>
      <c r="AF421">
        <v>1</v>
      </c>
      <c r="AG421" t="str">
        <f>IF(Table2[[#This Row],[Avg Monthly GB Download]] &lt; 5, "Less than 5 GB", IF(Table2[[#This Row],[Avg Monthly GB Download]] &lt;= 10, "Between 5 and 10 GB", "10 or more GB"))</f>
        <v>Less than 5 GB</v>
      </c>
    </row>
    <row r="422" spans="1:33" x14ac:dyDescent="0.3">
      <c r="A422" t="s">
        <v>960</v>
      </c>
      <c r="B422" t="s">
        <v>17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21</v>
      </c>
      <c r="I422" t="s">
        <v>18</v>
      </c>
      <c r="J422">
        <v>97.4</v>
      </c>
      <c r="K422">
        <v>2</v>
      </c>
      <c r="L422">
        <v>5</v>
      </c>
      <c r="M422" t="s">
        <v>21</v>
      </c>
      <c r="N422">
        <v>0</v>
      </c>
      <c r="O422" t="s">
        <v>46</v>
      </c>
      <c r="P422" t="s">
        <v>961</v>
      </c>
      <c r="Q422" t="s">
        <v>22</v>
      </c>
      <c r="R422">
        <v>77</v>
      </c>
      <c r="S422" t="s">
        <v>17</v>
      </c>
      <c r="T422" t="s">
        <v>21</v>
      </c>
      <c r="U422" t="s">
        <v>17</v>
      </c>
      <c r="V422" t="str">
        <f>IF(Table2[[#This Row],[Age]] &lt; 30, "Under 30", IF(Table2[[#This Row],[Age]] &lt; 65, "Other", "Senior"))</f>
        <v>Senior</v>
      </c>
      <c r="W422">
        <v>0</v>
      </c>
      <c r="X422" t="s">
        <v>21</v>
      </c>
      <c r="Y422" t="s">
        <v>49</v>
      </c>
      <c r="Z422" t="s">
        <v>34</v>
      </c>
      <c r="AA422">
        <v>40</v>
      </c>
      <c r="AB422">
        <v>2608</v>
      </c>
      <c r="AE422">
        <f t="shared" si="6"/>
        <v>0</v>
      </c>
      <c r="AF422">
        <v>1</v>
      </c>
      <c r="AG422" t="str">
        <f>IF(Table2[[#This Row],[Avg Monthly GB Download]] &lt; 5, "Less than 5 GB", IF(Table2[[#This Row],[Avg Monthly GB Download]] &lt;= 10, "Between 5 and 10 GB", "10 or more GB"))</f>
        <v>Between 5 and 10 GB</v>
      </c>
    </row>
    <row r="423" spans="1:33" x14ac:dyDescent="0.3">
      <c r="A423" t="s">
        <v>962</v>
      </c>
      <c r="B423" t="s">
        <v>17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21</v>
      </c>
      <c r="I423" t="s">
        <v>18</v>
      </c>
      <c r="J423">
        <v>103.9</v>
      </c>
      <c r="K423">
        <v>2</v>
      </c>
      <c r="L423">
        <v>0</v>
      </c>
      <c r="M423" t="s">
        <v>17</v>
      </c>
      <c r="N423">
        <v>0</v>
      </c>
      <c r="O423" t="s">
        <v>47</v>
      </c>
      <c r="P423" t="s">
        <v>963</v>
      </c>
      <c r="Q423" t="s">
        <v>20</v>
      </c>
      <c r="R423">
        <v>67</v>
      </c>
      <c r="S423" t="s">
        <v>17</v>
      </c>
      <c r="T423" t="s">
        <v>21</v>
      </c>
      <c r="U423" t="s">
        <v>17</v>
      </c>
      <c r="V423" t="str">
        <f>IF(Table2[[#This Row],[Age]] &lt; 30, "Under 30", IF(Table2[[#This Row],[Age]] &lt; 65, "Other", "Senior"))</f>
        <v>Senior</v>
      </c>
      <c r="W423">
        <v>0</v>
      </c>
      <c r="X423" t="s">
        <v>17</v>
      </c>
      <c r="Y423" t="s">
        <v>94</v>
      </c>
      <c r="Z423" t="s">
        <v>34</v>
      </c>
      <c r="AA423">
        <v>16</v>
      </c>
      <c r="AB423">
        <v>782</v>
      </c>
      <c r="AE423">
        <f t="shared" si="6"/>
        <v>0</v>
      </c>
      <c r="AF423">
        <v>1</v>
      </c>
      <c r="AG423" t="str">
        <f>IF(Table2[[#This Row],[Avg Monthly GB Download]] &lt; 5, "Less than 5 GB", IF(Table2[[#This Row],[Avg Monthly GB Download]] &lt;= 10, "Between 5 and 10 GB", "10 or more GB"))</f>
        <v>Less than 5 GB</v>
      </c>
    </row>
    <row r="424" spans="1:33" x14ac:dyDescent="0.3">
      <c r="A424" t="s">
        <v>964</v>
      </c>
      <c r="B424" t="s">
        <v>17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21</v>
      </c>
      <c r="I424" t="s">
        <v>18</v>
      </c>
      <c r="J424">
        <v>5.3</v>
      </c>
      <c r="K424">
        <v>1</v>
      </c>
      <c r="L424">
        <v>6</v>
      </c>
      <c r="M424" t="s">
        <v>21</v>
      </c>
      <c r="N424">
        <v>0</v>
      </c>
      <c r="O424" t="s">
        <v>66</v>
      </c>
      <c r="P424" t="s">
        <v>965</v>
      </c>
      <c r="Q424" t="s">
        <v>22</v>
      </c>
      <c r="R424">
        <v>55</v>
      </c>
      <c r="S424" t="s">
        <v>17</v>
      </c>
      <c r="T424" t="s">
        <v>17</v>
      </c>
      <c r="U424" t="s">
        <v>17</v>
      </c>
      <c r="V424" t="str">
        <f>IF(Table2[[#This Row],[Age]] &lt; 30, "Under 30", IF(Table2[[#This Row],[Age]] &lt; 65, "Other", "Senior"))</f>
        <v>Other</v>
      </c>
      <c r="W424">
        <v>0</v>
      </c>
      <c r="X424" t="s">
        <v>21</v>
      </c>
      <c r="Y424" t="s">
        <v>28</v>
      </c>
      <c r="Z424" t="s">
        <v>91</v>
      </c>
      <c r="AA424">
        <v>38</v>
      </c>
      <c r="AB424">
        <v>109</v>
      </c>
      <c r="AE424">
        <f t="shared" si="6"/>
        <v>0</v>
      </c>
      <c r="AF424">
        <v>1</v>
      </c>
      <c r="AG424" t="str">
        <f>IF(Table2[[#This Row],[Avg Monthly GB Download]] &lt; 5, "Less than 5 GB", IF(Table2[[#This Row],[Avg Monthly GB Download]] &lt;= 10, "Between 5 and 10 GB", "10 or more GB"))</f>
        <v>Between 5 and 10 GB</v>
      </c>
    </row>
    <row r="425" spans="1:33" x14ac:dyDescent="0.3">
      <c r="A425" t="s">
        <v>966</v>
      </c>
      <c r="B425" t="s">
        <v>17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17</v>
      </c>
      <c r="I425" t="s">
        <v>84</v>
      </c>
      <c r="J425">
        <v>0</v>
      </c>
      <c r="K425">
        <v>2</v>
      </c>
      <c r="L425">
        <v>10</v>
      </c>
      <c r="M425" t="s">
        <v>21</v>
      </c>
      <c r="N425">
        <v>0</v>
      </c>
      <c r="O425" t="s">
        <v>75</v>
      </c>
      <c r="P425" t="s">
        <v>967</v>
      </c>
      <c r="Q425" t="s">
        <v>22</v>
      </c>
      <c r="R425">
        <v>68</v>
      </c>
      <c r="S425" t="s">
        <v>17</v>
      </c>
      <c r="T425" t="s">
        <v>21</v>
      </c>
      <c r="U425" t="s">
        <v>17</v>
      </c>
      <c r="V425" t="str">
        <f>IF(Table2[[#This Row],[Age]] &lt; 30, "Under 30", IF(Table2[[#This Row],[Age]] &lt; 65, "Other", "Senior"))</f>
        <v>Senior</v>
      </c>
      <c r="W425">
        <v>0</v>
      </c>
      <c r="X425" t="s">
        <v>17</v>
      </c>
      <c r="Y425" t="s">
        <v>28</v>
      </c>
      <c r="Z425" t="s">
        <v>34</v>
      </c>
      <c r="AA425">
        <v>47</v>
      </c>
      <c r="AB425">
        <v>2186</v>
      </c>
      <c r="AE425">
        <f t="shared" si="6"/>
        <v>0</v>
      </c>
      <c r="AF425">
        <v>1</v>
      </c>
      <c r="AG425" t="str">
        <f>IF(Table2[[#This Row],[Avg Monthly GB Download]] &lt; 5, "Less than 5 GB", IF(Table2[[#This Row],[Avg Monthly GB Download]] &lt;= 10, "Between 5 and 10 GB", "10 or more GB"))</f>
        <v>Between 5 and 10 GB</v>
      </c>
    </row>
    <row r="426" spans="1:33" x14ac:dyDescent="0.3">
      <c r="A426" t="s">
        <v>968</v>
      </c>
      <c r="B426" t="s">
        <v>17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21</v>
      </c>
      <c r="I426" t="s">
        <v>18</v>
      </c>
      <c r="J426">
        <v>195.3</v>
      </c>
      <c r="K426">
        <v>2</v>
      </c>
      <c r="L426">
        <v>6</v>
      </c>
      <c r="M426" t="s">
        <v>17</v>
      </c>
      <c r="N426">
        <v>14</v>
      </c>
      <c r="O426" t="s">
        <v>81</v>
      </c>
      <c r="P426" t="s">
        <v>969</v>
      </c>
      <c r="Q426" t="s">
        <v>20</v>
      </c>
      <c r="R426">
        <v>55</v>
      </c>
      <c r="S426" t="s">
        <v>17</v>
      </c>
      <c r="T426" t="s">
        <v>17</v>
      </c>
      <c r="U426" t="s">
        <v>17</v>
      </c>
      <c r="V426" t="str">
        <f>IF(Table2[[#This Row],[Age]] &lt; 30, "Under 30", IF(Table2[[#This Row],[Age]] &lt; 65, "Other", "Senior"))</f>
        <v>Other</v>
      </c>
      <c r="W426">
        <v>0</v>
      </c>
      <c r="X426" t="s">
        <v>21</v>
      </c>
      <c r="Y426" t="s">
        <v>49</v>
      </c>
      <c r="Z426" t="s">
        <v>34</v>
      </c>
      <c r="AA426">
        <v>32</v>
      </c>
      <c r="AB426">
        <v>2022</v>
      </c>
      <c r="AE426">
        <f t="shared" si="6"/>
        <v>0</v>
      </c>
      <c r="AF426">
        <v>1</v>
      </c>
      <c r="AG426" t="str">
        <f>IF(Table2[[#This Row],[Avg Monthly GB Download]] &lt; 5, "Less than 5 GB", IF(Table2[[#This Row],[Avg Monthly GB Download]] &lt;= 10, "Between 5 and 10 GB", "10 or more GB"))</f>
        <v>Between 5 and 10 GB</v>
      </c>
    </row>
    <row r="427" spans="1:33" x14ac:dyDescent="0.3">
      <c r="A427" t="s">
        <v>970</v>
      </c>
      <c r="B427" t="s">
        <v>17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21</v>
      </c>
      <c r="I427" t="s">
        <v>18</v>
      </c>
      <c r="J427">
        <v>6.8</v>
      </c>
      <c r="K427">
        <v>0</v>
      </c>
      <c r="L427">
        <v>2</v>
      </c>
      <c r="M427" t="s">
        <v>21</v>
      </c>
      <c r="N427">
        <v>0</v>
      </c>
      <c r="O427" t="s">
        <v>59</v>
      </c>
      <c r="P427" t="s">
        <v>971</v>
      </c>
      <c r="Q427" t="s">
        <v>22</v>
      </c>
      <c r="R427">
        <v>40</v>
      </c>
      <c r="S427" t="s">
        <v>17</v>
      </c>
      <c r="T427" t="s">
        <v>17</v>
      </c>
      <c r="U427" t="s">
        <v>17</v>
      </c>
      <c r="V427" t="str">
        <f>IF(Table2[[#This Row],[Age]] &lt; 30, "Under 30", IF(Table2[[#This Row],[Age]] &lt; 65, "Other", "Senior"))</f>
        <v>Other</v>
      </c>
      <c r="W427">
        <v>0</v>
      </c>
      <c r="X427" t="s">
        <v>17</v>
      </c>
      <c r="Y427" t="s">
        <v>28</v>
      </c>
      <c r="Z427" t="s">
        <v>29</v>
      </c>
      <c r="AA427">
        <v>24</v>
      </c>
      <c r="AB427">
        <v>72</v>
      </c>
      <c r="AE427">
        <f t="shared" si="6"/>
        <v>0</v>
      </c>
      <c r="AF427">
        <v>1</v>
      </c>
      <c r="AG427" t="str">
        <f>IF(Table2[[#This Row],[Avg Monthly GB Download]] &lt; 5, "Less than 5 GB", IF(Table2[[#This Row],[Avg Monthly GB Download]] &lt;= 10, "Between 5 and 10 GB", "10 or more GB"))</f>
        <v>Less than 5 GB</v>
      </c>
    </row>
    <row r="428" spans="1:33" x14ac:dyDescent="0.3">
      <c r="A428" t="s">
        <v>972</v>
      </c>
      <c r="B428" t="s">
        <v>17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21</v>
      </c>
      <c r="I428" t="s">
        <v>18</v>
      </c>
      <c r="J428">
        <v>130</v>
      </c>
      <c r="K428">
        <v>1</v>
      </c>
      <c r="L428">
        <v>8</v>
      </c>
      <c r="M428" t="s">
        <v>21</v>
      </c>
      <c r="N428">
        <v>0</v>
      </c>
      <c r="O428" t="s">
        <v>58</v>
      </c>
      <c r="P428" t="s">
        <v>973</v>
      </c>
      <c r="Q428" t="s">
        <v>20</v>
      </c>
      <c r="R428">
        <v>71</v>
      </c>
      <c r="S428" t="s">
        <v>17</v>
      </c>
      <c r="T428" t="s">
        <v>21</v>
      </c>
      <c r="U428" t="s">
        <v>17</v>
      </c>
      <c r="V428" t="str">
        <f>IF(Table2[[#This Row],[Age]] &lt; 30, "Under 30", IF(Table2[[#This Row],[Age]] &lt; 65, "Other", "Senior"))</f>
        <v>Senior</v>
      </c>
      <c r="W428">
        <v>0</v>
      </c>
      <c r="X428" t="s">
        <v>21</v>
      </c>
      <c r="Y428" t="s">
        <v>94</v>
      </c>
      <c r="Z428" t="s">
        <v>29</v>
      </c>
      <c r="AA428">
        <v>67</v>
      </c>
      <c r="AB428">
        <v>2706</v>
      </c>
      <c r="AE428">
        <f t="shared" si="6"/>
        <v>0</v>
      </c>
      <c r="AF428">
        <v>1</v>
      </c>
      <c r="AG428" t="str">
        <f>IF(Table2[[#This Row],[Avg Monthly GB Download]] &lt; 5, "Less than 5 GB", IF(Table2[[#This Row],[Avg Monthly GB Download]] &lt;= 10, "Between 5 and 10 GB", "10 or more GB"))</f>
        <v>Between 5 and 10 GB</v>
      </c>
    </row>
    <row r="429" spans="1:33" x14ac:dyDescent="0.3">
      <c r="A429" t="s">
        <v>974</v>
      </c>
      <c r="B429" t="s">
        <v>17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21</v>
      </c>
      <c r="I429" t="s">
        <v>18</v>
      </c>
      <c r="J429">
        <v>3.7</v>
      </c>
      <c r="K429">
        <v>1</v>
      </c>
      <c r="L429">
        <v>3</v>
      </c>
      <c r="M429" t="s">
        <v>21</v>
      </c>
      <c r="N429">
        <v>0</v>
      </c>
      <c r="O429" t="s">
        <v>19</v>
      </c>
      <c r="P429" t="s">
        <v>975</v>
      </c>
      <c r="Q429" t="s">
        <v>20</v>
      </c>
      <c r="R429">
        <v>50</v>
      </c>
      <c r="S429" t="s">
        <v>17</v>
      </c>
      <c r="T429" t="s">
        <v>17</v>
      </c>
      <c r="U429" t="s">
        <v>17</v>
      </c>
      <c r="V429" t="str">
        <f>IF(Table2[[#This Row],[Age]] &lt; 30, "Under 30", IF(Table2[[#This Row],[Age]] &lt; 65, "Other", "Senior"))</f>
        <v>Other</v>
      </c>
      <c r="W429">
        <v>0</v>
      </c>
      <c r="X429" t="s">
        <v>17</v>
      </c>
      <c r="Y429" t="s">
        <v>28</v>
      </c>
      <c r="Z429" t="s">
        <v>91</v>
      </c>
      <c r="AA429">
        <v>40</v>
      </c>
      <c r="AB429">
        <v>40</v>
      </c>
      <c r="AE429">
        <f t="shared" si="6"/>
        <v>0</v>
      </c>
      <c r="AF429">
        <v>1</v>
      </c>
      <c r="AG429" t="str">
        <f>IF(Table2[[#This Row],[Avg Monthly GB Download]] &lt; 5, "Less than 5 GB", IF(Table2[[#This Row],[Avg Monthly GB Download]] &lt;= 10, "Between 5 and 10 GB", "10 or more GB"))</f>
        <v>Less than 5 GB</v>
      </c>
    </row>
    <row r="430" spans="1:33" x14ac:dyDescent="0.3">
      <c r="A430" t="s">
        <v>976</v>
      </c>
      <c r="B430" t="s">
        <v>17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21</v>
      </c>
      <c r="I430" t="s">
        <v>18</v>
      </c>
      <c r="J430">
        <v>2.2000000000000002</v>
      </c>
      <c r="K430">
        <v>1</v>
      </c>
      <c r="L430">
        <v>2</v>
      </c>
      <c r="M430" t="s">
        <v>21</v>
      </c>
      <c r="N430">
        <v>0</v>
      </c>
      <c r="O430" t="s">
        <v>26</v>
      </c>
      <c r="P430" t="s">
        <v>977</v>
      </c>
      <c r="Q430" t="s">
        <v>20</v>
      </c>
      <c r="R430">
        <v>32</v>
      </c>
      <c r="S430" t="s">
        <v>17</v>
      </c>
      <c r="T430" t="s">
        <v>17</v>
      </c>
      <c r="U430" t="s">
        <v>17</v>
      </c>
      <c r="V430" t="str">
        <f>IF(Table2[[#This Row],[Age]] &lt; 30, "Under 30", IF(Table2[[#This Row],[Age]] &lt; 65, "Other", "Senior"))</f>
        <v>Other</v>
      </c>
      <c r="W430">
        <v>0</v>
      </c>
      <c r="X430" t="s">
        <v>17</v>
      </c>
      <c r="Y430" t="s">
        <v>28</v>
      </c>
      <c r="Z430" t="s">
        <v>34</v>
      </c>
      <c r="AA430">
        <v>26</v>
      </c>
      <c r="AB430">
        <v>26</v>
      </c>
      <c r="AE430">
        <f t="shared" si="6"/>
        <v>0</v>
      </c>
      <c r="AF430">
        <v>1</v>
      </c>
      <c r="AG430" t="str">
        <f>IF(Table2[[#This Row],[Avg Monthly GB Download]] &lt; 5, "Less than 5 GB", IF(Table2[[#This Row],[Avg Monthly GB Download]] &lt;= 10, "Between 5 and 10 GB", "10 or more GB"))</f>
        <v>Less than 5 GB</v>
      </c>
    </row>
    <row r="431" spans="1:33" x14ac:dyDescent="0.3">
      <c r="A431" t="s">
        <v>978</v>
      </c>
      <c r="B431" t="s">
        <v>17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21</v>
      </c>
      <c r="I431" t="s">
        <v>18</v>
      </c>
      <c r="J431">
        <v>257.60000000000002</v>
      </c>
      <c r="K431">
        <v>1</v>
      </c>
      <c r="L431">
        <v>0</v>
      </c>
      <c r="M431" t="s">
        <v>17</v>
      </c>
      <c r="N431">
        <v>0</v>
      </c>
      <c r="O431" t="s">
        <v>50</v>
      </c>
      <c r="P431" t="s">
        <v>979</v>
      </c>
      <c r="Q431" t="s">
        <v>22</v>
      </c>
      <c r="R431">
        <v>62</v>
      </c>
      <c r="S431" t="s">
        <v>17</v>
      </c>
      <c r="T431" t="s">
        <v>17</v>
      </c>
      <c r="U431" t="s">
        <v>17</v>
      </c>
      <c r="V431" t="str">
        <f>IF(Table2[[#This Row],[Age]] &lt; 30, "Under 30", IF(Table2[[#This Row],[Age]] &lt; 65, "Other", "Senior"))</f>
        <v>Other</v>
      </c>
      <c r="W431">
        <v>0</v>
      </c>
      <c r="X431" t="s">
        <v>17</v>
      </c>
      <c r="Y431" t="s">
        <v>94</v>
      </c>
      <c r="Z431" t="s">
        <v>34</v>
      </c>
      <c r="AA431">
        <v>8</v>
      </c>
      <c r="AB431">
        <v>431</v>
      </c>
      <c r="AE431">
        <f t="shared" si="6"/>
        <v>0</v>
      </c>
      <c r="AF431">
        <v>1</v>
      </c>
      <c r="AG431" t="str">
        <f>IF(Table2[[#This Row],[Avg Monthly GB Download]] &lt; 5, "Less than 5 GB", IF(Table2[[#This Row],[Avg Monthly GB Download]] &lt;= 10, "Between 5 and 10 GB", "10 or more GB"))</f>
        <v>Less than 5 GB</v>
      </c>
    </row>
    <row r="432" spans="1:33" x14ac:dyDescent="0.3">
      <c r="A432" t="s">
        <v>980</v>
      </c>
      <c r="B432" t="s">
        <v>17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21</v>
      </c>
      <c r="I432" t="s">
        <v>18</v>
      </c>
      <c r="J432">
        <v>163.4</v>
      </c>
      <c r="K432">
        <v>0</v>
      </c>
      <c r="L432">
        <v>5</v>
      </c>
      <c r="M432" t="s">
        <v>21</v>
      </c>
      <c r="N432">
        <v>0</v>
      </c>
      <c r="O432" t="s">
        <v>54</v>
      </c>
      <c r="P432" t="s">
        <v>981</v>
      </c>
      <c r="Q432" t="s">
        <v>22</v>
      </c>
      <c r="R432">
        <v>41</v>
      </c>
      <c r="S432" t="s">
        <v>17</v>
      </c>
      <c r="T432" t="s">
        <v>17</v>
      </c>
      <c r="U432" t="s">
        <v>17</v>
      </c>
      <c r="V432" t="str">
        <f>IF(Table2[[#This Row],[Age]] &lt; 30, "Under 30", IF(Table2[[#This Row],[Age]] &lt; 65, "Other", "Senior"))</f>
        <v>Other</v>
      </c>
      <c r="W432">
        <v>0</v>
      </c>
      <c r="X432" t="s">
        <v>17</v>
      </c>
      <c r="Y432" t="s">
        <v>94</v>
      </c>
      <c r="Z432" t="s">
        <v>91</v>
      </c>
      <c r="AA432">
        <v>17</v>
      </c>
      <c r="AB432">
        <v>895</v>
      </c>
      <c r="AE432">
        <f t="shared" si="6"/>
        <v>0</v>
      </c>
      <c r="AF432">
        <v>1</v>
      </c>
      <c r="AG432" t="str">
        <f>IF(Table2[[#This Row],[Avg Monthly GB Download]] &lt; 5, "Less than 5 GB", IF(Table2[[#This Row],[Avg Monthly GB Download]] &lt;= 10, "Between 5 and 10 GB", "10 or more GB"))</f>
        <v>Between 5 and 10 GB</v>
      </c>
    </row>
    <row r="433" spans="1:33" x14ac:dyDescent="0.3">
      <c r="A433" t="s">
        <v>982</v>
      </c>
      <c r="B433" t="s">
        <v>17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21</v>
      </c>
      <c r="I433" t="s">
        <v>18</v>
      </c>
      <c r="J433">
        <v>205</v>
      </c>
      <c r="K433">
        <v>1</v>
      </c>
      <c r="L433">
        <v>4</v>
      </c>
      <c r="M433" t="s">
        <v>17</v>
      </c>
      <c r="N433">
        <v>12</v>
      </c>
      <c r="O433" t="s">
        <v>26</v>
      </c>
      <c r="P433" t="s">
        <v>983</v>
      </c>
      <c r="Q433" t="s">
        <v>22</v>
      </c>
      <c r="R433">
        <v>59</v>
      </c>
      <c r="S433" t="s">
        <v>17</v>
      </c>
      <c r="T433" t="s">
        <v>17</v>
      </c>
      <c r="U433" t="s">
        <v>17</v>
      </c>
      <c r="V433" t="str">
        <f>IF(Table2[[#This Row],[Age]] &lt; 30, "Under 30", IF(Table2[[#This Row],[Age]] &lt; 65, "Other", "Senior"))</f>
        <v>Other</v>
      </c>
      <c r="W433">
        <v>0</v>
      </c>
      <c r="X433" t="s">
        <v>17</v>
      </c>
      <c r="Y433" t="s">
        <v>28</v>
      </c>
      <c r="Z433" t="s">
        <v>34</v>
      </c>
      <c r="AA433">
        <v>48</v>
      </c>
      <c r="AB433">
        <v>2369</v>
      </c>
      <c r="AE433">
        <f t="shared" si="6"/>
        <v>0</v>
      </c>
      <c r="AF433">
        <v>1</v>
      </c>
      <c r="AG433" t="str">
        <f>IF(Table2[[#This Row],[Avg Monthly GB Download]] &lt; 5, "Less than 5 GB", IF(Table2[[#This Row],[Avg Monthly GB Download]] &lt;= 10, "Between 5 and 10 GB", "10 or more GB"))</f>
        <v>Less than 5 GB</v>
      </c>
    </row>
    <row r="434" spans="1:33" x14ac:dyDescent="0.3">
      <c r="A434" t="s">
        <v>984</v>
      </c>
      <c r="B434" t="s">
        <v>17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21</v>
      </c>
      <c r="I434" t="s">
        <v>18</v>
      </c>
      <c r="J434">
        <v>3.7</v>
      </c>
      <c r="K434">
        <v>1</v>
      </c>
      <c r="L434">
        <v>0</v>
      </c>
      <c r="M434" t="s">
        <v>17</v>
      </c>
      <c r="N434">
        <v>0</v>
      </c>
      <c r="O434" t="s">
        <v>42</v>
      </c>
      <c r="P434" t="s">
        <v>985</v>
      </c>
      <c r="Q434" t="s">
        <v>22</v>
      </c>
      <c r="R434">
        <v>51</v>
      </c>
      <c r="S434" t="s">
        <v>17</v>
      </c>
      <c r="T434" t="s">
        <v>17</v>
      </c>
      <c r="U434" t="s">
        <v>17</v>
      </c>
      <c r="V434" t="str">
        <f>IF(Table2[[#This Row],[Age]] &lt; 30, "Under 30", IF(Table2[[#This Row],[Age]] &lt; 65, "Other", "Senior"))</f>
        <v>Other</v>
      </c>
      <c r="W434">
        <v>0</v>
      </c>
      <c r="X434" t="s">
        <v>17</v>
      </c>
      <c r="Y434" t="s">
        <v>28</v>
      </c>
      <c r="Z434" t="s">
        <v>91</v>
      </c>
      <c r="AA434">
        <v>7</v>
      </c>
      <c r="AB434">
        <v>7</v>
      </c>
      <c r="AE434">
        <f t="shared" si="6"/>
        <v>0</v>
      </c>
      <c r="AF434">
        <v>1</v>
      </c>
      <c r="AG434" t="str">
        <f>IF(Table2[[#This Row],[Avg Monthly GB Download]] &lt; 5, "Less than 5 GB", IF(Table2[[#This Row],[Avg Monthly GB Download]] &lt;= 10, "Between 5 and 10 GB", "10 or more GB"))</f>
        <v>Less than 5 GB</v>
      </c>
    </row>
    <row r="435" spans="1:33" x14ac:dyDescent="0.3">
      <c r="A435" t="s">
        <v>986</v>
      </c>
      <c r="B435" t="s">
        <v>17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21</v>
      </c>
      <c r="I435" t="s">
        <v>18</v>
      </c>
      <c r="J435">
        <v>79.099999999999994</v>
      </c>
      <c r="K435">
        <v>2</v>
      </c>
      <c r="L435">
        <v>6</v>
      </c>
      <c r="M435" t="s">
        <v>21</v>
      </c>
      <c r="N435">
        <v>0</v>
      </c>
      <c r="O435" t="s">
        <v>55</v>
      </c>
      <c r="P435" t="s">
        <v>987</v>
      </c>
      <c r="Q435" t="s">
        <v>22</v>
      </c>
      <c r="R435">
        <v>59</v>
      </c>
      <c r="S435" t="s">
        <v>17</v>
      </c>
      <c r="T435" t="s">
        <v>17</v>
      </c>
      <c r="U435" t="s">
        <v>17</v>
      </c>
      <c r="V435" t="str">
        <f>IF(Table2[[#This Row],[Age]] &lt; 30, "Under 30", IF(Table2[[#This Row],[Age]] &lt; 65, "Other", "Senior"))</f>
        <v>Other</v>
      </c>
      <c r="W435">
        <v>0</v>
      </c>
      <c r="X435" t="s">
        <v>17</v>
      </c>
      <c r="Y435" t="s">
        <v>94</v>
      </c>
      <c r="Z435" t="s">
        <v>34</v>
      </c>
      <c r="AA435">
        <v>30</v>
      </c>
      <c r="AB435">
        <v>922</v>
      </c>
      <c r="AE435">
        <f t="shared" si="6"/>
        <v>0</v>
      </c>
      <c r="AF435">
        <v>1</v>
      </c>
      <c r="AG435" t="str">
        <f>IF(Table2[[#This Row],[Avg Monthly GB Download]] &lt; 5, "Less than 5 GB", IF(Table2[[#This Row],[Avg Monthly GB Download]] &lt;= 10, "Between 5 and 10 GB", "10 or more GB"))</f>
        <v>Between 5 and 10 GB</v>
      </c>
    </row>
    <row r="436" spans="1:33" x14ac:dyDescent="0.3">
      <c r="A436" t="s">
        <v>988</v>
      </c>
      <c r="B436" t="s">
        <v>17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21</v>
      </c>
      <c r="I436" t="s">
        <v>18</v>
      </c>
      <c r="J436">
        <v>69.8</v>
      </c>
      <c r="K436">
        <v>2</v>
      </c>
      <c r="L436">
        <v>0</v>
      </c>
      <c r="M436" t="s">
        <v>17</v>
      </c>
      <c r="N436">
        <v>0</v>
      </c>
      <c r="O436" t="s">
        <v>59</v>
      </c>
      <c r="P436" t="s">
        <v>989</v>
      </c>
      <c r="Q436" t="s">
        <v>22</v>
      </c>
      <c r="R436">
        <v>60</v>
      </c>
      <c r="S436" t="s">
        <v>17</v>
      </c>
      <c r="T436" t="s">
        <v>17</v>
      </c>
      <c r="U436" t="s">
        <v>17</v>
      </c>
      <c r="V436" t="str">
        <f>IF(Table2[[#This Row],[Age]] &lt; 30, "Under 30", IF(Table2[[#This Row],[Age]] &lt; 65, "Other", "Senior"))</f>
        <v>Other</v>
      </c>
      <c r="W436">
        <v>0</v>
      </c>
      <c r="X436" t="s">
        <v>17</v>
      </c>
      <c r="Y436" t="s">
        <v>94</v>
      </c>
      <c r="Z436" t="s">
        <v>29</v>
      </c>
      <c r="AA436">
        <v>11</v>
      </c>
      <c r="AB436">
        <v>546</v>
      </c>
      <c r="AE436">
        <f t="shared" si="6"/>
        <v>0</v>
      </c>
      <c r="AF436">
        <v>1</v>
      </c>
      <c r="AG436" t="str">
        <f>IF(Table2[[#This Row],[Avg Monthly GB Download]] &lt; 5, "Less than 5 GB", IF(Table2[[#This Row],[Avg Monthly GB Download]] &lt;= 10, "Between 5 and 10 GB", "10 or more GB"))</f>
        <v>Less than 5 GB</v>
      </c>
    </row>
    <row r="437" spans="1:33" x14ac:dyDescent="0.3">
      <c r="A437" t="s">
        <v>990</v>
      </c>
      <c r="B437" t="s">
        <v>17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21</v>
      </c>
      <c r="I437" t="s">
        <v>18</v>
      </c>
      <c r="J437">
        <v>114.5</v>
      </c>
      <c r="K437">
        <v>2</v>
      </c>
      <c r="L437">
        <v>0</v>
      </c>
      <c r="M437" t="s">
        <v>17</v>
      </c>
      <c r="N437">
        <v>0</v>
      </c>
      <c r="O437" t="s">
        <v>80</v>
      </c>
      <c r="P437" t="s">
        <v>991</v>
      </c>
      <c r="Q437" t="s">
        <v>20</v>
      </c>
      <c r="R437">
        <v>69</v>
      </c>
      <c r="S437" t="s">
        <v>17</v>
      </c>
      <c r="T437" t="s">
        <v>21</v>
      </c>
      <c r="U437" t="s">
        <v>17</v>
      </c>
      <c r="V437" t="str">
        <f>IF(Table2[[#This Row],[Age]] &lt; 30, "Under 30", IF(Table2[[#This Row],[Age]] &lt; 65, "Other", "Senior"))</f>
        <v>Senior</v>
      </c>
      <c r="W437">
        <v>0</v>
      </c>
      <c r="X437" t="s">
        <v>17</v>
      </c>
      <c r="Y437" t="s">
        <v>94</v>
      </c>
      <c r="Z437" t="s">
        <v>29</v>
      </c>
      <c r="AA437">
        <v>8</v>
      </c>
      <c r="AB437">
        <v>160</v>
      </c>
      <c r="AE437">
        <f t="shared" si="6"/>
        <v>0</v>
      </c>
      <c r="AF437">
        <v>1</v>
      </c>
      <c r="AG437" t="str">
        <f>IF(Table2[[#This Row],[Avg Monthly GB Download]] &lt; 5, "Less than 5 GB", IF(Table2[[#This Row],[Avg Monthly GB Download]] &lt;= 10, "Between 5 and 10 GB", "10 or more GB"))</f>
        <v>Less than 5 GB</v>
      </c>
    </row>
    <row r="438" spans="1:33" x14ac:dyDescent="0.3">
      <c r="A438" t="s">
        <v>992</v>
      </c>
      <c r="B438" t="s">
        <v>17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21</v>
      </c>
      <c r="I438" t="s">
        <v>18</v>
      </c>
      <c r="J438">
        <v>2.9</v>
      </c>
      <c r="K438">
        <v>1</v>
      </c>
      <c r="L438">
        <v>0</v>
      </c>
      <c r="M438" t="s">
        <v>17</v>
      </c>
      <c r="N438">
        <v>0</v>
      </c>
      <c r="O438" t="s">
        <v>56</v>
      </c>
      <c r="P438" t="s">
        <v>993</v>
      </c>
      <c r="Q438" t="s">
        <v>20</v>
      </c>
      <c r="R438">
        <v>62</v>
      </c>
      <c r="S438" t="s">
        <v>17</v>
      </c>
      <c r="T438" t="s">
        <v>17</v>
      </c>
      <c r="U438" t="s">
        <v>17</v>
      </c>
      <c r="V438" t="str">
        <f>IF(Table2[[#This Row],[Age]] &lt; 30, "Under 30", IF(Table2[[#This Row],[Age]] &lt; 65, "Other", "Senior"))</f>
        <v>Other</v>
      </c>
      <c r="W438">
        <v>0</v>
      </c>
      <c r="X438" t="s">
        <v>17</v>
      </c>
      <c r="Y438" t="s">
        <v>28</v>
      </c>
      <c r="Z438" t="s">
        <v>29</v>
      </c>
      <c r="AA438">
        <v>12</v>
      </c>
      <c r="AB438">
        <v>12</v>
      </c>
      <c r="AE438">
        <f t="shared" si="6"/>
        <v>0</v>
      </c>
      <c r="AF438">
        <v>1</v>
      </c>
      <c r="AG438" t="str">
        <f>IF(Table2[[#This Row],[Avg Monthly GB Download]] &lt; 5, "Less than 5 GB", IF(Table2[[#This Row],[Avg Monthly GB Download]] &lt;= 10, "Between 5 and 10 GB", "10 or more GB"))</f>
        <v>Less than 5 GB</v>
      </c>
    </row>
    <row r="439" spans="1:33" x14ac:dyDescent="0.3">
      <c r="A439" t="s">
        <v>994</v>
      </c>
      <c r="B439" t="s">
        <v>17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21</v>
      </c>
      <c r="I439" t="s">
        <v>18</v>
      </c>
      <c r="J439">
        <v>111</v>
      </c>
      <c r="K439">
        <v>0</v>
      </c>
      <c r="L439">
        <v>13</v>
      </c>
      <c r="M439" t="s">
        <v>21</v>
      </c>
      <c r="N439">
        <v>0</v>
      </c>
      <c r="O439" t="s">
        <v>24</v>
      </c>
      <c r="P439" t="s">
        <v>995</v>
      </c>
      <c r="Q439" t="s">
        <v>22</v>
      </c>
      <c r="R439">
        <v>21</v>
      </c>
      <c r="S439" t="s">
        <v>21</v>
      </c>
      <c r="T439" t="s">
        <v>17</v>
      </c>
      <c r="U439" t="s">
        <v>17</v>
      </c>
      <c r="V439" t="str">
        <f>IF(Table2[[#This Row],[Age]] &lt; 30, "Under 30", IF(Table2[[#This Row],[Age]] &lt; 65, "Other", "Senior"))</f>
        <v>Under 30</v>
      </c>
      <c r="W439">
        <v>0</v>
      </c>
      <c r="X439" t="s">
        <v>21</v>
      </c>
      <c r="Y439" t="s">
        <v>49</v>
      </c>
      <c r="Z439" t="s">
        <v>34</v>
      </c>
      <c r="AA439">
        <v>50</v>
      </c>
      <c r="AB439">
        <v>3727</v>
      </c>
      <c r="AE439">
        <f t="shared" si="6"/>
        <v>0</v>
      </c>
      <c r="AF439">
        <v>1</v>
      </c>
      <c r="AG439" t="str">
        <f>IF(Table2[[#This Row],[Avg Monthly GB Download]] &lt; 5, "Less than 5 GB", IF(Table2[[#This Row],[Avg Monthly GB Download]] &lt;= 10, "Between 5 and 10 GB", "10 or more GB"))</f>
        <v>10 or more GB</v>
      </c>
    </row>
    <row r="440" spans="1:33" x14ac:dyDescent="0.3">
      <c r="A440" t="s">
        <v>996</v>
      </c>
      <c r="B440" t="s">
        <v>17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21</v>
      </c>
      <c r="I440" t="s">
        <v>18</v>
      </c>
      <c r="J440">
        <v>158.4</v>
      </c>
      <c r="K440">
        <v>2</v>
      </c>
      <c r="L440">
        <v>14</v>
      </c>
      <c r="M440" t="s">
        <v>21</v>
      </c>
      <c r="N440">
        <v>0</v>
      </c>
      <c r="O440" t="s">
        <v>38</v>
      </c>
      <c r="P440" t="s">
        <v>997</v>
      </c>
      <c r="Q440" t="s">
        <v>22</v>
      </c>
      <c r="R440">
        <v>25</v>
      </c>
      <c r="S440" t="s">
        <v>21</v>
      </c>
      <c r="T440" t="s">
        <v>17</v>
      </c>
      <c r="U440" t="s">
        <v>17</v>
      </c>
      <c r="V440" t="str">
        <f>IF(Table2[[#This Row],[Age]] &lt; 30, "Under 30", IF(Table2[[#This Row],[Age]] &lt; 65, "Other", "Senior"))</f>
        <v>Under 30</v>
      </c>
      <c r="W440">
        <v>0</v>
      </c>
      <c r="X440" t="s">
        <v>21</v>
      </c>
      <c r="Y440" t="s">
        <v>49</v>
      </c>
      <c r="Z440" t="s">
        <v>29</v>
      </c>
      <c r="AA440">
        <v>28</v>
      </c>
      <c r="AB440">
        <v>2036</v>
      </c>
      <c r="AE440">
        <f t="shared" si="6"/>
        <v>0</v>
      </c>
      <c r="AF440">
        <v>1</v>
      </c>
      <c r="AG440" t="str">
        <f>IF(Table2[[#This Row],[Avg Monthly GB Download]] &lt; 5, "Less than 5 GB", IF(Table2[[#This Row],[Avg Monthly GB Download]] &lt;= 10, "Between 5 and 10 GB", "10 or more GB"))</f>
        <v>10 or more GB</v>
      </c>
    </row>
    <row r="441" spans="1:33" x14ac:dyDescent="0.3">
      <c r="A441" t="s">
        <v>998</v>
      </c>
      <c r="B441" t="s">
        <v>17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21</v>
      </c>
      <c r="I441" t="s">
        <v>18</v>
      </c>
      <c r="J441">
        <v>235.4</v>
      </c>
      <c r="K441">
        <v>2</v>
      </c>
      <c r="L441">
        <v>4</v>
      </c>
      <c r="M441" t="s">
        <v>21</v>
      </c>
      <c r="N441">
        <v>0</v>
      </c>
      <c r="O441" t="s">
        <v>81</v>
      </c>
      <c r="P441" t="s">
        <v>999</v>
      </c>
      <c r="Q441" t="s">
        <v>22</v>
      </c>
      <c r="R441">
        <v>33</v>
      </c>
      <c r="S441" t="s">
        <v>17</v>
      </c>
      <c r="T441" t="s">
        <v>17</v>
      </c>
      <c r="U441" t="s">
        <v>17</v>
      </c>
      <c r="V441" t="str">
        <f>IF(Table2[[#This Row],[Age]] &lt; 30, "Under 30", IF(Table2[[#This Row],[Age]] &lt; 65, "Other", "Senior"))</f>
        <v>Other</v>
      </c>
      <c r="W441">
        <v>0</v>
      </c>
      <c r="X441" t="s">
        <v>21</v>
      </c>
      <c r="Y441" t="s">
        <v>49</v>
      </c>
      <c r="Z441" t="s">
        <v>34</v>
      </c>
      <c r="AA441">
        <v>24</v>
      </c>
      <c r="AB441">
        <v>1586</v>
      </c>
      <c r="AE441">
        <f t="shared" si="6"/>
        <v>0</v>
      </c>
      <c r="AF441">
        <v>1</v>
      </c>
      <c r="AG441" t="str">
        <f>IF(Table2[[#This Row],[Avg Monthly GB Download]] &lt; 5, "Less than 5 GB", IF(Table2[[#This Row],[Avg Monthly GB Download]] &lt;= 10, "Between 5 and 10 GB", "10 or more GB"))</f>
        <v>Less than 5 GB</v>
      </c>
    </row>
    <row r="442" spans="1:33" x14ac:dyDescent="0.3">
      <c r="A442" t="s">
        <v>1000</v>
      </c>
      <c r="B442" t="s">
        <v>17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21</v>
      </c>
      <c r="I442" t="s">
        <v>18</v>
      </c>
      <c r="J442">
        <v>52.4</v>
      </c>
      <c r="K442">
        <v>1</v>
      </c>
      <c r="L442">
        <v>1</v>
      </c>
      <c r="M442" t="s">
        <v>21</v>
      </c>
      <c r="N442">
        <v>0</v>
      </c>
      <c r="O442" t="s">
        <v>71</v>
      </c>
      <c r="P442" t="s">
        <v>1001</v>
      </c>
      <c r="Q442" t="s">
        <v>22</v>
      </c>
      <c r="R442">
        <v>56</v>
      </c>
      <c r="S442" t="s">
        <v>17</v>
      </c>
      <c r="T442" t="s">
        <v>17</v>
      </c>
      <c r="U442" t="s">
        <v>17</v>
      </c>
      <c r="V442" t="str">
        <f>IF(Table2[[#This Row],[Age]] &lt; 30, "Under 30", IF(Table2[[#This Row],[Age]] &lt; 65, "Other", "Senior"))</f>
        <v>Other</v>
      </c>
      <c r="W442">
        <v>0</v>
      </c>
      <c r="X442" t="s">
        <v>17</v>
      </c>
      <c r="Y442" t="s">
        <v>28</v>
      </c>
      <c r="Z442" t="s">
        <v>34</v>
      </c>
      <c r="AA442">
        <v>35</v>
      </c>
      <c r="AB442">
        <v>1193</v>
      </c>
      <c r="AE442">
        <f t="shared" si="6"/>
        <v>0</v>
      </c>
      <c r="AF442">
        <v>1</v>
      </c>
      <c r="AG442" t="str">
        <f>IF(Table2[[#This Row],[Avg Monthly GB Download]] &lt; 5, "Less than 5 GB", IF(Table2[[#This Row],[Avg Monthly GB Download]] &lt;= 10, "Between 5 and 10 GB", "10 or more GB"))</f>
        <v>Less than 5 GB</v>
      </c>
    </row>
    <row r="443" spans="1:33" x14ac:dyDescent="0.3">
      <c r="A443" t="s">
        <v>1002</v>
      </c>
      <c r="B443" t="s">
        <v>17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21</v>
      </c>
      <c r="I443" t="s">
        <v>18</v>
      </c>
      <c r="J443">
        <v>211.5</v>
      </c>
      <c r="K443">
        <v>0</v>
      </c>
      <c r="L443">
        <v>5</v>
      </c>
      <c r="M443" t="s">
        <v>21</v>
      </c>
      <c r="N443">
        <v>0</v>
      </c>
      <c r="O443" t="s">
        <v>42</v>
      </c>
      <c r="P443" t="s">
        <v>1003</v>
      </c>
      <c r="Q443" t="s">
        <v>22</v>
      </c>
      <c r="R443">
        <v>54</v>
      </c>
      <c r="S443" t="s">
        <v>17</v>
      </c>
      <c r="T443" t="s">
        <v>17</v>
      </c>
      <c r="U443" t="s">
        <v>17</v>
      </c>
      <c r="V443" t="str">
        <f>IF(Table2[[#This Row],[Age]] &lt; 30, "Under 30", IF(Table2[[#This Row],[Age]] &lt; 65, "Other", "Senior"))</f>
        <v>Other</v>
      </c>
      <c r="W443">
        <v>0</v>
      </c>
      <c r="X443" t="s">
        <v>17</v>
      </c>
      <c r="Y443" t="s">
        <v>28</v>
      </c>
      <c r="Z443" t="s">
        <v>34</v>
      </c>
      <c r="AA443">
        <v>50</v>
      </c>
      <c r="AB443">
        <v>1468</v>
      </c>
      <c r="AE443">
        <f t="shared" si="6"/>
        <v>0</v>
      </c>
      <c r="AF443">
        <v>1</v>
      </c>
      <c r="AG443" t="str">
        <f>IF(Table2[[#This Row],[Avg Monthly GB Download]] &lt; 5, "Less than 5 GB", IF(Table2[[#This Row],[Avg Monthly GB Download]] &lt;= 10, "Between 5 and 10 GB", "10 or more GB"))</f>
        <v>Between 5 and 10 GB</v>
      </c>
    </row>
    <row r="444" spans="1:33" x14ac:dyDescent="0.3">
      <c r="A444" t="s">
        <v>1004</v>
      </c>
      <c r="B444" t="s">
        <v>17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21</v>
      </c>
      <c r="I444" t="s">
        <v>18</v>
      </c>
      <c r="J444">
        <v>6.9</v>
      </c>
      <c r="K444">
        <v>0</v>
      </c>
      <c r="L444">
        <v>0</v>
      </c>
      <c r="M444" t="s">
        <v>17</v>
      </c>
      <c r="N444">
        <v>0</v>
      </c>
      <c r="O444" t="s">
        <v>56</v>
      </c>
      <c r="P444" t="s">
        <v>1005</v>
      </c>
      <c r="Q444" t="s">
        <v>20</v>
      </c>
      <c r="R444">
        <v>33</v>
      </c>
      <c r="S444" t="s">
        <v>17</v>
      </c>
      <c r="T444" t="s">
        <v>17</v>
      </c>
      <c r="U444" t="s">
        <v>17</v>
      </c>
      <c r="V444" t="str">
        <f>IF(Table2[[#This Row],[Age]] &lt; 30, "Under 30", IF(Table2[[#This Row],[Age]] &lt; 65, "Other", "Senior"))</f>
        <v>Other</v>
      </c>
      <c r="W444">
        <v>0</v>
      </c>
      <c r="X444" t="s">
        <v>17</v>
      </c>
      <c r="Y444" t="s">
        <v>28</v>
      </c>
      <c r="Z444" t="s">
        <v>91</v>
      </c>
      <c r="AA444">
        <v>13</v>
      </c>
      <c r="AB444">
        <v>22</v>
      </c>
      <c r="AE444">
        <f t="shared" si="6"/>
        <v>0</v>
      </c>
      <c r="AF444">
        <v>1</v>
      </c>
      <c r="AG444" t="str">
        <f>IF(Table2[[#This Row],[Avg Monthly GB Download]] &lt; 5, "Less than 5 GB", IF(Table2[[#This Row],[Avg Monthly GB Download]] &lt;= 10, "Between 5 and 10 GB", "10 or more GB"))</f>
        <v>Less than 5 GB</v>
      </c>
    </row>
    <row r="445" spans="1:33" x14ac:dyDescent="0.3">
      <c r="A445" t="s">
        <v>1006</v>
      </c>
      <c r="B445" t="s">
        <v>17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21</v>
      </c>
      <c r="I445" t="s">
        <v>18</v>
      </c>
      <c r="J445">
        <v>8.6999999999999993</v>
      </c>
      <c r="K445">
        <v>0</v>
      </c>
      <c r="L445">
        <v>2</v>
      </c>
      <c r="M445" t="s">
        <v>21</v>
      </c>
      <c r="N445">
        <v>0</v>
      </c>
      <c r="O445" t="s">
        <v>90</v>
      </c>
      <c r="P445" t="s">
        <v>1007</v>
      </c>
      <c r="Q445" t="s">
        <v>22</v>
      </c>
      <c r="R445">
        <v>33</v>
      </c>
      <c r="S445" t="s">
        <v>17</v>
      </c>
      <c r="T445" t="s">
        <v>17</v>
      </c>
      <c r="U445" t="s">
        <v>17</v>
      </c>
      <c r="V445" t="str">
        <f>IF(Table2[[#This Row],[Age]] &lt; 30, "Under 30", IF(Table2[[#This Row],[Age]] &lt; 65, "Other", "Senior"))</f>
        <v>Other</v>
      </c>
      <c r="W445">
        <v>0</v>
      </c>
      <c r="X445" t="s">
        <v>17</v>
      </c>
      <c r="Y445" t="s">
        <v>28</v>
      </c>
      <c r="Z445" t="s">
        <v>91</v>
      </c>
      <c r="AA445">
        <v>20</v>
      </c>
      <c r="AB445">
        <v>86</v>
      </c>
      <c r="AE445">
        <f t="shared" si="6"/>
        <v>0</v>
      </c>
      <c r="AF445">
        <v>1</v>
      </c>
      <c r="AG445" t="str">
        <f>IF(Table2[[#This Row],[Avg Monthly GB Download]] &lt; 5, "Less than 5 GB", IF(Table2[[#This Row],[Avg Monthly GB Download]] &lt;= 10, "Between 5 and 10 GB", "10 or more GB"))</f>
        <v>Less than 5 GB</v>
      </c>
    </row>
    <row r="446" spans="1:33" x14ac:dyDescent="0.3">
      <c r="A446" t="s">
        <v>1008</v>
      </c>
      <c r="B446" t="s">
        <v>17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21</v>
      </c>
      <c r="I446" t="s">
        <v>18</v>
      </c>
      <c r="J446">
        <v>56.7</v>
      </c>
      <c r="K446">
        <v>2</v>
      </c>
      <c r="L446">
        <v>38</v>
      </c>
      <c r="M446" t="s">
        <v>17</v>
      </c>
      <c r="N446">
        <v>64</v>
      </c>
      <c r="O446" t="s">
        <v>26</v>
      </c>
      <c r="P446" t="s">
        <v>1009</v>
      </c>
      <c r="Q446" t="s">
        <v>20</v>
      </c>
      <c r="R446">
        <v>21</v>
      </c>
      <c r="S446" t="s">
        <v>21</v>
      </c>
      <c r="T446" t="s">
        <v>17</v>
      </c>
      <c r="U446" t="s">
        <v>17</v>
      </c>
      <c r="V446" t="str">
        <f>IF(Table2[[#This Row],[Age]] &lt; 30, "Under 30", IF(Table2[[#This Row],[Age]] &lt; 65, "Other", "Senior"))</f>
        <v>Under 30</v>
      </c>
      <c r="W446">
        <v>0</v>
      </c>
      <c r="X446" t="s">
        <v>17</v>
      </c>
      <c r="Y446" t="s">
        <v>49</v>
      </c>
      <c r="Z446" t="s">
        <v>91</v>
      </c>
      <c r="AA446">
        <v>34</v>
      </c>
      <c r="AB446">
        <v>2162</v>
      </c>
      <c r="AE446">
        <f t="shared" si="6"/>
        <v>0</v>
      </c>
      <c r="AF446">
        <v>1</v>
      </c>
      <c r="AG446" t="str">
        <f>IF(Table2[[#This Row],[Avg Monthly GB Download]] &lt; 5, "Less than 5 GB", IF(Table2[[#This Row],[Avg Monthly GB Download]] &lt;= 10, "Between 5 and 10 GB", "10 or more GB"))</f>
        <v>10 or more GB</v>
      </c>
    </row>
    <row r="447" spans="1:33" x14ac:dyDescent="0.3">
      <c r="A447" t="s">
        <v>1010</v>
      </c>
      <c r="B447" t="s">
        <v>17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21</v>
      </c>
      <c r="I447" t="s">
        <v>18</v>
      </c>
      <c r="J447">
        <v>70.900000000000006</v>
      </c>
      <c r="K447">
        <v>0</v>
      </c>
      <c r="L447">
        <v>6</v>
      </c>
      <c r="M447" t="s">
        <v>21</v>
      </c>
      <c r="N447">
        <v>0</v>
      </c>
      <c r="O447" t="s">
        <v>27</v>
      </c>
      <c r="P447" t="s">
        <v>1011</v>
      </c>
      <c r="Q447" t="s">
        <v>22</v>
      </c>
      <c r="R447">
        <v>73</v>
      </c>
      <c r="S447" t="s">
        <v>17</v>
      </c>
      <c r="T447" t="s">
        <v>21</v>
      </c>
      <c r="U447" t="s">
        <v>17</v>
      </c>
      <c r="V447" t="str">
        <f>IF(Table2[[#This Row],[Age]] &lt; 30, "Under 30", IF(Table2[[#This Row],[Age]] &lt; 65, "Other", "Senior"))</f>
        <v>Senior</v>
      </c>
      <c r="W447">
        <v>0</v>
      </c>
      <c r="X447" t="s">
        <v>17</v>
      </c>
      <c r="Y447" t="s">
        <v>94</v>
      </c>
      <c r="Z447" t="s">
        <v>34</v>
      </c>
      <c r="AA447">
        <v>49</v>
      </c>
      <c r="AB447">
        <v>1374</v>
      </c>
      <c r="AE447">
        <f t="shared" si="6"/>
        <v>0</v>
      </c>
      <c r="AF447">
        <v>1</v>
      </c>
      <c r="AG447" t="str">
        <f>IF(Table2[[#This Row],[Avg Monthly GB Download]] &lt; 5, "Less than 5 GB", IF(Table2[[#This Row],[Avg Monthly GB Download]] &lt;= 10, "Between 5 and 10 GB", "10 or more GB"))</f>
        <v>Between 5 and 10 GB</v>
      </c>
    </row>
    <row r="448" spans="1:33" x14ac:dyDescent="0.3">
      <c r="A448" t="s">
        <v>1012</v>
      </c>
      <c r="B448" t="s">
        <v>17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17</v>
      </c>
      <c r="I448" t="s">
        <v>84</v>
      </c>
      <c r="J448">
        <v>0</v>
      </c>
      <c r="K448">
        <v>2</v>
      </c>
      <c r="L448">
        <v>12</v>
      </c>
      <c r="M448" t="s">
        <v>21</v>
      </c>
      <c r="N448">
        <v>0</v>
      </c>
      <c r="O448" t="s">
        <v>39</v>
      </c>
      <c r="P448" t="s">
        <v>1013</v>
      </c>
      <c r="Q448" t="s">
        <v>22</v>
      </c>
      <c r="R448">
        <v>28</v>
      </c>
      <c r="S448" t="s">
        <v>21</v>
      </c>
      <c r="T448" t="s">
        <v>17</v>
      </c>
      <c r="U448" t="s">
        <v>17</v>
      </c>
      <c r="V448" t="str">
        <f>IF(Table2[[#This Row],[Age]] &lt; 30, "Under 30", IF(Table2[[#This Row],[Age]] &lt; 65, "Other", "Senior"))</f>
        <v>Under 30</v>
      </c>
      <c r="W448">
        <v>0</v>
      </c>
      <c r="X448" t="s">
        <v>21</v>
      </c>
      <c r="Y448" t="s">
        <v>28</v>
      </c>
      <c r="Z448" t="s">
        <v>29</v>
      </c>
      <c r="AA448">
        <v>34</v>
      </c>
      <c r="AB448">
        <v>1010</v>
      </c>
      <c r="AE448">
        <f t="shared" si="6"/>
        <v>0</v>
      </c>
      <c r="AF448">
        <v>1</v>
      </c>
      <c r="AG448" t="str">
        <f>IF(Table2[[#This Row],[Avg Monthly GB Download]] &lt; 5, "Less than 5 GB", IF(Table2[[#This Row],[Avg Monthly GB Download]] &lt;= 10, "Between 5 and 10 GB", "10 or more GB"))</f>
        <v>10 or more GB</v>
      </c>
    </row>
    <row r="449" spans="1:33" x14ac:dyDescent="0.3">
      <c r="A449" t="s">
        <v>1014</v>
      </c>
      <c r="B449" t="s">
        <v>17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21</v>
      </c>
      <c r="I449" t="s">
        <v>18</v>
      </c>
      <c r="J449">
        <v>79.8</v>
      </c>
      <c r="K449">
        <v>1</v>
      </c>
      <c r="L449">
        <v>4</v>
      </c>
      <c r="M449" t="s">
        <v>21</v>
      </c>
      <c r="N449">
        <v>0</v>
      </c>
      <c r="O449" t="s">
        <v>82</v>
      </c>
      <c r="P449" t="s">
        <v>1015</v>
      </c>
      <c r="Q449" t="s">
        <v>20</v>
      </c>
      <c r="R449">
        <v>48</v>
      </c>
      <c r="S449" t="s">
        <v>17</v>
      </c>
      <c r="T449" t="s">
        <v>17</v>
      </c>
      <c r="U449" t="s">
        <v>17</v>
      </c>
      <c r="V449" t="str">
        <f>IF(Table2[[#This Row],[Age]] &lt; 30, "Under 30", IF(Table2[[#This Row],[Age]] &lt; 65, "Other", "Senior"))</f>
        <v>Other</v>
      </c>
      <c r="W449">
        <v>0</v>
      </c>
      <c r="X449" t="s">
        <v>21</v>
      </c>
      <c r="Y449" t="s">
        <v>28</v>
      </c>
      <c r="Z449" t="s">
        <v>91</v>
      </c>
      <c r="AA449">
        <v>41</v>
      </c>
      <c r="AB449">
        <v>845</v>
      </c>
      <c r="AE449">
        <f t="shared" si="6"/>
        <v>0</v>
      </c>
      <c r="AF449">
        <v>1</v>
      </c>
      <c r="AG449" t="str">
        <f>IF(Table2[[#This Row],[Avg Monthly GB Download]] &lt; 5, "Less than 5 GB", IF(Table2[[#This Row],[Avg Monthly GB Download]] &lt;= 10, "Between 5 and 10 GB", "10 or more GB"))</f>
        <v>Less than 5 GB</v>
      </c>
    </row>
    <row r="450" spans="1:33" x14ac:dyDescent="0.3">
      <c r="A450" t="s">
        <v>1016</v>
      </c>
      <c r="B450" t="s">
        <v>17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17</v>
      </c>
      <c r="I450" t="s">
        <v>18</v>
      </c>
      <c r="J450">
        <v>0</v>
      </c>
      <c r="K450">
        <v>2</v>
      </c>
      <c r="L450">
        <v>0</v>
      </c>
      <c r="M450" t="s">
        <v>17</v>
      </c>
      <c r="N450">
        <v>0</v>
      </c>
      <c r="O450" t="s">
        <v>90</v>
      </c>
      <c r="P450" t="s">
        <v>1017</v>
      </c>
      <c r="Q450" t="s">
        <v>20</v>
      </c>
      <c r="R450">
        <v>23</v>
      </c>
      <c r="S450" t="s">
        <v>21</v>
      </c>
      <c r="T450" t="s">
        <v>17</v>
      </c>
      <c r="U450" t="s">
        <v>17</v>
      </c>
      <c r="V450" t="str">
        <f>IF(Table2[[#This Row],[Age]] &lt; 30, "Under 30", IF(Table2[[#This Row],[Age]] &lt; 65, "Other", "Senior"))</f>
        <v>Under 30</v>
      </c>
      <c r="W450">
        <v>0</v>
      </c>
      <c r="X450" t="s">
        <v>17</v>
      </c>
      <c r="Y450" t="s">
        <v>49</v>
      </c>
      <c r="Z450" t="s">
        <v>29</v>
      </c>
      <c r="AA450">
        <v>10</v>
      </c>
      <c r="AB450">
        <v>616</v>
      </c>
      <c r="AE450">
        <f t="shared" ref="AE450:AE513" si="7">IF(B450 = "yes", 1, IF(B450 = "No", 0))</f>
        <v>0</v>
      </c>
      <c r="AF450">
        <v>1</v>
      </c>
      <c r="AG450" t="str">
        <f>IF(Table2[[#This Row],[Avg Monthly GB Download]] &lt; 5, "Less than 5 GB", IF(Table2[[#This Row],[Avg Monthly GB Download]] &lt;= 10, "Between 5 and 10 GB", "10 or more GB"))</f>
        <v>Less than 5 GB</v>
      </c>
    </row>
    <row r="451" spans="1:33" x14ac:dyDescent="0.3">
      <c r="A451" t="s">
        <v>1018</v>
      </c>
      <c r="B451" t="s">
        <v>17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21</v>
      </c>
      <c r="I451" t="s">
        <v>18</v>
      </c>
      <c r="J451">
        <v>163</v>
      </c>
      <c r="K451">
        <v>0</v>
      </c>
      <c r="L451">
        <v>0</v>
      </c>
      <c r="M451" t="s">
        <v>17</v>
      </c>
      <c r="N451">
        <v>0</v>
      </c>
      <c r="O451" t="s">
        <v>73</v>
      </c>
      <c r="P451" t="s">
        <v>1019</v>
      </c>
      <c r="Q451" t="s">
        <v>22</v>
      </c>
      <c r="R451">
        <v>59</v>
      </c>
      <c r="S451" t="s">
        <v>17</v>
      </c>
      <c r="T451" t="s">
        <v>17</v>
      </c>
      <c r="U451" t="s">
        <v>17</v>
      </c>
      <c r="V451" t="str">
        <f>IF(Table2[[#This Row],[Age]] &lt; 30, "Under 30", IF(Table2[[#This Row],[Age]] &lt; 65, "Other", "Senior"))</f>
        <v>Other</v>
      </c>
      <c r="W451">
        <v>0</v>
      </c>
      <c r="X451" t="s">
        <v>17</v>
      </c>
      <c r="Y451" t="s">
        <v>49</v>
      </c>
      <c r="Z451" t="s">
        <v>29</v>
      </c>
      <c r="AA451">
        <v>16</v>
      </c>
      <c r="AB451">
        <v>1085</v>
      </c>
      <c r="AE451">
        <f t="shared" si="7"/>
        <v>0</v>
      </c>
      <c r="AF451">
        <v>1</v>
      </c>
      <c r="AG451" t="str">
        <f>IF(Table2[[#This Row],[Avg Monthly GB Download]] &lt; 5, "Less than 5 GB", IF(Table2[[#This Row],[Avg Monthly GB Download]] &lt;= 10, "Between 5 and 10 GB", "10 or more GB"))</f>
        <v>Less than 5 GB</v>
      </c>
    </row>
    <row r="452" spans="1:33" x14ac:dyDescent="0.3">
      <c r="A452" t="s">
        <v>1020</v>
      </c>
      <c r="B452" t="s">
        <v>17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17</v>
      </c>
      <c r="I452" t="s">
        <v>84</v>
      </c>
      <c r="J452">
        <v>0</v>
      </c>
      <c r="K452">
        <v>0</v>
      </c>
      <c r="L452">
        <v>18</v>
      </c>
      <c r="M452" t="s">
        <v>21</v>
      </c>
      <c r="N452">
        <v>0</v>
      </c>
      <c r="O452" t="s">
        <v>81</v>
      </c>
      <c r="P452" t="s">
        <v>1021</v>
      </c>
      <c r="Q452" t="s">
        <v>22</v>
      </c>
      <c r="R452">
        <v>23</v>
      </c>
      <c r="S452" t="s">
        <v>21</v>
      </c>
      <c r="T452" t="s">
        <v>17</v>
      </c>
      <c r="U452" t="s">
        <v>17</v>
      </c>
      <c r="V452" t="str">
        <f>IF(Table2[[#This Row],[Age]] &lt; 30, "Under 30", IF(Table2[[#This Row],[Age]] &lt; 65, "Other", "Senior"))</f>
        <v>Under 30</v>
      </c>
      <c r="W452">
        <v>0</v>
      </c>
      <c r="X452" t="s">
        <v>17</v>
      </c>
      <c r="Y452" t="s">
        <v>28</v>
      </c>
      <c r="Z452" t="s">
        <v>29</v>
      </c>
      <c r="AA452">
        <v>54</v>
      </c>
      <c r="AB452">
        <v>2578</v>
      </c>
      <c r="AE452">
        <f t="shared" si="7"/>
        <v>0</v>
      </c>
      <c r="AF452">
        <v>1</v>
      </c>
      <c r="AG452" t="str">
        <f>IF(Table2[[#This Row],[Avg Monthly GB Download]] &lt; 5, "Less than 5 GB", IF(Table2[[#This Row],[Avg Monthly GB Download]] &lt;= 10, "Between 5 and 10 GB", "10 or more GB"))</f>
        <v>10 or more GB</v>
      </c>
    </row>
    <row r="453" spans="1:33" x14ac:dyDescent="0.3">
      <c r="A453" t="s">
        <v>1022</v>
      </c>
      <c r="B453" t="s">
        <v>17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17</v>
      </c>
      <c r="I453" t="s">
        <v>84</v>
      </c>
      <c r="J453">
        <v>0</v>
      </c>
      <c r="K453">
        <v>0</v>
      </c>
      <c r="L453">
        <v>7</v>
      </c>
      <c r="M453" t="s">
        <v>21</v>
      </c>
      <c r="N453">
        <v>0</v>
      </c>
      <c r="O453" t="s">
        <v>89</v>
      </c>
      <c r="P453" t="s">
        <v>1023</v>
      </c>
      <c r="Q453" t="s">
        <v>20</v>
      </c>
      <c r="R453">
        <v>39</v>
      </c>
      <c r="S453" t="s">
        <v>17</v>
      </c>
      <c r="T453" t="s">
        <v>17</v>
      </c>
      <c r="U453" t="s">
        <v>17</v>
      </c>
      <c r="V453" t="str">
        <f>IF(Table2[[#This Row],[Age]] &lt; 30, "Under 30", IF(Table2[[#This Row],[Age]] &lt; 65, "Other", "Senior"))</f>
        <v>Other</v>
      </c>
      <c r="W453">
        <v>0</v>
      </c>
      <c r="X453" t="s">
        <v>21</v>
      </c>
      <c r="Y453" t="s">
        <v>49</v>
      </c>
      <c r="Z453" t="s">
        <v>34</v>
      </c>
      <c r="AA453">
        <v>23</v>
      </c>
      <c r="AB453">
        <v>1635</v>
      </c>
      <c r="AE453">
        <f t="shared" si="7"/>
        <v>0</v>
      </c>
      <c r="AF453">
        <v>1</v>
      </c>
      <c r="AG453" t="str">
        <f>IF(Table2[[#This Row],[Avg Monthly GB Download]] &lt; 5, "Less than 5 GB", IF(Table2[[#This Row],[Avg Monthly GB Download]] &lt;= 10, "Between 5 and 10 GB", "10 or more GB"))</f>
        <v>Between 5 and 10 GB</v>
      </c>
    </row>
    <row r="454" spans="1:33" x14ac:dyDescent="0.3">
      <c r="A454" t="s">
        <v>1024</v>
      </c>
      <c r="B454" t="s">
        <v>17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21</v>
      </c>
      <c r="I454" t="s">
        <v>18</v>
      </c>
      <c r="J454">
        <v>111.6</v>
      </c>
      <c r="K454">
        <v>1</v>
      </c>
      <c r="L454">
        <v>14</v>
      </c>
      <c r="M454" t="s">
        <v>21</v>
      </c>
      <c r="N454">
        <v>0</v>
      </c>
      <c r="O454" t="s">
        <v>25</v>
      </c>
      <c r="P454" t="s">
        <v>1025</v>
      </c>
      <c r="Q454" t="s">
        <v>22</v>
      </c>
      <c r="R454">
        <v>55</v>
      </c>
      <c r="S454" t="s">
        <v>17</v>
      </c>
      <c r="T454" t="s">
        <v>17</v>
      </c>
      <c r="U454" t="s">
        <v>17</v>
      </c>
      <c r="V454" t="str">
        <f>IF(Table2[[#This Row],[Age]] &lt; 30, "Under 30", IF(Table2[[#This Row],[Age]] &lt; 65, "Other", "Senior"))</f>
        <v>Other</v>
      </c>
      <c r="W454">
        <v>0</v>
      </c>
      <c r="X454" t="s">
        <v>17</v>
      </c>
      <c r="Y454" t="s">
        <v>28</v>
      </c>
      <c r="Z454" t="s">
        <v>34</v>
      </c>
      <c r="AA454">
        <v>30</v>
      </c>
      <c r="AB454">
        <v>940</v>
      </c>
      <c r="AE454">
        <f t="shared" si="7"/>
        <v>0</v>
      </c>
      <c r="AF454">
        <v>1</v>
      </c>
      <c r="AG454" t="str">
        <f>IF(Table2[[#This Row],[Avg Monthly GB Download]] &lt; 5, "Less than 5 GB", IF(Table2[[#This Row],[Avg Monthly GB Download]] &lt;= 10, "Between 5 and 10 GB", "10 or more GB"))</f>
        <v>10 or more GB</v>
      </c>
    </row>
    <row r="455" spans="1:33" x14ac:dyDescent="0.3">
      <c r="A455" t="s">
        <v>1026</v>
      </c>
      <c r="B455" t="s">
        <v>17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21</v>
      </c>
      <c r="I455" t="s">
        <v>18</v>
      </c>
      <c r="J455">
        <v>116.3</v>
      </c>
      <c r="K455">
        <v>2</v>
      </c>
      <c r="L455">
        <v>4</v>
      </c>
      <c r="M455" t="s">
        <v>21</v>
      </c>
      <c r="N455">
        <v>0</v>
      </c>
      <c r="O455" t="s">
        <v>19</v>
      </c>
      <c r="P455" t="s">
        <v>1027</v>
      </c>
      <c r="Q455" t="s">
        <v>20</v>
      </c>
      <c r="R455">
        <v>46</v>
      </c>
      <c r="S455" t="s">
        <v>17</v>
      </c>
      <c r="T455" t="s">
        <v>17</v>
      </c>
      <c r="U455" t="s">
        <v>17</v>
      </c>
      <c r="V455" t="str">
        <f>IF(Table2[[#This Row],[Age]] &lt; 30, "Under 30", IF(Table2[[#This Row],[Age]] &lt; 65, "Other", "Senior"))</f>
        <v>Other</v>
      </c>
      <c r="W455">
        <v>0</v>
      </c>
      <c r="X455" t="s">
        <v>21</v>
      </c>
      <c r="Y455" t="s">
        <v>28</v>
      </c>
      <c r="Z455" t="s">
        <v>29</v>
      </c>
      <c r="AA455">
        <v>21</v>
      </c>
      <c r="AB455">
        <v>541</v>
      </c>
      <c r="AE455">
        <f t="shared" si="7"/>
        <v>0</v>
      </c>
      <c r="AF455">
        <v>1</v>
      </c>
      <c r="AG455" t="str">
        <f>IF(Table2[[#This Row],[Avg Monthly GB Download]] &lt; 5, "Less than 5 GB", IF(Table2[[#This Row],[Avg Monthly GB Download]] &lt;= 10, "Between 5 and 10 GB", "10 or more GB"))</f>
        <v>Less than 5 GB</v>
      </c>
    </row>
    <row r="456" spans="1:33" x14ac:dyDescent="0.3">
      <c r="A456" t="s">
        <v>1028</v>
      </c>
      <c r="B456" t="s">
        <v>17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21</v>
      </c>
      <c r="I456" t="s">
        <v>18</v>
      </c>
      <c r="J456">
        <v>163.80000000000001</v>
      </c>
      <c r="K456">
        <v>1</v>
      </c>
      <c r="L456">
        <v>8</v>
      </c>
      <c r="M456" t="s">
        <v>21</v>
      </c>
      <c r="N456">
        <v>0</v>
      </c>
      <c r="O456" t="s">
        <v>19</v>
      </c>
      <c r="P456" t="s">
        <v>1029</v>
      </c>
      <c r="Q456" t="s">
        <v>22</v>
      </c>
      <c r="R456">
        <v>80</v>
      </c>
      <c r="S456" t="s">
        <v>17</v>
      </c>
      <c r="T456" t="s">
        <v>21</v>
      </c>
      <c r="U456" t="s">
        <v>17</v>
      </c>
      <c r="V456" t="str">
        <f>IF(Table2[[#This Row],[Age]] &lt; 30, "Under 30", IF(Table2[[#This Row],[Age]] &lt; 65, "Other", "Senior"))</f>
        <v>Senior</v>
      </c>
      <c r="W456">
        <v>0</v>
      </c>
      <c r="X456" t="s">
        <v>21</v>
      </c>
      <c r="Y456" t="s">
        <v>94</v>
      </c>
      <c r="Z456" t="s">
        <v>29</v>
      </c>
      <c r="AA456">
        <v>27</v>
      </c>
      <c r="AB456">
        <v>1890</v>
      </c>
      <c r="AE456">
        <f t="shared" si="7"/>
        <v>0</v>
      </c>
      <c r="AF456">
        <v>1</v>
      </c>
      <c r="AG456" t="str">
        <f>IF(Table2[[#This Row],[Avg Monthly GB Download]] &lt; 5, "Less than 5 GB", IF(Table2[[#This Row],[Avg Monthly GB Download]] &lt;= 10, "Between 5 and 10 GB", "10 or more GB"))</f>
        <v>Between 5 and 10 GB</v>
      </c>
    </row>
    <row r="457" spans="1:33" x14ac:dyDescent="0.3">
      <c r="A457" t="s">
        <v>1030</v>
      </c>
      <c r="B457" t="s">
        <v>17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21</v>
      </c>
      <c r="I457" t="s">
        <v>18</v>
      </c>
      <c r="J457">
        <v>4.9000000000000004</v>
      </c>
      <c r="K457">
        <v>0</v>
      </c>
      <c r="L457">
        <v>0</v>
      </c>
      <c r="M457" t="s">
        <v>17</v>
      </c>
      <c r="N457">
        <v>0</v>
      </c>
      <c r="O457" t="s">
        <v>27</v>
      </c>
      <c r="P457" t="s">
        <v>1031</v>
      </c>
      <c r="Q457" t="s">
        <v>22</v>
      </c>
      <c r="R457">
        <v>22</v>
      </c>
      <c r="S457" t="s">
        <v>21</v>
      </c>
      <c r="T457" t="s">
        <v>17</v>
      </c>
      <c r="U457" t="s">
        <v>17</v>
      </c>
      <c r="V457" t="str">
        <f>IF(Table2[[#This Row],[Age]] &lt; 30, "Under 30", IF(Table2[[#This Row],[Age]] &lt; 65, "Other", "Senior"))</f>
        <v>Under 30</v>
      </c>
      <c r="W457">
        <v>0</v>
      </c>
      <c r="X457" t="s">
        <v>17</v>
      </c>
      <c r="Y457" t="s">
        <v>94</v>
      </c>
      <c r="Z457" t="s">
        <v>29</v>
      </c>
      <c r="AA457">
        <v>9</v>
      </c>
      <c r="AB457">
        <v>15</v>
      </c>
      <c r="AE457">
        <f t="shared" si="7"/>
        <v>0</v>
      </c>
      <c r="AF457">
        <v>1</v>
      </c>
      <c r="AG457" t="str">
        <f>IF(Table2[[#This Row],[Avg Monthly GB Download]] &lt; 5, "Less than 5 GB", IF(Table2[[#This Row],[Avg Monthly GB Download]] &lt;= 10, "Between 5 and 10 GB", "10 or more GB"))</f>
        <v>Less than 5 GB</v>
      </c>
    </row>
    <row r="458" spans="1:33" x14ac:dyDescent="0.3">
      <c r="A458" t="s">
        <v>1032</v>
      </c>
      <c r="B458" t="s">
        <v>17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21</v>
      </c>
      <c r="I458" t="s">
        <v>18</v>
      </c>
      <c r="J458">
        <v>174.4</v>
      </c>
      <c r="K458">
        <v>1</v>
      </c>
      <c r="L458">
        <v>0</v>
      </c>
      <c r="M458" t="s">
        <v>17</v>
      </c>
      <c r="N458">
        <v>0</v>
      </c>
      <c r="O458" t="s">
        <v>76</v>
      </c>
      <c r="P458" t="s">
        <v>1033</v>
      </c>
      <c r="Q458" t="s">
        <v>22</v>
      </c>
      <c r="R458">
        <v>26</v>
      </c>
      <c r="S458" t="s">
        <v>21</v>
      </c>
      <c r="T458" t="s">
        <v>17</v>
      </c>
      <c r="U458" t="s">
        <v>17</v>
      </c>
      <c r="V458" t="str">
        <f>IF(Table2[[#This Row],[Age]] &lt; 30, "Under 30", IF(Table2[[#This Row],[Age]] &lt; 65, "Other", "Senior"))</f>
        <v>Under 30</v>
      </c>
      <c r="W458">
        <v>0</v>
      </c>
      <c r="X458" t="s">
        <v>17</v>
      </c>
      <c r="Y458" t="s">
        <v>49</v>
      </c>
      <c r="Z458" t="s">
        <v>29</v>
      </c>
      <c r="AA458">
        <v>12</v>
      </c>
      <c r="AB458">
        <v>749</v>
      </c>
      <c r="AE458">
        <f t="shared" si="7"/>
        <v>0</v>
      </c>
      <c r="AF458">
        <v>1</v>
      </c>
      <c r="AG458" t="str">
        <f>IF(Table2[[#This Row],[Avg Monthly GB Download]] &lt; 5, "Less than 5 GB", IF(Table2[[#This Row],[Avg Monthly GB Download]] &lt;= 10, "Between 5 and 10 GB", "10 or more GB"))</f>
        <v>Less than 5 GB</v>
      </c>
    </row>
    <row r="459" spans="1:33" x14ac:dyDescent="0.3">
      <c r="A459" t="s">
        <v>1034</v>
      </c>
      <c r="B459" t="s">
        <v>17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21</v>
      </c>
      <c r="I459" t="s">
        <v>18</v>
      </c>
      <c r="J459">
        <v>29.8</v>
      </c>
      <c r="K459">
        <v>2</v>
      </c>
      <c r="L459">
        <v>0</v>
      </c>
      <c r="M459" t="s">
        <v>17</v>
      </c>
      <c r="N459">
        <v>0</v>
      </c>
      <c r="O459" t="s">
        <v>74</v>
      </c>
      <c r="P459" t="s">
        <v>1035</v>
      </c>
      <c r="Q459" t="s">
        <v>22</v>
      </c>
      <c r="R459">
        <v>67</v>
      </c>
      <c r="S459" t="s">
        <v>17</v>
      </c>
      <c r="T459" t="s">
        <v>21</v>
      </c>
      <c r="U459" t="s">
        <v>17</v>
      </c>
      <c r="V459" t="str">
        <f>IF(Table2[[#This Row],[Age]] &lt; 30, "Under 30", IF(Table2[[#This Row],[Age]] &lt; 65, "Other", "Senior"))</f>
        <v>Senior</v>
      </c>
      <c r="W459">
        <v>0</v>
      </c>
      <c r="X459" t="s">
        <v>17</v>
      </c>
      <c r="Y459" t="s">
        <v>94</v>
      </c>
      <c r="Z459" t="s">
        <v>29</v>
      </c>
      <c r="AA459">
        <v>9</v>
      </c>
      <c r="AB459">
        <v>90</v>
      </c>
      <c r="AE459">
        <f t="shared" si="7"/>
        <v>0</v>
      </c>
      <c r="AF459">
        <v>1</v>
      </c>
      <c r="AG459" t="str">
        <f>IF(Table2[[#This Row],[Avg Monthly GB Download]] &lt; 5, "Less than 5 GB", IF(Table2[[#This Row],[Avg Monthly GB Download]] &lt;= 10, "Between 5 and 10 GB", "10 or more GB"))</f>
        <v>Less than 5 GB</v>
      </c>
    </row>
    <row r="460" spans="1:33" x14ac:dyDescent="0.3">
      <c r="A460" t="s">
        <v>1036</v>
      </c>
      <c r="B460" t="s">
        <v>17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21</v>
      </c>
      <c r="I460" t="s">
        <v>18</v>
      </c>
      <c r="J460">
        <v>35.9</v>
      </c>
      <c r="K460">
        <v>1</v>
      </c>
      <c r="L460">
        <v>0</v>
      </c>
      <c r="M460" t="s">
        <v>17</v>
      </c>
      <c r="N460">
        <v>0</v>
      </c>
      <c r="O460" t="s">
        <v>81</v>
      </c>
      <c r="P460" t="s">
        <v>1037</v>
      </c>
      <c r="Q460" t="s">
        <v>20</v>
      </c>
      <c r="R460">
        <v>50</v>
      </c>
      <c r="S460" t="s">
        <v>17</v>
      </c>
      <c r="T460" t="s">
        <v>17</v>
      </c>
      <c r="U460" t="s">
        <v>17</v>
      </c>
      <c r="V460" t="str">
        <f>IF(Table2[[#This Row],[Age]] &lt; 30, "Under 30", IF(Table2[[#This Row],[Age]] &lt; 65, "Other", "Senior"))</f>
        <v>Other</v>
      </c>
      <c r="W460">
        <v>0</v>
      </c>
      <c r="X460" t="s">
        <v>17</v>
      </c>
      <c r="Y460" t="s">
        <v>49</v>
      </c>
      <c r="Z460" t="s">
        <v>29</v>
      </c>
      <c r="AA460">
        <v>16</v>
      </c>
      <c r="AB460">
        <v>380</v>
      </c>
      <c r="AE460">
        <f t="shared" si="7"/>
        <v>0</v>
      </c>
      <c r="AF460">
        <v>1</v>
      </c>
      <c r="AG460" t="str">
        <f>IF(Table2[[#This Row],[Avg Monthly GB Download]] &lt; 5, "Less than 5 GB", IF(Table2[[#This Row],[Avg Monthly GB Download]] &lt;= 10, "Between 5 and 10 GB", "10 or more GB"))</f>
        <v>Less than 5 GB</v>
      </c>
    </row>
    <row r="461" spans="1:33" x14ac:dyDescent="0.3">
      <c r="A461" t="s">
        <v>1038</v>
      </c>
      <c r="B461" t="s">
        <v>17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21</v>
      </c>
      <c r="I461" t="s">
        <v>18</v>
      </c>
      <c r="J461">
        <v>290.3</v>
      </c>
      <c r="K461">
        <v>0</v>
      </c>
      <c r="L461">
        <v>4</v>
      </c>
      <c r="M461" t="s">
        <v>21</v>
      </c>
      <c r="N461">
        <v>0</v>
      </c>
      <c r="O461" t="s">
        <v>50</v>
      </c>
      <c r="P461" t="s">
        <v>1039</v>
      </c>
      <c r="Q461" t="s">
        <v>22</v>
      </c>
      <c r="R461">
        <v>44</v>
      </c>
      <c r="S461" t="s">
        <v>17</v>
      </c>
      <c r="T461" t="s">
        <v>17</v>
      </c>
      <c r="U461" t="s">
        <v>17</v>
      </c>
      <c r="V461" t="str">
        <f>IF(Table2[[#This Row],[Age]] &lt; 30, "Under 30", IF(Table2[[#This Row],[Age]] &lt; 65, "Other", "Senior"))</f>
        <v>Other</v>
      </c>
      <c r="W461">
        <v>0</v>
      </c>
      <c r="X461" t="s">
        <v>21</v>
      </c>
      <c r="Y461" t="s">
        <v>49</v>
      </c>
      <c r="Z461" t="s">
        <v>29</v>
      </c>
      <c r="AA461">
        <v>39</v>
      </c>
      <c r="AB461">
        <v>2506</v>
      </c>
      <c r="AE461">
        <f t="shared" si="7"/>
        <v>0</v>
      </c>
      <c r="AF461">
        <v>1</v>
      </c>
      <c r="AG461" t="str">
        <f>IF(Table2[[#This Row],[Avg Monthly GB Download]] &lt; 5, "Less than 5 GB", IF(Table2[[#This Row],[Avg Monthly GB Download]] &lt;= 10, "Between 5 and 10 GB", "10 or more GB"))</f>
        <v>Less than 5 GB</v>
      </c>
    </row>
    <row r="462" spans="1:33" x14ac:dyDescent="0.3">
      <c r="A462" t="s">
        <v>1040</v>
      </c>
      <c r="B462" t="s">
        <v>17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21</v>
      </c>
      <c r="I462" t="s">
        <v>18</v>
      </c>
      <c r="J462">
        <v>8</v>
      </c>
      <c r="K462">
        <v>2</v>
      </c>
      <c r="L462">
        <v>0</v>
      </c>
      <c r="M462" t="s">
        <v>17</v>
      </c>
      <c r="N462">
        <v>0</v>
      </c>
      <c r="O462" t="s">
        <v>82</v>
      </c>
      <c r="P462" t="s">
        <v>1041</v>
      </c>
      <c r="Q462" t="s">
        <v>22</v>
      </c>
      <c r="R462">
        <v>45</v>
      </c>
      <c r="S462" t="s">
        <v>17</v>
      </c>
      <c r="T462" t="s">
        <v>17</v>
      </c>
      <c r="U462" t="s">
        <v>17</v>
      </c>
      <c r="V462" t="str">
        <f>IF(Table2[[#This Row],[Age]] &lt; 30, "Under 30", IF(Table2[[#This Row],[Age]] &lt; 65, "Other", "Senior"))</f>
        <v>Other</v>
      </c>
      <c r="W462">
        <v>0</v>
      </c>
      <c r="X462" t="s">
        <v>17</v>
      </c>
      <c r="Y462" t="s">
        <v>28</v>
      </c>
      <c r="Z462" t="s">
        <v>29</v>
      </c>
      <c r="AA462">
        <v>11</v>
      </c>
      <c r="AB462">
        <v>51</v>
      </c>
      <c r="AE462">
        <f t="shared" si="7"/>
        <v>0</v>
      </c>
      <c r="AF462">
        <v>1</v>
      </c>
      <c r="AG462" t="str">
        <f>IF(Table2[[#This Row],[Avg Monthly GB Download]] &lt; 5, "Less than 5 GB", IF(Table2[[#This Row],[Avg Monthly GB Download]] &lt;= 10, "Between 5 and 10 GB", "10 or more GB"))</f>
        <v>Less than 5 GB</v>
      </c>
    </row>
    <row r="463" spans="1:33" x14ac:dyDescent="0.3">
      <c r="A463" t="s">
        <v>1042</v>
      </c>
      <c r="B463" t="s">
        <v>17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21</v>
      </c>
      <c r="I463" t="s">
        <v>18</v>
      </c>
      <c r="J463">
        <v>342</v>
      </c>
      <c r="K463">
        <v>0</v>
      </c>
      <c r="L463">
        <v>13</v>
      </c>
      <c r="M463" t="s">
        <v>17</v>
      </c>
      <c r="N463">
        <v>36</v>
      </c>
      <c r="O463" t="s">
        <v>64</v>
      </c>
      <c r="P463" t="s">
        <v>1043</v>
      </c>
      <c r="Q463" t="s">
        <v>20</v>
      </c>
      <c r="R463">
        <v>27</v>
      </c>
      <c r="S463" t="s">
        <v>21</v>
      </c>
      <c r="T463" t="s">
        <v>17</v>
      </c>
      <c r="U463" t="s">
        <v>17</v>
      </c>
      <c r="V463" t="str">
        <f>IF(Table2[[#This Row],[Age]] &lt; 30, "Under 30", IF(Table2[[#This Row],[Age]] &lt; 65, "Other", "Senior"))</f>
        <v>Under 30</v>
      </c>
      <c r="W463">
        <v>0</v>
      </c>
      <c r="X463" t="s">
        <v>17</v>
      </c>
      <c r="Y463" t="s">
        <v>49</v>
      </c>
      <c r="Z463" t="s">
        <v>34</v>
      </c>
      <c r="AA463">
        <v>29</v>
      </c>
      <c r="AB463">
        <v>2097</v>
      </c>
      <c r="AE463">
        <f t="shared" si="7"/>
        <v>0</v>
      </c>
      <c r="AF463">
        <v>1</v>
      </c>
      <c r="AG463" t="str">
        <f>IF(Table2[[#This Row],[Avg Monthly GB Download]] &lt; 5, "Less than 5 GB", IF(Table2[[#This Row],[Avg Monthly GB Download]] &lt;= 10, "Between 5 and 10 GB", "10 or more GB"))</f>
        <v>10 or more GB</v>
      </c>
    </row>
    <row r="464" spans="1:33" x14ac:dyDescent="0.3">
      <c r="A464" t="s">
        <v>1044</v>
      </c>
      <c r="B464" t="s">
        <v>17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17</v>
      </c>
      <c r="I464" t="s">
        <v>84</v>
      </c>
      <c r="J464">
        <v>0</v>
      </c>
      <c r="K464">
        <v>0</v>
      </c>
      <c r="L464">
        <v>15</v>
      </c>
      <c r="M464" t="s">
        <v>21</v>
      </c>
      <c r="N464">
        <v>0</v>
      </c>
      <c r="O464" t="s">
        <v>63</v>
      </c>
      <c r="P464" t="s">
        <v>1045</v>
      </c>
      <c r="Q464" t="s">
        <v>20</v>
      </c>
      <c r="R464">
        <v>27</v>
      </c>
      <c r="S464" t="s">
        <v>21</v>
      </c>
      <c r="T464" t="s">
        <v>17</v>
      </c>
      <c r="U464" t="s">
        <v>17</v>
      </c>
      <c r="V464" t="str">
        <f>IF(Table2[[#This Row],[Age]] &lt; 30, "Under 30", IF(Table2[[#This Row],[Age]] &lt; 65, "Other", "Senior"))</f>
        <v>Under 30</v>
      </c>
      <c r="W464">
        <v>0</v>
      </c>
      <c r="X464" t="s">
        <v>21</v>
      </c>
      <c r="Y464" t="s">
        <v>28</v>
      </c>
      <c r="Z464" t="s">
        <v>34</v>
      </c>
      <c r="AA464">
        <v>34</v>
      </c>
      <c r="AB464">
        <v>925</v>
      </c>
      <c r="AE464">
        <f t="shared" si="7"/>
        <v>0</v>
      </c>
      <c r="AF464">
        <v>1</v>
      </c>
      <c r="AG464" t="str">
        <f>IF(Table2[[#This Row],[Avg Monthly GB Download]] &lt; 5, "Less than 5 GB", IF(Table2[[#This Row],[Avg Monthly GB Download]] &lt;= 10, "Between 5 and 10 GB", "10 or more GB"))</f>
        <v>10 or more GB</v>
      </c>
    </row>
    <row r="465" spans="1:33" x14ac:dyDescent="0.3">
      <c r="A465" t="s">
        <v>1046</v>
      </c>
      <c r="B465" t="s">
        <v>17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21</v>
      </c>
      <c r="I465" t="s">
        <v>18</v>
      </c>
      <c r="J465">
        <v>66</v>
      </c>
      <c r="K465">
        <v>0</v>
      </c>
      <c r="L465">
        <v>14</v>
      </c>
      <c r="M465" t="s">
        <v>21</v>
      </c>
      <c r="N465">
        <v>0</v>
      </c>
      <c r="O465" t="s">
        <v>76</v>
      </c>
      <c r="P465" t="s">
        <v>1047</v>
      </c>
      <c r="Q465" t="s">
        <v>20</v>
      </c>
      <c r="R465">
        <v>21</v>
      </c>
      <c r="S465" t="s">
        <v>21</v>
      </c>
      <c r="T465" t="s">
        <v>17</v>
      </c>
      <c r="U465" t="s">
        <v>17</v>
      </c>
      <c r="V465" t="str">
        <f>IF(Table2[[#This Row],[Age]] &lt; 30, "Under 30", IF(Table2[[#This Row],[Age]] &lt; 65, "Other", "Senior"))</f>
        <v>Under 30</v>
      </c>
      <c r="W465">
        <v>0</v>
      </c>
      <c r="X465" t="s">
        <v>21</v>
      </c>
      <c r="Y465" t="s">
        <v>94</v>
      </c>
      <c r="Z465" t="s">
        <v>29</v>
      </c>
      <c r="AA465">
        <v>40</v>
      </c>
      <c r="AB465">
        <v>1211</v>
      </c>
      <c r="AE465">
        <f t="shared" si="7"/>
        <v>0</v>
      </c>
      <c r="AF465">
        <v>1</v>
      </c>
      <c r="AG465" t="str">
        <f>IF(Table2[[#This Row],[Avg Monthly GB Download]] &lt; 5, "Less than 5 GB", IF(Table2[[#This Row],[Avg Monthly GB Download]] &lt;= 10, "Between 5 and 10 GB", "10 or more GB"))</f>
        <v>10 or more GB</v>
      </c>
    </row>
    <row r="466" spans="1:33" x14ac:dyDescent="0.3">
      <c r="A466" t="s">
        <v>1048</v>
      </c>
      <c r="B466" t="s">
        <v>17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17</v>
      </c>
      <c r="I466" t="s">
        <v>84</v>
      </c>
      <c r="J466">
        <v>0</v>
      </c>
      <c r="K466">
        <v>0</v>
      </c>
      <c r="L466">
        <v>12</v>
      </c>
      <c r="M466" t="s">
        <v>21</v>
      </c>
      <c r="N466">
        <v>0</v>
      </c>
      <c r="O466" t="s">
        <v>43</v>
      </c>
      <c r="P466" t="s">
        <v>1049</v>
      </c>
      <c r="Q466" t="s">
        <v>22</v>
      </c>
      <c r="R466">
        <v>26</v>
      </c>
      <c r="S466" t="s">
        <v>21</v>
      </c>
      <c r="T466" t="s">
        <v>17</v>
      </c>
      <c r="U466" t="s">
        <v>17</v>
      </c>
      <c r="V466" t="str">
        <f>IF(Table2[[#This Row],[Age]] &lt; 30, "Under 30", IF(Table2[[#This Row],[Age]] &lt; 65, "Other", "Senior"))</f>
        <v>Under 30</v>
      </c>
      <c r="W466">
        <v>0</v>
      </c>
      <c r="X466" t="s">
        <v>21</v>
      </c>
      <c r="Y466" t="s">
        <v>49</v>
      </c>
      <c r="Z466" t="s">
        <v>29</v>
      </c>
      <c r="AA466">
        <v>45</v>
      </c>
      <c r="AB466">
        <v>3147</v>
      </c>
      <c r="AE466">
        <f t="shared" si="7"/>
        <v>0</v>
      </c>
      <c r="AF466">
        <v>1</v>
      </c>
      <c r="AG466" t="str">
        <f>IF(Table2[[#This Row],[Avg Monthly GB Download]] &lt; 5, "Less than 5 GB", IF(Table2[[#This Row],[Avg Monthly GB Download]] &lt;= 10, "Between 5 and 10 GB", "10 or more GB"))</f>
        <v>10 or more GB</v>
      </c>
    </row>
    <row r="467" spans="1:33" x14ac:dyDescent="0.3">
      <c r="A467" t="s">
        <v>1050</v>
      </c>
      <c r="B467" t="s">
        <v>17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21</v>
      </c>
      <c r="I467" t="s">
        <v>18</v>
      </c>
      <c r="J467">
        <v>159.6</v>
      </c>
      <c r="K467">
        <v>1</v>
      </c>
      <c r="L467">
        <v>5</v>
      </c>
      <c r="M467" t="s">
        <v>21</v>
      </c>
      <c r="N467">
        <v>0</v>
      </c>
      <c r="O467" t="s">
        <v>42</v>
      </c>
      <c r="P467" t="s">
        <v>1051</v>
      </c>
      <c r="Q467" t="s">
        <v>22</v>
      </c>
      <c r="R467">
        <v>70</v>
      </c>
      <c r="S467" t="s">
        <v>17</v>
      </c>
      <c r="T467" t="s">
        <v>21</v>
      </c>
      <c r="U467" t="s">
        <v>17</v>
      </c>
      <c r="V467" t="str">
        <f>IF(Table2[[#This Row],[Age]] &lt; 30, "Under 30", IF(Table2[[#This Row],[Age]] &lt; 65, "Other", "Senior"))</f>
        <v>Senior</v>
      </c>
      <c r="W467">
        <v>0</v>
      </c>
      <c r="X467" t="s">
        <v>17</v>
      </c>
      <c r="Y467" t="s">
        <v>94</v>
      </c>
      <c r="Z467" t="s">
        <v>34</v>
      </c>
      <c r="AA467">
        <v>48</v>
      </c>
      <c r="AB467">
        <v>2008</v>
      </c>
      <c r="AE467">
        <f t="shared" si="7"/>
        <v>0</v>
      </c>
      <c r="AF467">
        <v>1</v>
      </c>
      <c r="AG467" t="str">
        <f>IF(Table2[[#This Row],[Avg Monthly GB Download]] &lt; 5, "Less than 5 GB", IF(Table2[[#This Row],[Avg Monthly GB Download]] &lt;= 10, "Between 5 and 10 GB", "10 or more GB"))</f>
        <v>Between 5 and 10 GB</v>
      </c>
    </row>
    <row r="468" spans="1:33" x14ac:dyDescent="0.3">
      <c r="A468" t="s">
        <v>1052</v>
      </c>
      <c r="B468" t="s">
        <v>17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21</v>
      </c>
      <c r="I468" t="s">
        <v>18</v>
      </c>
      <c r="J468">
        <v>220</v>
      </c>
      <c r="K468">
        <v>0</v>
      </c>
      <c r="L468">
        <v>9</v>
      </c>
      <c r="M468" t="s">
        <v>21</v>
      </c>
      <c r="N468">
        <v>0</v>
      </c>
      <c r="O468" t="s">
        <v>51</v>
      </c>
      <c r="P468" t="s">
        <v>1053</v>
      </c>
      <c r="Q468" t="s">
        <v>20</v>
      </c>
      <c r="R468">
        <v>66</v>
      </c>
      <c r="S468" t="s">
        <v>17</v>
      </c>
      <c r="T468" t="s">
        <v>21</v>
      </c>
      <c r="U468" t="s">
        <v>17</v>
      </c>
      <c r="V468" t="str">
        <f>IF(Table2[[#This Row],[Age]] &lt; 30, "Under 30", IF(Table2[[#This Row],[Age]] &lt; 65, "Other", "Senior"))</f>
        <v>Senior</v>
      </c>
      <c r="W468">
        <v>0</v>
      </c>
      <c r="X468" t="s">
        <v>21</v>
      </c>
      <c r="Y468" t="s">
        <v>49</v>
      </c>
      <c r="Z468" t="s">
        <v>34</v>
      </c>
      <c r="AA468">
        <v>50</v>
      </c>
      <c r="AB468">
        <v>3714</v>
      </c>
      <c r="AE468">
        <f t="shared" si="7"/>
        <v>0</v>
      </c>
      <c r="AF468">
        <v>1</v>
      </c>
      <c r="AG468" t="str">
        <f>IF(Table2[[#This Row],[Avg Monthly GB Download]] &lt; 5, "Less than 5 GB", IF(Table2[[#This Row],[Avg Monthly GB Download]] &lt;= 10, "Between 5 and 10 GB", "10 or more GB"))</f>
        <v>Between 5 and 10 GB</v>
      </c>
    </row>
    <row r="469" spans="1:33" x14ac:dyDescent="0.3">
      <c r="A469" t="s">
        <v>1054</v>
      </c>
      <c r="B469" t="s">
        <v>17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21</v>
      </c>
      <c r="I469" t="s">
        <v>18</v>
      </c>
      <c r="J469">
        <v>206.8</v>
      </c>
      <c r="K469">
        <v>2</v>
      </c>
      <c r="L469">
        <v>3</v>
      </c>
      <c r="M469" t="s">
        <v>17</v>
      </c>
      <c r="N469">
        <v>0</v>
      </c>
      <c r="O469" t="s">
        <v>76</v>
      </c>
      <c r="P469" t="s">
        <v>1055</v>
      </c>
      <c r="Q469" t="s">
        <v>20</v>
      </c>
      <c r="R469">
        <v>41</v>
      </c>
      <c r="S469" t="s">
        <v>17</v>
      </c>
      <c r="T469" t="s">
        <v>17</v>
      </c>
      <c r="U469" t="s">
        <v>17</v>
      </c>
      <c r="V469" t="str">
        <f>IF(Table2[[#This Row],[Age]] &lt; 30, "Under 30", IF(Table2[[#This Row],[Age]] &lt; 65, "Other", "Senior"))</f>
        <v>Other</v>
      </c>
      <c r="W469">
        <v>0</v>
      </c>
      <c r="X469" t="s">
        <v>21</v>
      </c>
      <c r="Y469" t="s">
        <v>49</v>
      </c>
      <c r="Z469" t="s">
        <v>29</v>
      </c>
      <c r="AA469">
        <v>41</v>
      </c>
      <c r="AB469">
        <v>1813</v>
      </c>
      <c r="AE469">
        <f t="shared" si="7"/>
        <v>0</v>
      </c>
      <c r="AF469">
        <v>1</v>
      </c>
      <c r="AG469" t="str">
        <f>IF(Table2[[#This Row],[Avg Monthly GB Download]] &lt; 5, "Less than 5 GB", IF(Table2[[#This Row],[Avg Monthly GB Download]] &lt;= 10, "Between 5 and 10 GB", "10 or more GB"))</f>
        <v>Less than 5 GB</v>
      </c>
    </row>
    <row r="470" spans="1:33" x14ac:dyDescent="0.3">
      <c r="A470" t="s">
        <v>1056</v>
      </c>
      <c r="B470" t="s">
        <v>17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21</v>
      </c>
      <c r="I470" t="s">
        <v>18</v>
      </c>
      <c r="J470">
        <v>5.8</v>
      </c>
      <c r="K470">
        <v>1</v>
      </c>
      <c r="L470">
        <v>8</v>
      </c>
      <c r="M470" t="s">
        <v>21</v>
      </c>
      <c r="N470">
        <v>0</v>
      </c>
      <c r="O470" t="s">
        <v>59</v>
      </c>
      <c r="P470" t="s">
        <v>1057</v>
      </c>
      <c r="Q470" t="s">
        <v>20</v>
      </c>
      <c r="R470">
        <v>34</v>
      </c>
      <c r="S470" t="s">
        <v>17</v>
      </c>
      <c r="T470" t="s">
        <v>17</v>
      </c>
      <c r="U470" t="s">
        <v>17</v>
      </c>
      <c r="V470" t="str">
        <f>IF(Table2[[#This Row],[Age]] &lt; 30, "Under 30", IF(Table2[[#This Row],[Age]] &lt; 65, "Other", "Senior"))</f>
        <v>Other</v>
      </c>
      <c r="W470">
        <v>0</v>
      </c>
      <c r="X470" t="s">
        <v>21</v>
      </c>
      <c r="Y470" t="s">
        <v>28</v>
      </c>
      <c r="Z470" t="s">
        <v>34</v>
      </c>
      <c r="AA470">
        <v>48</v>
      </c>
      <c r="AB470">
        <v>82</v>
      </c>
      <c r="AE470">
        <f t="shared" si="7"/>
        <v>0</v>
      </c>
      <c r="AF470">
        <v>1</v>
      </c>
      <c r="AG470" t="str">
        <f>IF(Table2[[#This Row],[Avg Monthly GB Download]] &lt; 5, "Less than 5 GB", IF(Table2[[#This Row],[Avg Monthly GB Download]] &lt;= 10, "Between 5 and 10 GB", "10 or more GB"))</f>
        <v>Between 5 and 10 GB</v>
      </c>
    </row>
    <row r="471" spans="1:33" x14ac:dyDescent="0.3">
      <c r="A471" t="s">
        <v>1058</v>
      </c>
      <c r="B471" t="s">
        <v>17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21</v>
      </c>
      <c r="I471" t="s">
        <v>18</v>
      </c>
      <c r="J471">
        <v>332.8</v>
      </c>
      <c r="K471">
        <v>0</v>
      </c>
      <c r="L471">
        <v>0</v>
      </c>
      <c r="M471" t="s">
        <v>17</v>
      </c>
      <c r="N471">
        <v>0</v>
      </c>
      <c r="O471" t="s">
        <v>46</v>
      </c>
      <c r="P471" t="s">
        <v>1059</v>
      </c>
      <c r="Q471" t="s">
        <v>20</v>
      </c>
      <c r="R471">
        <v>25</v>
      </c>
      <c r="S471" t="s">
        <v>21</v>
      </c>
      <c r="T471" t="s">
        <v>17</v>
      </c>
      <c r="U471" t="s">
        <v>17</v>
      </c>
      <c r="V471" t="str">
        <f>IF(Table2[[#This Row],[Age]] &lt; 30, "Under 30", IF(Table2[[#This Row],[Age]] &lt; 65, "Other", "Senior"))</f>
        <v>Under 30</v>
      </c>
      <c r="W471">
        <v>0</v>
      </c>
      <c r="X471" t="s">
        <v>17</v>
      </c>
      <c r="Y471" t="s">
        <v>49</v>
      </c>
      <c r="Z471" t="s">
        <v>29</v>
      </c>
      <c r="AA471">
        <v>11</v>
      </c>
      <c r="AB471">
        <v>735</v>
      </c>
      <c r="AE471">
        <f t="shared" si="7"/>
        <v>0</v>
      </c>
      <c r="AF471">
        <v>1</v>
      </c>
      <c r="AG471" t="str">
        <f>IF(Table2[[#This Row],[Avg Monthly GB Download]] &lt; 5, "Less than 5 GB", IF(Table2[[#This Row],[Avg Monthly GB Download]] &lt;= 10, "Between 5 and 10 GB", "10 or more GB"))</f>
        <v>Less than 5 GB</v>
      </c>
    </row>
    <row r="472" spans="1:33" x14ac:dyDescent="0.3">
      <c r="A472" t="s">
        <v>1060</v>
      </c>
      <c r="B472" t="s">
        <v>17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21</v>
      </c>
      <c r="I472" t="s">
        <v>18</v>
      </c>
      <c r="J472">
        <v>11.4</v>
      </c>
      <c r="K472">
        <v>2</v>
      </c>
      <c r="L472">
        <v>10</v>
      </c>
      <c r="M472" t="s">
        <v>21</v>
      </c>
      <c r="N472">
        <v>0</v>
      </c>
      <c r="O472" t="s">
        <v>56</v>
      </c>
      <c r="P472" t="s">
        <v>1061</v>
      </c>
      <c r="Q472" t="s">
        <v>20</v>
      </c>
      <c r="R472">
        <v>45</v>
      </c>
      <c r="S472" t="s">
        <v>17</v>
      </c>
      <c r="T472" t="s">
        <v>17</v>
      </c>
      <c r="U472" t="s">
        <v>17</v>
      </c>
      <c r="V472" t="str">
        <f>IF(Table2[[#This Row],[Age]] &lt; 30, "Under 30", IF(Table2[[#This Row],[Age]] &lt; 65, "Other", "Senior"))</f>
        <v>Other</v>
      </c>
      <c r="W472">
        <v>0</v>
      </c>
      <c r="X472" t="s">
        <v>17</v>
      </c>
      <c r="Y472" t="s">
        <v>28</v>
      </c>
      <c r="Z472" t="s">
        <v>29</v>
      </c>
      <c r="AA472">
        <v>29</v>
      </c>
      <c r="AB472">
        <v>132</v>
      </c>
      <c r="AE472">
        <f t="shared" si="7"/>
        <v>0</v>
      </c>
      <c r="AF472">
        <v>1</v>
      </c>
      <c r="AG472" t="str">
        <f>IF(Table2[[#This Row],[Avg Monthly GB Download]] &lt; 5, "Less than 5 GB", IF(Table2[[#This Row],[Avg Monthly GB Download]] &lt;= 10, "Between 5 and 10 GB", "10 or more GB"))</f>
        <v>Between 5 and 10 GB</v>
      </c>
    </row>
    <row r="473" spans="1:33" x14ac:dyDescent="0.3">
      <c r="A473" t="s">
        <v>1062</v>
      </c>
      <c r="B473" t="s">
        <v>17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21</v>
      </c>
      <c r="I473" t="s">
        <v>18</v>
      </c>
      <c r="J473">
        <v>156.19999999999999</v>
      </c>
      <c r="K473">
        <v>1</v>
      </c>
      <c r="L473">
        <v>0</v>
      </c>
      <c r="M473" t="s">
        <v>21</v>
      </c>
      <c r="N473">
        <v>0</v>
      </c>
      <c r="O473" t="s">
        <v>79</v>
      </c>
      <c r="P473" t="s">
        <v>1063</v>
      </c>
      <c r="Q473" t="s">
        <v>20</v>
      </c>
      <c r="R473">
        <v>74</v>
      </c>
      <c r="S473" t="s">
        <v>17</v>
      </c>
      <c r="T473" t="s">
        <v>21</v>
      </c>
      <c r="U473" t="s">
        <v>17</v>
      </c>
      <c r="V473" t="str">
        <f>IF(Table2[[#This Row],[Age]] &lt; 30, "Under 30", IF(Table2[[#This Row],[Age]] &lt; 65, "Other", "Senior"))</f>
        <v>Senior</v>
      </c>
      <c r="W473">
        <v>0</v>
      </c>
      <c r="X473" t="s">
        <v>21</v>
      </c>
      <c r="Y473" t="s">
        <v>49</v>
      </c>
      <c r="Z473" t="s">
        <v>29</v>
      </c>
      <c r="AA473">
        <v>69</v>
      </c>
      <c r="AB473">
        <v>4883</v>
      </c>
      <c r="AE473">
        <f t="shared" si="7"/>
        <v>0</v>
      </c>
      <c r="AF473">
        <v>1</v>
      </c>
      <c r="AG473" t="str">
        <f>IF(Table2[[#This Row],[Avg Monthly GB Download]] &lt; 5, "Less than 5 GB", IF(Table2[[#This Row],[Avg Monthly GB Download]] &lt;= 10, "Between 5 and 10 GB", "10 or more GB"))</f>
        <v>Less than 5 GB</v>
      </c>
    </row>
    <row r="474" spans="1:33" x14ac:dyDescent="0.3">
      <c r="A474" t="s">
        <v>1064</v>
      </c>
      <c r="B474" t="s">
        <v>17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21</v>
      </c>
      <c r="I474" t="s">
        <v>18</v>
      </c>
      <c r="J474">
        <v>151.5</v>
      </c>
      <c r="K474">
        <v>1</v>
      </c>
      <c r="L474">
        <v>1</v>
      </c>
      <c r="M474" t="s">
        <v>21</v>
      </c>
      <c r="N474">
        <v>0</v>
      </c>
      <c r="O474" t="s">
        <v>51</v>
      </c>
      <c r="P474" t="s">
        <v>1065</v>
      </c>
      <c r="Q474" t="s">
        <v>22</v>
      </c>
      <c r="R474">
        <v>72</v>
      </c>
      <c r="S474" t="s">
        <v>17</v>
      </c>
      <c r="T474" t="s">
        <v>21</v>
      </c>
      <c r="U474" t="s">
        <v>17</v>
      </c>
      <c r="V474" t="str">
        <f>IF(Table2[[#This Row],[Age]] &lt; 30, "Under 30", IF(Table2[[#This Row],[Age]] &lt; 65, "Other", "Senior"))</f>
        <v>Senior</v>
      </c>
      <c r="W474">
        <v>0</v>
      </c>
      <c r="X474" t="s">
        <v>21</v>
      </c>
      <c r="Y474" t="s">
        <v>49</v>
      </c>
      <c r="Z474" t="s">
        <v>34</v>
      </c>
      <c r="AA474">
        <v>69</v>
      </c>
      <c r="AB474">
        <v>4893</v>
      </c>
      <c r="AE474">
        <f t="shared" si="7"/>
        <v>0</v>
      </c>
      <c r="AF474">
        <v>1</v>
      </c>
      <c r="AG474" t="str">
        <f>IF(Table2[[#This Row],[Avg Monthly GB Download]] &lt; 5, "Less than 5 GB", IF(Table2[[#This Row],[Avg Monthly GB Download]] &lt;= 10, "Between 5 and 10 GB", "10 or more GB"))</f>
        <v>Less than 5 GB</v>
      </c>
    </row>
    <row r="475" spans="1:33" x14ac:dyDescent="0.3">
      <c r="A475" t="s">
        <v>1066</v>
      </c>
      <c r="B475" t="s">
        <v>17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21</v>
      </c>
      <c r="I475" t="s">
        <v>18</v>
      </c>
      <c r="J475">
        <v>5.9</v>
      </c>
      <c r="K475">
        <v>0</v>
      </c>
      <c r="L475">
        <v>7</v>
      </c>
      <c r="M475" t="s">
        <v>17</v>
      </c>
      <c r="N475">
        <v>4</v>
      </c>
      <c r="O475" t="s">
        <v>43</v>
      </c>
      <c r="P475" t="s">
        <v>1067</v>
      </c>
      <c r="Q475" t="s">
        <v>20</v>
      </c>
      <c r="R475">
        <v>79</v>
      </c>
      <c r="S475" t="s">
        <v>17</v>
      </c>
      <c r="T475" t="s">
        <v>21</v>
      </c>
      <c r="U475" t="s">
        <v>17</v>
      </c>
      <c r="V475" t="str">
        <f>IF(Table2[[#This Row],[Age]] &lt; 30, "Under 30", IF(Table2[[#This Row],[Age]] &lt; 65, "Other", "Senior"))</f>
        <v>Senior</v>
      </c>
      <c r="W475">
        <v>0</v>
      </c>
      <c r="X475" t="s">
        <v>21</v>
      </c>
      <c r="Y475" t="s">
        <v>94</v>
      </c>
      <c r="Z475" t="s">
        <v>29</v>
      </c>
      <c r="AA475">
        <v>39</v>
      </c>
      <c r="AB475">
        <v>106</v>
      </c>
      <c r="AE475">
        <f t="shared" si="7"/>
        <v>0</v>
      </c>
      <c r="AF475">
        <v>1</v>
      </c>
      <c r="AG475" t="str">
        <f>IF(Table2[[#This Row],[Avg Monthly GB Download]] &lt; 5, "Less than 5 GB", IF(Table2[[#This Row],[Avg Monthly GB Download]] &lt;= 10, "Between 5 and 10 GB", "10 or more GB"))</f>
        <v>Between 5 and 10 GB</v>
      </c>
    </row>
    <row r="476" spans="1:33" x14ac:dyDescent="0.3">
      <c r="A476" t="s">
        <v>1068</v>
      </c>
      <c r="B476" t="s">
        <v>17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21</v>
      </c>
      <c r="I476" t="s">
        <v>18</v>
      </c>
      <c r="J476">
        <v>76.599999999999994</v>
      </c>
      <c r="K476">
        <v>0</v>
      </c>
      <c r="L476">
        <v>0</v>
      </c>
      <c r="M476" t="s">
        <v>17</v>
      </c>
      <c r="N476">
        <v>0</v>
      </c>
      <c r="O476" t="s">
        <v>46</v>
      </c>
      <c r="P476" t="s">
        <v>1069</v>
      </c>
      <c r="Q476" t="s">
        <v>22</v>
      </c>
      <c r="R476">
        <v>42</v>
      </c>
      <c r="S476" t="s">
        <v>17</v>
      </c>
      <c r="T476" t="s">
        <v>17</v>
      </c>
      <c r="U476" t="s">
        <v>17</v>
      </c>
      <c r="V476" t="str">
        <f>IF(Table2[[#This Row],[Age]] &lt; 30, "Under 30", IF(Table2[[#This Row],[Age]] &lt; 65, "Other", "Senior"))</f>
        <v>Other</v>
      </c>
      <c r="W476">
        <v>0</v>
      </c>
      <c r="X476" t="s">
        <v>17</v>
      </c>
      <c r="Y476" t="s">
        <v>49</v>
      </c>
      <c r="Z476" t="s">
        <v>29</v>
      </c>
      <c r="AA476">
        <v>10</v>
      </c>
      <c r="AB476">
        <v>458</v>
      </c>
      <c r="AE476">
        <f t="shared" si="7"/>
        <v>0</v>
      </c>
      <c r="AF476">
        <v>1</v>
      </c>
      <c r="AG476" t="str">
        <f>IF(Table2[[#This Row],[Avg Monthly GB Download]] &lt; 5, "Less than 5 GB", IF(Table2[[#This Row],[Avg Monthly GB Download]] &lt;= 10, "Between 5 and 10 GB", "10 or more GB"))</f>
        <v>Less than 5 GB</v>
      </c>
    </row>
    <row r="477" spans="1:33" x14ac:dyDescent="0.3">
      <c r="A477" t="s">
        <v>1070</v>
      </c>
      <c r="B477" t="s">
        <v>17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17</v>
      </c>
      <c r="I477" t="s">
        <v>84</v>
      </c>
      <c r="J477">
        <v>0</v>
      </c>
      <c r="K477">
        <v>2</v>
      </c>
      <c r="L477">
        <v>2</v>
      </c>
      <c r="M477" t="s">
        <v>21</v>
      </c>
      <c r="N477">
        <v>0</v>
      </c>
      <c r="O477" t="s">
        <v>64</v>
      </c>
      <c r="P477" t="s">
        <v>1071</v>
      </c>
      <c r="Q477" t="s">
        <v>20</v>
      </c>
      <c r="R477">
        <v>44</v>
      </c>
      <c r="S477" t="s">
        <v>17</v>
      </c>
      <c r="T477" t="s">
        <v>17</v>
      </c>
      <c r="U477" t="s">
        <v>17</v>
      </c>
      <c r="V477" t="str">
        <f>IF(Table2[[#This Row],[Age]] &lt; 30, "Under 30", IF(Table2[[#This Row],[Age]] &lt; 65, "Other", "Senior"))</f>
        <v>Other</v>
      </c>
      <c r="W477">
        <v>0</v>
      </c>
      <c r="X477" t="s">
        <v>21</v>
      </c>
      <c r="Y477" t="s">
        <v>94</v>
      </c>
      <c r="Z477" t="s">
        <v>29</v>
      </c>
      <c r="AA477">
        <v>43</v>
      </c>
      <c r="AB477">
        <v>2785</v>
      </c>
      <c r="AE477">
        <f t="shared" si="7"/>
        <v>0</v>
      </c>
      <c r="AF477">
        <v>1</v>
      </c>
      <c r="AG477" t="str">
        <f>IF(Table2[[#This Row],[Avg Monthly GB Download]] &lt; 5, "Less than 5 GB", IF(Table2[[#This Row],[Avg Monthly GB Download]] &lt;= 10, "Between 5 and 10 GB", "10 or more GB"))</f>
        <v>Less than 5 GB</v>
      </c>
    </row>
    <row r="478" spans="1:33" x14ac:dyDescent="0.3">
      <c r="A478" t="s">
        <v>1072</v>
      </c>
      <c r="B478" t="s">
        <v>17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21</v>
      </c>
      <c r="I478" t="s">
        <v>18</v>
      </c>
      <c r="J478">
        <v>59.5</v>
      </c>
      <c r="K478">
        <v>2</v>
      </c>
      <c r="L478">
        <v>3</v>
      </c>
      <c r="M478" t="s">
        <v>21</v>
      </c>
      <c r="N478">
        <v>0</v>
      </c>
      <c r="O478" t="s">
        <v>23</v>
      </c>
      <c r="P478" t="s">
        <v>1073</v>
      </c>
      <c r="Q478" t="s">
        <v>20</v>
      </c>
      <c r="R478">
        <v>34</v>
      </c>
      <c r="S478" t="s">
        <v>17</v>
      </c>
      <c r="T478" t="s">
        <v>17</v>
      </c>
      <c r="U478" t="s">
        <v>17</v>
      </c>
      <c r="V478" t="str">
        <f>IF(Table2[[#This Row],[Age]] &lt; 30, "Under 30", IF(Table2[[#This Row],[Age]] &lt; 65, "Other", "Senior"))</f>
        <v>Other</v>
      </c>
      <c r="W478">
        <v>0</v>
      </c>
      <c r="X478" t="s">
        <v>17</v>
      </c>
      <c r="Y478" t="s">
        <v>28</v>
      </c>
      <c r="Z478" t="s">
        <v>29</v>
      </c>
      <c r="AA478">
        <v>37</v>
      </c>
      <c r="AB478">
        <v>1079</v>
      </c>
      <c r="AE478">
        <f t="shared" si="7"/>
        <v>0</v>
      </c>
      <c r="AF478">
        <v>1</v>
      </c>
      <c r="AG478" t="str">
        <f>IF(Table2[[#This Row],[Avg Monthly GB Download]] &lt; 5, "Less than 5 GB", IF(Table2[[#This Row],[Avg Monthly GB Download]] &lt;= 10, "Between 5 and 10 GB", "10 or more GB"))</f>
        <v>Less than 5 GB</v>
      </c>
    </row>
    <row r="479" spans="1:33" x14ac:dyDescent="0.3">
      <c r="A479" t="s">
        <v>1074</v>
      </c>
      <c r="B479" t="s">
        <v>17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21</v>
      </c>
      <c r="I479" t="s">
        <v>18</v>
      </c>
      <c r="J479">
        <v>235.7</v>
      </c>
      <c r="K479">
        <v>0</v>
      </c>
      <c r="L479">
        <v>9</v>
      </c>
      <c r="M479" t="s">
        <v>21</v>
      </c>
      <c r="N479">
        <v>0</v>
      </c>
      <c r="O479" t="s">
        <v>90</v>
      </c>
      <c r="P479" t="s">
        <v>1075</v>
      </c>
      <c r="Q479" t="s">
        <v>22</v>
      </c>
      <c r="R479">
        <v>30</v>
      </c>
      <c r="S479" t="s">
        <v>17</v>
      </c>
      <c r="T479" t="s">
        <v>17</v>
      </c>
      <c r="U479" t="s">
        <v>17</v>
      </c>
      <c r="V479" t="str">
        <f>IF(Table2[[#This Row],[Age]] &lt; 30, "Under 30", IF(Table2[[#This Row],[Age]] &lt; 65, "Other", "Senior"))</f>
        <v>Other</v>
      </c>
      <c r="W479">
        <v>0</v>
      </c>
      <c r="X479" t="s">
        <v>21</v>
      </c>
      <c r="Y479" t="s">
        <v>49</v>
      </c>
      <c r="Z479" t="s">
        <v>29</v>
      </c>
      <c r="AA479">
        <v>38</v>
      </c>
      <c r="AB479">
        <v>2667</v>
      </c>
      <c r="AE479">
        <f t="shared" si="7"/>
        <v>0</v>
      </c>
      <c r="AF479">
        <v>1</v>
      </c>
      <c r="AG479" t="str">
        <f>IF(Table2[[#This Row],[Avg Monthly GB Download]] &lt; 5, "Less than 5 GB", IF(Table2[[#This Row],[Avg Monthly GB Download]] &lt;= 10, "Between 5 and 10 GB", "10 or more GB"))</f>
        <v>Between 5 and 10 GB</v>
      </c>
    </row>
    <row r="480" spans="1:33" x14ac:dyDescent="0.3">
      <c r="A480" t="s">
        <v>1076</v>
      </c>
      <c r="B480" t="s">
        <v>17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21</v>
      </c>
      <c r="I480" t="s">
        <v>18</v>
      </c>
      <c r="J480">
        <v>55</v>
      </c>
      <c r="K480">
        <v>2</v>
      </c>
      <c r="L480">
        <v>0</v>
      </c>
      <c r="M480" t="s">
        <v>17</v>
      </c>
      <c r="N480">
        <v>0</v>
      </c>
      <c r="O480" t="s">
        <v>75</v>
      </c>
      <c r="P480" t="s">
        <v>1077</v>
      </c>
      <c r="Q480" t="s">
        <v>22</v>
      </c>
      <c r="R480">
        <v>26</v>
      </c>
      <c r="S480" t="s">
        <v>21</v>
      </c>
      <c r="T480" t="s">
        <v>17</v>
      </c>
      <c r="U480" t="s">
        <v>17</v>
      </c>
      <c r="V480" t="str">
        <f>IF(Table2[[#This Row],[Age]] &lt; 30, "Under 30", IF(Table2[[#This Row],[Age]] &lt; 65, "Other", "Senior"))</f>
        <v>Under 30</v>
      </c>
      <c r="W480">
        <v>0</v>
      </c>
      <c r="X480" t="s">
        <v>17</v>
      </c>
      <c r="Y480" t="s">
        <v>49</v>
      </c>
      <c r="Z480" t="s">
        <v>29</v>
      </c>
      <c r="AA480">
        <v>10</v>
      </c>
      <c r="AB480">
        <v>100</v>
      </c>
      <c r="AE480">
        <f t="shared" si="7"/>
        <v>0</v>
      </c>
      <c r="AF480">
        <v>1</v>
      </c>
      <c r="AG480" t="str">
        <f>IF(Table2[[#This Row],[Avg Monthly GB Download]] &lt; 5, "Less than 5 GB", IF(Table2[[#This Row],[Avg Monthly GB Download]] &lt;= 10, "Between 5 and 10 GB", "10 or more GB"))</f>
        <v>Less than 5 GB</v>
      </c>
    </row>
    <row r="481" spans="1:33" x14ac:dyDescent="0.3">
      <c r="A481" t="s">
        <v>1078</v>
      </c>
      <c r="B481" t="s">
        <v>17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21</v>
      </c>
      <c r="I481" t="s">
        <v>18</v>
      </c>
      <c r="J481">
        <v>6.4</v>
      </c>
      <c r="K481">
        <v>1</v>
      </c>
      <c r="L481">
        <v>11</v>
      </c>
      <c r="M481" t="s">
        <v>21</v>
      </c>
      <c r="N481">
        <v>0</v>
      </c>
      <c r="O481" t="s">
        <v>66</v>
      </c>
      <c r="P481" t="s">
        <v>1079</v>
      </c>
      <c r="Q481" t="s">
        <v>20</v>
      </c>
      <c r="R481">
        <v>19</v>
      </c>
      <c r="S481" t="s">
        <v>21</v>
      </c>
      <c r="T481" t="s">
        <v>17</v>
      </c>
      <c r="U481" t="s">
        <v>17</v>
      </c>
      <c r="V481" t="str">
        <f>IF(Table2[[#This Row],[Age]] &lt; 30, "Under 30", IF(Table2[[#This Row],[Age]] &lt; 65, "Other", "Senior"))</f>
        <v>Under 30</v>
      </c>
      <c r="W481">
        <v>0</v>
      </c>
      <c r="X481" t="s">
        <v>17</v>
      </c>
      <c r="Y481" t="s">
        <v>28</v>
      </c>
      <c r="Z481" t="s">
        <v>34</v>
      </c>
      <c r="AA481">
        <v>51</v>
      </c>
      <c r="AB481">
        <v>107</v>
      </c>
      <c r="AE481">
        <f t="shared" si="7"/>
        <v>0</v>
      </c>
      <c r="AF481">
        <v>1</v>
      </c>
      <c r="AG481" t="str">
        <f>IF(Table2[[#This Row],[Avg Monthly GB Download]] &lt; 5, "Less than 5 GB", IF(Table2[[#This Row],[Avg Monthly GB Download]] &lt;= 10, "Between 5 and 10 GB", "10 or more GB"))</f>
        <v>10 or more GB</v>
      </c>
    </row>
    <row r="482" spans="1:33" x14ac:dyDescent="0.3">
      <c r="A482" t="s">
        <v>1080</v>
      </c>
      <c r="B482" t="s">
        <v>17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21</v>
      </c>
      <c r="I482" t="s">
        <v>18</v>
      </c>
      <c r="J482">
        <v>156.80000000000001</v>
      </c>
      <c r="K482">
        <v>0</v>
      </c>
      <c r="L482">
        <v>0</v>
      </c>
      <c r="M482" t="s">
        <v>17</v>
      </c>
      <c r="N482">
        <v>0</v>
      </c>
      <c r="O482" t="s">
        <v>82</v>
      </c>
      <c r="P482" t="s">
        <v>1081</v>
      </c>
      <c r="Q482" t="s">
        <v>22</v>
      </c>
      <c r="R482">
        <v>54</v>
      </c>
      <c r="S482" t="s">
        <v>17</v>
      </c>
      <c r="T482" t="s">
        <v>17</v>
      </c>
      <c r="U482" t="s">
        <v>17</v>
      </c>
      <c r="V482" t="str">
        <f>IF(Table2[[#This Row],[Age]] &lt; 30, "Under 30", IF(Table2[[#This Row],[Age]] &lt; 65, "Other", "Senior"))</f>
        <v>Other</v>
      </c>
      <c r="W482">
        <v>0</v>
      </c>
      <c r="X482" t="s">
        <v>17</v>
      </c>
      <c r="Y482" t="s">
        <v>49</v>
      </c>
      <c r="Z482" t="s">
        <v>34</v>
      </c>
      <c r="AA482">
        <v>7</v>
      </c>
      <c r="AB482">
        <v>431</v>
      </c>
      <c r="AE482">
        <f t="shared" si="7"/>
        <v>0</v>
      </c>
      <c r="AF482">
        <v>1</v>
      </c>
      <c r="AG482" t="str">
        <f>IF(Table2[[#This Row],[Avg Monthly GB Download]] &lt; 5, "Less than 5 GB", IF(Table2[[#This Row],[Avg Monthly GB Download]] &lt;= 10, "Between 5 and 10 GB", "10 or more GB"))</f>
        <v>Less than 5 GB</v>
      </c>
    </row>
    <row r="483" spans="1:33" x14ac:dyDescent="0.3">
      <c r="A483" t="s">
        <v>1082</v>
      </c>
      <c r="B483" t="s">
        <v>17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21</v>
      </c>
      <c r="I483" t="s">
        <v>18</v>
      </c>
      <c r="J483">
        <v>13.1</v>
      </c>
      <c r="K483">
        <v>0</v>
      </c>
      <c r="L483">
        <v>0</v>
      </c>
      <c r="M483" t="s">
        <v>17</v>
      </c>
      <c r="N483">
        <v>0</v>
      </c>
      <c r="O483" t="s">
        <v>76</v>
      </c>
      <c r="P483" t="s">
        <v>1083</v>
      </c>
      <c r="Q483" t="s">
        <v>20</v>
      </c>
      <c r="R483">
        <v>22</v>
      </c>
      <c r="S483" t="s">
        <v>21</v>
      </c>
      <c r="T483" t="s">
        <v>17</v>
      </c>
      <c r="U483" t="s">
        <v>17</v>
      </c>
      <c r="V483" t="str">
        <f>IF(Table2[[#This Row],[Age]] &lt; 30, "Under 30", IF(Table2[[#This Row],[Age]] &lt; 65, "Other", "Senior"))</f>
        <v>Under 30</v>
      </c>
      <c r="W483">
        <v>0</v>
      </c>
      <c r="X483" t="s">
        <v>17</v>
      </c>
      <c r="Y483" t="s">
        <v>28</v>
      </c>
      <c r="Z483" t="s">
        <v>29</v>
      </c>
      <c r="AA483">
        <v>8</v>
      </c>
      <c r="AB483">
        <v>24</v>
      </c>
      <c r="AE483">
        <f t="shared" si="7"/>
        <v>0</v>
      </c>
      <c r="AF483">
        <v>1</v>
      </c>
      <c r="AG483" t="str">
        <f>IF(Table2[[#This Row],[Avg Monthly GB Download]] &lt; 5, "Less than 5 GB", IF(Table2[[#This Row],[Avg Monthly GB Download]] &lt;= 10, "Between 5 and 10 GB", "10 or more GB"))</f>
        <v>Less than 5 GB</v>
      </c>
    </row>
    <row r="484" spans="1:33" x14ac:dyDescent="0.3">
      <c r="A484" t="s">
        <v>1084</v>
      </c>
      <c r="B484" t="s">
        <v>17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21</v>
      </c>
      <c r="I484" t="s">
        <v>18</v>
      </c>
      <c r="J484">
        <v>346.8</v>
      </c>
      <c r="K484">
        <v>2</v>
      </c>
      <c r="L484">
        <v>13</v>
      </c>
      <c r="M484" t="s">
        <v>21</v>
      </c>
      <c r="N484">
        <v>0</v>
      </c>
      <c r="O484" t="s">
        <v>65</v>
      </c>
      <c r="P484" t="s">
        <v>1085</v>
      </c>
      <c r="Q484" t="s">
        <v>20</v>
      </c>
      <c r="R484">
        <v>44</v>
      </c>
      <c r="S484" t="s">
        <v>17</v>
      </c>
      <c r="T484" t="s">
        <v>17</v>
      </c>
      <c r="U484" t="s">
        <v>17</v>
      </c>
      <c r="V484" t="str">
        <f>IF(Table2[[#This Row],[Age]] &lt; 30, "Under 30", IF(Table2[[#This Row],[Age]] &lt; 65, "Other", "Senior"))</f>
        <v>Other</v>
      </c>
      <c r="W484">
        <v>0</v>
      </c>
      <c r="X484" t="s">
        <v>17</v>
      </c>
      <c r="Y484" t="s">
        <v>49</v>
      </c>
      <c r="Z484" t="s">
        <v>34</v>
      </c>
      <c r="AA484">
        <v>52</v>
      </c>
      <c r="AB484">
        <v>3809</v>
      </c>
      <c r="AE484">
        <f t="shared" si="7"/>
        <v>0</v>
      </c>
      <c r="AF484">
        <v>1</v>
      </c>
      <c r="AG484" t="str">
        <f>IF(Table2[[#This Row],[Avg Monthly GB Download]] &lt; 5, "Less than 5 GB", IF(Table2[[#This Row],[Avg Monthly GB Download]] &lt;= 10, "Between 5 and 10 GB", "10 or more GB"))</f>
        <v>10 or more GB</v>
      </c>
    </row>
    <row r="485" spans="1:33" x14ac:dyDescent="0.3">
      <c r="A485" t="s">
        <v>1086</v>
      </c>
      <c r="B485" t="s">
        <v>17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21</v>
      </c>
      <c r="I485" t="s">
        <v>18</v>
      </c>
      <c r="J485">
        <v>2</v>
      </c>
      <c r="K485">
        <v>1</v>
      </c>
      <c r="L485">
        <v>0</v>
      </c>
      <c r="M485" t="s">
        <v>17</v>
      </c>
      <c r="N485">
        <v>0</v>
      </c>
      <c r="O485" t="s">
        <v>57</v>
      </c>
      <c r="P485" t="s">
        <v>1087</v>
      </c>
      <c r="Q485" t="s">
        <v>22</v>
      </c>
      <c r="R485">
        <v>36</v>
      </c>
      <c r="S485" t="s">
        <v>17</v>
      </c>
      <c r="T485" t="s">
        <v>17</v>
      </c>
      <c r="U485" t="s">
        <v>17</v>
      </c>
      <c r="V485" t="str">
        <f>IF(Table2[[#This Row],[Age]] &lt; 30, "Under 30", IF(Table2[[#This Row],[Age]] &lt; 65, "Other", "Senior"))</f>
        <v>Other</v>
      </c>
      <c r="W485">
        <v>0</v>
      </c>
      <c r="X485" t="s">
        <v>17</v>
      </c>
      <c r="Y485" t="s">
        <v>28</v>
      </c>
      <c r="Z485" t="s">
        <v>29</v>
      </c>
      <c r="AA485">
        <v>7</v>
      </c>
      <c r="AB485">
        <v>7</v>
      </c>
      <c r="AE485">
        <f t="shared" si="7"/>
        <v>0</v>
      </c>
      <c r="AF485">
        <v>1</v>
      </c>
      <c r="AG485" t="str">
        <f>IF(Table2[[#This Row],[Avg Monthly GB Download]] &lt; 5, "Less than 5 GB", IF(Table2[[#This Row],[Avg Monthly GB Download]] &lt;= 10, "Between 5 and 10 GB", "10 or more GB"))</f>
        <v>Less than 5 GB</v>
      </c>
    </row>
    <row r="486" spans="1:33" x14ac:dyDescent="0.3">
      <c r="A486" t="s">
        <v>1088</v>
      </c>
      <c r="B486" t="s">
        <v>17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21</v>
      </c>
      <c r="I486" t="s">
        <v>18</v>
      </c>
      <c r="J486">
        <v>355</v>
      </c>
      <c r="K486">
        <v>2</v>
      </c>
      <c r="L486">
        <v>4</v>
      </c>
      <c r="M486" t="s">
        <v>21</v>
      </c>
      <c r="N486">
        <v>0</v>
      </c>
      <c r="O486" t="s">
        <v>74</v>
      </c>
      <c r="P486" t="s">
        <v>1089</v>
      </c>
      <c r="Q486" t="s">
        <v>20</v>
      </c>
      <c r="R486">
        <v>60</v>
      </c>
      <c r="S486" t="s">
        <v>17</v>
      </c>
      <c r="T486" t="s">
        <v>17</v>
      </c>
      <c r="U486" t="s">
        <v>17</v>
      </c>
      <c r="V486" t="str">
        <f>IF(Table2[[#This Row],[Age]] &lt; 30, "Under 30", IF(Table2[[#This Row],[Age]] &lt; 65, "Other", "Senior"))</f>
        <v>Other</v>
      </c>
      <c r="W486">
        <v>0</v>
      </c>
      <c r="X486" t="s">
        <v>21</v>
      </c>
      <c r="Y486" t="s">
        <v>49</v>
      </c>
      <c r="Z486" t="s">
        <v>34</v>
      </c>
      <c r="AA486">
        <v>41</v>
      </c>
      <c r="AB486">
        <v>2947</v>
      </c>
      <c r="AE486">
        <f t="shared" si="7"/>
        <v>0</v>
      </c>
      <c r="AF486">
        <v>1</v>
      </c>
      <c r="AG486" t="str">
        <f>IF(Table2[[#This Row],[Avg Monthly GB Download]] &lt; 5, "Less than 5 GB", IF(Table2[[#This Row],[Avg Monthly GB Download]] &lt;= 10, "Between 5 and 10 GB", "10 or more GB"))</f>
        <v>Less than 5 GB</v>
      </c>
    </row>
    <row r="487" spans="1:33" x14ac:dyDescent="0.3">
      <c r="A487" t="s">
        <v>1090</v>
      </c>
      <c r="B487" t="s">
        <v>17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21</v>
      </c>
      <c r="I487" t="s">
        <v>18</v>
      </c>
      <c r="J487">
        <v>370.5</v>
      </c>
      <c r="K487">
        <v>1</v>
      </c>
      <c r="L487">
        <v>0</v>
      </c>
      <c r="M487" t="s">
        <v>17</v>
      </c>
      <c r="N487">
        <v>0</v>
      </c>
      <c r="O487" t="s">
        <v>33</v>
      </c>
      <c r="P487" t="s">
        <v>1091</v>
      </c>
      <c r="Q487" t="s">
        <v>22</v>
      </c>
      <c r="R487">
        <v>29</v>
      </c>
      <c r="S487" t="s">
        <v>21</v>
      </c>
      <c r="T487" t="s">
        <v>17</v>
      </c>
      <c r="U487" t="s">
        <v>17</v>
      </c>
      <c r="V487" t="str">
        <f>IF(Table2[[#This Row],[Age]] &lt; 30, "Under 30", IF(Table2[[#This Row],[Age]] &lt; 65, "Other", "Senior"))</f>
        <v>Under 30</v>
      </c>
      <c r="W487">
        <v>0</v>
      </c>
      <c r="X487" t="s">
        <v>17</v>
      </c>
      <c r="Y487" t="s">
        <v>49</v>
      </c>
      <c r="Z487" t="s">
        <v>29</v>
      </c>
      <c r="AA487">
        <v>11</v>
      </c>
      <c r="AB487">
        <v>704</v>
      </c>
      <c r="AE487">
        <f t="shared" si="7"/>
        <v>0</v>
      </c>
      <c r="AF487">
        <v>1</v>
      </c>
      <c r="AG487" t="str">
        <f>IF(Table2[[#This Row],[Avg Monthly GB Download]] &lt; 5, "Less than 5 GB", IF(Table2[[#This Row],[Avg Monthly GB Download]] &lt;= 10, "Between 5 and 10 GB", "10 or more GB"))</f>
        <v>Less than 5 GB</v>
      </c>
    </row>
    <row r="488" spans="1:33" x14ac:dyDescent="0.3">
      <c r="A488" t="s">
        <v>1092</v>
      </c>
      <c r="B488" t="s">
        <v>21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21</v>
      </c>
      <c r="I488" t="s">
        <v>18</v>
      </c>
      <c r="J488">
        <v>21.8</v>
      </c>
      <c r="K488">
        <v>2</v>
      </c>
      <c r="L488">
        <v>13</v>
      </c>
      <c r="M488" t="s">
        <v>21</v>
      </c>
      <c r="N488">
        <v>0</v>
      </c>
      <c r="O488" t="s">
        <v>85</v>
      </c>
      <c r="P488" t="s">
        <v>1093</v>
      </c>
      <c r="Q488" t="s">
        <v>20</v>
      </c>
      <c r="R488">
        <v>24</v>
      </c>
      <c r="S488" t="s">
        <v>21</v>
      </c>
      <c r="T488" t="s">
        <v>17</v>
      </c>
      <c r="U488" t="s">
        <v>17</v>
      </c>
      <c r="V488" t="str">
        <f>IF(Table2[[#This Row],[Age]] &lt; 30, "Under 30", IF(Table2[[#This Row],[Age]] &lt; 65, "Other", "Senior"))</f>
        <v>Under 30</v>
      </c>
      <c r="W488">
        <v>0</v>
      </c>
      <c r="X488" t="s">
        <v>17</v>
      </c>
      <c r="Y488" t="s">
        <v>28</v>
      </c>
      <c r="Z488" t="s">
        <v>29</v>
      </c>
      <c r="AA488">
        <v>20</v>
      </c>
      <c r="AB488">
        <v>208</v>
      </c>
      <c r="AE488">
        <f t="shared" si="7"/>
        <v>1</v>
      </c>
      <c r="AF488">
        <v>1</v>
      </c>
      <c r="AG488" t="str">
        <f>IF(Table2[[#This Row],[Avg Monthly GB Download]] &lt; 5, "Less than 5 GB", IF(Table2[[#This Row],[Avg Monthly GB Download]] &lt;= 10, "Between 5 and 10 GB", "10 or more GB"))</f>
        <v>10 or more GB</v>
      </c>
    </row>
    <row r="489" spans="1:33" x14ac:dyDescent="0.3">
      <c r="A489" t="s">
        <v>1094</v>
      </c>
      <c r="B489" t="s">
        <v>17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17</v>
      </c>
      <c r="I489" t="s">
        <v>84</v>
      </c>
      <c r="J489">
        <v>0</v>
      </c>
      <c r="K489">
        <v>2</v>
      </c>
      <c r="L489">
        <v>2</v>
      </c>
      <c r="M489" t="s">
        <v>17</v>
      </c>
      <c r="N489">
        <v>17</v>
      </c>
      <c r="O489" t="s">
        <v>70</v>
      </c>
      <c r="P489" t="s">
        <v>1095</v>
      </c>
      <c r="Q489" t="s">
        <v>22</v>
      </c>
      <c r="R489">
        <v>54</v>
      </c>
      <c r="S489" t="s">
        <v>17</v>
      </c>
      <c r="T489" t="s">
        <v>17</v>
      </c>
      <c r="U489" t="s">
        <v>17</v>
      </c>
      <c r="V489" t="str">
        <f>IF(Table2[[#This Row],[Age]] &lt; 30, "Under 30", IF(Table2[[#This Row],[Age]] &lt; 65, "Other", "Senior"))</f>
        <v>Other</v>
      </c>
      <c r="W489">
        <v>0</v>
      </c>
      <c r="X489" t="s">
        <v>17</v>
      </c>
      <c r="Y489" t="s">
        <v>28</v>
      </c>
      <c r="Z489" t="s">
        <v>29</v>
      </c>
      <c r="AA489">
        <v>27</v>
      </c>
      <c r="AB489">
        <v>547</v>
      </c>
      <c r="AE489">
        <f t="shared" si="7"/>
        <v>0</v>
      </c>
      <c r="AF489">
        <v>1</v>
      </c>
      <c r="AG489" t="str">
        <f>IF(Table2[[#This Row],[Avg Monthly GB Download]] &lt; 5, "Less than 5 GB", IF(Table2[[#This Row],[Avg Monthly GB Download]] &lt;= 10, "Between 5 and 10 GB", "10 or more GB"))</f>
        <v>Less than 5 GB</v>
      </c>
    </row>
    <row r="490" spans="1:33" x14ac:dyDescent="0.3">
      <c r="A490" t="s">
        <v>1096</v>
      </c>
      <c r="B490" t="s">
        <v>17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21</v>
      </c>
      <c r="I490" t="s">
        <v>18</v>
      </c>
      <c r="J490">
        <v>53.2</v>
      </c>
      <c r="K490">
        <v>0</v>
      </c>
      <c r="L490">
        <v>0</v>
      </c>
      <c r="M490" t="s">
        <v>17</v>
      </c>
      <c r="N490">
        <v>0</v>
      </c>
      <c r="O490" t="s">
        <v>81</v>
      </c>
      <c r="P490" t="s">
        <v>1097</v>
      </c>
      <c r="Q490" t="s">
        <v>22</v>
      </c>
      <c r="R490">
        <v>25</v>
      </c>
      <c r="S490" t="s">
        <v>21</v>
      </c>
      <c r="T490" t="s">
        <v>17</v>
      </c>
      <c r="U490" t="s">
        <v>17</v>
      </c>
      <c r="V490" t="str">
        <f>IF(Table2[[#This Row],[Age]] &lt; 30, "Under 30", IF(Table2[[#This Row],[Age]] &lt; 65, "Other", "Senior"))</f>
        <v>Under 30</v>
      </c>
      <c r="W490">
        <v>0</v>
      </c>
      <c r="X490" t="s">
        <v>17</v>
      </c>
      <c r="Y490" t="s">
        <v>94</v>
      </c>
      <c r="Z490" t="s">
        <v>34</v>
      </c>
      <c r="AA490">
        <v>11</v>
      </c>
      <c r="AB490">
        <v>153</v>
      </c>
      <c r="AE490">
        <f t="shared" si="7"/>
        <v>0</v>
      </c>
      <c r="AF490">
        <v>1</v>
      </c>
      <c r="AG490" t="str">
        <f>IF(Table2[[#This Row],[Avg Monthly GB Download]] &lt; 5, "Less than 5 GB", IF(Table2[[#This Row],[Avg Monthly GB Download]] &lt;= 10, "Between 5 and 10 GB", "10 or more GB"))</f>
        <v>Less than 5 GB</v>
      </c>
    </row>
    <row r="491" spans="1:33" x14ac:dyDescent="0.3">
      <c r="A491" t="s">
        <v>1098</v>
      </c>
      <c r="B491" t="s">
        <v>17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21</v>
      </c>
      <c r="I491" t="s">
        <v>18</v>
      </c>
      <c r="J491">
        <v>101.9</v>
      </c>
      <c r="K491">
        <v>0</v>
      </c>
      <c r="L491">
        <v>2</v>
      </c>
      <c r="M491" t="s">
        <v>21</v>
      </c>
      <c r="N491">
        <v>0</v>
      </c>
      <c r="O491" t="s">
        <v>63</v>
      </c>
      <c r="P491" t="s">
        <v>1099</v>
      </c>
      <c r="Q491" t="s">
        <v>22</v>
      </c>
      <c r="R491">
        <v>44</v>
      </c>
      <c r="S491" t="s">
        <v>17</v>
      </c>
      <c r="T491" t="s">
        <v>17</v>
      </c>
      <c r="U491" t="s">
        <v>17</v>
      </c>
      <c r="V491" t="str">
        <f>IF(Table2[[#This Row],[Age]] &lt; 30, "Under 30", IF(Table2[[#This Row],[Age]] &lt; 65, "Other", "Senior"))</f>
        <v>Other</v>
      </c>
      <c r="W491">
        <v>0</v>
      </c>
      <c r="X491" t="s">
        <v>17</v>
      </c>
      <c r="Y491" t="s">
        <v>28</v>
      </c>
      <c r="Z491" t="s">
        <v>34</v>
      </c>
      <c r="AA491">
        <v>43</v>
      </c>
      <c r="AB491">
        <v>1798</v>
      </c>
      <c r="AE491">
        <f t="shared" si="7"/>
        <v>0</v>
      </c>
      <c r="AF491">
        <v>1</v>
      </c>
      <c r="AG491" t="str">
        <f>IF(Table2[[#This Row],[Avg Monthly GB Download]] &lt; 5, "Less than 5 GB", IF(Table2[[#This Row],[Avg Monthly GB Download]] &lt;= 10, "Between 5 and 10 GB", "10 or more GB"))</f>
        <v>Less than 5 GB</v>
      </c>
    </row>
    <row r="492" spans="1:33" x14ac:dyDescent="0.3">
      <c r="A492" t="s">
        <v>1100</v>
      </c>
      <c r="B492" t="s">
        <v>17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21</v>
      </c>
      <c r="I492" t="s">
        <v>18</v>
      </c>
      <c r="J492">
        <v>99</v>
      </c>
      <c r="K492">
        <v>0</v>
      </c>
      <c r="L492">
        <v>4</v>
      </c>
      <c r="M492" t="s">
        <v>21</v>
      </c>
      <c r="N492">
        <v>0</v>
      </c>
      <c r="O492" t="s">
        <v>56</v>
      </c>
      <c r="P492" t="s">
        <v>1101</v>
      </c>
      <c r="Q492" t="s">
        <v>22</v>
      </c>
      <c r="R492">
        <v>35</v>
      </c>
      <c r="S492" t="s">
        <v>17</v>
      </c>
      <c r="T492" t="s">
        <v>17</v>
      </c>
      <c r="U492" t="s">
        <v>17</v>
      </c>
      <c r="V492" t="str">
        <f>IF(Table2[[#This Row],[Age]] &lt; 30, "Under 30", IF(Table2[[#This Row],[Age]] &lt; 65, "Other", "Senior"))</f>
        <v>Other</v>
      </c>
      <c r="W492">
        <v>0</v>
      </c>
      <c r="X492" t="s">
        <v>17</v>
      </c>
      <c r="Y492" t="s">
        <v>94</v>
      </c>
      <c r="Z492" t="s">
        <v>29</v>
      </c>
      <c r="AA492">
        <v>23</v>
      </c>
      <c r="AB492">
        <v>425</v>
      </c>
      <c r="AE492">
        <f t="shared" si="7"/>
        <v>0</v>
      </c>
      <c r="AF492">
        <v>1</v>
      </c>
      <c r="AG492" t="str">
        <f>IF(Table2[[#This Row],[Avg Monthly GB Download]] &lt; 5, "Less than 5 GB", IF(Table2[[#This Row],[Avg Monthly GB Download]] &lt;= 10, "Between 5 and 10 GB", "10 or more GB"))</f>
        <v>Less than 5 GB</v>
      </c>
    </row>
    <row r="493" spans="1:33" x14ac:dyDescent="0.3">
      <c r="A493" t="s">
        <v>1102</v>
      </c>
      <c r="B493" t="s">
        <v>17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21</v>
      </c>
      <c r="I493" t="s">
        <v>18</v>
      </c>
      <c r="J493">
        <v>79.8</v>
      </c>
      <c r="K493">
        <v>1</v>
      </c>
      <c r="L493">
        <v>0</v>
      </c>
      <c r="M493" t="s">
        <v>17</v>
      </c>
      <c r="N493">
        <v>0</v>
      </c>
      <c r="O493" t="s">
        <v>54</v>
      </c>
      <c r="P493" t="s">
        <v>1103</v>
      </c>
      <c r="Q493" t="s">
        <v>22</v>
      </c>
      <c r="R493">
        <v>61</v>
      </c>
      <c r="S493" t="s">
        <v>17</v>
      </c>
      <c r="T493" t="s">
        <v>17</v>
      </c>
      <c r="U493" t="s">
        <v>17</v>
      </c>
      <c r="V493" t="str">
        <f>IF(Table2[[#This Row],[Age]] &lt; 30, "Under 30", IF(Table2[[#This Row],[Age]] &lt; 65, "Other", "Senior"))</f>
        <v>Other</v>
      </c>
      <c r="W493">
        <v>0</v>
      </c>
      <c r="X493" t="s">
        <v>17</v>
      </c>
      <c r="Y493" t="s">
        <v>28</v>
      </c>
      <c r="Z493" t="s">
        <v>29</v>
      </c>
      <c r="AA493">
        <v>13</v>
      </c>
      <c r="AB493">
        <v>153</v>
      </c>
      <c r="AE493">
        <f t="shared" si="7"/>
        <v>0</v>
      </c>
      <c r="AF493">
        <v>1</v>
      </c>
      <c r="AG493" t="str">
        <f>IF(Table2[[#This Row],[Avg Monthly GB Download]] &lt; 5, "Less than 5 GB", IF(Table2[[#This Row],[Avg Monthly GB Download]] &lt;= 10, "Between 5 and 10 GB", "10 or more GB"))</f>
        <v>Less than 5 GB</v>
      </c>
    </row>
    <row r="494" spans="1:33" x14ac:dyDescent="0.3">
      <c r="A494" t="s">
        <v>1104</v>
      </c>
      <c r="B494" t="s">
        <v>17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21</v>
      </c>
      <c r="I494" t="s">
        <v>18</v>
      </c>
      <c r="J494">
        <v>390.6</v>
      </c>
      <c r="K494">
        <v>2</v>
      </c>
      <c r="L494">
        <v>15</v>
      </c>
      <c r="M494" t="s">
        <v>21</v>
      </c>
      <c r="N494">
        <v>0</v>
      </c>
      <c r="O494" t="s">
        <v>56</v>
      </c>
      <c r="P494" t="s">
        <v>1105</v>
      </c>
      <c r="Q494" t="s">
        <v>20</v>
      </c>
      <c r="R494">
        <v>26</v>
      </c>
      <c r="S494" t="s">
        <v>21</v>
      </c>
      <c r="T494" t="s">
        <v>17</v>
      </c>
      <c r="U494" t="s">
        <v>17</v>
      </c>
      <c r="V494" t="str">
        <f>IF(Table2[[#This Row],[Age]] &lt; 30, "Under 30", IF(Table2[[#This Row],[Age]] &lt; 65, "Other", "Senior"))</f>
        <v>Under 30</v>
      </c>
      <c r="W494">
        <v>0</v>
      </c>
      <c r="X494" t="s">
        <v>21</v>
      </c>
      <c r="Y494" t="s">
        <v>49</v>
      </c>
      <c r="Z494" t="s">
        <v>29</v>
      </c>
      <c r="AA494">
        <v>54</v>
      </c>
      <c r="AB494">
        <v>3969</v>
      </c>
      <c r="AE494">
        <f t="shared" si="7"/>
        <v>0</v>
      </c>
      <c r="AF494">
        <v>1</v>
      </c>
      <c r="AG494" t="str">
        <f>IF(Table2[[#This Row],[Avg Monthly GB Download]] &lt; 5, "Less than 5 GB", IF(Table2[[#This Row],[Avg Monthly GB Download]] &lt;= 10, "Between 5 and 10 GB", "10 or more GB"))</f>
        <v>10 or more GB</v>
      </c>
    </row>
    <row r="495" spans="1:33" x14ac:dyDescent="0.3">
      <c r="A495" t="s">
        <v>1106</v>
      </c>
      <c r="B495" t="s">
        <v>17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21</v>
      </c>
      <c r="I495" t="s">
        <v>18</v>
      </c>
      <c r="J495">
        <v>193.8</v>
      </c>
      <c r="K495">
        <v>1</v>
      </c>
      <c r="L495">
        <v>24</v>
      </c>
      <c r="M495" t="s">
        <v>17</v>
      </c>
      <c r="N495">
        <v>0</v>
      </c>
      <c r="O495" t="s">
        <v>46</v>
      </c>
      <c r="P495" t="s">
        <v>1107</v>
      </c>
      <c r="Q495" t="s">
        <v>20</v>
      </c>
      <c r="R495">
        <v>22</v>
      </c>
      <c r="S495" t="s">
        <v>21</v>
      </c>
      <c r="T495" t="s">
        <v>17</v>
      </c>
      <c r="U495" t="s">
        <v>17</v>
      </c>
      <c r="V495" t="str">
        <f>IF(Table2[[#This Row],[Age]] &lt; 30, "Under 30", IF(Table2[[#This Row],[Age]] &lt; 65, "Other", "Senior"))</f>
        <v>Under 30</v>
      </c>
      <c r="W495">
        <v>0</v>
      </c>
      <c r="X495" t="s">
        <v>21</v>
      </c>
      <c r="Y495" t="s">
        <v>94</v>
      </c>
      <c r="Z495" t="s">
        <v>29</v>
      </c>
      <c r="AA495">
        <v>63</v>
      </c>
      <c r="AB495">
        <v>3608</v>
      </c>
      <c r="AE495">
        <f t="shared" si="7"/>
        <v>0</v>
      </c>
      <c r="AF495">
        <v>1</v>
      </c>
      <c r="AG495" t="str">
        <f>IF(Table2[[#This Row],[Avg Monthly GB Download]] &lt; 5, "Less than 5 GB", IF(Table2[[#This Row],[Avg Monthly GB Download]] &lt;= 10, "Between 5 and 10 GB", "10 or more GB"))</f>
        <v>10 or more GB</v>
      </c>
    </row>
    <row r="496" spans="1:33" x14ac:dyDescent="0.3">
      <c r="A496" t="s">
        <v>1108</v>
      </c>
      <c r="B496" t="s">
        <v>17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17</v>
      </c>
      <c r="I496" t="s">
        <v>84</v>
      </c>
      <c r="J496">
        <v>0</v>
      </c>
      <c r="K496">
        <v>0</v>
      </c>
      <c r="L496">
        <v>20</v>
      </c>
      <c r="M496" t="s">
        <v>21</v>
      </c>
      <c r="N496">
        <v>0</v>
      </c>
      <c r="O496" t="s">
        <v>55</v>
      </c>
      <c r="P496" t="s">
        <v>1109</v>
      </c>
      <c r="Q496" t="s">
        <v>22</v>
      </c>
      <c r="R496">
        <v>29</v>
      </c>
      <c r="S496" t="s">
        <v>21</v>
      </c>
      <c r="T496" t="s">
        <v>17</v>
      </c>
      <c r="U496" t="s">
        <v>17</v>
      </c>
      <c r="V496" t="str">
        <f>IF(Table2[[#This Row],[Age]] &lt; 30, "Under 30", IF(Table2[[#This Row],[Age]] &lt; 65, "Other", "Senior"))</f>
        <v>Under 30</v>
      </c>
      <c r="W496">
        <v>0</v>
      </c>
      <c r="X496" t="s">
        <v>17</v>
      </c>
      <c r="Y496" t="s">
        <v>49</v>
      </c>
      <c r="Z496" t="s">
        <v>29</v>
      </c>
      <c r="AA496">
        <v>44</v>
      </c>
      <c r="AB496">
        <v>3098</v>
      </c>
      <c r="AE496">
        <f t="shared" si="7"/>
        <v>0</v>
      </c>
      <c r="AF496">
        <v>1</v>
      </c>
      <c r="AG496" t="str">
        <f>IF(Table2[[#This Row],[Avg Monthly GB Download]] &lt; 5, "Less than 5 GB", IF(Table2[[#This Row],[Avg Monthly GB Download]] &lt;= 10, "Between 5 and 10 GB", "10 or more GB"))</f>
        <v>10 or more GB</v>
      </c>
    </row>
    <row r="497" spans="1:33" x14ac:dyDescent="0.3">
      <c r="A497" t="s">
        <v>1110</v>
      </c>
      <c r="B497" t="s">
        <v>17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21</v>
      </c>
      <c r="I497" t="s">
        <v>18</v>
      </c>
      <c r="J497">
        <v>179.2</v>
      </c>
      <c r="K497">
        <v>1</v>
      </c>
      <c r="L497">
        <v>14</v>
      </c>
      <c r="M497" t="s">
        <v>21</v>
      </c>
      <c r="N497">
        <v>0</v>
      </c>
      <c r="O497" t="s">
        <v>90</v>
      </c>
      <c r="P497" t="s">
        <v>1111</v>
      </c>
      <c r="Q497" t="s">
        <v>22</v>
      </c>
      <c r="R497">
        <v>51</v>
      </c>
      <c r="S497" t="s">
        <v>17</v>
      </c>
      <c r="T497" t="s">
        <v>17</v>
      </c>
      <c r="U497" t="s">
        <v>17</v>
      </c>
      <c r="V497" t="str">
        <f>IF(Table2[[#This Row],[Age]] &lt; 30, "Under 30", IF(Table2[[#This Row],[Age]] &lt; 65, "Other", "Senior"))</f>
        <v>Other</v>
      </c>
      <c r="W497">
        <v>0</v>
      </c>
      <c r="X497" t="s">
        <v>17</v>
      </c>
      <c r="Y497" t="s">
        <v>94</v>
      </c>
      <c r="Z497" t="s">
        <v>34</v>
      </c>
      <c r="AA497">
        <v>14</v>
      </c>
      <c r="AB497">
        <v>918</v>
      </c>
      <c r="AE497">
        <f t="shared" si="7"/>
        <v>0</v>
      </c>
      <c r="AF497">
        <v>1</v>
      </c>
      <c r="AG497" t="str">
        <f>IF(Table2[[#This Row],[Avg Monthly GB Download]] &lt; 5, "Less than 5 GB", IF(Table2[[#This Row],[Avg Monthly GB Download]] &lt;= 10, "Between 5 and 10 GB", "10 or more GB"))</f>
        <v>10 or more GB</v>
      </c>
    </row>
    <row r="498" spans="1:33" x14ac:dyDescent="0.3">
      <c r="A498" t="s">
        <v>1112</v>
      </c>
      <c r="B498" t="s">
        <v>17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21</v>
      </c>
      <c r="I498" t="s">
        <v>18</v>
      </c>
      <c r="J498">
        <v>271.2</v>
      </c>
      <c r="K498">
        <v>0</v>
      </c>
      <c r="L498">
        <v>5</v>
      </c>
      <c r="M498" t="s">
        <v>21</v>
      </c>
      <c r="N498">
        <v>0</v>
      </c>
      <c r="O498" t="s">
        <v>73</v>
      </c>
      <c r="P498" t="s">
        <v>1113</v>
      </c>
      <c r="Q498" t="s">
        <v>22</v>
      </c>
      <c r="R498">
        <v>39</v>
      </c>
      <c r="S498" t="s">
        <v>17</v>
      </c>
      <c r="T498" t="s">
        <v>17</v>
      </c>
      <c r="U498" t="s">
        <v>17</v>
      </c>
      <c r="V498" t="str">
        <f>IF(Table2[[#This Row],[Age]] &lt; 30, "Under 30", IF(Table2[[#This Row],[Age]] &lt; 65, "Other", "Senior"))</f>
        <v>Other</v>
      </c>
      <c r="W498">
        <v>0</v>
      </c>
      <c r="X498" t="s">
        <v>17</v>
      </c>
      <c r="Y498" t="s">
        <v>49</v>
      </c>
      <c r="Z498" t="s">
        <v>34</v>
      </c>
      <c r="AA498">
        <v>19</v>
      </c>
      <c r="AB498">
        <v>1344</v>
      </c>
      <c r="AE498">
        <f t="shared" si="7"/>
        <v>0</v>
      </c>
      <c r="AF498">
        <v>1</v>
      </c>
      <c r="AG498" t="str">
        <f>IF(Table2[[#This Row],[Avg Monthly GB Download]] &lt; 5, "Less than 5 GB", IF(Table2[[#This Row],[Avg Monthly GB Download]] &lt;= 10, "Between 5 and 10 GB", "10 or more GB"))</f>
        <v>Between 5 and 10 GB</v>
      </c>
    </row>
    <row r="499" spans="1:33" x14ac:dyDescent="0.3">
      <c r="A499" t="s">
        <v>1114</v>
      </c>
      <c r="B499" t="s">
        <v>17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21</v>
      </c>
      <c r="I499" t="s">
        <v>18</v>
      </c>
      <c r="J499">
        <v>73.3</v>
      </c>
      <c r="K499">
        <v>2</v>
      </c>
      <c r="L499">
        <v>13</v>
      </c>
      <c r="M499" t="s">
        <v>21</v>
      </c>
      <c r="N499">
        <v>0</v>
      </c>
      <c r="O499" t="s">
        <v>63</v>
      </c>
      <c r="P499" t="s">
        <v>1115</v>
      </c>
      <c r="Q499" t="s">
        <v>20</v>
      </c>
      <c r="R499">
        <v>63</v>
      </c>
      <c r="S499" t="s">
        <v>17</v>
      </c>
      <c r="T499" t="s">
        <v>17</v>
      </c>
      <c r="U499" t="s">
        <v>17</v>
      </c>
      <c r="V499" t="str">
        <f>IF(Table2[[#This Row],[Age]] &lt; 30, "Under 30", IF(Table2[[#This Row],[Age]] &lt; 65, "Other", "Senior"))</f>
        <v>Other</v>
      </c>
      <c r="W499">
        <v>0</v>
      </c>
      <c r="X499" t="s">
        <v>17</v>
      </c>
      <c r="Y499" t="s">
        <v>28</v>
      </c>
      <c r="Z499" t="s">
        <v>34</v>
      </c>
      <c r="AA499">
        <v>30</v>
      </c>
      <c r="AB499">
        <v>981</v>
      </c>
      <c r="AE499">
        <f t="shared" si="7"/>
        <v>0</v>
      </c>
      <c r="AF499">
        <v>1</v>
      </c>
      <c r="AG499" t="str">
        <f>IF(Table2[[#This Row],[Avg Monthly GB Download]] &lt; 5, "Less than 5 GB", IF(Table2[[#This Row],[Avg Monthly GB Download]] &lt;= 10, "Between 5 and 10 GB", "10 or more GB"))</f>
        <v>10 or more GB</v>
      </c>
    </row>
    <row r="500" spans="1:33" x14ac:dyDescent="0.3">
      <c r="A500" t="s">
        <v>1116</v>
      </c>
      <c r="B500" t="s">
        <v>17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21</v>
      </c>
      <c r="I500" t="s">
        <v>18</v>
      </c>
      <c r="J500">
        <v>90.5</v>
      </c>
      <c r="K500">
        <v>3</v>
      </c>
      <c r="L500">
        <v>6</v>
      </c>
      <c r="M500" t="s">
        <v>17</v>
      </c>
      <c r="N500">
        <v>60</v>
      </c>
      <c r="O500" t="s">
        <v>23</v>
      </c>
      <c r="P500" t="s">
        <v>1117</v>
      </c>
      <c r="Q500" t="s">
        <v>20</v>
      </c>
      <c r="R500">
        <v>52</v>
      </c>
      <c r="S500" t="s">
        <v>17</v>
      </c>
      <c r="T500" t="s">
        <v>17</v>
      </c>
      <c r="U500" t="s">
        <v>17</v>
      </c>
      <c r="V500" t="str">
        <f>IF(Table2[[#This Row],[Age]] &lt; 30, "Under 30", IF(Table2[[#This Row],[Age]] &lt; 65, "Other", "Senior"))</f>
        <v>Other</v>
      </c>
      <c r="W500">
        <v>0</v>
      </c>
      <c r="X500" t="s">
        <v>17</v>
      </c>
      <c r="Y500" t="s">
        <v>94</v>
      </c>
      <c r="Z500" t="s">
        <v>34</v>
      </c>
      <c r="AA500">
        <v>38</v>
      </c>
      <c r="AB500">
        <v>881</v>
      </c>
      <c r="AE500">
        <f t="shared" si="7"/>
        <v>0</v>
      </c>
      <c r="AF500">
        <v>1</v>
      </c>
      <c r="AG500" t="str">
        <f>IF(Table2[[#This Row],[Avg Monthly GB Download]] &lt; 5, "Less than 5 GB", IF(Table2[[#This Row],[Avg Monthly GB Download]] &lt;= 10, "Between 5 and 10 GB", "10 or more GB"))</f>
        <v>Between 5 and 10 GB</v>
      </c>
    </row>
    <row r="501" spans="1:33" x14ac:dyDescent="0.3">
      <c r="A501" t="s">
        <v>1118</v>
      </c>
      <c r="B501" t="s">
        <v>17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21</v>
      </c>
      <c r="I501" t="s">
        <v>18</v>
      </c>
      <c r="J501">
        <v>245</v>
      </c>
      <c r="K501">
        <v>2</v>
      </c>
      <c r="L501">
        <v>3</v>
      </c>
      <c r="M501" t="s">
        <v>21</v>
      </c>
      <c r="N501">
        <v>0</v>
      </c>
      <c r="O501" t="s">
        <v>50</v>
      </c>
      <c r="P501" t="s">
        <v>1119</v>
      </c>
      <c r="Q501" t="s">
        <v>22</v>
      </c>
      <c r="R501">
        <v>57</v>
      </c>
      <c r="S501" t="s">
        <v>17</v>
      </c>
      <c r="T501" t="s">
        <v>17</v>
      </c>
      <c r="U501" t="s">
        <v>17</v>
      </c>
      <c r="V501" t="str">
        <f>IF(Table2[[#This Row],[Age]] &lt; 30, "Under 30", IF(Table2[[#This Row],[Age]] &lt; 65, "Other", "Senior"))</f>
        <v>Other</v>
      </c>
      <c r="W501">
        <v>0</v>
      </c>
      <c r="X501" t="s">
        <v>21</v>
      </c>
      <c r="Y501" t="s">
        <v>49</v>
      </c>
      <c r="Z501" t="s">
        <v>34</v>
      </c>
      <c r="AA501">
        <v>41</v>
      </c>
      <c r="AB501">
        <v>2915</v>
      </c>
      <c r="AE501">
        <f t="shared" si="7"/>
        <v>0</v>
      </c>
      <c r="AF501">
        <v>1</v>
      </c>
      <c r="AG501" t="str">
        <f>IF(Table2[[#This Row],[Avg Monthly GB Download]] &lt; 5, "Less than 5 GB", IF(Table2[[#This Row],[Avg Monthly GB Download]] &lt;= 10, "Between 5 and 10 GB", "10 or more GB"))</f>
        <v>Less than 5 GB</v>
      </c>
    </row>
    <row r="502" spans="1:33" x14ac:dyDescent="0.3">
      <c r="A502" t="s">
        <v>1120</v>
      </c>
      <c r="B502" t="s">
        <v>17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17</v>
      </c>
      <c r="I502" t="s">
        <v>84</v>
      </c>
      <c r="J502">
        <v>0</v>
      </c>
      <c r="K502">
        <v>0</v>
      </c>
      <c r="L502">
        <v>5</v>
      </c>
      <c r="M502" t="s">
        <v>21</v>
      </c>
      <c r="N502">
        <v>0</v>
      </c>
      <c r="O502" t="s">
        <v>25</v>
      </c>
      <c r="P502" t="s">
        <v>1121</v>
      </c>
      <c r="Q502" t="s">
        <v>20</v>
      </c>
      <c r="R502">
        <v>45</v>
      </c>
      <c r="S502" t="s">
        <v>17</v>
      </c>
      <c r="T502" t="s">
        <v>17</v>
      </c>
      <c r="U502" t="s">
        <v>17</v>
      </c>
      <c r="V502" t="str">
        <f>IF(Table2[[#This Row],[Age]] &lt; 30, "Under 30", IF(Table2[[#This Row],[Age]] &lt; 65, "Other", "Senior"))</f>
        <v>Other</v>
      </c>
      <c r="W502">
        <v>0</v>
      </c>
      <c r="X502" t="s">
        <v>21</v>
      </c>
      <c r="Y502" t="s">
        <v>49</v>
      </c>
      <c r="Z502" t="s">
        <v>29</v>
      </c>
      <c r="AA502">
        <v>34</v>
      </c>
      <c r="AB502">
        <v>2038</v>
      </c>
      <c r="AE502">
        <f t="shared" si="7"/>
        <v>0</v>
      </c>
      <c r="AF502">
        <v>1</v>
      </c>
      <c r="AG502" t="str">
        <f>IF(Table2[[#This Row],[Avg Monthly GB Download]] &lt; 5, "Less than 5 GB", IF(Table2[[#This Row],[Avg Monthly GB Download]] &lt;= 10, "Between 5 and 10 GB", "10 or more GB"))</f>
        <v>Between 5 and 10 GB</v>
      </c>
    </row>
    <row r="503" spans="1:33" x14ac:dyDescent="0.3">
      <c r="A503" t="s">
        <v>1122</v>
      </c>
      <c r="B503" t="s">
        <v>17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21</v>
      </c>
      <c r="I503" t="s">
        <v>18</v>
      </c>
      <c r="J503">
        <v>229.1</v>
      </c>
      <c r="K503">
        <v>2</v>
      </c>
      <c r="L503">
        <v>4</v>
      </c>
      <c r="M503" t="s">
        <v>21</v>
      </c>
      <c r="N503">
        <v>0</v>
      </c>
      <c r="O503" t="s">
        <v>78</v>
      </c>
      <c r="P503" t="s">
        <v>1123</v>
      </c>
      <c r="Q503" t="s">
        <v>22</v>
      </c>
      <c r="R503">
        <v>64</v>
      </c>
      <c r="S503" t="s">
        <v>17</v>
      </c>
      <c r="T503" t="s">
        <v>17</v>
      </c>
      <c r="U503" t="s">
        <v>17</v>
      </c>
      <c r="V503" t="str">
        <f>IF(Table2[[#This Row],[Age]] &lt; 30, "Under 30", IF(Table2[[#This Row],[Age]] &lt; 65, "Other", "Senior"))</f>
        <v>Other</v>
      </c>
      <c r="W503">
        <v>0</v>
      </c>
      <c r="X503" t="s">
        <v>21</v>
      </c>
      <c r="Y503" t="s">
        <v>94</v>
      </c>
      <c r="Z503" t="s">
        <v>29</v>
      </c>
      <c r="AA503">
        <v>31</v>
      </c>
      <c r="AB503">
        <v>2057</v>
      </c>
      <c r="AE503">
        <f t="shared" si="7"/>
        <v>0</v>
      </c>
      <c r="AF503">
        <v>1</v>
      </c>
      <c r="AG503" t="str">
        <f>IF(Table2[[#This Row],[Avg Monthly GB Download]] &lt; 5, "Less than 5 GB", IF(Table2[[#This Row],[Avg Monthly GB Download]] &lt;= 10, "Between 5 and 10 GB", "10 or more GB"))</f>
        <v>Less than 5 GB</v>
      </c>
    </row>
    <row r="504" spans="1:33" x14ac:dyDescent="0.3">
      <c r="A504" t="s">
        <v>1124</v>
      </c>
      <c r="B504" t="s">
        <v>17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17</v>
      </c>
      <c r="I504" t="s">
        <v>84</v>
      </c>
      <c r="J504">
        <v>0</v>
      </c>
      <c r="K504">
        <v>1</v>
      </c>
      <c r="L504">
        <v>0</v>
      </c>
      <c r="M504" t="s">
        <v>17</v>
      </c>
      <c r="N504">
        <v>0</v>
      </c>
      <c r="O504" t="s">
        <v>65</v>
      </c>
      <c r="P504" t="s">
        <v>1125</v>
      </c>
      <c r="Q504" t="s">
        <v>20</v>
      </c>
      <c r="R504">
        <v>43</v>
      </c>
      <c r="S504" t="s">
        <v>17</v>
      </c>
      <c r="T504" t="s">
        <v>17</v>
      </c>
      <c r="U504" t="s">
        <v>17</v>
      </c>
      <c r="V504" t="str">
        <f>IF(Table2[[#This Row],[Age]] &lt; 30, "Under 30", IF(Table2[[#This Row],[Age]] &lt; 65, "Other", "Senior"))</f>
        <v>Other</v>
      </c>
      <c r="W504">
        <v>0</v>
      </c>
      <c r="X504" t="s">
        <v>17</v>
      </c>
      <c r="Y504" t="s">
        <v>49</v>
      </c>
      <c r="Z504" t="s">
        <v>29</v>
      </c>
      <c r="AA504">
        <v>11</v>
      </c>
      <c r="AB504">
        <v>80</v>
      </c>
      <c r="AE504">
        <f t="shared" si="7"/>
        <v>0</v>
      </c>
      <c r="AF504">
        <v>1</v>
      </c>
      <c r="AG504" t="str">
        <f>IF(Table2[[#This Row],[Avg Monthly GB Download]] &lt; 5, "Less than 5 GB", IF(Table2[[#This Row],[Avg Monthly GB Download]] &lt;= 10, "Between 5 and 10 GB", "10 or more GB"))</f>
        <v>Less than 5 GB</v>
      </c>
    </row>
    <row r="505" spans="1:33" x14ac:dyDescent="0.3">
      <c r="A505" t="s">
        <v>1126</v>
      </c>
      <c r="B505" t="s">
        <v>17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21</v>
      </c>
      <c r="I505" t="s">
        <v>18</v>
      </c>
      <c r="J505">
        <v>78.8</v>
      </c>
      <c r="K505">
        <v>0</v>
      </c>
      <c r="L505">
        <v>7</v>
      </c>
      <c r="M505" t="s">
        <v>21</v>
      </c>
      <c r="N505">
        <v>0</v>
      </c>
      <c r="O505" t="s">
        <v>80</v>
      </c>
      <c r="P505" t="s">
        <v>1127</v>
      </c>
      <c r="Q505" t="s">
        <v>20</v>
      </c>
      <c r="R505">
        <v>24</v>
      </c>
      <c r="S505" t="s">
        <v>21</v>
      </c>
      <c r="T505" t="s">
        <v>17</v>
      </c>
      <c r="U505" t="s">
        <v>17</v>
      </c>
      <c r="V505" t="str">
        <f>IF(Table2[[#This Row],[Age]] &lt; 30, "Under 30", IF(Table2[[#This Row],[Age]] &lt; 65, "Other", "Senior"))</f>
        <v>Under 30</v>
      </c>
      <c r="W505">
        <v>0</v>
      </c>
      <c r="X505" t="s">
        <v>21</v>
      </c>
      <c r="Y505" t="s">
        <v>49</v>
      </c>
      <c r="Z505" t="s">
        <v>29</v>
      </c>
      <c r="AA505">
        <v>29</v>
      </c>
      <c r="AB505">
        <v>1016</v>
      </c>
      <c r="AE505">
        <f t="shared" si="7"/>
        <v>0</v>
      </c>
      <c r="AF505">
        <v>1</v>
      </c>
      <c r="AG505" t="str">
        <f>IF(Table2[[#This Row],[Avg Monthly GB Download]] &lt; 5, "Less than 5 GB", IF(Table2[[#This Row],[Avg Monthly GB Download]] &lt;= 10, "Between 5 and 10 GB", "10 or more GB"))</f>
        <v>Between 5 and 10 GB</v>
      </c>
    </row>
    <row r="506" spans="1:33" x14ac:dyDescent="0.3">
      <c r="A506" t="s">
        <v>1128</v>
      </c>
      <c r="B506" t="s">
        <v>17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21</v>
      </c>
      <c r="I506" t="s">
        <v>18</v>
      </c>
      <c r="J506">
        <v>35.200000000000003</v>
      </c>
      <c r="K506">
        <v>2</v>
      </c>
      <c r="L506">
        <v>17</v>
      </c>
      <c r="M506" t="s">
        <v>21</v>
      </c>
      <c r="N506">
        <v>0</v>
      </c>
      <c r="O506" t="s">
        <v>37</v>
      </c>
      <c r="P506" t="s">
        <v>1129</v>
      </c>
      <c r="Q506" t="s">
        <v>20</v>
      </c>
      <c r="R506">
        <v>25</v>
      </c>
      <c r="S506" t="s">
        <v>21</v>
      </c>
      <c r="T506" t="s">
        <v>17</v>
      </c>
      <c r="U506" t="s">
        <v>17</v>
      </c>
      <c r="V506" t="str">
        <f>IF(Table2[[#This Row],[Age]] &lt; 30, "Under 30", IF(Table2[[#This Row],[Age]] &lt; 65, "Other", "Senior"))</f>
        <v>Under 30</v>
      </c>
      <c r="W506">
        <v>0</v>
      </c>
      <c r="X506" t="s">
        <v>17</v>
      </c>
      <c r="Y506" t="s">
        <v>28</v>
      </c>
      <c r="Z506" t="s">
        <v>29</v>
      </c>
      <c r="AA506">
        <v>19</v>
      </c>
      <c r="AB506">
        <v>124</v>
      </c>
      <c r="AE506">
        <f t="shared" si="7"/>
        <v>0</v>
      </c>
      <c r="AF506">
        <v>1</v>
      </c>
      <c r="AG506" t="str">
        <f>IF(Table2[[#This Row],[Avg Monthly GB Download]] &lt; 5, "Less than 5 GB", IF(Table2[[#This Row],[Avg Monthly GB Download]] &lt;= 10, "Between 5 and 10 GB", "10 or more GB"))</f>
        <v>10 or more GB</v>
      </c>
    </row>
    <row r="507" spans="1:33" x14ac:dyDescent="0.3">
      <c r="A507" t="s">
        <v>1130</v>
      </c>
      <c r="B507" t="s">
        <v>17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21</v>
      </c>
      <c r="I507" t="s">
        <v>18</v>
      </c>
      <c r="J507">
        <v>4.3</v>
      </c>
      <c r="K507">
        <v>0</v>
      </c>
      <c r="L507">
        <v>13</v>
      </c>
      <c r="M507" t="s">
        <v>17</v>
      </c>
      <c r="N507">
        <v>12</v>
      </c>
      <c r="O507" t="s">
        <v>32</v>
      </c>
      <c r="P507" t="s">
        <v>1131</v>
      </c>
      <c r="Q507" t="s">
        <v>22</v>
      </c>
      <c r="R507">
        <v>41</v>
      </c>
      <c r="S507" t="s">
        <v>17</v>
      </c>
      <c r="T507" t="s">
        <v>17</v>
      </c>
      <c r="U507" t="s">
        <v>17</v>
      </c>
      <c r="V507" t="str">
        <f>IF(Table2[[#This Row],[Age]] &lt; 30, "Under 30", IF(Table2[[#This Row],[Age]] &lt; 65, "Other", "Senior"))</f>
        <v>Other</v>
      </c>
      <c r="W507">
        <v>0</v>
      </c>
      <c r="X507" t="s">
        <v>17</v>
      </c>
      <c r="Y507" t="s">
        <v>28</v>
      </c>
      <c r="Z507" t="s">
        <v>29</v>
      </c>
      <c r="AA507">
        <v>28</v>
      </c>
      <c r="AB507">
        <v>63</v>
      </c>
      <c r="AE507">
        <f t="shared" si="7"/>
        <v>0</v>
      </c>
      <c r="AF507">
        <v>1</v>
      </c>
      <c r="AG507" t="str">
        <f>IF(Table2[[#This Row],[Avg Monthly GB Download]] &lt; 5, "Less than 5 GB", IF(Table2[[#This Row],[Avg Monthly GB Download]] &lt;= 10, "Between 5 and 10 GB", "10 or more GB"))</f>
        <v>10 or more GB</v>
      </c>
    </row>
    <row r="508" spans="1:33" x14ac:dyDescent="0.3">
      <c r="A508" t="s">
        <v>1132</v>
      </c>
      <c r="B508" t="s">
        <v>17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21</v>
      </c>
      <c r="I508" t="s">
        <v>18</v>
      </c>
      <c r="J508">
        <v>65.099999999999994</v>
      </c>
      <c r="K508">
        <v>3</v>
      </c>
      <c r="L508">
        <v>38</v>
      </c>
      <c r="M508" t="s">
        <v>21</v>
      </c>
      <c r="N508">
        <v>0</v>
      </c>
      <c r="O508" t="s">
        <v>25</v>
      </c>
      <c r="P508" t="s">
        <v>1133</v>
      </c>
      <c r="Q508" t="s">
        <v>22</v>
      </c>
      <c r="R508">
        <v>24</v>
      </c>
      <c r="S508" t="s">
        <v>21</v>
      </c>
      <c r="T508" t="s">
        <v>17</v>
      </c>
      <c r="U508" t="s">
        <v>17</v>
      </c>
      <c r="V508" t="str">
        <f>IF(Table2[[#This Row],[Age]] &lt; 30, "Under 30", IF(Table2[[#This Row],[Age]] &lt; 65, "Other", "Senior"))</f>
        <v>Under 30</v>
      </c>
      <c r="W508">
        <v>0</v>
      </c>
      <c r="X508" t="s">
        <v>17</v>
      </c>
      <c r="Y508" t="s">
        <v>94</v>
      </c>
      <c r="Z508" t="s">
        <v>29</v>
      </c>
      <c r="AA508">
        <v>38</v>
      </c>
      <c r="AB508">
        <v>1186</v>
      </c>
      <c r="AE508">
        <f t="shared" si="7"/>
        <v>0</v>
      </c>
      <c r="AF508">
        <v>1</v>
      </c>
      <c r="AG508" t="str">
        <f>IF(Table2[[#This Row],[Avg Monthly GB Download]] &lt; 5, "Less than 5 GB", IF(Table2[[#This Row],[Avg Monthly GB Download]] &lt;= 10, "Between 5 and 10 GB", "10 or more GB"))</f>
        <v>10 or more GB</v>
      </c>
    </row>
    <row r="509" spans="1:33" x14ac:dyDescent="0.3">
      <c r="A509" t="s">
        <v>1134</v>
      </c>
      <c r="B509" t="s">
        <v>17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21</v>
      </c>
      <c r="I509" t="s">
        <v>18</v>
      </c>
      <c r="J509">
        <v>271.2</v>
      </c>
      <c r="K509">
        <v>0</v>
      </c>
      <c r="L509">
        <v>1</v>
      </c>
      <c r="M509" t="s">
        <v>21</v>
      </c>
      <c r="N509">
        <v>0</v>
      </c>
      <c r="O509" t="s">
        <v>54</v>
      </c>
      <c r="P509" t="s">
        <v>1135</v>
      </c>
      <c r="Q509" t="s">
        <v>20</v>
      </c>
      <c r="R509">
        <v>77</v>
      </c>
      <c r="S509" t="s">
        <v>17</v>
      </c>
      <c r="T509" t="s">
        <v>21</v>
      </c>
      <c r="U509" t="s">
        <v>17</v>
      </c>
      <c r="V509" t="str">
        <f>IF(Table2[[#This Row],[Age]] &lt; 30, "Under 30", IF(Table2[[#This Row],[Age]] &lt; 65, "Other", "Senior"))</f>
        <v>Senior</v>
      </c>
      <c r="W509">
        <v>0</v>
      </c>
      <c r="X509" t="s">
        <v>17</v>
      </c>
      <c r="Y509" t="s">
        <v>49</v>
      </c>
      <c r="Z509" t="s">
        <v>29</v>
      </c>
      <c r="AA509">
        <v>34</v>
      </c>
      <c r="AB509">
        <v>2445</v>
      </c>
      <c r="AE509">
        <f t="shared" si="7"/>
        <v>0</v>
      </c>
      <c r="AF509">
        <v>1</v>
      </c>
      <c r="AG509" t="str">
        <f>IF(Table2[[#This Row],[Avg Monthly GB Download]] &lt; 5, "Less than 5 GB", IF(Table2[[#This Row],[Avg Monthly GB Download]] &lt;= 10, "Between 5 and 10 GB", "10 or more GB"))</f>
        <v>Less than 5 GB</v>
      </c>
    </row>
    <row r="510" spans="1:33" x14ac:dyDescent="0.3">
      <c r="A510" t="s">
        <v>1136</v>
      </c>
      <c r="B510" t="s">
        <v>17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21</v>
      </c>
      <c r="I510" t="s">
        <v>18</v>
      </c>
      <c r="J510">
        <v>123.5</v>
      </c>
      <c r="K510">
        <v>2</v>
      </c>
      <c r="L510">
        <v>0</v>
      </c>
      <c r="M510" t="s">
        <v>17</v>
      </c>
      <c r="N510">
        <v>0</v>
      </c>
      <c r="O510" t="s">
        <v>33</v>
      </c>
      <c r="P510" t="s">
        <v>1137</v>
      </c>
      <c r="Q510" t="s">
        <v>22</v>
      </c>
      <c r="R510">
        <v>38</v>
      </c>
      <c r="S510" t="s">
        <v>17</v>
      </c>
      <c r="T510" t="s">
        <v>17</v>
      </c>
      <c r="U510" t="s">
        <v>17</v>
      </c>
      <c r="V510" t="str">
        <f>IF(Table2[[#This Row],[Age]] &lt; 30, "Under 30", IF(Table2[[#This Row],[Age]] &lt; 65, "Other", "Senior"))</f>
        <v>Other</v>
      </c>
      <c r="W510">
        <v>0</v>
      </c>
      <c r="X510" t="s">
        <v>17</v>
      </c>
      <c r="Y510" t="s">
        <v>49</v>
      </c>
      <c r="Z510" t="s">
        <v>29</v>
      </c>
      <c r="AA510">
        <v>16</v>
      </c>
      <c r="AB510">
        <v>599</v>
      </c>
      <c r="AE510">
        <f t="shared" si="7"/>
        <v>0</v>
      </c>
      <c r="AF510">
        <v>1</v>
      </c>
      <c r="AG510" t="str">
        <f>IF(Table2[[#This Row],[Avg Monthly GB Download]] &lt; 5, "Less than 5 GB", IF(Table2[[#This Row],[Avg Monthly GB Download]] &lt;= 10, "Between 5 and 10 GB", "10 or more GB"))</f>
        <v>Less than 5 GB</v>
      </c>
    </row>
    <row r="511" spans="1:33" x14ac:dyDescent="0.3">
      <c r="A511" t="s">
        <v>1138</v>
      </c>
      <c r="B511" t="s">
        <v>17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21</v>
      </c>
      <c r="I511" t="s">
        <v>18</v>
      </c>
      <c r="J511">
        <v>148.1</v>
      </c>
      <c r="K511">
        <v>1</v>
      </c>
      <c r="L511">
        <v>3</v>
      </c>
      <c r="M511" t="s">
        <v>21</v>
      </c>
      <c r="N511">
        <v>0</v>
      </c>
      <c r="O511" t="s">
        <v>79</v>
      </c>
      <c r="P511" t="s">
        <v>1139</v>
      </c>
      <c r="Q511" t="s">
        <v>20</v>
      </c>
      <c r="R511">
        <v>65</v>
      </c>
      <c r="S511" t="s">
        <v>17</v>
      </c>
      <c r="T511" t="s">
        <v>21</v>
      </c>
      <c r="U511" t="s">
        <v>17</v>
      </c>
      <c r="V511" t="str">
        <f>IF(Table2[[#This Row],[Age]] &lt; 30, "Under 30", IF(Table2[[#This Row],[Age]] &lt; 65, "Other", "Senior"))</f>
        <v>Senior</v>
      </c>
      <c r="W511">
        <v>0</v>
      </c>
      <c r="X511" t="s">
        <v>17</v>
      </c>
      <c r="Y511" t="s">
        <v>49</v>
      </c>
      <c r="Z511" t="s">
        <v>29</v>
      </c>
      <c r="AA511">
        <v>27</v>
      </c>
      <c r="AB511">
        <v>1276</v>
      </c>
      <c r="AE511">
        <f t="shared" si="7"/>
        <v>0</v>
      </c>
      <c r="AF511">
        <v>1</v>
      </c>
      <c r="AG511" t="str">
        <f>IF(Table2[[#This Row],[Avg Monthly GB Download]] &lt; 5, "Less than 5 GB", IF(Table2[[#This Row],[Avg Monthly GB Download]] &lt;= 10, "Between 5 and 10 GB", "10 or more GB"))</f>
        <v>Less than 5 GB</v>
      </c>
    </row>
    <row r="512" spans="1:33" x14ac:dyDescent="0.3">
      <c r="A512" t="s">
        <v>1140</v>
      </c>
      <c r="B512" t="s">
        <v>17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21</v>
      </c>
      <c r="I512" t="s">
        <v>18</v>
      </c>
      <c r="J512">
        <v>160.9</v>
      </c>
      <c r="K512">
        <v>2</v>
      </c>
      <c r="L512">
        <v>2</v>
      </c>
      <c r="M512" t="s">
        <v>17</v>
      </c>
      <c r="N512">
        <v>34</v>
      </c>
      <c r="O512" t="s">
        <v>23</v>
      </c>
      <c r="P512" t="s">
        <v>1141</v>
      </c>
      <c r="Q512" t="s">
        <v>20</v>
      </c>
      <c r="R512">
        <v>44</v>
      </c>
      <c r="S512" t="s">
        <v>17</v>
      </c>
      <c r="T512" t="s">
        <v>17</v>
      </c>
      <c r="U512" t="s">
        <v>17</v>
      </c>
      <c r="V512" t="str">
        <f>IF(Table2[[#This Row],[Age]] &lt; 30, "Under 30", IF(Table2[[#This Row],[Age]] &lt; 65, "Other", "Senior"))</f>
        <v>Other</v>
      </c>
      <c r="W512">
        <v>0</v>
      </c>
      <c r="X512" t="s">
        <v>21</v>
      </c>
      <c r="Y512" t="s">
        <v>49</v>
      </c>
      <c r="Z512" t="s">
        <v>34</v>
      </c>
      <c r="AA512">
        <v>30</v>
      </c>
      <c r="AB512">
        <v>2107</v>
      </c>
      <c r="AE512">
        <f t="shared" si="7"/>
        <v>0</v>
      </c>
      <c r="AF512">
        <v>1</v>
      </c>
      <c r="AG512" t="str">
        <f>IF(Table2[[#This Row],[Avg Monthly GB Download]] &lt; 5, "Less than 5 GB", IF(Table2[[#This Row],[Avg Monthly GB Download]] &lt;= 10, "Between 5 and 10 GB", "10 or more GB"))</f>
        <v>Less than 5 GB</v>
      </c>
    </row>
    <row r="513" spans="1:33" x14ac:dyDescent="0.3">
      <c r="A513" t="s">
        <v>1142</v>
      </c>
      <c r="B513" t="s">
        <v>17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21</v>
      </c>
      <c r="I513" t="s">
        <v>18</v>
      </c>
      <c r="J513">
        <v>38.799999999999997</v>
      </c>
      <c r="K513">
        <v>3</v>
      </c>
      <c r="L513">
        <v>7</v>
      </c>
      <c r="M513" t="s">
        <v>21</v>
      </c>
      <c r="N513">
        <v>0</v>
      </c>
      <c r="O513" t="s">
        <v>81</v>
      </c>
      <c r="P513" t="s">
        <v>1143</v>
      </c>
      <c r="Q513" t="s">
        <v>22</v>
      </c>
      <c r="R513">
        <v>67</v>
      </c>
      <c r="S513" t="s">
        <v>17</v>
      </c>
      <c r="T513" t="s">
        <v>21</v>
      </c>
      <c r="U513" t="s">
        <v>17</v>
      </c>
      <c r="V513" t="str">
        <f>IF(Table2[[#This Row],[Age]] &lt; 30, "Under 30", IF(Table2[[#This Row],[Age]] &lt; 65, "Other", "Senior"))</f>
        <v>Senior</v>
      </c>
      <c r="W513">
        <v>0</v>
      </c>
      <c r="X513" t="s">
        <v>21</v>
      </c>
      <c r="Y513" t="s">
        <v>28</v>
      </c>
      <c r="Z513" t="s">
        <v>29</v>
      </c>
      <c r="AA513">
        <v>31</v>
      </c>
      <c r="AB513">
        <v>598</v>
      </c>
      <c r="AE513">
        <f t="shared" si="7"/>
        <v>0</v>
      </c>
      <c r="AF513">
        <v>1</v>
      </c>
      <c r="AG513" t="str">
        <f>IF(Table2[[#This Row],[Avg Monthly GB Download]] &lt; 5, "Less than 5 GB", IF(Table2[[#This Row],[Avg Monthly GB Download]] &lt;= 10, "Between 5 and 10 GB", "10 or more GB"))</f>
        <v>Between 5 and 10 GB</v>
      </c>
    </row>
    <row r="514" spans="1:33" x14ac:dyDescent="0.3">
      <c r="A514" t="s">
        <v>1144</v>
      </c>
      <c r="B514" t="s">
        <v>17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21</v>
      </c>
      <c r="I514" t="s">
        <v>18</v>
      </c>
      <c r="J514">
        <v>423.5</v>
      </c>
      <c r="K514">
        <v>2</v>
      </c>
      <c r="L514">
        <v>15</v>
      </c>
      <c r="M514" t="s">
        <v>21</v>
      </c>
      <c r="N514">
        <v>0</v>
      </c>
      <c r="O514" t="s">
        <v>89</v>
      </c>
      <c r="P514" t="s">
        <v>1145</v>
      </c>
      <c r="Q514" t="s">
        <v>22</v>
      </c>
      <c r="R514">
        <v>29</v>
      </c>
      <c r="S514" t="s">
        <v>21</v>
      </c>
      <c r="T514" t="s">
        <v>17</v>
      </c>
      <c r="U514" t="s">
        <v>17</v>
      </c>
      <c r="V514" t="str">
        <f>IF(Table2[[#This Row],[Age]] &lt; 30, "Under 30", IF(Table2[[#This Row],[Age]] &lt; 65, "Other", "Senior"))</f>
        <v>Under 30</v>
      </c>
      <c r="W514">
        <v>0</v>
      </c>
      <c r="X514" t="s">
        <v>21</v>
      </c>
      <c r="Y514" t="s">
        <v>49</v>
      </c>
      <c r="Z514" t="s">
        <v>29</v>
      </c>
      <c r="AA514">
        <v>58</v>
      </c>
      <c r="AB514">
        <v>4048</v>
      </c>
      <c r="AE514">
        <f t="shared" ref="AE514:AE577" si="8">IF(B514 = "yes", 1, IF(B514 = "No", 0))</f>
        <v>0</v>
      </c>
      <c r="AF514">
        <v>1</v>
      </c>
      <c r="AG514" t="str">
        <f>IF(Table2[[#This Row],[Avg Monthly GB Download]] &lt; 5, "Less than 5 GB", IF(Table2[[#This Row],[Avg Monthly GB Download]] &lt;= 10, "Between 5 and 10 GB", "10 or more GB"))</f>
        <v>10 or more GB</v>
      </c>
    </row>
    <row r="515" spans="1:33" x14ac:dyDescent="0.3">
      <c r="A515" t="s">
        <v>1146</v>
      </c>
      <c r="B515" t="s">
        <v>17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21</v>
      </c>
      <c r="I515" t="s">
        <v>18</v>
      </c>
      <c r="J515">
        <v>115.3</v>
      </c>
      <c r="K515">
        <v>1</v>
      </c>
      <c r="L515">
        <v>0</v>
      </c>
      <c r="M515" t="s">
        <v>17</v>
      </c>
      <c r="N515">
        <v>0</v>
      </c>
      <c r="O515" t="s">
        <v>19</v>
      </c>
      <c r="P515" t="s">
        <v>1147</v>
      </c>
      <c r="Q515" t="s">
        <v>20</v>
      </c>
      <c r="R515">
        <v>59</v>
      </c>
      <c r="S515" t="s">
        <v>17</v>
      </c>
      <c r="T515" t="s">
        <v>17</v>
      </c>
      <c r="U515" t="s">
        <v>17</v>
      </c>
      <c r="V515" t="str">
        <f>IF(Table2[[#This Row],[Age]] &lt; 30, "Under 30", IF(Table2[[#This Row],[Age]] &lt; 65, "Other", "Senior"))</f>
        <v>Other</v>
      </c>
      <c r="W515">
        <v>0</v>
      </c>
      <c r="X515" t="s">
        <v>17</v>
      </c>
      <c r="Y515" t="s">
        <v>49</v>
      </c>
      <c r="Z515" t="s">
        <v>34</v>
      </c>
      <c r="AA515">
        <v>10</v>
      </c>
      <c r="AB515">
        <v>432</v>
      </c>
      <c r="AE515">
        <f t="shared" si="8"/>
        <v>0</v>
      </c>
      <c r="AF515">
        <v>1</v>
      </c>
      <c r="AG515" t="str">
        <f>IF(Table2[[#This Row],[Avg Monthly GB Download]] &lt; 5, "Less than 5 GB", IF(Table2[[#This Row],[Avg Monthly GB Download]] &lt;= 10, "Between 5 and 10 GB", "10 or more GB"))</f>
        <v>Less than 5 GB</v>
      </c>
    </row>
    <row r="516" spans="1:33" x14ac:dyDescent="0.3">
      <c r="A516" t="s">
        <v>1148</v>
      </c>
      <c r="B516" t="s">
        <v>17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21</v>
      </c>
      <c r="I516" t="s">
        <v>18</v>
      </c>
      <c r="J516">
        <v>118.6</v>
      </c>
      <c r="K516">
        <v>2</v>
      </c>
      <c r="L516">
        <v>8</v>
      </c>
      <c r="M516" t="s">
        <v>21</v>
      </c>
      <c r="N516">
        <v>0</v>
      </c>
      <c r="O516" t="s">
        <v>80</v>
      </c>
      <c r="P516" t="s">
        <v>1149</v>
      </c>
      <c r="Q516" t="s">
        <v>22</v>
      </c>
      <c r="R516">
        <v>23</v>
      </c>
      <c r="S516" t="s">
        <v>21</v>
      </c>
      <c r="T516" t="s">
        <v>17</v>
      </c>
      <c r="U516" t="s">
        <v>17</v>
      </c>
      <c r="V516" t="str">
        <f>IF(Table2[[#This Row],[Age]] &lt; 30, "Under 30", IF(Table2[[#This Row],[Age]] &lt; 65, "Other", "Senior"))</f>
        <v>Under 30</v>
      </c>
      <c r="W516">
        <v>0</v>
      </c>
      <c r="X516" t="s">
        <v>17</v>
      </c>
      <c r="Y516" t="s">
        <v>94</v>
      </c>
      <c r="Z516" t="s">
        <v>34</v>
      </c>
      <c r="AA516">
        <v>14</v>
      </c>
      <c r="AB516">
        <v>446</v>
      </c>
      <c r="AE516">
        <f t="shared" si="8"/>
        <v>0</v>
      </c>
      <c r="AF516">
        <v>1</v>
      </c>
      <c r="AG516" t="str">
        <f>IF(Table2[[#This Row],[Avg Monthly GB Download]] &lt; 5, "Less than 5 GB", IF(Table2[[#This Row],[Avg Monthly GB Download]] &lt;= 10, "Between 5 and 10 GB", "10 or more GB"))</f>
        <v>Between 5 and 10 GB</v>
      </c>
    </row>
    <row r="517" spans="1:33" x14ac:dyDescent="0.3">
      <c r="A517" t="s">
        <v>1150</v>
      </c>
      <c r="B517" t="s">
        <v>17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21</v>
      </c>
      <c r="I517" t="s">
        <v>18</v>
      </c>
      <c r="J517">
        <v>15.5</v>
      </c>
      <c r="K517">
        <v>2</v>
      </c>
      <c r="L517">
        <v>0</v>
      </c>
      <c r="M517" t="s">
        <v>17</v>
      </c>
      <c r="N517">
        <v>0</v>
      </c>
      <c r="O517" t="s">
        <v>79</v>
      </c>
      <c r="P517" t="s">
        <v>1151</v>
      </c>
      <c r="Q517" t="s">
        <v>22</v>
      </c>
      <c r="R517">
        <v>69</v>
      </c>
      <c r="S517" t="s">
        <v>17</v>
      </c>
      <c r="T517" t="s">
        <v>21</v>
      </c>
      <c r="U517" t="s">
        <v>17</v>
      </c>
      <c r="V517" t="str">
        <f>IF(Table2[[#This Row],[Age]] &lt; 30, "Under 30", IF(Table2[[#This Row],[Age]] &lt; 65, "Other", "Senior"))</f>
        <v>Senior</v>
      </c>
      <c r="W517">
        <v>0</v>
      </c>
      <c r="X517" t="s">
        <v>17</v>
      </c>
      <c r="Y517" t="s">
        <v>94</v>
      </c>
      <c r="Z517" t="s">
        <v>34</v>
      </c>
      <c r="AA517">
        <v>11</v>
      </c>
      <c r="AB517">
        <v>52</v>
      </c>
      <c r="AE517">
        <f t="shared" si="8"/>
        <v>0</v>
      </c>
      <c r="AF517">
        <v>1</v>
      </c>
      <c r="AG517" t="str">
        <f>IF(Table2[[#This Row],[Avg Monthly GB Download]] &lt; 5, "Less than 5 GB", IF(Table2[[#This Row],[Avg Monthly GB Download]] &lt;= 10, "Between 5 and 10 GB", "10 or more GB"))</f>
        <v>Less than 5 GB</v>
      </c>
    </row>
    <row r="518" spans="1:33" x14ac:dyDescent="0.3">
      <c r="A518" t="s">
        <v>1152</v>
      </c>
      <c r="B518" t="s">
        <v>17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21</v>
      </c>
      <c r="I518" t="s">
        <v>18</v>
      </c>
      <c r="J518">
        <v>47.5</v>
      </c>
      <c r="K518">
        <v>2</v>
      </c>
      <c r="L518">
        <v>30</v>
      </c>
      <c r="M518" t="s">
        <v>21</v>
      </c>
      <c r="N518">
        <v>0</v>
      </c>
      <c r="O518" t="s">
        <v>43</v>
      </c>
      <c r="P518" t="s">
        <v>1153</v>
      </c>
      <c r="Q518" t="s">
        <v>20</v>
      </c>
      <c r="R518">
        <v>23</v>
      </c>
      <c r="S518" t="s">
        <v>21</v>
      </c>
      <c r="T518" t="s">
        <v>17</v>
      </c>
      <c r="U518" t="s">
        <v>17</v>
      </c>
      <c r="V518" t="str">
        <f>IF(Table2[[#This Row],[Age]] &lt; 30, "Under 30", IF(Table2[[#This Row],[Age]] &lt; 65, "Other", "Senior"))</f>
        <v>Under 30</v>
      </c>
      <c r="W518">
        <v>0</v>
      </c>
      <c r="X518" t="s">
        <v>17</v>
      </c>
      <c r="Y518" t="s">
        <v>28</v>
      </c>
      <c r="Z518" t="s">
        <v>29</v>
      </c>
      <c r="AA518">
        <v>56</v>
      </c>
      <c r="AB518">
        <v>1390</v>
      </c>
      <c r="AE518">
        <f t="shared" si="8"/>
        <v>0</v>
      </c>
      <c r="AF518">
        <v>1</v>
      </c>
      <c r="AG518" t="str">
        <f>IF(Table2[[#This Row],[Avg Monthly GB Download]] &lt; 5, "Less than 5 GB", IF(Table2[[#This Row],[Avg Monthly GB Download]] &lt;= 10, "Between 5 and 10 GB", "10 or more GB"))</f>
        <v>10 or more GB</v>
      </c>
    </row>
    <row r="519" spans="1:33" x14ac:dyDescent="0.3">
      <c r="A519" t="s">
        <v>1154</v>
      </c>
      <c r="B519" t="s">
        <v>17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21</v>
      </c>
      <c r="I519" t="s">
        <v>18</v>
      </c>
      <c r="J519">
        <v>445.4</v>
      </c>
      <c r="K519">
        <v>0</v>
      </c>
      <c r="L519">
        <v>10</v>
      </c>
      <c r="M519" t="s">
        <v>21</v>
      </c>
      <c r="N519">
        <v>0</v>
      </c>
      <c r="O519" t="s">
        <v>54</v>
      </c>
      <c r="P519" t="s">
        <v>1155</v>
      </c>
      <c r="Q519" t="s">
        <v>22</v>
      </c>
      <c r="R519">
        <v>29</v>
      </c>
      <c r="S519" t="s">
        <v>21</v>
      </c>
      <c r="T519" t="s">
        <v>17</v>
      </c>
      <c r="U519" t="s">
        <v>17</v>
      </c>
      <c r="V519" t="str">
        <f>IF(Table2[[#This Row],[Age]] &lt; 30, "Under 30", IF(Table2[[#This Row],[Age]] &lt; 65, "Other", "Senior"))</f>
        <v>Under 30</v>
      </c>
      <c r="W519">
        <v>0</v>
      </c>
      <c r="X519" t="s">
        <v>17</v>
      </c>
      <c r="Y519" t="s">
        <v>49</v>
      </c>
      <c r="Z519" t="s">
        <v>29</v>
      </c>
      <c r="AA519">
        <v>32</v>
      </c>
      <c r="AB519">
        <v>2161</v>
      </c>
      <c r="AE519">
        <f t="shared" si="8"/>
        <v>0</v>
      </c>
      <c r="AF519">
        <v>1</v>
      </c>
      <c r="AG519" t="str">
        <f>IF(Table2[[#This Row],[Avg Monthly GB Download]] &lt; 5, "Less than 5 GB", IF(Table2[[#This Row],[Avg Monthly GB Download]] &lt;= 10, "Between 5 and 10 GB", "10 or more GB"))</f>
        <v>Between 5 and 10 GB</v>
      </c>
    </row>
    <row r="520" spans="1:33" x14ac:dyDescent="0.3">
      <c r="A520" t="s">
        <v>1156</v>
      </c>
      <c r="B520" t="s">
        <v>17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21</v>
      </c>
      <c r="I520" t="s">
        <v>18</v>
      </c>
      <c r="J520">
        <v>200</v>
      </c>
      <c r="K520">
        <v>2</v>
      </c>
      <c r="L520">
        <v>6</v>
      </c>
      <c r="M520" t="s">
        <v>21</v>
      </c>
      <c r="N520">
        <v>0</v>
      </c>
      <c r="O520" t="s">
        <v>81</v>
      </c>
      <c r="P520" t="s">
        <v>1157</v>
      </c>
      <c r="Q520" t="s">
        <v>20</v>
      </c>
      <c r="R520">
        <v>44</v>
      </c>
      <c r="S520" t="s">
        <v>17</v>
      </c>
      <c r="T520" t="s">
        <v>17</v>
      </c>
      <c r="U520" t="s">
        <v>17</v>
      </c>
      <c r="V520" t="str">
        <f>IF(Table2[[#This Row],[Age]] &lt; 30, "Under 30", IF(Table2[[#This Row],[Age]] &lt; 65, "Other", "Senior"))</f>
        <v>Other</v>
      </c>
      <c r="W520">
        <v>0</v>
      </c>
      <c r="X520" t="s">
        <v>21</v>
      </c>
      <c r="Y520" t="s">
        <v>28</v>
      </c>
      <c r="Z520" t="s">
        <v>34</v>
      </c>
      <c r="AA520">
        <v>45</v>
      </c>
      <c r="AB520">
        <v>2834</v>
      </c>
      <c r="AE520">
        <f t="shared" si="8"/>
        <v>0</v>
      </c>
      <c r="AF520">
        <v>1</v>
      </c>
      <c r="AG520" t="str">
        <f>IF(Table2[[#This Row],[Avg Monthly GB Download]] &lt; 5, "Less than 5 GB", IF(Table2[[#This Row],[Avg Monthly GB Download]] &lt;= 10, "Between 5 and 10 GB", "10 or more GB"))</f>
        <v>Between 5 and 10 GB</v>
      </c>
    </row>
    <row r="521" spans="1:33" x14ac:dyDescent="0.3">
      <c r="A521" t="s">
        <v>1158</v>
      </c>
      <c r="B521" t="s">
        <v>17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21</v>
      </c>
      <c r="I521" t="s">
        <v>18</v>
      </c>
      <c r="J521">
        <v>294.8</v>
      </c>
      <c r="K521">
        <v>1</v>
      </c>
      <c r="L521">
        <v>6</v>
      </c>
      <c r="M521" t="s">
        <v>21</v>
      </c>
      <c r="N521">
        <v>0</v>
      </c>
      <c r="O521" t="s">
        <v>54</v>
      </c>
      <c r="P521" t="s">
        <v>1159</v>
      </c>
      <c r="Q521" t="s">
        <v>22</v>
      </c>
      <c r="R521">
        <v>60</v>
      </c>
      <c r="S521" t="s">
        <v>17</v>
      </c>
      <c r="T521" t="s">
        <v>17</v>
      </c>
      <c r="U521" t="s">
        <v>17</v>
      </c>
      <c r="V521" t="str">
        <f>IF(Table2[[#This Row],[Age]] &lt; 30, "Under 30", IF(Table2[[#This Row],[Age]] &lt; 65, "Other", "Senior"))</f>
        <v>Other</v>
      </c>
      <c r="W521">
        <v>0</v>
      </c>
      <c r="X521" t="s">
        <v>21</v>
      </c>
      <c r="Y521" t="s">
        <v>49</v>
      </c>
      <c r="Z521" t="s">
        <v>29</v>
      </c>
      <c r="AA521">
        <v>38</v>
      </c>
      <c r="AB521">
        <v>1692</v>
      </c>
      <c r="AE521">
        <f t="shared" si="8"/>
        <v>0</v>
      </c>
      <c r="AF521">
        <v>1</v>
      </c>
      <c r="AG521" t="str">
        <f>IF(Table2[[#This Row],[Avg Monthly GB Download]] &lt; 5, "Less than 5 GB", IF(Table2[[#This Row],[Avg Monthly GB Download]] &lt;= 10, "Between 5 and 10 GB", "10 or more GB"))</f>
        <v>Between 5 and 10 GB</v>
      </c>
    </row>
    <row r="522" spans="1:33" x14ac:dyDescent="0.3">
      <c r="A522" t="s">
        <v>1160</v>
      </c>
      <c r="B522" t="s">
        <v>17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21</v>
      </c>
      <c r="I522" t="s">
        <v>18</v>
      </c>
      <c r="J522">
        <v>183.3</v>
      </c>
      <c r="K522">
        <v>0</v>
      </c>
      <c r="L522">
        <v>4</v>
      </c>
      <c r="M522" t="s">
        <v>21</v>
      </c>
      <c r="N522">
        <v>0</v>
      </c>
      <c r="O522" t="s">
        <v>23</v>
      </c>
      <c r="P522" t="s">
        <v>1161</v>
      </c>
      <c r="Q522" t="s">
        <v>22</v>
      </c>
      <c r="R522">
        <v>40</v>
      </c>
      <c r="S522" t="s">
        <v>17</v>
      </c>
      <c r="T522" t="s">
        <v>17</v>
      </c>
      <c r="U522" t="s">
        <v>17</v>
      </c>
      <c r="V522" t="str">
        <f>IF(Table2[[#This Row],[Age]] &lt; 30, "Under 30", IF(Table2[[#This Row],[Age]] &lt; 65, "Other", "Senior"))</f>
        <v>Other</v>
      </c>
      <c r="W522">
        <v>0</v>
      </c>
      <c r="X522" t="s">
        <v>21</v>
      </c>
      <c r="Y522" t="s">
        <v>94</v>
      </c>
      <c r="Z522" t="s">
        <v>34</v>
      </c>
      <c r="AA522">
        <v>64</v>
      </c>
      <c r="AB522">
        <v>3015</v>
      </c>
      <c r="AE522">
        <f t="shared" si="8"/>
        <v>0</v>
      </c>
      <c r="AF522">
        <v>1</v>
      </c>
      <c r="AG522" t="str">
        <f>IF(Table2[[#This Row],[Avg Monthly GB Download]] &lt; 5, "Less than 5 GB", IF(Table2[[#This Row],[Avg Monthly GB Download]] &lt;= 10, "Between 5 and 10 GB", "10 or more GB"))</f>
        <v>Less than 5 GB</v>
      </c>
    </row>
    <row r="523" spans="1:33" x14ac:dyDescent="0.3">
      <c r="A523" t="s">
        <v>1162</v>
      </c>
      <c r="B523" t="s">
        <v>17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21</v>
      </c>
      <c r="I523" t="s">
        <v>18</v>
      </c>
      <c r="J523">
        <v>12.6</v>
      </c>
      <c r="K523">
        <v>1</v>
      </c>
      <c r="L523">
        <v>1</v>
      </c>
      <c r="M523" t="s">
        <v>21</v>
      </c>
      <c r="N523">
        <v>0</v>
      </c>
      <c r="O523" t="s">
        <v>70</v>
      </c>
      <c r="P523" t="s">
        <v>1163</v>
      </c>
      <c r="Q523" t="s">
        <v>22</v>
      </c>
      <c r="R523">
        <v>37</v>
      </c>
      <c r="S523" t="s">
        <v>17</v>
      </c>
      <c r="T523" t="s">
        <v>17</v>
      </c>
      <c r="U523" t="s">
        <v>17</v>
      </c>
      <c r="V523" t="str">
        <f>IF(Table2[[#This Row],[Age]] &lt; 30, "Under 30", IF(Table2[[#This Row],[Age]] &lt; 65, "Other", "Senior"))</f>
        <v>Other</v>
      </c>
      <c r="W523">
        <v>0</v>
      </c>
      <c r="X523" t="s">
        <v>21</v>
      </c>
      <c r="Y523" t="s">
        <v>28</v>
      </c>
      <c r="Z523" t="s">
        <v>29</v>
      </c>
      <c r="AA523">
        <v>40</v>
      </c>
      <c r="AB523">
        <v>201</v>
      </c>
      <c r="AE523">
        <f t="shared" si="8"/>
        <v>0</v>
      </c>
      <c r="AF523">
        <v>1</v>
      </c>
      <c r="AG523" t="str">
        <f>IF(Table2[[#This Row],[Avg Monthly GB Download]] &lt; 5, "Less than 5 GB", IF(Table2[[#This Row],[Avg Monthly GB Download]] &lt;= 10, "Between 5 and 10 GB", "10 or more GB"))</f>
        <v>Less than 5 GB</v>
      </c>
    </row>
    <row r="524" spans="1:33" x14ac:dyDescent="0.3">
      <c r="A524" t="s">
        <v>1164</v>
      </c>
      <c r="B524" t="s">
        <v>17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21</v>
      </c>
      <c r="I524" t="s">
        <v>18</v>
      </c>
      <c r="J524">
        <v>172.3</v>
      </c>
      <c r="K524">
        <v>0</v>
      </c>
      <c r="L524">
        <v>0</v>
      </c>
      <c r="M524" t="s">
        <v>17</v>
      </c>
      <c r="N524">
        <v>0</v>
      </c>
      <c r="O524" t="s">
        <v>32</v>
      </c>
      <c r="P524" t="s">
        <v>1165</v>
      </c>
      <c r="Q524" t="s">
        <v>20</v>
      </c>
      <c r="R524">
        <v>59</v>
      </c>
      <c r="S524" t="s">
        <v>17</v>
      </c>
      <c r="T524" t="s">
        <v>17</v>
      </c>
      <c r="U524" t="s">
        <v>17</v>
      </c>
      <c r="V524" t="str">
        <f>IF(Table2[[#This Row],[Age]] &lt; 30, "Under 30", IF(Table2[[#This Row],[Age]] &lt; 65, "Other", "Senior"))</f>
        <v>Other</v>
      </c>
      <c r="W524">
        <v>0</v>
      </c>
      <c r="X524" t="s">
        <v>17</v>
      </c>
      <c r="Y524" t="s">
        <v>49</v>
      </c>
      <c r="Z524" t="s">
        <v>29</v>
      </c>
      <c r="AA524">
        <v>17</v>
      </c>
      <c r="AB524">
        <v>1015</v>
      </c>
      <c r="AE524">
        <f t="shared" si="8"/>
        <v>0</v>
      </c>
      <c r="AF524">
        <v>1</v>
      </c>
      <c r="AG524" t="str">
        <f>IF(Table2[[#This Row],[Avg Monthly GB Download]] &lt; 5, "Less than 5 GB", IF(Table2[[#This Row],[Avg Monthly GB Download]] &lt;= 10, "Between 5 and 10 GB", "10 or more GB"))</f>
        <v>Less than 5 GB</v>
      </c>
    </row>
    <row r="525" spans="1:33" x14ac:dyDescent="0.3">
      <c r="A525" t="s">
        <v>1166</v>
      </c>
      <c r="B525" t="s">
        <v>17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21</v>
      </c>
      <c r="I525" t="s">
        <v>18</v>
      </c>
      <c r="J525">
        <v>329</v>
      </c>
      <c r="K525">
        <v>1</v>
      </c>
      <c r="L525">
        <v>11</v>
      </c>
      <c r="M525" t="s">
        <v>21</v>
      </c>
      <c r="N525">
        <v>0</v>
      </c>
      <c r="O525" t="s">
        <v>72</v>
      </c>
      <c r="P525" t="s">
        <v>1167</v>
      </c>
      <c r="Q525" t="s">
        <v>20</v>
      </c>
      <c r="R525">
        <v>49</v>
      </c>
      <c r="S525" t="s">
        <v>17</v>
      </c>
      <c r="T525" t="s">
        <v>17</v>
      </c>
      <c r="U525" t="s">
        <v>17</v>
      </c>
      <c r="V525" t="str">
        <f>IF(Table2[[#This Row],[Age]] &lt; 30, "Under 30", IF(Table2[[#This Row],[Age]] &lt; 65, "Other", "Senior"))</f>
        <v>Other</v>
      </c>
      <c r="W525">
        <v>0</v>
      </c>
      <c r="X525" t="s">
        <v>21</v>
      </c>
      <c r="Y525" t="s">
        <v>94</v>
      </c>
      <c r="Z525" t="s">
        <v>29</v>
      </c>
      <c r="AA525">
        <v>40</v>
      </c>
      <c r="AB525">
        <v>2848</v>
      </c>
      <c r="AE525">
        <f t="shared" si="8"/>
        <v>0</v>
      </c>
      <c r="AF525">
        <v>1</v>
      </c>
      <c r="AG525" t="str">
        <f>IF(Table2[[#This Row],[Avg Monthly GB Download]] &lt; 5, "Less than 5 GB", IF(Table2[[#This Row],[Avg Monthly GB Download]] &lt;= 10, "Between 5 and 10 GB", "10 or more GB"))</f>
        <v>10 or more GB</v>
      </c>
    </row>
    <row r="526" spans="1:33" x14ac:dyDescent="0.3">
      <c r="A526" t="s">
        <v>1168</v>
      </c>
      <c r="B526" t="s">
        <v>17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21</v>
      </c>
      <c r="I526" t="s">
        <v>18</v>
      </c>
      <c r="J526">
        <v>122.2</v>
      </c>
      <c r="K526">
        <v>2</v>
      </c>
      <c r="L526">
        <v>13</v>
      </c>
      <c r="M526" t="s">
        <v>21</v>
      </c>
      <c r="N526">
        <v>0</v>
      </c>
      <c r="O526" t="s">
        <v>40</v>
      </c>
      <c r="P526" t="s">
        <v>1169</v>
      </c>
      <c r="Q526" t="s">
        <v>22</v>
      </c>
      <c r="R526">
        <v>46</v>
      </c>
      <c r="S526" t="s">
        <v>17</v>
      </c>
      <c r="T526" t="s">
        <v>17</v>
      </c>
      <c r="U526" t="s">
        <v>17</v>
      </c>
      <c r="V526" t="str">
        <f>IF(Table2[[#This Row],[Age]] &lt; 30, "Under 30", IF(Table2[[#This Row],[Age]] &lt; 65, "Other", "Senior"))</f>
        <v>Other</v>
      </c>
      <c r="W526">
        <v>0</v>
      </c>
      <c r="X526" t="s">
        <v>21</v>
      </c>
      <c r="Y526" t="s">
        <v>94</v>
      </c>
      <c r="Z526" t="s">
        <v>29</v>
      </c>
      <c r="AA526">
        <v>27</v>
      </c>
      <c r="AB526">
        <v>1700</v>
      </c>
      <c r="AE526">
        <f t="shared" si="8"/>
        <v>0</v>
      </c>
      <c r="AF526">
        <v>1</v>
      </c>
      <c r="AG526" t="str">
        <f>IF(Table2[[#This Row],[Avg Monthly GB Download]] &lt; 5, "Less than 5 GB", IF(Table2[[#This Row],[Avg Monthly GB Download]] &lt;= 10, "Between 5 and 10 GB", "10 or more GB"))</f>
        <v>10 or more GB</v>
      </c>
    </row>
    <row r="527" spans="1:33" x14ac:dyDescent="0.3">
      <c r="A527" t="s">
        <v>1170</v>
      </c>
      <c r="B527" t="s">
        <v>17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21</v>
      </c>
      <c r="I527" t="s">
        <v>18</v>
      </c>
      <c r="J527">
        <v>214.2</v>
      </c>
      <c r="K527">
        <v>0</v>
      </c>
      <c r="L527">
        <v>10</v>
      </c>
      <c r="M527" t="s">
        <v>17</v>
      </c>
      <c r="N527">
        <v>20</v>
      </c>
      <c r="O527" t="s">
        <v>78</v>
      </c>
      <c r="P527" t="s">
        <v>1171</v>
      </c>
      <c r="Q527" t="s">
        <v>22</v>
      </c>
      <c r="R527">
        <v>29</v>
      </c>
      <c r="S527" t="s">
        <v>21</v>
      </c>
      <c r="T527" t="s">
        <v>17</v>
      </c>
      <c r="U527" t="s">
        <v>17</v>
      </c>
      <c r="V527" t="str">
        <f>IF(Table2[[#This Row],[Age]] &lt; 30, "Under 30", IF(Table2[[#This Row],[Age]] &lt; 65, "Other", "Senior"))</f>
        <v>Under 30</v>
      </c>
      <c r="W527">
        <v>0</v>
      </c>
      <c r="X527" t="s">
        <v>21</v>
      </c>
      <c r="Y527" t="s">
        <v>28</v>
      </c>
      <c r="Z527" t="s">
        <v>29</v>
      </c>
      <c r="AA527">
        <v>27</v>
      </c>
      <c r="AB527">
        <v>973</v>
      </c>
      <c r="AE527">
        <f t="shared" si="8"/>
        <v>0</v>
      </c>
      <c r="AF527">
        <v>1</v>
      </c>
      <c r="AG527" t="str">
        <f>IF(Table2[[#This Row],[Avg Monthly GB Download]] &lt; 5, "Less than 5 GB", IF(Table2[[#This Row],[Avg Monthly GB Download]] &lt;= 10, "Between 5 and 10 GB", "10 or more GB"))</f>
        <v>Between 5 and 10 GB</v>
      </c>
    </row>
    <row r="528" spans="1:33" x14ac:dyDescent="0.3">
      <c r="A528" t="s">
        <v>1172</v>
      </c>
      <c r="B528" t="s">
        <v>17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21</v>
      </c>
      <c r="I528" t="s">
        <v>18</v>
      </c>
      <c r="J528">
        <v>236.1</v>
      </c>
      <c r="K528">
        <v>1</v>
      </c>
      <c r="L528">
        <v>0</v>
      </c>
      <c r="M528" t="s">
        <v>17</v>
      </c>
      <c r="N528">
        <v>0</v>
      </c>
      <c r="O528" t="s">
        <v>31</v>
      </c>
      <c r="P528" t="s">
        <v>1173</v>
      </c>
      <c r="Q528" t="s">
        <v>22</v>
      </c>
      <c r="R528">
        <v>35</v>
      </c>
      <c r="S528" t="s">
        <v>17</v>
      </c>
      <c r="T528" t="s">
        <v>17</v>
      </c>
      <c r="U528" t="s">
        <v>17</v>
      </c>
      <c r="V528" t="str">
        <f>IF(Table2[[#This Row],[Age]] &lt; 30, "Under 30", IF(Table2[[#This Row],[Age]] &lt; 65, "Other", "Senior"))</f>
        <v>Other</v>
      </c>
      <c r="W528">
        <v>0</v>
      </c>
      <c r="X528" t="s">
        <v>17</v>
      </c>
      <c r="Y528" t="s">
        <v>49</v>
      </c>
      <c r="Z528" t="s">
        <v>29</v>
      </c>
      <c r="AA528">
        <v>10</v>
      </c>
      <c r="AB528">
        <v>457</v>
      </c>
      <c r="AE528">
        <f t="shared" si="8"/>
        <v>0</v>
      </c>
      <c r="AF528">
        <v>1</v>
      </c>
      <c r="AG528" t="str">
        <f>IF(Table2[[#This Row],[Avg Monthly GB Download]] &lt; 5, "Less than 5 GB", IF(Table2[[#This Row],[Avg Monthly GB Download]] &lt;= 10, "Between 5 and 10 GB", "10 or more GB"))</f>
        <v>Less than 5 GB</v>
      </c>
    </row>
    <row r="529" spans="1:33" x14ac:dyDescent="0.3">
      <c r="A529" t="s">
        <v>1174</v>
      </c>
      <c r="B529" t="s">
        <v>17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21</v>
      </c>
      <c r="I529" t="s">
        <v>18</v>
      </c>
      <c r="J529">
        <v>370.8</v>
      </c>
      <c r="K529">
        <v>1</v>
      </c>
      <c r="L529">
        <v>1</v>
      </c>
      <c r="M529" t="s">
        <v>21</v>
      </c>
      <c r="N529">
        <v>0</v>
      </c>
      <c r="O529" t="s">
        <v>65</v>
      </c>
      <c r="P529" t="s">
        <v>1175</v>
      </c>
      <c r="Q529" t="s">
        <v>20</v>
      </c>
      <c r="R529">
        <v>47</v>
      </c>
      <c r="S529" t="s">
        <v>17</v>
      </c>
      <c r="T529" t="s">
        <v>17</v>
      </c>
      <c r="U529" t="s">
        <v>17</v>
      </c>
      <c r="V529" t="str">
        <f>IF(Table2[[#This Row],[Age]] &lt; 30, "Under 30", IF(Table2[[#This Row],[Age]] &lt; 65, "Other", "Senior"))</f>
        <v>Other</v>
      </c>
      <c r="W529">
        <v>0</v>
      </c>
      <c r="X529" t="s">
        <v>21</v>
      </c>
      <c r="Y529" t="s">
        <v>49</v>
      </c>
      <c r="Z529" t="s">
        <v>29</v>
      </c>
      <c r="AA529">
        <v>67</v>
      </c>
      <c r="AB529">
        <v>4848</v>
      </c>
      <c r="AE529">
        <f t="shared" si="8"/>
        <v>0</v>
      </c>
      <c r="AF529">
        <v>1</v>
      </c>
      <c r="AG529" t="str">
        <f>IF(Table2[[#This Row],[Avg Monthly GB Download]] &lt; 5, "Less than 5 GB", IF(Table2[[#This Row],[Avg Monthly GB Download]] &lt;= 10, "Between 5 and 10 GB", "10 or more GB"))</f>
        <v>Less than 5 GB</v>
      </c>
    </row>
    <row r="530" spans="1:33" x14ac:dyDescent="0.3">
      <c r="A530" t="s">
        <v>1176</v>
      </c>
      <c r="B530" t="s">
        <v>17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21</v>
      </c>
      <c r="I530" t="s">
        <v>18</v>
      </c>
      <c r="J530">
        <v>68.5</v>
      </c>
      <c r="K530">
        <v>2</v>
      </c>
      <c r="L530">
        <v>2</v>
      </c>
      <c r="M530" t="s">
        <v>21</v>
      </c>
      <c r="N530">
        <v>0</v>
      </c>
      <c r="O530" t="s">
        <v>23</v>
      </c>
      <c r="P530" t="s">
        <v>1177</v>
      </c>
      <c r="Q530" t="s">
        <v>20</v>
      </c>
      <c r="R530">
        <v>57</v>
      </c>
      <c r="S530" t="s">
        <v>17</v>
      </c>
      <c r="T530" t="s">
        <v>17</v>
      </c>
      <c r="U530" t="s">
        <v>17</v>
      </c>
      <c r="V530" t="str">
        <f>IF(Table2[[#This Row],[Age]] &lt; 30, "Under 30", IF(Table2[[#This Row],[Age]] &lt; 65, "Other", "Senior"))</f>
        <v>Other</v>
      </c>
      <c r="W530">
        <v>0</v>
      </c>
      <c r="X530" t="s">
        <v>17</v>
      </c>
      <c r="Y530" t="s">
        <v>28</v>
      </c>
      <c r="Z530" t="s">
        <v>34</v>
      </c>
      <c r="AA530">
        <v>15</v>
      </c>
      <c r="AB530">
        <v>195</v>
      </c>
      <c r="AE530">
        <f t="shared" si="8"/>
        <v>0</v>
      </c>
      <c r="AF530">
        <v>1</v>
      </c>
      <c r="AG530" t="str">
        <f>IF(Table2[[#This Row],[Avg Monthly GB Download]] &lt; 5, "Less than 5 GB", IF(Table2[[#This Row],[Avg Monthly GB Download]] &lt;= 10, "Between 5 and 10 GB", "10 or more GB"))</f>
        <v>Less than 5 GB</v>
      </c>
    </row>
    <row r="531" spans="1:33" x14ac:dyDescent="0.3">
      <c r="A531" t="s">
        <v>1178</v>
      </c>
      <c r="B531" t="s">
        <v>17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21</v>
      </c>
      <c r="I531" t="s">
        <v>18</v>
      </c>
      <c r="J531">
        <v>70</v>
      </c>
      <c r="K531">
        <v>2</v>
      </c>
      <c r="L531">
        <v>0</v>
      </c>
      <c r="M531" t="s">
        <v>17</v>
      </c>
      <c r="N531">
        <v>0</v>
      </c>
      <c r="O531" t="s">
        <v>33</v>
      </c>
      <c r="P531" t="s">
        <v>1179</v>
      </c>
      <c r="Q531" t="s">
        <v>20</v>
      </c>
      <c r="R531">
        <v>25</v>
      </c>
      <c r="S531" t="s">
        <v>21</v>
      </c>
      <c r="T531" t="s">
        <v>17</v>
      </c>
      <c r="U531" t="s">
        <v>17</v>
      </c>
      <c r="V531" t="str">
        <f>IF(Table2[[#This Row],[Age]] &lt; 30, "Under 30", IF(Table2[[#This Row],[Age]] &lt; 65, "Other", "Senior"))</f>
        <v>Under 30</v>
      </c>
      <c r="W531">
        <v>0</v>
      </c>
      <c r="X531" t="s">
        <v>17</v>
      </c>
      <c r="Y531" t="s">
        <v>94</v>
      </c>
      <c r="Z531" t="s">
        <v>29</v>
      </c>
      <c r="AA531">
        <v>7</v>
      </c>
      <c r="AB531">
        <v>101</v>
      </c>
      <c r="AE531">
        <f t="shared" si="8"/>
        <v>0</v>
      </c>
      <c r="AF531">
        <v>1</v>
      </c>
      <c r="AG531" t="str">
        <f>IF(Table2[[#This Row],[Avg Monthly GB Download]] &lt; 5, "Less than 5 GB", IF(Table2[[#This Row],[Avg Monthly GB Download]] &lt;= 10, "Between 5 and 10 GB", "10 or more GB"))</f>
        <v>Less than 5 GB</v>
      </c>
    </row>
    <row r="532" spans="1:33" x14ac:dyDescent="0.3">
      <c r="A532" t="s">
        <v>1180</v>
      </c>
      <c r="B532" t="s">
        <v>17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21</v>
      </c>
      <c r="I532" t="s">
        <v>18</v>
      </c>
      <c r="J532">
        <v>131.80000000000001</v>
      </c>
      <c r="K532">
        <v>0</v>
      </c>
      <c r="L532">
        <v>4</v>
      </c>
      <c r="M532" t="s">
        <v>21</v>
      </c>
      <c r="N532">
        <v>0</v>
      </c>
      <c r="O532" t="s">
        <v>59</v>
      </c>
      <c r="P532" t="s">
        <v>1181</v>
      </c>
      <c r="Q532" t="s">
        <v>20</v>
      </c>
      <c r="R532">
        <v>55</v>
      </c>
      <c r="S532" t="s">
        <v>17</v>
      </c>
      <c r="T532" t="s">
        <v>17</v>
      </c>
      <c r="U532" t="s">
        <v>17</v>
      </c>
      <c r="V532" t="str">
        <f>IF(Table2[[#This Row],[Age]] &lt; 30, "Under 30", IF(Table2[[#This Row],[Age]] &lt; 65, "Other", "Senior"))</f>
        <v>Other</v>
      </c>
      <c r="W532">
        <v>0</v>
      </c>
      <c r="X532" t="s">
        <v>21</v>
      </c>
      <c r="Y532" t="s">
        <v>49</v>
      </c>
      <c r="Z532" t="s">
        <v>34</v>
      </c>
      <c r="AA532">
        <v>39</v>
      </c>
      <c r="AB532">
        <v>2504</v>
      </c>
      <c r="AE532">
        <f t="shared" si="8"/>
        <v>0</v>
      </c>
      <c r="AF532">
        <v>1</v>
      </c>
      <c r="AG532" t="str">
        <f>IF(Table2[[#This Row],[Avg Monthly GB Download]] &lt; 5, "Less than 5 GB", IF(Table2[[#This Row],[Avg Monthly GB Download]] &lt;= 10, "Between 5 and 10 GB", "10 or more GB"))</f>
        <v>Less than 5 GB</v>
      </c>
    </row>
    <row r="533" spans="1:33" x14ac:dyDescent="0.3">
      <c r="A533" t="s">
        <v>1182</v>
      </c>
      <c r="B533" t="s">
        <v>17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21</v>
      </c>
      <c r="I533" t="s">
        <v>18</v>
      </c>
      <c r="J533">
        <v>33.5</v>
      </c>
      <c r="K533">
        <v>0</v>
      </c>
      <c r="L533">
        <v>14</v>
      </c>
      <c r="M533" t="s">
        <v>21</v>
      </c>
      <c r="N533">
        <v>0</v>
      </c>
      <c r="O533" t="s">
        <v>58</v>
      </c>
      <c r="P533" t="s">
        <v>1183</v>
      </c>
      <c r="Q533" t="s">
        <v>20</v>
      </c>
      <c r="R533">
        <v>58</v>
      </c>
      <c r="S533" t="s">
        <v>17</v>
      </c>
      <c r="T533" t="s">
        <v>17</v>
      </c>
      <c r="U533" t="s">
        <v>17</v>
      </c>
      <c r="V533" t="str">
        <f>IF(Table2[[#This Row],[Age]] &lt; 30, "Under 30", IF(Table2[[#This Row],[Age]] &lt; 65, "Other", "Senior"))</f>
        <v>Other</v>
      </c>
      <c r="W533">
        <v>0</v>
      </c>
      <c r="X533" t="s">
        <v>17</v>
      </c>
      <c r="Y533" t="s">
        <v>94</v>
      </c>
      <c r="Z533" t="s">
        <v>29</v>
      </c>
      <c r="AA533">
        <v>15</v>
      </c>
      <c r="AB533">
        <v>199</v>
      </c>
      <c r="AE533">
        <f t="shared" si="8"/>
        <v>0</v>
      </c>
      <c r="AF533">
        <v>1</v>
      </c>
      <c r="AG533" t="str">
        <f>IF(Table2[[#This Row],[Avg Monthly GB Download]] &lt; 5, "Less than 5 GB", IF(Table2[[#This Row],[Avg Monthly GB Download]] &lt;= 10, "Between 5 and 10 GB", "10 or more GB"))</f>
        <v>10 or more GB</v>
      </c>
    </row>
    <row r="534" spans="1:33" x14ac:dyDescent="0.3">
      <c r="A534" t="s">
        <v>1184</v>
      </c>
      <c r="B534" t="s">
        <v>17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21</v>
      </c>
      <c r="I534" t="s">
        <v>18</v>
      </c>
      <c r="J534">
        <v>168.4</v>
      </c>
      <c r="K534">
        <v>2</v>
      </c>
      <c r="L534">
        <v>3</v>
      </c>
      <c r="M534" t="s">
        <v>17</v>
      </c>
      <c r="N534">
        <v>6</v>
      </c>
      <c r="O534" t="s">
        <v>50</v>
      </c>
      <c r="P534" t="s">
        <v>1185</v>
      </c>
      <c r="Q534" t="s">
        <v>22</v>
      </c>
      <c r="R534">
        <v>53</v>
      </c>
      <c r="S534" t="s">
        <v>17</v>
      </c>
      <c r="T534" t="s">
        <v>17</v>
      </c>
      <c r="U534" t="s">
        <v>17</v>
      </c>
      <c r="V534" t="str">
        <f>IF(Table2[[#This Row],[Age]] &lt; 30, "Under 30", IF(Table2[[#This Row],[Age]] &lt; 65, "Other", "Senior"))</f>
        <v>Other</v>
      </c>
      <c r="W534">
        <v>0</v>
      </c>
      <c r="X534" t="s">
        <v>21</v>
      </c>
      <c r="Y534" t="s">
        <v>49</v>
      </c>
      <c r="Z534" t="s">
        <v>29</v>
      </c>
      <c r="AA534">
        <v>36</v>
      </c>
      <c r="AB534">
        <v>2618</v>
      </c>
      <c r="AE534">
        <f t="shared" si="8"/>
        <v>0</v>
      </c>
      <c r="AF534">
        <v>1</v>
      </c>
      <c r="AG534" t="str">
        <f>IF(Table2[[#This Row],[Avg Monthly GB Download]] &lt; 5, "Less than 5 GB", IF(Table2[[#This Row],[Avg Monthly GB Download]] &lt;= 10, "Between 5 and 10 GB", "10 or more GB"))</f>
        <v>Less than 5 GB</v>
      </c>
    </row>
    <row r="535" spans="1:33" x14ac:dyDescent="0.3">
      <c r="A535" t="s">
        <v>1186</v>
      </c>
      <c r="B535" t="s">
        <v>17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21</v>
      </c>
      <c r="I535" t="s">
        <v>18</v>
      </c>
      <c r="J535">
        <v>132.5</v>
      </c>
      <c r="K535">
        <v>1</v>
      </c>
      <c r="L535">
        <v>17</v>
      </c>
      <c r="M535" t="s">
        <v>21</v>
      </c>
      <c r="N535">
        <v>0</v>
      </c>
      <c r="O535" t="s">
        <v>40</v>
      </c>
      <c r="P535" t="s">
        <v>1187</v>
      </c>
      <c r="Q535" t="s">
        <v>20</v>
      </c>
      <c r="R535">
        <v>25</v>
      </c>
      <c r="S535" t="s">
        <v>21</v>
      </c>
      <c r="T535" t="s">
        <v>17</v>
      </c>
      <c r="U535" t="s">
        <v>17</v>
      </c>
      <c r="V535" t="str">
        <f>IF(Table2[[#This Row],[Age]] &lt; 30, "Under 30", IF(Table2[[#This Row],[Age]] &lt; 65, "Other", "Senior"))</f>
        <v>Under 30</v>
      </c>
      <c r="W535">
        <v>0</v>
      </c>
      <c r="X535" t="s">
        <v>21</v>
      </c>
      <c r="Y535" t="s">
        <v>49</v>
      </c>
      <c r="Z535" t="s">
        <v>29</v>
      </c>
      <c r="AA535">
        <v>34</v>
      </c>
      <c r="AB535">
        <v>2498</v>
      </c>
      <c r="AE535">
        <f t="shared" si="8"/>
        <v>0</v>
      </c>
      <c r="AF535">
        <v>1</v>
      </c>
      <c r="AG535" t="str">
        <f>IF(Table2[[#This Row],[Avg Monthly GB Download]] &lt; 5, "Less than 5 GB", IF(Table2[[#This Row],[Avg Monthly GB Download]] &lt;= 10, "Between 5 and 10 GB", "10 or more GB"))</f>
        <v>10 or more GB</v>
      </c>
    </row>
    <row r="536" spans="1:33" x14ac:dyDescent="0.3">
      <c r="A536" t="s">
        <v>1188</v>
      </c>
      <c r="B536" t="s">
        <v>17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17</v>
      </c>
      <c r="I536" t="s">
        <v>84</v>
      </c>
      <c r="J536">
        <v>0</v>
      </c>
      <c r="K536">
        <v>0</v>
      </c>
      <c r="L536">
        <v>9</v>
      </c>
      <c r="M536" t="s">
        <v>21</v>
      </c>
      <c r="N536">
        <v>0</v>
      </c>
      <c r="O536" t="s">
        <v>47</v>
      </c>
      <c r="P536" t="s">
        <v>1189</v>
      </c>
      <c r="Q536" t="s">
        <v>22</v>
      </c>
      <c r="R536">
        <v>67</v>
      </c>
      <c r="S536" t="s">
        <v>17</v>
      </c>
      <c r="T536" t="s">
        <v>21</v>
      </c>
      <c r="U536" t="s">
        <v>17</v>
      </c>
      <c r="V536" t="str">
        <f>IF(Table2[[#This Row],[Age]] &lt; 30, "Under 30", IF(Table2[[#This Row],[Age]] &lt; 65, "Other", "Senior"))</f>
        <v>Senior</v>
      </c>
      <c r="W536">
        <v>0</v>
      </c>
      <c r="X536" t="s">
        <v>17</v>
      </c>
      <c r="Y536" t="s">
        <v>49</v>
      </c>
      <c r="Z536" t="s">
        <v>29</v>
      </c>
      <c r="AA536">
        <v>54</v>
      </c>
      <c r="AB536">
        <v>2826</v>
      </c>
      <c r="AE536">
        <f t="shared" si="8"/>
        <v>0</v>
      </c>
      <c r="AF536">
        <v>1</v>
      </c>
      <c r="AG536" t="str">
        <f>IF(Table2[[#This Row],[Avg Monthly GB Download]] &lt; 5, "Less than 5 GB", IF(Table2[[#This Row],[Avg Monthly GB Download]] &lt;= 10, "Between 5 and 10 GB", "10 or more GB"))</f>
        <v>Between 5 and 10 GB</v>
      </c>
    </row>
    <row r="537" spans="1:33" x14ac:dyDescent="0.3">
      <c r="A537" t="s">
        <v>1190</v>
      </c>
      <c r="B537" t="s">
        <v>17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21</v>
      </c>
      <c r="I537" t="s">
        <v>18</v>
      </c>
      <c r="J537">
        <v>6.4</v>
      </c>
      <c r="K537">
        <v>2</v>
      </c>
      <c r="L537">
        <v>0</v>
      </c>
      <c r="M537" t="s">
        <v>17</v>
      </c>
      <c r="N537">
        <v>0</v>
      </c>
      <c r="O537" t="s">
        <v>42</v>
      </c>
      <c r="P537" t="s">
        <v>1191</v>
      </c>
      <c r="Q537" t="s">
        <v>22</v>
      </c>
      <c r="R537">
        <v>48</v>
      </c>
      <c r="S537" t="s">
        <v>17</v>
      </c>
      <c r="T537" t="s">
        <v>17</v>
      </c>
      <c r="U537" t="s">
        <v>17</v>
      </c>
      <c r="V537" t="str">
        <f>IF(Table2[[#This Row],[Age]] &lt; 30, "Under 30", IF(Table2[[#This Row],[Age]] &lt; 65, "Other", "Senior"))</f>
        <v>Other</v>
      </c>
      <c r="W537">
        <v>0</v>
      </c>
      <c r="X537" t="s">
        <v>17</v>
      </c>
      <c r="Y537" t="s">
        <v>28</v>
      </c>
      <c r="Z537" t="s">
        <v>29</v>
      </c>
      <c r="AA537">
        <v>14</v>
      </c>
      <c r="AB537">
        <v>35</v>
      </c>
      <c r="AE537">
        <f t="shared" si="8"/>
        <v>0</v>
      </c>
      <c r="AF537">
        <v>1</v>
      </c>
      <c r="AG537" t="str">
        <f>IF(Table2[[#This Row],[Avg Monthly GB Download]] &lt; 5, "Less than 5 GB", IF(Table2[[#This Row],[Avg Monthly GB Download]] &lt;= 10, "Between 5 and 10 GB", "10 or more GB"))</f>
        <v>Less than 5 GB</v>
      </c>
    </row>
    <row r="538" spans="1:33" x14ac:dyDescent="0.3">
      <c r="A538" t="s">
        <v>1192</v>
      </c>
      <c r="B538" t="s">
        <v>17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21</v>
      </c>
      <c r="I538" t="s">
        <v>18</v>
      </c>
      <c r="J538">
        <v>19</v>
      </c>
      <c r="K538">
        <v>2</v>
      </c>
      <c r="L538">
        <v>4</v>
      </c>
      <c r="M538" t="s">
        <v>21</v>
      </c>
      <c r="N538">
        <v>0</v>
      </c>
      <c r="O538" t="s">
        <v>71</v>
      </c>
      <c r="P538" t="s">
        <v>1193</v>
      </c>
      <c r="Q538" t="s">
        <v>20</v>
      </c>
      <c r="R538">
        <v>67</v>
      </c>
      <c r="S538" t="s">
        <v>17</v>
      </c>
      <c r="T538" t="s">
        <v>21</v>
      </c>
      <c r="U538" t="s">
        <v>17</v>
      </c>
      <c r="V538" t="str">
        <f>IF(Table2[[#This Row],[Age]] &lt; 30, "Under 30", IF(Table2[[#This Row],[Age]] &lt; 65, "Other", "Senior"))</f>
        <v>Senior</v>
      </c>
      <c r="W538">
        <v>0</v>
      </c>
      <c r="X538" t="s">
        <v>17</v>
      </c>
      <c r="Y538" t="s">
        <v>28</v>
      </c>
      <c r="Z538" t="s">
        <v>34</v>
      </c>
      <c r="AA538">
        <v>38</v>
      </c>
      <c r="AB538">
        <v>208</v>
      </c>
      <c r="AE538">
        <f t="shared" si="8"/>
        <v>0</v>
      </c>
      <c r="AF538">
        <v>1</v>
      </c>
      <c r="AG538" t="str">
        <f>IF(Table2[[#This Row],[Avg Monthly GB Download]] &lt; 5, "Less than 5 GB", IF(Table2[[#This Row],[Avg Monthly GB Download]] &lt;= 10, "Between 5 and 10 GB", "10 or more GB"))</f>
        <v>Less than 5 GB</v>
      </c>
    </row>
    <row r="539" spans="1:33" x14ac:dyDescent="0.3">
      <c r="A539" t="s">
        <v>1194</v>
      </c>
      <c r="B539" t="s">
        <v>17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21</v>
      </c>
      <c r="I539" t="s">
        <v>18</v>
      </c>
      <c r="J539">
        <v>135.80000000000001</v>
      </c>
      <c r="K539">
        <v>1</v>
      </c>
      <c r="L539">
        <v>0</v>
      </c>
      <c r="M539" t="s">
        <v>17</v>
      </c>
      <c r="N539">
        <v>0</v>
      </c>
      <c r="O539" t="s">
        <v>90</v>
      </c>
      <c r="P539" t="s">
        <v>1195</v>
      </c>
      <c r="Q539" t="s">
        <v>20</v>
      </c>
      <c r="R539">
        <v>31</v>
      </c>
      <c r="S539" t="s">
        <v>17</v>
      </c>
      <c r="T539" t="s">
        <v>17</v>
      </c>
      <c r="U539" t="s">
        <v>17</v>
      </c>
      <c r="V539" t="str">
        <f>IF(Table2[[#This Row],[Age]] &lt; 30, "Under 30", IF(Table2[[#This Row],[Age]] &lt; 65, "Other", "Senior"))</f>
        <v>Other</v>
      </c>
      <c r="W539">
        <v>0</v>
      </c>
      <c r="X539" t="s">
        <v>17</v>
      </c>
      <c r="Y539" t="s">
        <v>49</v>
      </c>
      <c r="Z539" t="s">
        <v>29</v>
      </c>
      <c r="AA539">
        <v>10</v>
      </c>
      <c r="AB539">
        <v>697</v>
      </c>
      <c r="AE539">
        <f t="shared" si="8"/>
        <v>0</v>
      </c>
      <c r="AF539">
        <v>1</v>
      </c>
      <c r="AG539" t="str">
        <f>IF(Table2[[#This Row],[Avg Monthly GB Download]] &lt; 5, "Less than 5 GB", IF(Table2[[#This Row],[Avg Monthly GB Download]] &lt;= 10, "Between 5 and 10 GB", "10 or more GB"))</f>
        <v>Less than 5 GB</v>
      </c>
    </row>
    <row r="540" spans="1:33" x14ac:dyDescent="0.3">
      <c r="A540" t="s">
        <v>1196</v>
      </c>
      <c r="B540" t="s">
        <v>17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21</v>
      </c>
      <c r="I540" t="s">
        <v>18</v>
      </c>
      <c r="J540">
        <v>309</v>
      </c>
      <c r="K540">
        <v>1</v>
      </c>
      <c r="L540">
        <v>18</v>
      </c>
      <c r="M540" t="s">
        <v>17</v>
      </c>
      <c r="N540">
        <v>8</v>
      </c>
      <c r="O540" t="s">
        <v>82</v>
      </c>
      <c r="P540" t="s">
        <v>1197</v>
      </c>
      <c r="Q540" t="s">
        <v>22</v>
      </c>
      <c r="R540">
        <v>24</v>
      </c>
      <c r="S540" t="s">
        <v>21</v>
      </c>
      <c r="T540" t="s">
        <v>17</v>
      </c>
      <c r="U540" t="s">
        <v>17</v>
      </c>
      <c r="V540" t="str">
        <f>IF(Table2[[#This Row],[Age]] &lt; 30, "Under 30", IF(Table2[[#This Row],[Age]] &lt; 65, "Other", "Senior"))</f>
        <v>Under 30</v>
      </c>
      <c r="W540">
        <v>0</v>
      </c>
      <c r="X540" t="s">
        <v>17</v>
      </c>
      <c r="Y540" t="s">
        <v>49</v>
      </c>
      <c r="Z540" t="s">
        <v>29</v>
      </c>
      <c r="AA540">
        <v>46</v>
      </c>
      <c r="AB540">
        <v>3382</v>
      </c>
      <c r="AE540">
        <f t="shared" si="8"/>
        <v>0</v>
      </c>
      <c r="AF540">
        <v>1</v>
      </c>
      <c r="AG540" t="str">
        <f>IF(Table2[[#This Row],[Avg Monthly GB Download]] &lt; 5, "Less than 5 GB", IF(Table2[[#This Row],[Avg Monthly GB Download]] &lt;= 10, "Between 5 and 10 GB", "10 or more GB"))</f>
        <v>10 or more GB</v>
      </c>
    </row>
    <row r="541" spans="1:33" x14ac:dyDescent="0.3">
      <c r="A541" t="s">
        <v>1198</v>
      </c>
      <c r="B541" t="s">
        <v>17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21</v>
      </c>
      <c r="I541" t="s">
        <v>18</v>
      </c>
      <c r="J541">
        <v>193.1</v>
      </c>
      <c r="K541">
        <v>0</v>
      </c>
      <c r="L541">
        <v>2</v>
      </c>
      <c r="M541" t="s">
        <v>21</v>
      </c>
      <c r="N541">
        <v>0</v>
      </c>
      <c r="O541" t="s">
        <v>80</v>
      </c>
      <c r="P541" t="s">
        <v>1199</v>
      </c>
      <c r="Q541" t="s">
        <v>20</v>
      </c>
      <c r="R541">
        <v>57</v>
      </c>
      <c r="S541" t="s">
        <v>17</v>
      </c>
      <c r="T541" t="s">
        <v>17</v>
      </c>
      <c r="U541" t="s">
        <v>17</v>
      </c>
      <c r="V541" t="str">
        <f>IF(Table2[[#This Row],[Age]] &lt; 30, "Under 30", IF(Table2[[#This Row],[Age]] &lt; 65, "Other", "Senior"))</f>
        <v>Other</v>
      </c>
      <c r="W541">
        <v>0</v>
      </c>
      <c r="X541" t="s">
        <v>17</v>
      </c>
      <c r="Y541" t="s">
        <v>94</v>
      </c>
      <c r="Z541" t="s">
        <v>34</v>
      </c>
      <c r="AA541">
        <v>37</v>
      </c>
      <c r="AB541">
        <v>2448</v>
      </c>
      <c r="AE541">
        <f t="shared" si="8"/>
        <v>0</v>
      </c>
      <c r="AF541">
        <v>1</v>
      </c>
      <c r="AG541" t="str">
        <f>IF(Table2[[#This Row],[Avg Monthly GB Download]] &lt; 5, "Less than 5 GB", IF(Table2[[#This Row],[Avg Monthly GB Download]] &lt;= 10, "Between 5 and 10 GB", "10 or more GB"))</f>
        <v>Less than 5 GB</v>
      </c>
    </row>
    <row r="542" spans="1:33" x14ac:dyDescent="0.3">
      <c r="A542" t="s">
        <v>1200</v>
      </c>
      <c r="B542" t="s">
        <v>17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21</v>
      </c>
      <c r="I542" t="s">
        <v>18</v>
      </c>
      <c r="J542">
        <v>275</v>
      </c>
      <c r="K542">
        <v>1</v>
      </c>
      <c r="L542">
        <v>5</v>
      </c>
      <c r="M542" t="s">
        <v>21</v>
      </c>
      <c r="N542">
        <v>0</v>
      </c>
      <c r="O542" t="s">
        <v>23</v>
      </c>
      <c r="P542" t="s">
        <v>1201</v>
      </c>
      <c r="Q542" t="s">
        <v>22</v>
      </c>
      <c r="R542">
        <v>56</v>
      </c>
      <c r="S542" t="s">
        <v>17</v>
      </c>
      <c r="T542" t="s">
        <v>17</v>
      </c>
      <c r="U542" t="s">
        <v>17</v>
      </c>
      <c r="V542" t="str">
        <f>IF(Table2[[#This Row],[Age]] &lt; 30, "Under 30", IF(Table2[[#This Row],[Age]] &lt; 65, "Other", "Senior"))</f>
        <v>Other</v>
      </c>
      <c r="W542">
        <v>0</v>
      </c>
      <c r="X542" t="s">
        <v>21</v>
      </c>
      <c r="Y542" t="s">
        <v>49</v>
      </c>
      <c r="Z542" t="s">
        <v>29</v>
      </c>
      <c r="AA542">
        <v>27</v>
      </c>
      <c r="AB542">
        <v>1981</v>
      </c>
      <c r="AE542">
        <f t="shared" si="8"/>
        <v>0</v>
      </c>
      <c r="AF542">
        <v>1</v>
      </c>
      <c r="AG542" t="str">
        <f>IF(Table2[[#This Row],[Avg Monthly GB Download]] &lt; 5, "Less than 5 GB", IF(Table2[[#This Row],[Avg Monthly GB Download]] &lt;= 10, "Between 5 and 10 GB", "10 or more GB"))</f>
        <v>Between 5 and 10 GB</v>
      </c>
    </row>
    <row r="543" spans="1:33" x14ac:dyDescent="0.3">
      <c r="A543" t="s">
        <v>1202</v>
      </c>
      <c r="B543" t="s">
        <v>17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21</v>
      </c>
      <c r="I543" t="s">
        <v>18</v>
      </c>
      <c r="J543">
        <v>75.900000000000006</v>
      </c>
      <c r="K543">
        <v>2</v>
      </c>
      <c r="L543">
        <v>0</v>
      </c>
      <c r="M543" t="s">
        <v>17</v>
      </c>
      <c r="N543">
        <v>0</v>
      </c>
      <c r="O543" t="s">
        <v>37</v>
      </c>
      <c r="P543" t="s">
        <v>1203</v>
      </c>
      <c r="Q543" t="s">
        <v>22</v>
      </c>
      <c r="R543">
        <v>61</v>
      </c>
      <c r="S543" t="s">
        <v>17</v>
      </c>
      <c r="T543" t="s">
        <v>17</v>
      </c>
      <c r="U543" t="s">
        <v>17</v>
      </c>
      <c r="V543" t="str">
        <f>IF(Table2[[#This Row],[Age]] &lt; 30, "Under 30", IF(Table2[[#This Row],[Age]] &lt; 65, "Other", "Senior"))</f>
        <v>Other</v>
      </c>
      <c r="W543">
        <v>0</v>
      </c>
      <c r="X543" t="s">
        <v>17</v>
      </c>
      <c r="Y543" t="s">
        <v>94</v>
      </c>
      <c r="Z543" t="s">
        <v>29</v>
      </c>
      <c r="AA543">
        <v>12</v>
      </c>
      <c r="AB543">
        <v>286</v>
      </c>
      <c r="AE543">
        <f t="shared" si="8"/>
        <v>0</v>
      </c>
      <c r="AF543">
        <v>1</v>
      </c>
      <c r="AG543" t="str">
        <f>IF(Table2[[#This Row],[Avg Monthly GB Download]] &lt; 5, "Less than 5 GB", IF(Table2[[#This Row],[Avg Monthly GB Download]] &lt;= 10, "Between 5 and 10 GB", "10 or more GB"))</f>
        <v>Less than 5 GB</v>
      </c>
    </row>
    <row r="544" spans="1:33" x14ac:dyDescent="0.3">
      <c r="A544" t="s">
        <v>1204</v>
      </c>
      <c r="B544" t="s">
        <v>17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21</v>
      </c>
      <c r="I544" t="s">
        <v>18</v>
      </c>
      <c r="J544">
        <v>222</v>
      </c>
      <c r="K544">
        <v>0</v>
      </c>
      <c r="L544">
        <v>1</v>
      </c>
      <c r="M544" t="s">
        <v>21</v>
      </c>
      <c r="N544">
        <v>0</v>
      </c>
      <c r="O544" t="s">
        <v>67</v>
      </c>
      <c r="P544" t="s">
        <v>1205</v>
      </c>
      <c r="Q544" t="s">
        <v>22</v>
      </c>
      <c r="R544">
        <v>59</v>
      </c>
      <c r="S544" t="s">
        <v>17</v>
      </c>
      <c r="T544" t="s">
        <v>17</v>
      </c>
      <c r="U544" t="s">
        <v>17</v>
      </c>
      <c r="V544" t="str">
        <f>IF(Table2[[#This Row],[Age]] &lt; 30, "Under 30", IF(Table2[[#This Row],[Age]] &lt; 65, "Other", "Senior"))</f>
        <v>Other</v>
      </c>
      <c r="W544">
        <v>0</v>
      </c>
      <c r="X544" t="s">
        <v>17</v>
      </c>
      <c r="Y544" t="s">
        <v>49</v>
      </c>
      <c r="Z544" t="s">
        <v>34</v>
      </c>
      <c r="AA544">
        <v>25</v>
      </c>
      <c r="AB544">
        <v>1513</v>
      </c>
      <c r="AE544">
        <f t="shared" si="8"/>
        <v>0</v>
      </c>
      <c r="AF544">
        <v>1</v>
      </c>
      <c r="AG544" t="str">
        <f>IF(Table2[[#This Row],[Avg Monthly GB Download]] &lt; 5, "Less than 5 GB", IF(Table2[[#This Row],[Avg Monthly GB Download]] &lt;= 10, "Between 5 and 10 GB", "10 or more GB"))</f>
        <v>Less than 5 GB</v>
      </c>
    </row>
    <row r="545" spans="1:33" x14ac:dyDescent="0.3">
      <c r="A545" t="s">
        <v>1206</v>
      </c>
      <c r="B545" t="s">
        <v>17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21</v>
      </c>
      <c r="I545" t="s">
        <v>18</v>
      </c>
      <c r="J545">
        <v>13.7</v>
      </c>
      <c r="K545">
        <v>0</v>
      </c>
      <c r="L545">
        <v>0</v>
      </c>
      <c r="M545" t="s">
        <v>17</v>
      </c>
      <c r="N545">
        <v>0</v>
      </c>
      <c r="O545" t="s">
        <v>65</v>
      </c>
      <c r="P545" t="s">
        <v>1207</v>
      </c>
      <c r="Q545" t="s">
        <v>20</v>
      </c>
      <c r="R545">
        <v>47</v>
      </c>
      <c r="S545" t="s">
        <v>17</v>
      </c>
      <c r="T545" t="s">
        <v>17</v>
      </c>
      <c r="U545" t="s">
        <v>17</v>
      </c>
      <c r="V545" t="str">
        <f>IF(Table2[[#This Row],[Age]] &lt; 30, "Under 30", IF(Table2[[#This Row],[Age]] &lt; 65, "Other", "Senior"))</f>
        <v>Other</v>
      </c>
      <c r="W545">
        <v>0</v>
      </c>
      <c r="X545" t="s">
        <v>17</v>
      </c>
      <c r="Y545" t="s">
        <v>28</v>
      </c>
      <c r="Z545" t="s">
        <v>29</v>
      </c>
      <c r="AA545">
        <v>7</v>
      </c>
      <c r="AB545">
        <v>36</v>
      </c>
      <c r="AE545">
        <f t="shared" si="8"/>
        <v>0</v>
      </c>
      <c r="AF545">
        <v>1</v>
      </c>
      <c r="AG545" t="str">
        <f>IF(Table2[[#This Row],[Avg Monthly GB Download]] &lt; 5, "Less than 5 GB", IF(Table2[[#This Row],[Avg Monthly GB Download]] &lt;= 10, "Between 5 and 10 GB", "10 or more GB"))</f>
        <v>Less than 5 GB</v>
      </c>
    </row>
    <row r="546" spans="1:33" x14ac:dyDescent="0.3">
      <c r="A546" t="s">
        <v>1208</v>
      </c>
      <c r="B546" t="s">
        <v>17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21</v>
      </c>
      <c r="I546" t="s">
        <v>18</v>
      </c>
      <c r="J546">
        <v>211.6</v>
      </c>
      <c r="K546">
        <v>1</v>
      </c>
      <c r="L546">
        <v>1</v>
      </c>
      <c r="M546" t="s">
        <v>21</v>
      </c>
      <c r="N546">
        <v>0</v>
      </c>
      <c r="O546" t="s">
        <v>67</v>
      </c>
      <c r="P546" t="s">
        <v>1209</v>
      </c>
      <c r="Q546" t="s">
        <v>20</v>
      </c>
      <c r="R546">
        <v>35</v>
      </c>
      <c r="S546" t="s">
        <v>17</v>
      </c>
      <c r="T546" t="s">
        <v>17</v>
      </c>
      <c r="U546" t="s">
        <v>17</v>
      </c>
      <c r="V546" t="str">
        <f>IF(Table2[[#This Row],[Age]] &lt; 30, "Under 30", IF(Table2[[#This Row],[Age]] &lt; 65, "Other", "Senior"))</f>
        <v>Other</v>
      </c>
      <c r="W546">
        <v>0</v>
      </c>
      <c r="X546" t="s">
        <v>21</v>
      </c>
      <c r="Y546" t="s">
        <v>49</v>
      </c>
      <c r="Z546" t="s">
        <v>34</v>
      </c>
      <c r="AA546">
        <v>45</v>
      </c>
      <c r="AB546">
        <v>3241</v>
      </c>
      <c r="AE546">
        <f t="shared" si="8"/>
        <v>0</v>
      </c>
      <c r="AF546">
        <v>1</v>
      </c>
      <c r="AG546" t="str">
        <f>IF(Table2[[#This Row],[Avg Monthly GB Download]] &lt; 5, "Less than 5 GB", IF(Table2[[#This Row],[Avg Monthly GB Download]] &lt;= 10, "Between 5 and 10 GB", "10 or more GB"))</f>
        <v>Less than 5 GB</v>
      </c>
    </row>
    <row r="547" spans="1:33" x14ac:dyDescent="0.3">
      <c r="A547" t="s">
        <v>1210</v>
      </c>
      <c r="B547" t="s">
        <v>17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21</v>
      </c>
      <c r="I547" t="s">
        <v>18</v>
      </c>
      <c r="J547">
        <v>5.5</v>
      </c>
      <c r="K547">
        <v>1</v>
      </c>
      <c r="L547">
        <v>15</v>
      </c>
      <c r="M547" t="s">
        <v>21</v>
      </c>
      <c r="N547">
        <v>0</v>
      </c>
      <c r="O547" t="s">
        <v>37</v>
      </c>
      <c r="P547" t="s">
        <v>1211</v>
      </c>
      <c r="Q547" t="s">
        <v>20</v>
      </c>
      <c r="R547">
        <v>27</v>
      </c>
      <c r="S547" t="s">
        <v>21</v>
      </c>
      <c r="T547" t="s">
        <v>17</v>
      </c>
      <c r="U547" t="s">
        <v>17</v>
      </c>
      <c r="V547" t="str">
        <f>IF(Table2[[#This Row],[Age]] &lt; 30, "Under 30", IF(Table2[[#This Row],[Age]] &lt; 65, "Other", "Senior"))</f>
        <v>Under 30</v>
      </c>
      <c r="W547">
        <v>0</v>
      </c>
      <c r="X547" t="s">
        <v>17</v>
      </c>
      <c r="Y547" t="s">
        <v>28</v>
      </c>
      <c r="Z547" t="s">
        <v>29</v>
      </c>
      <c r="AA547">
        <v>19</v>
      </c>
      <c r="AB547">
        <v>63</v>
      </c>
      <c r="AE547">
        <f t="shared" si="8"/>
        <v>0</v>
      </c>
      <c r="AF547">
        <v>1</v>
      </c>
      <c r="AG547" t="str">
        <f>IF(Table2[[#This Row],[Avg Monthly GB Download]] &lt; 5, "Less than 5 GB", IF(Table2[[#This Row],[Avg Monthly GB Download]] &lt;= 10, "Between 5 and 10 GB", "10 or more GB"))</f>
        <v>10 or more GB</v>
      </c>
    </row>
    <row r="548" spans="1:33" x14ac:dyDescent="0.3">
      <c r="A548" t="s">
        <v>1212</v>
      </c>
      <c r="B548" t="s">
        <v>17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17</v>
      </c>
      <c r="I548" t="s">
        <v>84</v>
      </c>
      <c r="J548">
        <v>0</v>
      </c>
      <c r="K548">
        <v>1</v>
      </c>
      <c r="L548">
        <v>3</v>
      </c>
      <c r="M548" t="s">
        <v>21</v>
      </c>
      <c r="N548">
        <v>0</v>
      </c>
      <c r="O548" t="s">
        <v>33</v>
      </c>
      <c r="P548" t="s">
        <v>1213</v>
      </c>
      <c r="Q548" t="s">
        <v>20</v>
      </c>
      <c r="R548">
        <v>47</v>
      </c>
      <c r="S548" t="s">
        <v>17</v>
      </c>
      <c r="T548" t="s">
        <v>17</v>
      </c>
      <c r="U548" t="s">
        <v>17</v>
      </c>
      <c r="V548" t="str">
        <f>IF(Table2[[#This Row],[Age]] &lt; 30, "Under 30", IF(Table2[[#This Row],[Age]] &lt; 65, "Other", "Senior"))</f>
        <v>Other</v>
      </c>
      <c r="W548">
        <v>0</v>
      </c>
      <c r="X548" t="s">
        <v>21</v>
      </c>
      <c r="Y548" t="s">
        <v>94</v>
      </c>
      <c r="Z548" t="s">
        <v>34</v>
      </c>
      <c r="AA548">
        <v>29</v>
      </c>
      <c r="AB548">
        <v>1504</v>
      </c>
      <c r="AE548">
        <f t="shared" si="8"/>
        <v>0</v>
      </c>
      <c r="AF548">
        <v>1</v>
      </c>
      <c r="AG548" t="str">
        <f>IF(Table2[[#This Row],[Avg Monthly GB Download]] &lt; 5, "Less than 5 GB", IF(Table2[[#This Row],[Avg Monthly GB Download]] &lt;= 10, "Between 5 and 10 GB", "10 or more GB"))</f>
        <v>Less than 5 GB</v>
      </c>
    </row>
    <row r="549" spans="1:33" x14ac:dyDescent="0.3">
      <c r="A549" t="s">
        <v>1214</v>
      </c>
      <c r="B549" t="s">
        <v>17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17</v>
      </c>
      <c r="I549" t="s">
        <v>18</v>
      </c>
      <c r="J549">
        <v>0</v>
      </c>
      <c r="K549">
        <v>0</v>
      </c>
      <c r="L549">
        <v>14</v>
      </c>
      <c r="M549" t="s">
        <v>17</v>
      </c>
      <c r="N549">
        <v>53</v>
      </c>
      <c r="O549" t="s">
        <v>80</v>
      </c>
      <c r="P549" t="s">
        <v>1215</v>
      </c>
      <c r="Q549" t="s">
        <v>20</v>
      </c>
      <c r="R549">
        <v>32</v>
      </c>
      <c r="S549" t="s">
        <v>17</v>
      </c>
      <c r="T549" t="s">
        <v>17</v>
      </c>
      <c r="U549" t="s">
        <v>17</v>
      </c>
      <c r="V549" t="str">
        <f>IF(Table2[[#This Row],[Age]] &lt; 30, "Under 30", IF(Table2[[#This Row],[Age]] &lt; 65, "Other", "Senior"))</f>
        <v>Other</v>
      </c>
      <c r="W549">
        <v>0</v>
      </c>
      <c r="X549" t="s">
        <v>21</v>
      </c>
      <c r="Y549" t="s">
        <v>94</v>
      </c>
      <c r="Z549" t="s">
        <v>34</v>
      </c>
      <c r="AA549">
        <v>42</v>
      </c>
      <c r="AB549">
        <v>2601</v>
      </c>
      <c r="AE549">
        <f t="shared" si="8"/>
        <v>0</v>
      </c>
      <c r="AF549">
        <v>1</v>
      </c>
      <c r="AG549" t="str">
        <f>IF(Table2[[#This Row],[Avg Monthly GB Download]] &lt; 5, "Less than 5 GB", IF(Table2[[#This Row],[Avg Monthly GB Download]] &lt;= 10, "Between 5 and 10 GB", "10 or more GB"))</f>
        <v>10 or more GB</v>
      </c>
    </row>
    <row r="550" spans="1:33" x14ac:dyDescent="0.3">
      <c r="A550" t="s">
        <v>1216</v>
      </c>
      <c r="B550" t="s">
        <v>17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21</v>
      </c>
      <c r="I550" t="s">
        <v>18</v>
      </c>
      <c r="J550">
        <v>70.8</v>
      </c>
      <c r="K550">
        <v>2</v>
      </c>
      <c r="L550">
        <v>2</v>
      </c>
      <c r="M550" t="s">
        <v>21</v>
      </c>
      <c r="N550">
        <v>0</v>
      </c>
      <c r="O550" t="s">
        <v>39</v>
      </c>
      <c r="P550" t="s">
        <v>1217</v>
      </c>
      <c r="Q550" t="s">
        <v>22</v>
      </c>
      <c r="R550">
        <v>60</v>
      </c>
      <c r="S550" t="s">
        <v>17</v>
      </c>
      <c r="T550" t="s">
        <v>17</v>
      </c>
      <c r="U550" t="s">
        <v>17</v>
      </c>
      <c r="V550" t="str">
        <f>IF(Table2[[#This Row],[Age]] &lt; 30, "Under 30", IF(Table2[[#This Row],[Age]] &lt; 65, "Other", "Senior"))</f>
        <v>Other</v>
      </c>
      <c r="W550">
        <v>0</v>
      </c>
      <c r="X550" t="s">
        <v>17</v>
      </c>
      <c r="Y550" t="s">
        <v>28</v>
      </c>
      <c r="Z550" t="s">
        <v>34</v>
      </c>
      <c r="AA550">
        <v>19</v>
      </c>
      <c r="AB550">
        <v>573</v>
      </c>
      <c r="AE550">
        <f t="shared" si="8"/>
        <v>0</v>
      </c>
      <c r="AF550">
        <v>1</v>
      </c>
      <c r="AG550" t="str">
        <f>IF(Table2[[#This Row],[Avg Monthly GB Download]] &lt; 5, "Less than 5 GB", IF(Table2[[#This Row],[Avg Monthly GB Download]] &lt;= 10, "Between 5 and 10 GB", "10 or more GB"))</f>
        <v>Less than 5 GB</v>
      </c>
    </row>
    <row r="551" spans="1:33" x14ac:dyDescent="0.3">
      <c r="A551" t="s">
        <v>1218</v>
      </c>
      <c r="B551" t="s">
        <v>17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21</v>
      </c>
      <c r="I551" t="s">
        <v>18</v>
      </c>
      <c r="J551">
        <v>87.1</v>
      </c>
      <c r="K551">
        <v>1</v>
      </c>
      <c r="L551">
        <v>0</v>
      </c>
      <c r="M551" t="s">
        <v>17</v>
      </c>
      <c r="N551">
        <v>0</v>
      </c>
      <c r="O551" t="s">
        <v>89</v>
      </c>
      <c r="P551" t="s">
        <v>1219</v>
      </c>
      <c r="Q551" t="s">
        <v>22</v>
      </c>
      <c r="R551">
        <v>69</v>
      </c>
      <c r="S551" t="s">
        <v>17</v>
      </c>
      <c r="T551" t="s">
        <v>21</v>
      </c>
      <c r="U551" t="s">
        <v>17</v>
      </c>
      <c r="V551" t="str">
        <f>IF(Table2[[#This Row],[Age]] &lt; 30, "Under 30", IF(Table2[[#This Row],[Age]] &lt; 65, "Other", "Senior"))</f>
        <v>Senior</v>
      </c>
      <c r="W551">
        <v>0</v>
      </c>
      <c r="X551" t="s">
        <v>17</v>
      </c>
      <c r="Y551" t="s">
        <v>94</v>
      </c>
      <c r="Z551" t="s">
        <v>29</v>
      </c>
      <c r="AA551">
        <v>9</v>
      </c>
      <c r="AB551">
        <v>242</v>
      </c>
      <c r="AE551">
        <f t="shared" si="8"/>
        <v>0</v>
      </c>
      <c r="AF551">
        <v>1</v>
      </c>
      <c r="AG551" t="str">
        <f>IF(Table2[[#This Row],[Avg Monthly GB Download]] &lt; 5, "Less than 5 GB", IF(Table2[[#This Row],[Avg Monthly GB Download]] &lt;= 10, "Between 5 and 10 GB", "10 or more GB"))</f>
        <v>Less than 5 GB</v>
      </c>
    </row>
    <row r="552" spans="1:33" x14ac:dyDescent="0.3">
      <c r="A552" t="s">
        <v>1220</v>
      </c>
      <c r="B552" t="s">
        <v>17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21</v>
      </c>
      <c r="I552" t="s">
        <v>18</v>
      </c>
      <c r="J552">
        <v>108.8</v>
      </c>
      <c r="K552">
        <v>2</v>
      </c>
      <c r="L552">
        <v>6</v>
      </c>
      <c r="M552" t="s">
        <v>21</v>
      </c>
      <c r="N552">
        <v>0</v>
      </c>
      <c r="O552" t="s">
        <v>82</v>
      </c>
      <c r="P552" t="s">
        <v>1221</v>
      </c>
      <c r="Q552" t="s">
        <v>20</v>
      </c>
      <c r="R552">
        <v>38</v>
      </c>
      <c r="S552" t="s">
        <v>17</v>
      </c>
      <c r="T552" t="s">
        <v>17</v>
      </c>
      <c r="U552" t="s">
        <v>17</v>
      </c>
      <c r="V552" t="str">
        <f>IF(Table2[[#This Row],[Age]] &lt; 30, "Under 30", IF(Table2[[#This Row],[Age]] &lt; 65, "Other", "Senior"))</f>
        <v>Other</v>
      </c>
      <c r="W552">
        <v>0</v>
      </c>
      <c r="X552" t="s">
        <v>21</v>
      </c>
      <c r="Y552" t="s">
        <v>94</v>
      </c>
      <c r="Z552" t="s">
        <v>34</v>
      </c>
      <c r="AA552">
        <v>67</v>
      </c>
      <c r="AB552">
        <v>4524</v>
      </c>
      <c r="AE552">
        <f t="shared" si="8"/>
        <v>0</v>
      </c>
      <c r="AF552">
        <v>1</v>
      </c>
      <c r="AG552" t="str">
        <f>IF(Table2[[#This Row],[Avg Monthly GB Download]] &lt; 5, "Less than 5 GB", IF(Table2[[#This Row],[Avg Monthly GB Download]] &lt;= 10, "Between 5 and 10 GB", "10 or more GB"))</f>
        <v>Between 5 and 10 GB</v>
      </c>
    </row>
    <row r="553" spans="1:33" x14ac:dyDescent="0.3">
      <c r="A553" t="s">
        <v>1222</v>
      </c>
      <c r="B553" t="s">
        <v>17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21</v>
      </c>
      <c r="I553" t="s">
        <v>18</v>
      </c>
      <c r="J553">
        <v>375</v>
      </c>
      <c r="K553">
        <v>0</v>
      </c>
      <c r="L553">
        <v>41</v>
      </c>
      <c r="M553" t="s">
        <v>21</v>
      </c>
      <c r="N553">
        <v>0</v>
      </c>
      <c r="O553" t="s">
        <v>32</v>
      </c>
      <c r="P553" t="s">
        <v>1223</v>
      </c>
      <c r="Q553" t="s">
        <v>20</v>
      </c>
      <c r="R553">
        <v>21</v>
      </c>
      <c r="S553" t="s">
        <v>21</v>
      </c>
      <c r="T553" t="s">
        <v>17</v>
      </c>
      <c r="U553" t="s">
        <v>17</v>
      </c>
      <c r="V553" t="str">
        <f>IF(Table2[[#This Row],[Age]] &lt; 30, "Under 30", IF(Table2[[#This Row],[Age]] &lt; 65, "Other", "Senior"))</f>
        <v>Under 30</v>
      </c>
      <c r="W553">
        <v>0</v>
      </c>
      <c r="X553" t="s">
        <v>17</v>
      </c>
      <c r="Y553" t="s">
        <v>94</v>
      </c>
      <c r="Z553" t="s">
        <v>29</v>
      </c>
      <c r="AA553">
        <v>17</v>
      </c>
      <c r="AB553">
        <v>846</v>
      </c>
      <c r="AE553">
        <f t="shared" si="8"/>
        <v>0</v>
      </c>
      <c r="AF553">
        <v>1</v>
      </c>
      <c r="AG553" t="str">
        <f>IF(Table2[[#This Row],[Avg Monthly GB Download]] &lt; 5, "Less than 5 GB", IF(Table2[[#This Row],[Avg Monthly GB Download]] &lt;= 10, "Between 5 and 10 GB", "10 or more GB"))</f>
        <v>10 or more GB</v>
      </c>
    </row>
    <row r="554" spans="1:33" x14ac:dyDescent="0.3">
      <c r="A554" t="s">
        <v>1224</v>
      </c>
      <c r="B554" t="s">
        <v>17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21</v>
      </c>
      <c r="I554" t="s">
        <v>18</v>
      </c>
      <c r="J554">
        <v>1.4</v>
      </c>
      <c r="K554">
        <v>0</v>
      </c>
      <c r="L554">
        <v>0</v>
      </c>
      <c r="M554" t="s">
        <v>17</v>
      </c>
      <c r="N554">
        <v>0</v>
      </c>
      <c r="O554" t="s">
        <v>50</v>
      </c>
      <c r="P554" t="s">
        <v>1225</v>
      </c>
      <c r="Q554" t="s">
        <v>22</v>
      </c>
      <c r="R554">
        <v>41</v>
      </c>
      <c r="S554" t="s">
        <v>17</v>
      </c>
      <c r="T554" t="s">
        <v>17</v>
      </c>
      <c r="U554" t="s">
        <v>17</v>
      </c>
      <c r="V554" t="str">
        <f>IF(Table2[[#This Row],[Age]] &lt; 30, "Under 30", IF(Table2[[#This Row],[Age]] &lt; 65, "Other", "Senior"))</f>
        <v>Other</v>
      </c>
      <c r="W554">
        <v>0</v>
      </c>
      <c r="X554" t="s">
        <v>17</v>
      </c>
      <c r="Y554" t="s">
        <v>28</v>
      </c>
      <c r="Z554" t="s">
        <v>29</v>
      </c>
      <c r="AA554">
        <v>9</v>
      </c>
      <c r="AB554">
        <v>9</v>
      </c>
      <c r="AE554">
        <f t="shared" si="8"/>
        <v>0</v>
      </c>
      <c r="AF554">
        <v>1</v>
      </c>
      <c r="AG554" t="str">
        <f>IF(Table2[[#This Row],[Avg Monthly GB Download]] &lt; 5, "Less than 5 GB", IF(Table2[[#This Row],[Avg Monthly GB Download]] &lt;= 10, "Between 5 and 10 GB", "10 or more GB"))</f>
        <v>Less than 5 GB</v>
      </c>
    </row>
    <row r="555" spans="1:33" x14ac:dyDescent="0.3">
      <c r="A555" t="s">
        <v>1226</v>
      </c>
      <c r="B555" t="s">
        <v>17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21</v>
      </c>
      <c r="I555" t="s">
        <v>18</v>
      </c>
      <c r="J555">
        <v>20.8</v>
      </c>
      <c r="K555">
        <v>2</v>
      </c>
      <c r="L555">
        <v>7</v>
      </c>
      <c r="M555" t="s">
        <v>17</v>
      </c>
      <c r="N555">
        <v>5</v>
      </c>
      <c r="O555" t="s">
        <v>31</v>
      </c>
      <c r="P555" t="s">
        <v>1227</v>
      </c>
      <c r="Q555" t="s">
        <v>20</v>
      </c>
      <c r="R555">
        <v>70</v>
      </c>
      <c r="S555" t="s">
        <v>17</v>
      </c>
      <c r="T555" t="s">
        <v>21</v>
      </c>
      <c r="U555" t="s">
        <v>17</v>
      </c>
      <c r="V555" t="str">
        <f>IF(Table2[[#This Row],[Age]] &lt; 30, "Under 30", IF(Table2[[#This Row],[Age]] &lt; 65, "Other", "Senior"))</f>
        <v>Senior</v>
      </c>
      <c r="W555">
        <v>0</v>
      </c>
      <c r="X555" t="s">
        <v>21</v>
      </c>
      <c r="Y555" t="s">
        <v>94</v>
      </c>
      <c r="Z555" t="s">
        <v>34</v>
      </c>
      <c r="AA555">
        <v>30</v>
      </c>
      <c r="AB555">
        <v>214</v>
      </c>
      <c r="AE555">
        <f t="shared" si="8"/>
        <v>0</v>
      </c>
      <c r="AF555">
        <v>1</v>
      </c>
      <c r="AG555" t="str">
        <f>IF(Table2[[#This Row],[Avg Monthly GB Download]] &lt; 5, "Less than 5 GB", IF(Table2[[#This Row],[Avg Monthly GB Download]] &lt;= 10, "Between 5 and 10 GB", "10 or more GB"))</f>
        <v>Between 5 and 10 GB</v>
      </c>
    </row>
    <row r="556" spans="1:33" x14ac:dyDescent="0.3">
      <c r="A556" t="s">
        <v>1228</v>
      </c>
      <c r="B556" t="s">
        <v>17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21</v>
      </c>
      <c r="I556" t="s">
        <v>18</v>
      </c>
      <c r="J556">
        <v>49.4</v>
      </c>
      <c r="K556">
        <v>1</v>
      </c>
      <c r="L556">
        <v>2</v>
      </c>
      <c r="M556" t="s">
        <v>21</v>
      </c>
      <c r="N556">
        <v>0</v>
      </c>
      <c r="O556" t="s">
        <v>38</v>
      </c>
      <c r="P556" t="s">
        <v>1229</v>
      </c>
      <c r="Q556" t="s">
        <v>20</v>
      </c>
      <c r="R556">
        <v>67</v>
      </c>
      <c r="S556" t="s">
        <v>17</v>
      </c>
      <c r="T556" t="s">
        <v>21</v>
      </c>
      <c r="U556" t="s">
        <v>17</v>
      </c>
      <c r="V556" t="str">
        <f>IF(Table2[[#This Row],[Age]] &lt; 30, "Under 30", IF(Table2[[#This Row],[Age]] &lt; 65, "Other", "Senior"))</f>
        <v>Senior</v>
      </c>
      <c r="W556">
        <v>0</v>
      </c>
      <c r="X556" t="s">
        <v>21</v>
      </c>
      <c r="Y556" t="s">
        <v>94</v>
      </c>
      <c r="Z556" t="s">
        <v>34</v>
      </c>
      <c r="AA556">
        <v>56</v>
      </c>
      <c r="AB556">
        <v>1453</v>
      </c>
      <c r="AE556">
        <f t="shared" si="8"/>
        <v>0</v>
      </c>
      <c r="AF556">
        <v>1</v>
      </c>
      <c r="AG556" t="str">
        <f>IF(Table2[[#This Row],[Avg Monthly GB Download]] &lt; 5, "Less than 5 GB", IF(Table2[[#This Row],[Avg Monthly GB Download]] &lt;= 10, "Between 5 and 10 GB", "10 or more GB"))</f>
        <v>Less than 5 GB</v>
      </c>
    </row>
    <row r="557" spans="1:33" x14ac:dyDescent="0.3">
      <c r="A557" t="s">
        <v>1230</v>
      </c>
      <c r="B557" t="s">
        <v>17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21</v>
      </c>
      <c r="I557" t="s">
        <v>18</v>
      </c>
      <c r="J557">
        <v>78.7</v>
      </c>
      <c r="K557">
        <v>0</v>
      </c>
      <c r="L557">
        <v>2</v>
      </c>
      <c r="M557" t="s">
        <v>21</v>
      </c>
      <c r="N557">
        <v>0</v>
      </c>
      <c r="O557" t="s">
        <v>46</v>
      </c>
      <c r="P557" t="s">
        <v>1231</v>
      </c>
      <c r="Q557" t="s">
        <v>22</v>
      </c>
      <c r="R557">
        <v>82</v>
      </c>
      <c r="S557" t="s">
        <v>17</v>
      </c>
      <c r="T557" t="s">
        <v>21</v>
      </c>
      <c r="U557" t="s">
        <v>17</v>
      </c>
      <c r="V557" t="str">
        <f>IF(Table2[[#This Row],[Age]] &lt; 30, "Under 30", IF(Table2[[#This Row],[Age]] &lt; 65, "Other", "Senior"))</f>
        <v>Senior</v>
      </c>
      <c r="W557">
        <v>0</v>
      </c>
      <c r="X557" t="s">
        <v>21</v>
      </c>
      <c r="Y557" t="s">
        <v>94</v>
      </c>
      <c r="Z557" t="s">
        <v>29</v>
      </c>
      <c r="AA557">
        <v>28</v>
      </c>
      <c r="AB557">
        <v>910</v>
      </c>
      <c r="AE557">
        <f t="shared" si="8"/>
        <v>0</v>
      </c>
      <c r="AF557">
        <v>1</v>
      </c>
      <c r="AG557" t="str">
        <f>IF(Table2[[#This Row],[Avg Monthly GB Download]] &lt; 5, "Less than 5 GB", IF(Table2[[#This Row],[Avg Monthly GB Download]] &lt;= 10, "Between 5 and 10 GB", "10 or more GB"))</f>
        <v>Less than 5 GB</v>
      </c>
    </row>
    <row r="558" spans="1:33" x14ac:dyDescent="0.3">
      <c r="A558" t="s">
        <v>1232</v>
      </c>
      <c r="B558" t="s">
        <v>17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21</v>
      </c>
      <c r="I558" t="s">
        <v>18</v>
      </c>
      <c r="J558">
        <v>145.19999999999999</v>
      </c>
      <c r="K558">
        <v>1</v>
      </c>
      <c r="L558">
        <v>7</v>
      </c>
      <c r="M558" t="s">
        <v>21</v>
      </c>
      <c r="N558">
        <v>0</v>
      </c>
      <c r="O558" t="s">
        <v>50</v>
      </c>
      <c r="P558" t="s">
        <v>1233</v>
      </c>
      <c r="Q558" t="s">
        <v>20</v>
      </c>
      <c r="R558">
        <v>54</v>
      </c>
      <c r="S558" t="s">
        <v>17</v>
      </c>
      <c r="T558" t="s">
        <v>17</v>
      </c>
      <c r="U558" t="s">
        <v>17</v>
      </c>
      <c r="V558" t="str">
        <f>IF(Table2[[#This Row],[Age]] &lt; 30, "Under 30", IF(Table2[[#This Row],[Age]] &lt; 65, "Other", "Senior"))</f>
        <v>Other</v>
      </c>
      <c r="W558">
        <v>0</v>
      </c>
      <c r="X558" t="s">
        <v>17</v>
      </c>
      <c r="Y558" t="s">
        <v>94</v>
      </c>
      <c r="Z558" t="s">
        <v>29</v>
      </c>
      <c r="AA558">
        <v>36</v>
      </c>
      <c r="AB558">
        <v>2211</v>
      </c>
      <c r="AE558">
        <f t="shared" si="8"/>
        <v>0</v>
      </c>
      <c r="AF558">
        <v>1</v>
      </c>
      <c r="AG558" t="str">
        <f>IF(Table2[[#This Row],[Avg Monthly GB Download]] &lt; 5, "Less than 5 GB", IF(Table2[[#This Row],[Avg Monthly GB Download]] &lt;= 10, "Between 5 and 10 GB", "10 or more GB"))</f>
        <v>Between 5 and 10 GB</v>
      </c>
    </row>
    <row r="559" spans="1:33" x14ac:dyDescent="0.3">
      <c r="A559" t="s">
        <v>1234</v>
      </c>
      <c r="B559" t="s">
        <v>17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21</v>
      </c>
      <c r="I559" t="s">
        <v>18</v>
      </c>
      <c r="J559">
        <v>119</v>
      </c>
      <c r="K559">
        <v>0</v>
      </c>
      <c r="L559">
        <v>9</v>
      </c>
      <c r="M559" t="s">
        <v>21</v>
      </c>
      <c r="N559">
        <v>0</v>
      </c>
      <c r="O559" t="s">
        <v>48</v>
      </c>
      <c r="P559" t="s">
        <v>1235</v>
      </c>
      <c r="Q559" t="s">
        <v>22</v>
      </c>
      <c r="R559">
        <v>57</v>
      </c>
      <c r="S559" t="s">
        <v>17</v>
      </c>
      <c r="T559" t="s">
        <v>17</v>
      </c>
      <c r="U559" t="s">
        <v>17</v>
      </c>
      <c r="V559" t="str">
        <f>IF(Table2[[#This Row],[Age]] &lt; 30, "Under 30", IF(Table2[[#This Row],[Age]] &lt; 65, "Other", "Senior"))</f>
        <v>Other</v>
      </c>
      <c r="W559">
        <v>0</v>
      </c>
      <c r="X559" t="s">
        <v>17</v>
      </c>
      <c r="Y559" t="s">
        <v>28</v>
      </c>
      <c r="Z559" t="s">
        <v>29</v>
      </c>
      <c r="AA559">
        <v>34</v>
      </c>
      <c r="AB559">
        <v>968</v>
      </c>
      <c r="AE559">
        <f t="shared" si="8"/>
        <v>0</v>
      </c>
      <c r="AF559">
        <v>1</v>
      </c>
      <c r="AG559" t="str">
        <f>IF(Table2[[#This Row],[Avg Monthly GB Download]] &lt; 5, "Less than 5 GB", IF(Table2[[#This Row],[Avg Monthly GB Download]] &lt;= 10, "Between 5 and 10 GB", "10 or more GB"))</f>
        <v>Between 5 and 10 GB</v>
      </c>
    </row>
    <row r="560" spans="1:33" x14ac:dyDescent="0.3">
      <c r="A560" t="s">
        <v>1236</v>
      </c>
      <c r="B560" t="s">
        <v>17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21</v>
      </c>
      <c r="I560" t="s">
        <v>18</v>
      </c>
      <c r="J560">
        <v>259.2</v>
      </c>
      <c r="K560">
        <v>2</v>
      </c>
      <c r="L560">
        <v>5</v>
      </c>
      <c r="M560" t="s">
        <v>17</v>
      </c>
      <c r="N560">
        <v>74</v>
      </c>
      <c r="O560" t="s">
        <v>78</v>
      </c>
      <c r="P560" t="s">
        <v>1237</v>
      </c>
      <c r="Q560" t="s">
        <v>22</v>
      </c>
      <c r="R560">
        <v>29</v>
      </c>
      <c r="S560" t="s">
        <v>21</v>
      </c>
      <c r="T560" t="s">
        <v>17</v>
      </c>
      <c r="U560" t="s">
        <v>17</v>
      </c>
      <c r="V560" t="str">
        <f>IF(Table2[[#This Row],[Age]] &lt; 30, "Under 30", IF(Table2[[#This Row],[Age]] &lt; 65, "Other", "Senior"))</f>
        <v>Under 30</v>
      </c>
      <c r="W560">
        <v>0</v>
      </c>
      <c r="X560" t="s">
        <v>21</v>
      </c>
      <c r="Y560" t="s">
        <v>49</v>
      </c>
      <c r="Z560" t="s">
        <v>34</v>
      </c>
      <c r="AA560">
        <v>75</v>
      </c>
      <c r="AB560">
        <v>5347</v>
      </c>
      <c r="AE560">
        <f t="shared" si="8"/>
        <v>0</v>
      </c>
      <c r="AF560">
        <v>1</v>
      </c>
      <c r="AG560" t="str">
        <f>IF(Table2[[#This Row],[Avg Monthly GB Download]] &lt; 5, "Less than 5 GB", IF(Table2[[#This Row],[Avg Monthly GB Download]] &lt;= 10, "Between 5 and 10 GB", "10 or more GB"))</f>
        <v>Between 5 and 10 GB</v>
      </c>
    </row>
    <row r="561" spans="1:33" x14ac:dyDescent="0.3">
      <c r="A561" t="s">
        <v>1238</v>
      </c>
      <c r="B561" t="s">
        <v>17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21</v>
      </c>
      <c r="I561" t="s">
        <v>18</v>
      </c>
      <c r="J561">
        <v>418.5</v>
      </c>
      <c r="K561">
        <v>0</v>
      </c>
      <c r="L561">
        <v>4</v>
      </c>
      <c r="M561" t="s">
        <v>21</v>
      </c>
      <c r="N561">
        <v>0</v>
      </c>
      <c r="O561" t="s">
        <v>31</v>
      </c>
      <c r="P561" t="s">
        <v>1239</v>
      </c>
      <c r="Q561" t="s">
        <v>20</v>
      </c>
      <c r="R561">
        <v>36</v>
      </c>
      <c r="S561" t="s">
        <v>17</v>
      </c>
      <c r="T561" t="s">
        <v>17</v>
      </c>
      <c r="U561" t="s">
        <v>17</v>
      </c>
      <c r="V561" t="str">
        <f>IF(Table2[[#This Row],[Age]] &lt; 30, "Under 30", IF(Table2[[#This Row],[Age]] &lt; 65, "Other", "Senior"))</f>
        <v>Other</v>
      </c>
      <c r="W561">
        <v>0</v>
      </c>
      <c r="X561" t="s">
        <v>21</v>
      </c>
      <c r="Y561" t="s">
        <v>49</v>
      </c>
      <c r="Z561" t="s">
        <v>34</v>
      </c>
      <c r="AA561">
        <v>36</v>
      </c>
      <c r="AB561">
        <v>1939</v>
      </c>
      <c r="AE561">
        <f t="shared" si="8"/>
        <v>0</v>
      </c>
      <c r="AF561">
        <v>1</v>
      </c>
      <c r="AG561" t="str">
        <f>IF(Table2[[#This Row],[Avg Monthly GB Download]] &lt; 5, "Less than 5 GB", IF(Table2[[#This Row],[Avg Monthly GB Download]] &lt;= 10, "Between 5 and 10 GB", "10 or more GB"))</f>
        <v>Less than 5 GB</v>
      </c>
    </row>
    <row r="562" spans="1:33" x14ac:dyDescent="0.3">
      <c r="A562" t="s">
        <v>1240</v>
      </c>
      <c r="B562" t="s">
        <v>17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21</v>
      </c>
      <c r="I562" t="s">
        <v>18</v>
      </c>
      <c r="J562">
        <v>226.2</v>
      </c>
      <c r="K562">
        <v>1</v>
      </c>
      <c r="L562">
        <v>12</v>
      </c>
      <c r="M562" t="s">
        <v>21</v>
      </c>
      <c r="N562">
        <v>0</v>
      </c>
      <c r="O562" t="s">
        <v>77</v>
      </c>
      <c r="P562" t="s">
        <v>1241</v>
      </c>
      <c r="Q562" t="s">
        <v>22</v>
      </c>
      <c r="R562">
        <v>27</v>
      </c>
      <c r="S562" t="s">
        <v>21</v>
      </c>
      <c r="T562" t="s">
        <v>17</v>
      </c>
      <c r="U562" t="s">
        <v>17</v>
      </c>
      <c r="V562" t="str">
        <f>IF(Table2[[#This Row],[Age]] &lt; 30, "Under 30", IF(Table2[[#This Row],[Age]] &lt; 65, "Other", "Senior"))</f>
        <v>Under 30</v>
      </c>
      <c r="W562">
        <v>0</v>
      </c>
      <c r="X562" t="s">
        <v>17</v>
      </c>
      <c r="Y562" t="s">
        <v>28</v>
      </c>
      <c r="Z562" t="s">
        <v>29</v>
      </c>
      <c r="AA562">
        <v>54</v>
      </c>
      <c r="AB562">
        <v>2811</v>
      </c>
      <c r="AE562">
        <f t="shared" si="8"/>
        <v>0</v>
      </c>
      <c r="AF562">
        <v>1</v>
      </c>
      <c r="AG562" t="str">
        <f>IF(Table2[[#This Row],[Avg Monthly GB Download]] &lt; 5, "Less than 5 GB", IF(Table2[[#This Row],[Avg Monthly GB Download]] &lt;= 10, "Between 5 and 10 GB", "10 or more GB"))</f>
        <v>10 or more GB</v>
      </c>
    </row>
    <row r="563" spans="1:33" x14ac:dyDescent="0.3">
      <c r="A563" t="s">
        <v>1242</v>
      </c>
      <c r="B563" t="s">
        <v>17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17</v>
      </c>
      <c r="I563" t="s">
        <v>84</v>
      </c>
      <c r="J563">
        <v>0</v>
      </c>
      <c r="K563">
        <v>1</v>
      </c>
      <c r="L563">
        <v>0</v>
      </c>
      <c r="M563" t="s">
        <v>17</v>
      </c>
      <c r="N563">
        <v>0</v>
      </c>
      <c r="O563" t="s">
        <v>77</v>
      </c>
      <c r="P563" t="s">
        <v>1243</v>
      </c>
      <c r="Q563" t="s">
        <v>20</v>
      </c>
      <c r="R563">
        <v>21</v>
      </c>
      <c r="S563" t="s">
        <v>21</v>
      </c>
      <c r="T563" t="s">
        <v>17</v>
      </c>
      <c r="U563" t="s">
        <v>17</v>
      </c>
      <c r="V563" t="str">
        <f>IF(Table2[[#This Row],[Age]] &lt; 30, "Under 30", IF(Table2[[#This Row],[Age]] &lt; 65, "Other", "Senior"))</f>
        <v>Under 30</v>
      </c>
      <c r="W563">
        <v>0</v>
      </c>
      <c r="X563" t="s">
        <v>17</v>
      </c>
      <c r="Y563" t="s">
        <v>28</v>
      </c>
      <c r="Z563" t="s">
        <v>91</v>
      </c>
      <c r="AA563">
        <v>10</v>
      </c>
      <c r="AB563">
        <v>14</v>
      </c>
      <c r="AE563">
        <f t="shared" si="8"/>
        <v>0</v>
      </c>
      <c r="AF563">
        <v>1</v>
      </c>
      <c r="AG563" t="str">
        <f>IF(Table2[[#This Row],[Avg Monthly GB Download]] &lt; 5, "Less than 5 GB", IF(Table2[[#This Row],[Avg Monthly GB Download]] &lt;= 10, "Between 5 and 10 GB", "10 or more GB"))</f>
        <v>Less than 5 GB</v>
      </c>
    </row>
    <row r="564" spans="1:33" x14ac:dyDescent="0.3">
      <c r="A564" t="s">
        <v>1244</v>
      </c>
      <c r="B564" t="s">
        <v>17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21</v>
      </c>
      <c r="I564" t="s">
        <v>18</v>
      </c>
      <c r="J564">
        <v>112.1</v>
      </c>
      <c r="K564">
        <v>0</v>
      </c>
      <c r="L564">
        <v>7</v>
      </c>
      <c r="M564" t="s">
        <v>21</v>
      </c>
      <c r="N564">
        <v>0</v>
      </c>
      <c r="O564" t="s">
        <v>80</v>
      </c>
      <c r="P564" t="s">
        <v>1245</v>
      </c>
      <c r="Q564" t="s">
        <v>20</v>
      </c>
      <c r="R564">
        <v>34</v>
      </c>
      <c r="S564" t="s">
        <v>17</v>
      </c>
      <c r="T564" t="s">
        <v>17</v>
      </c>
      <c r="U564" t="s">
        <v>17</v>
      </c>
      <c r="V564" t="str">
        <f>IF(Table2[[#This Row],[Age]] &lt; 30, "Under 30", IF(Table2[[#This Row],[Age]] &lt; 65, "Other", "Senior"))</f>
        <v>Other</v>
      </c>
      <c r="W564">
        <v>0</v>
      </c>
      <c r="X564" t="s">
        <v>21</v>
      </c>
      <c r="Y564" t="s">
        <v>94</v>
      </c>
      <c r="Z564" t="s">
        <v>29</v>
      </c>
      <c r="AA564">
        <v>69</v>
      </c>
      <c r="AB564">
        <v>3942</v>
      </c>
      <c r="AE564">
        <f t="shared" si="8"/>
        <v>0</v>
      </c>
      <c r="AF564">
        <v>1</v>
      </c>
      <c r="AG564" t="str">
        <f>IF(Table2[[#This Row],[Avg Monthly GB Download]] &lt; 5, "Less than 5 GB", IF(Table2[[#This Row],[Avg Monthly GB Download]] &lt;= 10, "Between 5 and 10 GB", "10 or more GB"))</f>
        <v>Between 5 and 10 GB</v>
      </c>
    </row>
    <row r="565" spans="1:33" x14ac:dyDescent="0.3">
      <c r="A565" t="s">
        <v>1246</v>
      </c>
      <c r="B565" t="s">
        <v>17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21</v>
      </c>
      <c r="I565" t="s">
        <v>18</v>
      </c>
      <c r="J565">
        <v>297</v>
      </c>
      <c r="K565">
        <v>2</v>
      </c>
      <c r="L565">
        <v>5</v>
      </c>
      <c r="M565" t="s">
        <v>21</v>
      </c>
      <c r="N565">
        <v>0</v>
      </c>
      <c r="O565" t="s">
        <v>48</v>
      </c>
      <c r="P565" t="s">
        <v>1247</v>
      </c>
      <c r="Q565" t="s">
        <v>22</v>
      </c>
      <c r="R565">
        <v>64</v>
      </c>
      <c r="S565" t="s">
        <v>17</v>
      </c>
      <c r="T565" t="s">
        <v>17</v>
      </c>
      <c r="U565" t="s">
        <v>17</v>
      </c>
      <c r="V565" t="str">
        <f>IF(Table2[[#This Row],[Age]] &lt; 30, "Under 30", IF(Table2[[#This Row],[Age]] &lt; 65, "Other", "Senior"))</f>
        <v>Other</v>
      </c>
      <c r="W565">
        <v>0</v>
      </c>
      <c r="X565" t="s">
        <v>21</v>
      </c>
      <c r="Y565" t="s">
        <v>49</v>
      </c>
      <c r="Z565" t="s">
        <v>29</v>
      </c>
      <c r="AA565">
        <v>47</v>
      </c>
      <c r="AB565">
        <v>3141</v>
      </c>
      <c r="AE565">
        <f t="shared" si="8"/>
        <v>0</v>
      </c>
      <c r="AF565">
        <v>1</v>
      </c>
      <c r="AG565" t="str">
        <f>IF(Table2[[#This Row],[Avg Monthly GB Download]] &lt; 5, "Less than 5 GB", IF(Table2[[#This Row],[Avg Monthly GB Download]] &lt;= 10, "Between 5 and 10 GB", "10 or more GB"))</f>
        <v>Between 5 and 10 GB</v>
      </c>
    </row>
    <row r="566" spans="1:33" x14ac:dyDescent="0.3">
      <c r="A566" t="s">
        <v>1248</v>
      </c>
      <c r="B566" t="s">
        <v>17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21</v>
      </c>
      <c r="I566" t="s">
        <v>18</v>
      </c>
      <c r="J566">
        <v>13.5</v>
      </c>
      <c r="K566">
        <v>2</v>
      </c>
      <c r="L566">
        <v>8</v>
      </c>
      <c r="M566" t="s">
        <v>21</v>
      </c>
      <c r="N566">
        <v>0</v>
      </c>
      <c r="O566" t="s">
        <v>78</v>
      </c>
      <c r="P566" t="s">
        <v>1249</v>
      </c>
      <c r="Q566" t="s">
        <v>22</v>
      </c>
      <c r="R566">
        <v>37</v>
      </c>
      <c r="S566" t="s">
        <v>17</v>
      </c>
      <c r="T566" t="s">
        <v>17</v>
      </c>
      <c r="U566" t="s">
        <v>17</v>
      </c>
      <c r="V566" t="str">
        <f>IF(Table2[[#This Row],[Age]] &lt; 30, "Under 30", IF(Table2[[#This Row],[Age]] &lt; 65, "Other", "Senior"))</f>
        <v>Other</v>
      </c>
      <c r="W566">
        <v>0</v>
      </c>
      <c r="X566" t="s">
        <v>17</v>
      </c>
      <c r="Y566" t="s">
        <v>28</v>
      </c>
      <c r="Z566" t="s">
        <v>34</v>
      </c>
      <c r="AA566">
        <v>33</v>
      </c>
      <c r="AB566">
        <v>137</v>
      </c>
      <c r="AE566">
        <f t="shared" si="8"/>
        <v>0</v>
      </c>
      <c r="AF566">
        <v>1</v>
      </c>
      <c r="AG566" t="str">
        <f>IF(Table2[[#This Row],[Avg Monthly GB Download]] &lt; 5, "Less than 5 GB", IF(Table2[[#This Row],[Avg Monthly GB Download]] &lt;= 10, "Between 5 and 10 GB", "10 or more GB"))</f>
        <v>Between 5 and 10 GB</v>
      </c>
    </row>
    <row r="567" spans="1:33" x14ac:dyDescent="0.3">
      <c r="A567" t="s">
        <v>1250</v>
      </c>
      <c r="B567" t="s">
        <v>17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21</v>
      </c>
      <c r="I567" t="s">
        <v>18</v>
      </c>
      <c r="J567">
        <v>64.2</v>
      </c>
      <c r="K567">
        <v>1</v>
      </c>
      <c r="L567">
        <v>2</v>
      </c>
      <c r="M567" t="s">
        <v>17</v>
      </c>
      <c r="N567">
        <v>31</v>
      </c>
      <c r="O567" t="s">
        <v>76</v>
      </c>
      <c r="P567" t="s">
        <v>1251</v>
      </c>
      <c r="Q567" t="s">
        <v>22</v>
      </c>
      <c r="R567">
        <v>65</v>
      </c>
      <c r="S567" t="s">
        <v>17</v>
      </c>
      <c r="T567" t="s">
        <v>21</v>
      </c>
      <c r="U567" t="s">
        <v>17</v>
      </c>
      <c r="V567" t="str">
        <f>IF(Table2[[#This Row],[Age]] &lt; 30, "Under 30", IF(Table2[[#This Row],[Age]] &lt; 65, "Other", "Senior"))</f>
        <v>Senior</v>
      </c>
      <c r="W567">
        <v>0</v>
      </c>
      <c r="X567" t="s">
        <v>17</v>
      </c>
      <c r="Y567" t="s">
        <v>94</v>
      </c>
      <c r="Z567" t="s">
        <v>34</v>
      </c>
      <c r="AA567">
        <v>24</v>
      </c>
      <c r="AB567">
        <v>446</v>
      </c>
      <c r="AE567">
        <f t="shared" si="8"/>
        <v>0</v>
      </c>
      <c r="AF567">
        <v>1</v>
      </c>
      <c r="AG567" t="str">
        <f>IF(Table2[[#This Row],[Avg Monthly GB Download]] &lt; 5, "Less than 5 GB", IF(Table2[[#This Row],[Avg Monthly GB Download]] &lt;= 10, "Between 5 and 10 GB", "10 or more GB"))</f>
        <v>Less than 5 GB</v>
      </c>
    </row>
    <row r="568" spans="1:33" x14ac:dyDescent="0.3">
      <c r="A568" t="s">
        <v>1252</v>
      </c>
      <c r="B568" t="s">
        <v>17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21</v>
      </c>
      <c r="I568" t="s">
        <v>18</v>
      </c>
      <c r="J568">
        <v>122.4</v>
      </c>
      <c r="K568">
        <v>2</v>
      </c>
      <c r="L568">
        <v>18</v>
      </c>
      <c r="M568" t="s">
        <v>21</v>
      </c>
      <c r="N568">
        <v>0</v>
      </c>
      <c r="O568" t="s">
        <v>57</v>
      </c>
      <c r="P568" t="s">
        <v>1253</v>
      </c>
      <c r="Q568" t="s">
        <v>20</v>
      </c>
      <c r="R568">
        <v>32</v>
      </c>
      <c r="S568" t="s">
        <v>17</v>
      </c>
      <c r="T568" t="s">
        <v>17</v>
      </c>
      <c r="U568" t="s">
        <v>17</v>
      </c>
      <c r="V568" t="str">
        <f>IF(Table2[[#This Row],[Age]] &lt; 30, "Under 30", IF(Table2[[#This Row],[Age]] &lt; 65, "Other", "Senior"))</f>
        <v>Other</v>
      </c>
      <c r="W568">
        <v>0</v>
      </c>
      <c r="X568" t="s">
        <v>21</v>
      </c>
      <c r="Y568" t="s">
        <v>49</v>
      </c>
      <c r="Z568" t="s">
        <v>34</v>
      </c>
      <c r="AA568">
        <v>71</v>
      </c>
      <c r="AB568">
        <v>5065</v>
      </c>
      <c r="AE568">
        <f t="shared" si="8"/>
        <v>0</v>
      </c>
      <c r="AF568">
        <v>1</v>
      </c>
      <c r="AG568" t="str">
        <f>IF(Table2[[#This Row],[Avg Monthly GB Download]] &lt; 5, "Less than 5 GB", IF(Table2[[#This Row],[Avg Monthly GB Download]] &lt;= 10, "Between 5 and 10 GB", "10 or more GB"))</f>
        <v>10 or more GB</v>
      </c>
    </row>
    <row r="569" spans="1:33" x14ac:dyDescent="0.3">
      <c r="A569" t="s">
        <v>1254</v>
      </c>
      <c r="B569" t="s">
        <v>17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21</v>
      </c>
      <c r="I569" t="s">
        <v>18</v>
      </c>
      <c r="J569">
        <v>100.8</v>
      </c>
      <c r="K569">
        <v>2</v>
      </c>
      <c r="L569">
        <v>7</v>
      </c>
      <c r="M569" t="s">
        <v>21</v>
      </c>
      <c r="N569">
        <v>0</v>
      </c>
      <c r="O569" t="s">
        <v>24</v>
      </c>
      <c r="P569" t="s">
        <v>1255</v>
      </c>
      <c r="Q569" t="s">
        <v>20</v>
      </c>
      <c r="R569">
        <v>69</v>
      </c>
      <c r="S569" t="s">
        <v>17</v>
      </c>
      <c r="T569" t="s">
        <v>21</v>
      </c>
      <c r="U569" t="s">
        <v>17</v>
      </c>
      <c r="V569" t="str">
        <f>IF(Table2[[#This Row],[Age]] &lt; 30, "Under 30", IF(Table2[[#This Row],[Age]] &lt; 65, "Other", "Senior"))</f>
        <v>Senior</v>
      </c>
      <c r="W569">
        <v>0</v>
      </c>
      <c r="X569" t="s">
        <v>17</v>
      </c>
      <c r="Y569" t="s">
        <v>94</v>
      </c>
      <c r="Z569" t="s">
        <v>29</v>
      </c>
      <c r="AA569">
        <v>33</v>
      </c>
      <c r="AB569">
        <v>471</v>
      </c>
      <c r="AE569">
        <f t="shared" si="8"/>
        <v>0</v>
      </c>
      <c r="AF569">
        <v>1</v>
      </c>
      <c r="AG569" t="str">
        <f>IF(Table2[[#This Row],[Avg Monthly GB Download]] &lt; 5, "Less than 5 GB", IF(Table2[[#This Row],[Avg Monthly GB Download]] &lt;= 10, "Between 5 and 10 GB", "10 or more GB"))</f>
        <v>Between 5 and 10 GB</v>
      </c>
    </row>
    <row r="570" spans="1:33" x14ac:dyDescent="0.3">
      <c r="A570" t="s">
        <v>1256</v>
      </c>
      <c r="B570" t="s">
        <v>17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21</v>
      </c>
      <c r="I570" t="s">
        <v>18</v>
      </c>
      <c r="J570">
        <v>34.5</v>
      </c>
      <c r="K570">
        <v>1</v>
      </c>
      <c r="L570">
        <v>0</v>
      </c>
      <c r="M570" t="s">
        <v>17</v>
      </c>
      <c r="N570">
        <v>0</v>
      </c>
      <c r="O570" t="s">
        <v>89</v>
      </c>
      <c r="P570" t="s">
        <v>1257</v>
      </c>
      <c r="Q570" t="s">
        <v>22</v>
      </c>
      <c r="R570">
        <v>41</v>
      </c>
      <c r="S570" t="s">
        <v>17</v>
      </c>
      <c r="T570" t="s">
        <v>17</v>
      </c>
      <c r="U570" t="s">
        <v>17</v>
      </c>
      <c r="V570" t="str">
        <f>IF(Table2[[#This Row],[Age]] &lt; 30, "Under 30", IF(Table2[[#This Row],[Age]] &lt; 65, "Other", "Senior"))</f>
        <v>Other</v>
      </c>
      <c r="W570">
        <v>0</v>
      </c>
      <c r="X570" t="s">
        <v>17</v>
      </c>
      <c r="Y570" t="s">
        <v>94</v>
      </c>
      <c r="Z570" t="s">
        <v>29</v>
      </c>
      <c r="AA570">
        <v>10</v>
      </c>
      <c r="AB570">
        <v>133</v>
      </c>
      <c r="AE570">
        <f t="shared" si="8"/>
        <v>0</v>
      </c>
      <c r="AF570">
        <v>1</v>
      </c>
      <c r="AG570" t="str">
        <f>IF(Table2[[#This Row],[Avg Monthly GB Download]] &lt; 5, "Less than 5 GB", IF(Table2[[#This Row],[Avg Monthly GB Download]] &lt;= 10, "Between 5 and 10 GB", "10 or more GB"))</f>
        <v>Less than 5 GB</v>
      </c>
    </row>
    <row r="571" spans="1:33" x14ac:dyDescent="0.3">
      <c r="A571" t="s">
        <v>1258</v>
      </c>
      <c r="B571" t="s">
        <v>17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21</v>
      </c>
      <c r="I571" t="s">
        <v>18</v>
      </c>
      <c r="J571">
        <v>72.599999999999994</v>
      </c>
      <c r="K571">
        <v>2</v>
      </c>
      <c r="L571">
        <v>13</v>
      </c>
      <c r="M571" t="s">
        <v>17</v>
      </c>
      <c r="N571">
        <v>37</v>
      </c>
      <c r="O571" t="s">
        <v>82</v>
      </c>
      <c r="P571" t="s">
        <v>1259</v>
      </c>
      <c r="Q571" t="s">
        <v>20</v>
      </c>
      <c r="R571">
        <v>65</v>
      </c>
      <c r="S571" t="s">
        <v>17</v>
      </c>
      <c r="T571" t="s">
        <v>17</v>
      </c>
      <c r="U571" t="s">
        <v>17</v>
      </c>
      <c r="V571" t="str">
        <f>IF(Table2[[#This Row],[Age]] &lt; 30, "Under 30", IF(Table2[[#This Row],[Age]] &lt; 65, "Other", "Senior"))</f>
        <v>Senior</v>
      </c>
      <c r="W571">
        <v>0</v>
      </c>
      <c r="X571" t="s">
        <v>17</v>
      </c>
      <c r="Y571" t="s">
        <v>94</v>
      </c>
      <c r="Z571" t="s">
        <v>34</v>
      </c>
      <c r="AA571">
        <v>39</v>
      </c>
      <c r="AB571">
        <v>857</v>
      </c>
      <c r="AE571">
        <f t="shared" si="8"/>
        <v>0</v>
      </c>
      <c r="AF571">
        <v>1</v>
      </c>
      <c r="AG571" t="str">
        <f>IF(Table2[[#This Row],[Avg Monthly GB Download]] &lt; 5, "Less than 5 GB", IF(Table2[[#This Row],[Avg Monthly GB Download]] &lt;= 10, "Between 5 and 10 GB", "10 or more GB"))</f>
        <v>10 or more GB</v>
      </c>
    </row>
    <row r="572" spans="1:33" x14ac:dyDescent="0.3">
      <c r="A572" t="s">
        <v>1260</v>
      </c>
      <c r="B572" t="s">
        <v>17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21</v>
      </c>
      <c r="I572" t="s">
        <v>18</v>
      </c>
      <c r="J572">
        <v>151.5</v>
      </c>
      <c r="K572">
        <v>2</v>
      </c>
      <c r="L572">
        <v>2</v>
      </c>
      <c r="M572" t="s">
        <v>21</v>
      </c>
      <c r="N572">
        <v>0</v>
      </c>
      <c r="O572" t="s">
        <v>37</v>
      </c>
      <c r="P572" t="s">
        <v>1261</v>
      </c>
      <c r="Q572" t="s">
        <v>22</v>
      </c>
      <c r="R572">
        <v>48</v>
      </c>
      <c r="S572" t="s">
        <v>17</v>
      </c>
      <c r="T572" t="s">
        <v>17</v>
      </c>
      <c r="U572" t="s">
        <v>17</v>
      </c>
      <c r="V572" t="str">
        <f>IF(Table2[[#This Row],[Age]] &lt; 30, "Under 30", IF(Table2[[#This Row],[Age]] &lt; 65, "Other", "Senior"))</f>
        <v>Other</v>
      </c>
      <c r="W572">
        <v>0</v>
      </c>
      <c r="X572" t="s">
        <v>21</v>
      </c>
      <c r="Y572" t="s">
        <v>49</v>
      </c>
      <c r="Z572" t="s">
        <v>34</v>
      </c>
      <c r="AA572">
        <v>43</v>
      </c>
      <c r="AB572">
        <v>3121</v>
      </c>
      <c r="AE572">
        <f t="shared" si="8"/>
        <v>0</v>
      </c>
      <c r="AF572">
        <v>1</v>
      </c>
      <c r="AG572" t="str">
        <f>IF(Table2[[#This Row],[Avg Monthly GB Download]] &lt; 5, "Less than 5 GB", IF(Table2[[#This Row],[Avg Monthly GB Download]] &lt;= 10, "Between 5 and 10 GB", "10 or more GB"))</f>
        <v>Less than 5 GB</v>
      </c>
    </row>
    <row r="573" spans="1:33" x14ac:dyDescent="0.3">
      <c r="A573" t="s">
        <v>1262</v>
      </c>
      <c r="B573" t="s">
        <v>17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21</v>
      </c>
      <c r="I573" t="s">
        <v>18</v>
      </c>
      <c r="J573">
        <v>35.1</v>
      </c>
      <c r="K573">
        <v>1</v>
      </c>
      <c r="L573">
        <v>7</v>
      </c>
      <c r="M573" t="s">
        <v>21</v>
      </c>
      <c r="N573">
        <v>0</v>
      </c>
      <c r="O573" t="s">
        <v>70</v>
      </c>
      <c r="P573" t="s">
        <v>1263</v>
      </c>
      <c r="Q573" t="s">
        <v>20</v>
      </c>
      <c r="R573">
        <v>36</v>
      </c>
      <c r="S573" t="s">
        <v>17</v>
      </c>
      <c r="T573" t="s">
        <v>17</v>
      </c>
      <c r="U573" t="s">
        <v>17</v>
      </c>
      <c r="V573" t="str">
        <f>IF(Table2[[#This Row],[Age]] &lt; 30, "Under 30", IF(Table2[[#This Row],[Age]] &lt; 65, "Other", "Senior"))</f>
        <v>Other</v>
      </c>
      <c r="W573">
        <v>0</v>
      </c>
      <c r="X573" t="s">
        <v>21</v>
      </c>
      <c r="Y573" t="s">
        <v>28</v>
      </c>
      <c r="Z573" t="s">
        <v>34</v>
      </c>
      <c r="AA573">
        <v>51</v>
      </c>
      <c r="AB573">
        <v>1385</v>
      </c>
      <c r="AE573">
        <f t="shared" si="8"/>
        <v>0</v>
      </c>
      <c r="AF573">
        <v>1</v>
      </c>
      <c r="AG573" t="str">
        <f>IF(Table2[[#This Row],[Avg Monthly GB Download]] &lt; 5, "Less than 5 GB", IF(Table2[[#This Row],[Avg Monthly GB Download]] &lt;= 10, "Between 5 and 10 GB", "10 or more GB"))</f>
        <v>Between 5 and 10 GB</v>
      </c>
    </row>
    <row r="574" spans="1:33" x14ac:dyDescent="0.3">
      <c r="A574" t="s">
        <v>1264</v>
      </c>
      <c r="B574" t="s">
        <v>17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21</v>
      </c>
      <c r="I574" t="s">
        <v>18</v>
      </c>
      <c r="J574">
        <v>46.2</v>
      </c>
      <c r="K574">
        <v>2</v>
      </c>
      <c r="L574">
        <v>5</v>
      </c>
      <c r="M574" t="s">
        <v>21</v>
      </c>
      <c r="N574">
        <v>0</v>
      </c>
      <c r="O574" t="s">
        <v>75</v>
      </c>
      <c r="P574" t="s">
        <v>1265</v>
      </c>
      <c r="Q574" t="s">
        <v>20</v>
      </c>
      <c r="R574">
        <v>51</v>
      </c>
      <c r="S574" t="s">
        <v>17</v>
      </c>
      <c r="T574" t="s">
        <v>17</v>
      </c>
      <c r="U574" t="s">
        <v>17</v>
      </c>
      <c r="V574" t="str">
        <f>IF(Table2[[#This Row],[Age]] &lt; 30, "Under 30", IF(Table2[[#This Row],[Age]] &lt; 65, "Other", "Senior"))</f>
        <v>Other</v>
      </c>
      <c r="W574">
        <v>0</v>
      </c>
      <c r="X574" t="s">
        <v>21</v>
      </c>
      <c r="Y574" t="s">
        <v>94</v>
      </c>
      <c r="Z574" t="s">
        <v>29</v>
      </c>
      <c r="AA574">
        <v>53</v>
      </c>
      <c r="AB574">
        <v>1145</v>
      </c>
      <c r="AE574">
        <f t="shared" si="8"/>
        <v>0</v>
      </c>
      <c r="AF574">
        <v>1</v>
      </c>
      <c r="AG574" t="str">
        <f>IF(Table2[[#This Row],[Avg Monthly GB Download]] &lt; 5, "Less than 5 GB", IF(Table2[[#This Row],[Avg Monthly GB Download]] &lt;= 10, "Between 5 and 10 GB", "10 or more GB"))</f>
        <v>Between 5 and 10 GB</v>
      </c>
    </row>
    <row r="575" spans="1:33" x14ac:dyDescent="0.3">
      <c r="A575" t="s">
        <v>1266</v>
      </c>
      <c r="B575" t="s">
        <v>17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21</v>
      </c>
      <c r="I575" t="s">
        <v>18</v>
      </c>
      <c r="J575">
        <v>142.6</v>
      </c>
      <c r="K575">
        <v>2</v>
      </c>
      <c r="L575">
        <v>0</v>
      </c>
      <c r="M575" t="s">
        <v>17</v>
      </c>
      <c r="N575">
        <v>0</v>
      </c>
      <c r="O575" t="s">
        <v>77</v>
      </c>
      <c r="P575" t="s">
        <v>1267</v>
      </c>
      <c r="Q575" t="s">
        <v>22</v>
      </c>
      <c r="R575">
        <v>23</v>
      </c>
      <c r="S575" t="s">
        <v>21</v>
      </c>
      <c r="T575" t="s">
        <v>17</v>
      </c>
      <c r="U575" t="s">
        <v>17</v>
      </c>
      <c r="V575" t="str">
        <f>IF(Table2[[#This Row],[Age]] &lt; 30, "Under 30", IF(Table2[[#This Row],[Age]] &lt; 65, "Other", "Senior"))</f>
        <v>Under 30</v>
      </c>
      <c r="W575">
        <v>0</v>
      </c>
      <c r="X575" t="s">
        <v>17</v>
      </c>
      <c r="Y575" t="s">
        <v>94</v>
      </c>
      <c r="Z575" t="s">
        <v>34</v>
      </c>
      <c r="AA575">
        <v>16</v>
      </c>
      <c r="AB575">
        <v>998</v>
      </c>
      <c r="AE575">
        <f t="shared" si="8"/>
        <v>0</v>
      </c>
      <c r="AF575">
        <v>1</v>
      </c>
      <c r="AG575" t="str">
        <f>IF(Table2[[#This Row],[Avg Monthly GB Download]] &lt; 5, "Less than 5 GB", IF(Table2[[#This Row],[Avg Monthly GB Download]] &lt;= 10, "Between 5 and 10 GB", "10 or more GB"))</f>
        <v>Less than 5 GB</v>
      </c>
    </row>
    <row r="576" spans="1:33" x14ac:dyDescent="0.3">
      <c r="A576" t="s">
        <v>1268</v>
      </c>
      <c r="B576" t="s">
        <v>17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21</v>
      </c>
      <c r="I576" t="s">
        <v>18</v>
      </c>
      <c r="J576">
        <v>26.4</v>
      </c>
      <c r="K576">
        <v>0</v>
      </c>
      <c r="L576">
        <v>0</v>
      </c>
      <c r="M576" t="s">
        <v>17</v>
      </c>
      <c r="N576">
        <v>0</v>
      </c>
      <c r="O576" t="s">
        <v>71</v>
      </c>
      <c r="P576" t="s">
        <v>1269</v>
      </c>
      <c r="Q576" t="s">
        <v>22</v>
      </c>
      <c r="R576">
        <v>28</v>
      </c>
      <c r="S576" t="s">
        <v>21</v>
      </c>
      <c r="T576" t="s">
        <v>17</v>
      </c>
      <c r="U576" t="s">
        <v>17</v>
      </c>
      <c r="V576" t="str">
        <f>IF(Table2[[#This Row],[Age]] &lt; 30, "Under 30", IF(Table2[[#This Row],[Age]] &lt; 65, "Other", "Senior"))</f>
        <v>Under 30</v>
      </c>
      <c r="W576">
        <v>0</v>
      </c>
      <c r="X576" t="s">
        <v>17</v>
      </c>
      <c r="Y576" t="s">
        <v>28</v>
      </c>
      <c r="Z576" t="s">
        <v>91</v>
      </c>
      <c r="AA576">
        <v>9</v>
      </c>
      <c r="AB576">
        <v>119</v>
      </c>
      <c r="AE576">
        <f t="shared" si="8"/>
        <v>0</v>
      </c>
      <c r="AF576">
        <v>1</v>
      </c>
      <c r="AG576" t="str">
        <f>IF(Table2[[#This Row],[Avg Monthly GB Download]] &lt; 5, "Less than 5 GB", IF(Table2[[#This Row],[Avg Monthly GB Download]] &lt;= 10, "Between 5 and 10 GB", "10 or more GB"))</f>
        <v>Less than 5 GB</v>
      </c>
    </row>
    <row r="577" spans="1:33" x14ac:dyDescent="0.3">
      <c r="A577" t="s">
        <v>1270</v>
      </c>
      <c r="B577" t="s">
        <v>17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21</v>
      </c>
      <c r="I577" t="s">
        <v>18</v>
      </c>
      <c r="J577">
        <v>29.8</v>
      </c>
      <c r="K577">
        <v>1</v>
      </c>
      <c r="L577">
        <v>12</v>
      </c>
      <c r="M577" t="s">
        <v>21</v>
      </c>
      <c r="N577">
        <v>0</v>
      </c>
      <c r="O577" t="s">
        <v>80</v>
      </c>
      <c r="P577" t="s">
        <v>1271</v>
      </c>
      <c r="Q577" t="s">
        <v>22</v>
      </c>
      <c r="R577">
        <v>25</v>
      </c>
      <c r="S577" t="s">
        <v>21</v>
      </c>
      <c r="T577" t="s">
        <v>17</v>
      </c>
      <c r="U577" t="s">
        <v>17</v>
      </c>
      <c r="V577" t="str">
        <f>IF(Table2[[#This Row],[Age]] &lt; 30, "Under 30", IF(Table2[[#This Row],[Age]] &lt; 65, "Other", "Senior"))</f>
        <v>Under 30</v>
      </c>
      <c r="W577">
        <v>0</v>
      </c>
      <c r="X577" t="s">
        <v>17</v>
      </c>
      <c r="Y577" t="s">
        <v>28</v>
      </c>
      <c r="Z577" t="s">
        <v>34</v>
      </c>
      <c r="AA577">
        <v>37</v>
      </c>
      <c r="AB577">
        <v>589</v>
      </c>
      <c r="AE577">
        <f t="shared" si="8"/>
        <v>0</v>
      </c>
      <c r="AF577">
        <v>1</v>
      </c>
      <c r="AG577" t="str">
        <f>IF(Table2[[#This Row],[Avg Monthly GB Download]] &lt; 5, "Less than 5 GB", IF(Table2[[#This Row],[Avg Monthly GB Download]] &lt;= 10, "Between 5 and 10 GB", "10 or more GB"))</f>
        <v>10 or more GB</v>
      </c>
    </row>
    <row r="578" spans="1:33" x14ac:dyDescent="0.3">
      <c r="A578" t="s">
        <v>1272</v>
      </c>
      <c r="B578" t="s">
        <v>17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21</v>
      </c>
      <c r="I578" t="s">
        <v>18</v>
      </c>
      <c r="J578">
        <v>414</v>
      </c>
      <c r="K578">
        <v>2</v>
      </c>
      <c r="L578">
        <v>6</v>
      </c>
      <c r="M578" t="s">
        <v>17</v>
      </c>
      <c r="N578">
        <v>18</v>
      </c>
      <c r="O578" t="s">
        <v>55</v>
      </c>
      <c r="P578" t="s">
        <v>1273</v>
      </c>
      <c r="Q578" t="s">
        <v>20</v>
      </c>
      <c r="R578">
        <v>41</v>
      </c>
      <c r="S578" t="s">
        <v>17</v>
      </c>
      <c r="T578" t="s">
        <v>17</v>
      </c>
      <c r="U578" t="s">
        <v>17</v>
      </c>
      <c r="V578" t="str">
        <f>IF(Table2[[#This Row],[Age]] &lt; 30, "Under 30", IF(Table2[[#This Row],[Age]] &lt; 65, "Other", "Senior"))</f>
        <v>Other</v>
      </c>
      <c r="W578">
        <v>0</v>
      </c>
      <c r="X578" t="s">
        <v>17</v>
      </c>
      <c r="Y578" t="s">
        <v>94</v>
      </c>
      <c r="Z578" t="s">
        <v>29</v>
      </c>
      <c r="AA578">
        <v>30</v>
      </c>
      <c r="AB578">
        <v>1829</v>
      </c>
      <c r="AE578">
        <f t="shared" ref="AE578:AE641" si="9">IF(B578 = "yes", 1, IF(B578 = "No", 0))</f>
        <v>0</v>
      </c>
      <c r="AF578">
        <v>1</v>
      </c>
      <c r="AG578" t="str">
        <f>IF(Table2[[#This Row],[Avg Monthly GB Download]] &lt; 5, "Less than 5 GB", IF(Table2[[#This Row],[Avg Monthly GB Download]] &lt;= 10, "Between 5 and 10 GB", "10 or more GB"))</f>
        <v>Between 5 and 10 GB</v>
      </c>
    </row>
    <row r="579" spans="1:33" x14ac:dyDescent="0.3">
      <c r="A579" t="s">
        <v>1274</v>
      </c>
      <c r="B579" t="s">
        <v>17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21</v>
      </c>
      <c r="I579" t="s">
        <v>18</v>
      </c>
      <c r="J579">
        <v>86.9</v>
      </c>
      <c r="K579">
        <v>2</v>
      </c>
      <c r="L579">
        <v>4</v>
      </c>
      <c r="M579" t="s">
        <v>21</v>
      </c>
      <c r="N579">
        <v>0</v>
      </c>
      <c r="O579" t="s">
        <v>43</v>
      </c>
      <c r="P579" t="s">
        <v>1275</v>
      </c>
      <c r="Q579" t="s">
        <v>20</v>
      </c>
      <c r="R579">
        <v>74</v>
      </c>
      <c r="S579" t="s">
        <v>17</v>
      </c>
      <c r="T579" t="s">
        <v>21</v>
      </c>
      <c r="U579" t="s">
        <v>17</v>
      </c>
      <c r="V579" t="str">
        <f>IF(Table2[[#This Row],[Age]] &lt; 30, "Under 30", IF(Table2[[#This Row],[Age]] &lt; 65, "Other", "Senior"))</f>
        <v>Senior</v>
      </c>
      <c r="W579">
        <v>0</v>
      </c>
      <c r="X579" t="s">
        <v>17</v>
      </c>
      <c r="Y579" t="s">
        <v>94</v>
      </c>
      <c r="Z579" t="s">
        <v>34</v>
      </c>
      <c r="AA579">
        <v>50</v>
      </c>
      <c r="AB579">
        <v>1107</v>
      </c>
      <c r="AE579">
        <f t="shared" si="9"/>
        <v>0</v>
      </c>
      <c r="AF579">
        <v>1</v>
      </c>
      <c r="AG579" t="str">
        <f>IF(Table2[[#This Row],[Avg Monthly GB Download]] &lt; 5, "Less than 5 GB", IF(Table2[[#This Row],[Avg Monthly GB Download]] &lt;= 10, "Between 5 and 10 GB", "10 or more GB"))</f>
        <v>Less than 5 GB</v>
      </c>
    </row>
    <row r="580" spans="1:33" x14ac:dyDescent="0.3">
      <c r="A580" t="s">
        <v>1276</v>
      </c>
      <c r="B580" t="s">
        <v>17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21</v>
      </c>
      <c r="I580" t="s">
        <v>18</v>
      </c>
      <c r="J580">
        <v>52.3</v>
      </c>
      <c r="K580">
        <v>1</v>
      </c>
      <c r="L580">
        <v>8</v>
      </c>
      <c r="M580" t="s">
        <v>21</v>
      </c>
      <c r="N580">
        <v>0</v>
      </c>
      <c r="O580" t="s">
        <v>67</v>
      </c>
      <c r="P580" t="s">
        <v>1277</v>
      </c>
      <c r="Q580" t="s">
        <v>20</v>
      </c>
      <c r="R580">
        <v>43</v>
      </c>
      <c r="S580" t="s">
        <v>17</v>
      </c>
      <c r="T580" t="s">
        <v>17</v>
      </c>
      <c r="U580" t="s">
        <v>17</v>
      </c>
      <c r="V580" t="str">
        <f>IF(Table2[[#This Row],[Age]] &lt; 30, "Under 30", IF(Table2[[#This Row],[Age]] &lt; 65, "Other", "Senior"))</f>
        <v>Other</v>
      </c>
      <c r="W580">
        <v>0</v>
      </c>
      <c r="X580" t="s">
        <v>17</v>
      </c>
      <c r="Y580" t="s">
        <v>28</v>
      </c>
      <c r="Z580" t="s">
        <v>34</v>
      </c>
      <c r="AA580">
        <v>40</v>
      </c>
      <c r="AB580">
        <v>639</v>
      </c>
      <c r="AE580">
        <f t="shared" si="9"/>
        <v>0</v>
      </c>
      <c r="AF580">
        <v>1</v>
      </c>
      <c r="AG580" t="str">
        <f>IF(Table2[[#This Row],[Avg Monthly GB Download]] &lt; 5, "Less than 5 GB", IF(Table2[[#This Row],[Avg Monthly GB Download]] &lt;= 10, "Between 5 and 10 GB", "10 or more GB"))</f>
        <v>Between 5 and 10 GB</v>
      </c>
    </row>
    <row r="581" spans="1:33" x14ac:dyDescent="0.3">
      <c r="A581" t="s">
        <v>1278</v>
      </c>
      <c r="B581" t="s">
        <v>17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21</v>
      </c>
      <c r="I581" t="s">
        <v>18</v>
      </c>
      <c r="J581">
        <v>198</v>
      </c>
      <c r="K581">
        <v>0</v>
      </c>
      <c r="L581">
        <v>9</v>
      </c>
      <c r="M581" t="s">
        <v>21</v>
      </c>
      <c r="N581">
        <v>0</v>
      </c>
      <c r="O581" t="s">
        <v>81</v>
      </c>
      <c r="P581" t="s">
        <v>1279</v>
      </c>
      <c r="Q581" t="s">
        <v>22</v>
      </c>
      <c r="R581">
        <v>35</v>
      </c>
      <c r="S581" t="s">
        <v>17</v>
      </c>
      <c r="T581" t="s">
        <v>17</v>
      </c>
      <c r="U581" t="s">
        <v>17</v>
      </c>
      <c r="V581" t="str">
        <f>IF(Table2[[#This Row],[Age]] &lt; 30, "Under 30", IF(Table2[[#This Row],[Age]] &lt; 65, "Other", "Senior"))</f>
        <v>Other</v>
      </c>
      <c r="W581">
        <v>0</v>
      </c>
      <c r="X581" t="s">
        <v>17</v>
      </c>
      <c r="Y581" t="s">
        <v>49</v>
      </c>
      <c r="Z581" t="s">
        <v>34</v>
      </c>
      <c r="AA581">
        <v>51</v>
      </c>
      <c r="AB581">
        <v>1687</v>
      </c>
      <c r="AE581">
        <f t="shared" si="9"/>
        <v>0</v>
      </c>
      <c r="AF581">
        <v>1</v>
      </c>
      <c r="AG581" t="str">
        <f>IF(Table2[[#This Row],[Avg Monthly GB Download]] &lt; 5, "Less than 5 GB", IF(Table2[[#This Row],[Avg Monthly GB Download]] &lt;= 10, "Between 5 and 10 GB", "10 or more GB"))</f>
        <v>Between 5 and 10 GB</v>
      </c>
    </row>
    <row r="582" spans="1:33" x14ac:dyDescent="0.3">
      <c r="A582" t="s">
        <v>1280</v>
      </c>
      <c r="B582" t="s">
        <v>17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21</v>
      </c>
      <c r="I582" t="s">
        <v>18</v>
      </c>
      <c r="J582">
        <v>340</v>
      </c>
      <c r="K582">
        <v>0</v>
      </c>
      <c r="L582">
        <v>0</v>
      </c>
      <c r="M582" t="s">
        <v>17</v>
      </c>
      <c r="N582">
        <v>0</v>
      </c>
      <c r="O582" t="s">
        <v>68</v>
      </c>
      <c r="P582" t="s">
        <v>1281</v>
      </c>
      <c r="Q582" t="s">
        <v>22</v>
      </c>
      <c r="R582">
        <v>52</v>
      </c>
      <c r="S582" t="s">
        <v>17</v>
      </c>
      <c r="T582" t="s">
        <v>17</v>
      </c>
      <c r="U582" t="s">
        <v>17</v>
      </c>
      <c r="V582" t="str">
        <f>IF(Table2[[#This Row],[Age]] &lt; 30, "Under 30", IF(Table2[[#This Row],[Age]] &lt; 65, "Other", "Senior"))</f>
        <v>Other</v>
      </c>
      <c r="W582">
        <v>0</v>
      </c>
      <c r="X582" t="s">
        <v>17</v>
      </c>
      <c r="Y582" t="s">
        <v>49</v>
      </c>
      <c r="Z582" t="s">
        <v>29</v>
      </c>
      <c r="AA582">
        <v>11</v>
      </c>
      <c r="AB582">
        <v>770</v>
      </c>
      <c r="AE582">
        <f t="shared" si="9"/>
        <v>0</v>
      </c>
      <c r="AF582">
        <v>1</v>
      </c>
      <c r="AG582" t="str">
        <f>IF(Table2[[#This Row],[Avg Monthly GB Download]] &lt; 5, "Less than 5 GB", IF(Table2[[#This Row],[Avg Monthly GB Download]] &lt;= 10, "Between 5 and 10 GB", "10 or more GB"))</f>
        <v>Less than 5 GB</v>
      </c>
    </row>
    <row r="583" spans="1:33" x14ac:dyDescent="0.3">
      <c r="A583" t="s">
        <v>1282</v>
      </c>
      <c r="B583" t="s">
        <v>17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21</v>
      </c>
      <c r="I583" t="s">
        <v>18</v>
      </c>
      <c r="J583">
        <v>48.5</v>
      </c>
      <c r="K583">
        <v>0</v>
      </c>
      <c r="L583">
        <v>6</v>
      </c>
      <c r="M583" t="s">
        <v>21</v>
      </c>
      <c r="N583">
        <v>0</v>
      </c>
      <c r="O583" t="s">
        <v>23</v>
      </c>
      <c r="P583" t="s">
        <v>1283</v>
      </c>
      <c r="Q583" t="s">
        <v>20</v>
      </c>
      <c r="R583">
        <v>62</v>
      </c>
      <c r="S583" t="s">
        <v>17</v>
      </c>
      <c r="T583" t="s">
        <v>17</v>
      </c>
      <c r="U583" t="s">
        <v>17</v>
      </c>
      <c r="V583" t="str">
        <f>IF(Table2[[#This Row],[Age]] &lt; 30, "Under 30", IF(Table2[[#This Row],[Age]] &lt; 65, "Other", "Senior"))</f>
        <v>Other</v>
      </c>
      <c r="W583">
        <v>0</v>
      </c>
      <c r="X583" t="s">
        <v>17</v>
      </c>
      <c r="Y583" t="s">
        <v>94</v>
      </c>
      <c r="Z583" t="s">
        <v>91</v>
      </c>
      <c r="AA583">
        <v>14</v>
      </c>
      <c r="AB583">
        <v>182</v>
      </c>
      <c r="AE583">
        <f t="shared" si="9"/>
        <v>0</v>
      </c>
      <c r="AF583">
        <v>1</v>
      </c>
      <c r="AG583" t="str">
        <f>IF(Table2[[#This Row],[Avg Monthly GB Download]] &lt; 5, "Less than 5 GB", IF(Table2[[#This Row],[Avg Monthly GB Download]] &lt;= 10, "Between 5 and 10 GB", "10 or more GB"))</f>
        <v>Between 5 and 10 GB</v>
      </c>
    </row>
    <row r="584" spans="1:33" x14ac:dyDescent="0.3">
      <c r="A584" t="s">
        <v>1284</v>
      </c>
      <c r="B584" t="s">
        <v>17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21</v>
      </c>
      <c r="I584" t="s">
        <v>18</v>
      </c>
      <c r="J584">
        <v>13</v>
      </c>
      <c r="K584">
        <v>0</v>
      </c>
      <c r="L584">
        <v>4</v>
      </c>
      <c r="M584" t="s">
        <v>21</v>
      </c>
      <c r="N584">
        <v>0</v>
      </c>
      <c r="O584" t="s">
        <v>48</v>
      </c>
      <c r="P584" t="s">
        <v>1285</v>
      </c>
      <c r="Q584" t="s">
        <v>20</v>
      </c>
      <c r="R584">
        <v>70</v>
      </c>
      <c r="S584" t="s">
        <v>17</v>
      </c>
      <c r="T584" t="s">
        <v>21</v>
      </c>
      <c r="U584" t="s">
        <v>17</v>
      </c>
      <c r="V584" t="str">
        <f>IF(Table2[[#This Row],[Age]] &lt; 30, "Under 30", IF(Table2[[#This Row],[Age]] &lt; 65, "Other", "Senior"))</f>
        <v>Senior</v>
      </c>
      <c r="W584">
        <v>0</v>
      </c>
      <c r="X584" t="s">
        <v>17</v>
      </c>
      <c r="Y584" t="s">
        <v>94</v>
      </c>
      <c r="Z584" t="s">
        <v>34</v>
      </c>
      <c r="AA584">
        <v>44</v>
      </c>
      <c r="AB584">
        <v>164</v>
      </c>
      <c r="AE584">
        <f t="shared" si="9"/>
        <v>0</v>
      </c>
      <c r="AF584">
        <v>1</v>
      </c>
      <c r="AG584" t="str">
        <f>IF(Table2[[#This Row],[Avg Monthly GB Download]] &lt; 5, "Less than 5 GB", IF(Table2[[#This Row],[Avg Monthly GB Download]] &lt;= 10, "Between 5 and 10 GB", "10 or more GB"))</f>
        <v>Less than 5 GB</v>
      </c>
    </row>
    <row r="585" spans="1:33" x14ac:dyDescent="0.3">
      <c r="A585" t="s">
        <v>1286</v>
      </c>
      <c r="B585" t="s">
        <v>17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21</v>
      </c>
      <c r="I585" t="s">
        <v>18</v>
      </c>
      <c r="J585">
        <v>46</v>
      </c>
      <c r="K585">
        <v>0</v>
      </c>
      <c r="L585">
        <v>1</v>
      </c>
      <c r="M585" t="s">
        <v>21</v>
      </c>
      <c r="N585">
        <v>0</v>
      </c>
      <c r="O585" t="s">
        <v>59</v>
      </c>
      <c r="P585" t="s">
        <v>1287</v>
      </c>
      <c r="Q585" t="s">
        <v>20</v>
      </c>
      <c r="R585">
        <v>43</v>
      </c>
      <c r="S585" t="s">
        <v>17</v>
      </c>
      <c r="T585" t="s">
        <v>17</v>
      </c>
      <c r="U585" t="s">
        <v>17</v>
      </c>
      <c r="V585" t="str">
        <f>IF(Table2[[#This Row],[Age]] &lt; 30, "Under 30", IF(Table2[[#This Row],[Age]] &lt; 65, "Other", "Senior"))</f>
        <v>Other</v>
      </c>
      <c r="W585">
        <v>0</v>
      </c>
      <c r="X585" t="s">
        <v>21</v>
      </c>
      <c r="Y585" t="s">
        <v>49</v>
      </c>
      <c r="Z585" t="s">
        <v>91</v>
      </c>
      <c r="AA585">
        <v>38</v>
      </c>
      <c r="AB585">
        <v>384</v>
      </c>
      <c r="AE585">
        <f t="shared" si="9"/>
        <v>0</v>
      </c>
      <c r="AF585">
        <v>1</v>
      </c>
      <c r="AG585" t="str">
        <f>IF(Table2[[#This Row],[Avg Monthly GB Download]] &lt; 5, "Less than 5 GB", IF(Table2[[#This Row],[Avg Monthly GB Download]] &lt;= 10, "Between 5 and 10 GB", "10 or more GB"))</f>
        <v>Less than 5 GB</v>
      </c>
    </row>
    <row r="586" spans="1:33" x14ac:dyDescent="0.3">
      <c r="A586" t="s">
        <v>1288</v>
      </c>
      <c r="B586" t="s">
        <v>17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21</v>
      </c>
      <c r="I586" t="s">
        <v>18</v>
      </c>
      <c r="J586">
        <v>314.60000000000002</v>
      </c>
      <c r="K586">
        <v>2</v>
      </c>
      <c r="L586">
        <v>4</v>
      </c>
      <c r="M586" t="s">
        <v>21</v>
      </c>
      <c r="N586">
        <v>0</v>
      </c>
      <c r="O586" t="s">
        <v>75</v>
      </c>
      <c r="P586" t="s">
        <v>1289</v>
      </c>
      <c r="Q586" t="s">
        <v>20</v>
      </c>
      <c r="R586">
        <v>31</v>
      </c>
      <c r="S586" t="s">
        <v>17</v>
      </c>
      <c r="T586" t="s">
        <v>17</v>
      </c>
      <c r="U586" t="s">
        <v>17</v>
      </c>
      <c r="V586" t="str">
        <f>IF(Table2[[#This Row],[Age]] &lt; 30, "Under 30", IF(Table2[[#This Row],[Age]] &lt; 65, "Other", "Senior"))</f>
        <v>Other</v>
      </c>
      <c r="W586">
        <v>0</v>
      </c>
      <c r="X586" t="s">
        <v>21</v>
      </c>
      <c r="Y586" t="s">
        <v>94</v>
      </c>
      <c r="Z586" t="s">
        <v>29</v>
      </c>
      <c r="AA586">
        <v>45</v>
      </c>
      <c r="AB586">
        <v>2976</v>
      </c>
      <c r="AE586">
        <f t="shared" si="9"/>
        <v>0</v>
      </c>
      <c r="AF586">
        <v>1</v>
      </c>
      <c r="AG586" t="str">
        <f>IF(Table2[[#This Row],[Avg Monthly GB Download]] &lt; 5, "Less than 5 GB", IF(Table2[[#This Row],[Avg Monthly GB Download]] &lt;= 10, "Between 5 and 10 GB", "10 or more GB"))</f>
        <v>Less than 5 GB</v>
      </c>
    </row>
    <row r="587" spans="1:33" x14ac:dyDescent="0.3">
      <c r="A587" t="s">
        <v>1290</v>
      </c>
      <c r="B587" t="s">
        <v>17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21</v>
      </c>
      <c r="I587" t="s">
        <v>18</v>
      </c>
      <c r="J587">
        <v>38.1</v>
      </c>
      <c r="K587">
        <v>2</v>
      </c>
      <c r="L587">
        <v>0</v>
      </c>
      <c r="M587" t="s">
        <v>17</v>
      </c>
      <c r="N587">
        <v>0</v>
      </c>
      <c r="O587" t="s">
        <v>67</v>
      </c>
      <c r="P587" t="s">
        <v>1291</v>
      </c>
      <c r="Q587" t="s">
        <v>20</v>
      </c>
      <c r="R587">
        <v>49</v>
      </c>
      <c r="S587" t="s">
        <v>17</v>
      </c>
      <c r="T587" t="s">
        <v>17</v>
      </c>
      <c r="U587" t="s">
        <v>17</v>
      </c>
      <c r="V587" t="str">
        <f>IF(Table2[[#This Row],[Age]] &lt; 30, "Under 30", IF(Table2[[#This Row],[Age]] &lt; 65, "Other", "Senior"))</f>
        <v>Other</v>
      </c>
      <c r="W587">
        <v>0</v>
      </c>
      <c r="X587" t="s">
        <v>17</v>
      </c>
      <c r="Y587" t="s">
        <v>28</v>
      </c>
      <c r="Z587" t="s">
        <v>91</v>
      </c>
      <c r="AA587">
        <v>9</v>
      </c>
      <c r="AB587">
        <v>140</v>
      </c>
      <c r="AE587">
        <f t="shared" si="9"/>
        <v>0</v>
      </c>
      <c r="AF587">
        <v>1</v>
      </c>
      <c r="AG587" t="str">
        <f>IF(Table2[[#This Row],[Avg Monthly GB Download]] &lt; 5, "Less than 5 GB", IF(Table2[[#This Row],[Avg Monthly GB Download]] &lt;= 10, "Between 5 and 10 GB", "10 or more GB"))</f>
        <v>Less than 5 GB</v>
      </c>
    </row>
    <row r="588" spans="1:33" x14ac:dyDescent="0.3">
      <c r="A588" t="s">
        <v>1292</v>
      </c>
      <c r="B588" t="s">
        <v>17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21</v>
      </c>
      <c r="I588" t="s">
        <v>18</v>
      </c>
      <c r="J588">
        <v>96.9</v>
      </c>
      <c r="K588">
        <v>0</v>
      </c>
      <c r="L588">
        <v>0</v>
      </c>
      <c r="M588" t="s">
        <v>17</v>
      </c>
      <c r="N588">
        <v>0</v>
      </c>
      <c r="O588" t="s">
        <v>32</v>
      </c>
      <c r="P588" t="s">
        <v>1293</v>
      </c>
      <c r="Q588" t="s">
        <v>20</v>
      </c>
      <c r="R588">
        <v>53</v>
      </c>
      <c r="S588" t="s">
        <v>17</v>
      </c>
      <c r="T588" t="s">
        <v>17</v>
      </c>
      <c r="U588" t="s">
        <v>17</v>
      </c>
      <c r="V588" t="str">
        <f>IF(Table2[[#This Row],[Age]] &lt; 30, "Under 30", IF(Table2[[#This Row],[Age]] &lt; 65, "Other", "Senior"))</f>
        <v>Other</v>
      </c>
      <c r="W588">
        <v>0</v>
      </c>
      <c r="X588" t="s">
        <v>17</v>
      </c>
      <c r="Y588" t="s">
        <v>94</v>
      </c>
      <c r="Z588" t="s">
        <v>34</v>
      </c>
      <c r="AA588">
        <v>8</v>
      </c>
      <c r="AB588">
        <v>202</v>
      </c>
      <c r="AE588">
        <f t="shared" si="9"/>
        <v>0</v>
      </c>
      <c r="AF588">
        <v>1</v>
      </c>
      <c r="AG588" t="str">
        <f>IF(Table2[[#This Row],[Avg Monthly GB Download]] &lt; 5, "Less than 5 GB", IF(Table2[[#This Row],[Avg Monthly GB Download]] &lt;= 10, "Between 5 and 10 GB", "10 or more GB"))</f>
        <v>Less than 5 GB</v>
      </c>
    </row>
    <row r="589" spans="1:33" x14ac:dyDescent="0.3">
      <c r="A589" t="s">
        <v>1294</v>
      </c>
      <c r="B589" t="s">
        <v>17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21</v>
      </c>
      <c r="I589" t="s">
        <v>18</v>
      </c>
      <c r="J589">
        <v>80</v>
      </c>
      <c r="K589">
        <v>2</v>
      </c>
      <c r="L589">
        <v>8</v>
      </c>
      <c r="M589" t="s">
        <v>21</v>
      </c>
      <c r="N589">
        <v>0</v>
      </c>
      <c r="O589" t="s">
        <v>78</v>
      </c>
      <c r="P589" t="s">
        <v>1295</v>
      </c>
      <c r="Q589" t="s">
        <v>22</v>
      </c>
      <c r="R589">
        <v>23</v>
      </c>
      <c r="S589" t="s">
        <v>21</v>
      </c>
      <c r="T589" t="s">
        <v>17</v>
      </c>
      <c r="U589" t="s">
        <v>17</v>
      </c>
      <c r="V589" t="str">
        <f>IF(Table2[[#This Row],[Age]] &lt; 30, "Under 30", IF(Table2[[#This Row],[Age]] &lt; 65, "Other", "Senior"))</f>
        <v>Under 30</v>
      </c>
      <c r="W589">
        <v>0</v>
      </c>
      <c r="X589" t="s">
        <v>17</v>
      </c>
      <c r="Y589" t="s">
        <v>28</v>
      </c>
      <c r="Z589" t="s">
        <v>29</v>
      </c>
      <c r="AA589">
        <v>38</v>
      </c>
      <c r="AB589">
        <v>960</v>
      </c>
      <c r="AE589">
        <f t="shared" si="9"/>
        <v>0</v>
      </c>
      <c r="AF589">
        <v>1</v>
      </c>
      <c r="AG589" t="str">
        <f>IF(Table2[[#This Row],[Avg Monthly GB Download]] &lt; 5, "Less than 5 GB", IF(Table2[[#This Row],[Avg Monthly GB Download]] &lt;= 10, "Between 5 and 10 GB", "10 or more GB"))</f>
        <v>Between 5 and 10 GB</v>
      </c>
    </row>
    <row r="590" spans="1:33" x14ac:dyDescent="0.3">
      <c r="A590" t="s">
        <v>1296</v>
      </c>
      <c r="B590" t="s">
        <v>17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21</v>
      </c>
      <c r="I590" t="s">
        <v>18</v>
      </c>
      <c r="J590">
        <v>189</v>
      </c>
      <c r="K590">
        <v>0</v>
      </c>
      <c r="L590">
        <v>2</v>
      </c>
      <c r="M590" t="s">
        <v>21</v>
      </c>
      <c r="N590">
        <v>0</v>
      </c>
      <c r="O590" t="s">
        <v>69</v>
      </c>
      <c r="P590" t="s">
        <v>1297</v>
      </c>
      <c r="Q590" t="s">
        <v>20</v>
      </c>
      <c r="R590">
        <v>60</v>
      </c>
      <c r="S590" t="s">
        <v>17</v>
      </c>
      <c r="T590" t="s">
        <v>17</v>
      </c>
      <c r="U590" t="s">
        <v>17</v>
      </c>
      <c r="V590" t="str">
        <f>IF(Table2[[#This Row],[Age]] &lt; 30, "Under 30", IF(Table2[[#This Row],[Age]] &lt; 65, "Other", "Senior"))</f>
        <v>Other</v>
      </c>
      <c r="W590">
        <v>0</v>
      </c>
      <c r="X590" t="s">
        <v>21</v>
      </c>
      <c r="Y590" t="s">
        <v>49</v>
      </c>
      <c r="Z590" t="s">
        <v>34</v>
      </c>
      <c r="AA590">
        <v>25</v>
      </c>
      <c r="AB590">
        <v>1843</v>
      </c>
      <c r="AE590">
        <f t="shared" si="9"/>
        <v>0</v>
      </c>
      <c r="AF590">
        <v>1</v>
      </c>
      <c r="AG590" t="str">
        <f>IF(Table2[[#This Row],[Avg Monthly GB Download]] &lt; 5, "Less than 5 GB", IF(Table2[[#This Row],[Avg Monthly GB Download]] &lt;= 10, "Between 5 and 10 GB", "10 or more GB"))</f>
        <v>Less than 5 GB</v>
      </c>
    </row>
    <row r="591" spans="1:33" x14ac:dyDescent="0.3">
      <c r="A591" t="s">
        <v>1298</v>
      </c>
      <c r="B591" t="s">
        <v>17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21</v>
      </c>
      <c r="I591" t="s">
        <v>18</v>
      </c>
      <c r="J591">
        <v>20.3</v>
      </c>
      <c r="K591">
        <v>0</v>
      </c>
      <c r="L591">
        <v>3</v>
      </c>
      <c r="M591" t="s">
        <v>17</v>
      </c>
      <c r="N591">
        <v>4</v>
      </c>
      <c r="O591" t="s">
        <v>78</v>
      </c>
      <c r="P591" t="s">
        <v>1299</v>
      </c>
      <c r="Q591" t="s">
        <v>20</v>
      </c>
      <c r="R591">
        <v>62</v>
      </c>
      <c r="S591" t="s">
        <v>17</v>
      </c>
      <c r="T591" t="s">
        <v>17</v>
      </c>
      <c r="U591" t="s">
        <v>17</v>
      </c>
      <c r="V591" t="str">
        <f>IF(Table2[[#This Row],[Age]] &lt; 30, "Under 30", IF(Table2[[#This Row],[Age]] &lt; 65, "Other", "Senior"))</f>
        <v>Other</v>
      </c>
      <c r="W591">
        <v>0</v>
      </c>
      <c r="X591" t="s">
        <v>17</v>
      </c>
      <c r="Y591" t="s">
        <v>28</v>
      </c>
      <c r="Z591" t="s">
        <v>34</v>
      </c>
      <c r="AA591">
        <v>28</v>
      </c>
      <c r="AB591">
        <v>196</v>
      </c>
      <c r="AE591">
        <f t="shared" si="9"/>
        <v>0</v>
      </c>
      <c r="AF591">
        <v>1</v>
      </c>
      <c r="AG591" t="str">
        <f>IF(Table2[[#This Row],[Avg Monthly GB Download]] &lt; 5, "Less than 5 GB", IF(Table2[[#This Row],[Avg Monthly GB Download]] &lt;= 10, "Between 5 and 10 GB", "10 or more GB"))</f>
        <v>Less than 5 GB</v>
      </c>
    </row>
    <row r="592" spans="1:33" x14ac:dyDescent="0.3">
      <c r="A592" t="s">
        <v>1300</v>
      </c>
      <c r="B592" t="s">
        <v>17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21</v>
      </c>
      <c r="I592" t="s">
        <v>18</v>
      </c>
      <c r="J592">
        <v>123.1</v>
      </c>
      <c r="K592">
        <v>1</v>
      </c>
      <c r="L592">
        <v>4</v>
      </c>
      <c r="M592" t="s">
        <v>21</v>
      </c>
      <c r="N592">
        <v>0</v>
      </c>
      <c r="O592" t="s">
        <v>70</v>
      </c>
      <c r="P592" t="s">
        <v>1301</v>
      </c>
      <c r="Q592" t="s">
        <v>22</v>
      </c>
      <c r="R592">
        <v>66</v>
      </c>
      <c r="S592" t="s">
        <v>17</v>
      </c>
      <c r="T592" t="s">
        <v>21</v>
      </c>
      <c r="U592" t="s">
        <v>17</v>
      </c>
      <c r="V592" t="str">
        <f>IF(Table2[[#This Row],[Age]] &lt; 30, "Under 30", IF(Table2[[#This Row],[Age]] &lt; 65, "Other", "Senior"))</f>
        <v>Senior</v>
      </c>
      <c r="W592">
        <v>0</v>
      </c>
      <c r="X592" t="s">
        <v>17</v>
      </c>
      <c r="Y592" t="s">
        <v>28</v>
      </c>
      <c r="Z592" t="s">
        <v>91</v>
      </c>
      <c r="AA592">
        <v>30</v>
      </c>
      <c r="AB592">
        <v>680</v>
      </c>
      <c r="AE592">
        <f t="shared" si="9"/>
        <v>0</v>
      </c>
      <c r="AF592">
        <v>1</v>
      </c>
      <c r="AG592" t="str">
        <f>IF(Table2[[#This Row],[Avg Monthly GB Download]] &lt; 5, "Less than 5 GB", IF(Table2[[#This Row],[Avg Monthly GB Download]] &lt;= 10, "Between 5 and 10 GB", "10 or more GB"))</f>
        <v>Less than 5 GB</v>
      </c>
    </row>
    <row r="593" spans="1:33" x14ac:dyDescent="0.3">
      <c r="A593" t="s">
        <v>1302</v>
      </c>
      <c r="B593" t="s">
        <v>17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21</v>
      </c>
      <c r="I593" t="s">
        <v>18</v>
      </c>
      <c r="J593">
        <v>68.8</v>
      </c>
      <c r="K593">
        <v>3</v>
      </c>
      <c r="L593">
        <v>4</v>
      </c>
      <c r="M593" t="s">
        <v>21</v>
      </c>
      <c r="N593">
        <v>0</v>
      </c>
      <c r="O593" t="s">
        <v>19</v>
      </c>
      <c r="P593" t="s">
        <v>1303</v>
      </c>
      <c r="Q593" t="s">
        <v>20</v>
      </c>
      <c r="R593">
        <v>55</v>
      </c>
      <c r="S593" t="s">
        <v>17</v>
      </c>
      <c r="T593" t="s">
        <v>17</v>
      </c>
      <c r="U593" t="s">
        <v>17</v>
      </c>
      <c r="V593" t="str">
        <f>IF(Table2[[#This Row],[Age]] &lt; 30, "Under 30", IF(Table2[[#This Row],[Age]] &lt; 65, "Other", "Senior"))</f>
        <v>Other</v>
      </c>
      <c r="W593">
        <v>0</v>
      </c>
      <c r="X593" t="s">
        <v>21</v>
      </c>
      <c r="Y593" t="s">
        <v>28</v>
      </c>
      <c r="Z593" t="s">
        <v>34</v>
      </c>
      <c r="AA593">
        <v>22</v>
      </c>
      <c r="AB593">
        <v>357</v>
      </c>
      <c r="AE593">
        <f t="shared" si="9"/>
        <v>0</v>
      </c>
      <c r="AF593">
        <v>1</v>
      </c>
      <c r="AG593" t="str">
        <f>IF(Table2[[#This Row],[Avg Monthly GB Download]] &lt; 5, "Less than 5 GB", IF(Table2[[#This Row],[Avg Monthly GB Download]] &lt;= 10, "Between 5 and 10 GB", "10 or more GB"))</f>
        <v>Less than 5 GB</v>
      </c>
    </row>
    <row r="594" spans="1:33" x14ac:dyDescent="0.3">
      <c r="A594" t="s">
        <v>1304</v>
      </c>
      <c r="B594" t="s">
        <v>21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21</v>
      </c>
      <c r="I594" t="s">
        <v>18</v>
      </c>
      <c r="J594">
        <v>65.900000000000006</v>
      </c>
      <c r="K594">
        <v>0</v>
      </c>
      <c r="L594">
        <v>3</v>
      </c>
      <c r="M594" t="s">
        <v>21</v>
      </c>
      <c r="N594">
        <v>0</v>
      </c>
      <c r="O594" t="s">
        <v>85</v>
      </c>
      <c r="P594" t="s">
        <v>1305</v>
      </c>
      <c r="Q594" t="s">
        <v>22</v>
      </c>
      <c r="R594">
        <v>42</v>
      </c>
      <c r="S594" t="s">
        <v>17</v>
      </c>
      <c r="T594" t="s">
        <v>17</v>
      </c>
      <c r="U594" t="s">
        <v>17</v>
      </c>
      <c r="V594" t="str">
        <f>IF(Table2[[#This Row],[Age]] &lt; 30, "Under 30", IF(Table2[[#This Row],[Age]] &lt; 65, "Other", "Senior"))</f>
        <v>Other</v>
      </c>
      <c r="W594">
        <v>0</v>
      </c>
      <c r="X594" t="s">
        <v>17</v>
      </c>
      <c r="Y594" t="s">
        <v>28</v>
      </c>
      <c r="Z594" t="s">
        <v>34</v>
      </c>
      <c r="AA594">
        <v>37</v>
      </c>
      <c r="AB594">
        <v>846</v>
      </c>
      <c r="AE594">
        <f t="shared" si="9"/>
        <v>1</v>
      </c>
      <c r="AF594">
        <v>1</v>
      </c>
      <c r="AG594" t="str">
        <f>IF(Table2[[#This Row],[Avg Monthly GB Download]] &lt; 5, "Less than 5 GB", IF(Table2[[#This Row],[Avg Monthly GB Download]] &lt;= 10, "Between 5 and 10 GB", "10 or more GB"))</f>
        <v>Less than 5 GB</v>
      </c>
    </row>
    <row r="595" spans="1:33" x14ac:dyDescent="0.3">
      <c r="A595" t="s">
        <v>1306</v>
      </c>
      <c r="B595" t="s">
        <v>17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17</v>
      </c>
      <c r="I595" t="s">
        <v>84</v>
      </c>
      <c r="J595">
        <v>0</v>
      </c>
      <c r="K595">
        <v>3</v>
      </c>
      <c r="L595">
        <v>12</v>
      </c>
      <c r="M595" t="s">
        <v>21</v>
      </c>
      <c r="N595">
        <v>0</v>
      </c>
      <c r="O595" t="s">
        <v>65</v>
      </c>
      <c r="P595" t="s">
        <v>1307</v>
      </c>
      <c r="Q595" t="s">
        <v>22</v>
      </c>
      <c r="R595">
        <v>28</v>
      </c>
      <c r="S595" t="s">
        <v>21</v>
      </c>
      <c r="T595" t="s">
        <v>17</v>
      </c>
      <c r="U595" t="s">
        <v>17</v>
      </c>
      <c r="V595" t="str">
        <f>IF(Table2[[#This Row],[Age]] &lt; 30, "Under 30", IF(Table2[[#This Row],[Age]] &lt; 65, "Other", "Senior"))</f>
        <v>Under 30</v>
      </c>
      <c r="W595">
        <v>0</v>
      </c>
      <c r="X595" t="s">
        <v>21</v>
      </c>
      <c r="Y595" t="s">
        <v>28</v>
      </c>
      <c r="Z595" t="s">
        <v>34</v>
      </c>
      <c r="AA595">
        <v>26</v>
      </c>
      <c r="AB595">
        <v>111</v>
      </c>
      <c r="AE595">
        <f t="shared" si="9"/>
        <v>0</v>
      </c>
      <c r="AF595">
        <v>1</v>
      </c>
      <c r="AG595" t="str">
        <f>IF(Table2[[#This Row],[Avg Monthly GB Download]] &lt; 5, "Less than 5 GB", IF(Table2[[#This Row],[Avg Monthly GB Download]] &lt;= 10, "Between 5 and 10 GB", "10 or more GB"))</f>
        <v>10 or more GB</v>
      </c>
    </row>
    <row r="596" spans="1:33" x14ac:dyDescent="0.3">
      <c r="A596" t="s">
        <v>1308</v>
      </c>
      <c r="B596" t="s">
        <v>17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21</v>
      </c>
      <c r="I596" t="s">
        <v>18</v>
      </c>
      <c r="J596">
        <v>102.5</v>
      </c>
      <c r="K596">
        <v>0</v>
      </c>
      <c r="L596">
        <v>5</v>
      </c>
      <c r="M596" t="s">
        <v>21</v>
      </c>
      <c r="N596">
        <v>0</v>
      </c>
      <c r="O596" t="s">
        <v>23</v>
      </c>
      <c r="P596" t="s">
        <v>1309</v>
      </c>
      <c r="Q596" t="s">
        <v>22</v>
      </c>
      <c r="R596">
        <v>57</v>
      </c>
      <c r="S596" t="s">
        <v>17</v>
      </c>
      <c r="T596" t="s">
        <v>17</v>
      </c>
      <c r="U596" t="s">
        <v>17</v>
      </c>
      <c r="V596" t="str">
        <f>IF(Table2[[#This Row],[Age]] &lt; 30, "Under 30", IF(Table2[[#This Row],[Age]] &lt; 65, "Other", "Senior"))</f>
        <v>Other</v>
      </c>
      <c r="W596">
        <v>0</v>
      </c>
      <c r="X596" t="s">
        <v>21</v>
      </c>
      <c r="Y596" t="s">
        <v>28</v>
      </c>
      <c r="Z596" t="s">
        <v>34</v>
      </c>
      <c r="AA596">
        <v>29</v>
      </c>
      <c r="AB596">
        <v>722</v>
      </c>
      <c r="AE596">
        <f t="shared" si="9"/>
        <v>0</v>
      </c>
      <c r="AF596">
        <v>1</v>
      </c>
      <c r="AG596" t="str">
        <f>IF(Table2[[#This Row],[Avg Monthly GB Download]] &lt; 5, "Less than 5 GB", IF(Table2[[#This Row],[Avg Monthly GB Download]] &lt;= 10, "Between 5 and 10 GB", "10 or more GB"))</f>
        <v>Between 5 and 10 GB</v>
      </c>
    </row>
    <row r="597" spans="1:33" x14ac:dyDescent="0.3">
      <c r="A597" t="s">
        <v>1310</v>
      </c>
      <c r="B597" t="s">
        <v>17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21</v>
      </c>
      <c r="I597" t="s">
        <v>18</v>
      </c>
      <c r="J597">
        <v>46.6</v>
      </c>
      <c r="K597">
        <v>1</v>
      </c>
      <c r="L597">
        <v>3</v>
      </c>
      <c r="M597" t="s">
        <v>21</v>
      </c>
      <c r="N597">
        <v>0</v>
      </c>
      <c r="O597" t="s">
        <v>24</v>
      </c>
      <c r="P597" t="s">
        <v>1311</v>
      </c>
      <c r="Q597" t="s">
        <v>22</v>
      </c>
      <c r="R597">
        <v>77</v>
      </c>
      <c r="S597" t="s">
        <v>17</v>
      </c>
      <c r="T597" t="s">
        <v>21</v>
      </c>
      <c r="U597" t="s">
        <v>17</v>
      </c>
      <c r="V597" t="str">
        <f>IF(Table2[[#This Row],[Age]] &lt; 30, "Under 30", IF(Table2[[#This Row],[Age]] &lt; 65, "Other", "Senior"))</f>
        <v>Senior</v>
      </c>
      <c r="W597">
        <v>0</v>
      </c>
      <c r="X597" t="s">
        <v>17</v>
      </c>
      <c r="Y597" t="s">
        <v>94</v>
      </c>
      <c r="Z597" t="s">
        <v>34</v>
      </c>
      <c r="AA597">
        <v>16</v>
      </c>
      <c r="AB597">
        <v>116</v>
      </c>
      <c r="AE597">
        <f t="shared" si="9"/>
        <v>0</v>
      </c>
      <c r="AF597">
        <v>1</v>
      </c>
      <c r="AG597" t="str">
        <f>IF(Table2[[#This Row],[Avg Monthly GB Download]] &lt; 5, "Less than 5 GB", IF(Table2[[#This Row],[Avg Monthly GB Download]] &lt;= 10, "Between 5 and 10 GB", "10 or more GB"))</f>
        <v>Less than 5 GB</v>
      </c>
    </row>
    <row r="598" spans="1:33" x14ac:dyDescent="0.3">
      <c r="A598" t="s">
        <v>1312</v>
      </c>
      <c r="B598" t="s">
        <v>17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21</v>
      </c>
      <c r="I598" t="s">
        <v>18</v>
      </c>
      <c r="J598">
        <v>25.2</v>
      </c>
      <c r="K598">
        <v>3</v>
      </c>
      <c r="L598">
        <v>0</v>
      </c>
      <c r="M598" t="s">
        <v>17</v>
      </c>
      <c r="N598">
        <v>0</v>
      </c>
      <c r="O598" t="s">
        <v>47</v>
      </c>
      <c r="P598" t="s">
        <v>1313</v>
      </c>
      <c r="Q598" t="s">
        <v>22</v>
      </c>
      <c r="R598">
        <v>44</v>
      </c>
      <c r="S598" t="s">
        <v>17</v>
      </c>
      <c r="T598" t="s">
        <v>17</v>
      </c>
      <c r="U598" t="s">
        <v>17</v>
      </c>
      <c r="V598" t="str">
        <f>IF(Table2[[#This Row],[Age]] &lt; 30, "Under 30", IF(Table2[[#This Row],[Age]] &lt; 65, "Other", "Senior"))</f>
        <v>Other</v>
      </c>
      <c r="W598">
        <v>0</v>
      </c>
      <c r="X598" t="s">
        <v>17</v>
      </c>
      <c r="Y598" t="s">
        <v>94</v>
      </c>
      <c r="Z598" t="s">
        <v>91</v>
      </c>
      <c r="AA598">
        <v>10</v>
      </c>
      <c r="AB598">
        <v>171</v>
      </c>
      <c r="AE598">
        <f t="shared" si="9"/>
        <v>0</v>
      </c>
      <c r="AF598">
        <v>1</v>
      </c>
      <c r="AG598" t="str">
        <f>IF(Table2[[#This Row],[Avg Monthly GB Download]] &lt; 5, "Less than 5 GB", IF(Table2[[#This Row],[Avg Monthly GB Download]] &lt;= 10, "Between 5 and 10 GB", "10 or more GB"))</f>
        <v>Less than 5 GB</v>
      </c>
    </row>
    <row r="599" spans="1:33" x14ac:dyDescent="0.3">
      <c r="A599" t="s">
        <v>1314</v>
      </c>
      <c r="B599" t="s">
        <v>17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21</v>
      </c>
      <c r="I599" t="s">
        <v>18</v>
      </c>
      <c r="J599">
        <v>13.9</v>
      </c>
      <c r="K599">
        <v>1</v>
      </c>
      <c r="L599">
        <v>8</v>
      </c>
      <c r="M599" t="s">
        <v>21</v>
      </c>
      <c r="N599">
        <v>0</v>
      </c>
      <c r="O599" t="s">
        <v>63</v>
      </c>
      <c r="P599" t="s">
        <v>1315</v>
      </c>
      <c r="Q599" t="s">
        <v>22</v>
      </c>
      <c r="R599">
        <v>73</v>
      </c>
      <c r="S599" t="s">
        <v>17</v>
      </c>
      <c r="T599" t="s">
        <v>21</v>
      </c>
      <c r="U599" t="s">
        <v>17</v>
      </c>
      <c r="V599" t="str">
        <f>IF(Table2[[#This Row],[Age]] &lt; 30, "Under 30", IF(Table2[[#This Row],[Age]] &lt; 65, "Other", "Senior"))</f>
        <v>Senior</v>
      </c>
      <c r="W599">
        <v>0</v>
      </c>
      <c r="X599" t="s">
        <v>17</v>
      </c>
      <c r="Y599" t="s">
        <v>94</v>
      </c>
      <c r="Z599" t="s">
        <v>34</v>
      </c>
      <c r="AA599">
        <v>23</v>
      </c>
      <c r="AB599">
        <v>211</v>
      </c>
      <c r="AE599">
        <f t="shared" si="9"/>
        <v>0</v>
      </c>
      <c r="AF599">
        <v>1</v>
      </c>
      <c r="AG599" t="str">
        <f>IF(Table2[[#This Row],[Avg Monthly GB Download]] &lt; 5, "Less than 5 GB", IF(Table2[[#This Row],[Avg Monthly GB Download]] &lt;= 10, "Between 5 and 10 GB", "10 or more GB"))</f>
        <v>Between 5 and 10 GB</v>
      </c>
    </row>
    <row r="600" spans="1:33" x14ac:dyDescent="0.3">
      <c r="A600" t="s">
        <v>1316</v>
      </c>
      <c r="B600" t="s">
        <v>17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21</v>
      </c>
      <c r="I600" t="s">
        <v>18</v>
      </c>
      <c r="J600">
        <v>297</v>
      </c>
      <c r="K600">
        <v>3</v>
      </c>
      <c r="L600">
        <v>2</v>
      </c>
      <c r="M600" t="s">
        <v>21</v>
      </c>
      <c r="N600">
        <v>0</v>
      </c>
      <c r="O600" t="s">
        <v>90</v>
      </c>
      <c r="P600" t="s">
        <v>1317</v>
      </c>
      <c r="Q600" t="s">
        <v>20</v>
      </c>
      <c r="R600">
        <v>85</v>
      </c>
      <c r="S600" t="s">
        <v>17</v>
      </c>
      <c r="T600" t="s">
        <v>21</v>
      </c>
      <c r="U600" t="s">
        <v>17</v>
      </c>
      <c r="V600" t="str">
        <f>IF(Table2[[#This Row],[Age]] &lt; 30, "Under 30", IF(Table2[[#This Row],[Age]] &lt; 65, "Other", "Senior"))</f>
        <v>Senior</v>
      </c>
      <c r="W600">
        <v>0</v>
      </c>
      <c r="X600" t="s">
        <v>21</v>
      </c>
      <c r="Y600" t="s">
        <v>49</v>
      </c>
      <c r="Z600" t="s">
        <v>34</v>
      </c>
      <c r="AA600">
        <v>39</v>
      </c>
      <c r="AB600">
        <v>2186</v>
      </c>
      <c r="AE600">
        <f t="shared" si="9"/>
        <v>0</v>
      </c>
      <c r="AF600">
        <v>1</v>
      </c>
      <c r="AG600" t="str">
        <f>IF(Table2[[#This Row],[Avg Monthly GB Download]] &lt; 5, "Less than 5 GB", IF(Table2[[#This Row],[Avg Monthly GB Download]] &lt;= 10, "Between 5 and 10 GB", "10 or more GB"))</f>
        <v>Less than 5 GB</v>
      </c>
    </row>
    <row r="601" spans="1:33" x14ac:dyDescent="0.3">
      <c r="A601" t="s">
        <v>1318</v>
      </c>
      <c r="B601" t="s">
        <v>17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21</v>
      </c>
      <c r="I601" t="s">
        <v>18</v>
      </c>
      <c r="J601">
        <v>194.4</v>
      </c>
      <c r="K601">
        <v>2</v>
      </c>
      <c r="L601">
        <v>14</v>
      </c>
      <c r="M601" t="s">
        <v>21</v>
      </c>
      <c r="N601">
        <v>0</v>
      </c>
      <c r="O601" t="s">
        <v>64</v>
      </c>
      <c r="P601" t="s">
        <v>1319</v>
      </c>
      <c r="Q601" t="s">
        <v>20</v>
      </c>
      <c r="R601">
        <v>51</v>
      </c>
      <c r="S601" t="s">
        <v>17</v>
      </c>
      <c r="T601" t="s">
        <v>17</v>
      </c>
      <c r="U601" t="s">
        <v>17</v>
      </c>
      <c r="V601" t="str">
        <f>IF(Table2[[#This Row],[Age]] &lt; 30, "Under 30", IF(Table2[[#This Row],[Age]] &lt; 65, "Other", "Senior"))</f>
        <v>Other</v>
      </c>
      <c r="W601">
        <v>0</v>
      </c>
      <c r="X601" t="s">
        <v>21</v>
      </c>
      <c r="Y601" t="s">
        <v>49</v>
      </c>
      <c r="Z601" t="s">
        <v>29</v>
      </c>
      <c r="AA601">
        <v>26</v>
      </c>
      <c r="AB601">
        <v>1887</v>
      </c>
      <c r="AE601">
        <f t="shared" si="9"/>
        <v>0</v>
      </c>
      <c r="AF601">
        <v>1</v>
      </c>
      <c r="AG601" t="str">
        <f>IF(Table2[[#This Row],[Avg Monthly GB Download]] &lt; 5, "Less than 5 GB", IF(Table2[[#This Row],[Avg Monthly GB Download]] &lt;= 10, "Between 5 and 10 GB", "10 or more GB"))</f>
        <v>10 or more GB</v>
      </c>
    </row>
    <row r="602" spans="1:33" x14ac:dyDescent="0.3">
      <c r="A602" t="s">
        <v>1320</v>
      </c>
      <c r="B602" t="s">
        <v>17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21</v>
      </c>
      <c r="I602" t="s">
        <v>18</v>
      </c>
      <c r="J602">
        <v>125</v>
      </c>
      <c r="K602">
        <v>1</v>
      </c>
      <c r="L602">
        <v>9</v>
      </c>
      <c r="M602" t="s">
        <v>17</v>
      </c>
      <c r="N602">
        <v>18</v>
      </c>
      <c r="O602" t="s">
        <v>74</v>
      </c>
      <c r="P602" t="s">
        <v>1321</v>
      </c>
      <c r="Q602" t="s">
        <v>22</v>
      </c>
      <c r="R602">
        <v>29</v>
      </c>
      <c r="S602" t="s">
        <v>21</v>
      </c>
      <c r="T602" t="s">
        <v>17</v>
      </c>
      <c r="U602" t="s">
        <v>17</v>
      </c>
      <c r="V602" t="str">
        <f>IF(Table2[[#This Row],[Age]] &lt; 30, "Under 30", IF(Table2[[#This Row],[Age]] &lt; 65, "Other", "Senior"))</f>
        <v>Under 30</v>
      </c>
      <c r="W602">
        <v>0</v>
      </c>
      <c r="X602" t="s">
        <v>17</v>
      </c>
      <c r="Y602" t="s">
        <v>28</v>
      </c>
      <c r="Z602" t="s">
        <v>34</v>
      </c>
      <c r="AA602">
        <v>34</v>
      </c>
      <c r="AB602">
        <v>1718</v>
      </c>
      <c r="AE602">
        <f t="shared" si="9"/>
        <v>0</v>
      </c>
      <c r="AF602">
        <v>1</v>
      </c>
      <c r="AG602" t="str">
        <f>IF(Table2[[#This Row],[Avg Monthly GB Download]] &lt; 5, "Less than 5 GB", IF(Table2[[#This Row],[Avg Monthly GB Download]] &lt;= 10, "Between 5 and 10 GB", "10 or more GB"))</f>
        <v>Between 5 and 10 GB</v>
      </c>
    </row>
    <row r="603" spans="1:33" x14ac:dyDescent="0.3">
      <c r="A603" t="s">
        <v>1322</v>
      </c>
      <c r="B603" t="s">
        <v>17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21</v>
      </c>
      <c r="I603" t="s">
        <v>18</v>
      </c>
      <c r="J603">
        <v>342.2</v>
      </c>
      <c r="K603">
        <v>0</v>
      </c>
      <c r="L603">
        <v>17</v>
      </c>
      <c r="M603" t="s">
        <v>21</v>
      </c>
      <c r="N603">
        <v>0</v>
      </c>
      <c r="O603" t="s">
        <v>46</v>
      </c>
      <c r="P603" t="s">
        <v>1323</v>
      </c>
      <c r="Q603" t="s">
        <v>22</v>
      </c>
      <c r="R603">
        <v>28</v>
      </c>
      <c r="S603" t="s">
        <v>21</v>
      </c>
      <c r="T603" t="s">
        <v>17</v>
      </c>
      <c r="U603" t="s">
        <v>17</v>
      </c>
      <c r="V603" t="str">
        <f>IF(Table2[[#This Row],[Age]] &lt; 30, "Under 30", IF(Table2[[#This Row],[Age]] &lt; 65, "Other", "Senior"))</f>
        <v>Under 30</v>
      </c>
      <c r="W603">
        <v>0</v>
      </c>
      <c r="X603" t="s">
        <v>21</v>
      </c>
      <c r="Y603" t="s">
        <v>49</v>
      </c>
      <c r="Z603" t="s">
        <v>34</v>
      </c>
      <c r="AA603">
        <v>42</v>
      </c>
      <c r="AB603">
        <v>2416</v>
      </c>
      <c r="AE603">
        <f t="shared" si="9"/>
        <v>0</v>
      </c>
      <c r="AF603">
        <v>1</v>
      </c>
      <c r="AG603" t="str">
        <f>IF(Table2[[#This Row],[Avg Monthly GB Download]] &lt; 5, "Less than 5 GB", IF(Table2[[#This Row],[Avg Monthly GB Download]] &lt;= 10, "Between 5 and 10 GB", "10 or more GB"))</f>
        <v>10 or more GB</v>
      </c>
    </row>
    <row r="604" spans="1:33" x14ac:dyDescent="0.3">
      <c r="A604" t="s">
        <v>1324</v>
      </c>
      <c r="B604" t="s">
        <v>17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21</v>
      </c>
      <c r="I604" t="s">
        <v>18</v>
      </c>
      <c r="J604">
        <v>190</v>
      </c>
      <c r="K604">
        <v>1</v>
      </c>
      <c r="L604">
        <v>6</v>
      </c>
      <c r="M604" t="s">
        <v>21</v>
      </c>
      <c r="N604">
        <v>0</v>
      </c>
      <c r="O604" t="s">
        <v>69</v>
      </c>
      <c r="P604" t="s">
        <v>1325</v>
      </c>
      <c r="Q604" t="s">
        <v>20</v>
      </c>
      <c r="R604">
        <v>39</v>
      </c>
      <c r="S604" t="s">
        <v>17</v>
      </c>
      <c r="T604" t="s">
        <v>17</v>
      </c>
      <c r="U604" t="s">
        <v>17</v>
      </c>
      <c r="V604" t="str">
        <f>IF(Table2[[#This Row],[Age]] &lt; 30, "Under 30", IF(Table2[[#This Row],[Age]] &lt; 65, "Other", "Senior"))</f>
        <v>Other</v>
      </c>
      <c r="W604">
        <v>0</v>
      </c>
      <c r="X604" t="s">
        <v>17</v>
      </c>
      <c r="Y604" t="s">
        <v>49</v>
      </c>
      <c r="Z604" t="s">
        <v>29</v>
      </c>
      <c r="AA604">
        <v>41</v>
      </c>
      <c r="AB604">
        <v>2474</v>
      </c>
      <c r="AE604">
        <f t="shared" si="9"/>
        <v>0</v>
      </c>
      <c r="AF604">
        <v>1</v>
      </c>
      <c r="AG604" t="str">
        <f>IF(Table2[[#This Row],[Avg Monthly GB Download]] &lt; 5, "Less than 5 GB", IF(Table2[[#This Row],[Avg Monthly GB Download]] &lt;= 10, "Between 5 and 10 GB", "10 or more GB"))</f>
        <v>Between 5 and 10 GB</v>
      </c>
    </row>
    <row r="605" spans="1:33" x14ac:dyDescent="0.3">
      <c r="A605" t="s">
        <v>1326</v>
      </c>
      <c r="B605" t="s">
        <v>17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21</v>
      </c>
      <c r="I605" t="s">
        <v>18</v>
      </c>
      <c r="J605">
        <v>70.8</v>
      </c>
      <c r="K605">
        <v>2</v>
      </c>
      <c r="L605">
        <v>6</v>
      </c>
      <c r="M605" t="s">
        <v>21</v>
      </c>
      <c r="N605">
        <v>0</v>
      </c>
      <c r="O605" t="s">
        <v>89</v>
      </c>
      <c r="P605" t="s">
        <v>1327</v>
      </c>
      <c r="Q605" t="s">
        <v>20</v>
      </c>
      <c r="R605">
        <v>37</v>
      </c>
      <c r="S605" t="s">
        <v>17</v>
      </c>
      <c r="T605" t="s">
        <v>17</v>
      </c>
      <c r="U605" t="s">
        <v>17</v>
      </c>
      <c r="V605" t="str">
        <f>IF(Table2[[#This Row],[Age]] &lt; 30, "Under 30", IF(Table2[[#This Row],[Age]] &lt; 65, "Other", "Senior"))</f>
        <v>Other</v>
      </c>
      <c r="W605">
        <v>0</v>
      </c>
      <c r="X605" t="s">
        <v>17</v>
      </c>
      <c r="Y605" t="s">
        <v>28</v>
      </c>
      <c r="Z605" t="s">
        <v>34</v>
      </c>
      <c r="AA605">
        <v>46</v>
      </c>
      <c r="AB605">
        <v>540</v>
      </c>
      <c r="AE605">
        <f t="shared" si="9"/>
        <v>0</v>
      </c>
      <c r="AF605">
        <v>1</v>
      </c>
      <c r="AG605" t="str">
        <f>IF(Table2[[#This Row],[Avg Monthly GB Download]] &lt; 5, "Less than 5 GB", IF(Table2[[#This Row],[Avg Monthly GB Download]] &lt;= 10, "Between 5 and 10 GB", "10 or more GB"))</f>
        <v>Between 5 and 10 GB</v>
      </c>
    </row>
    <row r="606" spans="1:33" x14ac:dyDescent="0.3">
      <c r="A606" t="s">
        <v>1328</v>
      </c>
      <c r="B606" t="s">
        <v>17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21</v>
      </c>
      <c r="I606" t="s">
        <v>18</v>
      </c>
      <c r="J606">
        <v>91</v>
      </c>
      <c r="K606">
        <v>1</v>
      </c>
      <c r="L606">
        <v>15</v>
      </c>
      <c r="M606" t="s">
        <v>21</v>
      </c>
      <c r="N606">
        <v>0</v>
      </c>
      <c r="O606" t="s">
        <v>69</v>
      </c>
      <c r="P606" t="s">
        <v>1329</v>
      </c>
      <c r="Q606" t="s">
        <v>20</v>
      </c>
      <c r="R606">
        <v>20</v>
      </c>
      <c r="S606" t="s">
        <v>21</v>
      </c>
      <c r="T606" t="s">
        <v>17</v>
      </c>
      <c r="U606" t="s">
        <v>17</v>
      </c>
      <c r="V606" t="str">
        <f>IF(Table2[[#This Row],[Age]] &lt; 30, "Under 30", IF(Table2[[#This Row],[Age]] &lt; 65, "Other", "Senior"))</f>
        <v>Under 30</v>
      </c>
      <c r="W606">
        <v>0</v>
      </c>
      <c r="X606" t="s">
        <v>17</v>
      </c>
      <c r="Y606" t="s">
        <v>94</v>
      </c>
      <c r="Z606" t="s">
        <v>34</v>
      </c>
      <c r="AA606">
        <v>32</v>
      </c>
      <c r="AB606">
        <v>1111</v>
      </c>
      <c r="AE606">
        <f t="shared" si="9"/>
        <v>0</v>
      </c>
      <c r="AF606">
        <v>1</v>
      </c>
      <c r="AG606" t="str">
        <f>IF(Table2[[#This Row],[Avg Monthly GB Download]] &lt; 5, "Less than 5 GB", IF(Table2[[#This Row],[Avg Monthly GB Download]] &lt;= 10, "Between 5 and 10 GB", "10 or more GB"))</f>
        <v>10 or more GB</v>
      </c>
    </row>
    <row r="607" spans="1:33" x14ac:dyDescent="0.3">
      <c r="A607" t="s">
        <v>1330</v>
      </c>
      <c r="B607" t="s">
        <v>17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21</v>
      </c>
      <c r="I607" t="s">
        <v>18</v>
      </c>
      <c r="J607">
        <v>121.8</v>
      </c>
      <c r="K607">
        <v>1</v>
      </c>
      <c r="L607">
        <v>0</v>
      </c>
      <c r="M607" t="s">
        <v>17</v>
      </c>
      <c r="N607">
        <v>0</v>
      </c>
      <c r="O607" t="s">
        <v>75</v>
      </c>
      <c r="P607" t="s">
        <v>1331</v>
      </c>
      <c r="Q607" t="s">
        <v>20</v>
      </c>
      <c r="R607">
        <v>25</v>
      </c>
      <c r="S607" t="s">
        <v>21</v>
      </c>
      <c r="T607" t="s">
        <v>17</v>
      </c>
      <c r="U607" t="s">
        <v>17</v>
      </c>
      <c r="V607" t="str">
        <f>IF(Table2[[#This Row],[Age]] &lt; 30, "Under 30", IF(Table2[[#This Row],[Age]] &lt; 65, "Other", "Senior"))</f>
        <v>Under 30</v>
      </c>
      <c r="W607">
        <v>0</v>
      </c>
      <c r="X607" t="s">
        <v>17</v>
      </c>
      <c r="Y607" t="s">
        <v>28</v>
      </c>
      <c r="Z607" t="s">
        <v>34</v>
      </c>
      <c r="AA607">
        <v>10</v>
      </c>
      <c r="AB607">
        <v>216</v>
      </c>
      <c r="AE607">
        <f t="shared" si="9"/>
        <v>0</v>
      </c>
      <c r="AF607">
        <v>1</v>
      </c>
      <c r="AG607" t="str">
        <f>IF(Table2[[#This Row],[Avg Monthly GB Download]] &lt; 5, "Less than 5 GB", IF(Table2[[#This Row],[Avg Monthly GB Download]] &lt;= 10, "Between 5 and 10 GB", "10 or more GB"))</f>
        <v>Less than 5 GB</v>
      </c>
    </row>
    <row r="608" spans="1:33" x14ac:dyDescent="0.3">
      <c r="A608" t="s">
        <v>1332</v>
      </c>
      <c r="B608" t="s">
        <v>17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21</v>
      </c>
      <c r="I608" t="s">
        <v>18</v>
      </c>
      <c r="J608">
        <v>126.8</v>
      </c>
      <c r="K608">
        <v>0</v>
      </c>
      <c r="L608">
        <v>21</v>
      </c>
      <c r="M608" t="s">
        <v>17</v>
      </c>
      <c r="N608">
        <v>35</v>
      </c>
      <c r="O608" t="s">
        <v>58</v>
      </c>
      <c r="P608" t="s">
        <v>1333</v>
      </c>
      <c r="Q608" t="s">
        <v>20</v>
      </c>
      <c r="R608">
        <v>24</v>
      </c>
      <c r="S608" t="s">
        <v>21</v>
      </c>
      <c r="T608" t="s">
        <v>17</v>
      </c>
      <c r="U608" t="s">
        <v>17</v>
      </c>
      <c r="V608" t="str">
        <f>IF(Table2[[#This Row],[Age]] &lt; 30, "Under 30", IF(Table2[[#This Row],[Age]] &lt; 65, "Other", "Senior"))</f>
        <v>Under 30</v>
      </c>
      <c r="W608">
        <v>0</v>
      </c>
      <c r="X608" t="s">
        <v>17</v>
      </c>
      <c r="Y608" t="s">
        <v>94</v>
      </c>
      <c r="Z608" t="s">
        <v>34</v>
      </c>
      <c r="AA608">
        <v>24</v>
      </c>
      <c r="AB608">
        <v>934</v>
      </c>
      <c r="AE608">
        <f t="shared" si="9"/>
        <v>0</v>
      </c>
      <c r="AF608">
        <v>1</v>
      </c>
      <c r="AG608" t="str">
        <f>IF(Table2[[#This Row],[Avg Monthly GB Download]] &lt; 5, "Less than 5 GB", IF(Table2[[#This Row],[Avg Monthly GB Download]] &lt;= 10, "Between 5 and 10 GB", "10 or more GB"))</f>
        <v>10 or more GB</v>
      </c>
    </row>
    <row r="609" spans="1:33" x14ac:dyDescent="0.3">
      <c r="A609" t="s">
        <v>1334</v>
      </c>
      <c r="B609" t="s">
        <v>17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21</v>
      </c>
      <c r="I609" t="s">
        <v>18</v>
      </c>
      <c r="J609">
        <v>35.4</v>
      </c>
      <c r="K609">
        <v>2</v>
      </c>
      <c r="L609">
        <v>3</v>
      </c>
      <c r="M609" t="s">
        <v>21</v>
      </c>
      <c r="N609">
        <v>0</v>
      </c>
      <c r="O609" t="s">
        <v>33</v>
      </c>
      <c r="P609" t="s">
        <v>1335</v>
      </c>
      <c r="Q609" t="s">
        <v>20</v>
      </c>
      <c r="R609">
        <v>58</v>
      </c>
      <c r="S609" t="s">
        <v>17</v>
      </c>
      <c r="T609" t="s">
        <v>17</v>
      </c>
      <c r="U609" t="s">
        <v>17</v>
      </c>
      <c r="V609" t="str">
        <f>IF(Table2[[#This Row],[Age]] &lt; 30, "Under 30", IF(Table2[[#This Row],[Age]] &lt; 65, "Other", "Senior"))</f>
        <v>Other</v>
      </c>
      <c r="W609">
        <v>0</v>
      </c>
      <c r="X609" t="s">
        <v>17</v>
      </c>
      <c r="Y609" t="s">
        <v>28</v>
      </c>
      <c r="Z609" t="s">
        <v>34</v>
      </c>
      <c r="AA609">
        <v>16</v>
      </c>
      <c r="AB609">
        <v>203</v>
      </c>
      <c r="AE609">
        <f t="shared" si="9"/>
        <v>0</v>
      </c>
      <c r="AF609">
        <v>1</v>
      </c>
      <c r="AG609" t="str">
        <f>IF(Table2[[#This Row],[Avg Monthly GB Download]] &lt; 5, "Less than 5 GB", IF(Table2[[#This Row],[Avg Monthly GB Download]] &lt;= 10, "Between 5 and 10 GB", "10 or more GB"))</f>
        <v>Less than 5 GB</v>
      </c>
    </row>
    <row r="610" spans="1:33" x14ac:dyDescent="0.3">
      <c r="A610" t="s">
        <v>1336</v>
      </c>
      <c r="B610" t="s">
        <v>17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17</v>
      </c>
      <c r="I610" t="s">
        <v>84</v>
      </c>
      <c r="J610">
        <v>0</v>
      </c>
      <c r="K610">
        <v>2</v>
      </c>
      <c r="L610">
        <v>0</v>
      </c>
      <c r="M610" t="s">
        <v>17</v>
      </c>
      <c r="N610">
        <v>0</v>
      </c>
      <c r="O610" t="s">
        <v>42</v>
      </c>
      <c r="P610" t="s">
        <v>1337</v>
      </c>
      <c r="Q610" t="s">
        <v>22</v>
      </c>
      <c r="R610">
        <v>47</v>
      </c>
      <c r="S610" t="s">
        <v>17</v>
      </c>
      <c r="T610" t="s">
        <v>17</v>
      </c>
      <c r="U610" t="s">
        <v>17</v>
      </c>
      <c r="V610" t="str">
        <f>IF(Table2[[#This Row],[Age]] &lt; 30, "Under 30", IF(Table2[[#This Row],[Age]] &lt; 65, "Other", "Senior"))</f>
        <v>Other</v>
      </c>
      <c r="W610">
        <v>0</v>
      </c>
      <c r="X610" t="s">
        <v>17</v>
      </c>
      <c r="Y610" t="s">
        <v>28</v>
      </c>
      <c r="Z610" t="s">
        <v>34</v>
      </c>
      <c r="AA610">
        <v>8</v>
      </c>
      <c r="AB610">
        <v>8</v>
      </c>
      <c r="AE610">
        <f t="shared" si="9"/>
        <v>0</v>
      </c>
      <c r="AF610">
        <v>1</v>
      </c>
      <c r="AG610" t="str">
        <f>IF(Table2[[#This Row],[Avg Monthly GB Download]] &lt; 5, "Less than 5 GB", IF(Table2[[#This Row],[Avg Monthly GB Download]] &lt;= 10, "Between 5 and 10 GB", "10 or more GB"))</f>
        <v>Less than 5 GB</v>
      </c>
    </row>
    <row r="611" spans="1:33" x14ac:dyDescent="0.3">
      <c r="A611" t="s">
        <v>1338</v>
      </c>
      <c r="B611" t="s">
        <v>17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21</v>
      </c>
      <c r="I611" t="s">
        <v>18</v>
      </c>
      <c r="J611">
        <v>95.2</v>
      </c>
      <c r="K611">
        <v>0</v>
      </c>
      <c r="L611">
        <v>0</v>
      </c>
      <c r="M611" t="s">
        <v>17</v>
      </c>
      <c r="N611">
        <v>0</v>
      </c>
      <c r="O611" t="s">
        <v>65</v>
      </c>
      <c r="P611" t="s">
        <v>1339</v>
      </c>
      <c r="Q611" t="s">
        <v>22</v>
      </c>
      <c r="R611">
        <v>51</v>
      </c>
      <c r="S611" t="s">
        <v>17</v>
      </c>
      <c r="T611" t="s">
        <v>17</v>
      </c>
      <c r="U611" t="s">
        <v>17</v>
      </c>
      <c r="V611" t="str">
        <f>IF(Table2[[#This Row],[Age]] &lt; 30, "Under 30", IF(Table2[[#This Row],[Age]] &lt; 65, "Other", "Senior"))</f>
        <v>Other</v>
      </c>
      <c r="W611">
        <v>0</v>
      </c>
      <c r="X611" t="s">
        <v>17</v>
      </c>
      <c r="Y611" t="s">
        <v>94</v>
      </c>
      <c r="Z611" t="s">
        <v>29</v>
      </c>
      <c r="AA611">
        <v>10</v>
      </c>
      <c r="AB611">
        <v>341</v>
      </c>
      <c r="AE611">
        <f t="shared" si="9"/>
        <v>0</v>
      </c>
      <c r="AF611">
        <v>1</v>
      </c>
      <c r="AG611" t="str">
        <f>IF(Table2[[#This Row],[Avg Monthly GB Download]] &lt; 5, "Less than 5 GB", IF(Table2[[#This Row],[Avg Monthly GB Download]] &lt;= 10, "Between 5 and 10 GB", "10 or more GB"))</f>
        <v>Less than 5 GB</v>
      </c>
    </row>
    <row r="612" spans="1:33" x14ac:dyDescent="0.3">
      <c r="A612" t="s">
        <v>1340</v>
      </c>
      <c r="B612" t="s">
        <v>17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21</v>
      </c>
      <c r="I612" t="s">
        <v>18</v>
      </c>
      <c r="J612">
        <v>43.7</v>
      </c>
      <c r="K612">
        <v>2</v>
      </c>
      <c r="L612">
        <v>5</v>
      </c>
      <c r="M612" t="s">
        <v>21</v>
      </c>
      <c r="N612">
        <v>0</v>
      </c>
      <c r="O612" t="s">
        <v>72</v>
      </c>
      <c r="P612" t="s">
        <v>1341</v>
      </c>
      <c r="Q612" t="s">
        <v>20</v>
      </c>
      <c r="R612">
        <v>60</v>
      </c>
      <c r="S612" t="s">
        <v>17</v>
      </c>
      <c r="T612" t="s">
        <v>17</v>
      </c>
      <c r="U612" t="s">
        <v>17</v>
      </c>
      <c r="V612" t="str">
        <f>IF(Table2[[#This Row],[Age]] &lt; 30, "Under 30", IF(Table2[[#This Row],[Age]] &lt; 65, "Other", "Senior"))</f>
        <v>Other</v>
      </c>
      <c r="W612">
        <v>0</v>
      </c>
      <c r="X612" t="s">
        <v>21</v>
      </c>
      <c r="Y612" t="s">
        <v>49</v>
      </c>
      <c r="Z612" t="s">
        <v>34</v>
      </c>
      <c r="AA612">
        <v>48</v>
      </c>
      <c r="AB612">
        <v>2679</v>
      </c>
      <c r="AE612">
        <f t="shared" si="9"/>
        <v>0</v>
      </c>
      <c r="AF612">
        <v>1</v>
      </c>
      <c r="AG612" t="str">
        <f>IF(Table2[[#This Row],[Avg Monthly GB Download]] &lt; 5, "Less than 5 GB", IF(Table2[[#This Row],[Avg Monthly GB Download]] &lt;= 10, "Between 5 and 10 GB", "10 or more GB"))</f>
        <v>Between 5 and 10 GB</v>
      </c>
    </row>
    <row r="613" spans="1:33" x14ac:dyDescent="0.3">
      <c r="A613" t="s">
        <v>1342</v>
      </c>
      <c r="B613" t="s">
        <v>17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21</v>
      </c>
      <c r="I613" t="s">
        <v>18</v>
      </c>
      <c r="J613">
        <v>114.6</v>
      </c>
      <c r="K613">
        <v>1</v>
      </c>
      <c r="L613">
        <v>0</v>
      </c>
      <c r="M613" t="s">
        <v>17</v>
      </c>
      <c r="N613">
        <v>0</v>
      </c>
      <c r="O613" t="s">
        <v>51</v>
      </c>
      <c r="P613" t="s">
        <v>1343</v>
      </c>
      <c r="Q613" t="s">
        <v>20</v>
      </c>
      <c r="R613">
        <v>30</v>
      </c>
      <c r="S613" t="s">
        <v>17</v>
      </c>
      <c r="T613" t="s">
        <v>17</v>
      </c>
      <c r="U613" t="s">
        <v>17</v>
      </c>
      <c r="V613" t="str">
        <f>IF(Table2[[#This Row],[Age]] &lt; 30, "Under 30", IF(Table2[[#This Row],[Age]] &lt; 65, "Other", "Senior"))</f>
        <v>Other</v>
      </c>
      <c r="W613">
        <v>0</v>
      </c>
      <c r="X613" t="s">
        <v>17</v>
      </c>
      <c r="Y613" t="s">
        <v>49</v>
      </c>
      <c r="Z613" t="s">
        <v>29</v>
      </c>
      <c r="AA613">
        <v>11</v>
      </c>
      <c r="AB613">
        <v>614</v>
      </c>
      <c r="AE613">
        <f t="shared" si="9"/>
        <v>0</v>
      </c>
      <c r="AF613">
        <v>1</v>
      </c>
      <c r="AG613" t="str">
        <f>IF(Table2[[#This Row],[Avg Monthly GB Download]] &lt; 5, "Less than 5 GB", IF(Table2[[#This Row],[Avg Monthly GB Download]] &lt;= 10, "Between 5 and 10 GB", "10 or more GB"))</f>
        <v>Less than 5 GB</v>
      </c>
    </row>
    <row r="614" spans="1:33" x14ac:dyDescent="0.3">
      <c r="A614" t="s">
        <v>1344</v>
      </c>
      <c r="B614" t="s">
        <v>17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21</v>
      </c>
      <c r="I614" t="s">
        <v>18</v>
      </c>
      <c r="J614">
        <v>27</v>
      </c>
      <c r="K614">
        <v>0</v>
      </c>
      <c r="L614">
        <v>0</v>
      </c>
      <c r="M614" t="s">
        <v>17</v>
      </c>
      <c r="N614">
        <v>0</v>
      </c>
      <c r="O614" t="s">
        <v>66</v>
      </c>
      <c r="P614" t="s">
        <v>1345</v>
      </c>
      <c r="Q614" t="s">
        <v>22</v>
      </c>
      <c r="R614">
        <v>25</v>
      </c>
      <c r="S614" t="s">
        <v>21</v>
      </c>
      <c r="T614" t="s">
        <v>17</v>
      </c>
      <c r="U614" t="s">
        <v>17</v>
      </c>
      <c r="V614" t="str">
        <f>IF(Table2[[#This Row],[Age]] &lt; 30, "Under 30", IF(Table2[[#This Row],[Age]] &lt; 65, "Other", "Senior"))</f>
        <v>Under 30</v>
      </c>
      <c r="W614">
        <v>0</v>
      </c>
      <c r="X614" t="s">
        <v>17</v>
      </c>
      <c r="Y614" t="s">
        <v>49</v>
      </c>
      <c r="Z614" t="s">
        <v>29</v>
      </c>
      <c r="AA614">
        <v>10</v>
      </c>
      <c r="AB614">
        <v>130</v>
      </c>
      <c r="AE614">
        <f t="shared" si="9"/>
        <v>0</v>
      </c>
      <c r="AF614">
        <v>1</v>
      </c>
      <c r="AG614" t="str">
        <f>IF(Table2[[#This Row],[Avg Monthly GB Download]] &lt; 5, "Less than 5 GB", IF(Table2[[#This Row],[Avg Monthly GB Download]] &lt;= 10, "Between 5 and 10 GB", "10 or more GB"))</f>
        <v>Less than 5 GB</v>
      </c>
    </row>
    <row r="615" spans="1:33" x14ac:dyDescent="0.3">
      <c r="A615" t="s">
        <v>1346</v>
      </c>
      <c r="B615" t="s">
        <v>17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21</v>
      </c>
      <c r="I615" t="s">
        <v>18</v>
      </c>
      <c r="J615">
        <v>529.20000000000005</v>
      </c>
      <c r="K615">
        <v>1</v>
      </c>
      <c r="L615">
        <v>0</v>
      </c>
      <c r="M615" t="s">
        <v>17</v>
      </c>
      <c r="N615">
        <v>0</v>
      </c>
      <c r="O615" t="s">
        <v>58</v>
      </c>
      <c r="P615" t="s">
        <v>1347</v>
      </c>
      <c r="Q615" t="s">
        <v>22</v>
      </c>
      <c r="R615">
        <v>19</v>
      </c>
      <c r="S615" t="s">
        <v>21</v>
      </c>
      <c r="T615" t="s">
        <v>17</v>
      </c>
      <c r="U615" t="s">
        <v>17</v>
      </c>
      <c r="V615" t="str">
        <f>IF(Table2[[#This Row],[Age]] &lt; 30, "Under 30", IF(Table2[[#This Row],[Age]] &lt; 65, "Other", "Senior"))</f>
        <v>Under 30</v>
      </c>
      <c r="W615">
        <v>0</v>
      </c>
      <c r="X615" t="s">
        <v>17</v>
      </c>
      <c r="Y615" t="s">
        <v>49</v>
      </c>
      <c r="Z615" t="s">
        <v>34</v>
      </c>
      <c r="AA615">
        <v>9</v>
      </c>
      <c r="AB615">
        <v>618</v>
      </c>
      <c r="AE615">
        <f t="shared" si="9"/>
        <v>0</v>
      </c>
      <c r="AF615">
        <v>1</v>
      </c>
      <c r="AG615" t="str">
        <f>IF(Table2[[#This Row],[Avg Monthly GB Download]] &lt; 5, "Less than 5 GB", IF(Table2[[#This Row],[Avg Monthly GB Download]] &lt;= 10, "Between 5 and 10 GB", "10 or more GB"))</f>
        <v>Less than 5 GB</v>
      </c>
    </row>
    <row r="616" spans="1:33" x14ac:dyDescent="0.3">
      <c r="A616" t="s">
        <v>1348</v>
      </c>
      <c r="B616" t="s">
        <v>17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21</v>
      </c>
      <c r="I616" t="s">
        <v>18</v>
      </c>
      <c r="J616">
        <v>5.3</v>
      </c>
      <c r="K616">
        <v>1</v>
      </c>
      <c r="L616">
        <v>24</v>
      </c>
      <c r="M616" t="s">
        <v>21</v>
      </c>
      <c r="N616">
        <v>0</v>
      </c>
      <c r="O616" t="s">
        <v>57</v>
      </c>
      <c r="P616" t="s">
        <v>1349</v>
      </c>
      <c r="Q616" t="s">
        <v>22</v>
      </c>
      <c r="R616">
        <v>23</v>
      </c>
      <c r="S616" t="s">
        <v>21</v>
      </c>
      <c r="T616" t="s">
        <v>17</v>
      </c>
      <c r="U616" t="s">
        <v>17</v>
      </c>
      <c r="V616" t="str">
        <f>IF(Table2[[#This Row],[Age]] &lt; 30, "Under 30", IF(Table2[[#This Row],[Age]] &lt; 65, "Other", "Senior"))</f>
        <v>Under 30</v>
      </c>
      <c r="W616">
        <v>0</v>
      </c>
      <c r="X616" t="s">
        <v>17</v>
      </c>
      <c r="Y616" t="s">
        <v>28</v>
      </c>
      <c r="Z616" t="s">
        <v>34</v>
      </c>
      <c r="AA616">
        <v>42</v>
      </c>
      <c r="AB616">
        <v>79</v>
      </c>
      <c r="AE616">
        <f t="shared" si="9"/>
        <v>0</v>
      </c>
      <c r="AF616">
        <v>1</v>
      </c>
      <c r="AG616" t="str">
        <f>IF(Table2[[#This Row],[Avg Monthly GB Download]] &lt; 5, "Less than 5 GB", IF(Table2[[#This Row],[Avg Monthly GB Download]] &lt;= 10, "Between 5 and 10 GB", "10 or more GB"))</f>
        <v>10 or more GB</v>
      </c>
    </row>
    <row r="617" spans="1:33" x14ac:dyDescent="0.3">
      <c r="A617" t="s">
        <v>1350</v>
      </c>
      <c r="B617" t="s">
        <v>17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17</v>
      </c>
      <c r="I617" t="s">
        <v>18</v>
      </c>
      <c r="J617">
        <v>0</v>
      </c>
      <c r="K617">
        <v>1</v>
      </c>
      <c r="L617">
        <v>0</v>
      </c>
      <c r="M617" t="s">
        <v>17</v>
      </c>
      <c r="N617">
        <v>0</v>
      </c>
      <c r="O617" t="s">
        <v>68</v>
      </c>
      <c r="P617" t="s">
        <v>1351</v>
      </c>
      <c r="Q617" t="s">
        <v>20</v>
      </c>
      <c r="R617">
        <v>30</v>
      </c>
      <c r="S617" t="s">
        <v>17</v>
      </c>
      <c r="T617" t="s">
        <v>17</v>
      </c>
      <c r="U617" t="s">
        <v>17</v>
      </c>
      <c r="V617" t="str">
        <f>IF(Table2[[#This Row],[Age]] &lt; 30, "Under 30", IF(Table2[[#This Row],[Age]] &lt; 65, "Other", "Senior"))</f>
        <v>Other</v>
      </c>
      <c r="W617">
        <v>0</v>
      </c>
      <c r="X617" t="s">
        <v>17</v>
      </c>
      <c r="Y617" t="s">
        <v>49</v>
      </c>
      <c r="Z617" t="s">
        <v>29</v>
      </c>
      <c r="AA617">
        <v>13</v>
      </c>
      <c r="AB617">
        <v>509</v>
      </c>
      <c r="AE617">
        <f t="shared" si="9"/>
        <v>0</v>
      </c>
      <c r="AF617">
        <v>1</v>
      </c>
      <c r="AG617" t="str">
        <f>IF(Table2[[#This Row],[Avg Monthly GB Download]] &lt; 5, "Less than 5 GB", IF(Table2[[#This Row],[Avg Monthly GB Download]] &lt;= 10, "Between 5 and 10 GB", "10 or more GB"))</f>
        <v>Less than 5 GB</v>
      </c>
    </row>
    <row r="618" spans="1:33" x14ac:dyDescent="0.3">
      <c r="A618" t="s">
        <v>1352</v>
      </c>
      <c r="B618" t="s">
        <v>17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17</v>
      </c>
      <c r="I618" t="s">
        <v>18</v>
      </c>
      <c r="J618">
        <v>0</v>
      </c>
      <c r="K618">
        <v>1</v>
      </c>
      <c r="L618">
        <v>0</v>
      </c>
      <c r="M618" t="s">
        <v>17</v>
      </c>
      <c r="N618">
        <v>0</v>
      </c>
      <c r="O618" t="s">
        <v>32</v>
      </c>
      <c r="P618" t="s">
        <v>1353</v>
      </c>
      <c r="Q618" t="s">
        <v>22</v>
      </c>
      <c r="R618">
        <v>57</v>
      </c>
      <c r="S618" t="s">
        <v>17</v>
      </c>
      <c r="T618" t="s">
        <v>17</v>
      </c>
      <c r="U618" t="s">
        <v>17</v>
      </c>
      <c r="V618" t="str">
        <f>IF(Table2[[#This Row],[Age]] &lt; 30, "Under 30", IF(Table2[[#This Row],[Age]] &lt; 65, "Other", "Senior"))</f>
        <v>Other</v>
      </c>
      <c r="W618">
        <v>0</v>
      </c>
      <c r="X618" t="s">
        <v>17</v>
      </c>
      <c r="Y618" t="s">
        <v>28</v>
      </c>
      <c r="Z618" t="s">
        <v>29</v>
      </c>
      <c r="AA618">
        <v>13</v>
      </c>
      <c r="AB618">
        <v>276</v>
      </c>
      <c r="AE618">
        <f t="shared" si="9"/>
        <v>0</v>
      </c>
      <c r="AF618">
        <v>1</v>
      </c>
      <c r="AG618" t="str">
        <f>IF(Table2[[#This Row],[Avg Monthly GB Download]] &lt; 5, "Less than 5 GB", IF(Table2[[#This Row],[Avg Monthly GB Download]] &lt;= 10, "Between 5 and 10 GB", "10 or more GB"))</f>
        <v>Less than 5 GB</v>
      </c>
    </row>
    <row r="619" spans="1:33" x14ac:dyDescent="0.3">
      <c r="A619" t="s">
        <v>1354</v>
      </c>
      <c r="B619" t="s">
        <v>17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17</v>
      </c>
      <c r="I619" t="s">
        <v>84</v>
      </c>
      <c r="J619">
        <v>0</v>
      </c>
      <c r="K619">
        <v>2</v>
      </c>
      <c r="L619">
        <v>4</v>
      </c>
      <c r="M619" t="s">
        <v>21</v>
      </c>
      <c r="N619">
        <v>0</v>
      </c>
      <c r="O619" t="s">
        <v>58</v>
      </c>
      <c r="P619" t="s">
        <v>1355</v>
      </c>
      <c r="Q619" t="s">
        <v>20</v>
      </c>
      <c r="R619">
        <v>74</v>
      </c>
      <c r="S619" t="s">
        <v>17</v>
      </c>
      <c r="T619" t="s">
        <v>21</v>
      </c>
      <c r="U619" t="s">
        <v>17</v>
      </c>
      <c r="V619" t="str">
        <f>IF(Table2[[#This Row],[Age]] &lt; 30, "Under 30", IF(Table2[[#This Row],[Age]] &lt; 65, "Other", "Senior"))</f>
        <v>Senior</v>
      </c>
      <c r="W619">
        <v>0</v>
      </c>
      <c r="X619" t="s">
        <v>17</v>
      </c>
      <c r="Y619" t="s">
        <v>94</v>
      </c>
      <c r="Z619" t="s">
        <v>29</v>
      </c>
      <c r="AA619">
        <v>38</v>
      </c>
      <c r="AB619">
        <v>1971</v>
      </c>
      <c r="AE619">
        <f t="shared" si="9"/>
        <v>0</v>
      </c>
      <c r="AF619">
        <v>1</v>
      </c>
      <c r="AG619" t="str">
        <f>IF(Table2[[#This Row],[Avg Monthly GB Download]] &lt; 5, "Less than 5 GB", IF(Table2[[#This Row],[Avg Monthly GB Download]] &lt;= 10, "Between 5 and 10 GB", "10 or more GB"))</f>
        <v>Less than 5 GB</v>
      </c>
    </row>
    <row r="620" spans="1:33" x14ac:dyDescent="0.3">
      <c r="A620" t="s">
        <v>1356</v>
      </c>
      <c r="B620" t="s">
        <v>17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17</v>
      </c>
      <c r="I620" t="s">
        <v>18</v>
      </c>
      <c r="J620">
        <v>0</v>
      </c>
      <c r="K620">
        <v>0</v>
      </c>
      <c r="L620">
        <v>0</v>
      </c>
      <c r="M620" t="s">
        <v>17</v>
      </c>
      <c r="N620">
        <v>0</v>
      </c>
      <c r="O620" t="s">
        <v>33</v>
      </c>
      <c r="P620" t="s">
        <v>1357</v>
      </c>
      <c r="Q620" t="s">
        <v>22</v>
      </c>
      <c r="R620">
        <v>67</v>
      </c>
      <c r="S620" t="s">
        <v>17</v>
      </c>
      <c r="T620" t="s">
        <v>21</v>
      </c>
      <c r="U620" t="s">
        <v>17</v>
      </c>
      <c r="V620" t="str">
        <f>IF(Table2[[#This Row],[Age]] &lt; 30, "Under 30", IF(Table2[[#This Row],[Age]] &lt; 65, "Other", "Senior"))</f>
        <v>Senior</v>
      </c>
      <c r="W620">
        <v>0</v>
      </c>
      <c r="X620" t="s">
        <v>17</v>
      </c>
      <c r="Y620" t="s">
        <v>94</v>
      </c>
      <c r="Z620" t="s">
        <v>34</v>
      </c>
      <c r="AA620">
        <v>9</v>
      </c>
      <c r="AB620">
        <v>209</v>
      </c>
      <c r="AE620">
        <f t="shared" si="9"/>
        <v>0</v>
      </c>
      <c r="AF620">
        <v>1</v>
      </c>
      <c r="AG620" t="str">
        <f>IF(Table2[[#This Row],[Avg Monthly GB Download]] &lt; 5, "Less than 5 GB", IF(Table2[[#This Row],[Avg Monthly GB Download]] &lt;= 10, "Between 5 and 10 GB", "10 or more GB"))</f>
        <v>Less than 5 GB</v>
      </c>
    </row>
    <row r="621" spans="1:33" x14ac:dyDescent="0.3">
      <c r="A621" t="s">
        <v>1358</v>
      </c>
      <c r="B621" t="s">
        <v>17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17</v>
      </c>
      <c r="I621" t="s">
        <v>18</v>
      </c>
      <c r="J621">
        <v>0</v>
      </c>
      <c r="K621">
        <v>0</v>
      </c>
      <c r="L621">
        <v>20</v>
      </c>
      <c r="M621" t="s">
        <v>21</v>
      </c>
      <c r="N621">
        <v>0</v>
      </c>
      <c r="O621" t="s">
        <v>58</v>
      </c>
      <c r="P621" t="s">
        <v>1359</v>
      </c>
      <c r="Q621" t="s">
        <v>22</v>
      </c>
      <c r="R621">
        <v>22</v>
      </c>
      <c r="S621" t="s">
        <v>21</v>
      </c>
      <c r="T621" t="s">
        <v>17</v>
      </c>
      <c r="U621" t="s">
        <v>17</v>
      </c>
      <c r="V621" t="str">
        <f>IF(Table2[[#This Row],[Age]] &lt; 30, "Under 30", IF(Table2[[#This Row],[Age]] &lt; 65, "Other", "Senior"))</f>
        <v>Under 30</v>
      </c>
      <c r="W621">
        <v>0</v>
      </c>
      <c r="X621" t="s">
        <v>17</v>
      </c>
      <c r="Y621" t="s">
        <v>28</v>
      </c>
      <c r="Z621" t="s">
        <v>29</v>
      </c>
      <c r="AA621">
        <v>18</v>
      </c>
      <c r="AB621">
        <v>57</v>
      </c>
      <c r="AE621">
        <f t="shared" si="9"/>
        <v>0</v>
      </c>
      <c r="AF621">
        <v>1</v>
      </c>
      <c r="AG621" t="str">
        <f>IF(Table2[[#This Row],[Avg Monthly GB Download]] &lt; 5, "Less than 5 GB", IF(Table2[[#This Row],[Avg Monthly GB Download]] &lt;= 10, "Between 5 and 10 GB", "10 or more GB"))</f>
        <v>10 or more GB</v>
      </c>
    </row>
    <row r="622" spans="1:33" x14ac:dyDescent="0.3">
      <c r="A622" t="s">
        <v>1360</v>
      </c>
      <c r="B622" t="s">
        <v>17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17</v>
      </c>
      <c r="I622" t="s">
        <v>18</v>
      </c>
      <c r="J622">
        <v>0</v>
      </c>
      <c r="K622">
        <v>1</v>
      </c>
      <c r="L622">
        <v>2</v>
      </c>
      <c r="M622" t="s">
        <v>21</v>
      </c>
      <c r="N622">
        <v>0</v>
      </c>
      <c r="O622" t="s">
        <v>66</v>
      </c>
      <c r="P622" t="s">
        <v>1361</v>
      </c>
      <c r="Q622" t="s">
        <v>20</v>
      </c>
      <c r="R622">
        <v>30</v>
      </c>
      <c r="S622" t="s">
        <v>17</v>
      </c>
      <c r="T622" t="s">
        <v>17</v>
      </c>
      <c r="U622" t="s">
        <v>17</v>
      </c>
      <c r="V622" t="str">
        <f>IF(Table2[[#This Row],[Age]] &lt; 30, "Under 30", IF(Table2[[#This Row],[Age]] &lt; 65, "Other", "Senior"))</f>
        <v>Other</v>
      </c>
      <c r="W622">
        <v>0</v>
      </c>
      <c r="X622" t="s">
        <v>17</v>
      </c>
      <c r="Y622" t="s">
        <v>49</v>
      </c>
      <c r="Z622" t="s">
        <v>29</v>
      </c>
      <c r="AA622">
        <v>23</v>
      </c>
      <c r="AB622">
        <v>1601</v>
      </c>
      <c r="AE622">
        <f t="shared" si="9"/>
        <v>0</v>
      </c>
      <c r="AF622">
        <v>1</v>
      </c>
      <c r="AG622" t="str">
        <f>IF(Table2[[#This Row],[Avg Monthly GB Download]] &lt; 5, "Less than 5 GB", IF(Table2[[#This Row],[Avg Monthly GB Download]] &lt;= 10, "Between 5 and 10 GB", "10 or more GB"))</f>
        <v>Less than 5 GB</v>
      </c>
    </row>
    <row r="623" spans="1:33" x14ac:dyDescent="0.3">
      <c r="A623" t="s">
        <v>1362</v>
      </c>
      <c r="B623" t="s">
        <v>17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17</v>
      </c>
      <c r="I623" t="s">
        <v>18</v>
      </c>
      <c r="J623">
        <v>0</v>
      </c>
      <c r="K623">
        <v>2</v>
      </c>
      <c r="L623">
        <v>1</v>
      </c>
      <c r="M623" t="s">
        <v>21</v>
      </c>
      <c r="N623">
        <v>0</v>
      </c>
      <c r="O623" t="s">
        <v>58</v>
      </c>
      <c r="P623" t="s">
        <v>1363</v>
      </c>
      <c r="Q623" t="s">
        <v>22</v>
      </c>
      <c r="R623">
        <v>44</v>
      </c>
      <c r="S623" t="s">
        <v>17</v>
      </c>
      <c r="T623" t="s">
        <v>17</v>
      </c>
      <c r="U623" t="s">
        <v>17</v>
      </c>
      <c r="V623" t="str">
        <f>IF(Table2[[#This Row],[Age]] &lt; 30, "Under 30", IF(Table2[[#This Row],[Age]] &lt; 65, "Other", "Senior"))</f>
        <v>Other</v>
      </c>
      <c r="W623">
        <v>0</v>
      </c>
      <c r="X623" t="s">
        <v>17</v>
      </c>
      <c r="Y623" t="s">
        <v>28</v>
      </c>
      <c r="Z623" t="s">
        <v>34</v>
      </c>
      <c r="AA623">
        <v>45</v>
      </c>
      <c r="AB623">
        <v>390</v>
      </c>
      <c r="AE623">
        <f t="shared" si="9"/>
        <v>0</v>
      </c>
      <c r="AF623">
        <v>1</v>
      </c>
      <c r="AG623" t="str">
        <f>IF(Table2[[#This Row],[Avg Monthly GB Download]] &lt; 5, "Less than 5 GB", IF(Table2[[#This Row],[Avg Monthly GB Download]] &lt;= 10, "Between 5 and 10 GB", "10 or more GB"))</f>
        <v>Less than 5 GB</v>
      </c>
    </row>
    <row r="624" spans="1:33" x14ac:dyDescent="0.3">
      <c r="A624" t="s">
        <v>1364</v>
      </c>
      <c r="B624" t="s">
        <v>17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17</v>
      </c>
      <c r="I624" t="s">
        <v>18</v>
      </c>
      <c r="J624">
        <v>0</v>
      </c>
      <c r="K624">
        <v>2</v>
      </c>
      <c r="L624">
        <v>4</v>
      </c>
      <c r="M624" t="s">
        <v>17</v>
      </c>
      <c r="N624">
        <v>18</v>
      </c>
      <c r="O624" t="s">
        <v>66</v>
      </c>
      <c r="P624" t="s">
        <v>1365</v>
      </c>
      <c r="Q624" t="s">
        <v>20</v>
      </c>
      <c r="R624">
        <v>54</v>
      </c>
      <c r="S624" t="s">
        <v>17</v>
      </c>
      <c r="T624" t="s">
        <v>17</v>
      </c>
      <c r="U624" t="s">
        <v>17</v>
      </c>
      <c r="V624" t="str">
        <f>IF(Table2[[#This Row],[Age]] &lt; 30, "Under 30", IF(Table2[[#This Row],[Age]] &lt; 65, "Other", "Senior"))</f>
        <v>Other</v>
      </c>
      <c r="W624">
        <v>0</v>
      </c>
      <c r="X624" t="s">
        <v>17</v>
      </c>
      <c r="Y624" t="s">
        <v>28</v>
      </c>
      <c r="Z624" t="s">
        <v>34</v>
      </c>
      <c r="AA624">
        <v>20</v>
      </c>
      <c r="AB624">
        <v>20</v>
      </c>
      <c r="AE624">
        <f t="shared" si="9"/>
        <v>0</v>
      </c>
      <c r="AF624">
        <v>1</v>
      </c>
      <c r="AG624" t="str">
        <f>IF(Table2[[#This Row],[Avg Monthly GB Download]] &lt; 5, "Less than 5 GB", IF(Table2[[#This Row],[Avg Monthly GB Download]] &lt;= 10, "Between 5 and 10 GB", "10 or more GB"))</f>
        <v>Less than 5 GB</v>
      </c>
    </row>
    <row r="625" spans="1:33" x14ac:dyDescent="0.3">
      <c r="A625" t="s">
        <v>1366</v>
      </c>
      <c r="B625" t="s">
        <v>17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17</v>
      </c>
      <c r="I625" t="s">
        <v>18</v>
      </c>
      <c r="J625">
        <v>0</v>
      </c>
      <c r="K625">
        <v>1</v>
      </c>
      <c r="L625">
        <v>7</v>
      </c>
      <c r="M625" t="s">
        <v>21</v>
      </c>
      <c r="N625">
        <v>0</v>
      </c>
      <c r="O625" t="s">
        <v>72</v>
      </c>
      <c r="P625" t="s">
        <v>1367</v>
      </c>
      <c r="Q625" t="s">
        <v>22</v>
      </c>
      <c r="R625">
        <v>39</v>
      </c>
      <c r="S625" t="s">
        <v>17</v>
      </c>
      <c r="T625" t="s">
        <v>17</v>
      </c>
      <c r="U625" t="s">
        <v>17</v>
      </c>
      <c r="V625" t="str">
        <f>IF(Table2[[#This Row],[Age]] &lt; 30, "Under 30", IF(Table2[[#This Row],[Age]] &lt; 65, "Other", "Senior"))</f>
        <v>Other</v>
      </c>
      <c r="W625">
        <v>0</v>
      </c>
      <c r="X625" t="s">
        <v>21</v>
      </c>
      <c r="Y625" t="s">
        <v>49</v>
      </c>
      <c r="Z625" t="s">
        <v>29</v>
      </c>
      <c r="AA625">
        <v>29</v>
      </c>
      <c r="AB625">
        <v>2011</v>
      </c>
      <c r="AE625">
        <f t="shared" si="9"/>
        <v>0</v>
      </c>
      <c r="AF625">
        <v>1</v>
      </c>
      <c r="AG625" t="str">
        <f>IF(Table2[[#This Row],[Avg Monthly GB Download]] &lt; 5, "Less than 5 GB", IF(Table2[[#This Row],[Avg Monthly GB Download]] &lt;= 10, "Between 5 and 10 GB", "10 or more GB"))</f>
        <v>Between 5 and 10 GB</v>
      </c>
    </row>
    <row r="626" spans="1:33" x14ac:dyDescent="0.3">
      <c r="A626" t="s">
        <v>1368</v>
      </c>
      <c r="B626" t="s">
        <v>17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17</v>
      </c>
      <c r="I626" t="s">
        <v>18</v>
      </c>
      <c r="J626">
        <v>0</v>
      </c>
      <c r="K626">
        <v>2</v>
      </c>
      <c r="L626">
        <v>0</v>
      </c>
      <c r="M626" t="s">
        <v>17</v>
      </c>
      <c r="N626">
        <v>0</v>
      </c>
      <c r="O626" t="s">
        <v>89</v>
      </c>
      <c r="P626" t="s">
        <v>1369</v>
      </c>
      <c r="Q626" t="s">
        <v>20</v>
      </c>
      <c r="R626">
        <v>35</v>
      </c>
      <c r="S626" t="s">
        <v>17</v>
      </c>
      <c r="T626" t="s">
        <v>17</v>
      </c>
      <c r="U626" t="s">
        <v>17</v>
      </c>
      <c r="V626" t="str">
        <f>IF(Table2[[#This Row],[Age]] &lt; 30, "Under 30", IF(Table2[[#This Row],[Age]] &lt; 65, "Other", "Senior"))</f>
        <v>Other</v>
      </c>
      <c r="W626">
        <v>0</v>
      </c>
      <c r="X626" t="s">
        <v>17</v>
      </c>
      <c r="Y626" t="s">
        <v>94</v>
      </c>
      <c r="Z626" t="s">
        <v>34</v>
      </c>
      <c r="AA626">
        <v>14</v>
      </c>
      <c r="AB626">
        <v>895</v>
      </c>
      <c r="AE626">
        <f t="shared" si="9"/>
        <v>0</v>
      </c>
      <c r="AF626">
        <v>1</v>
      </c>
      <c r="AG626" t="str">
        <f>IF(Table2[[#This Row],[Avg Monthly GB Download]] &lt; 5, "Less than 5 GB", IF(Table2[[#This Row],[Avg Monthly GB Download]] &lt;= 10, "Between 5 and 10 GB", "10 or more GB"))</f>
        <v>Less than 5 GB</v>
      </c>
    </row>
    <row r="627" spans="1:33" x14ac:dyDescent="0.3">
      <c r="A627" t="s">
        <v>1370</v>
      </c>
      <c r="B627" t="s">
        <v>17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17</v>
      </c>
      <c r="I627" t="s">
        <v>18</v>
      </c>
      <c r="J627">
        <v>0</v>
      </c>
      <c r="K627">
        <v>2</v>
      </c>
      <c r="L627">
        <v>3</v>
      </c>
      <c r="M627" t="s">
        <v>21</v>
      </c>
      <c r="N627">
        <v>0</v>
      </c>
      <c r="O627" t="s">
        <v>82</v>
      </c>
      <c r="P627" t="s">
        <v>1371</v>
      </c>
      <c r="Q627" t="s">
        <v>22</v>
      </c>
      <c r="R627">
        <v>36</v>
      </c>
      <c r="S627" t="s">
        <v>17</v>
      </c>
      <c r="T627" t="s">
        <v>17</v>
      </c>
      <c r="U627" t="s">
        <v>17</v>
      </c>
      <c r="V627" t="str">
        <f>IF(Table2[[#This Row],[Age]] &lt; 30, "Under 30", IF(Table2[[#This Row],[Age]] &lt; 65, "Other", "Senior"))</f>
        <v>Other</v>
      </c>
      <c r="W627">
        <v>0</v>
      </c>
      <c r="X627" t="s">
        <v>17</v>
      </c>
      <c r="Y627" t="s">
        <v>28</v>
      </c>
      <c r="Z627" t="s">
        <v>34</v>
      </c>
      <c r="AA627">
        <v>25</v>
      </c>
      <c r="AB627">
        <v>101</v>
      </c>
      <c r="AE627">
        <f t="shared" si="9"/>
        <v>0</v>
      </c>
      <c r="AF627">
        <v>1</v>
      </c>
      <c r="AG627" t="str">
        <f>IF(Table2[[#This Row],[Avg Monthly GB Download]] &lt; 5, "Less than 5 GB", IF(Table2[[#This Row],[Avg Monthly GB Download]] &lt;= 10, "Between 5 and 10 GB", "10 or more GB"))</f>
        <v>Less than 5 GB</v>
      </c>
    </row>
    <row r="628" spans="1:33" x14ac:dyDescent="0.3">
      <c r="A628" t="s">
        <v>1372</v>
      </c>
      <c r="B628" t="s">
        <v>17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17</v>
      </c>
      <c r="I628" t="s">
        <v>18</v>
      </c>
      <c r="J628">
        <v>0</v>
      </c>
      <c r="K628">
        <v>2</v>
      </c>
      <c r="L628">
        <v>0</v>
      </c>
      <c r="M628" t="s">
        <v>17</v>
      </c>
      <c r="N628">
        <v>0</v>
      </c>
      <c r="O628" t="s">
        <v>81</v>
      </c>
      <c r="P628" t="s">
        <v>1373</v>
      </c>
      <c r="Q628" t="s">
        <v>20</v>
      </c>
      <c r="R628">
        <v>32</v>
      </c>
      <c r="S628" t="s">
        <v>17</v>
      </c>
      <c r="T628" t="s">
        <v>17</v>
      </c>
      <c r="U628" t="s">
        <v>17</v>
      </c>
      <c r="V628" t="str">
        <f>IF(Table2[[#This Row],[Age]] &lt; 30, "Under 30", IF(Table2[[#This Row],[Age]] &lt; 65, "Other", "Senior"))</f>
        <v>Other</v>
      </c>
      <c r="W628">
        <v>0</v>
      </c>
      <c r="X628" t="s">
        <v>17</v>
      </c>
      <c r="Y628" t="s">
        <v>28</v>
      </c>
      <c r="Z628" t="s">
        <v>29</v>
      </c>
      <c r="AA628">
        <v>11</v>
      </c>
      <c r="AB628">
        <v>273</v>
      </c>
      <c r="AE628">
        <f t="shared" si="9"/>
        <v>0</v>
      </c>
      <c r="AF628">
        <v>1</v>
      </c>
      <c r="AG628" t="str">
        <f>IF(Table2[[#This Row],[Avg Monthly GB Download]] &lt; 5, "Less than 5 GB", IF(Table2[[#This Row],[Avg Monthly GB Download]] &lt;= 10, "Between 5 and 10 GB", "10 or more GB"))</f>
        <v>Less than 5 GB</v>
      </c>
    </row>
    <row r="629" spans="1:33" x14ac:dyDescent="0.3">
      <c r="A629" t="s">
        <v>1374</v>
      </c>
      <c r="B629" t="s">
        <v>17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17</v>
      </c>
      <c r="I629" t="s">
        <v>18</v>
      </c>
      <c r="J629">
        <v>0</v>
      </c>
      <c r="K629">
        <v>2</v>
      </c>
      <c r="L629">
        <v>24</v>
      </c>
      <c r="M629" t="s">
        <v>17</v>
      </c>
      <c r="N629">
        <v>19</v>
      </c>
      <c r="O629" t="s">
        <v>81</v>
      </c>
      <c r="P629" t="s">
        <v>1375</v>
      </c>
      <c r="Q629" t="s">
        <v>22</v>
      </c>
      <c r="R629">
        <v>27</v>
      </c>
      <c r="S629" t="s">
        <v>21</v>
      </c>
      <c r="T629" t="s">
        <v>17</v>
      </c>
      <c r="U629" t="s">
        <v>17</v>
      </c>
      <c r="V629" t="str">
        <f>IF(Table2[[#This Row],[Age]] &lt; 30, "Under 30", IF(Table2[[#This Row],[Age]] &lt; 65, "Other", "Senior"))</f>
        <v>Under 30</v>
      </c>
      <c r="W629">
        <v>0</v>
      </c>
      <c r="X629" t="s">
        <v>17</v>
      </c>
      <c r="Y629" t="s">
        <v>94</v>
      </c>
      <c r="Z629" t="s">
        <v>29</v>
      </c>
      <c r="AA629">
        <v>32</v>
      </c>
      <c r="AB629">
        <v>832</v>
      </c>
      <c r="AE629">
        <f t="shared" si="9"/>
        <v>0</v>
      </c>
      <c r="AF629">
        <v>1</v>
      </c>
      <c r="AG629" t="str">
        <f>IF(Table2[[#This Row],[Avg Monthly GB Download]] &lt; 5, "Less than 5 GB", IF(Table2[[#This Row],[Avg Monthly GB Download]] &lt;= 10, "Between 5 and 10 GB", "10 or more GB"))</f>
        <v>10 or more GB</v>
      </c>
    </row>
    <row r="630" spans="1:33" x14ac:dyDescent="0.3">
      <c r="A630" t="s">
        <v>1376</v>
      </c>
      <c r="B630" t="s">
        <v>17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17</v>
      </c>
      <c r="I630" t="s">
        <v>18</v>
      </c>
      <c r="J630">
        <v>0</v>
      </c>
      <c r="K630">
        <v>0</v>
      </c>
      <c r="L630">
        <v>1</v>
      </c>
      <c r="M630" t="s">
        <v>21</v>
      </c>
      <c r="N630">
        <v>0</v>
      </c>
      <c r="O630" t="s">
        <v>46</v>
      </c>
      <c r="P630" t="s">
        <v>1377</v>
      </c>
      <c r="Q630" t="s">
        <v>20</v>
      </c>
      <c r="R630">
        <v>78</v>
      </c>
      <c r="S630" t="s">
        <v>17</v>
      </c>
      <c r="T630" t="s">
        <v>21</v>
      </c>
      <c r="U630" t="s">
        <v>17</v>
      </c>
      <c r="V630" t="str">
        <f>IF(Table2[[#This Row],[Age]] &lt; 30, "Under 30", IF(Table2[[#This Row],[Age]] &lt; 65, "Other", "Senior"))</f>
        <v>Senior</v>
      </c>
      <c r="W630">
        <v>0</v>
      </c>
      <c r="X630" t="s">
        <v>17</v>
      </c>
      <c r="Y630" t="s">
        <v>94</v>
      </c>
      <c r="Z630" t="s">
        <v>34</v>
      </c>
      <c r="AA630">
        <v>44</v>
      </c>
      <c r="AB630">
        <v>204</v>
      </c>
      <c r="AE630">
        <f t="shared" si="9"/>
        <v>0</v>
      </c>
      <c r="AF630">
        <v>1</v>
      </c>
      <c r="AG630" t="str">
        <f>IF(Table2[[#This Row],[Avg Monthly GB Download]] &lt; 5, "Less than 5 GB", IF(Table2[[#This Row],[Avg Monthly GB Download]] &lt;= 10, "Between 5 and 10 GB", "10 or more GB"))</f>
        <v>Less than 5 GB</v>
      </c>
    </row>
    <row r="631" spans="1:33" x14ac:dyDescent="0.3">
      <c r="A631" t="s">
        <v>1378</v>
      </c>
      <c r="B631" t="s">
        <v>17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17</v>
      </c>
      <c r="I631" t="s">
        <v>18</v>
      </c>
      <c r="J631">
        <v>0</v>
      </c>
      <c r="K631">
        <v>2</v>
      </c>
      <c r="L631">
        <v>6</v>
      </c>
      <c r="M631" t="s">
        <v>21</v>
      </c>
      <c r="N631">
        <v>0</v>
      </c>
      <c r="O631" t="s">
        <v>24</v>
      </c>
      <c r="P631" t="s">
        <v>1379</v>
      </c>
      <c r="Q631" t="s">
        <v>20</v>
      </c>
      <c r="R631">
        <v>65</v>
      </c>
      <c r="S631" t="s">
        <v>17</v>
      </c>
      <c r="T631" t="s">
        <v>17</v>
      </c>
      <c r="U631" t="s">
        <v>17</v>
      </c>
      <c r="V631" t="str">
        <f>IF(Table2[[#This Row],[Age]] &lt; 30, "Under 30", IF(Table2[[#This Row],[Age]] &lt; 65, "Other", "Senior"))</f>
        <v>Senior</v>
      </c>
      <c r="W631">
        <v>0</v>
      </c>
      <c r="X631" t="s">
        <v>21</v>
      </c>
      <c r="Y631" t="s">
        <v>94</v>
      </c>
      <c r="Z631" t="s">
        <v>34</v>
      </c>
      <c r="AA631">
        <v>31</v>
      </c>
      <c r="AB631">
        <v>1410</v>
      </c>
      <c r="AE631">
        <f t="shared" si="9"/>
        <v>0</v>
      </c>
      <c r="AF631">
        <v>1</v>
      </c>
      <c r="AG631" t="str">
        <f>IF(Table2[[#This Row],[Avg Monthly GB Download]] &lt; 5, "Less than 5 GB", IF(Table2[[#This Row],[Avg Monthly GB Download]] &lt;= 10, "Between 5 and 10 GB", "10 or more GB"))</f>
        <v>Between 5 and 10 GB</v>
      </c>
    </row>
    <row r="632" spans="1:33" x14ac:dyDescent="0.3">
      <c r="A632" t="s">
        <v>1380</v>
      </c>
      <c r="B632" t="s">
        <v>17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17</v>
      </c>
      <c r="I632" t="s">
        <v>84</v>
      </c>
      <c r="J632">
        <v>0</v>
      </c>
      <c r="K632">
        <v>1</v>
      </c>
      <c r="L632">
        <v>8</v>
      </c>
      <c r="M632" t="s">
        <v>21</v>
      </c>
      <c r="N632">
        <v>0</v>
      </c>
      <c r="O632" t="s">
        <v>19</v>
      </c>
      <c r="P632" t="s">
        <v>1381</v>
      </c>
      <c r="Q632" t="s">
        <v>22</v>
      </c>
      <c r="R632">
        <v>66</v>
      </c>
      <c r="S632" t="s">
        <v>17</v>
      </c>
      <c r="T632" t="s">
        <v>21</v>
      </c>
      <c r="U632" t="s">
        <v>17</v>
      </c>
      <c r="V632" t="str">
        <f>IF(Table2[[#This Row],[Age]] &lt; 30, "Under 30", IF(Table2[[#This Row],[Age]] &lt; 65, "Other", "Senior"))</f>
        <v>Senior</v>
      </c>
      <c r="W632">
        <v>0</v>
      </c>
      <c r="X632" t="s">
        <v>17</v>
      </c>
      <c r="Y632" t="s">
        <v>28</v>
      </c>
      <c r="Z632" t="s">
        <v>29</v>
      </c>
      <c r="AA632">
        <v>31</v>
      </c>
      <c r="AB632">
        <v>1140</v>
      </c>
      <c r="AE632">
        <f t="shared" si="9"/>
        <v>0</v>
      </c>
      <c r="AF632">
        <v>1</v>
      </c>
      <c r="AG632" t="str">
        <f>IF(Table2[[#This Row],[Avg Monthly GB Download]] &lt; 5, "Less than 5 GB", IF(Table2[[#This Row],[Avg Monthly GB Download]] &lt;= 10, "Between 5 and 10 GB", "10 or more GB"))</f>
        <v>Between 5 and 10 GB</v>
      </c>
    </row>
    <row r="633" spans="1:33" x14ac:dyDescent="0.3">
      <c r="A633" t="s">
        <v>1382</v>
      </c>
      <c r="B633" t="s">
        <v>17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17</v>
      </c>
      <c r="I633" t="s">
        <v>18</v>
      </c>
      <c r="J633">
        <v>0</v>
      </c>
      <c r="K633">
        <v>0</v>
      </c>
      <c r="L633">
        <v>6</v>
      </c>
      <c r="M633" t="s">
        <v>21</v>
      </c>
      <c r="N633">
        <v>0</v>
      </c>
      <c r="O633" t="s">
        <v>31</v>
      </c>
      <c r="P633" t="s">
        <v>1383</v>
      </c>
      <c r="Q633" t="s">
        <v>20</v>
      </c>
      <c r="R633">
        <v>67</v>
      </c>
      <c r="S633" t="s">
        <v>17</v>
      </c>
      <c r="T633" t="s">
        <v>21</v>
      </c>
      <c r="U633" t="s">
        <v>17</v>
      </c>
      <c r="V633" t="str">
        <f>IF(Table2[[#This Row],[Age]] &lt; 30, "Under 30", IF(Table2[[#This Row],[Age]] &lt; 65, "Other", "Senior"))</f>
        <v>Senior</v>
      </c>
      <c r="W633">
        <v>0</v>
      </c>
      <c r="X633" t="s">
        <v>21</v>
      </c>
      <c r="Y633" t="s">
        <v>49</v>
      </c>
      <c r="Z633" t="s">
        <v>34</v>
      </c>
      <c r="AA633">
        <v>58</v>
      </c>
      <c r="AB633">
        <v>3544</v>
      </c>
      <c r="AE633">
        <f t="shared" si="9"/>
        <v>0</v>
      </c>
      <c r="AF633">
        <v>1</v>
      </c>
      <c r="AG633" t="str">
        <f>IF(Table2[[#This Row],[Avg Monthly GB Download]] &lt; 5, "Less than 5 GB", IF(Table2[[#This Row],[Avg Monthly GB Download]] &lt;= 10, "Between 5 and 10 GB", "10 or more GB"))</f>
        <v>Between 5 and 10 GB</v>
      </c>
    </row>
    <row r="634" spans="1:33" x14ac:dyDescent="0.3">
      <c r="A634" t="s">
        <v>1384</v>
      </c>
      <c r="B634" t="s">
        <v>17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17</v>
      </c>
      <c r="I634" t="s">
        <v>84</v>
      </c>
      <c r="J634">
        <v>0</v>
      </c>
      <c r="K634">
        <v>1</v>
      </c>
      <c r="L634">
        <v>17</v>
      </c>
      <c r="M634" t="s">
        <v>21</v>
      </c>
      <c r="N634">
        <v>0</v>
      </c>
      <c r="O634" t="s">
        <v>76</v>
      </c>
      <c r="P634" t="s">
        <v>1385</v>
      </c>
      <c r="Q634" t="s">
        <v>20</v>
      </c>
      <c r="R634">
        <v>33</v>
      </c>
      <c r="S634" t="s">
        <v>17</v>
      </c>
      <c r="T634" t="s">
        <v>17</v>
      </c>
      <c r="U634" t="s">
        <v>17</v>
      </c>
      <c r="V634" t="str">
        <f>IF(Table2[[#This Row],[Age]] &lt; 30, "Under 30", IF(Table2[[#This Row],[Age]] &lt; 65, "Other", "Senior"))</f>
        <v>Other</v>
      </c>
      <c r="W634">
        <v>0</v>
      </c>
      <c r="X634" t="s">
        <v>21</v>
      </c>
      <c r="Y634" t="s">
        <v>94</v>
      </c>
      <c r="Z634" t="s">
        <v>29</v>
      </c>
      <c r="AA634">
        <v>57</v>
      </c>
      <c r="AB634">
        <v>2766</v>
      </c>
      <c r="AE634">
        <f t="shared" si="9"/>
        <v>0</v>
      </c>
      <c r="AF634">
        <v>1</v>
      </c>
      <c r="AG634" t="str">
        <f>IF(Table2[[#This Row],[Avg Monthly GB Download]] &lt; 5, "Less than 5 GB", IF(Table2[[#This Row],[Avg Monthly GB Download]] &lt;= 10, "Between 5 and 10 GB", "10 or more GB"))</f>
        <v>10 or more GB</v>
      </c>
    </row>
    <row r="635" spans="1:33" x14ac:dyDescent="0.3">
      <c r="A635" t="s">
        <v>1386</v>
      </c>
      <c r="B635" t="s">
        <v>17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17</v>
      </c>
      <c r="I635" t="s">
        <v>18</v>
      </c>
      <c r="J635">
        <v>0</v>
      </c>
      <c r="K635">
        <v>0</v>
      </c>
      <c r="L635">
        <v>0</v>
      </c>
      <c r="M635" t="s">
        <v>17</v>
      </c>
      <c r="N635">
        <v>0</v>
      </c>
      <c r="O635" t="s">
        <v>27</v>
      </c>
      <c r="P635" t="s">
        <v>1387</v>
      </c>
      <c r="Q635" t="s">
        <v>20</v>
      </c>
      <c r="R635">
        <v>48</v>
      </c>
      <c r="S635" t="s">
        <v>17</v>
      </c>
      <c r="T635" t="s">
        <v>17</v>
      </c>
      <c r="U635" t="s">
        <v>17</v>
      </c>
      <c r="V635" t="str">
        <f>IF(Table2[[#This Row],[Age]] &lt; 30, "Under 30", IF(Table2[[#This Row],[Age]] &lt; 65, "Other", "Senior"))</f>
        <v>Other</v>
      </c>
      <c r="W635">
        <v>0</v>
      </c>
      <c r="X635" t="s">
        <v>17</v>
      </c>
      <c r="Y635" t="s">
        <v>49</v>
      </c>
      <c r="Z635" t="s">
        <v>34</v>
      </c>
      <c r="AA635">
        <v>15</v>
      </c>
      <c r="AB635">
        <v>875</v>
      </c>
      <c r="AE635">
        <f t="shared" si="9"/>
        <v>0</v>
      </c>
      <c r="AF635">
        <v>1</v>
      </c>
      <c r="AG635" t="str">
        <f>IF(Table2[[#This Row],[Avg Monthly GB Download]] &lt; 5, "Less than 5 GB", IF(Table2[[#This Row],[Avg Monthly GB Download]] &lt;= 10, "Between 5 and 10 GB", "10 or more GB"))</f>
        <v>Less than 5 GB</v>
      </c>
    </row>
    <row r="636" spans="1:33" x14ac:dyDescent="0.3">
      <c r="A636" t="s">
        <v>1388</v>
      </c>
      <c r="B636" t="s">
        <v>17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17</v>
      </c>
      <c r="I636" t="s">
        <v>18</v>
      </c>
      <c r="J636">
        <v>0</v>
      </c>
      <c r="K636">
        <v>0</v>
      </c>
      <c r="L636">
        <v>19</v>
      </c>
      <c r="M636" t="s">
        <v>21</v>
      </c>
      <c r="N636">
        <v>0</v>
      </c>
      <c r="O636" t="s">
        <v>32</v>
      </c>
      <c r="P636" t="s">
        <v>1389</v>
      </c>
      <c r="Q636" t="s">
        <v>20</v>
      </c>
      <c r="R636">
        <v>27</v>
      </c>
      <c r="S636" t="s">
        <v>21</v>
      </c>
      <c r="T636" t="s">
        <v>17</v>
      </c>
      <c r="U636" t="s">
        <v>17</v>
      </c>
      <c r="V636" t="str">
        <f>IF(Table2[[#This Row],[Age]] &lt; 30, "Under 30", IF(Table2[[#This Row],[Age]] &lt; 65, "Other", "Senior"))</f>
        <v>Under 30</v>
      </c>
      <c r="W636">
        <v>0</v>
      </c>
      <c r="X636" t="s">
        <v>21</v>
      </c>
      <c r="Y636" t="s">
        <v>49</v>
      </c>
      <c r="Z636" t="s">
        <v>34</v>
      </c>
      <c r="AA636">
        <v>48</v>
      </c>
      <c r="AB636">
        <v>3474</v>
      </c>
      <c r="AE636">
        <f t="shared" si="9"/>
        <v>0</v>
      </c>
      <c r="AF636">
        <v>1</v>
      </c>
      <c r="AG636" t="str">
        <f>IF(Table2[[#This Row],[Avg Monthly GB Download]] &lt; 5, "Less than 5 GB", IF(Table2[[#This Row],[Avg Monthly GB Download]] &lt;= 10, "Between 5 and 10 GB", "10 or more GB"))</f>
        <v>10 or more GB</v>
      </c>
    </row>
    <row r="637" spans="1:33" x14ac:dyDescent="0.3">
      <c r="A637" t="s">
        <v>1390</v>
      </c>
      <c r="B637" t="s">
        <v>17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17</v>
      </c>
      <c r="I637" t="s">
        <v>18</v>
      </c>
      <c r="J637">
        <v>0</v>
      </c>
      <c r="K637">
        <v>1</v>
      </c>
      <c r="L637">
        <v>0</v>
      </c>
      <c r="M637" t="s">
        <v>17</v>
      </c>
      <c r="N637">
        <v>0</v>
      </c>
      <c r="O637" t="s">
        <v>78</v>
      </c>
      <c r="P637" t="s">
        <v>1391</v>
      </c>
      <c r="Q637" t="s">
        <v>22</v>
      </c>
      <c r="R637">
        <v>38</v>
      </c>
      <c r="S637" t="s">
        <v>17</v>
      </c>
      <c r="T637" t="s">
        <v>17</v>
      </c>
      <c r="U637" t="s">
        <v>17</v>
      </c>
      <c r="V637" t="str">
        <f>IF(Table2[[#This Row],[Age]] &lt; 30, "Under 30", IF(Table2[[#This Row],[Age]] &lt; 65, "Other", "Senior"))</f>
        <v>Other</v>
      </c>
      <c r="W637">
        <v>0</v>
      </c>
      <c r="X637" t="s">
        <v>17</v>
      </c>
      <c r="Y637" t="s">
        <v>49</v>
      </c>
      <c r="Z637" t="s">
        <v>29</v>
      </c>
      <c r="AA637">
        <v>17</v>
      </c>
      <c r="AB637">
        <v>1116</v>
      </c>
      <c r="AE637">
        <f t="shared" si="9"/>
        <v>0</v>
      </c>
      <c r="AF637">
        <v>1</v>
      </c>
      <c r="AG637" t="str">
        <f>IF(Table2[[#This Row],[Avg Monthly GB Download]] &lt; 5, "Less than 5 GB", IF(Table2[[#This Row],[Avg Monthly GB Download]] &lt;= 10, "Between 5 and 10 GB", "10 or more GB"))</f>
        <v>Less than 5 GB</v>
      </c>
    </row>
    <row r="638" spans="1:33" x14ac:dyDescent="0.3">
      <c r="A638" t="s">
        <v>1392</v>
      </c>
      <c r="B638" t="s">
        <v>17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17</v>
      </c>
      <c r="I638" t="s">
        <v>84</v>
      </c>
      <c r="J638">
        <v>0</v>
      </c>
      <c r="K638">
        <v>2</v>
      </c>
      <c r="L638">
        <v>7</v>
      </c>
      <c r="M638" t="s">
        <v>21</v>
      </c>
      <c r="N638">
        <v>0</v>
      </c>
      <c r="O638" t="s">
        <v>71</v>
      </c>
      <c r="P638" t="s">
        <v>1393</v>
      </c>
      <c r="Q638" t="s">
        <v>20</v>
      </c>
      <c r="R638">
        <v>46</v>
      </c>
      <c r="S638" t="s">
        <v>17</v>
      </c>
      <c r="T638" t="s">
        <v>17</v>
      </c>
      <c r="U638" t="s">
        <v>17</v>
      </c>
      <c r="V638" t="str">
        <f>IF(Table2[[#This Row],[Age]] &lt; 30, "Under 30", IF(Table2[[#This Row],[Age]] &lt; 65, "Other", "Senior"))</f>
        <v>Other</v>
      </c>
      <c r="W638">
        <v>0</v>
      </c>
      <c r="X638" t="s">
        <v>21</v>
      </c>
      <c r="Y638" t="s">
        <v>28</v>
      </c>
      <c r="Z638" t="s">
        <v>34</v>
      </c>
      <c r="AA638">
        <v>24</v>
      </c>
      <c r="AB638">
        <v>320</v>
      </c>
      <c r="AE638">
        <f t="shared" si="9"/>
        <v>0</v>
      </c>
      <c r="AF638">
        <v>1</v>
      </c>
      <c r="AG638" t="str">
        <f>IF(Table2[[#This Row],[Avg Monthly GB Download]] &lt; 5, "Less than 5 GB", IF(Table2[[#This Row],[Avg Monthly GB Download]] &lt;= 10, "Between 5 and 10 GB", "10 or more GB"))</f>
        <v>Between 5 and 10 GB</v>
      </c>
    </row>
    <row r="639" spans="1:33" x14ac:dyDescent="0.3">
      <c r="A639" t="s">
        <v>1394</v>
      </c>
      <c r="B639" t="s">
        <v>21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17</v>
      </c>
      <c r="I639" t="s">
        <v>18</v>
      </c>
      <c r="J639">
        <v>0</v>
      </c>
      <c r="K639">
        <v>0</v>
      </c>
      <c r="L639">
        <v>5</v>
      </c>
      <c r="M639" t="s">
        <v>21</v>
      </c>
      <c r="N639">
        <v>0</v>
      </c>
      <c r="O639" t="s">
        <v>85</v>
      </c>
      <c r="P639" t="s">
        <v>1395</v>
      </c>
      <c r="Q639" t="s">
        <v>22</v>
      </c>
      <c r="R639">
        <v>40</v>
      </c>
      <c r="S639" t="s">
        <v>17</v>
      </c>
      <c r="T639" t="s">
        <v>17</v>
      </c>
      <c r="U639" t="s">
        <v>17</v>
      </c>
      <c r="V639" t="str">
        <f>IF(Table2[[#This Row],[Age]] &lt; 30, "Under 30", IF(Table2[[#This Row],[Age]] &lt; 65, "Other", "Senior"))</f>
        <v>Other</v>
      </c>
      <c r="W639">
        <v>0</v>
      </c>
      <c r="X639" t="s">
        <v>17</v>
      </c>
      <c r="Y639" t="s">
        <v>94</v>
      </c>
      <c r="Z639" t="s">
        <v>34</v>
      </c>
      <c r="AA639">
        <v>27</v>
      </c>
      <c r="AB639">
        <v>1532</v>
      </c>
      <c r="AE639">
        <f t="shared" si="9"/>
        <v>1</v>
      </c>
      <c r="AF639">
        <v>1</v>
      </c>
      <c r="AG639" t="str">
        <f>IF(Table2[[#This Row],[Avg Monthly GB Download]] &lt; 5, "Less than 5 GB", IF(Table2[[#This Row],[Avg Monthly GB Download]] &lt;= 10, "Between 5 and 10 GB", "10 or more GB"))</f>
        <v>Between 5 and 10 GB</v>
      </c>
    </row>
    <row r="640" spans="1:33" x14ac:dyDescent="0.3">
      <c r="A640" t="s">
        <v>1396</v>
      </c>
      <c r="B640" t="s">
        <v>17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17</v>
      </c>
      <c r="I640" t="s">
        <v>18</v>
      </c>
      <c r="J640">
        <v>0</v>
      </c>
      <c r="K640">
        <v>2</v>
      </c>
      <c r="L640">
        <v>0</v>
      </c>
      <c r="M640" t="s">
        <v>17</v>
      </c>
      <c r="N640">
        <v>0</v>
      </c>
      <c r="O640" t="s">
        <v>41</v>
      </c>
      <c r="P640" t="s">
        <v>1397</v>
      </c>
      <c r="Q640" t="s">
        <v>20</v>
      </c>
      <c r="R640">
        <v>54</v>
      </c>
      <c r="S640" t="s">
        <v>17</v>
      </c>
      <c r="T640" t="s">
        <v>17</v>
      </c>
      <c r="U640" t="s">
        <v>17</v>
      </c>
      <c r="V640" t="str">
        <f>IF(Table2[[#This Row],[Age]] &lt; 30, "Under 30", IF(Table2[[#This Row],[Age]] &lt; 65, "Other", "Senior"))</f>
        <v>Other</v>
      </c>
      <c r="W640">
        <v>0</v>
      </c>
      <c r="X640" t="s">
        <v>17</v>
      </c>
      <c r="Y640" t="s">
        <v>94</v>
      </c>
      <c r="Z640" t="s">
        <v>34</v>
      </c>
      <c r="AA640">
        <v>8</v>
      </c>
      <c r="AB640">
        <v>148</v>
      </c>
      <c r="AE640">
        <f t="shared" si="9"/>
        <v>0</v>
      </c>
      <c r="AF640">
        <v>1</v>
      </c>
      <c r="AG640" t="str">
        <f>IF(Table2[[#This Row],[Avg Monthly GB Download]] &lt; 5, "Less than 5 GB", IF(Table2[[#This Row],[Avg Monthly GB Download]] &lt;= 10, "Between 5 and 10 GB", "10 or more GB"))</f>
        <v>Less than 5 GB</v>
      </c>
    </row>
    <row r="641" spans="1:33" x14ac:dyDescent="0.3">
      <c r="A641" t="s">
        <v>1398</v>
      </c>
      <c r="B641" t="s">
        <v>17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17</v>
      </c>
      <c r="I641" t="s">
        <v>84</v>
      </c>
      <c r="J641">
        <v>0</v>
      </c>
      <c r="K641">
        <v>2</v>
      </c>
      <c r="L641">
        <v>7</v>
      </c>
      <c r="M641" t="s">
        <v>21</v>
      </c>
      <c r="N641">
        <v>0</v>
      </c>
      <c r="O641" t="s">
        <v>66</v>
      </c>
      <c r="P641" t="s">
        <v>1399</v>
      </c>
      <c r="Q641" t="s">
        <v>20</v>
      </c>
      <c r="R641">
        <v>36</v>
      </c>
      <c r="S641" t="s">
        <v>17</v>
      </c>
      <c r="T641" t="s">
        <v>17</v>
      </c>
      <c r="U641" t="s">
        <v>17</v>
      </c>
      <c r="V641" t="str">
        <f>IF(Table2[[#This Row],[Age]] &lt; 30, "Under 30", IF(Table2[[#This Row],[Age]] &lt; 65, "Other", "Senior"))</f>
        <v>Other</v>
      </c>
      <c r="W641">
        <v>0</v>
      </c>
      <c r="X641" t="s">
        <v>17</v>
      </c>
      <c r="Y641" t="s">
        <v>94</v>
      </c>
      <c r="Z641" t="s">
        <v>34</v>
      </c>
      <c r="AA641">
        <v>25</v>
      </c>
      <c r="AB641">
        <v>206</v>
      </c>
      <c r="AE641">
        <f t="shared" si="9"/>
        <v>0</v>
      </c>
      <c r="AF641">
        <v>1</v>
      </c>
      <c r="AG641" t="str">
        <f>IF(Table2[[#This Row],[Avg Monthly GB Download]] &lt; 5, "Less than 5 GB", IF(Table2[[#This Row],[Avg Monthly GB Download]] &lt;= 10, "Between 5 and 10 GB", "10 or more GB"))</f>
        <v>Between 5 and 10 GB</v>
      </c>
    </row>
    <row r="642" spans="1:33" x14ac:dyDescent="0.3">
      <c r="A642" t="s">
        <v>1400</v>
      </c>
      <c r="B642" t="s">
        <v>17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17</v>
      </c>
      <c r="I642" t="s">
        <v>18</v>
      </c>
      <c r="J642">
        <v>0</v>
      </c>
      <c r="K642">
        <v>0</v>
      </c>
      <c r="L642">
        <v>5</v>
      </c>
      <c r="M642" t="s">
        <v>21</v>
      </c>
      <c r="N642">
        <v>0</v>
      </c>
      <c r="O642" t="s">
        <v>71</v>
      </c>
      <c r="P642" t="s">
        <v>1401</v>
      </c>
      <c r="Q642" t="s">
        <v>20</v>
      </c>
      <c r="R642">
        <v>30</v>
      </c>
      <c r="S642" t="s">
        <v>17</v>
      </c>
      <c r="T642" t="s">
        <v>17</v>
      </c>
      <c r="U642" t="s">
        <v>17</v>
      </c>
      <c r="V642" t="str">
        <f>IF(Table2[[#This Row],[Age]] &lt; 30, "Under 30", IF(Table2[[#This Row],[Age]] &lt; 65, "Other", "Senior"))</f>
        <v>Other</v>
      </c>
      <c r="W642">
        <v>0</v>
      </c>
      <c r="X642" t="s">
        <v>21</v>
      </c>
      <c r="Y642" t="s">
        <v>94</v>
      </c>
      <c r="Z642" t="s">
        <v>29</v>
      </c>
      <c r="AA642">
        <v>47</v>
      </c>
      <c r="AB642">
        <v>2487</v>
      </c>
      <c r="AE642">
        <f t="shared" ref="AE642:AE705" si="10">IF(B642 = "yes", 1, IF(B642 = "No", 0))</f>
        <v>0</v>
      </c>
      <c r="AF642">
        <v>1</v>
      </c>
      <c r="AG642" t="str">
        <f>IF(Table2[[#This Row],[Avg Monthly GB Download]] &lt; 5, "Less than 5 GB", IF(Table2[[#This Row],[Avg Monthly GB Download]] &lt;= 10, "Between 5 and 10 GB", "10 or more GB"))</f>
        <v>Between 5 and 10 GB</v>
      </c>
    </row>
    <row r="643" spans="1:33" x14ac:dyDescent="0.3">
      <c r="A643" t="s">
        <v>1402</v>
      </c>
      <c r="B643" t="s">
        <v>17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17</v>
      </c>
      <c r="I643" t="s">
        <v>18</v>
      </c>
      <c r="J643">
        <v>0</v>
      </c>
      <c r="K643">
        <v>2</v>
      </c>
      <c r="L643">
        <v>11</v>
      </c>
      <c r="M643" t="s">
        <v>21</v>
      </c>
      <c r="N643">
        <v>0</v>
      </c>
      <c r="O643" t="s">
        <v>65</v>
      </c>
      <c r="P643" t="s">
        <v>1403</v>
      </c>
      <c r="Q643" t="s">
        <v>22</v>
      </c>
      <c r="R643">
        <v>38</v>
      </c>
      <c r="S643" t="s">
        <v>17</v>
      </c>
      <c r="T643" t="s">
        <v>17</v>
      </c>
      <c r="U643" t="s">
        <v>17</v>
      </c>
      <c r="V643" t="str">
        <f>IF(Table2[[#This Row],[Age]] &lt; 30, "Under 30", IF(Table2[[#This Row],[Age]] &lt; 65, "Other", "Senior"))</f>
        <v>Other</v>
      </c>
      <c r="W643">
        <v>0</v>
      </c>
      <c r="X643" t="s">
        <v>17</v>
      </c>
      <c r="Y643" t="s">
        <v>28</v>
      </c>
      <c r="Z643" t="s">
        <v>29</v>
      </c>
      <c r="AA643">
        <v>19</v>
      </c>
      <c r="AB643">
        <v>57</v>
      </c>
      <c r="AE643">
        <f t="shared" si="10"/>
        <v>0</v>
      </c>
      <c r="AF643">
        <v>1</v>
      </c>
      <c r="AG643" t="str">
        <f>IF(Table2[[#This Row],[Avg Monthly GB Download]] &lt; 5, "Less than 5 GB", IF(Table2[[#This Row],[Avg Monthly GB Download]] &lt;= 10, "Between 5 and 10 GB", "10 or more GB"))</f>
        <v>10 or more GB</v>
      </c>
    </row>
    <row r="644" spans="1:33" x14ac:dyDescent="0.3">
      <c r="A644" t="s">
        <v>1404</v>
      </c>
      <c r="B644" t="s">
        <v>17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17</v>
      </c>
      <c r="I644" t="s">
        <v>18</v>
      </c>
      <c r="J644">
        <v>0</v>
      </c>
      <c r="K644">
        <v>0</v>
      </c>
      <c r="L644">
        <v>0</v>
      </c>
      <c r="M644" t="s">
        <v>17</v>
      </c>
      <c r="N644">
        <v>0</v>
      </c>
      <c r="O644" t="s">
        <v>76</v>
      </c>
      <c r="P644" t="s">
        <v>1405</v>
      </c>
      <c r="Q644" t="s">
        <v>22</v>
      </c>
      <c r="R644">
        <v>41</v>
      </c>
      <c r="S644" t="s">
        <v>17</v>
      </c>
      <c r="T644" t="s">
        <v>17</v>
      </c>
      <c r="U644" t="s">
        <v>17</v>
      </c>
      <c r="V644" t="str">
        <f>IF(Table2[[#This Row],[Age]] &lt; 30, "Under 30", IF(Table2[[#This Row],[Age]] &lt; 65, "Other", "Senior"))</f>
        <v>Other</v>
      </c>
      <c r="W644">
        <v>0</v>
      </c>
      <c r="X644" t="s">
        <v>17</v>
      </c>
      <c r="Y644" t="s">
        <v>94</v>
      </c>
      <c r="Z644" t="s">
        <v>29</v>
      </c>
      <c r="AA644">
        <v>10</v>
      </c>
      <c r="AB644">
        <v>282</v>
      </c>
      <c r="AE644">
        <f t="shared" si="10"/>
        <v>0</v>
      </c>
      <c r="AF644">
        <v>1</v>
      </c>
      <c r="AG644" t="str">
        <f>IF(Table2[[#This Row],[Avg Monthly GB Download]] &lt; 5, "Less than 5 GB", IF(Table2[[#This Row],[Avg Monthly GB Download]] &lt;= 10, "Between 5 and 10 GB", "10 or more GB"))</f>
        <v>Less than 5 GB</v>
      </c>
    </row>
    <row r="645" spans="1:33" x14ac:dyDescent="0.3">
      <c r="A645" t="s">
        <v>1406</v>
      </c>
      <c r="B645" t="s">
        <v>17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21</v>
      </c>
      <c r="I645" t="s">
        <v>84</v>
      </c>
      <c r="J645">
        <v>0</v>
      </c>
      <c r="K645">
        <v>1</v>
      </c>
      <c r="L645">
        <v>10</v>
      </c>
      <c r="M645" t="s">
        <v>21</v>
      </c>
      <c r="N645">
        <v>0</v>
      </c>
      <c r="O645" t="s">
        <v>69</v>
      </c>
      <c r="P645" t="s">
        <v>1407</v>
      </c>
      <c r="Q645" t="s">
        <v>20</v>
      </c>
      <c r="R645">
        <v>40</v>
      </c>
      <c r="S645" t="s">
        <v>17</v>
      </c>
      <c r="T645" t="s">
        <v>17</v>
      </c>
      <c r="U645" t="s">
        <v>17</v>
      </c>
      <c r="V645" t="str">
        <f>IF(Table2[[#This Row],[Age]] &lt; 30, "Under 30", IF(Table2[[#This Row],[Age]] &lt; 65, "Other", "Senior"))</f>
        <v>Other</v>
      </c>
      <c r="W645">
        <v>0</v>
      </c>
      <c r="X645" t="s">
        <v>21</v>
      </c>
      <c r="Y645" t="s">
        <v>94</v>
      </c>
      <c r="Z645" t="s">
        <v>29</v>
      </c>
      <c r="AA645">
        <v>37</v>
      </c>
      <c r="AB645">
        <v>1464</v>
      </c>
      <c r="AE645">
        <f t="shared" si="10"/>
        <v>0</v>
      </c>
      <c r="AF645">
        <v>1</v>
      </c>
      <c r="AG645" t="str">
        <f>IF(Table2[[#This Row],[Avg Monthly GB Download]] &lt; 5, "Less than 5 GB", IF(Table2[[#This Row],[Avg Monthly GB Download]] &lt;= 10, "Between 5 and 10 GB", "10 or more GB"))</f>
        <v>Between 5 and 10 GB</v>
      </c>
    </row>
    <row r="646" spans="1:33" x14ac:dyDescent="0.3">
      <c r="A646" t="s">
        <v>1408</v>
      </c>
      <c r="B646" t="s">
        <v>17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17</v>
      </c>
      <c r="I646" t="s">
        <v>18</v>
      </c>
      <c r="J646">
        <v>0</v>
      </c>
      <c r="K646">
        <v>0</v>
      </c>
      <c r="L646">
        <v>0</v>
      </c>
      <c r="M646" t="s">
        <v>17</v>
      </c>
      <c r="N646">
        <v>0</v>
      </c>
      <c r="O646" t="s">
        <v>69</v>
      </c>
      <c r="P646" t="s">
        <v>1409</v>
      </c>
      <c r="Q646" t="s">
        <v>20</v>
      </c>
      <c r="R646">
        <v>50</v>
      </c>
      <c r="S646" t="s">
        <v>17</v>
      </c>
      <c r="T646" t="s">
        <v>17</v>
      </c>
      <c r="U646" t="s">
        <v>17</v>
      </c>
      <c r="V646" t="str">
        <f>IF(Table2[[#This Row],[Age]] &lt; 30, "Under 30", IF(Table2[[#This Row],[Age]] &lt; 65, "Other", "Senior"))</f>
        <v>Other</v>
      </c>
      <c r="W646">
        <v>0</v>
      </c>
      <c r="X646" t="s">
        <v>17</v>
      </c>
      <c r="Y646" t="s">
        <v>94</v>
      </c>
      <c r="Z646" t="s">
        <v>29</v>
      </c>
      <c r="AA646">
        <v>7</v>
      </c>
      <c r="AB646">
        <v>236</v>
      </c>
      <c r="AE646">
        <f t="shared" si="10"/>
        <v>0</v>
      </c>
      <c r="AF646">
        <v>1</v>
      </c>
      <c r="AG646" t="str">
        <f>IF(Table2[[#This Row],[Avg Monthly GB Download]] &lt; 5, "Less than 5 GB", IF(Table2[[#This Row],[Avg Monthly GB Download]] &lt;= 10, "Between 5 and 10 GB", "10 or more GB"))</f>
        <v>Less than 5 GB</v>
      </c>
    </row>
    <row r="647" spans="1:33" x14ac:dyDescent="0.3">
      <c r="A647" t="s">
        <v>1410</v>
      </c>
      <c r="B647" t="s">
        <v>17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17</v>
      </c>
      <c r="I647" t="s">
        <v>18</v>
      </c>
      <c r="J647">
        <v>0</v>
      </c>
      <c r="K647">
        <v>0</v>
      </c>
      <c r="L647">
        <v>0</v>
      </c>
      <c r="M647" t="s">
        <v>17</v>
      </c>
      <c r="N647">
        <v>0</v>
      </c>
      <c r="O647" t="s">
        <v>67</v>
      </c>
      <c r="P647" t="s">
        <v>1411</v>
      </c>
      <c r="Q647" t="s">
        <v>22</v>
      </c>
      <c r="R647">
        <v>48</v>
      </c>
      <c r="S647" t="s">
        <v>17</v>
      </c>
      <c r="T647" t="s">
        <v>17</v>
      </c>
      <c r="U647" t="s">
        <v>17</v>
      </c>
      <c r="V647" t="str">
        <f>IF(Table2[[#This Row],[Age]] &lt; 30, "Under 30", IF(Table2[[#This Row],[Age]] &lt; 65, "Other", "Senior"))</f>
        <v>Other</v>
      </c>
      <c r="W647">
        <v>0</v>
      </c>
      <c r="X647" t="s">
        <v>17</v>
      </c>
      <c r="Y647" t="s">
        <v>94</v>
      </c>
      <c r="Z647" t="s">
        <v>34</v>
      </c>
      <c r="AA647">
        <v>8</v>
      </c>
      <c r="AB647">
        <v>205</v>
      </c>
      <c r="AE647">
        <f t="shared" si="10"/>
        <v>0</v>
      </c>
      <c r="AF647">
        <v>1</v>
      </c>
      <c r="AG647" t="str">
        <f>IF(Table2[[#This Row],[Avg Monthly GB Download]] &lt; 5, "Less than 5 GB", IF(Table2[[#This Row],[Avg Monthly GB Download]] &lt;= 10, "Between 5 and 10 GB", "10 or more GB"))</f>
        <v>Less than 5 GB</v>
      </c>
    </row>
    <row r="648" spans="1:33" x14ac:dyDescent="0.3">
      <c r="A648" t="s">
        <v>1412</v>
      </c>
      <c r="B648" t="s">
        <v>17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17</v>
      </c>
      <c r="I648" t="s">
        <v>18</v>
      </c>
      <c r="J648">
        <v>0</v>
      </c>
      <c r="K648">
        <v>2</v>
      </c>
      <c r="L648">
        <v>1</v>
      </c>
      <c r="M648" t="s">
        <v>21</v>
      </c>
      <c r="N648">
        <v>0</v>
      </c>
      <c r="O648" t="s">
        <v>58</v>
      </c>
      <c r="P648" t="s">
        <v>1413</v>
      </c>
      <c r="Q648" t="s">
        <v>20</v>
      </c>
      <c r="R648">
        <v>85</v>
      </c>
      <c r="S648" t="s">
        <v>17</v>
      </c>
      <c r="T648" t="s">
        <v>21</v>
      </c>
      <c r="U648" t="s">
        <v>17</v>
      </c>
      <c r="V648" t="str">
        <f>IF(Table2[[#This Row],[Age]] &lt; 30, "Under 30", IF(Table2[[#This Row],[Age]] &lt; 65, "Other", "Senior"))</f>
        <v>Senior</v>
      </c>
      <c r="W648">
        <v>0</v>
      </c>
      <c r="X648" t="s">
        <v>21</v>
      </c>
      <c r="Y648" t="s">
        <v>49</v>
      </c>
      <c r="Z648" t="s">
        <v>34</v>
      </c>
      <c r="AA648">
        <v>44</v>
      </c>
      <c r="AB648">
        <v>3167</v>
      </c>
      <c r="AE648">
        <f t="shared" si="10"/>
        <v>0</v>
      </c>
      <c r="AF648">
        <v>1</v>
      </c>
      <c r="AG648" t="str">
        <f>IF(Table2[[#This Row],[Avg Monthly GB Download]] &lt; 5, "Less than 5 GB", IF(Table2[[#This Row],[Avg Monthly GB Download]] &lt;= 10, "Between 5 and 10 GB", "10 or more GB"))</f>
        <v>Less than 5 GB</v>
      </c>
    </row>
    <row r="649" spans="1:33" x14ac:dyDescent="0.3">
      <c r="A649" t="s">
        <v>1414</v>
      </c>
      <c r="B649" t="s">
        <v>17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17</v>
      </c>
      <c r="I649" t="s">
        <v>18</v>
      </c>
      <c r="J649">
        <v>0</v>
      </c>
      <c r="K649">
        <v>1</v>
      </c>
      <c r="L649">
        <v>2</v>
      </c>
      <c r="M649" t="s">
        <v>21</v>
      </c>
      <c r="N649">
        <v>0</v>
      </c>
      <c r="O649" t="s">
        <v>71</v>
      </c>
      <c r="P649" t="s">
        <v>1415</v>
      </c>
      <c r="Q649" t="s">
        <v>20</v>
      </c>
      <c r="R649">
        <v>32</v>
      </c>
      <c r="S649" t="s">
        <v>17</v>
      </c>
      <c r="T649" t="s">
        <v>17</v>
      </c>
      <c r="U649" t="s">
        <v>17</v>
      </c>
      <c r="V649" t="str">
        <f>IF(Table2[[#This Row],[Age]] &lt; 30, "Under 30", IF(Table2[[#This Row],[Age]] &lt; 65, "Other", "Senior"))</f>
        <v>Other</v>
      </c>
      <c r="W649">
        <v>0</v>
      </c>
      <c r="X649" t="s">
        <v>17</v>
      </c>
      <c r="Y649" t="s">
        <v>28</v>
      </c>
      <c r="Z649" t="s">
        <v>34</v>
      </c>
      <c r="AA649">
        <v>27</v>
      </c>
      <c r="AB649">
        <v>959</v>
      </c>
      <c r="AE649">
        <f t="shared" si="10"/>
        <v>0</v>
      </c>
      <c r="AF649">
        <v>1</v>
      </c>
      <c r="AG649" t="str">
        <f>IF(Table2[[#This Row],[Avg Monthly GB Download]] &lt; 5, "Less than 5 GB", IF(Table2[[#This Row],[Avg Monthly GB Download]] &lt;= 10, "Between 5 and 10 GB", "10 or more GB"))</f>
        <v>Less than 5 GB</v>
      </c>
    </row>
    <row r="650" spans="1:33" x14ac:dyDescent="0.3">
      <c r="A650" t="s">
        <v>1416</v>
      </c>
      <c r="B650" t="s">
        <v>17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17</v>
      </c>
      <c r="I650" t="s">
        <v>18</v>
      </c>
      <c r="J650">
        <v>0</v>
      </c>
      <c r="K650">
        <v>2</v>
      </c>
      <c r="L650">
        <v>4</v>
      </c>
      <c r="M650" t="s">
        <v>21</v>
      </c>
      <c r="N650">
        <v>0</v>
      </c>
      <c r="O650" t="s">
        <v>37</v>
      </c>
      <c r="P650" t="s">
        <v>1417</v>
      </c>
      <c r="Q650" t="s">
        <v>22</v>
      </c>
      <c r="R650">
        <v>35</v>
      </c>
      <c r="S650" t="s">
        <v>17</v>
      </c>
      <c r="T650" t="s">
        <v>17</v>
      </c>
      <c r="U650" t="s">
        <v>17</v>
      </c>
      <c r="V650" t="str">
        <f>IF(Table2[[#This Row],[Age]] &lt; 30, "Under 30", IF(Table2[[#This Row],[Age]] &lt; 65, "Other", "Senior"))</f>
        <v>Other</v>
      </c>
      <c r="W650">
        <v>0</v>
      </c>
      <c r="X650" t="s">
        <v>17</v>
      </c>
      <c r="Y650" t="s">
        <v>28</v>
      </c>
      <c r="Z650" t="s">
        <v>34</v>
      </c>
      <c r="AA650">
        <v>31</v>
      </c>
      <c r="AB650">
        <v>304</v>
      </c>
      <c r="AE650">
        <f t="shared" si="10"/>
        <v>0</v>
      </c>
      <c r="AF650">
        <v>1</v>
      </c>
      <c r="AG650" t="str">
        <f>IF(Table2[[#This Row],[Avg Monthly GB Download]] &lt; 5, "Less than 5 GB", IF(Table2[[#This Row],[Avg Monthly GB Download]] &lt;= 10, "Between 5 and 10 GB", "10 or more GB"))</f>
        <v>Less than 5 GB</v>
      </c>
    </row>
    <row r="651" spans="1:33" x14ac:dyDescent="0.3">
      <c r="A651" t="s">
        <v>1418</v>
      </c>
      <c r="B651" t="s">
        <v>17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21</v>
      </c>
      <c r="I651" t="s">
        <v>84</v>
      </c>
      <c r="J651">
        <v>0</v>
      </c>
      <c r="K651">
        <v>1</v>
      </c>
      <c r="L651">
        <v>9</v>
      </c>
      <c r="M651" t="s">
        <v>17</v>
      </c>
      <c r="N651">
        <v>67</v>
      </c>
      <c r="O651" t="s">
        <v>82</v>
      </c>
      <c r="P651" t="s">
        <v>1419</v>
      </c>
      <c r="Q651" t="s">
        <v>20</v>
      </c>
      <c r="R651">
        <v>50</v>
      </c>
      <c r="S651" t="s">
        <v>17</v>
      </c>
      <c r="T651" t="s">
        <v>17</v>
      </c>
      <c r="U651" t="s">
        <v>17</v>
      </c>
      <c r="V651" t="str">
        <f>IF(Table2[[#This Row],[Age]] &lt; 30, "Under 30", IF(Table2[[#This Row],[Age]] &lt; 65, "Other", "Senior"))</f>
        <v>Other</v>
      </c>
      <c r="W651">
        <v>0</v>
      </c>
      <c r="X651" t="s">
        <v>17</v>
      </c>
      <c r="Y651" t="s">
        <v>94</v>
      </c>
      <c r="Z651" t="s">
        <v>29</v>
      </c>
      <c r="AA651">
        <v>28</v>
      </c>
      <c r="AB651">
        <v>402</v>
      </c>
      <c r="AE651">
        <f t="shared" si="10"/>
        <v>0</v>
      </c>
      <c r="AF651">
        <v>1</v>
      </c>
      <c r="AG651" t="str">
        <f>IF(Table2[[#This Row],[Avg Monthly GB Download]] &lt; 5, "Less than 5 GB", IF(Table2[[#This Row],[Avg Monthly GB Download]] &lt;= 10, "Between 5 and 10 GB", "10 or more GB"))</f>
        <v>Between 5 and 10 GB</v>
      </c>
    </row>
    <row r="652" spans="1:33" x14ac:dyDescent="0.3">
      <c r="A652" t="s">
        <v>1420</v>
      </c>
      <c r="B652" t="s">
        <v>17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17</v>
      </c>
      <c r="I652" t="s">
        <v>18</v>
      </c>
      <c r="J652">
        <v>0</v>
      </c>
      <c r="K652">
        <v>2</v>
      </c>
      <c r="L652">
        <v>0</v>
      </c>
      <c r="M652" t="s">
        <v>17</v>
      </c>
      <c r="N652">
        <v>0</v>
      </c>
      <c r="O652" t="s">
        <v>42</v>
      </c>
      <c r="P652" t="s">
        <v>1421</v>
      </c>
      <c r="Q652" t="s">
        <v>22</v>
      </c>
      <c r="R652">
        <v>67</v>
      </c>
      <c r="S652" t="s">
        <v>17</v>
      </c>
      <c r="T652" t="s">
        <v>21</v>
      </c>
      <c r="U652" t="s">
        <v>17</v>
      </c>
      <c r="V652" t="str">
        <f>IF(Table2[[#This Row],[Age]] &lt; 30, "Under 30", IF(Table2[[#This Row],[Age]] &lt; 65, "Other", "Senior"))</f>
        <v>Senior</v>
      </c>
      <c r="W652">
        <v>0</v>
      </c>
      <c r="X652" t="s">
        <v>17</v>
      </c>
      <c r="Y652" t="s">
        <v>49</v>
      </c>
      <c r="Z652" t="s">
        <v>29</v>
      </c>
      <c r="AA652">
        <v>7</v>
      </c>
      <c r="AB652">
        <v>326</v>
      </c>
      <c r="AE652">
        <f t="shared" si="10"/>
        <v>0</v>
      </c>
      <c r="AF652">
        <v>1</v>
      </c>
      <c r="AG652" t="str">
        <f>IF(Table2[[#This Row],[Avg Monthly GB Download]] &lt; 5, "Less than 5 GB", IF(Table2[[#This Row],[Avg Monthly GB Download]] &lt;= 10, "Between 5 and 10 GB", "10 or more GB"))</f>
        <v>Less than 5 GB</v>
      </c>
    </row>
    <row r="653" spans="1:33" x14ac:dyDescent="0.3">
      <c r="A653" t="s">
        <v>1422</v>
      </c>
      <c r="B653" t="s">
        <v>17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17</v>
      </c>
      <c r="I653" t="s">
        <v>18</v>
      </c>
      <c r="J653">
        <v>0</v>
      </c>
      <c r="K653">
        <v>1</v>
      </c>
      <c r="L653">
        <v>2</v>
      </c>
      <c r="M653" t="s">
        <v>21</v>
      </c>
      <c r="N653">
        <v>0</v>
      </c>
      <c r="O653" t="s">
        <v>46</v>
      </c>
      <c r="P653" t="s">
        <v>1423</v>
      </c>
      <c r="Q653" t="s">
        <v>22</v>
      </c>
      <c r="R653">
        <v>35</v>
      </c>
      <c r="S653" t="s">
        <v>17</v>
      </c>
      <c r="T653" t="s">
        <v>17</v>
      </c>
      <c r="U653" t="s">
        <v>17</v>
      </c>
      <c r="V653" t="str">
        <f>IF(Table2[[#This Row],[Age]] &lt; 30, "Under 30", IF(Table2[[#This Row],[Age]] &lt; 65, "Other", "Senior"))</f>
        <v>Other</v>
      </c>
      <c r="W653">
        <v>0</v>
      </c>
      <c r="X653" t="s">
        <v>17</v>
      </c>
      <c r="Y653" t="s">
        <v>28</v>
      </c>
      <c r="Z653" t="s">
        <v>34</v>
      </c>
      <c r="AA653">
        <v>55</v>
      </c>
      <c r="AB653">
        <v>1373</v>
      </c>
      <c r="AE653">
        <f t="shared" si="10"/>
        <v>0</v>
      </c>
      <c r="AF653">
        <v>1</v>
      </c>
      <c r="AG653" t="str">
        <f>IF(Table2[[#This Row],[Avg Monthly GB Download]] &lt; 5, "Less than 5 GB", IF(Table2[[#This Row],[Avg Monthly GB Download]] &lt;= 10, "Between 5 and 10 GB", "10 or more GB"))</f>
        <v>Less than 5 GB</v>
      </c>
    </row>
    <row r="654" spans="1:33" x14ac:dyDescent="0.3">
      <c r="A654" t="s">
        <v>1424</v>
      </c>
      <c r="B654" t="s">
        <v>17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17</v>
      </c>
      <c r="I654" t="s">
        <v>18</v>
      </c>
      <c r="J654">
        <v>0</v>
      </c>
      <c r="K654">
        <v>0</v>
      </c>
      <c r="L654">
        <v>4</v>
      </c>
      <c r="M654" t="s">
        <v>21</v>
      </c>
      <c r="N654">
        <v>0</v>
      </c>
      <c r="O654" t="s">
        <v>65</v>
      </c>
      <c r="P654" t="s">
        <v>1425</v>
      </c>
      <c r="Q654" t="s">
        <v>22</v>
      </c>
      <c r="R654">
        <v>72</v>
      </c>
      <c r="S654" t="s">
        <v>17</v>
      </c>
      <c r="T654" t="s">
        <v>21</v>
      </c>
      <c r="U654" t="s">
        <v>17</v>
      </c>
      <c r="V654" t="str">
        <f>IF(Table2[[#This Row],[Age]] &lt; 30, "Under 30", IF(Table2[[#This Row],[Age]] &lt; 65, "Other", "Senior"))</f>
        <v>Senior</v>
      </c>
      <c r="W654">
        <v>0</v>
      </c>
      <c r="X654" t="s">
        <v>17</v>
      </c>
      <c r="Y654" t="s">
        <v>94</v>
      </c>
      <c r="Z654" t="s">
        <v>29</v>
      </c>
      <c r="AA654">
        <v>35</v>
      </c>
      <c r="AB654">
        <v>680</v>
      </c>
      <c r="AE654">
        <f t="shared" si="10"/>
        <v>0</v>
      </c>
      <c r="AF654">
        <v>1</v>
      </c>
      <c r="AG654" t="str">
        <f>IF(Table2[[#This Row],[Avg Monthly GB Download]] &lt; 5, "Less than 5 GB", IF(Table2[[#This Row],[Avg Monthly GB Download]] &lt;= 10, "Between 5 and 10 GB", "10 or more GB"))</f>
        <v>Less than 5 GB</v>
      </c>
    </row>
    <row r="655" spans="1:33" x14ac:dyDescent="0.3">
      <c r="A655" t="s">
        <v>1426</v>
      </c>
      <c r="B655" t="s">
        <v>17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17</v>
      </c>
      <c r="I655" t="s">
        <v>18</v>
      </c>
      <c r="J655">
        <v>0</v>
      </c>
      <c r="K655">
        <v>1</v>
      </c>
      <c r="L655">
        <v>6</v>
      </c>
      <c r="M655" t="s">
        <v>21</v>
      </c>
      <c r="N655">
        <v>0</v>
      </c>
      <c r="O655" t="s">
        <v>90</v>
      </c>
      <c r="P655" t="s">
        <v>1427</v>
      </c>
      <c r="Q655" t="s">
        <v>22</v>
      </c>
      <c r="R655">
        <v>60</v>
      </c>
      <c r="S655" t="s">
        <v>17</v>
      </c>
      <c r="T655" t="s">
        <v>17</v>
      </c>
      <c r="U655" t="s">
        <v>17</v>
      </c>
      <c r="V655" t="str">
        <f>IF(Table2[[#This Row],[Age]] &lt; 30, "Under 30", IF(Table2[[#This Row],[Age]] &lt; 65, "Other", "Senior"))</f>
        <v>Other</v>
      </c>
      <c r="W655">
        <v>0</v>
      </c>
      <c r="X655" t="s">
        <v>21</v>
      </c>
      <c r="Y655" t="s">
        <v>49</v>
      </c>
      <c r="Z655" t="s">
        <v>34</v>
      </c>
      <c r="AA655">
        <v>21</v>
      </c>
      <c r="AB655">
        <v>489</v>
      </c>
      <c r="AE655">
        <f t="shared" si="10"/>
        <v>0</v>
      </c>
      <c r="AF655">
        <v>1</v>
      </c>
      <c r="AG655" t="str">
        <f>IF(Table2[[#This Row],[Avg Monthly GB Download]] &lt; 5, "Less than 5 GB", IF(Table2[[#This Row],[Avg Monthly GB Download]] &lt;= 10, "Between 5 and 10 GB", "10 or more GB"))</f>
        <v>Between 5 and 10 GB</v>
      </c>
    </row>
    <row r="656" spans="1:33" x14ac:dyDescent="0.3">
      <c r="A656" t="s">
        <v>1428</v>
      </c>
      <c r="B656" t="s">
        <v>17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17</v>
      </c>
      <c r="I656" t="s">
        <v>18</v>
      </c>
      <c r="J656">
        <v>0</v>
      </c>
      <c r="K656">
        <v>1</v>
      </c>
      <c r="L656">
        <v>0</v>
      </c>
      <c r="M656" t="s">
        <v>17</v>
      </c>
      <c r="N656">
        <v>0</v>
      </c>
      <c r="O656" t="s">
        <v>50</v>
      </c>
      <c r="P656" t="s">
        <v>1429</v>
      </c>
      <c r="Q656" t="s">
        <v>22</v>
      </c>
      <c r="R656">
        <v>34</v>
      </c>
      <c r="S656" t="s">
        <v>17</v>
      </c>
      <c r="T656" t="s">
        <v>17</v>
      </c>
      <c r="U656" t="s">
        <v>17</v>
      </c>
      <c r="V656" t="str">
        <f>IF(Table2[[#This Row],[Age]] &lt; 30, "Under 30", IF(Table2[[#This Row],[Age]] &lt; 65, "Other", "Senior"))</f>
        <v>Other</v>
      </c>
      <c r="W656">
        <v>0</v>
      </c>
      <c r="X656" t="s">
        <v>17</v>
      </c>
      <c r="Y656" t="s">
        <v>28</v>
      </c>
      <c r="Z656" t="s">
        <v>29</v>
      </c>
      <c r="AA656">
        <v>14</v>
      </c>
      <c r="AB656">
        <v>14</v>
      </c>
      <c r="AE656">
        <f t="shared" si="10"/>
        <v>0</v>
      </c>
      <c r="AF656">
        <v>1</v>
      </c>
      <c r="AG656" t="str">
        <f>IF(Table2[[#This Row],[Avg Monthly GB Download]] &lt; 5, "Less than 5 GB", IF(Table2[[#This Row],[Avg Monthly GB Download]] &lt;= 10, "Between 5 and 10 GB", "10 or more GB"))</f>
        <v>Less than 5 GB</v>
      </c>
    </row>
    <row r="657" spans="1:33" x14ac:dyDescent="0.3">
      <c r="A657" t="s">
        <v>1430</v>
      </c>
      <c r="B657" t="s">
        <v>17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17</v>
      </c>
      <c r="I657" t="s">
        <v>18</v>
      </c>
      <c r="J657">
        <v>0</v>
      </c>
      <c r="K657">
        <v>2</v>
      </c>
      <c r="L657">
        <v>0</v>
      </c>
      <c r="M657" t="s">
        <v>17</v>
      </c>
      <c r="N657">
        <v>0</v>
      </c>
      <c r="O657" t="s">
        <v>82</v>
      </c>
      <c r="P657" t="s">
        <v>1431</v>
      </c>
      <c r="Q657" t="s">
        <v>20</v>
      </c>
      <c r="R657">
        <v>47</v>
      </c>
      <c r="S657" t="s">
        <v>17</v>
      </c>
      <c r="T657" t="s">
        <v>17</v>
      </c>
      <c r="U657" t="s">
        <v>17</v>
      </c>
      <c r="V657" t="str">
        <f>IF(Table2[[#This Row],[Age]] &lt; 30, "Under 30", IF(Table2[[#This Row],[Age]] &lt; 65, "Other", "Senior"))</f>
        <v>Other</v>
      </c>
      <c r="W657">
        <v>0</v>
      </c>
      <c r="X657" t="s">
        <v>17</v>
      </c>
      <c r="Y657" t="s">
        <v>94</v>
      </c>
      <c r="Z657" t="s">
        <v>29</v>
      </c>
      <c r="AA657">
        <v>13</v>
      </c>
      <c r="AB657">
        <v>778</v>
      </c>
      <c r="AE657">
        <f t="shared" si="10"/>
        <v>0</v>
      </c>
      <c r="AF657">
        <v>1</v>
      </c>
      <c r="AG657" t="str">
        <f>IF(Table2[[#This Row],[Avg Monthly GB Download]] &lt; 5, "Less than 5 GB", IF(Table2[[#This Row],[Avg Monthly GB Download]] &lt;= 10, "Between 5 and 10 GB", "10 or more GB"))</f>
        <v>Less than 5 GB</v>
      </c>
    </row>
    <row r="658" spans="1:33" x14ac:dyDescent="0.3">
      <c r="A658" t="s">
        <v>1432</v>
      </c>
      <c r="B658" t="s">
        <v>17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17</v>
      </c>
      <c r="I658" t="s">
        <v>18</v>
      </c>
      <c r="J658">
        <v>0</v>
      </c>
      <c r="K658">
        <v>0</v>
      </c>
      <c r="L658">
        <v>1</v>
      </c>
      <c r="M658" t="s">
        <v>21</v>
      </c>
      <c r="N658">
        <v>0</v>
      </c>
      <c r="O658" t="s">
        <v>50</v>
      </c>
      <c r="P658" t="s">
        <v>1433</v>
      </c>
      <c r="Q658" t="s">
        <v>20</v>
      </c>
      <c r="R658">
        <v>68</v>
      </c>
      <c r="S658" t="s">
        <v>17</v>
      </c>
      <c r="T658" t="s">
        <v>21</v>
      </c>
      <c r="U658" t="s">
        <v>17</v>
      </c>
      <c r="V658" t="str">
        <f>IF(Table2[[#This Row],[Age]] &lt; 30, "Under 30", IF(Table2[[#This Row],[Age]] &lt; 65, "Other", "Senior"))</f>
        <v>Senior</v>
      </c>
      <c r="W658">
        <v>0</v>
      </c>
      <c r="X658" t="s">
        <v>17</v>
      </c>
      <c r="Y658" t="s">
        <v>49</v>
      </c>
      <c r="Z658" t="s">
        <v>29</v>
      </c>
      <c r="AA658">
        <v>51</v>
      </c>
      <c r="AB658">
        <v>2985</v>
      </c>
      <c r="AE658">
        <f t="shared" si="10"/>
        <v>0</v>
      </c>
      <c r="AF658">
        <v>1</v>
      </c>
      <c r="AG658" t="str">
        <f>IF(Table2[[#This Row],[Avg Monthly GB Download]] &lt; 5, "Less than 5 GB", IF(Table2[[#This Row],[Avg Monthly GB Download]] &lt;= 10, "Between 5 and 10 GB", "10 or more GB"))</f>
        <v>Less than 5 GB</v>
      </c>
    </row>
    <row r="659" spans="1:33" x14ac:dyDescent="0.3">
      <c r="A659" t="s">
        <v>1434</v>
      </c>
      <c r="B659" t="s">
        <v>17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17</v>
      </c>
      <c r="I659" t="s">
        <v>18</v>
      </c>
      <c r="J659">
        <v>0</v>
      </c>
      <c r="K659">
        <v>0</v>
      </c>
      <c r="L659">
        <v>0</v>
      </c>
      <c r="M659" t="s">
        <v>17</v>
      </c>
      <c r="N659">
        <v>0</v>
      </c>
      <c r="O659" t="s">
        <v>67</v>
      </c>
      <c r="P659" t="s">
        <v>1435</v>
      </c>
      <c r="Q659" t="s">
        <v>22</v>
      </c>
      <c r="R659">
        <v>48</v>
      </c>
      <c r="S659" t="s">
        <v>17</v>
      </c>
      <c r="T659" t="s">
        <v>17</v>
      </c>
      <c r="U659" t="s">
        <v>17</v>
      </c>
      <c r="V659" t="str">
        <f>IF(Table2[[#This Row],[Age]] &lt; 30, "Under 30", IF(Table2[[#This Row],[Age]] &lt; 65, "Other", "Senior"))</f>
        <v>Other</v>
      </c>
      <c r="W659">
        <v>0</v>
      </c>
      <c r="X659" t="s">
        <v>17</v>
      </c>
      <c r="Y659" t="s">
        <v>49</v>
      </c>
      <c r="Z659" t="s">
        <v>34</v>
      </c>
      <c r="AA659">
        <v>10</v>
      </c>
      <c r="AB659">
        <v>303</v>
      </c>
      <c r="AE659">
        <f t="shared" si="10"/>
        <v>0</v>
      </c>
      <c r="AF659">
        <v>1</v>
      </c>
      <c r="AG659" t="str">
        <f>IF(Table2[[#This Row],[Avg Monthly GB Download]] &lt; 5, "Less than 5 GB", IF(Table2[[#This Row],[Avg Monthly GB Download]] &lt;= 10, "Between 5 and 10 GB", "10 or more GB"))</f>
        <v>Less than 5 GB</v>
      </c>
    </row>
    <row r="660" spans="1:33" x14ac:dyDescent="0.3">
      <c r="A660" t="s">
        <v>1436</v>
      </c>
      <c r="B660" t="s">
        <v>17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17</v>
      </c>
      <c r="I660" t="s">
        <v>18</v>
      </c>
      <c r="J660">
        <v>0</v>
      </c>
      <c r="K660">
        <v>1</v>
      </c>
      <c r="L660">
        <v>11</v>
      </c>
      <c r="M660" t="s">
        <v>21</v>
      </c>
      <c r="N660">
        <v>0</v>
      </c>
      <c r="O660" t="s">
        <v>57</v>
      </c>
      <c r="P660" t="s">
        <v>1437</v>
      </c>
      <c r="Q660" t="s">
        <v>22</v>
      </c>
      <c r="R660">
        <v>79</v>
      </c>
      <c r="S660" t="s">
        <v>17</v>
      </c>
      <c r="T660" t="s">
        <v>21</v>
      </c>
      <c r="U660" t="s">
        <v>17</v>
      </c>
      <c r="V660" t="str">
        <f>IF(Table2[[#This Row],[Age]] &lt; 30, "Under 30", IF(Table2[[#This Row],[Age]] &lt; 65, "Other", "Senior"))</f>
        <v>Senior</v>
      </c>
      <c r="W660">
        <v>0</v>
      </c>
      <c r="X660" t="s">
        <v>21</v>
      </c>
      <c r="Y660" t="s">
        <v>94</v>
      </c>
      <c r="Z660" t="s">
        <v>34</v>
      </c>
      <c r="AA660">
        <v>46</v>
      </c>
      <c r="AB660">
        <v>2120</v>
      </c>
      <c r="AE660">
        <f t="shared" si="10"/>
        <v>0</v>
      </c>
      <c r="AF660">
        <v>1</v>
      </c>
      <c r="AG660" t="str">
        <f>IF(Table2[[#This Row],[Avg Monthly GB Download]] &lt; 5, "Less than 5 GB", IF(Table2[[#This Row],[Avg Monthly GB Download]] &lt;= 10, "Between 5 and 10 GB", "10 or more GB"))</f>
        <v>10 or more GB</v>
      </c>
    </row>
    <row r="661" spans="1:33" x14ac:dyDescent="0.3">
      <c r="A661" t="s">
        <v>1438</v>
      </c>
      <c r="B661" t="s">
        <v>17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17</v>
      </c>
      <c r="I661" t="s">
        <v>18</v>
      </c>
      <c r="J661">
        <v>0</v>
      </c>
      <c r="K661">
        <v>2</v>
      </c>
      <c r="L661">
        <v>0</v>
      </c>
      <c r="M661" t="s">
        <v>17</v>
      </c>
      <c r="N661">
        <v>0</v>
      </c>
      <c r="O661" t="s">
        <v>43</v>
      </c>
      <c r="P661" t="s">
        <v>1439</v>
      </c>
      <c r="Q661" t="s">
        <v>20</v>
      </c>
      <c r="R661">
        <v>44</v>
      </c>
      <c r="S661" t="s">
        <v>17</v>
      </c>
      <c r="T661" t="s">
        <v>17</v>
      </c>
      <c r="U661" t="s">
        <v>17</v>
      </c>
      <c r="V661" t="str">
        <f>IF(Table2[[#This Row],[Age]] &lt; 30, "Under 30", IF(Table2[[#This Row],[Age]] &lt; 65, "Other", "Senior"))</f>
        <v>Other</v>
      </c>
      <c r="W661">
        <v>0</v>
      </c>
      <c r="X661" t="s">
        <v>17</v>
      </c>
      <c r="Y661" t="s">
        <v>94</v>
      </c>
      <c r="Z661" t="s">
        <v>29</v>
      </c>
      <c r="AA661">
        <v>9</v>
      </c>
      <c r="AB661">
        <v>464</v>
      </c>
      <c r="AE661">
        <f t="shared" si="10"/>
        <v>0</v>
      </c>
      <c r="AF661">
        <v>1</v>
      </c>
      <c r="AG661" t="str">
        <f>IF(Table2[[#This Row],[Avg Monthly GB Download]] &lt; 5, "Less than 5 GB", IF(Table2[[#This Row],[Avg Monthly GB Download]] &lt;= 10, "Between 5 and 10 GB", "10 or more GB"))</f>
        <v>Less than 5 GB</v>
      </c>
    </row>
    <row r="662" spans="1:33" x14ac:dyDescent="0.3">
      <c r="A662" t="s">
        <v>1440</v>
      </c>
      <c r="B662" t="s">
        <v>17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17</v>
      </c>
      <c r="I662" t="s">
        <v>18</v>
      </c>
      <c r="J662">
        <v>0</v>
      </c>
      <c r="K662">
        <v>1</v>
      </c>
      <c r="L662">
        <v>13</v>
      </c>
      <c r="M662" t="s">
        <v>17</v>
      </c>
      <c r="N662">
        <v>53</v>
      </c>
      <c r="O662" t="s">
        <v>33</v>
      </c>
      <c r="P662" t="s">
        <v>1441</v>
      </c>
      <c r="Q662" t="s">
        <v>22</v>
      </c>
      <c r="R662">
        <v>51</v>
      </c>
      <c r="S662" t="s">
        <v>17</v>
      </c>
      <c r="T662" t="s">
        <v>17</v>
      </c>
      <c r="U662" t="s">
        <v>17</v>
      </c>
      <c r="V662" t="str">
        <f>IF(Table2[[#This Row],[Age]] &lt; 30, "Under 30", IF(Table2[[#This Row],[Age]] &lt; 65, "Other", "Senior"))</f>
        <v>Other</v>
      </c>
      <c r="W662">
        <v>0</v>
      </c>
      <c r="X662" t="s">
        <v>17</v>
      </c>
      <c r="Y662" t="s">
        <v>28</v>
      </c>
      <c r="Z662" t="s">
        <v>34</v>
      </c>
      <c r="AA662">
        <v>34</v>
      </c>
      <c r="AB662">
        <v>1084</v>
      </c>
      <c r="AE662">
        <f t="shared" si="10"/>
        <v>0</v>
      </c>
      <c r="AF662">
        <v>1</v>
      </c>
      <c r="AG662" t="str">
        <f>IF(Table2[[#This Row],[Avg Monthly GB Download]] &lt; 5, "Less than 5 GB", IF(Table2[[#This Row],[Avg Monthly GB Download]] &lt;= 10, "Between 5 and 10 GB", "10 or more GB"))</f>
        <v>10 or more GB</v>
      </c>
    </row>
    <row r="663" spans="1:33" x14ac:dyDescent="0.3">
      <c r="A663" t="s">
        <v>1442</v>
      </c>
      <c r="B663" t="s">
        <v>17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17</v>
      </c>
      <c r="I663" t="s">
        <v>18</v>
      </c>
      <c r="J663">
        <v>0</v>
      </c>
      <c r="K663">
        <v>0</v>
      </c>
      <c r="L663">
        <v>8</v>
      </c>
      <c r="M663" t="s">
        <v>21</v>
      </c>
      <c r="N663">
        <v>0</v>
      </c>
      <c r="O663" t="s">
        <v>32</v>
      </c>
      <c r="P663" t="s">
        <v>1443</v>
      </c>
      <c r="Q663" t="s">
        <v>20</v>
      </c>
      <c r="R663">
        <v>38</v>
      </c>
      <c r="S663" t="s">
        <v>17</v>
      </c>
      <c r="T663" t="s">
        <v>17</v>
      </c>
      <c r="U663" t="s">
        <v>17</v>
      </c>
      <c r="V663" t="str">
        <f>IF(Table2[[#This Row],[Age]] &lt; 30, "Under 30", IF(Table2[[#This Row],[Age]] &lt; 65, "Other", "Senior"))</f>
        <v>Other</v>
      </c>
      <c r="W663">
        <v>0</v>
      </c>
      <c r="X663" t="s">
        <v>17</v>
      </c>
      <c r="Y663" t="s">
        <v>28</v>
      </c>
      <c r="Z663" t="s">
        <v>29</v>
      </c>
      <c r="AA663">
        <v>34</v>
      </c>
      <c r="AB663">
        <v>518</v>
      </c>
      <c r="AE663">
        <f t="shared" si="10"/>
        <v>0</v>
      </c>
      <c r="AF663">
        <v>1</v>
      </c>
      <c r="AG663" t="str">
        <f>IF(Table2[[#This Row],[Avg Monthly GB Download]] &lt; 5, "Less than 5 GB", IF(Table2[[#This Row],[Avg Monthly GB Download]] &lt;= 10, "Between 5 and 10 GB", "10 or more GB"))</f>
        <v>Between 5 and 10 GB</v>
      </c>
    </row>
    <row r="664" spans="1:33" x14ac:dyDescent="0.3">
      <c r="A664" t="s">
        <v>1444</v>
      </c>
      <c r="B664" t="s">
        <v>17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17</v>
      </c>
      <c r="I664" t="s">
        <v>18</v>
      </c>
      <c r="J664">
        <v>0</v>
      </c>
      <c r="K664">
        <v>2</v>
      </c>
      <c r="L664">
        <v>3</v>
      </c>
      <c r="M664" t="s">
        <v>21</v>
      </c>
      <c r="N664">
        <v>0</v>
      </c>
      <c r="O664" t="s">
        <v>23</v>
      </c>
      <c r="P664" t="s">
        <v>1445</v>
      </c>
      <c r="Q664" t="s">
        <v>20</v>
      </c>
      <c r="R664">
        <v>60</v>
      </c>
      <c r="S664" t="s">
        <v>17</v>
      </c>
      <c r="T664" t="s">
        <v>17</v>
      </c>
      <c r="U664" t="s">
        <v>17</v>
      </c>
      <c r="V664" t="str">
        <f>IF(Table2[[#This Row],[Age]] &lt; 30, "Under 30", IF(Table2[[#This Row],[Age]] &lt; 65, "Other", "Senior"))</f>
        <v>Other</v>
      </c>
      <c r="W664">
        <v>0</v>
      </c>
      <c r="X664" t="s">
        <v>21</v>
      </c>
      <c r="Y664" t="s">
        <v>94</v>
      </c>
      <c r="Z664" t="s">
        <v>34</v>
      </c>
      <c r="AA664">
        <v>63</v>
      </c>
      <c r="AB664">
        <v>3356</v>
      </c>
      <c r="AE664">
        <f t="shared" si="10"/>
        <v>0</v>
      </c>
      <c r="AF664">
        <v>1</v>
      </c>
      <c r="AG664" t="str">
        <f>IF(Table2[[#This Row],[Avg Monthly GB Download]] &lt; 5, "Less than 5 GB", IF(Table2[[#This Row],[Avg Monthly GB Download]] &lt;= 10, "Between 5 and 10 GB", "10 or more GB"))</f>
        <v>Less than 5 GB</v>
      </c>
    </row>
    <row r="665" spans="1:33" x14ac:dyDescent="0.3">
      <c r="A665" t="s">
        <v>1446</v>
      </c>
      <c r="B665" t="s">
        <v>17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17</v>
      </c>
      <c r="I665" t="s">
        <v>18</v>
      </c>
      <c r="J665">
        <v>0</v>
      </c>
      <c r="K665">
        <v>2</v>
      </c>
      <c r="L665">
        <v>7</v>
      </c>
      <c r="M665" t="s">
        <v>21</v>
      </c>
      <c r="N665">
        <v>0</v>
      </c>
      <c r="O665" t="s">
        <v>50</v>
      </c>
      <c r="P665" t="s">
        <v>1447</v>
      </c>
      <c r="Q665" t="s">
        <v>22</v>
      </c>
      <c r="R665">
        <v>33</v>
      </c>
      <c r="S665" t="s">
        <v>17</v>
      </c>
      <c r="T665" t="s">
        <v>17</v>
      </c>
      <c r="U665" t="s">
        <v>17</v>
      </c>
      <c r="V665" t="str">
        <f>IF(Table2[[#This Row],[Age]] &lt; 30, "Under 30", IF(Table2[[#This Row],[Age]] &lt; 65, "Other", "Senior"))</f>
        <v>Other</v>
      </c>
      <c r="W665">
        <v>0</v>
      </c>
      <c r="X665" t="s">
        <v>21</v>
      </c>
      <c r="Y665" t="s">
        <v>94</v>
      </c>
      <c r="Z665" t="s">
        <v>34</v>
      </c>
      <c r="AA665">
        <v>43</v>
      </c>
      <c r="AB665">
        <v>1282</v>
      </c>
      <c r="AE665">
        <f t="shared" si="10"/>
        <v>0</v>
      </c>
      <c r="AF665">
        <v>1</v>
      </c>
      <c r="AG665" t="str">
        <f>IF(Table2[[#This Row],[Avg Monthly GB Download]] &lt; 5, "Less than 5 GB", IF(Table2[[#This Row],[Avg Monthly GB Download]] &lt;= 10, "Between 5 and 10 GB", "10 or more GB"))</f>
        <v>Between 5 and 10 GB</v>
      </c>
    </row>
    <row r="666" spans="1:33" x14ac:dyDescent="0.3">
      <c r="A666" t="s">
        <v>1448</v>
      </c>
      <c r="B666" t="s">
        <v>17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17</v>
      </c>
      <c r="I666" t="s">
        <v>18</v>
      </c>
      <c r="J666">
        <v>0</v>
      </c>
      <c r="K666">
        <v>2</v>
      </c>
      <c r="L666">
        <v>10</v>
      </c>
      <c r="M666" t="s">
        <v>21</v>
      </c>
      <c r="N666">
        <v>0</v>
      </c>
      <c r="O666" t="s">
        <v>73</v>
      </c>
      <c r="P666" t="s">
        <v>1449</v>
      </c>
      <c r="Q666" t="s">
        <v>22</v>
      </c>
      <c r="R666">
        <v>24</v>
      </c>
      <c r="S666" t="s">
        <v>21</v>
      </c>
      <c r="T666" t="s">
        <v>17</v>
      </c>
      <c r="U666" t="s">
        <v>17</v>
      </c>
      <c r="V666" t="str">
        <f>IF(Table2[[#This Row],[Age]] &lt; 30, "Under 30", IF(Table2[[#This Row],[Age]] &lt; 65, "Other", "Senior"))</f>
        <v>Under 30</v>
      </c>
      <c r="W666">
        <v>0</v>
      </c>
      <c r="X666" t="s">
        <v>21</v>
      </c>
      <c r="Y666" t="s">
        <v>49</v>
      </c>
      <c r="Z666" t="s">
        <v>29</v>
      </c>
      <c r="AA666">
        <v>30</v>
      </c>
      <c r="AB666">
        <v>2120</v>
      </c>
      <c r="AE666">
        <f t="shared" si="10"/>
        <v>0</v>
      </c>
      <c r="AF666">
        <v>1</v>
      </c>
      <c r="AG666" t="str">
        <f>IF(Table2[[#This Row],[Avg Monthly GB Download]] &lt; 5, "Less than 5 GB", IF(Table2[[#This Row],[Avg Monthly GB Download]] &lt;= 10, "Between 5 and 10 GB", "10 or more GB"))</f>
        <v>Between 5 and 10 GB</v>
      </c>
    </row>
    <row r="667" spans="1:33" x14ac:dyDescent="0.3">
      <c r="A667" t="s">
        <v>1450</v>
      </c>
      <c r="B667" t="s">
        <v>17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17</v>
      </c>
      <c r="I667" t="s">
        <v>18</v>
      </c>
      <c r="J667">
        <v>0</v>
      </c>
      <c r="K667">
        <v>0</v>
      </c>
      <c r="L667">
        <v>26</v>
      </c>
      <c r="M667" t="s">
        <v>21</v>
      </c>
      <c r="N667">
        <v>0</v>
      </c>
      <c r="O667" t="s">
        <v>19</v>
      </c>
      <c r="P667" t="s">
        <v>1451</v>
      </c>
      <c r="Q667" t="s">
        <v>22</v>
      </c>
      <c r="R667">
        <v>28</v>
      </c>
      <c r="S667" t="s">
        <v>21</v>
      </c>
      <c r="T667" t="s">
        <v>17</v>
      </c>
      <c r="U667" t="s">
        <v>17</v>
      </c>
      <c r="V667" t="str">
        <f>IF(Table2[[#This Row],[Age]] &lt; 30, "Under 30", IF(Table2[[#This Row],[Age]] &lt; 65, "Other", "Senior"))</f>
        <v>Under 30</v>
      </c>
      <c r="W667">
        <v>0</v>
      </c>
      <c r="X667" t="s">
        <v>21</v>
      </c>
      <c r="Y667" t="s">
        <v>94</v>
      </c>
      <c r="Z667" t="s">
        <v>34</v>
      </c>
      <c r="AA667">
        <v>33</v>
      </c>
      <c r="AB667">
        <v>1381</v>
      </c>
      <c r="AE667">
        <f t="shared" si="10"/>
        <v>0</v>
      </c>
      <c r="AF667">
        <v>1</v>
      </c>
      <c r="AG667" t="str">
        <f>IF(Table2[[#This Row],[Avg Monthly GB Download]] &lt; 5, "Less than 5 GB", IF(Table2[[#This Row],[Avg Monthly GB Download]] &lt;= 10, "Between 5 and 10 GB", "10 or more GB"))</f>
        <v>10 or more GB</v>
      </c>
    </row>
    <row r="668" spans="1:33" x14ac:dyDescent="0.3">
      <c r="A668" t="s">
        <v>1452</v>
      </c>
      <c r="B668" t="s">
        <v>17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17</v>
      </c>
      <c r="I668" t="s">
        <v>18</v>
      </c>
      <c r="J668">
        <v>0</v>
      </c>
      <c r="K668">
        <v>0</v>
      </c>
      <c r="L668">
        <v>4</v>
      </c>
      <c r="M668" t="s">
        <v>17</v>
      </c>
      <c r="N668">
        <v>28</v>
      </c>
      <c r="O668" t="s">
        <v>39</v>
      </c>
      <c r="P668" t="s">
        <v>1453</v>
      </c>
      <c r="Q668" t="s">
        <v>22</v>
      </c>
      <c r="R668">
        <v>53</v>
      </c>
      <c r="S668" t="s">
        <v>17</v>
      </c>
      <c r="T668" t="s">
        <v>17</v>
      </c>
      <c r="U668" t="s">
        <v>17</v>
      </c>
      <c r="V668" t="str">
        <f>IF(Table2[[#This Row],[Age]] &lt; 30, "Under 30", IF(Table2[[#This Row],[Age]] &lt; 65, "Other", "Senior"))</f>
        <v>Other</v>
      </c>
      <c r="W668">
        <v>0</v>
      </c>
      <c r="X668" t="s">
        <v>17</v>
      </c>
      <c r="Y668" t="s">
        <v>28</v>
      </c>
      <c r="Z668" t="s">
        <v>34</v>
      </c>
      <c r="AA668">
        <v>37</v>
      </c>
      <c r="AB668">
        <v>37</v>
      </c>
      <c r="AE668">
        <f t="shared" si="10"/>
        <v>0</v>
      </c>
      <c r="AF668">
        <v>1</v>
      </c>
      <c r="AG668" t="str">
        <f>IF(Table2[[#This Row],[Avg Monthly GB Download]] &lt; 5, "Less than 5 GB", IF(Table2[[#This Row],[Avg Monthly GB Download]] &lt;= 10, "Between 5 and 10 GB", "10 or more GB"))</f>
        <v>Less than 5 GB</v>
      </c>
    </row>
    <row r="669" spans="1:33" x14ac:dyDescent="0.3">
      <c r="A669" t="s">
        <v>1454</v>
      </c>
      <c r="B669" t="s">
        <v>17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17</v>
      </c>
      <c r="I669" t="s">
        <v>18</v>
      </c>
      <c r="J669">
        <v>0</v>
      </c>
      <c r="K669">
        <v>2</v>
      </c>
      <c r="L669">
        <v>2</v>
      </c>
      <c r="M669" t="s">
        <v>21</v>
      </c>
      <c r="N669">
        <v>0</v>
      </c>
      <c r="O669" t="s">
        <v>71</v>
      </c>
      <c r="P669" t="s">
        <v>1455</v>
      </c>
      <c r="Q669" t="s">
        <v>20</v>
      </c>
      <c r="R669">
        <v>37</v>
      </c>
      <c r="S669" t="s">
        <v>17</v>
      </c>
      <c r="T669" t="s">
        <v>17</v>
      </c>
      <c r="U669" t="s">
        <v>17</v>
      </c>
      <c r="V669" t="str">
        <f>IF(Table2[[#This Row],[Age]] &lt; 30, "Under 30", IF(Table2[[#This Row],[Age]] &lt; 65, "Other", "Senior"))</f>
        <v>Other</v>
      </c>
      <c r="W669">
        <v>0</v>
      </c>
      <c r="X669" t="s">
        <v>21</v>
      </c>
      <c r="Y669" t="s">
        <v>28</v>
      </c>
      <c r="Z669" t="s">
        <v>34</v>
      </c>
      <c r="AA669">
        <v>27</v>
      </c>
      <c r="AB669">
        <v>196</v>
      </c>
      <c r="AE669">
        <f t="shared" si="10"/>
        <v>0</v>
      </c>
      <c r="AF669">
        <v>1</v>
      </c>
      <c r="AG669" t="str">
        <f>IF(Table2[[#This Row],[Avg Monthly GB Download]] &lt; 5, "Less than 5 GB", IF(Table2[[#This Row],[Avg Monthly GB Download]] &lt;= 10, "Between 5 and 10 GB", "10 or more GB"))</f>
        <v>Less than 5 GB</v>
      </c>
    </row>
    <row r="670" spans="1:33" x14ac:dyDescent="0.3">
      <c r="A670" t="s">
        <v>1456</v>
      </c>
      <c r="B670" t="s">
        <v>17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17</v>
      </c>
      <c r="I670" t="s">
        <v>18</v>
      </c>
      <c r="J670">
        <v>0</v>
      </c>
      <c r="K670">
        <v>0</v>
      </c>
      <c r="L670">
        <v>0</v>
      </c>
      <c r="M670" t="s">
        <v>17</v>
      </c>
      <c r="N670">
        <v>0</v>
      </c>
      <c r="O670" t="s">
        <v>23</v>
      </c>
      <c r="P670" t="s">
        <v>1457</v>
      </c>
      <c r="Q670" t="s">
        <v>22</v>
      </c>
      <c r="R670">
        <v>31</v>
      </c>
      <c r="S670" t="s">
        <v>17</v>
      </c>
      <c r="T670" t="s">
        <v>17</v>
      </c>
      <c r="U670" t="s">
        <v>17</v>
      </c>
      <c r="V670" t="str">
        <f>IF(Table2[[#This Row],[Age]] &lt; 30, "Under 30", IF(Table2[[#This Row],[Age]] &lt; 65, "Other", "Senior"))</f>
        <v>Other</v>
      </c>
      <c r="W670">
        <v>0</v>
      </c>
      <c r="X670" t="s">
        <v>17</v>
      </c>
      <c r="Y670" t="s">
        <v>94</v>
      </c>
      <c r="Z670" t="s">
        <v>29</v>
      </c>
      <c r="AA670">
        <v>13</v>
      </c>
      <c r="AB670">
        <v>538</v>
      </c>
      <c r="AE670">
        <f t="shared" si="10"/>
        <v>0</v>
      </c>
      <c r="AF670">
        <v>1</v>
      </c>
      <c r="AG670" t="str">
        <f>IF(Table2[[#This Row],[Avg Monthly GB Download]] &lt; 5, "Less than 5 GB", IF(Table2[[#This Row],[Avg Monthly GB Download]] &lt;= 10, "Between 5 and 10 GB", "10 or more GB"))</f>
        <v>Less than 5 GB</v>
      </c>
    </row>
    <row r="671" spans="1:33" x14ac:dyDescent="0.3">
      <c r="A671" t="s">
        <v>1458</v>
      </c>
      <c r="B671" t="s">
        <v>17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17</v>
      </c>
      <c r="I671" t="s">
        <v>18</v>
      </c>
      <c r="J671">
        <v>0</v>
      </c>
      <c r="K671">
        <v>0</v>
      </c>
      <c r="L671">
        <v>12</v>
      </c>
      <c r="M671" t="s">
        <v>21</v>
      </c>
      <c r="N671">
        <v>0</v>
      </c>
      <c r="O671" t="s">
        <v>63</v>
      </c>
      <c r="P671" t="s">
        <v>1459</v>
      </c>
      <c r="Q671" t="s">
        <v>20</v>
      </c>
      <c r="R671">
        <v>26</v>
      </c>
      <c r="S671" t="s">
        <v>21</v>
      </c>
      <c r="T671" t="s">
        <v>17</v>
      </c>
      <c r="U671" t="s">
        <v>17</v>
      </c>
      <c r="V671" t="str">
        <f>IF(Table2[[#This Row],[Age]] &lt; 30, "Under 30", IF(Table2[[#This Row],[Age]] &lt; 65, "Other", "Senior"))</f>
        <v>Under 30</v>
      </c>
      <c r="W671">
        <v>0</v>
      </c>
      <c r="X671" t="s">
        <v>17</v>
      </c>
      <c r="Y671" t="s">
        <v>28</v>
      </c>
      <c r="Z671" t="s">
        <v>34</v>
      </c>
      <c r="AA671">
        <v>41</v>
      </c>
      <c r="AB671">
        <v>398</v>
      </c>
      <c r="AE671">
        <f t="shared" si="10"/>
        <v>0</v>
      </c>
      <c r="AF671">
        <v>1</v>
      </c>
      <c r="AG671" t="str">
        <f>IF(Table2[[#This Row],[Avg Monthly GB Download]] &lt; 5, "Less than 5 GB", IF(Table2[[#This Row],[Avg Monthly GB Download]] &lt;= 10, "Between 5 and 10 GB", "10 or more GB"))</f>
        <v>10 or more GB</v>
      </c>
    </row>
    <row r="672" spans="1:33" x14ac:dyDescent="0.3">
      <c r="A672" t="s">
        <v>1460</v>
      </c>
      <c r="B672" t="s">
        <v>17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17</v>
      </c>
      <c r="I672" t="s">
        <v>18</v>
      </c>
      <c r="J672">
        <v>0</v>
      </c>
      <c r="K672">
        <v>0</v>
      </c>
      <c r="L672">
        <v>10</v>
      </c>
      <c r="M672" t="s">
        <v>21</v>
      </c>
      <c r="N672">
        <v>0</v>
      </c>
      <c r="O672" t="s">
        <v>57</v>
      </c>
      <c r="P672" t="s">
        <v>1461</v>
      </c>
      <c r="Q672" t="s">
        <v>20</v>
      </c>
      <c r="R672">
        <v>24</v>
      </c>
      <c r="S672" t="s">
        <v>21</v>
      </c>
      <c r="T672" t="s">
        <v>17</v>
      </c>
      <c r="U672" t="s">
        <v>17</v>
      </c>
      <c r="V672" t="str">
        <f>IF(Table2[[#This Row],[Age]] &lt; 30, "Under 30", IF(Table2[[#This Row],[Age]] &lt; 65, "Other", "Senior"))</f>
        <v>Under 30</v>
      </c>
      <c r="W672">
        <v>0</v>
      </c>
      <c r="X672" t="s">
        <v>17</v>
      </c>
      <c r="Y672" t="s">
        <v>49</v>
      </c>
      <c r="Z672" t="s">
        <v>34</v>
      </c>
      <c r="AA672">
        <v>60</v>
      </c>
      <c r="AB672">
        <v>3841</v>
      </c>
      <c r="AE672">
        <f t="shared" si="10"/>
        <v>0</v>
      </c>
      <c r="AF672">
        <v>1</v>
      </c>
      <c r="AG672" t="str">
        <f>IF(Table2[[#This Row],[Avg Monthly GB Download]] &lt; 5, "Less than 5 GB", IF(Table2[[#This Row],[Avg Monthly GB Download]] &lt;= 10, "Between 5 and 10 GB", "10 or more GB"))</f>
        <v>Between 5 and 10 GB</v>
      </c>
    </row>
    <row r="673" spans="1:33" x14ac:dyDescent="0.3">
      <c r="A673" t="s">
        <v>1462</v>
      </c>
      <c r="B673" t="s">
        <v>17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17</v>
      </c>
      <c r="I673" t="s">
        <v>18</v>
      </c>
      <c r="J673">
        <v>0</v>
      </c>
      <c r="K673">
        <v>0</v>
      </c>
      <c r="L673">
        <v>0</v>
      </c>
      <c r="M673" t="s">
        <v>17</v>
      </c>
      <c r="N673">
        <v>0</v>
      </c>
      <c r="O673" t="s">
        <v>32</v>
      </c>
      <c r="P673" t="s">
        <v>1463</v>
      </c>
      <c r="Q673" t="s">
        <v>20</v>
      </c>
      <c r="R673">
        <v>61</v>
      </c>
      <c r="S673" t="s">
        <v>17</v>
      </c>
      <c r="T673" t="s">
        <v>17</v>
      </c>
      <c r="U673" t="s">
        <v>17</v>
      </c>
      <c r="V673" t="str">
        <f>IF(Table2[[#This Row],[Age]] &lt; 30, "Under 30", IF(Table2[[#This Row],[Age]] &lt; 65, "Other", "Senior"))</f>
        <v>Other</v>
      </c>
      <c r="W673">
        <v>0</v>
      </c>
      <c r="X673" t="s">
        <v>17</v>
      </c>
      <c r="Y673" t="s">
        <v>49</v>
      </c>
      <c r="Z673" t="s">
        <v>34</v>
      </c>
      <c r="AA673">
        <v>13</v>
      </c>
      <c r="AB673">
        <v>851</v>
      </c>
      <c r="AE673">
        <f t="shared" si="10"/>
        <v>0</v>
      </c>
      <c r="AF673">
        <v>1</v>
      </c>
      <c r="AG673" t="str">
        <f>IF(Table2[[#This Row],[Avg Monthly GB Download]] &lt; 5, "Less than 5 GB", IF(Table2[[#This Row],[Avg Monthly GB Download]] &lt;= 10, "Between 5 and 10 GB", "10 or more GB"))</f>
        <v>Less than 5 GB</v>
      </c>
    </row>
    <row r="674" spans="1:33" x14ac:dyDescent="0.3">
      <c r="A674" t="s">
        <v>1464</v>
      </c>
      <c r="B674" t="s">
        <v>17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17</v>
      </c>
      <c r="I674" t="s">
        <v>18</v>
      </c>
      <c r="J674">
        <v>0</v>
      </c>
      <c r="K674">
        <v>0</v>
      </c>
      <c r="L674">
        <v>0</v>
      </c>
      <c r="M674" t="s">
        <v>17</v>
      </c>
      <c r="N674">
        <v>0</v>
      </c>
      <c r="O674" t="s">
        <v>82</v>
      </c>
      <c r="P674" t="s">
        <v>1465</v>
      </c>
      <c r="Q674" t="s">
        <v>20</v>
      </c>
      <c r="R674">
        <v>24</v>
      </c>
      <c r="S674" t="s">
        <v>21</v>
      </c>
      <c r="T674" t="s">
        <v>17</v>
      </c>
      <c r="U674" t="s">
        <v>17</v>
      </c>
      <c r="V674" t="str">
        <f>IF(Table2[[#This Row],[Age]] &lt; 30, "Under 30", IF(Table2[[#This Row],[Age]] &lt; 65, "Other", "Senior"))</f>
        <v>Under 30</v>
      </c>
      <c r="W674">
        <v>0</v>
      </c>
      <c r="X674" t="s">
        <v>17</v>
      </c>
      <c r="Y674" t="s">
        <v>49</v>
      </c>
      <c r="Z674" t="s">
        <v>29</v>
      </c>
      <c r="AA674">
        <v>14</v>
      </c>
      <c r="AB674">
        <v>964</v>
      </c>
      <c r="AE674">
        <f t="shared" si="10"/>
        <v>0</v>
      </c>
      <c r="AF674">
        <v>1</v>
      </c>
      <c r="AG674" t="str">
        <f>IF(Table2[[#This Row],[Avg Monthly GB Download]] &lt; 5, "Less than 5 GB", IF(Table2[[#This Row],[Avg Monthly GB Download]] &lt;= 10, "Between 5 and 10 GB", "10 or more GB"))</f>
        <v>Less than 5 GB</v>
      </c>
    </row>
    <row r="675" spans="1:33" x14ac:dyDescent="0.3">
      <c r="A675" t="s">
        <v>1466</v>
      </c>
      <c r="B675" t="s">
        <v>17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17</v>
      </c>
      <c r="I675" t="s">
        <v>18</v>
      </c>
      <c r="J675">
        <v>0</v>
      </c>
      <c r="K675">
        <v>0</v>
      </c>
      <c r="L675">
        <v>9</v>
      </c>
      <c r="M675" t="s">
        <v>21</v>
      </c>
      <c r="N675">
        <v>0</v>
      </c>
      <c r="O675" t="s">
        <v>39</v>
      </c>
      <c r="P675" t="s">
        <v>1467</v>
      </c>
      <c r="Q675" t="s">
        <v>22</v>
      </c>
      <c r="R675">
        <v>35</v>
      </c>
      <c r="S675" t="s">
        <v>17</v>
      </c>
      <c r="T675" t="s">
        <v>17</v>
      </c>
      <c r="U675" t="s">
        <v>17</v>
      </c>
      <c r="V675" t="str">
        <f>IF(Table2[[#This Row],[Age]] &lt; 30, "Under 30", IF(Table2[[#This Row],[Age]] &lt; 65, "Other", "Senior"))</f>
        <v>Other</v>
      </c>
      <c r="W675">
        <v>0</v>
      </c>
      <c r="X675" t="s">
        <v>17</v>
      </c>
      <c r="Y675" t="s">
        <v>28</v>
      </c>
      <c r="Z675" t="s">
        <v>29</v>
      </c>
      <c r="AA675">
        <v>30</v>
      </c>
      <c r="AB675">
        <v>1227</v>
      </c>
      <c r="AE675">
        <f t="shared" si="10"/>
        <v>0</v>
      </c>
      <c r="AF675">
        <v>1</v>
      </c>
      <c r="AG675" t="str">
        <f>IF(Table2[[#This Row],[Avg Monthly GB Download]] &lt; 5, "Less than 5 GB", IF(Table2[[#This Row],[Avg Monthly GB Download]] &lt;= 10, "Between 5 and 10 GB", "10 or more GB"))</f>
        <v>Between 5 and 10 GB</v>
      </c>
    </row>
    <row r="676" spans="1:33" x14ac:dyDescent="0.3">
      <c r="A676" t="s">
        <v>1468</v>
      </c>
      <c r="B676" t="s">
        <v>17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17</v>
      </c>
      <c r="I676" t="s">
        <v>18</v>
      </c>
      <c r="J676">
        <v>0</v>
      </c>
      <c r="K676">
        <v>0</v>
      </c>
      <c r="L676">
        <v>13</v>
      </c>
      <c r="M676" t="s">
        <v>21</v>
      </c>
      <c r="N676">
        <v>0</v>
      </c>
      <c r="O676" t="s">
        <v>66</v>
      </c>
      <c r="P676" t="s">
        <v>1469</v>
      </c>
      <c r="Q676" t="s">
        <v>22</v>
      </c>
      <c r="R676">
        <v>37</v>
      </c>
      <c r="S676" t="s">
        <v>17</v>
      </c>
      <c r="T676" t="s">
        <v>17</v>
      </c>
      <c r="U676" t="s">
        <v>17</v>
      </c>
      <c r="V676" t="str">
        <f>IF(Table2[[#This Row],[Age]] &lt; 30, "Under 30", IF(Table2[[#This Row],[Age]] &lt; 65, "Other", "Senior"))</f>
        <v>Other</v>
      </c>
      <c r="W676">
        <v>0</v>
      </c>
      <c r="X676" t="s">
        <v>21</v>
      </c>
      <c r="Y676" t="s">
        <v>49</v>
      </c>
      <c r="Z676" t="s">
        <v>34</v>
      </c>
      <c r="AA676">
        <v>20</v>
      </c>
      <c r="AB676">
        <v>1200</v>
      </c>
      <c r="AE676">
        <f t="shared" si="10"/>
        <v>0</v>
      </c>
      <c r="AF676">
        <v>1</v>
      </c>
      <c r="AG676" t="str">
        <f>IF(Table2[[#This Row],[Avg Monthly GB Download]] &lt; 5, "Less than 5 GB", IF(Table2[[#This Row],[Avg Monthly GB Download]] &lt;= 10, "Between 5 and 10 GB", "10 or more GB"))</f>
        <v>10 or more GB</v>
      </c>
    </row>
    <row r="677" spans="1:33" x14ac:dyDescent="0.3">
      <c r="A677" t="s">
        <v>1470</v>
      </c>
      <c r="B677" t="s">
        <v>17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17</v>
      </c>
      <c r="I677" t="s">
        <v>18</v>
      </c>
      <c r="J677">
        <v>0</v>
      </c>
      <c r="K677">
        <v>0</v>
      </c>
      <c r="L677">
        <v>4</v>
      </c>
      <c r="M677" t="s">
        <v>17</v>
      </c>
      <c r="N677">
        <v>83</v>
      </c>
      <c r="O677" t="s">
        <v>39</v>
      </c>
      <c r="P677" t="s">
        <v>1471</v>
      </c>
      <c r="Q677" t="s">
        <v>20</v>
      </c>
      <c r="R677">
        <v>74</v>
      </c>
      <c r="S677" t="s">
        <v>17</v>
      </c>
      <c r="T677" t="s">
        <v>21</v>
      </c>
      <c r="U677" t="s">
        <v>17</v>
      </c>
      <c r="V677" t="str">
        <f>IF(Table2[[#This Row],[Age]] &lt; 30, "Under 30", IF(Table2[[#This Row],[Age]] &lt; 65, "Other", "Senior"))</f>
        <v>Senior</v>
      </c>
      <c r="W677">
        <v>0</v>
      </c>
      <c r="X677" t="s">
        <v>21</v>
      </c>
      <c r="Y677" t="s">
        <v>49</v>
      </c>
      <c r="Z677" t="s">
        <v>29</v>
      </c>
      <c r="AA677">
        <v>49</v>
      </c>
      <c r="AB677">
        <v>3420</v>
      </c>
      <c r="AE677">
        <f t="shared" si="10"/>
        <v>0</v>
      </c>
      <c r="AF677">
        <v>1</v>
      </c>
      <c r="AG677" t="str">
        <f>IF(Table2[[#This Row],[Avg Monthly GB Download]] &lt; 5, "Less than 5 GB", IF(Table2[[#This Row],[Avg Monthly GB Download]] &lt;= 10, "Between 5 and 10 GB", "10 or more GB"))</f>
        <v>Less than 5 GB</v>
      </c>
    </row>
    <row r="678" spans="1:33" x14ac:dyDescent="0.3">
      <c r="A678" t="s">
        <v>1472</v>
      </c>
      <c r="B678" t="s">
        <v>17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17</v>
      </c>
      <c r="I678" t="s">
        <v>18</v>
      </c>
      <c r="J678">
        <v>0</v>
      </c>
      <c r="K678">
        <v>0</v>
      </c>
      <c r="L678">
        <v>3</v>
      </c>
      <c r="M678" t="s">
        <v>21</v>
      </c>
      <c r="N678">
        <v>0</v>
      </c>
      <c r="O678" t="s">
        <v>74</v>
      </c>
      <c r="P678" t="s">
        <v>1473</v>
      </c>
      <c r="Q678" t="s">
        <v>22</v>
      </c>
      <c r="R678">
        <v>32</v>
      </c>
      <c r="S678" t="s">
        <v>17</v>
      </c>
      <c r="T678" t="s">
        <v>17</v>
      </c>
      <c r="U678" t="s">
        <v>17</v>
      </c>
      <c r="V678" t="str">
        <f>IF(Table2[[#This Row],[Age]] &lt; 30, "Under 30", IF(Table2[[#This Row],[Age]] &lt; 65, "Other", "Senior"))</f>
        <v>Other</v>
      </c>
      <c r="W678">
        <v>0</v>
      </c>
      <c r="X678" t="s">
        <v>17</v>
      </c>
      <c r="Y678" t="s">
        <v>28</v>
      </c>
      <c r="Z678" t="s">
        <v>29</v>
      </c>
      <c r="AA678">
        <v>36</v>
      </c>
      <c r="AB678">
        <v>1137</v>
      </c>
      <c r="AE678">
        <f t="shared" si="10"/>
        <v>0</v>
      </c>
      <c r="AF678">
        <v>1</v>
      </c>
      <c r="AG678" t="str">
        <f>IF(Table2[[#This Row],[Avg Monthly GB Download]] &lt; 5, "Less than 5 GB", IF(Table2[[#This Row],[Avg Monthly GB Download]] &lt;= 10, "Between 5 and 10 GB", "10 or more GB"))</f>
        <v>Less than 5 GB</v>
      </c>
    </row>
    <row r="679" spans="1:33" x14ac:dyDescent="0.3">
      <c r="A679" t="s">
        <v>1474</v>
      </c>
      <c r="B679" t="s">
        <v>17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17</v>
      </c>
      <c r="I679" t="s">
        <v>18</v>
      </c>
      <c r="J679">
        <v>0</v>
      </c>
      <c r="K679">
        <v>0</v>
      </c>
      <c r="L679">
        <v>5</v>
      </c>
      <c r="M679" t="s">
        <v>21</v>
      </c>
      <c r="N679">
        <v>0</v>
      </c>
      <c r="O679" t="s">
        <v>67</v>
      </c>
      <c r="P679" t="s">
        <v>1475</v>
      </c>
      <c r="Q679" t="s">
        <v>22</v>
      </c>
      <c r="R679">
        <v>64</v>
      </c>
      <c r="S679" t="s">
        <v>17</v>
      </c>
      <c r="T679" t="s">
        <v>17</v>
      </c>
      <c r="U679" t="s">
        <v>17</v>
      </c>
      <c r="V679" t="str">
        <f>IF(Table2[[#This Row],[Age]] &lt; 30, "Under 30", IF(Table2[[#This Row],[Age]] &lt; 65, "Other", "Senior"))</f>
        <v>Other</v>
      </c>
      <c r="W679">
        <v>0</v>
      </c>
      <c r="X679" t="s">
        <v>17</v>
      </c>
      <c r="Y679" t="s">
        <v>49</v>
      </c>
      <c r="Z679" t="s">
        <v>29</v>
      </c>
      <c r="AA679">
        <v>26</v>
      </c>
      <c r="AB679">
        <v>1053</v>
      </c>
      <c r="AE679">
        <f t="shared" si="10"/>
        <v>0</v>
      </c>
      <c r="AF679">
        <v>1</v>
      </c>
      <c r="AG679" t="str">
        <f>IF(Table2[[#This Row],[Avg Monthly GB Download]] &lt; 5, "Less than 5 GB", IF(Table2[[#This Row],[Avg Monthly GB Download]] &lt;= 10, "Between 5 and 10 GB", "10 or more GB"))</f>
        <v>Between 5 and 10 GB</v>
      </c>
    </row>
    <row r="680" spans="1:33" x14ac:dyDescent="0.3">
      <c r="A680" t="s">
        <v>1476</v>
      </c>
      <c r="B680" t="s">
        <v>17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17</v>
      </c>
      <c r="I680" t="s">
        <v>18</v>
      </c>
      <c r="J680">
        <v>0</v>
      </c>
      <c r="K680">
        <v>0</v>
      </c>
      <c r="L680">
        <v>0</v>
      </c>
      <c r="M680" t="s">
        <v>17</v>
      </c>
      <c r="N680">
        <v>0</v>
      </c>
      <c r="O680" t="s">
        <v>40</v>
      </c>
      <c r="P680" t="s">
        <v>1477</v>
      </c>
      <c r="Q680" t="s">
        <v>20</v>
      </c>
      <c r="R680">
        <v>35</v>
      </c>
      <c r="S680" t="s">
        <v>17</v>
      </c>
      <c r="T680" t="s">
        <v>17</v>
      </c>
      <c r="U680" t="s">
        <v>17</v>
      </c>
      <c r="V680" t="str">
        <f>IF(Table2[[#This Row],[Age]] &lt; 30, "Under 30", IF(Table2[[#This Row],[Age]] &lt; 65, "Other", "Senior"))</f>
        <v>Other</v>
      </c>
      <c r="W680">
        <v>0</v>
      </c>
      <c r="X680" t="s">
        <v>17</v>
      </c>
      <c r="Y680" t="s">
        <v>94</v>
      </c>
      <c r="Z680" t="s">
        <v>34</v>
      </c>
      <c r="AA680">
        <v>13</v>
      </c>
      <c r="AB680">
        <v>505</v>
      </c>
      <c r="AE680">
        <f t="shared" si="10"/>
        <v>0</v>
      </c>
      <c r="AF680">
        <v>1</v>
      </c>
      <c r="AG680" t="str">
        <f>IF(Table2[[#This Row],[Avg Monthly GB Download]] &lt; 5, "Less than 5 GB", IF(Table2[[#This Row],[Avg Monthly GB Download]] &lt;= 10, "Between 5 and 10 GB", "10 or more GB"))</f>
        <v>Less than 5 GB</v>
      </c>
    </row>
    <row r="681" spans="1:33" x14ac:dyDescent="0.3">
      <c r="A681" t="s">
        <v>1478</v>
      </c>
      <c r="B681" t="s">
        <v>17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21</v>
      </c>
      <c r="I681" t="s">
        <v>84</v>
      </c>
      <c r="J681">
        <v>0</v>
      </c>
      <c r="K681">
        <v>0</v>
      </c>
      <c r="L681">
        <v>6</v>
      </c>
      <c r="M681" t="s">
        <v>21</v>
      </c>
      <c r="N681">
        <v>0</v>
      </c>
      <c r="O681" t="s">
        <v>33</v>
      </c>
      <c r="P681" t="s">
        <v>1479</v>
      </c>
      <c r="Q681" t="s">
        <v>22</v>
      </c>
      <c r="R681">
        <v>35</v>
      </c>
      <c r="S681" t="s">
        <v>17</v>
      </c>
      <c r="T681" t="s">
        <v>17</v>
      </c>
      <c r="U681" t="s">
        <v>17</v>
      </c>
      <c r="V681" t="str">
        <f>IF(Table2[[#This Row],[Age]] &lt; 30, "Under 30", IF(Table2[[#This Row],[Age]] &lt; 65, "Other", "Senior"))</f>
        <v>Other</v>
      </c>
      <c r="W681">
        <v>0</v>
      </c>
      <c r="X681" t="s">
        <v>21</v>
      </c>
      <c r="Y681" t="s">
        <v>49</v>
      </c>
      <c r="Z681" t="s">
        <v>29</v>
      </c>
      <c r="AA681">
        <v>49</v>
      </c>
      <c r="AB681">
        <v>2483</v>
      </c>
      <c r="AE681">
        <f t="shared" si="10"/>
        <v>0</v>
      </c>
      <c r="AF681">
        <v>1</v>
      </c>
      <c r="AG681" t="str">
        <f>IF(Table2[[#This Row],[Avg Monthly GB Download]] &lt; 5, "Less than 5 GB", IF(Table2[[#This Row],[Avg Monthly GB Download]] &lt;= 10, "Between 5 and 10 GB", "10 or more GB"))</f>
        <v>Between 5 and 10 GB</v>
      </c>
    </row>
    <row r="682" spans="1:33" x14ac:dyDescent="0.3">
      <c r="A682" t="s">
        <v>1480</v>
      </c>
      <c r="B682" t="s">
        <v>17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17</v>
      </c>
      <c r="I682" t="s">
        <v>18</v>
      </c>
      <c r="J682">
        <v>0</v>
      </c>
      <c r="K682">
        <v>0</v>
      </c>
      <c r="L682">
        <v>10</v>
      </c>
      <c r="M682" t="s">
        <v>21</v>
      </c>
      <c r="N682">
        <v>0</v>
      </c>
      <c r="O682" t="s">
        <v>68</v>
      </c>
      <c r="P682" t="s">
        <v>1481</v>
      </c>
      <c r="Q682" t="s">
        <v>22</v>
      </c>
      <c r="R682">
        <v>23</v>
      </c>
      <c r="S682" t="s">
        <v>21</v>
      </c>
      <c r="T682" t="s">
        <v>17</v>
      </c>
      <c r="U682" t="s">
        <v>17</v>
      </c>
      <c r="V682" t="str">
        <f>IF(Table2[[#This Row],[Age]] &lt; 30, "Under 30", IF(Table2[[#This Row],[Age]] &lt; 65, "Other", "Senior"))</f>
        <v>Under 30</v>
      </c>
      <c r="W682">
        <v>0</v>
      </c>
      <c r="X682" t="s">
        <v>21</v>
      </c>
      <c r="Y682" t="s">
        <v>49</v>
      </c>
      <c r="Z682" t="s">
        <v>34</v>
      </c>
      <c r="AA682">
        <v>22</v>
      </c>
      <c r="AB682">
        <v>1533</v>
      </c>
      <c r="AE682">
        <f t="shared" si="10"/>
        <v>0</v>
      </c>
      <c r="AF682">
        <v>1</v>
      </c>
      <c r="AG682" t="str">
        <f>IF(Table2[[#This Row],[Avg Monthly GB Download]] &lt; 5, "Less than 5 GB", IF(Table2[[#This Row],[Avg Monthly GB Download]] &lt;= 10, "Between 5 and 10 GB", "10 or more GB"))</f>
        <v>Between 5 and 10 GB</v>
      </c>
    </row>
    <row r="683" spans="1:33" x14ac:dyDescent="0.3">
      <c r="A683" t="s">
        <v>1482</v>
      </c>
      <c r="B683" t="s">
        <v>17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17</v>
      </c>
      <c r="I683" t="s">
        <v>18</v>
      </c>
      <c r="J683">
        <v>0</v>
      </c>
      <c r="K683">
        <v>0</v>
      </c>
      <c r="L683">
        <v>9</v>
      </c>
      <c r="M683" t="s">
        <v>17</v>
      </c>
      <c r="N683">
        <v>0</v>
      </c>
      <c r="O683" t="s">
        <v>43</v>
      </c>
      <c r="P683" t="s">
        <v>1483</v>
      </c>
      <c r="Q683" t="s">
        <v>22</v>
      </c>
      <c r="R683">
        <v>54</v>
      </c>
      <c r="S683" t="s">
        <v>17</v>
      </c>
      <c r="T683" t="s">
        <v>17</v>
      </c>
      <c r="U683" t="s">
        <v>17</v>
      </c>
      <c r="V683" t="str">
        <f>IF(Table2[[#This Row],[Age]] &lt; 30, "Under 30", IF(Table2[[#This Row],[Age]] &lt; 65, "Other", "Senior"))</f>
        <v>Other</v>
      </c>
      <c r="W683">
        <v>0</v>
      </c>
      <c r="X683" t="s">
        <v>17</v>
      </c>
      <c r="Y683" t="s">
        <v>28</v>
      </c>
      <c r="Z683" t="s">
        <v>29</v>
      </c>
      <c r="AA683">
        <v>43</v>
      </c>
      <c r="AB683">
        <v>911</v>
      </c>
      <c r="AE683">
        <f t="shared" si="10"/>
        <v>0</v>
      </c>
      <c r="AF683">
        <v>1</v>
      </c>
      <c r="AG683" t="str">
        <f>IF(Table2[[#This Row],[Avg Monthly GB Download]] &lt; 5, "Less than 5 GB", IF(Table2[[#This Row],[Avg Monthly GB Download]] &lt;= 10, "Between 5 and 10 GB", "10 or more GB"))</f>
        <v>Between 5 and 10 GB</v>
      </c>
    </row>
    <row r="684" spans="1:33" x14ac:dyDescent="0.3">
      <c r="A684" t="s">
        <v>1484</v>
      </c>
      <c r="B684" t="s">
        <v>17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17</v>
      </c>
      <c r="I684" t="s">
        <v>18</v>
      </c>
      <c r="J684">
        <v>0</v>
      </c>
      <c r="K684">
        <v>0</v>
      </c>
      <c r="L684">
        <v>1</v>
      </c>
      <c r="M684" t="s">
        <v>21</v>
      </c>
      <c r="N684">
        <v>0</v>
      </c>
      <c r="O684" t="s">
        <v>51</v>
      </c>
      <c r="P684" t="s">
        <v>1485</v>
      </c>
      <c r="Q684" t="s">
        <v>20</v>
      </c>
      <c r="R684">
        <v>63</v>
      </c>
      <c r="S684" t="s">
        <v>17</v>
      </c>
      <c r="T684" t="s">
        <v>17</v>
      </c>
      <c r="U684" t="s">
        <v>17</v>
      </c>
      <c r="V684" t="str">
        <f>IF(Table2[[#This Row],[Age]] &lt; 30, "Under 30", IF(Table2[[#This Row],[Age]] &lt; 65, "Other", "Senior"))</f>
        <v>Other</v>
      </c>
      <c r="W684">
        <v>0</v>
      </c>
      <c r="X684" t="s">
        <v>21</v>
      </c>
      <c r="Y684" t="s">
        <v>94</v>
      </c>
      <c r="Z684" t="s">
        <v>29</v>
      </c>
      <c r="AA684">
        <v>53</v>
      </c>
      <c r="AB684">
        <v>2700</v>
      </c>
      <c r="AE684">
        <f t="shared" si="10"/>
        <v>0</v>
      </c>
      <c r="AF684">
        <v>1</v>
      </c>
      <c r="AG684" t="str">
        <f>IF(Table2[[#This Row],[Avg Monthly GB Download]] &lt; 5, "Less than 5 GB", IF(Table2[[#This Row],[Avg Monthly GB Download]] &lt;= 10, "Between 5 and 10 GB", "10 or more GB"))</f>
        <v>Less than 5 GB</v>
      </c>
    </row>
    <row r="685" spans="1:33" x14ac:dyDescent="0.3">
      <c r="A685" t="s">
        <v>1486</v>
      </c>
      <c r="B685" t="s">
        <v>17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17</v>
      </c>
      <c r="I685" t="s">
        <v>18</v>
      </c>
      <c r="J685">
        <v>0</v>
      </c>
      <c r="K685">
        <v>0</v>
      </c>
      <c r="L685">
        <v>5</v>
      </c>
      <c r="M685" t="s">
        <v>21</v>
      </c>
      <c r="N685">
        <v>0</v>
      </c>
      <c r="O685" t="s">
        <v>77</v>
      </c>
      <c r="P685" t="s">
        <v>1487</v>
      </c>
      <c r="Q685" t="s">
        <v>22</v>
      </c>
      <c r="R685">
        <v>45</v>
      </c>
      <c r="S685" t="s">
        <v>17</v>
      </c>
      <c r="T685" t="s">
        <v>17</v>
      </c>
      <c r="U685" t="s">
        <v>17</v>
      </c>
      <c r="V685" t="str">
        <f>IF(Table2[[#This Row],[Age]] &lt; 30, "Under 30", IF(Table2[[#This Row],[Age]] &lt; 65, "Other", "Senior"))</f>
        <v>Other</v>
      </c>
      <c r="W685">
        <v>0</v>
      </c>
      <c r="X685" t="s">
        <v>21</v>
      </c>
      <c r="Y685" t="s">
        <v>94</v>
      </c>
      <c r="Z685" t="s">
        <v>34</v>
      </c>
      <c r="AA685">
        <v>30</v>
      </c>
      <c r="AB685">
        <v>781</v>
      </c>
      <c r="AE685">
        <f t="shared" si="10"/>
        <v>0</v>
      </c>
      <c r="AF685">
        <v>1</v>
      </c>
      <c r="AG685" t="str">
        <f>IF(Table2[[#This Row],[Avg Monthly GB Download]] &lt; 5, "Less than 5 GB", IF(Table2[[#This Row],[Avg Monthly GB Download]] &lt;= 10, "Between 5 and 10 GB", "10 or more GB"))</f>
        <v>Between 5 and 10 GB</v>
      </c>
    </row>
    <row r="686" spans="1:33" x14ac:dyDescent="0.3">
      <c r="A686" t="s">
        <v>1488</v>
      </c>
      <c r="B686" t="s">
        <v>17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17</v>
      </c>
      <c r="I686" t="s">
        <v>18</v>
      </c>
      <c r="J686">
        <v>0</v>
      </c>
      <c r="K686">
        <v>0</v>
      </c>
      <c r="L686">
        <v>6</v>
      </c>
      <c r="M686" t="s">
        <v>21</v>
      </c>
      <c r="N686">
        <v>0</v>
      </c>
      <c r="O686" t="s">
        <v>66</v>
      </c>
      <c r="P686" t="s">
        <v>1489</v>
      </c>
      <c r="Q686" t="s">
        <v>22</v>
      </c>
      <c r="R686">
        <v>62</v>
      </c>
      <c r="S686" t="s">
        <v>17</v>
      </c>
      <c r="T686" t="s">
        <v>17</v>
      </c>
      <c r="U686" t="s">
        <v>17</v>
      </c>
      <c r="V686" t="str">
        <f>IF(Table2[[#This Row],[Age]] &lt; 30, "Under 30", IF(Table2[[#This Row],[Age]] &lt; 65, "Other", "Senior"))</f>
        <v>Other</v>
      </c>
      <c r="W686">
        <v>0</v>
      </c>
      <c r="X686" t="s">
        <v>17</v>
      </c>
      <c r="Y686" t="s">
        <v>28</v>
      </c>
      <c r="Z686" t="s">
        <v>34</v>
      </c>
      <c r="AA686">
        <v>19</v>
      </c>
      <c r="AB686">
        <v>230</v>
      </c>
      <c r="AE686">
        <f t="shared" si="10"/>
        <v>0</v>
      </c>
      <c r="AF686">
        <v>1</v>
      </c>
      <c r="AG686" t="str">
        <f>IF(Table2[[#This Row],[Avg Monthly GB Download]] &lt; 5, "Less than 5 GB", IF(Table2[[#This Row],[Avg Monthly GB Download]] &lt;= 10, "Between 5 and 10 GB", "10 or more GB"))</f>
        <v>Between 5 and 10 GB</v>
      </c>
    </row>
    <row r="687" spans="1:33" x14ac:dyDescent="0.3">
      <c r="A687" t="s">
        <v>1490</v>
      </c>
      <c r="B687" t="s">
        <v>17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17</v>
      </c>
      <c r="I687" t="s">
        <v>18</v>
      </c>
      <c r="J687">
        <v>0</v>
      </c>
      <c r="K687">
        <v>0</v>
      </c>
      <c r="L687">
        <v>29</v>
      </c>
      <c r="M687" t="s">
        <v>21</v>
      </c>
      <c r="N687">
        <v>0</v>
      </c>
      <c r="O687" t="s">
        <v>42</v>
      </c>
      <c r="P687" t="s">
        <v>1491</v>
      </c>
      <c r="Q687" t="s">
        <v>20</v>
      </c>
      <c r="R687">
        <v>29</v>
      </c>
      <c r="S687" t="s">
        <v>21</v>
      </c>
      <c r="T687" t="s">
        <v>17</v>
      </c>
      <c r="U687" t="s">
        <v>17</v>
      </c>
      <c r="V687" t="str">
        <f>IF(Table2[[#This Row],[Age]] &lt; 30, "Under 30", IF(Table2[[#This Row],[Age]] &lt; 65, "Other", "Senior"))</f>
        <v>Under 30</v>
      </c>
      <c r="W687">
        <v>0</v>
      </c>
      <c r="X687" t="s">
        <v>21</v>
      </c>
      <c r="Y687" t="s">
        <v>94</v>
      </c>
      <c r="Z687" t="s">
        <v>29</v>
      </c>
      <c r="AA687">
        <v>24</v>
      </c>
      <c r="AB687">
        <v>558</v>
      </c>
      <c r="AE687">
        <f t="shared" si="10"/>
        <v>0</v>
      </c>
      <c r="AF687">
        <v>1</v>
      </c>
      <c r="AG687" t="str">
        <f>IF(Table2[[#This Row],[Avg Monthly GB Download]] &lt; 5, "Less than 5 GB", IF(Table2[[#This Row],[Avg Monthly GB Download]] &lt;= 10, "Between 5 and 10 GB", "10 or more GB"))</f>
        <v>10 or more GB</v>
      </c>
    </row>
    <row r="688" spans="1:33" x14ac:dyDescent="0.3">
      <c r="A688" t="s">
        <v>1492</v>
      </c>
      <c r="B688" t="s">
        <v>17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21</v>
      </c>
      <c r="I688" t="s">
        <v>84</v>
      </c>
      <c r="J688">
        <v>0</v>
      </c>
      <c r="K688">
        <v>0</v>
      </c>
      <c r="L688">
        <v>0</v>
      </c>
      <c r="M688" t="s">
        <v>17</v>
      </c>
      <c r="N688">
        <v>0</v>
      </c>
      <c r="O688" t="s">
        <v>77</v>
      </c>
      <c r="P688" t="s">
        <v>1493</v>
      </c>
      <c r="Q688" t="s">
        <v>22</v>
      </c>
      <c r="R688">
        <v>28</v>
      </c>
      <c r="S688" t="s">
        <v>21</v>
      </c>
      <c r="T688" t="s">
        <v>17</v>
      </c>
      <c r="U688" t="s">
        <v>17</v>
      </c>
      <c r="V688" t="str">
        <f>IF(Table2[[#This Row],[Age]] &lt; 30, "Under 30", IF(Table2[[#This Row],[Age]] &lt; 65, "Other", "Senior"))</f>
        <v>Under 30</v>
      </c>
      <c r="W688">
        <v>0</v>
      </c>
      <c r="X688" t="s">
        <v>17</v>
      </c>
      <c r="Y688" t="s">
        <v>28</v>
      </c>
      <c r="Z688" t="s">
        <v>34</v>
      </c>
      <c r="AA688">
        <v>12</v>
      </c>
      <c r="AB688">
        <v>339</v>
      </c>
      <c r="AE688">
        <f t="shared" si="10"/>
        <v>0</v>
      </c>
      <c r="AF688">
        <v>1</v>
      </c>
      <c r="AG688" t="str">
        <f>IF(Table2[[#This Row],[Avg Monthly GB Download]] &lt; 5, "Less than 5 GB", IF(Table2[[#This Row],[Avg Monthly GB Download]] &lt;= 10, "Between 5 and 10 GB", "10 or more GB"))</f>
        <v>Less than 5 GB</v>
      </c>
    </row>
    <row r="689" spans="1:33" x14ac:dyDescent="0.3">
      <c r="A689" t="s">
        <v>1494</v>
      </c>
      <c r="B689" t="s">
        <v>17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17</v>
      </c>
      <c r="I689" t="s">
        <v>18</v>
      </c>
      <c r="J689">
        <v>0</v>
      </c>
      <c r="K689">
        <v>0</v>
      </c>
      <c r="L689">
        <v>10</v>
      </c>
      <c r="M689" t="s">
        <v>21</v>
      </c>
      <c r="N689">
        <v>0</v>
      </c>
      <c r="O689" t="s">
        <v>23</v>
      </c>
      <c r="P689" t="s">
        <v>1495</v>
      </c>
      <c r="Q689" t="s">
        <v>22</v>
      </c>
      <c r="R689">
        <v>67</v>
      </c>
      <c r="S689" t="s">
        <v>17</v>
      </c>
      <c r="T689" t="s">
        <v>21</v>
      </c>
      <c r="U689" t="s">
        <v>17</v>
      </c>
      <c r="V689" t="str">
        <f>IF(Table2[[#This Row],[Age]] &lt; 30, "Under 30", IF(Table2[[#This Row],[Age]] &lt; 65, "Other", "Senior"))</f>
        <v>Senior</v>
      </c>
      <c r="W689">
        <v>0</v>
      </c>
      <c r="X689" t="s">
        <v>17</v>
      </c>
      <c r="Y689" t="s">
        <v>94</v>
      </c>
      <c r="Z689" t="s">
        <v>29</v>
      </c>
      <c r="AA689">
        <v>46</v>
      </c>
      <c r="AB689">
        <v>2083</v>
      </c>
      <c r="AE689">
        <f t="shared" si="10"/>
        <v>0</v>
      </c>
      <c r="AF689">
        <v>1</v>
      </c>
      <c r="AG689" t="str">
        <f>IF(Table2[[#This Row],[Avg Monthly GB Download]] &lt; 5, "Less than 5 GB", IF(Table2[[#This Row],[Avg Monthly GB Download]] &lt;= 10, "Between 5 and 10 GB", "10 or more GB"))</f>
        <v>Between 5 and 10 GB</v>
      </c>
    </row>
    <row r="690" spans="1:33" x14ac:dyDescent="0.3">
      <c r="A690" t="s">
        <v>1496</v>
      </c>
      <c r="B690" t="s">
        <v>17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17</v>
      </c>
      <c r="I690" t="s">
        <v>18</v>
      </c>
      <c r="J690">
        <v>0</v>
      </c>
      <c r="K690">
        <v>0</v>
      </c>
      <c r="L690">
        <v>7</v>
      </c>
      <c r="M690" t="s">
        <v>21</v>
      </c>
      <c r="N690">
        <v>0</v>
      </c>
      <c r="O690" t="s">
        <v>39</v>
      </c>
      <c r="P690" t="s">
        <v>1497</v>
      </c>
      <c r="Q690" t="s">
        <v>20</v>
      </c>
      <c r="R690">
        <v>70</v>
      </c>
      <c r="S690" t="s">
        <v>17</v>
      </c>
      <c r="T690" t="s">
        <v>21</v>
      </c>
      <c r="U690" t="s">
        <v>17</v>
      </c>
      <c r="V690" t="str">
        <f>IF(Table2[[#This Row],[Age]] &lt; 30, "Under 30", IF(Table2[[#This Row],[Age]] &lt; 65, "Other", "Senior"))</f>
        <v>Senior</v>
      </c>
      <c r="W690">
        <v>0</v>
      </c>
      <c r="X690" t="s">
        <v>21</v>
      </c>
      <c r="Y690" t="s">
        <v>49</v>
      </c>
      <c r="Z690" t="s">
        <v>34</v>
      </c>
      <c r="AA690">
        <v>63</v>
      </c>
      <c r="AB690">
        <v>4569</v>
      </c>
      <c r="AE690">
        <f t="shared" si="10"/>
        <v>0</v>
      </c>
      <c r="AF690">
        <v>1</v>
      </c>
      <c r="AG690" t="str">
        <f>IF(Table2[[#This Row],[Avg Monthly GB Download]] &lt; 5, "Less than 5 GB", IF(Table2[[#This Row],[Avg Monthly GB Download]] &lt;= 10, "Between 5 and 10 GB", "10 or more GB"))</f>
        <v>Between 5 and 10 GB</v>
      </c>
    </row>
    <row r="691" spans="1:33" x14ac:dyDescent="0.3">
      <c r="A691" t="s">
        <v>1498</v>
      </c>
      <c r="B691" t="s">
        <v>17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17</v>
      </c>
      <c r="I691" t="s">
        <v>18</v>
      </c>
      <c r="J691">
        <v>0</v>
      </c>
      <c r="K691">
        <v>0</v>
      </c>
      <c r="L691">
        <v>0</v>
      </c>
      <c r="M691" t="s">
        <v>17</v>
      </c>
      <c r="N691">
        <v>0</v>
      </c>
      <c r="O691" t="s">
        <v>40</v>
      </c>
      <c r="P691" t="s">
        <v>1499</v>
      </c>
      <c r="Q691" t="s">
        <v>22</v>
      </c>
      <c r="R691">
        <v>70</v>
      </c>
      <c r="S691" t="s">
        <v>17</v>
      </c>
      <c r="T691" t="s">
        <v>21</v>
      </c>
      <c r="U691" t="s">
        <v>17</v>
      </c>
      <c r="V691" t="str">
        <f>IF(Table2[[#This Row],[Age]] &lt; 30, "Under 30", IF(Table2[[#This Row],[Age]] &lt; 65, "Other", "Senior"))</f>
        <v>Senior</v>
      </c>
      <c r="W691">
        <v>0</v>
      </c>
      <c r="X691" t="s">
        <v>17</v>
      </c>
      <c r="Y691" t="s">
        <v>94</v>
      </c>
      <c r="Z691" t="s">
        <v>29</v>
      </c>
      <c r="AA691">
        <v>10</v>
      </c>
      <c r="AB691">
        <v>114</v>
      </c>
      <c r="AE691">
        <f t="shared" si="10"/>
        <v>0</v>
      </c>
      <c r="AF691">
        <v>1</v>
      </c>
      <c r="AG691" t="str">
        <f>IF(Table2[[#This Row],[Avg Monthly GB Download]] &lt; 5, "Less than 5 GB", IF(Table2[[#This Row],[Avg Monthly GB Download]] &lt;= 10, "Between 5 and 10 GB", "10 or more GB"))</f>
        <v>Less than 5 GB</v>
      </c>
    </row>
    <row r="692" spans="1:33" x14ac:dyDescent="0.3">
      <c r="A692" t="s">
        <v>1500</v>
      </c>
      <c r="B692" t="s">
        <v>17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17</v>
      </c>
      <c r="I692" t="s">
        <v>18</v>
      </c>
      <c r="J692">
        <v>0</v>
      </c>
      <c r="K692">
        <v>0</v>
      </c>
      <c r="L692">
        <v>10</v>
      </c>
      <c r="M692" t="s">
        <v>21</v>
      </c>
      <c r="N692">
        <v>0</v>
      </c>
      <c r="O692" t="s">
        <v>46</v>
      </c>
      <c r="P692" t="s">
        <v>1501</v>
      </c>
      <c r="Q692" t="s">
        <v>20</v>
      </c>
      <c r="R692">
        <v>33</v>
      </c>
      <c r="S692" t="s">
        <v>17</v>
      </c>
      <c r="T692" t="s">
        <v>17</v>
      </c>
      <c r="U692" t="s">
        <v>17</v>
      </c>
      <c r="V692" t="str">
        <f>IF(Table2[[#This Row],[Age]] &lt; 30, "Under 30", IF(Table2[[#This Row],[Age]] &lt; 65, "Other", "Senior"))</f>
        <v>Other</v>
      </c>
      <c r="W692">
        <v>0</v>
      </c>
      <c r="X692" t="s">
        <v>21</v>
      </c>
      <c r="Y692" t="s">
        <v>49</v>
      </c>
      <c r="Z692" t="s">
        <v>29</v>
      </c>
      <c r="AA692">
        <v>32</v>
      </c>
      <c r="AB692">
        <v>420</v>
      </c>
      <c r="AE692">
        <f t="shared" si="10"/>
        <v>0</v>
      </c>
      <c r="AF692">
        <v>1</v>
      </c>
      <c r="AG692" t="str">
        <f>IF(Table2[[#This Row],[Avg Monthly GB Download]] &lt; 5, "Less than 5 GB", IF(Table2[[#This Row],[Avg Monthly GB Download]] &lt;= 10, "Between 5 and 10 GB", "10 or more GB"))</f>
        <v>Between 5 and 10 GB</v>
      </c>
    </row>
    <row r="693" spans="1:33" x14ac:dyDescent="0.3">
      <c r="A693" t="s">
        <v>1502</v>
      </c>
      <c r="B693" t="s">
        <v>17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17</v>
      </c>
      <c r="I693" t="s">
        <v>18</v>
      </c>
      <c r="J693">
        <v>0</v>
      </c>
      <c r="K693">
        <v>0</v>
      </c>
      <c r="L693">
        <v>6</v>
      </c>
      <c r="M693" t="s">
        <v>21</v>
      </c>
      <c r="N693">
        <v>0</v>
      </c>
      <c r="O693" t="s">
        <v>51</v>
      </c>
      <c r="P693" t="s">
        <v>1503</v>
      </c>
      <c r="Q693" t="s">
        <v>22</v>
      </c>
      <c r="R693">
        <v>19</v>
      </c>
      <c r="S693" t="s">
        <v>21</v>
      </c>
      <c r="T693" t="s">
        <v>17</v>
      </c>
      <c r="U693" t="s">
        <v>17</v>
      </c>
      <c r="V693" t="str">
        <f>IF(Table2[[#This Row],[Age]] &lt; 30, "Under 30", IF(Table2[[#This Row],[Age]] &lt; 65, "Other", "Senior"))</f>
        <v>Under 30</v>
      </c>
      <c r="W693">
        <v>0</v>
      </c>
      <c r="X693" t="s">
        <v>17</v>
      </c>
      <c r="Y693" t="s">
        <v>28</v>
      </c>
      <c r="Z693" t="s">
        <v>29</v>
      </c>
      <c r="AA693">
        <v>29</v>
      </c>
      <c r="AB693">
        <v>547</v>
      </c>
      <c r="AE693">
        <f t="shared" si="10"/>
        <v>0</v>
      </c>
      <c r="AF693">
        <v>1</v>
      </c>
      <c r="AG693" t="str">
        <f>IF(Table2[[#This Row],[Avg Monthly GB Download]] &lt; 5, "Less than 5 GB", IF(Table2[[#This Row],[Avg Monthly GB Download]] &lt;= 10, "Between 5 and 10 GB", "10 or more GB"))</f>
        <v>Between 5 and 10 GB</v>
      </c>
    </row>
    <row r="694" spans="1:33" x14ac:dyDescent="0.3">
      <c r="A694" t="s">
        <v>1504</v>
      </c>
      <c r="B694" t="s">
        <v>17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17</v>
      </c>
      <c r="I694" t="s">
        <v>18</v>
      </c>
      <c r="J694">
        <v>0</v>
      </c>
      <c r="K694">
        <v>0</v>
      </c>
      <c r="L694">
        <v>12</v>
      </c>
      <c r="M694" t="s">
        <v>21</v>
      </c>
      <c r="N694">
        <v>0</v>
      </c>
      <c r="O694" t="s">
        <v>39</v>
      </c>
      <c r="P694" t="s">
        <v>1505</v>
      </c>
      <c r="Q694" t="s">
        <v>20</v>
      </c>
      <c r="R694">
        <v>23</v>
      </c>
      <c r="S694" t="s">
        <v>21</v>
      </c>
      <c r="T694" t="s">
        <v>17</v>
      </c>
      <c r="U694" t="s">
        <v>17</v>
      </c>
      <c r="V694" t="str">
        <f>IF(Table2[[#This Row],[Age]] &lt; 30, "Under 30", IF(Table2[[#This Row],[Age]] &lt; 65, "Other", "Senior"))</f>
        <v>Under 30</v>
      </c>
      <c r="W694">
        <v>0</v>
      </c>
      <c r="X694" t="s">
        <v>17</v>
      </c>
      <c r="Y694" t="s">
        <v>28</v>
      </c>
      <c r="Z694" t="s">
        <v>34</v>
      </c>
      <c r="AA694">
        <v>49</v>
      </c>
      <c r="AB694">
        <v>1518</v>
      </c>
      <c r="AE694">
        <f t="shared" si="10"/>
        <v>0</v>
      </c>
      <c r="AF694">
        <v>1</v>
      </c>
      <c r="AG694" t="str">
        <f>IF(Table2[[#This Row],[Avg Monthly GB Download]] &lt; 5, "Less than 5 GB", IF(Table2[[#This Row],[Avg Monthly GB Download]] &lt;= 10, "Between 5 and 10 GB", "10 or more GB"))</f>
        <v>10 or more GB</v>
      </c>
    </row>
    <row r="695" spans="1:33" x14ac:dyDescent="0.3">
      <c r="A695" t="s">
        <v>1506</v>
      </c>
      <c r="B695" t="s">
        <v>17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17</v>
      </c>
      <c r="I695" t="s">
        <v>18</v>
      </c>
      <c r="J695">
        <v>0</v>
      </c>
      <c r="K695">
        <v>0</v>
      </c>
      <c r="L695">
        <v>3</v>
      </c>
      <c r="M695" t="s">
        <v>21</v>
      </c>
      <c r="N695">
        <v>0</v>
      </c>
      <c r="O695" t="s">
        <v>79</v>
      </c>
      <c r="P695" t="s">
        <v>1507</v>
      </c>
      <c r="Q695" t="s">
        <v>22</v>
      </c>
      <c r="R695">
        <v>45</v>
      </c>
      <c r="S695" t="s">
        <v>17</v>
      </c>
      <c r="T695" t="s">
        <v>17</v>
      </c>
      <c r="U695" t="s">
        <v>17</v>
      </c>
      <c r="V695" t="str">
        <f>IF(Table2[[#This Row],[Age]] &lt; 30, "Under 30", IF(Table2[[#This Row],[Age]] &lt; 65, "Other", "Senior"))</f>
        <v>Other</v>
      </c>
      <c r="W695">
        <v>0</v>
      </c>
      <c r="X695" t="s">
        <v>17</v>
      </c>
      <c r="Y695" t="s">
        <v>94</v>
      </c>
      <c r="Z695" t="s">
        <v>91</v>
      </c>
      <c r="AA695">
        <v>21</v>
      </c>
      <c r="AB695">
        <v>632</v>
      </c>
      <c r="AE695">
        <f t="shared" si="10"/>
        <v>0</v>
      </c>
      <c r="AF695">
        <v>1</v>
      </c>
      <c r="AG695" t="str">
        <f>IF(Table2[[#This Row],[Avg Monthly GB Download]] &lt; 5, "Less than 5 GB", IF(Table2[[#This Row],[Avg Monthly GB Download]] &lt;= 10, "Between 5 and 10 GB", "10 or more GB"))</f>
        <v>Less than 5 GB</v>
      </c>
    </row>
    <row r="696" spans="1:33" x14ac:dyDescent="0.3">
      <c r="A696" t="s">
        <v>1508</v>
      </c>
      <c r="B696" t="s">
        <v>17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17</v>
      </c>
      <c r="I696" t="s">
        <v>18</v>
      </c>
      <c r="J696">
        <v>0</v>
      </c>
      <c r="K696">
        <v>0</v>
      </c>
      <c r="L696">
        <v>7</v>
      </c>
      <c r="M696" t="s">
        <v>17</v>
      </c>
      <c r="N696">
        <v>33</v>
      </c>
      <c r="O696" t="s">
        <v>54</v>
      </c>
      <c r="P696" t="s">
        <v>1509</v>
      </c>
      <c r="Q696" t="s">
        <v>20</v>
      </c>
      <c r="R696">
        <v>66</v>
      </c>
      <c r="S696" t="s">
        <v>17</v>
      </c>
      <c r="T696" t="s">
        <v>21</v>
      </c>
      <c r="U696" t="s">
        <v>17</v>
      </c>
      <c r="V696" t="str">
        <f>IF(Table2[[#This Row],[Age]] &lt; 30, "Under 30", IF(Table2[[#This Row],[Age]] &lt; 65, "Other", "Senior"))</f>
        <v>Senior</v>
      </c>
      <c r="W696">
        <v>0</v>
      </c>
      <c r="X696" t="s">
        <v>17</v>
      </c>
      <c r="Y696" t="s">
        <v>28</v>
      </c>
      <c r="Z696" t="s">
        <v>34</v>
      </c>
      <c r="AA696">
        <v>38</v>
      </c>
      <c r="AB696">
        <v>106</v>
      </c>
      <c r="AE696">
        <f t="shared" si="10"/>
        <v>0</v>
      </c>
      <c r="AF696">
        <v>1</v>
      </c>
      <c r="AG696" t="str">
        <f>IF(Table2[[#This Row],[Avg Monthly GB Download]] &lt; 5, "Less than 5 GB", IF(Table2[[#This Row],[Avg Monthly GB Download]] &lt;= 10, "Between 5 and 10 GB", "10 or more GB"))</f>
        <v>Between 5 and 10 GB</v>
      </c>
    </row>
    <row r="697" spans="1:33" x14ac:dyDescent="0.3">
      <c r="A697" t="s">
        <v>1510</v>
      </c>
      <c r="B697" t="s">
        <v>17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17</v>
      </c>
      <c r="I697" t="s">
        <v>18</v>
      </c>
      <c r="J697">
        <v>0</v>
      </c>
      <c r="K697">
        <v>0</v>
      </c>
      <c r="L697">
        <v>5</v>
      </c>
      <c r="M697" t="s">
        <v>21</v>
      </c>
      <c r="N697">
        <v>0</v>
      </c>
      <c r="O697" t="s">
        <v>89</v>
      </c>
      <c r="P697" t="s">
        <v>1511</v>
      </c>
      <c r="Q697" t="s">
        <v>20</v>
      </c>
      <c r="R697">
        <v>57</v>
      </c>
      <c r="S697" t="s">
        <v>17</v>
      </c>
      <c r="T697" t="s">
        <v>17</v>
      </c>
      <c r="U697" t="s">
        <v>17</v>
      </c>
      <c r="V697" t="str">
        <f>IF(Table2[[#This Row],[Age]] &lt; 30, "Under 30", IF(Table2[[#This Row],[Age]] &lt; 65, "Other", "Senior"))</f>
        <v>Other</v>
      </c>
      <c r="W697">
        <v>0</v>
      </c>
      <c r="X697" t="s">
        <v>17</v>
      </c>
      <c r="Y697" t="s">
        <v>28</v>
      </c>
      <c r="Z697" t="s">
        <v>34</v>
      </c>
      <c r="AA697">
        <v>24</v>
      </c>
      <c r="AB697">
        <v>1003</v>
      </c>
      <c r="AE697">
        <f t="shared" si="10"/>
        <v>0</v>
      </c>
      <c r="AF697">
        <v>1</v>
      </c>
      <c r="AG697" t="str">
        <f>IF(Table2[[#This Row],[Avg Monthly GB Download]] &lt; 5, "Less than 5 GB", IF(Table2[[#This Row],[Avg Monthly GB Download]] &lt;= 10, "Between 5 and 10 GB", "10 or more GB"))</f>
        <v>Between 5 and 10 GB</v>
      </c>
    </row>
    <row r="698" spans="1:33" x14ac:dyDescent="0.3">
      <c r="A698" t="s">
        <v>1512</v>
      </c>
      <c r="B698" t="s">
        <v>17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17</v>
      </c>
      <c r="I698" t="s">
        <v>18</v>
      </c>
      <c r="J698">
        <v>0</v>
      </c>
      <c r="K698">
        <v>0</v>
      </c>
      <c r="L698">
        <v>0</v>
      </c>
      <c r="M698" t="s">
        <v>17</v>
      </c>
      <c r="N698">
        <v>0</v>
      </c>
      <c r="O698" t="s">
        <v>37</v>
      </c>
      <c r="P698" t="s">
        <v>1513</v>
      </c>
      <c r="Q698" t="s">
        <v>20</v>
      </c>
      <c r="R698">
        <v>63</v>
      </c>
      <c r="S698" t="s">
        <v>17</v>
      </c>
      <c r="T698" t="s">
        <v>17</v>
      </c>
      <c r="U698" t="s">
        <v>17</v>
      </c>
      <c r="V698" t="str">
        <f>IF(Table2[[#This Row],[Age]] &lt; 30, "Under 30", IF(Table2[[#This Row],[Age]] &lt; 65, "Other", "Senior"))</f>
        <v>Other</v>
      </c>
      <c r="W698">
        <v>0</v>
      </c>
      <c r="X698" t="s">
        <v>17</v>
      </c>
      <c r="Y698" t="s">
        <v>28</v>
      </c>
      <c r="Z698" t="s">
        <v>34</v>
      </c>
      <c r="AA698">
        <v>10</v>
      </c>
      <c r="AB698">
        <v>10</v>
      </c>
      <c r="AE698">
        <f t="shared" si="10"/>
        <v>0</v>
      </c>
      <c r="AF698">
        <v>1</v>
      </c>
      <c r="AG698" t="str">
        <f>IF(Table2[[#This Row],[Avg Monthly GB Download]] &lt; 5, "Less than 5 GB", IF(Table2[[#This Row],[Avg Monthly GB Download]] &lt;= 10, "Between 5 and 10 GB", "10 or more GB"))</f>
        <v>Less than 5 GB</v>
      </c>
    </row>
    <row r="699" spans="1:33" x14ac:dyDescent="0.3">
      <c r="A699" t="s">
        <v>1514</v>
      </c>
      <c r="B699" t="s">
        <v>17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17</v>
      </c>
      <c r="I699" t="s">
        <v>18</v>
      </c>
      <c r="J699">
        <v>0</v>
      </c>
      <c r="K699">
        <v>0</v>
      </c>
      <c r="L699">
        <v>12</v>
      </c>
      <c r="M699" t="s">
        <v>21</v>
      </c>
      <c r="N699">
        <v>0</v>
      </c>
      <c r="O699" t="s">
        <v>23</v>
      </c>
      <c r="P699" t="s">
        <v>1515</v>
      </c>
      <c r="Q699" t="s">
        <v>22</v>
      </c>
      <c r="R699">
        <v>55</v>
      </c>
      <c r="S699" t="s">
        <v>17</v>
      </c>
      <c r="T699" t="s">
        <v>17</v>
      </c>
      <c r="U699" t="s">
        <v>17</v>
      </c>
      <c r="V699" t="str">
        <f>IF(Table2[[#This Row],[Age]] &lt; 30, "Under 30", IF(Table2[[#This Row],[Age]] &lt; 65, "Other", "Senior"))</f>
        <v>Other</v>
      </c>
      <c r="W699">
        <v>0</v>
      </c>
      <c r="X699" t="s">
        <v>17</v>
      </c>
      <c r="Y699" t="s">
        <v>28</v>
      </c>
      <c r="Z699" t="s">
        <v>91</v>
      </c>
      <c r="AA699">
        <v>36</v>
      </c>
      <c r="AB699">
        <v>243</v>
      </c>
      <c r="AE699">
        <f t="shared" si="10"/>
        <v>0</v>
      </c>
      <c r="AF699">
        <v>1</v>
      </c>
      <c r="AG699" t="str">
        <f>IF(Table2[[#This Row],[Avg Monthly GB Download]] &lt; 5, "Less than 5 GB", IF(Table2[[#This Row],[Avg Monthly GB Download]] &lt;= 10, "Between 5 and 10 GB", "10 or more GB"))</f>
        <v>10 or more GB</v>
      </c>
    </row>
    <row r="700" spans="1:33" x14ac:dyDescent="0.3">
      <c r="A700" t="s">
        <v>1516</v>
      </c>
      <c r="B700" t="s">
        <v>17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17</v>
      </c>
      <c r="I700" t="s">
        <v>18</v>
      </c>
      <c r="J700">
        <v>0</v>
      </c>
      <c r="K700">
        <v>0</v>
      </c>
      <c r="L700">
        <v>5</v>
      </c>
      <c r="M700" t="s">
        <v>21</v>
      </c>
      <c r="N700">
        <v>0</v>
      </c>
      <c r="O700" t="s">
        <v>27</v>
      </c>
      <c r="P700" t="s">
        <v>1517</v>
      </c>
      <c r="Q700" t="s">
        <v>20</v>
      </c>
      <c r="R700">
        <v>39</v>
      </c>
      <c r="S700" t="s">
        <v>17</v>
      </c>
      <c r="T700" t="s">
        <v>17</v>
      </c>
      <c r="U700" t="s">
        <v>17</v>
      </c>
      <c r="V700" t="str">
        <f>IF(Table2[[#This Row],[Age]] &lt; 30, "Under 30", IF(Table2[[#This Row],[Age]] &lt; 65, "Other", "Senior"))</f>
        <v>Other</v>
      </c>
      <c r="W700">
        <v>0</v>
      </c>
      <c r="X700" t="s">
        <v>21</v>
      </c>
      <c r="Y700" t="s">
        <v>94</v>
      </c>
      <c r="Z700" t="s">
        <v>91</v>
      </c>
      <c r="AA700">
        <v>35</v>
      </c>
      <c r="AB700">
        <v>1846</v>
      </c>
      <c r="AE700">
        <f t="shared" si="10"/>
        <v>0</v>
      </c>
      <c r="AF700">
        <v>1</v>
      </c>
      <c r="AG700" t="str">
        <f>IF(Table2[[#This Row],[Avg Monthly GB Download]] &lt; 5, "Less than 5 GB", IF(Table2[[#This Row],[Avg Monthly GB Download]] &lt;= 10, "Between 5 and 10 GB", "10 or more GB"))</f>
        <v>Between 5 and 10 GB</v>
      </c>
    </row>
    <row r="701" spans="1:33" x14ac:dyDescent="0.3">
      <c r="A701" t="s">
        <v>1518</v>
      </c>
      <c r="B701" t="s">
        <v>17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17</v>
      </c>
      <c r="I701" t="s">
        <v>18</v>
      </c>
      <c r="J701">
        <v>0</v>
      </c>
      <c r="K701">
        <v>0</v>
      </c>
      <c r="L701">
        <v>3</v>
      </c>
      <c r="M701" t="s">
        <v>17</v>
      </c>
      <c r="N701">
        <v>69</v>
      </c>
      <c r="O701" t="s">
        <v>42</v>
      </c>
      <c r="P701" t="s">
        <v>1519</v>
      </c>
      <c r="Q701" t="s">
        <v>22</v>
      </c>
      <c r="R701">
        <v>59</v>
      </c>
      <c r="S701" t="s">
        <v>17</v>
      </c>
      <c r="T701" t="s">
        <v>17</v>
      </c>
      <c r="U701" t="s">
        <v>17</v>
      </c>
      <c r="V701" t="str">
        <f>IF(Table2[[#This Row],[Age]] &lt; 30, "Under 30", IF(Table2[[#This Row],[Age]] &lt; 65, "Other", "Senior"))</f>
        <v>Other</v>
      </c>
      <c r="W701">
        <v>0</v>
      </c>
      <c r="X701" t="s">
        <v>21</v>
      </c>
      <c r="Y701" t="s">
        <v>49</v>
      </c>
      <c r="Z701" t="s">
        <v>29</v>
      </c>
      <c r="AA701">
        <v>36</v>
      </c>
      <c r="AB701">
        <v>2507</v>
      </c>
      <c r="AE701">
        <f t="shared" si="10"/>
        <v>0</v>
      </c>
      <c r="AF701">
        <v>1</v>
      </c>
      <c r="AG701" t="str">
        <f>IF(Table2[[#This Row],[Avg Monthly GB Download]] &lt; 5, "Less than 5 GB", IF(Table2[[#This Row],[Avg Monthly GB Download]] &lt;= 10, "Between 5 and 10 GB", "10 or more GB"))</f>
        <v>Less than 5 GB</v>
      </c>
    </row>
    <row r="702" spans="1:33" x14ac:dyDescent="0.3">
      <c r="A702" t="s">
        <v>1520</v>
      </c>
      <c r="B702" t="s">
        <v>17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17</v>
      </c>
      <c r="I702" t="s">
        <v>18</v>
      </c>
      <c r="J702">
        <v>0</v>
      </c>
      <c r="K702">
        <v>0</v>
      </c>
      <c r="L702">
        <v>0</v>
      </c>
      <c r="M702" t="s">
        <v>17</v>
      </c>
      <c r="N702">
        <v>0</v>
      </c>
      <c r="O702" t="s">
        <v>63</v>
      </c>
      <c r="P702" t="s">
        <v>1521</v>
      </c>
      <c r="Q702" t="s">
        <v>20</v>
      </c>
      <c r="R702">
        <v>60</v>
      </c>
      <c r="S702" t="s">
        <v>17</v>
      </c>
      <c r="T702" t="s">
        <v>17</v>
      </c>
      <c r="U702" t="s">
        <v>17</v>
      </c>
      <c r="V702" t="str">
        <f>IF(Table2[[#This Row],[Age]] &lt; 30, "Under 30", IF(Table2[[#This Row],[Age]] &lt; 65, "Other", "Senior"))</f>
        <v>Other</v>
      </c>
      <c r="W702">
        <v>0</v>
      </c>
      <c r="X702" t="s">
        <v>17</v>
      </c>
      <c r="Y702" t="s">
        <v>49</v>
      </c>
      <c r="Z702" t="s">
        <v>91</v>
      </c>
      <c r="AA702">
        <v>8</v>
      </c>
      <c r="AB702">
        <v>447</v>
      </c>
      <c r="AE702">
        <f t="shared" si="10"/>
        <v>0</v>
      </c>
      <c r="AF702">
        <v>1</v>
      </c>
      <c r="AG702" t="str">
        <f>IF(Table2[[#This Row],[Avg Monthly GB Download]] &lt; 5, "Less than 5 GB", IF(Table2[[#This Row],[Avg Monthly GB Download]] &lt;= 10, "Between 5 and 10 GB", "10 or more GB"))</f>
        <v>Less than 5 GB</v>
      </c>
    </row>
    <row r="703" spans="1:33" x14ac:dyDescent="0.3">
      <c r="A703" t="s">
        <v>1522</v>
      </c>
      <c r="B703" t="s">
        <v>17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17</v>
      </c>
      <c r="I703" t="s">
        <v>18</v>
      </c>
      <c r="J703">
        <v>0</v>
      </c>
      <c r="K703">
        <v>0</v>
      </c>
      <c r="L703">
        <v>13</v>
      </c>
      <c r="M703" t="s">
        <v>21</v>
      </c>
      <c r="N703">
        <v>0</v>
      </c>
      <c r="O703" t="s">
        <v>33</v>
      </c>
      <c r="P703" t="s">
        <v>1523</v>
      </c>
      <c r="Q703" t="s">
        <v>20</v>
      </c>
      <c r="R703">
        <v>69</v>
      </c>
      <c r="S703" t="s">
        <v>17</v>
      </c>
      <c r="T703" t="s">
        <v>21</v>
      </c>
      <c r="U703" t="s">
        <v>17</v>
      </c>
      <c r="V703" t="str">
        <f>IF(Table2[[#This Row],[Age]] &lt; 30, "Under 30", IF(Table2[[#This Row],[Age]] &lt; 65, "Other", "Senior"))</f>
        <v>Senior</v>
      </c>
      <c r="W703">
        <v>0</v>
      </c>
      <c r="X703" t="s">
        <v>21</v>
      </c>
      <c r="Y703" t="s">
        <v>94</v>
      </c>
      <c r="Z703" t="s">
        <v>29</v>
      </c>
      <c r="AA703">
        <v>44</v>
      </c>
      <c r="AB703">
        <v>2676</v>
      </c>
      <c r="AE703">
        <f t="shared" si="10"/>
        <v>0</v>
      </c>
      <c r="AF703">
        <v>1</v>
      </c>
      <c r="AG703" t="str">
        <f>IF(Table2[[#This Row],[Avg Monthly GB Download]] &lt; 5, "Less than 5 GB", IF(Table2[[#This Row],[Avg Monthly GB Download]] &lt;= 10, "Between 5 and 10 GB", "10 or more GB"))</f>
        <v>10 or more GB</v>
      </c>
    </row>
    <row r="704" spans="1:33" x14ac:dyDescent="0.3">
      <c r="A704" t="s">
        <v>1524</v>
      </c>
      <c r="B704" t="s">
        <v>21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21</v>
      </c>
      <c r="I704" t="s">
        <v>84</v>
      </c>
      <c r="J704">
        <v>0</v>
      </c>
      <c r="K704">
        <v>0</v>
      </c>
      <c r="L704">
        <v>6</v>
      </c>
      <c r="M704" t="s">
        <v>21</v>
      </c>
      <c r="N704">
        <v>0</v>
      </c>
      <c r="O704" t="s">
        <v>85</v>
      </c>
      <c r="P704" t="s">
        <v>1525</v>
      </c>
      <c r="Q704" t="s">
        <v>20</v>
      </c>
      <c r="R704">
        <v>43</v>
      </c>
      <c r="S704" t="s">
        <v>17</v>
      </c>
      <c r="T704" t="s">
        <v>17</v>
      </c>
      <c r="U704" t="s">
        <v>17</v>
      </c>
      <c r="V704" t="str">
        <f>IF(Table2[[#This Row],[Age]] &lt; 30, "Under 30", IF(Table2[[#This Row],[Age]] &lt; 65, "Other", "Senior"))</f>
        <v>Other</v>
      </c>
      <c r="W704">
        <v>0</v>
      </c>
      <c r="X704" t="s">
        <v>17</v>
      </c>
      <c r="Y704" t="s">
        <v>28</v>
      </c>
      <c r="Z704" t="s">
        <v>29</v>
      </c>
      <c r="AA704">
        <v>34</v>
      </c>
      <c r="AB704">
        <v>1991</v>
      </c>
      <c r="AE704">
        <f t="shared" si="10"/>
        <v>1</v>
      </c>
      <c r="AF704">
        <v>1</v>
      </c>
      <c r="AG704" t="str">
        <f>IF(Table2[[#This Row],[Avg Monthly GB Download]] &lt; 5, "Less than 5 GB", IF(Table2[[#This Row],[Avg Monthly GB Download]] &lt;= 10, "Between 5 and 10 GB", "10 or more GB"))</f>
        <v>Between 5 and 10 GB</v>
      </c>
    </row>
    <row r="705" spans="1:33" x14ac:dyDescent="0.3">
      <c r="A705" t="s">
        <v>1526</v>
      </c>
      <c r="B705" t="s">
        <v>17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17</v>
      </c>
      <c r="I705" t="s">
        <v>18</v>
      </c>
      <c r="J705">
        <v>0</v>
      </c>
      <c r="K705">
        <v>0</v>
      </c>
      <c r="L705">
        <v>3</v>
      </c>
      <c r="M705" t="s">
        <v>21</v>
      </c>
      <c r="N705">
        <v>0</v>
      </c>
      <c r="O705" t="s">
        <v>75</v>
      </c>
      <c r="P705" t="s">
        <v>1527</v>
      </c>
      <c r="Q705" t="s">
        <v>20</v>
      </c>
      <c r="R705">
        <v>71</v>
      </c>
      <c r="S705" t="s">
        <v>17</v>
      </c>
      <c r="T705" t="s">
        <v>21</v>
      </c>
      <c r="U705" t="s">
        <v>17</v>
      </c>
      <c r="V705" t="str">
        <f>IF(Table2[[#This Row],[Age]] &lt; 30, "Under 30", IF(Table2[[#This Row],[Age]] &lt; 65, "Other", "Senior"))</f>
        <v>Senior</v>
      </c>
      <c r="W705">
        <v>0</v>
      </c>
      <c r="X705" t="s">
        <v>17</v>
      </c>
      <c r="Y705" t="s">
        <v>94</v>
      </c>
      <c r="Z705" t="s">
        <v>34</v>
      </c>
      <c r="AA705">
        <v>38</v>
      </c>
      <c r="AB705">
        <v>940</v>
      </c>
      <c r="AE705">
        <f t="shared" si="10"/>
        <v>0</v>
      </c>
      <c r="AF705">
        <v>1</v>
      </c>
      <c r="AG705" t="str">
        <f>IF(Table2[[#This Row],[Avg Monthly GB Download]] &lt; 5, "Less than 5 GB", IF(Table2[[#This Row],[Avg Monthly GB Download]] &lt;= 10, "Between 5 and 10 GB", "10 or more GB"))</f>
        <v>Less than 5 GB</v>
      </c>
    </row>
    <row r="706" spans="1:33" x14ac:dyDescent="0.3">
      <c r="A706" t="s">
        <v>1528</v>
      </c>
      <c r="B706" t="s">
        <v>17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17</v>
      </c>
      <c r="I706" t="s">
        <v>18</v>
      </c>
      <c r="J706">
        <v>0</v>
      </c>
      <c r="K706">
        <v>0</v>
      </c>
      <c r="L706">
        <v>2</v>
      </c>
      <c r="M706" t="s">
        <v>21</v>
      </c>
      <c r="N706">
        <v>0</v>
      </c>
      <c r="O706" t="s">
        <v>19</v>
      </c>
      <c r="P706" t="s">
        <v>1529</v>
      </c>
      <c r="Q706" t="s">
        <v>20</v>
      </c>
      <c r="R706">
        <v>61</v>
      </c>
      <c r="S706" t="s">
        <v>17</v>
      </c>
      <c r="T706" t="s">
        <v>17</v>
      </c>
      <c r="U706" t="s">
        <v>17</v>
      </c>
      <c r="V706" t="str">
        <f>IF(Table2[[#This Row],[Age]] &lt; 30, "Under 30", IF(Table2[[#This Row],[Age]] &lt; 65, "Other", "Senior"))</f>
        <v>Other</v>
      </c>
      <c r="W706">
        <v>0</v>
      </c>
      <c r="X706" t="s">
        <v>21</v>
      </c>
      <c r="Y706" t="s">
        <v>94</v>
      </c>
      <c r="Z706" t="s">
        <v>34</v>
      </c>
      <c r="AA706">
        <v>34</v>
      </c>
      <c r="AB706">
        <v>2365</v>
      </c>
      <c r="AE706">
        <f t="shared" ref="AE706:AE769" si="11">IF(B706 = "yes", 1, IF(B706 = "No", 0))</f>
        <v>0</v>
      </c>
      <c r="AF706">
        <v>1</v>
      </c>
      <c r="AG706" t="str">
        <f>IF(Table2[[#This Row],[Avg Monthly GB Download]] &lt; 5, "Less than 5 GB", IF(Table2[[#This Row],[Avg Monthly GB Download]] &lt;= 10, "Between 5 and 10 GB", "10 or more GB"))</f>
        <v>Less than 5 GB</v>
      </c>
    </row>
    <row r="707" spans="1:33" x14ac:dyDescent="0.3">
      <c r="A707" t="s">
        <v>1530</v>
      </c>
      <c r="B707" t="s">
        <v>17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17</v>
      </c>
      <c r="I707" t="s">
        <v>18</v>
      </c>
      <c r="J707">
        <v>0</v>
      </c>
      <c r="K707">
        <v>0</v>
      </c>
      <c r="L707">
        <v>8</v>
      </c>
      <c r="M707" t="s">
        <v>21</v>
      </c>
      <c r="N707">
        <v>0</v>
      </c>
      <c r="O707" t="s">
        <v>55</v>
      </c>
      <c r="P707" t="s">
        <v>1531</v>
      </c>
      <c r="Q707" t="s">
        <v>20</v>
      </c>
      <c r="R707">
        <v>77</v>
      </c>
      <c r="S707" t="s">
        <v>17</v>
      </c>
      <c r="T707" t="s">
        <v>21</v>
      </c>
      <c r="U707" t="s">
        <v>17</v>
      </c>
      <c r="V707" t="str">
        <f>IF(Table2[[#This Row],[Age]] &lt; 30, "Under 30", IF(Table2[[#This Row],[Age]] &lt; 65, "Other", "Senior"))</f>
        <v>Senior</v>
      </c>
      <c r="W707">
        <v>0</v>
      </c>
      <c r="X707" t="s">
        <v>21</v>
      </c>
      <c r="Y707" t="s">
        <v>49</v>
      </c>
      <c r="Z707" t="s">
        <v>34</v>
      </c>
      <c r="AA707">
        <v>30</v>
      </c>
      <c r="AB707">
        <v>2129</v>
      </c>
      <c r="AE707">
        <f t="shared" si="11"/>
        <v>0</v>
      </c>
      <c r="AF707">
        <v>1</v>
      </c>
      <c r="AG707" t="str">
        <f>IF(Table2[[#This Row],[Avg Monthly GB Download]] &lt; 5, "Less than 5 GB", IF(Table2[[#This Row],[Avg Monthly GB Download]] &lt;= 10, "Between 5 and 10 GB", "10 or more GB"))</f>
        <v>Between 5 and 10 GB</v>
      </c>
    </row>
    <row r="708" spans="1:33" x14ac:dyDescent="0.3">
      <c r="A708" t="s">
        <v>1532</v>
      </c>
      <c r="B708" t="s">
        <v>17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21</v>
      </c>
      <c r="I708" t="s">
        <v>84</v>
      </c>
      <c r="J708">
        <v>0</v>
      </c>
      <c r="K708">
        <v>0</v>
      </c>
      <c r="L708">
        <v>0</v>
      </c>
      <c r="M708" t="s">
        <v>17</v>
      </c>
      <c r="N708">
        <v>0</v>
      </c>
      <c r="O708" t="s">
        <v>78</v>
      </c>
      <c r="P708" t="s">
        <v>1533</v>
      </c>
      <c r="Q708" t="s">
        <v>22</v>
      </c>
      <c r="R708">
        <v>40</v>
      </c>
      <c r="S708" t="s">
        <v>17</v>
      </c>
      <c r="T708" t="s">
        <v>17</v>
      </c>
      <c r="U708" t="s">
        <v>17</v>
      </c>
      <c r="V708" t="str">
        <f>IF(Table2[[#This Row],[Age]] &lt; 30, "Under 30", IF(Table2[[#This Row],[Age]] &lt; 65, "Other", "Senior"))</f>
        <v>Other</v>
      </c>
      <c r="W708">
        <v>0</v>
      </c>
      <c r="X708" t="s">
        <v>17</v>
      </c>
      <c r="Y708" t="s">
        <v>94</v>
      </c>
      <c r="Z708" t="s">
        <v>29</v>
      </c>
      <c r="AA708">
        <v>9</v>
      </c>
      <c r="AB708">
        <v>224</v>
      </c>
      <c r="AE708">
        <f t="shared" si="11"/>
        <v>0</v>
      </c>
      <c r="AF708">
        <v>1</v>
      </c>
      <c r="AG708" t="str">
        <f>IF(Table2[[#This Row],[Avg Monthly GB Download]] &lt; 5, "Less than 5 GB", IF(Table2[[#This Row],[Avg Monthly GB Download]] &lt;= 10, "Between 5 and 10 GB", "10 or more GB"))</f>
        <v>Less than 5 GB</v>
      </c>
    </row>
    <row r="709" spans="1:33" x14ac:dyDescent="0.3">
      <c r="A709" t="s">
        <v>1534</v>
      </c>
      <c r="B709" t="s">
        <v>17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17</v>
      </c>
      <c r="I709" t="s">
        <v>18</v>
      </c>
      <c r="J709">
        <v>0</v>
      </c>
      <c r="K709">
        <v>0</v>
      </c>
      <c r="L709">
        <v>7</v>
      </c>
      <c r="M709" t="s">
        <v>17</v>
      </c>
      <c r="N709">
        <v>4</v>
      </c>
      <c r="O709" t="s">
        <v>76</v>
      </c>
      <c r="P709" t="s">
        <v>1535</v>
      </c>
      <c r="Q709" t="s">
        <v>20</v>
      </c>
      <c r="R709">
        <v>60</v>
      </c>
      <c r="S709" t="s">
        <v>17</v>
      </c>
      <c r="T709" t="s">
        <v>17</v>
      </c>
      <c r="U709" t="s">
        <v>17</v>
      </c>
      <c r="V709" t="str">
        <f>IF(Table2[[#This Row],[Age]] &lt; 30, "Under 30", IF(Table2[[#This Row],[Age]] &lt; 65, "Other", "Senior"))</f>
        <v>Other</v>
      </c>
      <c r="W709">
        <v>0</v>
      </c>
      <c r="X709" t="s">
        <v>17</v>
      </c>
      <c r="Y709" t="s">
        <v>28</v>
      </c>
      <c r="Z709" t="s">
        <v>34</v>
      </c>
      <c r="AA709">
        <v>31</v>
      </c>
      <c r="AB709">
        <v>161</v>
      </c>
      <c r="AE709">
        <f t="shared" si="11"/>
        <v>0</v>
      </c>
      <c r="AF709">
        <v>1</v>
      </c>
      <c r="AG709" t="str">
        <f>IF(Table2[[#This Row],[Avg Monthly GB Download]] &lt; 5, "Less than 5 GB", IF(Table2[[#This Row],[Avg Monthly GB Download]] &lt;= 10, "Between 5 and 10 GB", "10 or more GB"))</f>
        <v>Between 5 and 10 GB</v>
      </c>
    </row>
    <row r="710" spans="1:33" x14ac:dyDescent="0.3">
      <c r="A710" t="s">
        <v>1536</v>
      </c>
      <c r="B710" t="s">
        <v>17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17</v>
      </c>
      <c r="I710" t="s">
        <v>18</v>
      </c>
      <c r="J710">
        <v>0</v>
      </c>
      <c r="K710">
        <v>0</v>
      </c>
      <c r="L710">
        <v>20</v>
      </c>
      <c r="M710" t="s">
        <v>21</v>
      </c>
      <c r="N710">
        <v>0</v>
      </c>
      <c r="O710" t="s">
        <v>42</v>
      </c>
      <c r="P710" t="s">
        <v>1537</v>
      </c>
      <c r="Q710" t="s">
        <v>22</v>
      </c>
      <c r="R710">
        <v>29</v>
      </c>
      <c r="S710" t="s">
        <v>21</v>
      </c>
      <c r="T710" t="s">
        <v>17</v>
      </c>
      <c r="U710" t="s">
        <v>17</v>
      </c>
      <c r="V710" t="str">
        <f>IF(Table2[[#This Row],[Age]] &lt; 30, "Under 30", IF(Table2[[#This Row],[Age]] &lt; 65, "Other", "Senior"))</f>
        <v>Under 30</v>
      </c>
      <c r="W710">
        <v>0</v>
      </c>
      <c r="X710" t="s">
        <v>17</v>
      </c>
      <c r="Y710" t="s">
        <v>94</v>
      </c>
      <c r="Z710" t="s">
        <v>29</v>
      </c>
      <c r="AA710">
        <v>30</v>
      </c>
      <c r="AB710">
        <v>760</v>
      </c>
      <c r="AE710">
        <f t="shared" si="11"/>
        <v>0</v>
      </c>
      <c r="AF710">
        <v>1</v>
      </c>
      <c r="AG710" t="str">
        <f>IF(Table2[[#This Row],[Avg Monthly GB Download]] &lt; 5, "Less than 5 GB", IF(Table2[[#This Row],[Avg Monthly GB Download]] &lt;= 10, "Between 5 and 10 GB", "10 or more GB"))</f>
        <v>10 or more GB</v>
      </c>
    </row>
    <row r="711" spans="1:33" x14ac:dyDescent="0.3">
      <c r="A711" t="s">
        <v>1538</v>
      </c>
      <c r="B711" t="s">
        <v>17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17</v>
      </c>
      <c r="I711" t="s">
        <v>18</v>
      </c>
      <c r="J711">
        <v>0</v>
      </c>
      <c r="K711">
        <v>0</v>
      </c>
      <c r="L711">
        <v>0</v>
      </c>
      <c r="M711" t="s">
        <v>17</v>
      </c>
      <c r="N711">
        <v>0</v>
      </c>
      <c r="O711" t="s">
        <v>65</v>
      </c>
      <c r="P711" t="s">
        <v>1539</v>
      </c>
      <c r="Q711" t="s">
        <v>22</v>
      </c>
      <c r="R711">
        <v>23</v>
      </c>
      <c r="S711" t="s">
        <v>21</v>
      </c>
      <c r="T711" t="s">
        <v>17</v>
      </c>
      <c r="U711" t="s">
        <v>17</v>
      </c>
      <c r="V711" t="str">
        <f>IF(Table2[[#This Row],[Age]] &lt; 30, "Under 30", IF(Table2[[#This Row],[Age]] &lt; 65, "Other", "Senior"))</f>
        <v>Under 30</v>
      </c>
      <c r="W711">
        <v>0</v>
      </c>
      <c r="X711" t="s">
        <v>17</v>
      </c>
      <c r="Y711" t="s">
        <v>94</v>
      </c>
      <c r="Z711" t="s">
        <v>91</v>
      </c>
      <c r="AA711">
        <v>7</v>
      </c>
      <c r="AB711">
        <v>7</v>
      </c>
      <c r="AE711">
        <f t="shared" si="11"/>
        <v>0</v>
      </c>
      <c r="AF711">
        <v>1</v>
      </c>
      <c r="AG711" t="str">
        <f>IF(Table2[[#This Row],[Avg Monthly GB Download]] &lt; 5, "Less than 5 GB", IF(Table2[[#This Row],[Avg Monthly GB Download]] &lt;= 10, "Between 5 and 10 GB", "10 or more GB"))</f>
        <v>Less than 5 GB</v>
      </c>
    </row>
    <row r="712" spans="1:33" x14ac:dyDescent="0.3">
      <c r="A712" t="s">
        <v>1540</v>
      </c>
      <c r="B712" t="s">
        <v>17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21</v>
      </c>
      <c r="I712" t="s">
        <v>84</v>
      </c>
      <c r="J712">
        <v>0</v>
      </c>
      <c r="K712">
        <v>0</v>
      </c>
      <c r="L712">
        <v>4</v>
      </c>
      <c r="M712" t="s">
        <v>21</v>
      </c>
      <c r="N712">
        <v>0</v>
      </c>
      <c r="O712" t="s">
        <v>32</v>
      </c>
      <c r="P712" t="s">
        <v>1541</v>
      </c>
      <c r="Q712" t="s">
        <v>22</v>
      </c>
      <c r="R712">
        <v>66</v>
      </c>
      <c r="S712" t="s">
        <v>17</v>
      </c>
      <c r="T712" t="s">
        <v>21</v>
      </c>
      <c r="U712" t="s">
        <v>17</v>
      </c>
      <c r="V712" t="str">
        <f>IF(Table2[[#This Row],[Age]] &lt; 30, "Under 30", IF(Table2[[#This Row],[Age]] &lt; 65, "Other", "Senior"))</f>
        <v>Senior</v>
      </c>
      <c r="W712">
        <v>0</v>
      </c>
      <c r="X712" t="s">
        <v>21</v>
      </c>
      <c r="Y712" t="s">
        <v>94</v>
      </c>
      <c r="Z712" t="s">
        <v>29</v>
      </c>
      <c r="AA712">
        <v>22</v>
      </c>
      <c r="AB712">
        <v>1480</v>
      </c>
      <c r="AE712">
        <f t="shared" si="11"/>
        <v>0</v>
      </c>
      <c r="AF712">
        <v>1</v>
      </c>
      <c r="AG712" t="str">
        <f>IF(Table2[[#This Row],[Avg Monthly GB Download]] &lt; 5, "Less than 5 GB", IF(Table2[[#This Row],[Avg Monthly GB Download]] &lt;= 10, "Between 5 and 10 GB", "10 or more GB"))</f>
        <v>Less than 5 GB</v>
      </c>
    </row>
    <row r="713" spans="1:33" x14ac:dyDescent="0.3">
      <c r="A713" t="s">
        <v>1542</v>
      </c>
      <c r="B713" t="s">
        <v>17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17</v>
      </c>
      <c r="I713" t="s">
        <v>18</v>
      </c>
      <c r="J713">
        <v>0</v>
      </c>
      <c r="K713">
        <v>0</v>
      </c>
      <c r="L713">
        <v>4</v>
      </c>
      <c r="M713" t="s">
        <v>21</v>
      </c>
      <c r="N713">
        <v>0</v>
      </c>
      <c r="O713" t="s">
        <v>85</v>
      </c>
      <c r="P713" t="s">
        <v>1543</v>
      </c>
      <c r="Q713" t="s">
        <v>20</v>
      </c>
      <c r="R713">
        <v>36</v>
      </c>
      <c r="S713" t="s">
        <v>17</v>
      </c>
      <c r="T713" t="s">
        <v>17</v>
      </c>
      <c r="U713" t="s">
        <v>17</v>
      </c>
      <c r="V713" t="str">
        <f>IF(Table2[[#This Row],[Age]] &lt; 30, "Under 30", IF(Table2[[#This Row],[Age]] &lt; 65, "Other", "Senior"))</f>
        <v>Other</v>
      </c>
      <c r="W713">
        <v>0</v>
      </c>
      <c r="X713" t="s">
        <v>17</v>
      </c>
      <c r="Y713" t="s">
        <v>94</v>
      </c>
      <c r="Z713" t="s">
        <v>91</v>
      </c>
      <c r="AA713">
        <v>26</v>
      </c>
      <c r="AB713">
        <v>371</v>
      </c>
      <c r="AE713">
        <f t="shared" si="11"/>
        <v>0</v>
      </c>
      <c r="AF713">
        <v>1</v>
      </c>
      <c r="AG713" t="str">
        <f>IF(Table2[[#This Row],[Avg Monthly GB Download]] &lt; 5, "Less than 5 GB", IF(Table2[[#This Row],[Avg Monthly GB Download]] &lt;= 10, "Between 5 and 10 GB", "10 or more GB"))</f>
        <v>Less than 5 GB</v>
      </c>
    </row>
    <row r="714" spans="1:33" x14ac:dyDescent="0.3">
      <c r="A714" t="s">
        <v>1544</v>
      </c>
      <c r="B714" t="s">
        <v>17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17</v>
      </c>
      <c r="I714" t="s">
        <v>18</v>
      </c>
      <c r="J714">
        <v>0</v>
      </c>
      <c r="K714">
        <v>0</v>
      </c>
      <c r="L714">
        <v>5</v>
      </c>
      <c r="M714" t="s">
        <v>17</v>
      </c>
      <c r="N714">
        <v>0</v>
      </c>
      <c r="O714" t="s">
        <v>38</v>
      </c>
      <c r="P714" t="s">
        <v>1545</v>
      </c>
      <c r="Q714" t="s">
        <v>20</v>
      </c>
      <c r="R714">
        <v>57</v>
      </c>
      <c r="S714" t="s">
        <v>17</v>
      </c>
      <c r="T714" t="s">
        <v>17</v>
      </c>
      <c r="U714" t="s">
        <v>17</v>
      </c>
      <c r="V714" t="str">
        <f>IF(Table2[[#This Row],[Age]] &lt; 30, "Under 30", IF(Table2[[#This Row],[Age]] &lt; 65, "Other", "Senior"))</f>
        <v>Other</v>
      </c>
      <c r="W714">
        <v>0</v>
      </c>
      <c r="X714" t="s">
        <v>17</v>
      </c>
      <c r="Y714" t="s">
        <v>28</v>
      </c>
      <c r="Z714" t="s">
        <v>29</v>
      </c>
      <c r="AA714">
        <v>30</v>
      </c>
      <c r="AB714">
        <v>388</v>
      </c>
      <c r="AE714">
        <f t="shared" si="11"/>
        <v>0</v>
      </c>
      <c r="AF714">
        <v>1</v>
      </c>
      <c r="AG714" t="str">
        <f>IF(Table2[[#This Row],[Avg Monthly GB Download]] &lt; 5, "Less than 5 GB", IF(Table2[[#This Row],[Avg Monthly GB Download]] &lt;= 10, "Between 5 and 10 GB", "10 or more GB"))</f>
        <v>Between 5 and 10 GB</v>
      </c>
    </row>
    <row r="715" spans="1:33" x14ac:dyDescent="0.3">
      <c r="A715" t="s">
        <v>1546</v>
      </c>
      <c r="B715" t="s">
        <v>17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17</v>
      </c>
      <c r="I715" t="s">
        <v>18</v>
      </c>
      <c r="J715">
        <v>0</v>
      </c>
      <c r="K715">
        <v>0</v>
      </c>
      <c r="L715">
        <v>1</v>
      </c>
      <c r="M715" t="s">
        <v>21</v>
      </c>
      <c r="N715">
        <v>0</v>
      </c>
      <c r="O715" t="s">
        <v>89</v>
      </c>
      <c r="P715" t="s">
        <v>1547</v>
      </c>
      <c r="Q715" t="s">
        <v>20</v>
      </c>
      <c r="R715">
        <v>60</v>
      </c>
      <c r="S715" t="s">
        <v>17</v>
      </c>
      <c r="T715" t="s">
        <v>17</v>
      </c>
      <c r="U715" t="s">
        <v>17</v>
      </c>
      <c r="V715" t="str">
        <f>IF(Table2[[#This Row],[Age]] &lt; 30, "Under 30", IF(Table2[[#This Row],[Age]] &lt; 65, "Other", "Senior"))</f>
        <v>Other</v>
      </c>
      <c r="W715">
        <v>0</v>
      </c>
      <c r="X715" t="s">
        <v>21</v>
      </c>
      <c r="Y715" t="s">
        <v>49</v>
      </c>
      <c r="Z715" t="s">
        <v>91</v>
      </c>
      <c r="AA715">
        <v>28</v>
      </c>
      <c r="AB715">
        <v>1253</v>
      </c>
      <c r="AE715">
        <f t="shared" si="11"/>
        <v>0</v>
      </c>
      <c r="AF715">
        <v>1</v>
      </c>
      <c r="AG715" t="str">
        <f>IF(Table2[[#This Row],[Avg Monthly GB Download]] &lt; 5, "Less than 5 GB", IF(Table2[[#This Row],[Avg Monthly GB Download]] &lt;= 10, "Between 5 and 10 GB", "10 or more GB"))</f>
        <v>Less than 5 GB</v>
      </c>
    </row>
    <row r="716" spans="1:33" x14ac:dyDescent="0.3">
      <c r="A716" t="s">
        <v>1548</v>
      </c>
      <c r="B716" t="s">
        <v>17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17</v>
      </c>
      <c r="I716" t="s">
        <v>18</v>
      </c>
      <c r="J716">
        <v>0</v>
      </c>
      <c r="K716">
        <v>0</v>
      </c>
      <c r="L716">
        <v>3</v>
      </c>
      <c r="M716" t="s">
        <v>21</v>
      </c>
      <c r="N716">
        <v>0</v>
      </c>
      <c r="O716" t="s">
        <v>26</v>
      </c>
      <c r="P716" t="s">
        <v>1549</v>
      </c>
      <c r="Q716" t="s">
        <v>22</v>
      </c>
      <c r="R716">
        <v>68</v>
      </c>
      <c r="S716" t="s">
        <v>17</v>
      </c>
      <c r="T716" t="s">
        <v>21</v>
      </c>
      <c r="U716" t="s">
        <v>17</v>
      </c>
      <c r="V716" t="str">
        <f>IF(Table2[[#This Row],[Age]] &lt; 30, "Under 30", IF(Table2[[#This Row],[Age]] &lt; 65, "Other", "Senior"))</f>
        <v>Senior</v>
      </c>
      <c r="W716">
        <v>0</v>
      </c>
      <c r="X716" t="s">
        <v>17</v>
      </c>
      <c r="Y716" t="s">
        <v>94</v>
      </c>
      <c r="Z716" t="s">
        <v>34</v>
      </c>
      <c r="AA716">
        <v>36</v>
      </c>
      <c r="AB716">
        <v>1495</v>
      </c>
      <c r="AE716">
        <f t="shared" si="11"/>
        <v>0</v>
      </c>
      <c r="AF716">
        <v>1</v>
      </c>
      <c r="AG716" t="str">
        <f>IF(Table2[[#This Row],[Avg Monthly GB Download]] &lt; 5, "Less than 5 GB", IF(Table2[[#This Row],[Avg Monthly GB Download]] &lt;= 10, "Between 5 and 10 GB", "10 or more GB"))</f>
        <v>Less than 5 GB</v>
      </c>
    </row>
    <row r="717" spans="1:33" x14ac:dyDescent="0.3">
      <c r="A717" t="s">
        <v>1550</v>
      </c>
      <c r="B717" t="s">
        <v>17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17</v>
      </c>
      <c r="I717" t="s">
        <v>18</v>
      </c>
      <c r="J717">
        <v>0</v>
      </c>
      <c r="K717">
        <v>0</v>
      </c>
      <c r="L717">
        <v>4</v>
      </c>
      <c r="M717" t="s">
        <v>21</v>
      </c>
      <c r="N717">
        <v>0</v>
      </c>
      <c r="O717" t="s">
        <v>72</v>
      </c>
      <c r="P717" t="s">
        <v>1551</v>
      </c>
      <c r="Q717" t="s">
        <v>22</v>
      </c>
      <c r="R717">
        <v>63</v>
      </c>
      <c r="S717" t="s">
        <v>17</v>
      </c>
      <c r="T717" t="s">
        <v>17</v>
      </c>
      <c r="U717" t="s">
        <v>17</v>
      </c>
      <c r="V717" t="str">
        <f>IF(Table2[[#This Row],[Age]] &lt; 30, "Under 30", IF(Table2[[#This Row],[Age]] &lt; 65, "Other", "Senior"))</f>
        <v>Other</v>
      </c>
      <c r="W717">
        <v>0</v>
      </c>
      <c r="X717" t="s">
        <v>17</v>
      </c>
      <c r="Y717" t="s">
        <v>49</v>
      </c>
      <c r="Z717" t="s">
        <v>34</v>
      </c>
      <c r="AA717">
        <v>26</v>
      </c>
      <c r="AB717">
        <v>1049</v>
      </c>
      <c r="AE717">
        <f t="shared" si="11"/>
        <v>0</v>
      </c>
      <c r="AF717">
        <v>1</v>
      </c>
      <c r="AG717" t="str">
        <f>IF(Table2[[#This Row],[Avg Monthly GB Download]] &lt; 5, "Less than 5 GB", IF(Table2[[#This Row],[Avg Monthly GB Download]] &lt;= 10, "Between 5 and 10 GB", "10 or more GB"))</f>
        <v>Less than 5 GB</v>
      </c>
    </row>
    <row r="718" spans="1:33" x14ac:dyDescent="0.3">
      <c r="A718" t="s">
        <v>1552</v>
      </c>
      <c r="B718" t="s">
        <v>17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17</v>
      </c>
      <c r="I718" t="s">
        <v>18</v>
      </c>
      <c r="J718">
        <v>0</v>
      </c>
      <c r="K718">
        <v>0</v>
      </c>
      <c r="L718">
        <v>8</v>
      </c>
      <c r="M718" t="s">
        <v>21</v>
      </c>
      <c r="N718">
        <v>0</v>
      </c>
      <c r="O718" t="s">
        <v>48</v>
      </c>
      <c r="P718" t="s">
        <v>1553</v>
      </c>
      <c r="Q718" t="s">
        <v>22</v>
      </c>
      <c r="R718">
        <v>54</v>
      </c>
      <c r="S718" t="s">
        <v>17</v>
      </c>
      <c r="T718" t="s">
        <v>17</v>
      </c>
      <c r="U718" t="s">
        <v>17</v>
      </c>
      <c r="V718" t="str">
        <f>IF(Table2[[#This Row],[Age]] &lt; 30, "Under 30", IF(Table2[[#This Row],[Age]] &lt; 65, "Other", "Senior"))</f>
        <v>Other</v>
      </c>
      <c r="W718">
        <v>0</v>
      </c>
      <c r="X718" t="s">
        <v>21</v>
      </c>
      <c r="Y718" t="s">
        <v>28</v>
      </c>
      <c r="Z718" t="s">
        <v>34</v>
      </c>
      <c r="AA718">
        <v>23</v>
      </c>
      <c r="AB718">
        <v>1352</v>
      </c>
      <c r="AE718">
        <f t="shared" si="11"/>
        <v>0</v>
      </c>
      <c r="AF718">
        <v>1</v>
      </c>
      <c r="AG718" t="str">
        <f>IF(Table2[[#This Row],[Avg Monthly GB Download]] &lt; 5, "Less than 5 GB", IF(Table2[[#This Row],[Avg Monthly GB Download]] &lt;= 10, "Between 5 and 10 GB", "10 or more GB"))</f>
        <v>Between 5 and 10 GB</v>
      </c>
    </row>
    <row r="719" spans="1:33" x14ac:dyDescent="0.3">
      <c r="A719" t="s">
        <v>1554</v>
      </c>
      <c r="B719" t="s">
        <v>17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17</v>
      </c>
      <c r="I719" t="s">
        <v>18</v>
      </c>
      <c r="J719">
        <v>0</v>
      </c>
      <c r="K719">
        <v>0</v>
      </c>
      <c r="L719">
        <v>21</v>
      </c>
      <c r="M719" t="s">
        <v>21</v>
      </c>
      <c r="N719">
        <v>0</v>
      </c>
      <c r="O719" t="s">
        <v>41</v>
      </c>
      <c r="P719" t="s">
        <v>1555</v>
      </c>
      <c r="Q719" t="s">
        <v>20</v>
      </c>
      <c r="R719">
        <v>32</v>
      </c>
      <c r="S719" t="s">
        <v>17</v>
      </c>
      <c r="T719" t="s">
        <v>17</v>
      </c>
      <c r="U719" t="s">
        <v>17</v>
      </c>
      <c r="V719" t="str">
        <f>IF(Table2[[#This Row],[Age]] &lt; 30, "Under 30", IF(Table2[[#This Row],[Age]] &lt; 65, "Other", "Senior"))</f>
        <v>Other</v>
      </c>
      <c r="W719">
        <v>0</v>
      </c>
      <c r="X719" t="s">
        <v>17</v>
      </c>
      <c r="Y719" t="s">
        <v>94</v>
      </c>
      <c r="Z719" t="s">
        <v>34</v>
      </c>
      <c r="AA719">
        <v>59</v>
      </c>
      <c r="AB719">
        <v>3060</v>
      </c>
      <c r="AE719">
        <f t="shared" si="11"/>
        <v>0</v>
      </c>
      <c r="AF719">
        <v>1</v>
      </c>
      <c r="AG719" t="str">
        <f>IF(Table2[[#This Row],[Avg Monthly GB Download]] &lt; 5, "Less than 5 GB", IF(Table2[[#This Row],[Avg Monthly GB Download]] &lt;= 10, "Between 5 and 10 GB", "10 or more GB"))</f>
        <v>10 or more GB</v>
      </c>
    </row>
    <row r="720" spans="1:33" x14ac:dyDescent="0.3">
      <c r="A720" t="s">
        <v>1556</v>
      </c>
      <c r="B720" t="s">
        <v>17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17</v>
      </c>
      <c r="I720" t="s">
        <v>18</v>
      </c>
      <c r="J720">
        <v>0</v>
      </c>
      <c r="K720">
        <v>0</v>
      </c>
      <c r="L720">
        <v>2</v>
      </c>
      <c r="M720" t="s">
        <v>17</v>
      </c>
      <c r="N720">
        <v>0</v>
      </c>
      <c r="O720" t="s">
        <v>74</v>
      </c>
      <c r="P720" t="s">
        <v>1557</v>
      </c>
      <c r="Q720" t="s">
        <v>20</v>
      </c>
      <c r="R720">
        <v>63</v>
      </c>
      <c r="S720" t="s">
        <v>17</v>
      </c>
      <c r="T720" t="s">
        <v>17</v>
      </c>
      <c r="U720" t="s">
        <v>17</v>
      </c>
      <c r="V720" t="str">
        <f>IF(Table2[[#This Row],[Age]] &lt; 30, "Under 30", IF(Table2[[#This Row],[Age]] &lt; 65, "Other", "Senior"))</f>
        <v>Other</v>
      </c>
      <c r="W720">
        <v>0</v>
      </c>
      <c r="X720" t="s">
        <v>17</v>
      </c>
      <c r="Y720" t="s">
        <v>94</v>
      </c>
      <c r="Z720" t="s">
        <v>34</v>
      </c>
      <c r="AA720">
        <v>20</v>
      </c>
      <c r="AB720">
        <v>1165</v>
      </c>
      <c r="AE720">
        <f t="shared" si="11"/>
        <v>0</v>
      </c>
      <c r="AF720">
        <v>1</v>
      </c>
      <c r="AG720" t="str">
        <f>IF(Table2[[#This Row],[Avg Monthly GB Download]] &lt; 5, "Less than 5 GB", IF(Table2[[#This Row],[Avg Monthly GB Download]] &lt;= 10, "Between 5 and 10 GB", "10 or more GB"))</f>
        <v>Less than 5 GB</v>
      </c>
    </row>
    <row r="721" spans="1:33" x14ac:dyDescent="0.3">
      <c r="A721" t="s">
        <v>1558</v>
      </c>
      <c r="B721" t="s">
        <v>17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17</v>
      </c>
      <c r="I721" t="s">
        <v>18</v>
      </c>
      <c r="J721">
        <v>0</v>
      </c>
      <c r="K721">
        <v>0</v>
      </c>
      <c r="L721">
        <v>8</v>
      </c>
      <c r="M721" t="s">
        <v>21</v>
      </c>
      <c r="N721">
        <v>0</v>
      </c>
      <c r="O721" t="s">
        <v>33</v>
      </c>
      <c r="P721" t="s">
        <v>1559</v>
      </c>
      <c r="Q721" t="s">
        <v>20</v>
      </c>
      <c r="R721">
        <v>72</v>
      </c>
      <c r="S721" t="s">
        <v>17</v>
      </c>
      <c r="T721" t="s">
        <v>21</v>
      </c>
      <c r="U721" t="s">
        <v>17</v>
      </c>
      <c r="V721" t="str">
        <f>IF(Table2[[#This Row],[Age]] &lt; 30, "Under 30", IF(Table2[[#This Row],[Age]] &lt; 65, "Other", "Senior"))</f>
        <v>Senior</v>
      </c>
      <c r="W721">
        <v>0</v>
      </c>
      <c r="X721" t="s">
        <v>21</v>
      </c>
      <c r="Y721" t="s">
        <v>49</v>
      </c>
      <c r="Z721" t="s">
        <v>34</v>
      </c>
      <c r="AA721">
        <v>44</v>
      </c>
      <c r="AB721">
        <v>3159</v>
      </c>
      <c r="AE721">
        <f t="shared" si="11"/>
        <v>0</v>
      </c>
      <c r="AF721">
        <v>1</v>
      </c>
      <c r="AG721" t="str">
        <f>IF(Table2[[#This Row],[Avg Monthly GB Download]] &lt; 5, "Less than 5 GB", IF(Table2[[#This Row],[Avg Monthly GB Download]] &lt;= 10, "Between 5 and 10 GB", "10 or more GB"))</f>
        <v>Between 5 and 10 GB</v>
      </c>
    </row>
    <row r="722" spans="1:33" x14ac:dyDescent="0.3">
      <c r="A722" t="s">
        <v>1560</v>
      </c>
      <c r="B722" t="s">
        <v>17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17</v>
      </c>
      <c r="I722" t="s">
        <v>18</v>
      </c>
      <c r="J722">
        <v>0</v>
      </c>
      <c r="K722">
        <v>0</v>
      </c>
      <c r="L722">
        <v>1</v>
      </c>
      <c r="M722" t="s">
        <v>21</v>
      </c>
      <c r="N722">
        <v>0</v>
      </c>
      <c r="O722" t="s">
        <v>79</v>
      </c>
      <c r="P722" t="s">
        <v>1561</v>
      </c>
      <c r="Q722" t="s">
        <v>20</v>
      </c>
      <c r="R722">
        <v>41</v>
      </c>
      <c r="S722" t="s">
        <v>17</v>
      </c>
      <c r="T722" t="s">
        <v>17</v>
      </c>
      <c r="U722" t="s">
        <v>17</v>
      </c>
      <c r="V722" t="str">
        <f>IF(Table2[[#This Row],[Age]] &lt; 30, "Under 30", IF(Table2[[#This Row],[Age]] &lt; 65, "Other", "Senior"))</f>
        <v>Other</v>
      </c>
      <c r="W722">
        <v>0</v>
      </c>
      <c r="X722" t="s">
        <v>21</v>
      </c>
      <c r="Y722" t="s">
        <v>94</v>
      </c>
      <c r="Z722" t="s">
        <v>34</v>
      </c>
      <c r="AA722">
        <v>55</v>
      </c>
      <c r="AB722">
        <v>1955</v>
      </c>
      <c r="AE722">
        <f t="shared" si="11"/>
        <v>0</v>
      </c>
      <c r="AF722">
        <v>1</v>
      </c>
      <c r="AG722" t="str">
        <f>IF(Table2[[#This Row],[Avg Monthly GB Download]] &lt; 5, "Less than 5 GB", IF(Table2[[#This Row],[Avg Monthly GB Download]] &lt;= 10, "Between 5 and 10 GB", "10 or more GB"))</f>
        <v>Less than 5 GB</v>
      </c>
    </row>
    <row r="723" spans="1:33" x14ac:dyDescent="0.3">
      <c r="A723" t="s">
        <v>1562</v>
      </c>
      <c r="B723" t="s">
        <v>17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17</v>
      </c>
      <c r="I723" t="s">
        <v>18</v>
      </c>
      <c r="J723">
        <v>0</v>
      </c>
      <c r="K723">
        <v>0</v>
      </c>
      <c r="L723">
        <v>10</v>
      </c>
      <c r="M723" t="s">
        <v>21</v>
      </c>
      <c r="N723">
        <v>0</v>
      </c>
      <c r="O723" t="s">
        <v>37</v>
      </c>
      <c r="P723" t="s">
        <v>1563</v>
      </c>
      <c r="Q723" t="s">
        <v>22</v>
      </c>
      <c r="R723">
        <v>21</v>
      </c>
      <c r="S723" t="s">
        <v>21</v>
      </c>
      <c r="T723" t="s">
        <v>17</v>
      </c>
      <c r="U723" t="s">
        <v>17</v>
      </c>
      <c r="V723" t="str">
        <f>IF(Table2[[#This Row],[Age]] &lt; 30, "Under 30", IF(Table2[[#This Row],[Age]] &lt; 65, "Other", "Senior"))</f>
        <v>Under 30</v>
      </c>
      <c r="W723">
        <v>0</v>
      </c>
      <c r="X723" t="s">
        <v>21</v>
      </c>
      <c r="Y723" t="s">
        <v>28</v>
      </c>
      <c r="Z723" t="s">
        <v>29</v>
      </c>
      <c r="AA723">
        <v>47</v>
      </c>
      <c r="AB723">
        <v>142</v>
      </c>
      <c r="AE723">
        <f t="shared" si="11"/>
        <v>0</v>
      </c>
      <c r="AF723">
        <v>1</v>
      </c>
      <c r="AG723" t="str">
        <f>IF(Table2[[#This Row],[Avg Monthly GB Download]] &lt; 5, "Less than 5 GB", IF(Table2[[#This Row],[Avg Monthly GB Download]] &lt;= 10, "Between 5 and 10 GB", "10 or more GB"))</f>
        <v>Between 5 and 10 GB</v>
      </c>
    </row>
    <row r="724" spans="1:33" x14ac:dyDescent="0.3">
      <c r="A724" t="s">
        <v>1564</v>
      </c>
      <c r="B724" t="s">
        <v>17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17</v>
      </c>
      <c r="I724" t="s">
        <v>18</v>
      </c>
      <c r="J724">
        <v>0</v>
      </c>
      <c r="K724">
        <v>0</v>
      </c>
      <c r="L724">
        <v>5</v>
      </c>
      <c r="M724" t="s">
        <v>21</v>
      </c>
      <c r="N724">
        <v>0</v>
      </c>
      <c r="O724" t="s">
        <v>59</v>
      </c>
      <c r="P724" t="s">
        <v>1565</v>
      </c>
      <c r="Q724" t="s">
        <v>22</v>
      </c>
      <c r="R724">
        <v>50</v>
      </c>
      <c r="S724" t="s">
        <v>17</v>
      </c>
      <c r="T724" t="s">
        <v>17</v>
      </c>
      <c r="U724" t="s">
        <v>17</v>
      </c>
      <c r="V724" t="str">
        <f>IF(Table2[[#This Row],[Age]] &lt; 30, "Under 30", IF(Table2[[#This Row],[Age]] &lt; 65, "Other", "Senior"))</f>
        <v>Other</v>
      </c>
      <c r="W724">
        <v>0</v>
      </c>
      <c r="X724" t="s">
        <v>17</v>
      </c>
      <c r="Y724" t="s">
        <v>94</v>
      </c>
      <c r="Z724" t="s">
        <v>34</v>
      </c>
      <c r="AA724">
        <v>39</v>
      </c>
      <c r="AB724">
        <v>1448</v>
      </c>
      <c r="AE724">
        <f t="shared" si="11"/>
        <v>0</v>
      </c>
      <c r="AF724">
        <v>1</v>
      </c>
      <c r="AG724" t="str">
        <f>IF(Table2[[#This Row],[Avg Monthly GB Download]] &lt; 5, "Less than 5 GB", IF(Table2[[#This Row],[Avg Monthly GB Download]] &lt;= 10, "Between 5 and 10 GB", "10 or more GB"))</f>
        <v>Between 5 and 10 GB</v>
      </c>
    </row>
    <row r="725" spans="1:33" x14ac:dyDescent="0.3">
      <c r="A725" t="s">
        <v>1566</v>
      </c>
      <c r="B725" t="s">
        <v>17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21</v>
      </c>
      <c r="I725" t="s">
        <v>84</v>
      </c>
      <c r="J725">
        <v>0</v>
      </c>
      <c r="K725">
        <v>0</v>
      </c>
      <c r="L725">
        <v>10</v>
      </c>
      <c r="M725" t="s">
        <v>21</v>
      </c>
      <c r="N725">
        <v>0</v>
      </c>
      <c r="O725" t="s">
        <v>74</v>
      </c>
      <c r="P725" t="s">
        <v>1567</v>
      </c>
      <c r="Q725" t="s">
        <v>22</v>
      </c>
      <c r="R725">
        <v>58</v>
      </c>
      <c r="S725" t="s">
        <v>17</v>
      </c>
      <c r="T725" t="s">
        <v>17</v>
      </c>
      <c r="U725" t="s">
        <v>17</v>
      </c>
      <c r="V725" t="str">
        <f>IF(Table2[[#This Row],[Age]] &lt; 30, "Under 30", IF(Table2[[#This Row],[Age]] &lt; 65, "Other", "Senior"))</f>
        <v>Other</v>
      </c>
      <c r="W725">
        <v>0</v>
      </c>
      <c r="X725" t="s">
        <v>21</v>
      </c>
      <c r="Y725" t="s">
        <v>49</v>
      </c>
      <c r="Z725" t="s">
        <v>29</v>
      </c>
      <c r="AA725">
        <v>24</v>
      </c>
      <c r="AB725">
        <v>882</v>
      </c>
      <c r="AE725">
        <f t="shared" si="11"/>
        <v>0</v>
      </c>
      <c r="AF725">
        <v>1</v>
      </c>
      <c r="AG725" t="str">
        <f>IF(Table2[[#This Row],[Avg Monthly GB Download]] &lt; 5, "Less than 5 GB", IF(Table2[[#This Row],[Avg Monthly GB Download]] &lt;= 10, "Between 5 and 10 GB", "10 or more GB"))</f>
        <v>Between 5 and 10 GB</v>
      </c>
    </row>
    <row r="726" spans="1:33" x14ac:dyDescent="0.3">
      <c r="A726" t="s">
        <v>1568</v>
      </c>
      <c r="B726" t="s">
        <v>17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21</v>
      </c>
      <c r="I726" t="s">
        <v>84</v>
      </c>
      <c r="J726">
        <v>0</v>
      </c>
      <c r="K726">
        <v>0</v>
      </c>
      <c r="L726">
        <v>3</v>
      </c>
      <c r="M726" t="s">
        <v>21</v>
      </c>
      <c r="N726">
        <v>0</v>
      </c>
      <c r="O726" t="s">
        <v>64</v>
      </c>
      <c r="P726" t="s">
        <v>1569</v>
      </c>
      <c r="Q726" t="s">
        <v>20</v>
      </c>
      <c r="R726">
        <v>36</v>
      </c>
      <c r="S726" t="s">
        <v>17</v>
      </c>
      <c r="T726" t="s">
        <v>17</v>
      </c>
      <c r="U726" t="s">
        <v>17</v>
      </c>
      <c r="V726" t="str">
        <f>IF(Table2[[#This Row],[Age]] &lt; 30, "Under 30", IF(Table2[[#This Row],[Age]] &lt; 65, "Other", "Senior"))</f>
        <v>Other</v>
      </c>
      <c r="W726">
        <v>0</v>
      </c>
      <c r="X726" t="s">
        <v>21</v>
      </c>
      <c r="Y726" t="s">
        <v>49</v>
      </c>
      <c r="Z726" t="s">
        <v>29</v>
      </c>
      <c r="AA726">
        <v>47</v>
      </c>
      <c r="AB726">
        <v>2210</v>
      </c>
      <c r="AE726">
        <f t="shared" si="11"/>
        <v>0</v>
      </c>
      <c r="AF726">
        <v>1</v>
      </c>
      <c r="AG726" t="str">
        <f>IF(Table2[[#This Row],[Avg Monthly GB Download]] &lt; 5, "Less than 5 GB", IF(Table2[[#This Row],[Avg Monthly GB Download]] &lt;= 10, "Between 5 and 10 GB", "10 or more GB"))</f>
        <v>Less than 5 GB</v>
      </c>
    </row>
    <row r="727" spans="1:33" x14ac:dyDescent="0.3">
      <c r="A727" t="s">
        <v>1570</v>
      </c>
      <c r="B727" t="s">
        <v>17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17</v>
      </c>
      <c r="I727" t="s">
        <v>18</v>
      </c>
      <c r="J727">
        <v>0</v>
      </c>
      <c r="K727">
        <v>0</v>
      </c>
      <c r="L727">
        <v>10</v>
      </c>
      <c r="M727" t="s">
        <v>17</v>
      </c>
      <c r="N727">
        <v>70</v>
      </c>
      <c r="O727" t="s">
        <v>78</v>
      </c>
      <c r="P727" t="s">
        <v>1571</v>
      </c>
      <c r="Q727" t="s">
        <v>20</v>
      </c>
      <c r="R727">
        <v>25</v>
      </c>
      <c r="S727" t="s">
        <v>21</v>
      </c>
      <c r="T727" t="s">
        <v>17</v>
      </c>
      <c r="U727" t="s">
        <v>17</v>
      </c>
      <c r="V727" t="str">
        <f>IF(Table2[[#This Row],[Age]] &lt; 30, "Under 30", IF(Table2[[#This Row],[Age]] &lt; 65, "Other", "Senior"))</f>
        <v>Under 30</v>
      </c>
      <c r="W727">
        <v>0</v>
      </c>
      <c r="X727" t="s">
        <v>17</v>
      </c>
      <c r="Y727" t="s">
        <v>28</v>
      </c>
      <c r="Z727" t="s">
        <v>34</v>
      </c>
      <c r="AA727">
        <v>29</v>
      </c>
      <c r="AB727">
        <v>433</v>
      </c>
      <c r="AE727">
        <f t="shared" si="11"/>
        <v>0</v>
      </c>
      <c r="AF727">
        <v>1</v>
      </c>
      <c r="AG727" t="str">
        <f>IF(Table2[[#This Row],[Avg Monthly GB Download]] &lt; 5, "Less than 5 GB", IF(Table2[[#This Row],[Avg Monthly GB Download]] &lt;= 10, "Between 5 and 10 GB", "10 or more GB"))</f>
        <v>Between 5 and 10 GB</v>
      </c>
    </row>
    <row r="728" spans="1:33" x14ac:dyDescent="0.3">
      <c r="A728" t="s">
        <v>1572</v>
      </c>
      <c r="B728" t="s">
        <v>17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17</v>
      </c>
      <c r="I728" t="s">
        <v>18</v>
      </c>
      <c r="J728">
        <v>0</v>
      </c>
      <c r="K728">
        <v>0</v>
      </c>
      <c r="L728">
        <v>5</v>
      </c>
      <c r="M728" t="s">
        <v>21</v>
      </c>
      <c r="N728">
        <v>0</v>
      </c>
      <c r="O728" t="s">
        <v>69</v>
      </c>
      <c r="P728" t="s">
        <v>1573</v>
      </c>
      <c r="Q728" t="s">
        <v>20</v>
      </c>
      <c r="R728">
        <v>75</v>
      </c>
      <c r="S728" t="s">
        <v>17</v>
      </c>
      <c r="T728" t="s">
        <v>21</v>
      </c>
      <c r="U728" t="s">
        <v>17</v>
      </c>
      <c r="V728" t="str">
        <f>IF(Table2[[#This Row],[Age]] &lt; 30, "Under 30", IF(Table2[[#This Row],[Age]] &lt; 65, "Other", "Senior"))</f>
        <v>Senior</v>
      </c>
      <c r="W728">
        <v>0</v>
      </c>
      <c r="X728" t="s">
        <v>17</v>
      </c>
      <c r="Y728" t="s">
        <v>94</v>
      </c>
      <c r="Z728" t="s">
        <v>34</v>
      </c>
      <c r="AA728">
        <v>32</v>
      </c>
      <c r="AB728">
        <v>672</v>
      </c>
      <c r="AE728">
        <f t="shared" si="11"/>
        <v>0</v>
      </c>
      <c r="AF728">
        <v>1</v>
      </c>
      <c r="AG728" t="str">
        <f>IF(Table2[[#This Row],[Avg Monthly GB Download]] &lt; 5, "Less than 5 GB", IF(Table2[[#This Row],[Avg Monthly GB Download]] &lt;= 10, "Between 5 and 10 GB", "10 or more GB"))</f>
        <v>Between 5 and 10 GB</v>
      </c>
    </row>
    <row r="729" spans="1:33" x14ac:dyDescent="0.3">
      <c r="A729" t="s">
        <v>1574</v>
      </c>
      <c r="B729" t="s">
        <v>17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17</v>
      </c>
      <c r="I729" t="s">
        <v>18</v>
      </c>
      <c r="J729">
        <v>0</v>
      </c>
      <c r="K729">
        <v>0</v>
      </c>
      <c r="L729">
        <v>7</v>
      </c>
      <c r="M729" t="s">
        <v>21</v>
      </c>
      <c r="N729">
        <v>0</v>
      </c>
      <c r="O729" t="s">
        <v>41</v>
      </c>
      <c r="P729" t="s">
        <v>1575</v>
      </c>
      <c r="Q729" t="s">
        <v>22</v>
      </c>
      <c r="R729">
        <v>56</v>
      </c>
      <c r="S729" t="s">
        <v>17</v>
      </c>
      <c r="T729" t="s">
        <v>17</v>
      </c>
      <c r="U729" t="s">
        <v>17</v>
      </c>
      <c r="V729" t="str">
        <f>IF(Table2[[#This Row],[Age]] &lt; 30, "Under 30", IF(Table2[[#This Row],[Age]] &lt; 65, "Other", "Senior"))</f>
        <v>Other</v>
      </c>
      <c r="W729">
        <v>0</v>
      </c>
      <c r="X729" t="s">
        <v>17</v>
      </c>
      <c r="Y729" t="s">
        <v>49</v>
      </c>
      <c r="Z729" t="s">
        <v>34</v>
      </c>
      <c r="AA729">
        <v>46</v>
      </c>
      <c r="AB729">
        <v>2970</v>
      </c>
      <c r="AE729">
        <f t="shared" si="11"/>
        <v>0</v>
      </c>
      <c r="AF729">
        <v>1</v>
      </c>
      <c r="AG729" t="str">
        <f>IF(Table2[[#This Row],[Avg Monthly GB Download]] &lt; 5, "Less than 5 GB", IF(Table2[[#This Row],[Avg Monthly GB Download]] &lt;= 10, "Between 5 and 10 GB", "10 or more GB"))</f>
        <v>Between 5 and 10 GB</v>
      </c>
    </row>
    <row r="730" spans="1:33" x14ac:dyDescent="0.3">
      <c r="A730" t="s">
        <v>1576</v>
      </c>
      <c r="B730" t="s">
        <v>17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17</v>
      </c>
      <c r="I730" t="s">
        <v>18</v>
      </c>
      <c r="J730">
        <v>0</v>
      </c>
      <c r="K730">
        <v>0</v>
      </c>
      <c r="L730">
        <v>0</v>
      </c>
      <c r="M730" t="s">
        <v>17</v>
      </c>
      <c r="N730">
        <v>0</v>
      </c>
      <c r="O730" t="s">
        <v>90</v>
      </c>
      <c r="P730" t="s">
        <v>1577</v>
      </c>
      <c r="Q730" t="s">
        <v>22</v>
      </c>
      <c r="R730">
        <v>28</v>
      </c>
      <c r="S730" t="s">
        <v>21</v>
      </c>
      <c r="T730" t="s">
        <v>17</v>
      </c>
      <c r="U730" t="s">
        <v>17</v>
      </c>
      <c r="V730" t="str">
        <f>IF(Table2[[#This Row],[Age]] &lt; 30, "Under 30", IF(Table2[[#This Row],[Age]] &lt; 65, "Other", "Senior"))</f>
        <v>Under 30</v>
      </c>
      <c r="W730">
        <v>0</v>
      </c>
      <c r="X730" t="s">
        <v>17</v>
      </c>
      <c r="Y730" t="s">
        <v>28</v>
      </c>
      <c r="Z730" t="s">
        <v>29</v>
      </c>
      <c r="AA730">
        <v>7</v>
      </c>
      <c r="AB730">
        <v>126</v>
      </c>
      <c r="AE730">
        <f t="shared" si="11"/>
        <v>0</v>
      </c>
      <c r="AF730">
        <v>1</v>
      </c>
      <c r="AG730" t="str">
        <f>IF(Table2[[#This Row],[Avg Monthly GB Download]] &lt; 5, "Less than 5 GB", IF(Table2[[#This Row],[Avg Monthly GB Download]] &lt;= 10, "Between 5 and 10 GB", "10 or more GB"))</f>
        <v>Less than 5 GB</v>
      </c>
    </row>
    <row r="731" spans="1:33" x14ac:dyDescent="0.3">
      <c r="A731" t="s">
        <v>1578</v>
      </c>
      <c r="B731" t="s">
        <v>17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17</v>
      </c>
      <c r="I731" t="s">
        <v>18</v>
      </c>
      <c r="J731">
        <v>0</v>
      </c>
      <c r="K731">
        <v>0</v>
      </c>
      <c r="L731">
        <v>0</v>
      </c>
      <c r="M731" t="s">
        <v>17</v>
      </c>
      <c r="N731">
        <v>0</v>
      </c>
      <c r="O731" t="s">
        <v>33</v>
      </c>
      <c r="P731" t="s">
        <v>1579</v>
      </c>
      <c r="Q731" t="s">
        <v>20</v>
      </c>
      <c r="R731">
        <v>24</v>
      </c>
      <c r="S731" t="s">
        <v>21</v>
      </c>
      <c r="T731" t="s">
        <v>17</v>
      </c>
      <c r="U731" t="s">
        <v>17</v>
      </c>
      <c r="V731" t="str">
        <f>IF(Table2[[#This Row],[Age]] &lt; 30, "Under 30", IF(Table2[[#This Row],[Age]] &lt; 65, "Other", "Senior"))</f>
        <v>Under 30</v>
      </c>
      <c r="W731">
        <v>0</v>
      </c>
      <c r="X731" t="s">
        <v>17</v>
      </c>
      <c r="Y731" t="s">
        <v>49</v>
      </c>
      <c r="Z731" t="s">
        <v>34</v>
      </c>
      <c r="AA731">
        <v>13</v>
      </c>
      <c r="AB731">
        <v>512</v>
      </c>
      <c r="AE731">
        <f t="shared" si="11"/>
        <v>0</v>
      </c>
      <c r="AF731">
        <v>1</v>
      </c>
      <c r="AG731" t="str">
        <f>IF(Table2[[#This Row],[Avg Monthly GB Download]] &lt; 5, "Less than 5 GB", IF(Table2[[#This Row],[Avg Monthly GB Download]] &lt;= 10, "Between 5 and 10 GB", "10 or more GB"))</f>
        <v>Less than 5 GB</v>
      </c>
    </row>
    <row r="732" spans="1:33" x14ac:dyDescent="0.3">
      <c r="A732" t="s">
        <v>1580</v>
      </c>
      <c r="B732" t="s">
        <v>17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17</v>
      </c>
      <c r="I732" t="s">
        <v>18</v>
      </c>
      <c r="J732">
        <v>0</v>
      </c>
      <c r="K732">
        <v>0</v>
      </c>
      <c r="L732">
        <v>1</v>
      </c>
      <c r="M732" t="s">
        <v>21</v>
      </c>
      <c r="N732">
        <v>0</v>
      </c>
      <c r="O732" t="s">
        <v>31</v>
      </c>
      <c r="P732" t="s">
        <v>1581</v>
      </c>
      <c r="Q732" t="s">
        <v>20</v>
      </c>
      <c r="R732">
        <v>57</v>
      </c>
      <c r="S732" t="s">
        <v>17</v>
      </c>
      <c r="T732" t="s">
        <v>17</v>
      </c>
      <c r="U732" t="s">
        <v>17</v>
      </c>
      <c r="V732" t="str">
        <f>IF(Table2[[#This Row],[Age]] &lt; 30, "Under 30", IF(Table2[[#This Row],[Age]] &lt; 65, "Other", "Senior"))</f>
        <v>Other</v>
      </c>
      <c r="W732">
        <v>0</v>
      </c>
      <c r="X732" t="s">
        <v>17</v>
      </c>
      <c r="Y732" t="s">
        <v>28</v>
      </c>
      <c r="Z732" t="s">
        <v>34</v>
      </c>
      <c r="AA732">
        <v>47</v>
      </c>
      <c r="AB732">
        <v>812</v>
      </c>
      <c r="AE732">
        <f t="shared" si="11"/>
        <v>0</v>
      </c>
      <c r="AF732">
        <v>1</v>
      </c>
      <c r="AG732" t="str">
        <f>IF(Table2[[#This Row],[Avg Monthly GB Download]] &lt; 5, "Less than 5 GB", IF(Table2[[#This Row],[Avg Monthly GB Download]] &lt;= 10, "Between 5 and 10 GB", "10 or more GB"))</f>
        <v>Less than 5 GB</v>
      </c>
    </row>
    <row r="733" spans="1:33" x14ac:dyDescent="0.3">
      <c r="A733" t="s">
        <v>1582</v>
      </c>
      <c r="B733" t="s">
        <v>17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17</v>
      </c>
      <c r="I733" t="s">
        <v>18</v>
      </c>
      <c r="J733">
        <v>0</v>
      </c>
      <c r="K733">
        <v>0</v>
      </c>
      <c r="L733">
        <v>20</v>
      </c>
      <c r="M733" t="s">
        <v>21</v>
      </c>
      <c r="N733">
        <v>0</v>
      </c>
      <c r="O733" t="s">
        <v>78</v>
      </c>
      <c r="P733" t="s">
        <v>1583</v>
      </c>
      <c r="Q733" t="s">
        <v>22</v>
      </c>
      <c r="R733">
        <v>26</v>
      </c>
      <c r="S733" t="s">
        <v>21</v>
      </c>
      <c r="T733" t="s">
        <v>17</v>
      </c>
      <c r="U733" t="s">
        <v>17</v>
      </c>
      <c r="V733" t="str">
        <f>IF(Table2[[#This Row],[Age]] &lt; 30, "Under 30", IF(Table2[[#This Row],[Age]] &lt; 65, "Other", "Senior"))</f>
        <v>Under 30</v>
      </c>
      <c r="W733">
        <v>0</v>
      </c>
      <c r="X733" t="s">
        <v>17</v>
      </c>
      <c r="Y733" t="s">
        <v>94</v>
      </c>
      <c r="Z733" t="s">
        <v>29</v>
      </c>
      <c r="AA733">
        <v>41</v>
      </c>
      <c r="AB733">
        <v>1481</v>
      </c>
      <c r="AE733">
        <f t="shared" si="11"/>
        <v>0</v>
      </c>
      <c r="AF733">
        <v>1</v>
      </c>
      <c r="AG733" t="str">
        <f>IF(Table2[[#This Row],[Avg Monthly GB Download]] &lt; 5, "Less than 5 GB", IF(Table2[[#This Row],[Avg Monthly GB Download]] &lt;= 10, "Between 5 and 10 GB", "10 or more GB"))</f>
        <v>10 or more GB</v>
      </c>
    </row>
    <row r="734" spans="1:33" x14ac:dyDescent="0.3">
      <c r="A734" t="s">
        <v>1584</v>
      </c>
      <c r="B734" t="s">
        <v>17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17</v>
      </c>
      <c r="I734" t="s">
        <v>18</v>
      </c>
      <c r="J734">
        <v>0</v>
      </c>
      <c r="K734">
        <v>0</v>
      </c>
      <c r="L734">
        <v>12</v>
      </c>
      <c r="M734" t="s">
        <v>17</v>
      </c>
      <c r="N734">
        <v>47</v>
      </c>
      <c r="O734" t="s">
        <v>67</v>
      </c>
      <c r="P734" t="s">
        <v>1585</v>
      </c>
      <c r="Q734" t="s">
        <v>20</v>
      </c>
      <c r="R734">
        <v>22</v>
      </c>
      <c r="S734" t="s">
        <v>21</v>
      </c>
      <c r="T734" t="s">
        <v>17</v>
      </c>
      <c r="U734" t="s">
        <v>17</v>
      </c>
      <c r="V734" t="str">
        <f>IF(Table2[[#This Row],[Age]] &lt; 30, "Under 30", IF(Table2[[#This Row],[Age]] &lt; 65, "Other", "Senior"))</f>
        <v>Under 30</v>
      </c>
      <c r="W734">
        <v>0</v>
      </c>
      <c r="X734" t="s">
        <v>17</v>
      </c>
      <c r="Y734" t="s">
        <v>28</v>
      </c>
      <c r="Z734" t="s">
        <v>34</v>
      </c>
      <c r="AA734">
        <v>30</v>
      </c>
      <c r="AB734">
        <v>372</v>
      </c>
      <c r="AE734">
        <f t="shared" si="11"/>
        <v>0</v>
      </c>
      <c r="AF734">
        <v>1</v>
      </c>
      <c r="AG734" t="str">
        <f>IF(Table2[[#This Row],[Avg Monthly GB Download]] &lt; 5, "Less than 5 GB", IF(Table2[[#This Row],[Avg Monthly GB Download]] &lt;= 10, "Between 5 and 10 GB", "10 or more GB"))</f>
        <v>10 or more GB</v>
      </c>
    </row>
    <row r="735" spans="1:33" x14ac:dyDescent="0.3">
      <c r="A735" t="s">
        <v>1586</v>
      </c>
      <c r="B735" t="s">
        <v>17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17</v>
      </c>
      <c r="I735" t="s">
        <v>18</v>
      </c>
      <c r="J735">
        <v>0</v>
      </c>
      <c r="K735">
        <v>0</v>
      </c>
      <c r="L735">
        <v>0</v>
      </c>
      <c r="M735" t="s">
        <v>17</v>
      </c>
      <c r="N735">
        <v>0</v>
      </c>
      <c r="O735" t="s">
        <v>46</v>
      </c>
      <c r="P735" t="s">
        <v>1587</v>
      </c>
      <c r="Q735" t="s">
        <v>20</v>
      </c>
      <c r="R735">
        <v>61</v>
      </c>
      <c r="S735" t="s">
        <v>17</v>
      </c>
      <c r="T735" t="s">
        <v>17</v>
      </c>
      <c r="U735" t="s">
        <v>17</v>
      </c>
      <c r="V735" t="str">
        <f>IF(Table2[[#This Row],[Age]] &lt; 30, "Under 30", IF(Table2[[#This Row],[Age]] &lt; 65, "Other", "Senior"))</f>
        <v>Other</v>
      </c>
      <c r="W735">
        <v>0</v>
      </c>
      <c r="X735" t="s">
        <v>17</v>
      </c>
      <c r="Y735" t="s">
        <v>49</v>
      </c>
      <c r="Z735" t="s">
        <v>91</v>
      </c>
      <c r="AA735">
        <v>10</v>
      </c>
      <c r="AB735">
        <v>590</v>
      </c>
      <c r="AE735">
        <f t="shared" si="11"/>
        <v>0</v>
      </c>
      <c r="AF735">
        <v>1</v>
      </c>
      <c r="AG735" t="str">
        <f>IF(Table2[[#This Row],[Avg Monthly GB Download]] &lt; 5, "Less than 5 GB", IF(Table2[[#This Row],[Avg Monthly GB Download]] &lt;= 10, "Between 5 and 10 GB", "10 or more GB"))</f>
        <v>Less than 5 GB</v>
      </c>
    </row>
    <row r="736" spans="1:33" x14ac:dyDescent="0.3">
      <c r="A736" t="s">
        <v>1588</v>
      </c>
      <c r="B736" t="s">
        <v>17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17</v>
      </c>
      <c r="I736" t="s">
        <v>18</v>
      </c>
      <c r="J736">
        <v>0</v>
      </c>
      <c r="K736">
        <v>0</v>
      </c>
      <c r="L736">
        <v>5</v>
      </c>
      <c r="M736" t="s">
        <v>21</v>
      </c>
      <c r="N736">
        <v>0</v>
      </c>
      <c r="O736" t="s">
        <v>38</v>
      </c>
      <c r="P736" t="s">
        <v>1589</v>
      </c>
      <c r="Q736" t="s">
        <v>20</v>
      </c>
      <c r="R736">
        <v>54</v>
      </c>
      <c r="S736" t="s">
        <v>17</v>
      </c>
      <c r="T736" t="s">
        <v>17</v>
      </c>
      <c r="U736" t="s">
        <v>17</v>
      </c>
      <c r="V736" t="str">
        <f>IF(Table2[[#This Row],[Age]] &lt; 30, "Under 30", IF(Table2[[#This Row],[Age]] &lt; 65, "Other", "Senior"))</f>
        <v>Other</v>
      </c>
      <c r="W736">
        <v>0</v>
      </c>
      <c r="X736" t="s">
        <v>17</v>
      </c>
      <c r="Y736" t="s">
        <v>28</v>
      </c>
      <c r="Z736" t="s">
        <v>34</v>
      </c>
      <c r="AA736">
        <v>47</v>
      </c>
      <c r="AB736">
        <v>129</v>
      </c>
      <c r="AE736">
        <f t="shared" si="11"/>
        <v>0</v>
      </c>
      <c r="AF736">
        <v>1</v>
      </c>
      <c r="AG736" t="str">
        <f>IF(Table2[[#This Row],[Avg Monthly GB Download]] &lt; 5, "Less than 5 GB", IF(Table2[[#This Row],[Avg Monthly GB Download]] &lt;= 10, "Between 5 and 10 GB", "10 or more GB"))</f>
        <v>Between 5 and 10 GB</v>
      </c>
    </row>
    <row r="737" spans="1:33" x14ac:dyDescent="0.3">
      <c r="A737" t="s">
        <v>1590</v>
      </c>
      <c r="B737" t="s">
        <v>17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21</v>
      </c>
      <c r="I737" t="s">
        <v>84</v>
      </c>
      <c r="J737">
        <v>0</v>
      </c>
      <c r="K737">
        <v>0</v>
      </c>
      <c r="L737">
        <v>2</v>
      </c>
      <c r="M737" t="s">
        <v>21</v>
      </c>
      <c r="N737">
        <v>0</v>
      </c>
      <c r="O737" t="s">
        <v>27</v>
      </c>
      <c r="P737" t="s">
        <v>1591</v>
      </c>
      <c r="Q737" t="s">
        <v>22</v>
      </c>
      <c r="R737">
        <v>44</v>
      </c>
      <c r="S737" t="s">
        <v>17</v>
      </c>
      <c r="T737" t="s">
        <v>17</v>
      </c>
      <c r="U737" t="s">
        <v>17</v>
      </c>
      <c r="V737" t="str">
        <f>IF(Table2[[#This Row],[Age]] &lt; 30, "Under 30", IF(Table2[[#This Row],[Age]] &lt; 65, "Other", "Senior"))</f>
        <v>Other</v>
      </c>
      <c r="W737">
        <v>0</v>
      </c>
      <c r="X737" t="s">
        <v>21</v>
      </c>
      <c r="Y737" t="s">
        <v>94</v>
      </c>
      <c r="Z737" t="s">
        <v>34</v>
      </c>
      <c r="AA737">
        <v>56</v>
      </c>
      <c r="AB737">
        <v>3141</v>
      </c>
      <c r="AE737">
        <f t="shared" si="11"/>
        <v>0</v>
      </c>
      <c r="AF737">
        <v>1</v>
      </c>
      <c r="AG737" t="str">
        <f>IF(Table2[[#This Row],[Avg Monthly GB Download]] &lt; 5, "Less than 5 GB", IF(Table2[[#This Row],[Avg Monthly GB Download]] &lt;= 10, "Between 5 and 10 GB", "10 or more GB"))</f>
        <v>Less than 5 GB</v>
      </c>
    </row>
    <row r="738" spans="1:33" x14ac:dyDescent="0.3">
      <c r="A738" t="s">
        <v>1592</v>
      </c>
      <c r="B738" t="s">
        <v>17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17</v>
      </c>
      <c r="I738" t="s">
        <v>18</v>
      </c>
      <c r="J738">
        <v>0</v>
      </c>
      <c r="K738">
        <v>0</v>
      </c>
      <c r="L738">
        <v>13</v>
      </c>
      <c r="M738" t="s">
        <v>21</v>
      </c>
      <c r="N738">
        <v>0</v>
      </c>
      <c r="O738" t="s">
        <v>76</v>
      </c>
      <c r="P738" t="s">
        <v>1593</v>
      </c>
      <c r="Q738" t="s">
        <v>22</v>
      </c>
      <c r="R738">
        <v>27</v>
      </c>
      <c r="S738" t="s">
        <v>21</v>
      </c>
      <c r="T738" t="s">
        <v>17</v>
      </c>
      <c r="U738" t="s">
        <v>17</v>
      </c>
      <c r="V738" t="str">
        <f>IF(Table2[[#This Row],[Age]] &lt; 30, "Under 30", IF(Table2[[#This Row],[Age]] &lt; 65, "Other", "Senior"))</f>
        <v>Under 30</v>
      </c>
      <c r="W738">
        <v>0</v>
      </c>
      <c r="X738" t="s">
        <v>17</v>
      </c>
      <c r="Y738" t="s">
        <v>28</v>
      </c>
      <c r="Z738" t="s">
        <v>34</v>
      </c>
      <c r="AA738">
        <v>39</v>
      </c>
      <c r="AB738">
        <v>289</v>
      </c>
      <c r="AE738">
        <f t="shared" si="11"/>
        <v>0</v>
      </c>
      <c r="AF738">
        <v>1</v>
      </c>
      <c r="AG738" t="str">
        <f>IF(Table2[[#This Row],[Avg Monthly GB Download]] &lt; 5, "Less than 5 GB", IF(Table2[[#This Row],[Avg Monthly GB Download]] &lt;= 10, "Between 5 and 10 GB", "10 or more GB"))</f>
        <v>10 or more GB</v>
      </c>
    </row>
    <row r="739" spans="1:33" x14ac:dyDescent="0.3">
      <c r="A739" t="s">
        <v>1594</v>
      </c>
      <c r="B739" t="s">
        <v>17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17</v>
      </c>
      <c r="I739" t="s">
        <v>18</v>
      </c>
      <c r="J739">
        <v>0</v>
      </c>
      <c r="K739">
        <v>0</v>
      </c>
      <c r="L739">
        <v>0</v>
      </c>
      <c r="M739" t="s">
        <v>17</v>
      </c>
      <c r="N739">
        <v>0</v>
      </c>
      <c r="O739" t="s">
        <v>50</v>
      </c>
      <c r="P739" t="s">
        <v>1595</v>
      </c>
      <c r="Q739" t="s">
        <v>22</v>
      </c>
      <c r="R739">
        <v>26</v>
      </c>
      <c r="S739" t="s">
        <v>21</v>
      </c>
      <c r="T739" t="s">
        <v>17</v>
      </c>
      <c r="U739" t="s">
        <v>17</v>
      </c>
      <c r="V739" t="str">
        <f>IF(Table2[[#This Row],[Age]] &lt; 30, "Under 30", IF(Table2[[#This Row],[Age]] &lt; 65, "Other", "Senior"))</f>
        <v>Under 30</v>
      </c>
      <c r="W739">
        <v>0</v>
      </c>
      <c r="X739" t="s">
        <v>17</v>
      </c>
      <c r="Y739" t="s">
        <v>94</v>
      </c>
      <c r="Z739" t="s">
        <v>29</v>
      </c>
      <c r="AA739">
        <v>12</v>
      </c>
      <c r="AB739">
        <v>703</v>
      </c>
      <c r="AE739">
        <f t="shared" si="11"/>
        <v>0</v>
      </c>
      <c r="AF739">
        <v>1</v>
      </c>
      <c r="AG739" t="str">
        <f>IF(Table2[[#This Row],[Avg Monthly GB Download]] &lt; 5, "Less than 5 GB", IF(Table2[[#This Row],[Avg Monthly GB Download]] &lt;= 10, "Between 5 and 10 GB", "10 or more GB"))</f>
        <v>Less than 5 GB</v>
      </c>
    </row>
    <row r="740" spans="1:33" x14ac:dyDescent="0.3">
      <c r="A740" t="s">
        <v>1596</v>
      </c>
      <c r="B740" t="s">
        <v>17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17</v>
      </c>
      <c r="I740" t="s">
        <v>18</v>
      </c>
      <c r="J740">
        <v>0</v>
      </c>
      <c r="K740">
        <v>0</v>
      </c>
      <c r="L740">
        <v>2</v>
      </c>
      <c r="M740" t="s">
        <v>21</v>
      </c>
      <c r="N740">
        <v>0</v>
      </c>
      <c r="O740" t="s">
        <v>65</v>
      </c>
      <c r="P740" t="s">
        <v>1597</v>
      </c>
      <c r="Q740" t="s">
        <v>22</v>
      </c>
      <c r="R740">
        <v>46</v>
      </c>
      <c r="S740" t="s">
        <v>17</v>
      </c>
      <c r="T740" t="s">
        <v>17</v>
      </c>
      <c r="U740" t="s">
        <v>17</v>
      </c>
      <c r="V740" t="str">
        <f>IF(Table2[[#This Row],[Age]] &lt; 30, "Under 30", IF(Table2[[#This Row],[Age]] &lt; 65, "Other", "Senior"))</f>
        <v>Other</v>
      </c>
      <c r="W740">
        <v>0</v>
      </c>
      <c r="X740" t="s">
        <v>17</v>
      </c>
      <c r="Y740" t="s">
        <v>28</v>
      </c>
      <c r="Z740" t="s">
        <v>34</v>
      </c>
      <c r="AA740">
        <v>36</v>
      </c>
      <c r="AB740">
        <v>612</v>
      </c>
      <c r="AE740">
        <f t="shared" si="11"/>
        <v>0</v>
      </c>
      <c r="AF740">
        <v>1</v>
      </c>
      <c r="AG740" t="str">
        <f>IF(Table2[[#This Row],[Avg Monthly GB Download]] &lt; 5, "Less than 5 GB", IF(Table2[[#This Row],[Avg Monthly GB Download]] &lt;= 10, "Between 5 and 10 GB", "10 or more GB"))</f>
        <v>Less than 5 GB</v>
      </c>
    </row>
    <row r="741" spans="1:33" x14ac:dyDescent="0.3">
      <c r="A741" t="s">
        <v>1598</v>
      </c>
      <c r="B741" t="s">
        <v>17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17</v>
      </c>
      <c r="I741" t="s">
        <v>18</v>
      </c>
      <c r="J741">
        <v>0</v>
      </c>
      <c r="K741">
        <v>0</v>
      </c>
      <c r="L741">
        <v>17</v>
      </c>
      <c r="M741" t="s">
        <v>21</v>
      </c>
      <c r="N741">
        <v>0</v>
      </c>
      <c r="O741" t="s">
        <v>56</v>
      </c>
      <c r="P741" t="s">
        <v>1599</v>
      </c>
      <c r="Q741" t="s">
        <v>22</v>
      </c>
      <c r="R741">
        <v>26</v>
      </c>
      <c r="S741" t="s">
        <v>21</v>
      </c>
      <c r="T741" t="s">
        <v>17</v>
      </c>
      <c r="U741" t="s">
        <v>17</v>
      </c>
      <c r="V741" t="str">
        <f>IF(Table2[[#This Row],[Age]] &lt; 30, "Under 30", IF(Table2[[#This Row],[Age]] &lt; 65, "Other", "Senior"))</f>
        <v>Under 30</v>
      </c>
      <c r="W741">
        <v>0</v>
      </c>
      <c r="X741" t="s">
        <v>17</v>
      </c>
      <c r="Y741" t="s">
        <v>28</v>
      </c>
      <c r="Z741" t="s">
        <v>91</v>
      </c>
      <c r="AA741">
        <v>8</v>
      </c>
      <c r="AB741">
        <v>64</v>
      </c>
      <c r="AE741">
        <f t="shared" si="11"/>
        <v>0</v>
      </c>
      <c r="AF741">
        <v>1</v>
      </c>
      <c r="AG741" t="str">
        <f>IF(Table2[[#This Row],[Avg Monthly GB Download]] &lt; 5, "Less than 5 GB", IF(Table2[[#This Row],[Avg Monthly GB Download]] &lt;= 10, "Between 5 and 10 GB", "10 or more GB"))</f>
        <v>10 or more GB</v>
      </c>
    </row>
    <row r="742" spans="1:33" x14ac:dyDescent="0.3">
      <c r="A742" t="s">
        <v>1600</v>
      </c>
      <c r="B742" t="s">
        <v>17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17</v>
      </c>
      <c r="I742" t="s">
        <v>18</v>
      </c>
      <c r="J742">
        <v>0</v>
      </c>
      <c r="K742">
        <v>0</v>
      </c>
      <c r="L742">
        <v>10</v>
      </c>
      <c r="M742" t="s">
        <v>21</v>
      </c>
      <c r="N742">
        <v>0</v>
      </c>
      <c r="O742" t="s">
        <v>56</v>
      </c>
      <c r="P742" t="s">
        <v>1601</v>
      </c>
      <c r="Q742" t="s">
        <v>22</v>
      </c>
      <c r="R742">
        <v>29</v>
      </c>
      <c r="S742" t="s">
        <v>21</v>
      </c>
      <c r="T742" t="s">
        <v>17</v>
      </c>
      <c r="U742" t="s">
        <v>17</v>
      </c>
      <c r="V742" t="str">
        <f>IF(Table2[[#This Row],[Age]] &lt; 30, "Under 30", IF(Table2[[#This Row],[Age]] &lt; 65, "Other", "Senior"))</f>
        <v>Under 30</v>
      </c>
      <c r="W742">
        <v>0</v>
      </c>
      <c r="X742" t="s">
        <v>21</v>
      </c>
      <c r="Y742" t="s">
        <v>49</v>
      </c>
      <c r="Z742" t="s">
        <v>91</v>
      </c>
      <c r="AA742">
        <v>36</v>
      </c>
      <c r="AB742">
        <v>2327</v>
      </c>
      <c r="AE742">
        <f t="shared" si="11"/>
        <v>0</v>
      </c>
      <c r="AF742">
        <v>1</v>
      </c>
      <c r="AG742" t="str">
        <f>IF(Table2[[#This Row],[Avg Monthly GB Download]] &lt; 5, "Less than 5 GB", IF(Table2[[#This Row],[Avg Monthly GB Download]] &lt;= 10, "Between 5 and 10 GB", "10 or more GB"))</f>
        <v>Between 5 and 10 GB</v>
      </c>
    </row>
    <row r="743" spans="1:33" x14ac:dyDescent="0.3">
      <c r="A743" t="s">
        <v>1602</v>
      </c>
      <c r="B743" t="s">
        <v>17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17</v>
      </c>
      <c r="I743" t="s">
        <v>18</v>
      </c>
      <c r="J743">
        <v>0</v>
      </c>
      <c r="K743">
        <v>0</v>
      </c>
      <c r="L743">
        <v>0</v>
      </c>
      <c r="M743" t="s">
        <v>17</v>
      </c>
      <c r="N743">
        <v>0</v>
      </c>
      <c r="O743" t="s">
        <v>24</v>
      </c>
      <c r="P743" t="s">
        <v>1603</v>
      </c>
      <c r="Q743" t="s">
        <v>20</v>
      </c>
      <c r="R743">
        <v>68</v>
      </c>
      <c r="S743" t="s">
        <v>17</v>
      </c>
      <c r="T743" t="s">
        <v>21</v>
      </c>
      <c r="U743" t="s">
        <v>17</v>
      </c>
      <c r="V743" t="str">
        <f>IF(Table2[[#This Row],[Age]] &lt; 30, "Under 30", IF(Table2[[#This Row],[Age]] &lt; 65, "Other", "Senior"))</f>
        <v>Senior</v>
      </c>
      <c r="W743">
        <v>0</v>
      </c>
      <c r="X743" t="s">
        <v>17</v>
      </c>
      <c r="Y743" t="s">
        <v>49</v>
      </c>
      <c r="Z743" t="s">
        <v>34</v>
      </c>
      <c r="AA743">
        <v>11</v>
      </c>
      <c r="AB743">
        <v>844</v>
      </c>
      <c r="AE743">
        <f t="shared" si="11"/>
        <v>0</v>
      </c>
      <c r="AF743">
        <v>1</v>
      </c>
      <c r="AG743" t="str">
        <f>IF(Table2[[#This Row],[Avg Monthly GB Download]] &lt; 5, "Less than 5 GB", IF(Table2[[#This Row],[Avg Monthly GB Download]] &lt;= 10, "Between 5 and 10 GB", "10 or more GB"))</f>
        <v>Less than 5 GB</v>
      </c>
    </row>
    <row r="744" spans="1:33" x14ac:dyDescent="0.3">
      <c r="A744" t="s">
        <v>1604</v>
      </c>
      <c r="B744" t="s">
        <v>17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17</v>
      </c>
      <c r="I744" t="s">
        <v>18</v>
      </c>
      <c r="J744">
        <v>0</v>
      </c>
      <c r="K744">
        <v>0</v>
      </c>
      <c r="L744">
        <v>4</v>
      </c>
      <c r="M744" t="s">
        <v>21</v>
      </c>
      <c r="N744">
        <v>0</v>
      </c>
      <c r="O744" t="s">
        <v>46</v>
      </c>
      <c r="P744" t="s">
        <v>1605</v>
      </c>
      <c r="Q744" t="s">
        <v>22</v>
      </c>
      <c r="R744">
        <v>60</v>
      </c>
      <c r="S744" t="s">
        <v>17</v>
      </c>
      <c r="T744" t="s">
        <v>17</v>
      </c>
      <c r="U744" t="s">
        <v>17</v>
      </c>
      <c r="V744" t="str">
        <f>IF(Table2[[#This Row],[Age]] &lt; 30, "Under 30", IF(Table2[[#This Row],[Age]] &lt; 65, "Other", "Senior"))</f>
        <v>Other</v>
      </c>
      <c r="W744">
        <v>0</v>
      </c>
      <c r="X744" t="s">
        <v>21</v>
      </c>
      <c r="Y744" t="s">
        <v>94</v>
      </c>
      <c r="Z744" t="s">
        <v>34</v>
      </c>
      <c r="AA744">
        <v>31</v>
      </c>
      <c r="AB744">
        <v>981</v>
      </c>
      <c r="AE744">
        <f t="shared" si="11"/>
        <v>0</v>
      </c>
      <c r="AF744">
        <v>1</v>
      </c>
      <c r="AG744" t="str">
        <f>IF(Table2[[#This Row],[Avg Monthly GB Download]] &lt; 5, "Less than 5 GB", IF(Table2[[#This Row],[Avg Monthly GB Download]] &lt;= 10, "Between 5 and 10 GB", "10 or more GB"))</f>
        <v>Less than 5 GB</v>
      </c>
    </row>
    <row r="745" spans="1:33" x14ac:dyDescent="0.3">
      <c r="A745" t="s">
        <v>1606</v>
      </c>
      <c r="B745" t="s">
        <v>17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17</v>
      </c>
      <c r="I745" t="s">
        <v>18</v>
      </c>
      <c r="J745">
        <v>0</v>
      </c>
      <c r="K745">
        <v>0</v>
      </c>
      <c r="L745">
        <v>5</v>
      </c>
      <c r="M745" t="s">
        <v>21</v>
      </c>
      <c r="N745">
        <v>0</v>
      </c>
      <c r="O745" t="s">
        <v>42</v>
      </c>
      <c r="P745" t="s">
        <v>1607</v>
      </c>
      <c r="Q745" t="s">
        <v>20</v>
      </c>
      <c r="R745">
        <v>60</v>
      </c>
      <c r="S745" t="s">
        <v>17</v>
      </c>
      <c r="T745" t="s">
        <v>17</v>
      </c>
      <c r="U745" t="s">
        <v>17</v>
      </c>
      <c r="V745" t="str">
        <f>IF(Table2[[#This Row],[Age]] &lt; 30, "Under 30", IF(Table2[[#This Row],[Age]] &lt; 65, "Other", "Senior"))</f>
        <v>Other</v>
      </c>
      <c r="W745">
        <v>0</v>
      </c>
      <c r="X745" t="s">
        <v>17</v>
      </c>
      <c r="Y745" t="s">
        <v>28</v>
      </c>
      <c r="Z745" t="s">
        <v>91</v>
      </c>
      <c r="AA745">
        <v>36</v>
      </c>
      <c r="AB745">
        <v>1740</v>
      </c>
      <c r="AE745">
        <f t="shared" si="11"/>
        <v>0</v>
      </c>
      <c r="AF745">
        <v>1</v>
      </c>
      <c r="AG745" t="str">
        <f>IF(Table2[[#This Row],[Avg Monthly GB Download]] &lt; 5, "Less than 5 GB", IF(Table2[[#This Row],[Avg Monthly GB Download]] &lt;= 10, "Between 5 and 10 GB", "10 or more GB"))</f>
        <v>Between 5 and 10 GB</v>
      </c>
    </row>
    <row r="746" spans="1:33" x14ac:dyDescent="0.3">
      <c r="A746" t="s">
        <v>1608</v>
      </c>
      <c r="B746" t="s">
        <v>17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17</v>
      </c>
      <c r="I746" t="s">
        <v>18</v>
      </c>
      <c r="J746">
        <v>0</v>
      </c>
      <c r="K746">
        <v>0</v>
      </c>
      <c r="L746">
        <v>26</v>
      </c>
      <c r="M746" t="s">
        <v>21</v>
      </c>
      <c r="N746">
        <v>0</v>
      </c>
      <c r="O746" t="s">
        <v>69</v>
      </c>
      <c r="P746" t="s">
        <v>1609</v>
      </c>
      <c r="Q746" t="s">
        <v>22</v>
      </c>
      <c r="R746">
        <v>21</v>
      </c>
      <c r="S746" t="s">
        <v>21</v>
      </c>
      <c r="T746" t="s">
        <v>17</v>
      </c>
      <c r="U746" t="s">
        <v>17</v>
      </c>
      <c r="V746" t="str">
        <f>IF(Table2[[#This Row],[Age]] &lt; 30, "Under 30", IF(Table2[[#This Row],[Age]] &lt; 65, "Other", "Senior"))</f>
        <v>Under 30</v>
      </c>
      <c r="W746">
        <v>0</v>
      </c>
      <c r="X746" t="s">
        <v>21</v>
      </c>
      <c r="Y746" t="s">
        <v>49</v>
      </c>
      <c r="Z746" t="s">
        <v>29</v>
      </c>
      <c r="AA746">
        <v>44</v>
      </c>
      <c r="AB746">
        <v>2775</v>
      </c>
      <c r="AE746">
        <f t="shared" si="11"/>
        <v>0</v>
      </c>
      <c r="AF746">
        <v>1</v>
      </c>
      <c r="AG746" t="str">
        <f>IF(Table2[[#This Row],[Avg Monthly GB Download]] &lt; 5, "Less than 5 GB", IF(Table2[[#This Row],[Avg Monthly GB Download]] &lt;= 10, "Between 5 and 10 GB", "10 or more GB"))</f>
        <v>10 or more GB</v>
      </c>
    </row>
    <row r="747" spans="1:33" x14ac:dyDescent="0.3">
      <c r="A747" t="s">
        <v>1610</v>
      </c>
      <c r="B747" t="s">
        <v>17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17</v>
      </c>
      <c r="I747" t="s">
        <v>18</v>
      </c>
      <c r="J747">
        <v>0</v>
      </c>
      <c r="K747">
        <v>0</v>
      </c>
      <c r="L747">
        <v>6</v>
      </c>
      <c r="M747" t="s">
        <v>21</v>
      </c>
      <c r="N747">
        <v>0</v>
      </c>
      <c r="O747" t="s">
        <v>26</v>
      </c>
      <c r="P747" t="s">
        <v>1611</v>
      </c>
      <c r="Q747" t="s">
        <v>22</v>
      </c>
      <c r="R747">
        <v>62</v>
      </c>
      <c r="S747" t="s">
        <v>17</v>
      </c>
      <c r="T747" t="s">
        <v>17</v>
      </c>
      <c r="U747" t="s">
        <v>17</v>
      </c>
      <c r="V747" t="str">
        <f>IF(Table2[[#This Row],[Age]] &lt; 30, "Under 30", IF(Table2[[#This Row],[Age]] &lt; 65, "Other", "Senior"))</f>
        <v>Other</v>
      </c>
      <c r="W747">
        <v>0</v>
      </c>
      <c r="X747" t="s">
        <v>21</v>
      </c>
      <c r="Y747" t="s">
        <v>28</v>
      </c>
      <c r="Z747" t="s">
        <v>29</v>
      </c>
      <c r="AA747">
        <v>25</v>
      </c>
      <c r="AB747">
        <v>551</v>
      </c>
      <c r="AE747">
        <f t="shared" si="11"/>
        <v>0</v>
      </c>
      <c r="AF747">
        <v>1</v>
      </c>
      <c r="AG747" t="str">
        <f>IF(Table2[[#This Row],[Avg Monthly GB Download]] &lt; 5, "Less than 5 GB", IF(Table2[[#This Row],[Avg Monthly GB Download]] &lt;= 10, "Between 5 and 10 GB", "10 or more GB"))</f>
        <v>Between 5 and 10 GB</v>
      </c>
    </row>
    <row r="748" spans="1:33" x14ac:dyDescent="0.3">
      <c r="A748" t="s">
        <v>1612</v>
      </c>
      <c r="B748" t="s">
        <v>17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17</v>
      </c>
      <c r="I748" t="s">
        <v>18</v>
      </c>
      <c r="J748">
        <v>0</v>
      </c>
      <c r="K748">
        <v>0</v>
      </c>
      <c r="L748">
        <v>3</v>
      </c>
      <c r="M748" t="s">
        <v>21</v>
      </c>
      <c r="N748">
        <v>0</v>
      </c>
      <c r="O748" t="s">
        <v>25</v>
      </c>
      <c r="P748" t="s">
        <v>1613</v>
      </c>
      <c r="Q748" t="s">
        <v>22</v>
      </c>
      <c r="R748">
        <v>82</v>
      </c>
      <c r="S748" t="s">
        <v>17</v>
      </c>
      <c r="T748" t="s">
        <v>21</v>
      </c>
      <c r="U748" t="s">
        <v>17</v>
      </c>
      <c r="V748" t="str">
        <f>IF(Table2[[#This Row],[Age]] &lt; 30, "Under 30", IF(Table2[[#This Row],[Age]] &lt; 65, "Other", "Senior"))</f>
        <v>Senior</v>
      </c>
      <c r="W748">
        <v>0</v>
      </c>
      <c r="X748" t="s">
        <v>21</v>
      </c>
      <c r="Y748" t="s">
        <v>94</v>
      </c>
      <c r="Z748" t="s">
        <v>29</v>
      </c>
      <c r="AA748">
        <v>61</v>
      </c>
      <c r="AB748">
        <v>3759</v>
      </c>
      <c r="AE748">
        <f t="shared" si="11"/>
        <v>0</v>
      </c>
      <c r="AF748">
        <v>1</v>
      </c>
      <c r="AG748" t="str">
        <f>IF(Table2[[#This Row],[Avg Monthly GB Download]] &lt; 5, "Less than 5 GB", IF(Table2[[#This Row],[Avg Monthly GB Download]] &lt;= 10, "Between 5 and 10 GB", "10 or more GB"))</f>
        <v>Less than 5 GB</v>
      </c>
    </row>
    <row r="749" spans="1:33" x14ac:dyDescent="0.3">
      <c r="A749" t="s">
        <v>1614</v>
      </c>
      <c r="B749" t="s">
        <v>17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17</v>
      </c>
      <c r="I749" t="s">
        <v>18</v>
      </c>
      <c r="J749">
        <v>0</v>
      </c>
      <c r="K749">
        <v>0</v>
      </c>
      <c r="L749">
        <v>0</v>
      </c>
      <c r="M749" t="s">
        <v>17</v>
      </c>
      <c r="N749">
        <v>0</v>
      </c>
      <c r="O749" t="s">
        <v>39</v>
      </c>
      <c r="P749" t="s">
        <v>1615</v>
      </c>
      <c r="Q749" t="s">
        <v>22</v>
      </c>
      <c r="R749">
        <v>38</v>
      </c>
      <c r="S749" t="s">
        <v>17</v>
      </c>
      <c r="T749" t="s">
        <v>17</v>
      </c>
      <c r="U749" t="s">
        <v>17</v>
      </c>
      <c r="V749" t="str">
        <f>IF(Table2[[#This Row],[Age]] &lt; 30, "Under 30", IF(Table2[[#This Row],[Age]] &lt; 65, "Other", "Senior"))</f>
        <v>Other</v>
      </c>
      <c r="W749">
        <v>0</v>
      </c>
      <c r="X749" t="s">
        <v>17</v>
      </c>
      <c r="Y749" t="s">
        <v>94</v>
      </c>
      <c r="Z749" t="s">
        <v>91</v>
      </c>
      <c r="AA749">
        <v>9</v>
      </c>
      <c r="AB749">
        <v>130</v>
      </c>
      <c r="AE749">
        <f t="shared" si="11"/>
        <v>0</v>
      </c>
      <c r="AF749">
        <v>1</v>
      </c>
      <c r="AG749" t="str">
        <f>IF(Table2[[#This Row],[Avg Monthly GB Download]] &lt; 5, "Less than 5 GB", IF(Table2[[#This Row],[Avg Monthly GB Download]] &lt;= 10, "Between 5 and 10 GB", "10 or more GB"))</f>
        <v>Less than 5 GB</v>
      </c>
    </row>
    <row r="750" spans="1:33" x14ac:dyDescent="0.3">
      <c r="A750" t="s">
        <v>1616</v>
      </c>
      <c r="B750" t="s">
        <v>17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17</v>
      </c>
      <c r="I750" t="s">
        <v>18</v>
      </c>
      <c r="J750">
        <v>0</v>
      </c>
      <c r="K750">
        <v>0</v>
      </c>
      <c r="L750">
        <v>0</v>
      </c>
      <c r="M750" t="s">
        <v>17</v>
      </c>
      <c r="N750">
        <v>0</v>
      </c>
      <c r="O750" t="s">
        <v>74</v>
      </c>
      <c r="P750" t="s">
        <v>1617</v>
      </c>
      <c r="Q750" t="s">
        <v>22</v>
      </c>
      <c r="R750">
        <v>42</v>
      </c>
      <c r="S750" t="s">
        <v>17</v>
      </c>
      <c r="T750" t="s">
        <v>17</v>
      </c>
      <c r="U750" t="s">
        <v>17</v>
      </c>
      <c r="V750" t="str">
        <f>IF(Table2[[#This Row],[Age]] &lt; 30, "Under 30", IF(Table2[[#This Row],[Age]] &lt; 65, "Other", "Senior"))</f>
        <v>Other</v>
      </c>
      <c r="W750">
        <v>0</v>
      </c>
      <c r="X750" t="s">
        <v>17</v>
      </c>
      <c r="Y750" t="s">
        <v>28</v>
      </c>
      <c r="Z750" t="s">
        <v>91</v>
      </c>
      <c r="AA750">
        <v>8</v>
      </c>
      <c r="AB750">
        <v>212</v>
      </c>
      <c r="AE750">
        <f t="shared" si="11"/>
        <v>0</v>
      </c>
      <c r="AF750">
        <v>1</v>
      </c>
      <c r="AG750" t="str">
        <f>IF(Table2[[#This Row],[Avg Monthly GB Download]] &lt; 5, "Less than 5 GB", IF(Table2[[#This Row],[Avg Monthly GB Download]] &lt;= 10, "Between 5 and 10 GB", "10 or more GB"))</f>
        <v>Less than 5 GB</v>
      </c>
    </row>
    <row r="751" spans="1:33" x14ac:dyDescent="0.3">
      <c r="A751" t="s">
        <v>1618</v>
      </c>
      <c r="B751" t="s">
        <v>17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17</v>
      </c>
      <c r="I751" t="s">
        <v>18</v>
      </c>
      <c r="J751">
        <v>0</v>
      </c>
      <c r="K751">
        <v>0</v>
      </c>
      <c r="L751">
        <v>5</v>
      </c>
      <c r="M751" t="s">
        <v>21</v>
      </c>
      <c r="N751">
        <v>0</v>
      </c>
      <c r="O751" t="s">
        <v>68</v>
      </c>
      <c r="P751" t="s">
        <v>1619</v>
      </c>
      <c r="Q751" t="s">
        <v>22</v>
      </c>
      <c r="R751">
        <v>62</v>
      </c>
      <c r="S751" t="s">
        <v>17</v>
      </c>
      <c r="T751" t="s">
        <v>17</v>
      </c>
      <c r="U751" t="s">
        <v>17</v>
      </c>
      <c r="V751" t="str">
        <f>IF(Table2[[#This Row],[Age]] &lt; 30, "Under 30", IF(Table2[[#This Row],[Age]] &lt; 65, "Other", "Senior"))</f>
        <v>Other</v>
      </c>
      <c r="W751">
        <v>0</v>
      </c>
      <c r="X751" t="s">
        <v>17</v>
      </c>
      <c r="Y751" t="s">
        <v>28</v>
      </c>
      <c r="Z751" t="s">
        <v>91</v>
      </c>
      <c r="AA751">
        <v>39</v>
      </c>
      <c r="AB751">
        <v>1128</v>
      </c>
      <c r="AE751">
        <f t="shared" si="11"/>
        <v>0</v>
      </c>
      <c r="AF751">
        <v>1</v>
      </c>
      <c r="AG751" t="str">
        <f>IF(Table2[[#This Row],[Avg Monthly GB Download]] &lt; 5, "Less than 5 GB", IF(Table2[[#This Row],[Avg Monthly GB Download]] &lt;= 10, "Between 5 and 10 GB", "10 or more GB"))</f>
        <v>Between 5 and 10 GB</v>
      </c>
    </row>
    <row r="752" spans="1:33" x14ac:dyDescent="0.3">
      <c r="A752" t="s">
        <v>1620</v>
      </c>
      <c r="B752" t="s">
        <v>17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21</v>
      </c>
      <c r="I752" t="s">
        <v>84</v>
      </c>
      <c r="J752">
        <v>0</v>
      </c>
      <c r="K752">
        <v>0</v>
      </c>
      <c r="L752">
        <v>20</v>
      </c>
      <c r="M752" t="s">
        <v>21</v>
      </c>
      <c r="N752">
        <v>0</v>
      </c>
      <c r="O752" t="s">
        <v>58</v>
      </c>
      <c r="P752" t="s">
        <v>1621</v>
      </c>
      <c r="Q752" t="s">
        <v>20</v>
      </c>
      <c r="R752">
        <v>20</v>
      </c>
      <c r="S752" t="s">
        <v>21</v>
      </c>
      <c r="T752" t="s">
        <v>17</v>
      </c>
      <c r="U752" t="s">
        <v>17</v>
      </c>
      <c r="V752" t="str">
        <f>IF(Table2[[#This Row],[Age]] &lt; 30, "Under 30", IF(Table2[[#This Row],[Age]] &lt; 65, "Other", "Senior"))</f>
        <v>Under 30</v>
      </c>
      <c r="W752">
        <v>0</v>
      </c>
      <c r="X752" t="s">
        <v>17</v>
      </c>
      <c r="Y752" t="s">
        <v>28</v>
      </c>
      <c r="Z752" t="s">
        <v>34</v>
      </c>
      <c r="AA752">
        <v>14</v>
      </c>
      <c r="AB752">
        <v>317</v>
      </c>
      <c r="AE752">
        <f t="shared" si="11"/>
        <v>0</v>
      </c>
      <c r="AF752">
        <v>1</v>
      </c>
      <c r="AG752" t="str">
        <f>IF(Table2[[#This Row],[Avg Monthly GB Download]] &lt; 5, "Less than 5 GB", IF(Table2[[#This Row],[Avg Monthly GB Download]] &lt;= 10, "Between 5 and 10 GB", "10 or more GB"))</f>
        <v>10 or more GB</v>
      </c>
    </row>
    <row r="753" spans="1:33" x14ac:dyDescent="0.3">
      <c r="A753" t="s">
        <v>1622</v>
      </c>
      <c r="B753" t="s">
        <v>17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17</v>
      </c>
      <c r="I753" t="s">
        <v>18</v>
      </c>
      <c r="J753">
        <v>0</v>
      </c>
      <c r="K753">
        <v>0</v>
      </c>
      <c r="L753">
        <v>6</v>
      </c>
      <c r="M753" t="s">
        <v>17</v>
      </c>
      <c r="N753">
        <v>16</v>
      </c>
      <c r="O753" t="s">
        <v>54</v>
      </c>
      <c r="P753" t="s">
        <v>1623</v>
      </c>
      <c r="Q753" t="s">
        <v>22</v>
      </c>
      <c r="R753">
        <v>81</v>
      </c>
      <c r="S753" t="s">
        <v>17</v>
      </c>
      <c r="T753" t="s">
        <v>21</v>
      </c>
      <c r="U753" t="s">
        <v>17</v>
      </c>
      <c r="V753" t="str">
        <f>IF(Table2[[#This Row],[Age]] &lt; 30, "Under 30", IF(Table2[[#This Row],[Age]] &lt; 65, "Other", "Senior"))</f>
        <v>Senior</v>
      </c>
      <c r="W753">
        <v>0</v>
      </c>
      <c r="X753" t="s">
        <v>17</v>
      </c>
      <c r="Y753" t="s">
        <v>94</v>
      </c>
      <c r="Z753" t="s">
        <v>34</v>
      </c>
      <c r="AA753">
        <v>57</v>
      </c>
      <c r="AB753">
        <v>1329</v>
      </c>
      <c r="AE753">
        <f t="shared" si="11"/>
        <v>0</v>
      </c>
      <c r="AF753">
        <v>1</v>
      </c>
      <c r="AG753" t="str">
        <f>IF(Table2[[#This Row],[Avg Monthly GB Download]] &lt; 5, "Less than 5 GB", IF(Table2[[#This Row],[Avg Monthly GB Download]] &lt;= 10, "Between 5 and 10 GB", "10 or more GB"))</f>
        <v>Between 5 and 10 GB</v>
      </c>
    </row>
    <row r="754" spans="1:33" x14ac:dyDescent="0.3">
      <c r="A754" t="s">
        <v>1624</v>
      </c>
      <c r="B754" t="s">
        <v>17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17</v>
      </c>
      <c r="I754" t="s">
        <v>18</v>
      </c>
      <c r="J754">
        <v>0</v>
      </c>
      <c r="K754">
        <v>0</v>
      </c>
      <c r="L754">
        <v>7</v>
      </c>
      <c r="M754" t="s">
        <v>21</v>
      </c>
      <c r="N754">
        <v>0</v>
      </c>
      <c r="O754" t="s">
        <v>65</v>
      </c>
      <c r="P754" t="s">
        <v>1625</v>
      </c>
      <c r="Q754" t="s">
        <v>20</v>
      </c>
      <c r="R754">
        <v>58</v>
      </c>
      <c r="S754" t="s">
        <v>17</v>
      </c>
      <c r="T754" t="s">
        <v>17</v>
      </c>
      <c r="U754" t="s">
        <v>17</v>
      </c>
      <c r="V754" t="str">
        <f>IF(Table2[[#This Row],[Age]] &lt; 30, "Under 30", IF(Table2[[#This Row],[Age]] &lt; 65, "Other", "Senior"))</f>
        <v>Other</v>
      </c>
      <c r="W754">
        <v>0</v>
      </c>
      <c r="X754" t="s">
        <v>21</v>
      </c>
      <c r="Y754" t="s">
        <v>49</v>
      </c>
      <c r="Z754" t="s">
        <v>34</v>
      </c>
      <c r="AA754">
        <v>42</v>
      </c>
      <c r="AB754">
        <v>2324</v>
      </c>
      <c r="AE754">
        <f t="shared" si="11"/>
        <v>0</v>
      </c>
      <c r="AF754">
        <v>1</v>
      </c>
      <c r="AG754" t="str">
        <f>IF(Table2[[#This Row],[Avg Monthly GB Download]] &lt; 5, "Less than 5 GB", IF(Table2[[#This Row],[Avg Monthly GB Download]] &lt;= 10, "Between 5 and 10 GB", "10 or more GB"))</f>
        <v>Between 5 and 10 GB</v>
      </c>
    </row>
    <row r="755" spans="1:33" x14ac:dyDescent="0.3">
      <c r="A755" t="s">
        <v>1626</v>
      </c>
      <c r="B755" t="s">
        <v>17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17</v>
      </c>
      <c r="I755" t="s">
        <v>18</v>
      </c>
      <c r="J755">
        <v>0</v>
      </c>
      <c r="K755">
        <v>0</v>
      </c>
      <c r="L755">
        <v>0</v>
      </c>
      <c r="M755" t="s">
        <v>17</v>
      </c>
      <c r="N755">
        <v>0</v>
      </c>
      <c r="O755" t="s">
        <v>50</v>
      </c>
      <c r="P755" t="s">
        <v>1627</v>
      </c>
      <c r="Q755" t="s">
        <v>22</v>
      </c>
      <c r="R755">
        <v>66</v>
      </c>
      <c r="S755" t="s">
        <v>17</v>
      </c>
      <c r="T755" t="s">
        <v>21</v>
      </c>
      <c r="U755" t="s">
        <v>17</v>
      </c>
      <c r="V755" t="str">
        <f>IF(Table2[[#This Row],[Age]] &lt; 30, "Under 30", IF(Table2[[#This Row],[Age]] &lt; 65, "Other", "Senior"))</f>
        <v>Senior</v>
      </c>
      <c r="W755">
        <v>0</v>
      </c>
      <c r="X755" t="s">
        <v>17</v>
      </c>
      <c r="Y755" t="s">
        <v>28</v>
      </c>
      <c r="Z755" t="s">
        <v>34</v>
      </c>
      <c r="AA755">
        <v>11</v>
      </c>
      <c r="AB755">
        <v>11</v>
      </c>
      <c r="AE755">
        <f t="shared" si="11"/>
        <v>0</v>
      </c>
      <c r="AF755">
        <v>1</v>
      </c>
      <c r="AG755" t="str">
        <f>IF(Table2[[#This Row],[Avg Monthly GB Download]] &lt; 5, "Less than 5 GB", IF(Table2[[#This Row],[Avg Monthly GB Download]] &lt;= 10, "Between 5 and 10 GB", "10 or more GB"))</f>
        <v>Less than 5 GB</v>
      </c>
    </row>
    <row r="756" spans="1:33" x14ac:dyDescent="0.3">
      <c r="A756" t="s">
        <v>1628</v>
      </c>
      <c r="B756" t="s">
        <v>17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17</v>
      </c>
      <c r="I756" t="s">
        <v>18</v>
      </c>
      <c r="J756">
        <v>0</v>
      </c>
      <c r="K756">
        <v>0</v>
      </c>
      <c r="L756">
        <v>1</v>
      </c>
      <c r="M756" t="s">
        <v>21</v>
      </c>
      <c r="N756">
        <v>0</v>
      </c>
      <c r="O756" t="s">
        <v>54</v>
      </c>
      <c r="P756" t="s">
        <v>1629</v>
      </c>
      <c r="Q756" t="s">
        <v>20</v>
      </c>
      <c r="R756">
        <v>65</v>
      </c>
      <c r="S756" t="s">
        <v>17</v>
      </c>
      <c r="T756" t="s">
        <v>17</v>
      </c>
      <c r="U756" t="s">
        <v>17</v>
      </c>
      <c r="V756" t="str">
        <f>IF(Table2[[#This Row],[Age]] &lt; 30, "Under 30", IF(Table2[[#This Row],[Age]] &lt; 65, "Other", "Senior"))</f>
        <v>Senior</v>
      </c>
      <c r="W756">
        <v>0</v>
      </c>
      <c r="X756" t="s">
        <v>21</v>
      </c>
      <c r="Y756" t="s">
        <v>49</v>
      </c>
      <c r="Z756" t="s">
        <v>29</v>
      </c>
      <c r="AA756">
        <v>55</v>
      </c>
      <c r="AB756">
        <v>2970</v>
      </c>
      <c r="AE756">
        <f t="shared" si="11"/>
        <v>0</v>
      </c>
      <c r="AF756">
        <v>1</v>
      </c>
      <c r="AG756" t="str">
        <f>IF(Table2[[#This Row],[Avg Monthly GB Download]] &lt; 5, "Less than 5 GB", IF(Table2[[#This Row],[Avg Monthly GB Download]] &lt;= 10, "Between 5 and 10 GB", "10 or more GB"))</f>
        <v>Less than 5 GB</v>
      </c>
    </row>
    <row r="757" spans="1:33" x14ac:dyDescent="0.3">
      <c r="A757" t="s">
        <v>1630</v>
      </c>
      <c r="B757" t="s">
        <v>17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17</v>
      </c>
      <c r="I757" t="s">
        <v>18</v>
      </c>
      <c r="J757">
        <v>0</v>
      </c>
      <c r="K757">
        <v>0</v>
      </c>
      <c r="L757">
        <v>12</v>
      </c>
      <c r="M757" t="s">
        <v>21</v>
      </c>
      <c r="N757">
        <v>0</v>
      </c>
      <c r="O757" t="s">
        <v>74</v>
      </c>
      <c r="P757" t="s">
        <v>1631</v>
      </c>
      <c r="Q757" t="s">
        <v>20</v>
      </c>
      <c r="R757">
        <v>42</v>
      </c>
      <c r="S757" t="s">
        <v>17</v>
      </c>
      <c r="T757" t="s">
        <v>17</v>
      </c>
      <c r="U757" t="s">
        <v>17</v>
      </c>
      <c r="V757" t="str">
        <f>IF(Table2[[#This Row],[Age]] &lt; 30, "Under 30", IF(Table2[[#This Row],[Age]] &lt; 65, "Other", "Senior"))</f>
        <v>Other</v>
      </c>
      <c r="W757">
        <v>0</v>
      </c>
      <c r="X757" t="s">
        <v>21</v>
      </c>
      <c r="Y757" t="s">
        <v>49</v>
      </c>
      <c r="Z757" t="s">
        <v>29</v>
      </c>
      <c r="AA757">
        <v>55</v>
      </c>
      <c r="AB757">
        <v>3917</v>
      </c>
      <c r="AE757">
        <f t="shared" si="11"/>
        <v>0</v>
      </c>
      <c r="AF757">
        <v>1</v>
      </c>
      <c r="AG757" t="str">
        <f>IF(Table2[[#This Row],[Avg Monthly GB Download]] &lt; 5, "Less than 5 GB", IF(Table2[[#This Row],[Avg Monthly GB Download]] &lt;= 10, "Between 5 and 10 GB", "10 or more GB"))</f>
        <v>10 or more GB</v>
      </c>
    </row>
    <row r="758" spans="1:33" x14ac:dyDescent="0.3">
      <c r="A758" t="s">
        <v>1632</v>
      </c>
      <c r="B758" t="s">
        <v>17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17</v>
      </c>
      <c r="I758" t="s">
        <v>18</v>
      </c>
      <c r="J758">
        <v>0</v>
      </c>
      <c r="K758">
        <v>0</v>
      </c>
      <c r="L758">
        <v>1</v>
      </c>
      <c r="M758" t="s">
        <v>17</v>
      </c>
      <c r="N758">
        <v>0</v>
      </c>
      <c r="O758" t="s">
        <v>76</v>
      </c>
      <c r="P758" t="s">
        <v>1633</v>
      </c>
      <c r="Q758" t="s">
        <v>20</v>
      </c>
      <c r="R758">
        <v>65</v>
      </c>
      <c r="S758" t="s">
        <v>17</v>
      </c>
      <c r="T758" t="s">
        <v>17</v>
      </c>
      <c r="U758" t="s">
        <v>17</v>
      </c>
      <c r="V758" t="str">
        <f>IF(Table2[[#This Row],[Age]] &lt; 30, "Under 30", IF(Table2[[#This Row],[Age]] &lt; 65, "Other", "Senior"))</f>
        <v>Senior</v>
      </c>
      <c r="W758">
        <v>0</v>
      </c>
      <c r="X758" t="s">
        <v>17</v>
      </c>
      <c r="Y758" t="s">
        <v>94</v>
      </c>
      <c r="Z758" t="s">
        <v>34</v>
      </c>
      <c r="AA758">
        <v>14</v>
      </c>
      <c r="AB758">
        <v>641</v>
      </c>
      <c r="AE758">
        <f t="shared" si="11"/>
        <v>0</v>
      </c>
      <c r="AF758">
        <v>1</v>
      </c>
      <c r="AG758" t="str">
        <f>IF(Table2[[#This Row],[Avg Monthly GB Download]] &lt; 5, "Less than 5 GB", IF(Table2[[#This Row],[Avg Monthly GB Download]] &lt;= 10, "Between 5 and 10 GB", "10 or more GB"))</f>
        <v>Less than 5 GB</v>
      </c>
    </row>
    <row r="759" spans="1:33" x14ac:dyDescent="0.3">
      <c r="A759" t="s">
        <v>1634</v>
      </c>
      <c r="B759" t="s">
        <v>17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21</v>
      </c>
      <c r="I759" t="s">
        <v>84</v>
      </c>
      <c r="J759">
        <v>0</v>
      </c>
      <c r="K759">
        <v>0</v>
      </c>
      <c r="L759">
        <v>0</v>
      </c>
      <c r="M759" t="s">
        <v>17</v>
      </c>
      <c r="N759">
        <v>0</v>
      </c>
      <c r="O759" t="s">
        <v>71</v>
      </c>
      <c r="P759" t="s">
        <v>1635</v>
      </c>
      <c r="Q759" t="s">
        <v>20</v>
      </c>
      <c r="R759">
        <v>61</v>
      </c>
      <c r="S759" t="s">
        <v>17</v>
      </c>
      <c r="T759" t="s">
        <v>17</v>
      </c>
      <c r="U759" t="s">
        <v>17</v>
      </c>
      <c r="V759" t="str">
        <f>IF(Table2[[#This Row],[Age]] &lt; 30, "Under 30", IF(Table2[[#This Row],[Age]] &lt; 65, "Other", "Senior"))</f>
        <v>Other</v>
      </c>
      <c r="W759">
        <v>0</v>
      </c>
      <c r="X759" t="s">
        <v>17</v>
      </c>
      <c r="Y759" t="s">
        <v>49</v>
      </c>
      <c r="Z759" t="s">
        <v>29</v>
      </c>
      <c r="AA759">
        <v>8</v>
      </c>
      <c r="AB759">
        <v>428</v>
      </c>
      <c r="AE759">
        <f t="shared" si="11"/>
        <v>0</v>
      </c>
      <c r="AF759">
        <v>1</v>
      </c>
      <c r="AG759" t="str">
        <f>IF(Table2[[#This Row],[Avg Monthly GB Download]] &lt; 5, "Less than 5 GB", IF(Table2[[#This Row],[Avg Monthly GB Download]] &lt;= 10, "Between 5 and 10 GB", "10 or more GB"))</f>
        <v>Less than 5 GB</v>
      </c>
    </row>
    <row r="760" spans="1:33" x14ac:dyDescent="0.3">
      <c r="A760" t="s">
        <v>1636</v>
      </c>
      <c r="B760" t="s">
        <v>17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17</v>
      </c>
      <c r="I760" t="s">
        <v>18</v>
      </c>
      <c r="J760">
        <v>0</v>
      </c>
      <c r="K760">
        <v>0</v>
      </c>
      <c r="L760">
        <v>17</v>
      </c>
      <c r="M760" t="s">
        <v>21</v>
      </c>
      <c r="N760">
        <v>0</v>
      </c>
      <c r="O760" t="s">
        <v>19</v>
      </c>
      <c r="P760" t="s">
        <v>1637</v>
      </c>
      <c r="Q760" t="s">
        <v>22</v>
      </c>
      <c r="R760">
        <v>22</v>
      </c>
      <c r="S760" t="s">
        <v>21</v>
      </c>
      <c r="T760" t="s">
        <v>17</v>
      </c>
      <c r="U760" t="s">
        <v>17</v>
      </c>
      <c r="V760" t="str">
        <f>IF(Table2[[#This Row],[Age]] &lt; 30, "Under 30", IF(Table2[[#This Row],[Age]] &lt; 65, "Other", "Senior"))</f>
        <v>Under 30</v>
      </c>
      <c r="W760">
        <v>0</v>
      </c>
      <c r="X760" t="s">
        <v>17</v>
      </c>
      <c r="Y760" t="s">
        <v>28</v>
      </c>
      <c r="Z760" t="s">
        <v>29</v>
      </c>
      <c r="AA760">
        <v>25</v>
      </c>
      <c r="AB760">
        <v>46</v>
      </c>
      <c r="AE760">
        <f t="shared" si="11"/>
        <v>0</v>
      </c>
      <c r="AF760">
        <v>1</v>
      </c>
      <c r="AG760" t="str">
        <f>IF(Table2[[#This Row],[Avg Monthly GB Download]] &lt; 5, "Less than 5 GB", IF(Table2[[#This Row],[Avg Monthly GB Download]] &lt;= 10, "Between 5 and 10 GB", "10 or more GB"))</f>
        <v>10 or more GB</v>
      </c>
    </row>
    <row r="761" spans="1:33" x14ac:dyDescent="0.3">
      <c r="A761" t="s">
        <v>1638</v>
      </c>
      <c r="B761" t="s">
        <v>17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17</v>
      </c>
      <c r="I761" t="s">
        <v>18</v>
      </c>
      <c r="J761">
        <v>0</v>
      </c>
      <c r="K761">
        <v>0</v>
      </c>
      <c r="L761">
        <v>12</v>
      </c>
      <c r="M761" t="s">
        <v>21</v>
      </c>
      <c r="N761">
        <v>0</v>
      </c>
      <c r="O761" t="s">
        <v>57</v>
      </c>
      <c r="P761" t="s">
        <v>1639</v>
      </c>
      <c r="Q761" t="s">
        <v>20</v>
      </c>
      <c r="R761">
        <v>53</v>
      </c>
      <c r="S761" t="s">
        <v>17</v>
      </c>
      <c r="T761" t="s">
        <v>17</v>
      </c>
      <c r="U761" t="s">
        <v>17</v>
      </c>
      <c r="V761" t="str">
        <f>IF(Table2[[#This Row],[Age]] &lt; 30, "Under 30", IF(Table2[[#This Row],[Age]] &lt; 65, "Other", "Senior"))</f>
        <v>Other</v>
      </c>
      <c r="W761">
        <v>0</v>
      </c>
      <c r="X761" t="s">
        <v>17</v>
      </c>
      <c r="Y761" t="s">
        <v>28</v>
      </c>
      <c r="Z761" t="s">
        <v>34</v>
      </c>
      <c r="AA761">
        <v>38</v>
      </c>
      <c r="AB761">
        <v>91</v>
      </c>
      <c r="AE761">
        <f t="shared" si="11"/>
        <v>0</v>
      </c>
      <c r="AF761">
        <v>1</v>
      </c>
      <c r="AG761" t="str">
        <f>IF(Table2[[#This Row],[Avg Monthly GB Download]] &lt; 5, "Less than 5 GB", IF(Table2[[#This Row],[Avg Monthly GB Download]] &lt;= 10, "Between 5 and 10 GB", "10 or more GB"))</f>
        <v>10 or more GB</v>
      </c>
    </row>
    <row r="762" spans="1:33" x14ac:dyDescent="0.3">
      <c r="A762" t="s">
        <v>1640</v>
      </c>
      <c r="B762" t="s">
        <v>17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17</v>
      </c>
      <c r="I762" t="s">
        <v>18</v>
      </c>
      <c r="J762">
        <v>0</v>
      </c>
      <c r="K762">
        <v>0</v>
      </c>
      <c r="L762">
        <v>15</v>
      </c>
      <c r="M762" t="s">
        <v>21</v>
      </c>
      <c r="N762">
        <v>0</v>
      </c>
      <c r="O762" t="s">
        <v>25</v>
      </c>
      <c r="P762" t="s">
        <v>1641</v>
      </c>
      <c r="Q762" t="s">
        <v>20</v>
      </c>
      <c r="R762">
        <v>26</v>
      </c>
      <c r="S762" t="s">
        <v>21</v>
      </c>
      <c r="T762" t="s">
        <v>17</v>
      </c>
      <c r="U762" t="s">
        <v>17</v>
      </c>
      <c r="V762" t="str">
        <f>IF(Table2[[#This Row],[Age]] &lt; 30, "Under 30", IF(Table2[[#This Row],[Age]] &lt; 65, "Other", "Senior"))</f>
        <v>Under 30</v>
      </c>
      <c r="W762">
        <v>0</v>
      </c>
      <c r="X762" t="s">
        <v>17</v>
      </c>
      <c r="Y762" t="s">
        <v>28</v>
      </c>
      <c r="Z762" t="s">
        <v>34</v>
      </c>
      <c r="AA762">
        <v>29</v>
      </c>
      <c r="AB762">
        <v>351</v>
      </c>
      <c r="AE762">
        <f t="shared" si="11"/>
        <v>0</v>
      </c>
      <c r="AF762">
        <v>1</v>
      </c>
      <c r="AG762" t="str">
        <f>IF(Table2[[#This Row],[Avg Monthly GB Download]] &lt; 5, "Less than 5 GB", IF(Table2[[#This Row],[Avg Monthly GB Download]] &lt;= 10, "Between 5 and 10 GB", "10 or more GB"))</f>
        <v>10 or more GB</v>
      </c>
    </row>
    <row r="763" spans="1:33" x14ac:dyDescent="0.3">
      <c r="A763" t="s">
        <v>1642</v>
      </c>
      <c r="B763" t="s">
        <v>17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17</v>
      </c>
      <c r="I763" t="s">
        <v>18</v>
      </c>
      <c r="J763">
        <v>0</v>
      </c>
      <c r="K763">
        <v>0</v>
      </c>
      <c r="L763">
        <v>1</v>
      </c>
      <c r="M763" t="s">
        <v>17</v>
      </c>
      <c r="N763">
        <v>17</v>
      </c>
      <c r="O763" t="s">
        <v>38</v>
      </c>
      <c r="P763" t="s">
        <v>1643</v>
      </c>
      <c r="Q763" t="s">
        <v>20</v>
      </c>
      <c r="R763">
        <v>70</v>
      </c>
      <c r="S763" t="s">
        <v>17</v>
      </c>
      <c r="T763" t="s">
        <v>21</v>
      </c>
      <c r="U763" t="s">
        <v>17</v>
      </c>
      <c r="V763" t="str">
        <f>IF(Table2[[#This Row],[Age]] &lt; 30, "Under 30", IF(Table2[[#This Row],[Age]] &lt; 65, "Other", "Senior"))</f>
        <v>Senior</v>
      </c>
      <c r="W763">
        <v>0</v>
      </c>
      <c r="X763" t="s">
        <v>17</v>
      </c>
      <c r="Y763" t="s">
        <v>94</v>
      </c>
      <c r="Z763" t="s">
        <v>34</v>
      </c>
      <c r="AA763">
        <v>28</v>
      </c>
      <c r="AB763">
        <v>108</v>
      </c>
      <c r="AE763">
        <f t="shared" si="11"/>
        <v>0</v>
      </c>
      <c r="AF763">
        <v>1</v>
      </c>
      <c r="AG763" t="str">
        <f>IF(Table2[[#This Row],[Avg Monthly GB Download]] &lt; 5, "Less than 5 GB", IF(Table2[[#This Row],[Avg Monthly GB Download]] &lt;= 10, "Between 5 and 10 GB", "10 or more GB"))</f>
        <v>Less than 5 GB</v>
      </c>
    </row>
    <row r="764" spans="1:33" x14ac:dyDescent="0.3">
      <c r="A764" t="s">
        <v>1644</v>
      </c>
      <c r="B764" t="s">
        <v>17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17</v>
      </c>
      <c r="I764" t="s">
        <v>18</v>
      </c>
      <c r="J764">
        <v>0</v>
      </c>
      <c r="K764">
        <v>0</v>
      </c>
      <c r="L764">
        <v>10</v>
      </c>
      <c r="M764" t="s">
        <v>21</v>
      </c>
      <c r="N764">
        <v>0</v>
      </c>
      <c r="O764" t="s">
        <v>41</v>
      </c>
      <c r="P764" t="s">
        <v>1645</v>
      </c>
      <c r="Q764" t="s">
        <v>22</v>
      </c>
      <c r="R764">
        <v>46</v>
      </c>
      <c r="S764" t="s">
        <v>17</v>
      </c>
      <c r="T764" t="s">
        <v>17</v>
      </c>
      <c r="U764" t="s">
        <v>17</v>
      </c>
      <c r="V764" t="str">
        <f>IF(Table2[[#This Row],[Age]] &lt; 30, "Under 30", IF(Table2[[#This Row],[Age]] &lt; 65, "Other", "Senior"))</f>
        <v>Other</v>
      </c>
      <c r="W764">
        <v>0</v>
      </c>
      <c r="X764" t="s">
        <v>21</v>
      </c>
      <c r="Y764" t="s">
        <v>49</v>
      </c>
      <c r="Z764" t="s">
        <v>34</v>
      </c>
      <c r="AA764">
        <v>27</v>
      </c>
      <c r="AB764">
        <v>1729</v>
      </c>
      <c r="AE764">
        <f t="shared" si="11"/>
        <v>0</v>
      </c>
      <c r="AF764">
        <v>1</v>
      </c>
      <c r="AG764" t="str">
        <f>IF(Table2[[#This Row],[Avg Monthly GB Download]] &lt; 5, "Less than 5 GB", IF(Table2[[#This Row],[Avg Monthly GB Download]] &lt;= 10, "Between 5 and 10 GB", "10 or more GB"))</f>
        <v>Between 5 and 10 GB</v>
      </c>
    </row>
    <row r="765" spans="1:33" x14ac:dyDescent="0.3">
      <c r="A765" t="s">
        <v>1646</v>
      </c>
      <c r="B765" t="s">
        <v>17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21</v>
      </c>
      <c r="I765" t="s">
        <v>84</v>
      </c>
      <c r="J765">
        <v>0</v>
      </c>
      <c r="K765">
        <v>0</v>
      </c>
      <c r="L765">
        <v>13</v>
      </c>
      <c r="M765" t="s">
        <v>21</v>
      </c>
      <c r="N765">
        <v>0</v>
      </c>
      <c r="O765" t="s">
        <v>58</v>
      </c>
      <c r="P765" t="s">
        <v>1647</v>
      </c>
      <c r="Q765" t="s">
        <v>20</v>
      </c>
      <c r="R765">
        <v>37</v>
      </c>
      <c r="S765" t="s">
        <v>17</v>
      </c>
      <c r="T765" t="s">
        <v>17</v>
      </c>
      <c r="U765" t="s">
        <v>17</v>
      </c>
      <c r="V765" t="str">
        <f>IF(Table2[[#This Row],[Age]] &lt; 30, "Under 30", IF(Table2[[#This Row],[Age]] &lt; 65, "Other", "Senior"))</f>
        <v>Other</v>
      </c>
      <c r="W765">
        <v>0</v>
      </c>
      <c r="X765" t="s">
        <v>21</v>
      </c>
      <c r="Y765" t="s">
        <v>94</v>
      </c>
      <c r="Z765" t="s">
        <v>34</v>
      </c>
      <c r="AA765">
        <v>28</v>
      </c>
      <c r="AB765">
        <v>1518</v>
      </c>
      <c r="AE765">
        <f t="shared" si="11"/>
        <v>0</v>
      </c>
      <c r="AF765">
        <v>1</v>
      </c>
      <c r="AG765" t="str">
        <f>IF(Table2[[#This Row],[Avg Monthly GB Download]] &lt; 5, "Less than 5 GB", IF(Table2[[#This Row],[Avg Monthly GB Download]] &lt;= 10, "Between 5 and 10 GB", "10 or more GB"))</f>
        <v>10 or more GB</v>
      </c>
    </row>
    <row r="766" spans="1:33" x14ac:dyDescent="0.3">
      <c r="A766" t="s">
        <v>1648</v>
      </c>
      <c r="B766" t="s">
        <v>17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17</v>
      </c>
      <c r="I766" t="s">
        <v>18</v>
      </c>
      <c r="J766">
        <v>0</v>
      </c>
      <c r="K766">
        <v>0</v>
      </c>
      <c r="L766">
        <v>8</v>
      </c>
      <c r="M766" t="s">
        <v>21</v>
      </c>
      <c r="N766">
        <v>0</v>
      </c>
      <c r="O766" t="s">
        <v>56</v>
      </c>
      <c r="P766" t="s">
        <v>1649</v>
      </c>
      <c r="Q766" t="s">
        <v>22</v>
      </c>
      <c r="R766">
        <v>80</v>
      </c>
      <c r="S766" t="s">
        <v>17</v>
      </c>
      <c r="T766" t="s">
        <v>21</v>
      </c>
      <c r="U766" t="s">
        <v>17</v>
      </c>
      <c r="V766" t="str">
        <f>IF(Table2[[#This Row],[Age]] &lt; 30, "Under 30", IF(Table2[[#This Row],[Age]] &lt; 65, "Other", "Senior"))</f>
        <v>Senior</v>
      </c>
      <c r="W766">
        <v>0</v>
      </c>
      <c r="X766" t="s">
        <v>21</v>
      </c>
      <c r="Y766" t="s">
        <v>94</v>
      </c>
      <c r="Z766" t="s">
        <v>34</v>
      </c>
      <c r="AA766">
        <v>35</v>
      </c>
      <c r="AB766">
        <v>1660</v>
      </c>
      <c r="AE766">
        <f t="shared" si="11"/>
        <v>0</v>
      </c>
      <c r="AF766">
        <v>1</v>
      </c>
      <c r="AG766" t="str">
        <f>IF(Table2[[#This Row],[Avg Monthly GB Download]] &lt; 5, "Less than 5 GB", IF(Table2[[#This Row],[Avg Monthly GB Download]] &lt;= 10, "Between 5 and 10 GB", "10 or more GB"))</f>
        <v>Between 5 and 10 GB</v>
      </c>
    </row>
    <row r="767" spans="1:33" x14ac:dyDescent="0.3">
      <c r="A767" t="s">
        <v>1650</v>
      </c>
      <c r="B767" t="s">
        <v>17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17</v>
      </c>
      <c r="I767" t="s">
        <v>18</v>
      </c>
      <c r="J767">
        <v>0</v>
      </c>
      <c r="K767">
        <v>0</v>
      </c>
      <c r="L767">
        <v>23</v>
      </c>
      <c r="M767" t="s">
        <v>21</v>
      </c>
      <c r="N767">
        <v>0</v>
      </c>
      <c r="O767" t="s">
        <v>65</v>
      </c>
      <c r="P767" t="s">
        <v>1651</v>
      </c>
      <c r="Q767" t="s">
        <v>20</v>
      </c>
      <c r="R767">
        <v>30</v>
      </c>
      <c r="S767" t="s">
        <v>17</v>
      </c>
      <c r="T767" t="s">
        <v>17</v>
      </c>
      <c r="U767" t="s">
        <v>17</v>
      </c>
      <c r="V767" t="str">
        <f>IF(Table2[[#This Row],[Age]] &lt; 30, "Under 30", IF(Table2[[#This Row],[Age]] &lt; 65, "Other", "Senior"))</f>
        <v>Other</v>
      </c>
      <c r="W767">
        <v>0</v>
      </c>
      <c r="X767" t="s">
        <v>17</v>
      </c>
      <c r="Y767" t="s">
        <v>49</v>
      </c>
      <c r="Z767" t="s">
        <v>29</v>
      </c>
      <c r="AA767">
        <v>30</v>
      </c>
      <c r="AB767">
        <v>1656</v>
      </c>
      <c r="AE767">
        <f t="shared" si="11"/>
        <v>0</v>
      </c>
      <c r="AF767">
        <v>1</v>
      </c>
      <c r="AG767" t="str">
        <f>IF(Table2[[#This Row],[Avg Monthly GB Download]] &lt; 5, "Less than 5 GB", IF(Table2[[#This Row],[Avg Monthly GB Download]] &lt;= 10, "Between 5 and 10 GB", "10 or more GB"))</f>
        <v>10 or more GB</v>
      </c>
    </row>
    <row r="768" spans="1:33" x14ac:dyDescent="0.3">
      <c r="A768" t="s">
        <v>1652</v>
      </c>
      <c r="B768" t="s">
        <v>17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17</v>
      </c>
      <c r="I768" t="s">
        <v>18</v>
      </c>
      <c r="J768">
        <v>0</v>
      </c>
      <c r="K768">
        <v>0</v>
      </c>
      <c r="L768">
        <v>1</v>
      </c>
      <c r="M768" t="s">
        <v>21</v>
      </c>
      <c r="N768">
        <v>0</v>
      </c>
      <c r="O768" t="s">
        <v>51</v>
      </c>
      <c r="P768" t="s">
        <v>1653</v>
      </c>
      <c r="Q768" t="s">
        <v>20</v>
      </c>
      <c r="R768">
        <v>75</v>
      </c>
      <c r="S768" t="s">
        <v>17</v>
      </c>
      <c r="T768" t="s">
        <v>21</v>
      </c>
      <c r="U768" t="s">
        <v>17</v>
      </c>
      <c r="V768" t="str">
        <f>IF(Table2[[#This Row],[Age]] &lt; 30, "Under 30", IF(Table2[[#This Row],[Age]] &lt; 65, "Other", "Senior"))</f>
        <v>Senior</v>
      </c>
      <c r="W768">
        <v>0</v>
      </c>
      <c r="X768" t="s">
        <v>21</v>
      </c>
      <c r="Y768" t="s">
        <v>49</v>
      </c>
      <c r="Z768" t="s">
        <v>34</v>
      </c>
      <c r="AA768">
        <v>49</v>
      </c>
      <c r="AB768">
        <v>3510</v>
      </c>
      <c r="AE768">
        <f t="shared" si="11"/>
        <v>0</v>
      </c>
      <c r="AF768">
        <v>1</v>
      </c>
      <c r="AG768" t="str">
        <f>IF(Table2[[#This Row],[Avg Monthly GB Download]] &lt; 5, "Less than 5 GB", IF(Table2[[#This Row],[Avg Monthly GB Download]] &lt;= 10, "Between 5 and 10 GB", "10 or more GB"))</f>
        <v>Less than 5 GB</v>
      </c>
    </row>
    <row r="769" spans="1:33" x14ac:dyDescent="0.3">
      <c r="A769" t="s">
        <v>1654</v>
      </c>
      <c r="B769" t="s">
        <v>17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17</v>
      </c>
      <c r="I769" t="s">
        <v>18</v>
      </c>
      <c r="J769">
        <v>0</v>
      </c>
      <c r="K769">
        <v>0</v>
      </c>
      <c r="L769">
        <v>8</v>
      </c>
      <c r="M769" t="s">
        <v>21</v>
      </c>
      <c r="N769">
        <v>0</v>
      </c>
      <c r="O769" t="s">
        <v>66</v>
      </c>
      <c r="P769" t="s">
        <v>1655</v>
      </c>
      <c r="Q769" t="s">
        <v>22</v>
      </c>
      <c r="R769">
        <v>57</v>
      </c>
      <c r="S769" t="s">
        <v>17</v>
      </c>
      <c r="T769" t="s">
        <v>17</v>
      </c>
      <c r="U769" t="s">
        <v>17</v>
      </c>
      <c r="V769" t="str">
        <f>IF(Table2[[#This Row],[Age]] &lt; 30, "Under 30", IF(Table2[[#This Row],[Age]] &lt; 65, "Other", "Senior"))</f>
        <v>Other</v>
      </c>
      <c r="W769">
        <v>0</v>
      </c>
      <c r="X769" t="s">
        <v>21</v>
      </c>
      <c r="Y769" t="s">
        <v>94</v>
      </c>
      <c r="Z769" t="s">
        <v>29</v>
      </c>
      <c r="AA769">
        <v>34</v>
      </c>
      <c r="AB769">
        <v>1234</v>
      </c>
      <c r="AE769">
        <f t="shared" si="11"/>
        <v>0</v>
      </c>
      <c r="AF769">
        <v>1</v>
      </c>
      <c r="AG769" t="str">
        <f>IF(Table2[[#This Row],[Avg Monthly GB Download]] &lt; 5, "Less than 5 GB", IF(Table2[[#This Row],[Avg Monthly GB Download]] &lt;= 10, "Between 5 and 10 GB", "10 or more GB"))</f>
        <v>Between 5 and 10 GB</v>
      </c>
    </row>
    <row r="770" spans="1:33" x14ac:dyDescent="0.3">
      <c r="A770" t="s">
        <v>1656</v>
      </c>
      <c r="B770" t="s">
        <v>17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17</v>
      </c>
      <c r="I770" t="s">
        <v>18</v>
      </c>
      <c r="J770">
        <v>0</v>
      </c>
      <c r="K770">
        <v>0</v>
      </c>
      <c r="L770">
        <v>0</v>
      </c>
      <c r="M770" t="s">
        <v>17</v>
      </c>
      <c r="N770">
        <v>0</v>
      </c>
      <c r="O770" t="s">
        <v>42</v>
      </c>
      <c r="P770" t="s">
        <v>1657</v>
      </c>
      <c r="Q770" t="s">
        <v>22</v>
      </c>
      <c r="R770">
        <v>50</v>
      </c>
      <c r="S770" t="s">
        <v>17</v>
      </c>
      <c r="T770" t="s">
        <v>17</v>
      </c>
      <c r="U770" t="s">
        <v>17</v>
      </c>
      <c r="V770" t="str">
        <f>IF(Table2[[#This Row],[Age]] &lt; 30, "Under 30", IF(Table2[[#This Row],[Age]] &lt; 65, "Other", "Senior"))</f>
        <v>Other</v>
      </c>
      <c r="W770">
        <v>0</v>
      </c>
      <c r="X770" t="s">
        <v>17</v>
      </c>
      <c r="Y770" t="s">
        <v>94</v>
      </c>
      <c r="Z770" t="s">
        <v>34</v>
      </c>
      <c r="AA770">
        <v>7</v>
      </c>
      <c r="AB770">
        <v>168</v>
      </c>
      <c r="AE770">
        <f t="shared" ref="AE770:AE833" si="12">IF(B770 = "yes", 1, IF(B770 = "No", 0))</f>
        <v>0</v>
      </c>
      <c r="AF770">
        <v>1</v>
      </c>
      <c r="AG770" t="str">
        <f>IF(Table2[[#This Row],[Avg Monthly GB Download]] &lt; 5, "Less than 5 GB", IF(Table2[[#This Row],[Avg Monthly GB Download]] &lt;= 10, "Between 5 and 10 GB", "10 or more GB"))</f>
        <v>Less than 5 GB</v>
      </c>
    </row>
    <row r="771" spans="1:33" x14ac:dyDescent="0.3">
      <c r="A771" t="s">
        <v>1658</v>
      </c>
      <c r="B771" t="s">
        <v>17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17</v>
      </c>
      <c r="I771" t="s">
        <v>18</v>
      </c>
      <c r="J771">
        <v>0</v>
      </c>
      <c r="K771">
        <v>0</v>
      </c>
      <c r="L771">
        <v>8</v>
      </c>
      <c r="M771" t="s">
        <v>21</v>
      </c>
      <c r="N771">
        <v>0</v>
      </c>
      <c r="O771" t="s">
        <v>57</v>
      </c>
      <c r="P771" t="s">
        <v>1659</v>
      </c>
      <c r="Q771" t="s">
        <v>20</v>
      </c>
      <c r="R771">
        <v>71</v>
      </c>
      <c r="S771" t="s">
        <v>17</v>
      </c>
      <c r="T771" t="s">
        <v>21</v>
      </c>
      <c r="U771" t="s">
        <v>17</v>
      </c>
      <c r="V771" t="str">
        <f>IF(Table2[[#This Row],[Age]] &lt; 30, "Under 30", IF(Table2[[#This Row],[Age]] &lt; 65, "Other", "Senior"))</f>
        <v>Senior</v>
      </c>
      <c r="W771">
        <v>0</v>
      </c>
      <c r="X771" t="s">
        <v>21</v>
      </c>
      <c r="Y771" t="s">
        <v>49</v>
      </c>
      <c r="Z771" t="s">
        <v>34</v>
      </c>
      <c r="AA771">
        <v>43</v>
      </c>
      <c r="AB771">
        <v>3114</v>
      </c>
      <c r="AE771">
        <f t="shared" si="12"/>
        <v>0</v>
      </c>
      <c r="AF771">
        <v>1</v>
      </c>
      <c r="AG771" t="str">
        <f>IF(Table2[[#This Row],[Avg Monthly GB Download]] &lt; 5, "Less than 5 GB", IF(Table2[[#This Row],[Avg Monthly GB Download]] &lt;= 10, "Between 5 and 10 GB", "10 or more GB"))</f>
        <v>Between 5 and 10 GB</v>
      </c>
    </row>
    <row r="772" spans="1:33" x14ac:dyDescent="0.3">
      <c r="A772" t="s">
        <v>1660</v>
      </c>
      <c r="B772" t="s">
        <v>17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17</v>
      </c>
      <c r="I772" t="s">
        <v>18</v>
      </c>
      <c r="J772">
        <v>0</v>
      </c>
      <c r="K772">
        <v>0</v>
      </c>
      <c r="L772">
        <v>0</v>
      </c>
      <c r="M772" t="s">
        <v>17</v>
      </c>
      <c r="N772">
        <v>0</v>
      </c>
      <c r="O772" t="s">
        <v>54</v>
      </c>
      <c r="P772" t="s">
        <v>1661</v>
      </c>
      <c r="Q772" t="s">
        <v>20</v>
      </c>
      <c r="R772">
        <v>47</v>
      </c>
      <c r="S772" t="s">
        <v>17</v>
      </c>
      <c r="T772" t="s">
        <v>17</v>
      </c>
      <c r="U772" t="s">
        <v>17</v>
      </c>
      <c r="V772" t="str">
        <f>IF(Table2[[#This Row],[Age]] &lt; 30, "Under 30", IF(Table2[[#This Row],[Age]] &lt; 65, "Other", "Senior"))</f>
        <v>Other</v>
      </c>
      <c r="W772">
        <v>0</v>
      </c>
      <c r="X772" t="s">
        <v>17</v>
      </c>
      <c r="Y772" t="s">
        <v>94</v>
      </c>
      <c r="Z772" t="s">
        <v>34</v>
      </c>
      <c r="AA772">
        <v>9</v>
      </c>
      <c r="AB772">
        <v>318</v>
      </c>
      <c r="AE772">
        <f t="shared" si="12"/>
        <v>0</v>
      </c>
      <c r="AF772">
        <v>1</v>
      </c>
      <c r="AG772" t="str">
        <f>IF(Table2[[#This Row],[Avg Monthly GB Download]] &lt; 5, "Less than 5 GB", IF(Table2[[#This Row],[Avg Monthly GB Download]] &lt;= 10, "Between 5 and 10 GB", "10 or more GB"))</f>
        <v>Less than 5 GB</v>
      </c>
    </row>
    <row r="773" spans="1:33" x14ac:dyDescent="0.3">
      <c r="A773" t="s">
        <v>1662</v>
      </c>
      <c r="B773" t="s">
        <v>17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17</v>
      </c>
      <c r="I773" t="s">
        <v>18</v>
      </c>
      <c r="J773">
        <v>0</v>
      </c>
      <c r="K773">
        <v>0</v>
      </c>
      <c r="L773">
        <v>7</v>
      </c>
      <c r="M773" t="s">
        <v>21</v>
      </c>
      <c r="N773">
        <v>0</v>
      </c>
      <c r="O773" t="s">
        <v>71</v>
      </c>
      <c r="P773" t="s">
        <v>1663</v>
      </c>
      <c r="Q773" t="s">
        <v>22</v>
      </c>
      <c r="R773">
        <v>53</v>
      </c>
      <c r="S773" t="s">
        <v>17</v>
      </c>
      <c r="T773" t="s">
        <v>17</v>
      </c>
      <c r="U773" t="s">
        <v>17</v>
      </c>
      <c r="V773" t="str">
        <f>IF(Table2[[#This Row],[Age]] &lt; 30, "Under 30", IF(Table2[[#This Row],[Age]] &lt; 65, "Other", "Senior"))</f>
        <v>Other</v>
      </c>
      <c r="W773">
        <v>0</v>
      </c>
      <c r="X773" t="s">
        <v>17</v>
      </c>
      <c r="Y773" t="s">
        <v>28</v>
      </c>
      <c r="Z773" t="s">
        <v>29</v>
      </c>
      <c r="AA773">
        <v>33</v>
      </c>
      <c r="AB773">
        <v>33</v>
      </c>
      <c r="AE773">
        <f t="shared" si="12"/>
        <v>0</v>
      </c>
      <c r="AF773">
        <v>1</v>
      </c>
      <c r="AG773" t="str">
        <f>IF(Table2[[#This Row],[Avg Monthly GB Download]] &lt; 5, "Less than 5 GB", IF(Table2[[#This Row],[Avg Monthly GB Download]] &lt;= 10, "Between 5 and 10 GB", "10 or more GB"))</f>
        <v>Between 5 and 10 GB</v>
      </c>
    </row>
    <row r="774" spans="1:33" x14ac:dyDescent="0.3">
      <c r="A774" t="s">
        <v>1664</v>
      </c>
      <c r="B774" t="s">
        <v>17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17</v>
      </c>
      <c r="I774" t="s">
        <v>18</v>
      </c>
      <c r="J774">
        <v>0</v>
      </c>
      <c r="K774">
        <v>0</v>
      </c>
      <c r="L774">
        <v>12</v>
      </c>
      <c r="M774" t="s">
        <v>21</v>
      </c>
      <c r="N774">
        <v>0</v>
      </c>
      <c r="O774" t="s">
        <v>76</v>
      </c>
      <c r="P774" t="s">
        <v>1665</v>
      </c>
      <c r="Q774" t="s">
        <v>20</v>
      </c>
      <c r="R774">
        <v>27</v>
      </c>
      <c r="S774" t="s">
        <v>21</v>
      </c>
      <c r="T774" t="s">
        <v>17</v>
      </c>
      <c r="U774" t="s">
        <v>17</v>
      </c>
      <c r="V774" t="str">
        <f>IF(Table2[[#This Row],[Age]] &lt; 30, "Under 30", IF(Table2[[#This Row],[Age]] &lt; 65, "Other", "Senior"))</f>
        <v>Under 30</v>
      </c>
      <c r="W774">
        <v>0</v>
      </c>
      <c r="X774" t="s">
        <v>21</v>
      </c>
      <c r="Y774" t="s">
        <v>49</v>
      </c>
      <c r="Z774" t="s">
        <v>34</v>
      </c>
      <c r="AA774">
        <v>51</v>
      </c>
      <c r="AB774">
        <v>3663</v>
      </c>
      <c r="AE774">
        <f t="shared" si="12"/>
        <v>0</v>
      </c>
      <c r="AF774">
        <v>1</v>
      </c>
      <c r="AG774" t="str">
        <f>IF(Table2[[#This Row],[Avg Monthly GB Download]] &lt; 5, "Less than 5 GB", IF(Table2[[#This Row],[Avg Monthly GB Download]] &lt;= 10, "Between 5 and 10 GB", "10 or more GB"))</f>
        <v>10 or more GB</v>
      </c>
    </row>
    <row r="775" spans="1:33" x14ac:dyDescent="0.3">
      <c r="A775" t="s">
        <v>1666</v>
      </c>
      <c r="B775" t="s">
        <v>17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17</v>
      </c>
      <c r="I775" t="s">
        <v>18</v>
      </c>
      <c r="J775">
        <v>0</v>
      </c>
      <c r="K775">
        <v>0</v>
      </c>
      <c r="L775">
        <v>15</v>
      </c>
      <c r="M775" t="s">
        <v>21</v>
      </c>
      <c r="N775">
        <v>0</v>
      </c>
      <c r="O775" t="s">
        <v>40</v>
      </c>
      <c r="P775" t="s">
        <v>1667</v>
      </c>
      <c r="Q775" t="s">
        <v>20</v>
      </c>
      <c r="R775">
        <v>58</v>
      </c>
      <c r="S775" t="s">
        <v>17</v>
      </c>
      <c r="T775" t="s">
        <v>17</v>
      </c>
      <c r="U775" t="s">
        <v>17</v>
      </c>
      <c r="V775" t="str">
        <f>IF(Table2[[#This Row],[Age]] &lt; 30, "Under 30", IF(Table2[[#This Row],[Age]] &lt; 65, "Other", "Senior"))</f>
        <v>Other</v>
      </c>
      <c r="W775">
        <v>0</v>
      </c>
      <c r="X775" t="s">
        <v>21</v>
      </c>
      <c r="Y775" t="s">
        <v>94</v>
      </c>
      <c r="Z775" t="s">
        <v>29</v>
      </c>
      <c r="AA775">
        <v>39</v>
      </c>
      <c r="AB775">
        <v>39</v>
      </c>
      <c r="AE775">
        <f t="shared" si="12"/>
        <v>0</v>
      </c>
      <c r="AF775">
        <v>1</v>
      </c>
      <c r="AG775" t="str">
        <f>IF(Table2[[#This Row],[Avg Monthly GB Download]] &lt; 5, "Less than 5 GB", IF(Table2[[#This Row],[Avg Monthly GB Download]] &lt;= 10, "Between 5 and 10 GB", "10 or more GB"))</f>
        <v>10 or more GB</v>
      </c>
    </row>
    <row r="776" spans="1:33" x14ac:dyDescent="0.3">
      <c r="A776" t="s">
        <v>1668</v>
      </c>
      <c r="B776" t="s">
        <v>17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17</v>
      </c>
      <c r="I776" t="s">
        <v>18</v>
      </c>
      <c r="J776">
        <v>0</v>
      </c>
      <c r="K776">
        <v>0</v>
      </c>
      <c r="L776">
        <v>0</v>
      </c>
      <c r="M776" t="s">
        <v>17</v>
      </c>
      <c r="N776">
        <v>0</v>
      </c>
      <c r="O776" t="s">
        <v>47</v>
      </c>
      <c r="P776" t="s">
        <v>1669</v>
      </c>
      <c r="Q776" t="s">
        <v>22</v>
      </c>
      <c r="R776">
        <v>45</v>
      </c>
      <c r="S776" t="s">
        <v>17</v>
      </c>
      <c r="T776" t="s">
        <v>17</v>
      </c>
      <c r="U776" t="s">
        <v>17</v>
      </c>
      <c r="V776" t="str">
        <f>IF(Table2[[#This Row],[Age]] &lt; 30, "Under 30", IF(Table2[[#This Row],[Age]] &lt; 65, "Other", "Senior"))</f>
        <v>Other</v>
      </c>
      <c r="W776">
        <v>0</v>
      </c>
      <c r="X776" t="s">
        <v>17</v>
      </c>
      <c r="Y776" t="s">
        <v>49</v>
      </c>
      <c r="Z776" t="s">
        <v>29</v>
      </c>
      <c r="AA776">
        <v>9</v>
      </c>
      <c r="AB776">
        <v>582</v>
      </c>
      <c r="AE776">
        <f t="shared" si="12"/>
        <v>0</v>
      </c>
      <c r="AF776">
        <v>1</v>
      </c>
      <c r="AG776" t="str">
        <f>IF(Table2[[#This Row],[Avg Monthly GB Download]] &lt; 5, "Less than 5 GB", IF(Table2[[#This Row],[Avg Monthly GB Download]] &lt;= 10, "Between 5 and 10 GB", "10 or more GB"))</f>
        <v>Less than 5 GB</v>
      </c>
    </row>
    <row r="777" spans="1:33" x14ac:dyDescent="0.3">
      <c r="A777" t="s">
        <v>1670</v>
      </c>
      <c r="B777" t="s">
        <v>17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17</v>
      </c>
      <c r="I777" t="s">
        <v>18</v>
      </c>
      <c r="J777">
        <v>0</v>
      </c>
      <c r="K777">
        <v>0</v>
      </c>
      <c r="L777">
        <v>20</v>
      </c>
      <c r="M777" t="s">
        <v>21</v>
      </c>
      <c r="N777">
        <v>0</v>
      </c>
      <c r="O777" t="s">
        <v>69</v>
      </c>
      <c r="P777" t="s">
        <v>1671</v>
      </c>
      <c r="Q777" t="s">
        <v>22</v>
      </c>
      <c r="R777">
        <v>20</v>
      </c>
      <c r="S777" t="s">
        <v>21</v>
      </c>
      <c r="T777" t="s">
        <v>17</v>
      </c>
      <c r="U777" t="s">
        <v>17</v>
      </c>
      <c r="V777" t="str">
        <f>IF(Table2[[#This Row],[Age]] &lt; 30, "Under 30", IF(Table2[[#This Row],[Age]] &lt; 65, "Other", "Senior"))</f>
        <v>Under 30</v>
      </c>
      <c r="W777">
        <v>0</v>
      </c>
      <c r="X777" t="s">
        <v>21</v>
      </c>
      <c r="Y777" t="s">
        <v>94</v>
      </c>
      <c r="Z777" t="s">
        <v>34</v>
      </c>
      <c r="AA777">
        <v>37</v>
      </c>
      <c r="AB777">
        <v>2187</v>
      </c>
      <c r="AE777">
        <f t="shared" si="12"/>
        <v>0</v>
      </c>
      <c r="AF777">
        <v>1</v>
      </c>
      <c r="AG777" t="str">
        <f>IF(Table2[[#This Row],[Avg Monthly GB Download]] &lt; 5, "Less than 5 GB", IF(Table2[[#This Row],[Avg Monthly GB Download]] &lt;= 10, "Between 5 and 10 GB", "10 or more GB"))</f>
        <v>10 or more GB</v>
      </c>
    </row>
    <row r="778" spans="1:33" x14ac:dyDescent="0.3">
      <c r="A778" t="s">
        <v>1672</v>
      </c>
      <c r="B778" t="s">
        <v>17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17</v>
      </c>
      <c r="I778" t="s">
        <v>18</v>
      </c>
      <c r="J778">
        <v>0</v>
      </c>
      <c r="K778">
        <v>0</v>
      </c>
      <c r="L778">
        <v>2</v>
      </c>
      <c r="M778" t="s">
        <v>21</v>
      </c>
      <c r="N778">
        <v>0</v>
      </c>
      <c r="O778" t="s">
        <v>85</v>
      </c>
      <c r="P778" t="s">
        <v>1673</v>
      </c>
      <c r="Q778" t="s">
        <v>22</v>
      </c>
      <c r="R778">
        <v>80</v>
      </c>
      <c r="S778" t="s">
        <v>17</v>
      </c>
      <c r="T778" t="s">
        <v>21</v>
      </c>
      <c r="U778" t="s">
        <v>17</v>
      </c>
      <c r="V778" t="str">
        <f>IF(Table2[[#This Row],[Age]] &lt; 30, "Under 30", IF(Table2[[#This Row],[Age]] &lt; 65, "Other", "Senior"))</f>
        <v>Senior</v>
      </c>
      <c r="W778">
        <v>0</v>
      </c>
      <c r="X778" t="s">
        <v>21</v>
      </c>
      <c r="Y778" t="s">
        <v>49</v>
      </c>
      <c r="Z778" t="s">
        <v>29</v>
      </c>
      <c r="AA778">
        <v>45</v>
      </c>
      <c r="AB778">
        <v>3170</v>
      </c>
      <c r="AE778">
        <f t="shared" si="12"/>
        <v>0</v>
      </c>
      <c r="AF778">
        <v>1</v>
      </c>
      <c r="AG778" t="str">
        <f>IF(Table2[[#This Row],[Avg Monthly GB Download]] &lt; 5, "Less than 5 GB", IF(Table2[[#This Row],[Avg Monthly GB Download]] &lt;= 10, "Between 5 and 10 GB", "10 or more GB"))</f>
        <v>Less than 5 GB</v>
      </c>
    </row>
    <row r="779" spans="1:33" x14ac:dyDescent="0.3">
      <c r="A779" t="s">
        <v>1674</v>
      </c>
      <c r="B779" t="s">
        <v>17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17</v>
      </c>
      <c r="I779" t="s">
        <v>18</v>
      </c>
      <c r="J779">
        <v>0</v>
      </c>
      <c r="K779">
        <v>0</v>
      </c>
      <c r="L779">
        <v>6</v>
      </c>
      <c r="M779" t="s">
        <v>21</v>
      </c>
      <c r="N779">
        <v>0</v>
      </c>
      <c r="O779" t="s">
        <v>78</v>
      </c>
      <c r="P779" t="s">
        <v>1675</v>
      </c>
      <c r="Q779" t="s">
        <v>20</v>
      </c>
      <c r="R779">
        <v>58</v>
      </c>
      <c r="S779" t="s">
        <v>17</v>
      </c>
      <c r="T779" t="s">
        <v>17</v>
      </c>
      <c r="U779" t="s">
        <v>17</v>
      </c>
      <c r="V779" t="str">
        <f>IF(Table2[[#This Row],[Age]] &lt; 30, "Under 30", IF(Table2[[#This Row],[Age]] &lt; 65, "Other", "Senior"))</f>
        <v>Other</v>
      </c>
      <c r="W779">
        <v>0</v>
      </c>
      <c r="X779" t="s">
        <v>21</v>
      </c>
      <c r="Y779" t="s">
        <v>49</v>
      </c>
      <c r="Z779" t="s">
        <v>34</v>
      </c>
      <c r="AA779">
        <v>38</v>
      </c>
      <c r="AB779">
        <v>2313</v>
      </c>
      <c r="AE779">
        <f t="shared" si="12"/>
        <v>0</v>
      </c>
      <c r="AF779">
        <v>1</v>
      </c>
      <c r="AG779" t="str">
        <f>IF(Table2[[#This Row],[Avg Monthly GB Download]] &lt; 5, "Less than 5 GB", IF(Table2[[#This Row],[Avg Monthly GB Download]] &lt;= 10, "Between 5 and 10 GB", "10 or more GB"))</f>
        <v>Between 5 and 10 GB</v>
      </c>
    </row>
    <row r="780" spans="1:33" x14ac:dyDescent="0.3">
      <c r="A780" t="s">
        <v>1676</v>
      </c>
      <c r="B780" t="s">
        <v>17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17</v>
      </c>
      <c r="I780" t="s">
        <v>18</v>
      </c>
      <c r="J780">
        <v>0</v>
      </c>
      <c r="K780">
        <v>0</v>
      </c>
      <c r="L780">
        <v>9</v>
      </c>
      <c r="M780" t="s">
        <v>21</v>
      </c>
      <c r="N780">
        <v>0</v>
      </c>
      <c r="O780" t="s">
        <v>89</v>
      </c>
      <c r="P780" t="s">
        <v>1677</v>
      </c>
      <c r="Q780" t="s">
        <v>20</v>
      </c>
      <c r="R780">
        <v>36</v>
      </c>
      <c r="S780" t="s">
        <v>17</v>
      </c>
      <c r="T780" t="s">
        <v>17</v>
      </c>
      <c r="U780" t="s">
        <v>17</v>
      </c>
      <c r="V780" t="str">
        <f>IF(Table2[[#This Row],[Age]] &lt; 30, "Under 30", IF(Table2[[#This Row],[Age]] &lt; 65, "Other", "Senior"))</f>
        <v>Other</v>
      </c>
      <c r="W780">
        <v>0</v>
      </c>
      <c r="X780" t="s">
        <v>17</v>
      </c>
      <c r="Y780" t="s">
        <v>49</v>
      </c>
      <c r="Z780" t="s">
        <v>34</v>
      </c>
      <c r="AA780">
        <v>31</v>
      </c>
      <c r="AB780">
        <v>2087</v>
      </c>
      <c r="AE780">
        <f t="shared" si="12"/>
        <v>0</v>
      </c>
      <c r="AF780">
        <v>1</v>
      </c>
      <c r="AG780" t="str">
        <f>IF(Table2[[#This Row],[Avg Monthly GB Download]] &lt; 5, "Less than 5 GB", IF(Table2[[#This Row],[Avg Monthly GB Download]] &lt;= 10, "Between 5 and 10 GB", "10 or more GB"))</f>
        <v>Between 5 and 10 GB</v>
      </c>
    </row>
    <row r="781" spans="1:33" x14ac:dyDescent="0.3">
      <c r="A781" t="s">
        <v>1678</v>
      </c>
      <c r="B781" t="s">
        <v>17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17</v>
      </c>
      <c r="I781" t="s">
        <v>18</v>
      </c>
      <c r="J781">
        <v>0</v>
      </c>
      <c r="K781">
        <v>0</v>
      </c>
      <c r="L781">
        <v>1</v>
      </c>
      <c r="M781" t="s">
        <v>21</v>
      </c>
      <c r="N781">
        <v>0</v>
      </c>
      <c r="O781" t="s">
        <v>50</v>
      </c>
      <c r="P781" t="s">
        <v>1679</v>
      </c>
      <c r="Q781" t="s">
        <v>20</v>
      </c>
      <c r="R781">
        <v>76</v>
      </c>
      <c r="S781" t="s">
        <v>17</v>
      </c>
      <c r="T781" t="s">
        <v>21</v>
      </c>
      <c r="U781" t="s">
        <v>17</v>
      </c>
      <c r="V781" t="str">
        <f>IF(Table2[[#This Row],[Age]] &lt; 30, "Under 30", IF(Table2[[#This Row],[Age]] &lt; 65, "Other", "Senior"))</f>
        <v>Senior</v>
      </c>
      <c r="W781">
        <v>0</v>
      </c>
      <c r="X781" t="s">
        <v>17</v>
      </c>
      <c r="Y781" t="s">
        <v>94</v>
      </c>
      <c r="Z781" t="s">
        <v>34</v>
      </c>
      <c r="AA781">
        <v>54</v>
      </c>
      <c r="AB781">
        <v>1075</v>
      </c>
      <c r="AE781">
        <f t="shared" si="12"/>
        <v>0</v>
      </c>
      <c r="AF781">
        <v>1</v>
      </c>
      <c r="AG781" t="str">
        <f>IF(Table2[[#This Row],[Avg Monthly GB Download]] &lt; 5, "Less than 5 GB", IF(Table2[[#This Row],[Avg Monthly GB Download]] &lt;= 10, "Between 5 and 10 GB", "10 or more GB"))</f>
        <v>Less than 5 GB</v>
      </c>
    </row>
    <row r="782" spans="1:33" x14ac:dyDescent="0.3">
      <c r="A782" t="s">
        <v>1680</v>
      </c>
      <c r="B782" t="s">
        <v>17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17</v>
      </c>
      <c r="I782" t="s">
        <v>18</v>
      </c>
      <c r="J782">
        <v>0</v>
      </c>
      <c r="K782">
        <v>0</v>
      </c>
      <c r="L782">
        <v>13</v>
      </c>
      <c r="M782" t="s">
        <v>17</v>
      </c>
      <c r="N782">
        <v>6</v>
      </c>
      <c r="O782" t="s">
        <v>37</v>
      </c>
      <c r="P782" t="s">
        <v>1681</v>
      </c>
      <c r="Q782" t="s">
        <v>20</v>
      </c>
      <c r="R782">
        <v>48</v>
      </c>
      <c r="S782" t="s">
        <v>17</v>
      </c>
      <c r="T782" t="s">
        <v>17</v>
      </c>
      <c r="U782" t="s">
        <v>17</v>
      </c>
      <c r="V782" t="str">
        <f>IF(Table2[[#This Row],[Age]] &lt; 30, "Under 30", IF(Table2[[#This Row],[Age]] &lt; 65, "Other", "Senior"))</f>
        <v>Other</v>
      </c>
      <c r="W782">
        <v>0</v>
      </c>
      <c r="X782" t="s">
        <v>17</v>
      </c>
      <c r="Y782" t="s">
        <v>28</v>
      </c>
      <c r="Z782" t="s">
        <v>34</v>
      </c>
      <c r="AA782">
        <v>33</v>
      </c>
      <c r="AB782">
        <v>173</v>
      </c>
      <c r="AE782">
        <f t="shared" si="12"/>
        <v>0</v>
      </c>
      <c r="AF782">
        <v>1</v>
      </c>
      <c r="AG782" t="str">
        <f>IF(Table2[[#This Row],[Avg Monthly GB Download]] &lt; 5, "Less than 5 GB", IF(Table2[[#This Row],[Avg Monthly GB Download]] &lt;= 10, "Between 5 and 10 GB", "10 or more GB"))</f>
        <v>10 or more GB</v>
      </c>
    </row>
    <row r="783" spans="1:33" x14ac:dyDescent="0.3">
      <c r="A783" t="s">
        <v>1682</v>
      </c>
      <c r="B783" t="s">
        <v>17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17</v>
      </c>
      <c r="I783" t="s">
        <v>18</v>
      </c>
      <c r="J783">
        <v>0</v>
      </c>
      <c r="K783">
        <v>0</v>
      </c>
      <c r="L783">
        <v>5</v>
      </c>
      <c r="M783" t="s">
        <v>21</v>
      </c>
      <c r="N783">
        <v>0</v>
      </c>
      <c r="O783" t="s">
        <v>25</v>
      </c>
      <c r="P783" t="s">
        <v>1683</v>
      </c>
      <c r="Q783" t="s">
        <v>20</v>
      </c>
      <c r="R783">
        <v>45</v>
      </c>
      <c r="S783" t="s">
        <v>17</v>
      </c>
      <c r="T783" t="s">
        <v>17</v>
      </c>
      <c r="U783" t="s">
        <v>17</v>
      </c>
      <c r="V783" t="str">
        <f>IF(Table2[[#This Row],[Age]] &lt; 30, "Under 30", IF(Table2[[#This Row],[Age]] &lt; 65, "Other", "Senior"))</f>
        <v>Other</v>
      </c>
      <c r="W783">
        <v>0</v>
      </c>
      <c r="X783" t="s">
        <v>21</v>
      </c>
      <c r="Y783" t="s">
        <v>94</v>
      </c>
      <c r="Z783" t="s">
        <v>34</v>
      </c>
      <c r="AA783">
        <v>23</v>
      </c>
      <c r="AB783">
        <v>557</v>
      </c>
      <c r="AE783">
        <f t="shared" si="12"/>
        <v>0</v>
      </c>
      <c r="AF783">
        <v>1</v>
      </c>
      <c r="AG783" t="str">
        <f>IF(Table2[[#This Row],[Avg Monthly GB Download]] &lt; 5, "Less than 5 GB", IF(Table2[[#This Row],[Avg Monthly GB Download]] &lt;= 10, "Between 5 and 10 GB", "10 or more GB"))</f>
        <v>Between 5 and 10 GB</v>
      </c>
    </row>
    <row r="784" spans="1:33" x14ac:dyDescent="0.3">
      <c r="A784" t="s">
        <v>1684</v>
      </c>
      <c r="B784" t="s">
        <v>17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17</v>
      </c>
      <c r="I784" t="s">
        <v>18</v>
      </c>
      <c r="J784">
        <v>0</v>
      </c>
      <c r="K784">
        <v>0</v>
      </c>
      <c r="L784">
        <v>5</v>
      </c>
      <c r="M784" t="s">
        <v>21</v>
      </c>
      <c r="N784">
        <v>0</v>
      </c>
      <c r="O784" t="s">
        <v>38</v>
      </c>
      <c r="P784" t="s">
        <v>1685</v>
      </c>
      <c r="Q784" t="s">
        <v>22</v>
      </c>
      <c r="R784">
        <v>53</v>
      </c>
      <c r="S784" t="s">
        <v>17</v>
      </c>
      <c r="T784" t="s">
        <v>17</v>
      </c>
      <c r="U784" t="s">
        <v>17</v>
      </c>
      <c r="V784" t="str">
        <f>IF(Table2[[#This Row],[Age]] &lt; 30, "Under 30", IF(Table2[[#This Row],[Age]] &lt; 65, "Other", "Senior"))</f>
        <v>Other</v>
      </c>
      <c r="W784">
        <v>0</v>
      </c>
      <c r="X784" t="s">
        <v>21</v>
      </c>
      <c r="Y784" t="s">
        <v>49</v>
      </c>
      <c r="Z784" t="s">
        <v>29</v>
      </c>
      <c r="AA784">
        <v>38</v>
      </c>
      <c r="AB784">
        <v>2743</v>
      </c>
      <c r="AE784">
        <f t="shared" si="12"/>
        <v>0</v>
      </c>
      <c r="AF784">
        <v>1</v>
      </c>
      <c r="AG784" t="str">
        <f>IF(Table2[[#This Row],[Avg Monthly GB Download]] &lt; 5, "Less than 5 GB", IF(Table2[[#This Row],[Avg Monthly GB Download]] &lt;= 10, "Between 5 and 10 GB", "10 or more GB"))</f>
        <v>Between 5 and 10 GB</v>
      </c>
    </row>
    <row r="785" spans="1:33" x14ac:dyDescent="0.3">
      <c r="A785" t="s">
        <v>1686</v>
      </c>
      <c r="B785" t="s">
        <v>17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17</v>
      </c>
      <c r="I785" t="s">
        <v>18</v>
      </c>
      <c r="J785">
        <v>0</v>
      </c>
      <c r="K785">
        <v>0</v>
      </c>
      <c r="L785">
        <v>15</v>
      </c>
      <c r="M785" t="s">
        <v>21</v>
      </c>
      <c r="N785">
        <v>0</v>
      </c>
      <c r="O785" t="s">
        <v>27</v>
      </c>
      <c r="P785" t="s">
        <v>1687</v>
      </c>
      <c r="Q785" t="s">
        <v>20</v>
      </c>
      <c r="R785">
        <v>28</v>
      </c>
      <c r="S785" t="s">
        <v>21</v>
      </c>
      <c r="T785" t="s">
        <v>17</v>
      </c>
      <c r="U785" t="s">
        <v>17</v>
      </c>
      <c r="V785" t="str">
        <f>IF(Table2[[#This Row],[Age]] &lt; 30, "Under 30", IF(Table2[[#This Row],[Age]] &lt; 65, "Other", "Senior"))</f>
        <v>Under 30</v>
      </c>
      <c r="W785">
        <v>0</v>
      </c>
      <c r="X785" t="s">
        <v>17</v>
      </c>
      <c r="Y785" t="s">
        <v>49</v>
      </c>
      <c r="Z785" t="s">
        <v>29</v>
      </c>
      <c r="AA785">
        <v>28</v>
      </c>
      <c r="AB785">
        <v>1850</v>
      </c>
      <c r="AE785">
        <f t="shared" si="12"/>
        <v>0</v>
      </c>
      <c r="AF785">
        <v>1</v>
      </c>
      <c r="AG785" t="str">
        <f>IF(Table2[[#This Row],[Avg Monthly GB Download]] &lt; 5, "Less than 5 GB", IF(Table2[[#This Row],[Avg Monthly GB Download]] &lt;= 10, "Between 5 and 10 GB", "10 or more GB"))</f>
        <v>10 or more GB</v>
      </c>
    </row>
    <row r="786" spans="1:33" x14ac:dyDescent="0.3">
      <c r="A786" t="s">
        <v>1688</v>
      </c>
      <c r="B786" t="s">
        <v>17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17</v>
      </c>
      <c r="I786" t="s">
        <v>18</v>
      </c>
      <c r="J786">
        <v>0</v>
      </c>
      <c r="K786">
        <v>0</v>
      </c>
      <c r="L786">
        <v>6</v>
      </c>
      <c r="M786" t="s">
        <v>21</v>
      </c>
      <c r="N786">
        <v>0</v>
      </c>
      <c r="O786" t="s">
        <v>79</v>
      </c>
      <c r="P786" t="s">
        <v>1689</v>
      </c>
      <c r="Q786" t="s">
        <v>20</v>
      </c>
      <c r="R786">
        <v>40</v>
      </c>
      <c r="S786" t="s">
        <v>17</v>
      </c>
      <c r="T786" t="s">
        <v>17</v>
      </c>
      <c r="U786" t="s">
        <v>17</v>
      </c>
      <c r="V786" t="str">
        <f>IF(Table2[[#This Row],[Age]] &lt; 30, "Under 30", IF(Table2[[#This Row],[Age]] &lt; 65, "Other", "Senior"))</f>
        <v>Other</v>
      </c>
      <c r="W786">
        <v>0</v>
      </c>
      <c r="X786" t="s">
        <v>21</v>
      </c>
      <c r="Y786" t="s">
        <v>49</v>
      </c>
      <c r="Z786" t="s">
        <v>29</v>
      </c>
      <c r="AA786">
        <v>28</v>
      </c>
      <c r="AB786">
        <v>1211</v>
      </c>
      <c r="AE786">
        <f t="shared" si="12"/>
        <v>0</v>
      </c>
      <c r="AF786">
        <v>1</v>
      </c>
      <c r="AG786" t="str">
        <f>IF(Table2[[#This Row],[Avg Monthly GB Download]] &lt; 5, "Less than 5 GB", IF(Table2[[#This Row],[Avg Monthly GB Download]] &lt;= 10, "Between 5 and 10 GB", "10 or more GB"))</f>
        <v>Between 5 and 10 GB</v>
      </c>
    </row>
    <row r="787" spans="1:33" x14ac:dyDescent="0.3">
      <c r="A787" t="s">
        <v>1690</v>
      </c>
      <c r="B787" t="s">
        <v>17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17</v>
      </c>
      <c r="I787" t="s">
        <v>18</v>
      </c>
      <c r="J787">
        <v>0</v>
      </c>
      <c r="K787">
        <v>0</v>
      </c>
      <c r="L787">
        <v>2</v>
      </c>
      <c r="M787" t="s">
        <v>21</v>
      </c>
      <c r="N787">
        <v>0</v>
      </c>
      <c r="O787" t="s">
        <v>46</v>
      </c>
      <c r="P787" t="s">
        <v>1691</v>
      </c>
      <c r="Q787" t="s">
        <v>20</v>
      </c>
      <c r="R787">
        <v>55</v>
      </c>
      <c r="S787" t="s">
        <v>17</v>
      </c>
      <c r="T787" t="s">
        <v>17</v>
      </c>
      <c r="U787" t="s">
        <v>17</v>
      </c>
      <c r="V787" t="str">
        <f>IF(Table2[[#This Row],[Age]] &lt; 30, "Under 30", IF(Table2[[#This Row],[Age]] &lt; 65, "Other", "Senior"))</f>
        <v>Other</v>
      </c>
      <c r="W787">
        <v>0</v>
      </c>
      <c r="X787" t="s">
        <v>21</v>
      </c>
      <c r="Y787" t="s">
        <v>28</v>
      </c>
      <c r="Z787" t="s">
        <v>34</v>
      </c>
      <c r="AA787">
        <v>36</v>
      </c>
      <c r="AB787">
        <v>1003</v>
      </c>
      <c r="AE787">
        <f t="shared" si="12"/>
        <v>0</v>
      </c>
      <c r="AF787">
        <v>1</v>
      </c>
      <c r="AG787" t="str">
        <f>IF(Table2[[#This Row],[Avg Monthly GB Download]] &lt; 5, "Less than 5 GB", IF(Table2[[#This Row],[Avg Monthly GB Download]] &lt;= 10, "Between 5 and 10 GB", "10 or more GB"))</f>
        <v>Less than 5 GB</v>
      </c>
    </row>
    <row r="788" spans="1:33" x14ac:dyDescent="0.3">
      <c r="A788" t="s">
        <v>1692</v>
      </c>
      <c r="B788" t="s">
        <v>17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17</v>
      </c>
      <c r="I788" t="s">
        <v>18</v>
      </c>
      <c r="J788">
        <v>0</v>
      </c>
      <c r="K788">
        <v>0</v>
      </c>
      <c r="L788">
        <v>12</v>
      </c>
      <c r="M788" t="s">
        <v>17</v>
      </c>
      <c r="N788">
        <v>49</v>
      </c>
      <c r="O788" t="s">
        <v>73</v>
      </c>
      <c r="P788" t="s">
        <v>1693</v>
      </c>
      <c r="Q788" t="s">
        <v>20</v>
      </c>
      <c r="R788">
        <v>51</v>
      </c>
      <c r="S788" t="s">
        <v>17</v>
      </c>
      <c r="T788" t="s">
        <v>17</v>
      </c>
      <c r="U788" t="s">
        <v>17</v>
      </c>
      <c r="V788" t="str">
        <f>IF(Table2[[#This Row],[Age]] &lt; 30, "Under 30", IF(Table2[[#This Row],[Age]] &lt; 65, "Other", "Senior"))</f>
        <v>Other</v>
      </c>
      <c r="W788">
        <v>0</v>
      </c>
      <c r="X788" t="s">
        <v>21</v>
      </c>
      <c r="Y788" t="s">
        <v>94</v>
      </c>
      <c r="Z788" t="s">
        <v>29</v>
      </c>
      <c r="AA788">
        <v>33</v>
      </c>
      <c r="AB788">
        <v>1167</v>
      </c>
      <c r="AE788">
        <f t="shared" si="12"/>
        <v>0</v>
      </c>
      <c r="AF788">
        <v>1</v>
      </c>
      <c r="AG788" t="str">
        <f>IF(Table2[[#This Row],[Avg Monthly GB Download]] &lt; 5, "Less than 5 GB", IF(Table2[[#This Row],[Avg Monthly GB Download]] &lt;= 10, "Between 5 and 10 GB", "10 or more GB"))</f>
        <v>10 or more GB</v>
      </c>
    </row>
    <row r="789" spans="1:33" x14ac:dyDescent="0.3">
      <c r="A789" t="s">
        <v>1694</v>
      </c>
      <c r="B789" t="s">
        <v>17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17</v>
      </c>
      <c r="I789" t="s">
        <v>18</v>
      </c>
      <c r="J789">
        <v>0</v>
      </c>
      <c r="K789">
        <v>0</v>
      </c>
      <c r="L789">
        <v>13</v>
      </c>
      <c r="M789" t="s">
        <v>21</v>
      </c>
      <c r="N789">
        <v>0</v>
      </c>
      <c r="O789" t="s">
        <v>80</v>
      </c>
      <c r="P789" t="s">
        <v>1695</v>
      </c>
      <c r="Q789" t="s">
        <v>22</v>
      </c>
      <c r="R789">
        <v>31</v>
      </c>
      <c r="S789" t="s">
        <v>17</v>
      </c>
      <c r="T789" t="s">
        <v>17</v>
      </c>
      <c r="U789" t="s">
        <v>17</v>
      </c>
      <c r="V789" t="str">
        <f>IF(Table2[[#This Row],[Age]] &lt; 30, "Under 30", IF(Table2[[#This Row],[Age]] &lt; 65, "Other", "Senior"))</f>
        <v>Other</v>
      </c>
      <c r="W789">
        <v>0</v>
      </c>
      <c r="X789" t="s">
        <v>21</v>
      </c>
      <c r="Y789" t="s">
        <v>94</v>
      </c>
      <c r="Z789" t="s">
        <v>29</v>
      </c>
      <c r="AA789">
        <v>23</v>
      </c>
      <c r="AB789">
        <v>1064</v>
      </c>
      <c r="AE789">
        <f t="shared" si="12"/>
        <v>0</v>
      </c>
      <c r="AF789">
        <v>1</v>
      </c>
      <c r="AG789" t="str">
        <f>IF(Table2[[#This Row],[Avg Monthly GB Download]] &lt; 5, "Less than 5 GB", IF(Table2[[#This Row],[Avg Monthly GB Download]] &lt;= 10, "Between 5 and 10 GB", "10 or more GB"))</f>
        <v>10 or more GB</v>
      </c>
    </row>
    <row r="790" spans="1:33" x14ac:dyDescent="0.3">
      <c r="A790" t="s">
        <v>1696</v>
      </c>
      <c r="B790" t="s">
        <v>17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17</v>
      </c>
      <c r="I790" t="s">
        <v>18</v>
      </c>
      <c r="J790">
        <v>0</v>
      </c>
      <c r="K790">
        <v>0</v>
      </c>
      <c r="L790">
        <v>6</v>
      </c>
      <c r="M790" t="s">
        <v>21</v>
      </c>
      <c r="N790">
        <v>0</v>
      </c>
      <c r="O790" t="s">
        <v>74</v>
      </c>
      <c r="P790" t="s">
        <v>1697</v>
      </c>
      <c r="Q790" t="s">
        <v>22</v>
      </c>
      <c r="R790">
        <v>54</v>
      </c>
      <c r="S790" t="s">
        <v>17</v>
      </c>
      <c r="T790" t="s">
        <v>17</v>
      </c>
      <c r="U790" t="s">
        <v>17</v>
      </c>
      <c r="V790" t="str">
        <f>IF(Table2[[#This Row],[Age]] &lt; 30, "Under 30", IF(Table2[[#This Row],[Age]] &lt; 65, "Other", "Senior"))</f>
        <v>Other</v>
      </c>
      <c r="W790">
        <v>0</v>
      </c>
      <c r="X790" t="s">
        <v>17</v>
      </c>
      <c r="Y790" t="s">
        <v>94</v>
      </c>
      <c r="Z790" t="s">
        <v>34</v>
      </c>
      <c r="AA790">
        <v>24</v>
      </c>
      <c r="AB790">
        <v>1216</v>
      </c>
      <c r="AE790">
        <f t="shared" si="12"/>
        <v>0</v>
      </c>
      <c r="AF790">
        <v>1</v>
      </c>
      <c r="AG790" t="str">
        <f>IF(Table2[[#This Row],[Avg Monthly GB Download]] &lt; 5, "Less than 5 GB", IF(Table2[[#This Row],[Avg Monthly GB Download]] &lt;= 10, "Between 5 and 10 GB", "10 or more GB"))</f>
        <v>Between 5 and 10 GB</v>
      </c>
    </row>
    <row r="791" spans="1:33" x14ac:dyDescent="0.3">
      <c r="A791" t="s">
        <v>1698</v>
      </c>
      <c r="B791" t="s">
        <v>17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17</v>
      </c>
      <c r="I791" t="s">
        <v>18</v>
      </c>
      <c r="J791">
        <v>0</v>
      </c>
      <c r="K791">
        <v>0</v>
      </c>
      <c r="L791">
        <v>0</v>
      </c>
      <c r="M791" t="s">
        <v>17</v>
      </c>
      <c r="N791">
        <v>0</v>
      </c>
      <c r="O791" t="s">
        <v>56</v>
      </c>
      <c r="P791" t="s">
        <v>1699</v>
      </c>
      <c r="Q791" t="s">
        <v>22</v>
      </c>
      <c r="R791">
        <v>50</v>
      </c>
      <c r="S791" t="s">
        <v>17</v>
      </c>
      <c r="T791" t="s">
        <v>17</v>
      </c>
      <c r="U791" t="s">
        <v>17</v>
      </c>
      <c r="V791" t="str">
        <f>IF(Table2[[#This Row],[Age]] &lt; 30, "Under 30", IF(Table2[[#This Row],[Age]] &lt; 65, "Other", "Senior"))</f>
        <v>Other</v>
      </c>
      <c r="W791">
        <v>0</v>
      </c>
      <c r="X791" t="s">
        <v>17</v>
      </c>
      <c r="Y791" t="s">
        <v>28</v>
      </c>
      <c r="Z791" t="s">
        <v>29</v>
      </c>
      <c r="AA791">
        <v>10</v>
      </c>
      <c r="AB791">
        <v>77</v>
      </c>
      <c r="AE791">
        <f t="shared" si="12"/>
        <v>0</v>
      </c>
      <c r="AF791">
        <v>1</v>
      </c>
      <c r="AG791" t="str">
        <f>IF(Table2[[#This Row],[Avg Monthly GB Download]] &lt; 5, "Less than 5 GB", IF(Table2[[#This Row],[Avg Monthly GB Download]] &lt;= 10, "Between 5 and 10 GB", "10 or more GB"))</f>
        <v>Less than 5 GB</v>
      </c>
    </row>
    <row r="792" spans="1:33" x14ac:dyDescent="0.3">
      <c r="A792" t="s">
        <v>1700</v>
      </c>
      <c r="B792" t="s">
        <v>17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17</v>
      </c>
      <c r="I792" t="s">
        <v>18</v>
      </c>
      <c r="J792">
        <v>0</v>
      </c>
      <c r="K792">
        <v>0</v>
      </c>
      <c r="L792">
        <v>0</v>
      </c>
      <c r="M792" t="s">
        <v>17</v>
      </c>
      <c r="N792">
        <v>0</v>
      </c>
      <c r="O792" t="s">
        <v>59</v>
      </c>
      <c r="P792" t="s">
        <v>1701</v>
      </c>
      <c r="Q792" t="s">
        <v>20</v>
      </c>
      <c r="R792">
        <v>27</v>
      </c>
      <c r="S792" t="s">
        <v>21</v>
      </c>
      <c r="T792" t="s">
        <v>17</v>
      </c>
      <c r="U792" t="s">
        <v>17</v>
      </c>
      <c r="V792" t="str">
        <f>IF(Table2[[#This Row],[Age]] &lt; 30, "Under 30", IF(Table2[[#This Row],[Age]] &lt; 65, "Other", "Senior"))</f>
        <v>Under 30</v>
      </c>
      <c r="W792">
        <v>0</v>
      </c>
      <c r="X792" t="s">
        <v>17</v>
      </c>
      <c r="Y792" t="s">
        <v>28</v>
      </c>
      <c r="Z792" t="s">
        <v>29</v>
      </c>
      <c r="AA792">
        <v>16</v>
      </c>
      <c r="AB792">
        <v>57</v>
      </c>
      <c r="AE792">
        <f t="shared" si="12"/>
        <v>0</v>
      </c>
      <c r="AF792">
        <v>1</v>
      </c>
      <c r="AG792" t="str">
        <f>IF(Table2[[#This Row],[Avg Monthly GB Download]] &lt; 5, "Less than 5 GB", IF(Table2[[#This Row],[Avg Monthly GB Download]] &lt;= 10, "Between 5 and 10 GB", "10 or more GB"))</f>
        <v>Less than 5 GB</v>
      </c>
    </row>
    <row r="793" spans="1:33" x14ac:dyDescent="0.3">
      <c r="A793" t="s">
        <v>1702</v>
      </c>
      <c r="B793" t="s">
        <v>17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17</v>
      </c>
      <c r="I793" t="s">
        <v>18</v>
      </c>
      <c r="J793">
        <v>0</v>
      </c>
      <c r="K793">
        <v>0</v>
      </c>
      <c r="L793">
        <v>7</v>
      </c>
      <c r="M793" t="s">
        <v>21</v>
      </c>
      <c r="N793">
        <v>0</v>
      </c>
      <c r="O793" t="s">
        <v>79</v>
      </c>
      <c r="P793" t="s">
        <v>1703</v>
      </c>
      <c r="Q793" t="s">
        <v>22</v>
      </c>
      <c r="R793">
        <v>50</v>
      </c>
      <c r="S793" t="s">
        <v>17</v>
      </c>
      <c r="T793" t="s">
        <v>17</v>
      </c>
      <c r="U793" t="s">
        <v>17</v>
      </c>
      <c r="V793" t="str">
        <f>IF(Table2[[#This Row],[Age]] &lt; 30, "Under 30", IF(Table2[[#This Row],[Age]] &lt; 65, "Other", "Senior"))</f>
        <v>Other</v>
      </c>
      <c r="W793">
        <v>0</v>
      </c>
      <c r="X793" t="s">
        <v>21</v>
      </c>
      <c r="Y793" t="s">
        <v>28</v>
      </c>
      <c r="Z793" t="s">
        <v>34</v>
      </c>
      <c r="AA793">
        <v>41</v>
      </c>
      <c r="AB793">
        <v>357</v>
      </c>
      <c r="AE793">
        <f t="shared" si="12"/>
        <v>0</v>
      </c>
      <c r="AF793">
        <v>1</v>
      </c>
      <c r="AG793" t="str">
        <f>IF(Table2[[#This Row],[Avg Monthly GB Download]] &lt; 5, "Less than 5 GB", IF(Table2[[#This Row],[Avg Monthly GB Download]] &lt;= 10, "Between 5 and 10 GB", "10 or more GB"))</f>
        <v>Between 5 and 10 GB</v>
      </c>
    </row>
    <row r="794" spans="1:33" x14ac:dyDescent="0.3">
      <c r="A794" t="s">
        <v>1704</v>
      </c>
      <c r="B794" t="s">
        <v>17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17</v>
      </c>
      <c r="I794" t="s">
        <v>18</v>
      </c>
      <c r="J794">
        <v>0</v>
      </c>
      <c r="K794">
        <v>0</v>
      </c>
      <c r="L794">
        <v>15</v>
      </c>
      <c r="M794" t="s">
        <v>21</v>
      </c>
      <c r="N794">
        <v>0</v>
      </c>
      <c r="O794" t="s">
        <v>80</v>
      </c>
      <c r="P794" t="s">
        <v>1705</v>
      </c>
      <c r="Q794" t="s">
        <v>22</v>
      </c>
      <c r="R794">
        <v>38</v>
      </c>
      <c r="S794" t="s">
        <v>17</v>
      </c>
      <c r="T794" t="s">
        <v>17</v>
      </c>
      <c r="U794" t="s">
        <v>17</v>
      </c>
      <c r="V794" t="str">
        <f>IF(Table2[[#This Row],[Age]] &lt; 30, "Under 30", IF(Table2[[#This Row],[Age]] &lt; 65, "Other", "Senior"))</f>
        <v>Other</v>
      </c>
      <c r="W794">
        <v>0</v>
      </c>
      <c r="X794" t="s">
        <v>21</v>
      </c>
      <c r="Y794" t="s">
        <v>94</v>
      </c>
      <c r="Z794" t="s">
        <v>34</v>
      </c>
      <c r="AA794">
        <v>24</v>
      </c>
      <c r="AB794">
        <v>1444</v>
      </c>
      <c r="AE794">
        <f t="shared" si="12"/>
        <v>0</v>
      </c>
      <c r="AF794">
        <v>1</v>
      </c>
      <c r="AG794" t="str">
        <f>IF(Table2[[#This Row],[Avg Monthly GB Download]] &lt; 5, "Less than 5 GB", IF(Table2[[#This Row],[Avg Monthly GB Download]] &lt;= 10, "Between 5 and 10 GB", "10 or more GB"))</f>
        <v>10 or more GB</v>
      </c>
    </row>
    <row r="795" spans="1:33" x14ac:dyDescent="0.3">
      <c r="A795" t="s">
        <v>1706</v>
      </c>
      <c r="B795" t="s">
        <v>17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21</v>
      </c>
      <c r="I795" t="s">
        <v>84</v>
      </c>
      <c r="J795">
        <v>0</v>
      </c>
      <c r="K795">
        <v>0</v>
      </c>
      <c r="L795">
        <v>0</v>
      </c>
      <c r="M795" t="s">
        <v>17</v>
      </c>
      <c r="N795">
        <v>0</v>
      </c>
      <c r="O795" t="s">
        <v>32</v>
      </c>
      <c r="P795" t="s">
        <v>1707</v>
      </c>
      <c r="Q795" t="s">
        <v>20</v>
      </c>
      <c r="R795">
        <v>21</v>
      </c>
      <c r="S795" t="s">
        <v>21</v>
      </c>
      <c r="T795" t="s">
        <v>17</v>
      </c>
      <c r="U795" t="s">
        <v>17</v>
      </c>
      <c r="V795" t="str">
        <f>IF(Table2[[#This Row],[Age]] &lt; 30, "Under 30", IF(Table2[[#This Row],[Age]] &lt; 65, "Other", "Senior"))</f>
        <v>Under 30</v>
      </c>
      <c r="W795">
        <v>0</v>
      </c>
      <c r="X795" t="s">
        <v>17</v>
      </c>
      <c r="Y795" t="s">
        <v>28</v>
      </c>
      <c r="Z795" t="s">
        <v>34</v>
      </c>
      <c r="AA795">
        <v>7</v>
      </c>
      <c r="AB795">
        <v>65</v>
      </c>
      <c r="AE795">
        <f t="shared" si="12"/>
        <v>0</v>
      </c>
      <c r="AF795">
        <v>1</v>
      </c>
      <c r="AG795" t="str">
        <f>IF(Table2[[#This Row],[Avg Monthly GB Download]] &lt; 5, "Less than 5 GB", IF(Table2[[#This Row],[Avg Monthly GB Download]] &lt;= 10, "Between 5 and 10 GB", "10 or more GB"))</f>
        <v>Less than 5 GB</v>
      </c>
    </row>
    <row r="796" spans="1:33" x14ac:dyDescent="0.3">
      <c r="A796" t="s">
        <v>1708</v>
      </c>
      <c r="B796" t="s">
        <v>17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17</v>
      </c>
      <c r="I796" t="s">
        <v>18</v>
      </c>
      <c r="J796">
        <v>0</v>
      </c>
      <c r="K796">
        <v>0</v>
      </c>
      <c r="L796">
        <v>0</v>
      </c>
      <c r="M796" t="s">
        <v>17</v>
      </c>
      <c r="N796">
        <v>0</v>
      </c>
      <c r="O796" t="s">
        <v>60</v>
      </c>
      <c r="P796" t="s">
        <v>1709</v>
      </c>
      <c r="Q796" t="s">
        <v>20</v>
      </c>
      <c r="R796">
        <v>36</v>
      </c>
      <c r="S796" t="s">
        <v>17</v>
      </c>
      <c r="T796" t="s">
        <v>17</v>
      </c>
      <c r="U796" t="s">
        <v>17</v>
      </c>
      <c r="V796" t="str">
        <f>IF(Table2[[#This Row],[Age]] &lt; 30, "Under 30", IF(Table2[[#This Row],[Age]] &lt; 65, "Other", "Senior"))</f>
        <v>Other</v>
      </c>
      <c r="W796">
        <v>0</v>
      </c>
      <c r="X796" t="s">
        <v>17</v>
      </c>
      <c r="Y796" t="s">
        <v>49</v>
      </c>
      <c r="Z796" t="s">
        <v>34</v>
      </c>
      <c r="AA796">
        <v>14</v>
      </c>
      <c r="AB796">
        <v>1001</v>
      </c>
      <c r="AE796">
        <f t="shared" si="12"/>
        <v>0</v>
      </c>
      <c r="AF796">
        <v>1</v>
      </c>
      <c r="AG796" t="str">
        <f>IF(Table2[[#This Row],[Avg Monthly GB Download]] &lt; 5, "Less than 5 GB", IF(Table2[[#This Row],[Avg Monthly GB Download]] &lt;= 10, "Between 5 and 10 GB", "10 or more GB"))</f>
        <v>Less than 5 GB</v>
      </c>
    </row>
    <row r="797" spans="1:33" x14ac:dyDescent="0.3">
      <c r="A797" t="s">
        <v>1710</v>
      </c>
      <c r="B797" t="s">
        <v>17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17</v>
      </c>
      <c r="I797" t="s">
        <v>18</v>
      </c>
      <c r="J797">
        <v>0</v>
      </c>
      <c r="K797">
        <v>0</v>
      </c>
      <c r="L797">
        <v>2</v>
      </c>
      <c r="M797" t="s">
        <v>21</v>
      </c>
      <c r="N797">
        <v>0</v>
      </c>
      <c r="O797" t="s">
        <v>77</v>
      </c>
      <c r="P797" t="s">
        <v>1711</v>
      </c>
      <c r="Q797" t="s">
        <v>20</v>
      </c>
      <c r="R797">
        <v>59</v>
      </c>
      <c r="S797" t="s">
        <v>17</v>
      </c>
      <c r="T797" t="s">
        <v>17</v>
      </c>
      <c r="U797" t="s">
        <v>17</v>
      </c>
      <c r="V797" t="str">
        <f>IF(Table2[[#This Row],[Age]] &lt; 30, "Under 30", IF(Table2[[#This Row],[Age]] &lt; 65, "Other", "Senior"))</f>
        <v>Other</v>
      </c>
      <c r="W797">
        <v>0</v>
      </c>
      <c r="X797" t="s">
        <v>17</v>
      </c>
      <c r="Y797" t="s">
        <v>94</v>
      </c>
      <c r="Z797" t="s">
        <v>34</v>
      </c>
      <c r="AA797">
        <v>27</v>
      </c>
      <c r="AB797">
        <v>1148</v>
      </c>
      <c r="AE797">
        <f t="shared" si="12"/>
        <v>0</v>
      </c>
      <c r="AF797">
        <v>1</v>
      </c>
      <c r="AG797" t="str">
        <f>IF(Table2[[#This Row],[Avg Monthly GB Download]] &lt; 5, "Less than 5 GB", IF(Table2[[#This Row],[Avg Monthly GB Download]] &lt;= 10, "Between 5 and 10 GB", "10 or more GB"))</f>
        <v>Less than 5 GB</v>
      </c>
    </row>
    <row r="798" spans="1:33" x14ac:dyDescent="0.3">
      <c r="A798" t="s">
        <v>1712</v>
      </c>
      <c r="B798" t="s">
        <v>17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17</v>
      </c>
      <c r="I798" t="s">
        <v>18</v>
      </c>
      <c r="J798">
        <v>0</v>
      </c>
      <c r="K798">
        <v>0</v>
      </c>
      <c r="L798">
        <v>1</v>
      </c>
      <c r="M798" t="s">
        <v>21</v>
      </c>
      <c r="N798">
        <v>0</v>
      </c>
      <c r="O798" t="s">
        <v>74</v>
      </c>
      <c r="P798" t="s">
        <v>1713</v>
      </c>
      <c r="Q798" t="s">
        <v>20</v>
      </c>
      <c r="R798">
        <v>50</v>
      </c>
      <c r="S798" t="s">
        <v>17</v>
      </c>
      <c r="T798" t="s">
        <v>17</v>
      </c>
      <c r="U798" t="s">
        <v>17</v>
      </c>
      <c r="V798" t="str">
        <f>IF(Table2[[#This Row],[Age]] &lt; 30, "Under 30", IF(Table2[[#This Row],[Age]] &lt; 65, "Other", "Senior"))</f>
        <v>Other</v>
      </c>
      <c r="W798">
        <v>0</v>
      </c>
      <c r="X798" t="s">
        <v>21</v>
      </c>
      <c r="Y798" t="s">
        <v>28</v>
      </c>
      <c r="Z798" t="s">
        <v>34</v>
      </c>
      <c r="AA798">
        <v>20</v>
      </c>
      <c r="AB798">
        <v>457</v>
      </c>
      <c r="AE798">
        <f t="shared" si="12"/>
        <v>0</v>
      </c>
      <c r="AF798">
        <v>1</v>
      </c>
      <c r="AG798" t="str">
        <f>IF(Table2[[#This Row],[Avg Monthly GB Download]] &lt; 5, "Less than 5 GB", IF(Table2[[#This Row],[Avg Monthly GB Download]] &lt;= 10, "Between 5 and 10 GB", "10 or more GB"))</f>
        <v>Less than 5 GB</v>
      </c>
    </row>
    <row r="799" spans="1:33" x14ac:dyDescent="0.3">
      <c r="A799" t="s">
        <v>1714</v>
      </c>
      <c r="B799" t="s">
        <v>17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17</v>
      </c>
      <c r="I799" t="s">
        <v>18</v>
      </c>
      <c r="J799">
        <v>0</v>
      </c>
      <c r="K799">
        <v>0</v>
      </c>
      <c r="L799">
        <v>0</v>
      </c>
      <c r="M799" t="s">
        <v>17</v>
      </c>
      <c r="N799">
        <v>0</v>
      </c>
      <c r="O799" t="s">
        <v>25</v>
      </c>
      <c r="P799" t="s">
        <v>1715</v>
      </c>
      <c r="Q799" t="s">
        <v>20</v>
      </c>
      <c r="R799">
        <v>28</v>
      </c>
      <c r="S799" t="s">
        <v>21</v>
      </c>
      <c r="T799" t="s">
        <v>17</v>
      </c>
      <c r="U799" t="s">
        <v>17</v>
      </c>
      <c r="V799" t="str">
        <f>IF(Table2[[#This Row],[Age]] &lt; 30, "Under 30", IF(Table2[[#This Row],[Age]] &lt; 65, "Other", "Senior"))</f>
        <v>Under 30</v>
      </c>
      <c r="W799">
        <v>0</v>
      </c>
      <c r="X799" t="s">
        <v>17</v>
      </c>
      <c r="Y799" t="s">
        <v>49</v>
      </c>
      <c r="Z799" t="s">
        <v>34</v>
      </c>
      <c r="AA799">
        <v>7</v>
      </c>
      <c r="AB799">
        <v>577</v>
      </c>
      <c r="AE799">
        <f t="shared" si="12"/>
        <v>0</v>
      </c>
      <c r="AF799">
        <v>1</v>
      </c>
      <c r="AG799" t="str">
        <f>IF(Table2[[#This Row],[Avg Monthly GB Download]] &lt; 5, "Less than 5 GB", IF(Table2[[#This Row],[Avg Monthly GB Download]] &lt;= 10, "Between 5 and 10 GB", "10 or more GB"))</f>
        <v>Less than 5 GB</v>
      </c>
    </row>
    <row r="800" spans="1:33" x14ac:dyDescent="0.3">
      <c r="A800" t="s">
        <v>1716</v>
      </c>
      <c r="B800" t="s">
        <v>17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17</v>
      </c>
      <c r="I800" t="s">
        <v>18</v>
      </c>
      <c r="J800">
        <v>0</v>
      </c>
      <c r="K800">
        <v>0</v>
      </c>
      <c r="L800">
        <v>4</v>
      </c>
      <c r="M800" t="s">
        <v>17</v>
      </c>
      <c r="N800">
        <v>46</v>
      </c>
      <c r="O800" t="s">
        <v>56</v>
      </c>
      <c r="P800" t="s">
        <v>1717</v>
      </c>
      <c r="Q800" t="s">
        <v>22</v>
      </c>
      <c r="R800">
        <v>60</v>
      </c>
      <c r="S800" t="s">
        <v>17</v>
      </c>
      <c r="T800" t="s">
        <v>17</v>
      </c>
      <c r="U800" t="s">
        <v>17</v>
      </c>
      <c r="V800" t="str">
        <f>IF(Table2[[#This Row],[Age]] &lt; 30, "Under 30", IF(Table2[[#This Row],[Age]] &lt; 65, "Other", "Senior"))</f>
        <v>Other</v>
      </c>
      <c r="W800">
        <v>0</v>
      </c>
      <c r="X800" t="s">
        <v>17</v>
      </c>
      <c r="Y800" t="s">
        <v>94</v>
      </c>
      <c r="Z800" t="s">
        <v>29</v>
      </c>
      <c r="AA800">
        <v>35</v>
      </c>
      <c r="AB800">
        <v>810</v>
      </c>
      <c r="AE800">
        <f t="shared" si="12"/>
        <v>0</v>
      </c>
      <c r="AF800">
        <v>1</v>
      </c>
      <c r="AG800" t="str">
        <f>IF(Table2[[#This Row],[Avg Monthly GB Download]] &lt; 5, "Less than 5 GB", IF(Table2[[#This Row],[Avg Monthly GB Download]] &lt;= 10, "Between 5 and 10 GB", "10 or more GB"))</f>
        <v>Less than 5 GB</v>
      </c>
    </row>
    <row r="801" spans="1:33" x14ac:dyDescent="0.3">
      <c r="A801" t="s">
        <v>1718</v>
      </c>
      <c r="B801" t="s">
        <v>17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17</v>
      </c>
      <c r="I801" t="s">
        <v>18</v>
      </c>
      <c r="J801">
        <v>0</v>
      </c>
      <c r="K801">
        <v>0</v>
      </c>
      <c r="L801">
        <v>13</v>
      </c>
      <c r="M801" t="s">
        <v>21</v>
      </c>
      <c r="N801">
        <v>0</v>
      </c>
      <c r="O801" t="s">
        <v>68</v>
      </c>
      <c r="P801" t="s">
        <v>1719</v>
      </c>
      <c r="Q801" t="s">
        <v>20</v>
      </c>
      <c r="R801">
        <v>19</v>
      </c>
      <c r="S801" t="s">
        <v>21</v>
      </c>
      <c r="T801" t="s">
        <v>17</v>
      </c>
      <c r="U801" t="s">
        <v>17</v>
      </c>
      <c r="V801" t="str">
        <f>IF(Table2[[#This Row],[Age]] &lt; 30, "Under 30", IF(Table2[[#This Row],[Age]] &lt; 65, "Other", "Senior"))</f>
        <v>Under 30</v>
      </c>
      <c r="W801">
        <v>0</v>
      </c>
      <c r="X801" t="s">
        <v>17</v>
      </c>
      <c r="Y801" t="s">
        <v>28</v>
      </c>
      <c r="Z801" t="s">
        <v>29</v>
      </c>
      <c r="AA801">
        <v>14</v>
      </c>
      <c r="AB801">
        <v>14</v>
      </c>
      <c r="AE801">
        <f t="shared" si="12"/>
        <v>0</v>
      </c>
      <c r="AF801">
        <v>1</v>
      </c>
      <c r="AG801" t="str">
        <f>IF(Table2[[#This Row],[Avg Monthly GB Download]] &lt; 5, "Less than 5 GB", IF(Table2[[#This Row],[Avg Monthly GB Download]] &lt;= 10, "Between 5 and 10 GB", "10 or more GB"))</f>
        <v>10 or more GB</v>
      </c>
    </row>
    <row r="802" spans="1:33" x14ac:dyDescent="0.3">
      <c r="A802" t="s">
        <v>1720</v>
      </c>
      <c r="B802" t="s">
        <v>17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17</v>
      </c>
      <c r="I802" t="s">
        <v>18</v>
      </c>
      <c r="J802">
        <v>0</v>
      </c>
      <c r="K802">
        <v>0</v>
      </c>
      <c r="L802">
        <v>0</v>
      </c>
      <c r="M802" t="s">
        <v>17</v>
      </c>
      <c r="N802">
        <v>0</v>
      </c>
      <c r="O802" t="s">
        <v>39</v>
      </c>
      <c r="P802" t="s">
        <v>1721</v>
      </c>
      <c r="Q802" t="s">
        <v>22</v>
      </c>
      <c r="R802">
        <v>61</v>
      </c>
      <c r="S802" t="s">
        <v>17</v>
      </c>
      <c r="T802" t="s">
        <v>17</v>
      </c>
      <c r="U802" t="s">
        <v>17</v>
      </c>
      <c r="V802" t="str">
        <f>IF(Table2[[#This Row],[Age]] &lt; 30, "Under 30", IF(Table2[[#This Row],[Age]] &lt; 65, "Other", "Senior"))</f>
        <v>Other</v>
      </c>
      <c r="W802">
        <v>0</v>
      </c>
      <c r="X802" t="s">
        <v>17</v>
      </c>
      <c r="Y802" t="s">
        <v>49</v>
      </c>
      <c r="Z802" t="s">
        <v>34</v>
      </c>
      <c r="AA802">
        <v>10</v>
      </c>
      <c r="AB802">
        <v>735</v>
      </c>
      <c r="AE802">
        <f t="shared" si="12"/>
        <v>0</v>
      </c>
      <c r="AF802">
        <v>1</v>
      </c>
      <c r="AG802" t="str">
        <f>IF(Table2[[#This Row],[Avg Monthly GB Download]] &lt; 5, "Less than 5 GB", IF(Table2[[#This Row],[Avg Monthly GB Download]] &lt;= 10, "Between 5 and 10 GB", "10 or more GB"))</f>
        <v>Less than 5 GB</v>
      </c>
    </row>
    <row r="803" spans="1:33" x14ac:dyDescent="0.3">
      <c r="A803" t="s">
        <v>1722</v>
      </c>
      <c r="B803" t="s">
        <v>17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17</v>
      </c>
      <c r="I803" t="s">
        <v>18</v>
      </c>
      <c r="J803">
        <v>0</v>
      </c>
      <c r="K803">
        <v>0</v>
      </c>
      <c r="L803">
        <v>2</v>
      </c>
      <c r="M803" t="s">
        <v>21</v>
      </c>
      <c r="N803">
        <v>0</v>
      </c>
      <c r="O803" t="s">
        <v>65</v>
      </c>
      <c r="P803" t="s">
        <v>1723</v>
      </c>
      <c r="Q803" t="s">
        <v>22</v>
      </c>
      <c r="R803">
        <v>44</v>
      </c>
      <c r="S803" t="s">
        <v>17</v>
      </c>
      <c r="T803" t="s">
        <v>17</v>
      </c>
      <c r="U803" t="s">
        <v>17</v>
      </c>
      <c r="V803" t="str">
        <f>IF(Table2[[#This Row],[Age]] &lt; 30, "Under 30", IF(Table2[[#This Row],[Age]] &lt; 65, "Other", "Senior"))</f>
        <v>Other</v>
      </c>
      <c r="W803">
        <v>0</v>
      </c>
      <c r="X803" t="s">
        <v>17</v>
      </c>
      <c r="Y803" t="s">
        <v>94</v>
      </c>
      <c r="Z803" t="s">
        <v>29</v>
      </c>
      <c r="AA803">
        <v>14</v>
      </c>
      <c r="AB803">
        <v>688</v>
      </c>
      <c r="AE803">
        <f t="shared" si="12"/>
        <v>0</v>
      </c>
      <c r="AF803">
        <v>1</v>
      </c>
      <c r="AG803" t="str">
        <f>IF(Table2[[#This Row],[Avg Monthly GB Download]] &lt; 5, "Less than 5 GB", IF(Table2[[#This Row],[Avg Monthly GB Download]] &lt;= 10, "Between 5 and 10 GB", "10 or more GB"))</f>
        <v>Less than 5 GB</v>
      </c>
    </row>
    <row r="804" spans="1:33" x14ac:dyDescent="0.3">
      <c r="A804" t="s">
        <v>1724</v>
      </c>
      <c r="B804" t="s">
        <v>17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17</v>
      </c>
      <c r="I804" t="s">
        <v>18</v>
      </c>
      <c r="J804">
        <v>0</v>
      </c>
      <c r="K804">
        <v>0</v>
      </c>
      <c r="L804">
        <v>14</v>
      </c>
      <c r="M804" t="s">
        <v>21</v>
      </c>
      <c r="N804">
        <v>0</v>
      </c>
      <c r="O804" t="s">
        <v>55</v>
      </c>
      <c r="P804" t="s">
        <v>1725</v>
      </c>
      <c r="Q804" t="s">
        <v>20</v>
      </c>
      <c r="R804">
        <v>24</v>
      </c>
      <c r="S804" t="s">
        <v>21</v>
      </c>
      <c r="T804" t="s">
        <v>17</v>
      </c>
      <c r="U804" t="s">
        <v>17</v>
      </c>
      <c r="V804" t="str">
        <f>IF(Table2[[#This Row],[Age]] &lt; 30, "Under 30", IF(Table2[[#This Row],[Age]] &lt; 65, "Other", "Senior"))</f>
        <v>Under 30</v>
      </c>
      <c r="W804">
        <v>0</v>
      </c>
      <c r="X804" t="s">
        <v>17</v>
      </c>
      <c r="Y804" t="s">
        <v>28</v>
      </c>
      <c r="Z804" t="s">
        <v>34</v>
      </c>
      <c r="AA804">
        <v>37</v>
      </c>
      <c r="AB804">
        <v>553</v>
      </c>
      <c r="AE804">
        <f t="shared" si="12"/>
        <v>0</v>
      </c>
      <c r="AF804">
        <v>1</v>
      </c>
      <c r="AG804" t="str">
        <f>IF(Table2[[#This Row],[Avg Monthly GB Download]] &lt; 5, "Less than 5 GB", IF(Table2[[#This Row],[Avg Monthly GB Download]] &lt;= 10, "Between 5 and 10 GB", "10 or more GB"))</f>
        <v>10 or more GB</v>
      </c>
    </row>
    <row r="805" spans="1:33" x14ac:dyDescent="0.3">
      <c r="A805" t="s">
        <v>1726</v>
      </c>
      <c r="B805" t="s">
        <v>17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21</v>
      </c>
      <c r="I805" t="s">
        <v>84</v>
      </c>
      <c r="J805">
        <v>0</v>
      </c>
      <c r="K805">
        <v>0</v>
      </c>
      <c r="L805">
        <v>0</v>
      </c>
      <c r="M805" t="s">
        <v>17</v>
      </c>
      <c r="N805">
        <v>0</v>
      </c>
      <c r="O805" t="s">
        <v>82</v>
      </c>
      <c r="P805" t="s">
        <v>1727</v>
      </c>
      <c r="Q805" t="s">
        <v>22</v>
      </c>
      <c r="R805">
        <v>54</v>
      </c>
      <c r="S805" t="s">
        <v>17</v>
      </c>
      <c r="T805" t="s">
        <v>17</v>
      </c>
      <c r="U805" t="s">
        <v>17</v>
      </c>
      <c r="V805" t="str">
        <f>IF(Table2[[#This Row],[Age]] &lt; 30, "Under 30", IF(Table2[[#This Row],[Age]] &lt; 65, "Other", "Senior"))</f>
        <v>Other</v>
      </c>
      <c r="W805">
        <v>0</v>
      </c>
      <c r="X805" t="s">
        <v>17</v>
      </c>
      <c r="Y805" t="s">
        <v>49</v>
      </c>
      <c r="Z805" t="s">
        <v>34</v>
      </c>
      <c r="AA805">
        <v>10</v>
      </c>
      <c r="AB805">
        <v>308</v>
      </c>
      <c r="AE805">
        <f t="shared" si="12"/>
        <v>0</v>
      </c>
      <c r="AF805">
        <v>1</v>
      </c>
      <c r="AG805" t="str">
        <f>IF(Table2[[#This Row],[Avg Monthly GB Download]] &lt; 5, "Less than 5 GB", IF(Table2[[#This Row],[Avg Monthly GB Download]] &lt;= 10, "Between 5 and 10 GB", "10 or more GB"))</f>
        <v>Less than 5 GB</v>
      </c>
    </row>
    <row r="806" spans="1:33" x14ac:dyDescent="0.3">
      <c r="A806" t="s">
        <v>1728</v>
      </c>
      <c r="B806" t="s">
        <v>17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17</v>
      </c>
      <c r="I806" t="s">
        <v>18</v>
      </c>
      <c r="J806">
        <v>0</v>
      </c>
      <c r="K806">
        <v>0</v>
      </c>
      <c r="L806">
        <v>2</v>
      </c>
      <c r="M806" t="s">
        <v>21</v>
      </c>
      <c r="N806">
        <v>0</v>
      </c>
      <c r="O806" t="s">
        <v>37</v>
      </c>
      <c r="P806" t="s">
        <v>1729</v>
      </c>
      <c r="Q806" t="s">
        <v>20</v>
      </c>
      <c r="R806">
        <v>68</v>
      </c>
      <c r="S806" t="s">
        <v>17</v>
      </c>
      <c r="T806" t="s">
        <v>21</v>
      </c>
      <c r="U806" t="s">
        <v>17</v>
      </c>
      <c r="V806" t="str">
        <f>IF(Table2[[#This Row],[Age]] &lt; 30, "Under 30", IF(Table2[[#This Row],[Age]] &lt; 65, "Other", "Senior"))</f>
        <v>Senior</v>
      </c>
      <c r="W806">
        <v>0</v>
      </c>
      <c r="X806" t="s">
        <v>21</v>
      </c>
      <c r="Y806" t="s">
        <v>49</v>
      </c>
      <c r="Z806" t="s">
        <v>29</v>
      </c>
      <c r="AA806">
        <v>21</v>
      </c>
      <c r="AB806">
        <v>213</v>
      </c>
      <c r="AE806">
        <f t="shared" si="12"/>
        <v>0</v>
      </c>
      <c r="AF806">
        <v>1</v>
      </c>
      <c r="AG806" t="str">
        <f>IF(Table2[[#This Row],[Avg Monthly GB Download]] &lt; 5, "Less than 5 GB", IF(Table2[[#This Row],[Avg Monthly GB Download]] &lt;= 10, "Between 5 and 10 GB", "10 or more GB"))</f>
        <v>Less than 5 GB</v>
      </c>
    </row>
    <row r="807" spans="1:33" x14ac:dyDescent="0.3">
      <c r="A807" t="s">
        <v>1730</v>
      </c>
      <c r="B807" t="s">
        <v>17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17</v>
      </c>
      <c r="I807" t="s">
        <v>18</v>
      </c>
      <c r="J807">
        <v>0</v>
      </c>
      <c r="K807">
        <v>0</v>
      </c>
      <c r="L807">
        <v>0</v>
      </c>
      <c r="M807" t="s">
        <v>17</v>
      </c>
      <c r="N807">
        <v>0</v>
      </c>
      <c r="O807" t="s">
        <v>19</v>
      </c>
      <c r="P807" t="s">
        <v>1731</v>
      </c>
      <c r="Q807" t="s">
        <v>20</v>
      </c>
      <c r="R807">
        <v>53</v>
      </c>
      <c r="S807" t="s">
        <v>17</v>
      </c>
      <c r="T807" t="s">
        <v>17</v>
      </c>
      <c r="U807" t="s">
        <v>17</v>
      </c>
      <c r="V807" t="str">
        <f>IF(Table2[[#This Row],[Age]] &lt; 30, "Under 30", IF(Table2[[#This Row],[Age]] &lt; 65, "Other", "Senior"))</f>
        <v>Other</v>
      </c>
      <c r="W807">
        <v>0</v>
      </c>
      <c r="X807" t="s">
        <v>17</v>
      </c>
      <c r="Y807" t="s">
        <v>49</v>
      </c>
      <c r="Z807" t="s">
        <v>29</v>
      </c>
      <c r="AA807">
        <v>8</v>
      </c>
      <c r="AB807">
        <v>55</v>
      </c>
      <c r="AE807">
        <f t="shared" si="12"/>
        <v>0</v>
      </c>
      <c r="AF807">
        <v>1</v>
      </c>
      <c r="AG807" t="str">
        <f>IF(Table2[[#This Row],[Avg Monthly GB Download]] &lt; 5, "Less than 5 GB", IF(Table2[[#This Row],[Avg Monthly GB Download]] &lt;= 10, "Between 5 and 10 GB", "10 or more GB"))</f>
        <v>Less than 5 GB</v>
      </c>
    </row>
    <row r="808" spans="1:33" x14ac:dyDescent="0.3">
      <c r="A808" t="s">
        <v>1732</v>
      </c>
      <c r="B808" t="s">
        <v>17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17</v>
      </c>
      <c r="I808" t="s">
        <v>18</v>
      </c>
      <c r="J808">
        <v>0</v>
      </c>
      <c r="K808">
        <v>0</v>
      </c>
      <c r="L808">
        <v>24</v>
      </c>
      <c r="M808" t="s">
        <v>21</v>
      </c>
      <c r="N808">
        <v>0</v>
      </c>
      <c r="O808" t="s">
        <v>48</v>
      </c>
      <c r="P808" t="s">
        <v>1733</v>
      </c>
      <c r="Q808" t="s">
        <v>22</v>
      </c>
      <c r="R808">
        <v>22</v>
      </c>
      <c r="S808" t="s">
        <v>21</v>
      </c>
      <c r="T808" t="s">
        <v>17</v>
      </c>
      <c r="U808" t="s">
        <v>17</v>
      </c>
      <c r="V808" t="str">
        <f>IF(Table2[[#This Row],[Age]] &lt; 30, "Under 30", IF(Table2[[#This Row],[Age]] &lt; 65, "Other", "Senior"))</f>
        <v>Under 30</v>
      </c>
      <c r="W808">
        <v>0</v>
      </c>
      <c r="X808" t="s">
        <v>21</v>
      </c>
      <c r="Y808" t="s">
        <v>94</v>
      </c>
      <c r="Z808" t="s">
        <v>29</v>
      </c>
      <c r="AA808">
        <v>34</v>
      </c>
      <c r="AB808">
        <v>2204</v>
      </c>
      <c r="AE808">
        <f t="shared" si="12"/>
        <v>0</v>
      </c>
      <c r="AF808">
        <v>1</v>
      </c>
      <c r="AG808" t="str">
        <f>IF(Table2[[#This Row],[Avg Monthly GB Download]] &lt; 5, "Less than 5 GB", IF(Table2[[#This Row],[Avg Monthly GB Download]] &lt;= 10, "Between 5 and 10 GB", "10 or more GB"))</f>
        <v>10 or more GB</v>
      </c>
    </row>
    <row r="809" spans="1:33" x14ac:dyDescent="0.3">
      <c r="A809" t="s">
        <v>1734</v>
      </c>
      <c r="B809" t="s">
        <v>17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17</v>
      </c>
      <c r="I809" t="s">
        <v>18</v>
      </c>
      <c r="J809">
        <v>0</v>
      </c>
      <c r="K809">
        <v>0</v>
      </c>
      <c r="L809">
        <v>0</v>
      </c>
      <c r="M809" t="s">
        <v>17</v>
      </c>
      <c r="N809">
        <v>0</v>
      </c>
      <c r="O809" t="s">
        <v>47</v>
      </c>
      <c r="P809" t="s">
        <v>1735</v>
      </c>
      <c r="Q809" t="s">
        <v>20</v>
      </c>
      <c r="R809">
        <v>27</v>
      </c>
      <c r="S809" t="s">
        <v>21</v>
      </c>
      <c r="T809" t="s">
        <v>17</v>
      </c>
      <c r="U809" t="s">
        <v>17</v>
      </c>
      <c r="V809" t="str">
        <f>IF(Table2[[#This Row],[Age]] &lt; 30, "Under 30", IF(Table2[[#This Row],[Age]] &lt; 65, "Other", "Senior"))</f>
        <v>Under 30</v>
      </c>
      <c r="W809">
        <v>0</v>
      </c>
      <c r="X809" t="s">
        <v>17</v>
      </c>
      <c r="Y809" t="s">
        <v>28</v>
      </c>
      <c r="Z809" t="s">
        <v>29</v>
      </c>
      <c r="AA809">
        <v>12</v>
      </c>
      <c r="AB809">
        <v>334</v>
      </c>
      <c r="AE809">
        <f t="shared" si="12"/>
        <v>0</v>
      </c>
      <c r="AF809">
        <v>1</v>
      </c>
      <c r="AG809" t="str">
        <f>IF(Table2[[#This Row],[Avg Monthly GB Download]] &lt; 5, "Less than 5 GB", IF(Table2[[#This Row],[Avg Monthly GB Download]] &lt;= 10, "Between 5 and 10 GB", "10 or more GB"))</f>
        <v>Less than 5 GB</v>
      </c>
    </row>
    <row r="810" spans="1:33" x14ac:dyDescent="0.3">
      <c r="A810" t="s">
        <v>1736</v>
      </c>
      <c r="B810" t="s">
        <v>17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17</v>
      </c>
      <c r="I810" t="s">
        <v>18</v>
      </c>
      <c r="J810">
        <v>0</v>
      </c>
      <c r="K810">
        <v>0</v>
      </c>
      <c r="L810">
        <v>2</v>
      </c>
      <c r="M810" t="s">
        <v>21</v>
      </c>
      <c r="N810">
        <v>0</v>
      </c>
      <c r="O810" t="s">
        <v>73</v>
      </c>
      <c r="P810" t="s">
        <v>1737</v>
      </c>
      <c r="Q810" t="s">
        <v>20</v>
      </c>
      <c r="R810">
        <v>42</v>
      </c>
      <c r="S810" t="s">
        <v>17</v>
      </c>
      <c r="T810" t="s">
        <v>17</v>
      </c>
      <c r="U810" t="s">
        <v>17</v>
      </c>
      <c r="V810" t="str">
        <f>IF(Table2[[#This Row],[Age]] &lt; 30, "Under 30", IF(Table2[[#This Row],[Age]] &lt; 65, "Other", "Senior"))</f>
        <v>Other</v>
      </c>
      <c r="W810">
        <v>0</v>
      </c>
      <c r="X810" t="s">
        <v>21</v>
      </c>
      <c r="Y810" t="s">
        <v>94</v>
      </c>
      <c r="Z810" t="s">
        <v>29</v>
      </c>
      <c r="AA810">
        <v>52</v>
      </c>
      <c r="AB810">
        <v>3088</v>
      </c>
      <c r="AE810">
        <f t="shared" si="12"/>
        <v>0</v>
      </c>
      <c r="AF810">
        <v>1</v>
      </c>
      <c r="AG810" t="str">
        <f>IF(Table2[[#This Row],[Avg Monthly GB Download]] &lt; 5, "Less than 5 GB", IF(Table2[[#This Row],[Avg Monthly GB Download]] &lt;= 10, "Between 5 and 10 GB", "10 or more GB"))</f>
        <v>Less than 5 GB</v>
      </c>
    </row>
    <row r="811" spans="1:33" x14ac:dyDescent="0.3">
      <c r="A811" t="s">
        <v>1738</v>
      </c>
      <c r="B811" t="s">
        <v>17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17</v>
      </c>
      <c r="I811" t="s">
        <v>18</v>
      </c>
      <c r="J811">
        <v>0</v>
      </c>
      <c r="K811">
        <v>0</v>
      </c>
      <c r="L811">
        <v>0</v>
      </c>
      <c r="M811" t="s">
        <v>17</v>
      </c>
      <c r="N811">
        <v>0</v>
      </c>
      <c r="O811" t="s">
        <v>57</v>
      </c>
      <c r="P811" t="s">
        <v>1739</v>
      </c>
      <c r="Q811" t="s">
        <v>22</v>
      </c>
      <c r="R811">
        <v>56</v>
      </c>
      <c r="S811" t="s">
        <v>17</v>
      </c>
      <c r="T811" t="s">
        <v>17</v>
      </c>
      <c r="U811" t="s">
        <v>17</v>
      </c>
      <c r="V811" t="str">
        <f>IF(Table2[[#This Row],[Age]] &lt; 30, "Under 30", IF(Table2[[#This Row],[Age]] &lt; 65, "Other", "Senior"))</f>
        <v>Other</v>
      </c>
      <c r="W811">
        <v>0</v>
      </c>
      <c r="X811" t="s">
        <v>17</v>
      </c>
      <c r="Y811" t="s">
        <v>49</v>
      </c>
      <c r="Z811" t="s">
        <v>29</v>
      </c>
      <c r="AA811">
        <v>12</v>
      </c>
      <c r="AB811">
        <v>227</v>
      </c>
      <c r="AE811">
        <f t="shared" si="12"/>
        <v>0</v>
      </c>
      <c r="AF811">
        <v>1</v>
      </c>
      <c r="AG811" t="str">
        <f>IF(Table2[[#This Row],[Avg Monthly GB Download]] &lt; 5, "Less than 5 GB", IF(Table2[[#This Row],[Avg Monthly GB Download]] &lt;= 10, "Between 5 and 10 GB", "10 or more GB"))</f>
        <v>Less than 5 GB</v>
      </c>
    </row>
    <row r="812" spans="1:33" x14ac:dyDescent="0.3">
      <c r="A812" t="s">
        <v>1740</v>
      </c>
      <c r="B812" t="s">
        <v>17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17</v>
      </c>
      <c r="I812" t="s">
        <v>18</v>
      </c>
      <c r="J812">
        <v>0</v>
      </c>
      <c r="K812">
        <v>0</v>
      </c>
      <c r="L812">
        <v>8</v>
      </c>
      <c r="M812" t="s">
        <v>21</v>
      </c>
      <c r="N812">
        <v>0</v>
      </c>
      <c r="O812" t="s">
        <v>43</v>
      </c>
      <c r="P812" t="s">
        <v>1741</v>
      </c>
      <c r="Q812" t="s">
        <v>20</v>
      </c>
      <c r="R812">
        <v>23</v>
      </c>
      <c r="S812" t="s">
        <v>21</v>
      </c>
      <c r="T812" t="s">
        <v>17</v>
      </c>
      <c r="U812" t="s">
        <v>17</v>
      </c>
      <c r="V812" t="str">
        <f>IF(Table2[[#This Row],[Age]] &lt; 30, "Under 30", IF(Table2[[#This Row],[Age]] &lt; 65, "Other", "Senior"))</f>
        <v>Under 30</v>
      </c>
      <c r="W812">
        <v>0</v>
      </c>
      <c r="X812" t="s">
        <v>17</v>
      </c>
      <c r="Y812" t="s">
        <v>28</v>
      </c>
      <c r="Z812" t="s">
        <v>34</v>
      </c>
      <c r="AA812">
        <v>25</v>
      </c>
      <c r="AB812">
        <v>1271</v>
      </c>
      <c r="AE812">
        <f t="shared" si="12"/>
        <v>0</v>
      </c>
      <c r="AF812">
        <v>1</v>
      </c>
      <c r="AG812" t="str">
        <f>IF(Table2[[#This Row],[Avg Monthly GB Download]] &lt; 5, "Less than 5 GB", IF(Table2[[#This Row],[Avg Monthly GB Download]] &lt;= 10, "Between 5 and 10 GB", "10 or more GB"))</f>
        <v>Between 5 and 10 GB</v>
      </c>
    </row>
    <row r="813" spans="1:33" x14ac:dyDescent="0.3">
      <c r="A813" t="s">
        <v>1742</v>
      </c>
      <c r="B813" t="s">
        <v>17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17</v>
      </c>
      <c r="I813" t="s">
        <v>18</v>
      </c>
      <c r="J813">
        <v>0</v>
      </c>
      <c r="K813">
        <v>0</v>
      </c>
      <c r="L813">
        <v>7</v>
      </c>
      <c r="M813" t="s">
        <v>21</v>
      </c>
      <c r="N813">
        <v>0</v>
      </c>
      <c r="O813" t="s">
        <v>79</v>
      </c>
      <c r="P813" t="s">
        <v>1743</v>
      </c>
      <c r="Q813" t="s">
        <v>20</v>
      </c>
      <c r="R813">
        <v>49</v>
      </c>
      <c r="S813" t="s">
        <v>17</v>
      </c>
      <c r="T813" t="s">
        <v>17</v>
      </c>
      <c r="U813" t="s">
        <v>17</v>
      </c>
      <c r="V813" t="str">
        <f>IF(Table2[[#This Row],[Age]] &lt; 30, "Under 30", IF(Table2[[#This Row],[Age]] &lt; 65, "Other", "Senior"))</f>
        <v>Other</v>
      </c>
      <c r="W813">
        <v>0</v>
      </c>
      <c r="X813" t="s">
        <v>21</v>
      </c>
      <c r="Y813" t="s">
        <v>49</v>
      </c>
      <c r="Z813" t="s">
        <v>29</v>
      </c>
      <c r="AA813">
        <v>41</v>
      </c>
      <c r="AB813">
        <v>2731</v>
      </c>
      <c r="AE813">
        <f t="shared" si="12"/>
        <v>0</v>
      </c>
      <c r="AF813">
        <v>1</v>
      </c>
      <c r="AG813" t="str">
        <f>IF(Table2[[#This Row],[Avg Monthly GB Download]] &lt; 5, "Less than 5 GB", IF(Table2[[#This Row],[Avg Monthly GB Download]] &lt;= 10, "Between 5 and 10 GB", "10 or more GB"))</f>
        <v>Between 5 and 10 GB</v>
      </c>
    </row>
    <row r="814" spans="1:33" x14ac:dyDescent="0.3">
      <c r="A814" t="s">
        <v>1744</v>
      </c>
      <c r="B814" t="s">
        <v>17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17</v>
      </c>
      <c r="I814" t="s">
        <v>18</v>
      </c>
      <c r="J814">
        <v>0</v>
      </c>
      <c r="K814">
        <v>0</v>
      </c>
      <c r="L814">
        <v>5</v>
      </c>
      <c r="M814" t="s">
        <v>21</v>
      </c>
      <c r="N814">
        <v>0</v>
      </c>
      <c r="O814" t="s">
        <v>79</v>
      </c>
      <c r="P814" t="s">
        <v>1745</v>
      </c>
      <c r="Q814" t="s">
        <v>22</v>
      </c>
      <c r="R814">
        <v>37</v>
      </c>
      <c r="S814" t="s">
        <v>17</v>
      </c>
      <c r="T814" t="s">
        <v>17</v>
      </c>
      <c r="U814" t="s">
        <v>17</v>
      </c>
      <c r="V814" t="str">
        <f>IF(Table2[[#This Row],[Age]] &lt; 30, "Under 30", IF(Table2[[#This Row],[Age]] &lt; 65, "Other", "Senior"))</f>
        <v>Other</v>
      </c>
      <c r="W814">
        <v>0</v>
      </c>
      <c r="X814" t="s">
        <v>21</v>
      </c>
      <c r="Y814" t="s">
        <v>49</v>
      </c>
      <c r="Z814" t="s">
        <v>34</v>
      </c>
      <c r="AA814">
        <v>38</v>
      </c>
      <c r="AB814">
        <v>2799</v>
      </c>
      <c r="AE814">
        <f t="shared" si="12"/>
        <v>0</v>
      </c>
      <c r="AF814">
        <v>1</v>
      </c>
      <c r="AG814" t="str">
        <f>IF(Table2[[#This Row],[Avg Monthly GB Download]] &lt; 5, "Less than 5 GB", IF(Table2[[#This Row],[Avg Monthly GB Download]] &lt;= 10, "Between 5 and 10 GB", "10 or more GB"))</f>
        <v>Between 5 and 10 GB</v>
      </c>
    </row>
    <row r="815" spans="1:33" x14ac:dyDescent="0.3">
      <c r="A815" t="s">
        <v>1746</v>
      </c>
      <c r="B815" t="s">
        <v>17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17</v>
      </c>
      <c r="I815" t="s">
        <v>18</v>
      </c>
      <c r="J815">
        <v>0</v>
      </c>
      <c r="K815">
        <v>0</v>
      </c>
      <c r="L815">
        <v>0</v>
      </c>
      <c r="M815" t="s">
        <v>17</v>
      </c>
      <c r="N815">
        <v>0</v>
      </c>
      <c r="O815" t="s">
        <v>50</v>
      </c>
      <c r="P815" t="s">
        <v>1747</v>
      </c>
      <c r="Q815" t="s">
        <v>22</v>
      </c>
      <c r="R815">
        <v>63</v>
      </c>
      <c r="S815" t="s">
        <v>17</v>
      </c>
      <c r="T815" t="s">
        <v>17</v>
      </c>
      <c r="U815" t="s">
        <v>17</v>
      </c>
      <c r="V815" t="str">
        <f>IF(Table2[[#This Row],[Age]] &lt; 30, "Under 30", IF(Table2[[#This Row],[Age]] &lt; 65, "Other", "Senior"))</f>
        <v>Other</v>
      </c>
      <c r="W815">
        <v>0</v>
      </c>
      <c r="X815" t="s">
        <v>17</v>
      </c>
      <c r="Y815" t="s">
        <v>94</v>
      </c>
      <c r="Z815" t="s">
        <v>34</v>
      </c>
      <c r="AA815">
        <v>11</v>
      </c>
      <c r="AB815">
        <v>718</v>
      </c>
      <c r="AE815">
        <f t="shared" si="12"/>
        <v>0</v>
      </c>
      <c r="AF815">
        <v>1</v>
      </c>
      <c r="AG815" t="str">
        <f>IF(Table2[[#This Row],[Avg Monthly GB Download]] &lt; 5, "Less than 5 GB", IF(Table2[[#This Row],[Avg Monthly GB Download]] &lt;= 10, "Between 5 and 10 GB", "10 or more GB"))</f>
        <v>Less than 5 GB</v>
      </c>
    </row>
    <row r="816" spans="1:33" x14ac:dyDescent="0.3">
      <c r="A816" t="s">
        <v>1748</v>
      </c>
      <c r="B816" t="s">
        <v>17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17</v>
      </c>
      <c r="I816" t="s">
        <v>18</v>
      </c>
      <c r="J816">
        <v>0</v>
      </c>
      <c r="K816">
        <v>0</v>
      </c>
      <c r="L816">
        <v>0</v>
      </c>
      <c r="M816" t="s">
        <v>17</v>
      </c>
      <c r="N816">
        <v>0</v>
      </c>
      <c r="O816" t="s">
        <v>75</v>
      </c>
      <c r="P816" t="s">
        <v>1749</v>
      </c>
      <c r="Q816" t="s">
        <v>20</v>
      </c>
      <c r="R816">
        <v>42</v>
      </c>
      <c r="S816" t="s">
        <v>17</v>
      </c>
      <c r="T816" t="s">
        <v>17</v>
      </c>
      <c r="U816" t="s">
        <v>17</v>
      </c>
      <c r="V816" t="str">
        <f>IF(Table2[[#This Row],[Age]] &lt; 30, "Under 30", IF(Table2[[#This Row],[Age]] &lt; 65, "Other", "Senior"))</f>
        <v>Other</v>
      </c>
      <c r="W816">
        <v>0</v>
      </c>
      <c r="X816" t="s">
        <v>17</v>
      </c>
      <c r="Y816" t="s">
        <v>28</v>
      </c>
      <c r="Z816" t="s">
        <v>34</v>
      </c>
      <c r="AA816">
        <v>7</v>
      </c>
      <c r="AB816">
        <v>64</v>
      </c>
      <c r="AE816">
        <f t="shared" si="12"/>
        <v>0</v>
      </c>
      <c r="AF816">
        <v>1</v>
      </c>
      <c r="AG816" t="str">
        <f>IF(Table2[[#This Row],[Avg Monthly GB Download]] &lt; 5, "Less than 5 GB", IF(Table2[[#This Row],[Avg Monthly GB Download]] &lt;= 10, "Between 5 and 10 GB", "10 or more GB"))</f>
        <v>Less than 5 GB</v>
      </c>
    </row>
    <row r="817" spans="1:33" x14ac:dyDescent="0.3">
      <c r="A817" t="s">
        <v>1750</v>
      </c>
      <c r="B817" t="s">
        <v>17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17</v>
      </c>
      <c r="I817" t="s">
        <v>18</v>
      </c>
      <c r="J817">
        <v>0</v>
      </c>
      <c r="K817">
        <v>0</v>
      </c>
      <c r="L817">
        <v>14</v>
      </c>
      <c r="M817" t="s">
        <v>21</v>
      </c>
      <c r="N817">
        <v>0</v>
      </c>
      <c r="O817" t="s">
        <v>38</v>
      </c>
      <c r="P817" t="s">
        <v>1751</v>
      </c>
      <c r="Q817" t="s">
        <v>20</v>
      </c>
      <c r="R817">
        <v>63</v>
      </c>
      <c r="S817" t="s">
        <v>17</v>
      </c>
      <c r="T817" t="s">
        <v>17</v>
      </c>
      <c r="U817" t="s">
        <v>17</v>
      </c>
      <c r="V817" t="str">
        <f>IF(Table2[[#This Row],[Age]] &lt; 30, "Under 30", IF(Table2[[#This Row],[Age]] &lt; 65, "Other", "Senior"))</f>
        <v>Other</v>
      </c>
      <c r="W817">
        <v>0</v>
      </c>
      <c r="X817" t="s">
        <v>17</v>
      </c>
      <c r="Y817" t="s">
        <v>28</v>
      </c>
      <c r="Z817" t="s">
        <v>29</v>
      </c>
      <c r="AA817">
        <v>29</v>
      </c>
      <c r="AB817">
        <v>244</v>
      </c>
      <c r="AE817">
        <f t="shared" si="12"/>
        <v>0</v>
      </c>
      <c r="AF817">
        <v>1</v>
      </c>
      <c r="AG817" t="str">
        <f>IF(Table2[[#This Row],[Avg Monthly GB Download]] &lt; 5, "Less than 5 GB", IF(Table2[[#This Row],[Avg Monthly GB Download]] &lt;= 10, "Between 5 and 10 GB", "10 or more GB"))</f>
        <v>10 or more GB</v>
      </c>
    </row>
    <row r="818" spans="1:33" x14ac:dyDescent="0.3">
      <c r="A818" t="s">
        <v>1752</v>
      </c>
      <c r="B818" t="s">
        <v>17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17</v>
      </c>
      <c r="I818" t="s">
        <v>18</v>
      </c>
      <c r="J818">
        <v>0</v>
      </c>
      <c r="K818">
        <v>0</v>
      </c>
      <c r="L818">
        <v>12</v>
      </c>
      <c r="M818" t="s">
        <v>21</v>
      </c>
      <c r="N818">
        <v>0</v>
      </c>
      <c r="O818" t="s">
        <v>25</v>
      </c>
      <c r="P818" t="s">
        <v>1753</v>
      </c>
      <c r="Q818" t="s">
        <v>22</v>
      </c>
      <c r="R818">
        <v>28</v>
      </c>
      <c r="S818" t="s">
        <v>21</v>
      </c>
      <c r="T818" t="s">
        <v>17</v>
      </c>
      <c r="U818" t="s">
        <v>17</v>
      </c>
      <c r="V818" t="str">
        <f>IF(Table2[[#This Row],[Age]] &lt; 30, "Under 30", IF(Table2[[#This Row],[Age]] &lt; 65, "Other", "Senior"))</f>
        <v>Under 30</v>
      </c>
      <c r="W818">
        <v>0</v>
      </c>
      <c r="X818" t="s">
        <v>21</v>
      </c>
      <c r="Y818" t="s">
        <v>28</v>
      </c>
      <c r="Z818" t="s">
        <v>34</v>
      </c>
      <c r="AA818">
        <v>50</v>
      </c>
      <c r="AB818">
        <v>2364</v>
      </c>
      <c r="AE818">
        <f t="shared" si="12"/>
        <v>0</v>
      </c>
      <c r="AF818">
        <v>1</v>
      </c>
      <c r="AG818" t="str">
        <f>IF(Table2[[#This Row],[Avg Monthly GB Download]] &lt; 5, "Less than 5 GB", IF(Table2[[#This Row],[Avg Monthly GB Download]] &lt;= 10, "Between 5 and 10 GB", "10 or more GB"))</f>
        <v>10 or more GB</v>
      </c>
    </row>
    <row r="819" spans="1:33" x14ac:dyDescent="0.3">
      <c r="A819" t="s">
        <v>1754</v>
      </c>
      <c r="B819" t="s">
        <v>17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17</v>
      </c>
      <c r="I819" t="s">
        <v>18</v>
      </c>
      <c r="J819">
        <v>0</v>
      </c>
      <c r="K819">
        <v>0</v>
      </c>
      <c r="L819">
        <v>43</v>
      </c>
      <c r="M819" t="s">
        <v>21</v>
      </c>
      <c r="N819">
        <v>0</v>
      </c>
      <c r="O819" t="s">
        <v>58</v>
      </c>
      <c r="P819" t="s">
        <v>1755</v>
      </c>
      <c r="Q819" t="s">
        <v>22</v>
      </c>
      <c r="R819">
        <v>25</v>
      </c>
      <c r="S819" t="s">
        <v>21</v>
      </c>
      <c r="T819" t="s">
        <v>17</v>
      </c>
      <c r="U819" t="s">
        <v>17</v>
      </c>
      <c r="V819" t="str">
        <f>IF(Table2[[#This Row],[Age]] &lt; 30, "Under 30", IF(Table2[[#This Row],[Age]] &lt; 65, "Other", "Senior"))</f>
        <v>Under 30</v>
      </c>
      <c r="W819">
        <v>0</v>
      </c>
      <c r="X819" t="s">
        <v>17</v>
      </c>
      <c r="Y819" t="s">
        <v>28</v>
      </c>
      <c r="Z819" t="s">
        <v>29</v>
      </c>
      <c r="AA819">
        <v>44</v>
      </c>
      <c r="AB819">
        <v>466</v>
      </c>
      <c r="AE819">
        <f t="shared" si="12"/>
        <v>0</v>
      </c>
      <c r="AF819">
        <v>1</v>
      </c>
      <c r="AG819" t="str">
        <f>IF(Table2[[#This Row],[Avg Monthly GB Download]] &lt; 5, "Less than 5 GB", IF(Table2[[#This Row],[Avg Monthly GB Download]] &lt;= 10, "Between 5 and 10 GB", "10 or more GB"))</f>
        <v>10 or more GB</v>
      </c>
    </row>
    <row r="820" spans="1:33" x14ac:dyDescent="0.3">
      <c r="A820" t="s">
        <v>1756</v>
      </c>
      <c r="B820" t="s">
        <v>17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17</v>
      </c>
      <c r="I820" t="s">
        <v>18</v>
      </c>
      <c r="J820">
        <v>0</v>
      </c>
      <c r="K820">
        <v>0</v>
      </c>
      <c r="L820">
        <v>5</v>
      </c>
      <c r="M820" t="s">
        <v>17</v>
      </c>
      <c r="N820">
        <v>51</v>
      </c>
      <c r="O820" t="s">
        <v>68</v>
      </c>
      <c r="P820" t="s">
        <v>1757</v>
      </c>
      <c r="Q820" t="s">
        <v>20</v>
      </c>
      <c r="R820">
        <v>46</v>
      </c>
      <c r="S820" t="s">
        <v>17</v>
      </c>
      <c r="T820" t="s">
        <v>17</v>
      </c>
      <c r="U820" t="s">
        <v>17</v>
      </c>
      <c r="V820" t="str">
        <f>IF(Table2[[#This Row],[Age]] &lt; 30, "Under 30", IF(Table2[[#This Row],[Age]] &lt; 65, "Other", "Senior"))</f>
        <v>Other</v>
      </c>
      <c r="W820">
        <v>0</v>
      </c>
      <c r="X820" t="s">
        <v>21</v>
      </c>
      <c r="Y820" t="s">
        <v>49</v>
      </c>
      <c r="Z820" t="s">
        <v>34</v>
      </c>
      <c r="AA820">
        <v>60</v>
      </c>
      <c r="AB820">
        <v>4224</v>
      </c>
      <c r="AE820">
        <f t="shared" si="12"/>
        <v>0</v>
      </c>
      <c r="AF820">
        <v>1</v>
      </c>
      <c r="AG820" t="str">
        <f>IF(Table2[[#This Row],[Avg Monthly GB Download]] &lt; 5, "Less than 5 GB", IF(Table2[[#This Row],[Avg Monthly GB Download]] &lt;= 10, "Between 5 and 10 GB", "10 or more GB"))</f>
        <v>Between 5 and 10 GB</v>
      </c>
    </row>
    <row r="821" spans="1:33" x14ac:dyDescent="0.3">
      <c r="A821" t="s">
        <v>1758</v>
      </c>
      <c r="B821" t="s">
        <v>17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17</v>
      </c>
      <c r="I821" t="s">
        <v>18</v>
      </c>
      <c r="J821">
        <v>0</v>
      </c>
      <c r="K821">
        <v>0</v>
      </c>
      <c r="L821">
        <v>4</v>
      </c>
      <c r="M821" t="s">
        <v>21</v>
      </c>
      <c r="N821">
        <v>0</v>
      </c>
      <c r="O821" t="s">
        <v>27</v>
      </c>
      <c r="P821" t="s">
        <v>1759</v>
      </c>
      <c r="Q821" t="s">
        <v>20</v>
      </c>
      <c r="R821">
        <v>67</v>
      </c>
      <c r="S821" t="s">
        <v>17</v>
      </c>
      <c r="T821" t="s">
        <v>21</v>
      </c>
      <c r="U821" t="s">
        <v>17</v>
      </c>
      <c r="V821" t="str">
        <f>IF(Table2[[#This Row],[Age]] &lt; 30, "Under 30", IF(Table2[[#This Row],[Age]] &lt; 65, "Other", "Senior"))</f>
        <v>Senior</v>
      </c>
      <c r="W821">
        <v>0</v>
      </c>
      <c r="X821" t="s">
        <v>21</v>
      </c>
      <c r="Y821" t="s">
        <v>49</v>
      </c>
      <c r="Z821" t="s">
        <v>29</v>
      </c>
      <c r="AA821">
        <v>44</v>
      </c>
      <c r="AB821">
        <v>2286</v>
      </c>
      <c r="AE821">
        <f t="shared" si="12"/>
        <v>0</v>
      </c>
      <c r="AF821">
        <v>1</v>
      </c>
      <c r="AG821" t="str">
        <f>IF(Table2[[#This Row],[Avg Monthly GB Download]] &lt; 5, "Less than 5 GB", IF(Table2[[#This Row],[Avg Monthly GB Download]] &lt;= 10, "Between 5 and 10 GB", "10 or more GB"))</f>
        <v>Less than 5 GB</v>
      </c>
    </row>
    <row r="822" spans="1:33" x14ac:dyDescent="0.3">
      <c r="A822" t="s">
        <v>1760</v>
      </c>
      <c r="B822" t="s">
        <v>17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21</v>
      </c>
      <c r="I822" t="s">
        <v>84</v>
      </c>
      <c r="J822">
        <v>0</v>
      </c>
      <c r="K822">
        <v>0</v>
      </c>
      <c r="L822">
        <v>1</v>
      </c>
      <c r="M822" t="s">
        <v>21</v>
      </c>
      <c r="N822">
        <v>0</v>
      </c>
      <c r="O822" t="s">
        <v>77</v>
      </c>
      <c r="P822" t="s">
        <v>1761</v>
      </c>
      <c r="Q822" t="s">
        <v>22</v>
      </c>
      <c r="R822">
        <v>64</v>
      </c>
      <c r="S822" t="s">
        <v>17</v>
      </c>
      <c r="T822" t="s">
        <v>17</v>
      </c>
      <c r="U822" t="s">
        <v>17</v>
      </c>
      <c r="V822" t="str">
        <f>IF(Table2[[#This Row],[Age]] &lt; 30, "Under 30", IF(Table2[[#This Row],[Age]] &lt; 65, "Other", "Senior"))</f>
        <v>Other</v>
      </c>
      <c r="W822">
        <v>0</v>
      </c>
      <c r="X822" t="s">
        <v>17</v>
      </c>
      <c r="Y822" t="s">
        <v>94</v>
      </c>
      <c r="Z822" t="s">
        <v>34</v>
      </c>
      <c r="AA822">
        <v>28</v>
      </c>
      <c r="AB822">
        <v>1655</v>
      </c>
      <c r="AE822">
        <f t="shared" si="12"/>
        <v>0</v>
      </c>
      <c r="AF822">
        <v>1</v>
      </c>
      <c r="AG822" t="str">
        <f>IF(Table2[[#This Row],[Avg Monthly GB Download]] &lt; 5, "Less than 5 GB", IF(Table2[[#This Row],[Avg Monthly GB Download]] &lt;= 10, "Between 5 and 10 GB", "10 or more GB"))</f>
        <v>Less than 5 GB</v>
      </c>
    </row>
    <row r="823" spans="1:33" x14ac:dyDescent="0.3">
      <c r="A823" t="s">
        <v>1762</v>
      </c>
      <c r="B823" t="s">
        <v>17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17</v>
      </c>
      <c r="I823" t="s">
        <v>18</v>
      </c>
      <c r="J823">
        <v>0</v>
      </c>
      <c r="K823">
        <v>0</v>
      </c>
      <c r="L823">
        <v>6</v>
      </c>
      <c r="M823" t="s">
        <v>21</v>
      </c>
      <c r="N823">
        <v>0</v>
      </c>
      <c r="O823" t="s">
        <v>78</v>
      </c>
      <c r="P823" t="s">
        <v>1763</v>
      </c>
      <c r="Q823" t="s">
        <v>22</v>
      </c>
      <c r="R823">
        <v>44</v>
      </c>
      <c r="S823" t="s">
        <v>17</v>
      </c>
      <c r="T823" t="s">
        <v>17</v>
      </c>
      <c r="U823" t="s">
        <v>17</v>
      </c>
      <c r="V823" t="str">
        <f>IF(Table2[[#This Row],[Age]] &lt; 30, "Under 30", IF(Table2[[#This Row],[Age]] &lt; 65, "Other", "Senior"))</f>
        <v>Other</v>
      </c>
      <c r="W823">
        <v>0</v>
      </c>
      <c r="X823" t="s">
        <v>21</v>
      </c>
      <c r="Y823" t="s">
        <v>94</v>
      </c>
      <c r="Z823" t="s">
        <v>34</v>
      </c>
      <c r="AA823">
        <v>47</v>
      </c>
      <c r="AB823">
        <v>2500</v>
      </c>
      <c r="AE823">
        <f t="shared" si="12"/>
        <v>0</v>
      </c>
      <c r="AF823">
        <v>1</v>
      </c>
      <c r="AG823" t="str">
        <f>IF(Table2[[#This Row],[Avg Monthly GB Download]] &lt; 5, "Less than 5 GB", IF(Table2[[#This Row],[Avg Monthly GB Download]] &lt;= 10, "Between 5 and 10 GB", "10 or more GB"))</f>
        <v>Between 5 and 10 GB</v>
      </c>
    </row>
    <row r="824" spans="1:33" x14ac:dyDescent="0.3">
      <c r="A824" t="s">
        <v>1764</v>
      </c>
      <c r="B824" t="s">
        <v>17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17</v>
      </c>
      <c r="I824" t="s">
        <v>18</v>
      </c>
      <c r="J824">
        <v>0</v>
      </c>
      <c r="K824">
        <v>0</v>
      </c>
      <c r="L824">
        <v>6</v>
      </c>
      <c r="M824" t="s">
        <v>21</v>
      </c>
      <c r="N824">
        <v>0</v>
      </c>
      <c r="O824" t="s">
        <v>73</v>
      </c>
      <c r="P824" t="s">
        <v>1765</v>
      </c>
      <c r="Q824" t="s">
        <v>20</v>
      </c>
      <c r="R824">
        <v>37</v>
      </c>
      <c r="S824" t="s">
        <v>17</v>
      </c>
      <c r="T824" t="s">
        <v>17</v>
      </c>
      <c r="U824" t="s">
        <v>17</v>
      </c>
      <c r="V824" t="str">
        <f>IF(Table2[[#This Row],[Age]] &lt; 30, "Under 30", IF(Table2[[#This Row],[Age]] &lt; 65, "Other", "Senior"))</f>
        <v>Other</v>
      </c>
      <c r="W824">
        <v>0</v>
      </c>
      <c r="X824" t="s">
        <v>17</v>
      </c>
      <c r="Y824" t="s">
        <v>28</v>
      </c>
      <c r="Z824" t="s">
        <v>29</v>
      </c>
      <c r="AA824">
        <v>35</v>
      </c>
      <c r="AB824">
        <v>1153</v>
      </c>
      <c r="AE824">
        <f t="shared" si="12"/>
        <v>0</v>
      </c>
      <c r="AF824">
        <v>1</v>
      </c>
      <c r="AG824" t="str">
        <f>IF(Table2[[#This Row],[Avg Monthly GB Download]] &lt; 5, "Less than 5 GB", IF(Table2[[#This Row],[Avg Monthly GB Download]] &lt;= 10, "Between 5 and 10 GB", "10 or more GB"))</f>
        <v>Between 5 and 10 GB</v>
      </c>
    </row>
    <row r="825" spans="1:33" x14ac:dyDescent="0.3">
      <c r="A825" t="s">
        <v>1766</v>
      </c>
      <c r="B825" t="s">
        <v>17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17</v>
      </c>
      <c r="I825" t="s">
        <v>18</v>
      </c>
      <c r="J825">
        <v>0</v>
      </c>
      <c r="K825">
        <v>0</v>
      </c>
      <c r="L825">
        <v>0</v>
      </c>
      <c r="M825" t="s">
        <v>17</v>
      </c>
      <c r="N825">
        <v>0</v>
      </c>
      <c r="O825" t="s">
        <v>70</v>
      </c>
      <c r="P825" t="s">
        <v>1767</v>
      </c>
      <c r="Q825" t="s">
        <v>20</v>
      </c>
      <c r="R825">
        <v>66</v>
      </c>
      <c r="S825" t="s">
        <v>17</v>
      </c>
      <c r="T825" t="s">
        <v>21</v>
      </c>
      <c r="U825" t="s">
        <v>17</v>
      </c>
      <c r="V825" t="str">
        <f>IF(Table2[[#This Row],[Age]] &lt; 30, "Under 30", IF(Table2[[#This Row],[Age]] &lt; 65, "Other", "Senior"))</f>
        <v>Senior</v>
      </c>
      <c r="W825">
        <v>0</v>
      </c>
      <c r="X825" t="s">
        <v>17</v>
      </c>
      <c r="Y825" t="s">
        <v>49</v>
      </c>
      <c r="Z825" t="s">
        <v>34</v>
      </c>
      <c r="AA825">
        <v>8</v>
      </c>
      <c r="AB825">
        <v>205</v>
      </c>
      <c r="AE825">
        <f t="shared" si="12"/>
        <v>0</v>
      </c>
      <c r="AF825">
        <v>1</v>
      </c>
      <c r="AG825" t="str">
        <f>IF(Table2[[#This Row],[Avg Monthly GB Download]] &lt; 5, "Less than 5 GB", IF(Table2[[#This Row],[Avg Monthly GB Download]] &lt;= 10, "Between 5 and 10 GB", "10 or more GB"))</f>
        <v>Less than 5 GB</v>
      </c>
    </row>
    <row r="826" spans="1:33" x14ac:dyDescent="0.3">
      <c r="A826" t="s">
        <v>1768</v>
      </c>
      <c r="B826" t="s">
        <v>17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17</v>
      </c>
      <c r="I826" t="s">
        <v>18</v>
      </c>
      <c r="J826">
        <v>0</v>
      </c>
      <c r="K826">
        <v>0</v>
      </c>
      <c r="L826">
        <v>8</v>
      </c>
      <c r="M826" t="s">
        <v>21</v>
      </c>
      <c r="N826">
        <v>0</v>
      </c>
      <c r="O826" t="s">
        <v>27</v>
      </c>
      <c r="P826" t="s">
        <v>1769</v>
      </c>
      <c r="Q826" t="s">
        <v>22</v>
      </c>
      <c r="R826">
        <v>51</v>
      </c>
      <c r="S826" t="s">
        <v>17</v>
      </c>
      <c r="T826" t="s">
        <v>17</v>
      </c>
      <c r="U826" t="s">
        <v>17</v>
      </c>
      <c r="V826" t="str">
        <f>IF(Table2[[#This Row],[Age]] &lt; 30, "Under 30", IF(Table2[[#This Row],[Age]] &lt; 65, "Other", "Senior"))</f>
        <v>Other</v>
      </c>
      <c r="W826">
        <v>0</v>
      </c>
      <c r="X826" t="s">
        <v>17</v>
      </c>
      <c r="Y826" t="s">
        <v>28</v>
      </c>
      <c r="Z826" t="s">
        <v>29</v>
      </c>
      <c r="AA826">
        <v>47</v>
      </c>
      <c r="AB826">
        <v>1091</v>
      </c>
      <c r="AE826">
        <f t="shared" si="12"/>
        <v>0</v>
      </c>
      <c r="AF826">
        <v>1</v>
      </c>
      <c r="AG826" t="str">
        <f>IF(Table2[[#This Row],[Avg Monthly GB Download]] &lt; 5, "Less than 5 GB", IF(Table2[[#This Row],[Avg Monthly GB Download]] &lt;= 10, "Between 5 and 10 GB", "10 or more GB"))</f>
        <v>Between 5 and 10 GB</v>
      </c>
    </row>
    <row r="827" spans="1:33" x14ac:dyDescent="0.3">
      <c r="A827" t="s">
        <v>1770</v>
      </c>
      <c r="B827" t="s">
        <v>17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17</v>
      </c>
      <c r="I827" t="s">
        <v>18</v>
      </c>
      <c r="J827">
        <v>0</v>
      </c>
      <c r="K827">
        <v>0</v>
      </c>
      <c r="L827">
        <v>1</v>
      </c>
      <c r="M827" t="s">
        <v>21</v>
      </c>
      <c r="N827">
        <v>0</v>
      </c>
      <c r="O827" t="s">
        <v>51</v>
      </c>
      <c r="P827" t="s">
        <v>1771</v>
      </c>
      <c r="Q827" t="s">
        <v>22</v>
      </c>
      <c r="R827">
        <v>61</v>
      </c>
      <c r="S827" t="s">
        <v>17</v>
      </c>
      <c r="T827" t="s">
        <v>17</v>
      </c>
      <c r="U827" t="s">
        <v>17</v>
      </c>
      <c r="V827" t="str">
        <f>IF(Table2[[#This Row],[Age]] &lt; 30, "Under 30", IF(Table2[[#This Row],[Age]] &lt; 65, "Other", "Senior"))</f>
        <v>Other</v>
      </c>
      <c r="W827">
        <v>0</v>
      </c>
      <c r="X827" t="s">
        <v>21</v>
      </c>
      <c r="Y827" t="s">
        <v>49</v>
      </c>
      <c r="Z827" t="s">
        <v>29</v>
      </c>
      <c r="AA827">
        <v>30</v>
      </c>
      <c r="AB827">
        <v>1351</v>
      </c>
      <c r="AE827">
        <f t="shared" si="12"/>
        <v>0</v>
      </c>
      <c r="AF827">
        <v>1</v>
      </c>
      <c r="AG827" t="str">
        <f>IF(Table2[[#This Row],[Avg Monthly GB Download]] &lt; 5, "Less than 5 GB", IF(Table2[[#This Row],[Avg Monthly GB Download]] &lt;= 10, "Between 5 and 10 GB", "10 or more GB"))</f>
        <v>Less than 5 GB</v>
      </c>
    </row>
    <row r="828" spans="1:33" x14ac:dyDescent="0.3">
      <c r="A828" t="s">
        <v>1772</v>
      </c>
      <c r="B828" t="s">
        <v>17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17</v>
      </c>
      <c r="I828" t="s">
        <v>18</v>
      </c>
      <c r="J828">
        <v>0</v>
      </c>
      <c r="K828">
        <v>0</v>
      </c>
      <c r="L828">
        <v>8</v>
      </c>
      <c r="M828" t="s">
        <v>21</v>
      </c>
      <c r="N828">
        <v>0</v>
      </c>
      <c r="O828" t="s">
        <v>78</v>
      </c>
      <c r="P828" t="s">
        <v>1773</v>
      </c>
      <c r="Q828" t="s">
        <v>22</v>
      </c>
      <c r="R828">
        <v>39</v>
      </c>
      <c r="S828" t="s">
        <v>17</v>
      </c>
      <c r="T828" t="s">
        <v>17</v>
      </c>
      <c r="U828" t="s">
        <v>17</v>
      </c>
      <c r="V828" t="str">
        <f>IF(Table2[[#This Row],[Age]] &lt; 30, "Under 30", IF(Table2[[#This Row],[Age]] &lt; 65, "Other", "Senior"))</f>
        <v>Other</v>
      </c>
      <c r="W828">
        <v>0</v>
      </c>
      <c r="X828" t="s">
        <v>21</v>
      </c>
      <c r="Y828" t="s">
        <v>49</v>
      </c>
      <c r="Z828" t="s">
        <v>34</v>
      </c>
      <c r="AA828">
        <v>46</v>
      </c>
      <c r="AB828">
        <v>3276</v>
      </c>
      <c r="AE828">
        <f t="shared" si="12"/>
        <v>0</v>
      </c>
      <c r="AF828">
        <v>1</v>
      </c>
      <c r="AG828" t="str">
        <f>IF(Table2[[#This Row],[Avg Monthly GB Download]] &lt; 5, "Less than 5 GB", IF(Table2[[#This Row],[Avg Monthly GB Download]] &lt;= 10, "Between 5 and 10 GB", "10 or more GB"))</f>
        <v>Between 5 and 10 GB</v>
      </c>
    </row>
    <row r="829" spans="1:33" x14ac:dyDescent="0.3">
      <c r="A829" t="s">
        <v>1774</v>
      </c>
      <c r="B829" t="s">
        <v>17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17</v>
      </c>
      <c r="I829" t="s">
        <v>18</v>
      </c>
      <c r="J829">
        <v>0</v>
      </c>
      <c r="K829">
        <v>0</v>
      </c>
      <c r="L829">
        <v>3</v>
      </c>
      <c r="M829" t="s">
        <v>21</v>
      </c>
      <c r="N829">
        <v>0</v>
      </c>
      <c r="O829" t="s">
        <v>90</v>
      </c>
      <c r="P829" t="s">
        <v>1775</v>
      </c>
      <c r="Q829" t="s">
        <v>20</v>
      </c>
      <c r="R829">
        <v>60</v>
      </c>
      <c r="S829" t="s">
        <v>17</v>
      </c>
      <c r="T829" t="s">
        <v>17</v>
      </c>
      <c r="U829" t="s">
        <v>17</v>
      </c>
      <c r="V829" t="str">
        <f>IF(Table2[[#This Row],[Age]] &lt; 30, "Under 30", IF(Table2[[#This Row],[Age]] &lt; 65, "Other", "Senior"))</f>
        <v>Other</v>
      </c>
      <c r="W829">
        <v>0</v>
      </c>
      <c r="X829" t="s">
        <v>21</v>
      </c>
      <c r="Y829" t="s">
        <v>49</v>
      </c>
      <c r="Z829" t="s">
        <v>34</v>
      </c>
      <c r="AA829">
        <v>27</v>
      </c>
      <c r="AB829">
        <v>1844</v>
      </c>
      <c r="AE829">
        <f t="shared" si="12"/>
        <v>0</v>
      </c>
      <c r="AF829">
        <v>1</v>
      </c>
      <c r="AG829" t="str">
        <f>IF(Table2[[#This Row],[Avg Monthly GB Download]] &lt; 5, "Less than 5 GB", IF(Table2[[#This Row],[Avg Monthly GB Download]] &lt;= 10, "Between 5 and 10 GB", "10 or more GB"))</f>
        <v>Less than 5 GB</v>
      </c>
    </row>
    <row r="830" spans="1:33" x14ac:dyDescent="0.3">
      <c r="A830" t="s">
        <v>1776</v>
      </c>
      <c r="B830" t="s">
        <v>17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17</v>
      </c>
      <c r="I830" t="s">
        <v>18</v>
      </c>
      <c r="J830">
        <v>0</v>
      </c>
      <c r="K830">
        <v>0</v>
      </c>
      <c r="L830">
        <v>3</v>
      </c>
      <c r="M830" t="s">
        <v>17</v>
      </c>
      <c r="N830">
        <v>4</v>
      </c>
      <c r="O830" t="s">
        <v>63</v>
      </c>
      <c r="P830" t="s">
        <v>1777</v>
      </c>
      <c r="Q830" t="s">
        <v>22</v>
      </c>
      <c r="R830">
        <v>36</v>
      </c>
      <c r="S830" t="s">
        <v>17</v>
      </c>
      <c r="T830" t="s">
        <v>17</v>
      </c>
      <c r="U830" t="s">
        <v>17</v>
      </c>
      <c r="V830" t="str">
        <f>IF(Table2[[#This Row],[Age]] &lt; 30, "Under 30", IF(Table2[[#This Row],[Age]] &lt; 65, "Other", "Senior"))</f>
        <v>Other</v>
      </c>
      <c r="W830">
        <v>0</v>
      </c>
      <c r="X830" t="s">
        <v>17</v>
      </c>
      <c r="Y830" t="s">
        <v>28</v>
      </c>
      <c r="Z830" t="s">
        <v>29</v>
      </c>
      <c r="AA830">
        <v>39</v>
      </c>
      <c r="AB830">
        <v>72</v>
      </c>
      <c r="AE830">
        <f t="shared" si="12"/>
        <v>0</v>
      </c>
      <c r="AF830">
        <v>1</v>
      </c>
      <c r="AG830" t="str">
        <f>IF(Table2[[#This Row],[Avg Monthly GB Download]] &lt; 5, "Less than 5 GB", IF(Table2[[#This Row],[Avg Monthly GB Download]] &lt;= 10, "Between 5 and 10 GB", "10 or more GB"))</f>
        <v>Less than 5 GB</v>
      </c>
    </row>
    <row r="831" spans="1:33" x14ac:dyDescent="0.3">
      <c r="A831" t="s">
        <v>1778</v>
      </c>
      <c r="B831" t="s">
        <v>17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17</v>
      </c>
      <c r="I831" t="s">
        <v>18</v>
      </c>
      <c r="J831">
        <v>0</v>
      </c>
      <c r="K831">
        <v>0</v>
      </c>
      <c r="L831">
        <v>0</v>
      </c>
      <c r="M831" t="s">
        <v>17</v>
      </c>
      <c r="N831">
        <v>0</v>
      </c>
      <c r="O831" t="s">
        <v>89</v>
      </c>
      <c r="P831" t="s">
        <v>1779</v>
      </c>
      <c r="Q831" t="s">
        <v>20</v>
      </c>
      <c r="R831">
        <v>42</v>
      </c>
      <c r="S831" t="s">
        <v>17</v>
      </c>
      <c r="T831" t="s">
        <v>17</v>
      </c>
      <c r="U831" t="s">
        <v>17</v>
      </c>
      <c r="V831" t="str">
        <f>IF(Table2[[#This Row],[Age]] &lt; 30, "Under 30", IF(Table2[[#This Row],[Age]] &lt; 65, "Other", "Senior"))</f>
        <v>Other</v>
      </c>
      <c r="W831">
        <v>0</v>
      </c>
      <c r="X831" t="s">
        <v>17</v>
      </c>
      <c r="Y831" t="s">
        <v>94</v>
      </c>
      <c r="Z831" t="s">
        <v>29</v>
      </c>
      <c r="AA831">
        <v>15</v>
      </c>
      <c r="AB831">
        <v>720</v>
      </c>
      <c r="AE831">
        <f t="shared" si="12"/>
        <v>0</v>
      </c>
      <c r="AF831">
        <v>1</v>
      </c>
      <c r="AG831" t="str">
        <f>IF(Table2[[#This Row],[Avg Monthly GB Download]] &lt; 5, "Less than 5 GB", IF(Table2[[#This Row],[Avg Monthly GB Download]] &lt;= 10, "Between 5 and 10 GB", "10 or more GB"))</f>
        <v>Less than 5 GB</v>
      </c>
    </row>
    <row r="832" spans="1:33" x14ac:dyDescent="0.3">
      <c r="A832" t="s">
        <v>1780</v>
      </c>
      <c r="B832" t="s">
        <v>17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17</v>
      </c>
      <c r="I832" t="s">
        <v>18</v>
      </c>
      <c r="J832">
        <v>0</v>
      </c>
      <c r="K832">
        <v>0</v>
      </c>
      <c r="L832">
        <v>5</v>
      </c>
      <c r="M832" t="s">
        <v>21</v>
      </c>
      <c r="N832">
        <v>0</v>
      </c>
      <c r="O832" t="s">
        <v>25</v>
      </c>
      <c r="P832" t="s">
        <v>1781</v>
      </c>
      <c r="Q832" t="s">
        <v>20</v>
      </c>
      <c r="R832">
        <v>42</v>
      </c>
      <c r="S832" t="s">
        <v>17</v>
      </c>
      <c r="T832" t="s">
        <v>17</v>
      </c>
      <c r="U832" t="s">
        <v>17</v>
      </c>
      <c r="V832" t="str">
        <f>IF(Table2[[#This Row],[Age]] &lt; 30, "Under 30", IF(Table2[[#This Row],[Age]] &lt; 65, "Other", "Senior"))</f>
        <v>Other</v>
      </c>
      <c r="W832">
        <v>0</v>
      </c>
      <c r="X832" t="s">
        <v>21</v>
      </c>
      <c r="Y832" t="s">
        <v>49</v>
      </c>
      <c r="Z832" t="s">
        <v>29</v>
      </c>
      <c r="AA832">
        <v>35</v>
      </c>
      <c r="AB832">
        <v>1677</v>
      </c>
      <c r="AE832">
        <f t="shared" si="12"/>
        <v>0</v>
      </c>
      <c r="AF832">
        <v>1</v>
      </c>
      <c r="AG832" t="str">
        <f>IF(Table2[[#This Row],[Avg Monthly GB Download]] &lt; 5, "Less than 5 GB", IF(Table2[[#This Row],[Avg Monthly GB Download]] &lt;= 10, "Between 5 and 10 GB", "10 or more GB"))</f>
        <v>Between 5 and 10 GB</v>
      </c>
    </row>
    <row r="833" spans="1:33" x14ac:dyDescent="0.3">
      <c r="A833" t="s">
        <v>1782</v>
      </c>
      <c r="B833" t="s">
        <v>17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17</v>
      </c>
      <c r="I833" t="s">
        <v>18</v>
      </c>
      <c r="J833">
        <v>0</v>
      </c>
      <c r="K833">
        <v>0</v>
      </c>
      <c r="L833">
        <v>2</v>
      </c>
      <c r="M833" t="s">
        <v>21</v>
      </c>
      <c r="N833">
        <v>0</v>
      </c>
      <c r="O833" t="s">
        <v>73</v>
      </c>
      <c r="P833" t="s">
        <v>1783</v>
      </c>
      <c r="Q833" t="s">
        <v>22</v>
      </c>
      <c r="R833">
        <v>38</v>
      </c>
      <c r="S833" t="s">
        <v>17</v>
      </c>
      <c r="T833" t="s">
        <v>17</v>
      </c>
      <c r="U833" t="s">
        <v>17</v>
      </c>
      <c r="V833" t="str">
        <f>IF(Table2[[#This Row],[Age]] &lt; 30, "Under 30", IF(Table2[[#This Row],[Age]] &lt; 65, "Other", "Senior"))</f>
        <v>Other</v>
      </c>
      <c r="W833">
        <v>0</v>
      </c>
      <c r="X833" t="s">
        <v>21</v>
      </c>
      <c r="Y833" t="s">
        <v>49</v>
      </c>
      <c r="Z833" t="s">
        <v>29</v>
      </c>
      <c r="AA833">
        <v>36</v>
      </c>
      <c r="AB833">
        <v>2318</v>
      </c>
      <c r="AE833">
        <f t="shared" si="12"/>
        <v>0</v>
      </c>
      <c r="AF833">
        <v>1</v>
      </c>
      <c r="AG833" t="str">
        <f>IF(Table2[[#This Row],[Avg Monthly GB Download]] &lt; 5, "Less than 5 GB", IF(Table2[[#This Row],[Avg Monthly GB Download]] &lt;= 10, "Between 5 and 10 GB", "10 or more GB"))</f>
        <v>Less than 5 GB</v>
      </c>
    </row>
    <row r="834" spans="1:33" x14ac:dyDescent="0.3">
      <c r="A834" t="s">
        <v>1784</v>
      </c>
      <c r="B834" t="s">
        <v>17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17</v>
      </c>
      <c r="I834" t="s">
        <v>18</v>
      </c>
      <c r="J834">
        <v>0</v>
      </c>
      <c r="K834">
        <v>0</v>
      </c>
      <c r="L834">
        <v>30</v>
      </c>
      <c r="M834" t="s">
        <v>21</v>
      </c>
      <c r="N834">
        <v>0</v>
      </c>
      <c r="O834" t="s">
        <v>66</v>
      </c>
      <c r="P834" t="s">
        <v>1785</v>
      </c>
      <c r="Q834" t="s">
        <v>20</v>
      </c>
      <c r="R834">
        <v>29</v>
      </c>
      <c r="S834" t="s">
        <v>21</v>
      </c>
      <c r="T834" t="s">
        <v>17</v>
      </c>
      <c r="U834" t="s">
        <v>17</v>
      </c>
      <c r="V834" t="str">
        <f>IF(Table2[[#This Row],[Age]] &lt; 30, "Under 30", IF(Table2[[#This Row],[Age]] &lt; 65, "Other", "Senior"))</f>
        <v>Under 30</v>
      </c>
      <c r="W834">
        <v>0</v>
      </c>
      <c r="X834" t="s">
        <v>21</v>
      </c>
      <c r="Y834" t="s">
        <v>49</v>
      </c>
      <c r="Z834" t="s">
        <v>29</v>
      </c>
      <c r="AA834">
        <v>42</v>
      </c>
      <c r="AB834">
        <v>2951</v>
      </c>
      <c r="AE834">
        <f t="shared" ref="AE834:AE897" si="13">IF(B834 = "yes", 1, IF(B834 = "No", 0))</f>
        <v>0</v>
      </c>
      <c r="AF834">
        <v>1</v>
      </c>
      <c r="AG834" t="str">
        <f>IF(Table2[[#This Row],[Avg Monthly GB Download]] &lt; 5, "Less than 5 GB", IF(Table2[[#This Row],[Avg Monthly GB Download]] &lt;= 10, "Between 5 and 10 GB", "10 or more GB"))</f>
        <v>10 or more GB</v>
      </c>
    </row>
    <row r="835" spans="1:33" x14ac:dyDescent="0.3">
      <c r="A835" t="s">
        <v>1786</v>
      </c>
      <c r="B835" t="s">
        <v>17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17</v>
      </c>
      <c r="I835" t="s">
        <v>18</v>
      </c>
      <c r="J835">
        <v>0</v>
      </c>
      <c r="K835">
        <v>0</v>
      </c>
      <c r="L835">
        <v>8</v>
      </c>
      <c r="M835" t="s">
        <v>17</v>
      </c>
      <c r="N835">
        <v>75</v>
      </c>
      <c r="O835" t="s">
        <v>59</v>
      </c>
      <c r="P835" t="s">
        <v>1787</v>
      </c>
      <c r="Q835" t="s">
        <v>22</v>
      </c>
      <c r="R835">
        <v>66</v>
      </c>
      <c r="S835" t="s">
        <v>17</v>
      </c>
      <c r="T835" t="s">
        <v>21</v>
      </c>
      <c r="U835" t="s">
        <v>17</v>
      </c>
      <c r="V835" t="str">
        <f>IF(Table2[[#This Row],[Age]] &lt; 30, "Under 30", IF(Table2[[#This Row],[Age]] &lt; 65, "Other", "Senior"))</f>
        <v>Senior</v>
      </c>
      <c r="W835">
        <v>0</v>
      </c>
      <c r="X835" t="s">
        <v>21</v>
      </c>
      <c r="Y835" t="s">
        <v>28</v>
      </c>
      <c r="Z835" t="s">
        <v>34</v>
      </c>
      <c r="AA835">
        <v>38</v>
      </c>
      <c r="AB835">
        <v>1093</v>
      </c>
      <c r="AE835">
        <f t="shared" si="13"/>
        <v>0</v>
      </c>
      <c r="AF835">
        <v>1</v>
      </c>
      <c r="AG835" t="str">
        <f>IF(Table2[[#This Row],[Avg Monthly GB Download]] &lt; 5, "Less than 5 GB", IF(Table2[[#This Row],[Avg Monthly GB Download]] &lt;= 10, "Between 5 and 10 GB", "10 or more GB"))</f>
        <v>Between 5 and 10 GB</v>
      </c>
    </row>
    <row r="836" spans="1:33" x14ac:dyDescent="0.3">
      <c r="A836" t="s">
        <v>1788</v>
      </c>
      <c r="B836" t="s">
        <v>17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17</v>
      </c>
      <c r="I836" t="s">
        <v>18</v>
      </c>
      <c r="J836">
        <v>0</v>
      </c>
      <c r="K836">
        <v>0</v>
      </c>
      <c r="L836">
        <v>0</v>
      </c>
      <c r="M836" t="s">
        <v>17</v>
      </c>
      <c r="N836">
        <v>0</v>
      </c>
      <c r="O836" t="s">
        <v>68</v>
      </c>
      <c r="P836" t="s">
        <v>1789</v>
      </c>
      <c r="Q836" t="s">
        <v>22</v>
      </c>
      <c r="R836">
        <v>21</v>
      </c>
      <c r="S836" t="s">
        <v>21</v>
      </c>
      <c r="T836" t="s">
        <v>17</v>
      </c>
      <c r="U836" t="s">
        <v>17</v>
      </c>
      <c r="V836" t="str">
        <f>IF(Table2[[#This Row],[Age]] &lt; 30, "Under 30", IF(Table2[[#This Row],[Age]] &lt; 65, "Other", "Senior"))</f>
        <v>Under 30</v>
      </c>
      <c r="W836">
        <v>0</v>
      </c>
      <c r="X836" t="s">
        <v>17</v>
      </c>
      <c r="Y836" t="s">
        <v>94</v>
      </c>
      <c r="Z836" t="s">
        <v>29</v>
      </c>
      <c r="AA836">
        <v>11</v>
      </c>
      <c r="AB836">
        <v>345</v>
      </c>
      <c r="AE836">
        <f t="shared" si="13"/>
        <v>0</v>
      </c>
      <c r="AF836">
        <v>1</v>
      </c>
      <c r="AG836" t="str">
        <f>IF(Table2[[#This Row],[Avg Monthly GB Download]] &lt; 5, "Less than 5 GB", IF(Table2[[#This Row],[Avg Monthly GB Download]] &lt;= 10, "Between 5 and 10 GB", "10 or more GB"))</f>
        <v>Less than 5 GB</v>
      </c>
    </row>
    <row r="837" spans="1:33" x14ac:dyDescent="0.3">
      <c r="A837" t="s">
        <v>1790</v>
      </c>
      <c r="B837" t="s">
        <v>17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17</v>
      </c>
      <c r="I837" t="s">
        <v>18</v>
      </c>
      <c r="J837">
        <v>0</v>
      </c>
      <c r="K837">
        <v>0</v>
      </c>
      <c r="L837">
        <v>0</v>
      </c>
      <c r="M837" t="s">
        <v>17</v>
      </c>
      <c r="N837">
        <v>0</v>
      </c>
      <c r="O837" t="s">
        <v>57</v>
      </c>
      <c r="P837" t="s">
        <v>1791</v>
      </c>
      <c r="Q837" t="s">
        <v>20</v>
      </c>
      <c r="R837">
        <v>50</v>
      </c>
      <c r="S837" t="s">
        <v>17</v>
      </c>
      <c r="T837" t="s">
        <v>17</v>
      </c>
      <c r="U837" t="s">
        <v>17</v>
      </c>
      <c r="V837" t="str">
        <f>IF(Table2[[#This Row],[Age]] &lt; 30, "Under 30", IF(Table2[[#This Row],[Age]] &lt; 65, "Other", "Senior"))</f>
        <v>Other</v>
      </c>
      <c r="W837">
        <v>0</v>
      </c>
      <c r="X837" t="s">
        <v>17</v>
      </c>
      <c r="Y837" t="s">
        <v>28</v>
      </c>
      <c r="Z837" t="s">
        <v>29</v>
      </c>
      <c r="AA837">
        <v>12</v>
      </c>
      <c r="AB837">
        <v>12</v>
      </c>
      <c r="AE837">
        <f t="shared" si="13"/>
        <v>0</v>
      </c>
      <c r="AF837">
        <v>1</v>
      </c>
      <c r="AG837" t="str">
        <f>IF(Table2[[#This Row],[Avg Monthly GB Download]] &lt; 5, "Less than 5 GB", IF(Table2[[#This Row],[Avg Monthly GB Download]] &lt;= 10, "Between 5 and 10 GB", "10 or more GB"))</f>
        <v>Less than 5 GB</v>
      </c>
    </row>
    <row r="838" spans="1:33" x14ac:dyDescent="0.3">
      <c r="A838" t="s">
        <v>1792</v>
      </c>
      <c r="B838" t="s">
        <v>17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17</v>
      </c>
      <c r="I838" t="s">
        <v>18</v>
      </c>
      <c r="J838">
        <v>0</v>
      </c>
      <c r="K838">
        <v>0</v>
      </c>
      <c r="L838">
        <v>15</v>
      </c>
      <c r="M838" t="s">
        <v>21</v>
      </c>
      <c r="N838">
        <v>0</v>
      </c>
      <c r="O838" t="s">
        <v>78</v>
      </c>
      <c r="P838" t="s">
        <v>1793</v>
      </c>
      <c r="Q838" t="s">
        <v>20</v>
      </c>
      <c r="R838">
        <v>26</v>
      </c>
      <c r="S838" t="s">
        <v>21</v>
      </c>
      <c r="T838" t="s">
        <v>17</v>
      </c>
      <c r="U838" t="s">
        <v>17</v>
      </c>
      <c r="V838" t="str">
        <f>IF(Table2[[#This Row],[Age]] &lt; 30, "Under 30", IF(Table2[[#This Row],[Age]] &lt; 65, "Other", "Senior"))</f>
        <v>Under 30</v>
      </c>
      <c r="W838">
        <v>0</v>
      </c>
      <c r="X838" t="s">
        <v>21</v>
      </c>
      <c r="Y838" t="s">
        <v>28</v>
      </c>
      <c r="Z838" t="s">
        <v>29</v>
      </c>
      <c r="AA838">
        <v>31</v>
      </c>
      <c r="AB838">
        <v>121</v>
      </c>
      <c r="AE838">
        <f t="shared" si="13"/>
        <v>0</v>
      </c>
      <c r="AF838">
        <v>1</v>
      </c>
      <c r="AG838" t="str">
        <f>IF(Table2[[#This Row],[Avg Monthly GB Download]] &lt; 5, "Less than 5 GB", IF(Table2[[#This Row],[Avg Monthly GB Download]] &lt;= 10, "Between 5 and 10 GB", "10 or more GB"))</f>
        <v>10 or more GB</v>
      </c>
    </row>
    <row r="839" spans="1:33" x14ac:dyDescent="0.3">
      <c r="A839" t="s">
        <v>1794</v>
      </c>
      <c r="B839" t="s">
        <v>17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17</v>
      </c>
      <c r="I839" t="s">
        <v>18</v>
      </c>
      <c r="J839">
        <v>0</v>
      </c>
      <c r="K839">
        <v>0</v>
      </c>
      <c r="L839">
        <v>1</v>
      </c>
      <c r="M839" t="s">
        <v>21</v>
      </c>
      <c r="N839">
        <v>0</v>
      </c>
      <c r="O839" t="s">
        <v>75</v>
      </c>
      <c r="P839" t="s">
        <v>1795</v>
      </c>
      <c r="Q839" t="s">
        <v>20</v>
      </c>
      <c r="R839">
        <v>43</v>
      </c>
      <c r="S839" t="s">
        <v>17</v>
      </c>
      <c r="T839" t="s">
        <v>17</v>
      </c>
      <c r="U839" t="s">
        <v>17</v>
      </c>
      <c r="V839" t="str">
        <f>IF(Table2[[#This Row],[Age]] &lt; 30, "Under 30", IF(Table2[[#This Row],[Age]] &lt; 65, "Other", "Senior"))</f>
        <v>Other</v>
      </c>
      <c r="W839">
        <v>0</v>
      </c>
      <c r="X839" t="s">
        <v>17</v>
      </c>
      <c r="Y839" t="s">
        <v>28</v>
      </c>
      <c r="Z839" t="s">
        <v>34</v>
      </c>
      <c r="AA839">
        <v>44</v>
      </c>
      <c r="AB839">
        <v>1010</v>
      </c>
      <c r="AE839">
        <f t="shared" si="13"/>
        <v>0</v>
      </c>
      <c r="AF839">
        <v>1</v>
      </c>
      <c r="AG839" t="str">
        <f>IF(Table2[[#This Row],[Avg Monthly GB Download]] &lt; 5, "Less than 5 GB", IF(Table2[[#This Row],[Avg Monthly GB Download]] &lt;= 10, "Between 5 and 10 GB", "10 or more GB"))</f>
        <v>Less than 5 GB</v>
      </c>
    </row>
    <row r="840" spans="1:33" x14ac:dyDescent="0.3">
      <c r="A840" t="s">
        <v>1796</v>
      </c>
      <c r="B840" t="s">
        <v>17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17</v>
      </c>
      <c r="I840" t="s">
        <v>18</v>
      </c>
      <c r="J840">
        <v>0</v>
      </c>
      <c r="K840">
        <v>0</v>
      </c>
      <c r="L840">
        <v>0</v>
      </c>
      <c r="M840" t="s">
        <v>17</v>
      </c>
      <c r="N840">
        <v>0</v>
      </c>
      <c r="O840" t="s">
        <v>25</v>
      </c>
      <c r="P840" t="s">
        <v>1797</v>
      </c>
      <c r="Q840" t="s">
        <v>20</v>
      </c>
      <c r="R840">
        <v>60</v>
      </c>
      <c r="S840" t="s">
        <v>17</v>
      </c>
      <c r="T840" t="s">
        <v>17</v>
      </c>
      <c r="U840" t="s">
        <v>17</v>
      </c>
      <c r="V840" t="str">
        <f>IF(Table2[[#This Row],[Age]] &lt; 30, "Under 30", IF(Table2[[#This Row],[Age]] &lt; 65, "Other", "Senior"))</f>
        <v>Other</v>
      </c>
      <c r="W840">
        <v>0</v>
      </c>
      <c r="X840" t="s">
        <v>17</v>
      </c>
      <c r="Y840" t="s">
        <v>94</v>
      </c>
      <c r="Z840" t="s">
        <v>91</v>
      </c>
      <c r="AA840">
        <v>8</v>
      </c>
      <c r="AB840">
        <v>121</v>
      </c>
      <c r="AE840">
        <f t="shared" si="13"/>
        <v>0</v>
      </c>
      <c r="AF840">
        <v>1</v>
      </c>
      <c r="AG840" t="str">
        <f>IF(Table2[[#This Row],[Avg Monthly GB Download]] &lt; 5, "Less than 5 GB", IF(Table2[[#This Row],[Avg Monthly GB Download]] &lt;= 10, "Between 5 and 10 GB", "10 or more GB"))</f>
        <v>Less than 5 GB</v>
      </c>
    </row>
    <row r="841" spans="1:33" x14ac:dyDescent="0.3">
      <c r="A841" t="s">
        <v>1798</v>
      </c>
      <c r="B841" t="s">
        <v>17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17</v>
      </c>
      <c r="I841" t="s">
        <v>18</v>
      </c>
      <c r="J841">
        <v>0</v>
      </c>
      <c r="K841">
        <v>0</v>
      </c>
      <c r="L841">
        <v>12</v>
      </c>
      <c r="M841" t="s">
        <v>21</v>
      </c>
      <c r="N841">
        <v>0</v>
      </c>
      <c r="O841" t="s">
        <v>43</v>
      </c>
      <c r="P841" t="s">
        <v>1799</v>
      </c>
      <c r="Q841" t="s">
        <v>22</v>
      </c>
      <c r="R841">
        <v>43</v>
      </c>
      <c r="S841" t="s">
        <v>17</v>
      </c>
      <c r="T841" t="s">
        <v>17</v>
      </c>
      <c r="U841" t="s">
        <v>17</v>
      </c>
      <c r="V841" t="str">
        <f>IF(Table2[[#This Row],[Age]] &lt; 30, "Under 30", IF(Table2[[#This Row],[Age]] &lt; 65, "Other", "Senior"))</f>
        <v>Other</v>
      </c>
      <c r="W841">
        <v>0</v>
      </c>
      <c r="X841" t="s">
        <v>17</v>
      </c>
      <c r="Y841" t="s">
        <v>28</v>
      </c>
      <c r="Z841" t="s">
        <v>34</v>
      </c>
      <c r="AA841">
        <v>27</v>
      </c>
      <c r="AB841">
        <v>221</v>
      </c>
      <c r="AE841">
        <f t="shared" si="13"/>
        <v>0</v>
      </c>
      <c r="AF841">
        <v>1</v>
      </c>
      <c r="AG841" t="str">
        <f>IF(Table2[[#This Row],[Avg Monthly GB Download]] &lt; 5, "Less than 5 GB", IF(Table2[[#This Row],[Avg Monthly GB Download]] &lt;= 10, "Between 5 and 10 GB", "10 or more GB"))</f>
        <v>10 or more GB</v>
      </c>
    </row>
    <row r="842" spans="1:33" x14ac:dyDescent="0.3">
      <c r="A842" t="s">
        <v>1800</v>
      </c>
      <c r="B842" t="s">
        <v>17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17</v>
      </c>
      <c r="I842" t="s">
        <v>18</v>
      </c>
      <c r="J842">
        <v>0</v>
      </c>
      <c r="K842">
        <v>0</v>
      </c>
      <c r="L842">
        <v>0</v>
      </c>
      <c r="M842" t="s">
        <v>17</v>
      </c>
      <c r="N842">
        <v>0</v>
      </c>
      <c r="O842" t="s">
        <v>65</v>
      </c>
      <c r="P842" t="s">
        <v>1801</v>
      </c>
      <c r="Q842" t="s">
        <v>20</v>
      </c>
      <c r="R842">
        <v>37</v>
      </c>
      <c r="S842" t="s">
        <v>17</v>
      </c>
      <c r="T842" t="s">
        <v>17</v>
      </c>
      <c r="U842" t="s">
        <v>17</v>
      </c>
      <c r="V842" t="str">
        <f>IF(Table2[[#This Row],[Age]] &lt; 30, "Under 30", IF(Table2[[#This Row],[Age]] &lt; 65, "Other", "Senior"))</f>
        <v>Other</v>
      </c>
      <c r="W842">
        <v>0</v>
      </c>
      <c r="X842" t="s">
        <v>17</v>
      </c>
      <c r="Y842" t="s">
        <v>49</v>
      </c>
      <c r="Z842" t="s">
        <v>34</v>
      </c>
      <c r="AA842">
        <v>11</v>
      </c>
      <c r="AB842">
        <v>385</v>
      </c>
      <c r="AE842">
        <f t="shared" si="13"/>
        <v>0</v>
      </c>
      <c r="AF842">
        <v>1</v>
      </c>
      <c r="AG842" t="str">
        <f>IF(Table2[[#This Row],[Avg Monthly GB Download]] &lt; 5, "Less than 5 GB", IF(Table2[[#This Row],[Avg Monthly GB Download]] &lt;= 10, "Between 5 and 10 GB", "10 or more GB"))</f>
        <v>Less than 5 GB</v>
      </c>
    </row>
    <row r="843" spans="1:33" x14ac:dyDescent="0.3">
      <c r="A843" t="s">
        <v>1802</v>
      </c>
      <c r="B843" t="s">
        <v>17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17</v>
      </c>
      <c r="I843" t="s">
        <v>18</v>
      </c>
      <c r="J843">
        <v>0</v>
      </c>
      <c r="K843">
        <v>0</v>
      </c>
      <c r="L843">
        <v>1</v>
      </c>
      <c r="M843" t="s">
        <v>21</v>
      </c>
      <c r="N843">
        <v>0</v>
      </c>
      <c r="O843" t="s">
        <v>55</v>
      </c>
      <c r="P843" t="s">
        <v>1803</v>
      </c>
      <c r="Q843" t="s">
        <v>22</v>
      </c>
      <c r="R843">
        <v>45</v>
      </c>
      <c r="S843" t="s">
        <v>17</v>
      </c>
      <c r="T843" t="s">
        <v>17</v>
      </c>
      <c r="U843" t="s">
        <v>17</v>
      </c>
      <c r="V843" t="str">
        <f>IF(Table2[[#This Row],[Age]] &lt; 30, "Under 30", IF(Table2[[#This Row],[Age]] &lt; 65, "Other", "Senior"))</f>
        <v>Other</v>
      </c>
      <c r="W843">
        <v>0</v>
      </c>
      <c r="X843" t="s">
        <v>17</v>
      </c>
      <c r="Y843" t="s">
        <v>49</v>
      </c>
      <c r="Z843" t="s">
        <v>91</v>
      </c>
      <c r="AA843">
        <v>19</v>
      </c>
      <c r="AB843">
        <v>146</v>
      </c>
      <c r="AE843">
        <f t="shared" si="13"/>
        <v>0</v>
      </c>
      <c r="AF843">
        <v>1</v>
      </c>
      <c r="AG843" t="str">
        <f>IF(Table2[[#This Row],[Avg Monthly GB Download]] &lt; 5, "Less than 5 GB", IF(Table2[[#This Row],[Avg Monthly GB Download]] &lt;= 10, "Between 5 and 10 GB", "10 or more GB"))</f>
        <v>Less than 5 GB</v>
      </c>
    </row>
    <row r="844" spans="1:33" x14ac:dyDescent="0.3">
      <c r="A844" t="s">
        <v>1804</v>
      </c>
      <c r="B844" t="s">
        <v>17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17</v>
      </c>
      <c r="I844" t="s">
        <v>18</v>
      </c>
      <c r="J844">
        <v>0</v>
      </c>
      <c r="K844">
        <v>0</v>
      </c>
      <c r="L844">
        <v>41</v>
      </c>
      <c r="M844" t="s">
        <v>21</v>
      </c>
      <c r="N844">
        <v>0</v>
      </c>
      <c r="O844" t="s">
        <v>64</v>
      </c>
      <c r="P844" t="s">
        <v>1805</v>
      </c>
      <c r="Q844" t="s">
        <v>20</v>
      </c>
      <c r="R844">
        <v>21</v>
      </c>
      <c r="S844" t="s">
        <v>21</v>
      </c>
      <c r="T844" t="s">
        <v>17</v>
      </c>
      <c r="U844" t="s">
        <v>17</v>
      </c>
      <c r="V844" t="str">
        <f>IF(Table2[[#This Row],[Age]] &lt; 30, "Under 30", IF(Table2[[#This Row],[Age]] &lt; 65, "Other", "Senior"))</f>
        <v>Under 30</v>
      </c>
      <c r="W844">
        <v>0</v>
      </c>
      <c r="X844" t="s">
        <v>21</v>
      </c>
      <c r="Y844" t="s">
        <v>94</v>
      </c>
      <c r="Z844" t="s">
        <v>29</v>
      </c>
      <c r="AA844">
        <v>51</v>
      </c>
      <c r="AB844">
        <v>3633</v>
      </c>
      <c r="AE844">
        <f t="shared" si="13"/>
        <v>0</v>
      </c>
      <c r="AF844">
        <v>1</v>
      </c>
      <c r="AG844" t="str">
        <f>IF(Table2[[#This Row],[Avg Monthly GB Download]] &lt; 5, "Less than 5 GB", IF(Table2[[#This Row],[Avg Monthly GB Download]] &lt;= 10, "Between 5 and 10 GB", "10 or more GB"))</f>
        <v>10 or more GB</v>
      </c>
    </row>
    <row r="845" spans="1:33" x14ac:dyDescent="0.3">
      <c r="A845" t="s">
        <v>1806</v>
      </c>
      <c r="B845" t="s">
        <v>17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17</v>
      </c>
      <c r="I845" t="s">
        <v>18</v>
      </c>
      <c r="J845">
        <v>0</v>
      </c>
      <c r="K845">
        <v>0</v>
      </c>
      <c r="L845">
        <v>11</v>
      </c>
      <c r="M845" t="s">
        <v>17</v>
      </c>
      <c r="N845">
        <v>23</v>
      </c>
      <c r="O845" t="s">
        <v>57</v>
      </c>
      <c r="P845" t="s">
        <v>1807</v>
      </c>
      <c r="Q845" t="s">
        <v>22</v>
      </c>
      <c r="R845">
        <v>84</v>
      </c>
      <c r="S845" t="s">
        <v>17</v>
      </c>
      <c r="T845" t="s">
        <v>21</v>
      </c>
      <c r="U845" t="s">
        <v>17</v>
      </c>
      <c r="V845" t="str">
        <f>IF(Table2[[#This Row],[Age]] &lt; 30, "Under 30", IF(Table2[[#This Row],[Age]] &lt; 65, "Other", "Senior"))</f>
        <v>Senior</v>
      </c>
      <c r="W845">
        <v>0</v>
      </c>
      <c r="X845" t="s">
        <v>21</v>
      </c>
      <c r="Y845" t="s">
        <v>94</v>
      </c>
      <c r="Z845" t="s">
        <v>34</v>
      </c>
      <c r="AA845">
        <v>47</v>
      </c>
      <c r="AB845">
        <v>1377</v>
      </c>
      <c r="AE845">
        <f t="shared" si="13"/>
        <v>0</v>
      </c>
      <c r="AF845">
        <v>1</v>
      </c>
      <c r="AG845" t="str">
        <f>IF(Table2[[#This Row],[Avg Monthly GB Download]] &lt; 5, "Less than 5 GB", IF(Table2[[#This Row],[Avg Monthly GB Download]] &lt;= 10, "Between 5 and 10 GB", "10 or more GB"))</f>
        <v>10 or more GB</v>
      </c>
    </row>
    <row r="846" spans="1:33" x14ac:dyDescent="0.3">
      <c r="A846" t="s">
        <v>1808</v>
      </c>
      <c r="B846" t="s">
        <v>17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17</v>
      </c>
      <c r="I846" t="s">
        <v>18</v>
      </c>
      <c r="J846">
        <v>0</v>
      </c>
      <c r="K846">
        <v>0</v>
      </c>
      <c r="L846">
        <v>15</v>
      </c>
      <c r="M846" t="s">
        <v>21</v>
      </c>
      <c r="N846">
        <v>0</v>
      </c>
      <c r="O846" t="s">
        <v>77</v>
      </c>
      <c r="P846" t="s">
        <v>1809</v>
      </c>
      <c r="Q846" t="s">
        <v>22</v>
      </c>
      <c r="R846">
        <v>29</v>
      </c>
      <c r="S846" t="s">
        <v>21</v>
      </c>
      <c r="T846" t="s">
        <v>17</v>
      </c>
      <c r="U846" t="s">
        <v>17</v>
      </c>
      <c r="V846" t="str">
        <f>IF(Table2[[#This Row],[Age]] &lt; 30, "Under 30", IF(Table2[[#This Row],[Age]] &lt; 65, "Other", "Senior"))</f>
        <v>Under 30</v>
      </c>
      <c r="W846">
        <v>0</v>
      </c>
      <c r="X846" t="s">
        <v>21</v>
      </c>
      <c r="Y846" t="s">
        <v>28</v>
      </c>
      <c r="Z846" t="s">
        <v>34</v>
      </c>
      <c r="AA846">
        <v>59</v>
      </c>
      <c r="AB846">
        <v>2108</v>
      </c>
      <c r="AE846">
        <f t="shared" si="13"/>
        <v>0</v>
      </c>
      <c r="AF846">
        <v>1</v>
      </c>
      <c r="AG846" t="str">
        <f>IF(Table2[[#This Row],[Avg Monthly GB Download]] &lt; 5, "Less than 5 GB", IF(Table2[[#This Row],[Avg Monthly GB Download]] &lt;= 10, "Between 5 and 10 GB", "10 or more GB"))</f>
        <v>10 or more GB</v>
      </c>
    </row>
    <row r="847" spans="1:33" x14ac:dyDescent="0.3">
      <c r="A847" t="s">
        <v>1810</v>
      </c>
      <c r="B847" t="s">
        <v>17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17</v>
      </c>
      <c r="I847" t="s">
        <v>18</v>
      </c>
      <c r="J847">
        <v>0</v>
      </c>
      <c r="K847">
        <v>0</v>
      </c>
      <c r="L847">
        <v>1</v>
      </c>
      <c r="M847" t="s">
        <v>21</v>
      </c>
      <c r="N847">
        <v>0</v>
      </c>
      <c r="O847" t="s">
        <v>46</v>
      </c>
      <c r="P847" t="s">
        <v>1811</v>
      </c>
      <c r="Q847" t="s">
        <v>22</v>
      </c>
      <c r="R847">
        <v>49</v>
      </c>
      <c r="S847" t="s">
        <v>17</v>
      </c>
      <c r="T847" t="s">
        <v>17</v>
      </c>
      <c r="U847" t="s">
        <v>17</v>
      </c>
      <c r="V847" t="str">
        <f>IF(Table2[[#This Row],[Age]] &lt; 30, "Under 30", IF(Table2[[#This Row],[Age]] &lt; 65, "Other", "Senior"))</f>
        <v>Other</v>
      </c>
      <c r="W847">
        <v>0</v>
      </c>
      <c r="X847" t="s">
        <v>17</v>
      </c>
      <c r="Y847" t="s">
        <v>94</v>
      </c>
      <c r="Z847" t="s">
        <v>29</v>
      </c>
      <c r="AA847">
        <v>34</v>
      </c>
      <c r="AB847">
        <v>2271</v>
      </c>
      <c r="AE847">
        <f t="shared" si="13"/>
        <v>0</v>
      </c>
      <c r="AF847">
        <v>1</v>
      </c>
      <c r="AG847" t="str">
        <f>IF(Table2[[#This Row],[Avg Monthly GB Download]] &lt; 5, "Less than 5 GB", IF(Table2[[#This Row],[Avg Monthly GB Download]] &lt;= 10, "Between 5 and 10 GB", "10 or more GB"))</f>
        <v>Less than 5 GB</v>
      </c>
    </row>
    <row r="848" spans="1:33" x14ac:dyDescent="0.3">
      <c r="A848" t="s">
        <v>1812</v>
      </c>
      <c r="B848" t="s">
        <v>17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17</v>
      </c>
      <c r="I848" t="s">
        <v>18</v>
      </c>
      <c r="J848">
        <v>0</v>
      </c>
      <c r="K848">
        <v>0</v>
      </c>
      <c r="L848">
        <v>4</v>
      </c>
      <c r="M848" t="s">
        <v>21</v>
      </c>
      <c r="N848">
        <v>0</v>
      </c>
      <c r="O848" t="s">
        <v>65</v>
      </c>
      <c r="P848" t="s">
        <v>1813</v>
      </c>
      <c r="Q848" t="s">
        <v>20</v>
      </c>
      <c r="R848">
        <v>62</v>
      </c>
      <c r="S848" t="s">
        <v>17</v>
      </c>
      <c r="T848" t="s">
        <v>17</v>
      </c>
      <c r="U848" t="s">
        <v>17</v>
      </c>
      <c r="V848" t="str">
        <f>IF(Table2[[#This Row],[Age]] &lt; 30, "Under 30", IF(Table2[[#This Row],[Age]] &lt; 65, "Other", "Senior"))</f>
        <v>Other</v>
      </c>
      <c r="W848">
        <v>0</v>
      </c>
      <c r="X848" t="s">
        <v>21</v>
      </c>
      <c r="Y848" t="s">
        <v>49</v>
      </c>
      <c r="Z848" t="s">
        <v>29</v>
      </c>
      <c r="AA848">
        <v>36</v>
      </c>
      <c r="AB848">
        <v>2073</v>
      </c>
      <c r="AE848">
        <f t="shared" si="13"/>
        <v>0</v>
      </c>
      <c r="AF848">
        <v>1</v>
      </c>
      <c r="AG848" t="str">
        <f>IF(Table2[[#This Row],[Avg Monthly GB Download]] &lt; 5, "Less than 5 GB", IF(Table2[[#This Row],[Avg Monthly GB Download]] &lt;= 10, "Between 5 and 10 GB", "10 or more GB"))</f>
        <v>Less than 5 GB</v>
      </c>
    </row>
    <row r="849" spans="1:33" x14ac:dyDescent="0.3">
      <c r="A849" t="s">
        <v>1814</v>
      </c>
      <c r="B849" t="s">
        <v>17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17</v>
      </c>
      <c r="I849" t="s">
        <v>18</v>
      </c>
      <c r="J849">
        <v>0</v>
      </c>
      <c r="K849">
        <v>0</v>
      </c>
      <c r="L849">
        <v>6</v>
      </c>
      <c r="M849" t="s">
        <v>21</v>
      </c>
      <c r="N849">
        <v>0</v>
      </c>
      <c r="O849" t="s">
        <v>19</v>
      </c>
      <c r="P849" t="s">
        <v>1815</v>
      </c>
      <c r="Q849" t="s">
        <v>20</v>
      </c>
      <c r="R849">
        <v>67</v>
      </c>
      <c r="S849" t="s">
        <v>17</v>
      </c>
      <c r="T849" t="s">
        <v>21</v>
      </c>
      <c r="U849" t="s">
        <v>17</v>
      </c>
      <c r="V849" t="str">
        <f>IF(Table2[[#This Row],[Age]] &lt; 30, "Under 30", IF(Table2[[#This Row],[Age]] &lt; 65, "Other", "Senior"))</f>
        <v>Senior</v>
      </c>
      <c r="W849">
        <v>0</v>
      </c>
      <c r="X849" t="s">
        <v>17</v>
      </c>
      <c r="Y849" t="s">
        <v>94</v>
      </c>
      <c r="Z849" t="s">
        <v>29</v>
      </c>
      <c r="AA849">
        <v>17</v>
      </c>
      <c r="AB849">
        <v>295</v>
      </c>
      <c r="AE849">
        <f t="shared" si="13"/>
        <v>0</v>
      </c>
      <c r="AF849">
        <v>1</v>
      </c>
      <c r="AG849" t="str">
        <f>IF(Table2[[#This Row],[Avg Monthly GB Download]] &lt; 5, "Less than 5 GB", IF(Table2[[#This Row],[Avg Monthly GB Download]] &lt;= 10, "Between 5 and 10 GB", "10 or more GB"))</f>
        <v>Between 5 and 10 GB</v>
      </c>
    </row>
    <row r="850" spans="1:33" x14ac:dyDescent="0.3">
      <c r="A850" t="s">
        <v>1816</v>
      </c>
      <c r="B850" t="s">
        <v>17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21</v>
      </c>
      <c r="I850" t="s">
        <v>84</v>
      </c>
      <c r="J850">
        <v>0</v>
      </c>
      <c r="K850">
        <v>0</v>
      </c>
      <c r="L850">
        <v>13</v>
      </c>
      <c r="M850" t="s">
        <v>21</v>
      </c>
      <c r="N850">
        <v>0</v>
      </c>
      <c r="O850" t="s">
        <v>51</v>
      </c>
      <c r="P850" t="s">
        <v>1817</v>
      </c>
      <c r="Q850" t="s">
        <v>20</v>
      </c>
      <c r="R850">
        <v>24</v>
      </c>
      <c r="S850" t="s">
        <v>21</v>
      </c>
      <c r="T850" t="s">
        <v>17</v>
      </c>
      <c r="U850" t="s">
        <v>17</v>
      </c>
      <c r="V850" t="str">
        <f>IF(Table2[[#This Row],[Age]] &lt; 30, "Under 30", IF(Table2[[#This Row],[Age]] &lt; 65, "Other", "Senior"))</f>
        <v>Under 30</v>
      </c>
      <c r="W850">
        <v>0</v>
      </c>
      <c r="X850" t="s">
        <v>17</v>
      </c>
      <c r="Y850" t="s">
        <v>28</v>
      </c>
      <c r="Z850" t="s">
        <v>34</v>
      </c>
      <c r="AA850">
        <v>51</v>
      </c>
      <c r="AB850">
        <v>3079</v>
      </c>
      <c r="AE850">
        <f t="shared" si="13"/>
        <v>0</v>
      </c>
      <c r="AF850">
        <v>1</v>
      </c>
      <c r="AG850" t="str">
        <f>IF(Table2[[#This Row],[Avg Monthly GB Download]] &lt; 5, "Less than 5 GB", IF(Table2[[#This Row],[Avg Monthly GB Download]] &lt;= 10, "Between 5 and 10 GB", "10 or more GB"))</f>
        <v>10 or more GB</v>
      </c>
    </row>
    <row r="851" spans="1:33" x14ac:dyDescent="0.3">
      <c r="A851" t="s">
        <v>1818</v>
      </c>
      <c r="B851" t="s">
        <v>17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17</v>
      </c>
      <c r="I851" t="s">
        <v>18</v>
      </c>
      <c r="J851">
        <v>0</v>
      </c>
      <c r="K851">
        <v>0</v>
      </c>
      <c r="L851">
        <v>0</v>
      </c>
      <c r="M851" t="s">
        <v>17</v>
      </c>
      <c r="N851">
        <v>0</v>
      </c>
      <c r="O851" t="s">
        <v>79</v>
      </c>
      <c r="P851" t="s">
        <v>1819</v>
      </c>
      <c r="Q851" t="s">
        <v>20</v>
      </c>
      <c r="R851">
        <v>35</v>
      </c>
      <c r="S851" t="s">
        <v>17</v>
      </c>
      <c r="T851" t="s">
        <v>17</v>
      </c>
      <c r="U851" t="s">
        <v>17</v>
      </c>
      <c r="V851" t="str">
        <f>IF(Table2[[#This Row],[Age]] &lt; 30, "Under 30", IF(Table2[[#This Row],[Age]] &lt; 65, "Other", "Senior"))</f>
        <v>Other</v>
      </c>
      <c r="W851">
        <v>0</v>
      </c>
      <c r="X851" t="s">
        <v>17</v>
      </c>
      <c r="Y851" t="s">
        <v>94</v>
      </c>
      <c r="Z851" t="s">
        <v>91</v>
      </c>
      <c r="AA851">
        <v>9</v>
      </c>
      <c r="AB851">
        <v>428</v>
      </c>
      <c r="AE851">
        <f t="shared" si="13"/>
        <v>0</v>
      </c>
      <c r="AF851">
        <v>1</v>
      </c>
      <c r="AG851" t="str">
        <f>IF(Table2[[#This Row],[Avg Monthly GB Download]] &lt; 5, "Less than 5 GB", IF(Table2[[#This Row],[Avg Monthly GB Download]] &lt;= 10, "Between 5 and 10 GB", "10 or more GB"))</f>
        <v>Less than 5 GB</v>
      </c>
    </row>
    <row r="852" spans="1:33" x14ac:dyDescent="0.3">
      <c r="A852" t="s">
        <v>1820</v>
      </c>
      <c r="B852" t="s">
        <v>17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17</v>
      </c>
      <c r="I852" t="s">
        <v>18</v>
      </c>
      <c r="J852">
        <v>0</v>
      </c>
      <c r="K852">
        <v>0</v>
      </c>
      <c r="L852">
        <v>1</v>
      </c>
      <c r="M852" t="s">
        <v>21</v>
      </c>
      <c r="N852">
        <v>0</v>
      </c>
      <c r="O852" t="s">
        <v>64</v>
      </c>
      <c r="P852" t="s">
        <v>1821</v>
      </c>
      <c r="Q852" t="s">
        <v>22</v>
      </c>
      <c r="R852">
        <v>61</v>
      </c>
      <c r="S852" t="s">
        <v>17</v>
      </c>
      <c r="T852" t="s">
        <v>17</v>
      </c>
      <c r="U852" t="s">
        <v>17</v>
      </c>
      <c r="V852" t="str">
        <f>IF(Table2[[#This Row],[Age]] &lt; 30, "Under 30", IF(Table2[[#This Row],[Age]] &lt; 65, "Other", "Senior"))</f>
        <v>Other</v>
      </c>
      <c r="W852">
        <v>0</v>
      </c>
      <c r="X852" t="s">
        <v>21</v>
      </c>
      <c r="Y852" t="s">
        <v>28</v>
      </c>
      <c r="Z852" t="s">
        <v>34</v>
      </c>
      <c r="AA852">
        <v>46</v>
      </c>
      <c r="AB852">
        <v>458</v>
      </c>
      <c r="AE852">
        <f t="shared" si="13"/>
        <v>0</v>
      </c>
      <c r="AF852">
        <v>1</v>
      </c>
      <c r="AG852" t="str">
        <f>IF(Table2[[#This Row],[Avg Monthly GB Download]] &lt; 5, "Less than 5 GB", IF(Table2[[#This Row],[Avg Monthly GB Download]] &lt;= 10, "Between 5 and 10 GB", "10 or more GB"))</f>
        <v>Less than 5 GB</v>
      </c>
    </row>
    <row r="853" spans="1:33" x14ac:dyDescent="0.3">
      <c r="A853" t="s">
        <v>1822</v>
      </c>
      <c r="B853" t="s">
        <v>17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17</v>
      </c>
      <c r="I853" t="s">
        <v>18</v>
      </c>
      <c r="J853">
        <v>0</v>
      </c>
      <c r="K853">
        <v>0</v>
      </c>
      <c r="L853">
        <v>3</v>
      </c>
      <c r="M853" t="s">
        <v>21</v>
      </c>
      <c r="N853">
        <v>0</v>
      </c>
      <c r="O853" t="s">
        <v>77</v>
      </c>
      <c r="P853" t="s">
        <v>1823</v>
      </c>
      <c r="Q853" t="s">
        <v>22</v>
      </c>
      <c r="R853">
        <v>75</v>
      </c>
      <c r="S853" t="s">
        <v>17</v>
      </c>
      <c r="T853" t="s">
        <v>21</v>
      </c>
      <c r="U853" t="s">
        <v>17</v>
      </c>
      <c r="V853" t="str">
        <f>IF(Table2[[#This Row],[Age]] &lt; 30, "Under 30", IF(Table2[[#This Row],[Age]] &lt; 65, "Other", "Senior"))</f>
        <v>Senior</v>
      </c>
      <c r="W853">
        <v>0</v>
      </c>
      <c r="X853" t="s">
        <v>21</v>
      </c>
      <c r="Y853" t="s">
        <v>94</v>
      </c>
      <c r="Z853" t="s">
        <v>34</v>
      </c>
      <c r="AA853">
        <v>42</v>
      </c>
      <c r="AB853">
        <v>2978</v>
      </c>
      <c r="AE853">
        <f t="shared" si="13"/>
        <v>0</v>
      </c>
      <c r="AF853">
        <v>1</v>
      </c>
      <c r="AG853" t="str">
        <f>IF(Table2[[#This Row],[Avg Monthly GB Download]] &lt; 5, "Less than 5 GB", IF(Table2[[#This Row],[Avg Monthly GB Download]] &lt;= 10, "Between 5 and 10 GB", "10 or more GB"))</f>
        <v>Less than 5 GB</v>
      </c>
    </row>
    <row r="854" spans="1:33" x14ac:dyDescent="0.3">
      <c r="A854" t="s">
        <v>1824</v>
      </c>
      <c r="B854" t="s">
        <v>17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17</v>
      </c>
      <c r="I854" t="s">
        <v>18</v>
      </c>
      <c r="J854">
        <v>0</v>
      </c>
      <c r="K854">
        <v>0</v>
      </c>
      <c r="L854">
        <v>2</v>
      </c>
      <c r="M854" t="s">
        <v>17</v>
      </c>
      <c r="N854">
        <v>38</v>
      </c>
      <c r="O854" t="s">
        <v>71</v>
      </c>
      <c r="P854" t="s">
        <v>1825</v>
      </c>
      <c r="Q854" t="s">
        <v>22</v>
      </c>
      <c r="R854">
        <v>67</v>
      </c>
      <c r="S854" t="s">
        <v>17</v>
      </c>
      <c r="T854" t="s">
        <v>21</v>
      </c>
      <c r="U854" t="s">
        <v>17</v>
      </c>
      <c r="V854" t="str">
        <f>IF(Table2[[#This Row],[Age]] &lt; 30, "Under 30", IF(Table2[[#This Row],[Age]] &lt; 65, "Other", "Senior"))</f>
        <v>Senior</v>
      </c>
      <c r="W854">
        <v>0</v>
      </c>
      <c r="X854" t="s">
        <v>21</v>
      </c>
      <c r="Y854" t="s">
        <v>94</v>
      </c>
      <c r="Z854" t="s">
        <v>34</v>
      </c>
      <c r="AA854">
        <v>36</v>
      </c>
      <c r="AB854">
        <v>1516</v>
      </c>
      <c r="AE854">
        <f t="shared" si="13"/>
        <v>0</v>
      </c>
      <c r="AF854">
        <v>1</v>
      </c>
      <c r="AG854" t="str">
        <f>IF(Table2[[#This Row],[Avg Monthly GB Download]] &lt; 5, "Less than 5 GB", IF(Table2[[#This Row],[Avg Monthly GB Download]] &lt;= 10, "Between 5 and 10 GB", "10 or more GB"))</f>
        <v>Less than 5 GB</v>
      </c>
    </row>
    <row r="855" spans="1:33" x14ac:dyDescent="0.3">
      <c r="A855" t="s">
        <v>1826</v>
      </c>
      <c r="B855" t="s">
        <v>17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17</v>
      </c>
      <c r="I855" t="s">
        <v>18</v>
      </c>
      <c r="J855">
        <v>0</v>
      </c>
      <c r="K855">
        <v>0</v>
      </c>
      <c r="L855">
        <v>0</v>
      </c>
      <c r="M855" t="s">
        <v>17</v>
      </c>
      <c r="N855">
        <v>0</v>
      </c>
      <c r="O855" t="s">
        <v>81</v>
      </c>
      <c r="P855" t="s">
        <v>1827</v>
      </c>
      <c r="Q855" t="s">
        <v>20</v>
      </c>
      <c r="R855">
        <v>21</v>
      </c>
      <c r="S855" t="s">
        <v>21</v>
      </c>
      <c r="T855" t="s">
        <v>17</v>
      </c>
      <c r="U855" t="s">
        <v>17</v>
      </c>
      <c r="V855" t="str">
        <f>IF(Table2[[#This Row],[Age]] &lt; 30, "Under 30", IF(Table2[[#This Row],[Age]] &lt; 65, "Other", "Senior"))</f>
        <v>Under 30</v>
      </c>
      <c r="W855">
        <v>0</v>
      </c>
      <c r="X855" t="s">
        <v>17</v>
      </c>
      <c r="Y855" t="s">
        <v>94</v>
      </c>
      <c r="Z855" t="s">
        <v>29</v>
      </c>
      <c r="AA855">
        <v>10</v>
      </c>
      <c r="AB855">
        <v>251</v>
      </c>
      <c r="AE855">
        <f t="shared" si="13"/>
        <v>0</v>
      </c>
      <c r="AF855">
        <v>1</v>
      </c>
      <c r="AG855" t="str">
        <f>IF(Table2[[#This Row],[Avg Monthly GB Download]] &lt; 5, "Less than 5 GB", IF(Table2[[#This Row],[Avg Monthly GB Download]] &lt;= 10, "Between 5 and 10 GB", "10 or more GB"))</f>
        <v>Less than 5 GB</v>
      </c>
    </row>
    <row r="856" spans="1:33" x14ac:dyDescent="0.3">
      <c r="A856" t="s">
        <v>1828</v>
      </c>
      <c r="B856" t="s">
        <v>17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17</v>
      </c>
      <c r="I856" t="s">
        <v>18</v>
      </c>
      <c r="J856">
        <v>0</v>
      </c>
      <c r="K856">
        <v>0</v>
      </c>
      <c r="L856">
        <v>3</v>
      </c>
      <c r="M856" t="s">
        <v>21</v>
      </c>
      <c r="N856">
        <v>0</v>
      </c>
      <c r="O856" t="s">
        <v>63</v>
      </c>
      <c r="P856" t="s">
        <v>1829</v>
      </c>
      <c r="Q856" t="s">
        <v>20</v>
      </c>
      <c r="R856">
        <v>68</v>
      </c>
      <c r="S856" t="s">
        <v>17</v>
      </c>
      <c r="T856" t="s">
        <v>21</v>
      </c>
      <c r="U856" t="s">
        <v>17</v>
      </c>
      <c r="V856" t="str">
        <f>IF(Table2[[#This Row],[Age]] &lt; 30, "Under 30", IF(Table2[[#This Row],[Age]] &lt; 65, "Other", "Senior"))</f>
        <v>Senior</v>
      </c>
      <c r="W856">
        <v>0</v>
      </c>
      <c r="X856" t="s">
        <v>17</v>
      </c>
      <c r="Y856" t="s">
        <v>94</v>
      </c>
      <c r="Z856" t="s">
        <v>34</v>
      </c>
      <c r="AA856">
        <v>28</v>
      </c>
      <c r="AB856">
        <v>1256</v>
      </c>
      <c r="AE856">
        <f t="shared" si="13"/>
        <v>0</v>
      </c>
      <c r="AF856">
        <v>1</v>
      </c>
      <c r="AG856" t="str">
        <f>IF(Table2[[#This Row],[Avg Monthly GB Download]] &lt; 5, "Less than 5 GB", IF(Table2[[#This Row],[Avg Monthly GB Download]] &lt;= 10, "Between 5 and 10 GB", "10 or more GB"))</f>
        <v>Less than 5 GB</v>
      </c>
    </row>
    <row r="857" spans="1:33" x14ac:dyDescent="0.3">
      <c r="A857" t="s">
        <v>1830</v>
      </c>
      <c r="B857" t="s">
        <v>17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17</v>
      </c>
      <c r="I857" t="s">
        <v>18</v>
      </c>
      <c r="J857">
        <v>0</v>
      </c>
      <c r="K857">
        <v>0</v>
      </c>
      <c r="L857">
        <v>0</v>
      </c>
      <c r="M857" t="s">
        <v>17</v>
      </c>
      <c r="N857">
        <v>0</v>
      </c>
      <c r="O857" t="s">
        <v>74</v>
      </c>
      <c r="P857" t="s">
        <v>1831</v>
      </c>
      <c r="Q857" t="s">
        <v>22</v>
      </c>
      <c r="R857">
        <v>48</v>
      </c>
      <c r="S857" t="s">
        <v>17</v>
      </c>
      <c r="T857" t="s">
        <v>17</v>
      </c>
      <c r="U857" t="s">
        <v>17</v>
      </c>
      <c r="V857" t="str">
        <f>IF(Table2[[#This Row],[Age]] &lt; 30, "Under 30", IF(Table2[[#This Row],[Age]] &lt; 65, "Other", "Senior"))</f>
        <v>Other</v>
      </c>
      <c r="W857">
        <v>0</v>
      </c>
      <c r="X857" t="s">
        <v>17</v>
      </c>
      <c r="Y857" t="s">
        <v>28</v>
      </c>
      <c r="Z857" t="s">
        <v>34</v>
      </c>
      <c r="AA857">
        <v>9</v>
      </c>
      <c r="AB857">
        <v>318</v>
      </c>
      <c r="AE857">
        <f t="shared" si="13"/>
        <v>0</v>
      </c>
      <c r="AF857">
        <v>1</v>
      </c>
      <c r="AG857" t="str">
        <f>IF(Table2[[#This Row],[Avg Monthly GB Download]] &lt; 5, "Less than 5 GB", IF(Table2[[#This Row],[Avg Monthly GB Download]] &lt;= 10, "Between 5 and 10 GB", "10 or more GB"))</f>
        <v>Less than 5 GB</v>
      </c>
    </row>
    <row r="858" spans="1:33" x14ac:dyDescent="0.3">
      <c r="A858" t="s">
        <v>1832</v>
      </c>
      <c r="B858" t="s">
        <v>17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17</v>
      </c>
      <c r="I858" t="s">
        <v>18</v>
      </c>
      <c r="J858">
        <v>0</v>
      </c>
      <c r="K858">
        <v>0</v>
      </c>
      <c r="L858">
        <v>1</v>
      </c>
      <c r="M858" t="s">
        <v>21</v>
      </c>
      <c r="N858">
        <v>0</v>
      </c>
      <c r="O858" t="s">
        <v>51</v>
      </c>
      <c r="P858" t="s">
        <v>1833</v>
      </c>
      <c r="Q858" t="s">
        <v>22</v>
      </c>
      <c r="R858">
        <v>50</v>
      </c>
      <c r="S858" t="s">
        <v>17</v>
      </c>
      <c r="T858" t="s">
        <v>17</v>
      </c>
      <c r="U858" t="s">
        <v>17</v>
      </c>
      <c r="V858" t="str">
        <f>IF(Table2[[#This Row],[Age]] &lt; 30, "Under 30", IF(Table2[[#This Row],[Age]] &lt; 65, "Other", "Senior"))</f>
        <v>Other</v>
      </c>
      <c r="W858">
        <v>0</v>
      </c>
      <c r="X858" t="s">
        <v>17</v>
      </c>
      <c r="Y858" t="s">
        <v>28</v>
      </c>
      <c r="Z858" t="s">
        <v>91</v>
      </c>
      <c r="AA858">
        <v>40</v>
      </c>
      <c r="AB858">
        <v>343</v>
      </c>
      <c r="AE858">
        <f t="shared" si="13"/>
        <v>0</v>
      </c>
      <c r="AF858">
        <v>1</v>
      </c>
      <c r="AG858" t="str">
        <f>IF(Table2[[#This Row],[Avg Monthly GB Download]] &lt; 5, "Less than 5 GB", IF(Table2[[#This Row],[Avg Monthly GB Download]] &lt;= 10, "Between 5 and 10 GB", "10 or more GB"))</f>
        <v>Less than 5 GB</v>
      </c>
    </row>
    <row r="859" spans="1:33" x14ac:dyDescent="0.3">
      <c r="A859" t="s">
        <v>1834</v>
      </c>
      <c r="B859" t="s">
        <v>17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21</v>
      </c>
      <c r="I859" t="s">
        <v>84</v>
      </c>
      <c r="J859">
        <v>0</v>
      </c>
      <c r="K859">
        <v>0</v>
      </c>
      <c r="L859">
        <v>15</v>
      </c>
      <c r="M859" t="s">
        <v>21</v>
      </c>
      <c r="N859">
        <v>0</v>
      </c>
      <c r="O859" t="s">
        <v>40</v>
      </c>
      <c r="P859" t="s">
        <v>1835</v>
      </c>
      <c r="Q859" t="s">
        <v>20</v>
      </c>
      <c r="R859">
        <v>66</v>
      </c>
      <c r="S859" t="s">
        <v>17</v>
      </c>
      <c r="T859" t="s">
        <v>21</v>
      </c>
      <c r="U859" t="s">
        <v>17</v>
      </c>
      <c r="V859" t="str">
        <f>IF(Table2[[#This Row],[Age]] &lt; 30, "Under 30", IF(Table2[[#This Row],[Age]] &lt; 65, "Other", "Senior"))</f>
        <v>Senior</v>
      </c>
      <c r="W859">
        <v>0</v>
      </c>
      <c r="X859" t="s">
        <v>21</v>
      </c>
      <c r="Y859" t="s">
        <v>94</v>
      </c>
      <c r="Z859" t="s">
        <v>29</v>
      </c>
      <c r="AA859">
        <v>59</v>
      </c>
      <c r="AB859">
        <v>3903</v>
      </c>
      <c r="AE859">
        <f t="shared" si="13"/>
        <v>0</v>
      </c>
      <c r="AF859">
        <v>1</v>
      </c>
      <c r="AG859" t="str">
        <f>IF(Table2[[#This Row],[Avg Monthly GB Download]] &lt; 5, "Less than 5 GB", IF(Table2[[#This Row],[Avg Monthly GB Download]] &lt;= 10, "Between 5 and 10 GB", "10 or more GB"))</f>
        <v>10 or more GB</v>
      </c>
    </row>
    <row r="860" spans="1:33" x14ac:dyDescent="0.3">
      <c r="A860" t="s">
        <v>1836</v>
      </c>
      <c r="B860" t="s">
        <v>17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21</v>
      </c>
      <c r="I860" t="s">
        <v>84</v>
      </c>
      <c r="J860">
        <v>0</v>
      </c>
      <c r="K860">
        <v>0</v>
      </c>
      <c r="L860">
        <v>3</v>
      </c>
      <c r="M860" t="s">
        <v>21</v>
      </c>
      <c r="N860">
        <v>0</v>
      </c>
      <c r="O860" t="s">
        <v>80</v>
      </c>
      <c r="P860" t="s">
        <v>1837</v>
      </c>
      <c r="Q860" t="s">
        <v>22</v>
      </c>
      <c r="R860">
        <v>65</v>
      </c>
      <c r="S860" t="s">
        <v>17</v>
      </c>
      <c r="T860" t="s">
        <v>21</v>
      </c>
      <c r="U860" t="s">
        <v>17</v>
      </c>
      <c r="V860" t="str">
        <f>IF(Table2[[#This Row],[Age]] &lt; 30, "Under 30", IF(Table2[[#This Row],[Age]] &lt; 65, "Other", "Senior"))</f>
        <v>Senior</v>
      </c>
      <c r="W860">
        <v>0</v>
      </c>
      <c r="X860" t="s">
        <v>17</v>
      </c>
      <c r="Y860" t="s">
        <v>28</v>
      </c>
      <c r="Z860" t="s">
        <v>91</v>
      </c>
      <c r="AA860">
        <v>25</v>
      </c>
      <c r="AB860">
        <v>647</v>
      </c>
      <c r="AE860">
        <f t="shared" si="13"/>
        <v>0</v>
      </c>
      <c r="AF860">
        <v>1</v>
      </c>
      <c r="AG860" t="str">
        <f>IF(Table2[[#This Row],[Avg Monthly GB Download]] &lt; 5, "Less than 5 GB", IF(Table2[[#This Row],[Avg Monthly GB Download]] &lt;= 10, "Between 5 and 10 GB", "10 or more GB"))</f>
        <v>Less than 5 GB</v>
      </c>
    </row>
    <row r="861" spans="1:33" x14ac:dyDescent="0.3">
      <c r="A861" t="s">
        <v>1838</v>
      </c>
      <c r="B861" t="s">
        <v>17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17</v>
      </c>
      <c r="I861" t="s">
        <v>18</v>
      </c>
      <c r="J861">
        <v>0</v>
      </c>
      <c r="K861">
        <v>0</v>
      </c>
      <c r="L861">
        <v>2</v>
      </c>
      <c r="M861" t="s">
        <v>21</v>
      </c>
      <c r="N861">
        <v>0</v>
      </c>
      <c r="O861" t="s">
        <v>58</v>
      </c>
      <c r="P861" t="s">
        <v>1839</v>
      </c>
      <c r="Q861" t="s">
        <v>20</v>
      </c>
      <c r="R861">
        <v>59</v>
      </c>
      <c r="S861" t="s">
        <v>17</v>
      </c>
      <c r="T861" t="s">
        <v>17</v>
      </c>
      <c r="U861" t="s">
        <v>17</v>
      </c>
      <c r="V861" t="str">
        <f>IF(Table2[[#This Row],[Age]] &lt; 30, "Under 30", IF(Table2[[#This Row],[Age]] &lt; 65, "Other", "Senior"))</f>
        <v>Other</v>
      </c>
      <c r="W861">
        <v>0</v>
      </c>
      <c r="X861" t="s">
        <v>21</v>
      </c>
      <c r="Y861" t="s">
        <v>94</v>
      </c>
      <c r="Z861" t="s">
        <v>29</v>
      </c>
      <c r="AA861">
        <v>29</v>
      </c>
      <c r="AB861">
        <v>1168</v>
      </c>
      <c r="AE861">
        <f t="shared" si="13"/>
        <v>0</v>
      </c>
      <c r="AF861">
        <v>1</v>
      </c>
      <c r="AG861" t="str">
        <f>IF(Table2[[#This Row],[Avg Monthly GB Download]] &lt; 5, "Less than 5 GB", IF(Table2[[#This Row],[Avg Monthly GB Download]] &lt;= 10, "Between 5 and 10 GB", "10 or more GB"))</f>
        <v>Less than 5 GB</v>
      </c>
    </row>
    <row r="862" spans="1:33" x14ac:dyDescent="0.3">
      <c r="A862" t="s">
        <v>1840</v>
      </c>
      <c r="B862" t="s">
        <v>17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17</v>
      </c>
      <c r="I862" t="s">
        <v>18</v>
      </c>
      <c r="J862">
        <v>0</v>
      </c>
      <c r="K862">
        <v>0</v>
      </c>
      <c r="L862">
        <v>0</v>
      </c>
      <c r="M862" t="s">
        <v>17</v>
      </c>
      <c r="N862">
        <v>0</v>
      </c>
      <c r="O862" t="s">
        <v>79</v>
      </c>
      <c r="P862" t="s">
        <v>1841</v>
      </c>
      <c r="Q862" t="s">
        <v>22</v>
      </c>
      <c r="R862">
        <v>28</v>
      </c>
      <c r="S862" t="s">
        <v>21</v>
      </c>
      <c r="T862" t="s">
        <v>17</v>
      </c>
      <c r="U862" t="s">
        <v>17</v>
      </c>
      <c r="V862" t="str">
        <f>IF(Table2[[#This Row],[Age]] &lt; 30, "Under 30", IF(Table2[[#This Row],[Age]] &lt; 65, "Other", "Senior"))</f>
        <v>Under 30</v>
      </c>
      <c r="W862">
        <v>0</v>
      </c>
      <c r="X862" t="s">
        <v>17</v>
      </c>
      <c r="Y862" t="s">
        <v>94</v>
      </c>
      <c r="Z862" t="s">
        <v>29</v>
      </c>
      <c r="AA862">
        <v>7</v>
      </c>
      <c r="AB862">
        <v>56</v>
      </c>
      <c r="AE862">
        <f t="shared" si="13"/>
        <v>0</v>
      </c>
      <c r="AF862">
        <v>1</v>
      </c>
      <c r="AG862" t="str">
        <f>IF(Table2[[#This Row],[Avg Monthly GB Download]] &lt; 5, "Less than 5 GB", IF(Table2[[#This Row],[Avg Monthly GB Download]] &lt;= 10, "Between 5 and 10 GB", "10 or more GB"))</f>
        <v>Less than 5 GB</v>
      </c>
    </row>
    <row r="863" spans="1:33" x14ac:dyDescent="0.3">
      <c r="A863" t="s">
        <v>1842</v>
      </c>
      <c r="B863" t="s">
        <v>17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17</v>
      </c>
      <c r="I863" t="s">
        <v>18</v>
      </c>
      <c r="J863">
        <v>0</v>
      </c>
      <c r="K863">
        <v>0</v>
      </c>
      <c r="L863">
        <v>9</v>
      </c>
      <c r="M863" t="s">
        <v>21</v>
      </c>
      <c r="N863">
        <v>0</v>
      </c>
      <c r="O863" t="s">
        <v>57</v>
      </c>
      <c r="P863" t="s">
        <v>1843</v>
      </c>
      <c r="Q863" t="s">
        <v>20</v>
      </c>
      <c r="R863">
        <v>64</v>
      </c>
      <c r="S863" t="s">
        <v>17</v>
      </c>
      <c r="T863" t="s">
        <v>17</v>
      </c>
      <c r="U863" t="s">
        <v>17</v>
      </c>
      <c r="V863" t="str">
        <f>IF(Table2[[#This Row],[Age]] &lt; 30, "Under 30", IF(Table2[[#This Row],[Age]] &lt; 65, "Other", "Senior"))</f>
        <v>Other</v>
      </c>
      <c r="W863">
        <v>0</v>
      </c>
      <c r="X863" t="s">
        <v>17</v>
      </c>
      <c r="Y863" t="s">
        <v>94</v>
      </c>
      <c r="Z863" t="s">
        <v>34</v>
      </c>
      <c r="AA863">
        <v>42</v>
      </c>
      <c r="AB863">
        <v>2367</v>
      </c>
      <c r="AE863">
        <f t="shared" si="13"/>
        <v>0</v>
      </c>
      <c r="AF863">
        <v>1</v>
      </c>
      <c r="AG863" t="str">
        <f>IF(Table2[[#This Row],[Avg Monthly GB Download]] &lt; 5, "Less than 5 GB", IF(Table2[[#This Row],[Avg Monthly GB Download]] &lt;= 10, "Between 5 and 10 GB", "10 or more GB"))</f>
        <v>Between 5 and 10 GB</v>
      </c>
    </row>
    <row r="864" spans="1:33" x14ac:dyDescent="0.3">
      <c r="A864" t="s">
        <v>1844</v>
      </c>
      <c r="B864" t="s">
        <v>17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21</v>
      </c>
      <c r="I864" t="s">
        <v>84</v>
      </c>
      <c r="J864">
        <v>0</v>
      </c>
      <c r="K864">
        <v>0</v>
      </c>
      <c r="L864">
        <v>2</v>
      </c>
      <c r="M864" t="s">
        <v>21</v>
      </c>
      <c r="N864">
        <v>0</v>
      </c>
      <c r="O864" t="s">
        <v>73</v>
      </c>
      <c r="P864" t="s">
        <v>1845</v>
      </c>
      <c r="Q864" t="s">
        <v>22</v>
      </c>
      <c r="R864">
        <v>33</v>
      </c>
      <c r="S864" t="s">
        <v>17</v>
      </c>
      <c r="T864" t="s">
        <v>17</v>
      </c>
      <c r="U864" t="s">
        <v>17</v>
      </c>
      <c r="V864" t="str">
        <f>IF(Table2[[#This Row],[Age]] &lt; 30, "Under 30", IF(Table2[[#This Row],[Age]] &lt; 65, "Other", "Senior"))</f>
        <v>Other</v>
      </c>
      <c r="W864">
        <v>0</v>
      </c>
      <c r="X864" t="s">
        <v>21</v>
      </c>
      <c r="Y864" t="s">
        <v>28</v>
      </c>
      <c r="Z864" t="s">
        <v>91</v>
      </c>
      <c r="AA864">
        <v>35</v>
      </c>
      <c r="AB864">
        <v>98</v>
      </c>
      <c r="AE864">
        <f t="shared" si="13"/>
        <v>0</v>
      </c>
      <c r="AF864">
        <v>1</v>
      </c>
      <c r="AG864" t="str">
        <f>IF(Table2[[#This Row],[Avg Monthly GB Download]] &lt; 5, "Less than 5 GB", IF(Table2[[#This Row],[Avg Monthly GB Download]] &lt;= 10, "Between 5 and 10 GB", "10 or more GB"))</f>
        <v>Less than 5 GB</v>
      </c>
    </row>
    <row r="865" spans="1:33" x14ac:dyDescent="0.3">
      <c r="A865" t="s">
        <v>1846</v>
      </c>
      <c r="B865" t="s">
        <v>17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17</v>
      </c>
      <c r="I865" t="s">
        <v>18</v>
      </c>
      <c r="J865">
        <v>0</v>
      </c>
      <c r="K865">
        <v>0</v>
      </c>
      <c r="L865">
        <v>15</v>
      </c>
      <c r="M865" t="s">
        <v>21</v>
      </c>
      <c r="N865">
        <v>0</v>
      </c>
      <c r="O865" t="s">
        <v>39</v>
      </c>
      <c r="P865" t="s">
        <v>1847</v>
      </c>
      <c r="Q865" t="s">
        <v>22</v>
      </c>
      <c r="R865">
        <v>26</v>
      </c>
      <c r="S865" t="s">
        <v>21</v>
      </c>
      <c r="T865" t="s">
        <v>17</v>
      </c>
      <c r="U865" t="s">
        <v>17</v>
      </c>
      <c r="V865" t="str">
        <f>IF(Table2[[#This Row],[Age]] &lt; 30, "Under 30", IF(Table2[[#This Row],[Age]] &lt; 65, "Other", "Senior"))</f>
        <v>Under 30</v>
      </c>
      <c r="W865">
        <v>0</v>
      </c>
      <c r="X865" t="s">
        <v>17</v>
      </c>
      <c r="Y865" t="s">
        <v>28</v>
      </c>
      <c r="Z865" t="s">
        <v>91</v>
      </c>
      <c r="AA865">
        <v>40</v>
      </c>
      <c r="AB865">
        <v>818</v>
      </c>
      <c r="AE865">
        <f t="shared" si="13"/>
        <v>0</v>
      </c>
      <c r="AF865">
        <v>1</v>
      </c>
      <c r="AG865" t="str">
        <f>IF(Table2[[#This Row],[Avg Monthly GB Download]] &lt; 5, "Less than 5 GB", IF(Table2[[#This Row],[Avg Monthly GB Download]] &lt;= 10, "Between 5 and 10 GB", "10 or more GB"))</f>
        <v>10 or more GB</v>
      </c>
    </row>
    <row r="866" spans="1:33" x14ac:dyDescent="0.3">
      <c r="A866" t="s">
        <v>1848</v>
      </c>
      <c r="B866" t="s">
        <v>17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17</v>
      </c>
      <c r="I866" t="s">
        <v>18</v>
      </c>
      <c r="J866">
        <v>0</v>
      </c>
      <c r="K866">
        <v>0</v>
      </c>
      <c r="L866">
        <v>0</v>
      </c>
      <c r="M866" t="s">
        <v>17</v>
      </c>
      <c r="N866">
        <v>0</v>
      </c>
      <c r="O866" t="s">
        <v>33</v>
      </c>
      <c r="P866" t="s">
        <v>1849</v>
      </c>
      <c r="Q866" t="s">
        <v>22</v>
      </c>
      <c r="R866">
        <v>44</v>
      </c>
      <c r="S866" t="s">
        <v>17</v>
      </c>
      <c r="T866" t="s">
        <v>17</v>
      </c>
      <c r="U866" t="s">
        <v>17</v>
      </c>
      <c r="V866" t="str">
        <f>IF(Table2[[#This Row],[Age]] &lt; 30, "Under 30", IF(Table2[[#This Row],[Age]] &lt; 65, "Other", "Senior"))</f>
        <v>Other</v>
      </c>
      <c r="W866">
        <v>0</v>
      </c>
      <c r="X866" t="s">
        <v>17</v>
      </c>
      <c r="Y866" t="s">
        <v>28</v>
      </c>
      <c r="Z866" t="s">
        <v>34</v>
      </c>
      <c r="AA866">
        <v>10</v>
      </c>
      <c r="AB866">
        <v>229</v>
      </c>
      <c r="AE866">
        <f t="shared" si="13"/>
        <v>0</v>
      </c>
      <c r="AF866">
        <v>1</v>
      </c>
      <c r="AG866" t="str">
        <f>IF(Table2[[#This Row],[Avg Monthly GB Download]] &lt; 5, "Less than 5 GB", IF(Table2[[#This Row],[Avg Monthly GB Download]] &lt;= 10, "Between 5 and 10 GB", "10 or more GB"))</f>
        <v>Less than 5 GB</v>
      </c>
    </row>
    <row r="867" spans="1:33" x14ac:dyDescent="0.3">
      <c r="A867" t="s">
        <v>1850</v>
      </c>
      <c r="B867" t="s">
        <v>17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17</v>
      </c>
      <c r="I867" t="s">
        <v>18</v>
      </c>
      <c r="J867">
        <v>0</v>
      </c>
      <c r="K867">
        <v>0</v>
      </c>
      <c r="L867">
        <v>0</v>
      </c>
      <c r="M867" t="s">
        <v>17</v>
      </c>
      <c r="N867">
        <v>0</v>
      </c>
      <c r="O867" t="s">
        <v>26</v>
      </c>
      <c r="P867" t="s">
        <v>1851</v>
      </c>
      <c r="Q867" t="s">
        <v>20</v>
      </c>
      <c r="R867">
        <v>71</v>
      </c>
      <c r="S867" t="s">
        <v>17</v>
      </c>
      <c r="T867" t="s">
        <v>21</v>
      </c>
      <c r="U867" t="s">
        <v>17</v>
      </c>
      <c r="V867" t="str">
        <f>IF(Table2[[#This Row],[Age]] &lt; 30, "Under 30", IF(Table2[[#This Row],[Age]] &lt; 65, "Other", "Senior"))</f>
        <v>Senior</v>
      </c>
      <c r="W867">
        <v>0</v>
      </c>
      <c r="X867" t="s">
        <v>17</v>
      </c>
      <c r="Y867" t="s">
        <v>49</v>
      </c>
      <c r="Z867" t="s">
        <v>34</v>
      </c>
      <c r="AA867">
        <v>10</v>
      </c>
      <c r="AB867">
        <v>53</v>
      </c>
      <c r="AE867">
        <f t="shared" si="13"/>
        <v>0</v>
      </c>
      <c r="AF867">
        <v>1</v>
      </c>
      <c r="AG867" t="str">
        <f>IF(Table2[[#This Row],[Avg Monthly GB Download]] &lt; 5, "Less than 5 GB", IF(Table2[[#This Row],[Avg Monthly GB Download]] &lt;= 10, "Between 5 and 10 GB", "10 or more GB"))</f>
        <v>Less than 5 GB</v>
      </c>
    </row>
    <row r="868" spans="1:33" x14ac:dyDescent="0.3">
      <c r="A868" t="s">
        <v>1852</v>
      </c>
      <c r="B868" t="s">
        <v>17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17</v>
      </c>
      <c r="I868" t="s">
        <v>18</v>
      </c>
      <c r="J868">
        <v>0</v>
      </c>
      <c r="K868">
        <v>0</v>
      </c>
      <c r="L868">
        <v>4</v>
      </c>
      <c r="M868" t="s">
        <v>21</v>
      </c>
      <c r="N868">
        <v>0</v>
      </c>
      <c r="O868" t="s">
        <v>41</v>
      </c>
      <c r="P868" t="s">
        <v>1853</v>
      </c>
      <c r="Q868" t="s">
        <v>22</v>
      </c>
      <c r="R868">
        <v>60</v>
      </c>
      <c r="S868" t="s">
        <v>17</v>
      </c>
      <c r="T868" t="s">
        <v>17</v>
      </c>
      <c r="U868" t="s">
        <v>17</v>
      </c>
      <c r="V868" t="str">
        <f>IF(Table2[[#This Row],[Age]] &lt; 30, "Under 30", IF(Table2[[#This Row],[Age]] &lt; 65, "Other", "Senior"))</f>
        <v>Other</v>
      </c>
      <c r="W868">
        <v>0</v>
      </c>
      <c r="X868" t="s">
        <v>21</v>
      </c>
      <c r="Y868" t="s">
        <v>28</v>
      </c>
      <c r="Z868" t="s">
        <v>91</v>
      </c>
      <c r="AA868">
        <v>42</v>
      </c>
      <c r="AB868">
        <v>722</v>
      </c>
      <c r="AE868">
        <f t="shared" si="13"/>
        <v>0</v>
      </c>
      <c r="AF868">
        <v>1</v>
      </c>
      <c r="AG868" t="str">
        <f>IF(Table2[[#This Row],[Avg Monthly GB Download]] &lt; 5, "Less than 5 GB", IF(Table2[[#This Row],[Avg Monthly GB Download]] &lt;= 10, "Between 5 and 10 GB", "10 or more GB"))</f>
        <v>Less than 5 GB</v>
      </c>
    </row>
    <row r="869" spans="1:33" x14ac:dyDescent="0.3">
      <c r="A869" t="s">
        <v>1854</v>
      </c>
      <c r="B869" t="s">
        <v>17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17</v>
      </c>
      <c r="I869" t="s">
        <v>18</v>
      </c>
      <c r="J869">
        <v>0</v>
      </c>
      <c r="K869">
        <v>0</v>
      </c>
      <c r="L869">
        <v>5</v>
      </c>
      <c r="M869" t="s">
        <v>21</v>
      </c>
      <c r="N869">
        <v>0</v>
      </c>
      <c r="O869" t="s">
        <v>77</v>
      </c>
      <c r="P869" t="s">
        <v>1855</v>
      </c>
      <c r="Q869" t="s">
        <v>22</v>
      </c>
      <c r="R869">
        <v>67</v>
      </c>
      <c r="S869" t="s">
        <v>17</v>
      </c>
      <c r="T869" t="s">
        <v>21</v>
      </c>
      <c r="U869" t="s">
        <v>17</v>
      </c>
      <c r="V869" t="str">
        <f>IF(Table2[[#This Row],[Age]] &lt; 30, "Under 30", IF(Table2[[#This Row],[Age]] &lt; 65, "Other", "Senior"))</f>
        <v>Senior</v>
      </c>
      <c r="W869">
        <v>0</v>
      </c>
      <c r="X869" t="s">
        <v>17</v>
      </c>
      <c r="Y869" t="s">
        <v>49</v>
      </c>
      <c r="Z869" t="s">
        <v>29</v>
      </c>
      <c r="AA869">
        <v>21</v>
      </c>
      <c r="AB869">
        <v>1124</v>
      </c>
      <c r="AE869">
        <f t="shared" si="13"/>
        <v>0</v>
      </c>
      <c r="AF869">
        <v>1</v>
      </c>
      <c r="AG869" t="str">
        <f>IF(Table2[[#This Row],[Avg Monthly GB Download]] &lt; 5, "Less than 5 GB", IF(Table2[[#This Row],[Avg Monthly GB Download]] &lt;= 10, "Between 5 and 10 GB", "10 or more GB"))</f>
        <v>Between 5 and 10 GB</v>
      </c>
    </row>
    <row r="870" spans="1:33" x14ac:dyDescent="0.3">
      <c r="A870" t="s">
        <v>1856</v>
      </c>
      <c r="B870" t="s">
        <v>17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17</v>
      </c>
      <c r="I870" t="s">
        <v>18</v>
      </c>
      <c r="J870">
        <v>0</v>
      </c>
      <c r="K870">
        <v>0</v>
      </c>
      <c r="L870">
        <v>6</v>
      </c>
      <c r="M870" t="s">
        <v>21</v>
      </c>
      <c r="N870">
        <v>0</v>
      </c>
      <c r="O870" t="s">
        <v>76</v>
      </c>
      <c r="P870" t="s">
        <v>1857</v>
      </c>
      <c r="Q870" t="s">
        <v>22</v>
      </c>
      <c r="R870">
        <v>60</v>
      </c>
      <c r="S870" t="s">
        <v>17</v>
      </c>
      <c r="T870" t="s">
        <v>17</v>
      </c>
      <c r="U870" t="s">
        <v>17</v>
      </c>
      <c r="V870" t="str">
        <f>IF(Table2[[#This Row],[Age]] &lt; 30, "Under 30", IF(Table2[[#This Row],[Age]] &lt; 65, "Other", "Senior"))</f>
        <v>Other</v>
      </c>
      <c r="W870">
        <v>0</v>
      </c>
      <c r="X870" t="s">
        <v>17</v>
      </c>
      <c r="Y870" t="s">
        <v>28</v>
      </c>
      <c r="Z870" t="s">
        <v>34</v>
      </c>
      <c r="AA870">
        <v>41</v>
      </c>
      <c r="AB870">
        <v>1280</v>
      </c>
      <c r="AE870">
        <f t="shared" si="13"/>
        <v>0</v>
      </c>
      <c r="AF870">
        <v>1</v>
      </c>
      <c r="AG870" t="str">
        <f>IF(Table2[[#This Row],[Avg Monthly GB Download]] &lt; 5, "Less than 5 GB", IF(Table2[[#This Row],[Avg Monthly GB Download]] &lt;= 10, "Between 5 and 10 GB", "10 or more GB"))</f>
        <v>Between 5 and 10 GB</v>
      </c>
    </row>
    <row r="871" spans="1:33" x14ac:dyDescent="0.3">
      <c r="A871" t="s">
        <v>1858</v>
      </c>
      <c r="B871" t="s">
        <v>17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17</v>
      </c>
      <c r="I871" t="s">
        <v>18</v>
      </c>
      <c r="J871">
        <v>0</v>
      </c>
      <c r="K871">
        <v>0</v>
      </c>
      <c r="L871">
        <v>4</v>
      </c>
      <c r="M871" t="s">
        <v>17</v>
      </c>
      <c r="N871">
        <v>28</v>
      </c>
      <c r="O871" t="s">
        <v>90</v>
      </c>
      <c r="P871" t="s">
        <v>1859</v>
      </c>
      <c r="Q871" t="s">
        <v>20</v>
      </c>
      <c r="R871">
        <v>58</v>
      </c>
      <c r="S871" t="s">
        <v>17</v>
      </c>
      <c r="T871" t="s">
        <v>17</v>
      </c>
      <c r="U871" t="s">
        <v>17</v>
      </c>
      <c r="V871" t="str">
        <f>IF(Table2[[#This Row],[Age]] &lt; 30, "Under 30", IF(Table2[[#This Row],[Age]] &lt; 65, "Other", "Senior"))</f>
        <v>Other</v>
      </c>
      <c r="W871">
        <v>0</v>
      </c>
      <c r="X871" t="s">
        <v>21</v>
      </c>
      <c r="Y871" t="s">
        <v>49</v>
      </c>
      <c r="Z871" t="s">
        <v>29</v>
      </c>
      <c r="AA871">
        <v>55</v>
      </c>
      <c r="AB871">
        <v>1997</v>
      </c>
      <c r="AE871">
        <f t="shared" si="13"/>
        <v>0</v>
      </c>
      <c r="AF871">
        <v>1</v>
      </c>
      <c r="AG871" t="str">
        <f>IF(Table2[[#This Row],[Avg Monthly GB Download]] &lt; 5, "Less than 5 GB", IF(Table2[[#This Row],[Avg Monthly GB Download]] &lt;= 10, "Between 5 and 10 GB", "10 or more GB"))</f>
        <v>Less than 5 GB</v>
      </c>
    </row>
    <row r="872" spans="1:33" x14ac:dyDescent="0.3">
      <c r="A872" t="s">
        <v>1860</v>
      </c>
      <c r="B872" t="s">
        <v>17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17</v>
      </c>
      <c r="I872" t="s">
        <v>18</v>
      </c>
      <c r="J872">
        <v>0</v>
      </c>
      <c r="K872">
        <v>0</v>
      </c>
      <c r="L872">
        <v>2</v>
      </c>
      <c r="M872" t="s">
        <v>21</v>
      </c>
      <c r="N872">
        <v>0</v>
      </c>
      <c r="O872" t="s">
        <v>37</v>
      </c>
      <c r="P872" t="s">
        <v>1861</v>
      </c>
      <c r="Q872" t="s">
        <v>22</v>
      </c>
      <c r="R872">
        <v>51</v>
      </c>
      <c r="S872" t="s">
        <v>17</v>
      </c>
      <c r="T872" t="s">
        <v>17</v>
      </c>
      <c r="U872" t="s">
        <v>17</v>
      </c>
      <c r="V872" t="str">
        <f>IF(Table2[[#This Row],[Age]] &lt; 30, "Under 30", IF(Table2[[#This Row],[Age]] &lt; 65, "Other", "Senior"))</f>
        <v>Other</v>
      </c>
      <c r="W872">
        <v>0</v>
      </c>
      <c r="X872" t="s">
        <v>21</v>
      </c>
      <c r="Y872" t="s">
        <v>94</v>
      </c>
      <c r="Z872" t="s">
        <v>34</v>
      </c>
      <c r="AA872">
        <v>49</v>
      </c>
      <c r="AB872">
        <v>2061</v>
      </c>
      <c r="AE872">
        <f t="shared" si="13"/>
        <v>0</v>
      </c>
      <c r="AF872">
        <v>1</v>
      </c>
      <c r="AG872" t="str">
        <f>IF(Table2[[#This Row],[Avg Monthly GB Download]] &lt; 5, "Less than 5 GB", IF(Table2[[#This Row],[Avg Monthly GB Download]] &lt;= 10, "Between 5 and 10 GB", "10 or more GB"))</f>
        <v>Less than 5 GB</v>
      </c>
    </row>
    <row r="873" spans="1:33" x14ac:dyDescent="0.3">
      <c r="A873" t="s">
        <v>1862</v>
      </c>
      <c r="B873" t="s">
        <v>17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17</v>
      </c>
      <c r="I873" t="s">
        <v>18</v>
      </c>
      <c r="J873">
        <v>0</v>
      </c>
      <c r="K873">
        <v>0</v>
      </c>
      <c r="L873">
        <v>11</v>
      </c>
      <c r="M873" t="s">
        <v>21</v>
      </c>
      <c r="N873">
        <v>0</v>
      </c>
      <c r="O873" t="s">
        <v>77</v>
      </c>
      <c r="P873" t="s">
        <v>1863</v>
      </c>
      <c r="Q873" t="s">
        <v>20</v>
      </c>
      <c r="R873">
        <v>41</v>
      </c>
      <c r="S873" t="s">
        <v>17</v>
      </c>
      <c r="T873" t="s">
        <v>17</v>
      </c>
      <c r="U873" t="s">
        <v>17</v>
      </c>
      <c r="V873" t="str">
        <f>IF(Table2[[#This Row],[Age]] &lt; 30, "Under 30", IF(Table2[[#This Row],[Age]] &lt; 65, "Other", "Senior"))</f>
        <v>Other</v>
      </c>
      <c r="W873">
        <v>0</v>
      </c>
      <c r="X873" t="s">
        <v>21</v>
      </c>
      <c r="Y873" t="s">
        <v>49</v>
      </c>
      <c r="Z873" t="s">
        <v>34</v>
      </c>
      <c r="AA873">
        <v>45</v>
      </c>
      <c r="AB873">
        <v>2709</v>
      </c>
      <c r="AE873">
        <f t="shared" si="13"/>
        <v>0</v>
      </c>
      <c r="AF873">
        <v>1</v>
      </c>
      <c r="AG873" t="str">
        <f>IF(Table2[[#This Row],[Avg Monthly GB Download]] &lt; 5, "Less than 5 GB", IF(Table2[[#This Row],[Avg Monthly GB Download]] &lt;= 10, "Between 5 and 10 GB", "10 or more GB"))</f>
        <v>10 or more GB</v>
      </c>
    </row>
    <row r="874" spans="1:33" x14ac:dyDescent="0.3">
      <c r="A874" t="s">
        <v>1864</v>
      </c>
      <c r="B874" t="s">
        <v>17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17</v>
      </c>
      <c r="I874" t="s">
        <v>18</v>
      </c>
      <c r="J874">
        <v>0</v>
      </c>
      <c r="K874">
        <v>0</v>
      </c>
      <c r="L874">
        <v>10</v>
      </c>
      <c r="M874" t="s">
        <v>21</v>
      </c>
      <c r="N874">
        <v>0</v>
      </c>
      <c r="O874" t="s">
        <v>72</v>
      </c>
      <c r="P874" t="s">
        <v>1865</v>
      </c>
      <c r="Q874" t="s">
        <v>22</v>
      </c>
      <c r="R874">
        <v>41</v>
      </c>
      <c r="S874" t="s">
        <v>17</v>
      </c>
      <c r="T874" t="s">
        <v>17</v>
      </c>
      <c r="U874" t="s">
        <v>17</v>
      </c>
      <c r="V874" t="str">
        <f>IF(Table2[[#This Row],[Age]] &lt; 30, "Under 30", IF(Table2[[#This Row],[Age]] &lt; 65, "Other", "Senior"))</f>
        <v>Other</v>
      </c>
      <c r="W874">
        <v>0</v>
      </c>
      <c r="X874" t="s">
        <v>17</v>
      </c>
      <c r="Y874" t="s">
        <v>28</v>
      </c>
      <c r="Z874" t="s">
        <v>29</v>
      </c>
      <c r="AA874">
        <v>41</v>
      </c>
      <c r="AB874">
        <v>955</v>
      </c>
      <c r="AE874">
        <f t="shared" si="13"/>
        <v>0</v>
      </c>
      <c r="AF874">
        <v>1</v>
      </c>
      <c r="AG874" t="str">
        <f>IF(Table2[[#This Row],[Avg Monthly GB Download]] &lt; 5, "Less than 5 GB", IF(Table2[[#This Row],[Avg Monthly GB Download]] &lt;= 10, "Between 5 and 10 GB", "10 or more GB"))</f>
        <v>Between 5 and 10 GB</v>
      </c>
    </row>
    <row r="875" spans="1:33" x14ac:dyDescent="0.3">
      <c r="A875" t="s">
        <v>1866</v>
      </c>
      <c r="B875" t="s">
        <v>17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17</v>
      </c>
      <c r="I875" t="s">
        <v>18</v>
      </c>
      <c r="J875">
        <v>0</v>
      </c>
      <c r="K875">
        <v>0</v>
      </c>
      <c r="L875">
        <v>0</v>
      </c>
      <c r="M875" t="s">
        <v>17</v>
      </c>
      <c r="N875">
        <v>0</v>
      </c>
      <c r="O875" t="s">
        <v>26</v>
      </c>
      <c r="P875" t="s">
        <v>1867</v>
      </c>
      <c r="Q875" t="s">
        <v>22</v>
      </c>
      <c r="R875">
        <v>50</v>
      </c>
      <c r="S875" t="s">
        <v>17</v>
      </c>
      <c r="T875" t="s">
        <v>17</v>
      </c>
      <c r="U875" t="s">
        <v>17</v>
      </c>
      <c r="V875" t="str">
        <f>IF(Table2[[#This Row],[Age]] &lt; 30, "Under 30", IF(Table2[[#This Row],[Age]] &lt; 65, "Other", "Senior"))</f>
        <v>Other</v>
      </c>
      <c r="W875">
        <v>0</v>
      </c>
      <c r="X875" t="s">
        <v>17</v>
      </c>
      <c r="Y875" t="s">
        <v>94</v>
      </c>
      <c r="Z875" t="s">
        <v>91</v>
      </c>
      <c r="AA875">
        <v>7</v>
      </c>
      <c r="AB875">
        <v>239</v>
      </c>
      <c r="AE875">
        <f t="shared" si="13"/>
        <v>0</v>
      </c>
      <c r="AF875">
        <v>1</v>
      </c>
      <c r="AG875" t="str">
        <f>IF(Table2[[#This Row],[Avg Monthly GB Download]] &lt; 5, "Less than 5 GB", IF(Table2[[#This Row],[Avg Monthly GB Download]] &lt;= 10, "Between 5 and 10 GB", "10 or more GB"))</f>
        <v>Less than 5 GB</v>
      </c>
    </row>
    <row r="876" spans="1:33" x14ac:dyDescent="0.3">
      <c r="A876" t="s">
        <v>1868</v>
      </c>
      <c r="B876" t="s">
        <v>17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17</v>
      </c>
      <c r="I876" t="s">
        <v>18</v>
      </c>
      <c r="J876">
        <v>0</v>
      </c>
      <c r="K876">
        <v>0</v>
      </c>
      <c r="L876">
        <v>3</v>
      </c>
      <c r="M876" t="s">
        <v>21</v>
      </c>
      <c r="N876">
        <v>0</v>
      </c>
      <c r="O876" t="s">
        <v>23</v>
      </c>
      <c r="P876" t="s">
        <v>1869</v>
      </c>
      <c r="Q876" t="s">
        <v>22</v>
      </c>
      <c r="R876">
        <v>39</v>
      </c>
      <c r="S876" t="s">
        <v>17</v>
      </c>
      <c r="T876" t="s">
        <v>17</v>
      </c>
      <c r="U876" t="s">
        <v>17</v>
      </c>
      <c r="V876" t="str">
        <f>IF(Table2[[#This Row],[Age]] &lt; 30, "Under 30", IF(Table2[[#This Row],[Age]] &lt; 65, "Other", "Senior"))</f>
        <v>Other</v>
      </c>
      <c r="W876">
        <v>0</v>
      </c>
      <c r="X876" t="s">
        <v>17</v>
      </c>
      <c r="Y876" t="s">
        <v>28</v>
      </c>
      <c r="Z876" t="s">
        <v>29</v>
      </c>
      <c r="AA876">
        <v>23</v>
      </c>
      <c r="AB876">
        <v>198</v>
      </c>
      <c r="AE876">
        <f t="shared" si="13"/>
        <v>0</v>
      </c>
      <c r="AF876">
        <v>1</v>
      </c>
      <c r="AG876" t="str">
        <f>IF(Table2[[#This Row],[Avg Monthly GB Download]] &lt; 5, "Less than 5 GB", IF(Table2[[#This Row],[Avg Monthly GB Download]] &lt;= 10, "Between 5 and 10 GB", "10 or more GB"))</f>
        <v>Less than 5 GB</v>
      </c>
    </row>
    <row r="877" spans="1:33" x14ac:dyDescent="0.3">
      <c r="A877" t="s">
        <v>1870</v>
      </c>
      <c r="B877" t="s">
        <v>17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21</v>
      </c>
      <c r="I877" t="s">
        <v>84</v>
      </c>
      <c r="J877">
        <v>0</v>
      </c>
      <c r="K877">
        <v>0</v>
      </c>
      <c r="L877">
        <v>1</v>
      </c>
      <c r="M877" t="s">
        <v>21</v>
      </c>
      <c r="N877">
        <v>0</v>
      </c>
      <c r="O877" t="s">
        <v>32</v>
      </c>
      <c r="P877" t="s">
        <v>1871</v>
      </c>
      <c r="Q877" t="s">
        <v>20</v>
      </c>
      <c r="R877">
        <v>40</v>
      </c>
      <c r="S877" t="s">
        <v>17</v>
      </c>
      <c r="T877" t="s">
        <v>17</v>
      </c>
      <c r="U877" t="s">
        <v>17</v>
      </c>
      <c r="V877" t="str">
        <f>IF(Table2[[#This Row],[Age]] &lt; 30, "Under 30", IF(Table2[[#This Row],[Age]] &lt; 65, "Other", "Senior"))</f>
        <v>Other</v>
      </c>
      <c r="W877">
        <v>0</v>
      </c>
      <c r="X877" t="s">
        <v>17</v>
      </c>
      <c r="Y877" t="s">
        <v>94</v>
      </c>
      <c r="Z877" t="s">
        <v>29</v>
      </c>
      <c r="AA877">
        <v>38</v>
      </c>
      <c r="AB877">
        <v>911</v>
      </c>
      <c r="AE877">
        <f t="shared" si="13"/>
        <v>0</v>
      </c>
      <c r="AF877">
        <v>1</v>
      </c>
      <c r="AG877" t="str">
        <f>IF(Table2[[#This Row],[Avg Monthly GB Download]] &lt; 5, "Less than 5 GB", IF(Table2[[#This Row],[Avg Monthly GB Download]] &lt;= 10, "Between 5 and 10 GB", "10 or more GB"))</f>
        <v>Less than 5 GB</v>
      </c>
    </row>
    <row r="878" spans="1:33" x14ac:dyDescent="0.3">
      <c r="A878" t="s">
        <v>1872</v>
      </c>
      <c r="B878" t="s">
        <v>17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17</v>
      </c>
      <c r="I878" t="s">
        <v>18</v>
      </c>
      <c r="J878">
        <v>0</v>
      </c>
      <c r="K878">
        <v>0</v>
      </c>
      <c r="L878">
        <v>5</v>
      </c>
      <c r="M878" t="s">
        <v>21</v>
      </c>
      <c r="N878">
        <v>0</v>
      </c>
      <c r="O878" t="s">
        <v>67</v>
      </c>
      <c r="P878" t="s">
        <v>1873</v>
      </c>
      <c r="Q878" t="s">
        <v>22</v>
      </c>
      <c r="R878">
        <v>34</v>
      </c>
      <c r="S878" t="s">
        <v>17</v>
      </c>
      <c r="T878" t="s">
        <v>17</v>
      </c>
      <c r="U878" t="s">
        <v>17</v>
      </c>
      <c r="V878" t="str">
        <f>IF(Table2[[#This Row],[Age]] &lt; 30, "Under 30", IF(Table2[[#This Row],[Age]] &lt; 65, "Other", "Senior"))</f>
        <v>Other</v>
      </c>
      <c r="W878">
        <v>0</v>
      </c>
      <c r="X878" t="s">
        <v>17</v>
      </c>
      <c r="Y878" t="s">
        <v>94</v>
      </c>
      <c r="Z878" t="s">
        <v>34</v>
      </c>
      <c r="AA878">
        <v>56</v>
      </c>
      <c r="AB878">
        <v>3464</v>
      </c>
      <c r="AE878">
        <f t="shared" si="13"/>
        <v>0</v>
      </c>
      <c r="AF878">
        <v>1</v>
      </c>
      <c r="AG878" t="str">
        <f>IF(Table2[[#This Row],[Avg Monthly GB Download]] &lt; 5, "Less than 5 GB", IF(Table2[[#This Row],[Avg Monthly GB Download]] &lt;= 10, "Between 5 and 10 GB", "10 or more GB"))</f>
        <v>Between 5 and 10 GB</v>
      </c>
    </row>
    <row r="879" spans="1:33" x14ac:dyDescent="0.3">
      <c r="A879" t="s">
        <v>1874</v>
      </c>
      <c r="B879" t="s">
        <v>17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17</v>
      </c>
      <c r="I879" t="s">
        <v>18</v>
      </c>
      <c r="J879">
        <v>0</v>
      </c>
      <c r="K879">
        <v>0</v>
      </c>
      <c r="L879">
        <v>0</v>
      </c>
      <c r="M879" t="s">
        <v>17</v>
      </c>
      <c r="N879">
        <v>0</v>
      </c>
      <c r="O879" t="s">
        <v>33</v>
      </c>
      <c r="P879" t="s">
        <v>1875</v>
      </c>
      <c r="Q879" t="s">
        <v>20</v>
      </c>
      <c r="R879">
        <v>45</v>
      </c>
      <c r="S879" t="s">
        <v>17</v>
      </c>
      <c r="T879" t="s">
        <v>17</v>
      </c>
      <c r="U879" t="s">
        <v>17</v>
      </c>
      <c r="V879" t="str">
        <f>IF(Table2[[#This Row],[Age]] &lt; 30, "Under 30", IF(Table2[[#This Row],[Age]] &lt; 65, "Other", "Senior"))</f>
        <v>Other</v>
      </c>
      <c r="W879">
        <v>0</v>
      </c>
      <c r="X879" t="s">
        <v>17</v>
      </c>
      <c r="Y879" t="s">
        <v>28</v>
      </c>
      <c r="Z879" t="s">
        <v>29</v>
      </c>
      <c r="AA879">
        <v>11</v>
      </c>
      <c r="AB879">
        <v>86</v>
      </c>
      <c r="AE879">
        <f t="shared" si="13"/>
        <v>0</v>
      </c>
      <c r="AF879">
        <v>1</v>
      </c>
      <c r="AG879" t="str">
        <f>IF(Table2[[#This Row],[Avg Monthly GB Download]] &lt; 5, "Less than 5 GB", IF(Table2[[#This Row],[Avg Monthly GB Download]] &lt;= 10, "Between 5 and 10 GB", "10 or more GB"))</f>
        <v>Less than 5 GB</v>
      </c>
    </row>
    <row r="880" spans="1:33" x14ac:dyDescent="0.3">
      <c r="A880" t="s">
        <v>1876</v>
      </c>
      <c r="B880" t="s">
        <v>17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17</v>
      </c>
      <c r="I880" t="s">
        <v>18</v>
      </c>
      <c r="J880">
        <v>0</v>
      </c>
      <c r="K880">
        <v>0</v>
      </c>
      <c r="L880">
        <v>2</v>
      </c>
      <c r="M880" t="s">
        <v>21</v>
      </c>
      <c r="N880">
        <v>0</v>
      </c>
      <c r="O880" t="s">
        <v>67</v>
      </c>
      <c r="P880" t="s">
        <v>1877</v>
      </c>
      <c r="Q880" t="s">
        <v>22</v>
      </c>
      <c r="R880">
        <v>45</v>
      </c>
      <c r="S880" t="s">
        <v>17</v>
      </c>
      <c r="T880" t="s">
        <v>17</v>
      </c>
      <c r="U880" t="s">
        <v>17</v>
      </c>
      <c r="V880" t="str">
        <f>IF(Table2[[#This Row],[Age]] &lt; 30, "Under 30", IF(Table2[[#This Row],[Age]] &lt; 65, "Other", "Senior"))</f>
        <v>Other</v>
      </c>
      <c r="W880">
        <v>0</v>
      </c>
      <c r="X880" t="s">
        <v>21</v>
      </c>
      <c r="Y880" t="s">
        <v>28</v>
      </c>
      <c r="Z880" t="s">
        <v>29</v>
      </c>
      <c r="AA880">
        <v>41</v>
      </c>
      <c r="AB880">
        <v>1251</v>
      </c>
      <c r="AE880">
        <f t="shared" si="13"/>
        <v>0</v>
      </c>
      <c r="AF880">
        <v>1</v>
      </c>
      <c r="AG880" t="str">
        <f>IF(Table2[[#This Row],[Avg Monthly GB Download]] &lt; 5, "Less than 5 GB", IF(Table2[[#This Row],[Avg Monthly GB Download]] &lt;= 10, "Between 5 and 10 GB", "10 or more GB"))</f>
        <v>Less than 5 GB</v>
      </c>
    </row>
    <row r="881" spans="1:33" x14ac:dyDescent="0.3">
      <c r="A881" t="s">
        <v>1878</v>
      </c>
      <c r="B881" t="s">
        <v>17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17</v>
      </c>
      <c r="I881" t="s">
        <v>18</v>
      </c>
      <c r="J881">
        <v>0</v>
      </c>
      <c r="K881">
        <v>0</v>
      </c>
      <c r="L881">
        <v>3</v>
      </c>
      <c r="M881" t="s">
        <v>21</v>
      </c>
      <c r="N881">
        <v>0</v>
      </c>
      <c r="O881" t="s">
        <v>25</v>
      </c>
      <c r="P881" t="s">
        <v>1879</v>
      </c>
      <c r="Q881" t="s">
        <v>20</v>
      </c>
      <c r="R881">
        <v>70</v>
      </c>
      <c r="S881" t="s">
        <v>17</v>
      </c>
      <c r="T881" t="s">
        <v>21</v>
      </c>
      <c r="U881" t="s">
        <v>17</v>
      </c>
      <c r="V881" t="str">
        <f>IF(Table2[[#This Row],[Age]] &lt; 30, "Under 30", IF(Table2[[#This Row],[Age]] &lt; 65, "Other", "Senior"))</f>
        <v>Senior</v>
      </c>
      <c r="W881">
        <v>0</v>
      </c>
      <c r="X881" t="s">
        <v>17</v>
      </c>
      <c r="Y881" t="s">
        <v>49</v>
      </c>
      <c r="Z881" t="s">
        <v>29</v>
      </c>
      <c r="AA881">
        <v>39</v>
      </c>
      <c r="AB881">
        <v>2612</v>
      </c>
      <c r="AE881">
        <f t="shared" si="13"/>
        <v>0</v>
      </c>
      <c r="AF881">
        <v>1</v>
      </c>
      <c r="AG881" t="str">
        <f>IF(Table2[[#This Row],[Avg Monthly GB Download]] &lt; 5, "Less than 5 GB", IF(Table2[[#This Row],[Avg Monthly GB Download]] &lt;= 10, "Between 5 and 10 GB", "10 or more GB"))</f>
        <v>Less than 5 GB</v>
      </c>
    </row>
    <row r="882" spans="1:33" x14ac:dyDescent="0.3">
      <c r="A882" t="s">
        <v>1880</v>
      </c>
      <c r="B882" t="s">
        <v>17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17</v>
      </c>
      <c r="I882" t="s">
        <v>18</v>
      </c>
      <c r="J882">
        <v>0</v>
      </c>
      <c r="K882">
        <v>0</v>
      </c>
      <c r="L882">
        <v>0</v>
      </c>
      <c r="M882" t="s">
        <v>17</v>
      </c>
      <c r="N882">
        <v>0</v>
      </c>
      <c r="O882" t="s">
        <v>60</v>
      </c>
      <c r="P882" t="s">
        <v>1881</v>
      </c>
      <c r="Q882" t="s">
        <v>22</v>
      </c>
      <c r="R882">
        <v>38</v>
      </c>
      <c r="S882" t="s">
        <v>17</v>
      </c>
      <c r="T882" t="s">
        <v>17</v>
      </c>
      <c r="U882" t="s">
        <v>17</v>
      </c>
      <c r="V882" t="str">
        <f>IF(Table2[[#This Row],[Age]] &lt; 30, "Under 30", IF(Table2[[#This Row],[Age]] &lt; 65, "Other", "Senior"))</f>
        <v>Other</v>
      </c>
      <c r="W882">
        <v>0</v>
      </c>
      <c r="X882" t="s">
        <v>17</v>
      </c>
      <c r="Y882" t="s">
        <v>28</v>
      </c>
      <c r="Z882" t="s">
        <v>29</v>
      </c>
      <c r="AA882">
        <v>7</v>
      </c>
      <c r="AB882">
        <v>14</v>
      </c>
      <c r="AE882">
        <f t="shared" si="13"/>
        <v>0</v>
      </c>
      <c r="AF882">
        <v>1</v>
      </c>
      <c r="AG882" t="str">
        <f>IF(Table2[[#This Row],[Avg Monthly GB Download]] &lt; 5, "Less than 5 GB", IF(Table2[[#This Row],[Avg Monthly GB Download]] &lt;= 10, "Between 5 and 10 GB", "10 or more GB"))</f>
        <v>Less than 5 GB</v>
      </c>
    </row>
    <row r="883" spans="1:33" x14ac:dyDescent="0.3">
      <c r="A883" t="s">
        <v>1882</v>
      </c>
      <c r="B883" t="s">
        <v>17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17</v>
      </c>
      <c r="I883" t="s">
        <v>18</v>
      </c>
      <c r="J883">
        <v>0</v>
      </c>
      <c r="K883">
        <v>0</v>
      </c>
      <c r="L883">
        <v>1</v>
      </c>
      <c r="M883" t="s">
        <v>21</v>
      </c>
      <c r="N883">
        <v>0</v>
      </c>
      <c r="O883" t="s">
        <v>63</v>
      </c>
      <c r="P883" t="s">
        <v>1883</v>
      </c>
      <c r="Q883" t="s">
        <v>20</v>
      </c>
      <c r="R883">
        <v>56</v>
      </c>
      <c r="S883" t="s">
        <v>17</v>
      </c>
      <c r="T883" t="s">
        <v>17</v>
      </c>
      <c r="U883" t="s">
        <v>17</v>
      </c>
      <c r="V883" t="str">
        <f>IF(Table2[[#This Row],[Age]] &lt; 30, "Under 30", IF(Table2[[#This Row],[Age]] &lt; 65, "Other", "Senior"))</f>
        <v>Other</v>
      </c>
      <c r="W883">
        <v>0</v>
      </c>
      <c r="X883" t="s">
        <v>21</v>
      </c>
      <c r="Y883" t="s">
        <v>94</v>
      </c>
      <c r="Z883" t="s">
        <v>34</v>
      </c>
      <c r="AA883">
        <v>21</v>
      </c>
      <c r="AB883">
        <v>992</v>
      </c>
      <c r="AE883">
        <f t="shared" si="13"/>
        <v>0</v>
      </c>
      <c r="AF883">
        <v>1</v>
      </c>
      <c r="AG883" t="str">
        <f>IF(Table2[[#This Row],[Avg Monthly GB Download]] &lt; 5, "Less than 5 GB", IF(Table2[[#This Row],[Avg Monthly GB Download]] &lt;= 10, "Between 5 and 10 GB", "10 or more GB"))</f>
        <v>Less than 5 GB</v>
      </c>
    </row>
    <row r="884" spans="1:33" x14ac:dyDescent="0.3">
      <c r="A884" t="s">
        <v>1884</v>
      </c>
      <c r="B884" t="s">
        <v>17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17</v>
      </c>
      <c r="I884" t="s">
        <v>18</v>
      </c>
      <c r="J884">
        <v>0</v>
      </c>
      <c r="K884">
        <v>0</v>
      </c>
      <c r="L884">
        <v>5</v>
      </c>
      <c r="M884" t="s">
        <v>21</v>
      </c>
      <c r="N884">
        <v>0</v>
      </c>
      <c r="O884" t="s">
        <v>80</v>
      </c>
      <c r="P884" t="s">
        <v>1885</v>
      </c>
      <c r="Q884" t="s">
        <v>22</v>
      </c>
      <c r="R884">
        <v>44</v>
      </c>
      <c r="S884" t="s">
        <v>17</v>
      </c>
      <c r="T884" t="s">
        <v>17</v>
      </c>
      <c r="U884" t="s">
        <v>17</v>
      </c>
      <c r="V884" t="str">
        <f>IF(Table2[[#This Row],[Age]] &lt; 30, "Under 30", IF(Table2[[#This Row],[Age]] &lt; 65, "Other", "Senior"))</f>
        <v>Other</v>
      </c>
      <c r="W884">
        <v>0</v>
      </c>
      <c r="X884" t="s">
        <v>21</v>
      </c>
      <c r="Y884" t="s">
        <v>94</v>
      </c>
      <c r="Z884" t="s">
        <v>29</v>
      </c>
      <c r="AA884">
        <v>13</v>
      </c>
      <c r="AB884">
        <v>473</v>
      </c>
      <c r="AE884">
        <f t="shared" si="13"/>
        <v>0</v>
      </c>
      <c r="AF884">
        <v>1</v>
      </c>
      <c r="AG884" t="str">
        <f>IF(Table2[[#This Row],[Avg Monthly GB Download]] &lt; 5, "Less than 5 GB", IF(Table2[[#This Row],[Avg Monthly GB Download]] &lt;= 10, "Between 5 and 10 GB", "10 or more GB"))</f>
        <v>Between 5 and 10 GB</v>
      </c>
    </row>
    <row r="885" spans="1:33" x14ac:dyDescent="0.3">
      <c r="A885" t="s">
        <v>1886</v>
      </c>
      <c r="B885" t="s">
        <v>17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17</v>
      </c>
      <c r="I885" t="s">
        <v>18</v>
      </c>
      <c r="J885">
        <v>0</v>
      </c>
      <c r="K885">
        <v>0</v>
      </c>
      <c r="L885">
        <v>4</v>
      </c>
      <c r="M885" t="s">
        <v>21</v>
      </c>
      <c r="N885">
        <v>0</v>
      </c>
      <c r="O885" t="s">
        <v>48</v>
      </c>
      <c r="P885" t="s">
        <v>1887</v>
      </c>
      <c r="Q885" t="s">
        <v>22</v>
      </c>
      <c r="R885">
        <v>51</v>
      </c>
      <c r="S885" t="s">
        <v>17</v>
      </c>
      <c r="T885" t="s">
        <v>17</v>
      </c>
      <c r="U885" t="s">
        <v>17</v>
      </c>
      <c r="V885" t="str">
        <f>IF(Table2[[#This Row],[Age]] &lt; 30, "Under 30", IF(Table2[[#This Row],[Age]] &lt; 65, "Other", "Senior"))</f>
        <v>Other</v>
      </c>
      <c r="W885">
        <v>0</v>
      </c>
      <c r="X885" t="s">
        <v>21</v>
      </c>
      <c r="Y885" t="s">
        <v>49</v>
      </c>
      <c r="Z885" t="s">
        <v>29</v>
      </c>
      <c r="AA885">
        <v>35</v>
      </c>
      <c r="AB885">
        <v>2591</v>
      </c>
      <c r="AE885">
        <f t="shared" si="13"/>
        <v>0</v>
      </c>
      <c r="AF885">
        <v>1</v>
      </c>
      <c r="AG885" t="str">
        <f>IF(Table2[[#This Row],[Avg Monthly GB Download]] &lt; 5, "Less than 5 GB", IF(Table2[[#This Row],[Avg Monthly GB Download]] &lt;= 10, "Between 5 and 10 GB", "10 or more GB"))</f>
        <v>Less than 5 GB</v>
      </c>
    </row>
    <row r="886" spans="1:33" x14ac:dyDescent="0.3">
      <c r="A886" t="s">
        <v>1888</v>
      </c>
      <c r="B886" t="s">
        <v>17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17</v>
      </c>
      <c r="I886" t="s">
        <v>18</v>
      </c>
      <c r="J886">
        <v>0</v>
      </c>
      <c r="K886">
        <v>0</v>
      </c>
      <c r="L886">
        <v>5</v>
      </c>
      <c r="M886" t="s">
        <v>21</v>
      </c>
      <c r="N886">
        <v>0</v>
      </c>
      <c r="O886" t="s">
        <v>69</v>
      </c>
      <c r="P886" t="s">
        <v>1889</v>
      </c>
      <c r="Q886" t="s">
        <v>20</v>
      </c>
      <c r="R886">
        <v>79</v>
      </c>
      <c r="S886" t="s">
        <v>17</v>
      </c>
      <c r="T886" t="s">
        <v>21</v>
      </c>
      <c r="U886" t="s">
        <v>17</v>
      </c>
      <c r="V886" t="str">
        <f>IF(Table2[[#This Row],[Age]] &lt; 30, "Under 30", IF(Table2[[#This Row],[Age]] &lt; 65, "Other", "Senior"))</f>
        <v>Senior</v>
      </c>
      <c r="W886">
        <v>0</v>
      </c>
      <c r="X886" t="s">
        <v>21</v>
      </c>
      <c r="Y886" t="s">
        <v>49</v>
      </c>
      <c r="Z886" t="s">
        <v>34</v>
      </c>
      <c r="AA886">
        <v>53</v>
      </c>
      <c r="AB886">
        <v>674</v>
      </c>
      <c r="AE886">
        <f t="shared" si="13"/>
        <v>0</v>
      </c>
      <c r="AF886">
        <v>1</v>
      </c>
      <c r="AG886" t="str">
        <f>IF(Table2[[#This Row],[Avg Monthly GB Download]] &lt; 5, "Less than 5 GB", IF(Table2[[#This Row],[Avg Monthly GB Download]] &lt;= 10, "Between 5 and 10 GB", "10 or more GB"))</f>
        <v>Between 5 and 10 GB</v>
      </c>
    </row>
    <row r="887" spans="1:33" x14ac:dyDescent="0.3">
      <c r="A887" t="s">
        <v>1890</v>
      </c>
      <c r="B887" t="s">
        <v>17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21</v>
      </c>
      <c r="I887" t="s">
        <v>84</v>
      </c>
      <c r="J887">
        <v>0</v>
      </c>
      <c r="K887">
        <v>0</v>
      </c>
      <c r="L887">
        <v>3</v>
      </c>
      <c r="M887" t="s">
        <v>21</v>
      </c>
      <c r="N887">
        <v>0</v>
      </c>
      <c r="O887" t="s">
        <v>65</v>
      </c>
      <c r="P887" t="s">
        <v>1891</v>
      </c>
      <c r="Q887" t="s">
        <v>20</v>
      </c>
      <c r="R887">
        <v>48</v>
      </c>
      <c r="S887" t="s">
        <v>17</v>
      </c>
      <c r="T887" t="s">
        <v>17</v>
      </c>
      <c r="U887" t="s">
        <v>17</v>
      </c>
      <c r="V887" t="str">
        <f>IF(Table2[[#This Row],[Age]] &lt; 30, "Under 30", IF(Table2[[#This Row],[Age]] &lt; 65, "Other", "Senior"))</f>
        <v>Other</v>
      </c>
      <c r="W887">
        <v>0</v>
      </c>
      <c r="X887" t="s">
        <v>17</v>
      </c>
      <c r="Y887" t="s">
        <v>94</v>
      </c>
      <c r="Z887" t="s">
        <v>29</v>
      </c>
      <c r="AA887">
        <v>32</v>
      </c>
      <c r="AB887">
        <v>1651</v>
      </c>
      <c r="AE887">
        <f t="shared" si="13"/>
        <v>0</v>
      </c>
      <c r="AF887">
        <v>1</v>
      </c>
      <c r="AG887" t="str">
        <f>IF(Table2[[#This Row],[Avg Monthly GB Download]] &lt; 5, "Less than 5 GB", IF(Table2[[#This Row],[Avg Monthly GB Download]] &lt;= 10, "Between 5 and 10 GB", "10 or more GB"))</f>
        <v>Less than 5 GB</v>
      </c>
    </row>
    <row r="888" spans="1:33" x14ac:dyDescent="0.3">
      <c r="A888" t="s">
        <v>1892</v>
      </c>
      <c r="B888" t="s">
        <v>17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21</v>
      </c>
      <c r="I888" t="s">
        <v>84</v>
      </c>
      <c r="J888">
        <v>0</v>
      </c>
      <c r="K888">
        <v>0</v>
      </c>
      <c r="L888">
        <v>14</v>
      </c>
      <c r="M888" t="s">
        <v>21</v>
      </c>
      <c r="N888">
        <v>0</v>
      </c>
      <c r="O888" t="s">
        <v>24</v>
      </c>
      <c r="P888" t="s">
        <v>1893</v>
      </c>
      <c r="Q888" t="s">
        <v>20</v>
      </c>
      <c r="R888">
        <v>75</v>
      </c>
      <c r="S888" t="s">
        <v>17</v>
      </c>
      <c r="T888" t="s">
        <v>21</v>
      </c>
      <c r="U888" t="s">
        <v>17</v>
      </c>
      <c r="V888" t="str">
        <f>IF(Table2[[#This Row],[Age]] &lt; 30, "Under 30", IF(Table2[[#This Row],[Age]] &lt; 65, "Other", "Senior"))</f>
        <v>Senior</v>
      </c>
      <c r="W888">
        <v>0</v>
      </c>
      <c r="X888" t="s">
        <v>21</v>
      </c>
      <c r="Y888" t="s">
        <v>49</v>
      </c>
      <c r="Z888" t="s">
        <v>34</v>
      </c>
      <c r="AA888">
        <v>37</v>
      </c>
      <c r="AB888">
        <v>2715</v>
      </c>
      <c r="AE888">
        <f t="shared" si="13"/>
        <v>0</v>
      </c>
      <c r="AF888">
        <v>1</v>
      </c>
      <c r="AG888" t="str">
        <f>IF(Table2[[#This Row],[Avg Monthly GB Download]] &lt; 5, "Less than 5 GB", IF(Table2[[#This Row],[Avg Monthly GB Download]] &lt;= 10, "Between 5 and 10 GB", "10 or more GB"))</f>
        <v>10 or more GB</v>
      </c>
    </row>
    <row r="889" spans="1:33" x14ac:dyDescent="0.3">
      <c r="A889" t="s">
        <v>1894</v>
      </c>
      <c r="B889" t="s">
        <v>17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17</v>
      </c>
      <c r="I889" t="s">
        <v>18</v>
      </c>
      <c r="J889">
        <v>0</v>
      </c>
      <c r="K889">
        <v>0</v>
      </c>
      <c r="L889">
        <v>1</v>
      </c>
      <c r="M889" t="s">
        <v>17</v>
      </c>
      <c r="N889">
        <v>13</v>
      </c>
      <c r="O889" t="s">
        <v>76</v>
      </c>
      <c r="P889" t="s">
        <v>1895</v>
      </c>
      <c r="Q889" t="s">
        <v>20</v>
      </c>
      <c r="R889">
        <v>48</v>
      </c>
      <c r="S889" t="s">
        <v>17</v>
      </c>
      <c r="T889" t="s">
        <v>17</v>
      </c>
      <c r="U889" t="s">
        <v>17</v>
      </c>
      <c r="V889" t="str">
        <f>IF(Table2[[#This Row],[Age]] &lt; 30, "Under 30", IF(Table2[[#This Row],[Age]] &lt; 65, "Other", "Senior"))</f>
        <v>Other</v>
      </c>
      <c r="W889">
        <v>0</v>
      </c>
      <c r="X889" t="s">
        <v>21</v>
      </c>
      <c r="Y889" t="s">
        <v>94</v>
      </c>
      <c r="Z889" t="s">
        <v>34</v>
      </c>
      <c r="AA889">
        <v>48</v>
      </c>
      <c r="AB889">
        <v>2644</v>
      </c>
      <c r="AE889">
        <f t="shared" si="13"/>
        <v>0</v>
      </c>
      <c r="AF889">
        <v>1</v>
      </c>
      <c r="AG889" t="str">
        <f>IF(Table2[[#This Row],[Avg Monthly GB Download]] &lt; 5, "Less than 5 GB", IF(Table2[[#This Row],[Avg Monthly GB Download]] &lt;= 10, "Between 5 and 10 GB", "10 or more GB"))</f>
        <v>Less than 5 GB</v>
      </c>
    </row>
    <row r="890" spans="1:33" x14ac:dyDescent="0.3">
      <c r="A890" t="s">
        <v>1896</v>
      </c>
      <c r="B890" t="s">
        <v>17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17</v>
      </c>
      <c r="I890" t="s">
        <v>18</v>
      </c>
      <c r="J890">
        <v>0</v>
      </c>
      <c r="K890">
        <v>0</v>
      </c>
      <c r="L890">
        <v>5</v>
      </c>
      <c r="M890" t="s">
        <v>21</v>
      </c>
      <c r="N890">
        <v>0</v>
      </c>
      <c r="O890" t="s">
        <v>89</v>
      </c>
      <c r="P890" t="s">
        <v>1897</v>
      </c>
      <c r="Q890" t="s">
        <v>22</v>
      </c>
      <c r="R890">
        <v>35</v>
      </c>
      <c r="S890" t="s">
        <v>17</v>
      </c>
      <c r="T890" t="s">
        <v>17</v>
      </c>
      <c r="U890" t="s">
        <v>17</v>
      </c>
      <c r="V890" t="str">
        <f>IF(Table2[[#This Row],[Age]] &lt; 30, "Under 30", IF(Table2[[#This Row],[Age]] &lt; 65, "Other", "Senior"))</f>
        <v>Other</v>
      </c>
      <c r="W890">
        <v>0</v>
      </c>
      <c r="X890" t="s">
        <v>17</v>
      </c>
      <c r="Y890" t="s">
        <v>28</v>
      </c>
      <c r="Z890" t="s">
        <v>29</v>
      </c>
      <c r="AA890">
        <v>18</v>
      </c>
      <c r="AB890">
        <v>18</v>
      </c>
      <c r="AE890">
        <f t="shared" si="13"/>
        <v>0</v>
      </c>
      <c r="AF890">
        <v>1</v>
      </c>
      <c r="AG890" t="str">
        <f>IF(Table2[[#This Row],[Avg Monthly GB Download]] &lt; 5, "Less than 5 GB", IF(Table2[[#This Row],[Avg Monthly GB Download]] &lt;= 10, "Between 5 and 10 GB", "10 or more GB"))</f>
        <v>Between 5 and 10 GB</v>
      </c>
    </row>
    <row r="891" spans="1:33" x14ac:dyDescent="0.3">
      <c r="A891" t="s">
        <v>1898</v>
      </c>
      <c r="B891" t="s">
        <v>17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17</v>
      </c>
      <c r="I891" t="s">
        <v>18</v>
      </c>
      <c r="J891">
        <v>0</v>
      </c>
      <c r="K891">
        <v>0</v>
      </c>
      <c r="L891">
        <v>8</v>
      </c>
      <c r="M891" t="s">
        <v>21</v>
      </c>
      <c r="N891">
        <v>0</v>
      </c>
      <c r="O891" t="s">
        <v>65</v>
      </c>
      <c r="P891" t="s">
        <v>1899</v>
      </c>
      <c r="Q891" t="s">
        <v>20</v>
      </c>
      <c r="R891">
        <v>29</v>
      </c>
      <c r="S891" t="s">
        <v>21</v>
      </c>
      <c r="T891" t="s">
        <v>17</v>
      </c>
      <c r="U891" t="s">
        <v>17</v>
      </c>
      <c r="V891" t="str">
        <f>IF(Table2[[#This Row],[Age]] &lt; 30, "Under 30", IF(Table2[[#This Row],[Age]] &lt; 65, "Other", "Senior"))</f>
        <v>Under 30</v>
      </c>
      <c r="W891">
        <v>0</v>
      </c>
      <c r="X891" t="s">
        <v>17</v>
      </c>
      <c r="Y891" t="s">
        <v>94</v>
      </c>
      <c r="Z891" t="s">
        <v>29</v>
      </c>
      <c r="AA891">
        <v>21</v>
      </c>
      <c r="AB891">
        <v>472</v>
      </c>
      <c r="AE891">
        <f t="shared" si="13"/>
        <v>0</v>
      </c>
      <c r="AF891">
        <v>1</v>
      </c>
      <c r="AG891" t="str">
        <f>IF(Table2[[#This Row],[Avg Monthly GB Download]] &lt; 5, "Less than 5 GB", IF(Table2[[#This Row],[Avg Monthly GB Download]] &lt;= 10, "Between 5 and 10 GB", "10 or more GB"))</f>
        <v>Between 5 and 10 GB</v>
      </c>
    </row>
    <row r="892" spans="1:33" x14ac:dyDescent="0.3">
      <c r="A892" t="s">
        <v>1900</v>
      </c>
      <c r="B892" t="s">
        <v>17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17</v>
      </c>
      <c r="I892" t="s">
        <v>18</v>
      </c>
      <c r="J892">
        <v>0</v>
      </c>
      <c r="K892">
        <v>0</v>
      </c>
      <c r="L892">
        <v>9</v>
      </c>
      <c r="M892" t="s">
        <v>21</v>
      </c>
      <c r="N892">
        <v>0</v>
      </c>
      <c r="O892" t="s">
        <v>74</v>
      </c>
      <c r="P892" t="s">
        <v>1901</v>
      </c>
      <c r="Q892" t="s">
        <v>20</v>
      </c>
      <c r="R892">
        <v>78</v>
      </c>
      <c r="S892" t="s">
        <v>17</v>
      </c>
      <c r="T892" t="s">
        <v>21</v>
      </c>
      <c r="U892" t="s">
        <v>17</v>
      </c>
      <c r="V892" t="str">
        <f>IF(Table2[[#This Row],[Age]] &lt; 30, "Under 30", IF(Table2[[#This Row],[Age]] &lt; 65, "Other", "Senior"))</f>
        <v>Senior</v>
      </c>
      <c r="W892">
        <v>0</v>
      </c>
      <c r="X892" t="s">
        <v>21</v>
      </c>
      <c r="Y892" t="s">
        <v>94</v>
      </c>
      <c r="Z892" t="s">
        <v>34</v>
      </c>
      <c r="AA892">
        <v>44</v>
      </c>
      <c r="AB892">
        <v>2930</v>
      </c>
      <c r="AE892">
        <f t="shared" si="13"/>
        <v>0</v>
      </c>
      <c r="AF892">
        <v>1</v>
      </c>
      <c r="AG892" t="str">
        <f>IF(Table2[[#This Row],[Avg Monthly GB Download]] &lt; 5, "Less than 5 GB", IF(Table2[[#This Row],[Avg Monthly GB Download]] &lt;= 10, "Between 5 and 10 GB", "10 or more GB"))</f>
        <v>Between 5 and 10 GB</v>
      </c>
    </row>
    <row r="893" spans="1:33" x14ac:dyDescent="0.3">
      <c r="A893" t="s">
        <v>1902</v>
      </c>
      <c r="B893" t="s">
        <v>17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17</v>
      </c>
      <c r="I893" t="s">
        <v>18</v>
      </c>
      <c r="J893">
        <v>0</v>
      </c>
      <c r="K893">
        <v>0</v>
      </c>
      <c r="L893">
        <v>0</v>
      </c>
      <c r="M893" t="s">
        <v>17</v>
      </c>
      <c r="N893">
        <v>0</v>
      </c>
      <c r="O893" t="s">
        <v>32</v>
      </c>
      <c r="P893" t="s">
        <v>1903</v>
      </c>
      <c r="Q893" t="s">
        <v>20</v>
      </c>
      <c r="R893">
        <v>21</v>
      </c>
      <c r="S893" t="s">
        <v>21</v>
      </c>
      <c r="T893" t="s">
        <v>17</v>
      </c>
      <c r="U893" t="s">
        <v>17</v>
      </c>
      <c r="V893" t="str">
        <f>IF(Table2[[#This Row],[Age]] &lt; 30, "Under 30", IF(Table2[[#This Row],[Age]] &lt; 65, "Other", "Senior"))</f>
        <v>Under 30</v>
      </c>
      <c r="W893">
        <v>0</v>
      </c>
      <c r="X893" t="s">
        <v>17</v>
      </c>
      <c r="Y893" t="s">
        <v>28</v>
      </c>
      <c r="Z893" t="s">
        <v>29</v>
      </c>
      <c r="AA893">
        <v>13</v>
      </c>
      <c r="AB893">
        <v>13</v>
      </c>
      <c r="AE893">
        <f t="shared" si="13"/>
        <v>0</v>
      </c>
      <c r="AF893">
        <v>1</v>
      </c>
      <c r="AG893" t="str">
        <f>IF(Table2[[#This Row],[Avg Monthly GB Download]] &lt; 5, "Less than 5 GB", IF(Table2[[#This Row],[Avg Monthly GB Download]] &lt;= 10, "Between 5 and 10 GB", "10 or more GB"))</f>
        <v>Less than 5 GB</v>
      </c>
    </row>
    <row r="894" spans="1:33" x14ac:dyDescent="0.3">
      <c r="A894" t="s">
        <v>1904</v>
      </c>
      <c r="B894" t="s">
        <v>17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17</v>
      </c>
      <c r="I894" t="s">
        <v>18</v>
      </c>
      <c r="J894">
        <v>0</v>
      </c>
      <c r="K894">
        <v>0</v>
      </c>
      <c r="L894">
        <v>13</v>
      </c>
      <c r="M894" t="s">
        <v>21</v>
      </c>
      <c r="N894">
        <v>0</v>
      </c>
      <c r="O894" t="s">
        <v>56</v>
      </c>
      <c r="P894" t="s">
        <v>1905</v>
      </c>
      <c r="Q894" t="s">
        <v>22</v>
      </c>
      <c r="R894">
        <v>22</v>
      </c>
      <c r="S894" t="s">
        <v>21</v>
      </c>
      <c r="T894" t="s">
        <v>17</v>
      </c>
      <c r="U894" t="s">
        <v>17</v>
      </c>
      <c r="V894" t="str">
        <f>IF(Table2[[#This Row],[Age]] &lt; 30, "Under 30", IF(Table2[[#This Row],[Age]] &lt; 65, "Other", "Senior"))</f>
        <v>Under 30</v>
      </c>
      <c r="W894">
        <v>0</v>
      </c>
      <c r="X894" t="s">
        <v>21</v>
      </c>
      <c r="Y894" t="s">
        <v>28</v>
      </c>
      <c r="Z894" t="s">
        <v>34</v>
      </c>
      <c r="AA894">
        <v>28</v>
      </c>
      <c r="AB894">
        <v>283</v>
      </c>
      <c r="AE894">
        <f t="shared" si="13"/>
        <v>0</v>
      </c>
      <c r="AF894">
        <v>1</v>
      </c>
      <c r="AG894" t="str">
        <f>IF(Table2[[#This Row],[Avg Monthly GB Download]] &lt; 5, "Less than 5 GB", IF(Table2[[#This Row],[Avg Monthly GB Download]] &lt;= 10, "Between 5 and 10 GB", "10 or more GB"))</f>
        <v>10 or more GB</v>
      </c>
    </row>
    <row r="895" spans="1:33" x14ac:dyDescent="0.3">
      <c r="A895" t="s">
        <v>1906</v>
      </c>
      <c r="B895" t="s">
        <v>17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17</v>
      </c>
      <c r="I895" t="s">
        <v>18</v>
      </c>
      <c r="J895">
        <v>0</v>
      </c>
      <c r="K895">
        <v>0</v>
      </c>
      <c r="L895">
        <v>0</v>
      </c>
      <c r="M895" t="s">
        <v>17</v>
      </c>
      <c r="N895">
        <v>0</v>
      </c>
      <c r="O895" t="s">
        <v>46</v>
      </c>
      <c r="P895" t="s">
        <v>1907</v>
      </c>
      <c r="Q895" t="s">
        <v>22</v>
      </c>
      <c r="R895">
        <v>21</v>
      </c>
      <c r="S895" t="s">
        <v>21</v>
      </c>
      <c r="T895" t="s">
        <v>17</v>
      </c>
      <c r="U895" t="s">
        <v>17</v>
      </c>
      <c r="V895" t="str">
        <f>IF(Table2[[#This Row],[Age]] &lt; 30, "Under 30", IF(Table2[[#This Row],[Age]] &lt; 65, "Other", "Senior"))</f>
        <v>Under 30</v>
      </c>
      <c r="W895">
        <v>0</v>
      </c>
      <c r="X895" t="s">
        <v>17</v>
      </c>
      <c r="Y895" t="s">
        <v>28</v>
      </c>
      <c r="Z895" t="s">
        <v>34</v>
      </c>
      <c r="AA895">
        <v>13</v>
      </c>
      <c r="AB895">
        <v>38</v>
      </c>
      <c r="AE895">
        <f t="shared" si="13"/>
        <v>0</v>
      </c>
      <c r="AF895">
        <v>1</v>
      </c>
      <c r="AG895" t="str">
        <f>IF(Table2[[#This Row],[Avg Monthly GB Download]] &lt; 5, "Less than 5 GB", IF(Table2[[#This Row],[Avg Monthly GB Download]] &lt;= 10, "Between 5 and 10 GB", "10 or more GB"))</f>
        <v>Less than 5 GB</v>
      </c>
    </row>
    <row r="896" spans="1:33" x14ac:dyDescent="0.3">
      <c r="A896" t="s">
        <v>1908</v>
      </c>
      <c r="B896" t="s">
        <v>17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17</v>
      </c>
      <c r="I896" t="s">
        <v>18</v>
      </c>
      <c r="J896">
        <v>0</v>
      </c>
      <c r="K896">
        <v>0</v>
      </c>
      <c r="L896">
        <v>6</v>
      </c>
      <c r="M896" t="s">
        <v>21</v>
      </c>
      <c r="N896">
        <v>0</v>
      </c>
      <c r="O896" t="s">
        <v>81</v>
      </c>
      <c r="P896" t="s">
        <v>1909</v>
      </c>
      <c r="Q896" t="s">
        <v>22</v>
      </c>
      <c r="R896">
        <v>84</v>
      </c>
      <c r="S896" t="s">
        <v>17</v>
      </c>
      <c r="T896" t="s">
        <v>21</v>
      </c>
      <c r="U896" t="s">
        <v>17</v>
      </c>
      <c r="V896" t="str">
        <f>IF(Table2[[#This Row],[Age]] &lt; 30, "Under 30", IF(Table2[[#This Row],[Age]] &lt; 65, "Other", "Senior"))</f>
        <v>Senior</v>
      </c>
      <c r="W896">
        <v>0</v>
      </c>
      <c r="X896" t="s">
        <v>21</v>
      </c>
      <c r="Y896" t="s">
        <v>49</v>
      </c>
      <c r="Z896" t="s">
        <v>34</v>
      </c>
      <c r="AA896">
        <v>42</v>
      </c>
      <c r="AB896">
        <v>2720</v>
      </c>
      <c r="AE896">
        <f t="shared" si="13"/>
        <v>0</v>
      </c>
      <c r="AF896">
        <v>1</v>
      </c>
      <c r="AG896" t="str">
        <f>IF(Table2[[#This Row],[Avg Monthly GB Download]] &lt; 5, "Less than 5 GB", IF(Table2[[#This Row],[Avg Monthly GB Download]] &lt;= 10, "Between 5 and 10 GB", "10 or more GB"))</f>
        <v>Between 5 and 10 GB</v>
      </c>
    </row>
    <row r="897" spans="1:33" x14ac:dyDescent="0.3">
      <c r="A897" t="s">
        <v>1910</v>
      </c>
      <c r="B897" t="s">
        <v>17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17</v>
      </c>
      <c r="I897" t="s">
        <v>18</v>
      </c>
      <c r="J897">
        <v>0</v>
      </c>
      <c r="K897">
        <v>0</v>
      </c>
      <c r="L897">
        <v>2</v>
      </c>
      <c r="M897" t="s">
        <v>21</v>
      </c>
      <c r="N897">
        <v>0</v>
      </c>
      <c r="O897" t="s">
        <v>39</v>
      </c>
      <c r="P897" t="s">
        <v>1911</v>
      </c>
      <c r="Q897" t="s">
        <v>20</v>
      </c>
      <c r="R897">
        <v>62</v>
      </c>
      <c r="S897" t="s">
        <v>17</v>
      </c>
      <c r="T897" t="s">
        <v>17</v>
      </c>
      <c r="U897" t="s">
        <v>17</v>
      </c>
      <c r="V897" t="str">
        <f>IF(Table2[[#This Row],[Age]] &lt; 30, "Under 30", IF(Table2[[#This Row],[Age]] &lt; 65, "Other", "Senior"))</f>
        <v>Other</v>
      </c>
      <c r="W897">
        <v>0</v>
      </c>
      <c r="X897" t="s">
        <v>21</v>
      </c>
      <c r="Y897" t="s">
        <v>28</v>
      </c>
      <c r="Z897" t="s">
        <v>29</v>
      </c>
      <c r="AA897">
        <v>20</v>
      </c>
      <c r="AB897">
        <v>739</v>
      </c>
      <c r="AE897">
        <f t="shared" si="13"/>
        <v>0</v>
      </c>
      <c r="AF897">
        <v>1</v>
      </c>
      <c r="AG897" t="str">
        <f>IF(Table2[[#This Row],[Avg Monthly GB Download]] &lt; 5, "Less than 5 GB", IF(Table2[[#This Row],[Avg Monthly GB Download]] &lt;= 10, "Between 5 and 10 GB", "10 or more GB"))</f>
        <v>Less than 5 GB</v>
      </c>
    </row>
    <row r="898" spans="1:33" x14ac:dyDescent="0.3">
      <c r="A898" t="s">
        <v>1912</v>
      </c>
      <c r="B898" t="s">
        <v>17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17</v>
      </c>
      <c r="I898" t="s">
        <v>18</v>
      </c>
      <c r="J898">
        <v>0</v>
      </c>
      <c r="K898">
        <v>0</v>
      </c>
      <c r="L898">
        <v>0</v>
      </c>
      <c r="M898" t="s">
        <v>17</v>
      </c>
      <c r="N898">
        <v>0</v>
      </c>
      <c r="O898" t="s">
        <v>25</v>
      </c>
      <c r="P898" t="s">
        <v>1913</v>
      </c>
      <c r="Q898" t="s">
        <v>22</v>
      </c>
      <c r="R898">
        <v>63</v>
      </c>
      <c r="S898" t="s">
        <v>17</v>
      </c>
      <c r="T898" t="s">
        <v>17</v>
      </c>
      <c r="U898" t="s">
        <v>17</v>
      </c>
      <c r="V898" t="str">
        <f>IF(Table2[[#This Row],[Age]] &lt; 30, "Under 30", IF(Table2[[#This Row],[Age]] &lt; 65, "Other", "Senior"))</f>
        <v>Other</v>
      </c>
      <c r="W898">
        <v>0</v>
      </c>
      <c r="X898" t="s">
        <v>17</v>
      </c>
      <c r="Y898" t="s">
        <v>49</v>
      </c>
      <c r="Z898" t="s">
        <v>29</v>
      </c>
      <c r="AA898">
        <v>11</v>
      </c>
      <c r="AB898">
        <v>139</v>
      </c>
      <c r="AE898">
        <f t="shared" ref="AE898:AE961" si="14">IF(B898 = "yes", 1, IF(B898 = "No", 0))</f>
        <v>0</v>
      </c>
      <c r="AF898">
        <v>1</v>
      </c>
      <c r="AG898" t="str">
        <f>IF(Table2[[#This Row],[Avg Monthly GB Download]] &lt; 5, "Less than 5 GB", IF(Table2[[#This Row],[Avg Monthly GB Download]] &lt;= 10, "Between 5 and 10 GB", "10 or more GB"))</f>
        <v>Less than 5 GB</v>
      </c>
    </row>
    <row r="899" spans="1:33" x14ac:dyDescent="0.3">
      <c r="A899" t="s">
        <v>1914</v>
      </c>
      <c r="B899" t="s">
        <v>17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17</v>
      </c>
      <c r="I899" t="s">
        <v>18</v>
      </c>
      <c r="J899">
        <v>0</v>
      </c>
      <c r="K899">
        <v>0</v>
      </c>
      <c r="L899">
        <v>26</v>
      </c>
      <c r="M899" t="s">
        <v>21</v>
      </c>
      <c r="N899">
        <v>0</v>
      </c>
      <c r="O899" t="s">
        <v>72</v>
      </c>
      <c r="P899" t="s">
        <v>1915</v>
      </c>
      <c r="Q899" t="s">
        <v>22</v>
      </c>
      <c r="R899">
        <v>29</v>
      </c>
      <c r="S899" t="s">
        <v>21</v>
      </c>
      <c r="T899" t="s">
        <v>17</v>
      </c>
      <c r="U899" t="s">
        <v>17</v>
      </c>
      <c r="V899" t="str">
        <f>IF(Table2[[#This Row],[Age]] &lt; 30, "Under 30", IF(Table2[[#This Row],[Age]] &lt; 65, "Other", "Senior"))</f>
        <v>Under 30</v>
      </c>
      <c r="W899">
        <v>0</v>
      </c>
      <c r="X899" t="s">
        <v>17</v>
      </c>
      <c r="Y899" t="s">
        <v>94</v>
      </c>
      <c r="Z899" t="s">
        <v>34</v>
      </c>
      <c r="AA899">
        <v>37</v>
      </c>
      <c r="AB899">
        <v>1742</v>
      </c>
      <c r="AE899">
        <f t="shared" si="14"/>
        <v>0</v>
      </c>
      <c r="AF899">
        <v>1</v>
      </c>
      <c r="AG899" t="str">
        <f>IF(Table2[[#This Row],[Avg Monthly GB Download]] &lt; 5, "Less than 5 GB", IF(Table2[[#This Row],[Avg Monthly GB Download]] &lt;= 10, "Between 5 and 10 GB", "10 or more GB"))</f>
        <v>10 or more GB</v>
      </c>
    </row>
    <row r="900" spans="1:33" x14ac:dyDescent="0.3">
      <c r="A900" t="s">
        <v>1916</v>
      </c>
      <c r="B900" t="s">
        <v>17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21</v>
      </c>
      <c r="I900" t="s">
        <v>84</v>
      </c>
      <c r="J900">
        <v>0</v>
      </c>
      <c r="K900">
        <v>0</v>
      </c>
      <c r="L900">
        <v>4</v>
      </c>
      <c r="M900" t="s">
        <v>21</v>
      </c>
      <c r="N900">
        <v>0</v>
      </c>
      <c r="O900" t="s">
        <v>81</v>
      </c>
      <c r="P900" t="s">
        <v>1917</v>
      </c>
      <c r="Q900" t="s">
        <v>20</v>
      </c>
      <c r="R900">
        <v>79</v>
      </c>
      <c r="S900" t="s">
        <v>17</v>
      </c>
      <c r="T900" t="s">
        <v>21</v>
      </c>
      <c r="U900" t="s">
        <v>17</v>
      </c>
      <c r="V900" t="str">
        <f>IF(Table2[[#This Row],[Age]] &lt; 30, "Under 30", IF(Table2[[#This Row],[Age]] &lt; 65, "Other", "Senior"))</f>
        <v>Senior</v>
      </c>
      <c r="W900">
        <v>0</v>
      </c>
      <c r="X900" t="s">
        <v>21</v>
      </c>
      <c r="Y900" t="s">
        <v>94</v>
      </c>
      <c r="Z900" t="s">
        <v>34</v>
      </c>
      <c r="AA900">
        <v>36</v>
      </c>
      <c r="AB900">
        <v>1667</v>
      </c>
      <c r="AE900">
        <f t="shared" si="14"/>
        <v>0</v>
      </c>
      <c r="AF900">
        <v>1</v>
      </c>
      <c r="AG900" t="str">
        <f>IF(Table2[[#This Row],[Avg Monthly GB Download]] &lt; 5, "Less than 5 GB", IF(Table2[[#This Row],[Avg Monthly GB Download]] &lt;= 10, "Between 5 and 10 GB", "10 or more GB"))</f>
        <v>Less than 5 GB</v>
      </c>
    </row>
    <row r="901" spans="1:33" x14ac:dyDescent="0.3">
      <c r="A901" t="s">
        <v>1918</v>
      </c>
      <c r="B901" t="s">
        <v>17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17</v>
      </c>
      <c r="I901" t="s">
        <v>18</v>
      </c>
      <c r="J901">
        <v>0</v>
      </c>
      <c r="K901">
        <v>0</v>
      </c>
      <c r="L901">
        <v>9</v>
      </c>
      <c r="M901" t="s">
        <v>17</v>
      </c>
      <c r="N901">
        <v>95</v>
      </c>
      <c r="O901" t="s">
        <v>67</v>
      </c>
      <c r="P901" t="s">
        <v>1919</v>
      </c>
      <c r="Q901" t="s">
        <v>20</v>
      </c>
      <c r="R901">
        <v>19</v>
      </c>
      <c r="S901" t="s">
        <v>21</v>
      </c>
      <c r="T901" t="s">
        <v>17</v>
      </c>
      <c r="U901" t="s">
        <v>17</v>
      </c>
      <c r="V901" t="str">
        <f>IF(Table2[[#This Row],[Age]] &lt; 30, "Under 30", IF(Table2[[#This Row],[Age]] &lt; 65, "Other", "Senior"))</f>
        <v>Under 30</v>
      </c>
      <c r="W901">
        <v>0</v>
      </c>
      <c r="X901" t="s">
        <v>17</v>
      </c>
      <c r="Y901" t="s">
        <v>28</v>
      </c>
      <c r="Z901" t="s">
        <v>34</v>
      </c>
      <c r="AA901">
        <v>45</v>
      </c>
      <c r="AB901">
        <v>796</v>
      </c>
      <c r="AE901">
        <f t="shared" si="14"/>
        <v>0</v>
      </c>
      <c r="AF901">
        <v>1</v>
      </c>
      <c r="AG901" t="str">
        <f>IF(Table2[[#This Row],[Avg Monthly GB Download]] &lt; 5, "Less than 5 GB", IF(Table2[[#This Row],[Avg Monthly GB Download]] &lt;= 10, "Between 5 and 10 GB", "10 or more GB"))</f>
        <v>Between 5 and 10 GB</v>
      </c>
    </row>
    <row r="902" spans="1:33" x14ac:dyDescent="0.3">
      <c r="A902" t="s">
        <v>1920</v>
      </c>
      <c r="B902" t="s">
        <v>17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17</v>
      </c>
      <c r="I902" t="s">
        <v>18</v>
      </c>
      <c r="J902">
        <v>0</v>
      </c>
      <c r="K902">
        <v>0</v>
      </c>
      <c r="L902">
        <v>4</v>
      </c>
      <c r="M902" t="s">
        <v>21</v>
      </c>
      <c r="N902">
        <v>0</v>
      </c>
      <c r="O902" t="s">
        <v>48</v>
      </c>
      <c r="P902" t="s">
        <v>1921</v>
      </c>
      <c r="Q902" t="s">
        <v>22</v>
      </c>
      <c r="R902">
        <v>45</v>
      </c>
      <c r="S902" t="s">
        <v>17</v>
      </c>
      <c r="T902" t="s">
        <v>17</v>
      </c>
      <c r="U902" t="s">
        <v>17</v>
      </c>
      <c r="V902" t="str">
        <f>IF(Table2[[#This Row],[Age]] &lt; 30, "Under 30", IF(Table2[[#This Row],[Age]] &lt; 65, "Other", "Senior"))</f>
        <v>Other</v>
      </c>
      <c r="W902">
        <v>0</v>
      </c>
      <c r="X902" t="s">
        <v>21</v>
      </c>
      <c r="Y902" t="s">
        <v>49</v>
      </c>
      <c r="Z902" t="s">
        <v>34</v>
      </c>
      <c r="AA902">
        <v>35</v>
      </c>
      <c r="AB902">
        <v>2487</v>
      </c>
      <c r="AE902">
        <f t="shared" si="14"/>
        <v>0</v>
      </c>
      <c r="AF902">
        <v>1</v>
      </c>
      <c r="AG902" t="str">
        <f>IF(Table2[[#This Row],[Avg Monthly GB Download]] &lt; 5, "Less than 5 GB", IF(Table2[[#This Row],[Avg Monthly GB Download]] &lt;= 10, "Between 5 and 10 GB", "10 or more GB"))</f>
        <v>Less than 5 GB</v>
      </c>
    </row>
    <row r="903" spans="1:33" x14ac:dyDescent="0.3">
      <c r="A903" t="s">
        <v>1922</v>
      </c>
      <c r="B903" t="s">
        <v>17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17</v>
      </c>
      <c r="I903" t="s">
        <v>18</v>
      </c>
      <c r="J903">
        <v>0</v>
      </c>
      <c r="K903">
        <v>0</v>
      </c>
      <c r="L903">
        <v>0</v>
      </c>
      <c r="M903" t="s">
        <v>17</v>
      </c>
      <c r="N903">
        <v>0</v>
      </c>
      <c r="O903" t="s">
        <v>54</v>
      </c>
      <c r="P903" t="s">
        <v>1923</v>
      </c>
      <c r="Q903" t="s">
        <v>22</v>
      </c>
      <c r="R903">
        <v>27</v>
      </c>
      <c r="S903" t="s">
        <v>21</v>
      </c>
      <c r="T903" t="s">
        <v>17</v>
      </c>
      <c r="U903" t="s">
        <v>17</v>
      </c>
      <c r="V903" t="str">
        <f>IF(Table2[[#This Row],[Age]] &lt; 30, "Under 30", IF(Table2[[#This Row],[Age]] &lt; 65, "Other", "Senior"))</f>
        <v>Under 30</v>
      </c>
      <c r="W903">
        <v>0</v>
      </c>
      <c r="X903" t="s">
        <v>17</v>
      </c>
      <c r="Y903" t="s">
        <v>49</v>
      </c>
      <c r="Z903" t="s">
        <v>29</v>
      </c>
      <c r="AA903">
        <v>8</v>
      </c>
      <c r="AB903">
        <v>397</v>
      </c>
      <c r="AE903">
        <f t="shared" si="14"/>
        <v>0</v>
      </c>
      <c r="AF903">
        <v>1</v>
      </c>
      <c r="AG903" t="str">
        <f>IF(Table2[[#This Row],[Avg Monthly GB Download]] &lt; 5, "Less than 5 GB", IF(Table2[[#This Row],[Avg Monthly GB Download]] &lt;= 10, "Between 5 and 10 GB", "10 or more GB"))</f>
        <v>Less than 5 GB</v>
      </c>
    </row>
    <row r="904" spans="1:33" x14ac:dyDescent="0.3">
      <c r="A904" t="s">
        <v>1924</v>
      </c>
      <c r="B904" t="s">
        <v>17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17</v>
      </c>
      <c r="I904" t="s">
        <v>18</v>
      </c>
      <c r="J904">
        <v>0</v>
      </c>
      <c r="K904">
        <v>0</v>
      </c>
      <c r="L904">
        <v>8</v>
      </c>
      <c r="M904" t="s">
        <v>21</v>
      </c>
      <c r="N904">
        <v>0</v>
      </c>
      <c r="O904" t="s">
        <v>66</v>
      </c>
      <c r="P904" t="s">
        <v>1925</v>
      </c>
      <c r="Q904" t="s">
        <v>22</v>
      </c>
      <c r="R904">
        <v>22</v>
      </c>
      <c r="S904" t="s">
        <v>21</v>
      </c>
      <c r="T904" t="s">
        <v>17</v>
      </c>
      <c r="U904" t="s">
        <v>17</v>
      </c>
      <c r="V904" t="str">
        <f>IF(Table2[[#This Row],[Age]] &lt; 30, "Under 30", IF(Table2[[#This Row],[Age]] &lt; 65, "Other", "Senior"))</f>
        <v>Under 30</v>
      </c>
      <c r="W904">
        <v>0</v>
      </c>
      <c r="X904" t="s">
        <v>21</v>
      </c>
      <c r="Y904" t="s">
        <v>49</v>
      </c>
      <c r="Z904" t="s">
        <v>29</v>
      </c>
      <c r="AA904">
        <v>51</v>
      </c>
      <c r="AB904">
        <v>3665</v>
      </c>
      <c r="AE904">
        <f t="shared" si="14"/>
        <v>0</v>
      </c>
      <c r="AF904">
        <v>1</v>
      </c>
      <c r="AG904" t="str">
        <f>IF(Table2[[#This Row],[Avg Monthly GB Download]] &lt; 5, "Less than 5 GB", IF(Table2[[#This Row],[Avg Monthly GB Download]] &lt;= 10, "Between 5 and 10 GB", "10 or more GB"))</f>
        <v>Between 5 and 10 GB</v>
      </c>
    </row>
    <row r="905" spans="1:33" x14ac:dyDescent="0.3">
      <c r="A905" t="s">
        <v>1926</v>
      </c>
      <c r="B905" t="s">
        <v>17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17</v>
      </c>
      <c r="I905" t="s">
        <v>18</v>
      </c>
      <c r="J905">
        <v>0</v>
      </c>
      <c r="K905">
        <v>0</v>
      </c>
      <c r="L905">
        <v>6</v>
      </c>
      <c r="M905" t="s">
        <v>21</v>
      </c>
      <c r="N905">
        <v>0</v>
      </c>
      <c r="O905" t="s">
        <v>60</v>
      </c>
      <c r="P905" t="s">
        <v>1927</v>
      </c>
      <c r="Q905" t="s">
        <v>20</v>
      </c>
      <c r="R905">
        <v>35</v>
      </c>
      <c r="S905" t="s">
        <v>17</v>
      </c>
      <c r="T905" t="s">
        <v>17</v>
      </c>
      <c r="U905" t="s">
        <v>17</v>
      </c>
      <c r="V905" t="str">
        <f>IF(Table2[[#This Row],[Age]] &lt; 30, "Under 30", IF(Table2[[#This Row],[Age]] &lt; 65, "Other", "Senior"))</f>
        <v>Other</v>
      </c>
      <c r="W905">
        <v>0</v>
      </c>
      <c r="X905" t="s">
        <v>21</v>
      </c>
      <c r="Y905" t="s">
        <v>94</v>
      </c>
      <c r="Z905" t="s">
        <v>34</v>
      </c>
      <c r="AA905">
        <v>31</v>
      </c>
      <c r="AB905">
        <v>1293</v>
      </c>
      <c r="AE905">
        <f t="shared" si="14"/>
        <v>0</v>
      </c>
      <c r="AF905">
        <v>1</v>
      </c>
      <c r="AG905" t="str">
        <f>IF(Table2[[#This Row],[Avg Monthly GB Download]] &lt; 5, "Less than 5 GB", IF(Table2[[#This Row],[Avg Monthly GB Download]] &lt;= 10, "Between 5 and 10 GB", "10 or more GB"))</f>
        <v>Between 5 and 10 GB</v>
      </c>
    </row>
    <row r="906" spans="1:33" x14ac:dyDescent="0.3">
      <c r="A906" t="s">
        <v>1928</v>
      </c>
      <c r="B906" t="s">
        <v>17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17</v>
      </c>
      <c r="I906" t="s">
        <v>18</v>
      </c>
      <c r="J906">
        <v>0</v>
      </c>
      <c r="K906">
        <v>0</v>
      </c>
      <c r="L906">
        <v>3</v>
      </c>
      <c r="M906" t="s">
        <v>21</v>
      </c>
      <c r="N906">
        <v>0</v>
      </c>
      <c r="O906" t="s">
        <v>76</v>
      </c>
      <c r="P906" t="s">
        <v>1929</v>
      </c>
      <c r="Q906" t="s">
        <v>20</v>
      </c>
      <c r="R906">
        <v>49</v>
      </c>
      <c r="S906" t="s">
        <v>17</v>
      </c>
      <c r="T906" t="s">
        <v>17</v>
      </c>
      <c r="U906" t="s">
        <v>17</v>
      </c>
      <c r="V906" t="str">
        <f>IF(Table2[[#This Row],[Age]] &lt; 30, "Under 30", IF(Table2[[#This Row],[Age]] &lt; 65, "Other", "Senior"))</f>
        <v>Other</v>
      </c>
      <c r="W906">
        <v>0</v>
      </c>
      <c r="X906" t="s">
        <v>17</v>
      </c>
      <c r="Y906" t="s">
        <v>28</v>
      </c>
      <c r="Z906" t="s">
        <v>34</v>
      </c>
      <c r="AA906">
        <v>47</v>
      </c>
      <c r="AB906">
        <v>802</v>
      </c>
      <c r="AE906">
        <f t="shared" si="14"/>
        <v>0</v>
      </c>
      <c r="AF906">
        <v>1</v>
      </c>
      <c r="AG906" t="str">
        <f>IF(Table2[[#This Row],[Avg Monthly GB Download]] &lt; 5, "Less than 5 GB", IF(Table2[[#This Row],[Avg Monthly GB Download]] &lt;= 10, "Between 5 and 10 GB", "10 or more GB"))</f>
        <v>Less than 5 GB</v>
      </c>
    </row>
    <row r="907" spans="1:33" x14ac:dyDescent="0.3">
      <c r="A907" t="s">
        <v>1930</v>
      </c>
      <c r="B907" t="s">
        <v>17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17</v>
      </c>
      <c r="I907" t="s">
        <v>18</v>
      </c>
      <c r="J907">
        <v>0</v>
      </c>
      <c r="K907">
        <v>0</v>
      </c>
      <c r="L907">
        <v>10</v>
      </c>
      <c r="M907" t="s">
        <v>21</v>
      </c>
      <c r="N907">
        <v>0</v>
      </c>
      <c r="O907" t="s">
        <v>33</v>
      </c>
      <c r="P907" t="s">
        <v>1931</v>
      </c>
      <c r="Q907" t="s">
        <v>22</v>
      </c>
      <c r="R907">
        <v>28</v>
      </c>
      <c r="S907" t="s">
        <v>21</v>
      </c>
      <c r="T907" t="s">
        <v>17</v>
      </c>
      <c r="U907" t="s">
        <v>17</v>
      </c>
      <c r="V907" t="str">
        <f>IF(Table2[[#This Row],[Age]] &lt; 30, "Under 30", IF(Table2[[#This Row],[Age]] &lt; 65, "Other", "Senior"))</f>
        <v>Under 30</v>
      </c>
      <c r="W907">
        <v>0</v>
      </c>
      <c r="X907" t="s">
        <v>17</v>
      </c>
      <c r="Y907" t="s">
        <v>94</v>
      </c>
      <c r="Z907" t="s">
        <v>34</v>
      </c>
      <c r="AA907">
        <v>49</v>
      </c>
      <c r="AB907">
        <v>2707</v>
      </c>
      <c r="AE907">
        <f t="shared" si="14"/>
        <v>0</v>
      </c>
      <c r="AF907">
        <v>1</v>
      </c>
      <c r="AG907" t="str">
        <f>IF(Table2[[#This Row],[Avg Monthly GB Download]] &lt; 5, "Less than 5 GB", IF(Table2[[#This Row],[Avg Monthly GB Download]] &lt;= 10, "Between 5 and 10 GB", "10 or more GB"))</f>
        <v>Between 5 and 10 GB</v>
      </c>
    </row>
    <row r="908" spans="1:33" x14ac:dyDescent="0.3">
      <c r="A908" t="s">
        <v>1932</v>
      </c>
      <c r="B908" t="s">
        <v>17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17</v>
      </c>
      <c r="I908" t="s">
        <v>18</v>
      </c>
      <c r="J908">
        <v>0</v>
      </c>
      <c r="K908">
        <v>0</v>
      </c>
      <c r="L908">
        <v>0</v>
      </c>
      <c r="M908" t="s">
        <v>17</v>
      </c>
      <c r="N908">
        <v>0</v>
      </c>
      <c r="O908" t="s">
        <v>79</v>
      </c>
      <c r="P908" t="s">
        <v>1933</v>
      </c>
      <c r="Q908" t="s">
        <v>20</v>
      </c>
      <c r="R908">
        <v>53</v>
      </c>
      <c r="S908" t="s">
        <v>17</v>
      </c>
      <c r="T908" t="s">
        <v>17</v>
      </c>
      <c r="U908" t="s">
        <v>17</v>
      </c>
      <c r="V908" t="str">
        <f>IF(Table2[[#This Row],[Age]] &lt; 30, "Under 30", IF(Table2[[#This Row],[Age]] &lt; 65, "Other", "Senior"))</f>
        <v>Other</v>
      </c>
      <c r="W908">
        <v>0</v>
      </c>
      <c r="X908" t="s">
        <v>17</v>
      </c>
      <c r="Y908" t="s">
        <v>28</v>
      </c>
      <c r="Z908" t="s">
        <v>29</v>
      </c>
      <c r="AA908">
        <v>12</v>
      </c>
      <c r="AB908">
        <v>57</v>
      </c>
      <c r="AE908">
        <f t="shared" si="14"/>
        <v>0</v>
      </c>
      <c r="AF908">
        <v>1</v>
      </c>
      <c r="AG908" t="str">
        <f>IF(Table2[[#This Row],[Avg Monthly GB Download]] &lt; 5, "Less than 5 GB", IF(Table2[[#This Row],[Avg Monthly GB Download]] &lt;= 10, "Between 5 and 10 GB", "10 or more GB"))</f>
        <v>Less than 5 GB</v>
      </c>
    </row>
    <row r="909" spans="1:33" x14ac:dyDescent="0.3">
      <c r="A909" t="s">
        <v>1934</v>
      </c>
      <c r="B909" t="s">
        <v>17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17</v>
      </c>
      <c r="I909" t="s">
        <v>18</v>
      </c>
      <c r="J909">
        <v>0</v>
      </c>
      <c r="K909">
        <v>0</v>
      </c>
      <c r="L909">
        <v>0</v>
      </c>
      <c r="M909" t="s">
        <v>17</v>
      </c>
      <c r="N909">
        <v>0</v>
      </c>
      <c r="O909" t="s">
        <v>43</v>
      </c>
      <c r="P909" t="s">
        <v>1935</v>
      </c>
      <c r="Q909" t="s">
        <v>20</v>
      </c>
      <c r="R909">
        <v>28</v>
      </c>
      <c r="S909" t="s">
        <v>21</v>
      </c>
      <c r="T909" t="s">
        <v>17</v>
      </c>
      <c r="U909" t="s">
        <v>17</v>
      </c>
      <c r="V909" t="str">
        <f>IF(Table2[[#This Row],[Age]] &lt; 30, "Under 30", IF(Table2[[#This Row],[Age]] &lt; 65, "Other", "Senior"))</f>
        <v>Under 30</v>
      </c>
      <c r="W909">
        <v>0</v>
      </c>
      <c r="X909" t="s">
        <v>17</v>
      </c>
      <c r="Y909" t="s">
        <v>28</v>
      </c>
      <c r="Z909" t="s">
        <v>29</v>
      </c>
      <c r="AA909">
        <v>7</v>
      </c>
      <c r="AB909">
        <v>19</v>
      </c>
      <c r="AE909">
        <f t="shared" si="14"/>
        <v>0</v>
      </c>
      <c r="AF909">
        <v>1</v>
      </c>
      <c r="AG909" t="str">
        <f>IF(Table2[[#This Row],[Avg Monthly GB Download]] &lt; 5, "Less than 5 GB", IF(Table2[[#This Row],[Avg Monthly GB Download]] &lt;= 10, "Between 5 and 10 GB", "10 or more GB"))</f>
        <v>Less than 5 GB</v>
      </c>
    </row>
    <row r="910" spans="1:33" x14ac:dyDescent="0.3">
      <c r="A910" t="s">
        <v>1936</v>
      </c>
      <c r="B910" t="s">
        <v>17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17</v>
      </c>
      <c r="I910" t="s">
        <v>18</v>
      </c>
      <c r="J910">
        <v>0</v>
      </c>
      <c r="K910">
        <v>0</v>
      </c>
      <c r="L910">
        <v>3</v>
      </c>
      <c r="M910" t="s">
        <v>21</v>
      </c>
      <c r="N910">
        <v>0</v>
      </c>
      <c r="O910" t="s">
        <v>64</v>
      </c>
      <c r="P910" t="s">
        <v>1937</v>
      </c>
      <c r="Q910" t="s">
        <v>22</v>
      </c>
      <c r="R910">
        <v>45</v>
      </c>
      <c r="S910" t="s">
        <v>17</v>
      </c>
      <c r="T910" t="s">
        <v>17</v>
      </c>
      <c r="U910" t="s">
        <v>17</v>
      </c>
      <c r="V910" t="str">
        <f>IF(Table2[[#This Row],[Age]] &lt; 30, "Under 30", IF(Table2[[#This Row],[Age]] &lt; 65, "Other", "Senior"))</f>
        <v>Other</v>
      </c>
      <c r="W910">
        <v>0</v>
      </c>
      <c r="X910" t="s">
        <v>21</v>
      </c>
      <c r="Y910" t="s">
        <v>94</v>
      </c>
      <c r="Z910" t="s">
        <v>34</v>
      </c>
      <c r="AA910">
        <v>23</v>
      </c>
      <c r="AB910">
        <v>841</v>
      </c>
      <c r="AE910">
        <f t="shared" si="14"/>
        <v>0</v>
      </c>
      <c r="AF910">
        <v>1</v>
      </c>
      <c r="AG910" t="str">
        <f>IF(Table2[[#This Row],[Avg Monthly GB Download]] &lt; 5, "Less than 5 GB", IF(Table2[[#This Row],[Avg Monthly GB Download]] &lt;= 10, "Between 5 and 10 GB", "10 or more GB"))</f>
        <v>Less than 5 GB</v>
      </c>
    </row>
    <row r="911" spans="1:33" x14ac:dyDescent="0.3">
      <c r="A911" t="s">
        <v>1938</v>
      </c>
      <c r="B911" t="s">
        <v>17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17</v>
      </c>
      <c r="I911" t="s">
        <v>18</v>
      </c>
      <c r="J911">
        <v>0</v>
      </c>
      <c r="K911">
        <v>0</v>
      </c>
      <c r="L911">
        <v>8</v>
      </c>
      <c r="M911" t="s">
        <v>17</v>
      </c>
      <c r="N911">
        <v>4</v>
      </c>
      <c r="O911" t="s">
        <v>65</v>
      </c>
      <c r="P911" t="s">
        <v>1939</v>
      </c>
      <c r="Q911" t="s">
        <v>22</v>
      </c>
      <c r="R911">
        <v>43</v>
      </c>
      <c r="S911" t="s">
        <v>17</v>
      </c>
      <c r="T911" t="s">
        <v>17</v>
      </c>
      <c r="U911" t="s">
        <v>17</v>
      </c>
      <c r="V911" t="str">
        <f>IF(Table2[[#This Row],[Age]] &lt; 30, "Under 30", IF(Table2[[#This Row],[Age]] &lt; 65, "Other", "Senior"))</f>
        <v>Other</v>
      </c>
      <c r="W911">
        <v>0</v>
      </c>
      <c r="X911" t="s">
        <v>17</v>
      </c>
      <c r="Y911" t="s">
        <v>28</v>
      </c>
      <c r="Z911" t="s">
        <v>29</v>
      </c>
      <c r="AA911">
        <v>16</v>
      </c>
      <c r="AB911">
        <v>124</v>
      </c>
      <c r="AE911">
        <f t="shared" si="14"/>
        <v>0</v>
      </c>
      <c r="AF911">
        <v>1</v>
      </c>
      <c r="AG911" t="str">
        <f>IF(Table2[[#This Row],[Avg Monthly GB Download]] &lt; 5, "Less than 5 GB", IF(Table2[[#This Row],[Avg Monthly GB Download]] &lt;= 10, "Between 5 and 10 GB", "10 or more GB"))</f>
        <v>Between 5 and 10 GB</v>
      </c>
    </row>
    <row r="912" spans="1:33" x14ac:dyDescent="0.3">
      <c r="A912" t="s">
        <v>1940</v>
      </c>
      <c r="B912" t="s">
        <v>17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17</v>
      </c>
      <c r="I912" t="s">
        <v>18</v>
      </c>
      <c r="J912">
        <v>0</v>
      </c>
      <c r="K912">
        <v>0</v>
      </c>
      <c r="L912">
        <v>4</v>
      </c>
      <c r="M912" t="s">
        <v>21</v>
      </c>
      <c r="N912">
        <v>0</v>
      </c>
      <c r="O912" t="s">
        <v>85</v>
      </c>
      <c r="P912" t="s">
        <v>1941</v>
      </c>
      <c r="Q912" t="s">
        <v>20</v>
      </c>
      <c r="R912">
        <v>43</v>
      </c>
      <c r="S912" t="s">
        <v>17</v>
      </c>
      <c r="T912" t="s">
        <v>17</v>
      </c>
      <c r="U912" t="s">
        <v>17</v>
      </c>
      <c r="V912" t="str">
        <f>IF(Table2[[#This Row],[Age]] &lt; 30, "Under 30", IF(Table2[[#This Row],[Age]] &lt; 65, "Other", "Senior"))</f>
        <v>Other</v>
      </c>
      <c r="W912">
        <v>0</v>
      </c>
      <c r="X912" t="s">
        <v>21</v>
      </c>
      <c r="Y912" t="s">
        <v>28</v>
      </c>
      <c r="Z912" t="s">
        <v>29</v>
      </c>
      <c r="AA912">
        <v>64</v>
      </c>
      <c r="AB912">
        <v>4085</v>
      </c>
      <c r="AE912">
        <f t="shared" si="14"/>
        <v>0</v>
      </c>
      <c r="AF912">
        <v>1</v>
      </c>
      <c r="AG912" t="str">
        <f>IF(Table2[[#This Row],[Avg Monthly GB Download]] &lt; 5, "Less than 5 GB", IF(Table2[[#This Row],[Avg Monthly GB Download]] &lt;= 10, "Between 5 and 10 GB", "10 or more GB"))</f>
        <v>Less than 5 GB</v>
      </c>
    </row>
    <row r="913" spans="1:33" x14ac:dyDescent="0.3">
      <c r="A913" t="s">
        <v>1942</v>
      </c>
      <c r="B913" t="s">
        <v>17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17</v>
      </c>
      <c r="I913" t="s">
        <v>18</v>
      </c>
      <c r="J913">
        <v>0</v>
      </c>
      <c r="K913">
        <v>0</v>
      </c>
      <c r="L913">
        <v>14</v>
      </c>
      <c r="M913" t="s">
        <v>21</v>
      </c>
      <c r="N913">
        <v>0</v>
      </c>
      <c r="O913" t="s">
        <v>68</v>
      </c>
      <c r="P913" t="s">
        <v>1943</v>
      </c>
      <c r="Q913" t="s">
        <v>20</v>
      </c>
      <c r="R913">
        <v>56</v>
      </c>
      <c r="S913" t="s">
        <v>17</v>
      </c>
      <c r="T913" t="s">
        <v>17</v>
      </c>
      <c r="U913" t="s">
        <v>17</v>
      </c>
      <c r="V913" t="str">
        <f>IF(Table2[[#This Row],[Age]] &lt; 30, "Under 30", IF(Table2[[#This Row],[Age]] &lt; 65, "Other", "Senior"))</f>
        <v>Other</v>
      </c>
      <c r="W913">
        <v>0</v>
      </c>
      <c r="X913" t="s">
        <v>17</v>
      </c>
      <c r="Y913" t="s">
        <v>28</v>
      </c>
      <c r="Z913" t="s">
        <v>34</v>
      </c>
      <c r="AA913">
        <v>49</v>
      </c>
      <c r="AB913">
        <v>152</v>
      </c>
      <c r="AE913">
        <f t="shared" si="14"/>
        <v>0</v>
      </c>
      <c r="AF913">
        <v>1</v>
      </c>
      <c r="AG913" t="str">
        <f>IF(Table2[[#This Row],[Avg Monthly GB Download]] &lt; 5, "Less than 5 GB", IF(Table2[[#This Row],[Avg Monthly GB Download]] &lt;= 10, "Between 5 and 10 GB", "10 or more GB"))</f>
        <v>10 or more GB</v>
      </c>
    </row>
    <row r="914" spans="1:33" x14ac:dyDescent="0.3">
      <c r="A914" t="s">
        <v>1944</v>
      </c>
      <c r="B914" t="s">
        <v>17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17</v>
      </c>
      <c r="I914" t="s">
        <v>18</v>
      </c>
      <c r="J914">
        <v>0</v>
      </c>
      <c r="K914">
        <v>0</v>
      </c>
      <c r="L914">
        <v>7</v>
      </c>
      <c r="M914" t="s">
        <v>21</v>
      </c>
      <c r="N914">
        <v>0</v>
      </c>
      <c r="O914" t="s">
        <v>67</v>
      </c>
      <c r="P914" t="s">
        <v>1945</v>
      </c>
      <c r="Q914" t="s">
        <v>20</v>
      </c>
      <c r="R914">
        <v>61</v>
      </c>
      <c r="S914" t="s">
        <v>17</v>
      </c>
      <c r="T914" t="s">
        <v>17</v>
      </c>
      <c r="U914" t="s">
        <v>17</v>
      </c>
      <c r="V914" t="str">
        <f>IF(Table2[[#This Row],[Age]] &lt; 30, "Under 30", IF(Table2[[#This Row],[Age]] &lt; 65, "Other", "Senior"))</f>
        <v>Other</v>
      </c>
      <c r="W914">
        <v>0</v>
      </c>
      <c r="X914" t="s">
        <v>17</v>
      </c>
      <c r="Y914" t="s">
        <v>28</v>
      </c>
      <c r="Z914" t="s">
        <v>34</v>
      </c>
      <c r="AA914">
        <v>36</v>
      </c>
      <c r="AB914">
        <v>698</v>
      </c>
      <c r="AE914">
        <f t="shared" si="14"/>
        <v>0</v>
      </c>
      <c r="AF914">
        <v>1</v>
      </c>
      <c r="AG914" t="str">
        <f>IF(Table2[[#This Row],[Avg Monthly GB Download]] &lt; 5, "Less than 5 GB", IF(Table2[[#This Row],[Avg Monthly GB Download]] &lt;= 10, "Between 5 and 10 GB", "10 or more GB"))</f>
        <v>Between 5 and 10 GB</v>
      </c>
    </row>
    <row r="915" spans="1:33" x14ac:dyDescent="0.3">
      <c r="A915" t="s">
        <v>1946</v>
      </c>
      <c r="B915" t="s">
        <v>17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17</v>
      </c>
      <c r="I915" t="s">
        <v>18</v>
      </c>
      <c r="J915">
        <v>0</v>
      </c>
      <c r="K915">
        <v>0</v>
      </c>
      <c r="L915">
        <v>0</v>
      </c>
      <c r="M915" t="s">
        <v>17</v>
      </c>
      <c r="N915">
        <v>0</v>
      </c>
      <c r="O915" t="s">
        <v>63</v>
      </c>
      <c r="P915" t="s">
        <v>1947</v>
      </c>
      <c r="Q915" t="s">
        <v>20</v>
      </c>
      <c r="R915">
        <v>58</v>
      </c>
      <c r="S915" t="s">
        <v>17</v>
      </c>
      <c r="T915" t="s">
        <v>17</v>
      </c>
      <c r="U915" t="s">
        <v>17</v>
      </c>
      <c r="V915" t="str">
        <f>IF(Table2[[#This Row],[Age]] &lt; 30, "Under 30", IF(Table2[[#This Row],[Age]] &lt; 65, "Other", "Senior"))</f>
        <v>Other</v>
      </c>
      <c r="W915">
        <v>0</v>
      </c>
      <c r="X915" t="s">
        <v>17</v>
      </c>
      <c r="Y915" t="s">
        <v>49</v>
      </c>
      <c r="Z915" t="s">
        <v>34</v>
      </c>
      <c r="AA915">
        <v>8</v>
      </c>
      <c r="AB915">
        <v>450</v>
      </c>
      <c r="AE915">
        <f t="shared" si="14"/>
        <v>0</v>
      </c>
      <c r="AF915">
        <v>1</v>
      </c>
      <c r="AG915" t="str">
        <f>IF(Table2[[#This Row],[Avg Monthly GB Download]] &lt; 5, "Less than 5 GB", IF(Table2[[#This Row],[Avg Monthly GB Download]] &lt;= 10, "Between 5 and 10 GB", "10 or more GB"))</f>
        <v>Less than 5 GB</v>
      </c>
    </row>
    <row r="916" spans="1:33" x14ac:dyDescent="0.3">
      <c r="A916" t="s">
        <v>1948</v>
      </c>
      <c r="B916" t="s">
        <v>17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17</v>
      </c>
      <c r="I916" t="s">
        <v>18</v>
      </c>
      <c r="J916">
        <v>0</v>
      </c>
      <c r="K916">
        <v>0</v>
      </c>
      <c r="L916">
        <v>0</v>
      </c>
      <c r="M916" t="s">
        <v>17</v>
      </c>
      <c r="N916">
        <v>0</v>
      </c>
      <c r="O916" t="s">
        <v>85</v>
      </c>
      <c r="P916" t="s">
        <v>1949</v>
      </c>
      <c r="Q916" t="s">
        <v>22</v>
      </c>
      <c r="R916">
        <v>62</v>
      </c>
      <c r="S916" t="s">
        <v>17</v>
      </c>
      <c r="T916" t="s">
        <v>17</v>
      </c>
      <c r="U916" t="s">
        <v>17</v>
      </c>
      <c r="V916" t="str">
        <f>IF(Table2[[#This Row],[Age]] &lt; 30, "Under 30", IF(Table2[[#This Row],[Age]] &lt; 65, "Other", "Senior"))</f>
        <v>Other</v>
      </c>
      <c r="W916">
        <v>0</v>
      </c>
      <c r="X916" t="s">
        <v>17</v>
      </c>
      <c r="Y916" t="s">
        <v>28</v>
      </c>
      <c r="Z916" t="s">
        <v>29</v>
      </c>
      <c r="AA916">
        <v>8</v>
      </c>
      <c r="AB916">
        <v>122</v>
      </c>
      <c r="AE916">
        <f t="shared" si="14"/>
        <v>0</v>
      </c>
      <c r="AF916">
        <v>1</v>
      </c>
      <c r="AG916" t="str">
        <f>IF(Table2[[#This Row],[Avg Monthly GB Download]] &lt; 5, "Less than 5 GB", IF(Table2[[#This Row],[Avg Monthly GB Download]] &lt;= 10, "Between 5 and 10 GB", "10 or more GB"))</f>
        <v>Less than 5 GB</v>
      </c>
    </row>
    <row r="917" spans="1:33" x14ac:dyDescent="0.3">
      <c r="A917" t="s">
        <v>1950</v>
      </c>
      <c r="B917" t="s">
        <v>17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17</v>
      </c>
      <c r="I917" t="s">
        <v>18</v>
      </c>
      <c r="J917">
        <v>0</v>
      </c>
      <c r="K917">
        <v>0</v>
      </c>
      <c r="L917">
        <v>13</v>
      </c>
      <c r="M917" t="s">
        <v>21</v>
      </c>
      <c r="N917">
        <v>0</v>
      </c>
      <c r="O917" t="s">
        <v>50</v>
      </c>
      <c r="P917" t="s">
        <v>1951</v>
      </c>
      <c r="Q917" t="s">
        <v>22</v>
      </c>
      <c r="R917">
        <v>66</v>
      </c>
      <c r="S917" t="s">
        <v>17</v>
      </c>
      <c r="T917" t="s">
        <v>21</v>
      </c>
      <c r="U917" t="s">
        <v>17</v>
      </c>
      <c r="V917" t="str">
        <f>IF(Table2[[#This Row],[Age]] &lt; 30, "Under 30", IF(Table2[[#This Row],[Age]] &lt; 65, "Other", "Senior"))</f>
        <v>Senior</v>
      </c>
      <c r="W917">
        <v>0</v>
      </c>
      <c r="X917" t="s">
        <v>17</v>
      </c>
      <c r="Y917" t="s">
        <v>49</v>
      </c>
      <c r="Z917" t="s">
        <v>34</v>
      </c>
      <c r="AA917">
        <v>39</v>
      </c>
      <c r="AB917">
        <v>286</v>
      </c>
      <c r="AE917">
        <f t="shared" si="14"/>
        <v>0</v>
      </c>
      <c r="AF917">
        <v>1</v>
      </c>
      <c r="AG917" t="str">
        <f>IF(Table2[[#This Row],[Avg Monthly GB Download]] &lt; 5, "Less than 5 GB", IF(Table2[[#This Row],[Avg Monthly GB Download]] &lt;= 10, "Between 5 and 10 GB", "10 or more GB"))</f>
        <v>10 or more GB</v>
      </c>
    </row>
    <row r="918" spans="1:33" x14ac:dyDescent="0.3">
      <c r="A918" t="s">
        <v>1952</v>
      </c>
      <c r="B918" t="s">
        <v>17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17</v>
      </c>
      <c r="I918" t="s">
        <v>18</v>
      </c>
      <c r="J918">
        <v>0</v>
      </c>
      <c r="K918">
        <v>0</v>
      </c>
      <c r="L918">
        <v>6</v>
      </c>
      <c r="M918" t="s">
        <v>21</v>
      </c>
      <c r="N918">
        <v>0</v>
      </c>
      <c r="O918" t="s">
        <v>24</v>
      </c>
      <c r="P918" t="s">
        <v>1953</v>
      </c>
      <c r="Q918" t="s">
        <v>22</v>
      </c>
      <c r="R918">
        <v>68</v>
      </c>
      <c r="S918" t="s">
        <v>17</v>
      </c>
      <c r="T918" t="s">
        <v>21</v>
      </c>
      <c r="U918" t="s">
        <v>17</v>
      </c>
      <c r="V918" t="str">
        <f>IF(Table2[[#This Row],[Age]] &lt; 30, "Under 30", IF(Table2[[#This Row],[Age]] &lt; 65, "Other", "Senior"))</f>
        <v>Senior</v>
      </c>
      <c r="W918">
        <v>0</v>
      </c>
      <c r="X918" t="s">
        <v>21</v>
      </c>
      <c r="Y918" t="s">
        <v>49</v>
      </c>
      <c r="Z918" t="s">
        <v>34</v>
      </c>
      <c r="AA918">
        <v>50</v>
      </c>
      <c r="AB918">
        <v>3580</v>
      </c>
      <c r="AE918">
        <f t="shared" si="14"/>
        <v>0</v>
      </c>
      <c r="AF918">
        <v>1</v>
      </c>
      <c r="AG918" t="str">
        <f>IF(Table2[[#This Row],[Avg Monthly GB Download]] &lt; 5, "Less than 5 GB", IF(Table2[[#This Row],[Avg Monthly GB Download]] &lt;= 10, "Between 5 and 10 GB", "10 or more GB"))</f>
        <v>Between 5 and 10 GB</v>
      </c>
    </row>
    <row r="919" spans="1:33" x14ac:dyDescent="0.3">
      <c r="A919" t="s">
        <v>1954</v>
      </c>
      <c r="B919" t="s">
        <v>17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21</v>
      </c>
      <c r="I919" t="s">
        <v>84</v>
      </c>
      <c r="J919">
        <v>0</v>
      </c>
      <c r="K919">
        <v>0</v>
      </c>
      <c r="L919">
        <v>3</v>
      </c>
      <c r="M919" t="s">
        <v>21</v>
      </c>
      <c r="N919">
        <v>0</v>
      </c>
      <c r="O919" t="s">
        <v>50</v>
      </c>
      <c r="P919" t="s">
        <v>1955</v>
      </c>
      <c r="Q919" t="s">
        <v>20</v>
      </c>
      <c r="R919">
        <v>54</v>
      </c>
      <c r="S919" t="s">
        <v>17</v>
      </c>
      <c r="T919" t="s">
        <v>17</v>
      </c>
      <c r="U919" t="s">
        <v>17</v>
      </c>
      <c r="V919" t="str">
        <f>IF(Table2[[#This Row],[Age]] &lt; 30, "Under 30", IF(Table2[[#This Row],[Age]] &lt; 65, "Other", "Senior"))</f>
        <v>Other</v>
      </c>
      <c r="W919">
        <v>0</v>
      </c>
      <c r="X919" t="s">
        <v>17</v>
      </c>
      <c r="Y919" t="s">
        <v>49</v>
      </c>
      <c r="Z919" t="s">
        <v>34</v>
      </c>
      <c r="AA919">
        <v>45</v>
      </c>
      <c r="AB919">
        <v>3274</v>
      </c>
      <c r="AE919">
        <f t="shared" si="14"/>
        <v>0</v>
      </c>
      <c r="AF919">
        <v>1</v>
      </c>
      <c r="AG919" t="str">
        <f>IF(Table2[[#This Row],[Avg Monthly GB Download]] &lt; 5, "Less than 5 GB", IF(Table2[[#This Row],[Avg Monthly GB Download]] &lt;= 10, "Between 5 and 10 GB", "10 or more GB"))</f>
        <v>Less than 5 GB</v>
      </c>
    </row>
    <row r="920" spans="1:33" x14ac:dyDescent="0.3">
      <c r="A920" t="s">
        <v>1956</v>
      </c>
      <c r="B920" t="s">
        <v>17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17</v>
      </c>
      <c r="I920" t="s">
        <v>18</v>
      </c>
      <c r="J920">
        <v>0</v>
      </c>
      <c r="K920">
        <v>0</v>
      </c>
      <c r="L920">
        <v>0</v>
      </c>
      <c r="M920" t="s">
        <v>17</v>
      </c>
      <c r="N920">
        <v>0</v>
      </c>
      <c r="O920" t="s">
        <v>56</v>
      </c>
      <c r="P920" t="s">
        <v>1957</v>
      </c>
      <c r="Q920" t="s">
        <v>22</v>
      </c>
      <c r="R920">
        <v>56</v>
      </c>
      <c r="S920" t="s">
        <v>17</v>
      </c>
      <c r="T920" t="s">
        <v>17</v>
      </c>
      <c r="U920" t="s">
        <v>17</v>
      </c>
      <c r="V920" t="str">
        <f>IF(Table2[[#This Row],[Age]] &lt; 30, "Under 30", IF(Table2[[#This Row],[Age]] &lt; 65, "Other", "Senior"))</f>
        <v>Other</v>
      </c>
      <c r="W920">
        <v>0</v>
      </c>
      <c r="X920" t="s">
        <v>17</v>
      </c>
      <c r="Y920" t="s">
        <v>49</v>
      </c>
      <c r="Z920" t="s">
        <v>34</v>
      </c>
      <c r="AA920">
        <v>12</v>
      </c>
      <c r="AB920">
        <v>843</v>
      </c>
      <c r="AE920">
        <f t="shared" si="14"/>
        <v>0</v>
      </c>
      <c r="AF920">
        <v>1</v>
      </c>
      <c r="AG920" t="str">
        <f>IF(Table2[[#This Row],[Avg Monthly GB Download]] &lt; 5, "Less than 5 GB", IF(Table2[[#This Row],[Avg Monthly GB Download]] &lt;= 10, "Between 5 and 10 GB", "10 or more GB"))</f>
        <v>Less than 5 GB</v>
      </c>
    </row>
    <row r="921" spans="1:33" x14ac:dyDescent="0.3">
      <c r="A921" t="s">
        <v>1958</v>
      </c>
      <c r="B921" t="s">
        <v>17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21</v>
      </c>
      <c r="I921" t="s">
        <v>84</v>
      </c>
      <c r="J921">
        <v>0</v>
      </c>
      <c r="K921">
        <v>0</v>
      </c>
      <c r="L921">
        <v>0</v>
      </c>
      <c r="M921" t="s">
        <v>17</v>
      </c>
      <c r="N921">
        <v>0</v>
      </c>
      <c r="O921" t="s">
        <v>31</v>
      </c>
      <c r="P921" t="s">
        <v>1959</v>
      </c>
      <c r="Q921" t="s">
        <v>20</v>
      </c>
      <c r="R921">
        <v>41</v>
      </c>
      <c r="S921" t="s">
        <v>17</v>
      </c>
      <c r="T921" t="s">
        <v>17</v>
      </c>
      <c r="U921" t="s">
        <v>17</v>
      </c>
      <c r="V921" t="str">
        <f>IF(Table2[[#This Row],[Age]] &lt; 30, "Under 30", IF(Table2[[#This Row],[Age]] &lt; 65, "Other", "Senior"))</f>
        <v>Other</v>
      </c>
      <c r="W921">
        <v>0</v>
      </c>
      <c r="X921" t="s">
        <v>17</v>
      </c>
      <c r="Y921" t="s">
        <v>49</v>
      </c>
      <c r="Z921" t="s">
        <v>34</v>
      </c>
      <c r="AA921">
        <v>14</v>
      </c>
      <c r="AB921">
        <v>607</v>
      </c>
      <c r="AE921">
        <f t="shared" si="14"/>
        <v>0</v>
      </c>
      <c r="AF921">
        <v>1</v>
      </c>
      <c r="AG921" t="str">
        <f>IF(Table2[[#This Row],[Avg Monthly GB Download]] &lt; 5, "Less than 5 GB", IF(Table2[[#This Row],[Avg Monthly GB Download]] &lt;= 10, "Between 5 and 10 GB", "10 or more GB"))</f>
        <v>Less than 5 GB</v>
      </c>
    </row>
    <row r="922" spans="1:33" x14ac:dyDescent="0.3">
      <c r="A922" t="s">
        <v>1960</v>
      </c>
      <c r="B922" t="s">
        <v>17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17</v>
      </c>
      <c r="I922" t="s">
        <v>18</v>
      </c>
      <c r="J922">
        <v>0</v>
      </c>
      <c r="K922">
        <v>0</v>
      </c>
      <c r="L922">
        <v>3</v>
      </c>
      <c r="M922" t="s">
        <v>21</v>
      </c>
      <c r="N922">
        <v>0</v>
      </c>
      <c r="O922" t="s">
        <v>55</v>
      </c>
      <c r="P922" t="s">
        <v>1961</v>
      </c>
      <c r="Q922" t="s">
        <v>22</v>
      </c>
      <c r="R922">
        <v>57</v>
      </c>
      <c r="S922" t="s">
        <v>17</v>
      </c>
      <c r="T922" t="s">
        <v>17</v>
      </c>
      <c r="U922" t="s">
        <v>17</v>
      </c>
      <c r="V922" t="str">
        <f>IF(Table2[[#This Row],[Age]] &lt; 30, "Under 30", IF(Table2[[#This Row],[Age]] &lt; 65, "Other", "Senior"))</f>
        <v>Other</v>
      </c>
      <c r="W922">
        <v>0</v>
      </c>
      <c r="X922" t="s">
        <v>21</v>
      </c>
      <c r="Y922" t="s">
        <v>28</v>
      </c>
      <c r="Z922" t="s">
        <v>29</v>
      </c>
      <c r="AA922">
        <v>27</v>
      </c>
      <c r="AB922">
        <v>787</v>
      </c>
      <c r="AE922">
        <f t="shared" si="14"/>
        <v>0</v>
      </c>
      <c r="AF922">
        <v>1</v>
      </c>
      <c r="AG922" t="str">
        <f>IF(Table2[[#This Row],[Avg Monthly GB Download]] &lt; 5, "Less than 5 GB", IF(Table2[[#This Row],[Avg Monthly GB Download]] &lt;= 10, "Between 5 and 10 GB", "10 or more GB"))</f>
        <v>Less than 5 GB</v>
      </c>
    </row>
    <row r="923" spans="1:33" x14ac:dyDescent="0.3">
      <c r="A923" t="s">
        <v>1962</v>
      </c>
      <c r="B923" t="s">
        <v>17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17</v>
      </c>
      <c r="I923" t="s">
        <v>18</v>
      </c>
      <c r="J923">
        <v>0</v>
      </c>
      <c r="K923">
        <v>0</v>
      </c>
      <c r="L923">
        <v>4</v>
      </c>
      <c r="M923" t="s">
        <v>21</v>
      </c>
      <c r="N923">
        <v>0</v>
      </c>
      <c r="O923" t="s">
        <v>67</v>
      </c>
      <c r="P923" t="s">
        <v>1963</v>
      </c>
      <c r="Q923" t="s">
        <v>22</v>
      </c>
      <c r="R923">
        <v>50</v>
      </c>
      <c r="S923" t="s">
        <v>17</v>
      </c>
      <c r="T923" t="s">
        <v>17</v>
      </c>
      <c r="U923" t="s">
        <v>17</v>
      </c>
      <c r="V923" t="str">
        <f>IF(Table2[[#This Row],[Age]] &lt; 30, "Under 30", IF(Table2[[#This Row],[Age]] &lt; 65, "Other", "Senior"))</f>
        <v>Other</v>
      </c>
      <c r="W923">
        <v>0</v>
      </c>
      <c r="X923" t="s">
        <v>21</v>
      </c>
      <c r="Y923" t="s">
        <v>49</v>
      </c>
      <c r="Z923" t="s">
        <v>34</v>
      </c>
      <c r="AA923">
        <v>68</v>
      </c>
      <c r="AB923">
        <v>4244</v>
      </c>
      <c r="AE923">
        <f t="shared" si="14"/>
        <v>0</v>
      </c>
      <c r="AF923">
        <v>1</v>
      </c>
      <c r="AG923" t="str">
        <f>IF(Table2[[#This Row],[Avg Monthly GB Download]] &lt; 5, "Less than 5 GB", IF(Table2[[#This Row],[Avg Monthly GB Download]] &lt;= 10, "Between 5 and 10 GB", "10 or more GB"))</f>
        <v>Less than 5 GB</v>
      </c>
    </row>
    <row r="924" spans="1:33" x14ac:dyDescent="0.3">
      <c r="A924" t="s">
        <v>1964</v>
      </c>
      <c r="B924" t="s">
        <v>17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17</v>
      </c>
      <c r="I924" t="s">
        <v>18</v>
      </c>
      <c r="J924">
        <v>0</v>
      </c>
      <c r="K924">
        <v>0</v>
      </c>
      <c r="L924">
        <v>0</v>
      </c>
      <c r="M924" t="s">
        <v>17</v>
      </c>
      <c r="N924">
        <v>0</v>
      </c>
      <c r="O924" t="s">
        <v>90</v>
      </c>
      <c r="P924" t="s">
        <v>1965</v>
      </c>
      <c r="Q924" t="s">
        <v>20</v>
      </c>
      <c r="R924">
        <v>57</v>
      </c>
      <c r="S924" t="s">
        <v>17</v>
      </c>
      <c r="T924" t="s">
        <v>17</v>
      </c>
      <c r="U924" t="s">
        <v>17</v>
      </c>
      <c r="V924" t="str">
        <f>IF(Table2[[#This Row],[Age]] &lt; 30, "Under 30", IF(Table2[[#This Row],[Age]] &lt; 65, "Other", "Senior"))</f>
        <v>Other</v>
      </c>
      <c r="W924">
        <v>0</v>
      </c>
      <c r="X924" t="s">
        <v>17</v>
      </c>
      <c r="Y924" t="s">
        <v>49</v>
      </c>
      <c r="Z924" t="s">
        <v>34</v>
      </c>
      <c r="AA924">
        <v>8</v>
      </c>
      <c r="AB924">
        <v>444</v>
      </c>
      <c r="AE924">
        <f t="shared" si="14"/>
        <v>0</v>
      </c>
      <c r="AF924">
        <v>1</v>
      </c>
      <c r="AG924" t="str">
        <f>IF(Table2[[#This Row],[Avg Monthly GB Download]] &lt; 5, "Less than 5 GB", IF(Table2[[#This Row],[Avg Monthly GB Download]] &lt;= 10, "Between 5 and 10 GB", "10 or more GB"))</f>
        <v>Less than 5 GB</v>
      </c>
    </row>
    <row r="925" spans="1:33" x14ac:dyDescent="0.3">
      <c r="A925" t="s">
        <v>1966</v>
      </c>
      <c r="B925" t="s">
        <v>17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17</v>
      </c>
      <c r="I925" t="s">
        <v>18</v>
      </c>
      <c r="J925">
        <v>0</v>
      </c>
      <c r="K925">
        <v>0</v>
      </c>
      <c r="L925">
        <v>4</v>
      </c>
      <c r="M925" t="s">
        <v>17</v>
      </c>
      <c r="N925">
        <v>13</v>
      </c>
      <c r="O925" t="s">
        <v>72</v>
      </c>
      <c r="P925" t="s">
        <v>1967</v>
      </c>
      <c r="Q925" t="s">
        <v>22</v>
      </c>
      <c r="R925">
        <v>80</v>
      </c>
      <c r="S925" t="s">
        <v>17</v>
      </c>
      <c r="T925" t="s">
        <v>21</v>
      </c>
      <c r="U925" t="s">
        <v>17</v>
      </c>
      <c r="V925" t="str">
        <f>IF(Table2[[#This Row],[Age]] &lt; 30, "Under 30", IF(Table2[[#This Row],[Age]] &lt; 65, "Other", "Senior"))</f>
        <v>Senior</v>
      </c>
      <c r="W925">
        <v>0</v>
      </c>
      <c r="X925" t="s">
        <v>21</v>
      </c>
      <c r="Y925" t="s">
        <v>49</v>
      </c>
      <c r="Z925" t="s">
        <v>34</v>
      </c>
      <c r="AA925">
        <v>35</v>
      </c>
      <c r="AB925">
        <v>197</v>
      </c>
      <c r="AE925">
        <f t="shared" si="14"/>
        <v>0</v>
      </c>
      <c r="AF925">
        <v>1</v>
      </c>
      <c r="AG925" t="str">
        <f>IF(Table2[[#This Row],[Avg Monthly GB Download]] &lt; 5, "Less than 5 GB", IF(Table2[[#This Row],[Avg Monthly GB Download]] &lt;= 10, "Between 5 and 10 GB", "10 or more GB"))</f>
        <v>Less than 5 GB</v>
      </c>
    </row>
    <row r="926" spans="1:33" x14ac:dyDescent="0.3">
      <c r="A926" t="s">
        <v>1968</v>
      </c>
      <c r="B926" t="s">
        <v>17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17</v>
      </c>
      <c r="I926" t="s">
        <v>18</v>
      </c>
      <c r="J926">
        <v>0</v>
      </c>
      <c r="K926">
        <v>0</v>
      </c>
      <c r="L926">
        <v>0</v>
      </c>
      <c r="M926" t="s">
        <v>17</v>
      </c>
      <c r="N926">
        <v>0</v>
      </c>
      <c r="O926" t="s">
        <v>51</v>
      </c>
      <c r="P926" t="s">
        <v>1969</v>
      </c>
      <c r="Q926" t="s">
        <v>22</v>
      </c>
      <c r="R926">
        <v>59</v>
      </c>
      <c r="S926" t="s">
        <v>17</v>
      </c>
      <c r="T926" t="s">
        <v>17</v>
      </c>
      <c r="U926" t="s">
        <v>17</v>
      </c>
      <c r="V926" t="str">
        <f>IF(Table2[[#This Row],[Age]] &lt; 30, "Under 30", IF(Table2[[#This Row],[Age]] &lt; 65, "Other", "Senior"))</f>
        <v>Other</v>
      </c>
      <c r="W926">
        <v>0</v>
      </c>
      <c r="X926" t="s">
        <v>17</v>
      </c>
      <c r="Y926" t="s">
        <v>49</v>
      </c>
      <c r="Z926" t="s">
        <v>29</v>
      </c>
      <c r="AA926">
        <v>13</v>
      </c>
      <c r="AB926">
        <v>285</v>
      </c>
      <c r="AE926">
        <f t="shared" si="14"/>
        <v>0</v>
      </c>
      <c r="AF926">
        <v>1</v>
      </c>
      <c r="AG926" t="str">
        <f>IF(Table2[[#This Row],[Avg Monthly GB Download]] &lt; 5, "Less than 5 GB", IF(Table2[[#This Row],[Avg Monthly GB Download]] &lt;= 10, "Between 5 and 10 GB", "10 or more GB"))</f>
        <v>Less than 5 GB</v>
      </c>
    </row>
    <row r="927" spans="1:33" x14ac:dyDescent="0.3">
      <c r="A927" t="s">
        <v>1970</v>
      </c>
      <c r="B927" t="s">
        <v>17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17</v>
      </c>
      <c r="I927" t="s">
        <v>18</v>
      </c>
      <c r="J927">
        <v>0</v>
      </c>
      <c r="K927">
        <v>0</v>
      </c>
      <c r="L927">
        <v>1</v>
      </c>
      <c r="M927" t="s">
        <v>21</v>
      </c>
      <c r="N927">
        <v>0</v>
      </c>
      <c r="O927" t="s">
        <v>73</v>
      </c>
      <c r="P927" t="s">
        <v>1971</v>
      </c>
      <c r="Q927" t="s">
        <v>20</v>
      </c>
      <c r="R927">
        <v>62</v>
      </c>
      <c r="S927" t="s">
        <v>17</v>
      </c>
      <c r="T927" t="s">
        <v>17</v>
      </c>
      <c r="U927" t="s">
        <v>17</v>
      </c>
      <c r="V927" t="str">
        <f>IF(Table2[[#This Row],[Age]] &lt; 30, "Under 30", IF(Table2[[#This Row],[Age]] &lt; 65, "Other", "Senior"))</f>
        <v>Other</v>
      </c>
      <c r="W927">
        <v>0</v>
      </c>
      <c r="X927" t="s">
        <v>17</v>
      </c>
      <c r="Y927" t="s">
        <v>49</v>
      </c>
      <c r="Z927" t="s">
        <v>34</v>
      </c>
      <c r="AA927">
        <v>32</v>
      </c>
      <c r="AB927">
        <v>987</v>
      </c>
      <c r="AE927">
        <f t="shared" si="14"/>
        <v>0</v>
      </c>
      <c r="AF927">
        <v>1</v>
      </c>
      <c r="AG927" t="str">
        <f>IF(Table2[[#This Row],[Avg Monthly GB Download]] &lt; 5, "Less than 5 GB", IF(Table2[[#This Row],[Avg Monthly GB Download]] &lt;= 10, "Between 5 and 10 GB", "10 or more GB"))</f>
        <v>Less than 5 GB</v>
      </c>
    </row>
    <row r="928" spans="1:33" x14ac:dyDescent="0.3">
      <c r="A928" t="s">
        <v>1972</v>
      </c>
      <c r="B928" t="s">
        <v>17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17</v>
      </c>
      <c r="I928" t="s">
        <v>18</v>
      </c>
      <c r="J928">
        <v>0</v>
      </c>
      <c r="K928">
        <v>0</v>
      </c>
      <c r="L928">
        <v>0</v>
      </c>
      <c r="M928" t="s">
        <v>17</v>
      </c>
      <c r="N928">
        <v>0</v>
      </c>
      <c r="O928" t="s">
        <v>39</v>
      </c>
      <c r="P928" t="s">
        <v>1973</v>
      </c>
      <c r="Q928" t="s">
        <v>22</v>
      </c>
      <c r="R928">
        <v>34</v>
      </c>
      <c r="S928" t="s">
        <v>17</v>
      </c>
      <c r="T928" t="s">
        <v>17</v>
      </c>
      <c r="U928" t="s">
        <v>17</v>
      </c>
      <c r="V928" t="str">
        <f>IF(Table2[[#This Row],[Age]] &lt; 30, "Under 30", IF(Table2[[#This Row],[Age]] &lt; 65, "Other", "Senior"))</f>
        <v>Other</v>
      </c>
      <c r="W928">
        <v>0</v>
      </c>
      <c r="X928" t="s">
        <v>17</v>
      </c>
      <c r="Y928" t="s">
        <v>28</v>
      </c>
      <c r="Z928" t="s">
        <v>29</v>
      </c>
      <c r="AA928">
        <v>10</v>
      </c>
      <c r="AB928">
        <v>250</v>
      </c>
      <c r="AE928">
        <f t="shared" si="14"/>
        <v>0</v>
      </c>
      <c r="AF928">
        <v>1</v>
      </c>
      <c r="AG928" t="str">
        <f>IF(Table2[[#This Row],[Avg Monthly GB Download]] &lt; 5, "Less than 5 GB", IF(Table2[[#This Row],[Avg Monthly GB Download]] &lt;= 10, "Between 5 and 10 GB", "10 or more GB"))</f>
        <v>Less than 5 GB</v>
      </c>
    </row>
    <row r="929" spans="1:33" x14ac:dyDescent="0.3">
      <c r="A929" t="s">
        <v>1974</v>
      </c>
      <c r="B929" t="s">
        <v>17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17</v>
      </c>
      <c r="I929" t="s">
        <v>18</v>
      </c>
      <c r="J929">
        <v>0</v>
      </c>
      <c r="K929">
        <v>0</v>
      </c>
      <c r="L929">
        <v>1</v>
      </c>
      <c r="M929" t="s">
        <v>21</v>
      </c>
      <c r="N929">
        <v>0</v>
      </c>
      <c r="O929" t="s">
        <v>54</v>
      </c>
      <c r="P929" t="s">
        <v>1975</v>
      </c>
      <c r="Q929" t="s">
        <v>22</v>
      </c>
      <c r="R929">
        <v>52</v>
      </c>
      <c r="S929" t="s">
        <v>17</v>
      </c>
      <c r="T929" t="s">
        <v>17</v>
      </c>
      <c r="U929" t="s">
        <v>17</v>
      </c>
      <c r="V929" t="str">
        <f>IF(Table2[[#This Row],[Age]] &lt; 30, "Under 30", IF(Table2[[#This Row],[Age]] &lt; 65, "Other", "Senior"))</f>
        <v>Other</v>
      </c>
      <c r="W929">
        <v>0</v>
      </c>
      <c r="X929" t="s">
        <v>17</v>
      </c>
      <c r="Y929" t="s">
        <v>28</v>
      </c>
      <c r="Z929" t="s">
        <v>34</v>
      </c>
      <c r="AA929">
        <v>40</v>
      </c>
      <c r="AB929">
        <v>494</v>
      </c>
      <c r="AE929">
        <f t="shared" si="14"/>
        <v>0</v>
      </c>
      <c r="AF929">
        <v>1</v>
      </c>
      <c r="AG929" t="str">
        <f>IF(Table2[[#This Row],[Avg Monthly GB Download]] &lt; 5, "Less than 5 GB", IF(Table2[[#This Row],[Avg Monthly GB Download]] &lt;= 10, "Between 5 and 10 GB", "10 or more GB"))</f>
        <v>Less than 5 GB</v>
      </c>
    </row>
    <row r="930" spans="1:33" x14ac:dyDescent="0.3">
      <c r="A930" t="s">
        <v>1976</v>
      </c>
      <c r="B930" t="s">
        <v>17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17</v>
      </c>
      <c r="I930" t="s">
        <v>18</v>
      </c>
      <c r="J930">
        <v>0</v>
      </c>
      <c r="K930">
        <v>0</v>
      </c>
      <c r="L930">
        <v>0</v>
      </c>
      <c r="M930" t="s">
        <v>17</v>
      </c>
      <c r="N930">
        <v>0</v>
      </c>
      <c r="O930" t="s">
        <v>51</v>
      </c>
      <c r="P930" t="s">
        <v>1977</v>
      </c>
      <c r="Q930" t="s">
        <v>20</v>
      </c>
      <c r="R930">
        <v>56</v>
      </c>
      <c r="S930" t="s">
        <v>17</v>
      </c>
      <c r="T930" t="s">
        <v>17</v>
      </c>
      <c r="U930" t="s">
        <v>17</v>
      </c>
      <c r="V930" t="str">
        <f>IF(Table2[[#This Row],[Age]] &lt; 30, "Under 30", IF(Table2[[#This Row],[Age]] &lt; 65, "Other", "Senior"))</f>
        <v>Other</v>
      </c>
      <c r="W930">
        <v>0</v>
      </c>
      <c r="X930" t="s">
        <v>17</v>
      </c>
      <c r="Y930" t="s">
        <v>28</v>
      </c>
      <c r="Z930" t="s">
        <v>29</v>
      </c>
      <c r="AA930">
        <v>14</v>
      </c>
      <c r="AB930">
        <v>30</v>
      </c>
      <c r="AE930">
        <f t="shared" si="14"/>
        <v>0</v>
      </c>
      <c r="AF930">
        <v>1</v>
      </c>
      <c r="AG930" t="str">
        <f>IF(Table2[[#This Row],[Avg Monthly GB Download]] &lt; 5, "Less than 5 GB", IF(Table2[[#This Row],[Avg Monthly GB Download]] &lt;= 10, "Between 5 and 10 GB", "10 or more GB"))</f>
        <v>Less than 5 GB</v>
      </c>
    </row>
    <row r="931" spans="1:33" x14ac:dyDescent="0.3">
      <c r="A931" t="s">
        <v>1978</v>
      </c>
      <c r="B931" t="s">
        <v>17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17</v>
      </c>
      <c r="I931" t="s">
        <v>18</v>
      </c>
      <c r="J931">
        <v>0</v>
      </c>
      <c r="K931">
        <v>0</v>
      </c>
      <c r="L931">
        <v>7</v>
      </c>
      <c r="M931" t="s">
        <v>21</v>
      </c>
      <c r="N931">
        <v>0</v>
      </c>
      <c r="O931" t="s">
        <v>55</v>
      </c>
      <c r="P931" t="s">
        <v>1979</v>
      </c>
      <c r="Q931" t="s">
        <v>22</v>
      </c>
      <c r="R931">
        <v>39</v>
      </c>
      <c r="S931" t="s">
        <v>17</v>
      </c>
      <c r="T931" t="s">
        <v>17</v>
      </c>
      <c r="U931" t="s">
        <v>17</v>
      </c>
      <c r="V931" t="str">
        <f>IF(Table2[[#This Row],[Age]] &lt; 30, "Under 30", IF(Table2[[#This Row],[Age]] &lt; 65, "Other", "Senior"))</f>
        <v>Other</v>
      </c>
      <c r="W931">
        <v>0</v>
      </c>
      <c r="X931" t="s">
        <v>17</v>
      </c>
      <c r="Y931" t="s">
        <v>94</v>
      </c>
      <c r="Z931" t="s">
        <v>34</v>
      </c>
      <c r="AA931">
        <v>25</v>
      </c>
      <c r="AB931">
        <v>1012</v>
      </c>
      <c r="AE931">
        <f t="shared" si="14"/>
        <v>0</v>
      </c>
      <c r="AF931">
        <v>1</v>
      </c>
      <c r="AG931" t="str">
        <f>IF(Table2[[#This Row],[Avg Monthly GB Download]] &lt; 5, "Less than 5 GB", IF(Table2[[#This Row],[Avg Monthly GB Download]] &lt;= 10, "Between 5 and 10 GB", "10 or more GB"))</f>
        <v>Between 5 and 10 GB</v>
      </c>
    </row>
    <row r="932" spans="1:33" x14ac:dyDescent="0.3">
      <c r="A932" t="s">
        <v>1980</v>
      </c>
      <c r="B932" t="s">
        <v>17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17</v>
      </c>
      <c r="I932" t="s">
        <v>18</v>
      </c>
      <c r="J932">
        <v>0</v>
      </c>
      <c r="K932">
        <v>0</v>
      </c>
      <c r="L932">
        <v>5</v>
      </c>
      <c r="M932" t="s">
        <v>21</v>
      </c>
      <c r="N932">
        <v>0</v>
      </c>
      <c r="O932" t="s">
        <v>54</v>
      </c>
      <c r="P932" t="s">
        <v>1981</v>
      </c>
      <c r="Q932" t="s">
        <v>22</v>
      </c>
      <c r="R932">
        <v>74</v>
      </c>
      <c r="S932" t="s">
        <v>17</v>
      </c>
      <c r="T932" t="s">
        <v>21</v>
      </c>
      <c r="U932" t="s">
        <v>17</v>
      </c>
      <c r="V932" t="str">
        <f>IF(Table2[[#This Row],[Age]] &lt; 30, "Under 30", IF(Table2[[#This Row],[Age]] &lt; 65, "Other", "Senior"))</f>
        <v>Senior</v>
      </c>
      <c r="W932">
        <v>0</v>
      </c>
      <c r="X932" t="s">
        <v>17</v>
      </c>
      <c r="Y932" t="s">
        <v>49</v>
      </c>
      <c r="Z932" t="s">
        <v>34</v>
      </c>
      <c r="AA932">
        <v>37</v>
      </c>
      <c r="AB932">
        <v>140</v>
      </c>
      <c r="AE932">
        <f t="shared" si="14"/>
        <v>0</v>
      </c>
      <c r="AF932">
        <v>1</v>
      </c>
      <c r="AG932" t="str">
        <f>IF(Table2[[#This Row],[Avg Monthly GB Download]] &lt; 5, "Less than 5 GB", IF(Table2[[#This Row],[Avg Monthly GB Download]] &lt;= 10, "Between 5 and 10 GB", "10 or more GB"))</f>
        <v>Between 5 and 10 GB</v>
      </c>
    </row>
    <row r="933" spans="1:33" x14ac:dyDescent="0.3">
      <c r="A933" t="s">
        <v>1982</v>
      </c>
      <c r="B933" t="s">
        <v>17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17</v>
      </c>
      <c r="I933" t="s">
        <v>18</v>
      </c>
      <c r="J933">
        <v>0</v>
      </c>
      <c r="K933">
        <v>0</v>
      </c>
      <c r="L933">
        <v>1</v>
      </c>
      <c r="M933" t="s">
        <v>21</v>
      </c>
      <c r="N933">
        <v>0</v>
      </c>
      <c r="O933" t="s">
        <v>27</v>
      </c>
      <c r="P933" t="s">
        <v>1983</v>
      </c>
      <c r="Q933" t="s">
        <v>20</v>
      </c>
      <c r="R933">
        <v>42</v>
      </c>
      <c r="S933" t="s">
        <v>17</v>
      </c>
      <c r="T933" t="s">
        <v>17</v>
      </c>
      <c r="U933" t="s">
        <v>17</v>
      </c>
      <c r="V933" t="str">
        <f>IF(Table2[[#This Row],[Age]] &lt; 30, "Under 30", IF(Table2[[#This Row],[Age]] &lt; 65, "Other", "Senior"))</f>
        <v>Other</v>
      </c>
      <c r="W933">
        <v>0</v>
      </c>
      <c r="X933" t="s">
        <v>21</v>
      </c>
      <c r="Y933" t="s">
        <v>28</v>
      </c>
      <c r="Z933" t="s">
        <v>34</v>
      </c>
      <c r="AA933">
        <v>37</v>
      </c>
      <c r="AB933">
        <v>2048</v>
      </c>
      <c r="AE933">
        <f t="shared" si="14"/>
        <v>0</v>
      </c>
      <c r="AF933">
        <v>1</v>
      </c>
      <c r="AG933" t="str">
        <f>IF(Table2[[#This Row],[Avg Monthly GB Download]] &lt; 5, "Less than 5 GB", IF(Table2[[#This Row],[Avg Monthly GB Download]] &lt;= 10, "Between 5 and 10 GB", "10 or more GB"))</f>
        <v>Less than 5 GB</v>
      </c>
    </row>
    <row r="934" spans="1:33" x14ac:dyDescent="0.3">
      <c r="A934" t="s">
        <v>1984</v>
      </c>
      <c r="B934" t="s">
        <v>17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17</v>
      </c>
      <c r="I934" t="s">
        <v>18</v>
      </c>
      <c r="J934">
        <v>0</v>
      </c>
      <c r="K934">
        <v>0</v>
      </c>
      <c r="L934">
        <v>4</v>
      </c>
      <c r="M934" t="s">
        <v>21</v>
      </c>
      <c r="N934">
        <v>0</v>
      </c>
      <c r="O934" t="s">
        <v>81</v>
      </c>
      <c r="P934" t="s">
        <v>1985</v>
      </c>
      <c r="Q934" t="s">
        <v>22</v>
      </c>
      <c r="R934">
        <v>42</v>
      </c>
      <c r="S934" t="s">
        <v>17</v>
      </c>
      <c r="T934" t="s">
        <v>17</v>
      </c>
      <c r="U934" t="s">
        <v>17</v>
      </c>
      <c r="V934" t="str">
        <f>IF(Table2[[#This Row],[Age]] &lt; 30, "Under 30", IF(Table2[[#This Row],[Age]] &lt; 65, "Other", "Senior"))</f>
        <v>Other</v>
      </c>
      <c r="W934">
        <v>0</v>
      </c>
      <c r="X934" t="s">
        <v>21</v>
      </c>
      <c r="Y934" t="s">
        <v>49</v>
      </c>
      <c r="Z934" t="s">
        <v>34</v>
      </c>
      <c r="AA934">
        <v>36</v>
      </c>
      <c r="AB934">
        <v>2600</v>
      </c>
      <c r="AE934">
        <f t="shared" si="14"/>
        <v>0</v>
      </c>
      <c r="AF934">
        <v>1</v>
      </c>
      <c r="AG934" t="str">
        <f>IF(Table2[[#This Row],[Avg Monthly GB Download]] &lt; 5, "Less than 5 GB", IF(Table2[[#This Row],[Avg Monthly GB Download]] &lt;= 10, "Between 5 and 10 GB", "10 or more GB"))</f>
        <v>Less than 5 GB</v>
      </c>
    </row>
    <row r="935" spans="1:33" x14ac:dyDescent="0.3">
      <c r="A935" t="s">
        <v>1986</v>
      </c>
      <c r="B935" t="s">
        <v>17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17</v>
      </c>
      <c r="I935" t="s">
        <v>18</v>
      </c>
      <c r="J935">
        <v>0</v>
      </c>
      <c r="K935">
        <v>0</v>
      </c>
      <c r="L935">
        <v>2</v>
      </c>
      <c r="M935" t="s">
        <v>21</v>
      </c>
      <c r="N935">
        <v>0</v>
      </c>
      <c r="O935" t="s">
        <v>81</v>
      </c>
      <c r="P935" t="s">
        <v>1987</v>
      </c>
      <c r="Q935" t="s">
        <v>20</v>
      </c>
      <c r="R935">
        <v>66</v>
      </c>
      <c r="S935" t="s">
        <v>17</v>
      </c>
      <c r="T935" t="s">
        <v>21</v>
      </c>
      <c r="U935" t="s">
        <v>17</v>
      </c>
      <c r="V935" t="str">
        <f>IF(Table2[[#This Row],[Age]] &lt; 30, "Under 30", IF(Table2[[#This Row],[Age]] &lt; 65, "Other", "Senior"))</f>
        <v>Senior</v>
      </c>
      <c r="W935">
        <v>0</v>
      </c>
      <c r="X935" t="s">
        <v>21</v>
      </c>
      <c r="Y935" t="s">
        <v>28</v>
      </c>
      <c r="Z935" t="s">
        <v>29</v>
      </c>
      <c r="AA935">
        <v>41</v>
      </c>
      <c r="AB935">
        <v>395</v>
      </c>
      <c r="AE935">
        <f t="shared" si="14"/>
        <v>0</v>
      </c>
      <c r="AF935">
        <v>1</v>
      </c>
      <c r="AG935" t="str">
        <f>IF(Table2[[#This Row],[Avg Monthly GB Download]] &lt; 5, "Less than 5 GB", IF(Table2[[#This Row],[Avg Monthly GB Download]] &lt;= 10, "Between 5 and 10 GB", "10 or more GB"))</f>
        <v>Less than 5 GB</v>
      </c>
    </row>
    <row r="936" spans="1:33" x14ac:dyDescent="0.3">
      <c r="A936" t="s">
        <v>1988</v>
      </c>
      <c r="B936" t="s">
        <v>17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17</v>
      </c>
      <c r="I936" t="s">
        <v>18</v>
      </c>
      <c r="J936">
        <v>0</v>
      </c>
      <c r="K936">
        <v>0</v>
      </c>
      <c r="L936">
        <v>3</v>
      </c>
      <c r="M936" t="s">
        <v>17</v>
      </c>
      <c r="N936">
        <v>21</v>
      </c>
      <c r="O936" t="s">
        <v>59</v>
      </c>
      <c r="P936" t="s">
        <v>1989</v>
      </c>
      <c r="Q936" t="s">
        <v>22</v>
      </c>
      <c r="R936">
        <v>72</v>
      </c>
      <c r="S936" t="s">
        <v>17</v>
      </c>
      <c r="T936" t="s">
        <v>21</v>
      </c>
      <c r="U936" t="s">
        <v>17</v>
      </c>
      <c r="V936" t="str">
        <f>IF(Table2[[#This Row],[Age]] &lt; 30, "Under 30", IF(Table2[[#This Row],[Age]] &lt; 65, "Other", "Senior"))</f>
        <v>Senior</v>
      </c>
      <c r="W936">
        <v>0</v>
      </c>
      <c r="X936" t="s">
        <v>21</v>
      </c>
      <c r="Y936" t="s">
        <v>49</v>
      </c>
      <c r="Z936" t="s">
        <v>34</v>
      </c>
      <c r="AA936">
        <v>62</v>
      </c>
      <c r="AB936">
        <v>661</v>
      </c>
      <c r="AE936">
        <f t="shared" si="14"/>
        <v>0</v>
      </c>
      <c r="AF936">
        <v>1</v>
      </c>
      <c r="AG936" t="str">
        <f>IF(Table2[[#This Row],[Avg Monthly GB Download]] &lt; 5, "Less than 5 GB", IF(Table2[[#This Row],[Avg Monthly GB Download]] &lt;= 10, "Between 5 and 10 GB", "10 or more GB"))</f>
        <v>Less than 5 GB</v>
      </c>
    </row>
    <row r="937" spans="1:33" x14ac:dyDescent="0.3">
      <c r="A937" t="s">
        <v>1990</v>
      </c>
      <c r="B937" t="s">
        <v>17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21</v>
      </c>
      <c r="I937" t="s">
        <v>84</v>
      </c>
      <c r="J937">
        <v>0</v>
      </c>
      <c r="K937">
        <v>0</v>
      </c>
      <c r="L937">
        <v>0</v>
      </c>
      <c r="M937" t="s">
        <v>17</v>
      </c>
      <c r="N937">
        <v>0</v>
      </c>
      <c r="O937" t="s">
        <v>73</v>
      </c>
      <c r="P937" t="s">
        <v>1991</v>
      </c>
      <c r="Q937" t="s">
        <v>20</v>
      </c>
      <c r="R937">
        <v>39</v>
      </c>
      <c r="S937" t="s">
        <v>17</v>
      </c>
      <c r="T937" t="s">
        <v>17</v>
      </c>
      <c r="U937" t="s">
        <v>17</v>
      </c>
      <c r="V937" t="str">
        <f>IF(Table2[[#This Row],[Age]] &lt; 30, "Under 30", IF(Table2[[#This Row],[Age]] &lt; 65, "Other", "Senior"))</f>
        <v>Other</v>
      </c>
      <c r="W937">
        <v>0</v>
      </c>
      <c r="X937" t="s">
        <v>17</v>
      </c>
      <c r="Y937" t="s">
        <v>94</v>
      </c>
      <c r="Z937" t="s">
        <v>29</v>
      </c>
      <c r="AA937">
        <v>11</v>
      </c>
      <c r="AB937">
        <v>156</v>
      </c>
      <c r="AE937">
        <f t="shared" si="14"/>
        <v>0</v>
      </c>
      <c r="AF937">
        <v>1</v>
      </c>
      <c r="AG937" t="str">
        <f>IF(Table2[[#This Row],[Avg Monthly GB Download]] &lt; 5, "Less than 5 GB", IF(Table2[[#This Row],[Avg Monthly GB Download]] &lt;= 10, "Between 5 and 10 GB", "10 or more GB"))</f>
        <v>Less than 5 GB</v>
      </c>
    </row>
    <row r="938" spans="1:33" x14ac:dyDescent="0.3">
      <c r="A938" t="s">
        <v>1992</v>
      </c>
      <c r="B938" t="s">
        <v>17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17</v>
      </c>
      <c r="I938" t="s">
        <v>18</v>
      </c>
      <c r="J938">
        <v>0</v>
      </c>
      <c r="K938">
        <v>0</v>
      </c>
      <c r="L938">
        <v>5</v>
      </c>
      <c r="M938" t="s">
        <v>21</v>
      </c>
      <c r="N938">
        <v>0</v>
      </c>
      <c r="O938" t="s">
        <v>78</v>
      </c>
      <c r="P938" t="s">
        <v>1993</v>
      </c>
      <c r="Q938" t="s">
        <v>20</v>
      </c>
      <c r="R938">
        <v>75</v>
      </c>
      <c r="S938" t="s">
        <v>17</v>
      </c>
      <c r="T938" t="s">
        <v>21</v>
      </c>
      <c r="U938" t="s">
        <v>17</v>
      </c>
      <c r="V938" t="str">
        <f>IF(Table2[[#This Row],[Age]] &lt; 30, "Under 30", IF(Table2[[#This Row],[Age]] &lt; 65, "Other", "Senior"))</f>
        <v>Senior</v>
      </c>
      <c r="W938">
        <v>0</v>
      </c>
      <c r="X938" t="s">
        <v>21</v>
      </c>
      <c r="Y938" t="s">
        <v>94</v>
      </c>
      <c r="Z938" t="s">
        <v>34</v>
      </c>
      <c r="AA938">
        <v>33</v>
      </c>
      <c r="AB938">
        <v>2148</v>
      </c>
      <c r="AE938">
        <f t="shared" si="14"/>
        <v>0</v>
      </c>
      <c r="AF938">
        <v>1</v>
      </c>
      <c r="AG938" t="str">
        <f>IF(Table2[[#This Row],[Avg Monthly GB Download]] &lt; 5, "Less than 5 GB", IF(Table2[[#This Row],[Avg Monthly GB Download]] &lt;= 10, "Between 5 and 10 GB", "10 or more GB"))</f>
        <v>Between 5 and 10 GB</v>
      </c>
    </row>
    <row r="939" spans="1:33" x14ac:dyDescent="0.3">
      <c r="A939" t="s">
        <v>1994</v>
      </c>
      <c r="B939" t="s">
        <v>17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17</v>
      </c>
      <c r="I939" t="s">
        <v>18</v>
      </c>
      <c r="J939">
        <v>0</v>
      </c>
      <c r="K939">
        <v>0</v>
      </c>
      <c r="L939">
        <v>5</v>
      </c>
      <c r="M939" t="s">
        <v>17</v>
      </c>
      <c r="N939">
        <v>37</v>
      </c>
      <c r="O939" t="s">
        <v>80</v>
      </c>
      <c r="P939" t="s">
        <v>1995</v>
      </c>
      <c r="Q939" t="s">
        <v>20</v>
      </c>
      <c r="R939">
        <v>78</v>
      </c>
      <c r="S939" t="s">
        <v>17</v>
      </c>
      <c r="T939" t="s">
        <v>21</v>
      </c>
      <c r="U939" t="s">
        <v>17</v>
      </c>
      <c r="V939" t="str">
        <f>IF(Table2[[#This Row],[Age]] &lt; 30, "Under 30", IF(Table2[[#This Row],[Age]] &lt; 65, "Other", "Senior"))</f>
        <v>Senior</v>
      </c>
      <c r="W939">
        <v>0</v>
      </c>
      <c r="X939" t="s">
        <v>21</v>
      </c>
      <c r="Y939" t="s">
        <v>94</v>
      </c>
      <c r="Z939" t="s">
        <v>34</v>
      </c>
      <c r="AA939">
        <v>32</v>
      </c>
      <c r="AB939">
        <v>672</v>
      </c>
      <c r="AE939">
        <f t="shared" si="14"/>
        <v>0</v>
      </c>
      <c r="AF939">
        <v>1</v>
      </c>
      <c r="AG939" t="str">
        <f>IF(Table2[[#This Row],[Avg Monthly GB Download]] &lt; 5, "Less than 5 GB", IF(Table2[[#This Row],[Avg Monthly GB Download]] &lt;= 10, "Between 5 and 10 GB", "10 or more GB"))</f>
        <v>Between 5 and 10 GB</v>
      </c>
    </row>
    <row r="940" spans="1:33" x14ac:dyDescent="0.3">
      <c r="A940" t="s">
        <v>1996</v>
      </c>
      <c r="B940" t="s">
        <v>17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17</v>
      </c>
      <c r="I940" t="s">
        <v>18</v>
      </c>
      <c r="J940">
        <v>0</v>
      </c>
      <c r="K940">
        <v>0</v>
      </c>
      <c r="L940">
        <v>2</v>
      </c>
      <c r="M940" t="s">
        <v>21</v>
      </c>
      <c r="N940">
        <v>0</v>
      </c>
      <c r="O940" t="s">
        <v>76</v>
      </c>
      <c r="P940" t="s">
        <v>1997</v>
      </c>
      <c r="Q940" t="s">
        <v>22</v>
      </c>
      <c r="R940">
        <v>38</v>
      </c>
      <c r="S940" t="s">
        <v>17</v>
      </c>
      <c r="T940" t="s">
        <v>17</v>
      </c>
      <c r="U940" t="s">
        <v>17</v>
      </c>
      <c r="V940" t="str">
        <f>IF(Table2[[#This Row],[Age]] &lt; 30, "Under 30", IF(Table2[[#This Row],[Age]] &lt; 65, "Other", "Senior"))</f>
        <v>Other</v>
      </c>
      <c r="W940">
        <v>0</v>
      </c>
      <c r="X940" t="s">
        <v>17</v>
      </c>
      <c r="Y940" t="s">
        <v>28</v>
      </c>
      <c r="Z940" t="s">
        <v>29</v>
      </c>
      <c r="AA940">
        <v>23</v>
      </c>
      <c r="AB940">
        <v>503</v>
      </c>
      <c r="AE940">
        <f t="shared" si="14"/>
        <v>0</v>
      </c>
      <c r="AF940">
        <v>1</v>
      </c>
      <c r="AG940" t="str">
        <f>IF(Table2[[#This Row],[Avg Monthly GB Download]] &lt; 5, "Less than 5 GB", IF(Table2[[#This Row],[Avg Monthly GB Download]] &lt;= 10, "Between 5 and 10 GB", "10 or more GB"))</f>
        <v>Less than 5 GB</v>
      </c>
    </row>
    <row r="941" spans="1:33" x14ac:dyDescent="0.3">
      <c r="A941" t="s">
        <v>1998</v>
      </c>
      <c r="B941" t="s">
        <v>17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17</v>
      </c>
      <c r="I941" t="s">
        <v>18</v>
      </c>
      <c r="J941">
        <v>0</v>
      </c>
      <c r="K941">
        <v>0</v>
      </c>
      <c r="L941">
        <v>2</v>
      </c>
      <c r="M941" t="s">
        <v>21</v>
      </c>
      <c r="N941">
        <v>0</v>
      </c>
      <c r="O941" t="s">
        <v>79</v>
      </c>
      <c r="P941" t="s">
        <v>1999</v>
      </c>
      <c r="Q941" t="s">
        <v>20</v>
      </c>
      <c r="R941">
        <v>66</v>
      </c>
      <c r="S941" t="s">
        <v>17</v>
      </c>
      <c r="T941" t="s">
        <v>21</v>
      </c>
      <c r="U941" t="s">
        <v>17</v>
      </c>
      <c r="V941" t="str">
        <f>IF(Table2[[#This Row],[Age]] &lt; 30, "Under 30", IF(Table2[[#This Row],[Age]] &lt; 65, "Other", "Senior"))</f>
        <v>Senior</v>
      </c>
      <c r="W941">
        <v>0</v>
      </c>
      <c r="X941" t="s">
        <v>17</v>
      </c>
      <c r="Y941" t="s">
        <v>94</v>
      </c>
      <c r="Z941" t="s">
        <v>34</v>
      </c>
      <c r="AA941">
        <v>35</v>
      </c>
      <c r="AB941">
        <v>1894</v>
      </c>
      <c r="AE941">
        <f t="shared" si="14"/>
        <v>0</v>
      </c>
      <c r="AF941">
        <v>1</v>
      </c>
      <c r="AG941" t="str">
        <f>IF(Table2[[#This Row],[Avg Monthly GB Download]] &lt; 5, "Less than 5 GB", IF(Table2[[#This Row],[Avg Monthly GB Download]] &lt;= 10, "Between 5 and 10 GB", "10 or more GB"))</f>
        <v>Less than 5 GB</v>
      </c>
    </row>
    <row r="942" spans="1:33" x14ac:dyDescent="0.3">
      <c r="A942" t="s">
        <v>2000</v>
      </c>
      <c r="B942" t="s">
        <v>17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17</v>
      </c>
      <c r="I942" t="s">
        <v>18</v>
      </c>
      <c r="J942">
        <v>0</v>
      </c>
      <c r="K942">
        <v>0</v>
      </c>
      <c r="L942">
        <v>2</v>
      </c>
      <c r="M942" t="s">
        <v>21</v>
      </c>
      <c r="N942">
        <v>0</v>
      </c>
      <c r="O942" t="s">
        <v>56</v>
      </c>
      <c r="P942" t="s">
        <v>2001</v>
      </c>
      <c r="Q942" t="s">
        <v>20</v>
      </c>
      <c r="R942">
        <v>80</v>
      </c>
      <c r="S942" t="s">
        <v>17</v>
      </c>
      <c r="T942" t="s">
        <v>21</v>
      </c>
      <c r="U942" t="s">
        <v>17</v>
      </c>
      <c r="V942" t="str">
        <f>IF(Table2[[#This Row],[Age]] &lt; 30, "Under 30", IF(Table2[[#This Row],[Age]] &lt; 65, "Other", "Senior"))</f>
        <v>Senior</v>
      </c>
      <c r="W942">
        <v>0</v>
      </c>
      <c r="X942" t="s">
        <v>21</v>
      </c>
      <c r="Y942" t="s">
        <v>49</v>
      </c>
      <c r="Z942" t="s">
        <v>34</v>
      </c>
      <c r="AA942">
        <v>25</v>
      </c>
      <c r="AB942">
        <v>1671</v>
      </c>
      <c r="AE942">
        <f t="shared" si="14"/>
        <v>0</v>
      </c>
      <c r="AF942">
        <v>1</v>
      </c>
      <c r="AG942" t="str">
        <f>IF(Table2[[#This Row],[Avg Monthly GB Download]] &lt; 5, "Less than 5 GB", IF(Table2[[#This Row],[Avg Monthly GB Download]] &lt;= 10, "Between 5 and 10 GB", "10 or more GB"))</f>
        <v>Less than 5 GB</v>
      </c>
    </row>
    <row r="943" spans="1:33" x14ac:dyDescent="0.3">
      <c r="A943" t="s">
        <v>2002</v>
      </c>
      <c r="B943" t="s">
        <v>17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17</v>
      </c>
      <c r="I943" t="s">
        <v>18</v>
      </c>
      <c r="J943">
        <v>0</v>
      </c>
      <c r="K943">
        <v>0</v>
      </c>
      <c r="L943">
        <v>21</v>
      </c>
      <c r="M943" t="s">
        <v>21</v>
      </c>
      <c r="N943">
        <v>0</v>
      </c>
      <c r="O943" t="s">
        <v>63</v>
      </c>
      <c r="P943" t="s">
        <v>2003</v>
      </c>
      <c r="Q943" t="s">
        <v>22</v>
      </c>
      <c r="R943">
        <v>29</v>
      </c>
      <c r="S943" t="s">
        <v>21</v>
      </c>
      <c r="T943" t="s">
        <v>17</v>
      </c>
      <c r="U943" t="s">
        <v>17</v>
      </c>
      <c r="V943" t="str">
        <f>IF(Table2[[#This Row],[Age]] &lt; 30, "Under 30", IF(Table2[[#This Row],[Age]] &lt; 65, "Other", "Senior"))</f>
        <v>Under 30</v>
      </c>
      <c r="W943">
        <v>0</v>
      </c>
      <c r="X943" t="s">
        <v>17</v>
      </c>
      <c r="Y943" t="s">
        <v>94</v>
      </c>
      <c r="Z943" t="s">
        <v>29</v>
      </c>
      <c r="AA943">
        <v>39</v>
      </c>
      <c r="AB943">
        <v>1641</v>
      </c>
      <c r="AE943">
        <f t="shared" si="14"/>
        <v>0</v>
      </c>
      <c r="AF943">
        <v>1</v>
      </c>
      <c r="AG943" t="str">
        <f>IF(Table2[[#This Row],[Avg Monthly GB Download]] &lt; 5, "Less than 5 GB", IF(Table2[[#This Row],[Avg Monthly GB Download]] &lt;= 10, "Between 5 and 10 GB", "10 or more GB"))</f>
        <v>10 or more GB</v>
      </c>
    </row>
    <row r="944" spans="1:33" x14ac:dyDescent="0.3">
      <c r="A944" t="s">
        <v>2004</v>
      </c>
      <c r="B944" t="s">
        <v>17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21</v>
      </c>
      <c r="I944" t="s">
        <v>84</v>
      </c>
      <c r="J944">
        <v>0</v>
      </c>
      <c r="K944">
        <v>0</v>
      </c>
      <c r="L944">
        <v>7</v>
      </c>
      <c r="M944" t="s">
        <v>21</v>
      </c>
      <c r="N944">
        <v>0</v>
      </c>
      <c r="O944" t="s">
        <v>57</v>
      </c>
      <c r="P944" t="s">
        <v>2005</v>
      </c>
      <c r="Q944" t="s">
        <v>20</v>
      </c>
      <c r="R944">
        <v>70</v>
      </c>
      <c r="S944" t="s">
        <v>17</v>
      </c>
      <c r="T944" t="s">
        <v>21</v>
      </c>
      <c r="U944" t="s">
        <v>17</v>
      </c>
      <c r="V944" t="str">
        <f>IF(Table2[[#This Row],[Age]] &lt; 30, "Under 30", IF(Table2[[#This Row],[Age]] &lt; 65, "Other", "Senior"))</f>
        <v>Senior</v>
      </c>
      <c r="W944">
        <v>0</v>
      </c>
      <c r="X944" t="s">
        <v>17</v>
      </c>
      <c r="Y944" t="s">
        <v>94</v>
      </c>
      <c r="Z944" t="s">
        <v>34</v>
      </c>
      <c r="AA944">
        <v>69</v>
      </c>
      <c r="AB944">
        <v>3478</v>
      </c>
      <c r="AE944">
        <f t="shared" si="14"/>
        <v>0</v>
      </c>
      <c r="AF944">
        <v>1</v>
      </c>
      <c r="AG944" t="str">
        <f>IF(Table2[[#This Row],[Avg Monthly GB Download]] &lt; 5, "Less than 5 GB", IF(Table2[[#This Row],[Avg Monthly GB Download]] &lt;= 10, "Between 5 and 10 GB", "10 or more GB"))</f>
        <v>Between 5 and 10 GB</v>
      </c>
    </row>
    <row r="945" spans="1:33" x14ac:dyDescent="0.3">
      <c r="A945" t="s">
        <v>2006</v>
      </c>
      <c r="B945" t="s">
        <v>17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17</v>
      </c>
      <c r="I945" t="s">
        <v>18</v>
      </c>
      <c r="J945">
        <v>0</v>
      </c>
      <c r="K945">
        <v>0</v>
      </c>
      <c r="L945">
        <v>2</v>
      </c>
      <c r="M945" t="s">
        <v>21</v>
      </c>
      <c r="N945">
        <v>0</v>
      </c>
      <c r="O945" t="s">
        <v>19</v>
      </c>
      <c r="P945" t="s">
        <v>2007</v>
      </c>
      <c r="Q945" t="s">
        <v>20</v>
      </c>
      <c r="R945">
        <v>65</v>
      </c>
      <c r="S945" t="s">
        <v>17</v>
      </c>
      <c r="T945" t="s">
        <v>17</v>
      </c>
      <c r="U945" t="s">
        <v>17</v>
      </c>
      <c r="V945" t="str">
        <f>IF(Table2[[#This Row],[Age]] &lt; 30, "Under 30", IF(Table2[[#This Row],[Age]] &lt; 65, "Other", "Senior"))</f>
        <v>Senior</v>
      </c>
      <c r="W945">
        <v>0</v>
      </c>
      <c r="X945" t="s">
        <v>21</v>
      </c>
      <c r="Y945" t="s">
        <v>49</v>
      </c>
      <c r="Z945" t="s">
        <v>34</v>
      </c>
      <c r="AA945">
        <v>32</v>
      </c>
      <c r="AB945">
        <v>247</v>
      </c>
      <c r="AE945">
        <f t="shared" si="14"/>
        <v>0</v>
      </c>
      <c r="AF945">
        <v>1</v>
      </c>
      <c r="AG945" t="str">
        <f>IF(Table2[[#This Row],[Avg Monthly GB Download]] &lt; 5, "Less than 5 GB", IF(Table2[[#This Row],[Avg Monthly GB Download]] &lt;= 10, "Between 5 and 10 GB", "10 or more GB"))</f>
        <v>Less than 5 GB</v>
      </c>
    </row>
    <row r="946" spans="1:33" x14ac:dyDescent="0.3">
      <c r="A946" t="s">
        <v>2008</v>
      </c>
      <c r="B946" t="s">
        <v>17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17</v>
      </c>
      <c r="I946" t="s">
        <v>18</v>
      </c>
      <c r="J946">
        <v>0</v>
      </c>
      <c r="K946">
        <v>0</v>
      </c>
      <c r="L946">
        <v>0</v>
      </c>
      <c r="M946" t="s">
        <v>17</v>
      </c>
      <c r="N946">
        <v>0</v>
      </c>
      <c r="O946" t="s">
        <v>40</v>
      </c>
      <c r="P946" t="s">
        <v>2009</v>
      </c>
      <c r="Q946" t="s">
        <v>22</v>
      </c>
      <c r="R946">
        <v>24</v>
      </c>
      <c r="S946" t="s">
        <v>21</v>
      </c>
      <c r="T946" t="s">
        <v>17</v>
      </c>
      <c r="U946" t="s">
        <v>17</v>
      </c>
      <c r="V946" t="str">
        <f>IF(Table2[[#This Row],[Age]] &lt; 30, "Under 30", IF(Table2[[#This Row],[Age]] &lt; 65, "Other", "Senior"))</f>
        <v>Under 30</v>
      </c>
      <c r="W946">
        <v>0</v>
      </c>
      <c r="X946" t="s">
        <v>17</v>
      </c>
      <c r="Y946" t="s">
        <v>28</v>
      </c>
      <c r="Z946" t="s">
        <v>29</v>
      </c>
      <c r="AA946">
        <v>8</v>
      </c>
      <c r="AB946">
        <v>149</v>
      </c>
      <c r="AE946">
        <f t="shared" si="14"/>
        <v>0</v>
      </c>
      <c r="AF946">
        <v>1</v>
      </c>
      <c r="AG946" t="str">
        <f>IF(Table2[[#This Row],[Avg Monthly GB Download]] &lt; 5, "Less than 5 GB", IF(Table2[[#This Row],[Avg Monthly GB Download]] &lt;= 10, "Between 5 and 10 GB", "10 or more GB"))</f>
        <v>Less than 5 GB</v>
      </c>
    </row>
    <row r="947" spans="1:33" x14ac:dyDescent="0.3">
      <c r="A947" t="s">
        <v>2010</v>
      </c>
      <c r="B947" t="s">
        <v>17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17</v>
      </c>
      <c r="I947" t="s">
        <v>18</v>
      </c>
      <c r="J947">
        <v>0</v>
      </c>
      <c r="K947">
        <v>0</v>
      </c>
      <c r="L947">
        <v>4</v>
      </c>
      <c r="M947" t="s">
        <v>17</v>
      </c>
      <c r="N947">
        <v>9</v>
      </c>
      <c r="O947" t="s">
        <v>24</v>
      </c>
      <c r="P947" t="s">
        <v>2011</v>
      </c>
      <c r="Q947" t="s">
        <v>20</v>
      </c>
      <c r="R947">
        <v>48</v>
      </c>
      <c r="S947" t="s">
        <v>17</v>
      </c>
      <c r="T947" t="s">
        <v>17</v>
      </c>
      <c r="U947" t="s">
        <v>17</v>
      </c>
      <c r="V947" t="str">
        <f>IF(Table2[[#This Row],[Age]] &lt; 30, "Under 30", IF(Table2[[#This Row],[Age]] &lt; 65, "Other", "Senior"))</f>
        <v>Other</v>
      </c>
      <c r="W947">
        <v>0</v>
      </c>
      <c r="X947" t="s">
        <v>17</v>
      </c>
      <c r="Y947" t="s">
        <v>28</v>
      </c>
      <c r="Z947" t="s">
        <v>34</v>
      </c>
      <c r="AA947">
        <v>26</v>
      </c>
      <c r="AB947">
        <v>44</v>
      </c>
      <c r="AE947">
        <f t="shared" si="14"/>
        <v>0</v>
      </c>
      <c r="AF947">
        <v>1</v>
      </c>
      <c r="AG947" t="str">
        <f>IF(Table2[[#This Row],[Avg Monthly GB Download]] &lt; 5, "Less than 5 GB", IF(Table2[[#This Row],[Avg Monthly GB Download]] &lt;= 10, "Between 5 and 10 GB", "10 or more GB"))</f>
        <v>Less than 5 GB</v>
      </c>
    </row>
    <row r="948" spans="1:33" x14ac:dyDescent="0.3">
      <c r="A948" t="s">
        <v>2012</v>
      </c>
      <c r="B948" t="s">
        <v>17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17</v>
      </c>
      <c r="I948" t="s">
        <v>18</v>
      </c>
      <c r="J948">
        <v>0</v>
      </c>
      <c r="K948">
        <v>0</v>
      </c>
      <c r="L948">
        <v>6</v>
      </c>
      <c r="M948" t="s">
        <v>21</v>
      </c>
      <c r="N948">
        <v>0</v>
      </c>
      <c r="O948" t="s">
        <v>55</v>
      </c>
      <c r="P948" t="s">
        <v>2013</v>
      </c>
      <c r="Q948" t="s">
        <v>22</v>
      </c>
      <c r="R948">
        <v>32</v>
      </c>
      <c r="S948" t="s">
        <v>17</v>
      </c>
      <c r="T948" t="s">
        <v>17</v>
      </c>
      <c r="U948" t="s">
        <v>17</v>
      </c>
      <c r="V948" t="str">
        <f>IF(Table2[[#This Row],[Age]] &lt; 30, "Under 30", IF(Table2[[#This Row],[Age]] &lt; 65, "Other", "Senior"))</f>
        <v>Other</v>
      </c>
      <c r="W948">
        <v>0</v>
      </c>
      <c r="X948" t="s">
        <v>21</v>
      </c>
      <c r="Y948" t="s">
        <v>49</v>
      </c>
      <c r="Z948" t="s">
        <v>34</v>
      </c>
      <c r="AA948">
        <v>38</v>
      </c>
      <c r="AB948">
        <v>1736</v>
      </c>
      <c r="AE948">
        <f t="shared" si="14"/>
        <v>0</v>
      </c>
      <c r="AF948">
        <v>1</v>
      </c>
      <c r="AG948" t="str">
        <f>IF(Table2[[#This Row],[Avg Monthly GB Download]] &lt; 5, "Less than 5 GB", IF(Table2[[#This Row],[Avg Monthly GB Download]] &lt;= 10, "Between 5 and 10 GB", "10 or more GB"))</f>
        <v>Between 5 and 10 GB</v>
      </c>
    </row>
    <row r="949" spans="1:33" x14ac:dyDescent="0.3">
      <c r="A949" t="s">
        <v>2014</v>
      </c>
      <c r="B949" t="s">
        <v>17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17</v>
      </c>
      <c r="I949" t="s">
        <v>18</v>
      </c>
      <c r="J949">
        <v>0</v>
      </c>
      <c r="K949">
        <v>0</v>
      </c>
      <c r="L949">
        <v>0</v>
      </c>
      <c r="M949" t="s">
        <v>17</v>
      </c>
      <c r="N949">
        <v>0</v>
      </c>
      <c r="O949" t="s">
        <v>58</v>
      </c>
      <c r="P949" t="s">
        <v>2015</v>
      </c>
      <c r="Q949" t="s">
        <v>22</v>
      </c>
      <c r="R949">
        <v>57</v>
      </c>
      <c r="S949" t="s">
        <v>17</v>
      </c>
      <c r="T949" t="s">
        <v>17</v>
      </c>
      <c r="U949" t="s">
        <v>17</v>
      </c>
      <c r="V949" t="str">
        <f>IF(Table2[[#This Row],[Age]] &lt; 30, "Under 30", IF(Table2[[#This Row],[Age]] &lt; 65, "Other", "Senior"))</f>
        <v>Other</v>
      </c>
      <c r="W949">
        <v>0</v>
      </c>
      <c r="X949" t="s">
        <v>17</v>
      </c>
      <c r="Y949" t="s">
        <v>49</v>
      </c>
      <c r="Z949" t="s">
        <v>34</v>
      </c>
      <c r="AA949">
        <v>9</v>
      </c>
      <c r="AB949">
        <v>248</v>
      </c>
      <c r="AE949">
        <f t="shared" si="14"/>
        <v>0</v>
      </c>
      <c r="AF949">
        <v>1</v>
      </c>
      <c r="AG949" t="str">
        <f>IF(Table2[[#This Row],[Avg Monthly GB Download]] &lt; 5, "Less than 5 GB", IF(Table2[[#This Row],[Avg Monthly GB Download]] &lt;= 10, "Between 5 and 10 GB", "10 or more GB"))</f>
        <v>Less than 5 GB</v>
      </c>
    </row>
    <row r="950" spans="1:33" x14ac:dyDescent="0.3">
      <c r="A950" t="s">
        <v>2016</v>
      </c>
      <c r="B950" t="s">
        <v>17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17</v>
      </c>
      <c r="I950" t="s">
        <v>18</v>
      </c>
      <c r="J950">
        <v>0</v>
      </c>
      <c r="K950">
        <v>0</v>
      </c>
      <c r="L950">
        <v>13</v>
      </c>
      <c r="M950" t="s">
        <v>21</v>
      </c>
      <c r="N950">
        <v>0</v>
      </c>
      <c r="O950" t="s">
        <v>41</v>
      </c>
      <c r="P950" t="s">
        <v>2017</v>
      </c>
      <c r="Q950" t="s">
        <v>20</v>
      </c>
      <c r="R950">
        <v>28</v>
      </c>
      <c r="S950" t="s">
        <v>21</v>
      </c>
      <c r="T950" t="s">
        <v>17</v>
      </c>
      <c r="U950" t="s">
        <v>17</v>
      </c>
      <c r="V950" t="str">
        <f>IF(Table2[[#This Row],[Age]] &lt; 30, "Under 30", IF(Table2[[#This Row],[Age]] &lt; 65, "Other", "Senior"))</f>
        <v>Under 30</v>
      </c>
      <c r="W950">
        <v>0</v>
      </c>
      <c r="X950" t="s">
        <v>21</v>
      </c>
      <c r="Y950" t="s">
        <v>49</v>
      </c>
      <c r="Z950" t="s">
        <v>34</v>
      </c>
      <c r="AA950">
        <v>37</v>
      </c>
      <c r="AB950">
        <v>2656</v>
      </c>
      <c r="AE950">
        <f t="shared" si="14"/>
        <v>0</v>
      </c>
      <c r="AF950">
        <v>1</v>
      </c>
      <c r="AG950" t="str">
        <f>IF(Table2[[#This Row],[Avg Monthly GB Download]] &lt; 5, "Less than 5 GB", IF(Table2[[#This Row],[Avg Monthly GB Download]] &lt;= 10, "Between 5 and 10 GB", "10 or more GB"))</f>
        <v>10 or more GB</v>
      </c>
    </row>
    <row r="951" spans="1:33" x14ac:dyDescent="0.3">
      <c r="A951" t="s">
        <v>2018</v>
      </c>
      <c r="B951" t="s">
        <v>17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21</v>
      </c>
      <c r="I951" t="s">
        <v>84</v>
      </c>
      <c r="J951">
        <v>0</v>
      </c>
      <c r="K951">
        <v>0</v>
      </c>
      <c r="L951">
        <v>1</v>
      </c>
      <c r="M951" t="s">
        <v>21</v>
      </c>
      <c r="N951">
        <v>0</v>
      </c>
      <c r="O951" t="s">
        <v>24</v>
      </c>
      <c r="P951" t="s">
        <v>2019</v>
      </c>
      <c r="Q951" t="s">
        <v>22</v>
      </c>
      <c r="R951">
        <v>47</v>
      </c>
      <c r="S951" t="s">
        <v>17</v>
      </c>
      <c r="T951" t="s">
        <v>17</v>
      </c>
      <c r="U951" t="s">
        <v>17</v>
      </c>
      <c r="V951" t="str">
        <f>IF(Table2[[#This Row],[Age]] &lt; 30, "Under 30", IF(Table2[[#This Row],[Age]] &lt; 65, "Other", "Senior"))</f>
        <v>Other</v>
      </c>
      <c r="W951">
        <v>0</v>
      </c>
      <c r="X951" t="s">
        <v>21</v>
      </c>
      <c r="Y951" t="s">
        <v>94</v>
      </c>
      <c r="Z951" t="s">
        <v>34</v>
      </c>
      <c r="AA951">
        <v>37</v>
      </c>
      <c r="AB951">
        <v>1705</v>
      </c>
      <c r="AE951">
        <f t="shared" si="14"/>
        <v>0</v>
      </c>
      <c r="AF951">
        <v>1</v>
      </c>
      <c r="AG951" t="str">
        <f>IF(Table2[[#This Row],[Avg Monthly GB Download]] &lt; 5, "Less than 5 GB", IF(Table2[[#This Row],[Avg Monthly GB Download]] &lt;= 10, "Between 5 and 10 GB", "10 or more GB"))</f>
        <v>Less than 5 GB</v>
      </c>
    </row>
    <row r="952" spans="1:33" x14ac:dyDescent="0.3">
      <c r="A952" t="s">
        <v>2020</v>
      </c>
      <c r="B952" t="s">
        <v>17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17</v>
      </c>
      <c r="I952" t="s">
        <v>18</v>
      </c>
      <c r="J952">
        <v>0</v>
      </c>
      <c r="K952">
        <v>0</v>
      </c>
      <c r="L952">
        <v>0</v>
      </c>
      <c r="M952" t="s">
        <v>17</v>
      </c>
      <c r="N952">
        <v>0</v>
      </c>
      <c r="O952" t="s">
        <v>38</v>
      </c>
      <c r="P952" t="s">
        <v>2021</v>
      </c>
      <c r="Q952" t="s">
        <v>22</v>
      </c>
      <c r="R952">
        <v>37</v>
      </c>
      <c r="S952" t="s">
        <v>17</v>
      </c>
      <c r="T952" t="s">
        <v>17</v>
      </c>
      <c r="U952" t="s">
        <v>17</v>
      </c>
      <c r="V952" t="str">
        <f>IF(Table2[[#This Row],[Age]] &lt; 30, "Under 30", IF(Table2[[#This Row],[Age]] &lt; 65, "Other", "Senior"))</f>
        <v>Other</v>
      </c>
      <c r="W952">
        <v>0</v>
      </c>
      <c r="X952" t="s">
        <v>17</v>
      </c>
      <c r="Y952" t="s">
        <v>49</v>
      </c>
      <c r="Z952" t="s">
        <v>29</v>
      </c>
      <c r="AA952">
        <v>9</v>
      </c>
      <c r="AB952">
        <v>561</v>
      </c>
      <c r="AE952">
        <f t="shared" si="14"/>
        <v>0</v>
      </c>
      <c r="AF952">
        <v>1</v>
      </c>
      <c r="AG952" t="str">
        <f>IF(Table2[[#This Row],[Avg Monthly GB Download]] &lt; 5, "Less than 5 GB", IF(Table2[[#This Row],[Avg Monthly GB Download]] &lt;= 10, "Between 5 and 10 GB", "10 or more GB"))</f>
        <v>Less than 5 GB</v>
      </c>
    </row>
    <row r="953" spans="1:33" x14ac:dyDescent="0.3">
      <c r="A953" t="s">
        <v>2022</v>
      </c>
      <c r="B953" t="s">
        <v>17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17</v>
      </c>
      <c r="I953" t="s">
        <v>18</v>
      </c>
      <c r="J953">
        <v>0</v>
      </c>
      <c r="K953">
        <v>0</v>
      </c>
      <c r="L953">
        <v>0</v>
      </c>
      <c r="M953" t="s">
        <v>17</v>
      </c>
      <c r="N953">
        <v>0</v>
      </c>
      <c r="O953" t="s">
        <v>69</v>
      </c>
      <c r="P953" t="s">
        <v>2023</v>
      </c>
      <c r="Q953" t="s">
        <v>22</v>
      </c>
      <c r="R953">
        <v>49</v>
      </c>
      <c r="S953" t="s">
        <v>17</v>
      </c>
      <c r="T953" t="s">
        <v>17</v>
      </c>
      <c r="U953" t="s">
        <v>17</v>
      </c>
      <c r="V953" t="str">
        <f>IF(Table2[[#This Row],[Age]] &lt; 30, "Under 30", IF(Table2[[#This Row],[Age]] &lt; 65, "Other", "Senior"))</f>
        <v>Other</v>
      </c>
      <c r="W953">
        <v>0</v>
      </c>
      <c r="X953" t="s">
        <v>17</v>
      </c>
      <c r="Y953" t="s">
        <v>94</v>
      </c>
      <c r="Z953" t="s">
        <v>29</v>
      </c>
      <c r="AA953">
        <v>13</v>
      </c>
      <c r="AB953">
        <v>175</v>
      </c>
      <c r="AE953">
        <f t="shared" si="14"/>
        <v>0</v>
      </c>
      <c r="AF953">
        <v>1</v>
      </c>
      <c r="AG953" t="str">
        <f>IF(Table2[[#This Row],[Avg Monthly GB Download]] &lt; 5, "Less than 5 GB", IF(Table2[[#This Row],[Avg Monthly GB Download]] &lt;= 10, "Between 5 and 10 GB", "10 or more GB"))</f>
        <v>Less than 5 GB</v>
      </c>
    </row>
    <row r="954" spans="1:33" x14ac:dyDescent="0.3">
      <c r="A954" t="s">
        <v>2024</v>
      </c>
      <c r="B954" t="s">
        <v>17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17</v>
      </c>
      <c r="I954" t="s">
        <v>18</v>
      </c>
      <c r="J954">
        <v>0</v>
      </c>
      <c r="K954">
        <v>0</v>
      </c>
      <c r="L954">
        <v>19</v>
      </c>
      <c r="M954" t="s">
        <v>21</v>
      </c>
      <c r="N954">
        <v>0</v>
      </c>
      <c r="O954" t="s">
        <v>78</v>
      </c>
      <c r="P954" t="s">
        <v>2025</v>
      </c>
      <c r="Q954" t="s">
        <v>22</v>
      </c>
      <c r="R954">
        <v>23</v>
      </c>
      <c r="S954" t="s">
        <v>21</v>
      </c>
      <c r="T954" t="s">
        <v>17</v>
      </c>
      <c r="U954" t="s">
        <v>17</v>
      </c>
      <c r="V954" t="str">
        <f>IF(Table2[[#This Row],[Age]] &lt; 30, "Under 30", IF(Table2[[#This Row],[Age]] &lt; 65, "Other", "Senior"))</f>
        <v>Under 30</v>
      </c>
      <c r="W954">
        <v>0</v>
      </c>
      <c r="X954" t="s">
        <v>21</v>
      </c>
      <c r="Y954" t="s">
        <v>94</v>
      </c>
      <c r="Z954" t="s">
        <v>34</v>
      </c>
      <c r="AA954">
        <v>54</v>
      </c>
      <c r="AB954">
        <v>2745</v>
      </c>
      <c r="AE954">
        <f t="shared" si="14"/>
        <v>0</v>
      </c>
      <c r="AF954">
        <v>1</v>
      </c>
      <c r="AG954" t="str">
        <f>IF(Table2[[#This Row],[Avg Monthly GB Download]] &lt; 5, "Less than 5 GB", IF(Table2[[#This Row],[Avg Monthly GB Download]] &lt;= 10, "Between 5 and 10 GB", "10 or more GB"))</f>
        <v>10 or more GB</v>
      </c>
    </row>
    <row r="955" spans="1:33" x14ac:dyDescent="0.3">
      <c r="A955" t="s">
        <v>2026</v>
      </c>
      <c r="B955" t="s">
        <v>17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21</v>
      </c>
      <c r="I955" t="s">
        <v>84</v>
      </c>
      <c r="J955">
        <v>0</v>
      </c>
      <c r="K955">
        <v>0</v>
      </c>
      <c r="L955">
        <v>2</v>
      </c>
      <c r="M955" t="s">
        <v>21</v>
      </c>
      <c r="N955">
        <v>0</v>
      </c>
      <c r="O955" t="s">
        <v>71</v>
      </c>
      <c r="P955" t="s">
        <v>2027</v>
      </c>
      <c r="Q955" t="s">
        <v>22</v>
      </c>
      <c r="R955">
        <v>43</v>
      </c>
      <c r="S955" t="s">
        <v>17</v>
      </c>
      <c r="T955" t="s">
        <v>17</v>
      </c>
      <c r="U955" t="s">
        <v>17</v>
      </c>
      <c r="V955" t="str">
        <f>IF(Table2[[#This Row],[Age]] &lt; 30, "Under 30", IF(Table2[[#This Row],[Age]] &lt; 65, "Other", "Senior"))</f>
        <v>Other</v>
      </c>
      <c r="W955">
        <v>0</v>
      </c>
      <c r="X955" t="s">
        <v>17</v>
      </c>
      <c r="Y955" t="s">
        <v>49</v>
      </c>
      <c r="Z955" t="s">
        <v>29</v>
      </c>
      <c r="AA955">
        <v>31</v>
      </c>
      <c r="AB955">
        <v>1606</v>
      </c>
      <c r="AE955">
        <f t="shared" si="14"/>
        <v>0</v>
      </c>
      <c r="AF955">
        <v>1</v>
      </c>
      <c r="AG955" t="str">
        <f>IF(Table2[[#This Row],[Avg Monthly GB Download]] &lt; 5, "Less than 5 GB", IF(Table2[[#This Row],[Avg Monthly GB Download]] &lt;= 10, "Between 5 and 10 GB", "10 or more GB"))</f>
        <v>Less than 5 GB</v>
      </c>
    </row>
    <row r="956" spans="1:33" x14ac:dyDescent="0.3">
      <c r="A956" t="s">
        <v>2028</v>
      </c>
      <c r="B956" t="s">
        <v>17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17</v>
      </c>
      <c r="I956" t="s">
        <v>18</v>
      </c>
      <c r="J956">
        <v>0</v>
      </c>
      <c r="K956">
        <v>0</v>
      </c>
      <c r="L956">
        <v>4</v>
      </c>
      <c r="M956" t="s">
        <v>21</v>
      </c>
      <c r="N956">
        <v>0</v>
      </c>
      <c r="O956" t="s">
        <v>71</v>
      </c>
      <c r="P956" t="s">
        <v>2029</v>
      </c>
      <c r="Q956" t="s">
        <v>20</v>
      </c>
      <c r="R956">
        <v>50</v>
      </c>
      <c r="S956" t="s">
        <v>17</v>
      </c>
      <c r="T956" t="s">
        <v>17</v>
      </c>
      <c r="U956" t="s">
        <v>17</v>
      </c>
      <c r="V956" t="str">
        <f>IF(Table2[[#This Row],[Age]] &lt; 30, "Under 30", IF(Table2[[#This Row],[Age]] &lt; 65, "Other", "Senior"))</f>
        <v>Other</v>
      </c>
      <c r="W956">
        <v>0</v>
      </c>
      <c r="X956" t="s">
        <v>21</v>
      </c>
      <c r="Y956" t="s">
        <v>49</v>
      </c>
      <c r="Z956" t="s">
        <v>34</v>
      </c>
      <c r="AA956">
        <v>47</v>
      </c>
      <c r="AB956">
        <v>3316</v>
      </c>
      <c r="AE956">
        <f t="shared" si="14"/>
        <v>0</v>
      </c>
      <c r="AF956">
        <v>1</v>
      </c>
      <c r="AG956" t="str">
        <f>IF(Table2[[#This Row],[Avg Monthly GB Download]] &lt; 5, "Less than 5 GB", IF(Table2[[#This Row],[Avg Monthly GB Download]] &lt;= 10, "Between 5 and 10 GB", "10 or more GB"))</f>
        <v>Less than 5 GB</v>
      </c>
    </row>
    <row r="957" spans="1:33" x14ac:dyDescent="0.3">
      <c r="A957" t="s">
        <v>2030</v>
      </c>
      <c r="B957" t="s">
        <v>17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17</v>
      </c>
      <c r="I957" t="s">
        <v>18</v>
      </c>
      <c r="J957">
        <v>0</v>
      </c>
      <c r="K957">
        <v>0</v>
      </c>
      <c r="L957">
        <v>0</v>
      </c>
      <c r="M957" t="s">
        <v>17</v>
      </c>
      <c r="N957">
        <v>0</v>
      </c>
      <c r="O957" t="s">
        <v>23</v>
      </c>
      <c r="P957" t="s">
        <v>2031</v>
      </c>
      <c r="Q957" t="s">
        <v>22</v>
      </c>
      <c r="R957">
        <v>34</v>
      </c>
      <c r="S957" t="s">
        <v>17</v>
      </c>
      <c r="T957" t="s">
        <v>17</v>
      </c>
      <c r="U957" t="s">
        <v>17</v>
      </c>
      <c r="V957" t="str">
        <f>IF(Table2[[#This Row],[Age]] &lt; 30, "Under 30", IF(Table2[[#This Row],[Age]] &lt; 65, "Other", "Senior"))</f>
        <v>Other</v>
      </c>
      <c r="W957">
        <v>0</v>
      </c>
      <c r="X957" t="s">
        <v>17</v>
      </c>
      <c r="Y957" t="s">
        <v>28</v>
      </c>
      <c r="Z957" t="s">
        <v>29</v>
      </c>
      <c r="AA957">
        <v>8</v>
      </c>
      <c r="AB957">
        <v>262</v>
      </c>
      <c r="AE957">
        <f t="shared" si="14"/>
        <v>0</v>
      </c>
      <c r="AF957">
        <v>1</v>
      </c>
      <c r="AG957" t="str">
        <f>IF(Table2[[#This Row],[Avg Monthly GB Download]] &lt; 5, "Less than 5 GB", IF(Table2[[#This Row],[Avg Monthly GB Download]] &lt;= 10, "Between 5 and 10 GB", "10 or more GB"))</f>
        <v>Less than 5 GB</v>
      </c>
    </row>
    <row r="958" spans="1:33" x14ac:dyDescent="0.3">
      <c r="A958" t="s">
        <v>2032</v>
      </c>
      <c r="B958" t="s">
        <v>17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17</v>
      </c>
      <c r="I958" t="s">
        <v>18</v>
      </c>
      <c r="J958">
        <v>0</v>
      </c>
      <c r="K958">
        <v>0</v>
      </c>
      <c r="L958">
        <v>1</v>
      </c>
      <c r="M958" t="s">
        <v>21</v>
      </c>
      <c r="N958">
        <v>0</v>
      </c>
      <c r="O958" t="s">
        <v>56</v>
      </c>
      <c r="P958" t="s">
        <v>2033</v>
      </c>
      <c r="Q958" t="s">
        <v>22</v>
      </c>
      <c r="R958">
        <v>38</v>
      </c>
      <c r="S958" t="s">
        <v>17</v>
      </c>
      <c r="T958" t="s">
        <v>17</v>
      </c>
      <c r="U958" t="s">
        <v>17</v>
      </c>
      <c r="V958" t="str">
        <f>IF(Table2[[#This Row],[Age]] &lt; 30, "Under 30", IF(Table2[[#This Row],[Age]] &lt; 65, "Other", "Senior"))</f>
        <v>Other</v>
      </c>
      <c r="W958">
        <v>0</v>
      </c>
      <c r="X958" t="s">
        <v>17</v>
      </c>
      <c r="Y958" t="s">
        <v>49</v>
      </c>
      <c r="Z958" t="s">
        <v>34</v>
      </c>
      <c r="AA958">
        <v>21</v>
      </c>
      <c r="AB958">
        <v>1467</v>
      </c>
      <c r="AE958">
        <f t="shared" si="14"/>
        <v>0</v>
      </c>
      <c r="AF958">
        <v>1</v>
      </c>
      <c r="AG958" t="str">
        <f>IF(Table2[[#This Row],[Avg Monthly GB Download]] &lt; 5, "Less than 5 GB", IF(Table2[[#This Row],[Avg Monthly GB Download]] &lt;= 10, "Between 5 and 10 GB", "10 or more GB"))</f>
        <v>Less than 5 GB</v>
      </c>
    </row>
    <row r="959" spans="1:33" x14ac:dyDescent="0.3">
      <c r="A959" t="s">
        <v>2034</v>
      </c>
      <c r="B959" t="s">
        <v>17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17</v>
      </c>
      <c r="I959" t="s">
        <v>18</v>
      </c>
      <c r="J959">
        <v>0</v>
      </c>
      <c r="K959">
        <v>0</v>
      </c>
      <c r="L959">
        <v>0</v>
      </c>
      <c r="M959" t="s">
        <v>17</v>
      </c>
      <c r="N959">
        <v>0</v>
      </c>
      <c r="O959" t="s">
        <v>27</v>
      </c>
      <c r="P959" t="s">
        <v>2035</v>
      </c>
      <c r="Q959" t="s">
        <v>20</v>
      </c>
      <c r="R959">
        <v>60</v>
      </c>
      <c r="S959" t="s">
        <v>17</v>
      </c>
      <c r="T959" t="s">
        <v>17</v>
      </c>
      <c r="U959" t="s">
        <v>17</v>
      </c>
      <c r="V959" t="str">
        <f>IF(Table2[[#This Row],[Age]] &lt; 30, "Under 30", IF(Table2[[#This Row],[Age]] &lt; 65, "Other", "Senior"))</f>
        <v>Other</v>
      </c>
      <c r="W959">
        <v>0</v>
      </c>
      <c r="X959" t="s">
        <v>17</v>
      </c>
      <c r="Y959" t="s">
        <v>94</v>
      </c>
      <c r="Z959" t="s">
        <v>34</v>
      </c>
      <c r="AA959">
        <v>7</v>
      </c>
      <c r="AB959">
        <v>313</v>
      </c>
      <c r="AE959">
        <f t="shared" si="14"/>
        <v>0</v>
      </c>
      <c r="AF959">
        <v>1</v>
      </c>
      <c r="AG959" t="str">
        <f>IF(Table2[[#This Row],[Avg Monthly GB Download]] &lt; 5, "Less than 5 GB", IF(Table2[[#This Row],[Avg Monthly GB Download]] &lt;= 10, "Between 5 and 10 GB", "10 or more GB"))</f>
        <v>Less than 5 GB</v>
      </c>
    </row>
    <row r="960" spans="1:33" x14ac:dyDescent="0.3">
      <c r="A960" t="s">
        <v>2036</v>
      </c>
      <c r="B960" t="s">
        <v>17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21</v>
      </c>
      <c r="I960" t="s">
        <v>84</v>
      </c>
      <c r="J960">
        <v>0</v>
      </c>
      <c r="K960">
        <v>0</v>
      </c>
      <c r="L960">
        <v>13</v>
      </c>
      <c r="M960" t="s">
        <v>21</v>
      </c>
      <c r="N960">
        <v>0</v>
      </c>
      <c r="O960" t="s">
        <v>39</v>
      </c>
      <c r="P960" t="s">
        <v>2037</v>
      </c>
      <c r="Q960" t="s">
        <v>22</v>
      </c>
      <c r="R960">
        <v>59</v>
      </c>
      <c r="S960" t="s">
        <v>17</v>
      </c>
      <c r="T960" t="s">
        <v>17</v>
      </c>
      <c r="U960" t="s">
        <v>17</v>
      </c>
      <c r="V960" t="str">
        <f>IF(Table2[[#This Row],[Age]] &lt; 30, "Under 30", IF(Table2[[#This Row],[Age]] &lt; 65, "Other", "Senior"))</f>
        <v>Other</v>
      </c>
      <c r="W960">
        <v>0</v>
      </c>
      <c r="X960" t="s">
        <v>21</v>
      </c>
      <c r="Y960" t="s">
        <v>28</v>
      </c>
      <c r="Z960" t="s">
        <v>34</v>
      </c>
      <c r="AA960">
        <v>21</v>
      </c>
      <c r="AB960">
        <v>559</v>
      </c>
      <c r="AE960">
        <f t="shared" si="14"/>
        <v>0</v>
      </c>
      <c r="AF960">
        <v>1</v>
      </c>
      <c r="AG960" t="str">
        <f>IF(Table2[[#This Row],[Avg Monthly GB Download]] &lt; 5, "Less than 5 GB", IF(Table2[[#This Row],[Avg Monthly GB Download]] &lt;= 10, "Between 5 and 10 GB", "10 or more GB"))</f>
        <v>10 or more GB</v>
      </c>
    </row>
    <row r="961" spans="1:33" x14ac:dyDescent="0.3">
      <c r="A961" t="s">
        <v>2038</v>
      </c>
      <c r="B961" t="s">
        <v>17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17</v>
      </c>
      <c r="I961" t="s">
        <v>18</v>
      </c>
      <c r="J961">
        <v>0</v>
      </c>
      <c r="K961">
        <v>0</v>
      </c>
      <c r="L961">
        <v>9</v>
      </c>
      <c r="M961" t="s">
        <v>21</v>
      </c>
      <c r="N961">
        <v>0</v>
      </c>
      <c r="O961" t="s">
        <v>60</v>
      </c>
      <c r="P961" t="s">
        <v>2039</v>
      </c>
      <c r="Q961" t="s">
        <v>22</v>
      </c>
      <c r="R961">
        <v>45</v>
      </c>
      <c r="S961" t="s">
        <v>17</v>
      </c>
      <c r="T961" t="s">
        <v>17</v>
      </c>
      <c r="U961" t="s">
        <v>17</v>
      </c>
      <c r="V961" t="str">
        <f>IF(Table2[[#This Row],[Age]] &lt; 30, "Under 30", IF(Table2[[#This Row],[Age]] &lt; 65, "Other", "Senior"))</f>
        <v>Other</v>
      </c>
      <c r="W961">
        <v>0</v>
      </c>
      <c r="X961" t="s">
        <v>21</v>
      </c>
      <c r="Y961" t="s">
        <v>49</v>
      </c>
      <c r="Z961" t="s">
        <v>29</v>
      </c>
      <c r="AA961">
        <v>47</v>
      </c>
      <c r="AB961">
        <v>3207</v>
      </c>
      <c r="AE961">
        <f t="shared" si="14"/>
        <v>0</v>
      </c>
      <c r="AF961">
        <v>1</v>
      </c>
      <c r="AG961" t="str">
        <f>IF(Table2[[#This Row],[Avg Monthly GB Download]] &lt; 5, "Less than 5 GB", IF(Table2[[#This Row],[Avg Monthly GB Download]] &lt;= 10, "Between 5 and 10 GB", "10 or more GB"))</f>
        <v>Between 5 and 10 GB</v>
      </c>
    </row>
    <row r="962" spans="1:33" x14ac:dyDescent="0.3">
      <c r="A962" t="s">
        <v>2040</v>
      </c>
      <c r="B962" t="s">
        <v>17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17</v>
      </c>
      <c r="I962" t="s">
        <v>18</v>
      </c>
      <c r="J962">
        <v>0</v>
      </c>
      <c r="K962">
        <v>0</v>
      </c>
      <c r="L962">
        <v>9</v>
      </c>
      <c r="M962" t="s">
        <v>21</v>
      </c>
      <c r="N962">
        <v>0</v>
      </c>
      <c r="O962" t="s">
        <v>42</v>
      </c>
      <c r="P962" t="s">
        <v>2041</v>
      </c>
      <c r="Q962" t="s">
        <v>20</v>
      </c>
      <c r="R962">
        <v>44</v>
      </c>
      <c r="S962" t="s">
        <v>17</v>
      </c>
      <c r="T962" t="s">
        <v>17</v>
      </c>
      <c r="U962" t="s">
        <v>17</v>
      </c>
      <c r="V962" t="str">
        <f>IF(Table2[[#This Row],[Age]] &lt; 30, "Under 30", IF(Table2[[#This Row],[Age]] &lt; 65, "Other", "Senior"))</f>
        <v>Other</v>
      </c>
      <c r="W962">
        <v>0</v>
      </c>
      <c r="X962" t="s">
        <v>17</v>
      </c>
      <c r="Y962" t="s">
        <v>94</v>
      </c>
      <c r="Z962" t="s">
        <v>29</v>
      </c>
      <c r="AA962">
        <v>42</v>
      </c>
      <c r="AB962">
        <v>1938</v>
      </c>
      <c r="AE962">
        <f t="shared" ref="AE962:AE1025" si="15">IF(B962 = "yes", 1, IF(B962 = "No", 0))</f>
        <v>0</v>
      </c>
      <c r="AF962">
        <v>1</v>
      </c>
      <c r="AG962" t="str">
        <f>IF(Table2[[#This Row],[Avg Monthly GB Download]] &lt; 5, "Less than 5 GB", IF(Table2[[#This Row],[Avg Monthly GB Download]] &lt;= 10, "Between 5 and 10 GB", "10 or more GB"))</f>
        <v>Between 5 and 10 GB</v>
      </c>
    </row>
    <row r="963" spans="1:33" x14ac:dyDescent="0.3">
      <c r="A963" t="s">
        <v>2042</v>
      </c>
      <c r="B963" t="s">
        <v>17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17</v>
      </c>
      <c r="I963" t="s">
        <v>18</v>
      </c>
      <c r="J963">
        <v>0</v>
      </c>
      <c r="K963">
        <v>0</v>
      </c>
      <c r="L963">
        <v>2</v>
      </c>
      <c r="M963" t="s">
        <v>21</v>
      </c>
      <c r="N963">
        <v>0</v>
      </c>
      <c r="O963" t="s">
        <v>50</v>
      </c>
      <c r="P963" t="s">
        <v>2043</v>
      </c>
      <c r="Q963" t="s">
        <v>20</v>
      </c>
      <c r="R963">
        <v>42</v>
      </c>
      <c r="S963" t="s">
        <v>17</v>
      </c>
      <c r="T963" t="s">
        <v>17</v>
      </c>
      <c r="U963" t="s">
        <v>17</v>
      </c>
      <c r="V963" t="str">
        <f>IF(Table2[[#This Row],[Age]] &lt; 30, "Under 30", IF(Table2[[#This Row],[Age]] &lt; 65, "Other", "Senior"))</f>
        <v>Other</v>
      </c>
      <c r="W963">
        <v>0</v>
      </c>
      <c r="X963" t="s">
        <v>17</v>
      </c>
      <c r="Y963" t="s">
        <v>49</v>
      </c>
      <c r="Z963" t="s">
        <v>34</v>
      </c>
      <c r="AA963">
        <v>59</v>
      </c>
      <c r="AB963">
        <v>3127</v>
      </c>
      <c r="AE963">
        <f t="shared" si="15"/>
        <v>0</v>
      </c>
      <c r="AF963">
        <v>1</v>
      </c>
      <c r="AG963" t="str">
        <f>IF(Table2[[#This Row],[Avg Monthly GB Download]] &lt; 5, "Less than 5 GB", IF(Table2[[#This Row],[Avg Monthly GB Download]] &lt;= 10, "Between 5 and 10 GB", "10 or more GB"))</f>
        <v>Less than 5 GB</v>
      </c>
    </row>
    <row r="964" spans="1:33" x14ac:dyDescent="0.3">
      <c r="A964" t="s">
        <v>2044</v>
      </c>
      <c r="B964" t="s">
        <v>17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17</v>
      </c>
      <c r="I964" t="s">
        <v>18</v>
      </c>
      <c r="J964">
        <v>0</v>
      </c>
      <c r="K964">
        <v>0</v>
      </c>
      <c r="L964">
        <v>9</v>
      </c>
      <c r="M964" t="s">
        <v>17</v>
      </c>
      <c r="N964">
        <v>66</v>
      </c>
      <c r="O964" t="s">
        <v>57</v>
      </c>
      <c r="P964" t="s">
        <v>2045</v>
      </c>
      <c r="Q964" t="s">
        <v>22</v>
      </c>
      <c r="R964">
        <v>51</v>
      </c>
      <c r="S964" t="s">
        <v>17</v>
      </c>
      <c r="T964" t="s">
        <v>17</v>
      </c>
      <c r="U964" t="s">
        <v>17</v>
      </c>
      <c r="V964" t="str">
        <f>IF(Table2[[#This Row],[Age]] &lt; 30, "Under 30", IF(Table2[[#This Row],[Age]] &lt; 65, "Other", "Senior"))</f>
        <v>Other</v>
      </c>
      <c r="W964">
        <v>0</v>
      </c>
      <c r="X964" t="s">
        <v>17</v>
      </c>
      <c r="Y964" t="s">
        <v>28</v>
      </c>
      <c r="Z964" t="s">
        <v>34</v>
      </c>
      <c r="AA964">
        <v>34</v>
      </c>
      <c r="AB964">
        <v>679</v>
      </c>
      <c r="AE964">
        <f t="shared" si="15"/>
        <v>0</v>
      </c>
      <c r="AF964">
        <v>1</v>
      </c>
      <c r="AG964" t="str">
        <f>IF(Table2[[#This Row],[Avg Monthly GB Download]] &lt; 5, "Less than 5 GB", IF(Table2[[#This Row],[Avg Monthly GB Download]] &lt;= 10, "Between 5 and 10 GB", "10 or more GB"))</f>
        <v>Between 5 and 10 GB</v>
      </c>
    </row>
    <row r="965" spans="1:33" x14ac:dyDescent="0.3">
      <c r="A965" t="s">
        <v>2046</v>
      </c>
      <c r="B965" t="s">
        <v>17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17</v>
      </c>
      <c r="I965" t="s">
        <v>18</v>
      </c>
      <c r="J965">
        <v>0</v>
      </c>
      <c r="K965">
        <v>0</v>
      </c>
      <c r="L965">
        <v>9</v>
      </c>
      <c r="M965" t="s">
        <v>21</v>
      </c>
      <c r="N965">
        <v>0</v>
      </c>
      <c r="O965" t="s">
        <v>67</v>
      </c>
      <c r="P965" t="s">
        <v>2047</v>
      </c>
      <c r="Q965" t="s">
        <v>22</v>
      </c>
      <c r="R965">
        <v>22</v>
      </c>
      <c r="S965" t="s">
        <v>21</v>
      </c>
      <c r="T965" t="s">
        <v>17</v>
      </c>
      <c r="U965" t="s">
        <v>17</v>
      </c>
      <c r="V965" t="str">
        <f>IF(Table2[[#This Row],[Age]] &lt; 30, "Under 30", IF(Table2[[#This Row],[Age]] &lt; 65, "Other", "Senior"))</f>
        <v>Under 30</v>
      </c>
      <c r="W965">
        <v>0</v>
      </c>
      <c r="X965" t="s">
        <v>17</v>
      </c>
      <c r="Y965" t="s">
        <v>28</v>
      </c>
      <c r="Z965" t="s">
        <v>29</v>
      </c>
      <c r="AA965">
        <v>28</v>
      </c>
      <c r="AB965">
        <v>317</v>
      </c>
      <c r="AE965">
        <f t="shared" si="15"/>
        <v>0</v>
      </c>
      <c r="AF965">
        <v>1</v>
      </c>
      <c r="AG965" t="str">
        <f>IF(Table2[[#This Row],[Avg Monthly GB Download]] &lt; 5, "Less than 5 GB", IF(Table2[[#This Row],[Avg Monthly GB Download]] &lt;= 10, "Between 5 and 10 GB", "10 or more GB"))</f>
        <v>Between 5 and 10 GB</v>
      </c>
    </row>
    <row r="966" spans="1:33" x14ac:dyDescent="0.3">
      <c r="A966" t="s">
        <v>2048</v>
      </c>
      <c r="B966" t="s">
        <v>17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17</v>
      </c>
      <c r="I966" t="s">
        <v>18</v>
      </c>
      <c r="J966">
        <v>0</v>
      </c>
      <c r="K966">
        <v>0</v>
      </c>
      <c r="L966">
        <v>14</v>
      </c>
      <c r="M966" t="s">
        <v>21</v>
      </c>
      <c r="N966">
        <v>0</v>
      </c>
      <c r="O966" t="s">
        <v>82</v>
      </c>
      <c r="P966" t="s">
        <v>2049</v>
      </c>
      <c r="Q966" t="s">
        <v>20</v>
      </c>
      <c r="R966">
        <v>66</v>
      </c>
      <c r="S966" t="s">
        <v>17</v>
      </c>
      <c r="T966" t="s">
        <v>21</v>
      </c>
      <c r="U966" t="s">
        <v>17</v>
      </c>
      <c r="V966" t="str">
        <f>IF(Table2[[#This Row],[Age]] &lt; 30, "Under 30", IF(Table2[[#This Row],[Age]] &lt; 65, "Other", "Senior"))</f>
        <v>Senior</v>
      </c>
      <c r="W966">
        <v>0</v>
      </c>
      <c r="X966" t="s">
        <v>17</v>
      </c>
      <c r="Y966" t="s">
        <v>49</v>
      </c>
      <c r="Z966" t="s">
        <v>34</v>
      </c>
      <c r="AA966">
        <v>53</v>
      </c>
      <c r="AB966">
        <v>1536</v>
      </c>
      <c r="AE966">
        <f t="shared" si="15"/>
        <v>0</v>
      </c>
      <c r="AF966">
        <v>1</v>
      </c>
      <c r="AG966" t="str">
        <f>IF(Table2[[#This Row],[Avg Monthly GB Download]] &lt; 5, "Less than 5 GB", IF(Table2[[#This Row],[Avg Monthly GB Download]] &lt;= 10, "Between 5 and 10 GB", "10 or more GB"))</f>
        <v>10 or more GB</v>
      </c>
    </row>
    <row r="967" spans="1:33" x14ac:dyDescent="0.3">
      <c r="A967" t="s">
        <v>2050</v>
      </c>
      <c r="B967" t="s">
        <v>17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17</v>
      </c>
      <c r="I967" t="s">
        <v>18</v>
      </c>
      <c r="J967">
        <v>0</v>
      </c>
      <c r="K967">
        <v>0</v>
      </c>
      <c r="L967">
        <v>1</v>
      </c>
      <c r="M967" t="s">
        <v>21</v>
      </c>
      <c r="N967">
        <v>0</v>
      </c>
      <c r="O967" t="s">
        <v>63</v>
      </c>
      <c r="P967" t="s">
        <v>2051</v>
      </c>
      <c r="Q967" t="s">
        <v>22</v>
      </c>
      <c r="R967">
        <v>60</v>
      </c>
      <c r="S967" t="s">
        <v>17</v>
      </c>
      <c r="T967" t="s">
        <v>17</v>
      </c>
      <c r="U967" t="s">
        <v>17</v>
      </c>
      <c r="V967" t="str">
        <f>IF(Table2[[#This Row],[Age]] &lt; 30, "Under 30", IF(Table2[[#This Row],[Age]] &lt; 65, "Other", "Senior"))</f>
        <v>Other</v>
      </c>
      <c r="W967">
        <v>0</v>
      </c>
      <c r="X967" t="s">
        <v>21</v>
      </c>
      <c r="Y967" t="s">
        <v>49</v>
      </c>
      <c r="Z967" t="s">
        <v>34</v>
      </c>
      <c r="AA967">
        <v>39</v>
      </c>
      <c r="AB967">
        <v>2614</v>
      </c>
      <c r="AE967">
        <f t="shared" si="15"/>
        <v>0</v>
      </c>
      <c r="AF967">
        <v>1</v>
      </c>
      <c r="AG967" t="str">
        <f>IF(Table2[[#This Row],[Avg Monthly GB Download]] &lt; 5, "Less than 5 GB", IF(Table2[[#This Row],[Avg Monthly GB Download]] &lt;= 10, "Between 5 and 10 GB", "10 or more GB"))</f>
        <v>Less than 5 GB</v>
      </c>
    </row>
    <row r="968" spans="1:33" x14ac:dyDescent="0.3">
      <c r="A968" t="s">
        <v>2052</v>
      </c>
      <c r="B968" t="s">
        <v>17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17</v>
      </c>
      <c r="I968" t="s">
        <v>18</v>
      </c>
      <c r="J968">
        <v>0</v>
      </c>
      <c r="K968">
        <v>0</v>
      </c>
      <c r="L968">
        <v>6</v>
      </c>
      <c r="M968" t="s">
        <v>21</v>
      </c>
      <c r="N968">
        <v>0</v>
      </c>
      <c r="O968" t="s">
        <v>58</v>
      </c>
      <c r="P968" t="s">
        <v>2053</v>
      </c>
      <c r="Q968" t="s">
        <v>22</v>
      </c>
      <c r="R968">
        <v>76</v>
      </c>
      <c r="S968" t="s">
        <v>17</v>
      </c>
      <c r="T968" t="s">
        <v>21</v>
      </c>
      <c r="U968" t="s">
        <v>17</v>
      </c>
      <c r="V968" t="str">
        <f>IF(Table2[[#This Row],[Age]] &lt; 30, "Under 30", IF(Table2[[#This Row],[Age]] &lt; 65, "Other", "Senior"))</f>
        <v>Senior</v>
      </c>
      <c r="W968">
        <v>0</v>
      </c>
      <c r="X968" t="s">
        <v>21</v>
      </c>
      <c r="Y968" t="s">
        <v>49</v>
      </c>
      <c r="Z968" t="s">
        <v>34</v>
      </c>
      <c r="AA968">
        <v>49</v>
      </c>
      <c r="AB968">
        <v>1908</v>
      </c>
      <c r="AE968">
        <f t="shared" si="15"/>
        <v>0</v>
      </c>
      <c r="AF968">
        <v>1</v>
      </c>
      <c r="AG968" t="str">
        <f>IF(Table2[[#This Row],[Avg Monthly GB Download]] &lt; 5, "Less than 5 GB", IF(Table2[[#This Row],[Avg Monthly GB Download]] &lt;= 10, "Between 5 and 10 GB", "10 or more GB"))</f>
        <v>Between 5 and 10 GB</v>
      </c>
    </row>
    <row r="969" spans="1:33" x14ac:dyDescent="0.3">
      <c r="A969" t="s">
        <v>2054</v>
      </c>
      <c r="B969" t="s">
        <v>17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17</v>
      </c>
      <c r="I969" t="s">
        <v>18</v>
      </c>
      <c r="J969">
        <v>0</v>
      </c>
      <c r="K969">
        <v>0</v>
      </c>
      <c r="L969">
        <v>1</v>
      </c>
      <c r="M969" t="s">
        <v>21</v>
      </c>
      <c r="N969">
        <v>0</v>
      </c>
      <c r="O969" t="s">
        <v>66</v>
      </c>
      <c r="P969" t="s">
        <v>2055</v>
      </c>
      <c r="Q969" t="s">
        <v>20</v>
      </c>
      <c r="R969">
        <v>42</v>
      </c>
      <c r="S969" t="s">
        <v>17</v>
      </c>
      <c r="T969" t="s">
        <v>17</v>
      </c>
      <c r="U969" t="s">
        <v>17</v>
      </c>
      <c r="V969" t="str">
        <f>IF(Table2[[#This Row],[Age]] &lt; 30, "Under 30", IF(Table2[[#This Row],[Age]] &lt; 65, "Other", "Senior"))</f>
        <v>Other</v>
      </c>
      <c r="W969">
        <v>0</v>
      </c>
      <c r="X969" t="s">
        <v>17</v>
      </c>
      <c r="Y969" t="s">
        <v>28</v>
      </c>
      <c r="Z969" t="s">
        <v>34</v>
      </c>
      <c r="AA969">
        <v>29</v>
      </c>
      <c r="AB969">
        <v>29</v>
      </c>
      <c r="AE969">
        <f t="shared" si="15"/>
        <v>0</v>
      </c>
      <c r="AF969">
        <v>1</v>
      </c>
      <c r="AG969" t="str">
        <f>IF(Table2[[#This Row],[Avg Monthly GB Download]] &lt; 5, "Less than 5 GB", IF(Table2[[#This Row],[Avg Monthly GB Download]] &lt;= 10, "Between 5 and 10 GB", "10 or more GB"))</f>
        <v>Less than 5 GB</v>
      </c>
    </row>
    <row r="970" spans="1:33" x14ac:dyDescent="0.3">
      <c r="A970" t="s">
        <v>2056</v>
      </c>
      <c r="B970" t="s">
        <v>17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17</v>
      </c>
      <c r="I970" t="s">
        <v>18</v>
      </c>
      <c r="J970">
        <v>0</v>
      </c>
      <c r="K970">
        <v>0</v>
      </c>
      <c r="L970">
        <v>3</v>
      </c>
      <c r="M970" t="s">
        <v>21</v>
      </c>
      <c r="N970">
        <v>0</v>
      </c>
      <c r="O970" t="s">
        <v>90</v>
      </c>
      <c r="P970" t="s">
        <v>2057</v>
      </c>
      <c r="Q970" t="s">
        <v>22</v>
      </c>
      <c r="R970">
        <v>35</v>
      </c>
      <c r="S970" t="s">
        <v>17</v>
      </c>
      <c r="T970" t="s">
        <v>17</v>
      </c>
      <c r="U970" t="s">
        <v>17</v>
      </c>
      <c r="V970" t="str">
        <f>IF(Table2[[#This Row],[Age]] &lt; 30, "Under 30", IF(Table2[[#This Row],[Age]] &lt; 65, "Other", "Senior"))</f>
        <v>Other</v>
      </c>
      <c r="W970">
        <v>0</v>
      </c>
      <c r="X970" t="s">
        <v>21</v>
      </c>
      <c r="Y970" t="s">
        <v>49</v>
      </c>
      <c r="Z970" t="s">
        <v>34</v>
      </c>
      <c r="AA970">
        <v>21</v>
      </c>
      <c r="AB970">
        <v>1323</v>
      </c>
      <c r="AE970">
        <f t="shared" si="15"/>
        <v>0</v>
      </c>
      <c r="AF970">
        <v>1</v>
      </c>
      <c r="AG970" t="str">
        <f>IF(Table2[[#This Row],[Avg Monthly GB Download]] &lt; 5, "Less than 5 GB", IF(Table2[[#This Row],[Avg Monthly GB Download]] &lt;= 10, "Between 5 and 10 GB", "10 or more GB"))</f>
        <v>Less than 5 GB</v>
      </c>
    </row>
    <row r="971" spans="1:33" x14ac:dyDescent="0.3">
      <c r="A971" t="s">
        <v>2058</v>
      </c>
      <c r="B971" t="s">
        <v>17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17</v>
      </c>
      <c r="I971" t="s">
        <v>18</v>
      </c>
      <c r="J971">
        <v>0</v>
      </c>
      <c r="K971">
        <v>0</v>
      </c>
      <c r="L971">
        <v>9</v>
      </c>
      <c r="M971" t="s">
        <v>17</v>
      </c>
      <c r="N971">
        <v>20</v>
      </c>
      <c r="O971" t="s">
        <v>25</v>
      </c>
      <c r="P971" t="s">
        <v>2059</v>
      </c>
      <c r="Q971" t="s">
        <v>20</v>
      </c>
      <c r="R971">
        <v>62</v>
      </c>
      <c r="S971" t="s">
        <v>17</v>
      </c>
      <c r="T971" t="s">
        <v>17</v>
      </c>
      <c r="U971" t="s">
        <v>17</v>
      </c>
      <c r="V971" t="str">
        <f>IF(Table2[[#This Row],[Age]] &lt; 30, "Under 30", IF(Table2[[#This Row],[Age]] &lt; 65, "Other", "Senior"))</f>
        <v>Other</v>
      </c>
      <c r="W971">
        <v>0</v>
      </c>
      <c r="X971" t="s">
        <v>21</v>
      </c>
      <c r="Y971" t="s">
        <v>94</v>
      </c>
      <c r="Z971" t="s">
        <v>34</v>
      </c>
      <c r="AA971">
        <v>43</v>
      </c>
      <c r="AB971">
        <v>135</v>
      </c>
      <c r="AE971">
        <f t="shared" si="15"/>
        <v>0</v>
      </c>
      <c r="AF971">
        <v>1</v>
      </c>
      <c r="AG971" t="str">
        <f>IF(Table2[[#This Row],[Avg Monthly GB Download]] &lt; 5, "Less than 5 GB", IF(Table2[[#This Row],[Avg Monthly GB Download]] &lt;= 10, "Between 5 and 10 GB", "10 or more GB"))</f>
        <v>Between 5 and 10 GB</v>
      </c>
    </row>
    <row r="972" spans="1:33" x14ac:dyDescent="0.3">
      <c r="A972" t="s">
        <v>2060</v>
      </c>
      <c r="B972" t="s">
        <v>17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17</v>
      </c>
      <c r="I972" t="s">
        <v>18</v>
      </c>
      <c r="J972">
        <v>0</v>
      </c>
      <c r="K972">
        <v>0</v>
      </c>
      <c r="L972">
        <v>0</v>
      </c>
      <c r="M972" t="s">
        <v>17</v>
      </c>
      <c r="N972">
        <v>0</v>
      </c>
      <c r="O972" t="s">
        <v>54</v>
      </c>
      <c r="P972" t="s">
        <v>2061</v>
      </c>
      <c r="Q972" t="s">
        <v>20</v>
      </c>
      <c r="R972">
        <v>25</v>
      </c>
      <c r="S972" t="s">
        <v>21</v>
      </c>
      <c r="T972" t="s">
        <v>17</v>
      </c>
      <c r="U972" t="s">
        <v>17</v>
      </c>
      <c r="V972" t="str">
        <f>IF(Table2[[#This Row],[Age]] &lt; 30, "Under 30", IF(Table2[[#This Row],[Age]] &lt; 65, "Other", "Senior"))</f>
        <v>Under 30</v>
      </c>
      <c r="W972">
        <v>0</v>
      </c>
      <c r="X972" t="s">
        <v>17</v>
      </c>
      <c r="Y972" t="s">
        <v>94</v>
      </c>
      <c r="Z972" t="s">
        <v>34</v>
      </c>
      <c r="AA972">
        <v>12</v>
      </c>
      <c r="AB972">
        <v>548</v>
      </c>
      <c r="AE972">
        <f t="shared" si="15"/>
        <v>0</v>
      </c>
      <c r="AF972">
        <v>1</v>
      </c>
      <c r="AG972" t="str">
        <f>IF(Table2[[#This Row],[Avg Monthly GB Download]] &lt; 5, "Less than 5 GB", IF(Table2[[#This Row],[Avg Monthly GB Download]] &lt;= 10, "Between 5 and 10 GB", "10 or more GB"))</f>
        <v>Less than 5 GB</v>
      </c>
    </row>
    <row r="973" spans="1:33" x14ac:dyDescent="0.3">
      <c r="A973" t="s">
        <v>2062</v>
      </c>
      <c r="B973" t="s">
        <v>17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17</v>
      </c>
      <c r="I973" t="s">
        <v>18</v>
      </c>
      <c r="J973">
        <v>0</v>
      </c>
      <c r="K973">
        <v>0</v>
      </c>
      <c r="L973">
        <v>3</v>
      </c>
      <c r="M973" t="s">
        <v>21</v>
      </c>
      <c r="N973">
        <v>0</v>
      </c>
      <c r="O973" t="s">
        <v>26</v>
      </c>
      <c r="P973" t="s">
        <v>2063</v>
      </c>
      <c r="Q973" t="s">
        <v>22</v>
      </c>
      <c r="R973">
        <v>48</v>
      </c>
      <c r="S973" t="s">
        <v>17</v>
      </c>
      <c r="T973" t="s">
        <v>17</v>
      </c>
      <c r="U973" t="s">
        <v>17</v>
      </c>
      <c r="V973" t="str">
        <f>IF(Table2[[#This Row],[Age]] &lt; 30, "Under 30", IF(Table2[[#This Row],[Age]] &lt; 65, "Other", "Senior"))</f>
        <v>Other</v>
      </c>
      <c r="W973">
        <v>0</v>
      </c>
      <c r="X973" t="s">
        <v>17</v>
      </c>
      <c r="Y973" t="s">
        <v>94</v>
      </c>
      <c r="Z973" t="s">
        <v>29</v>
      </c>
      <c r="AA973">
        <v>18</v>
      </c>
      <c r="AB973">
        <v>1216</v>
      </c>
      <c r="AE973">
        <f t="shared" si="15"/>
        <v>0</v>
      </c>
      <c r="AF973">
        <v>1</v>
      </c>
      <c r="AG973" t="str">
        <f>IF(Table2[[#This Row],[Avg Monthly GB Download]] &lt; 5, "Less than 5 GB", IF(Table2[[#This Row],[Avg Monthly GB Download]] &lt;= 10, "Between 5 and 10 GB", "10 or more GB"))</f>
        <v>Less than 5 GB</v>
      </c>
    </row>
    <row r="974" spans="1:33" x14ac:dyDescent="0.3">
      <c r="A974" t="s">
        <v>2064</v>
      </c>
      <c r="B974" t="s">
        <v>17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17</v>
      </c>
      <c r="I974" t="s">
        <v>18</v>
      </c>
      <c r="J974">
        <v>0</v>
      </c>
      <c r="K974">
        <v>0</v>
      </c>
      <c r="L974">
        <v>0</v>
      </c>
      <c r="M974" t="s">
        <v>17</v>
      </c>
      <c r="N974">
        <v>0</v>
      </c>
      <c r="O974" t="s">
        <v>74</v>
      </c>
      <c r="P974" t="s">
        <v>2065</v>
      </c>
      <c r="Q974" t="s">
        <v>20</v>
      </c>
      <c r="R974">
        <v>22</v>
      </c>
      <c r="S974" t="s">
        <v>21</v>
      </c>
      <c r="T974" t="s">
        <v>17</v>
      </c>
      <c r="U974" t="s">
        <v>17</v>
      </c>
      <c r="V974" t="str">
        <f>IF(Table2[[#This Row],[Age]] &lt; 30, "Under 30", IF(Table2[[#This Row],[Age]] &lt; 65, "Other", "Senior"))</f>
        <v>Under 30</v>
      </c>
      <c r="W974">
        <v>0</v>
      </c>
      <c r="X974" t="s">
        <v>17</v>
      </c>
      <c r="Y974" t="s">
        <v>94</v>
      </c>
      <c r="Z974" t="s">
        <v>91</v>
      </c>
      <c r="AA974">
        <v>13</v>
      </c>
      <c r="AB974">
        <v>87</v>
      </c>
      <c r="AE974">
        <f t="shared" si="15"/>
        <v>0</v>
      </c>
      <c r="AF974">
        <v>1</v>
      </c>
      <c r="AG974" t="str">
        <f>IF(Table2[[#This Row],[Avg Monthly GB Download]] &lt; 5, "Less than 5 GB", IF(Table2[[#This Row],[Avg Monthly GB Download]] &lt;= 10, "Between 5 and 10 GB", "10 or more GB"))</f>
        <v>Less than 5 GB</v>
      </c>
    </row>
    <row r="975" spans="1:33" x14ac:dyDescent="0.3">
      <c r="A975" t="s">
        <v>2066</v>
      </c>
      <c r="B975" t="s">
        <v>17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21</v>
      </c>
      <c r="I975" t="s">
        <v>84</v>
      </c>
      <c r="J975">
        <v>0</v>
      </c>
      <c r="K975">
        <v>0</v>
      </c>
      <c r="L975">
        <v>7</v>
      </c>
      <c r="M975" t="s">
        <v>21</v>
      </c>
      <c r="N975">
        <v>0</v>
      </c>
      <c r="O975" t="s">
        <v>32</v>
      </c>
      <c r="P975" t="s">
        <v>2067</v>
      </c>
      <c r="Q975" t="s">
        <v>22</v>
      </c>
      <c r="R975">
        <v>47</v>
      </c>
      <c r="S975" t="s">
        <v>17</v>
      </c>
      <c r="T975" t="s">
        <v>17</v>
      </c>
      <c r="U975" t="s">
        <v>17</v>
      </c>
      <c r="V975" t="str">
        <f>IF(Table2[[#This Row],[Age]] &lt; 30, "Under 30", IF(Table2[[#This Row],[Age]] &lt; 65, "Other", "Senior"))</f>
        <v>Other</v>
      </c>
      <c r="W975">
        <v>0</v>
      </c>
      <c r="X975" t="s">
        <v>21</v>
      </c>
      <c r="Y975" t="s">
        <v>49</v>
      </c>
      <c r="Z975" t="s">
        <v>34</v>
      </c>
      <c r="AA975">
        <v>41</v>
      </c>
      <c r="AB975">
        <v>2940</v>
      </c>
      <c r="AE975">
        <f t="shared" si="15"/>
        <v>0</v>
      </c>
      <c r="AF975">
        <v>1</v>
      </c>
      <c r="AG975" t="str">
        <f>IF(Table2[[#This Row],[Avg Monthly GB Download]] &lt; 5, "Less than 5 GB", IF(Table2[[#This Row],[Avg Monthly GB Download]] &lt;= 10, "Between 5 and 10 GB", "10 or more GB"))</f>
        <v>Between 5 and 10 GB</v>
      </c>
    </row>
    <row r="976" spans="1:33" x14ac:dyDescent="0.3">
      <c r="A976" t="s">
        <v>2068</v>
      </c>
      <c r="B976" t="s">
        <v>17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17</v>
      </c>
      <c r="I976" t="s">
        <v>18</v>
      </c>
      <c r="J976">
        <v>0</v>
      </c>
      <c r="K976">
        <v>0</v>
      </c>
      <c r="L976">
        <v>0</v>
      </c>
      <c r="M976" t="s">
        <v>17</v>
      </c>
      <c r="N976">
        <v>0</v>
      </c>
      <c r="O976" t="s">
        <v>74</v>
      </c>
      <c r="P976" t="s">
        <v>2069</v>
      </c>
      <c r="Q976" t="s">
        <v>20</v>
      </c>
      <c r="R976">
        <v>49</v>
      </c>
      <c r="S976" t="s">
        <v>17</v>
      </c>
      <c r="T976" t="s">
        <v>17</v>
      </c>
      <c r="U976" t="s">
        <v>17</v>
      </c>
      <c r="V976" t="str">
        <f>IF(Table2[[#This Row],[Age]] &lt; 30, "Under 30", IF(Table2[[#This Row],[Age]] &lt; 65, "Other", "Senior"))</f>
        <v>Other</v>
      </c>
      <c r="W976">
        <v>0</v>
      </c>
      <c r="X976" t="s">
        <v>17</v>
      </c>
      <c r="Y976" t="s">
        <v>28</v>
      </c>
      <c r="Z976" t="s">
        <v>91</v>
      </c>
      <c r="AA976">
        <v>9</v>
      </c>
      <c r="AB976">
        <v>262</v>
      </c>
      <c r="AE976">
        <f t="shared" si="15"/>
        <v>0</v>
      </c>
      <c r="AF976">
        <v>1</v>
      </c>
      <c r="AG976" t="str">
        <f>IF(Table2[[#This Row],[Avg Monthly GB Download]] &lt; 5, "Less than 5 GB", IF(Table2[[#This Row],[Avg Monthly GB Download]] &lt;= 10, "Between 5 and 10 GB", "10 or more GB"))</f>
        <v>Less than 5 GB</v>
      </c>
    </row>
    <row r="977" spans="1:33" x14ac:dyDescent="0.3">
      <c r="A977" t="s">
        <v>2070</v>
      </c>
      <c r="B977" t="s">
        <v>17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17</v>
      </c>
      <c r="I977" t="s">
        <v>18</v>
      </c>
      <c r="J977">
        <v>0</v>
      </c>
      <c r="K977">
        <v>0</v>
      </c>
      <c r="L977">
        <v>4</v>
      </c>
      <c r="M977" t="s">
        <v>17</v>
      </c>
      <c r="N977">
        <v>73</v>
      </c>
      <c r="O977" t="s">
        <v>80</v>
      </c>
      <c r="P977" t="s">
        <v>2071</v>
      </c>
      <c r="Q977" t="s">
        <v>22</v>
      </c>
      <c r="R977">
        <v>54</v>
      </c>
      <c r="S977" t="s">
        <v>17</v>
      </c>
      <c r="T977" t="s">
        <v>17</v>
      </c>
      <c r="U977" t="s">
        <v>17</v>
      </c>
      <c r="V977" t="str">
        <f>IF(Table2[[#This Row],[Age]] &lt; 30, "Under 30", IF(Table2[[#This Row],[Age]] &lt; 65, "Other", "Senior"))</f>
        <v>Other</v>
      </c>
      <c r="W977">
        <v>0</v>
      </c>
      <c r="X977" t="s">
        <v>21</v>
      </c>
      <c r="Y977" t="s">
        <v>28</v>
      </c>
      <c r="Z977" t="s">
        <v>34</v>
      </c>
      <c r="AA977">
        <v>52</v>
      </c>
      <c r="AB977">
        <v>1986</v>
      </c>
      <c r="AE977">
        <f t="shared" si="15"/>
        <v>0</v>
      </c>
      <c r="AF977">
        <v>1</v>
      </c>
      <c r="AG977" t="str">
        <f>IF(Table2[[#This Row],[Avg Monthly GB Download]] &lt; 5, "Less than 5 GB", IF(Table2[[#This Row],[Avg Monthly GB Download]] &lt;= 10, "Between 5 and 10 GB", "10 or more GB"))</f>
        <v>Less than 5 GB</v>
      </c>
    </row>
    <row r="978" spans="1:33" x14ac:dyDescent="0.3">
      <c r="A978" t="s">
        <v>2072</v>
      </c>
      <c r="B978" t="s">
        <v>17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17</v>
      </c>
      <c r="I978" t="s">
        <v>18</v>
      </c>
      <c r="J978">
        <v>0</v>
      </c>
      <c r="K978">
        <v>0</v>
      </c>
      <c r="L978">
        <v>13</v>
      </c>
      <c r="M978" t="s">
        <v>21</v>
      </c>
      <c r="N978">
        <v>0</v>
      </c>
      <c r="O978" t="s">
        <v>54</v>
      </c>
      <c r="P978" t="s">
        <v>2073</v>
      </c>
      <c r="Q978" t="s">
        <v>20</v>
      </c>
      <c r="R978">
        <v>61</v>
      </c>
      <c r="S978" t="s">
        <v>17</v>
      </c>
      <c r="T978" t="s">
        <v>17</v>
      </c>
      <c r="U978" t="s">
        <v>17</v>
      </c>
      <c r="V978" t="str">
        <f>IF(Table2[[#This Row],[Age]] &lt; 30, "Under 30", IF(Table2[[#This Row],[Age]] &lt; 65, "Other", "Senior"))</f>
        <v>Other</v>
      </c>
      <c r="W978">
        <v>0</v>
      </c>
      <c r="X978" t="s">
        <v>17</v>
      </c>
      <c r="Y978" t="s">
        <v>94</v>
      </c>
      <c r="Z978" t="s">
        <v>91</v>
      </c>
      <c r="AA978">
        <v>38</v>
      </c>
      <c r="AB978">
        <v>2205</v>
      </c>
      <c r="AE978">
        <f t="shared" si="15"/>
        <v>0</v>
      </c>
      <c r="AF978">
        <v>1</v>
      </c>
      <c r="AG978" t="str">
        <f>IF(Table2[[#This Row],[Avg Monthly GB Download]] &lt; 5, "Less than 5 GB", IF(Table2[[#This Row],[Avg Monthly GB Download]] &lt;= 10, "Between 5 and 10 GB", "10 or more GB"))</f>
        <v>10 or more GB</v>
      </c>
    </row>
    <row r="979" spans="1:33" x14ac:dyDescent="0.3">
      <c r="A979" t="s">
        <v>2074</v>
      </c>
      <c r="B979" t="s">
        <v>17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17</v>
      </c>
      <c r="I979" t="s">
        <v>18</v>
      </c>
      <c r="J979">
        <v>0</v>
      </c>
      <c r="K979">
        <v>0</v>
      </c>
      <c r="L979">
        <v>11</v>
      </c>
      <c r="M979" t="s">
        <v>21</v>
      </c>
      <c r="N979">
        <v>0</v>
      </c>
      <c r="O979" t="s">
        <v>60</v>
      </c>
      <c r="P979" t="s">
        <v>2075</v>
      </c>
      <c r="Q979" t="s">
        <v>20</v>
      </c>
      <c r="R979">
        <v>32</v>
      </c>
      <c r="S979" t="s">
        <v>17</v>
      </c>
      <c r="T979" t="s">
        <v>17</v>
      </c>
      <c r="U979" t="s">
        <v>17</v>
      </c>
      <c r="V979" t="str">
        <f>IF(Table2[[#This Row],[Age]] &lt; 30, "Under 30", IF(Table2[[#This Row],[Age]] &lt; 65, "Other", "Senior"))</f>
        <v>Other</v>
      </c>
      <c r="W979">
        <v>0</v>
      </c>
      <c r="X979" t="s">
        <v>17</v>
      </c>
      <c r="Y979" t="s">
        <v>28</v>
      </c>
      <c r="Z979" t="s">
        <v>91</v>
      </c>
      <c r="AA979">
        <v>33</v>
      </c>
      <c r="AB979">
        <v>857</v>
      </c>
      <c r="AE979">
        <f t="shared" si="15"/>
        <v>0</v>
      </c>
      <c r="AF979">
        <v>1</v>
      </c>
      <c r="AG979" t="str">
        <f>IF(Table2[[#This Row],[Avg Monthly GB Download]] &lt; 5, "Less than 5 GB", IF(Table2[[#This Row],[Avg Monthly GB Download]] &lt;= 10, "Between 5 and 10 GB", "10 or more GB"))</f>
        <v>10 or more GB</v>
      </c>
    </row>
    <row r="980" spans="1:33" x14ac:dyDescent="0.3">
      <c r="A980" t="s">
        <v>2076</v>
      </c>
      <c r="B980" t="s">
        <v>17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17</v>
      </c>
      <c r="I980" t="s">
        <v>18</v>
      </c>
      <c r="J980">
        <v>0</v>
      </c>
      <c r="K980">
        <v>0</v>
      </c>
      <c r="L980">
        <v>2</v>
      </c>
      <c r="M980" t="s">
        <v>21</v>
      </c>
      <c r="N980">
        <v>0</v>
      </c>
      <c r="O980" t="s">
        <v>74</v>
      </c>
      <c r="P980" t="s">
        <v>2077</v>
      </c>
      <c r="Q980" t="s">
        <v>22</v>
      </c>
      <c r="R980">
        <v>35</v>
      </c>
      <c r="S980" t="s">
        <v>17</v>
      </c>
      <c r="T980" t="s">
        <v>17</v>
      </c>
      <c r="U980" t="s">
        <v>17</v>
      </c>
      <c r="V980" t="str">
        <f>IF(Table2[[#This Row],[Age]] &lt; 30, "Under 30", IF(Table2[[#This Row],[Age]] &lt; 65, "Other", "Senior"))</f>
        <v>Other</v>
      </c>
      <c r="W980">
        <v>0</v>
      </c>
      <c r="X980" t="s">
        <v>21</v>
      </c>
      <c r="Y980" t="s">
        <v>28</v>
      </c>
      <c r="Z980" t="s">
        <v>91</v>
      </c>
      <c r="AA980">
        <v>15</v>
      </c>
      <c r="AB980">
        <v>252</v>
      </c>
      <c r="AE980">
        <f t="shared" si="15"/>
        <v>0</v>
      </c>
      <c r="AF980">
        <v>1</v>
      </c>
      <c r="AG980" t="str">
        <f>IF(Table2[[#This Row],[Avg Monthly GB Download]] &lt; 5, "Less than 5 GB", IF(Table2[[#This Row],[Avg Monthly GB Download]] &lt;= 10, "Between 5 and 10 GB", "10 or more GB"))</f>
        <v>Less than 5 GB</v>
      </c>
    </row>
    <row r="981" spans="1:33" x14ac:dyDescent="0.3">
      <c r="A981" t="s">
        <v>2078</v>
      </c>
      <c r="B981" t="s">
        <v>17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21</v>
      </c>
      <c r="I981" t="s">
        <v>84</v>
      </c>
      <c r="J981">
        <v>0</v>
      </c>
      <c r="K981">
        <v>0</v>
      </c>
      <c r="L981">
        <v>0</v>
      </c>
      <c r="M981" t="s">
        <v>17</v>
      </c>
      <c r="N981">
        <v>0</v>
      </c>
      <c r="O981" t="s">
        <v>48</v>
      </c>
      <c r="P981" t="s">
        <v>2079</v>
      </c>
      <c r="Q981" t="s">
        <v>22</v>
      </c>
      <c r="R981">
        <v>34</v>
      </c>
      <c r="S981" t="s">
        <v>17</v>
      </c>
      <c r="T981" t="s">
        <v>17</v>
      </c>
      <c r="U981" t="s">
        <v>17</v>
      </c>
      <c r="V981" t="str">
        <f>IF(Table2[[#This Row],[Age]] &lt; 30, "Under 30", IF(Table2[[#This Row],[Age]] &lt; 65, "Other", "Senior"))</f>
        <v>Other</v>
      </c>
      <c r="W981">
        <v>0</v>
      </c>
      <c r="X981" t="s">
        <v>17</v>
      </c>
      <c r="Y981" t="s">
        <v>49</v>
      </c>
      <c r="Z981" t="s">
        <v>29</v>
      </c>
      <c r="AA981">
        <v>12</v>
      </c>
      <c r="AB981">
        <v>675</v>
      </c>
      <c r="AE981">
        <f t="shared" si="15"/>
        <v>0</v>
      </c>
      <c r="AF981">
        <v>1</v>
      </c>
      <c r="AG981" t="str">
        <f>IF(Table2[[#This Row],[Avg Monthly GB Download]] &lt; 5, "Less than 5 GB", IF(Table2[[#This Row],[Avg Monthly GB Download]] &lt;= 10, "Between 5 and 10 GB", "10 or more GB"))</f>
        <v>Less than 5 GB</v>
      </c>
    </row>
    <row r="982" spans="1:33" x14ac:dyDescent="0.3">
      <c r="A982" t="s">
        <v>2080</v>
      </c>
      <c r="B982" t="s">
        <v>17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17</v>
      </c>
      <c r="I982" t="s">
        <v>18</v>
      </c>
      <c r="J982">
        <v>0</v>
      </c>
      <c r="K982">
        <v>0</v>
      </c>
      <c r="L982">
        <v>0</v>
      </c>
      <c r="M982" t="s">
        <v>17</v>
      </c>
      <c r="N982">
        <v>0</v>
      </c>
      <c r="O982" t="s">
        <v>80</v>
      </c>
      <c r="P982" t="s">
        <v>2081</v>
      </c>
      <c r="Q982" t="s">
        <v>22</v>
      </c>
      <c r="R982">
        <v>29</v>
      </c>
      <c r="S982" t="s">
        <v>21</v>
      </c>
      <c r="T982" t="s">
        <v>17</v>
      </c>
      <c r="U982" t="s">
        <v>17</v>
      </c>
      <c r="V982" t="str">
        <f>IF(Table2[[#This Row],[Age]] &lt; 30, "Under 30", IF(Table2[[#This Row],[Age]] &lt; 65, "Other", "Senior"))</f>
        <v>Under 30</v>
      </c>
      <c r="W982">
        <v>0</v>
      </c>
      <c r="X982" t="s">
        <v>17</v>
      </c>
      <c r="Y982" t="s">
        <v>94</v>
      </c>
      <c r="Z982" t="s">
        <v>91</v>
      </c>
      <c r="AA982">
        <v>7</v>
      </c>
      <c r="AB982">
        <v>7</v>
      </c>
      <c r="AE982">
        <f t="shared" si="15"/>
        <v>0</v>
      </c>
      <c r="AF982">
        <v>1</v>
      </c>
      <c r="AG982" t="str">
        <f>IF(Table2[[#This Row],[Avg Monthly GB Download]] &lt; 5, "Less than 5 GB", IF(Table2[[#This Row],[Avg Monthly GB Download]] &lt;= 10, "Between 5 and 10 GB", "10 or more GB"))</f>
        <v>Less than 5 GB</v>
      </c>
    </row>
    <row r="983" spans="1:33" x14ac:dyDescent="0.3">
      <c r="A983" t="s">
        <v>2082</v>
      </c>
      <c r="B983" t="s">
        <v>17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17</v>
      </c>
      <c r="I983" t="s">
        <v>18</v>
      </c>
      <c r="J983">
        <v>0</v>
      </c>
      <c r="K983">
        <v>0</v>
      </c>
      <c r="L983">
        <v>6</v>
      </c>
      <c r="M983" t="s">
        <v>17</v>
      </c>
      <c r="N983">
        <v>29</v>
      </c>
      <c r="O983" t="s">
        <v>58</v>
      </c>
      <c r="P983" t="s">
        <v>2083</v>
      </c>
      <c r="Q983" t="s">
        <v>20</v>
      </c>
      <c r="R983">
        <v>54</v>
      </c>
      <c r="S983" t="s">
        <v>17</v>
      </c>
      <c r="T983" t="s">
        <v>17</v>
      </c>
      <c r="U983" t="s">
        <v>17</v>
      </c>
      <c r="V983" t="str">
        <f>IF(Table2[[#This Row],[Age]] &lt; 30, "Under 30", IF(Table2[[#This Row],[Age]] &lt; 65, "Other", "Senior"))</f>
        <v>Other</v>
      </c>
      <c r="W983">
        <v>0</v>
      </c>
      <c r="X983" t="s">
        <v>21</v>
      </c>
      <c r="Y983" t="s">
        <v>28</v>
      </c>
      <c r="Z983" t="s">
        <v>34</v>
      </c>
      <c r="AA983">
        <v>38</v>
      </c>
      <c r="AB983">
        <v>2052</v>
      </c>
      <c r="AE983">
        <f t="shared" si="15"/>
        <v>0</v>
      </c>
      <c r="AF983">
        <v>1</v>
      </c>
      <c r="AG983" t="str">
        <f>IF(Table2[[#This Row],[Avg Monthly GB Download]] &lt; 5, "Less than 5 GB", IF(Table2[[#This Row],[Avg Monthly GB Download]] &lt;= 10, "Between 5 and 10 GB", "10 or more GB"))</f>
        <v>Between 5 and 10 GB</v>
      </c>
    </row>
    <row r="984" spans="1:33" x14ac:dyDescent="0.3">
      <c r="A984" t="s">
        <v>2084</v>
      </c>
      <c r="B984" t="s">
        <v>17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17</v>
      </c>
      <c r="I984" t="s">
        <v>18</v>
      </c>
      <c r="J984">
        <v>0</v>
      </c>
      <c r="K984">
        <v>0</v>
      </c>
      <c r="L984">
        <v>0</v>
      </c>
      <c r="M984" t="s">
        <v>17</v>
      </c>
      <c r="N984">
        <v>0</v>
      </c>
      <c r="O984" t="s">
        <v>77</v>
      </c>
      <c r="P984" t="s">
        <v>2085</v>
      </c>
      <c r="Q984" t="s">
        <v>22</v>
      </c>
      <c r="R984">
        <v>21</v>
      </c>
      <c r="S984" t="s">
        <v>21</v>
      </c>
      <c r="T984" t="s">
        <v>17</v>
      </c>
      <c r="U984" t="s">
        <v>17</v>
      </c>
      <c r="V984" t="str">
        <f>IF(Table2[[#This Row],[Age]] &lt; 30, "Under 30", IF(Table2[[#This Row],[Age]] &lt; 65, "Other", "Senior"))</f>
        <v>Under 30</v>
      </c>
      <c r="W984">
        <v>0</v>
      </c>
      <c r="X984" t="s">
        <v>17</v>
      </c>
      <c r="Y984" t="s">
        <v>28</v>
      </c>
      <c r="Z984" t="s">
        <v>34</v>
      </c>
      <c r="AA984">
        <v>12</v>
      </c>
      <c r="AB984">
        <v>411</v>
      </c>
      <c r="AE984">
        <f t="shared" si="15"/>
        <v>0</v>
      </c>
      <c r="AF984">
        <v>1</v>
      </c>
      <c r="AG984" t="str">
        <f>IF(Table2[[#This Row],[Avg Monthly GB Download]] &lt; 5, "Less than 5 GB", IF(Table2[[#This Row],[Avg Monthly GB Download]] &lt;= 10, "Between 5 and 10 GB", "10 or more GB"))</f>
        <v>Less than 5 GB</v>
      </c>
    </row>
    <row r="985" spans="1:33" x14ac:dyDescent="0.3">
      <c r="A985" t="s">
        <v>2086</v>
      </c>
      <c r="B985" t="s">
        <v>17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17</v>
      </c>
      <c r="I985" t="s">
        <v>18</v>
      </c>
      <c r="J985">
        <v>0</v>
      </c>
      <c r="K985">
        <v>0</v>
      </c>
      <c r="L985">
        <v>3</v>
      </c>
      <c r="M985" t="s">
        <v>21</v>
      </c>
      <c r="N985">
        <v>0</v>
      </c>
      <c r="O985" t="s">
        <v>47</v>
      </c>
      <c r="P985" t="s">
        <v>2087</v>
      </c>
      <c r="Q985" t="s">
        <v>22</v>
      </c>
      <c r="R985">
        <v>38</v>
      </c>
      <c r="S985" t="s">
        <v>17</v>
      </c>
      <c r="T985" t="s">
        <v>17</v>
      </c>
      <c r="U985" t="s">
        <v>17</v>
      </c>
      <c r="V985" t="str">
        <f>IF(Table2[[#This Row],[Age]] &lt; 30, "Under 30", IF(Table2[[#This Row],[Age]] &lt; 65, "Other", "Senior"))</f>
        <v>Other</v>
      </c>
      <c r="W985">
        <v>0</v>
      </c>
      <c r="X985" t="s">
        <v>17</v>
      </c>
      <c r="Y985" t="s">
        <v>49</v>
      </c>
      <c r="Z985" t="s">
        <v>29</v>
      </c>
      <c r="AA985">
        <v>26</v>
      </c>
      <c r="AB985">
        <v>1804</v>
      </c>
      <c r="AE985">
        <f t="shared" si="15"/>
        <v>0</v>
      </c>
      <c r="AF985">
        <v>1</v>
      </c>
      <c r="AG985" t="str">
        <f>IF(Table2[[#This Row],[Avg Monthly GB Download]] &lt; 5, "Less than 5 GB", IF(Table2[[#This Row],[Avg Monthly GB Download]] &lt;= 10, "Between 5 and 10 GB", "10 or more GB"))</f>
        <v>Less than 5 GB</v>
      </c>
    </row>
    <row r="986" spans="1:33" x14ac:dyDescent="0.3">
      <c r="A986" t="s">
        <v>2088</v>
      </c>
      <c r="B986" t="s">
        <v>17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17</v>
      </c>
      <c r="I986" t="s">
        <v>18</v>
      </c>
      <c r="J986">
        <v>0</v>
      </c>
      <c r="K986">
        <v>0</v>
      </c>
      <c r="L986">
        <v>0</v>
      </c>
      <c r="M986" t="s">
        <v>17</v>
      </c>
      <c r="N986">
        <v>0</v>
      </c>
      <c r="O986" t="s">
        <v>73</v>
      </c>
      <c r="P986" t="s">
        <v>2089</v>
      </c>
      <c r="Q986" t="s">
        <v>22</v>
      </c>
      <c r="R986">
        <v>20</v>
      </c>
      <c r="S986" t="s">
        <v>21</v>
      </c>
      <c r="T986" t="s">
        <v>17</v>
      </c>
      <c r="U986" t="s">
        <v>17</v>
      </c>
      <c r="V986" t="str">
        <f>IF(Table2[[#This Row],[Age]] &lt; 30, "Under 30", IF(Table2[[#This Row],[Age]] &lt; 65, "Other", "Senior"))</f>
        <v>Under 30</v>
      </c>
      <c r="W986">
        <v>0</v>
      </c>
      <c r="X986" t="s">
        <v>17</v>
      </c>
      <c r="Y986" t="s">
        <v>28</v>
      </c>
      <c r="Z986" t="s">
        <v>34</v>
      </c>
      <c r="AA986">
        <v>11</v>
      </c>
      <c r="AB986">
        <v>486</v>
      </c>
      <c r="AE986">
        <f t="shared" si="15"/>
        <v>0</v>
      </c>
      <c r="AF986">
        <v>1</v>
      </c>
      <c r="AG986" t="str">
        <f>IF(Table2[[#This Row],[Avg Monthly GB Download]] &lt; 5, "Less than 5 GB", IF(Table2[[#This Row],[Avg Monthly GB Download]] &lt;= 10, "Between 5 and 10 GB", "10 or more GB"))</f>
        <v>Less than 5 GB</v>
      </c>
    </row>
    <row r="987" spans="1:33" x14ac:dyDescent="0.3">
      <c r="A987" t="s">
        <v>2090</v>
      </c>
      <c r="B987" t="s">
        <v>17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17</v>
      </c>
      <c r="I987" t="s">
        <v>18</v>
      </c>
      <c r="J987">
        <v>0</v>
      </c>
      <c r="K987">
        <v>0</v>
      </c>
      <c r="L987">
        <v>5</v>
      </c>
      <c r="M987" t="s">
        <v>21</v>
      </c>
      <c r="N987">
        <v>0</v>
      </c>
      <c r="O987" t="s">
        <v>23</v>
      </c>
      <c r="P987" t="s">
        <v>2091</v>
      </c>
      <c r="Q987" t="s">
        <v>20</v>
      </c>
      <c r="R987">
        <v>74</v>
      </c>
      <c r="S987" t="s">
        <v>17</v>
      </c>
      <c r="T987" t="s">
        <v>21</v>
      </c>
      <c r="U987" t="s">
        <v>17</v>
      </c>
      <c r="V987" t="str">
        <f>IF(Table2[[#This Row],[Age]] &lt; 30, "Under 30", IF(Table2[[#This Row],[Age]] &lt; 65, "Other", "Senior"))</f>
        <v>Senior</v>
      </c>
      <c r="W987">
        <v>0</v>
      </c>
      <c r="X987" t="s">
        <v>21</v>
      </c>
      <c r="Y987" t="s">
        <v>49</v>
      </c>
      <c r="Z987" t="s">
        <v>34</v>
      </c>
      <c r="AA987">
        <v>48</v>
      </c>
      <c r="AB987">
        <v>3157</v>
      </c>
      <c r="AE987">
        <f t="shared" si="15"/>
        <v>0</v>
      </c>
      <c r="AF987">
        <v>1</v>
      </c>
      <c r="AG987" t="str">
        <f>IF(Table2[[#This Row],[Avg Monthly GB Download]] &lt; 5, "Less than 5 GB", IF(Table2[[#This Row],[Avg Monthly GB Download]] &lt;= 10, "Between 5 and 10 GB", "10 or more GB"))</f>
        <v>Between 5 and 10 GB</v>
      </c>
    </row>
    <row r="988" spans="1:33" x14ac:dyDescent="0.3">
      <c r="A988" t="s">
        <v>2092</v>
      </c>
      <c r="B988" t="s">
        <v>17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17</v>
      </c>
      <c r="I988" t="s">
        <v>18</v>
      </c>
      <c r="J988">
        <v>0</v>
      </c>
      <c r="K988">
        <v>0</v>
      </c>
      <c r="L988">
        <v>2</v>
      </c>
      <c r="M988" t="s">
        <v>21</v>
      </c>
      <c r="N988">
        <v>0</v>
      </c>
      <c r="O988" t="s">
        <v>33</v>
      </c>
      <c r="P988" t="s">
        <v>2093</v>
      </c>
      <c r="Q988" t="s">
        <v>20</v>
      </c>
      <c r="R988">
        <v>49</v>
      </c>
      <c r="S988" t="s">
        <v>17</v>
      </c>
      <c r="T988" t="s">
        <v>17</v>
      </c>
      <c r="U988" t="s">
        <v>17</v>
      </c>
      <c r="V988" t="str">
        <f>IF(Table2[[#This Row],[Age]] &lt; 30, "Under 30", IF(Table2[[#This Row],[Age]] &lt; 65, "Other", "Senior"))</f>
        <v>Other</v>
      </c>
      <c r="W988">
        <v>0</v>
      </c>
      <c r="X988" t="s">
        <v>17</v>
      </c>
      <c r="Y988" t="s">
        <v>28</v>
      </c>
      <c r="Z988" t="s">
        <v>34</v>
      </c>
      <c r="AA988">
        <v>30</v>
      </c>
      <c r="AB988">
        <v>256</v>
      </c>
      <c r="AE988">
        <f t="shared" si="15"/>
        <v>0</v>
      </c>
      <c r="AF988">
        <v>1</v>
      </c>
      <c r="AG988" t="str">
        <f>IF(Table2[[#This Row],[Avg Monthly GB Download]] &lt; 5, "Less than 5 GB", IF(Table2[[#This Row],[Avg Monthly GB Download]] &lt;= 10, "Between 5 and 10 GB", "10 or more GB"))</f>
        <v>Less than 5 GB</v>
      </c>
    </row>
    <row r="989" spans="1:33" x14ac:dyDescent="0.3">
      <c r="A989" t="s">
        <v>2094</v>
      </c>
      <c r="B989" t="s">
        <v>17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17</v>
      </c>
      <c r="I989" t="s">
        <v>18</v>
      </c>
      <c r="J989">
        <v>0</v>
      </c>
      <c r="K989">
        <v>0</v>
      </c>
      <c r="L989">
        <v>0</v>
      </c>
      <c r="M989" t="s">
        <v>17</v>
      </c>
      <c r="N989">
        <v>0</v>
      </c>
      <c r="O989" t="s">
        <v>43</v>
      </c>
      <c r="P989" t="s">
        <v>2095</v>
      </c>
      <c r="Q989" t="s">
        <v>20</v>
      </c>
      <c r="R989">
        <v>44</v>
      </c>
      <c r="S989" t="s">
        <v>17</v>
      </c>
      <c r="T989" t="s">
        <v>17</v>
      </c>
      <c r="U989" t="s">
        <v>17</v>
      </c>
      <c r="V989" t="str">
        <f>IF(Table2[[#This Row],[Age]] &lt; 30, "Under 30", IF(Table2[[#This Row],[Age]] &lt; 65, "Other", "Senior"))</f>
        <v>Other</v>
      </c>
      <c r="W989">
        <v>0</v>
      </c>
      <c r="X989" t="s">
        <v>17</v>
      </c>
      <c r="Y989" t="s">
        <v>49</v>
      </c>
      <c r="Z989" t="s">
        <v>91</v>
      </c>
      <c r="AA989">
        <v>7</v>
      </c>
      <c r="AB989">
        <v>62</v>
      </c>
      <c r="AE989">
        <f t="shared" si="15"/>
        <v>0</v>
      </c>
      <c r="AF989">
        <v>1</v>
      </c>
      <c r="AG989" t="str">
        <f>IF(Table2[[#This Row],[Avg Monthly GB Download]] &lt; 5, "Less than 5 GB", IF(Table2[[#This Row],[Avg Monthly GB Download]] &lt;= 10, "Between 5 and 10 GB", "10 or more GB"))</f>
        <v>Less than 5 GB</v>
      </c>
    </row>
    <row r="990" spans="1:33" x14ac:dyDescent="0.3">
      <c r="A990" t="s">
        <v>2096</v>
      </c>
      <c r="B990" t="s">
        <v>17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17</v>
      </c>
      <c r="I990" t="s">
        <v>18</v>
      </c>
      <c r="J990">
        <v>0</v>
      </c>
      <c r="K990">
        <v>0</v>
      </c>
      <c r="L990">
        <v>0</v>
      </c>
      <c r="M990" t="s">
        <v>17</v>
      </c>
      <c r="N990">
        <v>0</v>
      </c>
      <c r="O990" t="s">
        <v>76</v>
      </c>
      <c r="P990" t="s">
        <v>2097</v>
      </c>
      <c r="Q990" t="s">
        <v>22</v>
      </c>
      <c r="R990">
        <v>39</v>
      </c>
      <c r="S990" t="s">
        <v>17</v>
      </c>
      <c r="T990" t="s">
        <v>17</v>
      </c>
      <c r="U990" t="s">
        <v>17</v>
      </c>
      <c r="V990" t="str">
        <f>IF(Table2[[#This Row],[Age]] &lt; 30, "Under 30", IF(Table2[[#This Row],[Age]] &lt; 65, "Other", "Senior"))</f>
        <v>Other</v>
      </c>
      <c r="W990">
        <v>0</v>
      </c>
      <c r="X990" t="s">
        <v>17</v>
      </c>
      <c r="Y990" t="s">
        <v>94</v>
      </c>
      <c r="Z990" t="s">
        <v>29</v>
      </c>
      <c r="AA990">
        <v>12</v>
      </c>
      <c r="AB990">
        <v>156</v>
      </c>
      <c r="AE990">
        <f t="shared" si="15"/>
        <v>0</v>
      </c>
      <c r="AF990">
        <v>1</v>
      </c>
      <c r="AG990" t="str">
        <f>IF(Table2[[#This Row],[Avg Monthly GB Download]] &lt; 5, "Less than 5 GB", IF(Table2[[#This Row],[Avg Monthly GB Download]] &lt;= 10, "Between 5 and 10 GB", "10 or more GB"))</f>
        <v>Less than 5 GB</v>
      </c>
    </row>
    <row r="991" spans="1:33" x14ac:dyDescent="0.3">
      <c r="A991" t="s">
        <v>2098</v>
      </c>
      <c r="B991" t="s">
        <v>17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17</v>
      </c>
      <c r="I991" t="s">
        <v>18</v>
      </c>
      <c r="J991">
        <v>0</v>
      </c>
      <c r="K991">
        <v>0</v>
      </c>
      <c r="L991">
        <v>10</v>
      </c>
      <c r="M991" t="s">
        <v>21</v>
      </c>
      <c r="N991">
        <v>0</v>
      </c>
      <c r="O991" t="s">
        <v>66</v>
      </c>
      <c r="P991" t="s">
        <v>2099</v>
      </c>
      <c r="Q991" t="s">
        <v>20</v>
      </c>
      <c r="R991">
        <v>28</v>
      </c>
      <c r="S991" t="s">
        <v>21</v>
      </c>
      <c r="T991" t="s">
        <v>17</v>
      </c>
      <c r="U991" t="s">
        <v>17</v>
      </c>
      <c r="V991" t="str">
        <f>IF(Table2[[#This Row],[Age]] &lt; 30, "Under 30", IF(Table2[[#This Row],[Age]] &lt; 65, "Other", "Senior"))</f>
        <v>Under 30</v>
      </c>
      <c r="W991">
        <v>0</v>
      </c>
      <c r="X991" t="s">
        <v>21</v>
      </c>
      <c r="Y991" t="s">
        <v>28</v>
      </c>
      <c r="Z991" t="s">
        <v>34</v>
      </c>
      <c r="AA991">
        <v>48</v>
      </c>
      <c r="AB991">
        <v>2143</v>
      </c>
      <c r="AE991">
        <f t="shared" si="15"/>
        <v>0</v>
      </c>
      <c r="AF991">
        <v>1</v>
      </c>
      <c r="AG991" t="str">
        <f>IF(Table2[[#This Row],[Avg Monthly GB Download]] &lt; 5, "Less than 5 GB", IF(Table2[[#This Row],[Avg Monthly GB Download]] &lt;= 10, "Between 5 and 10 GB", "10 or more GB"))</f>
        <v>Between 5 and 10 GB</v>
      </c>
    </row>
    <row r="992" spans="1:33" x14ac:dyDescent="0.3">
      <c r="A992" t="s">
        <v>2100</v>
      </c>
      <c r="B992" t="s">
        <v>17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17</v>
      </c>
      <c r="I992" t="s">
        <v>18</v>
      </c>
      <c r="J992">
        <v>0</v>
      </c>
      <c r="K992">
        <v>0</v>
      </c>
      <c r="L992">
        <v>11</v>
      </c>
      <c r="M992" t="s">
        <v>21</v>
      </c>
      <c r="N992">
        <v>0</v>
      </c>
      <c r="O992" t="s">
        <v>55</v>
      </c>
      <c r="P992" t="s">
        <v>2101</v>
      </c>
      <c r="Q992" t="s">
        <v>20</v>
      </c>
      <c r="R992">
        <v>21</v>
      </c>
      <c r="S992" t="s">
        <v>21</v>
      </c>
      <c r="T992" t="s">
        <v>17</v>
      </c>
      <c r="U992" t="s">
        <v>17</v>
      </c>
      <c r="V992" t="str">
        <f>IF(Table2[[#This Row],[Age]] &lt; 30, "Under 30", IF(Table2[[#This Row],[Age]] &lt; 65, "Other", "Senior"))</f>
        <v>Under 30</v>
      </c>
      <c r="W992">
        <v>0</v>
      </c>
      <c r="X992" t="s">
        <v>17</v>
      </c>
      <c r="Y992" t="s">
        <v>28</v>
      </c>
      <c r="Z992" t="s">
        <v>29</v>
      </c>
      <c r="AA992">
        <v>25</v>
      </c>
      <c r="AB992">
        <v>184</v>
      </c>
      <c r="AE992">
        <f t="shared" si="15"/>
        <v>0</v>
      </c>
      <c r="AF992">
        <v>1</v>
      </c>
      <c r="AG992" t="str">
        <f>IF(Table2[[#This Row],[Avg Monthly GB Download]] &lt; 5, "Less than 5 GB", IF(Table2[[#This Row],[Avg Monthly GB Download]] &lt;= 10, "Between 5 and 10 GB", "10 or more GB"))</f>
        <v>10 or more GB</v>
      </c>
    </row>
    <row r="993" spans="1:33" x14ac:dyDescent="0.3">
      <c r="A993" t="s">
        <v>2102</v>
      </c>
      <c r="B993" t="s">
        <v>17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17</v>
      </c>
      <c r="I993" t="s">
        <v>18</v>
      </c>
      <c r="J993">
        <v>0</v>
      </c>
      <c r="K993">
        <v>0</v>
      </c>
      <c r="L993">
        <v>4</v>
      </c>
      <c r="M993" t="s">
        <v>21</v>
      </c>
      <c r="N993">
        <v>0</v>
      </c>
      <c r="O993" t="s">
        <v>78</v>
      </c>
      <c r="P993" t="s">
        <v>2103</v>
      </c>
      <c r="Q993" t="s">
        <v>22</v>
      </c>
      <c r="R993">
        <v>38</v>
      </c>
      <c r="S993" t="s">
        <v>17</v>
      </c>
      <c r="T993" t="s">
        <v>17</v>
      </c>
      <c r="U993" t="s">
        <v>17</v>
      </c>
      <c r="V993" t="str">
        <f>IF(Table2[[#This Row],[Age]] &lt; 30, "Under 30", IF(Table2[[#This Row],[Age]] &lt; 65, "Other", "Senior"))</f>
        <v>Other</v>
      </c>
      <c r="W993">
        <v>0</v>
      </c>
      <c r="X993" t="s">
        <v>21</v>
      </c>
      <c r="Y993" t="s">
        <v>49</v>
      </c>
      <c r="Z993" t="s">
        <v>29</v>
      </c>
      <c r="AA993">
        <v>28</v>
      </c>
      <c r="AB993">
        <v>1977</v>
      </c>
      <c r="AE993">
        <f t="shared" si="15"/>
        <v>0</v>
      </c>
      <c r="AF993">
        <v>1</v>
      </c>
      <c r="AG993" t="str">
        <f>IF(Table2[[#This Row],[Avg Monthly GB Download]] &lt; 5, "Less than 5 GB", IF(Table2[[#This Row],[Avg Monthly GB Download]] &lt;= 10, "Between 5 and 10 GB", "10 or more GB"))</f>
        <v>Less than 5 GB</v>
      </c>
    </row>
    <row r="994" spans="1:33" x14ac:dyDescent="0.3">
      <c r="A994" t="s">
        <v>2104</v>
      </c>
      <c r="B994" t="s">
        <v>17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17</v>
      </c>
      <c r="I994" t="s">
        <v>18</v>
      </c>
      <c r="J994">
        <v>0</v>
      </c>
      <c r="K994">
        <v>0</v>
      </c>
      <c r="L994">
        <v>18</v>
      </c>
      <c r="M994" t="s">
        <v>21</v>
      </c>
      <c r="N994">
        <v>0</v>
      </c>
      <c r="O994" t="s">
        <v>79</v>
      </c>
      <c r="P994" t="s">
        <v>2105</v>
      </c>
      <c r="Q994" t="s">
        <v>20</v>
      </c>
      <c r="R994">
        <v>27</v>
      </c>
      <c r="S994" t="s">
        <v>21</v>
      </c>
      <c r="T994" t="s">
        <v>17</v>
      </c>
      <c r="U994" t="s">
        <v>17</v>
      </c>
      <c r="V994" t="str">
        <f>IF(Table2[[#This Row],[Age]] &lt; 30, "Under 30", IF(Table2[[#This Row],[Age]] &lt; 65, "Other", "Senior"))</f>
        <v>Under 30</v>
      </c>
      <c r="W994">
        <v>0</v>
      </c>
      <c r="X994" t="s">
        <v>17</v>
      </c>
      <c r="Y994" t="s">
        <v>28</v>
      </c>
      <c r="Z994" t="s">
        <v>34</v>
      </c>
      <c r="AA994">
        <v>50</v>
      </c>
      <c r="AB994">
        <v>199</v>
      </c>
      <c r="AE994">
        <f t="shared" si="15"/>
        <v>0</v>
      </c>
      <c r="AF994">
        <v>1</v>
      </c>
      <c r="AG994" t="str">
        <f>IF(Table2[[#This Row],[Avg Monthly GB Download]] &lt; 5, "Less than 5 GB", IF(Table2[[#This Row],[Avg Monthly GB Download]] &lt;= 10, "Between 5 and 10 GB", "10 or more GB"))</f>
        <v>10 or more GB</v>
      </c>
    </row>
    <row r="995" spans="1:33" x14ac:dyDescent="0.3">
      <c r="A995" t="s">
        <v>2106</v>
      </c>
      <c r="B995" t="s">
        <v>17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17</v>
      </c>
      <c r="I995" t="s">
        <v>18</v>
      </c>
      <c r="J995">
        <v>0</v>
      </c>
      <c r="K995">
        <v>0</v>
      </c>
      <c r="L995">
        <v>13</v>
      </c>
      <c r="M995" t="s">
        <v>21</v>
      </c>
      <c r="N995">
        <v>0</v>
      </c>
      <c r="O995" t="s">
        <v>78</v>
      </c>
      <c r="P995" t="s">
        <v>2107</v>
      </c>
      <c r="Q995" t="s">
        <v>20</v>
      </c>
      <c r="R995">
        <v>67</v>
      </c>
      <c r="S995" t="s">
        <v>17</v>
      </c>
      <c r="T995" t="s">
        <v>21</v>
      </c>
      <c r="U995" t="s">
        <v>17</v>
      </c>
      <c r="V995" t="str">
        <f>IF(Table2[[#This Row],[Age]] &lt; 30, "Under 30", IF(Table2[[#This Row],[Age]] &lt; 65, "Other", "Senior"))</f>
        <v>Senior</v>
      </c>
      <c r="W995">
        <v>0</v>
      </c>
      <c r="X995" t="s">
        <v>21</v>
      </c>
      <c r="Y995" t="s">
        <v>94</v>
      </c>
      <c r="Z995" t="s">
        <v>29</v>
      </c>
      <c r="AA995">
        <v>38</v>
      </c>
      <c r="AB995">
        <v>2517</v>
      </c>
      <c r="AE995">
        <f t="shared" si="15"/>
        <v>0</v>
      </c>
      <c r="AF995">
        <v>1</v>
      </c>
      <c r="AG995" t="str">
        <f>IF(Table2[[#This Row],[Avg Monthly GB Download]] &lt; 5, "Less than 5 GB", IF(Table2[[#This Row],[Avg Monthly GB Download]] &lt;= 10, "Between 5 and 10 GB", "10 or more GB"))</f>
        <v>10 or more GB</v>
      </c>
    </row>
    <row r="996" spans="1:33" x14ac:dyDescent="0.3">
      <c r="A996" t="s">
        <v>2108</v>
      </c>
      <c r="B996" t="s">
        <v>17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17</v>
      </c>
      <c r="I996" t="s">
        <v>18</v>
      </c>
      <c r="J996">
        <v>0</v>
      </c>
      <c r="K996">
        <v>0</v>
      </c>
      <c r="L996">
        <v>0</v>
      </c>
      <c r="M996" t="s">
        <v>17</v>
      </c>
      <c r="N996">
        <v>0</v>
      </c>
      <c r="O996" t="s">
        <v>89</v>
      </c>
      <c r="P996" t="s">
        <v>2109</v>
      </c>
      <c r="Q996" t="s">
        <v>22</v>
      </c>
      <c r="R996">
        <v>62</v>
      </c>
      <c r="S996" t="s">
        <v>17</v>
      </c>
      <c r="T996" t="s">
        <v>17</v>
      </c>
      <c r="U996" t="s">
        <v>17</v>
      </c>
      <c r="V996" t="str">
        <f>IF(Table2[[#This Row],[Age]] &lt; 30, "Under 30", IF(Table2[[#This Row],[Age]] &lt; 65, "Other", "Senior"))</f>
        <v>Other</v>
      </c>
      <c r="W996">
        <v>0</v>
      </c>
      <c r="X996" t="s">
        <v>17</v>
      </c>
      <c r="Y996" t="s">
        <v>94</v>
      </c>
      <c r="Z996" t="s">
        <v>91</v>
      </c>
      <c r="AA996">
        <v>12</v>
      </c>
      <c r="AB996">
        <v>719</v>
      </c>
      <c r="AE996">
        <f t="shared" si="15"/>
        <v>0</v>
      </c>
      <c r="AF996">
        <v>1</v>
      </c>
      <c r="AG996" t="str">
        <f>IF(Table2[[#This Row],[Avg Monthly GB Download]] &lt; 5, "Less than 5 GB", IF(Table2[[#This Row],[Avg Monthly GB Download]] &lt;= 10, "Between 5 and 10 GB", "10 or more GB"))</f>
        <v>Less than 5 GB</v>
      </c>
    </row>
    <row r="997" spans="1:33" x14ac:dyDescent="0.3">
      <c r="A997" t="s">
        <v>2110</v>
      </c>
      <c r="B997" t="s">
        <v>17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17</v>
      </c>
      <c r="I997" t="s">
        <v>18</v>
      </c>
      <c r="J997">
        <v>0</v>
      </c>
      <c r="K997">
        <v>0</v>
      </c>
      <c r="L997">
        <v>0</v>
      </c>
      <c r="M997" t="s">
        <v>17</v>
      </c>
      <c r="N997">
        <v>0</v>
      </c>
      <c r="O997" t="s">
        <v>26</v>
      </c>
      <c r="P997" t="s">
        <v>2111</v>
      </c>
      <c r="Q997" t="s">
        <v>20</v>
      </c>
      <c r="R997">
        <v>60</v>
      </c>
      <c r="S997" t="s">
        <v>17</v>
      </c>
      <c r="T997" t="s">
        <v>17</v>
      </c>
      <c r="U997" t="s">
        <v>17</v>
      </c>
      <c r="V997" t="str">
        <f>IF(Table2[[#This Row],[Age]] &lt; 30, "Under 30", IF(Table2[[#This Row],[Age]] &lt; 65, "Other", "Senior"))</f>
        <v>Other</v>
      </c>
      <c r="W997">
        <v>0</v>
      </c>
      <c r="X997" t="s">
        <v>17</v>
      </c>
      <c r="Y997" t="s">
        <v>49</v>
      </c>
      <c r="Z997" t="s">
        <v>29</v>
      </c>
      <c r="AA997">
        <v>11</v>
      </c>
      <c r="AB997">
        <v>825</v>
      </c>
      <c r="AE997">
        <f t="shared" si="15"/>
        <v>0</v>
      </c>
      <c r="AF997">
        <v>1</v>
      </c>
      <c r="AG997" t="str">
        <f>IF(Table2[[#This Row],[Avg Monthly GB Download]] &lt; 5, "Less than 5 GB", IF(Table2[[#This Row],[Avg Monthly GB Download]] &lt;= 10, "Between 5 and 10 GB", "10 or more GB"))</f>
        <v>Less than 5 GB</v>
      </c>
    </row>
    <row r="998" spans="1:33" x14ac:dyDescent="0.3">
      <c r="A998" t="s">
        <v>2112</v>
      </c>
      <c r="B998" t="s">
        <v>17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17</v>
      </c>
      <c r="I998" t="s">
        <v>18</v>
      </c>
      <c r="J998">
        <v>0</v>
      </c>
      <c r="K998">
        <v>0</v>
      </c>
      <c r="L998">
        <v>15</v>
      </c>
      <c r="M998" t="s">
        <v>21</v>
      </c>
      <c r="N998">
        <v>0</v>
      </c>
      <c r="O998" t="s">
        <v>19</v>
      </c>
      <c r="P998" t="s">
        <v>2113</v>
      </c>
      <c r="Q998" t="s">
        <v>22</v>
      </c>
      <c r="R998">
        <v>62</v>
      </c>
      <c r="S998" t="s">
        <v>17</v>
      </c>
      <c r="T998" t="s">
        <v>17</v>
      </c>
      <c r="U998" t="s">
        <v>17</v>
      </c>
      <c r="V998" t="str">
        <f>IF(Table2[[#This Row],[Age]] &lt; 30, "Under 30", IF(Table2[[#This Row],[Age]] &lt; 65, "Other", "Senior"))</f>
        <v>Other</v>
      </c>
      <c r="W998">
        <v>0</v>
      </c>
      <c r="X998" t="s">
        <v>21</v>
      </c>
      <c r="Y998" t="s">
        <v>49</v>
      </c>
      <c r="Z998" t="s">
        <v>34</v>
      </c>
      <c r="AA998">
        <v>40</v>
      </c>
      <c r="AB998">
        <v>2883</v>
      </c>
      <c r="AE998">
        <f t="shared" si="15"/>
        <v>0</v>
      </c>
      <c r="AF998">
        <v>1</v>
      </c>
      <c r="AG998" t="str">
        <f>IF(Table2[[#This Row],[Avg Monthly GB Download]] &lt; 5, "Less than 5 GB", IF(Table2[[#This Row],[Avg Monthly GB Download]] &lt;= 10, "Between 5 and 10 GB", "10 or more GB"))</f>
        <v>10 or more GB</v>
      </c>
    </row>
    <row r="999" spans="1:33" x14ac:dyDescent="0.3">
      <c r="A999" t="s">
        <v>2114</v>
      </c>
      <c r="B999" t="s">
        <v>17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17</v>
      </c>
      <c r="I999" t="s">
        <v>18</v>
      </c>
      <c r="J999">
        <v>0</v>
      </c>
      <c r="K999">
        <v>0</v>
      </c>
      <c r="L999">
        <v>5</v>
      </c>
      <c r="M999" t="s">
        <v>21</v>
      </c>
      <c r="N999">
        <v>0</v>
      </c>
      <c r="O999" t="s">
        <v>70</v>
      </c>
      <c r="P999" t="s">
        <v>2115</v>
      </c>
      <c r="Q999" t="s">
        <v>22</v>
      </c>
      <c r="R999">
        <v>76</v>
      </c>
      <c r="S999" t="s">
        <v>17</v>
      </c>
      <c r="T999" t="s">
        <v>21</v>
      </c>
      <c r="U999" t="s">
        <v>17</v>
      </c>
      <c r="V999" t="str">
        <f>IF(Table2[[#This Row],[Age]] &lt; 30, "Under 30", IF(Table2[[#This Row],[Age]] &lt; 65, "Other", "Senior"))</f>
        <v>Senior</v>
      </c>
      <c r="W999">
        <v>0</v>
      </c>
      <c r="X999" t="s">
        <v>17</v>
      </c>
      <c r="Y999" t="s">
        <v>49</v>
      </c>
      <c r="Z999" t="s">
        <v>34</v>
      </c>
      <c r="AA999">
        <v>28</v>
      </c>
      <c r="AB999">
        <v>779</v>
      </c>
      <c r="AE999">
        <f t="shared" si="15"/>
        <v>0</v>
      </c>
      <c r="AF999">
        <v>1</v>
      </c>
      <c r="AG999" t="str">
        <f>IF(Table2[[#This Row],[Avg Monthly GB Download]] &lt; 5, "Less than 5 GB", IF(Table2[[#This Row],[Avg Monthly GB Download]] &lt;= 10, "Between 5 and 10 GB", "10 or more GB"))</f>
        <v>Between 5 and 10 GB</v>
      </c>
    </row>
    <row r="1000" spans="1:33" x14ac:dyDescent="0.3">
      <c r="A1000" t="s">
        <v>2116</v>
      </c>
      <c r="B1000" t="s">
        <v>17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17</v>
      </c>
      <c r="I1000" t="s">
        <v>18</v>
      </c>
      <c r="J1000">
        <v>0</v>
      </c>
      <c r="K1000">
        <v>0</v>
      </c>
      <c r="L1000">
        <v>0</v>
      </c>
      <c r="M1000" t="s">
        <v>17</v>
      </c>
      <c r="N1000">
        <v>0</v>
      </c>
      <c r="O1000" t="s">
        <v>27</v>
      </c>
      <c r="P1000" t="s">
        <v>2117</v>
      </c>
      <c r="Q1000" t="s">
        <v>22</v>
      </c>
      <c r="R1000">
        <v>52</v>
      </c>
      <c r="S1000" t="s">
        <v>17</v>
      </c>
      <c r="T1000" t="s">
        <v>17</v>
      </c>
      <c r="U1000" t="s">
        <v>17</v>
      </c>
      <c r="V1000" t="str">
        <f>IF(Table2[[#This Row],[Age]] &lt; 30, "Under 30", IF(Table2[[#This Row],[Age]] &lt; 65, "Other", "Senior"))</f>
        <v>Other</v>
      </c>
      <c r="W1000">
        <v>0</v>
      </c>
      <c r="X1000" t="s">
        <v>17</v>
      </c>
      <c r="Y1000" t="s">
        <v>94</v>
      </c>
      <c r="Z1000" t="s">
        <v>91</v>
      </c>
      <c r="AA1000">
        <v>11</v>
      </c>
      <c r="AB1000">
        <v>130</v>
      </c>
      <c r="AE1000">
        <f t="shared" si="15"/>
        <v>0</v>
      </c>
      <c r="AF1000">
        <v>1</v>
      </c>
      <c r="AG1000" t="str">
        <f>IF(Table2[[#This Row],[Avg Monthly GB Download]] &lt; 5, "Less than 5 GB", IF(Table2[[#This Row],[Avg Monthly GB Download]] &lt;= 10, "Between 5 and 10 GB", "10 or more GB"))</f>
        <v>Less than 5 GB</v>
      </c>
    </row>
    <row r="1001" spans="1:33" x14ac:dyDescent="0.3">
      <c r="A1001" t="s">
        <v>2118</v>
      </c>
      <c r="B1001" t="s">
        <v>17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17</v>
      </c>
      <c r="I1001" t="s">
        <v>18</v>
      </c>
      <c r="J1001">
        <v>0</v>
      </c>
      <c r="K1001">
        <v>0</v>
      </c>
      <c r="L1001">
        <v>0</v>
      </c>
      <c r="M1001" t="s">
        <v>17</v>
      </c>
      <c r="N1001">
        <v>0</v>
      </c>
      <c r="O1001" t="s">
        <v>54</v>
      </c>
      <c r="P1001" t="s">
        <v>2119</v>
      </c>
      <c r="Q1001" t="s">
        <v>20</v>
      </c>
      <c r="R1001">
        <v>36</v>
      </c>
      <c r="S1001" t="s">
        <v>17</v>
      </c>
      <c r="T1001" t="s">
        <v>17</v>
      </c>
      <c r="U1001" t="s">
        <v>17</v>
      </c>
      <c r="V1001" t="str">
        <f>IF(Table2[[#This Row],[Age]] &lt; 30, "Under 30", IF(Table2[[#This Row],[Age]] &lt; 65, "Other", "Senior"))</f>
        <v>Other</v>
      </c>
      <c r="W1001">
        <v>0</v>
      </c>
      <c r="X1001" t="s">
        <v>17</v>
      </c>
      <c r="Y1001" t="s">
        <v>49</v>
      </c>
      <c r="Z1001" t="s">
        <v>91</v>
      </c>
      <c r="AA1001">
        <v>12</v>
      </c>
      <c r="AB1001">
        <v>476</v>
      </c>
      <c r="AE1001">
        <f t="shared" si="15"/>
        <v>0</v>
      </c>
      <c r="AF1001">
        <v>1</v>
      </c>
      <c r="AG1001" t="str">
        <f>IF(Table2[[#This Row],[Avg Monthly GB Download]] &lt; 5, "Less than 5 GB", IF(Table2[[#This Row],[Avg Monthly GB Download]] &lt;= 10, "Between 5 and 10 GB", "10 or more GB"))</f>
        <v>Less than 5 GB</v>
      </c>
    </row>
    <row r="1002" spans="1:33" x14ac:dyDescent="0.3">
      <c r="A1002" t="s">
        <v>2120</v>
      </c>
      <c r="B1002" t="s">
        <v>17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17</v>
      </c>
      <c r="I1002" t="s">
        <v>18</v>
      </c>
      <c r="J1002">
        <v>0</v>
      </c>
      <c r="K1002">
        <v>0</v>
      </c>
      <c r="L1002">
        <v>12</v>
      </c>
      <c r="M1002" t="s">
        <v>21</v>
      </c>
      <c r="N1002">
        <v>0</v>
      </c>
      <c r="O1002" t="s">
        <v>70</v>
      </c>
      <c r="P1002" t="s">
        <v>2121</v>
      </c>
      <c r="Q1002" t="s">
        <v>22</v>
      </c>
      <c r="R1002">
        <v>29</v>
      </c>
      <c r="S1002" t="s">
        <v>21</v>
      </c>
      <c r="T1002" t="s">
        <v>17</v>
      </c>
      <c r="U1002" t="s">
        <v>17</v>
      </c>
      <c r="V1002" t="str">
        <f>IF(Table2[[#This Row],[Age]] &lt; 30, "Under 30", IF(Table2[[#This Row],[Age]] &lt; 65, "Other", "Senior"))</f>
        <v>Under 30</v>
      </c>
      <c r="W1002">
        <v>0</v>
      </c>
      <c r="X1002" t="s">
        <v>17</v>
      </c>
      <c r="Y1002" t="s">
        <v>94</v>
      </c>
      <c r="Z1002" t="s">
        <v>29</v>
      </c>
      <c r="AA1002">
        <v>16</v>
      </c>
      <c r="AB1002">
        <v>591</v>
      </c>
      <c r="AE1002">
        <f t="shared" si="15"/>
        <v>0</v>
      </c>
      <c r="AF1002">
        <v>1</v>
      </c>
      <c r="AG1002" t="str">
        <f>IF(Table2[[#This Row],[Avg Monthly GB Download]] &lt; 5, "Less than 5 GB", IF(Table2[[#This Row],[Avg Monthly GB Download]] &lt;= 10, "Between 5 and 10 GB", "10 or more GB"))</f>
        <v>10 or more GB</v>
      </c>
    </row>
    <row r="1003" spans="1:33" x14ac:dyDescent="0.3">
      <c r="A1003" t="s">
        <v>2122</v>
      </c>
      <c r="B1003" t="s">
        <v>17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17</v>
      </c>
      <c r="I1003" t="s">
        <v>18</v>
      </c>
      <c r="J1003">
        <v>0</v>
      </c>
      <c r="K1003">
        <v>0</v>
      </c>
      <c r="L1003">
        <v>3</v>
      </c>
      <c r="M1003" t="s">
        <v>21</v>
      </c>
      <c r="N1003">
        <v>0</v>
      </c>
      <c r="O1003" t="s">
        <v>68</v>
      </c>
      <c r="P1003" t="s">
        <v>2123</v>
      </c>
      <c r="Q1003" t="s">
        <v>22</v>
      </c>
      <c r="R1003">
        <v>51</v>
      </c>
      <c r="S1003" t="s">
        <v>17</v>
      </c>
      <c r="T1003" t="s">
        <v>17</v>
      </c>
      <c r="U1003" t="s">
        <v>17</v>
      </c>
      <c r="V1003" t="str">
        <f>IF(Table2[[#This Row],[Age]] &lt; 30, "Under 30", IF(Table2[[#This Row],[Age]] &lt; 65, "Other", "Senior"))</f>
        <v>Other</v>
      </c>
      <c r="W1003">
        <v>0</v>
      </c>
      <c r="X1003" t="s">
        <v>21</v>
      </c>
      <c r="Y1003" t="s">
        <v>49</v>
      </c>
      <c r="Z1003" t="s">
        <v>29</v>
      </c>
      <c r="AA1003">
        <v>40</v>
      </c>
      <c r="AB1003">
        <v>2950</v>
      </c>
      <c r="AE1003">
        <f t="shared" si="15"/>
        <v>0</v>
      </c>
      <c r="AF1003">
        <v>1</v>
      </c>
      <c r="AG1003" t="str">
        <f>IF(Table2[[#This Row],[Avg Monthly GB Download]] &lt; 5, "Less than 5 GB", IF(Table2[[#This Row],[Avg Monthly GB Download]] &lt;= 10, "Between 5 and 10 GB", "10 or more GB"))</f>
        <v>Less than 5 GB</v>
      </c>
    </row>
    <row r="1004" spans="1:33" x14ac:dyDescent="0.3">
      <c r="A1004" t="s">
        <v>2124</v>
      </c>
      <c r="B1004" t="s">
        <v>17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17</v>
      </c>
      <c r="I1004" t="s">
        <v>18</v>
      </c>
      <c r="J1004">
        <v>0</v>
      </c>
      <c r="K1004">
        <v>0</v>
      </c>
      <c r="L1004">
        <v>7</v>
      </c>
      <c r="M1004" t="s">
        <v>21</v>
      </c>
      <c r="N1004">
        <v>0</v>
      </c>
      <c r="O1004" t="s">
        <v>39</v>
      </c>
      <c r="P1004" t="s">
        <v>2125</v>
      </c>
      <c r="Q1004" t="s">
        <v>22</v>
      </c>
      <c r="R1004">
        <v>53</v>
      </c>
      <c r="S1004" t="s">
        <v>17</v>
      </c>
      <c r="T1004" t="s">
        <v>17</v>
      </c>
      <c r="U1004" t="s">
        <v>17</v>
      </c>
      <c r="V1004" t="str">
        <f>IF(Table2[[#This Row],[Age]] &lt; 30, "Under 30", IF(Table2[[#This Row],[Age]] &lt; 65, "Other", "Senior"))</f>
        <v>Other</v>
      </c>
      <c r="W1004">
        <v>0</v>
      </c>
      <c r="X1004" t="s">
        <v>17</v>
      </c>
      <c r="Y1004" t="s">
        <v>94</v>
      </c>
      <c r="Z1004" t="s">
        <v>34</v>
      </c>
      <c r="AA1004">
        <v>44</v>
      </c>
      <c r="AB1004">
        <v>2341</v>
      </c>
      <c r="AE1004">
        <f t="shared" si="15"/>
        <v>0</v>
      </c>
      <c r="AF1004">
        <v>1</v>
      </c>
      <c r="AG1004" t="str">
        <f>IF(Table2[[#This Row],[Avg Monthly GB Download]] &lt; 5, "Less than 5 GB", IF(Table2[[#This Row],[Avg Monthly GB Download]] &lt;= 10, "Between 5 and 10 GB", "10 or more GB"))</f>
        <v>Between 5 and 10 GB</v>
      </c>
    </row>
    <row r="1005" spans="1:33" x14ac:dyDescent="0.3">
      <c r="A1005" t="s">
        <v>2126</v>
      </c>
      <c r="B1005" t="s">
        <v>17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17</v>
      </c>
      <c r="I1005" t="s">
        <v>18</v>
      </c>
      <c r="J1005">
        <v>0</v>
      </c>
      <c r="K1005">
        <v>0</v>
      </c>
      <c r="L1005">
        <v>15</v>
      </c>
      <c r="M1005" t="s">
        <v>21</v>
      </c>
      <c r="N1005">
        <v>0</v>
      </c>
      <c r="O1005" t="s">
        <v>64</v>
      </c>
      <c r="P1005" t="s">
        <v>2127</v>
      </c>
      <c r="Q1005" t="s">
        <v>20</v>
      </c>
      <c r="R1005">
        <v>56</v>
      </c>
      <c r="S1005" t="s">
        <v>17</v>
      </c>
      <c r="T1005" t="s">
        <v>17</v>
      </c>
      <c r="U1005" t="s">
        <v>17</v>
      </c>
      <c r="V1005" t="str">
        <f>IF(Table2[[#This Row],[Age]] &lt; 30, "Under 30", IF(Table2[[#This Row],[Age]] &lt; 65, "Other", "Senior"))</f>
        <v>Other</v>
      </c>
      <c r="W1005">
        <v>0</v>
      </c>
      <c r="X1005" t="s">
        <v>21</v>
      </c>
      <c r="Y1005" t="s">
        <v>49</v>
      </c>
      <c r="Z1005" t="s">
        <v>29</v>
      </c>
      <c r="AA1005">
        <v>26</v>
      </c>
      <c r="AB1005">
        <v>1598</v>
      </c>
      <c r="AE1005">
        <f t="shared" si="15"/>
        <v>0</v>
      </c>
      <c r="AF1005">
        <v>1</v>
      </c>
      <c r="AG1005" t="str">
        <f>IF(Table2[[#This Row],[Avg Monthly GB Download]] &lt; 5, "Less than 5 GB", IF(Table2[[#This Row],[Avg Monthly GB Download]] &lt;= 10, "Between 5 and 10 GB", "10 or more GB"))</f>
        <v>10 or more GB</v>
      </c>
    </row>
    <row r="1006" spans="1:33" x14ac:dyDescent="0.3">
      <c r="A1006" t="s">
        <v>2128</v>
      </c>
      <c r="B1006" t="s">
        <v>17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17</v>
      </c>
      <c r="I1006" t="s">
        <v>18</v>
      </c>
      <c r="J1006">
        <v>0</v>
      </c>
      <c r="K1006">
        <v>2</v>
      </c>
      <c r="L1006">
        <v>0</v>
      </c>
      <c r="M1006" t="s">
        <v>17</v>
      </c>
      <c r="N1006">
        <v>0</v>
      </c>
      <c r="O1006" t="s">
        <v>75</v>
      </c>
      <c r="P1006" t="s">
        <v>2129</v>
      </c>
      <c r="Q1006" t="s">
        <v>20</v>
      </c>
      <c r="R1006">
        <v>54</v>
      </c>
      <c r="S1006" t="s">
        <v>17</v>
      </c>
      <c r="T1006" t="s">
        <v>17</v>
      </c>
      <c r="U1006" t="s">
        <v>17</v>
      </c>
      <c r="V1006" t="str">
        <f>IF(Table2[[#This Row],[Age]] &lt; 30, "Under 30", IF(Table2[[#This Row],[Age]] &lt; 65, "Other", "Senior"))</f>
        <v>Other</v>
      </c>
      <c r="W1006">
        <v>0</v>
      </c>
      <c r="X1006" t="s">
        <v>17</v>
      </c>
      <c r="Y1006" t="s">
        <v>94</v>
      </c>
      <c r="Z1006" t="s">
        <v>29</v>
      </c>
      <c r="AA1006">
        <v>8</v>
      </c>
      <c r="AB1006">
        <v>372</v>
      </c>
      <c r="AE1006">
        <f t="shared" si="15"/>
        <v>0</v>
      </c>
      <c r="AF1006">
        <v>1</v>
      </c>
      <c r="AG1006" t="str">
        <f>IF(Table2[[#This Row],[Avg Monthly GB Download]] &lt; 5, "Less than 5 GB", IF(Table2[[#This Row],[Avg Monthly GB Download]] &lt;= 10, "Between 5 and 10 GB", "10 or more GB"))</f>
        <v>Less than 5 GB</v>
      </c>
    </row>
    <row r="1007" spans="1:33" x14ac:dyDescent="0.3">
      <c r="A1007" t="s">
        <v>2130</v>
      </c>
      <c r="B1007" t="s">
        <v>17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17</v>
      </c>
      <c r="I1007" t="s">
        <v>18</v>
      </c>
      <c r="J1007">
        <v>0</v>
      </c>
      <c r="K1007">
        <v>0</v>
      </c>
      <c r="L1007">
        <v>0</v>
      </c>
      <c r="M1007" t="s">
        <v>17</v>
      </c>
      <c r="N1007">
        <v>0</v>
      </c>
      <c r="O1007" t="s">
        <v>78</v>
      </c>
      <c r="P1007" t="s">
        <v>2131</v>
      </c>
      <c r="Q1007" t="s">
        <v>22</v>
      </c>
      <c r="R1007">
        <v>29</v>
      </c>
      <c r="S1007" t="s">
        <v>21</v>
      </c>
      <c r="T1007" t="s">
        <v>17</v>
      </c>
      <c r="U1007" t="s">
        <v>17</v>
      </c>
      <c r="V1007" t="str">
        <f>IF(Table2[[#This Row],[Age]] &lt; 30, "Under 30", IF(Table2[[#This Row],[Age]] &lt; 65, "Other", "Senior"))</f>
        <v>Under 30</v>
      </c>
      <c r="W1007">
        <v>0</v>
      </c>
      <c r="X1007" t="s">
        <v>17</v>
      </c>
      <c r="Y1007" t="s">
        <v>49</v>
      </c>
      <c r="Z1007" t="s">
        <v>34</v>
      </c>
      <c r="AA1007">
        <v>11</v>
      </c>
      <c r="AB1007">
        <v>506</v>
      </c>
      <c r="AE1007">
        <f t="shared" si="15"/>
        <v>0</v>
      </c>
      <c r="AF1007">
        <v>1</v>
      </c>
      <c r="AG1007" t="str">
        <f>IF(Table2[[#This Row],[Avg Monthly GB Download]] &lt; 5, "Less than 5 GB", IF(Table2[[#This Row],[Avg Monthly GB Download]] &lt;= 10, "Between 5 and 10 GB", "10 or more GB"))</f>
        <v>Less than 5 GB</v>
      </c>
    </row>
    <row r="1008" spans="1:33" x14ac:dyDescent="0.3">
      <c r="A1008" t="s">
        <v>2132</v>
      </c>
      <c r="B1008" t="s">
        <v>17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17</v>
      </c>
      <c r="I1008" t="s">
        <v>18</v>
      </c>
      <c r="J1008">
        <v>0</v>
      </c>
      <c r="K1008">
        <v>0</v>
      </c>
      <c r="L1008">
        <v>24</v>
      </c>
      <c r="M1008" t="s">
        <v>21</v>
      </c>
      <c r="N1008">
        <v>0</v>
      </c>
      <c r="O1008" t="s">
        <v>32</v>
      </c>
      <c r="P1008" t="s">
        <v>2133</v>
      </c>
      <c r="Q1008" t="s">
        <v>22</v>
      </c>
      <c r="R1008">
        <v>20</v>
      </c>
      <c r="S1008" t="s">
        <v>21</v>
      </c>
      <c r="T1008" t="s">
        <v>17</v>
      </c>
      <c r="U1008" t="s">
        <v>17</v>
      </c>
      <c r="V1008" t="str">
        <f>IF(Table2[[#This Row],[Age]] &lt; 30, "Under 30", IF(Table2[[#This Row],[Age]] &lt; 65, "Other", "Senior"))</f>
        <v>Under 30</v>
      </c>
      <c r="W1008">
        <v>0</v>
      </c>
      <c r="X1008" t="s">
        <v>17</v>
      </c>
      <c r="Y1008" t="s">
        <v>28</v>
      </c>
      <c r="Z1008" t="s">
        <v>34</v>
      </c>
      <c r="AA1008">
        <v>13</v>
      </c>
      <c r="AB1008">
        <v>149</v>
      </c>
      <c r="AE1008">
        <f t="shared" si="15"/>
        <v>0</v>
      </c>
      <c r="AF1008">
        <v>1</v>
      </c>
      <c r="AG1008" t="str">
        <f>IF(Table2[[#This Row],[Avg Monthly GB Download]] &lt; 5, "Less than 5 GB", IF(Table2[[#This Row],[Avg Monthly GB Download]] &lt;= 10, "Between 5 and 10 GB", "10 or more GB"))</f>
        <v>10 or more GB</v>
      </c>
    </row>
    <row r="1009" spans="1:33" x14ac:dyDescent="0.3">
      <c r="A1009" t="s">
        <v>2134</v>
      </c>
      <c r="B1009" t="s">
        <v>17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17</v>
      </c>
      <c r="I1009" t="s">
        <v>18</v>
      </c>
      <c r="J1009">
        <v>0</v>
      </c>
      <c r="K1009">
        <v>1</v>
      </c>
      <c r="L1009">
        <v>5</v>
      </c>
      <c r="M1009" t="s">
        <v>21</v>
      </c>
      <c r="N1009">
        <v>0</v>
      </c>
      <c r="O1009" t="s">
        <v>39</v>
      </c>
      <c r="P1009" t="s">
        <v>2135</v>
      </c>
      <c r="Q1009" t="s">
        <v>20</v>
      </c>
      <c r="R1009">
        <v>72</v>
      </c>
      <c r="S1009" t="s">
        <v>17</v>
      </c>
      <c r="T1009" t="s">
        <v>21</v>
      </c>
      <c r="U1009" t="s">
        <v>17</v>
      </c>
      <c r="V1009" t="str">
        <f>IF(Table2[[#This Row],[Age]] &lt; 30, "Under 30", IF(Table2[[#This Row],[Age]] &lt; 65, "Other", "Senior"))</f>
        <v>Senior</v>
      </c>
      <c r="W1009">
        <v>0</v>
      </c>
      <c r="X1009" t="s">
        <v>21</v>
      </c>
      <c r="Y1009" t="s">
        <v>49</v>
      </c>
      <c r="Z1009" t="s">
        <v>34</v>
      </c>
      <c r="AA1009">
        <v>56</v>
      </c>
      <c r="AB1009">
        <v>3138</v>
      </c>
      <c r="AE1009">
        <f t="shared" si="15"/>
        <v>0</v>
      </c>
      <c r="AF1009">
        <v>1</v>
      </c>
      <c r="AG1009" t="str">
        <f>IF(Table2[[#This Row],[Avg Monthly GB Download]] &lt; 5, "Less than 5 GB", IF(Table2[[#This Row],[Avg Monthly GB Download]] &lt;= 10, "Between 5 and 10 GB", "10 or more GB"))</f>
        <v>Between 5 and 10 GB</v>
      </c>
    </row>
    <row r="1010" spans="1:33" x14ac:dyDescent="0.3">
      <c r="A1010" t="s">
        <v>2136</v>
      </c>
      <c r="B1010" t="s">
        <v>17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17</v>
      </c>
      <c r="I1010" t="s">
        <v>18</v>
      </c>
      <c r="J1010">
        <v>0</v>
      </c>
      <c r="K1010">
        <v>1</v>
      </c>
      <c r="L1010">
        <v>15</v>
      </c>
      <c r="M1010" t="s">
        <v>21</v>
      </c>
      <c r="N1010">
        <v>0</v>
      </c>
      <c r="O1010" t="s">
        <v>48</v>
      </c>
      <c r="P1010" t="s">
        <v>2137</v>
      </c>
      <c r="Q1010" t="s">
        <v>22</v>
      </c>
      <c r="R1010">
        <v>40</v>
      </c>
      <c r="S1010" t="s">
        <v>17</v>
      </c>
      <c r="T1010" t="s">
        <v>17</v>
      </c>
      <c r="U1010" t="s">
        <v>17</v>
      </c>
      <c r="V1010" t="str">
        <f>IF(Table2[[#This Row],[Age]] &lt; 30, "Under 30", IF(Table2[[#This Row],[Age]] &lt; 65, "Other", "Senior"))</f>
        <v>Other</v>
      </c>
      <c r="W1010">
        <v>0</v>
      </c>
      <c r="X1010" t="s">
        <v>21</v>
      </c>
      <c r="Y1010" t="s">
        <v>49</v>
      </c>
      <c r="Z1010" t="s">
        <v>29</v>
      </c>
      <c r="AA1010">
        <v>37</v>
      </c>
      <c r="AB1010">
        <v>2544</v>
      </c>
      <c r="AE1010">
        <f t="shared" si="15"/>
        <v>0</v>
      </c>
      <c r="AF1010">
        <v>1</v>
      </c>
      <c r="AG1010" t="str">
        <f>IF(Table2[[#This Row],[Avg Monthly GB Download]] &lt; 5, "Less than 5 GB", IF(Table2[[#This Row],[Avg Monthly GB Download]] &lt;= 10, "Between 5 and 10 GB", "10 or more GB"))</f>
        <v>10 or more GB</v>
      </c>
    </row>
    <row r="1011" spans="1:33" x14ac:dyDescent="0.3">
      <c r="A1011" t="s">
        <v>2138</v>
      </c>
      <c r="B1011" t="s">
        <v>17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17</v>
      </c>
      <c r="I1011" t="s">
        <v>18</v>
      </c>
      <c r="J1011">
        <v>0</v>
      </c>
      <c r="K1011">
        <v>2</v>
      </c>
      <c r="L1011">
        <v>13</v>
      </c>
      <c r="M1011" t="s">
        <v>21</v>
      </c>
      <c r="N1011">
        <v>0</v>
      </c>
      <c r="O1011" t="s">
        <v>81</v>
      </c>
      <c r="P1011" t="s">
        <v>2139</v>
      </c>
      <c r="Q1011" t="s">
        <v>20</v>
      </c>
      <c r="R1011">
        <v>79</v>
      </c>
      <c r="S1011" t="s">
        <v>17</v>
      </c>
      <c r="T1011" t="s">
        <v>21</v>
      </c>
      <c r="U1011" t="s">
        <v>17</v>
      </c>
      <c r="V1011" t="str">
        <f>IF(Table2[[#This Row],[Age]] &lt; 30, "Under 30", IF(Table2[[#This Row],[Age]] &lt; 65, "Other", "Senior"))</f>
        <v>Senior</v>
      </c>
      <c r="W1011">
        <v>0</v>
      </c>
      <c r="X1011" t="s">
        <v>21</v>
      </c>
      <c r="Y1011" t="s">
        <v>49</v>
      </c>
      <c r="Z1011" t="s">
        <v>34</v>
      </c>
      <c r="AA1011">
        <v>40</v>
      </c>
      <c r="AB1011">
        <v>106</v>
      </c>
      <c r="AE1011">
        <f t="shared" si="15"/>
        <v>0</v>
      </c>
      <c r="AF1011">
        <v>1</v>
      </c>
      <c r="AG1011" t="str">
        <f>IF(Table2[[#This Row],[Avg Monthly GB Download]] &lt; 5, "Less than 5 GB", IF(Table2[[#This Row],[Avg Monthly GB Download]] &lt;= 10, "Between 5 and 10 GB", "10 or more GB"))</f>
        <v>10 or more GB</v>
      </c>
    </row>
    <row r="1012" spans="1:33" x14ac:dyDescent="0.3">
      <c r="A1012" t="s">
        <v>2140</v>
      </c>
      <c r="B1012" t="s">
        <v>17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17</v>
      </c>
      <c r="I1012" t="s">
        <v>18</v>
      </c>
      <c r="J1012">
        <v>0</v>
      </c>
      <c r="K1012">
        <v>0</v>
      </c>
      <c r="L1012">
        <v>8</v>
      </c>
      <c r="M1012" t="s">
        <v>21</v>
      </c>
      <c r="N1012">
        <v>0</v>
      </c>
      <c r="O1012" t="s">
        <v>65</v>
      </c>
      <c r="P1012" t="s">
        <v>2141</v>
      </c>
      <c r="Q1012" t="s">
        <v>22</v>
      </c>
      <c r="R1012">
        <v>67</v>
      </c>
      <c r="S1012" t="s">
        <v>17</v>
      </c>
      <c r="T1012" t="s">
        <v>21</v>
      </c>
      <c r="U1012" t="s">
        <v>17</v>
      </c>
      <c r="V1012" t="str">
        <f>IF(Table2[[#This Row],[Age]] &lt; 30, "Under 30", IF(Table2[[#This Row],[Age]] &lt; 65, "Other", "Senior"))</f>
        <v>Senior</v>
      </c>
      <c r="W1012">
        <v>0</v>
      </c>
      <c r="X1012" t="s">
        <v>21</v>
      </c>
      <c r="Y1012" t="s">
        <v>49</v>
      </c>
      <c r="Z1012" t="s">
        <v>29</v>
      </c>
      <c r="AA1012">
        <v>35</v>
      </c>
      <c r="AB1012">
        <v>1058</v>
      </c>
      <c r="AE1012">
        <f t="shared" si="15"/>
        <v>0</v>
      </c>
      <c r="AF1012">
        <v>1</v>
      </c>
      <c r="AG1012" t="str">
        <f>IF(Table2[[#This Row],[Avg Monthly GB Download]] &lt; 5, "Less than 5 GB", IF(Table2[[#This Row],[Avg Monthly GB Download]] &lt;= 10, "Between 5 and 10 GB", "10 or more GB"))</f>
        <v>Between 5 and 10 GB</v>
      </c>
    </row>
    <row r="1013" spans="1:33" x14ac:dyDescent="0.3">
      <c r="A1013" t="s">
        <v>2142</v>
      </c>
      <c r="B1013" t="s">
        <v>17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17</v>
      </c>
      <c r="I1013" t="s">
        <v>18</v>
      </c>
      <c r="J1013">
        <v>0</v>
      </c>
      <c r="K1013">
        <v>0</v>
      </c>
      <c r="L1013">
        <v>14</v>
      </c>
      <c r="M1013" t="s">
        <v>21</v>
      </c>
      <c r="N1013">
        <v>0</v>
      </c>
      <c r="O1013" t="s">
        <v>67</v>
      </c>
      <c r="P1013" t="s">
        <v>2143</v>
      </c>
      <c r="Q1013" t="s">
        <v>20</v>
      </c>
      <c r="R1013">
        <v>23</v>
      </c>
      <c r="S1013" t="s">
        <v>21</v>
      </c>
      <c r="T1013" t="s">
        <v>17</v>
      </c>
      <c r="U1013" t="s">
        <v>17</v>
      </c>
      <c r="V1013" t="str">
        <f>IF(Table2[[#This Row],[Age]] &lt; 30, "Under 30", IF(Table2[[#This Row],[Age]] &lt; 65, "Other", "Senior"))</f>
        <v>Under 30</v>
      </c>
      <c r="W1013">
        <v>0</v>
      </c>
      <c r="X1013" t="s">
        <v>21</v>
      </c>
      <c r="Y1013" t="s">
        <v>28</v>
      </c>
      <c r="Z1013" t="s">
        <v>34</v>
      </c>
      <c r="AA1013">
        <v>36</v>
      </c>
      <c r="AB1013">
        <v>182</v>
      </c>
      <c r="AE1013">
        <f t="shared" si="15"/>
        <v>0</v>
      </c>
      <c r="AF1013">
        <v>1</v>
      </c>
      <c r="AG1013" t="str">
        <f>IF(Table2[[#This Row],[Avg Monthly GB Download]] &lt; 5, "Less than 5 GB", IF(Table2[[#This Row],[Avg Monthly GB Download]] &lt;= 10, "Between 5 and 10 GB", "10 or more GB"))</f>
        <v>10 or more GB</v>
      </c>
    </row>
    <row r="1014" spans="1:33" x14ac:dyDescent="0.3">
      <c r="A1014" t="s">
        <v>2144</v>
      </c>
      <c r="B1014" t="s">
        <v>17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21</v>
      </c>
      <c r="I1014" t="s">
        <v>84</v>
      </c>
      <c r="J1014">
        <v>0</v>
      </c>
      <c r="K1014">
        <v>1</v>
      </c>
      <c r="L1014">
        <v>0</v>
      </c>
      <c r="M1014" t="s">
        <v>17</v>
      </c>
      <c r="N1014">
        <v>0</v>
      </c>
      <c r="O1014" t="s">
        <v>39</v>
      </c>
      <c r="P1014" t="s">
        <v>2145</v>
      </c>
      <c r="Q1014" t="s">
        <v>20</v>
      </c>
      <c r="R1014">
        <v>19</v>
      </c>
      <c r="S1014" t="s">
        <v>21</v>
      </c>
      <c r="T1014" t="s">
        <v>17</v>
      </c>
      <c r="U1014" t="s">
        <v>17</v>
      </c>
      <c r="V1014" t="str">
        <f>IF(Table2[[#This Row],[Age]] &lt; 30, "Under 30", IF(Table2[[#This Row],[Age]] &lt; 65, "Other", "Senior"))</f>
        <v>Under 30</v>
      </c>
      <c r="W1014">
        <v>0</v>
      </c>
      <c r="X1014" t="s">
        <v>17</v>
      </c>
      <c r="Y1014" t="s">
        <v>49</v>
      </c>
      <c r="Z1014" t="s">
        <v>29</v>
      </c>
      <c r="AA1014">
        <v>10</v>
      </c>
      <c r="AB1014">
        <v>709</v>
      </c>
      <c r="AE1014">
        <f t="shared" si="15"/>
        <v>0</v>
      </c>
      <c r="AF1014">
        <v>1</v>
      </c>
      <c r="AG1014" t="str">
        <f>IF(Table2[[#This Row],[Avg Monthly GB Download]] &lt; 5, "Less than 5 GB", IF(Table2[[#This Row],[Avg Monthly GB Download]] &lt;= 10, "Between 5 and 10 GB", "10 or more GB"))</f>
        <v>Less than 5 GB</v>
      </c>
    </row>
    <row r="1015" spans="1:33" x14ac:dyDescent="0.3">
      <c r="A1015" t="s">
        <v>2146</v>
      </c>
      <c r="B1015" t="s">
        <v>17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17</v>
      </c>
      <c r="I1015" t="s">
        <v>18</v>
      </c>
      <c r="J1015">
        <v>0</v>
      </c>
      <c r="K1015">
        <v>1</v>
      </c>
      <c r="L1015">
        <v>14</v>
      </c>
      <c r="M1015" t="s">
        <v>21</v>
      </c>
      <c r="N1015">
        <v>0</v>
      </c>
      <c r="O1015" t="s">
        <v>72</v>
      </c>
      <c r="P1015" t="s">
        <v>2147</v>
      </c>
      <c r="Q1015" t="s">
        <v>20</v>
      </c>
      <c r="R1015">
        <v>30</v>
      </c>
      <c r="S1015" t="s">
        <v>17</v>
      </c>
      <c r="T1015" t="s">
        <v>17</v>
      </c>
      <c r="U1015" t="s">
        <v>17</v>
      </c>
      <c r="V1015" t="str">
        <f>IF(Table2[[#This Row],[Age]] &lt; 30, "Under 30", IF(Table2[[#This Row],[Age]] &lt; 65, "Other", "Senior"))</f>
        <v>Other</v>
      </c>
      <c r="W1015">
        <v>0</v>
      </c>
      <c r="X1015" t="s">
        <v>17</v>
      </c>
      <c r="Y1015" t="s">
        <v>94</v>
      </c>
      <c r="Z1015" t="s">
        <v>34</v>
      </c>
      <c r="AA1015">
        <v>22</v>
      </c>
      <c r="AB1015">
        <v>631</v>
      </c>
      <c r="AE1015">
        <f t="shared" si="15"/>
        <v>0</v>
      </c>
      <c r="AF1015">
        <v>1</v>
      </c>
      <c r="AG1015" t="str">
        <f>IF(Table2[[#This Row],[Avg Monthly GB Download]] &lt; 5, "Less than 5 GB", IF(Table2[[#This Row],[Avg Monthly GB Download]] &lt;= 10, "Between 5 and 10 GB", "10 or more GB"))</f>
        <v>10 or more GB</v>
      </c>
    </row>
    <row r="1016" spans="1:33" x14ac:dyDescent="0.3">
      <c r="A1016" t="s">
        <v>2148</v>
      </c>
      <c r="B1016" t="s">
        <v>17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17</v>
      </c>
      <c r="I1016" t="s">
        <v>18</v>
      </c>
      <c r="J1016">
        <v>0</v>
      </c>
      <c r="K1016">
        <v>0</v>
      </c>
      <c r="L1016">
        <v>1</v>
      </c>
      <c r="M1016" t="s">
        <v>21</v>
      </c>
      <c r="N1016">
        <v>0</v>
      </c>
      <c r="O1016" t="s">
        <v>90</v>
      </c>
      <c r="P1016" t="s">
        <v>2149</v>
      </c>
      <c r="Q1016" t="s">
        <v>22</v>
      </c>
      <c r="R1016">
        <v>38</v>
      </c>
      <c r="S1016" t="s">
        <v>17</v>
      </c>
      <c r="T1016" t="s">
        <v>17</v>
      </c>
      <c r="U1016" t="s">
        <v>17</v>
      </c>
      <c r="V1016" t="str">
        <f>IF(Table2[[#This Row],[Age]] &lt; 30, "Under 30", IF(Table2[[#This Row],[Age]] &lt; 65, "Other", "Senior"))</f>
        <v>Other</v>
      </c>
      <c r="W1016">
        <v>0</v>
      </c>
      <c r="X1016" t="s">
        <v>17</v>
      </c>
      <c r="Y1016" t="s">
        <v>28</v>
      </c>
      <c r="Z1016" t="s">
        <v>34</v>
      </c>
      <c r="AA1016">
        <v>39</v>
      </c>
      <c r="AB1016">
        <v>1997</v>
      </c>
      <c r="AE1016">
        <f t="shared" si="15"/>
        <v>0</v>
      </c>
      <c r="AF1016">
        <v>1</v>
      </c>
      <c r="AG1016" t="str">
        <f>IF(Table2[[#This Row],[Avg Monthly GB Download]] &lt; 5, "Less than 5 GB", IF(Table2[[#This Row],[Avg Monthly GB Download]] &lt;= 10, "Between 5 and 10 GB", "10 or more GB"))</f>
        <v>Less than 5 GB</v>
      </c>
    </row>
    <row r="1017" spans="1:33" x14ac:dyDescent="0.3">
      <c r="A1017" t="s">
        <v>2150</v>
      </c>
      <c r="B1017" t="s">
        <v>17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17</v>
      </c>
      <c r="I1017" t="s">
        <v>18</v>
      </c>
      <c r="J1017">
        <v>0</v>
      </c>
      <c r="K1017">
        <v>0</v>
      </c>
      <c r="L1017">
        <v>7</v>
      </c>
      <c r="M1017" t="s">
        <v>21</v>
      </c>
      <c r="N1017">
        <v>0</v>
      </c>
      <c r="O1017" t="s">
        <v>59</v>
      </c>
      <c r="P1017" t="s">
        <v>2151</v>
      </c>
      <c r="Q1017" t="s">
        <v>22</v>
      </c>
      <c r="R1017">
        <v>43</v>
      </c>
      <c r="S1017" t="s">
        <v>17</v>
      </c>
      <c r="T1017" t="s">
        <v>17</v>
      </c>
      <c r="U1017" t="s">
        <v>17</v>
      </c>
      <c r="V1017" t="str">
        <f>IF(Table2[[#This Row],[Age]] &lt; 30, "Under 30", IF(Table2[[#This Row],[Age]] &lt; 65, "Other", "Senior"))</f>
        <v>Other</v>
      </c>
      <c r="W1017">
        <v>0</v>
      </c>
      <c r="X1017" t="s">
        <v>21</v>
      </c>
      <c r="Y1017" t="s">
        <v>94</v>
      </c>
      <c r="Z1017" t="s">
        <v>29</v>
      </c>
      <c r="AA1017">
        <v>45</v>
      </c>
      <c r="AB1017">
        <v>3074</v>
      </c>
      <c r="AE1017">
        <f t="shared" si="15"/>
        <v>0</v>
      </c>
      <c r="AF1017">
        <v>1</v>
      </c>
      <c r="AG1017" t="str">
        <f>IF(Table2[[#This Row],[Avg Monthly GB Download]] &lt; 5, "Less than 5 GB", IF(Table2[[#This Row],[Avg Monthly GB Download]] &lt;= 10, "Between 5 and 10 GB", "10 or more GB"))</f>
        <v>Between 5 and 10 GB</v>
      </c>
    </row>
    <row r="1018" spans="1:33" x14ac:dyDescent="0.3">
      <c r="A1018" t="s">
        <v>2152</v>
      </c>
      <c r="B1018" t="s">
        <v>17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17</v>
      </c>
      <c r="I1018" t="s">
        <v>18</v>
      </c>
      <c r="J1018">
        <v>0</v>
      </c>
      <c r="K1018">
        <v>1</v>
      </c>
      <c r="L1018">
        <v>13</v>
      </c>
      <c r="M1018" t="s">
        <v>21</v>
      </c>
      <c r="N1018">
        <v>0</v>
      </c>
      <c r="O1018" t="s">
        <v>50</v>
      </c>
      <c r="P1018" t="s">
        <v>2153</v>
      </c>
      <c r="Q1018" t="s">
        <v>22</v>
      </c>
      <c r="R1018">
        <v>67</v>
      </c>
      <c r="S1018" t="s">
        <v>17</v>
      </c>
      <c r="T1018" t="s">
        <v>21</v>
      </c>
      <c r="U1018" t="s">
        <v>17</v>
      </c>
      <c r="V1018" t="str">
        <f>IF(Table2[[#This Row],[Age]] &lt; 30, "Under 30", IF(Table2[[#This Row],[Age]] &lt; 65, "Other", "Senior"))</f>
        <v>Senior</v>
      </c>
      <c r="W1018">
        <v>0</v>
      </c>
      <c r="X1018" t="s">
        <v>17</v>
      </c>
      <c r="Y1018" t="s">
        <v>28</v>
      </c>
      <c r="Z1018" t="s">
        <v>29</v>
      </c>
      <c r="AA1018">
        <v>24</v>
      </c>
      <c r="AB1018">
        <v>188</v>
      </c>
      <c r="AE1018">
        <f t="shared" si="15"/>
        <v>0</v>
      </c>
      <c r="AF1018">
        <v>1</v>
      </c>
      <c r="AG1018" t="str">
        <f>IF(Table2[[#This Row],[Avg Monthly GB Download]] &lt; 5, "Less than 5 GB", IF(Table2[[#This Row],[Avg Monthly GB Download]] &lt;= 10, "Between 5 and 10 GB", "10 or more GB"))</f>
        <v>10 or more GB</v>
      </c>
    </row>
    <row r="1019" spans="1:33" x14ac:dyDescent="0.3">
      <c r="A1019" t="s">
        <v>2154</v>
      </c>
      <c r="B1019" t="s">
        <v>17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17</v>
      </c>
      <c r="I1019" t="s">
        <v>18</v>
      </c>
      <c r="J1019">
        <v>0</v>
      </c>
      <c r="K1019">
        <v>2</v>
      </c>
      <c r="L1019">
        <v>0</v>
      </c>
      <c r="M1019" t="s">
        <v>17</v>
      </c>
      <c r="N1019">
        <v>0</v>
      </c>
      <c r="O1019" t="s">
        <v>51</v>
      </c>
      <c r="P1019" t="s">
        <v>2155</v>
      </c>
      <c r="Q1019" t="s">
        <v>22</v>
      </c>
      <c r="R1019">
        <v>23</v>
      </c>
      <c r="S1019" t="s">
        <v>21</v>
      </c>
      <c r="T1019" t="s">
        <v>17</v>
      </c>
      <c r="U1019" t="s">
        <v>17</v>
      </c>
      <c r="V1019" t="str">
        <f>IF(Table2[[#This Row],[Age]] &lt; 30, "Under 30", IF(Table2[[#This Row],[Age]] &lt; 65, "Other", "Senior"))</f>
        <v>Under 30</v>
      </c>
      <c r="W1019">
        <v>0</v>
      </c>
      <c r="X1019" t="s">
        <v>17</v>
      </c>
      <c r="Y1019" t="s">
        <v>49</v>
      </c>
      <c r="Z1019" t="s">
        <v>29</v>
      </c>
      <c r="AA1019">
        <v>11</v>
      </c>
      <c r="AB1019">
        <v>807</v>
      </c>
      <c r="AE1019">
        <f t="shared" si="15"/>
        <v>0</v>
      </c>
      <c r="AF1019">
        <v>1</v>
      </c>
      <c r="AG1019" t="str">
        <f>IF(Table2[[#This Row],[Avg Monthly GB Download]] &lt; 5, "Less than 5 GB", IF(Table2[[#This Row],[Avg Monthly GB Download]] &lt;= 10, "Between 5 and 10 GB", "10 or more GB"))</f>
        <v>Less than 5 GB</v>
      </c>
    </row>
    <row r="1020" spans="1:33" x14ac:dyDescent="0.3">
      <c r="A1020" t="s">
        <v>2156</v>
      </c>
      <c r="B1020" t="s">
        <v>17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21</v>
      </c>
      <c r="I1020" t="s">
        <v>84</v>
      </c>
      <c r="J1020">
        <v>0</v>
      </c>
      <c r="K1020">
        <v>1</v>
      </c>
      <c r="L1020">
        <v>0</v>
      </c>
      <c r="M1020" t="s">
        <v>17</v>
      </c>
      <c r="N1020">
        <v>0</v>
      </c>
      <c r="O1020" t="s">
        <v>25</v>
      </c>
      <c r="P1020" t="s">
        <v>2157</v>
      </c>
      <c r="Q1020" t="s">
        <v>20</v>
      </c>
      <c r="R1020">
        <v>41</v>
      </c>
      <c r="S1020" t="s">
        <v>17</v>
      </c>
      <c r="T1020" t="s">
        <v>17</v>
      </c>
      <c r="U1020" t="s">
        <v>17</v>
      </c>
      <c r="V1020" t="str">
        <f>IF(Table2[[#This Row],[Age]] &lt; 30, "Under 30", IF(Table2[[#This Row],[Age]] &lt; 65, "Other", "Senior"))</f>
        <v>Other</v>
      </c>
      <c r="W1020">
        <v>0</v>
      </c>
      <c r="X1020" t="s">
        <v>17</v>
      </c>
      <c r="Y1020" t="s">
        <v>94</v>
      </c>
      <c r="Z1020" t="s">
        <v>34</v>
      </c>
      <c r="AA1020">
        <v>10</v>
      </c>
      <c r="AB1020">
        <v>157</v>
      </c>
      <c r="AE1020">
        <f t="shared" si="15"/>
        <v>0</v>
      </c>
      <c r="AF1020">
        <v>1</v>
      </c>
      <c r="AG1020" t="str">
        <f>IF(Table2[[#This Row],[Avg Monthly GB Download]] &lt; 5, "Less than 5 GB", IF(Table2[[#This Row],[Avg Monthly GB Download]] &lt;= 10, "Between 5 and 10 GB", "10 or more GB"))</f>
        <v>Less than 5 GB</v>
      </c>
    </row>
    <row r="1021" spans="1:33" x14ac:dyDescent="0.3">
      <c r="A1021" t="s">
        <v>2158</v>
      </c>
      <c r="B1021" t="s">
        <v>17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17</v>
      </c>
      <c r="I1021" t="s">
        <v>18</v>
      </c>
      <c r="J1021">
        <v>0</v>
      </c>
      <c r="K1021">
        <v>2</v>
      </c>
      <c r="L1021">
        <v>9</v>
      </c>
      <c r="M1021" t="s">
        <v>21</v>
      </c>
      <c r="N1021">
        <v>0</v>
      </c>
      <c r="O1021" t="s">
        <v>25</v>
      </c>
      <c r="P1021" t="s">
        <v>2159</v>
      </c>
      <c r="Q1021" t="s">
        <v>22</v>
      </c>
      <c r="R1021">
        <v>41</v>
      </c>
      <c r="S1021" t="s">
        <v>17</v>
      </c>
      <c r="T1021" t="s">
        <v>17</v>
      </c>
      <c r="U1021" t="s">
        <v>17</v>
      </c>
      <c r="V1021" t="str">
        <f>IF(Table2[[#This Row],[Age]] &lt; 30, "Under 30", IF(Table2[[#This Row],[Age]] &lt; 65, "Other", "Senior"))</f>
        <v>Other</v>
      </c>
      <c r="W1021">
        <v>0</v>
      </c>
      <c r="X1021" t="s">
        <v>21</v>
      </c>
      <c r="Y1021" t="s">
        <v>28</v>
      </c>
      <c r="Z1021" t="s">
        <v>34</v>
      </c>
      <c r="AA1021">
        <v>70</v>
      </c>
      <c r="AB1021">
        <v>206</v>
      </c>
      <c r="AE1021">
        <f t="shared" si="15"/>
        <v>0</v>
      </c>
      <c r="AF1021">
        <v>1</v>
      </c>
      <c r="AG1021" t="str">
        <f>IF(Table2[[#This Row],[Avg Monthly GB Download]] &lt; 5, "Less than 5 GB", IF(Table2[[#This Row],[Avg Monthly GB Download]] &lt;= 10, "Between 5 and 10 GB", "10 or more GB"))</f>
        <v>Between 5 and 10 GB</v>
      </c>
    </row>
    <row r="1022" spans="1:33" x14ac:dyDescent="0.3">
      <c r="A1022" t="s">
        <v>2160</v>
      </c>
      <c r="B1022" t="s">
        <v>17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17</v>
      </c>
      <c r="I1022" t="s">
        <v>18</v>
      </c>
      <c r="J1022">
        <v>0</v>
      </c>
      <c r="K1022">
        <v>0</v>
      </c>
      <c r="L1022">
        <v>5</v>
      </c>
      <c r="M1022" t="s">
        <v>21</v>
      </c>
      <c r="N1022">
        <v>0</v>
      </c>
      <c r="O1022" t="s">
        <v>37</v>
      </c>
      <c r="P1022" t="s">
        <v>2161</v>
      </c>
      <c r="Q1022" t="s">
        <v>20</v>
      </c>
      <c r="R1022">
        <v>81</v>
      </c>
      <c r="S1022" t="s">
        <v>17</v>
      </c>
      <c r="T1022" t="s">
        <v>21</v>
      </c>
      <c r="U1022" t="s">
        <v>17</v>
      </c>
      <c r="V1022" t="str">
        <f>IF(Table2[[#This Row],[Age]] &lt; 30, "Under 30", IF(Table2[[#This Row],[Age]] &lt; 65, "Other", "Senior"))</f>
        <v>Senior</v>
      </c>
      <c r="W1022">
        <v>0</v>
      </c>
      <c r="X1022" t="s">
        <v>17</v>
      </c>
      <c r="Y1022" t="s">
        <v>49</v>
      </c>
      <c r="Z1022" t="s">
        <v>34</v>
      </c>
      <c r="AA1022">
        <v>34</v>
      </c>
      <c r="AB1022">
        <v>67</v>
      </c>
      <c r="AE1022">
        <f t="shared" si="15"/>
        <v>0</v>
      </c>
      <c r="AF1022">
        <v>1</v>
      </c>
      <c r="AG1022" t="str">
        <f>IF(Table2[[#This Row],[Avg Monthly GB Download]] &lt; 5, "Less than 5 GB", IF(Table2[[#This Row],[Avg Monthly GB Download]] &lt;= 10, "Between 5 and 10 GB", "10 or more GB"))</f>
        <v>Between 5 and 10 GB</v>
      </c>
    </row>
    <row r="1023" spans="1:33" x14ac:dyDescent="0.3">
      <c r="A1023" t="s">
        <v>2162</v>
      </c>
      <c r="B1023" t="s">
        <v>17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17</v>
      </c>
      <c r="I1023" t="s">
        <v>18</v>
      </c>
      <c r="J1023">
        <v>0</v>
      </c>
      <c r="K1023">
        <v>0</v>
      </c>
      <c r="L1023">
        <v>6</v>
      </c>
      <c r="M1023" t="s">
        <v>21</v>
      </c>
      <c r="N1023">
        <v>0</v>
      </c>
      <c r="O1023" t="s">
        <v>55</v>
      </c>
      <c r="P1023" t="s">
        <v>2163</v>
      </c>
      <c r="Q1023" t="s">
        <v>20</v>
      </c>
      <c r="R1023">
        <v>50</v>
      </c>
      <c r="S1023" t="s">
        <v>17</v>
      </c>
      <c r="T1023" t="s">
        <v>17</v>
      </c>
      <c r="U1023" t="s">
        <v>17</v>
      </c>
      <c r="V1023" t="str">
        <f>IF(Table2[[#This Row],[Age]] &lt; 30, "Under 30", IF(Table2[[#This Row],[Age]] &lt; 65, "Other", "Senior"))</f>
        <v>Other</v>
      </c>
      <c r="W1023">
        <v>0</v>
      </c>
      <c r="X1023" t="s">
        <v>21</v>
      </c>
      <c r="Y1023" t="s">
        <v>94</v>
      </c>
      <c r="Z1023" t="s">
        <v>29</v>
      </c>
      <c r="AA1023">
        <v>20</v>
      </c>
      <c r="AB1023">
        <v>1050</v>
      </c>
      <c r="AE1023">
        <f t="shared" si="15"/>
        <v>0</v>
      </c>
      <c r="AF1023">
        <v>1</v>
      </c>
      <c r="AG1023" t="str">
        <f>IF(Table2[[#This Row],[Avg Monthly GB Download]] &lt; 5, "Less than 5 GB", IF(Table2[[#This Row],[Avg Monthly GB Download]] &lt;= 10, "Between 5 and 10 GB", "10 or more GB"))</f>
        <v>Between 5 and 10 GB</v>
      </c>
    </row>
    <row r="1024" spans="1:33" x14ac:dyDescent="0.3">
      <c r="A1024" t="s">
        <v>2164</v>
      </c>
      <c r="B1024" t="s">
        <v>17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17</v>
      </c>
      <c r="I1024" t="s">
        <v>18</v>
      </c>
      <c r="J1024">
        <v>0</v>
      </c>
      <c r="K1024">
        <v>2</v>
      </c>
      <c r="L1024">
        <v>2</v>
      </c>
      <c r="M1024" t="s">
        <v>21</v>
      </c>
      <c r="N1024">
        <v>0</v>
      </c>
      <c r="O1024" t="s">
        <v>72</v>
      </c>
      <c r="P1024" t="s">
        <v>2165</v>
      </c>
      <c r="Q1024" t="s">
        <v>20</v>
      </c>
      <c r="R1024">
        <v>49</v>
      </c>
      <c r="S1024" t="s">
        <v>17</v>
      </c>
      <c r="T1024" t="s">
        <v>17</v>
      </c>
      <c r="U1024" t="s">
        <v>17</v>
      </c>
      <c r="V1024" t="str">
        <f>IF(Table2[[#This Row],[Age]] &lt; 30, "Under 30", IF(Table2[[#This Row],[Age]] &lt; 65, "Other", "Senior"))</f>
        <v>Other</v>
      </c>
      <c r="W1024">
        <v>0</v>
      </c>
      <c r="X1024" t="s">
        <v>17</v>
      </c>
      <c r="Y1024" t="s">
        <v>28</v>
      </c>
      <c r="Z1024" t="s">
        <v>34</v>
      </c>
      <c r="AA1024">
        <v>59</v>
      </c>
      <c r="AB1024">
        <v>168</v>
      </c>
      <c r="AE1024">
        <f t="shared" si="15"/>
        <v>0</v>
      </c>
      <c r="AF1024">
        <v>1</v>
      </c>
      <c r="AG1024" t="str">
        <f>IF(Table2[[#This Row],[Avg Monthly GB Download]] &lt; 5, "Less than 5 GB", IF(Table2[[#This Row],[Avg Monthly GB Download]] &lt;= 10, "Between 5 and 10 GB", "10 or more GB"))</f>
        <v>Less than 5 GB</v>
      </c>
    </row>
    <row r="1025" spans="1:33" x14ac:dyDescent="0.3">
      <c r="A1025" t="s">
        <v>2166</v>
      </c>
      <c r="B1025" t="s">
        <v>17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17</v>
      </c>
      <c r="I1025" t="s">
        <v>18</v>
      </c>
      <c r="J1025">
        <v>0</v>
      </c>
      <c r="K1025">
        <v>0</v>
      </c>
      <c r="L1025">
        <v>4</v>
      </c>
      <c r="M1025" t="s">
        <v>21</v>
      </c>
      <c r="N1025">
        <v>0</v>
      </c>
      <c r="O1025" t="s">
        <v>54</v>
      </c>
      <c r="P1025" t="s">
        <v>2167</v>
      </c>
      <c r="Q1025" t="s">
        <v>20</v>
      </c>
      <c r="R1025">
        <v>84</v>
      </c>
      <c r="S1025" t="s">
        <v>17</v>
      </c>
      <c r="T1025" t="s">
        <v>21</v>
      </c>
      <c r="U1025" t="s">
        <v>17</v>
      </c>
      <c r="V1025" t="str">
        <f>IF(Table2[[#This Row],[Age]] &lt; 30, "Under 30", IF(Table2[[#This Row],[Age]] &lt; 65, "Other", "Senior"))</f>
        <v>Senior</v>
      </c>
      <c r="W1025">
        <v>0</v>
      </c>
      <c r="X1025" t="s">
        <v>17</v>
      </c>
      <c r="Y1025" t="s">
        <v>49</v>
      </c>
      <c r="Z1025" t="s">
        <v>34</v>
      </c>
      <c r="AA1025">
        <v>39</v>
      </c>
      <c r="AB1025">
        <v>669</v>
      </c>
      <c r="AE1025">
        <f t="shared" si="15"/>
        <v>0</v>
      </c>
      <c r="AF1025">
        <v>1</v>
      </c>
      <c r="AG1025" t="str">
        <f>IF(Table2[[#This Row],[Avg Monthly GB Download]] &lt; 5, "Less than 5 GB", IF(Table2[[#This Row],[Avg Monthly GB Download]] &lt;= 10, "Between 5 and 10 GB", "10 or more GB"))</f>
        <v>Less than 5 GB</v>
      </c>
    </row>
    <row r="1026" spans="1:33" x14ac:dyDescent="0.3">
      <c r="A1026" t="s">
        <v>2168</v>
      </c>
      <c r="B1026" t="s">
        <v>17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17</v>
      </c>
      <c r="I1026" t="s">
        <v>18</v>
      </c>
      <c r="J1026">
        <v>0</v>
      </c>
      <c r="K1026">
        <v>0</v>
      </c>
      <c r="L1026">
        <v>3</v>
      </c>
      <c r="M1026" t="s">
        <v>17</v>
      </c>
      <c r="N1026">
        <v>39</v>
      </c>
      <c r="O1026" t="s">
        <v>81</v>
      </c>
      <c r="P1026" t="s">
        <v>2169</v>
      </c>
      <c r="Q1026" t="s">
        <v>22</v>
      </c>
      <c r="R1026">
        <v>60</v>
      </c>
      <c r="S1026" t="s">
        <v>17</v>
      </c>
      <c r="T1026" t="s">
        <v>17</v>
      </c>
      <c r="U1026" t="s">
        <v>17</v>
      </c>
      <c r="V1026" t="str">
        <f>IF(Table2[[#This Row],[Age]] &lt; 30, "Under 30", IF(Table2[[#This Row],[Age]] &lt; 65, "Other", "Senior"))</f>
        <v>Other</v>
      </c>
      <c r="W1026">
        <v>0</v>
      </c>
      <c r="X1026" t="s">
        <v>17</v>
      </c>
      <c r="Y1026" t="s">
        <v>28</v>
      </c>
      <c r="Z1026" t="s">
        <v>34</v>
      </c>
      <c r="AA1026">
        <v>29</v>
      </c>
      <c r="AB1026">
        <v>846</v>
      </c>
      <c r="AE1026">
        <f t="shared" ref="AE1026:AE1089" si="16">IF(B1026 = "yes", 1, IF(B1026 = "No", 0))</f>
        <v>0</v>
      </c>
      <c r="AF1026">
        <v>1</v>
      </c>
      <c r="AG1026" t="str">
        <f>IF(Table2[[#This Row],[Avg Monthly GB Download]] &lt; 5, "Less than 5 GB", IF(Table2[[#This Row],[Avg Monthly GB Download]] &lt;= 10, "Between 5 and 10 GB", "10 or more GB"))</f>
        <v>Less than 5 GB</v>
      </c>
    </row>
    <row r="1027" spans="1:33" x14ac:dyDescent="0.3">
      <c r="A1027" t="s">
        <v>2170</v>
      </c>
      <c r="B1027" t="s">
        <v>17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17</v>
      </c>
      <c r="I1027" t="s">
        <v>18</v>
      </c>
      <c r="J1027">
        <v>0</v>
      </c>
      <c r="K1027">
        <v>2</v>
      </c>
      <c r="L1027">
        <v>12</v>
      </c>
      <c r="M1027" t="s">
        <v>21</v>
      </c>
      <c r="N1027">
        <v>0</v>
      </c>
      <c r="O1027" t="s">
        <v>55</v>
      </c>
      <c r="P1027" t="s">
        <v>2171</v>
      </c>
      <c r="Q1027" t="s">
        <v>22</v>
      </c>
      <c r="R1027">
        <v>42</v>
      </c>
      <c r="S1027" t="s">
        <v>17</v>
      </c>
      <c r="T1027" t="s">
        <v>17</v>
      </c>
      <c r="U1027" t="s">
        <v>17</v>
      </c>
      <c r="V1027" t="str">
        <f>IF(Table2[[#This Row],[Age]] &lt; 30, "Under 30", IF(Table2[[#This Row],[Age]] &lt; 65, "Other", "Senior"))</f>
        <v>Other</v>
      </c>
      <c r="W1027">
        <v>0</v>
      </c>
      <c r="X1027" t="s">
        <v>17</v>
      </c>
      <c r="Y1027" t="s">
        <v>28</v>
      </c>
      <c r="Z1027" t="s">
        <v>34</v>
      </c>
      <c r="AA1027">
        <v>47</v>
      </c>
      <c r="AB1027">
        <v>1433</v>
      </c>
      <c r="AE1027">
        <f t="shared" si="16"/>
        <v>0</v>
      </c>
      <c r="AF1027">
        <v>1</v>
      </c>
      <c r="AG1027" t="str">
        <f>IF(Table2[[#This Row],[Avg Monthly GB Download]] &lt; 5, "Less than 5 GB", IF(Table2[[#This Row],[Avg Monthly GB Download]] &lt;= 10, "Between 5 and 10 GB", "10 or more GB"))</f>
        <v>10 or more GB</v>
      </c>
    </row>
    <row r="1028" spans="1:33" x14ac:dyDescent="0.3">
      <c r="A1028" t="s">
        <v>2172</v>
      </c>
      <c r="B1028" t="s">
        <v>17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17</v>
      </c>
      <c r="I1028" t="s">
        <v>18</v>
      </c>
      <c r="J1028">
        <v>0</v>
      </c>
      <c r="K1028">
        <v>0</v>
      </c>
      <c r="L1028">
        <v>8</v>
      </c>
      <c r="M1028" t="s">
        <v>21</v>
      </c>
      <c r="N1028">
        <v>0</v>
      </c>
      <c r="O1028" t="s">
        <v>77</v>
      </c>
      <c r="P1028" t="s">
        <v>2173</v>
      </c>
      <c r="Q1028" t="s">
        <v>20</v>
      </c>
      <c r="R1028">
        <v>55</v>
      </c>
      <c r="S1028" t="s">
        <v>17</v>
      </c>
      <c r="T1028" t="s">
        <v>17</v>
      </c>
      <c r="U1028" t="s">
        <v>17</v>
      </c>
      <c r="V1028" t="str">
        <f>IF(Table2[[#This Row],[Age]] &lt; 30, "Under 30", IF(Table2[[#This Row],[Age]] &lt; 65, "Other", "Senior"))</f>
        <v>Other</v>
      </c>
      <c r="W1028">
        <v>0</v>
      </c>
      <c r="X1028" t="s">
        <v>21</v>
      </c>
      <c r="Y1028" t="s">
        <v>49</v>
      </c>
      <c r="Z1028" t="s">
        <v>34</v>
      </c>
      <c r="AA1028">
        <v>53</v>
      </c>
      <c r="AB1028">
        <v>2332</v>
      </c>
      <c r="AE1028">
        <f t="shared" si="16"/>
        <v>0</v>
      </c>
      <c r="AF1028">
        <v>1</v>
      </c>
      <c r="AG1028" t="str">
        <f>IF(Table2[[#This Row],[Avg Monthly GB Download]] &lt; 5, "Less than 5 GB", IF(Table2[[#This Row],[Avg Monthly GB Download]] &lt;= 10, "Between 5 and 10 GB", "10 or more GB"))</f>
        <v>Between 5 and 10 GB</v>
      </c>
    </row>
    <row r="1029" spans="1:33" x14ac:dyDescent="0.3">
      <c r="A1029" t="s">
        <v>2174</v>
      </c>
      <c r="B1029" t="s">
        <v>17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17</v>
      </c>
      <c r="I1029" t="s">
        <v>18</v>
      </c>
      <c r="J1029">
        <v>0</v>
      </c>
      <c r="K1029">
        <v>0</v>
      </c>
      <c r="L1029">
        <v>16</v>
      </c>
      <c r="M1029" t="s">
        <v>21</v>
      </c>
      <c r="N1029">
        <v>0</v>
      </c>
      <c r="O1029" t="s">
        <v>55</v>
      </c>
      <c r="P1029" t="s">
        <v>2175</v>
      </c>
      <c r="Q1029" t="s">
        <v>22</v>
      </c>
      <c r="R1029">
        <v>33</v>
      </c>
      <c r="S1029" t="s">
        <v>17</v>
      </c>
      <c r="T1029" t="s">
        <v>17</v>
      </c>
      <c r="U1029" t="s">
        <v>17</v>
      </c>
      <c r="V1029" t="str">
        <f>IF(Table2[[#This Row],[Age]] &lt; 30, "Under 30", IF(Table2[[#This Row],[Age]] &lt; 65, "Other", "Senior"))</f>
        <v>Other</v>
      </c>
      <c r="W1029">
        <v>0</v>
      </c>
      <c r="X1029" t="s">
        <v>21</v>
      </c>
      <c r="Y1029" t="s">
        <v>94</v>
      </c>
      <c r="Z1029" t="s">
        <v>34</v>
      </c>
      <c r="AA1029">
        <v>41</v>
      </c>
      <c r="AB1029">
        <v>2587</v>
      </c>
      <c r="AE1029">
        <f t="shared" si="16"/>
        <v>0</v>
      </c>
      <c r="AF1029">
        <v>1</v>
      </c>
      <c r="AG1029" t="str">
        <f>IF(Table2[[#This Row],[Avg Monthly GB Download]] &lt; 5, "Less than 5 GB", IF(Table2[[#This Row],[Avg Monthly GB Download]] &lt;= 10, "Between 5 and 10 GB", "10 or more GB"))</f>
        <v>10 or more GB</v>
      </c>
    </row>
    <row r="1030" spans="1:33" x14ac:dyDescent="0.3">
      <c r="A1030" t="s">
        <v>2176</v>
      </c>
      <c r="B1030" t="s">
        <v>17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17</v>
      </c>
      <c r="I1030" t="s">
        <v>18</v>
      </c>
      <c r="J1030">
        <v>0</v>
      </c>
      <c r="K1030">
        <v>2</v>
      </c>
      <c r="L1030">
        <v>0</v>
      </c>
      <c r="M1030" t="s">
        <v>17</v>
      </c>
      <c r="N1030">
        <v>0</v>
      </c>
      <c r="O1030" t="s">
        <v>79</v>
      </c>
      <c r="P1030" t="s">
        <v>2177</v>
      </c>
      <c r="Q1030" t="s">
        <v>22</v>
      </c>
      <c r="R1030">
        <v>49</v>
      </c>
      <c r="S1030" t="s">
        <v>17</v>
      </c>
      <c r="T1030" t="s">
        <v>17</v>
      </c>
      <c r="U1030" t="s">
        <v>17</v>
      </c>
      <c r="V1030" t="str">
        <f>IF(Table2[[#This Row],[Age]] &lt; 30, "Under 30", IF(Table2[[#This Row],[Age]] &lt; 65, "Other", "Senior"))</f>
        <v>Other</v>
      </c>
      <c r="W1030">
        <v>0</v>
      </c>
      <c r="X1030" t="s">
        <v>17</v>
      </c>
      <c r="Y1030" t="s">
        <v>28</v>
      </c>
      <c r="Z1030" t="s">
        <v>29</v>
      </c>
      <c r="AA1030">
        <v>7</v>
      </c>
      <c r="AB1030">
        <v>7</v>
      </c>
      <c r="AE1030">
        <f t="shared" si="16"/>
        <v>0</v>
      </c>
      <c r="AF1030">
        <v>1</v>
      </c>
      <c r="AG1030" t="str">
        <f>IF(Table2[[#This Row],[Avg Monthly GB Download]] &lt; 5, "Less than 5 GB", IF(Table2[[#This Row],[Avg Monthly GB Download]] &lt;= 10, "Between 5 and 10 GB", "10 or more GB"))</f>
        <v>Less than 5 GB</v>
      </c>
    </row>
    <row r="1031" spans="1:33" x14ac:dyDescent="0.3">
      <c r="A1031" t="s">
        <v>2178</v>
      </c>
      <c r="B1031" t="s">
        <v>17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17</v>
      </c>
      <c r="I1031" t="s">
        <v>18</v>
      </c>
      <c r="J1031">
        <v>0</v>
      </c>
      <c r="K1031">
        <v>0</v>
      </c>
      <c r="L1031">
        <v>5</v>
      </c>
      <c r="M1031" t="s">
        <v>17</v>
      </c>
      <c r="N1031">
        <v>0</v>
      </c>
      <c r="O1031" t="s">
        <v>71</v>
      </c>
      <c r="P1031" t="s">
        <v>2179</v>
      </c>
      <c r="Q1031" t="s">
        <v>20</v>
      </c>
      <c r="R1031">
        <v>65</v>
      </c>
      <c r="S1031" t="s">
        <v>17</v>
      </c>
      <c r="T1031" t="s">
        <v>21</v>
      </c>
      <c r="U1031" t="s">
        <v>17</v>
      </c>
      <c r="V1031" t="str">
        <f>IF(Table2[[#This Row],[Age]] &lt; 30, "Under 30", IF(Table2[[#This Row],[Age]] &lt; 65, "Other", "Senior"))</f>
        <v>Senior</v>
      </c>
      <c r="W1031">
        <v>0</v>
      </c>
      <c r="X1031" t="s">
        <v>17</v>
      </c>
      <c r="Y1031" t="s">
        <v>28</v>
      </c>
      <c r="Z1031" t="s">
        <v>29</v>
      </c>
      <c r="AA1031">
        <v>23</v>
      </c>
      <c r="AB1031">
        <v>165</v>
      </c>
      <c r="AE1031">
        <f t="shared" si="16"/>
        <v>0</v>
      </c>
      <c r="AF1031">
        <v>1</v>
      </c>
      <c r="AG1031" t="str">
        <f>IF(Table2[[#This Row],[Avg Monthly GB Download]] &lt; 5, "Less than 5 GB", IF(Table2[[#This Row],[Avg Monthly GB Download]] &lt;= 10, "Between 5 and 10 GB", "10 or more GB"))</f>
        <v>Between 5 and 10 GB</v>
      </c>
    </row>
    <row r="1032" spans="1:33" x14ac:dyDescent="0.3">
      <c r="A1032" t="s">
        <v>2180</v>
      </c>
      <c r="B1032" t="s">
        <v>17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17</v>
      </c>
      <c r="I1032" t="s">
        <v>18</v>
      </c>
      <c r="J1032">
        <v>0</v>
      </c>
      <c r="K1032">
        <v>0</v>
      </c>
      <c r="L1032">
        <v>4</v>
      </c>
      <c r="M1032" t="s">
        <v>21</v>
      </c>
      <c r="N1032">
        <v>0</v>
      </c>
      <c r="O1032" t="s">
        <v>77</v>
      </c>
      <c r="P1032" t="s">
        <v>2181</v>
      </c>
      <c r="Q1032" t="s">
        <v>20</v>
      </c>
      <c r="R1032">
        <v>42</v>
      </c>
      <c r="S1032" t="s">
        <v>17</v>
      </c>
      <c r="T1032" t="s">
        <v>17</v>
      </c>
      <c r="U1032" t="s">
        <v>17</v>
      </c>
      <c r="V1032" t="str">
        <f>IF(Table2[[#This Row],[Age]] &lt; 30, "Under 30", IF(Table2[[#This Row],[Age]] &lt; 65, "Other", "Senior"))</f>
        <v>Other</v>
      </c>
      <c r="W1032">
        <v>0</v>
      </c>
      <c r="X1032" t="s">
        <v>21</v>
      </c>
      <c r="Y1032" t="s">
        <v>94</v>
      </c>
      <c r="Z1032" t="s">
        <v>34</v>
      </c>
      <c r="AA1032">
        <v>33</v>
      </c>
      <c r="AB1032">
        <v>2249</v>
      </c>
      <c r="AE1032">
        <f t="shared" si="16"/>
        <v>0</v>
      </c>
      <c r="AF1032">
        <v>1</v>
      </c>
      <c r="AG1032" t="str">
        <f>IF(Table2[[#This Row],[Avg Monthly GB Download]] &lt; 5, "Less than 5 GB", IF(Table2[[#This Row],[Avg Monthly GB Download]] &lt;= 10, "Between 5 and 10 GB", "10 or more GB"))</f>
        <v>Less than 5 GB</v>
      </c>
    </row>
    <row r="1033" spans="1:33" x14ac:dyDescent="0.3">
      <c r="A1033" t="s">
        <v>2182</v>
      </c>
      <c r="B1033" t="s">
        <v>17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17</v>
      </c>
      <c r="I1033" t="s">
        <v>18</v>
      </c>
      <c r="J1033">
        <v>0</v>
      </c>
      <c r="K1033">
        <v>0</v>
      </c>
      <c r="L1033">
        <v>12</v>
      </c>
      <c r="M1033" t="s">
        <v>21</v>
      </c>
      <c r="N1033">
        <v>0</v>
      </c>
      <c r="O1033" t="s">
        <v>54</v>
      </c>
      <c r="P1033" t="s">
        <v>2183</v>
      </c>
      <c r="Q1033" t="s">
        <v>22</v>
      </c>
      <c r="R1033">
        <v>24</v>
      </c>
      <c r="S1033" t="s">
        <v>21</v>
      </c>
      <c r="T1033" t="s">
        <v>17</v>
      </c>
      <c r="U1033" t="s">
        <v>17</v>
      </c>
      <c r="V1033" t="str">
        <f>IF(Table2[[#This Row],[Age]] &lt; 30, "Under 30", IF(Table2[[#This Row],[Age]] &lt; 65, "Other", "Senior"))</f>
        <v>Under 30</v>
      </c>
      <c r="W1033">
        <v>0</v>
      </c>
      <c r="X1033" t="s">
        <v>21</v>
      </c>
      <c r="Y1033" t="s">
        <v>28</v>
      </c>
      <c r="Z1033" t="s">
        <v>34</v>
      </c>
      <c r="AA1033">
        <v>38</v>
      </c>
      <c r="AB1033">
        <v>640</v>
      </c>
      <c r="AE1033">
        <f t="shared" si="16"/>
        <v>0</v>
      </c>
      <c r="AF1033">
        <v>1</v>
      </c>
      <c r="AG1033" t="str">
        <f>IF(Table2[[#This Row],[Avg Monthly GB Download]] &lt; 5, "Less than 5 GB", IF(Table2[[#This Row],[Avg Monthly GB Download]] &lt;= 10, "Between 5 and 10 GB", "10 or more GB"))</f>
        <v>10 or more GB</v>
      </c>
    </row>
    <row r="1034" spans="1:33" x14ac:dyDescent="0.3">
      <c r="A1034" t="s">
        <v>2184</v>
      </c>
      <c r="B1034" t="s">
        <v>17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17</v>
      </c>
      <c r="I1034" t="s">
        <v>18</v>
      </c>
      <c r="J1034">
        <v>0</v>
      </c>
      <c r="K1034">
        <v>1</v>
      </c>
      <c r="L1034">
        <v>0</v>
      </c>
      <c r="M1034" t="s">
        <v>17</v>
      </c>
      <c r="N1034">
        <v>0</v>
      </c>
      <c r="O1034" t="s">
        <v>58</v>
      </c>
      <c r="P1034" t="s">
        <v>2185</v>
      </c>
      <c r="Q1034" t="s">
        <v>22</v>
      </c>
      <c r="R1034">
        <v>21</v>
      </c>
      <c r="S1034" t="s">
        <v>21</v>
      </c>
      <c r="T1034" t="s">
        <v>17</v>
      </c>
      <c r="U1034" t="s">
        <v>17</v>
      </c>
      <c r="V1034" t="str">
        <f>IF(Table2[[#This Row],[Age]] &lt; 30, "Under 30", IF(Table2[[#This Row],[Age]] &lt; 65, "Other", "Senior"))</f>
        <v>Under 30</v>
      </c>
      <c r="W1034">
        <v>0</v>
      </c>
      <c r="X1034" t="s">
        <v>17</v>
      </c>
      <c r="Y1034" t="s">
        <v>49</v>
      </c>
      <c r="Z1034" t="s">
        <v>29</v>
      </c>
      <c r="AA1034">
        <v>11</v>
      </c>
      <c r="AB1034">
        <v>684</v>
      </c>
      <c r="AE1034">
        <f t="shared" si="16"/>
        <v>0</v>
      </c>
      <c r="AF1034">
        <v>1</v>
      </c>
      <c r="AG1034" t="str">
        <f>IF(Table2[[#This Row],[Avg Monthly GB Download]] &lt; 5, "Less than 5 GB", IF(Table2[[#This Row],[Avg Monthly GB Download]] &lt;= 10, "Between 5 and 10 GB", "10 or more GB"))</f>
        <v>Less than 5 GB</v>
      </c>
    </row>
    <row r="1035" spans="1:33" x14ac:dyDescent="0.3">
      <c r="A1035" t="s">
        <v>2186</v>
      </c>
      <c r="B1035" t="s">
        <v>17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17</v>
      </c>
      <c r="I1035" t="s">
        <v>18</v>
      </c>
      <c r="J1035">
        <v>0</v>
      </c>
      <c r="K1035">
        <v>1</v>
      </c>
      <c r="L1035">
        <v>4</v>
      </c>
      <c r="M1035" t="s">
        <v>21</v>
      </c>
      <c r="N1035">
        <v>0</v>
      </c>
      <c r="O1035" t="s">
        <v>80</v>
      </c>
      <c r="P1035" t="s">
        <v>2187</v>
      </c>
      <c r="Q1035" t="s">
        <v>20</v>
      </c>
      <c r="R1035">
        <v>44</v>
      </c>
      <c r="S1035" t="s">
        <v>17</v>
      </c>
      <c r="T1035" t="s">
        <v>17</v>
      </c>
      <c r="U1035" t="s">
        <v>17</v>
      </c>
      <c r="V1035" t="str">
        <f>IF(Table2[[#This Row],[Age]] &lt; 30, "Under 30", IF(Table2[[#This Row],[Age]] &lt; 65, "Other", "Senior"))</f>
        <v>Other</v>
      </c>
      <c r="W1035">
        <v>0</v>
      </c>
      <c r="X1035" t="s">
        <v>21</v>
      </c>
      <c r="Y1035" t="s">
        <v>94</v>
      </c>
      <c r="Z1035" t="s">
        <v>34</v>
      </c>
      <c r="AA1035">
        <v>42</v>
      </c>
      <c r="AB1035">
        <v>1686</v>
      </c>
      <c r="AE1035">
        <f t="shared" si="16"/>
        <v>0</v>
      </c>
      <c r="AF1035">
        <v>1</v>
      </c>
      <c r="AG1035" t="str">
        <f>IF(Table2[[#This Row],[Avg Monthly GB Download]] &lt; 5, "Less than 5 GB", IF(Table2[[#This Row],[Avg Monthly GB Download]] &lt;= 10, "Between 5 and 10 GB", "10 or more GB"))</f>
        <v>Less than 5 GB</v>
      </c>
    </row>
    <row r="1036" spans="1:33" x14ac:dyDescent="0.3">
      <c r="A1036" t="s">
        <v>2188</v>
      </c>
      <c r="B1036" t="s">
        <v>17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17</v>
      </c>
      <c r="I1036" t="s">
        <v>18</v>
      </c>
      <c r="J1036">
        <v>0</v>
      </c>
      <c r="K1036">
        <v>1</v>
      </c>
      <c r="L1036">
        <v>26</v>
      </c>
      <c r="M1036" t="s">
        <v>17</v>
      </c>
      <c r="N1036">
        <v>41</v>
      </c>
      <c r="O1036" t="s">
        <v>31</v>
      </c>
      <c r="P1036" t="s">
        <v>2189</v>
      </c>
      <c r="Q1036" t="s">
        <v>20</v>
      </c>
      <c r="R1036">
        <v>25</v>
      </c>
      <c r="S1036" t="s">
        <v>21</v>
      </c>
      <c r="T1036" t="s">
        <v>17</v>
      </c>
      <c r="U1036" t="s">
        <v>17</v>
      </c>
      <c r="V1036" t="str">
        <f>IF(Table2[[#This Row],[Age]] &lt; 30, "Under 30", IF(Table2[[#This Row],[Age]] &lt; 65, "Other", "Senior"))</f>
        <v>Under 30</v>
      </c>
      <c r="W1036">
        <v>0</v>
      </c>
      <c r="X1036" t="s">
        <v>21</v>
      </c>
      <c r="Y1036" t="s">
        <v>49</v>
      </c>
      <c r="Z1036" t="s">
        <v>34</v>
      </c>
      <c r="AA1036">
        <v>62</v>
      </c>
      <c r="AB1036">
        <v>4245</v>
      </c>
      <c r="AE1036">
        <f t="shared" si="16"/>
        <v>0</v>
      </c>
      <c r="AF1036">
        <v>1</v>
      </c>
      <c r="AG1036" t="str">
        <f>IF(Table2[[#This Row],[Avg Monthly GB Download]] &lt; 5, "Less than 5 GB", IF(Table2[[#This Row],[Avg Monthly GB Download]] &lt;= 10, "Between 5 and 10 GB", "10 or more GB"))</f>
        <v>10 or more GB</v>
      </c>
    </row>
    <row r="1037" spans="1:33" x14ac:dyDescent="0.3">
      <c r="A1037" t="s">
        <v>2190</v>
      </c>
      <c r="B1037" t="s">
        <v>17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17</v>
      </c>
      <c r="I1037" t="s">
        <v>18</v>
      </c>
      <c r="J1037">
        <v>0</v>
      </c>
      <c r="K1037">
        <v>2</v>
      </c>
      <c r="L1037">
        <v>0</v>
      </c>
      <c r="M1037" t="s">
        <v>17</v>
      </c>
      <c r="N1037">
        <v>0</v>
      </c>
      <c r="O1037" t="s">
        <v>56</v>
      </c>
      <c r="P1037" t="s">
        <v>2191</v>
      </c>
      <c r="Q1037" t="s">
        <v>20</v>
      </c>
      <c r="R1037">
        <v>62</v>
      </c>
      <c r="S1037" t="s">
        <v>17</v>
      </c>
      <c r="T1037" t="s">
        <v>17</v>
      </c>
      <c r="U1037" t="s">
        <v>17</v>
      </c>
      <c r="V1037" t="str">
        <f>IF(Table2[[#This Row],[Age]] &lt; 30, "Under 30", IF(Table2[[#This Row],[Age]] &lt; 65, "Other", "Senior"))</f>
        <v>Other</v>
      </c>
      <c r="W1037">
        <v>0</v>
      </c>
      <c r="X1037" t="s">
        <v>17</v>
      </c>
      <c r="Y1037" t="s">
        <v>49</v>
      </c>
      <c r="Z1037" t="s">
        <v>29</v>
      </c>
      <c r="AA1037">
        <v>12</v>
      </c>
      <c r="AB1037">
        <v>655</v>
      </c>
      <c r="AE1037">
        <f t="shared" si="16"/>
        <v>0</v>
      </c>
      <c r="AF1037">
        <v>1</v>
      </c>
      <c r="AG1037" t="str">
        <f>IF(Table2[[#This Row],[Avg Monthly GB Download]] &lt; 5, "Less than 5 GB", IF(Table2[[#This Row],[Avg Monthly GB Download]] &lt;= 10, "Between 5 and 10 GB", "10 or more GB"))</f>
        <v>Less than 5 GB</v>
      </c>
    </row>
    <row r="1038" spans="1:33" x14ac:dyDescent="0.3">
      <c r="A1038" t="s">
        <v>2192</v>
      </c>
      <c r="B1038" t="s">
        <v>17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17</v>
      </c>
      <c r="I1038" t="s">
        <v>18</v>
      </c>
      <c r="J1038">
        <v>0</v>
      </c>
      <c r="K1038">
        <v>2</v>
      </c>
      <c r="L1038">
        <v>5</v>
      </c>
      <c r="M1038" t="s">
        <v>21</v>
      </c>
      <c r="N1038">
        <v>0</v>
      </c>
      <c r="O1038" t="s">
        <v>81</v>
      </c>
      <c r="P1038" t="s">
        <v>2193</v>
      </c>
      <c r="Q1038" t="s">
        <v>22</v>
      </c>
      <c r="R1038">
        <v>72</v>
      </c>
      <c r="S1038" t="s">
        <v>17</v>
      </c>
      <c r="T1038" t="s">
        <v>21</v>
      </c>
      <c r="U1038" t="s">
        <v>17</v>
      </c>
      <c r="V1038" t="str">
        <f>IF(Table2[[#This Row],[Age]] &lt; 30, "Under 30", IF(Table2[[#This Row],[Age]] &lt; 65, "Other", "Senior"))</f>
        <v>Senior</v>
      </c>
      <c r="W1038">
        <v>0</v>
      </c>
      <c r="X1038" t="s">
        <v>21</v>
      </c>
      <c r="Y1038" t="s">
        <v>49</v>
      </c>
      <c r="Z1038" t="s">
        <v>34</v>
      </c>
      <c r="AA1038">
        <v>64</v>
      </c>
      <c r="AB1038">
        <v>3390</v>
      </c>
      <c r="AE1038">
        <f t="shared" si="16"/>
        <v>0</v>
      </c>
      <c r="AF1038">
        <v>1</v>
      </c>
      <c r="AG1038" t="str">
        <f>IF(Table2[[#This Row],[Avg Monthly GB Download]] &lt; 5, "Less than 5 GB", IF(Table2[[#This Row],[Avg Monthly GB Download]] &lt;= 10, "Between 5 and 10 GB", "10 or more GB"))</f>
        <v>Between 5 and 10 GB</v>
      </c>
    </row>
    <row r="1039" spans="1:33" x14ac:dyDescent="0.3">
      <c r="A1039" t="s">
        <v>2194</v>
      </c>
      <c r="B1039" t="s">
        <v>17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17</v>
      </c>
      <c r="I1039" t="s">
        <v>18</v>
      </c>
      <c r="J1039">
        <v>0</v>
      </c>
      <c r="K1039">
        <v>2</v>
      </c>
      <c r="L1039">
        <v>9</v>
      </c>
      <c r="M1039" t="s">
        <v>21</v>
      </c>
      <c r="N1039">
        <v>0</v>
      </c>
      <c r="O1039" t="s">
        <v>50</v>
      </c>
      <c r="P1039" t="s">
        <v>2195</v>
      </c>
      <c r="Q1039" t="s">
        <v>20</v>
      </c>
      <c r="R1039">
        <v>67</v>
      </c>
      <c r="S1039" t="s">
        <v>17</v>
      </c>
      <c r="T1039" t="s">
        <v>21</v>
      </c>
      <c r="U1039" t="s">
        <v>17</v>
      </c>
      <c r="V1039" t="str">
        <f>IF(Table2[[#This Row],[Age]] &lt; 30, "Under 30", IF(Table2[[#This Row],[Age]] &lt; 65, "Other", "Senior"))</f>
        <v>Senior</v>
      </c>
      <c r="W1039">
        <v>0</v>
      </c>
      <c r="X1039" t="s">
        <v>21</v>
      </c>
      <c r="Y1039" t="s">
        <v>49</v>
      </c>
      <c r="Z1039" t="s">
        <v>34</v>
      </c>
      <c r="AA1039">
        <v>43</v>
      </c>
      <c r="AB1039">
        <v>2087</v>
      </c>
      <c r="AE1039">
        <f t="shared" si="16"/>
        <v>0</v>
      </c>
      <c r="AF1039">
        <v>1</v>
      </c>
      <c r="AG1039" t="str">
        <f>IF(Table2[[#This Row],[Avg Monthly GB Download]] &lt; 5, "Less than 5 GB", IF(Table2[[#This Row],[Avg Monthly GB Download]] &lt;= 10, "Between 5 and 10 GB", "10 or more GB"))</f>
        <v>Between 5 and 10 GB</v>
      </c>
    </row>
    <row r="1040" spans="1:33" x14ac:dyDescent="0.3">
      <c r="A1040" t="s">
        <v>2196</v>
      </c>
      <c r="B1040" t="s">
        <v>17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21</v>
      </c>
      <c r="I1040" t="s">
        <v>84</v>
      </c>
      <c r="J1040">
        <v>0</v>
      </c>
      <c r="K1040">
        <v>0</v>
      </c>
      <c r="L1040">
        <v>3</v>
      </c>
      <c r="M1040" t="s">
        <v>21</v>
      </c>
      <c r="N1040">
        <v>0</v>
      </c>
      <c r="O1040" t="s">
        <v>66</v>
      </c>
      <c r="P1040" t="s">
        <v>2197</v>
      </c>
      <c r="Q1040" t="s">
        <v>22</v>
      </c>
      <c r="R1040">
        <v>32</v>
      </c>
      <c r="S1040" t="s">
        <v>17</v>
      </c>
      <c r="T1040" t="s">
        <v>17</v>
      </c>
      <c r="U1040" t="s">
        <v>17</v>
      </c>
      <c r="V1040" t="str">
        <f>IF(Table2[[#This Row],[Age]] &lt; 30, "Under 30", IF(Table2[[#This Row],[Age]] &lt; 65, "Other", "Senior"))</f>
        <v>Other</v>
      </c>
      <c r="W1040">
        <v>0</v>
      </c>
      <c r="X1040" t="s">
        <v>17</v>
      </c>
      <c r="Y1040" t="s">
        <v>94</v>
      </c>
      <c r="Z1040" t="s">
        <v>29</v>
      </c>
      <c r="AA1040">
        <v>29</v>
      </c>
      <c r="AB1040">
        <v>841</v>
      </c>
      <c r="AE1040">
        <f t="shared" si="16"/>
        <v>0</v>
      </c>
      <c r="AF1040">
        <v>1</v>
      </c>
      <c r="AG1040" t="str">
        <f>IF(Table2[[#This Row],[Avg Monthly GB Download]] &lt; 5, "Less than 5 GB", IF(Table2[[#This Row],[Avg Monthly GB Download]] &lt;= 10, "Between 5 and 10 GB", "10 or more GB"))</f>
        <v>Less than 5 GB</v>
      </c>
    </row>
    <row r="1041" spans="1:33" x14ac:dyDescent="0.3">
      <c r="A1041" t="s">
        <v>2198</v>
      </c>
      <c r="B1041" t="s">
        <v>17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17</v>
      </c>
      <c r="I1041" t="s">
        <v>18</v>
      </c>
      <c r="J1041">
        <v>0</v>
      </c>
      <c r="K1041">
        <v>1</v>
      </c>
      <c r="L1041">
        <v>10</v>
      </c>
      <c r="M1041" t="s">
        <v>21</v>
      </c>
      <c r="N1041">
        <v>0</v>
      </c>
      <c r="O1041" t="s">
        <v>78</v>
      </c>
      <c r="P1041" t="s">
        <v>2199</v>
      </c>
      <c r="Q1041" t="s">
        <v>20</v>
      </c>
      <c r="R1041">
        <v>75</v>
      </c>
      <c r="S1041" t="s">
        <v>17</v>
      </c>
      <c r="T1041" t="s">
        <v>21</v>
      </c>
      <c r="U1041" t="s">
        <v>17</v>
      </c>
      <c r="V1041" t="str">
        <f>IF(Table2[[#This Row],[Age]] &lt; 30, "Under 30", IF(Table2[[#This Row],[Age]] &lt; 65, "Other", "Senior"))</f>
        <v>Senior</v>
      </c>
      <c r="W1041">
        <v>0</v>
      </c>
      <c r="X1041" t="s">
        <v>21</v>
      </c>
      <c r="Y1041" t="s">
        <v>49</v>
      </c>
      <c r="Z1041" t="s">
        <v>34</v>
      </c>
      <c r="AA1041">
        <v>49</v>
      </c>
      <c r="AB1041">
        <v>3465</v>
      </c>
      <c r="AE1041">
        <f t="shared" si="16"/>
        <v>0</v>
      </c>
      <c r="AF1041">
        <v>1</v>
      </c>
      <c r="AG1041" t="str">
        <f>IF(Table2[[#This Row],[Avg Monthly GB Download]] &lt; 5, "Less than 5 GB", IF(Table2[[#This Row],[Avg Monthly GB Download]] &lt;= 10, "Between 5 and 10 GB", "10 or more GB"))</f>
        <v>Between 5 and 10 GB</v>
      </c>
    </row>
    <row r="1042" spans="1:33" x14ac:dyDescent="0.3">
      <c r="A1042" t="s">
        <v>2200</v>
      </c>
      <c r="B1042" t="s">
        <v>17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21</v>
      </c>
      <c r="I1042" t="s">
        <v>84</v>
      </c>
      <c r="J1042">
        <v>0</v>
      </c>
      <c r="K1042">
        <v>2</v>
      </c>
      <c r="L1042">
        <v>8</v>
      </c>
      <c r="M1042" t="s">
        <v>21</v>
      </c>
      <c r="N1042">
        <v>0</v>
      </c>
      <c r="O1042" t="s">
        <v>57</v>
      </c>
      <c r="P1042" t="s">
        <v>2201</v>
      </c>
      <c r="Q1042" t="s">
        <v>22</v>
      </c>
      <c r="R1042">
        <v>54</v>
      </c>
      <c r="S1042" t="s">
        <v>17</v>
      </c>
      <c r="T1042" t="s">
        <v>17</v>
      </c>
      <c r="U1042" t="s">
        <v>17</v>
      </c>
      <c r="V1042" t="str">
        <f>IF(Table2[[#This Row],[Age]] &lt; 30, "Under 30", IF(Table2[[#This Row],[Age]] &lt; 65, "Other", "Senior"))</f>
        <v>Other</v>
      </c>
      <c r="W1042">
        <v>0</v>
      </c>
      <c r="X1042" t="s">
        <v>17</v>
      </c>
      <c r="Y1042" t="s">
        <v>94</v>
      </c>
      <c r="Z1042" t="s">
        <v>29</v>
      </c>
      <c r="AA1042">
        <v>46</v>
      </c>
      <c r="AB1042">
        <v>2923</v>
      </c>
      <c r="AE1042">
        <f t="shared" si="16"/>
        <v>0</v>
      </c>
      <c r="AF1042">
        <v>1</v>
      </c>
      <c r="AG1042" t="str">
        <f>IF(Table2[[#This Row],[Avg Monthly GB Download]] &lt; 5, "Less than 5 GB", IF(Table2[[#This Row],[Avg Monthly GB Download]] &lt;= 10, "Between 5 and 10 GB", "10 or more GB"))</f>
        <v>Between 5 and 10 GB</v>
      </c>
    </row>
    <row r="1043" spans="1:33" x14ac:dyDescent="0.3">
      <c r="A1043" t="s">
        <v>2202</v>
      </c>
      <c r="B1043" t="s">
        <v>17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21</v>
      </c>
      <c r="I1043" t="s">
        <v>84</v>
      </c>
      <c r="J1043">
        <v>0</v>
      </c>
      <c r="K1043">
        <v>2</v>
      </c>
      <c r="L1043">
        <v>5</v>
      </c>
      <c r="M1043" t="s">
        <v>17</v>
      </c>
      <c r="N1043">
        <v>80</v>
      </c>
      <c r="O1043" t="s">
        <v>90</v>
      </c>
      <c r="P1043" t="s">
        <v>2203</v>
      </c>
      <c r="Q1043" t="s">
        <v>20</v>
      </c>
      <c r="R1043">
        <v>63</v>
      </c>
      <c r="S1043" t="s">
        <v>17</v>
      </c>
      <c r="T1043" t="s">
        <v>17</v>
      </c>
      <c r="U1043" t="s">
        <v>17</v>
      </c>
      <c r="V1043" t="str">
        <f>IF(Table2[[#This Row],[Age]] &lt; 30, "Under 30", IF(Table2[[#This Row],[Age]] &lt; 65, "Other", "Senior"))</f>
        <v>Other</v>
      </c>
      <c r="W1043">
        <v>0</v>
      </c>
      <c r="X1043" t="s">
        <v>17</v>
      </c>
      <c r="Y1043" t="s">
        <v>28</v>
      </c>
      <c r="Z1043" t="s">
        <v>34</v>
      </c>
      <c r="AA1043">
        <v>27</v>
      </c>
      <c r="AB1043">
        <v>329</v>
      </c>
      <c r="AE1043">
        <f t="shared" si="16"/>
        <v>0</v>
      </c>
      <c r="AF1043">
        <v>1</v>
      </c>
      <c r="AG1043" t="str">
        <f>IF(Table2[[#This Row],[Avg Monthly GB Download]] &lt; 5, "Less than 5 GB", IF(Table2[[#This Row],[Avg Monthly GB Download]] &lt;= 10, "Between 5 and 10 GB", "10 or more GB"))</f>
        <v>Between 5 and 10 GB</v>
      </c>
    </row>
    <row r="1044" spans="1:33" x14ac:dyDescent="0.3">
      <c r="A1044" t="s">
        <v>2204</v>
      </c>
      <c r="B1044" t="s">
        <v>17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21</v>
      </c>
      <c r="I1044" t="s">
        <v>84</v>
      </c>
      <c r="J1044">
        <v>0</v>
      </c>
      <c r="K1044">
        <v>2</v>
      </c>
      <c r="L1044">
        <v>3</v>
      </c>
      <c r="M1044" t="s">
        <v>21</v>
      </c>
      <c r="N1044">
        <v>0</v>
      </c>
      <c r="O1044" t="s">
        <v>57</v>
      </c>
      <c r="P1044" t="s">
        <v>2205</v>
      </c>
      <c r="Q1044" t="s">
        <v>20</v>
      </c>
      <c r="R1044">
        <v>73</v>
      </c>
      <c r="S1044" t="s">
        <v>17</v>
      </c>
      <c r="T1044" t="s">
        <v>21</v>
      </c>
      <c r="U1044" t="s">
        <v>17</v>
      </c>
      <c r="V1044" t="str">
        <f>IF(Table2[[#This Row],[Age]] &lt; 30, "Under 30", IF(Table2[[#This Row],[Age]] &lt; 65, "Other", "Senior"))</f>
        <v>Senior</v>
      </c>
      <c r="W1044">
        <v>0</v>
      </c>
      <c r="X1044" t="s">
        <v>21</v>
      </c>
      <c r="Y1044" t="s">
        <v>94</v>
      </c>
      <c r="Z1044" t="s">
        <v>34</v>
      </c>
      <c r="AA1044">
        <v>37</v>
      </c>
      <c r="AB1044">
        <v>1627</v>
      </c>
      <c r="AE1044">
        <f t="shared" si="16"/>
        <v>0</v>
      </c>
      <c r="AF1044">
        <v>1</v>
      </c>
      <c r="AG1044" t="str">
        <f>IF(Table2[[#This Row],[Avg Monthly GB Download]] &lt; 5, "Less than 5 GB", IF(Table2[[#This Row],[Avg Monthly GB Download]] &lt;= 10, "Between 5 and 10 GB", "10 or more GB"))</f>
        <v>Less than 5 GB</v>
      </c>
    </row>
    <row r="1045" spans="1:33" x14ac:dyDescent="0.3">
      <c r="A1045" t="s">
        <v>2206</v>
      </c>
      <c r="B1045" t="s">
        <v>17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17</v>
      </c>
      <c r="I1045" t="s">
        <v>18</v>
      </c>
      <c r="J1045">
        <v>0</v>
      </c>
      <c r="K1045">
        <v>2</v>
      </c>
      <c r="L1045">
        <v>0</v>
      </c>
      <c r="M1045" t="s">
        <v>17</v>
      </c>
      <c r="N1045">
        <v>0</v>
      </c>
      <c r="O1045" t="s">
        <v>67</v>
      </c>
      <c r="P1045" t="s">
        <v>2207</v>
      </c>
      <c r="Q1045" t="s">
        <v>20</v>
      </c>
      <c r="R1045">
        <v>48</v>
      </c>
      <c r="S1045" t="s">
        <v>17</v>
      </c>
      <c r="T1045" t="s">
        <v>17</v>
      </c>
      <c r="U1045" t="s">
        <v>17</v>
      </c>
      <c r="V1045" t="str">
        <f>IF(Table2[[#This Row],[Age]] &lt; 30, "Under 30", IF(Table2[[#This Row],[Age]] &lt; 65, "Other", "Senior"))</f>
        <v>Other</v>
      </c>
      <c r="W1045">
        <v>0</v>
      </c>
      <c r="X1045" t="s">
        <v>17</v>
      </c>
      <c r="Y1045" t="s">
        <v>49</v>
      </c>
      <c r="Z1045" t="s">
        <v>34</v>
      </c>
      <c r="AA1045">
        <v>13</v>
      </c>
      <c r="AB1045">
        <v>885</v>
      </c>
      <c r="AE1045">
        <f t="shared" si="16"/>
        <v>0</v>
      </c>
      <c r="AF1045">
        <v>1</v>
      </c>
      <c r="AG1045" t="str">
        <f>IF(Table2[[#This Row],[Avg Monthly GB Download]] &lt; 5, "Less than 5 GB", IF(Table2[[#This Row],[Avg Monthly GB Download]] &lt;= 10, "Between 5 and 10 GB", "10 or more GB"))</f>
        <v>Less than 5 GB</v>
      </c>
    </row>
    <row r="1046" spans="1:33" x14ac:dyDescent="0.3">
      <c r="A1046" t="s">
        <v>2208</v>
      </c>
      <c r="B1046" t="s">
        <v>17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17</v>
      </c>
      <c r="I1046" t="s">
        <v>18</v>
      </c>
      <c r="J1046">
        <v>0</v>
      </c>
      <c r="K1046">
        <v>2</v>
      </c>
      <c r="L1046">
        <v>0</v>
      </c>
      <c r="M1046" t="s">
        <v>17</v>
      </c>
      <c r="N1046">
        <v>0</v>
      </c>
      <c r="O1046" t="s">
        <v>75</v>
      </c>
      <c r="P1046" t="s">
        <v>2209</v>
      </c>
      <c r="Q1046" t="s">
        <v>22</v>
      </c>
      <c r="R1046">
        <v>22</v>
      </c>
      <c r="S1046" t="s">
        <v>21</v>
      </c>
      <c r="T1046" t="s">
        <v>17</v>
      </c>
      <c r="U1046" t="s">
        <v>17</v>
      </c>
      <c r="V1046" t="str">
        <f>IF(Table2[[#This Row],[Age]] &lt; 30, "Under 30", IF(Table2[[#This Row],[Age]] &lt; 65, "Other", "Senior"))</f>
        <v>Under 30</v>
      </c>
      <c r="W1046">
        <v>0</v>
      </c>
      <c r="X1046" t="s">
        <v>17</v>
      </c>
      <c r="Y1046" t="s">
        <v>28</v>
      </c>
      <c r="Z1046" t="s">
        <v>29</v>
      </c>
      <c r="AA1046">
        <v>7</v>
      </c>
      <c r="AB1046">
        <v>145</v>
      </c>
      <c r="AE1046">
        <f t="shared" si="16"/>
        <v>0</v>
      </c>
      <c r="AF1046">
        <v>1</v>
      </c>
      <c r="AG1046" t="str">
        <f>IF(Table2[[#This Row],[Avg Monthly GB Download]] &lt; 5, "Less than 5 GB", IF(Table2[[#This Row],[Avg Monthly GB Download]] &lt;= 10, "Between 5 and 10 GB", "10 or more GB"))</f>
        <v>Less than 5 GB</v>
      </c>
    </row>
    <row r="1047" spans="1:33" x14ac:dyDescent="0.3">
      <c r="A1047" t="s">
        <v>2210</v>
      </c>
      <c r="B1047" t="s">
        <v>17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17</v>
      </c>
      <c r="I1047" t="s">
        <v>18</v>
      </c>
      <c r="J1047">
        <v>0</v>
      </c>
      <c r="K1047">
        <v>2</v>
      </c>
      <c r="L1047">
        <v>3</v>
      </c>
      <c r="M1047" t="s">
        <v>21</v>
      </c>
      <c r="N1047">
        <v>0</v>
      </c>
      <c r="O1047" t="s">
        <v>79</v>
      </c>
      <c r="P1047" t="s">
        <v>2211</v>
      </c>
      <c r="Q1047" t="s">
        <v>22</v>
      </c>
      <c r="R1047">
        <v>45</v>
      </c>
      <c r="S1047" t="s">
        <v>17</v>
      </c>
      <c r="T1047" t="s">
        <v>17</v>
      </c>
      <c r="U1047" t="s">
        <v>17</v>
      </c>
      <c r="V1047" t="str">
        <f>IF(Table2[[#This Row],[Age]] &lt; 30, "Under 30", IF(Table2[[#This Row],[Age]] &lt; 65, "Other", "Senior"))</f>
        <v>Other</v>
      </c>
      <c r="W1047">
        <v>0</v>
      </c>
      <c r="X1047" t="s">
        <v>21</v>
      </c>
      <c r="Y1047" t="s">
        <v>94</v>
      </c>
      <c r="Z1047" t="s">
        <v>34</v>
      </c>
      <c r="AA1047">
        <v>31</v>
      </c>
      <c r="AB1047">
        <v>1468</v>
      </c>
      <c r="AE1047">
        <f t="shared" si="16"/>
        <v>0</v>
      </c>
      <c r="AF1047">
        <v>1</v>
      </c>
      <c r="AG1047" t="str">
        <f>IF(Table2[[#This Row],[Avg Monthly GB Download]] &lt; 5, "Less than 5 GB", IF(Table2[[#This Row],[Avg Monthly GB Download]] &lt;= 10, "Between 5 and 10 GB", "10 or more GB"))</f>
        <v>Less than 5 GB</v>
      </c>
    </row>
    <row r="1048" spans="1:33" x14ac:dyDescent="0.3">
      <c r="A1048" t="s">
        <v>2212</v>
      </c>
      <c r="B1048" t="s">
        <v>17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17</v>
      </c>
      <c r="I1048" t="s">
        <v>18</v>
      </c>
      <c r="J1048">
        <v>0</v>
      </c>
      <c r="K1048">
        <v>1</v>
      </c>
      <c r="L1048">
        <v>0</v>
      </c>
      <c r="M1048" t="s">
        <v>17</v>
      </c>
      <c r="N1048">
        <v>0</v>
      </c>
      <c r="O1048" t="s">
        <v>74</v>
      </c>
      <c r="P1048" t="s">
        <v>2213</v>
      </c>
      <c r="Q1048" t="s">
        <v>22</v>
      </c>
      <c r="R1048">
        <v>45</v>
      </c>
      <c r="S1048" t="s">
        <v>17</v>
      </c>
      <c r="T1048" t="s">
        <v>17</v>
      </c>
      <c r="U1048" t="s">
        <v>17</v>
      </c>
      <c r="V1048" t="str">
        <f>IF(Table2[[#This Row],[Age]] &lt; 30, "Under 30", IF(Table2[[#This Row],[Age]] &lt; 65, "Other", "Senior"))</f>
        <v>Other</v>
      </c>
      <c r="W1048">
        <v>0</v>
      </c>
      <c r="X1048" t="s">
        <v>17</v>
      </c>
      <c r="Y1048" t="s">
        <v>49</v>
      </c>
      <c r="Z1048" t="s">
        <v>29</v>
      </c>
      <c r="AA1048">
        <v>16</v>
      </c>
      <c r="AB1048">
        <v>988</v>
      </c>
      <c r="AE1048">
        <f t="shared" si="16"/>
        <v>0</v>
      </c>
      <c r="AF1048">
        <v>1</v>
      </c>
      <c r="AG1048" t="str">
        <f>IF(Table2[[#This Row],[Avg Monthly GB Download]] &lt; 5, "Less than 5 GB", IF(Table2[[#This Row],[Avg Monthly GB Download]] &lt;= 10, "Between 5 and 10 GB", "10 or more GB"))</f>
        <v>Less than 5 GB</v>
      </c>
    </row>
    <row r="1049" spans="1:33" x14ac:dyDescent="0.3">
      <c r="A1049" t="s">
        <v>2214</v>
      </c>
      <c r="B1049" t="s">
        <v>17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17</v>
      </c>
      <c r="I1049" t="s">
        <v>18</v>
      </c>
      <c r="J1049">
        <v>0</v>
      </c>
      <c r="K1049">
        <v>0</v>
      </c>
      <c r="L1049">
        <v>7</v>
      </c>
      <c r="M1049" t="s">
        <v>21</v>
      </c>
      <c r="N1049">
        <v>0</v>
      </c>
      <c r="O1049" t="s">
        <v>82</v>
      </c>
      <c r="P1049" t="s">
        <v>2215</v>
      </c>
      <c r="Q1049" t="s">
        <v>20</v>
      </c>
      <c r="R1049">
        <v>34</v>
      </c>
      <c r="S1049" t="s">
        <v>17</v>
      </c>
      <c r="T1049" t="s">
        <v>17</v>
      </c>
      <c r="U1049" t="s">
        <v>17</v>
      </c>
      <c r="V1049" t="str">
        <f>IF(Table2[[#This Row],[Age]] &lt; 30, "Under 30", IF(Table2[[#This Row],[Age]] &lt; 65, "Other", "Senior"))</f>
        <v>Other</v>
      </c>
      <c r="W1049">
        <v>0</v>
      </c>
      <c r="X1049" t="s">
        <v>17</v>
      </c>
      <c r="Y1049" t="s">
        <v>28</v>
      </c>
      <c r="Z1049" t="s">
        <v>34</v>
      </c>
      <c r="AA1049">
        <v>29</v>
      </c>
      <c r="AB1049">
        <v>52</v>
      </c>
      <c r="AE1049">
        <f t="shared" si="16"/>
        <v>0</v>
      </c>
      <c r="AF1049">
        <v>1</v>
      </c>
      <c r="AG1049" t="str">
        <f>IF(Table2[[#This Row],[Avg Monthly GB Download]] &lt; 5, "Less than 5 GB", IF(Table2[[#This Row],[Avg Monthly GB Download]] &lt;= 10, "Between 5 and 10 GB", "10 or more GB"))</f>
        <v>Between 5 and 10 GB</v>
      </c>
    </row>
    <row r="1050" spans="1:33" x14ac:dyDescent="0.3">
      <c r="A1050" t="s">
        <v>2216</v>
      </c>
      <c r="B1050" t="s">
        <v>17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17</v>
      </c>
      <c r="I1050" t="s">
        <v>18</v>
      </c>
      <c r="J1050">
        <v>0</v>
      </c>
      <c r="K1050">
        <v>2</v>
      </c>
      <c r="L1050">
        <v>7</v>
      </c>
      <c r="M1050" t="s">
        <v>21</v>
      </c>
      <c r="N1050">
        <v>0</v>
      </c>
      <c r="O1050" t="s">
        <v>27</v>
      </c>
      <c r="P1050" t="s">
        <v>2217</v>
      </c>
      <c r="Q1050" t="s">
        <v>22</v>
      </c>
      <c r="R1050">
        <v>34</v>
      </c>
      <c r="S1050" t="s">
        <v>17</v>
      </c>
      <c r="T1050" t="s">
        <v>17</v>
      </c>
      <c r="U1050" t="s">
        <v>17</v>
      </c>
      <c r="V1050" t="str">
        <f>IF(Table2[[#This Row],[Age]] &lt; 30, "Under 30", IF(Table2[[#This Row],[Age]] &lt; 65, "Other", "Senior"))</f>
        <v>Other</v>
      </c>
      <c r="W1050">
        <v>0</v>
      </c>
      <c r="X1050" t="s">
        <v>21</v>
      </c>
      <c r="Y1050" t="s">
        <v>49</v>
      </c>
      <c r="Z1050" t="s">
        <v>29</v>
      </c>
      <c r="AA1050">
        <v>37</v>
      </c>
      <c r="AB1050">
        <v>2260</v>
      </c>
      <c r="AE1050">
        <f t="shared" si="16"/>
        <v>0</v>
      </c>
      <c r="AF1050">
        <v>1</v>
      </c>
      <c r="AG1050" t="str">
        <f>IF(Table2[[#This Row],[Avg Monthly GB Download]] &lt; 5, "Less than 5 GB", IF(Table2[[#This Row],[Avg Monthly GB Download]] &lt;= 10, "Between 5 and 10 GB", "10 or more GB"))</f>
        <v>Between 5 and 10 GB</v>
      </c>
    </row>
    <row r="1051" spans="1:33" x14ac:dyDescent="0.3">
      <c r="A1051" t="s">
        <v>2218</v>
      </c>
      <c r="B1051" t="s">
        <v>17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17</v>
      </c>
      <c r="I1051" t="s">
        <v>18</v>
      </c>
      <c r="J1051">
        <v>0</v>
      </c>
      <c r="K1051">
        <v>1</v>
      </c>
      <c r="L1051">
        <v>4</v>
      </c>
      <c r="M1051" t="s">
        <v>21</v>
      </c>
      <c r="N1051">
        <v>0</v>
      </c>
      <c r="O1051" t="s">
        <v>64</v>
      </c>
      <c r="P1051" t="s">
        <v>2219</v>
      </c>
      <c r="Q1051" t="s">
        <v>20</v>
      </c>
      <c r="R1051">
        <v>38</v>
      </c>
      <c r="S1051" t="s">
        <v>17</v>
      </c>
      <c r="T1051" t="s">
        <v>17</v>
      </c>
      <c r="U1051" t="s">
        <v>17</v>
      </c>
      <c r="V1051" t="str">
        <f>IF(Table2[[#This Row],[Age]] &lt; 30, "Under 30", IF(Table2[[#This Row],[Age]] &lt; 65, "Other", "Senior"))</f>
        <v>Other</v>
      </c>
      <c r="W1051">
        <v>0</v>
      </c>
      <c r="X1051" t="s">
        <v>21</v>
      </c>
      <c r="Y1051" t="s">
        <v>94</v>
      </c>
      <c r="Z1051" t="s">
        <v>29</v>
      </c>
      <c r="AA1051">
        <v>59</v>
      </c>
      <c r="AB1051">
        <v>3485</v>
      </c>
      <c r="AE1051">
        <f t="shared" si="16"/>
        <v>0</v>
      </c>
      <c r="AF1051">
        <v>1</v>
      </c>
      <c r="AG1051" t="str">
        <f>IF(Table2[[#This Row],[Avg Monthly GB Download]] &lt; 5, "Less than 5 GB", IF(Table2[[#This Row],[Avg Monthly GB Download]] &lt;= 10, "Between 5 and 10 GB", "10 or more GB"))</f>
        <v>Less than 5 GB</v>
      </c>
    </row>
    <row r="1052" spans="1:33" x14ac:dyDescent="0.3">
      <c r="A1052" t="s">
        <v>2220</v>
      </c>
      <c r="B1052" t="s">
        <v>17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17</v>
      </c>
      <c r="I1052" t="s">
        <v>18</v>
      </c>
      <c r="J1052">
        <v>0</v>
      </c>
      <c r="K1052">
        <v>2</v>
      </c>
      <c r="L1052">
        <v>0</v>
      </c>
      <c r="M1052" t="s">
        <v>17</v>
      </c>
      <c r="N1052">
        <v>0</v>
      </c>
      <c r="O1052" t="s">
        <v>63</v>
      </c>
      <c r="P1052" t="s">
        <v>2221</v>
      </c>
      <c r="Q1052" t="s">
        <v>20</v>
      </c>
      <c r="R1052">
        <v>36</v>
      </c>
      <c r="S1052" t="s">
        <v>17</v>
      </c>
      <c r="T1052" t="s">
        <v>17</v>
      </c>
      <c r="U1052" t="s">
        <v>17</v>
      </c>
      <c r="V1052" t="str">
        <f>IF(Table2[[#This Row],[Age]] &lt; 30, "Under 30", IF(Table2[[#This Row],[Age]] &lt; 65, "Other", "Senior"))</f>
        <v>Other</v>
      </c>
      <c r="W1052">
        <v>0</v>
      </c>
      <c r="X1052" t="s">
        <v>17</v>
      </c>
      <c r="Y1052" t="s">
        <v>94</v>
      </c>
      <c r="Z1052" t="s">
        <v>29</v>
      </c>
      <c r="AA1052">
        <v>10</v>
      </c>
      <c r="AB1052">
        <v>290</v>
      </c>
      <c r="AE1052">
        <f t="shared" si="16"/>
        <v>0</v>
      </c>
      <c r="AF1052">
        <v>1</v>
      </c>
      <c r="AG1052" t="str">
        <f>IF(Table2[[#This Row],[Avg Monthly GB Download]] &lt; 5, "Less than 5 GB", IF(Table2[[#This Row],[Avg Monthly GB Download]] &lt;= 10, "Between 5 and 10 GB", "10 or more GB"))</f>
        <v>Less than 5 GB</v>
      </c>
    </row>
    <row r="1053" spans="1:33" x14ac:dyDescent="0.3">
      <c r="A1053" t="s">
        <v>2222</v>
      </c>
      <c r="B1053" t="s">
        <v>17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17</v>
      </c>
      <c r="I1053" t="s">
        <v>18</v>
      </c>
      <c r="J1053">
        <v>0</v>
      </c>
      <c r="K1053">
        <v>2</v>
      </c>
      <c r="L1053">
        <v>2</v>
      </c>
      <c r="M1053" t="s">
        <v>21</v>
      </c>
      <c r="N1053">
        <v>0</v>
      </c>
      <c r="O1053" t="s">
        <v>23</v>
      </c>
      <c r="P1053" t="s">
        <v>2223</v>
      </c>
      <c r="Q1053" t="s">
        <v>20</v>
      </c>
      <c r="R1053">
        <v>61</v>
      </c>
      <c r="S1053" t="s">
        <v>17</v>
      </c>
      <c r="T1053" t="s">
        <v>17</v>
      </c>
      <c r="U1053" t="s">
        <v>17</v>
      </c>
      <c r="V1053" t="str">
        <f>IF(Table2[[#This Row],[Age]] &lt; 30, "Under 30", IF(Table2[[#This Row],[Age]] &lt; 65, "Other", "Senior"))</f>
        <v>Other</v>
      </c>
      <c r="W1053">
        <v>0</v>
      </c>
      <c r="X1053" t="s">
        <v>21</v>
      </c>
      <c r="Y1053" t="s">
        <v>49</v>
      </c>
      <c r="Z1053" t="s">
        <v>29</v>
      </c>
      <c r="AA1053">
        <v>74</v>
      </c>
      <c r="AB1053">
        <v>5187</v>
      </c>
      <c r="AE1053">
        <f t="shared" si="16"/>
        <v>0</v>
      </c>
      <c r="AF1053">
        <v>1</v>
      </c>
      <c r="AG1053" t="str">
        <f>IF(Table2[[#This Row],[Avg Monthly GB Download]] &lt; 5, "Less than 5 GB", IF(Table2[[#This Row],[Avg Monthly GB Download]] &lt;= 10, "Between 5 and 10 GB", "10 or more GB"))</f>
        <v>Less than 5 GB</v>
      </c>
    </row>
    <row r="1054" spans="1:33" x14ac:dyDescent="0.3">
      <c r="A1054" t="s">
        <v>2224</v>
      </c>
      <c r="B1054" t="s">
        <v>17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21</v>
      </c>
      <c r="I1054" t="s">
        <v>84</v>
      </c>
      <c r="J1054">
        <v>0</v>
      </c>
      <c r="K1054">
        <v>0</v>
      </c>
      <c r="L1054">
        <v>5</v>
      </c>
      <c r="M1054" t="s">
        <v>21</v>
      </c>
      <c r="N1054">
        <v>0</v>
      </c>
      <c r="O1054" t="s">
        <v>54</v>
      </c>
      <c r="P1054" t="s">
        <v>2225</v>
      </c>
      <c r="Q1054" t="s">
        <v>20</v>
      </c>
      <c r="R1054">
        <v>34</v>
      </c>
      <c r="S1054" t="s">
        <v>17</v>
      </c>
      <c r="T1054" t="s">
        <v>17</v>
      </c>
      <c r="U1054" t="s">
        <v>17</v>
      </c>
      <c r="V1054" t="str">
        <f>IF(Table2[[#This Row],[Age]] &lt; 30, "Under 30", IF(Table2[[#This Row],[Age]] &lt; 65, "Other", "Senior"))</f>
        <v>Other</v>
      </c>
      <c r="W1054">
        <v>0</v>
      </c>
      <c r="X1054" t="s">
        <v>21</v>
      </c>
      <c r="Y1054" t="s">
        <v>94</v>
      </c>
      <c r="Z1054" t="s">
        <v>29</v>
      </c>
      <c r="AA1054">
        <v>23</v>
      </c>
      <c r="AB1054">
        <v>1358</v>
      </c>
      <c r="AE1054">
        <f t="shared" si="16"/>
        <v>0</v>
      </c>
      <c r="AF1054">
        <v>1</v>
      </c>
      <c r="AG1054" t="str">
        <f>IF(Table2[[#This Row],[Avg Monthly GB Download]] &lt; 5, "Less than 5 GB", IF(Table2[[#This Row],[Avg Monthly GB Download]] &lt;= 10, "Between 5 and 10 GB", "10 or more GB"))</f>
        <v>Between 5 and 10 GB</v>
      </c>
    </row>
    <row r="1055" spans="1:33" x14ac:dyDescent="0.3">
      <c r="A1055" t="s">
        <v>2226</v>
      </c>
      <c r="B1055" t="s">
        <v>17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17</v>
      </c>
      <c r="I1055" t="s">
        <v>18</v>
      </c>
      <c r="J1055">
        <v>0</v>
      </c>
      <c r="K1055">
        <v>2</v>
      </c>
      <c r="L1055">
        <v>2</v>
      </c>
      <c r="M1055" t="s">
        <v>17</v>
      </c>
      <c r="N1055">
        <v>53</v>
      </c>
      <c r="O1055" t="s">
        <v>57</v>
      </c>
      <c r="P1055" t="s">
        <v>2227</v>
      </c>
      <c r="Q1055" t="s">
        <v>22</v>
      </c>
      <c r="R1055">
        <v>43</v>
      </c>
      <c r="S1055" t="s">
        <v>17</v>
      </c>
      <c r="T1055" t="s">
        <v>17</v>
      </c>
      <c r="U1055" t="s">
        <v>17</v>
      </c>
      <c r="V1055" t="str">
        <f>IF(Table2[[#This Row],[Age]] &lt; 30, "Under 30", IF(Table2[[#This Row],[Age]] &lt; 65, "Other", "Senior"))</f>
        <v>Other</v>
      </c>
      <c r="W1055">
        <v>0</v>
      </c>
      <c r="X1055" t="s">
        <v>21</v>
      </c>
      <c r="Y1055" t="s">
        <v>28</v>
      </c>
      <c r="Z1055" t="s">
        <v>34</v>
      </c>
      <c r="AA1055">
        <v>57</v>
      </c>
      <c r="AB1055">
        <v>4072</v>
      </c>
      <c r="AE1055">
        <f t="shared" si="16"/>
        <v>0</v>
      </c>
      <c r="AF1055">
        <v>1</v>
      </c>
      <c r="AG1055" t="str">
        <f>IF(Table2[[#This Row],[Avg Monthly GB Download]] &lt; 5, "Less than 5 GB", IF(Table2[[#This Row],[Avg Monthly GB Download]] &lt;= 10, "Between 5 and 10 GB", "10 or more GB"))</f>
        <v>Less than 5 GB</v>
      </c>
    </row>
    <row r="1056" spans="1:33" x14ac:dyDescent="0.3">
      <c r="A1056" t="s">
        <v>2228</v>
      </c>
      <c r="B1056" t="s">
        <v>17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17</v>
      </c>
      <c r="I1056" t="s">
        <v>18</v>
      </c>
      <c r="J1056">
        <v>0</v>
      </c>
      <c r="K1056">
        <v>2</v>
      </c>
      <c r="L1056">
        <v>5</v>
      </c>
      <c r="M1056" t="s">
        <v>21</v>
      </c>
      <c r="N1056">
        <v>0</v>
      </c>
      <c r="O1056" t="s">
        <v>80</v>
      </c>
      <c r="P1056" t="s">
        <v>2229</v>
      </c>
      <c r="Q1056" t="s">
        <v>22</v>
      </c>
      <c r="R1056">
        <v>65</v>
      </c>
      <c r="S1056" t="s">
        <v>17</v>
      </c>
      <c r="T1056" t="s">
        <v>17</v>
      </c>
      <c r="U1056" t="s">
        <v>17</v>
      </c>
      <c r="V1056" t="str">
        <f>IF(Table2[[#This Row],[Age]] &lt; 30, "Under 30", IF(Table2[[#This Row],[Age]] &lt; 65, "Other", "Senior"))</f>
        <v>Senior</v>
      </c>
      <c r="W1056">
        <v>0</v>
      </c>
      <c r="X1056" t="s">
        <v>21</v>
      </c>
      <c r="Y1056" t="s">
        <v>49</v>
      </c>
      <c r="Z1056" t="s">
        <v>34</v>
      </c>
      <c r="AA1056">
        <v>70</v>
      </c>
      <c r="AB1056">
        <v>4591</v>
      </c>
      <c r="AE1056">
        <f t="shared" si="16"/>
        <v>0</v>
      </c>
      <c r="AF1056">
        <v>1</v>
      </c>
      <c r="AG1056" t="str">
        <f>IF(Table2[[#This Row],[Avg Monthly GB Download]] &lt; 5, "Less than 5 GB", IF(Table2[[#This Row],[Avg Monthly GB Download]] &lt;= 10, "Between 5 and 10 GB", "10 or more GB"))</f>
        <v>Between 5 and 10 GB</v>
      </c>
    </row>
    <row r="1057" spans="1:33" x14ac:dyDescent="0.3">
      <c r="A1057" t="s">
        <v>2230</v>
      </c>
      <c r="B1057" t="s">
        <v>17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17</v>
      </c>
      <c r="I1057" t="s">
        <v>18</v>
      </c>
      <c r="J1057">
        <v>0</v>
      </c>
      <c r="K1057">
        <v>1</v>
      </c>
      <c r="L1057">
        <v>0</v>
      </c>
      <c r="M1057" t="s">
        <v>17</v>
      </c>
      <c r="N1057">
        <v>0</v>
      </c>
      <c r="O1057" t="s">
        <v>82</v>
      </c>
      <c r="P1057" t="s">
        <v>2231</v>
      </c>
      <c r="Q1057" t="s">
        <v>22</v>
      </c>
      <c r="R1057">
        <v>82</v>
      </c>
      <c r="S1057" t="s">
        <v>17</v>
      </c>
      <c r="T1057" t="s">
        <v>21</v>
      </c>
      <c r="U1057" t="s">
        <v>17</v>
      </c>
      <c r="V1057" t="str">
        <f>IF(Table2[[#This Row],[Age]] &lt; 30, "Under 30", IF(Table2[[#This Row],[Age]] &lt; 65, "Other", "Senior"))</f>
        <v>Senior</v>
      </c>
      <c r="W1057">
        <v>0</v>
      </c>
      <c r="X1057" t="s">
        <v>17</v>
      </c>
      <c r="Y1057" t="s">
        <v>49</v>
      </c>
      <c r="Z1057" t="s">
        <v>34</v>
      </c>
      <c r="AA1057">
        <v>15</v>
      </c>
      <c r="AB1057">
        <v>1095</v>
      </c>
      <c r="AE1057">
        <f t="shared" si="16"/>
        <v>0</v>
      </c>
      <c r="AF1057">
        <v>1</v>
      </c>
      <c r="AG1057" t="str">
        <f>IF(Table2[[#This Row],[Avg Monthly GB Download]] &lt; 5, "Less than 5 GB", IF(Table2[[#This Row],[Avg Monthly GB Download]] &lt;= 10, "Between 5 and 10 GB", "10 or more GB"))</f>
        <v>Less than 5 GB</v>
      </c>
    </row>
    <row r="1058" spans="1:33" x14ac:dyDescent="0.3">
      <c r="A1058" t="s">
        <v>2232</v>
      </c>
      <c r="B1058" t="s">
        <v>17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17</v>
      </c>
      <c r="I1058" t="s">
        <v>18</v>
      </c>
      <c r="J1058">
        <v>0</v>
      </c>
      <c r="K1058">
        <v>2</v>
      </c>
      <c r="L1058">
        <v>3</v>
      </c>
      <c r="M1058" t="s">
        <v>21</v>
      </c>
      <c r="N1058">
        <v>0</v>
      </c>
      <c r="O1058" t="s">
        <v>69</v>
      </c>
      <c r="P1058" t="s">
        <v>2233</v>
      </c>
      <c r="Q1058" t="s">
        <v>20</v>
      </c>
      <c r="R1058">
        <v>36</v>
      </c>
      <c r="S1058" t="s">
        <v>17</v>
      </c>
      <c r="T1058" t="s">
        <v>17</v>
      </c>
      <c r="U1058" t="s">
        <v>17</v>
      </c>
      <c r="V1058" t="str">
        <f>IF(Table2[[#This Row],[Age]] &lt; 30, "Under 30", IF(Table2[[#This Row],[Age]] &lt; 65, "Other", "Senior"))</f>
        <v>Other</v>
      </c>
      <c r="W1058">
        <v>0</v>
      </c>
      <c r="X1058" t="s">
        <v>17</v>
      </c>
      <c r="Y1058" t="s">
        <v>28</v>
      </c>
      <c r="Z1058" t="s">
        <v>29</v>
      </c>
      <c r="AA1058">
        <v>28</v>
      </c>
      <c r="AB1058">
        <v>755</v>
      </c>
      <c r="AE1058">
        <f t="shared" si="16"/>
        <v>0</v>
      </c>
      <c r="AF1058">
        <v>1</v>
      </c>
      <c r="AG1058" t="str">
        <f>IF(Table2[[#This Row],[Avg Monthly GB Download]] &lt; 5, "Less than 5 GB", IF(Table2[[#This Row],[Avg Monthly GB Download]] &lt;= 10, "Between 5 and 10 GB", "10 or more GB"))</f>
        <v>Less than 5 GB</v>
      </c>
    </row>
    <row r="1059" spans="1:33" x14ac:dyDescent="0.3">
      <c r="A1059" t="s">
        <v>2234</v>
      </c>
      <c r="B1059" t="s">
        <v>17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17</v>
      </c>
      <c r="I1059" t="s">
        <v>18</v>
      </c>
      <c r="J1059">
        <v>0</v>
      </c>
      <c r="K1059">
        <v>2</v>
      </c>
      <c r="L1059">
        <v>2</v>
      </c>
      <c r="M1059" t="s">
        <v>17</v>
      </c>
      <c r="N1059">
        <v>7</v>
      </c>
      <c r="O1059" t="s">
        <v>46</v>
      </c>
      <c r="P1059" t="s">
        <v>2235</v>
      </c>
      <c r="Q1059" t="s">
        <v>20</v>
      </c>
      <c r="R1059">
        <v>35</v>
      </c>
      <c r="S1059" t="s">
        <v>17</v>
      </c>
      <c r="T1059" t="s">
        <v>17</v>
      </c>
      <c r="U1059" t="s">
        <v>17</v>
      </c>
      <c r="V1059" t="str">
        <f>IF(Table2[[#This Row],[Age]] &lt; 30, "Under 30", IF(Table2[[#This Row],[Age]] &lt; 65, "Other", "Senior"))</f>
        <v>Other</v>
      </c>
      <c r="W1059">
        <v>0</v>
      </c>
      <c r="X1059" t="s">
        <v>17</v>
      </c>
      <c r="Y1059" t="s">
        <v>28</v>
      </c>
      <c r="Z1059" t="s">
        <v>34</v>
      </c>
      <c r="AA1059">
        <v>33</v>
      </c>
      <c r="AB1059">
        <v>61</v>
      </c>
      <c r="AE1059">
        <f t="shared" si="16"/>
        <v>0</v>
      </c>
      <c r="AF1059">
        <v>1</v>
      </c>
      <c r="AG1059" t="str">
        <f>IF(Table2[[#This Row],[Avg Monthly GB Download]] &lt; 5, "Less than 5 GB", IF(Table2[[#This Row],[Avg Monthly GB Download]] &lt;= 10, "Between 5 and 10 GB", "10 or more GB"))</f>
        <v>Less than 5 GB</v>
      </c>
    </row>
    <row r="1060" spans="1:33" x14ac:dyDescent="0.3">
      <c r="A1060" t="s">
        <v>2236</v>
      </c>
      <c r="B1060" t="s">
        <v>17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17</v>
      </c>
      <c r="I1060" t="s">
        <v>18</v>
      </c>
      <c r="J1060">
        <v>0</v>
      </c>
      <c r="K1060">
        <v>2</v>
      </c>
      <c r="L1060">
        <v>4</v>
      </c>
      <c r="M1060" t="s">
        <v>21</v>
      </c>
      <c r="N1060">
        <v>0</v>
      </c>
      <c r="O1060" t="s">
        <v>75</v>
      </c>
      <c r="P1060" t="s">
        <v>2237</v>
      </c>
      <c r="Q1060" t="s">
        <v>22</v>
      </c>
      <c r="R1060">
        <v>85</v>
      </c>
      <c r="S1060" t="s">
        <v>17</v>
      </c>
      <c r="T1060" t="s">
        <v>21</v>
      </c>
      <c r="U1060" t="s">
        <v>17</v>
      </c>
      <c r="V1060" t="str">
        <f>IF(Table2[[#This Row],[Age]] &lt; 30, "Under 30", IF(Table2[[#This Row],[Age]] &lt; 65, "Other", "Senior"))</f>
        <v>Senior</v>
      </c>
      <c r="W1060">
        <v>0</v>
      </c>
      <c r="X1060" t="s">
        <v>21</v>
      </c>
      <c r="Y1060" t="s">
        <v>94</v>
      </c>
      <c r="Z1060" t="s">
        <v>34</v>
      </c>
      <c r="AA1060">
        <v>60</v>
      </c>
      <c r="AB1060">
        <v>3637</v>
      </c>
      <c r="AE1060">
        <f t="shared" si="16"/>
        <v>0</v>
      </c>
      <c r="AF1060">
        <v>1</v>
      </c>
      <c r="AG1060" t="str">
        <f>IF(Table2[[#This Row],[Avg Monthly GB Download]] &lt; 5, "Less than 5 GB", IF(Table2[[#This Row],[Avg Monthly GB Download]] &lt;= 10, "Between 5 and 10 GB", "10 or more GB"))</f>
        <v>Less than 5 GB</v>
      </c>
    </row>
    <row r="1061" spans="1:33" x14ac:dyDescent="0.3">
      <c r="A1061" t="s">
        <v>2238</v>
      </c>
      <c r="B1061" t="s">
        <v>17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17</v>
      </c>
      <c r="I1061" t="s">
        <v>18</v>
      </c>
      <c r="J1061">
        <v>0</v>
      </c>
      <c r="K1061">
        <v>1</v>
      </c>
      <c r="L1061">
        <v>4</v>
      </c>
      <c r="M1061" t="s">
        <v>21</v>
      </c>
      <c r="N1061">
        <v>0</v>
      </c>
      <c r="O1061" t="s">
        <v>70</v>
      </c>
      <c r="P1061" t="s">
        <v>2239</v>
      </c>
      <c r="Q1061" t="s">
        <v>20</v>
      </c>
      <c r="R1061">
        <v>76</v>
      </c>
      <c r="S1061" t="s">
        <v>17</v>
      </c>
      <c r="T1061" t="s">
        <v>21</v>
      </c>
      <c r="U1061" t="s">
        <v>17</v>
      </c>
      <c r="V1061" t="str">
        <f>IF(Table2[[#This Row],[Age]] &lt; 30, "Under 30", IF(Table2[[#This Row],[Age]] &lt; 65, "Other", "Senior"))</f>
        <v>Senior</v>
      </c>
      <c r="W1061">
        <v>0</v>
      </c>
      <c r="X1061" t="s">
        <v>17</v>
      </c>
      <c r="Y1061" t="s">
        <v>49</v>
      </c>
      <c r="Z1061" t="s">
        <v>34</v>
      </c>
      <c r="AA1061">
        <v>28</v>
      </c>
      <c r="AB1061">
        <v>712</v>
      </c>
      <c r="AE1061">
        <f t="shared" si="16"/>
        <v>0</v>
      </c>
      <c r="AF1061">
        <v>1</v>
      </c>
      <c r="AG1061" t="str">
        <f>IF(Table2[[#This Row],[Avg Monthly GB Download]] &lt; 5, "Less than 5 GB", IF(Table2[[#This Row],[Avg Monthly GB Download]] &lt;= 10, "Between 5 and 10 GB", "10 or more GB"))</f>
        <v>Less than 5 GB</v>
      </c>
    </row>
    <row r="1062" spans="1:33" x14ac:dyDescent="0.3">
      <c r="A1062" t="s">
        <v>2240</v>
      </c>
      <c r="B1062" t="s">
        <v>17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17</v>
      </c>
      <c r="I1062" t="s">
        <v>18</v>
      </c>
      <c r="J1062">
        <v>0</v>
      </c>
      <c r="K1062">
        <v>0</v>
      </c>
      <c r="L1062">
        <v>10</v>
      </c>
      <c r="M1062" t="s">
        <v>21</v>
      </c>
      <c r="N1062">
        <v>0</v>
      </c>
      <c r="O1062" t="s">
        <v>90</v>
      </c>
      <c r="P1062" t="s">
        <v>2241</v>
      </c>
      <c r="Q1062" t="s">
        <v>22</v>
      </c>
      <c r="R1062">
        <v>42</v>
      </c>
      <c r="S1062" t="s">
        <v>17</v>
      </c>
      <c r="T1062" t="s">
        <v>17</v>
      </c>
      <c r="U1062" t="s">
        <v>17</v>
      </c>
      <c r="V1062" t="str">
        <f>IF(Table2[[#This Row],[Age]] &lt; 30, "Under 30", IF(Table2[[#This Row],[Age]] &lt; 65, "Other", "Senior"))</f>
        <v>Other</v>
      </c>
      <c r="W1062">
        <v>0</v>
      </c>
      <c r="X1062" t="s">
        <v>21</v>
      </c>
      <c r="Y1062" t="s">
        <v>49</v>
      </c>
      <c r="Z1062" t="s">
        <v>29</v>
      </c>
      <c r="AA1062">
        <v>59</v>
      </c>
      <c r="AB1062">
        <v>4083</v>
      </c>
      <c r="AE1062">
        <f t="shared" si="16"/>
        <v>0</v>
      </c>
      <c r="AF1062">
        <v>1</v>
      </c>
      <c r="AG1062" t="str">
        <f>IF(Table2[[#This Row],[Avg Monthly GB Download]] &lt; 5, "Less than 5 GB", IF(Table2[[#This Row],[Avg Monthly GB Download]] &lt;= 10, "Between 5 and 10 GB", "10 or more GB"))</f>
        <v>Between 5 and 10 GB</v>
      </c>
    </row>
    <row r="1063" spans="1:33" x14ac:dyDescent="0.3">
      <c r="A1063" t="s">
        <v>2242</v>
      </c>
      <c r="B1063" t="s">
        <v>17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17</v>
      </c>
      <c r="I1063" t="s">
        <v>18</v>
      </c>
      <c r="J1063">
        <v>0</v>
      </c>
      <c r="K1063">
        <v>2</v>
      </c>
      <c r="L1063">
        <v>2</v>
      </c>
      <c r="M1063" t="s">
        <v>21</v>
      </c>
      <c r="N1063">
        <v>0</v>
      </c>
      <c r="O1063" t="s">
        <v>67</v>
      </c>
      <c r="P1063" t="s">
        <v>2243</v>
      </c>
      <c r="Q1063" t="s">
        <v>20</v>
      </c>
      <c r="R1063">
        <v>76</v>
      </c>
      <c r="S1063" t="s">
        <v>17</v>
      </c>
      <c r="T1063" t="s">
        <v>21</v>
      </c>
      <c r="U1063" t="s">
        <v>17</v>
      </c>
      <c r="V1063" t="str">
        <f>IF(Table2[[#This Row],[Age]] &lt; 30, "Under 30", IF(Table2[[#This Row],[Age]] &lt; 65, "Other", "Senior"))</f>
        <v>Senior</v>
      </c>
      <c r="W1063">
        <v>0</v>
      </c>
      <c r="X1063" t="s">
        <v>21</v>
      </c>
      <c r="Y1063" t="s">
        <v>94</v>
      </c>
      <c r="Z1063" t="s">
        <v>34</v>
      </c>
      <c r="AA1063">
        <v>62</v>
      </c>
      <c r="AB1063">
        <v>2716</v>
      </c>
      <c r="AE1063">
        <f t="shared" si="16"/>
        <v>0</v>
      </c>
      <c r="AF1063">
        <v>1</v>
      </c>
      <c r="AG1063" t="str">
        <f>IF(Table2[[#This Row],[Avg Monthly GB Download]] &lt; 5, "Less than 5 GB", IF(Table2[[#This Row],[Avg Monthly GB Download]] &lt;= 10, "Between 5 and 10 GB", "10 or more GB"))</f>
        <v>Less than 5 GB</v>
      </c>
    </row>
    <row r="1064" spans="1:33" x14ac:dyDescent="0.3">
      <c r="A1064" t="s">
        <v>2244</v>
      </c>
      <c r="B1064" t="s">
        <v>17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17</v>
      </c>
      <c r="I1064" t="s">
        <v>18</v>
      </c>
      <c r="J1064">
        <v>0</v>
      </c>
      <c r="K1064">
        <v>1</v>
      </c>
      <c r="L1064">
        <v>0</v>
      </c>
      <c r="M1064" t="s">
        <v>17</v>
      </c>
      <c r="N1064">
        <v>0</v>
      </c>
      <c r="O1064" t="s">
        <v>80</v>
      </c>
      <c r="P1064" t="s">
        <v>2245</v>
      </c>
      <c r="Q1064" t="s">
        <v>20</v>
      </c>
      <c r="R1064">
        <v>58</v>
      </c>
      <c r="S1064" t="s">
        <v>17</v>
      </c>
      <c r="T1064" t="s">
        <v>17</v>
      </c>
      <c r="U1064" t="s">
        <v>17</v>
      </c>
      <c r="V1064" t="str">
        <f>IF(Table2[[#This Row],[Age]] &lt; 30, "Under 30", IF(Table2[[#This Row],[Age]] &lt; 65, "Other", "Senior"))</f>
        <v>Other</v>
      </c>
      <c r="W1064">
        <v>0</v>
      </c>
      <c r="X1064" t="s">
        <v>17</v>
      </c>
      <c r="Y1064" t="s">
        <v>49</v>
      </c>
      <c r="Z1064" t="s">
        <v>34</v>
      </c>
      <c r="AA1064">
        <v>7</v>
      </c>
      <c r="AB1064">
        <v>409</v>
      </c>
      <c r="AE1064">
        <f t="shared" si="16"/>
        <v>0</v>
      </c>
      <c r="AF1064">
        <v>1</v>
      </c>
      <c r="AG1064" t="str">
        <f>IF(Table2[[#This Row],[Avg Monthly GB Download]] &lt; 5, "Less than 5 GB", IF(Table2[[#This Row],[Avg Monthly GB Download]] &lt;= 10, "Between 5 and 10 GB", "10 or more GB"))</f>
        <v>Less than 5 GB</v>
      </c>
    </row>
    <row r="1065" spans="1:33" x14ac:dyDescent="0.3">
      <c r="A1065" t="s">
        <v>2246</v>
      </c>
      <c r="B1065" t="s">
        <v>17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17</v>
      </c>
      <c r="I1065" t="s">
        <v>18</v>
      </c>
      <c r="J1065">
        <v>0</v>
      </c>
      <c r="K1065">
        <v>1</v>
      </c>
      <c r="L1065">
        <v>2</v>
      </c>
      <c r="M1065" t="s">
        <v>21</v>
      </c>
      <c r="N1065">
        <v>0</v>
      </c>
      <c r="O1065" t="s">
        <v>89</v>
      </c>
      <c r="P1065" t="s">
        <v>2247</v>
      </c>
      <c r="Q1065" t="s">
        <v>22</v>
      </c>
      <c r="R1065">
        <v>44</v>
      </c>
      <c r="S1065" t="s">
        <v>17</v>
      </c>
      <c r="T1065" t="s">
        <v>17</v>
      </c>
      <c r="U1065" t="s">
        <v>17</v>
      </c>
      <c r="V1065" t="str">
        <f>IF(Table2[[#This Row],[Age]] &lt; 30, "Under 30", IF(Table2[[#This Row],[Age]] &lt; 65, "Other", "Senior"))</f>
        <v>Other</v>
      </c>
      <c r="W1065">
        <v>0</v>
      </c>
      <c r="X1065" t="s">
        <v>17</v>
      </c>
      <c r="Y1065" t="s">
        <v>28</v>
      </c>
      <c r="Z1065" t="s">
        <v>34</v>
      </c>
      <c r="AA1065">
        <v>10</v>
      </c>
      <c r="AB1065">
        <v>559</v>
      </c>
      <c r="AE1065">
        <f t="shared" si="16"/>
        <v>0</v>
      </c>
      <c r="AF1065">
        <v>1</v>
      </c>
      <c r="AG1065" t="str">
        <f>IF(Table2[[#This Row],[Avg Monthly GB Download]] &lt; 5, "Less than 5 GB", IF(Table2[[#This Row],[Avg Monthly GB Download]] &lt;= 10, "Between 5 and 10 GB", "10 or more GB"))</f>
        <v>Less than 5 GB</v>
      </c>
    </row>
    <row r="1066" spans="1:33" x14ac:dyDescent="0.3">
      <c r="A1066" t="s">
        <v>2248</v>
      </c>
      <c r="B1066" t="s">
        <v>17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17</v>
      </c>
      <c r="I1066" t="s">
        <v>18</v>
      </c>
      <c r="J1066">
        <v>0</v>
      </c>
      <c r="K1066">
        <v>2</v>
      </c>
      <c r="L1066">
        <v>4</v>
      </c>
      <c r="M1066" t="s">
        <v>17</v>
      </c>
      <c r="N1066">
        <v>75</v>
      </c>
      <c r="O1066" t="s">
        <v>67</v>
      </c>
      <c r="P1066" t="s">
        <v>2249</v>
      </c>
      <c r="Q1066" t="s">
        <v>20</v>
      </c>
      <c r="R1066">
        <v>64</v>
      </c>
      <c r="S1066" t="s">
        <v>17</v>
      </c>
      <c r="T1066" t="s">
        <v>17</v>
      </c>
      <c r="U1066" t="s">
        <v>17</v>
      </c>
      <c r="V1066" t="str">
        <f>IF(Table2[[#This Row],[Age]] &lt; 30, "Under 30", IF(Table2[[#This Row],[Age]] &lt; 65, "Other", "Senior"))</f>
        <v>Other</v>
      </c>
      <c r="W1066">
        <v>0</v>
      </c>
      <c r="X1066" t="s">
        <v>21</v>
      </c>
      <c r="Y1066" t="s">
        <v>94</v>
      </c>
      <c r="Z1066" t="s">
        <v>29</v>
      </c>
      <c r="AA1066">
        <v>22</v>
      </c>
      <c r="AB1066">
        <v>959</v>
      </c>
      <c r="AE1066">
        <f t="shared" si="16"/>
        <v>0</v>
      </c>
      <c r="AF1066">
        <v>1</v>
      </c>
      <c r="AG1066" t="str">
        <f>IF(Table2[[#This Row],[Avg Monthly GB Download]] &lt; 5, "Less than 5 GB", IF(Table2[[#This Row],[Avg Monthly GB Download]] &lt;= 10, "Between 5 and 10 GB", "10 or more GB"))</f>
        <v>Less than 5 GB</v>
      </c>
    </row>
    <row r="1067" spans="1:33" x14ac:dyDescent="0.3">
      <c r="A1067" t="s">
        <v>2250</v>
      </c>
      <c r="B1067" t="s">
        <v>17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17</v>
      </c>
      <c r="I1067" t="s">
        <v>18</v>
      </c>
      <c r="J1067">
        <v>0</v>
      </c>
      <c r="K1067">
        <v>0</v>
      </c>
      <c r="L1067">
        <v>19</v>
      </c>
      <c r="M1067" t="s">
        <v>21</v>
      </c>
      <c r="N1067">
        <v>0</v>
      </c>
      <c r="O1067" t="s">
        <v>66</v>
      </c>
      <c r="P1067" t="s">
        <v>2251</v>
      </c>
      <c r="Q1067" t="s">
        <v>20</v>
      </c>
      <c r="R1067">
        <v>26</v>
      </c>
      <c r="S1067" t="s">
        <v>21</v>
      </c>
      <c r="T1067" t="s">
        <v>17</v>
      </c>
      <c r="U1067" t="s">
        <v>17</v>
      </c>
      <c r="V1067" t="str">
        <f>IF(Table2[[#This Row],[Age]] &lt; 30, "Under 30", IF(Table2[[#This Row],[Age]] &lt; 65, "Other", "Senior"))</f>
        <v>Under 30</v>
      </c>
      <c r="W1067">
        <v>0</v>
      </c>
      <c r="X1067" t="s">
        <v>21</v>
      </c>
      <c r="Y1067" t="s">
        <v>49</v>
      </c>
      <c r="Z1067" t="s">
        <v>29</v>
      </c>
      <c r="AA1067">
        <v>40</v>
      </c>
      <c r="AB1067">
        <v>2752</v>
      </c>
      <c r="AE1067">
        <f t="shared" si="16"/>
        <v>0</v>
      </c>
      <c r="AF1067">
        <v>1</v>
      </c>
      <c r="AG1067" t="str">
        <f>IF(Table2[[#This Row],[Avg Monthly GB Download]] &lt; 5, "Less than 5 GB", IF(Table2[[#This Row],[Avg Monthly GB Download]] &lt;= 10, "Between 5 and 10 GB", "10 or more GB"))</f>
        <v>10 or more GB</v>
      </c>
    </row>
    <row r="1068" spans="1:33" x14ac:dyDescent="0.3">
      <c r="A1068" t="s">
        <v>2252</v>
      </c>
      <c r="B1068" t="s">
        <v>17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17</v>
      </c>
      <c r="I1068" t="s">
        <v>18</v>
      </c>
      <c r="J1068">
        <v>0</v>
      </c>
      <c r="K1068">
        <v>0</v>
      </c>
      <c r="L1068">
        <v>24</v>
      </c>
      <c r="M1068" t="s">
        <v>21</v>
      </c>
      <c r="N1068">
        <v>0</v>
      </c>
      <c r="O1068" t="s">
        <v>75</v>
      </c>
      <c r="P1068" t="s">
        <v>2253</v>
      </c>
      <c r="Q1068" t="s">
        <v>20</v>
      </c>
      <c r="R1068">
        <v>22</v>
      </c>
      <c r="S1068" t="s">
        <v>21</v>
      </c>
      <c r="T1068" t="s">
        <v>17</v>
      </c>
      <c r="U1068" t="s">
        <v>17</v>
      </c>
      <c r="V1068" t="str">
        <f>IF(Table2[[#This Row],[Age]] &lt; 30, "Under 30", IF(Table2[[#This Row],[Age]] &lt; 65, "Other", "Senior"))</f>
        <v>Under 30</v>
      </c>
      <c r="W1068">
        <v>0</v>
      </c>
      <c r="X1068" t="s">
        <v>17</v>
      </c>
      <c r="Y1068" t="s">
        <v>28</v>
      </c>
      <c r="Z1068" t="s">
        <v>29</v>
      </c>
      <c r="AA1068">
        <v>41</v>
      </c>
      <c r="AB1068">
        <v>906</v>
      </c>
      <c r="AE1068">
        <f t="shared" si="16"/>
        <v>0</v>
      </c>
      <c r="AF1068">
        <v>1</v>
      </c>
      <c r="AG1068" t="str">
        <f>IF(Table2[[#This Row],[Avg Monthly GB Download]] &lt; 5, "Less than 5 GB", IF(Table2[[#This Row],[Avg Monthly GB Download]] &lt;= 10, "Between 5 and 10 GB", "10 or more GB"))</f>
        <v>10 or more GB</v>
      </c>
    </row>
    <row r="1069" spans="1:33" x14ac:dyDescent="0.3">
      <c r="A1069" t="s">
        <v>2254</v>
      </c>
      <c r="B1069" t="s">
        <v>17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17</v>
      </c>
      <c r="I1069" t="s">
        <v>18</v>
      </c>
      <c r="J1069">
        <v>0</v>
      </c>
      <c r="K1069">
        <v>1</v>
      </c>
      <c r="L1069">
        <v>0</v>
      </c>
      <c r="M1069" t="s">
        <v>17</v>
      </c>
      <c r="N1069">
        <v>0</v>
      </c>
      <c r="O1069" t="s">
        <v>81</v>
      </c>
      <c r="P1069" t="s">
        <v>2255</v>
      </c>
      <c r="Q1069" t="s">
        <v>20</v>
      </c>
      <c r="R1069">
        <v>34</v>
      </c>
      <c r="S1069" t="s">
        <v>17</v>
      </c>
      <c r="T1069" t="s">
        <v>17</v>
      </c>
      <c r="U1069" t="s">
        <v>17</v>
      </c>
      <c r="V1069" t="str">
        <f>IF(Table2[[#This Row],[Age]] &lt; 30, "Under 30", IF(Table2[[#This Row],[Age]] &lt; 65, "Other", "Senior"))</f>
        <v>Other</v>
      </c>
      <c r="W1069">
        <v>0</v>
      </c>
      <c r="X1069" t="s">
        <v>17</v>
      </c>
      <c r="Y1069" t="s">
        <v>49</v>
      </c>
      <c r="Z1069" t="s">
        <v>29</v>
      </c>
      <c r="AA1069">
        <v>12</v>
      </c>
      <c r="AB1069">
        <v>346</v>
      </c>
      <c r="AE1069">
        <f t="shared" si="16"/>
        <v>0</v>
      </c>
      <c r="AF1069">
        <v>1</v>
      </c>
      <c r="AG1069" t="str">
        <f>IF(Table2[[#This Row],[Avg Monthly GB Download]] &lt; 5, "Less than 5 GB", IF(Table2[[#This Row],[Avg Monthly GB Download]] &lt;= 10, "Between 5 and 10 GB", "10 or more GB"))</f>
        <v>Less than 5 GB</v>
      </c>
    </row>
    <row r="1070" spans="1:33" x14ac:dyDescent="0.3">
      <c r="A1070" t="s">
        <v>2256</v>
      </c>
      <c r="B1070" t="s">
        <v>17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17</v>
      </c>
      <c r="I1070" t="s">
        <v>18</v>
      </c>
      <c r="J1070">
        <v>0</v>
      </c>
      <c r="K1070">
        <v>0</v>
      </c>
      <c r="L1070">
        <v>0</v>
      </c>
      <c r="M1070" t="s">
        <v>17</v>
      </c>
      <c r="N1070">
        <v>0</v>
      </c>
      <c r="O1070" t="s">
        <v>51</v>
      </c>
      <c r="P1070" t="s">
        <v>2257</v>
      </c>
      <c r="Q1070" t="s">
        <v>22</v>
      </c>
      <c r="R1070">
        <v>43</v>
      </c>
      <c r="S1070" t="s">
        <v>17</v>
      </c>
      <c r="T1070" t="s">
        <v>17</v>
      </c>
      <c r="U1070" t="s">
        <v>17</v>
      </c>
      <c r="V1070" t="str">
        <f>IF(Table2[[#This Row],[Age]] &lt; 30, "Under 30", IF(Table2[[#This Row],[Age]] &lt; 65, "Other", "Senior"))</f>
        <v>Other</v>
      </c>
      <c r="W1070">
        <v>0</v>
      </c>
      <c r="X1070" t="s">
        <v>17</v>
      </c>
      <c r="Y1070" t="s">
        <v>94</v>
      </c>
      <c r="Z1070" t="s">
        <v>34</v>
      </c>
      <c r="AA1070">
        <v>11</v>
      </c>
      <c r="AB1070">
        <v>395</v>
      </c>
      <c r="AE1070">
        <f t="shared" si="16"/>
        <v>0</v>
      </c>
      <c r="AF1070">
        <v>1</v>
      </c>
      <c r="AG1070" t="str">
        <f>IF(Table2[[#This Row],[Avg Monthly GB Download]] &lt; 5, "Less than 5 GB", IF(Table2[[#This Row],[Avg Monthly GB Download]] &lt;= 10, "Between 5 and 10 GB", "10 or more GB"))</f>
        <v>Less than 5 GB</v>
      </c>
    </row>
    <row r="1071" spans="1:33" x14ac:dyDescent="0.3">
      <c r="A1071" t="s">
        <v>2258</v>
      </c>
      <c r="B1071" t="s">
        <v>17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17</v>
      </c>
      <c r="I1071" t="s">
        <v>18</v>
      </c>
      <c r="J1071">
        <v>0</v>
      </c>
      <c r="K1071">
        <v>1</v>
      </c>
      <c r="L1071">
        <v>14</v>
      </c>
      <c r="M1071" t="s">
        <v>17</v>
      </c>
      <c r="N1071">
        <v>6</v>
      </c>
      <c r="O1071" t="s">
        <v>59</v>
      </c>
      <c r="P1071" t="s">
        <v>2259</v>
      </c>
      <c r="Q1071" t="s">
        <v>22</v>
      </c>
      <c r="R1071">
        <v>52</v>
      </c>
      <c r="S1071" t="s">
        <v>17</v>
      </c>
      <c r="T1071" t="s">
        <v>17</v>
      </c>
      <c r="U1071" t="s">
        <v>17</v>
      </c>
      <c r="V1071" t="str">
        <f>IF(Table2[[#This Row],[Age]] &lt; 30, "Under 30", IF(Table2[[#This Row],[Age]] &lt; 65, "Other", "Senior"))</f>
        <v>Other</v>
      </c>
      <c r="W1071">
        <v>0</v>
      </c>
      <c r="X1071" t="s">
        <v>17</v>
      </c>
      <c r="Y1071" t="s">
        <v>28</v>
      </c>
      <c r="Z1071" t="s">
        <v>34</v>
      </c>
      <c r="AA1071">
        <v>25</v>
      </c>
      <c r="AB1071">
        <v>25</v>
      </c>
      <c r="AE1071">
        <f t="shared" si="16"/>
        <v>0</v>
      </c>
      <c r="AF1071">
        <v>1</v>
      </c>
      <c r="AG1071" t="str">
        <f>IF(Table2[[#This Row],[Avg Monthly GB Download]] &lt; 5, "Less than 5 GB", IF(Table2[[#This Row],[Avg Monthly GB Download]] &lt;= 10, "Between 5 and 10 GB", "10 or more GB"))</f>
        <v>10 or more GB</v>
      </c>
    </row>
    <row r="1072" spans="1:33" x14ac:dyDescent="0.3">
      <c r="A1072" t="s">
        <v>2260</v>
      </c>
      <c r="B1072" t="s">
        <v>17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17</v>
      </c>
      <c r="I1072" t="s">
        <v>18</v>
      </c>
      <c r="J1072">
        <v>0</v>
      </c>
      <c r="K1072">
        <v>0</v>
      </c>
      <c r="L1072">
        <v>14</v>
      </c>
      <c r="M1072" t="s">
        <v>21</v>
      </c>
      <c r="N1072">
        <v>0</v>
      </c>
      <c r="O1072" t="s">
        <v>73</v>
      </c>
      <c r="P1072" t="s">
        <v>2261</v>
      </c>
      <c r="Q1072" t="s">
        <v>22</v>
      </c>
      <c r="R1072">
        <v>24</v>
      </c>
      <c r="S1072" t="s">
        <v>21</v>
      </c>
      <c r="T1072" t="s">
        <v>17</v>
      </c>
      <c r="U1072" t="s">
        <v>17</v>
      </c>
      <c r="V1072" t="str">
        <f>IF(Table2[[#This Row],[Age]] &lt; 30, "Under 30", IF(Table2[[#This Row],[Age]] &lt; 65, "Other", "Senior"))</f>
        <v>Under 30</v>
      </c>
      <c r="W1072">
        <v>0</v>
      </c>
      <c r="X1072" t="s">
        <v>17</v>
      </c>
      <c r="Y1072" t="s">
        <v>28</v>
      </c>
      <c r="Z1072" t="s">
        <v>29</v>
      </c>
      <c r="AA1072">
        <v>32</v>
      </c>
      <c r="AB1072">
        <v>683</v>
      </c>
      <c r="AE1072">
        <f t="shared" si="16"/>
        <v>0</v>
      </c>
      <c r="AF1072">
        <v>1</v>
      </c>
      <c r="AG1072" t="str">
        <f>IF(Table2[[#This Row],[Avg Monthly GB Download]] &lt; 5, "Less than 5 GB", IF(Table2[[#This Row],[Avg Monthly GB Download]] &lt;= 10, "Between 5 and 10 GB", "10 or more GB"))</f>
        <v>10 or more GB</v>
      </c>
    </row>
    <row r="1073" spans="1:33" x14ac:dyDescent="0.3">
      <c r="A1073" t="s">
        <v>2262</v>
      </c>
      <c r="B1073" t="s">
        <v>17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17</v>
      </c>
      <c r="I1073" t="s">
        <v>18</v>
      </c>
      <c r="J1073">
        <v>0</v>
      </c>
      <c r="K1073">
        <v>0</v>
      </c>
      <c r="L1073">
        <v>15</v>
      </c>
      <c r="M1073" t="s">
        <v>21</v>
      </c>
      <c r="N1073">
        <v>0</v>
      </c>
      <c r="O1073" t="s">
        <v>63</v>
      </c>
      <c r="P1073" t="s">
        <v>2263</v>
      </c>
      <c r="Q1073" t="s">
        <v>22</v>
      </c>
      <c r="R1073">
        <v>26</v>
      </c>
      <c r="S1073" t="s">
        <v>21</v>
      </c>
      <c r="T1073" t="s">
        <v>17</v>
      </c>
      <c r="U1073" t="s">
        <v>17</v>
      </c>
      <c r="V1073" t="str">
        <f>IF(Table2[[#This Row],[Age]] &lt; 30, "Under 30", IF(Table2[[#This Row],[Age]] &lt; 65, "Other", "Senior"))</f>
        <v>Under 30</v>
      </c>
      <c r="W1073">
        <v>0</v>
      </c>
      <c r="X1073" t="s">
        <v>21</v>
      </c>
      <c r="Y1073" t="s">
        <v>49</v>
      </c>
      <c r="Z1073" t="s">
        <v>29</v>
      </c>
      <c r="AA1073">
        <v>24</v>
      </c>
      <c r="AB1073">
        <v>178</v>
      </c>
      <c r="AE1073">
        <f t="shared" si="16"/>
        <v>0</v>
      </c>
      <c r="AF1073">
        <v>1</v>
      </c>
      <c r="AG1073" t="str">
        <f>IF(Table2[[#This Row],[Avg Monthly GB Download]] &lt; 5, "Less than 5 GB", IF(Table2[[#This Row],[Avg Monthly GB Download]] &lt;= 10, "Between 5 and 10 GB", "10 or more GB"))</f>
        <v>10 or more GB</v>
      </c>
    </row>
    <row r="1074" spans="1:33" x14ac:dyDescent="0.3">
      <c r="A1074" t="s">
        <v>2264</v>
      </c>
      <c r="B1074" t="s">
        <v>17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17</v>
      </c>
      <c r="I1074" t="s">
        <v>18</v>
      </c>
      <c r="J1074">
        <v>0</v>
      </c>
      <c r="K1074">
        <v>1</v>
      </c>
      <c r="L1074">
        <v>2</v>
      </c>
      <c r="M1074" t="s">
        <v>21</v>
      </c>
      <c r="N1074">
        <v>0</v>
      </c>
      <c r="O1074" t="s">
        <v>19</v>
      </c>
      <c r="P1074" t="s">
        <v>2265</v>
      </c>
      <c r="Q1074" t="s">
        <v>20</v>
      </c>
      <c r="R1074">
        <v>49</v>
      </c>
      <c r="S1074" t="s">
        <v>17</v>
      </c>
      <c r="T1074" t="s">
        <v>17</v>
      </c>
      <c r="U1074" t="s">
        <v>17</v>
      </c>
      <c r="V1074" t="str">
        <f>IF(Table2[[#This Row],[Age]] &lt; 30, "Under 30", IF(Table2[[#This Row],[Age]] &lt; 65, "Other", "Senior"))</f>
        <v>Other</v>
      </c>
      <c r="W1074">
        <v>0</v>
      </c>
      <c r="X1074" t="s">
        <v>21</v>
      </c>
      <c r="Y1074" t="s">
        <v>49</v>
      </c>
      <c r="Z1074" t="s">
        <v>29</v>
      </c>
      <c r="AA1074">
        <v>33</v>
      </c>
      <c r="AB1074">
        <v>1195</v>
      </c>
      <c r="AE1074">
        <f t="shared" si="16"/>
        <v>0</v>
      </c>
      <c r="AF1074">
        <v>1</v>
      </c>
      <c r="AG1074" t="str">
        <f>IF(Table2[[#This Row],[Avg Monthly GB Download]] &lt; 5, "Less than 5 GB", IF(Table2[[#This Row],[Avg Monthly GB Download]] &lt;= 10, "Between 5 and 10 GB", "10 or more GB"))</f>
        <v>Less than 5 GB</v>
      </c>
    </row>
    <row r="1075" spans="1:33" x14ac:dyDescent="0.3">
      <c r="A1075" t="s">
        <v>2266</v>
      </c>
      <c r="B1075" t="s">
        <v>17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17</v>
      </c>
      <c r="I1075" t="s">
        <v>18</v>
      </c>
      <c r="J1075">
        <v>0</v>
      </c>
      <c r="K1075">
        <v>0</v>
      </c>
      <c r="L1075">
        <v>24</v>
      </c>
      <c r="M1075" t="s">
        <v>21</v>
      </c>
      <c r="N1075">
        <v>0</v>
      </c>
      <c r="O1075" t="s">
        <v>26</v>
      </c>
      <c r="P1075" t="s">
        <v>2267</v>
      </c>
      <c r="Q1075" t="s">
        <v>22</v>
      </c>
      <c r="R1075">
        <v>27</v>
      </c>
      <c r="S1075" t="s">
        <v>21</v>
      </c>
      <c r="T1075" t="s">
        <v>17</v>
      </c>
      <c r="U1075" t="s">
        <v>17</v>
      </c>
      <c r="V1075" t="str">
        <f>IF(Table2[[#This Row],[Age]] &lt; 30, "Under 30", IF(Table2[[#This Row],[Age]] &lt; 65, "Other", "Senior"))</f>
        <v>Under 30</v>
      </c>
      <c r="W1075">
        <v>0</v>
      </c>
      <c r="X1075" t="s">
        <v>21</v>
      </c>
      <c r="Y1075" t="s">
        <v>49</v>
      </c>
      <c r="Z1075" t="s">
        <v>29</v>
      </c>
      <c r="AA1075">
        <v>42</v>
      </c>
      <c r="AB1075">
        <v>3085</v>
      </c>
      <c r="AE1075">
        <f t="shared" si="16"/>
        <v>0</v>
      </c>
      <c r="AF1075">
        <v>1</v>
      </c>
      <c r="AG1075" t="str">
        <f>IF(Table2[[#This Row],[Avg Monthly GB Download]] &lt; 5, "Less than 5 GB", IF(Table2[[#This Row],[Avg Monthly GB Download]] &lt;= 10, "Between 5 and 10 GB", "10 or more GB"))</f>
        <v>10 or more GB</v>
      </c>
    </row>
    <row r="1076" spans="1:33" x14ac:dyDescent="0.3">
      <c r="A1076" t="s">
        <v>2268</v>
      </c>
      <c r="B1076" t="s">
        <v>17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17</v>
      </c>
      <c r="I1076" t="s">
        <v>18</v>
      </c>
      <c r="J1076">
        <v>0</v>
      </c>
      <c r="K1076">
        <v>1</v>
      </c>
      <c r="L1076">
        <v>9</v>
      </c>
      <c r="M1076" t="s">
        <v>21</v>
      </c>
      <c r="N1076">
        <v>0</v>
      </c>
      <c r="O1076" t="s">
        <v>60</v>
      </c>
      <c r="P1076" t="s">
        <v>2269</v>
      </c>
      <c r="Q1076" t="s">
        <v>20</v>
      </c>
      <c r="R1076">
        <v>64</v>
      </c>
      <c r="S1076" t="s">
        <v>17</v>
      </c>
      <c r="T1076" t="s">
        <v>17</v>
      </c>
      <c r="U1076" t="s">
        <v>17</v>
      </c>
      <c r="V1076" t="str">
        <f>IF(Table2[[#This Row],[Age]] &lt; 30, "Under 30", IF(Table2[[#This Row],[Age]] &lt; 65, "Other", "Senior"))</f>
        <v>Other</v>
      </c>
      <c r="W1076">
        <v>0</v>
      </c>
      <c r="X1076" t="s">
        <v>21</v>
      </c>
      <c r="Y1076" t="s">
        <v>49</v>
      </c>
      <c r="Z1076" t="s">
        <v>29</v>
      </c>
      <c r="AA1076">
        <v>41</v>
      </c>
      <c r="AB1076">
        <v>947</v>
      </c>
      <c r="AE1076">
        <f t="shared" si="16"/>
        <v>0</v>
      </c>
      <c r="AF1076">
        <v>1</v>
      </c>
      <c r="AG1076" t="str">
        <f>IF(Table2[[#This Row],[Avg Monthly GB Download]] &lt; 5, "Less than 5 GB", IF(Table2[[#This Row],[Avg Monthly GB Download]] &lt;= 10, "Between 5 and 10 GB", "10 or more GB"))</f>
        <v>Between 5 and 10 GB</v>
      </c>
    </row>
    <row r="1077" spans="1:33" x14ac:dyDescent="0.3">
      <c r="A1077" t="s">
        <v>2270</v>
      </c>
      <c r="B1077" t="s">
        <v>17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21</v>
      </c>
      <c r="I1077" t="s">
        <v>84</v>
      </c>
      <c r="J1077">
        <v>0</v>
      </c>
      <c r="K1077">
        <v>2</v>
      </c>
      <c r="L1077">
        <v>3</v>
      </c>
      <c r="M1077" t="s">
        <v>21</v>
      </c>
      <c r="N1077">
        <v>0</v>
      </c>
      <c r="O1077" t="s">
        <v>26</v>
      </c>
      <c r="P1077" t="s">
        <v>2271</v>
      </c>
      <c r="Q1077" t="s">
        <v>22</v>
      </c>
      <c r="R1077">
        <v>36</v>
      </c>
      <c r="S1077" t="s">
        <v>17</v>
      </c>
      <c r="T1077" t="s">
        <v>17</v>
      </c>
      <c r="U1077" t="s">
        <v>17</v>
      </c>
      <c r="V1077" t="str">
        <f>IF(Table2[[#This Row],[Age]] &lt; 30, "Under 30", IF(Table2[[#This Row],[Age]] &lt; 65, "Other", "Senior"))</f>
        <v>Other</v>
      </c>
      <c r="W1077">
        <v>0</v>
      </c>
      <c r="X1077" t="s">
        <v>21</v>
      </c>
      <c r="Y1077" t="s">
        <v>94</v>
      </c>
      <c r="Z1077" t="s">
        <v>34</v>
      </c>
      <c r="AA1077">
        <v>45</v>
      </c>
      <c r="AB1077">
        <v>747</v>
      </c>
      <c r="AE1077">
        <f t="shared" si="16"/>
        <v>0</v>
      </c>
      <c r="AF1077">
        <v>1</v>
      </c>
      <c r="AG1077" t="str">
        <f>IF(Table2[[#This Row],[Avg Monthly GB Download]] &lt; 5, "Less than 5 GB", IF(Table2[[#This Row],[Avg Monthly GB Download]] &lt;= 10, "Between 5 and 10 GB", "10 or more GB"))</f>
        <v>Less than 5 GB</v>
      </c>
    </row>
    <row r="1078" spans="1:33" x14ac:dyDescent="0.3">
      <c r="A1078" t="s">
        <v>2272</v>
      </c>
      <c r="B1078" t="s">
        <v>17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17</v>
      </c>
      <c r="I1078" t="s">
        <v>18</v>
      </c>
      <c r="J1078">
        <v>0</v>
      </c>
      <c r="K1078">
        <v>0</v>
      </c>
      <c r="L1078">
        <v>10</v>
      </c>
      <c r="M1078" t="s">
        <v>21</v>
      </c>
      <c r="N1078">
        <v>0</v>
      </c>
      <c r="O1078" t="s">
        <v>43</v>
      </c>
      <c r="P1078" t="s">
        <v>2273</v>
      </c>
      <c r="Q1078" t="s">
        <v>22</v>
      </c>
      <c r="R1078">
        <v>26</v>
      </c>
      <c r="S1078" t="s">
        <v>21</v>
      </c>
      <c r="T1078" t="s">
        <v>17</v>
      </c>
      <c r="U1078" t="s">
        <v>17</v>
      </c>
      <c r="V1078" t="str">
        <f>IF(Table2[[#This Row],[Age]] &lt; 30, "Under 30", IF(Table2[[#This Row],[Age]] &lt; 65, "Other", "Senior"))</f>
        <v>Under 30</v>
      </c>
      <c r="W1078">
        <v>0</v>
      </c>
      <c r="X1078" t="s">
        <v>21</v>
      </c>
      <c r="Y1078" t="s">
        <v>28</v>
      </c>
      <c r="Z1078" t="s">
        <v>34</v>
      </c>
      <c r="AA1078">
        <v>27</v>
      </c>
      <c r="AB1078">
        <v>27</v>
      </c>
      <c r="AE1078">
        <f t="shared" si="16"/>
        <v>0</v>
      </c>
      <c r="AF1078">
        <v>1</v>
      </c>
      <c r="AG1078" t="str">
        <f>IF(Table2[[#This Row],[Avg Monthly GB Download]] &lt; 5, "Less than 5 GB", IF(Table2[[#This Row],[Avg Monthly GB Download]] &lt;= 10, "Between 5 and 10 GB", "10 or more GB"))</f>
        <v>Between 5 and 10 GB</v>
      </c>
    </row>
    <row r="1079" spans="1:33" x14ac:dyDescent="0.3">
      <c r="A1079" t="s">
        <v>2274</v>
      </c>
      <c r="B1079" t="s">
        <v>17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17</v>
      </c>
      <c r="I1079" t="s">
        <v>18</v>
      </c>
      <c r="J1079">
        <v>0</v>
      </c>
      <c r="K1079">
        <v>2</v>
      </c>
      <c r="L1079">
        <v>0</v>
      </c>
      <c r="M1079" t="s">
        <v>17</v>
      </c>
      <c r="N1079">
        <v>0</v>
      </c>
      <c r="O1079" t="s">
        <v>41</v>
      </c>
      <c r="P1079" t="s">
        <v>2275</v>
      </c>
      <c r="Q1079" t="s">
        <v>20</v>
      </c>
      <c r="R1079">
        <v>49</v>
      </c>
      <c r="S1079" t="s">
        <v>17</v>
      </c>
      <c r="T1079" t="s">
        <v>17</v>
      </c>
      <c r="U1079" t="s">
        <v>17</v>
      </c>
      <c r="V1079" t="str">
        <f>IF(Table2[[#This Row],[Age]] &lt; 30, "Under 30", IF(Table2[[#This Row],[Age]] &lt; 65, "Other", "Senior"))</f>
        <v>Other</v>
      </c>
      <c r="W1079">
        <v>0</v>
      </c>
      <c r="X1079" t="s">
        <v>17</v>
      </c>
      <c r="Y1079" t="s">
        <v>49</v>
      </c>
      <c r="Z1079" t="s">
        <v>29</v>
      </c>
      <c r="AA1079">
        <v>10</v>
      </c>
      <c r="AB1079">
        <v>704</v>
      </c>
      <c r="AE1079">
        <f t="shared" si="16"/>
        <v>0</v>
      </c>
      <c r="AF1079">
        <v>1</v>
      </c>
      <c r="AG1079" t="str">
        <f>IF(Table2[[#This Row],[Avg Monthly GB Download]] &lt; 5, "Less than 5 GB", IF(Table2[[#This Row],[Avg Monthly GB Download]] &lt;= 10, "Between 5 and 10 GB", "10 or more GB"))</f>
        <v>Less than 5 GB</v>
      </c>
    </row>
    <row r="1080" spans="1:33" x14ac:dyDescent="0.3">
      <c r="A1080" t="s">
        <v>2276</v>
      </c>
      <c r="B1080" t="s">
        <v>17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17</v>
      </c>
      <c r="I1080" t="s">
        <v>18</v>
      </c>
      <c r="J1080">
        <v>0</v>
      </c>
      <c r="K1080">
        <v>0</v>
      </c>
      <c r="L1080">
        <v>0</v>
      </c>
      <c r="M1080" t="s">
        <v>17</v>
      </c>
      <c r="N1080">
        <v>0</v>
      </c>
      <c r="O1080" t="s">
        <v>69</v>
      </c>
      <c r="P1080" t="s">
        <v>2277</v>
      </c>
      <c r="Q1080" t="s">
        <v>22</v>
      </c>
      <c r="R1080">
        <v>36</v>
      </c>
      <c r="S1080" t="s">
        <v>17</v>
      </c>
      <c r="T1080" t="s">
        <v>17</v>
      </c>
      <c r="U1080" t="s">
        <v>17</v>
      </c>
      <c r="V1080" t="str">
        <f>IF(Table2[[#This Row],[Age]] &lt; 30, "Under 30", IF(Table2[[#This Row],[Age]] &lt; 65, "Other", "Senior"))</f>
        <v>Other</v>
      </c>
      <c r="W1080">
        <v>0</v>
      </c>
      <c r="X1080" t="s">
        <v>17</v>
      </c>
      <c r="Y1080" t="s">
        <v>28</v>
      </c>
      <c r="Z1080" t="s">
        <v>29</v>
      </c>
      <c r="AA1080">
        <v>9</v>
      </c>
      <c r="AB1080">
        <v>9</v>
      </c>
      <c r="AE1080">
        <f t="shared" si="16"/>
        <v>0</v>
      </c>
      <c r="AF1080">
        <v>1</v>
      </c>
      <c r="AG1080" t="str">
        <f>IF(Table2[[#This Row],[Avg Monthly GB Download]] &lt; 5, "Less than 5 GB", IF(Table2[[#This Row],[Avg Monthly GB Download]] &lt;= 10, "Between 5 and 10 GB", "10 or more GB"))</f>
        <v>Less than 5 GB</v>
      </c>
    </row>
    <row r="1081" spans="1:33" x14ac:dyDescent="0.3">
      <c r="A1081" t="s">
        <v>2278</v>
      </c>
      <c r="B1081" t="s">
        <v>17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17</v>
      </c>
      <c r="I1081" t="s">
        <v>18</v>
      </c>
      <c r="J1081">
        <v>0</v>
      </c>
      <c r="K1081">
        <v>0</v>
      </c>
      <c r="L1081">
        <v>6</v>
      </c>
      <c r="M1081" t="s">
        <v>21</v>
      </c>
      <c r="N1081">
        <v>0</v>
      </c>
      <c r="O1081" t="s">
        <v>73</v>
      </c>
      <c r="P1081" t="s">
        <v>2279</v>
      </c>
      <c r="Q1081" t="s">
        <v>22</v>
      </c>
      <c r="R1081">
        <v>63</v>
      </c>
      <c r="S1081" t="s">
        <v>17</v>
      </c>
      <c r="T1081" t="s">
        <v>17</v>
      </c>
      <c r="U1081" t="s">
        <v>17</v>
      </c>
      <c r="V1081" t="str">
        <f>IF(Table2[[#This Row],[Age]] &lt; 30, "Under 30", IF(Table2[[#This Row],[Age]] &lt; 65, "Other", "Senior"))</f>
        <v>Other</v>
      </c>
      <c r="W1081">
        <v>0</v>
      </c>
      <c r="X1081" t="s">
        <v>17</v>
      </c>
      <c r="Y1081" t="s">
        <v>49</v>
      </c>
      <c r="Z1081" t="s">
        <v>34</v>
      </c>
      <c r="AA1081">
        <v>45</v>
      </c>
      <c r="AB1081">
        <v>3191</v>
      </c>
      <c r="AE1081">
        <f t="shared" si="16"/>
        <v>0</v>
      </c>
      <c r="AF1081">
        <v>1</v>
      </c>
      <c r="AG1081" t="str">
        <f>IF(Table2[[#This Row],[Avg Monthly GB Download]] &lt; 5, "Less than 5 GB", IF(Table2[[#This Row],[Avg Monthly GB Download]] &lt;= 10, "Between 5 and 10 GB", "10 or more GB"))</f>
        <v>Between 5 and 10 GB</v>
      </c>
    </row>
    <row r="1082" spans="1:33" x14ac:dyDescent="0.3">
      <c r="A1082" t="s">
        <v>2280</v>
      </c>
      <c r="B1082" t="s">
        <v>17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17</v>
      </c>
      <c r="I1082" t="s">
        <v>18</v>
      </c>
      <c r="J1082">
        <v>0</v>
      </c>
      <c r="K1082">
        <v>1</v>
      </c>
      <c r="L1082">
        <v>6</v>
      </c>
      <c r="M1082" t="s">
        <v>21</v>
      </c>
      <c r="N1082">
        <v>0</v>
      </c>
      <c r="O1082" t="s">
        <v>69</v>
      </c>
      <c r="P1082" t="s">
        <v>2281</v>
      </c>
      <c r="Q1082" t="s">
        <v>20</v>
      </c>
      <c r="R1082">
        <v>37</v>
      </c>
      <c r="S1082" t="s">
        <v>17</v>
      </c>
      <c r="T1082" t="s">
        <v>17</v>
      </c>
      <c r="U1082" t="s">
        <v>17</v>
      </c>
      <c r="V1082" t="str">
        <f>IF(Table2[[#This Row],[Age]] &lt; 30, "Under 30", IF(Table2[[#This Row],[Age]] &lt; 65, "Other", "Senior"))</f>
        <v>Other</v>
      </c>
      <c r="W1082">
        <v>0</v>
      </c>
      <c r="X1082" t="s">
        <v>21</v>
      </c>
      <c r="Y1082" t="s">
        <v>49</v>
      </c>
      <c r="Z1082" t="s">
        <v>29</v>
      </c>
      <c r="AA1082">
        <v>29</v>
      </c>
      <c r="AB1082">
        <v>1836</v>
      </c>
      <c r="AE1082">
        <f t="shared" si="16"/>
        <v>0</v>
      </c>
      <c r="AF1082">
        <v>1</v>
      </c>
      <c r="AG1082" t="str">
        <f>IF(Table2[[#This Row],[Avg Monthly GB Download]] &lt; 5, "Less than 5 GB", IF(Table2[[#This Row],[Avg Monthly GB Download]] &lt;= 10, "Between 5 and 10 GB", "10 or more GB"))</f>
        <v>Between 5 and 10 GB</v>
      </c>
    </row>
    <row r="1083" spans="1:33" x14ac:dyDescent="0.3">
      <c r="A1083" t="s">
        <v>2282</v>
      </c>
      <c r="B1083" t="s">
        <v>17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17</v>
      </c>
      <c r="I1083" t="s">
        <v>18</v>
      </c>
      <c r="J1083">
        <v>0</v>
      </c>
      <c r="K1083">
        <v>0</v>
      </c>
      <c r="L1083">
        <v>14</v>
      </c>
      <c r="M1083" t="s">
        <v>21</v>
      </c>
      <c r="N1083">
        <v>0</v>
      </c>
      <c r="O1083" t="s">
        <v>59</v>
      </c>
      <c r="P1083" t="s">
        <v>2283</v>
      </c>
      <c r="Q1083" t="s">
        <v>20</v>
      </c>
      <c r="R1083">
        <v>29</v>
      </c>
      <c r="S1083" t="s">
        <v>21</v>
      </c>
      <c r="T1083" t="s">
        <v>17</v>
      </c>
      <c r="U1083" t="s">
        <v>17</v>
      </c>
      <c r="V1083" t="str">
        <f>IF(Table2[[#This Row],[Age]] &lt; 30, "Under 30", IF(Table2[[#This Row],[Age]] &lt; 65, "Other", "Senior"))</f>
        <v>Under 30</v>
      </c>
      <c r="W1083">
        <v>0</v>
      </c>
      <c r="X1083" t="s">
        <v>17</v>
      </c>
      <c r="Y1083" t="s">
        <v>28</v>
      </c>
      <c r="Z1083" t="s">
        <v>29</v>
      </c>
      <c r="AA1083">
        <v>18</v>
      </c>
      <c r="AB1083">
        <v>130</v>
      </c>
      <c r="AE1083">
        <f t="shared" si="16"/>
        <v>0</v>
      </c>
      <c r="AF1083">
        <v>1</v>
      </c>
      <c r="AG1083" t="str">
        <f>IF(Table2[[#This Row],[Avg Monthly GB Download]] &lt; 5, "Less than 5 GB", IF(Table2[[#This Row],[Avg Monthly GB Download]] &lt;= 10, "Between 5 and 10 GB", "10 or more GB"))</f>
        <v>10 or more GB</v>
      </c>
    </row>
    <row r="1084" spans="1:33" x14ac:dyDescent="0.3">
      <c r="A1084" t="s">
        <v>2284</v>
      </c>
      <c r="B1084" t="s">
        <v>17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17</v>
      </c>
      <c r="I1084" t="s">
        <v>18</v>
      </c>
      <c r="J1084">
        <v>0</v>
      </c>
      <c r="K1084">
        <v>0</v>
      </c>
      <c r="L1084">
        <v>1</v>
      </c>
      <c r="M1084" t="s">
        <v>21</v>
      </c>
      <c r="N1084">
        <v>0</v>
      </c>
      <c r="O1084" t="s">
        <v>75</v>
      </c>
      <c r="P1084" t="s">
        <v>2285</v>
      </c>
      <c r="Q1084" t="s">
        <v>20</v>
      </c>
      <c r="R1084">
        <v>45</v>
      </c>
      <c r="S1084" t="s">
        <v>17</v>
      </c>
      <c r="T1084" t="s">
        <v>17</v>
      </c>
      <c r="U1084" t="s">
        <v>17</v>
      </c>
      <c r="V1084" t="str">
        <f>IF(Table2[[#This Row],[Age]] &lt; 30, "Under 30", IF(Table2[[#This Row],[Age]] &lt; 65, "Other", "Senior"))</f>
        <v>Other</v>
      </c>
      <c r="W1084">
        <v>0</v>
      </c>
      <c r="X1084" t="s">
        <v>17</v>
      </c>
      <c r="Y1084" t="s">
        <v>28</v>
      </c>
      <c r="Z1084" t="s">
        <v>34</v>
      </c>
      <c r="AA1084">
        <v>35</v>
      </c>
      <c r="AB1084">
        <v>1123</v>
      </c>
      <c r="AE1084">
        <f t="shared" si="16"/>
        <v>0</v>
      </c>
      <c r="AF1084">
        <v>1</v>
      </c>
      <c r="AG1084" t="str">
        <f>IF(Table2[[#This Row],[Avg Monthly GB Download]] &lt; 5, "Less than 5 GB", IF(Table2[[#This Row],[Avg Monthly GB Download]] &lt;= 10, "Between 5 and 10 GB", "10 or more GB"))</f>
        <v>Less than 5 GB</v>
      </c>
    </row>
    <row r="1085" spans="1:33" x14ac:dyDescent="0.3">
      <c r="A1085" t="s">
        <v>2286</v>
      </c>
      <c r="B1085" t="s">
        <v>17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17</v>
      </c>
      <c r="I1085" t="s">
        <v>18</v>
      </c>
      <c r="J1085">
        <v>0</v>
      </c>
      <c r="K1085">
        <v>0</v>
      </c>
      <c r="L1085">
        <v>1</v>
      </c>
      <c r="M1085" t="s">
        <v>17</v>
      </c>
      <c r="N1085">
        <v>62</v>
      </c>
      <c r="O1085" t="s">
        <v>80</v>
      </c>
      <c r="P1085" t="s">
        <v>2287</v>
      </c>
      <c r="Q1085" t="s">
        <v>22</v>
      </c>
      <c r="R1085">
        <v>50</v>
      </c>
      <c r="S1085" t="s">
        <v>17</v>
      </c>
      <c r="T1085" t="s">
        <v>17</v>
      </c>
      <c r="U1085" t="s">
        <v>17</v>
      </c>
      <c r="V1085" t="str">
        <f>IF(Table2[[#This Row],[Age]] &lt; 30, "Under 30", IF(Table2[[#This Row],[Age]] &lt; 65, "Other", "Senior"))</f>
        <v>Other</v>
      </c>
      <c r="W1085">
        <v>0</v>
      </c>
      <c r="X1085" t="s">
        <v>17</v>
      </c>
      <c r="Y1085" t="s">
        <v>28</v>
      </c>
      <c r="Z1085" t="s">
        <v>34</v>
      </c>
      <c r="AA1085">
        <v>40</v>
      </c>
      <c r="AB1085">
        <v>2646</v>
      </c>
      <c r="AE1085">
        <f t="shared" si="16"/>
        <v>0</v>
      </c>
      <c r="AF1085">
        <v>1</v>
      </c>
      <c r="AG1085" t="str">
        <f>IF(Table2[[#This Row],[Avg Monthly GB Download]] &lt; 5, "Less than 5 GB", IF(Table2[[#This Row],[Avg Monthly GB Download]] &lt;= 10, "Between 5 and 10 GB", "10 or more GB"))</f>
        <v>Less than 5 GB</v>
      </c>
    </row>
    <row r="1086" spans="1:33" x14ac:dyDescent="0.3">
      <c r="A1086" t="s">
        <v>2288</v>
      </c>
      <c r="B1086" t="s">
        <v>17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17</v>
      </c>
      <c r="I1086" t="s">
        <v>18</v>
      </c>
      <c r="J1086">
        <v>0</v>
      </c>
      <c r="K1086">
        <v>2</v>
      </c>
      <c r="L1086">
        <v>0</v>
      </c>
      <c r="M1086" t="s">
        <v>17</v>
      </c>
      <c r="N1086">
        <v>0</v>
      </c>
      <c r="O1086" t="s">
        <v>77</v>
      </c>
      <c r="P1086" t="s">
        <v>2289</v>
      </c>
      <c r="Q1086" t="s">
        <v>22</v>
      </c>
      <c r="R1086">
        <v>20</v>
      </c>
      <c r="S1086" t="s">
        <v>21</v>
      </c>
      <c r="T1086" t="s">
        <v>17</v>
      </c>
      <c r="U1086" t="s">
        <v>17</v>
      </c>
      <c r="V1086" t="str">
        <f>IF(Table2[[#This Row],[Age]] &lt; 30, "Under 30", IF(Table2[[#This Row],[Age]] &lt; 65, "Other", "Senior"))</f>
        <v>Under 30</v>
      </c>
      <c r="W1086">
        <v>0</v>
      </c>
      <c r="X1086" t="s">
        <v>17</v>
      </c>
      <c r="Y1086" t="s">
        <v>94</v>
      </c>
      <c r="Z1086" t="s">
        <v>34</v>
      </c>
      <c r="AA1086">
        <v>15</v>
      </c>
      <c r="AB1086">
        <v>584</v>
      </c>
      <c r="AE1086">
        <f t="shared" si="16"/>
        <v>0</v>
      </c>
      <c r="AF1086">
        <v>1</v>
      </c>
      <c r="AG1086" t="str">
        <f>IF(Table2[[#This Row],[Avg Monthly GB Download]] &lt; 5, "Less than 5 GB", IF(Table2[[#This Row],[Avg Monthly GB Download]] &lt;= 10, "Between 5 and 10 GB", "10 or more GB"))</f>
        <v>Less than 5 GB</v>
      </c>
    </row>
    <row r="1087" spans="1:33" x14ac:dyDescent="0.3">
      <c r="A1087" t="s">
        <v>2290</v>
      </c>
      <c r="B1087" t="s">
        <v>17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17</v>
      </c>
      <c r="I1087" t="s">
        <v>18</v>
      </c>
      <c r="J1087">
        <v>0</v>
      </c>
      <c r="K1087">
        <v>0</v>
      </c>
      <c r="L1087">
        <v>2</v>
      </c>
      <c r="M1087" t="s">
        <v>21</v>
      </c>
      <c r="N1087">
        <v>0</v>
      </c>
      <c r="O1087" t="s">
        <v>24</v>
      </c>
      <c r="P1087" t="s">
        <v>2291</v>
      </c>
      <c r="Q1087" t="s">
        <v>22</v>
      </c>
      <c r="R1087">
        <v>68</v>
      </c>
      <c r="S1087" t="s">
        <v>17</v>
      </c>
      <c r="T1087" t="s">
        <v>21</v>
      </c>
      <c r="U1087" t="s">
        <v>17</v>
      </c>
      <c r="V1087" t="str">
        <f>IF(Table2[[#This Row],[Age]] &lt; 30, "Under 30", IF(Table2[[#This Row],[Age]] &lt; 65, "Other", "Senior"))</f>
        <v>Senior</v>
      </c>
      <c r="W1087">
        <v>0</v>
      </c>
      <c r="X1087" t="s">
        <v>17</v>
      </c>
      <c r="Y1087" t="s">
        <v>28</v>
      </c>
      <c r="Z1087" t="s">
        <v>34</v>
      </c>
      <c r="AA1087">
        <v>28</v>
      </c>
      <c r="AB1087">
        <v>214</v>
      </c>
      <c r="AE1087">
        <f t="shared" si="16"/>
        <v>0</v>
      </c>
      <c r="AF1087">
        <v>1</v>
      </c>
      <c r="AG1087" t="str">
        <f>IF(Table2[[#This Row],[Avg Monthly GB Download]] &lt; 5, "Less than 5 GB", IF(Table2[[#This Row],[Avg Monthly GB Download]] &lt;= 10, "Between 5 and 10 GB", "10 or more GB"))</f>
        <v>Less than 5 GB</v>
      </c>
    </row>
    <row r="1088" spans="1:33" x14ac:dyDescent="0.3">
      <c r="A1088" t="s">
        <v>2292</v>
      </c>
      <c r="B1088" t="s">
        <v>17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17</v>
      </c>
      <c r="I1088" t="s">
        <v>18</v>
      </c>
      <c r="J1088">
        <v>0</v>
      </c>
      <c r="K1088">
        <v>1</v>
      </c>
      <c r="L1088">
        <v>5</v>
      </c>
      <c r="M1088" t="s">
        <v>21</v>
      </c>
      <c r="N1088">
        <v>0</v>
      </c>
      <c r="O1088" t="s">
        <v>67</v>
      </c>
      <c r="P1088" t="s">
        <v>2293</v>
      </c>
      <c r="Q1088" t="s">
        <v>20</v>
      </c>
      <c r="R1088">
        <v>78</v>
      </c>
      <c r="S1088" t="s">
        <v>17</v>
      </c>
      <c r="T1088" t="s">
        <v>21</v>
      </c>
      <c r="U1088" t="s">
        <v>17</v>
      </c>
      <c r="V1088" t="str">
        <f>IF(Table2[[#This Row],[Age]] &lt; 30, "Under 30", IF(Table2[[#This Row],[Age]] &lt; 65, "Other", "Senior"))</f>
        <v>Senior</v>
      </c>
      <c r="W1088">
        <v>0</v>
      </c>
      <c r="X1088" t="s">
        <v>17</v>
      </c>
      <c r="Y1088" t="s">
        <v>49</v>
      </c>
      <c r="Z1088" t="s">
        <v>29</v>
      </c>
      <c r="AA1088">
        <v>39</v>
      </c>
      <c r="AB1088">
        <v>844</v>
      </c>
      <c r="AE1088">
        <f t="shared" si="16"/>
        <v>0</v>
      </c>
      <c r="AF1088">
        <v>1</v>
      </c>
      <c r="AG1088" t="str">
        <f>IF(Table2[[#This Row],[Avg Monthly GB Download]] &lt; 5, "Less than 5 GB", IF(Table2[[#This Row],[Avg Monthly GB Download]] &lt;= 10, "Between 5 and 10 GB", "10 or more GB"))</f>
        <v>Between 5 and 10 GB</v>
      </c>
    </row>
    <row r="1089" spans="1:33" x14ac:dyDescent="0.3">
      <c r="A1089" t="s">
        <v>2294</v>
      </c>
      <c r="B1089" t="s">
        <v>17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17</v>
      </c>
      <c r="I1089" t="s">
        <v>18</v>
      </c>
      <c r="J1089">
        <v>0</v>
      </c>
      <c r="K1089">
        <v>2</v>
      </c>
      <c r="L1089">
        <v>8</v>
      </c>
      <c r="M1089" t="s">
        <v>21</v>
      </c>
      <c r="N1089">
        <v>0</v>
      </c>
      <c r="O1089" t="s">
        <v>40</v>
      </c>
      <c r="P1089" t="s">
        <v>2295</v>
      </c>
      <c r="Q1089" t="s">
        <v>22</v>
      </c>
      <c r="R1089">
        <v>32</v>
      </c>
      <c r="S1089" t="s">
        <v>17</v>
      </c>
      <c r="T1089" t="s">
        <v>17</v>
      </c>
      <c r="U1089" t="s">
        <v>17</v>
      </c>
      <c r="V1089" t="str">
        <f>IF(Table2[[#This Row],[Age]] &lt; 30, "Under 30", IF(Table2[[#This Row],[Age]] &lt; 65, "Other", "Senior"))</f>
        <v>Other</v>
      </c>
      <c r="W1089">
        <v>0</v>
      </c>
      <c r="X1089" t="s">
        <v>17</v>
      </c>
      <c r="Y1089" t="s">
        <v>28</v>
      </c>
      <c r="Z1089" t="s">
        <v>34</v>
      </c>
      <c r="AA1089">
        <v>24</v>
      </c>
      <c r="AB1089">
        <v>24</v>
      </c>
      <c r="AE1089">
        <f t="shared" si="16"/>
        <v>0</v>
      </c>
      <c r="AF1089">
        <v>1</v>
      </c>
      <c r="AG1089" t="str">
        <f>IF(Table2[[#This Row],[Avg Monthly GB Download]] &lt; 5, "Less than 5 GB", IF(Table2[[#This Row],[Avg Monthly GB Download]] &lt;= 10, "Between 5 and 10 GB", "10 or more GB"))</f>
        <v>Between 5 and 10 GB</v>
      </c>
    </row>
    <row r="1090" spans="1:33" x14ac:dyDescent="0.3">
      <c r="A1090" t="s">
        <v>2296</v>
      </c>
      <c r="B1090" t="s">
        <v>17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17</v>
      </c>
      <c r="I1090" t="s">
        <v>18</v>
      </c>
      <c r="J1090">
        <v>0</v>
      </c>
      <c r="K1090">
        <v>2</v>
      </c>
      <c r="L1090">
        <v>26</v>
      </c>
      <c r="M1090" t="s">
        <v>17</v>
      </c>
      <c r="N1090">
        <v>4</v>
      </c>
      <c r="O1090" t="s">
        <v>31</v>
      </c>
      <c r="P1090" t="s">
        <v>2297</v>
      </c>
      <c r="Q1090" t="s">
        <v>20</v>
      </c>
      <c r="R1090">
        <v>27</v>
      </c>
      <c r="S1090" t="s">
        <v>21</v>
      </c>
      <c r="T1090" t="s">
        <v>17</v>
      </c>
      <c r="U1090" t="s">
        <v>17</v>
      </c>
      <c r="V1090" t="str">
        <f>IF(Table2[[#This Row],[Age]] &lt; 30, "Under 30", IF(Table2[[#This Row],[Age]] &lt; 65, "Other", "Senior"))</f>
        <v>Under 30</v>
      </c>
      <c r="W1090">
        <v>0</v>
      </c>
      <c r="X1090" t="s">
        <v>17</v>
      </c>
      <c r="Y1090" t="s">
        <v>28</v>
      </c>
      <c r="Z1090" t="s">
        <v>34</v>
      </c>
      <c r="AA1090">
        <v>22</v>
      </c>
      <c r="AB1090">
        <v>22</v>
      </c>
      <c r="AE1090">
        <f t="shared" ref="AE1090:AE1153" si="17">IF(B1090 = "yes", 1, IF(B1090 = "No", 0))</f>
        <v>0</v>
      </c>
      <c r="AF1090">
        <v>1</v>
      </c>
      <c r="AG1090" t="str">
        <f>IF(Table2[[#This Row],[Avg Monthly GB Download]] &lt; 5, "Less than 5 GB", IF(Table2[[#This Row],[Avg Monthly GB Download]] &lt;= 10, "Between 5 and 10 GB", "10 or more GB"))</f>
        <v>10 or more GB</v>
      </c>
    </row>
    <row r="1091" spans="1:33" x14ac:dyDescent="0.3">
      <c r="A1091" t="s">
        <v>2298</v>
      </c>
      <c r="B1091" t="s">
        <v>17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17</v>
      </c>
      <c r="I1091" t="s">
        <v>18</v>
      </c>
      <c r="J1091">
        <v>0</v>
      </c>
      <c r="K1091">
        <v>0</v>
      </c>
      <c r="L1091">
        <v>4</v>
      </c>
      <c r="M1091" t="s">
        <v>21</v>
      </c>
      <c r="N1091">
        <v>0</v>
      </c>
      <c r="O1091" t="s">
        <v>38</v>
      </c>
      <c r="P1091" t="s">
        <v>2299</v>
      </c>
      <c r="Q1091" t="s">
        <v>22</v>
      </c>
      <c r="R1091">
        <v>67</v>
      </c>
      <c r="S1091" t="s">
        <v>17</v>
      </c>
      <c r="T1091" t="s">
        <v>21</v>
      </c>
      <c r="U1091" t="s">
        <v>17</v>
      </c>
      <c r="V1091" t="str">
        <f>IF(Table2[[#This Row],[Age]] &lt; 30, "Under 30", IF(Table2[[#This Row],[Age]] &lt; 65, "Other", "Senior"))</f>
        <v>Senior</v>
      </c>
      <c r="W1091">
        <v>0</v>
      </c>
      <c r="X1091" t="s">
        <v>17</v>
      </c>
      <c r="Y1091" t="s">
        <v>49</v>
      </c>
      <c r="Z1091" t="s">
        <v>34</v>
      </c>
      <c r="AA1091">
        <v>52</v>
      </c>
      <c r="AB1091">
        <v>2828</v>
      </c>
      <c r="AE1091">
        <f t="shared" si="17"/>
        <v>0</v>
      </c>
      <c r="AF1091">
        <v>1</v>
      </c>
      <c r="AG1091" t="str">
        <f>IF(Table2[[#This Row],[Avg Monthly GB Download]] &lt; 5, "Less than 5 GB", IF(Table2[[#This Row],[Avg Monthly GB Download]] &lt;= 10, "Between 5 and 10 GB", "10 or more GB"))</f>
        <v>Less than 5 GB</v>
      </c>
    </row>
    <row r="1092" spans="1:33" x14ac:dyDescent="0.3">
      <c r="A1092" t="s">
        <v>2300</v>
      </c>
      <c r="B1092" t="s">
        <v>17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17</v>
      </c>
      <c r="I1092" t="s">
        <v>18</v>
      </c>
      <c r="J1092">
        <v>0</v>
      </c>
      <c r="K1092">
        <v>0</v>
      </c>
      <c r="L1092">
        <v>0</v>
      </c>
      <c r="M1092" t="s">
        <v>17</v>
      </c>
      <c r="N1092">
        <v>0</v>
      </c>
      <c r="O1092" t="s">
        <v>23</v>
      </c>
      <c r="P1092" t="s">
        <v>2301</v>
      </c>
      <c r="Q1092" t="s">
        <v>20</v>
      </c>
      <c r="R1092">
        <v>26</v>
      </c>
      <c r="S1092" t="s">
        <v>21</v>
      </c>
      <c r="T1092" t="s">
        <v>17</v>
      </c>
      <c r="U1092" t="s">
        <v>17</v>
      </c>
      <c r="V1092" t="str">
        <f>IF(Table2[[#This Row],[Age]] &lt; 30, "Under 30", IF(Table2[[#This Row],[Age]] &lt; 65, "Other", "Senior"))</f>
        <v>Under 30</v>
      </c>
      <c r="W1092">
        <v>0</v>
      </c>
      <c r="X1092" t="s">
        <v>17</v>
      </c>
      <c r="Y1092" t="s">
        <v>49</v>
      </c>
      <c r="Z1092" t="s">
        <v>29</v>
      </c>
      <c r="AA1092">
        <v>9</v>
      </c>
      <c r="AB1092">
        <v>44</v>
      </c>
      <c r="AE1092">
        <f t="shared" si="17"/>
        <v>0</v>
      </c>
      <c r="AF1092">
        <v>1</v>
      </c>
      <c r="AG1092" t="str">
        <f>IF(Table2[[#This Row],[Avg Monthly GB Download]] &lt; 5, "Less than 5 GB", IF(Table2[[#This Row],[Avg Monthly GB Download]] &lt;= 10, "Between 5 and 10 GB", "10 or more GB"))</f>
        <v>Less than 5 GB</v>
      </c>
    </row>
    <row r="1093" spans="1:33" x14ac:dyDescent="0.3">
      <c r="A1093" t="s">
        <v>2302</v>
      </c>
      <c r="B1093" t="s">
        <v>17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17</v>
      </c>
      <c r="I1093" t="s">
        <v>18</v>
      </c>
      <c r="J1093">
        <v>0</v>
      </c>
      <c r="K1093">
        <v>2</v>
      </c>
      <c r="L1093">
        <v>0</v>
      </c>
      <c r="M1093" t="s">
        <v>17</v>
      </c>
      <c r="N1093">
        <v>0</v>
      </c>
      <c r="O1093" t="s">
        <v>81</v>
      </c>
      <c r="P1093" t="s">
        <v>2303</v>
      </c>
      <c r="Q1093" t="s">
        <v>20</v>
      </c>
      <c r="R1093">
        <v>23</v>
      </c>
      <c r="S1093" t="s">
        <v>21</v>
      </c>
      <c r="T1093" t="s">
        <v>17</v>
      </c>
      <c r="U1093" t="s">
        <v>17</v>
      </c>
      <c r="V1093" t="str">
        <f>IF(Table2[[#This Row],[Age]] &lt; 30, "Under 30", IF(Table2[[#This Row],[Age]] &lt; 65, "Other", "Senior"))</f>
        <v>Under 30</v>
      </c>
      <c r="W1093">
        <v>0</v>
      </c>
      <c r="X1093" t="s">
        <v>17</v>
      </c>
      <c r="Y1093" t="s">
        <v>94</v>
      </c>
      <c r="Z1093" t="s">
        <v>34</v>
      </c>
      <c r="AA1093">
        <v>11</v>
      </c>
      <c r="AB1093">
        <v>584</v>
      </c>
      <c r="AE1093">
        <f t="shared" si="17"/>
        <v>0</v>
      </c>
      <c r="AF1093">
        <v>1</v>
      </c>
      <c r="AG1093" t="str">
        <f>IF(Table2[[#This Row],[Avg Monthly GB Download]] &lt; 5, "Less than 5 GB", IF(Table2[[#This Row],[Avg Monthly GB Download]] &lt;= 10, "Between 5 and 10 GB", "10 or more GB"))</f>
        <v>Less than 5 GB</v>
      </c>
    </row>
    <row r="1094" spans="1:33" x14ac:dyDescent="0.3">
      <c r="A1094" t="s">
        <v>2304</v>
      </c>
      <c r="B1094" t="s">
        <v>17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17</v>
      </c>
      <c r="I1094" t="s">
        <v>18</v>
      </c>
      <c r="J1094">
        <v>0</v>
      </c>
      <c r="K1094">
        <v>1</v>
      </c>
      <c r="L1094">
        <v>2</v>
      </c>
      <c r="M1094" t="s">
        <v>21</v>
      </c>
      <c r="N1094">
        <v>0</v>
      </c>
      <c r="O1094" t="s">
        <v>79</v>
      </c>
      <c r="P1094" t="s">
        <v>2305</v>
      </c>
      <c r="Q1094" t="s">
        <v>22</v>
      </c>
      <c r="R1094">
        <v>65</v>
      </c>
      <c r="S1094" t="s">
        <v>17</v>
      </c>
      <c r="T1094" t="s">
        <v>21</v>
      </c>
      <c r="U1094" t="s">
        <v>17</v>
      </c>
      <c r="V1094" t="str">
        <f>IF(Table2[[#This Row],[Age]] &lt; 30, "Under 30", IF(Table2[[#This Row],[Age]] &lt; 65, "Other", "Senior"))</f>
        <v>Senior</v>
      </c>
      <c r="W1094">
        <v>0</v>
      </c>
      <c r="X1094" t="s">
        <v>21</v>
      </c>
      <c r="Y1094" t="s">
        <v>28</v>
      </c>
      <c r="Z1094" t="s">
        <v>34</v>
      </c>
      <c r="AA1094">
        <v>33</v>
      </c>
      <c r="AB1094">
        <v>1409</v>
      </c>
      <c r="AE1094">
        <f t="shared" si="17"/>
        <v>0</v>
      </c>
      <c r="AF1094">
        <v>1</v>
      </c>
      <c r="AG1094" t="str">
        <f>IF(Table2[[#This Row],[Avg Monthly GB Download]] &lt; 5, "Less than 5 GB", IF(Table2[[#This Row],[Avg Monthly GB Download]] &lt;= 10, "Between 5 and 10 GB", "10 or more GB"))</f>
        <v>Less than 5 GB</v>
      </c>
    </row>
    <row r="1095" spans="1:33" x14ac:dyDescent="0.3">
      <c r="A1095" t="s">
        <v>2306</v>
      </c>
      <c r="B1095" t="s">
        <v>17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17</v>
      </c>
      <c r="I1095" t="s">
        <v>18</v>
      </c>
      <c r="J1095">
        <v>0</v>
      </c>
      <c r="K1095">
        <v>1</v>
      </c>
      <c r="L1095">
        <v>1</v>
      </c>
      <c r="M1095" t="s">
        <v>21</v>
      </c>
      <c r="N1095">
        <v>0</v>
      </c>
      <c r="O1095" t="s">
        <v>72</v>
      </c>
      <c r="P1095" t="s">
        <v>2307</v>
      </c>
      <c r="Q1095" t="s">
        <v>22</v>
      </c>
      <c r="R1095">
        <v>53</v>
      </c>
      <c r="S1095" t="s">
        <v>17</v>
      </c>
      <c r="T1095" t="s">
        <v>17</v>
      </c>
      <c r="U1095" t="s">
        <v>17</v>
      </c>
      <c r="V1095" t="str">
        <f>IF(Table2[[#This Row],[Age]] &lt; 30, "Under 30", IF(Table2[[#This Row],[Age]] &lt; 65, "Other", "Senior"))</f>
        <v>Other</v>
      </c>
      <c r="W1095">
        <v>0</v>
      </c>
      <c r="X1095" t="s">
        <v>21</v>
      </c>
      <c r="Y1095" t="s">
        <v>94</v>
      </c>
      <c r="Z1095" t="s">
        <v>29</v>
      </c>
      <c r="AA1095">
        <v>42</v>
      </c>
      <c r="AB1095">
        <v>2477</v>
      </c>
      <c r="AE1095">
        <f t="shared" si="17"/>
        <v>0</v>
      </c>
      <c r="AF1095">
        <v>1</v>
      </c>
      <c r="AG1095" t="str">
        <f>IF(Table2[[#This Row],[Avg Monthly GB Download]] &lt; 5, "Less than 5 GB", IF(Table2[[#This Row],[Avg Monthly GB Download]] &lt;= 10, "Between 5 and 10 GB", "10 or more GB"))</f>
        <v>Less than 5 GB</v>
      </c>
    </row>
    <row r="1096" spans="1:33" x14ac:dyDescent="0.3">
      <c r="A1096" t="s">
        <v>2308</v>
      </c>
      <c r="B1096" t="s">
        <v>17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21</v>
      </c>
      <c r="I1096" t="s">
        <v>84</v>
      </c>
      <c r="J1096">
        <v>0</v>
      </c>
      <c r="K1096">
        <v>1</v>
      </c>
      <c r="L1096">
        <v>6</v>
      </c>
      <c r="M1096" t="s">
        <v>17</v>
      </c>
      <c r="N1096">
        <v>53</v>
      </c>
      <c r="O1096" t="s">
        <v>57</v>
      </c>
      <c r="P1096" t="s">
        <v>2309</v>
      </c>
      <c r="Q1096" t="s">
        <v>22</v>
      </c>
      <c r="R1096">
        <v>36</v>
      </c>
      <c r="S1096" t="s">
        <v>17</v>
      </c>
      <c r="T1096" t="s">
        <v>17</v>
      </c>
      <c r="U1096" t="s">
        <v>17</v>
      </c>
      <c r="V1096" t="str">
        <f>IF(Table2[[#This Row],[Age]] &lt; 30, "Under 30", IF(Table2[[#This Row],[Age]] &lt; 65, "Other", "Senior"))</f>
        <v>Other</v>
      </c>
      <c r="W1096">
        <v>0</v>
      </c>
      <c r="X1096" t="s">
        <v>21</v>
      </c>
      <c r="Y1096" t="s">
        <v>94</v>
      </c>
      <c r="Z1096" t="s">
        <v>34</v>
      </c>
      <c r="AA1096">
        <v>21</v>
      </c>
      <c r="AB1096">
        <v>1459</v>
      </c>
      <c r="AE1096">
        <f t="shared" si="17"/>
        <v>0</v>
      </c>
      <c r="AF1096">
        <v>1</v>
      </c>
      <c r="AG1096" t="str">
        <f>IF(Table2[[#This Row],[Avg Monthly GB Download]] &lt; 5, "Less than 5 GB", IF(Table2[[#This Row],[Avg Monthly GB Download]] &lt;= 10, "Between 5 and 10 GB", "10 or more GB"))</f>
        <v>Between 5 and 10 GB</v>
      </c>
    </row>
    <row r="1097" spans="1:33" x14ac:dyDescent="0.3">
      <c r="A1097" t="s">
        <v>2310</v>
      </c>
      <c r="B1097" t="s">
        <v>17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17</v>
      </c>
      <c r="I1097" t="s">
        <v>18</v>
      </c>
      <c r="J1097">
        <v>0</v>
      </c>
      <c r="K1097">
        <v>0</v>
      </c>
      <c r="L1097">
        <v>0</v>
      </c>
      <c r="M1097" t="s">
        <v>17</v>
      </c>
      <c r="N1097">
        <v>0</v>
      </c>
      <c r="O1097" t="s">
        <v>60</v>
      </c>
      <c r="P1097" t="s">
        <v>2311</v>
      </c>
      <c r="Q1097" t="s">
        <v>22</v>
      </c>
      <c r="R1097">
        <v>66</v>
      </c>
      <c r="S1097" t="s">
        <v>17</v>
      </c>
      <c r="T1097" t="s">
        <v>21</v>
      </c>
      <c r="U1097" t="s">
        <v>17</v>
      </c>
      <c r="V1097" t="str">
        <f>IF(Table2[[#This Row],[Age]] &lt; 30, "Under 30", IF(Table2[[#This Row],[Age]] &lt; 65, "Other", "Senior"))</f>
        <v>Senior</v>
      </c>
      <c r="W1097">
        <v>0</v>
      </c>
      <c r="X1097" t="s">
        <v>17</v>
      </c>
      <c r="Y1097" t="s">
        <v>94</v>
      </c>
      <c r="Z1097" t="s">
        <v>29</v>
      </c>
      <c r="AA1097">
        <v>7</v>
      </c>
      <c r="AB1097">
        <v>102</v>
      </c>
      <c r="AE1097">
        <f t="shared" si="17"/>
        <v>0</v>
      </c>
      <c r="AF1097">
        <v>1</v>
      </c>
      <c r="AG1097" t="str">
        <f>IF(Table2[[#This Row],[Avg Monthly GB Download]] &lt; 5, "Less than 5 GB", IF(Table2[[#This Row],[Avg Monthly GB Download]] &lt;= 10, "Between 5 and 10 GB", "10 or more GB"))</f>
        <v>Less than 5 GB</v>
      </c>
    </row>
    <row r="1098" spans="1:33" x14ac:dyDescent="0.3">
      <c r="A1098" t="s">
        <v>2312</v>
      </c>
      <c r="B1098" t="s">
        <v>17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21</v>
      </c>
      <c r="I1098" t="s">
        <v>84</v>
      </c>
      <c r="J1098">
        <v>0</v>
      </c>
      <c r="K1098">
        <v>2</v>
      </c>
      <c r="L1098">
        <v>0</v>
      </c>
      <c r="M1098" t="s">
        <v>17</v>
      </c>
      <c r="N1098">
        <v>0</v>
      </c>
      <c r="O1098" t="s">
        <v>33</v>
      </c>
      <c r="P1098" t="s">
        <v>2313</v>
      </c>
      <c r="Q1098" t="s">
        <v>20</v>
      </c>
      <c r="R1098">
        <v>51</v>
      </c>
      <c r="S1098" t="s">
        <v>17</v>
      </c>
      <c r="T1098" t="s">
        <v>17</v>
      </c>
      <c r="U1098" t="s">
        <v>17</v>
      </c>
      <c r="V1098" t="str">
        <f>IF(Table2[[#This Row],[Age]] &lt; 30, "Under 30", IF(Table2[[#This Row],[Age]] &lt; 65, "Other", "Senior"))</f>
        <v>Other</v>
      </c>
      <c r="W1098">
        <v>0</v>
      </c>
      <c r="X1098" t="s">
        <v>17</v>
      </c>
      <c r="Y1098" t="s">
        <v>94</v>
      </c>
      <c r="Z1098" t="s">
        <v>91</v>
      </c>
      <c r="AA1098">
        <v>9</v>
      </c>
      <c r="AB1098">
        <v>333</v>
      </c>
      <c r="AE1098">
        <f t="shared" si="17"/>
        <v>0</v>
      </c>
      <c r="AF1098">
        <v>1</v>
      </c>
      <c r="AG1098" t="str">
        <f>IF(Table2[[#This Row],[Avg Monthly GB Download]] &lt; 5, "Less than 5 GB", IF(Table2[[#This Row],[Avg Monthly GB Download]] &lt;= 10, "Between 5 and 10 GB", "10 or more GB"))</f>
        <v>Less than 5 GB</v>
      </c>
    </row>
    <row r="1099" spans="1:33" x14ac:dyDescent="0.3">
      <c r="A1099" t="s">
        <v>2314</v>
      </c>
      <c r="B1099" t="s">
        <v>17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17</v>
      </c>
      <c r="I1099" t="s">
        <v>18</v>
      </c>
      <c r="J1099">
        <v>0</v>
      </c>
      <c r="K1099">
        <v>1</v>
      </c>
      <c r="L1099">
        <v>5</v>
      </c>
      <c r="M1099" t="s">
        <v>21</v>
      </c>
      <c r="N1099">
        <v>0</v>
      </c>
      <c r="O1099" t="s">
        <v>57</v>
      </c>
      <c r="P1099" t="s">
        <v>2315</v>
      </c>
      <c r="Q1099" t="s">
        <v>20</v>
      </c>
      <c r="R1099">
        <v>75</v>
      </c>
      <c r="S1099" t="s">
        <v>17</v>
      </c>
      <c r="T1099" t="s">
        <v>21</v>
      </c>
      <c r="U1099" t="s">
        <v>17</v>
      </c>
      <c r="V1099" t="str">
        <f>IF(Table2[[#This Row],[Age]] &lt; 30, "Under 30", IF(Table2[[#This Row],[Age]] &lt; 65, "Other", "Senior"))</f>
        <v>Senior</v>
      </c>
      <c r="W1099">
        <v>0</v>
      </c>
      <c r="X1099" t="s">
        <v>21</v>
      </c>
      <c r="Y1099" t="s">
        <v>49</v>
      </c>
      <c r="Z1099" t="s">
        <v>29</v>
      </c>
      <c r="AA1099">
        <v>40</v>
      </c>
      <c r="AB1099">
        <v>1944</v>
      </c>
      <c r="AE1099">
        <f t="shared" si="17"/>
        <v>0</v>
      </c>
      <c r="AF1099">
        <v>1</v>
      </c>
      <c r="AG1099" t="str">
        <f>IF(Table2[[#This Row],[Avg Monthly GB Download]] &lt; 5, "Less than 5 GB", IF(Table2[[#This Row],[Avg Monthly GB Download]] &lt;= 10, "Between 5 and 10 GB", "10 or more GB"))</f>
        <v>Between 5 and 10 GB</v>
      </c>
    </row>
    <row r="1100" spans="1:33" x14ac:dyDescent="0.3">
      <c r="A1100" t="s">
        <v>2316</v>
      </c>
      <c r="B1100" t="s">
        <v>17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17</v>
      </c>
      <c r="I1100" t="s">
        <v>18</v>
      </c>
      <c r="J1100">
        <v>0</v>
      </c>
      <c r="K1100">
        <v>1</v>
      </c>
      <c r="L1100">
        <v>36</v>
      </c>
      <c r="M1100" t="s">
        <v>21</v>
      </c>
      <c r="N1100">
        <v>0</v>
      </c>
      <c r="O1100" t="s">
        <v>64</v>
      </c>
      <c r="P1100" t="s">
        <v>2317</v>
      </c>
      <c r="Q1100" t="s">
        <v>20</v>
      </c>
      <c r="R1100">
        <v>22</v>
      </c>
      <c r="S1100" t="s">
        <v>21</v>
      </c>
      <c r="T1100" t="s">
        <v>17</v>
      </c>
      <c r="U1100" t="s">
        <v>17</v>
      </c>
      <c r="V1100" t="str">
        <f>IF(Table2[[#This Row],[Age]] &lt; 30, "Under 30", IF(Table2[[#This Row],[Age]] &lt; 65, "Other", "Senior"))</f>
        <v>Under 30</v>
      </c>
      <c r="W1100">
        <v>0</v>
      </c>
      <c r="X1100" t="s">
        <v>21</v>
      </c>
      <c r="Y1100" t="s">
        <v>49</v>
      </c>
      <c r="Z1100" t="s">
        <v>29</v>
      </c>
      <c r="AA1100">
        <v>36</v>
      </c>
      <c r="AB1100">
        <v>2327</v>
      </c>
      <c r="AE1100">
        <f t="shared" si="17"/>
        <v>0</v>
      </c>
      <c r="AF1100">
        <v>1</v>
      </c>
      <c r="AG1100" t="str">
        <f>IF(Table2[[#This Row],[Avg Monthly GB Download]] &lt; 5, "Less than 5 GB", IF(Table2[[#This Row],[Avg Monthly GB Download]] &lt;= 10, "Between 5 and 10 GB", "10 or more GB"))</f>
        <v>10 or more GB</v>
      </c>
    </row>
    <row r="1101" spans="1:33" x14ac:dyDescent="0.3">
      <c r="A1101" t="s">
        <v>2318</v>
      </c>
      <c r="B1101" t="s">
        <v>17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21</v>
      </c>
      <c r="I1101" t="s">
        <v>84</v>
      </c>
      <c r="J1101">
        <v>0</v>
      </c>
      <c r="K1101">
        <v>1</v>
      </c>
      <c r="L1101">
        <v>12</v>
      </c>
      <c r="M1101" t="s">
        <v>21</v>
      </c>
      <c r="N1101">
        <v>0</v>
      </c>
      <c r="O1101" t="s">
        <v>67</v>
      </c>
      <c r="P1101" t="s">
        <v>2319</v>
      </c>
      <c r="Q1101" t="s">
        <v>20</v>
      </c>
      <c r="R1101">
        <v>75</v>
      </c>
      <c r="S1101" t="s">
        <v>17</v>
      </c>
      <c r="T1101" t="s">
        <v>21</v>
      </c>
      <c r="U1101" t="s">
        <v>17</v>
      </c>
      <c r="V1101" t="str">
        <f>IF(Table2[[#This Row],[Age]] &lt; 30, "Under 30", IF(Table2[[#This Row],[Age]] &lt; 65, "Other", "Senior"))</f>
        <v>Senior</v>
      </c>
      <c r="W1101">
        <v>0</v>
      </c>
      <c r="X1101" t="s">
        <v>21</v>
      </c>
      <c r="Y1101" t="s">
        <v>49</v>
      </c>
      <c r="Z1101" t="s">
        <v>34</v>
      </c>
      <c r="AA1101">
        <v>23</v>
      </c>
      <c r="AB1101">
        <v>1163</v>
      </c>
      <c r="AE1101">
        <f t="shared" si="17"/>
        <v>0</v>
      </c>
      <c r="AF1101">
        <v>1</v>
      </c>
      <c r="AG1101" t="str">
        <f>IF(Table2[[#This Row],[Avg Monthly GB Download]] &lt; 5, "Less than 5 GB", IF(Table2[[#This Row],[Avg Monthly GB Download]] &lt;= 10, "Between 5 and 10 GB", "10 or more GB"))</f>
        <v>10 or more GB</v>
      </c>
    </row>
    <row r="1102" spans="1:33" x14ac:dyDescent="0.3">
      <c r="A1102" t="s">
        <v>2320</v>
      </c>
      <c r="B1102" t="s">
        <v>17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21</v>
      </c>
      <c r="I1102" t="s">
        <v>84</v>
      </c>
      <c r="J1102">
        <v>0</v>
      </c>
      <c r="K1102">
        <v>2</v>
      </c>
      <c r="L1102">
        <v>0</v>
      </c>
      <c r="M1102" t="s">
        <v>17</v>
      </c>
      <c r="N1102">
        <v>0</v>
      </c>
      <c r="O1102" t="s">
        <v>74</v>
      </c>
      <c r="P1102" t="s">
        <v>2321</v>
      </c>
      <c r="Q1102" t="s">
        <v>22</v>
      </c>
      <c r="R1102">
        <v>40</v>
      </c>
      <c r="S1102" t="s">
        <v>17</v>
      </c>
      <c r="T1102" t="s">
        <v>17</v>
      </c>
      <c r="U1102" t="s">
        <v>17</v>
      </c>
      <c r="V1102" t="str">
        <f>IF(Table2[[#This Row],[Age]] &lt; 30, "Under 30", IF(Table2[[#This Row],[Age]] &lt; 65, "Other", "Senior"))</f>
        <v>Other</v>
      </c>
      <c r="W1102">
        <v>0</v>
      </c>
      <c r="X1102" t="s">
        <v>17</v>
      </c>
      <c r="Y1102" t="s">
        <v>94</v>
      </c>
      <c r="Z1102" t="s">
        <v>91</v>
      </c>
      <c r="AA1102">
        <v>16</v>
      </c>
      <c r="AB1102">
        <v>106</v>
      </c>
      <c r="AE1102">
        <f t="shared" si="17"/>
        <v>0</v>
      </c>
      <c r="AF1102">
        <v>1</v>
      </c>
      <c r="AG1102" t="str">
        <f>IF(Table2[[#This Row],[Avg Monthly GB Download]] &lt; 5, "Less than 5 GB", IF(Table2[[#This Row],[Avg Monthly GB Download]] &lt;= 10, "Between 5 and 10 GB", "10 or more GB"))</f>
        <v>Less than 5 GB</v>
      </c>
    </row>
    <row r="1103" spans="1:33" x14ac:dyDescent="0.3">
      <c r="A1103" t="s">
        <v>2322</v>
      </c>
      <c r="B1103" t="s">
        <v>17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17</v>
      </c>
      <c r="I1103" t="s">
        <v>18</v>
      </c>
      <c r="J1103">
        <v>0</v>
      </c>
      <c r="K1103">
        <v>0</v>
      </c>
      <c r="L1103">
        <v>9</v>
      </c>
      <c r="M1103" t="s">
        <v>21</v>
      </c>
      <c r="N1103">
        <v>0</v>
      </c>
      <c r="O1103" t="s">
        <v>47</v>
      </c>
      <c r="P1103" t="s">
        <v>2323</v>
      </c>
      <c r="Q1103" t="s">
        <v>20</v>
      </c>
      <c r="R1103">
        <v>73</v>
      </c>
      <c r="S1103" t="s">
        <v>17</v>
      </c>
      <c r="T1103" t="s">
        <v>21</v>
      </c>
      <c r="U1103" t="s">
        <v>17</v>
      </c>
      <c r="V1103" t="str">
        <f>IF(Table2[[#This Row],[Age]] &lt; 30, "Under 30", IF(Table2[[#This Row],[Age]] &lt; 65, "Other", "Senior"))</f>
        <v>Senior</v>
      </c>
      <c r="W1103">
        <v>0</v>
      </c>
      <c r="X1103" t="s">
        <v>21</v>
      </c>
      <c r="Y1103" t="s">
        <v>94</v>
      </c>
      <c r="Z1103" t="s">
        <v>29</v>
      </c>
      <c r="AA1103">
        <v>21</v>
      </c>
      <c r="AB1103">
        <v>558</v>
      </c>
      <c r="AE1103">
        <f t="shared" si="17"/>
        <v>0</v>
      </c>
      <c r="AF1103">
        <v>1</v>
      </c>
      <c r="AG1103" t="str">
        <f>IF(Table2[[#This Row],[Avg Monthly GB Download]] &lt; 5, "Less than 5 GB", IF(Table2[[#This Row],[Avg Monthly GB Download]] &lt;= 10, "Between 5 and 10 GB", "10 or more GB"))</f>
        <v>Between 5 and 10 GB</v>
      </c>
    </row>
    <row r="1104" spans="1:33" x14ac:dyDescent="0.3">
      <c r="A1104" t="s">
        <v>2324</v>
      </c>
      <c r="B1104" t="s">
        <v>17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17</v>
      </c>
      <c r="I1104" t="s">
        <v>18</v>
      </c>
      <c r="J1104">
        <v>0</v>
      </c>
      <c r="K1104">
        <v>2</v>
      </c>
      <c r="L1104">
        <v>1</v>
      </c>
      <c r="M1104" t="s">
        <v>21</v>
      </c>
      <c r="N1104">
        <v>0</v>
      </c>
      <c r="O1104" t="s">
        <v>51</v>
      </c>
      <c r="P1104" t="s">
        <v>2325</v>
      </c>
      <c r="Q1104" t="s">
        <v>22</v>
      </c>
      <c r="R1104">
        <v>76</v>
      </c>
      <c r="S1104" t="s">
        <v>17</v>
      </c>
      <c r="T1104" t="s">
        <v>21</v>
      </c>
      <c r="U1104" t="s">
        <v>17</v>
      </c>
      <c r="V1104" t="str">
        <f>IF(Table2[[#This Row],[Age]] &lt; 30, "Under 30", IF(Table2[[#This Row],[Age]] &lt; 65, "Other", "Senior"))</f>
        <v>Senior</v>
      </c>
      <c r="W1104">
        <v>0</v>
      </c>
      <c r="X1104" t="s">
        <v>17</v>
      </c>
      <c r="Y1104" t="s">
        <v>94</v>
      </c>
      <c r="Z1104" t="s">
        <v>34</v>
      </c>
      <c r="AA1104">
        <v>64</v>
      </c>
      <c r="AB1104">
        <v>3057</v>
      </c>
      <c r="AE1104">
        <f t="shared" si="17"/>
        <v>0</v>
      </c>
      <c r="AF1104">
        <v>1</v>
      </c>
      <c r="AG1104" t="str">
        <f>IF(Table2[[#This Row],[Avg Monthly GB Download]] &lt; 5, "Less than 5 GB", IF(Table2[[#This Row],[Avg Monthly GB Download]] &lt;= 10, "Between 5 and 10 GB", "10 or more GB"))</f>
        <v>Less than 5 GB</v>
      </c>
    </row>
    <row r="1105" spans="1:33" x14ac:dyDescent="0.3">
      <c r="A1105" t="s">
        <v>2326</v>
      </c>
      <c r="B1105" t="s">
        <v>17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17</v>
      </c>
      <c r="I1105" t="s">
        <v>18</v>
      </c>
      <c r="J1105">
        <v>0</v>
      </c>
      <c r="K1105">
        <v>1</v>
      </c>
      <c r="L1105">
        <v>3</v>
      </c>
      <c r="M1105" t="s">
        <v>21</v>
      </c>
      <c r="N1105">
        <v>0</v>
      </c>
      <c r="O1105" t="s">
        <v>48</v>
      </c>
      <c r="P1105" t="s">
        <v>2327</v>
      </c>
      <c r="Q1105" t="s">
        <v>22</v>
      </c>
      <c r="R1105">
        <v>53</v>
      </c>
      <c r="S1105" t="s">
        <v>17</v>
      </c>
      <c r="T1105" t="s">
        <v>17</v>
      </c>
      <c r="U1105" t="s">
        <v>17</v>
      </c>
      <c r="V1105" t="str">
        <f>IF(Table2[[#This Row],[Age]] &lt; 30, "Under 30", IF(Table2[[#This Row],[Age]] &lt; 65, "Other", "Senior"))</f>
        <v>Other</v>
      </c>
      <c r="W1105">
        <v>0</v>
      </c>
      <c r="X1105" t="s">
        <v>17</v>
      </c>
      <c r="Y1105" t="s">
        <v>28</v>
      </c>
      <c r="Z1105" t="s">
        <v>34</v>
      </c>
      <c r="AA1105">
        <v>27</v>
      </c>
      <c r="AB1105">
        <v>27</v>
      </c>
      <c r="AE1105">
        <f t="shared" si="17"/>
        <v>0</v>
      </c>
      <c r="AF1105">
        <v>1</v>
      </c>
      <c r="AG1105" t="str">
        <f>IF(Table2[[#This Row],[Avg Monthly GB Download]] &lt; 5, "Less than 5 GB", IF(Table2[[#This Row],[Avg Monthly GB Download]] &lt;= 10, "Between 5 and 10 GB", "10 or more GB"))</f>
        <v>Less than 5 GB</v>
      </c>
    </row>
    <row r="1106" spans="1:33" x14ac:dyDescent="0.3">
      <c r="A1106" t="s">
        <v>2328</v>
      </c>
      <c r="B1106" t="s">
        <v>17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17</v>
      </c>
      <c r="I1106" t="s">
        <v>18</v>
      </c>
      <c r="J1106">
        <v>0</v>
      </c>
      <c r="K1106">
        <v>0</v>
      </c>
      <c r="L1106">
        <v>1</v>
      </c>
      <c r="M1106" t="s">
        <v>21</v>
      </c>
      <c r="N1106">
        <v>0</v>
      </c>
      <c r="O1106" t="s">
        <v>25</v>
      </c>
      <c r="P1106" t="s">
        <v>2329</v>
      </c>
      <c r="Q1106" t="s">
        <v>22</v>
      </c>
      <c r="R1106">
        <v>54</v>
      </c>
      <c r="S1106" t="s">
        <v>17</v>
      </c>
      <c r="T1106" t="s">
        <v>17</v>
      </c>
      <c r="U1106" t="s">
        <v>17</v>
      </c>
      <c r="V1106" t="str">
        <f>IF(Table2[[#This Row],[Age]] &lt; 30, "Under 30", IF(Table2[[#This Row],[Age]] &lt; 65, "Other", "Senior"))</f>
        <v>Other</v>
      </c>
      <c r="W1106">
        <v>0</v>
      </c>
      <c r="X1106" t="s">
        <v>17</v>
      </c>
      <c r="Y1106" t="s">
        <v>28</v>
      </c>
      <c r="Z1106" t="s">
        <v>91</v>
      </c>
      <c r="AA1106">
        <v>16</v>
      </c>
      <c r="AB1106">
        <v>16</v>
      </c>
      <c r="AE1106">
        <f t="shared" si="17"/>
        <v>0</v>
      </c>
      <c r="AF1106">
        <v>1</v>
      </c>
      <c r="AG1106" t="str">
        <f>IF(Table2[[#This Row],[Avg Monthly GB Download]] &lt; 5, "Less than 5 GB", IF(Table2[[#This Row],[Avg Monthly GB Download]] &lt;= 10, "Between 5 and 10 GB", "10 or more GB"))</f>
        <v>Less than 5 GB</v>
      </c>
    </row>
    <row r="1107" spans="1:33" x14ac:dyDescent="0.3">
      <c r="A1107" t="s">
        <v>2330</v>
      </c>
      <c r="B1107" t="s">
        <v>17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17</v>
      </c>
      <c r="I1107" t="s">
        <v>18</v>
      </c>
      <c r="J1107">
        <v>0</v>
      </c>
      <c r="K1107">
        <v>1</v>
      </c>
      <c r="L1107">
        <v>11</v>
      </c>
      <c r="M1107" t="s">
        <v>21</v>
      </c>
      <c r="N1107">
        <v>0</v>
      </c>
      <c r="O1107" t="s">
        <v>80</v>
      </c>
      <c r="P1107" t="s">
        <v>2331</v>
      </c>
      <c r="Q1107" t="s">
        <v>20</v>
      </c>
      <c r="R1107">
        <v>57</v>
      </c>
      <c r="S1107" t="s">
        <v>17</v>
      </c>
      <c r="T1107" t="s">
        <v>17</v>
      </c>
      <c r="U1107" t="s">
        <v>17</v>
      </c>
      <c r="V1107" t="str">
        <f>IF(Table2[[#This Row],[Age]] &lt; 30, "Under 30", IF(Table2[[#This Row],[Age]] &lt; 65, "Other", "Senior"))</f>
        <v>Other</v>
      </c>
      <c r="W1107">
        <v>0</v>
      </c>
      <c r="X1107" t="s">
        <v>21</v>
      </c>
      <c r="Y1107" t="s">
        <v>49</v>
      </c>
      <c r="Z1107" t="s">
        <v>29</v>
      </c>
      <c r="AA1107">
        <v>30</v>
      </c>
      <c r="AB1107">
        <v>2123</v>
      </c>
      <c r="AE1107">
        <f t="shared" si="17"/>
        <v>0</v>
      </c>
      <c r="AF1107">
        <v>1</v>
      </c>
      <c r="AG1107" t="str">
        <f>IF(Table2[[#This Row],[Avg Monthly GB Download]] &lt; 5, "Less than 5 GB", IF(Table2[[#This Row],[Avg Monthly GB Download]] &lt;= 10, "Between 5 and 10 GB", "10 or more GB"))</f>
        <v>10 or more GB</v>
      </c>
    </row>
    <row r="1108" spans="1:33" x14ac:dyDescent="0.3">
      <c r="A1108" t="s">
        <v>2332</v>
      </c>
      <c r="B1108" t="s">
        <v>17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17</v>
      </c>
      <c r="I1108" t="s">
        <v>18</v>
      </c>
      <c r="J1108">
        <v>0</v>
      </c>
      <c r="K1108">
        <v>2</v>
      </c>
      <c r="L1108">
        <v>7</v>
      </c>
      <c r="M1108" t="s">
        <v>21</v>
      </c>
      <c r="N1108">
        <v>0</v>
      </c>
      <c r="O1108" t="s">
        <v>81</v>
      </c>
      <c r="P1108" t="s">
        <v>2333</v>
      </c>
      <c r="Q1108" t="s">
        <v>20</v>
      </c>
      <c r="R1108">
        <v>68</v>
      </c>
      <c r="S1108" t="s">
        <v>17</v>
      </c>
      <c r="T1108" t="s">
        <v>21</v>
      </c>
      <c r="U1108" t="s">
        <v>17</v>
      </c>
      <c r="V1108" t="str">
        <f>IF(Table2[[#This Row],[Age]] &lt; 30, "Under 30", IF(Table2[[#This Row],[Age]] &lt; 65, "Other", "Senior"))</f>
        <v>Senior</v>
      </c>
      <c r="W1108">
        <v>0</v>
      </c>
      <c r="X1108" t="s">
        <v>17</v>
      </c>
      <c r="Y1108" t="s">
        <v>49</v>
      </c>
      <c r="Z1108" t="s">
        <v>29</v>
      </c>
      <c r="AA1108">
        <v>33</v>
      </c>
      <c r="AB1108">
        <v>1344</v>
      </c>
      <c r="AE1108">
        <f t="shared" si="17"/>
        <v>0</v>
      </c>
      <c r="AF1108">
        <v>1</v>
      </c>
      <c r="AG1108" t="str">
        <f>IF(Table2[[#This Row],[Avg Monthly GB Download]] &lt; 5, "Less than 5 GB", IF(Table2[[#This Row],[Avg Monthly GB Download]] &lt;= 10, "Between 5 and 10 GB", "10 or more GB"))</f>
        <v>Between 5 and 10 GB</v>
      </c>
    </row>
    <row r="1109" spans="1:33" x14ac:dyDescent="0.3">
      <c r="A1109" t="s">
        <v>2334</v>
      </c>
      <c r="B1109" t="s">
        <v>17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17</v>
      </c>
      <c r="I1109" t="s">
        <v>18</v>
      </c>
      <c r="J1109">
        <v>0</v>
      </c>
      <c r="K1109">
        <v>0</v>
      </c>
      <c r="L1109">
        <v>1</v>
      </c>
      <c r="M1109" t="s">
        <v>21</v>
      </c>
      <c r="N1109">
        <v>0</v>
      </c>
      <c r="O1109" t="s">
        <v>66</v>
      </c>
      <c r="P1109" t="s">
        <v>2335</v>
      </c>
      <c r="Q1109" t="s">
        <v>22</v>
      </c>
      <c r="R1109">
        <v>62</v>
      </c>
      <c r="S1109" t="s">
        <v>17</v>
      </c>
      <c r="T1109" t="s">
        <v>17</v>
      </c>
      <c r="U1109" t="s">
        <v>17</v>
      </c>
      <c r="V1109" t="str">
        <f>IF(Table2[[#This Row],[Age]] &lt; 30, "Under 30", IF(Table2[[#This Row],[Age]] &lt; 65, "Other", "Senior"))</f>
        <v>Other</v>
      </c>
      <c r="W1109">
        <v>0</v>
      </c>
      <c r="X1109" t="s">
        <v>21</v>
      </c>
      <c r="Y1109" t="s">
        <v>49</v>
      </c>
      <c r="Z1109" t="s">
        <v>29</v>
      </c>
      <c r="AA1109">
        <v>46</v>
      </c>
      <c r="AB1109">
        <v>3261</v>
      </c>
      <c r="AE1109">
        <f t="shared" si="17"/>
        <v>0</v>
      </c>
      <c r="AF1109">
        <v>1</v>
      </c>
      <c r="AG1109" t="str">
        <f>IF(Table2[[#This Row],[Avg Monthly GB Download]] &lt; 5, "Less than 5 GB", IF(Table2[[#This Row],[Avg Monthly GB Download]] &lt;= 10, "Between 5 and 10 GB", "10 or more GB"))</f>
        <v>Less than 5 GB</v>
      </c>
    </row>
    <row r="1110" spans="1:33" x14ac:dyDescent="0.3">
      <c r="A1110" t="s">
        <v>2336</v>
      </c>
      <c r="B1110" t="s">
        <v>17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17</v>
      </c>
      <c r="I1110" t="s">
        <v>18</v>
      </c>
      <c r="J1110">
        <v>0</v>
      </c>
      <c r="K1110">
        <v>2</v>
      </c>
      <c r="L1110">
        <v>21</v>
      </c>
      <c r="M1110" t="s">
        <v>17</v>
      </c>
      <c r="N1110">
        <v>42</v>
      </c>
      <c r="O1110" t="s">
        <v>68</v>
      </c>
      <c r="P1110" t="s">
        <v>2337</v>
      </c>
      <c r="Q1110" t="s">
        <v>22</v>
      </c>
      <c r="R1110">
        <v>23</v>
      </c>
      <c r="S1110" t="s">
        <v>21</v>
      </c>
      <c r="T1110" t="s">
        <v>17</v>
      </c>
      <c r="U1110" t="s">
        <v>17</v>
      </c>
      <c r="V1110" t="str">
        <f>IF(Table2[[#This Row],[Age]] &lt; 30, "Under 30", IF(Table2[[#This Row],[Age]] &lt; 65, "Other", "Senior"))</f>
        <v>Under 30</v>
      </c>
      <c r="W1110">
        <v>0</v>
      </c>
      <c r="X1110" t="s">
        <v>17</v>
      </c>
      <c r="Y1110" t="s">
        <v>94</v>
      </c>
      <c r="Z1110" t="s">
        <v>29</v>
      </c>
      <c r="AA1110">
        <v>43</v>
      </c>
      <c r="AB1110">
        <v>2064</v>
      </c>
      <c r="AE1110">
        <f t="shared" si="17"/>
        <v>0</v>
      </c>
      <c r="AF1110">
        <v>1</v>
      </c>
      <c r="AG1110" t="str">
        <f>IF(Table2[[#This Row],[Avg Monthly GB Download]] &lt; 5, "Less than 5 GB", IF(Table2[[#This Row],[Avg Monthly GB Download]] &lt;= 10, "Between 5 and 10 GB", "10 or more GB"))</f>
        <v>10 or more GB</v>
      </c>
    </row>
    <row r="1111" spans="1:33" x14ac:dyDescent="0.3">
      <c r="A1111" t="s">
        <v>2338</v>
      </c>
      <c r="B1111" t="s">
        <v>17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21</v>
      </c>
      <c r="I1111" t="s">
        <v>84</v>
      </c>
      <c r="J1111">
        <v>0</v>
      </c>
      <c r="K1111">
        <v>1</v>
      </c>
      <c r="L1111">
        <v>5</v>
      </c>
      <c r="M1111" t="s">
        <v>21</v>
      </c>
      <c r="N1111">
        <v>0</v>
      </c>
      <c r="O1111" t="s">
        <v>57</v>
      </c>
      <c r="P1111" t="s">
        <v>2339</v>
      </c>
      <c r="Q1111" t="s">
        <v>22</v>
      </c>
      <c r="R1111">
        <v>59</v>
      </c>
      <c r="S1111" t="s">
        <v>17</v>
      </c>
      <c r="T1111" t="s">
        <v>17</v>
      </c>
      <c r="U1111" t="s">
        <v>17</v>
      </c>
      <c r="V1111" t="str">
        <f>IF(Table2[[#This Row],[Age]] &lt; 30, "Under 30", IF(Table2[[#This Row],[Age]] &lt; 65, "Other", "Senior"))</f>
        <v>Other</v>
      </c>
      <c r="W1111">
        <v>0</v>
      </c>
      <c r="X1111" t="s">
        <v>21</v>
      </c>
      <c r="Y1111" t="s">
        <v>49</v>
      </c>
      <c r="Z1111" t="s">
        <v>29</v>
      </c>
      <c r="AA1111">
        <v>56</v>
      </c>
      <c r="AB1111">
        <v>3989</v>
      </c>
      <c r="AE1111">
        <f t="shared" si="17"/>
        <v>0</v>
      </c>
      <c r="AF1111">
        <v>1</v>
      </c>
      <c r="AG1111" t="str">
        <f>IF(Table2[[#This Row],[Avg Monthly GB Download]] &lt; 5, "Less than 5 GB", IF(Table2[[#This Row],[Avg Monthly GB Download]] &lt;= 10, "Between 5 and 10 GB", "10 or more GB"))</f>
        <v>Between 5 and 10 GB</v>
      </c>
    </row>
    <row r="1112" spans="1:33" x14ac:dyDescent="0.3">
      <c r="A1112" t="s">
        <v>2340</v>
      </c>
      <c r="B1112" t="s">
        <v>17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17</v>
      </c>
      <c r="I1112" t="s">
        <v>18</v>
      </c>
      <c r="J1112">
        <v>0</v>
      </c>
      <c r="K1112">
        <v>1</v>
      </c>
      <c r="L1112">
        <v>0</v>
      </c>
      <c r="M1112" t="s">
        <v>17</v>
      </c>
      <c r="N1112">
        <v>0</v>
      </c>
      <c r="O1112" t="s">
        <v>43</v>
      </c>
      <c r="P1112" t="s">
        <v>2341</v>
      </c>
      <c r="Q1112" t="s">
        <v>22</v>
      </c>
      <c r="R1112">
        <v>25</v>
      </c>
      <c r="S1112" t="s">
        <v>21</v>
      </c>
      <c r="T1112" t="s">
        <v>17</v>
      </c>
      <c r="U1112" t="s">
        <v>17</v>
      </c>
      <c r="V1112" t="str">
        <f>IF(Table2[[#This Row],[Age]] &lt; 30, "Under 30", IF(Table2[[#This Row],[Age]] &lt; 65, "Other", "Senior"))</f>
        <v>Under 30</v>
      </c>
      <c r="W1112">
        <v>0</v>
      </c>
      <c r="X1112" t="s">
        <v>17</v>
      </c>
      <c r="Y1112" t="s">
        <v>28</v>
      </c>
      <c r="Z1112" t="s">
        <v>29</v>
      </c>
      <c r="AA1112">
        <v>12</v>
      </c>
      <c r="AB1112">
        <v>38</v>
      </c>
      <c r="AE1112">
        <f t="shared" si="17"/>
        <v>0</v>
      </c>
      <c r="AF1112">
        <v>1</v>
      </c>
      <c r="AG1112" t="str">
        <f>IF(Table2[[#This Row],[Avg Monthly GB Download]] &lt; 5, "Less than 5 GB", IF(Table2[[#This Row],[Avg Monthly GB Download]] &lt;= 10, "Between 5 and 10 GB", "10 or more GB"))</f>
        <v>Less than 5 GB</v>
      </c>
    </row>
    <row r="1113" spans="1:33" x14ac:dyDescent="0.3">
      <c r="A1113" t="s">
        <v>2342</v>
      </c>
      <c r="B1113" t="s">
        <v>17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17</v>
      </c>
      <c r="I1113" t="s">
        <v>18</v>
      </c>
      <c r="J1113">
        <v>0</v>
      </c>
      <c r="K1113">
        <v>2</v>
      </c>
      <c r="L1113">
        <v>2</v>
      </c>
      <c r="M1113" t="s">
        <v>21</v>
      </c>
      <c r="N1113">
        <v>0</v>
      </c>
      <c r="O1113" t="s">
        <v>59</v>
      </c>
      <c r="P1113" t="s">
        <v>2343</v>
      </c>
      <c r="Q1113" t="s">
        <v>22</v>
      </c>
      <c r="R1113">
        <v>38</v>
      </c>
      <c r="S1113" t="s">
        <v>17</v>
      </c>
      <c r="T1113" t="s">
        <v>17</v>
      </c>
      <c r="U1113" t="s">
        <v>17</v>
      </c>
      <c r="V1113" t="str">
        <f>IF(Table2[[#This Row],[Age]] &lt; 30, "Under 30", IF(Table2[[#This Row],[Age]] &lt; 65, "Other", "Senior"))</f>
        <v>Other</v>
      </c>
      <c r="W1113">
        <v>0</v>
      </c>
      <c r="X1113" t="s">
        <v>17</v>
      </c>
      <c r="Y1113" t="s">
        <v>28</v>
      </c>
      <c r="Z1113" t="s">
        <v>34</v>
      </c>
      <c r="AA1113">
        <v>22</v>
      </c>
      <c r="AB1113">
        <v>574</v>
      </c>
      <c r="AE1113">
        <f t="shared" si="17"/>
        <v>0</v>
      </c>
      <c r="AF1113">
        <v>1</v>
      </c>
      <c r="AG1113" t="str">
        <f>IF(Table2[[#This Row],[Avg Monthly GB Download]] &lt; 5, "Less than 5 GB", IF(Table2[[#This Row],[Avg Monthly GB Download]] &lt;= 10, "Between 5 and 10 GB", "10 or more GB"))</f>
        <v>Less than 5 GB</v>
      </c>
    </row>
    <row r="1114" spans="1:33" x14ac:dyDescent="0.3">
      <c r="A1114" t="s">
        <v>2344</v>
      </c>
      <c r="B1114" t="s">
        <v>17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21</v>
      </c>
      <c r="I1114" t="s">
        <v>84</v>
      </c>
      <c r="J1114">
        <v>0</v>
      </c>
      <c r="K1114">
        <v>1</v>
      </c>
      <c r="L1114">
        <v>4</v>
      </c>
      <c r="M1114" t="s">
        <v>21</v>
      </c>
      <c r="N1114">
        <v>0</v>
      </c>
      <c r="O1114" t="s">
        <v>19</v>
      </c>
      <c r="P1114" t="s">
        <v>2345</v>
      </c>
      <c r="Q1114" t="s">
        <v>22</v>
      </c>
      <c r="R1114">
        <v>48</v>
      </c>
      <c r="S1114" t="s">
        <v>17</v>
      </c>
      <c r="T1114" t="s">
        <v>17</v>
      </c>
      <c r="U1114" t="s">
        <v>17</v>
      </c>
      <c r="V1114" t="str">
        <f>IF(Table2[[#This Row],[Age]] &lt; 30, "Under 30", IF(Table2[[#This Row],[Age]] &lt; 65, "Other", "Senior"))</f>
        <v>Other</v>
      </c>
      <c r="W1114">
        <v>0</v>
      </c>
      <c r="X1114" t="s">
        <v>17</v>
      </c>
      <c r="Y1114" t="s">
        <v>94</v>
      </c>
      <c r="Z1114" t="s">
        <v>34</v>
      </c>
      <c r="AA1114">
        <v>30</v>
      </c>
      <c r="AB1114">
        <v>804</v>
      </c>
      <c r="AE1114">
        <f t="shared" si="17"/>
        <v>0</v>
      </c>
      <c r="AF1114">
        <v>1</v>
      </c>
      <c r="AG1114" t="str">
        <f>IF(Table2[[#This Row],[Avg Monthly GB Download]] &lt; 5, "Less than 5 GB", IF(Table2[[#This Row],[Avg Monthly GB Download]] &lt;= 10, "Between 5 and 10 GB", "10 or more GB"))</f>
        <v>Less than 5 GB</v>
      </c>
    </row>
    <row r="1115" spans="1:33" x14ac:dyDescent="0.3">
      <c r="A1115" t="s">
        <v>2346</v>
      </c>
      <c r="B1115" t="s">
        <v>17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17</v>
      </c>
      <c r="I1115" t="s">
        <v>18</v>
      </c>
      <c r="J1115">
        <v>0</v>
      </c>
      <c r="K1115">
        <v>0</v>
      </c>
      <c r="L1115">
        <v>3</v>
      </c>
      <c r="M1115" t="s">
        <v>17</v>
      </c>
      <c r="N1115">
        <v>22</v>
      </c>
      <c r="O1115" t="s">
        <v>39</v>
      </c>
      <c r="P1115" t="s">
        <v>2347</v>
      </c>
      <c r="Q1115" t="s">
        <v>22</v>
      </c>
      <c r="R1115">
        <v>58</v>
      </c>
      <c r="S1115" t="s">
        <v>17</v>
      </c>
      <c r="T1115" t="s">
        <v>17</v>
      </c>
      <c r="U1115" t="s">
        <v>17</v>
      </c>
      <c r="V1115" t="str">
        <f>IF(Table2[[#This Row],[Age]] &lt; 30, "Under 30", IF(Table2[[#This Row],[Age]] &lt; 65, "Other", "Senior"))</f>
        <v>Other</v>
      </c>
      <c r="W1115">
        <v>0</v>
      </c>
      <c r="X1115" t="s">
        <v>21</v>
      </c>
      <c r="Y1115" t="s">
        <v>49</v>
      </c>
      <c r="Z1115" t="s">
        <v>34</v>
      </c>
      <c r="AA1115">
        <v>25</v>
      </c>
      <c r="AB1115">
        <v>1629</v>
      </c>
      <c r="AE1115">
        <f t="shared" si="17"/>
        <v>0</v>
      </c>
      <c r="AF1115">
        <v>1</v>
      </c>
      <c r="AG1115" t="str">
        <f>IF(Table2[[#This Row],[Avg Monthly GB Download]] &lt; 5, "Less than 5 GB", IF(Table2[[#This Row],[Avg Monthly GB Download]] &lt;= 10, "Between 5 and 10 GB", "10 or more GB"))</f>
        <v>Less than 5 GB</v>
      </c>
    </row>
    <row r="1116" spans="1:33" x14ac:dyDescent="0.3">
      <c r="A1116" t="s">
        <v>2348</v>
      </c>
      <c r="B1116" t="s">
        <v>17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17</v>
      </c>
      <c r="I1116" t="s">
        <v>18</v>
      </c>
      <c r="J1116">
        <v>0</v>
      </c>
      <c r="K1116">
        <v>0</v>
      </c>
      <c r="L1116">
        <v>2</v>
      </c>
      <c r="M1116" t="s">
        <v>21</v>
      </c>
      <c r="N1116">
        <v>0</v>
      </c>
      <c r="O1116" t="s">
        <v>79</v>
      </c>
      <c r="P1116" t="s">
        <v>2349</v>
      </c>
      <c r="Q1116" t="s">
        <v>20</v>
      </c>
      <c r="R1116">
        <v>59</v>
      </c>
      <c r="S1116" t="s">
        <v>17</v>
      </c>
      <c r="T1116" t="s">
        <v>17</v>
      </c>
      <c r="U1116" t="s">
        <v>17</v>
      </c>
      <c r="V1116" t="str">
        <f>IF(Table2[[#This Row],[Age]] &lt; 30, "Under 30", IF(Table2[[#This Row],[Age]] &lt; 65, "Other", "Senior"))</f>
        <v>Other</v>
      </c>
      <c r="W1116">
        <v>0</v>
      </c>
      <c r="X1116" t="s">
        <v>21</v>
      </c>
      <c r="Y1116" t="s">
        <v>94</v>
      </c>
      <c r="Z1116" t="s">
        <v>34</v>
      </c>
      <c r="AA1116">
        <v>25</v>
      </c>
      <c r="AB1116">
        <v>592</v>
      </c>
      <c r="AE1116">
        <f t="shared" si="17"/>
        <v>0</v>
      </c>
      <c r="AF1116">
        <v>1</v>
      </c>
      <c r="AG1116" t="str">
        <f>IF(Table2[[#This Row],[Avg Monthly GB Download]] &lt; 5, "Less than 5 GB", IF(Table2[[#This Row],[Avg Monthly GB Download]] &lt;= 10, "Between 5 and 10 GB", "10 or more GB"))</f>
        <v>Less than 5 GB</v>
      </c>
    </row>
    <row r="1117" spans="1:33" x14ac:dyDescent="0.3">
      <c r="A1117" t="s">
        <v>2350</v>
      </c>
      <c r="B1117" t="s">
        <v>17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17</v>
      </c>
      <c r="I1117" t="s">
        <v>18</v>
      </c>
      <c r="J1117">
        <v>0</v>
      </c>
      <c r="K1117">
        <v>2</v>
      </c>
      <c r="L1117">
        <v>4</v>
      </c>
      <c r="M1117" t="s">
        <v>21</v>
      </c>
      <c r="N1117">
        <v>0</v>
      </c>
      <c r="O1117" t="s">
        <v>73</v>
      </c>
      <c r="P1117" t="s">
        <v>2351</v>
      </c>
      <c r="Q1117" t="s">
        <v>22</v>
      </c>
      <c r="R1117">
        <v>61</v>
      </c>
      <c r="S1117" t="s">
        <v>17</v>
      </c>
      <c r="T1117" t="s">
        <v>17</v>
      </c>
      <c r="U1117" t="s">
        <v>17</v>
      </c>
      <c r="V1117" t="str">
        <f>IF(Table2[[#This Row],[Age]] &lt; 30, "Under 30", IF(Table2[[#This Row],[Age]] &lt; 65, "Other", "Senior"))</f>
        <v>Other</v>
      </c>
      <c r="W1117">
        <v>0</v>
      </c>
      <c r="X1117" t="s">
        <v>17</v>
      </c>
      <c r="Y1117" t="s">
        <v>28</v>
      </c>
      <c r="Z1117" t="s">
        <v>91</v>
      </c>
      <c r="AA1117">
        <v>15</v>
      </c>
      <c r="AB1117">
        <v>208</v>
      </c>
      <c r="AE1117">
        <f t="shared" si="17"/>
        <v>0</v>
      </c>
      <c r="AF1117">
        <v>1</v>
      </c>
      <c r="AG1117" t="str">
        <f>IF(Table2[[#This Row],[Avg Monthly GB Download]] &lt; 5, "Less than 5 GB", IF(Table2[[#This Row],[Avg Monthly GB Download]] &lt;= 10, "Between 5 and 10 GB", "10 or more GB"))</f>
        <v>Less than 5 GB</v>
      </c>
    </row>
    <row r="1118" spans="1:33" x14ac:dyDescent="0.3">
      <c r="A1118" t="s">
        <v>2352</v>
      </c>
      <c r="B1118" t="s">
        <v>17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21</v>
      </c>
      <c r="I1118" t="s">
        <v>84</v>
      </c>
      <c r="J1118">
        <v>0</v>
      </c>
      <c r="K1118">
        <v>0</v>
      </c>
      <c r="L1118">
        <v>2</v>
      </c>
      <c r="M1118" t="s">
        <v>21</v>
      </c>
      <c r="N1118">
        <v>0</v>
      </c>
      <c r="O1118" t="s">
        <v>80</v>
      </c>
      <c r="P1118" t="s">
        <v>2353</v>
      </c>
      <c r="Q1118" t="s">
        <v>22</v>
      </c>
      <c r="R1118">
        <v>77</v>
      </c>
      <c r="S1118" t="s">
        <v>17</v>
      </c>
      <c r="T1118" t="s">
        <v>21</v>
      </c>
      <c r="U1118" t="s">
        <v>17</v>
      </c>
      <c r="V1118" t="str">
        <f>IF(Table2[[#This Row],[Age]] &lt; 30, "Under 30", IF(Table2[[#This Row],[Age]] &lt; 65, "Other", "Senior"))</f>
        <v>Senior</v>
      </c>
      <c r="W1118">
        <v>0</v>
      </c>
      <c r="X1118" t="s">
        <v>17</v>
      </c>
      <c r="Y1118" t="s">
        <v>49</v>
      </c>
      <c r="Z1118" t="s">
        <v>29</v>
      </c>
      <c r="AA1118">
        <v>18</v>
      </c>
      <c r="AB1118">
        <v>74</v>
      </c>
      <c r="AE1118">
        <f t="shared" si="17"/>
        <v>0</v>
      </c>
      <c r="AF1118">
        <v>1</v>
      </c>
      <c r="AG1118" t="str">
        <f>IF(Table2[[#This Row],[Avg Monthly GB Download]] &lt; 5, "Less than 5 GB", IF(Table2[[#This Row],[Avg Monthly GB Download]] &lt;= 10, "Between 5 and 10 GB", "10 or more GB"))</f>
        <v>Less than 5 GB</v>
      </c>
    </row>
    <row r="1119" spans="1:33" x14ac:dyDescent="0.3">
      <c r="A1119" t="s">
        <v>2354</v>
      </c>
      <c r="B1119" t="s">
        <v>17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17</v>
      </c>
      <c r="I1119" t="s">
        <v>18</v>
      </c>
      <c r="J1119">
        <v>0</v>
      </c>
      <c r="K1119">
        <v>1</v>
      </c>
      <c r="L1119">
        <v>2</v>
      </c>
      <c r="M1119" t="s">
        <v>21</v>
      </c>
      <c r="N1119">
        <v>0</v>
      </c>
      <c r="O1119" t="s">
        <v>64</v>
      </c>
      <c r="P1119" t="s">
        <v>2355</v>
      </c>
      <c r="Q1119" t="s">
        <v>20</v>
      </c>
      <c r="R1119">
        <v>50</v>
      </c>
      <c r="S1119" t="s">
        <v>17</v>
      </c>
      <c r="T1119" t="s">
        <v>17</v>
      </c>
      <c r="U1119" t="s">
        <v>17</v>
      </c>
      <c r="V1119" t="str">
        <f>IF(Table2[[#This Row],[Age]] &lt; 30, "Under 30", IF(Table2[[#This Row],[Age]] &lt; 65, "Other", "Senior"))</f>
        <v>Other</v>
      </c>
      <c r="W1119">
        <v>0</v>
      </c>
      <c r="X1119" t="s">
        <v>17</v>
      </c>
      <c r="Y1119" t="s">
        <v>28</v>
      </c>
      <c r="Z1119" t="s">
        <v>34</v>
      </c>
      <c r="AA1119">
        <v>26</v>
      </c>
      <c r="AB1119">
        <v>1188</v>
      </c>
      <c r="AE1119">
        <f t="shared" si="17"/>
        <v>0</v>
      </c>
      <c r="AF1119">
        <v>1</v>
      </c>
      <c r="AG1119" t="str">
        <f>IF(Table2[[#This Row],[Avg Monthly GB Download]] &lt; 5, "Less than 5 GB", IF(Table2[[#This Row],[Avg Monthly GB Download]] &lt;= 10, "Between 5 and 10 GB", "10 or more GB"))</f>
        <v>Less than 5 GB</v>
      </c>
    </row>
    <row r="1120" spans="1:33" x14ac:dyDescent="0.3">
      <c r="A1120" t="s">
        <v>2356</v>
      </c>
      <c r="B1120" t="s">
        <v>17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17</v>
      </c>
      <c r="I1120" t="s">
        <v>18</v>
      </c>
      <c r="J1120">
        <v>0</v>
      </c>
      <c r="K1120">
        <v>1</v>
      </c>
      <c r="L1120">
        <v>10</v>
      </c>
      <c r="M1120" t="s">
        <v>21</v>
      </c>
      <c r="N1120">
        <v>0</v>
      </c>
      <c r="O1120" t="s">
        <v>37</v>
      </c>
      <c r="P1120" t="s">
        <v>2357</v>
      </c>
      <c r="Q1120" t="s">
        <v>22</v>
      </c>
      <c r="R1120">
        <v>60</v>
      </c>
      <c r="S1120" t="s">
        <v>17</v>
      </c>
      <c r="T1120" t="s">
        <v>17</v>
      </c>
      <c r="U1120" t="s">
        <v>17</v>
      </c>
      <c r="V1120" t="str">
        <f>IF(Table2[[#This Row],[Age]] &lt; 30, "Under 30", IF(Table2[[#This Row],[Age]] &lt; 65, "Other", "Senior"))</f>
        <v>Other</v>
      </c>
      <c r="W1120">
        <v>0</v>
      </c>
      <c r="X1120" t="s">
        <v>17</v>
      </c>
      <c r="Y1120" t="s">
        <v>49</v>
      </c>
      <c r="Z1120" t="s">
        <v>34</v>
      </c>
      <c r="AA1120">
        <v>37</v>
      </c>
      <c r="AB1120">
        <v>2511</v>
      </c>
      <c r="AE1120">
        <f t="shared" si="17"/>
        <v>0</v>
      </c>
      <c r="AF1120">
        <v>1</v>
      </c>
      <c r="AG1120" t="str">
        <f>IF(Table2[[#This Row],[Avg Monthly GB Download]] &lt; 5, "Less than 5 GB", IF(Table2[[#This Row],[Avg Monthly GB Download]] &lt;= 10, "Between 5 and 10 GB", "10 or more GB"))</f>
        <v>Between 5 and 10 GB</v>
      </c>
    </row>
    <row r="1121" spans="1:33" x14ac:dyDescent="0.3">
      <c r="A1121" t="s">
        <v>2358</v>
      </c>
      <c r="B1121" t="s">
        <v>17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17</v>
      </c>
      <c r="I1121" t="s">
        <v>18</v>
      </c>
      <c r="J1121">
        <v>0</v>
      </c>
      <c r="K1121">
        <v>0</v>
      </c>
      <c r="L1121">
        <v>6</v>
      </c>
      <c r="M1121" t="s">
        <v>17</v>
      </c>
      <c r="N1121">
        <v>55</v>
      </c>
      <c r="O1121" t="s">
        <v>43</v>
      </c>
      <c r="P1121" t="s">
        <v>2359</v>
      </c>
      <c r="Q1121" t="s">
        <v>22</v>
      </c>
      <c r="R1121">
        <v>55</v>
      </c>
      <c r="S1121" t="s">
        <v>17</v>
      </c>
      <c r="T1121" t="s">
        <v>17</v>
      </c>
      <c r="U1121" t="s">
        <v>17</v>
      </c>
      <c r="V1121" t="str">
        <f>IF(Table2[[#This Row],[Age]] &lt; 30, "Under 30", IF(Table2[[#This Row],[Age]] &lt; 65, "Other", "Senior"))</f>
        <v>Other</v>
      </c>
      <c r="W1121">
        <v>0</v>
      </c>
      <c r="X1121" t="s">
        <v>21</v>
      </c>
      <c r="Y1121" t="s">
        <v>28</v>
      </c>
      <c r="Z1121" t="s">
        <v>34</v>
      </c>
      <c r="AA1121">
        <v>31</v>
      </c>
      <c r="AB1121">
        <v>1174</v>
      </c>
      <c r="AE1121">
        <f t="shared" si="17"/>
        <v>0</v>
      </c>
      <c r="AF1121">
        <v>1</v>
      </c>
      <c r="AG1121" t="str">
        <f>IF(Table2[[#This Row],[Avg Monthly GB Download]] &lt; 5, "Less than 5 GB", IF(Table2[[#This Row],[Avg Monthly GB Download]] &lt;= 10, "Between 5 and 10 GB", "10 or more GB"))</f>
        <v>Between 5 and 10 GB</v>
      </c>
    </row>
    <row r="1122" spans="1:33" x14ac:dyDescent="0.3">
      <c r="A1122" t="s">
        <v>2360</v>
      </c>
      <c r="B1122" t="s">
        <v>17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17</v>
      </c>
      <c r="I1122" t="s">
        <v>18</v>
      </c>
      <c r="J1122">
        <v>0</v>
      </c>
      <c r="K1122">
        <v>2</v>
      </c>
      <c r="L1122">
        <v>11</v>
      </c>
      <c r="M1122" t="s">
        <v>21</v>
      </c>
      <c r="N1122">
        <v>0</v>
      </c>
      <c r="O1122" t="s">
        <v>25</v>
      </c>
      <c r="P1122" t="s">
        <v>2361</v>
      </c>
      <c r="Q1122" t="s">
        <v>22</v>
      </c>
      <c r="R1122">
        <v>48</v>
      </c>
      <c r="S1122" t="s">
        <v>17</v>
      </c>
      <c r="T1122" t="s">
        <v>17</v>
      </c>
      <c r="U1122" t="s">
        <v>17</v>
      </c>
      <c r="V1122" t="str">
        <f>IF(Table2[[#This Row],[Age]] &lt; 30, "Under 30", IF(Table2[[#This Row],[Age]] &lt; 65, "Other", "Senior"))</f>
        <v>Other</v>
      </c>
      <c r="W1122">
        <v>0</v>
      </c>
      <c r="X1122" t="s">
        <v>21</v>
      </c>
      <c r="Y1122" t="s">
        <v>28</v>
      </c>
      <c r="Z1122" t="s">
        <v>29</v>
      </c>
      <c r="AA1122">
        <v>61</v>
      </c>
      <c r="AB1122">
        <v>1074</v>
      </c>
      <c r="AE1122">
        <f t="shared" si="17"/>
        <v>0</v>
      </c>
      <c r="AF1122">
        <v>1</v>
      </c>
      <c r="AG1122" t="str">
        <f>IF(Table2[[#This Row],[Avg Monthly GB Download]] &lt; 5, "Less than 5 GB", IF(Table2[[#This Row],[Avg Monthly GB Download]] &lt;= 10, "Between 5 and 10 GB", "10 or more GB"))</f>
        <v>10 or more GB</v>
      </c>
    </row>
    <row r="1123" spans="1:33" x14ac:dyDescent="0.3">
      <c r="A1123" t="s">
        <v>2362</v>
      </c>
      <c r="B1123" t="s">
        <v>17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17</v>
      </c>
      <c r="I1123" t="s">
        <v>18</v>
      </c>
      <c r="J1123">
        <v>0</v>
      </c>
      <c r="K1123">
        <v>1</v>
      </c>
      <c r="L1123">
        <v>0</v>
      </c>
      <c r="M1123" t="s">
        <v>17</v>
      </c>
      <c r="N1123">
        <v>0</v>
      </c>
      <c r="O1123" t="s">
        <v>90</v>
      </c>
      <c r="P1123" t="s">
        <v>2363</v>
      </c>
      <c r="Q1123" t="s">
        <v>20</v>
      </c>
      <c r="R1123">
        <v>34</v>
      </c>
      <c r="S1123" t="s">
        <v>17</v>
      </c>
      <c r="T1123" t="s">
        <v>17</v>
      </c>
      <c r="U1123" t="s">
        <v>17</v>
      </c>
      <c r="V1123" t="str">
        <f>IF(Table2[[#This Row],[Age]] &lt; 30, "Under 30", IF(Table2[[#This Row],[Age]] &lt; 65, "Other", "Senior"))</f>
        <v>Other</v>
      </c>
      <c r="W1123">
        <v>0</v>
      </c>
      <c r="X1123" t="s">
        <v>17</v>
      </c>
      <c r="Y1123" t="s">
        <v>94</v>
      </c>
      <c r="Z1123" t="s">
        <v>34</v>
      </c>
      <c r="AA1123">
        <v>10</v>
      </c>
      <c r="AB1123">
        <v>132</v>
      </c>
      <c r="AE1123">
        <f t="shared" si="17"/>
        <v>0</v>
      </c>
      <c r="AF1123">
        <v>1</v>
      </c>
      <c r="AG1123" t="str">
        <f>IF(Table2[[#This Row],[Avg Monthly GB Download]] &lt; 5, "Less than 5 GB", IF(Table2[[#This Row],[Avg Monthly GB Download]] &lt;= 10, "Between 5 and 10 GB", "10 or more GB"))</f>
        <v>Less than 5 GB</v>
      </c>
    </row>
    <row r="1124" spans="1:33" x14ac:dyDescent="0.3">
      <c r="A1124" t="s">
        <v>2364</v>
      </c>
      <c r="B1124" t="s">
        <v>17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17</v>
      </c>
      <c r="I1124" t="s">
        <v>18</v>
      </c>
      <c r="J1124">
        <v>0</v>
      </c>
      <c r="K1124">
        <v>1</v>
      </c>
      <c r="L1124">
        <v>2</v>
      </c>
      <c r="M1124" t="s">
        <v>21</v>
      </c>
      <c r="N1124">
        <v>0</v>
      </c>
      <c r="O1124" t="s">
        <v>23</v>
      </c>
      <c r="P1124" t="s">
        <v>2365</v>
      </c>
      <c r="Q1124" t="s">
        <v>22</v>
      </c>
      <c r="R1124">
        <v>61</v>
      </c>
      <c r="S1124" t="s">
        <v>17</v>
      </c>
      <c r="T1124" t="s">
        <v>17</v>
      </c>
      <c r="U1124" t="s">
        <v>17</v>
      </c>
      <c r="V1124" t="str">
        <f>IF(Table2[[#This Row],[Age]] &lt; 30, "Under 30", IF(Table2[[#This Row],[Age]] &lt; 65, "Other", "Senior"))</f>
        <v>Other</v>
      </c>
      <c r="W1124">
        <v>0</v>
      </c>
      <c r="X1124" t="s">
        <v>21</v>
      </c>
      <c r="Y1124" t="s">
        <v>49</v>
      </c>
      <c r="Z1124" t="s">
        <v>29</v>
      </c>
      <c r="AA1124">
        <v>42</v>
      </c>
      <c r="AB1124">
        <v>3016</v>
      </c>
      <c r="AE1124">
        <f t="shared" si="17"/>
        <v>0</v>
      </c>
      <c r="AF1124">
        <v>1</v>
      </c>
      <c r="AG1124" t="str">
        <f>IF(Table2[[#This Row],[Avg Monthly GB Download]] &lt; 5, "Less than 5 GB", IF(Table2[[#This Row],[Avg Monthly GB Download]] &lt;= 10, "Between 5 and 10 GB", "10 or more GB"))</f>
        <v>Less than 5 GB</v>
      </c>
    </row>
    <row r="1125" spans="1:33" x14ac:dyDescent="0.3">
      <c r="A1125" t="s">
        <v>2366</v>
      </c>
      <c r="B1125" t="s">
        <v>17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21</v>
      </c>
      <c r="I1125" t="s">
        <v>84</v>
      </c>
      <c r="J1125">
        <v>0</v>
      </c>
      <c r="K1125">
        <v>1</v>
      </c>
      <c r="L1125">
        <v>2</v>
      </c>
      <c r="M1125" t="s">
        <v>21</v>
      </c>
      <c r="N1125">
        <v>0</v>
      </c>
      <c r="O1125" t="s">
        <v>63</v>
      </c>
      <c r="P1125" t="s">
        <v>2367</v>
      </c>
      <c r="Q1125" t="s">
        <v>22</v>
      </c>
      <c r="R1125">
        <v>56</v>
      </c>
      <c r="S1125" t="s">
        <v>17</v>
      </c>
      <c r="T1125" t="s">
        <v>17</v>
      </c>
      <c r="U1125" t="s">
        <v>17</v>
      </c>
      <c r="V1125" t="str">
        <f>IF(Table2[[#This Row],[Age]] &lt; 30, "Under 30", IF(Table2[[#This Row],[Age]] &lt; 65, "Other", "Senior"))</f>
        <v>Other</v>
      </c>
      <c r="W1125">
        <v>0</v>
      </c>
      <c r="X1125" t="s">
        <v>17</v>
      </c>
      <c r="Y1125" t="s">
        <v>28</v>
      </c>
      <c r="Z1125" t="s">
        <v>34</v>
      </c>
      <c r="AA1125">
        <v>41</v>
      </c>
      <c r="AB1125">
        <v>120</v>
      </c>
      <c r="AE1125">
        <f t="shared" si="17"/>
        <v>0</v>
      </c>
      <c r="AF1125">
        <v>1</v>
      </c>
      <c r="AG1125" t="str">
        <f>IF(Table2[[#This Row],[Avg Monthly GB Download]] &lt; 5, "Less than 5 GB", IF(Table2[[#This Row],[Avg Monthly GB Download]] &lt;= 10, "Between 5 and 10 GB", "10 or more GB"))</f>
        <v>Less than 5 GB</v>
      </c>
    </row>
    <row r="1126" spans="1:33" x14ac:dyDescent="0.3">
      <c r="A1126" t="s">
        <v>2368</v>
      </c>
      <c r="B1126" t="s">
        <v>17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17</v>
      </c>
      <c r="I1126" t="s">
        <v>18</v>
      </c>
      <c r="J1126">
        <v>0</v>
      </c>
      <c r="K1126">
        <v>0</v>
      </c>
      <c r="L1126">
        <v>0</v>
      </c>
      <c r="M1126" t="s">
        <v>17</v>
      </c>
      <c r="N1126">
        <v>0</v>
      </c>
      <c r="O1126" t="s">
        <v>66</v>
      </c>
      <c r="P1126" t="s">
        <v>2369</v>
      </c>
      <c r="Q1126" t="s">
        <v>20</v>
      </c>
      <c r="R1126">
        <v>41</v>
      </c>
      <c r="S1126" t="s">
        <v>17</v>
      </c>
      <c r="T1126" t="s">
        <v>17</v>
      </c>
      <c r="U1126" t="s">
        <v>17</v>
      </c>
      <c r="V1126" t="str">
        <f>IF(Table2[[#This Row],[Age]] &lt; 30, "Under 30", IF(Table2[[#This Row],[Age]] &lt; 65, "Other", "Senior"))</f>
        <v>Other</v>
      </c>
      <c r="W1126">
        <v>0</v>
      </c>
      <c r="X1126" t="s">
        <v>17</v>
      </c>
      <c r="Y1126" t="s">
        <v>94</v>
      </c>
      <c r="Z1126" t="s">
        <v>91</v>
      </c>
      <c r="AA1126">
        <v>12</v>
      </c>
      <c r="AB1126">
        <v>474</v>
      </c>
      <c r="AE1126">
        <f t="shared" si="17"/>
        <v>0</v>
      </c>
      <c r="AF1126">
        <v>1</v>
      </c>
      <c r="AG1126" t="str">
        <f>IF(Table2[[#This Row],[Avg Monthly GB Download]] &lt; 5, "Less than 5 GB", IF(Table2[[#This Row],[Avg Monthly GB Download]] &lt;= 10, "Between 5 and 10 GB", "10 or more GB"))</f>
        <v>Less than 5 GB</v>
      </c>
    </row>
    <row r="1127" spans="1:33" x14ac:dyDescent="0.3">
      <c r="A1127" t="s">
        <v>2370</v>
      </c>
      <c r="B1127" t="s">
        <v>17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17</v>
      </c>
      <c r="I1127" t="s">
        <v>18</v>
      </c>
      <c r="J1127">
        <v>0</v>
      </c>
      <c r="K1127">
        <v>2</v>
      </c>
      <c r="L1127">
        <v>4</v>
      </c>
      <c r="M1127" t="s">
        <v>17</v>
      </c>
      <c r="N1127">
        <v>74</v>
      </c>
      <c r="O1127" t="s">
        <v>31</v>
      </c>
      <c r="P1127" t="s">
        <v>2371</v>
      </c>
      <c r="Q1127" t="s">
        <v>22</v>
      </c>
      <c r="R1127">
        <v>53</v>
      </c>
      <c r="S1127" t="s">
        <v>17</v>
      </c>
      <c r="T1127" t="s">
        <v>17</v>
      </c>
      <c r="U1127" t="s">
        <v>17</v>
      </c>
      <c r="V1127" t="str">
        <f>IF(Table2[[#This Row],[Age]] &lt; 30, "Under 30", IF(Table2[[#This Row],[Age]] &lt; 65, "Other", "Senior"))</f>
        <v>Other</v>
      </c>
      <c r="W1127">
        <v>0</v>
      </c>
      <c r="X1127" t="s">
        <v>17</v>
      </c>
      <c r="Y1127" t="s">
        <v>94</v>
      </c>
      <c r="Z1127" t="s">
        <v>29</v>
      </c>
      <c r="AA1127">
        <v>17</v>
      </c>
      <c r="AB1127">
        <v>645</v>
      </c>
      <c r="AE1127">
        <f t="shared" si="17"/>
        <v>0</v>
      </c>
      <c r="AF1127">
        <v>1</v>
      </c>
      <c r="AG1127" t="str">
        <f>IF(Table2[[#This Row],[Avg Monthly GB Download]] &lt; 5, "Less than 5 GB", IF(Table2[[#This Row],[Avg Monthly GB Download]] &lt;= 10, "Between 5 and 10 GB", "10 or more GB"))</f>
        <v>Less than 5 GB</v>
      </c>
    </row>
    <row r="1128" spans="1:33" x14ac:dyDescent="0.3">
      <c r="A1128" t="s">
        <v>2372</v>
      </c>
      <c r="B1128" t="s">
        <v>17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17</v>
      </c>
      <c r="I1128" t="s">
        <v>18</v>
      </c>
      <c r="J1128">
        <v>0</v>
      </c>
      <c r="K1128">
        <v>0</v>
      </c>
      <c r="L1128">
        <v>3</v>
      </c>
      <c r="M1128" t="s">
        <v>21</v>
      </c>
      <c r="N1128">
        <v>0</v>
      </c>
      <c r="O1128" t="s">
        <v>59</v>
      </c>
      <c r="P1128" t="s">
        <v>2373</v>
      </c>
      <c r="Q1128" t="s">
        <v>20</v>
      </c>
      <c r="R1128">
        <v>47</v>
      </c>
      <c r="S1128" t="s">
        <v>17</v>
      </c>
      <c r="T1128" t="s">
        <v>17</v>
      </c>
      <c r="U1128" t="s">
        <v>17</v>
      </c>
      <c r="V1128" t="str">
        <f>IF(Table2[[#This Row],[Age]] &lt; 30, "Under 30", IF(Table2[[#This Row],[Age]] &lt; 65, "Other", "Senior"))</f>
        <v>Other</v>
      </c>
      <c r="W1128">
        <v>0</v>
      </c>
      <c r="X1128" t="s">
        <v>17</v>
      </c>
      <c r="Y1128" t="s">
        <v>28</v>
      </c>
      <c r="Z1128" t="s">
        <v>34</v>
      </c>
      <c r="AA1128">
        <v>52</v>
      </c>
      <c r="AB1128">
        <v>379</v>
      </c>
      <c r="AE1128">
        <f t="shared" si="17"/>
        <v>0</v>
      </c>
      <c r="AF1128">
        <v>1</v>
      </c>
      <c r="AG1128" t="str">
        <f>IF(Table2[[#This Row],[Avg Monthly GB Download]] &lt; 5, "Less than 5 GB", IF(Table2[[#This Row],[Avg Monthly GB Download]] &lt;= 10, "Between 5 and 10 GB", "10 or more GB"))</f>
        <v>Less than 5 GB</v>
      </c>
    </row>
    <row r="1129" spans="1:33" x14ac:dyDescent="0.3">
      <c r="A1129" t="s">
        <v>2374</v>
      </c>
      <c r="B1129" t="s">
        <v>17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17</v>
      </c>
      <c r="I1129" t="s">
        <v>18</v>
      </c>
      <c r="J1129">
        <v>0</v>
      </c>
      <c r="K1129">
        <v>0</v>
      </c>
      <c r="L1129">
        <v>0</v>
      </c>
      <c r="M1129" t="s">
        <v>17</v>
      </c>
      <c r="N1129">
        <v>0</v>
      </c>
      <c r="O1129" t="s">
        <v>47</v>
      </c>
      <c r="P1129" t="s">
        <v>2375</v>
      </c>
      <c r="Q1129" t="s">
        <v>22</v>
      </c>
      <c r="R1129">
        <v>24</v>
      </c>
      <c r="S1129" t="s">
        <v>21</v>
      </c>
      <c r="T1129" t="s">
        <v>17</v>
      </c>
      <c r="U1129" t="s">
        <v>17</v>
      </c>
      <c r="V1129" t="str">
        <f>IF(Table2[[#This Row],[Age]] &lt; 30, "Under 30", IF(Table2[[#This Row],[Age]] &lt; 65, "Other", "Senior"))</f>
        <v>Under 30</v>
      </c>
      <c r="W1129">
        <v>0</v>
      </c>
      <c r="X1129" t="s">
        <v>17</v>
      </c>
      <c r="Y1129" t="s">
        <v>49</v>
      </c>
      <c r="Z1129" t="s">
        <v>29</v>
      </c>
      <c r="AA1129">
        <v>10</v>
      </c>
      <c r="AB1129">
        <v>723</v>
      </c>
      <c r="AE1129">
        <f t="shared" si="17"/>
        <v>0</v>
      </c>
      <c r="AF1129">
        <v>1</v>
      </c>
      <c r="AG1129" t="str">
        <f>IF(Table2[[#This Row],[Avg Monthly GB Download]] &lt; 5, "Less than 5 GB", IF(Table2[[#This Row],[Avg Monthly GB Download]] &lt;= 10, "Between 5 and 10 GB", "10 or more GB"))</f>
        <v>Less than 5 GB</v>
      </c>
    </row>
    <row r="1130" spans="1:33" x14ac:dyDescent="0.3">
      <c r="A1130" t="s">
        <v>2376</v>
      </c>
      <c r="B1130" t="s">
        <v>17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17</v>
      </c>
      <c r="I1130" t="s">
        <v>18</v>
      </c>
      <c r="J1130">
        <v>0</v>
      </c>
      <c r="K1130">
        <v>1</v>
      </c>
      <c r="L1130">
        <v>0</v>
      </c>
      <c r="M1130" t="s">
        <v>17</v>
      </c>
      <c r="N1130">
        <v>0</v>
      </c>
      <c r="O1130" t="s">
        <v>78</v>
      </c>
      <c r="P1130" t="s">
        <v>2377</v>
      </c>
      <c r="Q1130" t="s">
        <v>22</v>
      </c>
      <c r="R1130">
        <v>68</v>
      </c>
      <c r="S1130" t="s">
        <v>17</v>
      </c>
      <c r="T1130" t="s">
        <v>21</v>
      </c>
      <c r="U1130" t="s">
        <v>17</v>
      </c>
      <c r="V1130" t="str">
        <f>IF(Table2[[#This Row],[Age]] &lt; 30, "Under 30", IF(Table2[[#This Row],[Age]] &lt; 65, "Other", "Senior"))</f>
        <v>Senior</v>
      </c>
      <c r="W1130">
        <v>0</v>
      </c>
      <c r="X1130" t="s">
        <v>17</v>
      </c>
      <c r="Y1130" t="s">
        <v>94</v>
      </c>
      <c r="Z1130" t="s">
        <v>91</v>
      </c>
      <c r="AA1130">
        <v>12</v>
      </c>
      <c r="AB1130">
        <v>85</v>
      </c>
      <c r="AE1130">
        <f t="shared" si="17"/>
        <v>0</v>
      </c>
      <c r="AF1130">
        <v>1</v>
      </c>
      <c r="AG1130" t="str">
        <f>IF(Table2[[#This Row],[Avg Monthly GB Download]] &lt; 5, "Less than 5 GB", IF(Table2[[#This Row],[Avg Monthly GB Download]] &lt;= 10, "Between 5 and 10 GB", "10 or more GB"))</f>
        <v>Less than 5 GB</v>
      </c>
    </row>
    <row r="1131" spans="1:33" x14ac:dyDescent="0.3">
      <c r="A1131" t="s">
        <v>2378</v>
      </c>
      <c r="B1131" t="s">
        <v>17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17</v>
      </c>
      <c r="I1131" t="s">
        <v>18</v>
      </c>
      <c r="J1131">
        <v>0</v>
      </c>
      <c r="K1131">
        <v>1</v>
      </c>
      <c r="L1131">
        <v>0</v>
      </c>
      <c r="M1131" t="s">
        <v>17</v>
      </c>
      <c r="N1131">
        <v>0</v>
      </c>
      <c r="O1131" t="s">
        <v>60</v>
      </c>
      <c r="P1131" t="s">
        <v>2379</v>
      </c>
      <c r="Q1131" t="s">
        <v>22</v>
      </c>
      <c r="R1131">
        <v>62</v>
      </c>
      <c r="S1131" t="s">
        <v>17</v>
      </c>
      <c r="T1131" t="s">
        <v>17</v>
      </c>
      <c r="U1131" t="s">
        <v>17</v>
      </c>
      <c r="V1131" t="str">
        <f>IF(Table2[[#This Row],[Age]] &lt; 30, "Under 30", IF(Table2[[#This Row],[Age]] &lt; 65, "Other", "Senior"))</f>
        <v>Other</v>
      </c>
      <c r="W1131">
        <v>0</v>
      </c>
      <c r="X1131" t="s">
        <v>17</v>
      </c>
      <c r="Y1131" t="s">
        <v>94</v>
      </c>
      <c r="Z1131" t="s">
        <v>34</v>
      </c>
      <c r="AA1131">
        <v>10</v>
      </c>
      <c r="AB1131">
        <v>421</v>
      </c>
      <c r="AE1131">
        <f t="shared" si="17"/>
        <v>0</v>
      </c>
      <c r="AF1131">
        <v>1</v>
      </c>
      <c r="AG1131" t="str">
        <f>IF(Table2[[#This Row],[Avg Monthly GB Download]] &lt; 5, "Less than 5 GB", IF(Table2[[#This Row],[Avg Monthly GB Download]] &lt;= 10, "Between 5 and 10 GB", "10 or more GB"))</f>
        <v>Less than 5 GB</v>
      </c>
    </row>
    <row r="1132" spans="1:33" x14ac:dyDescent="0.3">
      <c r="A1132" t="s">
        <v>2380</v>
      </c>
      <c r="B1132" t="s">
        <v>17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17</v>
      </c>
      <c r="I1132" t="s">
        <v>18</v>
      </c>
      <c r="J1132">
        <v>0</v>
      </c>
      <c r="K1132">
        <v>2</v>
      </c>
      <c r="L1132">
        <v>2</v>
      </c>
      <c r="M1132" t="s">
        <v>17</v>
      </c>
      <c r="N1132">
        <v>47</v>
      </c>
      <c r="O1132" t="s">
        <v>40</v>
      </c>
      <c r="P1132" t="s">
        <v>2381</v>
      </c>
      <c r="Q1132" t="s">
        <v>20</v>
      </c>
      <c r="R1132">
        <v>63</v>
      </c>
      <c r="S1132" t="s">
        <v>17</v>
      </c>
      <c r="T1132" t="s">
        <v>17</v>
      </c>
      <c r="U1132" t="s">
        <v>17</v>
      </c>
      <c r="V1132" t="str">
        <f>IF(Table2[[#This Row],[Age]] &lt; 30, "Under 30", IF(Table2[[#This Row],[Age]] &lt; 65, "Other", "Senior"))</f>
        <v>Other</v>
      </c>
      <c r="W1132">
        <v>0</v>
      </c>
      <c r="X1132" t="s">
        <v>21</v>
      </c>
      <c r="Y1132" t="s">
        <v>94</v>
      </c>
      <c r="Z1132" t="s">
        <v>34</v>
      </c>
      <c r="AA1132">
        <v>45</v>
      </c>
      <c r="AB1132">
        <v>2932</v>
      </c>
      <c r="AE1132">
        <f t="shared" si="17"/>
        <v>0</v>
      </c>
      <c r="AF1132">
        <v>1</v>
      </c>
      <c r="AG1132" t="str">
        <f>IF(Table2[[#This Row],[Avg Monthly GB Download]] &lt; 5, "Less than 5 GB", IF(Table2[[#This Row],[Avg Monthly GB Download]] &lt;= 10, "Between 5 and 10 GB", "10 or more GB"))</f>
        <v>Less than 5 GB</v>
      </c>
    </row>
    <row r="1133" spans="1:33" x14ac:dyDescent="0.3">
      <c r="A1133" t="s">
        <v>2382</v>
      </c>
      <c r="B1133" t="s">
        <v>17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17</v>
      </c>
      <c r="I1133" t="s">
        <v>18</v>
      </c>
      <c r="J1133">
        <v>0</v>
      </c>
      <c r="K1133">
        <v>2</v>
      </c>
      <c r="L1133">
        <v>12</v>
      </c>
      <c r="M1133" t="s">
        <v>21</v>
      </c>
      <c r="N1133">
        <v>0</v>
      </c>
      <c r="O1133" t="s">
        <v>76</v>
      </c>
      <c r="P1133" t="s">
        <v>2383</v>
      </c>
      <c r="Q1133" t="s">
        <v>20</v>
      </c>
      <c r="R1133">
        <v>20</v>
      </c>
      <c r="S1133" t="s">
        <v>21</v>
      </c>
      <c r="T1133" t="s">
        <v>17</v>
      </c>
      <c r="U1133" t="s">
        <v>17</v>
      </c>
      <c r="V1133" t="str">
        <f>IF(Table2[[#This Row],[Age]] &lt; 30, "Under 30", IF(Table2[[#This Row],[Age]] &lt; 65, "Other", "Senior"))</f>
        <v>Under 30</v>
      </c>
      <c r="W1133">
        <v>0</v>
      </c>
      <c r="X1133" t="s">
        <v>17</v>
      </c>
      <c r="Y1133" t="s">
        <v>28</v>
      </c>
      <c r="Z1133" t="s">
        <v>34</v>
      </c>
      <c r="AA1133">
        <v>32</v>
      </c>
      <c r="AB1133">
        <v>86</v>
      </c>
      <c r="AE1133">
        <f t="shared" si="17"/>
        <v>0</v>
      </c>
      <c r="AF1133">
        <v>1</v>
      </c>
      <c r="AG1133" t="str">
        <f>IF(Table2[[#This Row],[Avg Monthly GB Download]] &lt; 5, "Less than 5 GB", IF(Table2[[#This Row],[Avg Monthly GB Download]] &lt;= 10, "Between 5 and 10 GB", "10 or more GB"))</f>
        <v>10 or more GB</v>
      </c>
    </row>
    <row r="1134" spans="1:33" x14ac:dyDescent="0.3">
      <c r="A1134" t="s">
        <v>2384</v>
      </c>
      <c r="B1134" t="s">
        <v>17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17</v>
      </c>
      <c r="I1134" t="s">
        <v>18</v>
      </c>
      <c r="J1134">
        <v>0</v>
      </c>
      <c r="K1134">
        <v>2</v>
      </c>
      <c r="L1134">
        <v>1</v>
      </c>
      <c r="M1134" t="s">
        <v>21</v>
      </c>
      <c r="N1134">
        <v>0</v>
      </c>
      <c r="O1134" t="s">
        <v>81</v>
      </c>
      <c r="P1134" t="s">
        <v>2385</v>
      </c>
      <c r="Q1134" t="s">
        <v>22</v>
      </c>
      <c r="R1134">
        <v>48</v>
      </c>
      <c r="S1134" t="s">
        <v>17</v>
      </c>
      <c r="T1134" t="s">
        <v>17</v>
      </c>
      <c r="U1134" t="s">
        <v>17</v>
      </c>
      <c r="V1134" t="str">
        <f>IF(Table2[[#This Row],[Age]] &lt; 30, "Under 30", IF(Table2[[#This Row],[Age]] &lt; 65, "Other", "Senior"))</f>
        <v>Other</v>
      </c>
      <c r="W1134">
        <v>0</v>
      </c>
      <c r="X1134" t="s">
        <v>17</v>
      </c>
      <c r="Y1134" t="s">
        <v>28</v>
      </c>
      <c r="Z1134" t="s">
        <v>29</v>
      </c>
      <c r="AA1134">
        <v>18</v>
      </c>
      <c r="AB1134">
        <v>458</v>
      </c>
      <c r="AE1134">
        <f t="shared" si="17"/>
        <v>0</v>
      </c>
      <c r="AF1134">
        <v>1</v>
      </c>
      <c r="AG1134" t="str">
        <f>IF(Table2[[#This Row],[Avg Monthly GB Download]] &lt; 5, "Less than 5 GB", IF(Table2[[#This Row],[Avg Monthly GB Download]] &lt;= 10, "Between 5 and 10 GB", "10 or more GB"))</f>
        <v>Less than 5 GB</v>
      </c>
    </row>
    <row r="1135" spans="1:33" x14ac:dyDescent="0.3">
      <c r="A1135" t="s">
        <v>2386</v>
      </c>
      <c r="B1135" t="s">
        <v>17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17</v>
      </c>
      <c r="I1135" t="s">
        <v>18</v>
      </c>
      <c r="J1135">
        <v>0</v>
      </c>
      <c r="K1135">
        <v>0</v>
      </c>
      <c r="L1135">
        <v>3</v>
      </c>
      <c r="M1135" t="s">
        <v>21</v>
      </c>
      <c r="N1135">
        <v>0</v>
      </c>
      <c r="O1135" t="s">
        <v>64</v>
      </c>
      <c r="P1135" t="s">
        <v>2387</v>
      </c>
      <c r="Q1135" t="s">
        <v>20</v>
      </c>
      <c r="R1135">
        <v>67</v>
      </c>
      <c r="S1135" t="s">
        <v>17</v>
      </c>
      <c r="T1135" t="s">
        <v>21</v>
      </c>
      <c r="U1135" t="s">
        <v>17</v>
      </c>
      <c r="V1135" t="str">
        <f>IF(Table2[[#This Row],[Age]] &lt; 30, "Under 30", IF(Table2[[#This Row],[Age]] &lt; 65, "Other", "Senior"))</f>
        <v>Senior</v>
      </c>
      <c r="W1135">
        <v>0</v>
      </c>
      <c r="X1135" t="s">
        <v>21</v>
      </c>
      <c r="Y1135" t="s">
        <v>49</v>
      </c>
      <c r="Z1135" t="s">
        <v>29</v>
      </c>
      <c r="AA1135">
        <v>35</v>
      </c>
      <c r="AB1135">
        <v>2479</v>
      </c>
      <c r="AE1135">
        <f t="shared" si="17"/>
        <v>0</v>
      </c>
      <c r="AF1135">
        <v>1</v>
      </c>
      <c r="AG1135" t="str">
        <f>IF(Table2[[#This Row],[Avg Monthly GB Download]] &lt; 5, "Less than 5 GB", IF(Table2[[#This Row],[Avg Monthly GB Download]] &lt;= 10, "Between 5 and 10 GB", "10 or more GB"))</f>
        <v>Less than 5 GB</v>
      </c>
    </row>
    <row r="1136" spans="1:33" x14ac:dyDescent="0.3">
      <c r="A1136" t="s">
        <v>2388</v>
      </c>
      <c r="B1136" t="s">
        <v>17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17</v>
      </c>
      <c r="I1136" t="s">
        <v>18</v>
      </c>
      <c r="J1136">
        <v>0</v>
      </c>
      <c r="K1136">
        <v>0</v>
      </c>
      <c r="L1136">
        <v>14</v>
      </c>
      <c r="M1136" t="s">
        <v>21</v>
      </c>
      <c r="N1136">
        <v>0</v>
      </c>
      <c r="O1136" t="s">
        <v>58</v>
      </c>
      <c r="P1136" t="s">
        <v>2389</v>
      </c>
      <c r="Q1136" t="s">
        <v>22</v>
      </c>
      <c r="R1136">
        <v>30</v>
      </c>
      <c r="S1136" t="s">
        <v>17</v>
      </c>
      <c r="T1136" t="s">
        <v>17</v>
      </c>
      <c r="U1136" t="s">
        <v>17</v>
      </c>
      <c r="V1136" t="str">
        <f>IF(Table2[[#This Row],[Age]] &lt; 30, "Under 30", IF(Table2[[#This Row],[Age]] &lt; 65, "Other", "Senior"))</f>
        <v>Other</v>
      </c>
      <c r="W1136">
        <v>0</v>
      </c>
      <c r="X1136" t="s">
        <v>17</v>
      </c>
      <c r="Y1136" t="s">
        <v>28</v>
      </c>
      <c r="Z1136" t="s">
        <v>34</v>
      </c>
      <c r="AA1136">
        <v>20</v>
      </c>
      <c r="AB1136">
        <v>479</v>
      </c>
      <c r="AE1136">
        <f t="shared" si="17"/>
        <v>0</v>
      </c>
      <c r="AF1136">
        <v>1</v>
      </c>
      <c r="AG1136" t="str">
        <f>IF(Table2[[#This Row],[Avg Monthly GB Download]] &lt; 5, "Less than 5 GB", IF(Table2[[#This Row],[Avg Monthly GB Download]] &lt;= 10, "Between 5 and 10 GB", "10 or more GB"))</f>
        <v>10 or more GB</v>
      </c>
    </row>
    <row r="1137" spans="1:33" x14ac:dyDescent="0.3">
      <c r="A1137" t="s">
        <v>2390</v>
      </c>
      <c r="B1137" t="s">
        <v>17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17</v>
      </c>
      <c r="I1137" t="s">
        <v>18</v>
      </c>
      <c r="J1137">
        <v>0</v>
      </c>
      <c r="K1137">
        <v>0</v>
      </c>
      <c r="L1137">
        <v>0</v>
      </c>
      <c r="M1137" t="s">
        <v>17</v>
      </c>
      <c r="N1137">
        <v>0</v>
      </c>
      <c r="O1137" t="s">
        <v>64</v>
      </c>
      <c r="P1137" t="s">
        <v>2391</v>
      </c>
      <c r="Q1137" t="s">
        <v>22</v>
      </c>
      <c r="R1137">
        <v>42</v>
      </c>
      <c r="S1137" t="s">
        <v>17</v>
      </c>
      <c r="T1137" t="s">
        <v>17</v>
      </c>
      <c r="U1137" t="s">
        <v>17</v>
      </c>
      <c r="V1137" t="str">
        <f>IF(Table2[[#This Row],[Age]] &lt; 30, "Under 30", IF(Table2[[#This Row],[Age]] &lt; 65, "Other", "Senior"))</f>
        <v>Other</v>
      </c>
      <c r="W1137">
        <v>0</v>
      </c>
      <c r="X1137" t="s">
        <v>17</v>
      </c>
      <c r="Y1137" t="s">
        <v>28</v>
      </c>
      <c r="Z1137" t="s">
        <v>34</v>
      </c>
      <c r="AA1137">
        <v>10</v>
      </c>
      <c r="AB1137">
        <v>233</v>
      </c>
      <c r="AE1137">
        <f t="shared" si="17"/>
        <v>0</v>
      </c>
      <c r="AF1137">
        <v>1</v>
      </c>
      <c r="AG1137" t="str">
        <f>IF(Table2[[#This Row],[Avg Monthly GB Download]] &lt; 5, "Less than 5 GB", IF(Table2[[#This Row],[Avg Monthly GB Download]] &lt;= 10, "Between 5 and 10 GB", "10 or more GB"))</f>
        <v>Less than 5 GB</v>
      </c>
    </row>
    <row r="1138" spans="1:33" x14ac:dyDescent="0.3">
      <c r="A1138" t="s">
        <v>2392</v>
      </c>
      <c r="B1138" t="s">
        <v>17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17</v>
      </c>
      <c r="I1138" t="s">
        <v>18</v>
      </c>
      <c r="J1138">
        <v>0</v>
      </c>
      <c r="K1138">
        <v>1</v>
      </c>
      <c r="L1138">
        <v>12</v>
      </c>
      <c r="M1138" t="s">
        <v>21</v>
      </c>
      <c r="N1138">
        <v>0</v>
      </c>
      <c r="O1138" t="s">
        <v>32</v>
      </c>
      <c r="P1138" t="s">
        <v>2393</v>
      </c>
      <c r="Q1138" t="s">
        <v>22</v>
      </c>
      <c r="R1138">
        <v>36</v>
      </c>
      <c r="S1138" t="s">
        <v>17</v>
      </c>
      <c r="T1138" t="s">
        <v>17</v>
      </c>
      <c r="U1138" t="s">
        <v>17</v>
      </c>
      <c r="V1138" t="str">
        <f>IF(Table2[[#This Row],[Age]] &lt; 30, "Under 30", IF(Table2[[#This Row],[Age]] &lt; 65, "Other", "Senior"))</f>
        <v>Other</v>
      </c>
      <c r="W1138">
        <v>0</v>
      </c>
      <c r="X1138" t="s">
        <v>21</v>
      </c>
      <c r="Y1138" t="s">
        <v>49</v>
      </c>
      <c r="Z1138" t="s">
        <v>29</v>
      </c>
      <c r="AA1138">
        <v>40</v>
      </c>
      <c r="AB1138">
        <v>2781</v>
      </c>
      <c r="AE1138">
        <f t="shared" si="17"/>
        <v>0</v>
      </c>
      <c r="AF1138">
        <v>1</v>
      </c>
      <c r="AG1138" t="str">
        <f>IF(Table2[[#This Row],[Avg Monthly GB Download]] &lt; 5, "Less than 5 GB", IF(Table2[[#This Row],[Avg Monthly GB Download]] &lt;= 10, "Between 5 and 10 GB", "10 or more GB"))</f>
        <v>10 or more GB</v>
      </c>
    </row>
    <row r="1139" spans="1:33" x14ac:dyDescent="0.3">
      <c r="A1139" t="s">
        <v>2394</v>
      </c>
      <c r="B1139" t="s">
        <v>17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17</v>
      </c>
      <c r="I1139" t="s">
        <v>18</v>
      </c>
      <c r="J1139">
        <v>0</v>
      </c>
      <c r="K1139">
        <v>0</v>
      </c>
      <c r="L1139">
        <v>6</v>
      </c>
      <c r="M1139" t="s">
        <v>21</v>
      </c>
      <c r="N1139">
        <v>0</v>
      </c>
      <c r="O1139" t="s">
        <v>63</v>
      </c>
      <c r="P1139" t="s">
        <v>2395</v>
      </c>
      <c r="Q1139" t="s">
        <v>20</v>
      </c>
      <c r="R1139">
        <v>42</v>
      </c>
      <c r="S1139" t="s">
        <v>17</v>
      </c>
      <c r="T1139" t="s">
        <v>17</v>
      </c>
      <c r="U1139" t="s">
        <v>17</v>
      </c>
      <c r="V1139" t="str">
        <f>IF(Table2[[#This Row],[Age]] &lt; 30, "Under 30", IF(Table2[[#This Row],[Age]] &lt; 65, "Other", "Senior"))</f>
        <v>Other</v>
      </c>
      <c r="W1139">
        <v>0</v>
      </c>
      <c r="X1139" t="s">
        <v>21</v>
      </c>
      <c r="Y1139" t="s">
        <v>49</v>
      </c>
      <c r="Z1139" t="s">
        <v>34</v>
      </c>
      <c r="AA1139">
        <v>34</v>
      </c>
      <c r="AB1139">
        <v>1967</v>
      </c>
      <c r="AE1139">
        <f t="shared" si="17"/>
        <v>0</v>
      </c>
      <c r="AF1139">
        <v>1</v>
      </c>
      <c r="AG1139" t="str">
        <f>IF(Table2[[#This Row],[Avg Monthly GB Download]] &lt; 5, "Less than 5 GB", IF(Table2[[#This Row],[Avg Monthly GB Download]] &lt;= 10, "Between 5 and 10 GB", "10 or more GB"))</f>
        <v>Between 5 and 10 GB</v>
      </c>
    </row>
    <row r="1140" spans="1:33" x14ac:dyDescent="0.3">
      <c r="A1140" t="s">
        <v>2396</v>
      </c>
      <c r="B1140" t="s">
        <v>17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17</v>
      </c>
      <c r="I1140" t="s">
        <v>18</v>
      </c>
      <c r="J1140">
        <v>0</v>
      </c>
      <c r="K1140">
        <v>2</v>
      </c>
      <c r="L1140">
        <v>0</v>
      </c>
      <c r="M1140" t="s">
        <v>17</v>
      </c>
      <c r="N1140">
        <v>0</v>
      </c>
      <c r="O1140" t="s">
        <v>66</v>
      </c>
      <c r="P1140" t="s">
        <v>2397</v>
      </c>
      <c r="Q1140" t="s">
        <v>22</v>
      </c>
      <c r="R1140">
        <v>30</v>
      </c>
      <c r="S1140" t="s">
        <v>17</v>
      </c>
      <c r="T1140" t="s">
        <v>17</v>
      </c>
      <c r="U1140" t="s">
        <v>17</v>
      </c>
      <c r="V1140" t="str">
        <f>IF(Table2[[#This Row],[Age]] &lt; 30, "Under 30", IF(Table2[[#This Row],[Age]] &lt; 65, "Other", "Senior"))</f>
        <v>Other</v>
      </c>
      <c r="W1140">
        <v>0</v>
      </c>
      <c r="X1140" t="s">
        <v>17</v>
      </c>
      <c r="Y1140" t="s">
        <v>28</v>
      </c>
      <c r="Z1140" t="s">
        <v>34</v>
      </c>
      <c r="AA1140">
        <v>11</v>
      </c>
      <c r="AB1140">
        <v>42</v>
      </c>
      <c r="AE1140">
        <f t="shared" si="17"/>
        <v>0</v>
      </c>
      <c r="AF1140">
        <v>1</v>
      </c>
      <c r="AG1140" t="str">
        <f>IF(Table2[[#This Row],[Avg Monthly GB Download]] &lt; 5, "Less than 5 GB", IF(Table2[[#This Row],[Avg Monthly GB Download]] &lt;= 10, "Between 5 and 10 GB", "10 or more GB"))</f>
        <v>Less than 5 GB</v>
      </c>
    </row>
    <row r="1141" spans="1:33" x14ac:dyDescent="0.3">
      <c r="A1141" t="s">
        <v>2398</v>
      </c>
      <c r="B1141" t="s">
        <v>17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21</v>
      </c>
      <c r="I1141" t="s">
        <v>84</v>
      </c>
      <c r="J1141">
        <v>0</v>
      </c>
      <c r="K1141">
        <v>2</v>
      </c>
      <c r="L1141">
        <v>17</v>
      </c>
      <c r="M1141" t="s">
        <v>21</v>
      </c>
      <c r="N1141">
        <v>0</v>
      </c>
      <c r="O1141" t="s">
        <v>32</v>
      </c>
      <c r="P1141" t="s">
        <v>2399</v>
      </c>
      <c r="Q1141" t="s">
        <v>20</v>
      </c>
      <c r="R1141">
        <v>29</v>
      </c>
      <c r="S1141" t="s">
        <v>21</v>
      </c>
      <c r="T1141" t="s">
        <v>17</v>
      </c>
      <c r="U1141" t="s">
        <v>17</v>
      </c>
      <c r="V1141" t="str">
        <f>IF(Table2[[#This Row],[Age]] &lt; 30, "Under 30", IF(Table2[[#This Row],[Age]] &lt; 65, "Other", "Senior"))</f>
        <v>Under 30</v>
      </c>
      <c r="W1141">
        <v>0</v>
      </c>
      <c r="X1141" t="s">
        <v>21</v>
      </c>
      <c r="Y1141" t="s">
        <v>94</v>
      </c>
      <c r="Z1141" t="s">
        <v>34</v>
      </c>
      <c r="AA1141">
        <v>44</v>
      </c>
      <c r="AB1141">
        <v>2310</v>
      </c>
      <c r="AE1141">
        <f t="shared" si="17"/>
        <v>0</v>
      </c>
      <c r="AF1141">
        <v>1</v>
      </c>
      <c r="AG1141" t="str">
        <f>IF(Table2[[#This Row],[Avg Monthly GB Download]] &lt; 5, "Less than 5 GB", IF(Table2[[#This Row],[Avg Monthly GB Download]] &lt;= 10, "Between 5 and 10 GB", "10 or more GB"))</f>
        <v>10 or more GB</v>
      </c>
    </row>
    <row r="1142" spans="1:33" x14ac:dyDescent="0.3">
      <c r="A1142" t="s">
        <v>2400</v>
      </c>
      <c r="B1142" t="s">
        <v>17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17</v>
      </c>
      <c r="I1142" t="s">
        <v>18</v>
      </c>
      <c r="J1142">
        <v>0</v>
      </c>
      <c r="K1142">
        <v>0</v>
      </c>
      <c r="L1142">
        <v>0</v>
      </c>
      <c r="M1142" t="s">
        <v>17</v>
      </c>
      <c r="N1142">
        <v>0</v>
      </c>
      <c r="O1142" t="s">
        <v>71</v>
      </c>
      <c r="P1142" t="s">
        <v>2401</v>
      </c>
      <c r="Q1142" t="s">
        <v>22</v>
      </c>
      <c r="R1142">
        <v>29</v>
      </c>
      <c r="S1142" t="s">
        <v>21</v>
      </c>
      <c r="T1142" t="s">
        <v>17</v>
      </c>
      <c r="U1142" t="s">
        <v>17</v>
      </c>
      <c r="V1142" t="str">
        <f>IF(Table2[[#This Row],[Age]] &lt; 30, "Under 30", IF(Table2[[#This Row],[Age]] &lt; 65, "Other", "Senior"))</f>
        <v>Under 30</v>
      </c>
      <c r="W1142">
        <v>0</v>
      </c>
      <c r="X1142" t="s">
        <v>17</v>
      </c>
      <c r="Y1142" t="s">
        <v>28</v>
      </c>
      <c r="Z1142" t="s">
        <v>91</v>
      </c>
      <c r="AA1142">
        <v>11</v>
      </c>
      <c r="AB1142">
        <v>11</v>
      </c>
      <c r="AE1142">
        <f t="shared" si="17"/>
        <v>0</v>
      </c>
      <c r="AF1142">
        <v>1</v>
      </c>
      <c r="AG1142" t="str">
        <f>IF(Table2[[#This Row],[Avg Monthly GB Download]] &lt; 5, "Less than 5 GB", IF(Table2[[#This Row],[Avg Monthly GB Download]] &lt;= 10, "Between 5 and 10 GB", "10 or more GB"))</f>
        <v>Less than 5 GB</v>
      </c>
    </row>
    <row r="1143" spans="1:33" x14ac:dyDescent="0.3">
      <c r="A1143" t="s">
        <v>2402</v>
      </c>
      <c r="B1143" t="s">
        <v>17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17</v>
      </c>
      <c r="I1143" t="s">
        <v>18</v>
      </c>
      <c r="J1143">
        <v>0</v>
      </c>
      <c r="K1143">
        <v>0</v>
      </c>
      <c r="L1143">
        <v>0</v>
      </c>
      <c r="M1143" t="s">
        <v>17</v>
      </c>
      <c r="N1143">
        <v>0</v>
      </c>
      <c r="O1143" t="s">
        <v>70</v>
      </c>
      <c r="P1143" t="s">
        <v>2403</v>
      </c>
      <c r="Q1143" t="s">
        <v>22</v>
      </c>
      <c r="R1143">
        <v>57</v>
      </c>
      <c r="S1143" t="s">
        <v>17</v>
      </c>
      <c r="T1143" t="s">
        <v>17</v>
      </c>
      <c r="U1143" t="s">
        <v>17</v>
      </c>
      <c r="V1143" t="str">
        <f>IF(Table2[[#This Row],[Age]] &lt; 30, "Under 30", IF(Table2[[#This Row],[Age]] &lt; 65, "Other", "Senior"))</f>
        <v>Other</v>
      </c>
      <c r="W1143">
        <v>0</v>
      </c>
      <c r="X1143" t="s">
        <v>17</v>
      </c>
      <c r="Y1143" t="s">
        <v>94</v>
      </c>
      <c r="Z1143" t="s">
        <v>91</v>
      </c>
      <c r="AA1143">
        <v>12</v>
      </c>
      <c r="AB1143">
        <v>249</v>
      </c>
      <c r="AE1143">
        <f t="shared" si="17"/>
        <v>0</v>
      </c>
      <c r="AF1143">
        <v>1</v>
      </c>
      <c r="AG1143" t="str">
        <f>IF(Table2[[#This Row],[Avg Monthly GB Download]] &lt; 5, "Less than 5 GB", IF(Table2[[#This Row],[Avg Monthly GB Download]] &lt;= 10, "Between 5 and 10 GB", "10 or more GB"))</f>
        <v>Less than 5 GB</v>
      </c>
    </row>
    <row r="1144" spans="1:33" x14ac:dyDescent="0.3">
      <c r="A1144" t="s">
        <v>2404</v>
      </c>
      <c r="B1144" t="s">
        <v>17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21</v>
      </c>
      <c r="I1144" t="s">
        <v>84</v>
      </c>
      <c r="J1144">
        <v>0</v>
      </c>
      <c r="K1144">
        <v>0</v>
      </c>
      <c r="L1144">
        <v>0</v>
      </c>
      <c r="M1144" t="s">
        <v>17</v>
      </c>
      <c r="N1144">
        <v>0</v>
      </c>
      <c r="O1144" t="s">
        <v>48</v>
      </c>
      <c r="P1144" t="s">
        <v>2405</v>
      </c>
      <c r="Q1144" t="s">
        <v>20</v>
      </c>
      <c r="R1144">
        <v>65</v>
      </c>
      <c r="S1144" t="s">
        <v>17</v>
      </c>
      <c r="T1144" t="s">
        <v>21</v>
      </c>
      <c r="U1144" t="s">
        <v>17</v>
      </c>
      <c r="V1144" t="str">
        <f>IF(Table2[[#This Row],[Age]] &lt; 30, "Under 30", IF(Table2[[#This Row],[Age]] &lt; 65, "Other", "Senior"))</f>
        <v>Senior</v>
      </c>
      <c r="W1144">
        <v>0</v>
      </c>
      <c r="X1144" t="s">
        <v>17</v>
      </c>
      <c r="Y1144" t="s">
        <v>94</v>
      </c>
      <c r="Z1144" t="s">
        <v>34</v>
      </c>
      <c r="AA1144">
        <v>10</v>
      </c>
      <c r="AB1144">
        <v>524</v>
      </c>
      <c r="AE1144">
        <f t="shared" si="17"/>
        <v>0</v>
      </c>
      <c r="AF1144">
        <v>1</v>
      </c>
      <c r="AG1144" t="str">
        <f>IF(Table2[[#This Row],[Avg Monthly GB Download]] &lt; 5, "Less than 5 GB", IF(Table2[[#This Row],[Avg Monthly GB Download]] &lt;= 10, "Between 5 and 10 GB", "10 or more GB"))</f>
        <v>Less than 5 GB</v>
      </c>
    </row>
    <row r="1145" spans="1:33" x14ac:dyDescent="0.3">
      <c r="A1145" t="s">
        <v>2406</v>
      </c>
      <c r="B1145" t="s">
        <v>17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17</v>
      </c>
      <c r="I1145" t="s">
        <v>18</v>
      </c>
      <c r="J1145">
        <v>0</v>
      </c>
      <c r="K1145">
        <v>1</v>
      </c>
      <c r="L1145">
        <v>2</v>
      </c>
      <c r="M1145" t="s">
        <v>21</v>
      </c>
      <c r="N1145">
        <v>0</v>
      </c>
      <c r="O1145" t="s">
        <v>77</v>
      </c>
      <c r="P1145" t="s">
        <v>2407</v>
      </c>
      <c r="Q1145" t="s">
        <v>20</v>
      </c>
      <c r="R1145">
        <v>54</v>
      </c>
      <c r="S1145" t="s">
        <v>17</v>
      </c>
      <c r="T1145" t="s">
        <v>17</v>
      </c>
      <c r="U1145" t="s">
        <v>17</v>
      </c>
      <c r="V1145" t="str">
        <f>IF(Table2[[#This Row],[Age]] &lt; 30, "Under 30", IF(Table2[[#This Row],[Age]] &lt; 65, "Other", "Senior"))</f>
        <v>Other</v>
      </c>
      <c r="W1145">
        <v>0</v>
      </c>
      <c r="X1145" t="s">
        <v>17</v>
      </c>
      <c r="Y1145" t="s">
        <v>94</v>
      </c>
      <c r="Z1145" t="s">
        <v>34</v>
      </c>
      <c r="AA1145">
        <v>29</v>
      </c>
      <c r="AB1145">
        <v>1524</v>
      </c>
      <c r="AE1145">
        <f t="shared" si="17"/>
        <v>0</v>
      </c>
      <c r="AF1145">
        <v>1</v>
      </c>
      <c r="AG1145" t="str">
        <f>IF(Table2[[#This Row],[Avg Monthly GB Download]] &lt; 5, "Less than 5 GB", IF(Table2[[#This Row],[Avg Monthly GB Download]] &lt;= 10, "Between 5 and 10 GB", "10 or more GB"))</f>
        <v>Less than 5 GB</v>
      </c>
    </row>
    <row r="1146" spans="1:33" x14ac:dyDescent="0.3">
      <c r="A1146" t="s">
        <v>2408</v>
      </c>
      <c r="B1146" t="s">
        <v>17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17</v>
      </c>
      <c r="I1146" t="s">
        <v>18</v>
      </c>
      <c r="J1146">
        <v>0</v>
      </c>
      <c r="K1146">
        <v>3</v>
      </c>
      <c r="L1146">
        <v>0</v>
      </c>
      <c r="M1146" t="s">
        <v>17</v>
      </c>
      <c r="N1146">
        <v>0</v>
      </c>
      <c r="O1146" t="s">
        <v>69</v>
      </c>
      <c r="P1146" t="s">
        <v>2409</v>
      </c>
      <c r="Q1146" t="s">
        <v>20</v>
      </c>
      <c r="R1146">
        <v>28</v>
      </c>
      <c r="S1146" t="s">
        <v>21</v>
      </c>
      <c r="T1146" t="s">
        <v>17</v>
      </c>
      <c r="U1146" t="s">
        <v>17</v>
      </c>
      <c r="V1146" t="str">
        <f>IF(Table2[[#This Row],[Age]] &lt; 30, "Under 30", IF(Table2[[#This Row],[Age]] &lt; 65, "Other", "Senior"))</f>
        <v>Under 30</v>
      </c>
      <c r="W1146">
        <v>0</v>
      </c>
      <c r="X1146" t="s">
        <v>17</v>
      </c>
      <c r="Y1146" t="s">
        <v>28</v>
      </c>
      <c r="Z1146" t="s">
        <v>91</v>
      </c>
      <c r="AA1146">
        <v>13</v>
      </c>
      <c r="AB1146">
        <v>13</v>
      </c>
      <c r="AE1146">
        <f t="shared" si="17"/>
        <v>0</v>
      </c>
      <c r="AF1146">
        <v>1</v>
      </c>
      <c r="AG1146" t="str">
        <f>IF(Table2[[#This Row],[Avg Monthly GB Download]] &lt; 5, "Less than 5 GB", IF(Table2[[#This Row],[Avg Monthly GB Download]] &lt;= 10, "Between 5 and 10 GB", "10 or more GB"))</f>
        <v>Less than 5 GB</v>
      </c>
    </row>
    <row r="1147" spans="1:33" x14ac:dyDescent="0.3">
      <c r="A1147" t="s">
        <v>2410</v>
      </c>
      <c r="B1147" t="s">
        <v>17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17</v>
      </c>
      <c r="I1147" t="s">
        <v>18</v>
      </c>
      <c r="J1147">
        <v>0</v>
      </c>
      <c r="K1147">
        <v>0</v>
      </c>
      <c r="L1147">
        <v>6</v>
      </c>
      <c r="M1147" t="s">
        <v>17</v>
      </c>
      <c r="N1147">
        <v>44</v>
      </c>
      <c r="O1147" t="s">
        <v>80</v>
      </c>
      <c r="P1147" t="s">
        <v>2411</v>
      </c>
      <c r="Q1147" t="s">
        <v>22</v>
      </c>
      <c r="R1147">
        <v>45</v>
      </c>
      <c r="S1147" t="s">
        <v>17</v>
      </c>
      <c r="T1147" t="s">
        <v>17</v>
      </c>
      <c r="U1147" t="s">
        <v>17</v>
      </c>
      <c r="V1147" t="str">
        <f>IF(Table2[[#This Row],[Age]] &lt; 30, "Under 30", IF(Table2[[#This Row],[Age]] &lt; 65, "Other", "Senior"))</f>
        <v>Other</v>
      </c>
      <c r="W1147">
        <v>0</v>
      </c>
      <c r="X1147" t="s">
        <v>21</v>
      </c>
      <c r="Y1147" t="s">
        <v>94</v>
      </c>
      <c r="Z1147" t="s">
        <v>34</v>
      </c>
      <c r="AA1147">
        <v>36</v>
      </c>
      <c r="AB1147">
        <v>2312</v>
      </c>
      <c r="AE1147">
        <f t="shared" si="17"/>
        <v>0</v>
      </c>
      <c r="AF1147">
        <v>1</v>
      </c>
      <c r="AG1147" t="str">
        <f>IF(Table2[[#This Row],[Avg Monthly GB Download]] &lt; 5, "Less than 5 GB", IF(Table2[[#This Row],[Avg Monthly GB Download]] &lt;= 10, "Between 5 and 10 GB", "10 or more GB"))</f>
        <v>Between 5 and 10 GB</v>
      </c>
    </row>
    <row r="1148" spans="1:33" x14ac:dyDescent="0.3">
      <c r="A1148" t="s">
        <v>2412</v>
      </c>
      <c r="B1148" t="s">
        <v>17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17</v>
      </c>
      <c r="I1148" t="s">
        <v>18</v>
      </c>
      <c r="J1148">
        <v>0</v>
      </c>
      <c r="K1148">
        <v>1</v>
      </c>
      <c r="L1148">
        <v>15</v>
      </c>
      <c r="M1148" t="s">
        <v>21</v>
      </c>
      <c r="N1148">
        <v>0</v>
      </c>
      <c r="O1148" t="s">
        <v>77</v>
      </c>
      <c r="P1148" t="s">
        <v>2413</v>
      </c>
      <c r="Q1148" t="s">
        <v>22</v>
      </c>
      <c r="R1148">
        <v>68</v>
      </c>
      <c r="S1148" t="s">
        <v>17</v>
      </c>
      <c r="T1148" t="s">
        <v>21</v>
      </c>
      <c r="U1148" t="s">
        <v>17</v>
      </c>
      <c r="V1148" t="str">
        <f>IF(Table2[[#This Row],[Age]] &lt; 30, "Under 30", IF(Table2[[#This Row],[Age]] &lt; 65, "Other", "Senior"))</f>
        <v>Senior</v>
      </c>
      <c r="W1148">
        <v>0</v>
      </c>
      <c r="X1148" t="s">
        <v>17</v>
      </c>
      <c r="Y1148" t="s">
        <v>28</v>
      </c>
      <c r="Z1148" t="s">
        <v>91</v>
      </c>
      <c r="AA1148">
        <v>33</v>
      </c>
      <c r="AB1148">
        <v>114</v>
      </c>
      <c r="AE1148">
        <f t="shared" si="17"/>
        <v>0</v>
      </c>
      <c r="AF1148">
        <v>1</v>
      </c>
      <c r="AG1148" t="str">
        <f>IF(Table2[[#This Row],[Avg Monthly GB Download]] &lt; 5, "Less than 5 GB", IF(Table2[[#This Row],[Avg Monthly GB Download]] &lt;= 10, "Between 5 and 10 GB", "10 or more GB"))</f>
        <v>10 or more GB</v>
      </c>
    </row>
    <row r="1149" spans="1:33" x14ac:dyDescent="0.3">
      <c r="A1149" t="s">
        <v>2414</v>
      </c>
      <c r="B1149" t="s">
        <v>17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17</v>
      </c>
      <c r="I1149" t="s">
        <v>18</v>
      </c>
      <c r="J1149">
        <v>0</v>
      </c>
      <c r="K1149">
        <v>1</v>
      </c>
      <c r="L1149">
        <v>0</v>
      </c>
      <c r="M1149" t="s">
        <v>17</v>
      </c>
      <c r="N1149">
        <v>0</v>
      </c>
      <c r="O1149" t="s">
        <v>90</v>
      </c>
      <c r="P1149" t="s">
        <v>2415</v>
      </c>
      <c r="Q1149" t="s">
        <v>22</v>
      </c>
      <c r="R1149">
        <v>48</v>
      </c>
      <c r="S1149" t="s">
        <v>17</v>
      </c>
      <c r="T1149" t="s">
        <v>17</v>
      </c>
      <c r="U1149" t="s">
        <v>17</v>
      </c>
      <c r="V1149" t="str">
        <f>IF(Table2[[#This Row],[Age]] &lt; 30, "Under 30", IF(Table2[[#This Row],[Age]] &lt; 65, "Other", "Senior"))</f>
        <v>Other</v>
      </c>
      <c r="W1149">
        <v>0</v>
      </c>
      <c r="X1149" t="s">
        <v>17</v>
      </c>
      <c r="Y1149" t="s">
        <v>49</v>
      </c>
      <c r="Z1149" t="s">
        <v>29</v>
      </c>
      <c r="AA1149">
        <v>11</v>
      </c>
      <c r="AB1149">
        <v>515</v>
      </c>
      <c r="AE1149">
        <f t="shared" si="17"/>
        <v>0</v>
      </c>
      <c r="AF1149">
        <v>1</v>
      </c>
      <c r="AG1149" t="str">
        <f>IF(Table2[[#This Row],[Avg Monthly GB Download]] &lt; 5, "Less than 5 GB", IF(Table2[[#This Row],[Avg Monthly GB Download]] &lt;= 10, "Between 5 and 10 GB", "10 or more GB"))</f>
        <v>Less than 5 GB</v>
      </c>
    </row>
    <row r="1150" spans="1:33" x14ac:dyDescent="0.3">
      <c r="A1150" t="s">
        <v>2416</v>
      </c>
      <c r="B1150" t="s">
        <v>17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17</v>
      </c>
      <c r="I1150" t="s">
        <v>18</v>
      </c>
      <c r="J1150">
        <v>0</v>
      </c>
      <c r="K1150">
        <v>2</v>
      </c>
      <c r="L1150">
        <v>6</v>
      </c>
      <c r="M1150" t="s">
        <v>21</v>
      </c>
      <c r="N1150">
        <v>0</v>
      </c>
      <c r="O1150" t="s">
        <v>65</v>
      </c>
      <c r="P1150" t="s">
        <v>2417</v>
      </c>
      <c r="Q1150" t="s">
        <v>22</v>
      </c>
      <c r="R1150">
        <v>34</v>
      </c>
      <c r="S1150" t="s">
        <v>17</v>
      </c>
      <c r="T1150" t="s">
        <v>17</v>
      </c>
      <c r="U1150" t="s">
        <v>17</v>
      </c>
      <c r="V1150" t="str">
        <f>IF(Table2[[#This Row],[Age]] &lt; 30, "Under 30", IF(Table2[[#This Row],[Age]] &lt; 65, "Other", "Senior"))</f>
        <v>Other</v>
      </c>
      <c r="W1150">
        <v>0</v>
      </c>
      <c r="X1150" t="s">
        <v>17</v>
      </c>
      <c r="Y1150" t="s">
        <v>28</v>
      </c>
      <c r="Z1150" t="s">
        <v>29</v>
      </c>
      <c r="AA1150">
        <v>23</v>
      </c>
      <c r="AB1150">
        <v>23</v>
      </c>
      <c r="AE1150">
        <f t="shared" si="17"/>
        <v>0</v>
      </c>
      <c r="AF1150">
        <v>1</v>
      </c>
      <c r="AG1150" t="str">
        <f>IF(Table2[[#This Row],[Avg Monthly GB Download]] &lt; 5, "Less than 5 GB", IF(Table2[[#This Row],[Avg Monthly GB Download]] &lt;= 10, "Between 5 and 10 GB", "10 or more GB"))</f>
        <v>Between 5 and 10 GB</v>
      </c>
    </row>
    <row r="1151" spans="1:33" x14ac:dyDescent="0.3">
      <c r="A1151" t="s">
        <v>2418</v>
      </c>
      <c r="B1151" t="s">
        <v>17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17</v>
      </c>
      <c r="I1151" t="s">
        <v>18</v>
      </c>
      <c r="J1151">
        <v>0</v>
      </c>
      <c r="K1151">
        <v>0</v>
      </c>
      <c r="L1151">
        <v>2</v>
      </c>
      <c r="M1151" t="s">
        <v>17</v>
      </c>
      <c r="N1151">
        <v>63</v>
      </c>
      <c r="O1151" t="s">
        <v>40</v>
      </c>
      <c r="P1151" t="s">
        <v>2419</v>
      </c>
      <c r="Q1151" t="s">
        <v>20</v>
      </c>
      <c r="R1151">
        <v>37</v>
      </c>
      <c r="S1151" t="s">
        <v>17</v>
      </c>
      <c r="T1151" t="s">
        <v>17</v>
      </c>
      <c r="U1151" t="s">
        <v>17</v>
      </c>
      <c r="V1151" t="str">
        <f>IF(Table2[[#This Row],[Age]] &lt; 30, "Under 30", IF(Table2[[#This Row],[Age]] &lt; 65, "Other", "Senior"))</f>
        <v>Other</v>
      </c>
      <c r="W1151">
        <v>0</v>
      </c>
      <c r="X1151" t="s">
        <v>21</v>
      </c>
      <c r="Y1151" t="s">
        <v>94</v>
      </c>
      <c r="Z1151" t="s">
        <v>34</v>
      </c>
      <c r="AA1151">
        <v>57</v>
      </c>
      <c r="AB1151">
        <v>4038</v>
      </c>
      <c r="AE1151">
        <f t="shared" si="17"/>
        <v>0</v>
      </c>
      <c r="AF1151">
        <v>1</v>
      </c>
      <c r="AG1151" t="str">
        <f>IF(Table2[[#This Row],[Avg Monthly GB Download]] &lt; 5, "Less than 5 GB", IF(Table2[[#This Row],[Avg Monthly GB Download]] &lt;= 10, "Between 5 and 10 GB", "10 or more GB"))</f>
        <v>Less than 5 GB</v>
      </c>
    </row>
    <row r="1152" spans="1:33" x14ac:dyDescent="0.3">
      <c r="A1152" t="s">
        <v>2420</v>
      </c>
      <c r="B1152" t="s">
        <v>17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21</v>
      </c>
      <c r="I1152" t="s">
        <v>84</v>
      </c>
      <c r="J1152">
        <v>0</v>
      </c>
      <c r="K1152">
        <v>1</v>
      </c>
      <c r="L1152">
        <v>15</v>
      </c>
      <c r="M1152" t="s">
        <v>21</v>
      </c>
      <c r="N1152">
        <v>0</v>
      </c>
      <c r="O1152" t="s">
        <v>51</v>
      </c>
      <c r="P1152" t="s">
        <v>2421</v>
      </c>
      <c r="Q1152" t="s">
        <v>22</v>
      </c>
      <c r="R1152">
        <v>27</v>
      </c>
      <c r="S1152" t="s">
        <v>21</v>
      </c>
      <c r="T1152" t="s">
        <v>17</v>
      </c>
      <c r="U1152" t="s">
        <v>17</v>
      </c>
      <c r="V1152" t="str">
        <f>IF(Table2[[#This Row],[Age]] &lt; 30, "Under 30", IF(Table2[[#This Row],[Age]] &lt; 65, "Other", "Senior"))</f>
        <v>Under 30</v>
      </c>
      <c r="W1152">
        <v>0</v>
      </c>
      <c r="X1152" t="s">
        <v>21</v>
      </c>
      <c r="Y1152" t="s">
        <v>28</v>
      </c>
      <c r="Z1152" t="s">
        <v>29</v>
      </c>
      <c r="AA1152">
        <v>20</v>
      </c>
      <c r="AB1152">
        <v>264</v>
      </c>
      <c r="AE1152">
        <f t="shared" si="17"/>
        <v>0</v>
      </c>
      <c r="AF1152">
        <v>1</v>
      </c>
      <c r="AG1152" t="str">
        <f>IF(Table2[[#This Row],[Avg Monthly GB Download]] &lt; 5, "Less than 5 GB", IF(Table2[[#This Row],[Avg Monthly GB Download]] &lt;= 10, "Between 5 and 10 GB", "10 or more GB"))</f>
        <v>10 or more GB</v>
      </c>
    </row>
    <row r="1153" spans="1:33" x14ac:dyDescent="0.3">
      <c r="A1153" t="s">
        <v>2422</v>
      </c>
      <c r="B1153" t="s">
        <v>17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17</v>
      </c>
      <c r="I1153" t="s">
        <v>18</v>
      </c>
      <c r="J1153">
        <v>0</v>
      </c>
      <c r="K1153">
        <v>0</v>
      </c>
      <c r="L1153">
        <v>3</v>
      </c>
      <c r="M1153" t="s">
        <v>21</v>
      </c>
      <c r="N1153">
        <v>0</v>
      </c>
      <c r="O1153" t="s">
        <v>55</v>
      </c>
      <c r="P1153" t="s">
        <v>2423</v>
      </c>
      <c r="Q1153" t="s">
        <v>20</v>
      </c>
      <c r="R1153">
        <v>35</v>
      </c>
      <c r="S1153" t="s">
        <v>17</v>
      </c>
      <c r="T1153" t="s">
        <v>17</v>
      </c>
      <c r="U1153" t="s">
        <v>17</v>
      </c>
      <c r="V1153" t="str">
        <f>IF(Table2[[#This Row],[Age]] &lt; 30, "Under 30", IF(Table2[[#This Row],[Age]] &lt; 65, "Other", "Senior"))</f>
        <v>Other</v>
      </c>
      <c r="W1153">
        <v>0</v>
      </c>
      <c r="X1153" t="s">
        <v>21</v>
      </c>
      <c r="Y1153" t="s">
        <v>49</v>
      </c>
      <c r="Z1153" t="s">
        <v>34</v>
      </c>
      <c r="AA1153">
        <v>58</v>
      </c>
      <c r="AB1153">
        <v>4174</v>
      </c>
      <c r="AE1153">
        <f t="shared" si="17"/>
        <v>0</v>
      </c>
      <c r="AF1153">
        <v>1</v>
      </c>
      <c r="AG1153" t="str">
        <f>IF(Table2[[#This Row],[Avg Monthly GB Download]] &lt; 5, "Less than 5 GB", IF(Table2[[#This Row],[Avg Monthly GB Download]] &lt;= 10, "Between 5 and 10 GB", "10 or more GB"))</f>
        <v>Less than 5 GB</v>
      </c>
    </row>
    <row r="1154" spans="1:33" x14ac:dyDescent="0.3">
      <c r="A1154" t="s">
        <v>2424</v>
      </c>
      <c r="B1154" t="s">
        <v>17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17</v>
      </c>
      <c r="I1154" t="s">
        <v>18</v>
      </c>
      <c r="J1154">
        <v>0</v>
      </c>
      <c r="K1154">
        <v>0</v>
      </c>
      <c r="L1154">
        <v>16</v>
      </c>
      <c r="M1154" t="s">
        <v>21</v>
      </c>
      <c r="N1154">
        <v>0</v>
      </c>
      <c r="O1154" t="s">
        <v>43</v>
      </c>
      <c r="P1154" t="s">
        <v>2425</v>
      </c>
      <c r="Q1154" t="s">
        <v>20</v>
      </c>
      <c r="R1154">
        <v>25</v>
      </c>
      <c r="S1154" t="s">
        <v>21</v>
      </c>
      <c r="T1154" t="s">
        <v>17</v>
      </c>
      <c r="U1154" t="s">
        <v>17</v>
      </c>
      <c r="V1154" t="str">
        <f>IF(Table2[[#This Row],[Age]] &lt; 30, "Under 30", IF(Table2[[#This Row],[Age]] &lt; 65, "Other", "Senior"))</f>
        <v>Under 30</v>
      </c>
      <c r="W1154">
        <v>0</v>
      </c>
      <c r="X1154" t="s">
        <v>17</v>
      </c>
      <c r="Y1154" t="s">
        <v>28</v>
      </c>
      <c r="Z1154" t="s">
        <v>34</v>
      </c>
      <c r="AA1154">
        <v>27</v>
      </c>
      <c r="AB1154">
        <v>1271</v>
      </c>
      <c r="AE1154">
        <f t="shared" ref="AE1154:AE1217" si="18">IF(B1154 = "yes", 1, IF(B1154 = "No", 0))</f>
        <v>0</v>
      </c>
      <c r="AF1154">
        <v>1</v>
      </c>
      <c r="AG1154" t="str">
        <f>IF(Table2[[#This Row],[Avg Monthly GB Download]] &lt; 5, "Less than 5 GB", IF(Table2[[#This Row],[Avg Monthly GB Download]] &lt;= 10, "Between 5 and 10 GB", "10 or more GB"))</f>
        <v>10 or more GB</v>
      </c>
    </row>
    <row r="1155" spans="1:33" x14ac:dyDescent="0.3">
      <c r="A1155" t="s">
        <v>2426</v>
      </c>
      <c r="B1155" t="s">
        <v>17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17</v>
      </c>
      <c r="I1155" t="s">
        <v>18</v>
      </c>
      <c r="J1155">
        <v>0</v>
      </c>
      <c r="K1155">
        <v>0</v>
      </c>
      <c r="L1155">
        <v>7</v>
      </c>
      <c r="M1155" t="s">
        <v>17</v>
      </c>
      <c r="N1155">
        <v>37</v>
      </c>
      <c r="O1155" t="s">
        <v>71</v>
      </c>
      <c r="P1155" t="s">
        <v>2427</v>
      </c>
      <c r="Q1155" t="s">
        <v>22</v>
      </c>
      <c r="R1155">
        <v>61</v>
      </c>
      <c r="S1155" t="s">
        <v>17</v>
      </c>
      <c r="T1155" t="s">
        <v>17</v>
      </c>
      <c r="U1155" t="s">
        <v>17</v>
      </c>
      <c r="V1155" t="str">
        <f>IF(Table2[[#This Row],[Age]] &lt; 30, "Under 30", IF(Table2[[#This Row],[Age]] &lt; 65, "Other", "Senior"))</f>
        <v>Other</v>
      </c>
      <c r="W1155">
        <v>0</v>
      </c>
      <c r="X1155" t="s">
        <v>21</v>
      </c>
      <c r="Y1155" t="s">
        <v>28</v>
      </c>
      <c r="Z1155" t="s">
        <v>34</v>
      </c>
      <c r="AA1155">
        <v>30</v>
      </c>
      <c r="AB1155">
        <v>732</v>
      </c>
      <c r="AE1155">
        <f t="shared" si="18"/>
        <v>0</v>
      </c>
      <c r="AF1155">
        <v>1</v>
      </c>
      <c r="AG1155" t="str">
        <f>IF(Table2[[#This Row],[Avg Monthly GB Download]] &lt; 5, "Less than 5 GB", IF(Table2[[#This Row],[Avg Monthly GB Download]] &lt;= 10, "Between 5 and 10 GB", "10 or more GB"))</f>
        <v>Between 5 and 10 GB</v>
      </c>
    </row>
    <row r="1156" spans="1:33" x14ac:dyDescent="0.3">
      <c r="A1156" t="s">
        <v>2428</v>
      </c>
      <c r="B1156" t="s">
        <v>17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17</v>
      </c>
      <c r="I1156" t="s">
        <v>18</v>
      </c>
      <c r="J1156">
        <v>0</v>
      </c>
      <c r="K1156">
        <v>2</v>
      </c>
      <c r="L1156">
        <v>8</v>
      </c>
      <c r="M1156" t="s">
        <v>21</v>
      </c>
      <c r="N1156">
        <v>0</v>
      </c>
      <c r="O1156" t="s">
        <v>32</v>
      </c>
      <c r="P1156" t="s">
        <v>2429</v>
      </c>
      <c r="Q1156" t="s">
        <v>20</v>
      </c>
      <c r="R1156">
        <v>23</v>
      </c>
      <c r="S1156" t="s">
        <v>21</v>
      </c>
      <c r="T1156" t="s">
        <v>17</v>
      </c>
      <c r="U1156" t="s">
        <v>17</v>
      </c>
      <c r="V1156" t="str">
        <f>IF(Table2[[#This Row],[Age]] &lt; 30, "Under 30", IF(Table2[[#This Row],[Age]] &lt; 65, "Other", "Senior"))</f>
        <v>Under 30</v>
      </c>
      <c r="W1156">
        <v>0</v>
      </c>
      <c r="X1156" t="s">
        <v>17</v>
      </c>
      <c r="Y1156" t="s">
        <v>94</v>
      </c>
      <c r="Z1156" t="s">
        <v>34</v>
      </c>
      <c r="AA1156">
        <v>31</v>
      </c>
      <c r="AB1156">
        <v>1236</v>
      </c>
      <c r="AE1156">
        <f t="shared" si="18"/>
        <v>0</v>
      </c>
      <c r="AF1156">
        <v>1</v>
      </c>
      <c r="AG1156" t="str">
        <f>IF(Table2[[#This Row],[Avg Monthly GB Download]] &lt; 5, "Less than 5 GB", IF(Table2[[#This Row],[Avg Monthly GB Download]] &lt;= 10, "Between 5 and 10 GB", "10 or more GB"))</f>
        <v>Between 5 and 10 GB</v>
      </c>
    </row>
    <row r="1157" spans="1:33" x14ac:dyDescent="0.3">
      <c r="A1157" t="s">
        <v>2430</v>
      </c>
      <c r="B1157" t="s">
        <v>17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17</v>
      </c>
      <c r="I1157" t="s">
        <v>18</v>
      </c>
      <c r="J1157">
        <v>0</v>
      </c>
      <c r="K1157">
        <v>2</v>
      </c>
      <c r="L1157">
        <v>8</v>
      </c>
      <c r="M1157" t="s">
        <v>21</v>
      </c>
      <c r="N1157">
        <v>0</v>
      </c>
      <c r="O1157" t="s">
        <v>64</v>
      </c>
      <c r="P1157" t="s">
        <v>2431</v>
      </c>
      <c r="Q1157" t="s">
        <v>22</v>
      </c>
      <c r="R1157">
        <v>23</v>
      </c>
      <c r="S1157" t="s">
        <v>21</v>
      </c>
      <c r="T1157" t="s">
        <v>17</v>
      </c>
      <c r="U1157" t="s">
        <v>17</v>
      </c>
      <c r="V1157" t="str">
        <f>IF(Table2[[#This Row],[Age]] &lt; 30, "Under 30", IF(Table2[[#This Row],[Age]] &lt; 65, "Other", "Senior"))</f>
        <v>Under 30</v>
      </c>
      <c r="W1157">
        <v>0</v>
      </c>
      <c r="X1157" t="s">
        <v>21</v>
      </c>
      <c r="Y1157" t="s">
        <v>94</v>
      </c>
      <c r="Z1157" t="s">
        <v>29</v>
      </c>
      <c r="AA1157">
        <v>47</v>
      </c>
      <c r="AB1157">
        <v>1069</v>
      </c>
      <c r="AE1157">
        <f t="shared" si="18"/>
        <v>0</v>
      </c>
      <c r="AF1157">
        <v>1</v>
      </c>
      <c r="AG1157" t="str">
        <f>IF(Table2[[#This Row],[Avg Monthly GB Download]] &lt; 5, "Less than 5 GB", IF(Table2[[#This Row],[Avg Monthly GB Download]] &lt;= 10, "Between 5 and 10 GB", "10 or more GB"))</f>
        <v>Between 5 and 10 GB</v>
      </c>
    </row>
    <row r="1158" spans="1:33" x14ac:dyDescent="0.3">
      <c r="A1158" t="s">
        <v>2432</v>
      </c>
      <c r="B1158" t="s">
        <v>17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17</v>
      </c>
      <c r="I1158" t="s">
        <v>18</v>
      </c>
      <c r="J1158">
        <v>0</v>
      </c>
      <c r="K1158">
        <v>0</v>
      </c>
      <c r="L1158">
        <v>15</v>
      </c>
      <c r="M1158" t="s">
        <v>21</v>
      </c>
      <c r="N1158">
        <v>0</v>
      </c>
      <c r="O1158" t="s">
        <v>71</v>
      </c>
      <c r="P1158" t="s">
        <v>2433</v>
      </c>
      <c r="Q1158" t="s">
        <v>22</v>
      </c>
      <c r="R1158">
        <v>26</v>
      </c>
      <c r="S1158" t="s">
        <v>21</v>
      </c>
      <c r="T1158" t="s">
        <v>17</v>
      </c>
      <c r="U1158" t="s">
        <v>17</v>
      </c>
      <c r="V1158" t="str">
        <f>IF(Table2[[#This Row],[Age]] &lt; 30, "Under 30", IF(Table2[[#This Row],[Age]] &lt; 65, "Other", "Senior"))</f>
        <v>Under 30</v>
      </c>
      <c r="W1158">
        <v>0</v>
      </c>
      <c r="X1158" t="s">
        <v>17</v>
      </c>
      <c r="Y1158" t="s">
        <v>28</v>
      </c>
      <c r="Z1158" t="s">
        <v>34</v>
      </c>
      <c r="AA1158">
        <v>34</v>
      </c>
      <c r="AB1158">
        <v>267</v>
      </c>
      <c r="AE1158">
        <f t="shared" si="18"/>
        <v>0</v>
      </c>
      <c r="AF1158">
        <v>1</v>
      </c>
      <c r="AG1158" t="str">
        <f>IF(Table2[[#This Row],[Avg Monthly GB Download]] &lt; 5, "Less than 5 GB", IF(Table2[[#This Row],[Avg Monthly GB Download]] &lt;= 10, "Between 5 and 10 GB", "10 or more GB"))</f>
        <v>10 or more GB</v>
      </c>
    </row>
    <row r="1159" spans="1:33" x14ac:dyDescent="0.3">
      <c r="A1159" t="s">
        <v>2434</v>
      </c>
      <c r="B1159" t="s">
        <v>17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17</v>
      </c>
      <c r="I1159" t="s">
        <v>18</v>
      </c>
      <c r="J1159">
        <v>0</v>
      </c>
      <c r="K1159">
        <v>0</v>
      </c>
      <c r="L1159">
        <v>8</v>
      </c>
      <c r="M1159" t="s">
        <v>21</v>
      </c>
      <c r="N1159">
        <v>0</v>
      </c>
      <c r="O1159" t="s">
        <v>55</v>
      </c>
      <c r="P1159" t="s">
        <v>2435</v>
      </c>
      <c r="Q1159" t="s">
        <v>22</v>
      </c>
      <c r="R1159">
        <v>35</v>
      </c>
      <c r="S1159" t="s">
        <v>17</v>
      </c>
      <c r="T1159" t="s">
        <v>17</v>
      </c>
      <c r="U1159" t="s">
        <v>17</v>
      </c>
      <c r="V1159" t="str">
        <f>IF(Table2[[#This Row],[Age]] &lt; 30, "Under 30", IF(Table2[[#This Row],[Age]] &lt; 65, "Other", "Senior"))</f>
        <v>Other</v>
      </c>
      <c r="W1159">
        <v>0</v>
      </c>
      <c r="X1159" t="s">
        <v>17</v>
      </c>
      <c r="Y1159" t="s">
        <v>94</v>
      </c>
      <c r="Z1159" t="s">
        <v>91</v>
      </c>
      <c r="AA1159">
        <v>28</v>
      </c>
      <c r="AB1159">
        <v>1778</v>
      </c>
      <c r="AE1159">
        <f t="shared" si="18"/>
        <v>0</v>
      </c>
      <c r="AF1159">
        <v>1</v>
      </c>
      <c r="AG1159" t="str">
        <f>IF(Table2[[#This Row],[Avg Monthly GB Download]] &lt; 5, "Less than 5 GB", IF(Table2[[#This Row],[Avg Monthly GB Download]] &lt;= 10, "Between 5 and 10 GB", "10 or more GB"))</f>
        <v>Between 5 and 10 GB</v>
      </c>
    </row>
    <row r="1160" spans="1:33" x14ac:dyDescent="0.3">
      <c r="A1160" t="s">
        <v>2436</v>
      </c>
      <c r="B1160" t="s">
        <v>17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17</v>
      </c>
      <c r="I1160" t="s">
        <v>18</v>
      </c>
      <c r="J1160">
        <v>0</v>
      </c>
      <c r="K1160">
        <v>2</v>
      </c>
      <c r="L1160">
        <v>9</v>
      </c>
      <c r="M1160" t="s">
        <v>17</v>
      </c>
      <c r="N1160">
        <v>39</v>
      </c>
      <c r="O1160" t="s">
        <v>59</v>
      </c>
      <c r="P1160" t="s">
        <v>2437</v>
      </c>
      <c r="Q1160" t="s">
        <v>22</v>
      </c>
      <c r="R1160">
        <v>71</v>
      </c>
      <c r="S1160" t="s">
        <v>17</v>
      </c>
      <c r="T1160" t="s">
        <v>21</v>
      </c>
      <c r="U1160" t="s">
        <v>17</v>
      </c>
      <c r="V1160" t="str">
        <f>IF(Table2[[#This Row],[Age]] &lt; 30, "Under 30", IF(Table2[[#This Row],[Age]] &lt; 65, "Other", "Senior"))</f>
        <v>Senior</v>
      </c>
      <c r="W1160">
        <v>0</v>
      </c>
      <c r="X1160" t="s">
        <v>17</v>
      </c>
      <c r="Y1160" t="s">
        <v>49</v>
      </c>
      <c r="Z1160" t="s">
        <v>29</v>
      </c>
      <c r="AA1160">
        <v>19</v>
      </c>
      <c r="AB1160">
        <v>443</v>
      </c>
      <c r="AE1160">
        <f t="shared" si="18"/>
        <v>0</v>
      </c>
      <c r="AF1160">
        <v>1</v>
      </c>
      <c r="AG1160" t="str">
        <f>IF(Table2[[#This Row],[Avg Monthly GB Download]] &lt; 5, "Less than 5 GB", IF(Table2[[#This Row],[Avg Monthly GB Download]] &lt;= 10, "Between 5 and 10 GB", "10 or more GB"))</f>
        <v>Between 5 and 10 GB</v>
      </c>
    </row>
    <row r="1161" spans="1:33" x14ac:dyDescent="0.3">
      <c r="A1161" t="s">
        <v>2438</v>
      </c>
      <c r="B1161" t="s">
        <v>17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17</v>
      </c>
      <c r="I1161" t="s">
        <v>18</v>
      </c>
      <c r="J1161">
        <v>0</v>
      </c>
      <c r="K1161">
        <v>1</v>
      </c>
      <c r="L1161">
        <v>24</v>
      </c>
      <c r="M1161" t="s">
        <v>21</v>
      </c>
      <c r="N1161">
        <v>0</v>
      </c>
      <c r="O1161" t="s">
        <v>43</v>
      </c>
      <c r="P1161" t="s">
        <v>2439</v>
      </c>
      <c r="Q1161" t="s">
        <v>20</v>
      </c>
      <c r="R1161">
        <v>24</v>
      </c>
      <c r="S1161" t="s">
        <v>21</v>
      </c>
      <c r="T1161" t="s">
        <v>17</v>
      </c>
      <c r="U1161" t="s">
        <v>17</v>
      </c>
      <c r="V1161" t="str">
        <f>IF(Table2[[#This Row],[Age]] &lt; 30, "Under 30", IF(Table2[[#This Row],[Age]] &lt; 65, "Other", "Senior"))</f>
        <v>Under 30</v>
      </c>
      <c r="W1161">
        <v>0</v>
      </c>
      <c r="X1161" t="s">
        <v>21</v>
      </c>
      <c r="Y1161" t="s">
        <v>94</v>
      </c>
      <c r="Z1161" t="s">
        <v>91</v>
      </c>
      <c r="AA1161">
        <v>62</v>
      </c>
      <c r="AB1161">
        <v>3220</v>
      </c>
      <c r="AE1161">
        <f t="shared" si="18"/>
        <v>0</v>
      </c>
      <c r="AF1161">
        <v>1</v>
      </c>
      <c r="AG1161" t="str">
        <f>IF(Table2[[#This Row],[Avg Monthly GB Download]] &lt; 5, "Less than 5 GB", IF(Table2[[#This Row],[Avg Monthly GB Download]] &lt;= 10, "Between 5 and 10 GB", "10 or more GB"))</f>
        <v>10 or more GB</v>
      </c>
    </row>
    <row r="1162" spans="1:33" x14ac:dyDescent="0.3">
      <c r="A1162" t="s">
        <v>2440</v>
      </c>
      <c r="B1162" t="s">
        <v>17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17</v>
      </c>
      <c r="I1162" t="s">
        <v>18</v>
      </c>
      <c r="J1162">
        <v>0</v>
      </c>
      <c r="K1162">
        <v>0</v>
      </c>
      <c r="L1162">
        <v>1</v>
      </c>
      <c r="M1162" t="s">
        <v>21</v>
      </c>
      <c r="N1162">
        <v>0</v>
      </c>
      <c r="O1162" t="s">
        <v>73</v>
      </c>
      <c r="P1162" t="s">
        <v>2441</v>
      </c>
      <c r="Q1162" t="s">
        <v>20</v>
      </c>
      <c r="R1162">
        <v>59</v>
      </c>
      <c r="S1162" t="s">
        <v>17</v>
      </c>
      <c r="T1162" t="s">
        <v>17</v>
      </c>
      <c r="U1162" t="s">
        <v>17</v>
      </c>
      <c r="V1162" t="str">
        <f>IF(Table2[[#This Row],[Age]] &lt; 30, "Under 30", IF(Table2[[#This Row],[Age]] &lt; 65, "Other", "Senior"))</f>
        <v>Other</v>
      </c>
      <c r="W1162">
        <v>0</v>
      </c>
      <c r="X1162" t="s">
        <v>21</v>
      </c>
      <c r="Y1162" t="s">
        <v>49</v>
      </c>
      <c r="Z1162" t="s">
        <v>34</v>
      </c>
      <c r="AA1162">
        <v>19</v>
      </c>
      <c r="AB1162">
        <v>1121</v>
      </c>
      <c r="AE1162">
        <f t="shared" si="18"/>
        <v>0</v>
      </c>
      <c r="AF1162">
        <v>1</v>
      </c>
      <c r="AG1162" t="str">
        <f>IF(Table2[[#This Row],[Avg Monthly GB Download]] &lt; 5, "Less than 5 GB", IF(Table2[[#This Row],[Avg Monthly GB Download]] &lt;= 10, "Between 5 and 10 GB", "10 or more GB"))</f>
        <v>Less than 5 GB</v>
      </c>
    </row>
    <row r="1163" spans="1:33" x14ac:dyDescent="0.3">
      <c r="A1163" t="s">
        <v>2442</v>
      </c>
      <c r="B1163" t="s">
        <v>17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17</v>
      </c>
      <c r="I1163" t="s">
        <v>18</v>
      </c>
      <c r="J1163">
        <v>0</v>
      </c>
      <c r="K1163">
        <v>2</v>
      </c>
      <c r="L1163">
        <v>0</v>
      </c>
      <c r="M1163" t="s">
        <v>17</v>
      </c>
      <c r="N1163">
        <v>0</v>
      </c>
      <c r="O1163" t="s">
        <v>42</v>
      </c>
      <c r="P1163" t="s">
        <v>2443</v>
      </c>
      <c r="Q1163" t="s">
        <v>20</v>
      </c>
      <c r="R1163">
        <v>35</v>
      </c>
      <c r="S1163" t="s">
        <v>17</v>
      </c>
      <c r="T1163" t="s">
        <v>17</v>
      </c>
      <c r="U1163" t="s">
        <v>17</v>
      </c>
      <c r="V1163" t="str">
        <f>IF(Table2[[#This Row],[Age]] &lt; 30, "Under 30", IF(Table2[[#This Row],[Age]] &lt; 65, "Other", "Senior"))</f>
        <v>Other</v>
      </c>
      <c r="W1163">
        <v>0</v>
      </c>
      <c r="X1163" t="s">
        <v>17</v>
      </c>
      <c r="Y1163" t="s">
        <v>94</v>
      </c>
      <c r="Z1163" t="s">
        <v>29</v>
      </c>
      <c r="AA1163">
        <v>9</v>
      </c>
      <c r="AB1163">
        <v>193</v>
      </c>
      <c r="AE1163">
        <f t="shared" si="18"/>
        <v>0</v>
      </c>
      <c r="AF1163">
        <v>1</v>
      </c>
      <c r="AG1163" t="str">
        <f>IF(Table2[[#This Row],[Avg Monthly GB Download]] &lt; 5, "Less than 5 GB", IF(Table2[[#This Row],[Avg Monthly GB Download]] &lt;= 10, "Between 5 and 10 GB", "10 or more GB"))</f>
        <v>Less than 5 GB</v>
      </c>
    </row>
    <row r="1164" spans="1:33" x14ac:dyDescent="0.3">
      <c r="A1164" t="s">
        <v>2444</v>
      </c>
      <c r="B1164" t="s">
        <v>17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17</v>
      </c>
      <c r="I1164" t="s">
        <v>18</v>
      </c>
      <c r="J1164">
        <v>0</v>
      </c>
      <c r="K1164">
        <v>2</v>
      </c>
      <c r="L1164">
        <v>27</v>
      </c>
      <c r="M1164" t="s">
        <v>21</v>
      </c>
      <c r="N1164">
        <v>0</v>
      </c>
      <c r="O1164" t="s">
        <v>26</v>
      </c>
      <c r="P1164" t="s">
        <v>2445</v>
      </c>
      <c r="Q1164" t="s">
        <v>22</v>
      </c>
      <c r="R1164">
        <v>25</v>
      </c>
      <c r="S1164" t="s">
        <v>21</v>
      </c>
      <c r="T1164" t="s">
        <v>17</v>
      </c>
      <c r="U1164" t="s">
        <v>17</v>
      </c>
      <c r="V1164" t="str">
        <f>IF(Table2[[#This Row],[Age]] &lt; 30, "Under 30", IF(Table2[[#This Row],[Age]] &lt; 65, "Other", "Senior"))</f>
        <v>Under 30</v>
      </c>
      <c r="W1164">
        <v>0</v>
      </c>
      <c r="X1164" t="s">
        <v>21</v>
      </c>
      <c r="Y1164" t="s">
        <v>49</v>
      </c>
      <c r="Z1164" t="s">
        <v>34</v>
      </c>
      <c r="AA1164">
        <v>41</v>
      </c>
      <c r="AB1164">
        <v>2917</v>
      </c>
      <c r="AE1164">
        <f t="shared" si="18"/>
        <v>0</v>
      </c>
      <c r="AF1164">
        <v>1</v>
      </c>
      <c r="AG1164" t="str">
        <f>IF(Table2[[#This Row],[Avg Monthly GB Download]] &lt; 5, "Less than 5 GB", IF(Table2[[#This Row],[Avg Monthly GB Download]] &lt;= 10, "Between 5 and 10 GB", "10 or more GB"))</f>
        <v>10 or more GB</v>
      </c>
    </row>
    <row r="1165" spans="1:33" x14ac:dyDescent="0.3">
      <c r="A1165" t="s">
        <v>2446</v>
      </c>
      <c r="B1165" t="s">
        <v>17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17</v>
      </c>
      <c r="I1165" t="s">
        <v>18</v>
      </c>
      <c r="J1165">
        <v>0</v>
      </c>
      <c r="K1165">
        <v>1</v>
      </c>
      <c r="L1165">
        <v>0</v>
      </c>
      <c r="M1165" t="s">
        <v>17</v>
      </c>
      <c r="N1165">
        <v>0</v>
      </c>
      <c r="O1165" t="s">
        <v>79</v>
      </c>
      <c r="P1165" t="s">
        <v>2447</v>
      </c>
      <c r="Q1165" t="s">
        <v>22</v>
      </c>
      <c r="R1165">
        <v>42</v>
      </c>
      <c r="S1165" t="s">
        <v>17</v>
      </c>
      <c r="T1165" t="s">
        <v>17</v>
      </c>
      <c r="U1165" t="s">
        <v>17</v>
      </c>
      <c r="V1165" t="str">
        <f>IF(Table2[[#This Row],[Age]] &lt; 30, "Under 30", IF(Table2[[#This Row],[Age]] &lt; 65, "Other", "Senior"))</f>
        <v>Other</v>
      </c>
      <c r="W1165">
        <v>0</v>
      </c>
      <c r="X1165" t="s">
        <v>17</v>
      </c>
      <c r="Y1165" t="s">
        <v>49</v>
      </c>
      <c r="Z1165" t="s">
        <v>91</v>
      </c>
      <c r="AA1165">
        <v>11</v>
      </c>
      <c r="AB1165">
        <v>213</v>
      </c>
      <c r="AE1165">
        <f t="shared" si="18"/>
        <v>0</v>
      </c>
      <c r="AF1165">
        <v>1</v>
      </c>
      <c r="AG1165" t="str">
        <f>IF(Table2[[#This Row],[Avg Monthly GB Download]] &lt; 5, "Less than 5 GB", IF(Table2[[#This Row],[Avg Monthly GB Download]] &lt;= 10, "Between 5 and 10 GB", "10 or more GB"))</f>
        <v>Less than 5 GB</v>
      </c>
    </row>
    <row r="1166" spans="1:33" x14ac:dyDescent="0.3">
      <c r="A1166" t="s">
        <v>2448</v>
      </c>
      <c r="B1166" t="s">
        <v>17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21</v>
      </c>
      <c r="I1166" t="s">
        <v>84</v>
      </c>
      <c r="J1166">
        <v>0</v>
      </c>
      <c r="K1166">
        <v>0</v>
      </c>
      <c r="L1166">
        <v>12</v>
      </c>
      <c r="M1166" t="s">
        <v>17</v>
      </c>
      <c r="N1166">
        <v>64</v>
      </c>
      <c r="O1166" t="s">
        <v>72</v>
      </c>
      <c r="P1166" t="s">
        <v>2449</v>
      </c>
      <c r="Q1166" t="s">
        <v>22</v>
      </c>
      <c r="R1166">
        <v>80</v>
      </c>
      <c r="S1166" t="s">
        <v>17</v>
      </c>
      <c r="T1166" t="s">
        <v>21</v>
      </c>
      <c r="U1166" t="s">
        <v>17</v>
      </c>
      <c r="V1166" t="str">
        <f>IF(Table2[[#This Row],[Age]] &lt; 30, "Under 30", IF(Table2[[#This Row],[Age]] &lt; 65, "Other", "Senior"))</f>
        <v>Senior</v>
      </c>
      <c r="W1166">
        <v>0</v>
      </c>
      <c r="X1166" t="s">
        <v>17</v>
      </c>
      <c r="Y1166" t="s">
        <v>49</v>
      </c>
      <c r="Z1166" t="s">
        <v>34</v>
      </c>
      <c r="AA1166">
        <v>44</v>
      </c>
      <c r="AB1166">
        <v>1388</v>
      </c>
      <c r="AE1166">
        <f t="shared" si="18"/>
        <v>0</v>
      </c>
      <c r="AF1166">
        <v>1</v>
      </c>
      <c r="AG1166" t="str">
        <f>IF(Table2[[#This Row],[Avg Monthly GB Download]] &lt; 5, "Less than 5 GB", IF(Table2[[#This Row],[Avg Monthly GB Download]] &lt;= 10, "Between 5 and 10 GB", "10 or more GB"))</f>
        <v>10 or more GB</v>
      </c>
    </row>
    <row r="1167" spans="1:33" x14ac:dyDescent="0.3">
      <c r="A1167" t="s">
        <v>2450</v>
      </c>
      <c r="B1167" t="s">
        <v>17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21</v>
      </c>
      <c r="I1167" t="s">
        <v>84</v>
      </c>
      <c r="J1167">
        <v>0</v>
      </c>
      <c r="K1167">
        <v>0</v>
      </c>
      <c r="L1167">
        <v>10</v>
      </c>
      <c r="M1167" t="s">
        <v>21</v>
      </c>
      <c r="N1167">
        <v>0</v>
      </c>
      <c r="O1167" t="s">
        <v>71</v>
      </c>
      <c r="P1167" t="s">
        <v>2451</v>
      </c>
      <c r="Q1167" t="s">
        <v>20</v>
      </c>
      <c r="R1167">
        <v>21</v>
      </c>
      <c r="S1167" t="s">
        <v>21</v>
      </c>
      <c r="T1167" t="s">
        <v>17</v>
      </c>
      <c r="U1167" t="s">
        <v>17</v>
      </c>
      <c r="V1167" t="str">
        <f>IF(Table2[[#This Row],[Age]] &lt; 30, "Under 30", IF(Table2[[#This Row],[Age]] &lt; 65, "Other", "Senior"))</f>
        <v>Under 30</v>
      </c>
      <c r="W1167">
        <v>0</v>
      </c>
      <c r="X1167" t="s">
        <v>21</v>
      </c>
      <c r="Y1167" t="s">
        <v>49</v>
      </c>
      <c r="Z1167" t="s">
        <v>91</v>
      </c>
      <c r="AA1167">
        <v>27</v>
      </c>
      <c r="AB1167">
        <v>1484</v>
      </c>
      <c r="AE1167">
        <f t="shared" si="18"/>
        <v>0</v>
      </c>
      <c r="AF1167">
        <v>1</v>
      </c>
      <c r="AG1167" t="str">
        <f>IF(Table2[[#This Row],[Avg Monthly GB Download]] &lt; 5, "Less than 5 GB", IF(Table2[[#This Row],[Avg Monthly GB Download]] &lt;= 10, "Between 5 and 10 GB", "10 or more GB"))</f>
        <v>Between 5 and 10 GB</v>
      </c>
    </row>
    <row r="1168" spans="1:33" x14ac:dyDescent="0.3">
      <c r="A1168" t="s">
        <v>2452</v>
      </c>
      <c r="B1168" t="s">
        <v>17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17</v>
      </c>
      <c r="I1168" t="s">
        <v>18</v>
      </c>
      <c r="J1168">
        <v>0</v>
      </c>
      <c r="K1168">
        <v>1</v>
      </c>
      <c r="L1168">
        <v>3</v>
      </c>
      <c r="M1168" t="s">
        <v>21</v>
      </c>
      <c r="N1168">
        <v>0</v>
      </c>
      <c r="O1168" t="s">
        <v>43</v>
      </c>
      <c r="P1168" t="s">
        <v>2453</v>
      </c>
      <c r="Q1168" t="s">
        <v>22</v>
      </c>
      <c r="R1168">
        <v>34</v>
      </c>
      <c r="S1168" t="s">
        <v>17</v>
      </c>
      <c r="T1168" t="s">
        <v>17</v>
      </c>
      <c r="U1168" t="s">
        <v>17</v>
      </c>
      <c r="V1168" t="str">
        <f>IF(Table2[[#This Row],[Age]] &lt; 30, "Under 30", IF(Table2[[#This Row],[Age]] &lt; 65, "Other", "Senior"))</f>
        <v>Other</v>
      </c>
      <c r="W1168">
        <v>0</v>
      </c>
      <c r="X1168" t="s">
        <v>21</v>
      </c>
      <c r="Y1168" t="s">
        <v>28</v>
      </c>
      <c r="Z1168" t="s">
        <v>34</v>
      </c>
      <c r="AA1168">
        <v>40</v>
      </c>
      <c r="AB1168">
        <v>434</v>
      </c>
      <c r="AE1168">
        <f t="shared" si="18"/>
        <v>0</v>
      </c>
      <c r="AF1168">
        <v>1</v>
      </c>
      <c r="AG1168" t="str">
        <f>IF(Table2[[#This Row],[Avg Monthly GB Download]] &lt; 5, "Less than 5 GB", IF(Table2[[#This Row],[Avg Monthly GB Download]] &lt;= 10, "Between 5 and 10 GB", "10 or more GB"))</f>
        <v>Less than 5 GB</v>
      </c>
    </row>
    <row r="1169" spans="1:33" x14ac:dyDescent="0.3">
      <c r="A1169" t="s">
        <v>2454</v>
      </c>
      <c r="B1169" t="s">
        <v>17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17</v>
      </c>
      <c r="I1169" t="s">
        <v>18</v>
      </c>
      <c r="J1169">
        <v>0</v>
      </c>
      <c r="K1169">
        <v>1</v>
      </c>
      <c r="L1169">
        <v>3</v>
      </c>
      <c r="M1169" t="s">
        <v>21</v>
      </c>
      <c r="N1169">
        <v>0</v>
      </c>
      <c r="O1169" t="s">
        <v>72</v>
      </c>
      <c r="P1169" t="s">
        <v>2455</v>
      </c>
      <c r="Q1169" t="s">
        <v>22</v>
      </c>
      <c r="R1169">
        <v>41</v>
      </c>
      <c r="S1169" t="s">
        <v>17</v>
      </c>
      <c r="T1169" t="s">
        <v>17</v>
      </c>
      <c r="U1169" t="s">
        <v>17</v>
      </c>
      <c r="V1169" t="str">
        <f>IF(Table2[[#This Row],[Age]] &lt; 30, "Under 30", IF(Table2[[#This Row],[Age]] &lt; 65, "Other", "Senior"))</f>
        <v>Other</v>
      </c>
      <c r="W1169">
        <v>0</v>
      </c>
      <c r="X1169" t="s">
        <v>17</v>
      </c>
      <c r="Y1169" t="s">
        <v>94</v>
      </c>
      <c r="Z1169" t="s">
        <v>29</v>
      </c>
      <c r="AA1169">
        <v>36</v>
      </c>
      <c r="AB1169">
        <v>990</v>
      </c>
      <c r="AE1169">
        <f t="shared" si="18"/>
        <v>0</v>
      </c>
      <c r="AF1169">
        <v>1</v>
      </c>
      <c r="AG1169" t="str">
        <f>IF(Table2[[#This Row],[Avg Monthly GB Download]] &lt; 5, "Less than 5 GB", IF(Table2[[#This Row],[Avg Monthly GB Download]] &lt;= 10, "Between 5 and 10 GB", "10 or more GB"))</f>
        <v>Less than 5 GB</v>
      </c>
    </row>
    <row r="1170" spans="1:33" x14ac:dyDescent="0.3">
      <c r="A1170" t="s">
        <v>2456</v>
      </c>
      <c r="B1170" t="s">
        <v>17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17</v>
      </c>
      <c r="I1170" t="s">
        <v>18</v>
      </c>
      <c r="J1170">
        <v>0</v>
      </c>
      <c r="K1170">
        <v>0</v>
      </c>
      <c r="L1170">
        <v>12</v>
      </c>
      <c r="M1170" t="s">
        <v>17</v>
      </c>
      <c r="N1170">
        <v>78</v>
      </c>
      <c r="O1170" t="s">
        <v>56</v>
      </c>
      <c r="P1170" t="s">
        <v>2457</v>
      </c>
      <c r="Q1170" t="s">
        <v>20</v>
      </c>
      <c r="R1170">
        <v>57</v>
      </c>
      <c r="S1170" t="s">
        <v>17</v>
      </c>
      <c r="T1170" t="s">
        <v>17</v>
      </c>
      <c r="U1170" t="s">
        <v>17</v>
      </c>
      <c r="V1170" t="str">
        <f>IF(Table2[[#This Row],[Age]] &lt; 30, "Under 30", IF(Table2[[#This Row],[Age]] &lt; 65, "Other", "Senior"))</f>
        <v>Other</v>
      </c>
      <c r="W1170">
        <v>0</v>
      </c>
      <c r="X1170" t="s">
        <v>17</v>
      </c>
      <c r="Y1170" t="s">
        <v>49</v>
      </c>
      <c r="Z1170" t="s">
        <v>29</v>
      </c>
      <c r="AA1170">
        <v>17</v>
      </c>
      <c r="AB1170">
        <v>614</v>
      </c>
      <c r="AE1170">
        <f t="shared" si="18"/>
        <v>0</v>
      </c>
      <c r="AF1170">
        <v>1</v>
      </c>
      <c r="AG1170" t="str">
        <f>IF(Table2[[#This Row],[Avg Monthly GB Download]] &lt; 5, "Less than 5 GB", IF(Table2[[#This Row],[Avg Monthly GB Download]] &lt;= 10, "Between 5 and 10 GB", "10 or more GB"))</f>
        <v>10 or more GB</v>
      </c>
    </row>
    <row r="1171" spans="1:33" x14ac:dyDescent="0.3">
      <c r="A1171" t="s">
        <v>2458</v>
      </c>
      <c r="B1171" t="s">
        <v>17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17</v>
      </c>
      <c r="I1171" t="s">
        <v>18</v>
      </c>
      <c r="J1171">
        <v>0</v>
      </c>
      <c r="K1171">
        <v>1</v>
      </c>
      <c r="L1171">
        <v>3</v>
      </c>
      <c r="M1171" t="s">
        <v>21</v>
      </c>
      <c r="N1171">
        <v>0</v>
      </c>
      <c r="O1171" t="s">
        <v>77</v>
      </c>
      <c r="P1171" t="s">
        <v>2459</v>
      </c>
      <c r="Q1171" t="s">
        <v>22</v>
      </c>
      <c r="R1171">
        <v>36</v>
      </c>
      <c r="S1171" t="s">
        <v>17</v>
      </c>
      <c r="T1171" t="s">
        <v>17</v>
      </c>
      <c r="U1171" t="s">
        <v>17</v>
      </c>
      <c r="V1171" t="str">
        <f>IF(Table2[[#This Row],[Age]] &lt; 30, "Under 30", IF(Table2[[#This Row],[Age]] &lt; 65, "Other", "Senior"))</f>
        <v>Other</v>
      </c>
      <c r="W1171">
        <v>0</v>
      </c>
      <c r="X1171" t="s">
        <v>21</v>
      </c>
      <c r="Y1171" t="s">
        <v>94</v>
      </c>
      <c r="Z1171" t="s">
        <v>29</v>
      </c>
      <c r="AA1171">
        <v>39</v>
      </c>
      <c r="AB1171">
        <v>1803</v>
      </c>
      <c r="AE1171">
        <f t="shared" si="18"/>
        <v>0</v>
      </c>
      <c r="AF1171">
        <v>1</v>
      </c>
      <c r="AG1171" t="str">
        <f>IF(Table2[[#This Row],[Avg Monthly GB Download]] &lt; 5, "Less than 5 GB", IF(Table2[[#This Row],[Avg Monthly GB Download]] &lt;= 10, "Between 5 and 10 GB", "10 or more GB"))</f>
        <v>Less than 5 GB</v>
      </c>
    </row>
    <row r="1172" spans="1:33" x14ac:dyDescent="0.3">
      <c r="A1172" t="s">
        <v>2460</v>
      </c>
      <c r="B1172" t="s">
        <v>17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17</v>
      </c>
      <c r="I1172" t="s">
        <v>18</v>
      </c>
      <c r="J1172">
        <v>0</v>
      </c>
      <c r="K1172">
        <v>1</v>
      </c>
      <c r="L1172">
        <v>10</v>
      </c>
      <c r="M1172" t="s">
        <v>21</v>
      </c>
      <c r="N1172">
        <v>0</v>
      </c>
      <c r="O1172" t="s">
        <v>47</v>
      </c>
      <c r="P1172" t="s">
        <v>2461</v>
      </c>
      <c r="Q1172" t="s">
        <v>20</v>
      </c>
      <c r="R1172">
        <v>58</v>
      </c>
      <c r="S1172" t="s">
        <v>17</v>
      </c>
      <c r="T1172" t="s">
        <v>17</v>
      </c>
      <c r="U1172" t="s">
        <v>17</v>
      </c>
      <c r="V1172" t="str">
        <f>IF(Table2[[#This Row],[Age]] &lt; 30, "Under 30", IF(Table2[[#This Row],[Age]] &lt; 65, "Other", "Senior"))</f>
        <v>Other</v>
      </c>
      <c r="W1172">
        <v>0</v>
      </c>
      <c r="X1172" t="s">
        <v>17</v>
      </c>
      <c r="Y1172" t="s">
        <v>28</v>
      </c>
      <c r="Z1172" t="s">
        <v>34</v>
      </c>
      <c r="AA1172">
        <v>55</v>
      </c>
      <c r="AB1172">
        <v>878</v>
      </c>
      <c r="AE1172">
        <f t="shared" si="18"/>
        <v>0</v>
      </c>
      <c r="AF1172">
        <v>1</v>
      </c>
      <c r="AG1172" t="str">
        <f>IF(Table2[[#This Row],[Avg Monthly GB Download]] &lt; 5, "Less than 5 GB", IF(Table2[[#This Row],[Avg Monthly GB Download]] &lt;= 10, "Between 5 and 10 GB", "10 or more GB"))</f>
        <v>Between 5 and 10 GB</v>
      </c>
    </row>
    <row r="1173" spans="1:33" x14ac:dyDescent="0.3">
      <c r="A1173" t="s">
        <v>2462</v>
      </c>
      <c r="B1173" t="s">
        <v>17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17</v>
      </c>
      <c r="I1173" t="s">
        <v>18</v>
      </c>
      <c r="J1173">
        <v>0</v>
      </c>
      <c r="K1173">
        <v>0</v>
      </c>
      <c r="L1173">
        <v>0</v>
      </c>
      <c r="M1173" t="s">
        <v>17</v>
      </c>
      <c r="N1173">
        <v>0</v>
      </c>
      <c r="O1173" t="s">
        <v>48</v>
      </c>
      <c r="P1173" t="s">
        <v>2463</v>
      </c>
      <c r="Q1173" t="s">
        <v>22</v>
      </c>
      <c r="R1173">
        <v>66</v>
      </c>
      <c r="S1173" t="s">
        <v>17</v>
      </c>
      <c r="T1173" t="s">
        <v>21</v>
      </c>
      <c r="U1173" t="s">
        <v>17</v>
      </c>
      <c r="V1173" t="str">
        <f>IF(Table2[[#This Row],[Age]] &lt; 30, "Under 30", IF(Table2[[#This Row],[Age]] &lt; 65, "Other", "Senior"))</f>
        <v>Senior</v>
      </c>
      <c r="W1173">
        <v>0</v>
      </c>
      <c r="X1173" t="s">
        <v>17</v>
      </c>
      <c r="Y1173" t="s">
        <v>94</v>
      </c>
      <c r="Z1173" t="s">
        <v>29</v>
      </c>
      <c r="AA1173">
        <v>12</v>
      </c>
      <c r="AB1173">
        <v>267</v>
      </c>
      <c r="AE1173">
        <f t="shared" si="18"/>
        <v>0</v>
      </c>
      <c r="AF1173">
        <v>1</v>
      </c>
      <c r="AG1173" t="str">
        <f>IF(Table2[[#This Row],[Avg Monthly GB Download]] &lt; 5, "Less than 5 GB", IF(Table2[[#This Row],[Avg Monthly GB Download]] &lt;= 10, "Between 5 and 10 GB", "10 or more GB"))</f>
        <v>Less than 5 GB</v>
      </c>
    </row>
    <row r="1174" spans="1:33" x14ac:dyDescent="0.3">
      <c r="A1174" t="s">
        <v>2464</v>
      </c>
      <c r="B1174" t="s">
        <v>17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17</v>
      </c>
      <c r="I1174" t="s">
        <v>18</v>
      </c>
      <c r="J1174">
        <v>0</v>
      </c>
      <c r="K1174">
        <v>0</v>
      </c>
      <c r="L1174">
        <v>19</v>
      </c>
      <c r="M1174" t="s">
        <v>21</v>
      </c>
      <c r="N1174">
        <v>0</v>
      </c>
      <c r="O1174" t="s">
        <v>26</v>
      </c>
      <c r="P1174" t="s">
        <v>2465</v>
      </c>
      <c r="Q1174" t="s">
        <v>22</v>
      </c>
      <c r="R1174">
        <v>21</v>
      </c>
      <c r="S1174" t="s">
        <v>21</v>
      </c>
      <c r="T1174" t="s">
        <v>17</v>
      </c>
      <c r="U1174" t="s">
        <v>17</v>
      </c>
      <c r="V1174" t="str">
        <f>IF(Table2[[#This Row],[Age]] &lt; 30, "Under 30", IF(Table2[[#This Row],[Age]] &lt; 65, "Other", "Senior"))</f>
        <v>Under 30</v>
      </c>
      <c r="W1174">
        <v>0</v>
      </c>
      <c r="X1174" t="s">
        <v>21</v>
      </c>
      <c r="Y1174" t="s">
        <v>49</v>
      </c>
      <c r="Z1174" t="s">
        <v>29</v>
      </c>
      <c r="AA1174">
        <v>23</v>
      </c>
      <c r="AB1174">
        <v>1571</v>
      </c>
      <c r="AE1174">
        <f t="shared" si="18"/>
        <v>0</v>
      </c>
      <c r="AF1174">
        <v>1</v>
      </c>
      <c r="AG1174" t="str">
        <f>IF(Table2[[#This Row],[Avg Monthly GB Download]] &lt; 5, "Less than 5 GB", IF(Table2[[#This Row],[Avg Monthly GB Download]] &lt;= 10, "Between 5 and 10 GB", "10 or more GB"))</f>
        <v>10 or more GB</v>
      </c>
    </row>
    <row r="1175" spans="1:33" x14ac:dyDescent="0.3">
      <c r="A1175" t="s">
        <v>2466</v>
      </c>
      <c r="B1175" t="s">
        <v>17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17</v>
      </c>
      <c r="I1175" t="s">
        <v>18</v>
      </c>
      <c r="J1175">
        <v>0</v>
      </c>
      <c r="K1175">
        <v>1</v>
      </c>
      <c r="L1175">
        <v>2</v>
      </c>
      <c r="M1175" t="s">
        <v>21</v>
      </c>
      <c r="N1175">
        <v>0</v>
      </c>
      <c r="O1175" t="s">
        <v>70</v>
      </c>
      <c r="P1175" t="s">
        <v>2467</v>
      </c>
      <c r="Q1175" t="s">
        <v>20</v>
      </c>
      <c r="R1175">
        <v>63</v>
      </c>
      <c r="S1175" t="s">
        <v>17</v>
      </c>
      <c r="T1175" t="s">
        <v>17</v>
      </c>
      <c r="U1175" t="s">
        <v>17</v>
      </c>
      <c r="V1175" t="str">
        <f>IF(Table2[[#This Row],[Age]] &lt; 30, "Under 30", IF(Table2[[#This Row],[Age]] &lt; 65, "Other", "Senior"))</f>
        <v>Other</v>
      </c>
      <c r="W1175">
        <v>0</v>
      </c>
      <c r="X1175" t="s">
        <v>21</v>
      </c>
      <c r="Y1175" t="s">
        <v>49</v>
      </c>
      <c r="Z1175" t="s">
        <v>29</v>
      </c>
      <c r="AA1175">
        <v>46</v>
      </c>
      <c r="AB1175">
        <v>391</v>
      </c>
      <c r="AE1175">
        <f t="shared" si="18"/>
        <v>0</v>
      </c>
      <c r="AF1175">
        <v>1</v>
      </c>
      <c r="AG1175" t="str">
        <f>IF(Table2[[#This Row],[Avg Monthly GB Download]] &lt; 5, "Less than 5 GB", IF(Table2[[#This Row],[Avg Monthly GB Download]] &lt;= 10, "Between 5 and 10 GB", "10 or more GB"))</f>
        <v>Less than 5 GB</v>
      </c>
    </row>
    <row r="1176" spans="1:33" x14ac:dyDescent="0.3">
      <c r="A1176" t="s">
        <v>2468</v>
      </c>
      <c r="B1176" t="s">
        <v>17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17</v>
      </c>
      <c r="I1176" t="s">
        <v>18</v>
      </c>
      <c r="J1176">
        <v>0</v>
      </c>
      <c r="K1176">
        <v>0</v>
      </c>
      <c r="L1176">
        <v>0</v>
      </c>
      <c r="M1176" t="s">
        <v>17</v>
      </c>
      <c r="N1176">
        <v>0</v>
      </c>
      <c r="O1176" t="s">
        <v>75</v>
      </c>
      <c r="P1176" t="s">
        <v>2469</v>
      </c>
      <c r="Q1176" t="s">
        <v>20</v>
      </c>
      <c r="R1176">
        <v>33</v>
      </c>
      <c r="S1176" t="s">
        <v>17</v>
      </c>
      <c r="T1176" t="s">
        <v>17</v>
      </c>
      <c r="U1176" t="s">
        <v>17</v>
      </c>
      <c r="V1176" t="str">
        <f>IF(Table2[[#This Row],[Age]] &lt; 30, "Under 30", IF(Table2[[#This Row],[Age]] &lt; 65, "Other", "Senior"))</f>
        <v>Other</v>
      </c>
      <c r="W1176">
        <v>0</v>
      </c>
      <c r="X1176" t="s">
        <v>17</v>
      </c>
      <c r="Y1176" t="s">
        <v>28</v>
      </c>
      <c r="Z1176" t="s">
        <v>29</v>
      </c>
      <c r="AA1176">
        <v>13</v>
      </c>
      <c r="AB1176">
        <v>74</v>
      </c>
      <c r="AE1176">
        <f t="shared" si="18"/>
        <v>0</v>
      </c>
      <c r="AF1176">
        <v>1</v>
      </c>
      <c r="AG1176" t="str">
        <f>IF(Table2[[#This Row],[Avg Monthly GB Download]] &lt; 5, "Less than 5 GB", IF(Table2[[#This Row],[Avg Monthly GB Download]] &lt;= 10, "Between 5 and 10 GB", "10 or more GB"))</f>
        <v>Less than 5 GB</v>
      </c>
    </row>
    <row r="1177" spans="1:33" x14ac:dyDescent="0.3">
      <c r="A1177" t="s">
        <v>2470</v>
      </c>
      <c r="B1177" t="s">
        <v>17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17</v>
      </c>
      <c r="I1177" t="s">
        <v>18</v>
      </c>
      <c r="J1177">
        <v>0</v>
      </c>
      <c r="K1177">
        <v>0</v>
      </c>
      <c r="L1177">
        <v>3</v>
      </c>
      <c r="M1177" t="s">
        <v>21</v>
      </c>
      <c r="N1177">
        <v>0</v>
      </c>
      <c r="O1177" t="s">
        <v>66</v>
      </c>
      <c r="P1177" t="s">
        <v>2471</v>
      </c>
      <c r="Q1177" t="s">
        <v>22</v>
      </c>
      <c r="R1177">
        <v>46</v>
      </c>
      <c r="S1177" t="s">
        <v>17</v>
      </c>
      <c r="T1177" t="s">
        <v>17</v>
      </c>
      <c r="U1177" t="s">
        <v>17</v>
      </c>
      <c r="V1177" t="str">
        <f>IF(Table2[[#This Row],[Age]] &lt; 30, "Under 30", IF(Table2[[#This Row],[Age]] &lt; 65, "Other", "Senior"))</f>
        <v>Other</v>
      </c>
      <c r="W1177">
        <v>0</v>
      </c>
      <c r="X1177" t="s">
        <v>17</v>
      </c>
      <c r="Y1177" t="s">
        <v>49</v>
      </c>
      <c r="Z1177" t="s">
        <v>29</v>
      </c>
      <c r="AA1177">
        <v>22</v>
      </c>
      <c r="AB1177">
        <v>1195</v>
      </c>
      <c r="AE1177">
        <f t="shared" si="18"/>
        <v>0</v>
      </c>
      <c r="AF1177">
        <v>1</v>
      </c>
      <c r="AG1177" t="str">
        <f>IF(Table2[[#This Row],[Avg Monthly GB Download]] &lt; 5, "Less than 5 GB", IF(Table2[[#This Row],[Avg Monthly GB Download]] &lt;= 10, "Between 5 and 10 GB", "10 or more GB"))</f>
        <v>Less than 5 GB</v>
      </c>
    </row>
    <row r="1178" spans="1:33" x14ac:dyDescent="0.3">
      <c r="A1178" t="s">
        <v>2472</v>
      </c>
      <c r="B1178" t="s">
        <v>17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17</v>
      </c>
      <c r="I1178" t="s">
        <v>18</v>
      </c>
      <c r="J1178">
        <v>0</v>
      </c>
      <c r="K1178">
        <v>2</v>
      </c>
      <c r="L1178">
        <v>1</v>
      </c>
      <c r="M1178" t="s">
        <v>21</v>
      </c>
      <c r="N1178">
        <v>0</v>
      </c>
      <c r="O1178" t="s">
        <v>75</v>
      </c>
      <c r="P1178" t="s">
        <v>2473</v>
      </c>
      <c r="Q1178" t="s">
        <v>22</v>
      </c>
      <c r="R1178">
        <v>60</v>
      </c>
      <c r="S1178" t="s">
        <v>17</v>
      </c>
      <c r="T1178" t="s">
        <v>17</v>
      </c>
      <c r="U1178" t="s">
        <v>17</v>
      </c>
      <c r="V1178" t="str">
        <f>IF(Table2[[#This Row],[Age]] &lt; 30, "Under 30", IF(Table2[[#This Row],[Age]] &lt; 65, "Other", "Senior"))</f>
        <v>Other</v>
      </c>
      <c r="W1178">
        <v>0</v>
      </c>
      <c r="X1178" t="s">
        <v>21</v>
      </c>
      <c r="Y1178" t="s">
        <v>49</v>
      </c>
      <c r="Z1178" t="s">
        <v>34</v>
      </c>
      <c r="AA1178">
        <v>32</v>
      </c>
      <c r="AB1178">
        <v>2332</v>
      </c>
      <c r="AE1178">
        <f t="shared" si="18"/>
        <v>0</v>
      </c>
      <c r="AF1178">
        <v>1</v>
      </c>
      <c r="AG1178" t="str">
        <f>IF(Table2[[#This Row],[Avg Monthly GB Download]] &lt; 5, "Less than 5 GB", IF(Table2[[#This Row],[Avg Monthly GB Download]] &lt;= 10, "Between 5 and 10 GB", "10 or more GB"))</f>
        <v>Less than 5 GB</v>
      </c>
    </row>
    <row r="1179" spans="1:33" x14ac:dyDescent="0.3">
      <c r="A1179" t="s">
        <v>2474</v>
      </c>
      <c r="B1179" t="s">
        <v>17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17</v>
      </c>
      <c r="I1179" t="s">
        <v>18</v>
      </c>
      <c r="J1179">
        <v>0</v>
      </c>
      <c r="K1179">
        <v>2</v>
      </c>
      <c r="L1179">
        <v>0</v>
      </c>
      <c r="M1179" t="s">
        <v>17</v>
      </c>
      <c r="N1179">
        <v>0</v>
      </c>
      <c r="O1179" t="s">
        <v>69</v>
      </c>
      <c r="P1179" t="s">
        <v>2475</v>
      </c>
      <c r="Q1179" t="s">
        <v>20</v>
      </c>
      <c r="R1179">
        <v>67</v>
      </c>
      <c r="S1179" t="s">
        <v>17</v>
      </c>
      <c r="T1179" t="s">
        <v>21</v>
      </c>
      <c r="U1179" t="s">
        <v>17</v>
      </c>
      <c r="V1179" t="str">
        <f>IF(Table2[[#This Row],[Age]] &lt; 30, "Under 30", IF(Table2[[#This Row],[Age]] &lt; 65, "Other", "Senior"))</f>
        <v>Senior</v>
      </c>
      <c r="W1179">
        <v>0</v>
      </c>
      <c r="X1179" t="s">
        <v>17</v>
      </c>
      <c r="Y1179" t="s">
        <v>94</v>
      </c>
      <c r="Z1179" t="s">
        <v>29</v>
      </c>
      <c r="AA1179">
        <v>10</v>
      </c>
      <c r="AB1179">
        <v>287</v>
      </c>
      <c r="AE1179">
        <f t="shared" si="18"/>
        <v>0</v>
      </c>
      <c r="AF1179">
        <v>1</v>
      </c>
      <c r="AG1179" t="str">
        <f>IF(Table2[[#This Row],[Avg Monthly GB Download]] &lt; 5, "Less than 5 GB", IF(Table2[[#This Row],[Avg Monthly GB Download]] &lt;= 10, "Between 5 and 10 GB", "10 or more GB"))</f>
        <v>Less than 5 GB</v>
      </c>
    </row>
    <row r="1180" spans="1:33" x14ac:dyDescent="0.3">
      <c r="A1180" t="s">
        <v>2476</v>
      </c>
      <c r="B1180" t="s">
        <v>17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17</v>
      </c>
      <c r="I1180" t="s">
        <v>18</v>
      </c>
      <c r="J1180">
        <v>0</v>
      </c>
      <c r="K1180">
        <v>0</v>
      </c>
      <c r="L1180">
        <v>0</v>
      </c>
      <c r="M1180" t="s">
        <v>17</v>
      </c>
      <c r="N1180">
        <v>0</v>
      </c>
      <c r="O1180" t="s">
        <v>48</v>
      </c>
      <c r="P1180" t="s">
        <v>2477</v>
      </c>
      <c r="Q1180" t="s">
        <v>22</v>
      </c>
      <c r="R1180">
        <v>60</v>
      </c>
      <c r="S1180" t="s">
        <v>17</v>
      </c>
      <c r="T1180" t="s">
        <v>17</v>
      </c>
      <c r="U1180" t="s">
        <v>17</v>
      </c>
      <c r="V1180" t="str">
        <f>IF(Table2[[#This Row],[Age]] &lt; 30, "Under 30", IF(Table2[[#This Row],[Age]] &lt; 65, "Other", "Senior"))</f>
        <v>Other</v>
      </c>
      <c r="W1180">
        <v>0</v>
      </c>
      <c r="X1180" t="s">
        <v>17</v>
      </c>
      <c r="Y1180" t="s">
        <v>49</v>
      </c>
      <c r="Z1180" t="s">
        <v>34</v>
      </c>
      <c r="AA1180">
        <v>9</v>
      </c>
      <c r="AB1180">
        <v>323</v>
      </c>
      <c r="AE1180">
        <f t="shared" si="18"/>
        <v>0</v>
      </c>
      <c r="AF1180">
        <v>1</v>
      </c>
      <c r="AG1180" t="str">
        <f>IF(Table2[[#This Row],[Avg Monthly GB Download]] &lt; 5, "Less than 5 GB", IF(Table2[[#This Row],[Avg Monthly GB Download]] &lt;= 10, "Between 5 and 10 GB", "10 or more GB"))</f>
        <v>Less than 5 GB</v>
      </c>
    </row>
    <row r="1181" spans="1:33" x14ac:dyDescent="0.3">
      <c r="A1181" t="s">
        <v>2478</v>
      </c>
      <c r="B1181" t="s">
        <v>17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17</v>
      </c>
      <c r="I1181" t="s">
        <v>18</v>
      </c>
      <c r="J1181">
        <v>0</v>
      </c>
      <c r="K1181">
        <v>1</v>
      </c>
      <c r="L1181">
        <v>17</v>
      </c>
      <c r="M1181" t="s">
        <v>21</v>
      </c>
      <c r="N1181">
        <v>0</v>
      </c>
      <c r="O1181" t="s">
        <v>73</v>
      </c>
      <c r="P1181" t="s">
        <v>2479</v>
      </c>
      <c r="Q1181" t="s">
        <v>22</v>
      </c>
      <c r="R1181">
        <v>30</v>
      </c>
      <c r="S1181" t="s">
        <v>17</v>
      </c>
      <c r="T1181" t="s">
        <v>17</v>
      </c>
      <c r="U1181" t="s">
        <v>17</v>
      </c>
      <c r="V1181" t="str">
        <f>IF(Table2[[#This Row],[Age]] &lt; 30, "Under 30", IF(Table2[[#This Row],[Age]] &lt; 65, "Other", "Senior"))</f>
        <v>Other</v>
      </c>
      <c r="W1181">
        <v>0</v>
      </c>
      <c r="X1181" t="s">
        <v>17</v>
      </c>
      <c r="Y1181" t="s">
        <v>94</v>
      </c>
      <c r="Z1181" t="s">
        <v>29</v>
      </c>
      <c r="AA1181">
        <v>40</v>
      </c>
      <c r="AB1181">
        <v>2070</v>
      </c>
      <c r="AE1181">
        <f t="shared" si="18"/>
        <v>0</v>
      </c>
      <c r="AF1181">
        <v>1</v>
      </c>
      <c r="AG1181" t="str">
        <f>IF(Table2[[#This Row],[Avg Monthly GB Download]] &lt; 5, "Less than 5 GB", IF(Table2[[#This Row],[Avg Monthly GB Download]] &lt;= 10, "Between 5 and 10 GB", "10 or more GB"))</f>
        <v>10 or more GB</v>
      </c>
    </row>
    <row r="1182" spans="1:33" x14ac:dyDescent="0.3">
      <c r="A1182" t="s">
        <v>2480</v>
      </c>
      <c r="B1182" t="s">
        <v>17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17</v>
      </c>
      <c r="I1182" t="s">
        <v>18</v>
      </c>
      <c r="J1182">
        <v>0</v>
      </c>
      <c r="K1182">
        <v>0</v>
      </c>
      <c r="L1182">
        <v>9</v>
      </c>
      <c r="M1182" t="s">
        <v>21</v>
      </c>
      <c r="N1182">
        <v>0</v>
      </c>
      <c r="O1182" t="s">
        <v>32</v>
      </c>
      <c r="P1182" t="s">
        <v>2481</v>
      </c>
      <c r="Q1182" t="s">
        <v>20</v>
      </c>
      <c r="R1182">
        <v>43</v>
      </c>
      <c r="S1182" t="s">
        <v>17</v>
      </c>
      <c r="T1182" t="s">
        <v>17</v>
      </c>
      <c r="U1182" t="s">
        <v>17</v>
      </c>
      <c r="V1182" t="str">
        <f>IF(Table2[[#This Row],[Age]] &lt; 30, "Under 30", IF(Table2[[#This Row],[Age]] &lt; 65, "Other", "Senior"))</f>
        <v>Other</v>
      </c>
      <c r="W1182">
        <v>0</v>
      </c>
      <c r="X1182" t="s">
        <v>17</v>
      </c>
      <c r="Y1182" t="s">
        <v>28</v>
      </c>
      <c r="Z1182" t="s">
        <v>34</v>
      </c>
      <c r="AA1182">
        <v>49</v>
      </c>
      <c r="AB1182">
        <v>757</v>
      </c>
      <c r="AE1182">
        <f t="shared" si="18"/>
        <v>0</v>
      </c>
      <c r="AF1182">
        <v>1</v>
      </c>
      <c r="AG1182" t="str">
        <f>IF(Table2[[#This Row],[Avg Monthly GB Download]] &lt; 5, "Less than 5 GB", IF(Table2[[#This Row],[Avg Monthly GB Download]] &lt;= 10, "Between 5 and 10 GB", "10 or more GB"))</f>
        <v>Between 5 and 10 GB</v>
      </c>
    </row>
    <row r="1183" spans="1:33" x14ac:dyDescent="0.3">
      <c r="A1183" t="s">
        <v>2482</v>
      </c>
      <c r="B1183" t="s">
        <v>17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17</v>
      </c>
      <c r="I1183" t="s">
        <v>18</v>
      </c>
      <c r="J1183">
        <v>0</v>
      </c>
      <c r="K1183">
        <v>0</v>
      </c>
      <c r="L1183">
        <v>6</v>
      </c>
      <c r="M1183" t="s">
        <v>21</v>
      </c>
      <c r="N1183">
        <v>0</v>
      </c>
      <c r="O1183" t="s">
        <v>72</v>
      </c>
      <c r="P1183" t="s">
        <v>2483</v>
      </c>
      <c r="Q1183" t="s">
        <v>22</v>
      </c>
      <c r="R1183">
        <v>55</v>
      </c>
      <c r="S1183" t="s">
        <v>17</v>
      </c>
      <c r="T1183" t="s">
        <v>17</v>
      </c>
      <c r="U1183" t="s">
        <v>17</v>
      </c>
      <c r="V1183" t="str">
        <f>IF(Table2[[#This Row],[Age]] &lt; 30, "Under 30", IF(Table2[[#This Row],[Age]] &lt; 65, "Other", "Senior"))</f>
        <v>Other</v>
      </c>
      <c r="W1183">
        <v>0</v>
      </c>
      <c r="X1183" t="s">
        <v>21</v>
      </c>
      <c r="Y1183" t="s">
        <v>94</v>
      </c>
      <c r="Z1183" t="s">
        <v>34</v>
      </c>
      <c r="AA1183">
        <v>63</v>
      </c>
      <c r="AB1183">
        <v>782</v>
      </c>
      <c r="AE1183">
        <f t="shared" si="18"/>
        <v>0</v>
      </c>
      <c r="AF1183">
        <v>1</v>
      </c>
      <c r="AG1183" t="str">
        <f>IF(Table2[[#This Row],[Avg Monthly GB Download]] &lt; 5, "Less than 5 GB", IF(Table2[[#This Row],[Avg Monthly GB Download]] &lt;= 10, "Between 5 and 10 GB", "10 or more GB"))</f>
        <v>Between 5 and 10 GB</v>
      </c>
    </row>
    <row r="1184" spans="1:33" x14ac:dyDescent="0.3">
      <c r="A1184" t="s">
        <v>2484</v>
      </c>
      <c r="B1184" t="s">
        <v>17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17</v>
      </c>
      <c r="I1184" t="s">
        <v>18</v>
      </c>
      <c r="J1184">
        <v>0</v>
      </c>
      <c r="K1184">
        <v>2</v>
      </c>
      <c r="L1184">
        <v>2</v>
      </c>
      <c r="M1184" t="s">
        <v>21</v>
      </c>
      <c r="N1184">
        <v>0</v>
      </c>
      <c r="O1184" t="s">
        <v>65</v>
      </c>
      <c r="P1184" t="s">
        <v>2485</v>
      </c>
      <c r="Q1184" t="s">
        <v>22</v>
      </c>
      <c r="R1184">
        <v>77</v>
      </c>
      <c r="S1184" t="s">
        <v>17</v>
      </c>
      <c r="T1184" t="s">
        <v>21</v>
      </c>
      <c r="U1184" t="s">
        <v>17</v>
      </c>
      <c r="V1184" t="str">
        <f>IF(Table2[[#This Row],[Age]] &lt; 30, "Under 30", IF(Table2[[#This Row],[Age]] &lt; 65, "Other", "Senior"))</f>
        <v>Senior</v>
      </c>
      <c r="W1184">
        <v>0</v>
      </c>
      <c r="X1184" t="s">
        <v>17</v>
      </c>
      <c r="Y1184" t="s">
        <v>94</v>
      </c>
      <c r="Z1184" t="s">
        <v>34</v>
      </c>
      <c r="AA1184">
        <v>36</v>
      </c>
      <c r="AB1184">
        <v>2485</v>
      </c>
      <c r="AE1184">
        <f t="shared" si="18"/>
        <v>0</v>
      </c>
      <c r="AF1184">
        <v>1</v>
      </c>
      <c r="AG1184" t="str">
        <f>IF(Table2[[#This Row],[Avg Monthly GB Download]] &lt; 5, "Less than 5 GB", IF(Table2[[#This Row],[Avg Monthly GB Download]] &lt;= 10, "Between 5 and 10 GB", "10 or more GB"))</f>
        <v>Less than 5 GB</v>
      </c>
    </row>
    <row r="1185" spans="1:33" x14ac:dyDescent="0.3">
      <c r="A1185" t="s">
        <v>2486</v>
      </c>
      <c r="B1185" t="s">
        <v>17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21</v>
      </c>
      <c r="I1185" t="s">
        <v>84</v>
      </c>
      <c r="J1185">
        <v>0</v>
      </c>
      <c r="K1185">
        <v>1</v>
      </c>
      <c r="L1185">
        <v>0</v>
      </c>
      <c r="M1185" t="s">
        <v>17</v>
      </c>
      <c r="N1185">
        <v>0</v>
      </c>
      <c r="O1185" t="s">
        <v>40</v>
      </c>
      <c r="P1185" t="s">
        <v>2487</v>
      </c>
      <c r="Q1185" t="s">
        <v>20</v>
      </c>
      <c r="R1185">
        <v>36</v>
      </c>
      <c r="S1185" t="s">
        <v>17</v>
      </c>
      <c r="T1185" t="s">
        <v>17</v>
      </c>
      <c r="U1185" t="s">
        <v>17</v>
      </c>
      <c r="V1185" t="str">
        <f>IF(Table2[[#This Row],[Age]] &lt; 30, "Under 30", IF(Table2[[#This Row],[Age]] &lt; 65, "Other", "Senior"))</f>
        <v>Other</v>
      </c>
      <c r="W1185">
        <v>0</v>
      </c>
      <c r="X1185" t="s">
        <v>17</v>
      </c>
      <c r="Y1185" t="s">
        <v>94</v>
      </c>
      <c r="Z1185" t="s">
        <v>29</v>
      </c>
      <c r="AA1185">
        <v>13</v>
      </c>
      <c r="AB1185">
        <v>290</v>
      </c>
      <c r="AE1185">
        <f t="shared" si="18"/>
        <v>0</v>
      </c>
      <c r="AF1185">
        <v>1</v>
      </c>
      <c r="AG1185" t="str">
        <f>IF(Table2[[#This Row],[Avg Monthly GB Download]] &lt; 5, "Less than 5 GB", IF(Table2[[#This Row],[Avg Monthly GB Download]] &lt;= 10, "Between 5 and 10 GB", "10 or more GB"))</f>
        <v>Less than 5 GB</v>
      </c>
    </row>
    <row r="1186" spans="1:33" x14ac:dyDescent="0.3">
      <c r="A1186" t="s">
        <v>2488</v>
      </c>
      <c r="B1186" t="s">
        <v>17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17</v>
      </c>
      <c r="I1186" t="s">
        <v>18</v>
      </c>
      <c r="J1186">
        <v>0</v>
      </c>
      <c r="K1186">
        <v>1</v>
      </c>
      <c r="L1186">
        <v>0</v>
      </c>
      <c r="M1186" t="s">
        <v>17</v>
      </c>
      <c r="N1186">
        <v>0</v>
      </c>
      <c r="O1186" t="s">
        <v>73</v>
      </c>
      <c r="P1186" t="s">
        <v>2489</v>
      </c>
      <c r="Q1186" t="s">
        <v>20</v>
      </c>
      <c r="R1186">
        <v>62</v>
      </c>
      <c r="S1186" t="s">
        <v>17</v>
      </c>
      <c r="T1186" t="s">
        <v>17</v>
      </c>
      <c r="U1186" t="s">
        <v>17</v>
      </c>
      <c r="V1186" t="str">
        <f>IF(Table2[[#This Row],[Age]] &lt; 30, "Under 30", IF(Table2[[#This Row],[Age]] &lt; 65, "Other", "Senior"))</f>
        <v>Other</v>
      </c>
      <c r="W1186">
        <v>0</v>
      </c>
      <c r="X1186" t="s">
        <v>17</v>
      </c>
      <c r="Y1186" t="s">
        <v>49</v>
      </c>
      <c r="Z1186" t="s">
        <v>29</v>
      </c>
      <c r="AA1186">
        <v>8</v>
      </c>
      <c r="AB1186">
        <v>130</v>
      </c>
      <c r="AE1186">
        <f t="shared" si="18"/>
        <v>0</v>
      </c>
      <c r="AF1186">
        <v>1</v>
      </c>
      <c r="AG1186" t="str">
        <f>IF(Table2[[#This Row],[Avg Monthly GB Download]] &lt; 5, "Less than 5 GB", IF(Table2[[#This Row],[Avg Monthly GB Download]] &lt;= 10, "Between 5 and 10 GB", "10 or more GB"))</f>
        <v>Less than 5 GB</v>
      </c>
    </row>
    <row r="1187" spans="1:33" x14ac:dyDescent="0.3">
      <c r="A1187" t="s">
        <v>2490</v>
      </c>
      <c r="B1187" t="s">
        <v>17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17</v>
      </c>
      <c r="I1187" t="s">
        <v>18</v>
      </c>
      <c r="J1187">
        <v>0</v>
      </c>
      <c r="K1187">
        <v>0</v>
      </c>
      <c r="L1187">
        <v>14</v>
      </c>
      <c r="M1187" t="s">
        <v>21</v>
      </c>
      <c r="N1187">
        <v>0</v>
      </c>
      <c r="O1187" t="s">
        <v>56</v>
      </c>
      <c r="P1187" t="s">
        <v>2491</v>
      </c>
      <c r="Q1187" t="s">
        <v>22</v>
      </c>
      <c r="R1187">
        <v>22</v>
      </c>
      <c r="S1187" t="s">
        <v>21</v>
      </c>
      <c r="T1187" t="s">
        <v>17</v>
      </c>
      <c r="U1187" t="s">
        <v>17</v>
      </c>
      <c r="V1187" t="str">
        <f>IF(Table2[[#This Row],[Age]] &lt; 30, "Under 30", IF(Table2[[#This Row],[Age]] &lt; 65, "Other", "Senior"))</f>
        <v>Under 30</v>
      </c>
      <c r="W1187">
        <v>0</v>
      </c>
      <c r="X1187" t="s">
        <v>21</v>
      </c>
      <c r="Y1187" t="s">
        <v>94</v>
      </c>
      <c r="Z1187" t="s">
        <v>34</v>
      </c>
      <c r="AA1187">
        <v>24</v>
      </c>
      <c r="AB1187">
        <v>1019</v>
      </c>
      <c r="AE1187">
        <f t="shared" si="18"/>
        <v>0</v>
      </c>
      <c r="AF1187">
        <v>1</v>
      </c>
      <c r="AG1187" t="str">
        <f>IF(Table2[[#This Row],[Avg Monthly GB Download]] &lt; 5, "Less than 5 GB", IF(Table2[[#This Row],[Avg Monthly GB Download]] &lt;= 10, "Between 5 and 10 GB", "10 or more GB"))</f>
        <v>10 or more GB</v>
      </c>
    </row>
    <row r="1188" spans="1:33" x14ac:dyDescent="0.3">
      <c r="A1188" t="s">
        <v>2492</v>
      </c>
      <c r="B1188" t="s">
        <v>17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17</v>
      </c>
      <c r="I1188" t="s">
        <v>18</v>
      </c>
      <c r="J1188">
        <v>0</v>
      </c>
      <c r="K1188">
        <v>0</v>
      </c>
      <c r="L1188">
        <v>4</v>
      </c>
      <c r="M1188" t="s">
        <v>21</v>
      </c>
      <c r="N1188">
        <v>0</v>
      </c>
      <c r="O1188" t="s">
        <v>79</v>
      </c>
      <c r="P1188" t="s">
        <v>2493</v>
      </c>
      <c r="Q1188" t="s">
        <v>22</v>
      </c>
      <c r="R1188">
        <v>81</v>
      </c>
      <c r="S1188" t="s">
        <v>17</v>
      </c>
      <c r="T1188" t="s">
        <v>21</v>
      </c>
      <c r="U1188" t="s">
        <v>17</v>
      </c>
      <c r="V1188" t="str">
        <f>IF(Table2[[#This Row],[Age]] &lt; 30, "Under 30", IF(Table2[[#This Row],[Age]] &lt; 65, "Other", "Senior"))</f>
        <v>Senior</v>
      </c>
      <c r="W1188">
        <v>0</v>
      </c>
      <c r="X1188" t="s">
        <v>17</v>
      </c>
      <c r="Y1188" t="s">
        <v>49</v>
      </c>
      <c r="Z1188" t="s">
        <v>34</v>
      </c>
      <c r="AA1188">
        <v>48</v>
      </c>
      <c r="AB1188">
        <v>48</v>
      </c>
      <c r="AE1188">
        <f t="shared" si="18"/>
        <v>0</v>
      </c>
      <c r="AF1188">
        <v>1</v>
      </c>
      <c r="AG1188" t="str">
        <f>IF(Table2[[#This Row],[Avg Monthly GB Download]] &lt; 5, "Less than 5 GB", IF(Table2[[#This Row],[Avg Monthly GB Download]] &lt;= 10, "Between 5 and 10 GB", "10 or more GB"))</f>
        <v>Less than 5 GB</v>
      </c>
    </row>
    <row r="1189" spans="1:33" x14ac:dyDescent="0.3">
      <c r="A1189" t="s">
        <v>2494</v>
      </c>
      <c r="B1189" t="s">
        <v>17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17</v>
      </c>
      <c r="I1189" t="s">
        <v>18</v>
      </c>
      <c r="J1189">
        <v>0</v>
      </c>
      <c r="K1189">
        <v>0</v>
      </c>
      <c r="L1189">
        <v>14</v>
      </c>
      <c r="M1189" t="s">
        <v>17</v>
      </c>
      <c r="N1189">
        <v>12</v>
      </c>
      <c r="O1189" t="s">
        <v>59</v>
      </c>
      <c r="P1189" t="s">
        <v>2495</v>
      </c>
      <c r="Q1189" t="s">
        <v>20</v>
      </c>
      <c r="R1189">
        <v>70</v>
      </c>
      <c r="S1189" t="s">
        <v>17</v>
      </c>
      <c r="T1189" t="s">
        <v>21</v>
      </c>
      <c r="U1189" t="s">
        <v>17</v>
      </c>
      <c r="V1189" t="str">
        <f>IF(Table2[[#This Row],[Age]] &lt; 30, "Under 30", IF(Table2[[#This Row],[Age]] &lt; 65, "Other", "Senior"))</f>
        <v>Senior</v>
      </c>
      <c r="W1189">
        <v>0</v>
      </c>
      <c r="X1189" t="s">
        <v>17</v>
      </c>
      <c r="Y1189" t="s">
        <v>49</v>
      </c>
      <c r="Z1189" t="s">
        <v>29</v>
      </c>
      <c r="AA1189">
        <v>33</v>
      </c>
      <c r="AB1189">
        <v>33</v>
      </c>
      <c r="AE1189">
        <f t="shared" si="18"/>
        <v>0</v>
      </c>
      <c r="AF1189">
        <v>1</v>
      </c>
      <c r="AG1189" t="str">
        <f>IF(Table2[[#This Row],[Avg Monthly GB Download]] &lt; 5, "Less than 5 GB", IF(Table2[[#This Row],[Avg Monthly GB Download]] &lt;= 10, "Between 5 and 10 GB", "10 or more GB"))</f>
        <v>10 or more GB</v>
      </c>
    </row>
    <row r="1190" spans="1:33" x14ac:dyDescent="0.3">
      <c r="A1190" t="s">
        <v>2496</v>
      </c>
      <c r="B1190" t="s">
        <v>17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17</v>
      </c>
      <c r="I1190" t="s">
        <v>18</v>
      </c>
      <c r="J1190">
        <v>0</v>
      </c>
      <c r="K1190">
        <v>0</v>
      </c>
      <c r="L1190">
        <v>10</v>
      </c>
      <c r="M1190" t="s">
        <v>21</v>
      </c>
      <c r="N1190">
        <v>0</v>
      </c>
      <c r="O1190" t="s">
        <v>38</v>
      </c>
      <c r="P1190" t="s">
        <v>2497</v>
      </c>
      <c r="Q1190" t="s">
        <v>22</v>
      </c>
      <c r="R1190">
        <v>33</v>
      </c>
      <c r="S1190" t="s">
        <v>17</v>
      </c>
      <c r="T1190" t="s">
        <v>17</v>
      </c>
      <c r="U1190" t="s">
        <v>17</v>
      </c>
      <c r="V1190" t="str">
        <f>IF(Table2[[#This Row],[Age]] &lt; 30, "Under 30", IF(Table2[[#This Row],[Age]] &lt; 65, "Other", "Senior"))</f>
        <v>Other</v>
      </c>
      <c r="W1190">
        <v>0</v>
      </c>
      <c r="X1190" t="s">
        <v>21</v>
      </c>
      <c r="Y1190" t="s">
        <v>49</v>
      </c>
      <c r="Z1190" t="s">
        <v>34</v>
      </c>
      <c r="AA1190">
        <v>36</v>
      </c>
      <c r="AB1190">
        <v>2579</v>
      </c>
      <c r="AE1190">
        <f t="shared" si="18"/>
        <v>0</v>
      </c>
      <c r="AF1190">
        <v>1</v>
      </c>
      <c r="AG1190" t="str">
        <f>IF(Table2[[#This Row],[Avg Monthly GB Download]] &lt; 5, "Less than 5 GB", IF(Table2[[#This Row],[Avg Monthly GB Download]] &lt;= 10, "Between 5 and 10 GB", "10 or more GB"))</f>
        <v>Between 5 and 10 GB</v>
      </c>
    </row>
    <row r="1191" spans="1:33" x14ac:dyDescent="0.3">
      <c r="A1191" t="s">
        <v>2498</v>
      </c>
      <c r="B1191" t="s">
        <v>17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17</v>
      </c>
      <c r="I1191" t="s">
        <v>18</v>
      </c>
      <c r="J1191">
        <v>0</v>
      </c>
      <c r="K1191">
        <v>0</v>
      </c>
      <c r="L1191">
        <v>0</v>
      </c>
      <c r="M1191" t="s">
        <v>17</v>
      </c>
      <c r="N1191">
        <v>0</v>
      </c>
      <c r="O1191" t="s">
        <v>80</v>
      </c>
      <c r="P1191" t="s">
        <v>2499</v>
      </c>
      <c r="Q1191" t="s">
        <v>22</v>
      </c>
      <c r="R1191">
        <v>29</v>
      </c>
      <c r="S1191" t="s">
        <v>21</v>
      </c>
      <c r="T1191" t="s">
        <v>17</v>
      </c>
      <c r="U1191" t="s">
        <v>17</v>
      </c>
      <c r="V1191" t="str">
        <f>IF(Table2[[#This Row],[Age]] &lt; 30, "Under 30", IF(Table2[[#This Row],[Age]] &lt; 65, "Other", "Senior"))</f>
        <v>Under 30</v>
      </c>
      <c r="W1191">
        <v>0</v>
      </c>
      <c r="X1191" t="s">
        <v>17</v>
      </c>
      <c r="Y1191" t="s">
        <v>49</v>
      </c>
      <c r="Z1191" t="s">
        <v>29</v>
      </c>
      <c r="AA1191">
        <v>10</v>
      </c>
      <c r="AB1191">
        <v>86</v>
      </c>
      <c r="AE1191">
        <f t="shared" si="18"/>
        <v>0</v>
      </c>
      <c r="AF1191">
        <v>1</v>
      </c>
      <c r="AG1191" t="str">
        <f>IF(Table2[[#This Row],[Avg Monthly GB Download]] &lt; 5, "Less than 5 GB", IF(Table2[[#This Row],[Avg Monthly GB Download]] &lt;= 10, "Between 5 and 10 GB", "10 or more GB"))</f>
        <v>Less than 5 GB</v>
      </c>
    </row>
    <row r="1192" spans="1:33" x14ac:dyDescent="0.3">
      <c r="A1192" t="s">
        <v>2500</v>
      </c>
      <c r="B1192" t="s">
        <v>17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17</v>
      </c>
      <c r="I1192" t="s">
        <v>18</v>
      </c>
      <c r="J1192">
        <v>0</v>
      </c>
      <c r="K1192">
        <v>1</v>
      </c>
      <c r="L1192">
        <v>12</v>
      </c>
      <c r="M1192" t="s">
        <v>21</v>
      </c>
      <c r="N1192">
        <v>0</v>
      </c>
      <c r="O1192" t="s">
        <v>56</v>
      </c>
      <c r="P1192" t="s">
        <v>2501</v>
      </c>
      <c r="Q1192" t="s">
        <v>20</v>
      </c>
      <c r="R1192">
        <v>71</v>
      </c>
      <c r="S1192" t="s">
        <v>17</v>
      </c>
      <c r="T1192" t="s">
        <v>21</v>
      </c>
      <c r="U1192" t="s">
        <v>17</v>
      </c>
      <c r="V1192" t="str">
        <f>IF(Table2[[#This Row],[Age]] &lt; 30, "Under 30", IF(Table2[[#This Row],[Age]] &lt; 65, "Other", "Senior"))</f>
        <v>Senior</v>
      </c>
      <c r="W1192">
        <v>0</v>
      </c>
      <c r="X1192" t="s">
        <v>21</v>
      </c>
      <c r="Y1192" t="s">
        <v>49</v>
      </c>
      <c r="Z1192" t="s">
        <v>34</v>
      </c>
      <c r="AA1192">
        <v>24</v>
      </c>
      <c r="AB1192">
        <v>690</v>
      </c>
      <c r="AE1192">
        <f t="shared" si="18"/>
        <v>0</v>
      </c>
      <c r="AF1192">
        <v>1</v>
      </c>
      <c r="AG1192" t="str">
        <f>IF(Table2[[#This Row],[Avg Monthly GB Download]] &lt; 5, "Less than 5 GB", IF(Table2[[#This Row],[Avg Monthly GB Download]] &lt;= 10, "Between 5 and 10 GB", "10 or more GB"))</f>
        <v>10 or more GB</v>
      </c>
    </row>
    <row r="1193" spans="1:33" x14ac:dyDescent="0.3">
      <c r="A1193" t="s">
        <v>2502</v>
      </c>
      <c r="B1193" t="s">
        <v>17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17</v>
      </c>
      <c r="I1193" t="s">
        <v>18</v>
      </c>
      <c r="J1193">
        <v>0</v>
      </c>
      <c r="K1193">
        <v>0</v>
      </c>
      <c r="L1193">
        <v>5</v>
      </c>
      <c r="M1193" t="s">
        <v>21</v>
      </c>
      <c r="N1193">
        <v>0</v>
      </c>
      <c r="O1193" t="s">
        <v>89</v>
      </c>
      <c r="P1193" t="s">
        <v>2503</v>
      </c>
      <c r="Q1193" t="s">
        <v>22</v>
      </c>
      <c r="R1193">
        <v>64</v>
      </c>
      <c r="S1193" t="s">
        <v>17</v>
      </c>
      <c r="T1193" t="s">
        <v>17</v>
      </c>
      <c r="U1193" t="s">
        <v>17</v>
      </c>
      <c r="V1193" t="str">
        <f>IF(Table2[[#This Row],[Age]] &lt; 30, "Under 30", IF(Table2[[#This Row],[Age]] &lt; 65, "Other", "Senior"))</f>
        <v>Other</v>
      </c>
      <c r="W1193">
        <v>0</v>
      </c>
      <c r="X1193" t="s">
        <v>17</v>
      </c>
      <c r="Y1193" t="s">
        <v>49</v>
      </c>
      <c r="Z1193" t="s">
        <v>34</v>
      </c>
      <c r="AA1193">
        <v>26</v>
      </c>
      <c r="AB1193">
        <v>392</v>
      </c>
      <c r="AE1193">
        <f t="shared" si="18"/>
        <v>0</v>
      </c>
      <c r="AF1193">
        <v>1</v>
      </c>
      <c r="AG1193" t="str">
        <f>IF(Table2[[#This Row],[Avg Monthly GB Download]] &lt; 5, "Less than 5 GB", IF(Table2[[#This Row],[Avg Monthly GB Download]] &lt;= 10, "Between 5 and 10 GB", "10 or more GB"))</f>
        <v>Between 5 and 10 GB</v>
      </c>
    </row>
    <row r="1194" spans="1:33" x14ac:dyDescent="0.3">
      <c r="A1194" t="s">
        <v>2504</v>
      </c>
      <c r="B1194" t="s">
        <v>17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21</v>
      </c>
      <c r="I1194" t="s">
        <v>84</v>
      </c>
      <c r="J1194">
        <v>0</v>
      </c>
      <c r="K1194">
        <v>1</v>
      </c>
      <c r="L1194">
        <v>0</v>
      </c>
      <c r="M1194" t="s">
        <v>17</v>
      </c>
      <c r="N1194">
        <v>0</v>
      </c>
      <c r="O1194" t="s">
        <v>56</v>
      </c>
      <c r="P1194" t="s">
        <v>2505</v>
      </c>
      <c r="Q1194" t="s">
        <v>22</v>
      </c>
      <c r="R1194">
        <v>51</v>
      </c>
      <c r="S1194" t="s">
        <v>17</v>
      </c>
      <c r="T1194" t="s">
        <v>17</v>
      </c>
      <c r="U1194" t="s">
        <v>17</v>
      </c>
      <c r="V1194" t="str">
        <f>IF(Table2[[#This Row],[Age]] &lt; 30, "Under 30", IF(Table2[[#This Row],[Age]] &lt; 65, "Other", "Senior"))</f>
        <v>Other</v>
      </c>
      <c r="W1194">
        <v>0</v>
      </c>
      <c r="X1194" t="s">
        <v>17</v>
      </c>
      <c r="Y1194" t="s">
        <v>94</v>
      </c>
      <c r="Z1194" t="s">
        <v>29</v>
      </c>
      <c r="AA1194">
        <v>8</v>
      </c>
      <c r="AB1194">
        <v>55</v>
      </c>
      <c r="AE1194">
        <f t="shared" si="18"/>
        <v>0</v>
      </c>
      <c r="AF1194">
        <v>1</v>
      </c>
      <c r="AG1194" t="str">
        <f>IF(Table2[[#This Row],[Avg Monthly GB Download]] &lt; 5, "Less than 5 GB", IF(Table2[[#This Row],[Avg Monthly GB Download]] &lt;= 10, "Between 5 and 10 GB", "10 or more GB"))</f>
        <v>Less than 5 GB</v>
      </c>
    </row>
    <row r="1195" spans="1:33" x14ac:dyDescent="0.3">
      <c r="A1195" t="s">
        <v>2506</v>
      </c>
      <c r="B1195" t="s">
        <v>17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17</v>
      </c>
      <c r="I1195" t="s">
        <v>18</v>
      </c>
      <c r="J1195">
        <v>0</v>
      </c>
      <c r="K1195">
        <v>2</v>
      </c>
      <c r="L1195">
        <v>21</v>
      </c>
      <c r="M1195" t="s">
        <v>21</v>
      </c>
      <c r="N1195">
        <v>0</v>
      </c>
      <c r="O1195" t="s">
        <v>58</v>
      </c>
      <c r="P1195" t="s">
        <v>2507</v>
      </c>
      <c r="Q1195" t="s">
        <v>20</v>
      </c>
      <c r="R1195">
        <v>29</v>
      </c>
      <c r="S1195" t="s">
        <v>21</v>
      </c>
      <c r="T1195" t="s">
        <v>17</v>
      </c>
      <c r="U1195" t="s">
        <v>17</v>
      </c>
      <c r="V1195" t="str">
        <f>IF(Table2[[#This Row],[Age]] &lt; 30, "Under 30", IF(Table2[[#This Row],[Age]] &lt; 65, "Other", "Senior"))</f>
        <v>Under 30</v>
      </c>
      <c r="W1195">
        <v>0</v>
      </c>
      <c r="X1195" t="s">
        <v>21</v>
      </c>
      <c r="Y1195" t="s">
        <v>49</v>
      </c>
      <c r="Z1195" t="s">
        <v>34</v>
      </c>
      <c r="AA1195">
        <v>57</v>
      </c>
      <c r="AB1195">
        <v>3862</v>
      </c>
      <c r="AE1195">
        <f t="shared" si="18"/>
        <v>0</v>
      </c>
      <c r="AF1195">
        <v>1</v>
      </c>
      <c r="AG1195" t="str">
        <f>IF(Table2[[#This Row],[Avg Monthly GB Download]] &lt; 5, "Less than 5 GB", IF(Table2[[#This Row],[Avg Monthly GB Download]] &lt;= 10, "Between 5 and 10 GB", "10 or more GB"))</f>
        <v>10 or more GB</v>
      </c>
    </row>
    <row r="1196" spans="1:33" x14ac:dyDescent="0.3">
      <c r="A1196" t="s">
        <v>2508</v>
      </c>
      <c r="B1196" t="s">
        <v>17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17</v>
      </c>
      <c r="I1196" t="s">
        <v>18</v>
      </c>
      <c r="J1196">
        <v>0</v>
      </c>
      <c r="K1196">
        <v>0</v>
      </c>
      <c r="L1196">
        <v>2</v>
      </c>
      <c r="M1196" t="s">
        <v>21</v>
      </c>
      <c r="N1196">
        <v>0</v>
      </c>
      <c r="O1196" t="s">
        <v>73</v>
      </c>
      <c r="P1196" t="s">
        <v>2509</v>
      </c>
      <c r="Q1196" t="s">
        <v>22</v>
      </c>
      <c r="R1196">
        <v>35</v>
      </c>
      <c r="S1196" t="s">
        <v>17</v>
      </c>
      <c r="T1196" t="s">
        <v>17</v>
      </c>
      <c r="U1196" t="s">
        <v>17</v>
      </c>
      <c r="V1196" t="str">
        <f>IF(Table2[[#This Row],[Age]] &lt; 30, "Under 30", IF(Table2[[#This Row],[Age]] &lt; 65, "Other", "Senior"))</f>
        <v>Other</v>
      </c>
      <c r="W1196">
        <v>0</v>
      </c>
      <c r="X1196" t="s">
        <v>21</v>
      </c>
      <c r="Y1196" t="s">
        <v>28</v>
      </c>
      <c r="Z1196" t="s">
        <v>34</v>
      </c>
      <c r="AA1196">
        <v>40</v>
      </c>
      <c r="AB1196">
        <v>107</v>
      </c>
      <c r="AE1196">
        <f t="shared" si="18"/>
        <v>0</v>
      </c>
      <c r="AF1196">
        <v>1</v>
      </c>
      <c r="AG1196" t="str">
        <f>IF(Table2[[#This Row],[Avg Monthly GB Download]] &lt; 5, "Less than 5 GB", IF(Table2[[#This Row],[Avg Monthly GB Download]] &lt;= 10, "Between 5 and 10 GB", "10 or more GB"))</f>
        <v>Less than 5 GB</v>
      </c>
    </row>
    <row r="1197" spans="1:33" x14ac:dyDescent="0.3">
      <c r="A1197" t="s">
        <v>2510</v>
      </c>
      <c r="B1197" t="s">
        <v>17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17</v>
      </c>
      <c r="I1197" t="s">
        <v>18</v>
      </c>
      <c r="J1197">
        <v>0</v>
      </c>
      <c r="K1197">
        <v>0</v>
      </c>
      <c r="L1197">
        <v>10</v>
      </c>
      <c r="M1197" t="s">
        <v>21</v>
      </c>
      <c r="N1197">
        <v>0</v>
      </c>
      <c r="O1197" t="s">
        <v>67</v>
      </c>
      <c r="P1197" t="s">
        <v>2511</v>
      </c>
      <c r="Q1197" t="s">
        <v>20</v>
      </c>
      <c r="R1197">
        <v>36</v>
      </c>
      <c r="S1197" t="s">
        <v>17</v>
      </c>
      <c r="T1197" t="s">
        <v>17</v>
      </c>
      <c r="U1197" t="s">
        <v>17</v>
      </c>
      <c r="V1197" t="str">
        <f>IF(Table2[[#This Row],[Age]] &lt; 30, "Under 30", IF(Table2[[#This Row],[Age]] &lt; 65, "Other", "Senior"))</f>
        <v>Other</v>
      </c>
      <c r="W1197">
        <v>0</v>
      </c>
      <c r="X1197" t="s">
        <v>21</v>
      </c>
      <c r="Y1197" t="s">
        <v>28</v>
      </c>
      <c r="Z1197" t="s">
        <v>34</v>
      </c>
      <c r="AA1197">
        <v>55</v>
      </c>
      <c r="AB1197">
        <v>3752</v>
      </c>
      <c r="AE1197">
        <f t="shared" si="18"/>
        <v>0</v>
      </c>
      <c r="AF1197">
        <v>1</v>
      </c>
      <c r="AG1197" t="str">
        <f>IF(Table2[[#This Row],[Avg Monthly GB Download]] &lt; 5, "Less than 5 GB", IF(Table2[[#This Row],[Avg Monthly GB Download]] &lt;= 10, "Between 5 and 10 GB", "10 or more GB"))</f>
        <v>Between 5 and 10 GB</v>
      </c>
    </row>
    <row r="1198" spans="1:33" x14ac:dyDescent="0.3">
      <c r="A1198" t="s">
        <v>2512</v>
      </c>
      <c r="B1198" t="s">
        <v>17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17</v>
      </c>
      <c r="I1198" t="s">
        <v>18</v>
      </c>
      <c r="J1198">
        <v>0</v>
      </c>
      <c r="K1198">
        <v>0</v>
      </c>
      <c r="L1198">
        <v>3</v>
      </c>
      <c r="M1198" t="s">
        <v>21</v>
      </c>
      <c r="N1198">
        <v>0</v>
      </c>
      <c r="O1198" t="s">
        <v>56</v>
      </c>
      <c r="P1198" t="s">
        <v>2513</v>
      </c>
      <c r="Q1198" t="s">
        <v>20</v>
      </c>
      <c r="R1198">
        <v>43</v>
      </c>
      <c r="S1198" t="s">
        <v>17</v>
      </c>
      <c r="T1198" t="s">
        <v>17</v>
      </c>
      <c r="U1198" t="s">
        <v>17</v>
      </c>
      <c r="V1198" t="str">
        <f>IF(Table2[[#This Row],[Age]] &lt; 30, "Under 30", IF(Table2[[#This Row],[Age]] &lt; 65, "Other", "Senior"))</f>
        <v>Other</v>
      </c>
      <c r="W1198">
        <v>0</v>
      </c>
      <c r="X1198" t="s">
        <v>21</v>
      </c>
      <c r="Y1198" t="s">
        <v>49</v>
      </c>
      <c r="Z1198" t="s">
        <v>34</v>
      </c>
      <c r="AA1198">
        <v>28</v>
      </c>
      <c r="AB1198">
        <v>1998</v>
      </c>
      <c r="AE1198">
        <f t="shared" si="18"/>
        <v>0</v>
      </c>
      <c r="AF1198">
        <v>1</v>
      </c>
      <c r="AG1198" t="str">
        <f>IF(Table2[[#This Row],[Avg Monthly GB Download]] &lt; 5, "Less than 5 GB", IF(Table2[[#This Row],[Avg Monthly GB Download]] &lt;= 10, "Between 5 and 10 GB", "10 or more GB"))</f>
        <v>Less than 5 GB</v>
      </c>
    </row>
    <row r="1199" spans="1:33" x14ac:dyDescent="0.3">
      <c r="A1199" t="s">
        <v>2514</v>
      </c>
      <c r="B1199" t="s">
        <v>17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17</v>
      </c>
      <c r="I1199" t="s">
        <v>18</v>
      </c>
      <c r="J1199">
        <v>0</v>
      </c>
      <c r="K1199">
        <v>0</v>
      </c>
      <c r="L1199">
        <v>6</v>
      </c>
      <c r="M1199" t="s">
        <v>21</v>
      </c>
      <c r="N1199">
        <v>0</v>
      </c>
      <c r="O1199" t="s">
        <v>65</v>
      </c>
      <c r="P1199" t="s">
        <v>2515</v>
      </c>
      <c r="Q1199" t="s">
        <v>20</v>
      </c>
      <c r="R1199">
        <v>34</v>
      </c>
      <c r="S1199" t="s">
        <v>17</v>
      </c>
      <c r="T1199" t="s">
        <v>17</v>
      </c>
      <c r="U1199" t="s">
        <v>17</v>
      </c>
      <c r="V1199" t="str">
        <f>IF(Table2[[#This Row],[Age]] &lt; 30, "Under 30", IF(Table2[[#This Row],[Age]] &lt; 65, "Other", "Senior"))</f>
        <v>Other</v>
      </c>
      <c r="W1199">
        <v>0</v>
      </c>
      <c r="X1199" t="s">
        <v>21</v>
      </c>
      <c r="Y1199" t="s">
        <v>28</v>
      </c>
      <c r="Z1199" t="s">
        <v>34</v>
      </c>
      <c r="AA1199">
        <v>61</v>
      </c>
      <c r="AB1199">
        <v>2899</v>
      </c>
      <c r="AE1199">
        <f t="shared" si="18"/>
        <v>0</v>
      </c>
      <c r="AF1199">
        <v>1</v>
      </c>
      <c r="AG1199" t="str">
        <f>IF(Table2[[#This Row],[Avg Monthly GB Download]] &lt; 5, "Less than 5 GB", IF(Table2[[#This Row],[Avg Monthly GB Download]] &lt;= 10, "Between 5 and 10 GB", "10 or more GB"))</f>
        <v>Between 5 and 10 GB</v>
      </c>
    </row>
    <row r="1200" spans="1:33" x14ac:dyDescent="0.3">
      <c r="A1200" t="s">
        <v>2516</v>
      </c>
      <c r="B1200" t="s">
        <v>17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17</v>
      </c>
      <c r="I1200" t="s">
        <v>18</v>
      </c>
      <c r="J1200">
        <v>0</v>
      </c>
      <c r="K1200">
        <v>1</v>
      </c>
      <c r="L1200">
        <v>18</v>
      </c>
      <c r="M1200" t="s">
        <v>21</v>
      </c>
      <c r="N1200">
        <v>0</v>
      </c>
      <c r="O1200" t="s">
        <v>46</v>
      </c>
      <c r="P1200" t="s">
        <v>2517</v>
      </c>
      <c r="Q1200" t="s">
        <v>22</v>
      </c>
      <c r="R1200">
        <v>33</v>
      </c>
      <c r="S1200" t="s">
        <v>17</v>
      </c>
      <c r="T1200" t="s">
        <v>17</v>
      </c>
      <c r="U1200" t="s">
        <v>17</v>
      </c>
      <c r="V1200" t="str">
        <f>IF(Table2[[#This Row],[Age]] &lt; 30, "Under 30", IF(Table2[[#This Row],[Age]] &lt; 65, "Other", "Senior"))</f>
        <v>Other</v>
      </c>
      <c r="W1200">
        <v>0</v>
      </c>
      <c r="X1200" t="s">
        <v>21</v>
      </c>
      <c r="Y1200" t="s">
        <v>28</v>
      </c>
      <c r="Z1200" t="s">
        <v>29</v>
      </c>
      <c r="AA1200">
        <v>49</v>
      </c>
      <c r="AB1200">
        <v>2228</v>
      </c>
      <c r="AE1200">
        <f t="shared" si="18"/>
        <v>0</v>
      </c>
      <c r="AF1200">
        <v>1</v>
      </c>
      <c r="AG1200" t="str">
        <f>IF(Table2[[#This Row],[Avg Monthly GB Download]] &lt; 5, "Less than 5 GB", IF(Table2[[#This Row],[Avg Monthly GB Download]] &lt;= 10, "Between 5 and 10 GB", "10 or more GB"))</f>
        <v>10 or more GB</v>
      </c>
    </row>
    <row r="1201" spans="1:33" x14ac:dyDescent="0.3">
      <c r="A1201" t="s">
        <v>2518</v>
      </c>
      <c r="B1201" t="s">
        <v>17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17</v>
      </c>
      <c r="I1201" t="s">
        <v>18</v>
      </c>
      <c r="J1201">
        <v>0</v>
      </c>
      <c r="K1201">
        <v>2</v>
      </c>
      <c r="L1201">
        <v>2</v>
      </c>
      <c r="M1201" t="s">
        <v>17</v>
      </c>
      <c r="N1201">
        <v>6</v>
      </c>
      <c r="O1201" t="s">
        <v>78</v>
      </c>
      <c r="P1201" t="s">
        <v>2519</v>
      </c>
      <c r="Q1201" t="s">
        <v>22</v>
      </c>
      <c r="R1201">
        <v>52</v>
      </c>
      <c r="S1201" t="s">
        <v>17</v>
      </c>
      <c r="T1201" t="s">
        <v>17</v>
      </c>
      <c r="U1201" t="s">
        <v>17</v>
      </c>
      <c r="V1201" t="str">
        <f>IF(Table2[[#This Row],[Age]] &lt; 30, "Under 30", IF(Table2[[#This Row],[Age]] &lt; 65, "Other", "Senior"))</f>
        <v>Other</v>
      </c>
      <c r="W1201">
        <v>0</v>
      </c>
      <c r="X1201" t="s">
        <v>17</v>
      </c>
      <c r="Y1201" t="s">
        <v>28</v>
      </c>
      <c r="Z1201" t="s">
        <v>34</v>
      </c>
      <c r="AA1201">
        <v>39</v>
      </c>
      <c r="AB1201">
        <v>1977</v>
      </c>
      <c r="AE1201">
        <f t="shared" si="18"/>
        <v>0</v>
      </c>
      <c r="AF1201">
        <v>1</v>
      </c>
      <c r="AG1201" t="str">
        <f>IF(Table2[[#This Row],[Avg Monthly GB Download]] &lt; 5, "Less than 5 GB", IF(Table2[[#This Row],[Avg Monthly GB Download]] &lt;= 10, "Between 5 and 10 GB", "10 or more GB"))</f>
        <v>Less than 5 GB</v>
      </c>
    </row>
    <row r="1202" spans="1:33" x14ac:dyDescent="0.3">
      <c r="A1202" t="s">
        <v>2520</v>
      </c>
      <c r="B1202" t="s">
        <v>17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17</v>
      </c>
      <c r="I1202" t="s">
        <v>18</v>
      </c>
      <c r="J1202">
        <v>0</v>
      </c>
      <c r="K1202">
        <v>2</v>
      </c>
      <c r="L1202">
        <v>6</v>
      </c>
      <c r="M1202" t="s">
        <v>21</v>
      </c>
      <c r="N1202">
        <v>0</v>
      </c>
      <c r="O1202" t="s">
        <v>27</v>
      </c>
      <c r="P1202" t="s">
        <v>2521</v>
      </c>
      <c r="Q1202" t="s">
        <v>22</v>
      </c>
      <c r="R1202">
        <v>42</v>
      </c>
      <c r="S1202" t="s">
        <v>17</v>
      </c>
      <c r="T1202" t="s">
        <v>17</v>
      </c>
      <c r="U1202" t="s">
        <v>17</v>
      </c>
      <c r="V1202" t="str">
        <f>IF(Table2[[#This Row],[Age]] &lt; 30, "Under 30", IF(Table2[[#This Row],[Age]] &lt; 65, "Other", "Senior"))</f>
        <v>Other</v>
      </c>
      <c r="W1202">
        <v>0</v>
      </c>
      <c r="X1202" t="s">
        <v>21</v>
      </c>
      <c r="Y1202" t="s">
        <v>49</v>
      </c>
      <c r="Z1202" t="s">
        <v>34</v>
      </c>
      <c r="AA1202">
        <v>52</v>
      </c>
      <c r="AB1202">
        <v>3741</v>
      </c>
      <c r="AE1202">
        <f t="shared" si="18"/>
        <v>0</v>
      </c>
      <c r="AF1202">
        <v>1</v>
      </c>
      <c r="AG1202" t="str">
        <f>IF(Table2[[#This Row],[Avg Monthly GB Download]] &lt; 5, "Less than 5 GB", IF(Table2[[#This Row],[Avg Monthly GB Download]] &lt;= 10, "Between 5 and 10 GB", "10 or more GB"))</f>
        <v>Between 5 and 10 GB</v>
      </c>
    </row>
    <row r="1203" spans="1:33" x14ac:dyDescent="0.3">
      <c r="A1203" t="s">
        <v>2522</v>
      </c>
      <c r="B1203" t="s">
        <v>17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17</v>
      </c>
      <c r="I1203" t="s">
        <v>18</v>
      </c>
      <c r="J1203">
        <v>0</v>
      </c>
      <c r="K1203">
        <v>2</v>
      </c>
      <c r="L1203">
        <v>7</v>
      </c>
      <c r="M1203" t="s">
        <v>21</v>
      </c>
      <c r="N1203">
        <v>0</v>
      </c>
      <c r="O1203" t="s">
        <v>51</v>
      </c>
      <c r="P1203" t="s">
        <v>2523</v>
      </c>
      <c r="Q1203" t="s">
        <v>22</v>
      </c>
      <c r="R1203">
        <v>34</v>
      </c>
      <c r="S1203" t="s">
        <v>17</v>
      </c>
      <c r="T1203" t="s">
        <v>17</v>
      </c>
      <c r="U1203" t="s">
        <v>17</v>
      </c>
      <c r="V1203" t="str">
        <f>IF(Table2[[#This Row],[Age]] &lt; 30, "Under 30", IF(Table2[[#This Row],[Age]] &lt; 65, "Other", "Senior"))</f>
        <v>Other</v>
      </c>
      <c r="W1203">
        <v>0</v>
      </c>
      <c r="X1203" t="s">
        <v>21</v>
      </c>
      <c r="Y1203" t="s">
        <v>49</v>
      </c>
      <c r="Z1203" t="s">
        <v>34</v>
      </c>
      <c r="AA1203">
        <v>34</v>
      </c>
      <c r="AB1203">
        <v>2397</v>
      </c>
      <c r="AE1203">
        <f t="shared" si="18"/>
        <v>0</v>
      </c>
      <c r="AF1203">
        <v>1</v>
      </c>
      <c r="AG1203" t="str">
        <f>IF(Table2[[#This Row],[Avg Monthly GB Download]] &lt; 5, "Less than 5 GB", IF(Table2[[#This Row],[Avg Monthly GB Download]] &lt;= 10, "Between 5 and 10 GB", "10 or more GB"))</f>
        <v>Between 5 and 10 GB</v>
      </c>
    </row>
    <row r="1204" spans="1:33" x14ac:dyDescent="0.3">
      <c r="A1204" t="s">
        <v>2524</v>
      </c>
      <c r="B1204" t="s">
        <v>17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17</v>
      </c>
      <c r="I1204" t="s">
        <v>18</v>
      </c>
      <c r="J1204">
        <v>0</v>
      </c>
      <c r="K1204">
        <v>1</v>
      </c>
      <c r="L1204">
        <v>0</v>
      </c>
      <c r="M1204" t="s">
        <v>17</v>
      </c>
      <c r="N1204">
        <v>0</v>
      </c>
      <c r="O1204" t="s">
        <v>50</v>
      </c>
      <c r="P1204" t="s">
        <v>2525</v>
      </c>
      <c r="Q1204" t="s">
        <v>20</v>
      </c>
      <c r="R1204">
        <v>49</v>
      </c>
      <c r="S1204" t="s">
        <v>17</v>
      </c>
      <c r="T1204" t="s">
        <v>17</v>
      </c>
      <c r="U1204" t="s">
        <v>17</v>
      </c>
      <c r="V1204" t="str">
        <f>IF(Table2[[#This Row],[Age]] &lt; 30, "Under 30", IF(Table2[[#This Row],[Age]] &lt; 65, "Other", "Senior"))</f>
        <v>Other</v>
      </c>
      <c r="W1204">
        <v>0</v>
      </c>
      <c r="X1204" t="s">
        <v>17</v>
      </c>
      <c r="Y1204" t="s">
        <v>49</v>
      </c>
      <c r="Z1204" t="s">
        <v>29</v>
      </c>
      <c r="AA1204">
        <v>16</v>
      </c>
      <c r="AB1204">
        <v>1061</v>
      </c>
      <c r="AE1204">
        <f t="shared" si="18"/>
        <v>0</v>
      </c>
      <c r="AF1204">
        <v>1</v>
      </c>
      <c r="AG1204" t="str">
        <f>IF(Table2[[#This Row],[Avg Monthly GB Download]] &lt; 5, "Less than 5 GB", IF(Table2[[#This Row],[Avg Monthly GB Download]] &lt;= 10, "Between 5 and 10 GB", "10 or more GB"))</f>
        <v>Less than 5 GB</v>
      </c>
    </row>
    <row r="1205" spans="1:33" x14ac:dyDescent="0.3">
      <c r="A1205" t="s">
        <v>2526</v>
      </c>
      <c r="B1205" t="s">
        <v>17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17</v>
      </c>
      <c r="I1205" t="s">
        <v>18</v>
      </c>
      <c r="J1205">
        <v>0</v>
      </c>
      <c r="K1205">
        <v>2</v>
      </c>
      <c r="L1205">
        <v>2</v>
      </c>
      <c r="M1205" t="s">
        <v>21</v>
      </c>
      <c r="N1205">
        <v>0</v>
      </c>
      <c r="O1205" t="s">
        <v>48</v>
      </c>
      <c r="P1205" t="s">
        <v>2527</v>
      </c>
      <c r="Q1205" t="s">
        <v>22</v>
      </c>
      <c r="R1205">
        <v>63</v>
      </c>
      <c r="S1205" t="s">
        <v>17</v>
      </c>
      <c r="T1205" t="s">
        <v>17</v>
      </c>
      <c r="U1205" t="s">
        <v>17</v>
      </c>
      <c r="V1205" t="str">
        <f>IF(Table2[[#This Row],[Age]] &lt; 30, "Under 30", IF(Table2[[#This Row],[Age]] &lt; 65, "Other", "Senior"))</f>
        <v>Other</v>
      </c>
      <c r="W1205">
        <v>0</v>
      </c>
      <c r="X1205" t="s">
        <v>17</v>
      </c>
      <c r="Y1205" t="s">
        <v>94</v>
      </c>
      <c r="Z1205" t="s">
        <v>34</v>
      </c>
      <c r="AA1205">
        <v>49</v>
      </c>
      <c r="AB1205">
        <v>2538</v>
      </c>
      <c r="AE1205">
        <f t="shared" si="18"/>
        <v>0</v>
      </c>
      <c r="AF1205">
        <v>1</v>
      </c>
      <c r="AG1205" t="str">
        <f>IF(Table2[[#This Row],[Avg Monthly GB Download]] &lt; 5, "Less than 5 GB", IF(Table2[[#This Row],[Avg Monthly GB Download]] &lt;= 10, "Between 5 and 10 GB", "10 or more GB"))</f>
        <v>Less than 5 GB</v>
      </c>
    </row>
    <row r="1206" spans="1:33" x14ac:dyDescent="0.3">
      <c r="A1206" t="s">
        <v>2528</v>
      </c>
      <c r="B1206" t="s">
        <v>17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17</v>
      </c>
      <c r="I1206" t="s">
        <v>18</v>
      </c>
      <c r="J1206">
        <v>0</v>
      </c>
      <c r="K1206">
        <v>0</v>
      </c>
      <c r="L1206">
        <v>0</v>
      </c>
      <c r="M1206" t="s">
        <v>17</v>
      </c>
      <c r="N1206">
        <v>0</v>
      </c>
      <c r="O1206" t="s">
        <v>77</v>
      </c>
      <c r="P1206" t="s">
        <v>2529</v>
      </c>
      <c r="Q1206" t="s">
        <v>20</v>
      </c>
      <c r="R1206">
        <v>55</v>
      </c>
      <c r="S1206" t="s">
        <v>17</v>
      </c>
      <c r="T1206" t="s">
        <v>17</v>
      </c>
      <c r="U1206" t="s">
        <v>17</v>
      </c>
      <c r="V1206" t="str">
        <f>IF(Table2[[#This Row],[Age]] &lt; 30, "Under 30", IF(Table2[[#This Row],[Age]] &lt; 65, "Other", "Senior"))</f>
        <v>Other</v>
      </c>
      <c r="W1206">
        <v>0</v>
      </c>
      <c r="X1206" t="s">
        <v>17</v>
      </c>
      <c r="Y1206" t="s">
        <v>94</v>
      </c>
      <c r="Z1206" t="s">
        <v>34</v>
      </c>
      <c r="AA1206">
        <v>13</v>
      </c>
      <c r="AB1206">
        <v>393</v>
      </c>
      <c r="AE1206">
        <f t="shared" si="18"/>
        <v>0</v>
      </c>
      <c r="AF1206">
        <v>1</v>
      </c>
      <c r="AG1206" t="str">
        <f>IF(Table2[[#This Row],[Avg Monthly GB Download]] &lt; 5, "Less than 5 GB", IF(Table2[[#This Row],[Avg Monthly GB Download]] &lt;= 10, "Between 5 and 10 GB", "10 or more GB"))</f>
        <v>Less than 5 GB</v>
      </c>
    </row>
    <row r="1207" spans="1:33" x14ac:dyDescent="0.3">
      <c r="A1207" t="s">
        <v>2530</v>
      </c>
      <c r="B1207" t="s">
        <v>17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17</v>
      </c>
      <c r="I1207" t="s">
        <v>18</v>
      </c>
      <c r="J1207">
        <v>0</v>
      </c>
      <c r="K1207">
        <v>1</v>
      </c>
      <c r="L1207">
        <v>19</v>
      </c>
      <c r="M1207" t="s">
        <v>17</v>
      </c>
      <c r="N1207">
        <v>0</v>
      </c>
      <c r="O1207" t="s">
        <v>63</v>
      </c>
      <c r="P1207" t="s">
        <v>2531</v>
      </c>
      <c r="Q1207" t="s">
        <v>20</v>
      </c>
      <c r="R1207">
        <v>28</v>
      </c>
      <c r="S1207" t="s">
        <v>21</v>
      </c>
      <c r="T1207" t="s">
        <v>17</v>
      </c>
      <c r="U1207" t="s">
        <v>17</v>
      </c>
      <c r="V1207" t="str">
        <f>IF(Table2[[#This Row],[Age]] &lt; 30, "Under 30", IF(Table2[[#This Row],[Age]] &lt; 65, "Other", "Senior"))</f>
        <v>Under 30</v>
      </c>
      <c r="W1207">
        <v>0</v>
      </c>
      <c r="X1207" t="s">
        <v>17</v>
      </c>
      <c r="Y1207" t="s">
        <v>28</v>
      </c>
      <c r="Z1207" t="s">
        <v>34</v>
      </c>
      <c r="AA1207">
        <v>31</v>
      </c>
      <c r="AB1207">
        <v>1039</v>
      </c>
      <c r="AE1207">
        <f t="shared" si="18"/>
        <v>0</v>
      </c>
      <c r="AF1207">
        <v>1</v>
      </c>
      <c r="AG1207" t="str">
        <f>IF(Table2[[#This Row],[Avg Monthly GB Download]] &lt; 5, "Less than 5 GB", IF(Table2[[#This Row],[Avg Monthly GB Download]] &lt;= 10, "Between 5 and 10 GB", "10 or more GB"))</f>
        <v>10 or more GB</v>
      </c>
    </row>
    <row r="1208" spans="1:33" x14ac:dyDescent="0.3">
      <c r="A1208" t="s">
        <v>2532</v>
      </c>
      <c r="B1208" t="s">
        <v>17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17</v>
      </c>
      <c r="I1208" t="s">
        <v>18</v>
      </c>
      <c r="J1208">
        <v>0</v>
      </c>
      <c r="K1208">
        <v>2</v>
      </c>
      <c r="L1208">
        <v>3</v>
      </c>
      <c r="M1208" t="s">
        <v>21</v>
      </c>
      <c r="N1208">
        <v>0</v>
      </c>
      <c r="O1208" t="s">
        <v>31</v>
      </c>
      <c r="P1208" t="s">
        <v>2533</v>
      </c>
      <c r="Q1208" t="s">
        <v>22</v>
      </c>
      <c r="R1208">
        <v>69</v>
      </c>
      <c r="S1208" t="s">
        <v>17</v>
      </c>
      <c r="T1208" t="s">
        <v>21</v>
      </c>
      <c r="U1208" t="s">
        <v>17</v>
      </c>
      <c r="V1208" t="str">
        <f>IF(Table2[[#This Row],[Age]] &lt; 30, "Under 30", IF(Table2[[#This Row],[Age]] &lt; 65, "Other", "Senior"))</f>
        <v>Senior</v>
      </c>
      <c r="W1208">
        <v>0</v>
      </c>
      <c r="X1208" t="s">
        <v>21</v>
      </c>
      <c r="Y1208" t="s">
        <v>94</v>
      </c>
      <c r="Z1208" t="s">
        <v>34</v>
      </c>
      <c r="AA1208">
        <v>48</v>
      </c>
      <c r="AB1208">
        <v>3159</v>
      </c>
      <c r="AE1208">
        <f t="shared" si="18"/>
        <v>0</v>
      </c>
      <c r="AF1208">
        <v>1</v>
      </c>
      <c r="AG1208" t="str">
        <f>IF(Table2[[#This Row],[Avg Monthly GB Download]] &lt; 5, "Less than 5 GB", IF(Table2[[#This Row],[Avg Monthly GB Download]] &lt;= 10, "Between 5 and 10 GB", "10 or more GB"))</f>
        <v>Less than 5 GB</v>
      </c>
    </row>
    <row r="1209" spans="1:33" x14ac:dyDescent="0.3">
      <c r="A1209" t="s">
        <v>2534</v>
      </c>
      <c r="B1209" t="s">
        <v>17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17</v>
      </c>
      <c r="I1209" t="s">
        <v>18</v>
      </c>
      <c r="J1209">
        <v>0</v>
      </c>
      <c r="K1209">
        <v>2</v>
      </c>
      <c r="L1209">
        <v>6</v>
      </c>
      <c r="M1209" t="s">
        <v>21</v>
      </c>
      <c r="N1209">
        <v>0</v>
      </c>
      <c r="O1209" t="s">
        <v>31</v>
      </c>
      <c r="P1209" t="s">
        <v>2535</v>
      </c>
      <c r="Q1209" t="s">
        <v>22</v>
      </c>
      <c r="R1209">
        <v>48</v>
      </c>
      <c r="S1209" t="s">
        <v>17</v>
      </c>
      <c r="T1209" t="s">
        <v>17</v>
      </c>
      <c r="U1209" t="s">
        <v>17</v>
      </c>
      <c r="V1209" t="str">
        <f>IF(Table2[[#This Row],[Age]] &lt; 30, "Under 30", IF(Table2[[#This Row],[Age]] &lt; 65, "Other", "Senior"))</f>
        <v>Other</v>
      </c>
      <c r="W1209">
        <v>0</v>
      </c>
      <c r="X1209" t="s">
        <v>17</v>
      </c>
      <c r="Y1209" t="s">
        <v>28</v>
      </c>
      <c r="Z1209" t="s">
        <v>29</v>
      </c>
      <c r="AA1209">
        <v>56</v>
      </c>
      <c r="AB1209">
        <v>2591</v>
      </c>
      <c r="AE1209">
        <f t="shared" si="18"/>
        <v>0</v>
      </c>
      <c r="AF1209">
        <v>1</v>
      </c>
      <c r="AG1209" t="str">
        <f>IF(Table2[[#This Row],[Avg Monthly GB Download]] &lt; 5, "Less than 5 GB", IF(Table2[[#This Row],[Avg Monthly GB Download]] &lt;= 10, "Between 5 and 10 GB", "10 or more GB"))</f>
        <v>Between 5 and 10 GB</v>
      </c>
    </row>
    <row r="1210" spans="1:33" x14ac:dyDescent="0.3">
      <c r="A1210" t="s">
        <v>2536</v>
      </c>
      <c r="B1210" t="s">
        <v>17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17</v>
      </c>
      <c r="I1210" t="s">
        <v>18</v>
      </c>
      <c r="J1210">
        <v>0</v>
      </c>
      <c r="K1210">
        <v>1</v>
      </c>
      <c r="L1210">
        <v>0</v>
      </c>
      <c r="M1210" t="s">
        <v>17</v>
      </c>
      <c r="N1210">
        <v>0</v>
      </c>
      <c r="O1210" t="s">
        <v>80</v>
      </c>
      <c r="P1210" t="s">
        <v>2537</v>
      </c>
      <c r="Q1210" t="s">
        <v>22</v>
      </c>
      <c r="R1210">
        <v>41</v>
      </c>
      <c r="S1210" t="s">
        <v>17</v>
      </c>
      <c r="T1210" t="s">
        <v>17</v>
      </c>
      <c r="U1210" t="s">
        <v>17</v>
      </c>
      <c r="V1210" t="str">
        <f>IF(Table2[[#This Row],[Age]] &lt; 30, "Under 30", IF(Table2[[#This Row],[Age]] &lt; 65, "Other", "Senior"))</f>
        <v>Other</v>
      </c>
      <c r="W1210">
        <v>0</v>
      </c>
      <c r="X1210" t="s">
        <v>17</v>
      </c>
      <c r="Y1210" t="s">
        <v>94</v>
      </c>
      <c r="Z1210" t="s">
        <v>34</v>
      </c>
      <c r="AA1210">
        <v>7</v>
      </c>
      <c r="AB1210">
        <v>285</v>
      </c>
      <c r="AE1210">
        <f t="shared" si="18"/>
        <v>0</v>
      </c>
      <c r="AF1210">
        <v>1</v>
      </c>
      <c r="AG1210" t="str">
        <f>IF(Table2[[#This Row],[Avg Monthly GB Download]] &lt; 5, "Less than 5 GB", IF(Table2[[#This Row],[Avg Monthly GB Download]] &lt;= 10, "Between 5 and 10 GB", "10 or more GB"))</f>
        <v>Less than 5 GB</v>
      </c>
    </row>
    <row r="1211" spans="1:33" x14ac:dyDescent="0.3">
      <c r="A1211" t="s">
        <v>2538</v>
      </c>
      <c r="B1211" t="s">
        <v>17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17</v>
      </c>
      <c r="I1211" t="s">
        <v>18</v>
      </c>
      <c r="J1211">
        <v>0</v>
      </c>
      <c r="K1211">
        <v>1</v>
      </c>
      <c r="L1211">
        <v>0</v>
      </c>
      <c r="M1211" t="s">
        <v>17</v>
      </c>
      <c r="N1211">
        <v>0</v>
      </c>
      <c r="O1211" t="s">
        <v>41</v>
      </c>
      <c r="P1211" t="s">
        <v>2539</v>
      </c>
      <c r="Q1211" t="s">
        <v>22</v>
      </c>
      <c r="R1211">
        <v>29</v>
      </c>
      <c r="S1211" t="s">
        <v>21</v>
      </c>
      <c r="T1211" t="s">
        <v>17</v>
      </c>
      <c r="U1211" t="s">
        <v>17</v>
      </c>
      <c r="V1211" t="str">
        <f>IF(Table2[[#This Row],[Age]] &lt; 30, "Under 30", IF(Table2[[#This Row],[Age]] &lt; 65, "Other", "Senior"))</f>
        <v>Under 30</v>
      </c>
      <c r="W1211">
        <v>0</v>
      </c>
      <c r="X1211" t="s">
        <v>17</v>
      </c>
      <c r="Y1211" t="s">
        <v>28</v>
      </c>
      <c r="Z1211" t="s">
        <v>29</v>
      </c>
      <c r="AA1211">
        <v>12</v>
      </c>
      <c r="AB1211">
        <v>175</v>
      </c>
      <c r="AE1211">
        <f t="shared" si="18"/>
        <v>0</v>
      </c>
      <c r="AF1211">
        <v>1</v>
      </c>
      <c r="AG1211" t="str">
        <f>IF(Table2[[#This Row],[Avg Monthly GB Download]] &lt; 5, "Less than 5 GB", IF(Table2[[#This Row],[Avg Monthly GB Download]] &lt;= 10, "Between 5 and 10 GB", "10 or more GB"))</f>
        <v>Less than 5 GB</v>
      </c>
    </row>
    <row r="1212" spans="1:33" x14ac:dyDescent="0.3">
      <c r="A1212" t="s">
        <v>2540</v>
      </c>
      <c r="B1212" t="s">
        <v>17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17</v>
      </c>
      <c r="I1212" t="s">
        <v>18</v>
      </c>
      <c r="J1212">
        <v>0</v>
      </c>
      <c r="K1212">
        <v>1</v>
      </c>
      <c r="L1212">
        <v>5</v>
      </c>
      <c r="M1212" t="s">
        <v>17</v>
      </c>
      <c r="N1212">
        <v>6</v>
      </c>
      <c r="O1212" t="s">
        <v>39</v>
      </c>
      <c r="P1212" t="s">
        <v>2541</v>
      </c>
      <c r="Q1212" t="s">
        <v>22</v>
      </c>
      <c r="R1212">
        <v>73</v>
      </c>
      <c r="S1212" t="s">
        <v>17</v>
      </c>
      <c r="T1212" t="s">
        <v>21</v>
      </c>
      <c r="U1212" t="s">
        <v>17</v>
      </c>
      <c r="V1212" t="str">
        <f>IF(Table2[[#This Row],[Age]] &lt; 30, "Under 30", IF(Table2[[#This Row],[Age]] &lt; 65, "Other", "Senior"))</f>
        <v>Senior</v>
      </c>
      <c r="W1212">
        <v>0</v>
      </c>
      <c r="X1212" t="s">
        <v>21</v>
      </c>
      <c r="Y1212" t="s">
        <v>49</v>
      </c>
      <c r="Z1212" t="s">
        <v>34</v>
      </c>
      <c r="AA1212">
        <v>65</v>
      </c>
      <c r="AB1212">
        <v>3597</v>
      </c>
      <c r="AE1212">
        <f t="shared" si="18"/>
        <v>0</v>
      </c>
      <c r="AF1212">
        <v>1</v>
      </c>
      <c r="AG1212" t="str">
        <f>IF(Table2[[#This Row],[Avg Monthly GB Download]] &lt; 5, "Less than 5 GB", IF(Table2[[#This Row],[Avg Monthly GB Download]] &lt;= 10, "Between 5 and 10 GB", "10 or more GB"))</f>
        <v>Between 5 and 10 GB</v>
      </c>
    </row>
    <row r="1213" spans="1:33" x14ac:dyDescent="0.3">
      <c r="A1213" t="s">
        <v>2542</v>
      </c>
      <c r="B1213" t="s">
        <v>17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21</v>
      </c>
      <c r="I1213" t="s">
        <v>84</v>
      </c>
      <c r="J1213">
        <v>0</v>
      </c>
      <c r="K1213">
        <v>2</v>
      </c>
      <c r="L1213">
        <v>14</v>
      </c>
      <c r="M1213" t="s">
        <v>21</v>
      </c>
      <c r="N1213">
        <v>0</v>
      </c>
      <c r="O1213" t="s">
        <v>60</v>
      </c>
      <c r="P1213" t="s">
        <v>2543</v>
      </c>
      <c r="Q1213" t="s">
        <v>20</v>
      </c>
      <c r="R1213">
        <v>21</v>
      </c>
      <c r="S1213" t="s">
        <v>21</v>
      </c>
      <c r="T1213" t="s">
        <v>17</v>
      </c>
      <c r="U1213" t="s">
        <v>17</v>
      </c>
      <c r="V1213" t="str">
        <f>IF(Table2[[#This Row],[Age]] &lt; 30, "Under 30", IF(Table2[[#This Row],[Age]] &lt; 65, "Other", "Senior"))</f>
        <v>Under 30</v>
      </c>
      <c r="W1213">
        <v>0</v>
      </c>
      <c r="X1213" t="s">
        <v>17</v>
      </c>
      <c r="Y1213" t="s">
        <v>94</v>
      </c>
      <c r="Z1213" t="s">
        <v>29</v>
      </c>
      <c r="AA1213">
        <v>21</v>
      </c>
      <c r="AB1213">
        <v>279</v>
      </c>
      <c r="AE1213">
        <f t="shared" si="18"/>
        <v>0</v>
      </c>
      <c r="AF1213">
        <v>1</v>
      </c>
      <c r="AG1213" t="str">
        <f>IF(Table2[[#This Row],[Avg Monthly GB Download]] &lt; 5, "Less than 5 GB", IF(Table2[[#This Row],[Avg Monthly GB Download]] &lt;= 10, "Between 5 and 10 GB", "10 or more GB"))</f>
        <v>10 or more GB</v>
      </c>
    </row>
    <row r="1214" spans="1:33" x14ac:dyDescent="0.3">
      <c r="A1214" t="s">
        <v>2544</v>
      </c>
      <c r="B1214" t="s">
        <v>17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17</v>
      </c>
      <c r="I1214" t="s">
        <v>18</v>
      </c>
      <c r="J1214">
        <v>0</v>
      </c>
      <c r="K1214">
        <v>1</v>
      </c>
      <c r="L1214">
        <v>3</v>
      </c>
      <c r="M1214" t="s">
        <v>21</v>
      </c>
      <c r="N1214">
        <v>0</v>
      </c>
      <c r="O1214" t="s">
        <v>25</v>
      </c>
      <c r="P1214" t="s">
        <v>2545</v>
      </c>
      <c r="Q1214" t="s">
        <v>22</v>
      </c>
      <c r="R1214">
        <v>55</v>
      </c>
      <c r="S1214" t="s">
        <v>17</v>
      </c>
      <c r="T1214" t="s">
        <v>17</v>
      </c>
      <c r="U1214" t="s">
        <v>17</v>
      </c>
      <c r="V1214" t="str">
        <f>IF(Table2[[#This Row],[Age]] &lt; 30, "Under 30", IF(Table2[[#This Row],[Age]] &lt; 65, "Other", "Senior"))</f>
        <v>Other</v>
      </c>
      <c r="W1214">
        <v>0</v>
      </c>
      <c r="X1214" t="s">
        <v>17</v>
      </c>
      <c r="Y1214" t="s">
        <v>94</v>
      </c>
      <c r="Z1214" t="s">
        <v>29</v>
      </c>
      <c r="AA1214">
        <v>31</v>
      </c>
      <c r="AB1214">
        <v>476</v>
      </c>
      <c r="AE1214">
        <f t="shared" si="18"/>
        <v>0</v>
      </c>
      <c r="AF1214">
        <v>1</v>
      </c>
      <c r="AG1214" t="str">
        <f>IF(Table2[[#This Row],[Avg Monthly GB Download]] &lt; 5, "Less than 5 GB", IF(Table2[[#This Row],[Avg Monthly GB Download]] &lt;= 10, "Between 5 and 10 GB", "10 or more GB"))</f>
        <v>Less than 5 GB</v>
      </c>
    </row>
    <row r="1215" spans="1:33" x14ac:dyDescent="0.3">
      <c r="A1215" t="s">
        <v>2546</v>
      </c>
      <c r="B1215" t="s">
        <v>17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17</v>
      </c>
      <c r="I1215" t="s">
        <v>18</v>
      </c>
      <c r="J1215">
        <v>0</v>
      </c>
      <c r="K1215">
        <v>0</v>
      </c>
      <c r="L1215">
        <v>6</v>
      </c>
      <c r="M1215" t="s">
        <v>21</v>
      </c>
      <c r="N1215">
        <v>0</v>
      </c>
      <c r="O1215" t="s">
        <v>90</v>
      </c>
      <c r="P1215" t="s">
        <v>2547</v>
      </c>
      <c r="Q1215" t="s">
        <v>22</v>
      </c>
      <c r="R1215">
        <v>76</v>
      </c>
      <c r="S1215" t="s">
        <v>17</v>
      </c>
      <c r="T1215" t="s">
        <v>21</v>
      </c>
      <c r="U1215" t="s">
        <v>17</v>
      </c>
      <c r="V1215" t="str">
        <f>IF(Table2[[#This Row],[Age]] &lt; 30, "Under 30", IF(Table2[[#This Row],[Age]] &lt; 65, "Other", "Senior"))</f>
        <v>Senior</v>
      </c>
      <c r="W1215">
        <v>0</v>
      </c>
      <c r="X1215" t="s">
        <v>21</v>
      </c>
      <c r="Y1215" t="s">
        <v>49</v>
      </c>
      <c r="Z1215" t="s">
        <v>29</v>
      </c>
      <c r="AA1215">
        <v>40</v>
      </c>
      <c r="AB1215">
        <v>2840</v>
      </c>
      <c r="AE1215">
        <f t="shared" si="18"/>
        <v>0</v>
      </c>
      <c r="AF1215">
        <v>1</v>
      </c>
      <c r="AG1215" t="str">
        <f>IF(Table2[[#This Row],[Avg Monthly GB Download]] &lt; 5, "Less than 5 GB", IF(Table2[[#This Row],[Avg Monthly GB Download]] &lt;= 10, "Between 5 and 10 GB", "10 or more GB"))</f>
        <v>Between 5 and 10 GB</v>
      </c>
    </row>
    <row r="1216" spans="1:33" x14ac:dyDescent="0.3">
      <c r="A1216" t="s">
        <v>2548</v>
      </c>
      <c r="B1216" t="s">
        <v>17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17</v>
      </c>
      <c r="I1216" t="s">
        <v>18</v>
      </c>
      <c r="J1216">
        <v>0</v>
      </c>
      <c r="K1216">
        <v>0</v>
      </c>
      <c r="L1216">
        <v>2</v>
      </c>
      <c r="M1216" t="s">
        <v>17</v>
      </c>
      <c r="N1216">
        <v>27</v>
      </c>
      <c r="O1216" t="s">
        <v>58</v>
      </c>
      <c r="P1216" t="s">
        <v>2549</v>
      </c>
      <c r="Q1216" t="s">
        <v>20</v>
      </c>
      <c r="R1216">
        <v>41</v>
      </c>
      <c r="S1216" t="s">
        <v>17</v>
      </c>
      <c r="T1216" t="s">
        <v>17</v>
      </c>
      <c r="U1216" t="s">
        <v>17</v>
      </c>
      <c r="V1216" t="str">
        <f>IF(Table2[[#This Row],[Age]] &lt; 30, "Under 30", IF(Table2[[#This Row],[Age]] &lt; 65, "Other", "Senior"))</f>
        <v>Other</v>
      </c>
      <c r="W1216">
        <v>0</v>
      </c>
      <c r="X1216" t="s">
        <v>21</v>
      </c>
      <c r="Y1216" t="s">
        <v>94</v>
      </c>
      <c r="Z1216" t="s">
        <v>34</v>
      </c>
      <c r="AA1216">
        <v>28</v>
      </c>
      <c r="AB1216">
        <v>960</v>
      </c>
      <c r="AE1216">
        <f t="shared" si="18"/>
        <v>0</v>
      </c>
      <c r="AF1216">
        <v>1</v>
      </c>
      <c r="AG1216" t="str">
        <f>IF(Table2[[#This Row],[Avg Monthly GB Download]] &lt; 5, "Less than 5 GB", IF(Table2[[#This Row],[Avg Monthly GB Download]] &lt;= 10, "Between 5 and 10 GB", "10 or more GB"))</f>
        <v>Less than 5 GB</v>
      </c>
    </row>
    <row r="1217" spans="1:33" x14ac:dyDescent="0.3">
      <c r="A1217" t="s">
        <v>2550</v>
      </c>
      <c r="B1217" t="s">
        <v>17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17</v>
      </c>
      <c r="I1217" t="s">
        <v>18</v>
      </c>
      <c r="J1217">
        <v>0</v>
      </c>
      <c r="K1217">
        <v>1</v>
      </c>
      <c r="L1217">
        <v>2</v>
      </c>
      <c r="M1217" t="s">
        <v>21</v>
      </c>
      <c r="N1217">
        <v>0</v>
      </c>
      <c r="O1217" t="s">
        <v>27</v>
      </c>
      <c r="P1217" t="s">
        <v>2551</v>
      </c>
      <c r="Q1217" t="s">
        <v>20</v>
      </c>
      <c r="R1217">
        <v>47</v>
      </c>
      <c r="S1217" t="s">
        <v>17</v>
      </c>
      <c r="T1217" t="s">
        <v>17</v>
      </c>
      <c r="U1217" t="s">
        <v>17</v>
      </c>
      <c r="V1217" t="str">
        <f>IF(Table2[[#This Row],[Age]] &lt; 30, "Under 30", IF(Table2[[#This Row],[Age]] &lt; 65, "Other", "Senior"))</f>
        <v>Other</v>
      </c>
      <c r="W1217">
        <v>0</v>
      </c>
      <c r="X1217" t="s">
        <v>21</v>
      </c>
      <c r="Y1217" t="s">
        <v>49</v>
      </c>
      <c r="Z1217" t="s">
        <v>29</v>
      </c>
      <c r="AA1217">
        <v>18</v>
      </c>
      <c r="AB1217">
        <v>886</v>
      </c>
      <c r="AE1217">
        <f t="shared" si="18"/>
        <v>0</v>
      </c>
      <c r="AF1217">
        <v>1</v>
      </c>
      <c r="AG1217" t="str">
        <f>IF(Table2[[#This Row],[Avg Monthly GB Download]] &lt; 5, "Less than 5 GB", IF(Table2[[#This Row],[Avg Monthly GB Download]] &lt;= 10, "Between 5 and 10 GB", "10 or more GB"))</f>
        <v>Less than 5 GB</v>
      </c>
    </row>
    <row r="1218" spans="1:33" x14ac:dyDescent="0.3">
      <c r="A1218" t="s">
        <v>2552</v>
      </c>
      <c r="B1218" t="s">
        <v>17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17</v>
      </c>
      <c r="I1218" t="s">
        <v>18</v>
      </c>
      <c r="J1218">
        <v>0</v>
      </c>
      <c r="K1218">
        <v>2</v>
      </c>
      <c r="L1218">
        <v>3</v>
      </c>
      <c r="M1218" t="s">
        <v>21</v>
      </c>
      <c r="N1218">
        <v>0</v>
      </c>
      <c r="O1218" t="s">
        <v>58</v>
      </c>
      <c r="P1218" t="s">
        <v>2553</v>
      </c>
      <c r="Q1218" t="s">
        <v>22</v>
      </c>
      <c r="R1218">
        <v>37</v>
      </c>
      <c r="S1218" t="s">
        <v>17</v>
      </c>
      <c r="T1218" t="s">
        <v>17</v>
      </c>
      <c r="U1218" t="s">
        <v>17</v>
      </c>
      <c r="V1218" t="str">
        <f>IF(Table2[[#This Row],[Age]] &lt; 30, "Under 30", IF(Table2[[#This Row],[Age]] &lt; 65, "Other", "Senior"))</f>
        <v>Other</v>
      </c>
      <c r="W1218">
        <v>0</v>
      </c>
      <c r="X1218" t="s">
        <v>21</v>
      </c>
      <c r="Y1218" t="s">
        <v>49</v>
      </c>
      <c r="Z1218" t="s">
        <v>29</v>
      </c>
      <c r="AA1218">
        <v>51</v>
      </c>
      <c r="AB1218">
        <v>3752</v>
      </c>
      <c r="AE1218">
        <f t="shared" ref="AE1218:AE1281" si="19">IF(B1218 = "yes", 1, IF(B1218 = "No", 0))</f>
        <v>0</v>
      </c>
      <c r="AF1218">
        <v>1</v>
      </c>
      <c r="AG1218" t="str">
        <f>IF(Table2[[#This Row],[Avg Monthly GB Download]] &lt; 5, "Less than 5 GB", IF(Table2[[#This Row],[Avg Monthly GB Download]] &lt;= 10, "Between 5 and 10 GB", "10 or more GB"))</f>
        <v>Less than 5 GB</v>
      </c>
    </row>
    <row r="1219" spans="1:33" x14ac:dyDescent="0.3">
      <c r="A1219" t="s">
        <v>2554</v>
      </c>
      <c r="B1219" t="s">
        <v>17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17</v>
      </c>
      <c r="I1219" t="s">
        <v>18</v>
      </c>
      <c r="J1219">
        <v>0</v>
      </c>
      <c r="K1219">
        <v>2</v>
      </c>
      <c r="L1219">
        <v>0</v>
      </c>
      <c r="M1219" t="s">
        <v>17</v>
      </c>
      <c r="N1219">
        <v>0</v>
      </c>
      <c r="O1219" t="s">
        <v>65</v>
      </c>
      <c r="P1219" t="s">
        <v>2555</v>
      </c>
      <c r="Q1219" t="s">
        <v>20</v>
      </c>
      <c r="R1219">
        <v>47</v>
      </c>
      <c r="S1219" t="s">
        <v>17</v>
      </c>
      <c r="T1219" t="s">
        <v>17</v>
      </c>
      <c r="U1219" t="s">
        <v>17</v>
      </c>
      <c r="V1219" t="str">
        <f>IF(Table2[[#This Row],[Age]] &lt; 30, "Under 30", IF(Table2[[#This Row],[Age]] &lt; 65, "Other", "Senior"))</f>
        <v>Other</v>
      </c>
      <c r="W1219">
        <v>0</v>
      </c>
      <c r="X1219" t="s">
        <v>17</v>
      </c>
      <c r="Y1219" t="s">
        <v>28</v>
      </c>
      <c r="Z1219" t="s">
        <v>29</v>
      </c>
      <c r="AA1219">
        <v>12</v>
      </c>
      <c r="AB1219">
        <v>234</v>
      </c>
      <c r="AE1219">
        <f t="shared" si="19"/>
        <v>0</v>
      </c>
      <c r="AF1219">
        <v>1</v>
      </c>
      <c r="AG1219" t="str">
        <f>IF(Table2[[#This Row],[Avg Monthly GB Download]] &lt; 5, "Less than 5 GB", IF(Table2[[#This Row],[Avg Monthly GB Download]] &lt;= 10, "Between 5 and 10 GB", "10 or more GB"))</f>
        <v>Less than 5 GB</v>
      </c>
    </row>
    <row r="1220" spans="1:33" x14ac:dyDescent="0.3">
      <c r="A1220" t="s">
        <v>2556</v>
      </c>
      <c r="B1220" t="s">
        <v>17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17</v>
      </c>
      <c r="I1220" t="s">
        <v>18</v>
      </c>
      <c r="J1220">
        <v>0</v>
      </c>
      <c r="K1220">
        <v>2</v>
      </c>
      <c r="L1220">
        <v>3</v>
      </c>
      <c r="M1220" t="s">
        <v>21</v>
      </c>
      <c r="N1220">
        <v>0</v>
      </c>
      <c r="O1220" t="s">
        <v>26</v>
      </c>
      <c r="P1220" t="s">
        <v>2557</v>
      </c>
      <c r="Q1220" t="s">
        <v>22</v>
      </c>
      <c r="R1220">
        <v>39</v>
      </c>
      <c r="S1220" t="s">
        <v>17</v>
      </c>
      <c r="T1220" t="s">
        <v>17</v>
      </c>
      <c r="U1220" t="s">
        <v>17</v>
      </c>
      <c r="V1220" t="str">
        <f>IF(Table2[[#This Row],[Age]] &lt; 30, "Under 30", IF(Table2[[#This Row],[Age]] &lt; 65, "Other", "Senior"))</f>
        <v>Other</v>
      </c>
      <c r="W1220">
        <v>0</v>
      </c>
      <c r="X1220" t="s">
        <v>21</v>
      </c>
      <c r="Y1220" t="s">
        <v>28</v>
      </c>
      <c r="Z1220" t="s">
        <v>34</v>
      </c>
      <c r="AA1220">
        <v>40</v>
      </c>
      <c r="AB1220">
        <v>343</v>
      </c>
      <c r="AE1220">
        <f t="shared" si="19"/>
        <v>0</v>
      </c>
      <c r="AF1220">
        <v>1</v>
      </c>
      <c r="AG1220" t="str">
        <f>IF(Table2[[#This Row],[Avg Monthly GB Download]] &lt; 5, "Less than 5 GB", IF(Table2[[#This Row],[Avg Monthly GB Download]] &lt;= 10, "Between 5 and 10 GB", "10 or more GB"))</f>
        <v>Less than 5 GB</v>
      </c>
    </row>
    <row r="1221" spans="1:33" x14ac:dyDescent="0.3">
      <c r="A1221" t="s">
        <v>2558</v>
      </c>
      <c r="B1221" t="s">
        <v>17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17</v>
      </c>
      <c r="I1221" t="s">
        <v>18</v>
      </c>
      <c r="J1221">
        <v>0</v>
      </c>
      <c r="K1221">
        <v>2</v>
      </c>
      <c r="L1221">
        <v>6</v>
      </c>
      <c r="M1221" t="s">
        <v>21</v>
      </c>
      <c r="N1221">
        <v>0</v>
      </c>
      <c r="O1221" t="s">
        <v>90</v>
      </c>
      <c r="P1221" t="s">
        <v>2559</v>
      </c>
      <c r="Q1221" t="s">
        <v>22</v>
      </c>
      <c r="R1221">
        <v>59</v>
      </c>
      <c r="S1221" t="s">
        <v>17</v>
      </c>
      <c r="T1221" t="s">
        <v>17</v>
      </c>
      <c r="U1221" t="s">
        <v>17</v>
      </c>
      <c r="V1221" t="str">
        <f>IF(Table2[[#This Row],[Age]] &lt; 30, "Under 30", IF(Table2[[#This Row],[Age]] &lt; 65, "Other", "Senior"))</f>
        <v>Other</v>
      </c>
      <c r="W1221">
        <v>0</v>
      </c>
      <c r="X1221" t="s">
        <v>17</v>
      </c>
      <c r="Y1221" t="s">
        <v>28</v>
      </c>
      <c r="Z1221" t="s">
        <v>29</v>
      </c>
      <c r="AA1221">
        <v>45</v>
      </c>
      <c r="AB1221">
        <v>87</v>
      </c>
      <c r="AE1221">
        <f t="shared" si="19"/>
        <v>0</v>
      </c>
      <c r="AF1221">
        <v>1</v>
      </c>
      <c r="AG1221" t="str">
        <f>IF(Table2[[#This Row],[Avg Monthly GB Download]] &lt; 5, "Less than 5 GB", IF(Table2[[#This Row],[Avg Monthly GB Download]] &lt;= 10, "Between 5 and 10 GB", "10 or more GB"))</f>
        <v>Between 5 and 10 GB</v>
      </c>
    </row>
    <row r="1222" spans="1:33" x14ac:dyDescent="0.3">
      <c r="A1222" t="s">
        <v>2560</v>
      </c>
      <c r="B1222" t="s">
        <v>17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17</v>
      </c>
      <c r="I1222" t="s">
        <v>18</v>
      </c>
      <c r="J1222">
        <v>0</v>
      </c>
      <c r="K1222">
        <v>1</v>
      </c>
      <c r="L1222">
        <v>4</v>
      </c>
      <c r="M1222" t="s">
        <v>21</v>
      </c>
      <c r="N1222">
        <v>0</v>
      </c>
      <c r="O1222" t="s">
        <v>47</v>
      </c>
      <c r="P1222" t="s">
        <v>2561</v>
      </c>
      <c r="Q1222" t="s">
        <v>20</v>
      </c>
      <c r="R1222">
        <v>59</v>
      </c>
      <c r="S1222" t="s">
        <v>17</v>
      </c>
      <c r="T1222" t="s">
        <v>17</v>
      </c>
      <c r="U1222" t="s">
        <v>17</v>
      </c>
      <c r="V1222" t="str">
        <f>IF(Table2[[#This Row],[Age]] &lt; 30, "Under 30", IF(Table2[[#This Row],[Age]] &lt; 65, "Other", "Senior"))</f>
        <v>Other</v>
      </c>
      <c r="W1222">
        <v>0</v>
      </c>
      <c r="X1222" t="s">
        <v>17</v>
      </c>
      <c r="Y1222" t="s">
        <v>28</v>
      </c>
      <c r="Z1222" t="s">
        <v>29</v>
      </c>
      <c r="AA1222">
        <v>27</v>
      </c>
      <c r="AB1222">
        <v>1083</v>
      </c>
      <c r="AE1222">
        <f t="shared" si="19"/>
        <v>0</v>
      </c>
      <c r="AF1222">
        <v>1</v>
      </c>
      <c r="AG1222" t="str">
        <f>IF(Table2[[#This Row],[Avg Monthly GB Download]] &lt; 5, "Less than 5 GB", IF(Table2[[#This Row],[Avg Monthly GB Download]] &lt;= 10, "Between 5 and 10 GB", "10 or more GB"))</f>
        <v>Less than 5 GB</v>
      </c>
    </row>
    <row r="1223" spans="1:33" x14ac:dyDescent="0.3">
      <c r="A1223" t="s">
        <v>2562</v>
      </c>
      <c r="B1223" t="s">
        <v>17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17</v>
      </c>
      <c r="I1223" t="s">
        <v>18</v>
      </c>
      <c r="J1223">
        <v>0</v>
      </c>
      <c r="K1223">
        <v>2</v>
      </c>
      <c r="L1223">
        <v>1</v>
      </c>
      <c r="M1223" t="s">
        <v>21</v>
      </c>
      <c r="N1223">
        <v>0</v>
      </c>
      <c r="O1223" t="s">
        <v>66</v>
      </c>
      <c r="P1223" t="s">
        <v>2563</v>
      </c>
      <c r="Q1223" t="s">
        <v>22</v>
      </c>
      <c r="R1223">
        <v>54</v>
      </c>
      <c r="S1223" t="s">
        <v>17</v>
      </c>
      <c r="T1223" t="s">
        <v>17</v>
      </c>
      <c r="U1223" t="s">
        <v>17</v>
      </c>
      <c r="V1223" t="str">
        <f>IF(Table2[[#This Row],[Age]] &lt; 30, "Under 30", IF(Table2[[#This Row],[Age]] &lt; 65, "Other", "Senior"))</f>
        <v>Other</v>
      </c>
      <c r="W1223">
        <v>0</v>
      </c>
      <c r="X1223" t="s">
        <v>21</v>
      </c>
      <c r="Y1223" t="s">
        <v>94</v>
      </c>
      <c r="Z1223" t="s">
        <v>34</v>
      </c>
      <c r="AA1223">
        <v>41</v>
      </c>
      <c r="AB1223">
        <v>2793</v>
      </c>
      <c r="AE1223">
        <f t="shared" si="19"/>
        <v>0</v>
      </c>
      <c r="AF1223">
        <v>1</v>
      </c>
      <c r="AG1223" t="str">
        <f>IF(Table2[[#This Row],[Avg Monthly GB Download]] &lt; 5, "Less than 5 GB", IF(Table2[[#This Row],[Avg Monthly GB Download]] &lt;= 10, "Between 5 and 10 GB", "10 or more GB"))</f>
        <v>Less than 5 GB</v>
      </c>
    </row>
    <row r="1224" spans="1:33" x14ac:dyDescent="0.3">
      <c r="A1224" t="s">
        <v>2564</v>
      </c>
      <c r="B1224" t="s">
        <v>17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17</v>
      </c>
      <c r="I1224" t="s">
        <v>18</v>
      </c>
      <c r="J1224">
        <v>0</v>
      </c>
      <c r="K1224">
        <v>2</v>
      </c>
      <c r="L1224">
        <v>7</v>
      </c>
      <c r="M1224" t="s">
        <v>21</v>
      </c>
      <c r="N1224">
        <v>0</v>
      </c>
      <c r="O1224" t="s">
        <v>60</v>
      </c>
      <c r="P1224" t="s">
        <v>2565</v>
      </c>
      <c r="Q1224" t="s">
        <v>22</v>
      </c>
      <c r="R1224">
        <v>81</v>
      </c>
      <c r="S1224" t="s">
        <v>17</v>
      </c>
      <c r="T1224" t="s">
        <v>21</v>
      </c>
      <c r="U1224" t="s">
        <v>17</v>
      </c>
      <c r="V1224" t="str">
        <f>IF(Table2[[#This Row],[Age]] &lt; 30, "Under 30", IF(Table2[[#This Row],[Age]] &lt; 65, "Other", "Senior"))</f>
        <v>Senior</v>
      </c>
      <c r="W1224">
        <v>0</v>
      </c>
      <c r="X1224" t="s">
        <v>17</v>
      </c>
      <c r="Y1224" t="s">
        <v>49</v>
      </c>
      <c r="Z1224" t="s">
        <v>34</v>
      </c>
      <c r="AA1224">
        <v>29</v>
      </c>
      <c r="AB1224">
        <v>344</v>
      </c>
      <c r="AE1224">
        <f t="shared" si="19"/>
        <v>0</v>
      </c>
      <c r="AF1224">
        <v>1</v>
      </c>
      <c r="AG1224" t="str">
        <f>IF(Table2[[#This Row],[Avg Monthly GB Download]] &lt; 5, "Less than 5 GB", IF(Table2[[#This Row],[Avg Monthly GB Download]] &lt;= 10, "Between 5 and 10 GB", "10 or more GB"))</f>
        <v>Between 5 and 10 GB</v>
      </c>
    </row>
    <row r="1225" spans="1:33" x14ac:dyDescent="0.3">
      <c r="A1225" t="s">
        <v>2566</v>
      </c>
      <c r="B1225" t="s">
        <v>17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21</v>
      </c>
      <c r="I1225" t="s">
        <v>84</v>
      </c>
      <c r="J1225">
        <v>0</v>
      </c>
      <c r="K1225">
        <v>1</v>
      </c>
      <c r="L1225">
        <v>17</v>
      </c>
      <c r="M1225" t="s">
        <v>17</v>
      </c>
      <c r="N1225">
        <v>18</v>
      </c>
      <c r="O1225" t="s">
        <v>89</v>
      </c>
      <c r="P1225" t="s">
        <v>2567</v>
      </c>
      <c r="Q1225" t="s">
        <v>22</v>
      </c>
      <c r="R1225">
        <v>24</v>
      </c>
      <c r="S1225" t="s">
        <v>21</v>
      </c>
      <c r="T1225" t="s">
        <v>17</v>
      </c>
      <c r="U1225" t="s">
        <v>17</v>
      </c>
      <c r="V1225" t="str">
        <f>IF(Table2[[#This Row],[Age]] &lt; 30, "Under 30", IF(Table2[[#This Row],[Age]] &lt; 65, "Other", "Senior"))</f>
        <v>Under 30</v>
      </c>
      <c r="W1225">
        <v>0</v>
      </c>
      <c r="X1225" t="s">
        <v>17</v>
      </c>
      <c r="Y1225" t="s">
        <v>94</v>
      </c>
      <c r="Z1225" t="s">
        <v>29</v>
      </c>
      <c r="AA1225">
        <v>28</v>
      </c>
      <c r="AB1225">
        <v>1471</v>
      </c>
      <c r="AE1225">
        <f t="shared" si="19"/>
        <v>0</v>
      </c>
      <c r="AF1225">
        <v>1</v>
      </c>
      <c r="AG1225" t="str">
        <f>IF(Table2[[#This Row],[Avg Monthly GB Download]] &lt; 5, "Less than 5 GB", IF(Table2[[#This Row],[Avg Monthly GB Download]] &lt;= 10, "Between 5 and 10 GB", "10 or more GB"))</f>
        <v>10 or more GB</v>
      </c>
    </row>
    <row r="1226" spans="1:33" x14ac:dyDescent="0.3">
      <c r="A1226" t="s">
        <v>2568</v>
      </c>
      <c r="B1226" t="s">
        <v>17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17</v>
      </c>
      <c r="I1226" t="s">
        <v>18</v>
      </c>
      <c r="J1226">
        <v>0</v>
      </c>
      <c r="K1226">
        <v>0</v>
      </c>
      <c r="L1226">
        <v>1</v>
      </c>
      <c r="M1226" t="s">
        <v>21</v>
      </c>
      <c r="N1226">
        <v>0</v>
      </c>
      <c r="O1226" t="s">
        <v>54</v>
      </c>
      <c r="P1226" t="s">
        <v>2569</v>
      </c>
      <c r="Q1226" t="s">
        <v>22</v>
      </c>
      <c r="R1226">
        <v>38</v>
      </c>
      <c r="S1226" t="s">
        <v>17</v>
      </c>
      <c r="T1226" t="s">
        <v>17</v>
      </c>
      <c r="U1226" t="s">
        <v>17</v>
      </c>
      <c r="V1226" t="str">
        <f>IF(Table2[[#This Row],[Age]] &lt; 30, "Under 30", IF(Table2[[#This Row],[Age]] &lt; 65, "Other", "Senior"))</f>
        <v>Other</v>
      </c>
      <c r="W1226">
        <v>0</v>
      </c>
      <c r="X1226" t="s">
        <v>21</v>
      </c>
      <c r="Y1226" t="s">
        <v>28</v>
      </c>
      <c r="Z1226" t="s">
        <v>34</v>
      </c>
      <c r="AA1226">
        <v>51</v>
      </c>
      <c r="AB1226">
        <v>1688</v>
      </c>
      <c r="AE1226">
        <f t="shared" si="19"/>
        <v>0</v>
      </c>
      <c r="AF1226">
        <v>1</v>
      </c>
      <c r="AG1226" t="str">
        <f>IF(Table2[[#This Row],[Avg Monthly GB Download]] &lt; 5, "Less than 5 GB", IF(Table2[[#This Row],[Avg Monthly GB Download]] &lt;= 10, "Between 5 and 10 GB", "10 or more GB"))</f>
        <v>Less than 5 GB</v>
      </c>
    </row>
    <row r="1227" spans="1:33" x14ac:dyDescent="0.3">
      <c r="A1227" t="s">
        <v>2570</v>
      </c>
      <c r="B1227" t="s">
        <v>17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17</v>
      </c>
      <c r="I1227" t="s">
        <v>18</v>
      </c>
      <c r="J1227">
        <v>0</v>
      </c>
      <c r="K1227">
        <v>2</v>
      </c>
      <c r="L1227">
        <v>17</v>
      </c>
      <c r="M1227" t="s">
        <v>21</v>
      </c>
      <c r="N1227">
        <v>0</v>
      </c>
      <c r="O1227" t="s">
        <v>51</v>
      </c>
      <c r="P1227" t="s">
        <v>2571</v>
      </c>
      <c r="Q1227" t="s">
        <v>20</v>
      </c>
      <c r="R1227">
        <v>19</v>
      </c>
      <c r="S1227" t="s">
        <v>21</v>
      </c>
      <c r="T1227" t="s">
        <v>17</v>
      </c>
      <c r="U1227" t="s">
        <v>17</v>
      </c>
      <c r="V1227" t="str">
        <f>IF(Table2[[#This Row],[Age]] &lt; 30, "Under 30", IF(Table2[[#This Row],[Age]] &lt; 65, "Other", "Senior"))</f>
        <v>Under 30</v>
      </c>
      <c r="W1227">
        <v>0</v>
      </c>
      <c r="X1227" t="s">
        <v>17</v>
      </c>
      <c r="Y1227" t="s">
        <v>28</v>
      </c>
      <c r="Z1227" t="s">
        <v>34</v>
      </c>
      <c r="AA1227">
        <v>27</v>
      </c>
      <c r="AB1227">
        <v>1288</v>
      </c>
      <c r="AE1227">
        <f t="shared" si="19"/>
        <v>0</v>
      </c>
      <c r="AF1227">
        <v>1</v>
      </c>
      <c r="AG1227" t="str">
        <f>IF(Table2[[#This Row],[Avg Monthly GB Download]] &lt; 5, "Less than 5 GB", IF(Table2[[#This Row],[Avg Monthly GB Download]] &lt;= 10, "Between 5 and 10 GB", "10 or more GB"))</f>
        <v>10 or more GB</v>
      </c>
    </row>
    <row r="1228" spans="1:33" x14ac:dyDescent="0.3">
      <c r="A1228" t="s">
        <v>2572</v>
      </c>
      <c r="B1228" t="s">
        <v>17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17</v>
      </c>
      <c r="I1228" t="s">
        <v>18</v>
      </c>
      <c r="J1228">
        <v>0</v>
      </c>
      <c r="K1228">
        <v>1</v>
      </c>
      <c r="L1228">
        <v>0</v>
      </c>
      <c r="M1228" t="s">
        <v>17</v>
      </c>
      <c r="N1228">
        <v>0</v>
      </c>
      <c r="O1228" t="s">
        <v>39</v>
      </c>
      <c r="P1228" t="s">
        <v>2573</v>
      </c>
      <c r="Q1228" t="s">
        <v>22</v>
      </c>
      <c r="R1228">
        <v>58</v>
      </c>
      <c r="S1228" t="s">
        <v>17</v>
      </c>
      <c r="T1228" t="s">
        <v>17</v>
      </c>
      <c r="U1228" t="s">
        <v>17</v>
      </c>
      <c r="V1228" t="str">
        <f>IF(Table2[[#This Row],[Age]] &lt; 30, "Under 30", IF(Table2[[#This Row],[Age]] &lt; 65, "Other", "Senior"))</f>
        <v>Other</v>
      </c>
      <c r="W1228">
        <v>0</v>
      </c>
      <c r="X1228" t="s">
        <v>17</v>
      </c>
      <c r="Y1228" t="s">
        <v>49</v>
      </c>
      <c r="Z1228" t="s">
        <v>34</v>
      </c>
      <c r="AA1228">
        <v>16</v>
      </c>
      <c r="AB1228">
        <v>596</v>
      </c>
      <c r="AE1228">
        <f t="shared" si="19"/>
        <v>0</v>
      </c>
      <c r="AF1228">
        <v>1</v>
      </c>
      <c r="AG1228" t="str">
        <f>IF(Table2[[#This Row],[Avg Monthly GB Download]] &lt; 5, "Less than 5 GB", IF(Table2[[#This Row],[Avg Monthly GB Download]] &lt;= 10, "Between 5 and 10 GB", "10 or more GB"))</f>
        <v>Less than 5 GB</v>
      </c>
    </row>
    <row r="1229" spans="1:33" x14ac:dyDescent="0.3">
      <c r="A1229" t="s">
        <v>2574</v>
      </c>
      <c r="B1229" t="s">
        <v>17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17</v>
      </c>
      <c r="I1229" t="s">
        <v>18</v>
      </c>
      <c r="J1229">
        <v>0</v>
      </c>
      <c r="K1229">
        <v>2</v>
      </c>
      <c r="L1229">
        <v>0</v>
      </c>
      <c r="M1229" t="s">
        <v>17</v>
      </c>
      <c r="N1229">
        <v>0</v>
      </c>
      <c r="O1229" t="s">
        <v>27</v>
      </c>
      <c r="P1229" t="s">
        <v>2575</v>
      </c>
      <c r="Q1229" t="s">
        <v>20</v>
      </c>
      <c r="R1229">
        <v>62</v>
      </c>
      <c r="S1229" t="s">
        <v>17</v>
      </c>
      <c r="T1229" t="s">
        <v>17</v>
      </c>
      <c r="U1229" t="s">
        <v>17</v>
      </c>
      <c r="V1229" t="str">
        <f>IF(Table2[[#This Row],[Age]] &lt; 30, "Under 30", IF(Table2[[#This Row],[Age]] &lt; 65, "Other", "Senior"))</f>
        <v>Other</v>
      </c>
      <c r="W1229">
        <v>0</v>
      </c>
      <c r="X1229" t="s">
        <v>17</v>
      </c>
      <c r="Y1229" t="s">
        <v>28</v>
      </c>
      <c r="Z1229" t="s">
        <v>34</v>
      </c>
      <c r="AA1229">
        <v>11</v>
      </c>
      <c r="AB1229">
        <v>36</v>
      </c>
      <c r="AE1229">
        <f t="shared" si="19"/>
        <v>0</v>
      </c>
      <c r="AF1229">
        <v>1</v>
      </c>
      <c r="AG1229" t="str">
        <f>IF(Table2[[#This Row],[Avg Monthly GB Download]] &lt; 5, "Less than 5 GB", IF(Table2[[#This Row],[Avg Monthly GB Download]] &lt;= 10, "Between 5 and 10 GB", "10 or more GB"))</f>
        <v>Less than 5 GB</v>
      </c>
    </row>
    <row r="1230" spans="1:33" x14ac:dyDescent="0.3">
      <c r="A1230" t="s">
        <v>2576</v>
      </c>
      <c r="B1230" t="s">
        <v>17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17</v>
      </c>
      <c r="I1230" t="s">
        <v>18</v>
      </c>
      <c r="J1230">
        <v>0</v>
      </c>
      <c r="K1230">
        <v>1</v>
      </c>
      <c r="L1230">
        <v>2</v>
      </c>
      <c r="M1230" t="s">
        <v>21</v>
      </c>
      <c r="N1230">
        <v>0</v>
      </c>
      <c r="O1230" t="s">
        <v>46</v>
      </c>
      <c r="P1230" t="s">
        <v>2577</v>
      </c>
      <c r="Q1230" t="s">
        <v>20</v>
      </c>
      <c r="R1230">
        <v>40</v>
      </c>
      <c r="S1230" t="s">
        <v>17</v>
      </c>
      <c r="T1230" t="s">
        <v>17</v>
      </c>
      <c r="U1230" t="s">
        <v>17</v>
      </c>
      <c r="V1230" t="str">
        <f>IF(Table2[[#This Row],[Age]] &lt; 30, "Under 30", IF(Table2[[#This Row],[Age]] &lt; 65, "Other", "Senior"))</f>
        <v>Other</v>
      </c>
      <c r="W1230">
        <v>0</v>
      </c>
      <c r="X1230" t="s">
        <v>17</v>
      </c>
      <c r="Y1230" t="s">
        <v>94</v>
      </c>
      <c r="Z1230" t="s">
        <v>34</v>
      </c>
      <c r="AA1230">
        <v>26</v>
      </c>
      <c r="AB1230">
        <v>846</v>
      </c>
      <c r="AE1230">
        <f t="shared" si="19"/>
        <v>0</v>
      </c>
      <c r="AF1230">
        <v>1</v>
      </c>
      <c r="AG1230" t="str">
        <f>IF(Table2[[#This Row],[Avg Monthly GB Download]] &lt; 5, "Less than 5 GB", IF(Table2[[#This Row],[Avg Monthly GB Download]] &lt;= 10, "Between 5 and 10 GB", "10 or more GB"))</f>
        <v>Less than 5 GB</v>
      </c>
    </row>
    <row r="1231" spans="1:33" x14ac:dyDescent="0.3">
      <c r="A1231" t="s">
        <v>2578</v>
      </c>
      <c r="B1231" t="s">
        <v>17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17</v>
      </c>
      <c r="I1231" t="s">
        <v>18</v>
      </c>
      <c r="J1231">
        <v>0</v>
      </c>
      <c r="K1231">
        <v>1</v>
      </c>
      <c r="L1231">
        <v>5</v>
      </c>
      <c r="M1231" t="s">
        <v>21</v>
      </c>
      <c r="N1231">
        <v>0</v>
      </c>
      <c r="O1231" t="s">
        <v>75</v>
      </c>
      <c r="P1231" t="s">
        <v>2579</v>
      </c>
      <c r="Q1231" t="s">
        <v>22</v>
      </c>
      <c r="R1231">
        <v>48</v>
      </c>
      <c r="S1231" t="s">
        <v>17</v>
      </c>
      <c r="T1231" t="s">
        <v>17</v>
      </c>
      <c r="U1231" t="s">
        <v>17</v>
      </c>
      <c r="V1231" t="str">
        <f>IF(Table2[[#This Row],[Age]] &lt; 30, "Under 30", IF(Table2[[#This Row],[Age]] &lt; 65, "Other", "Senior"))</f>
        <v>Other</v>
      </c>
      <c r="W1231">
        <v>0</v>
      </c>
      <c r="X1231" t="s">
        <v>17</v>
      </c>
      <c r="Y1231" t="s">
        <v>28</v>
      </c>
      <c r="Z1231" t="s">
        <v>29</v>
      </c>
      <c r="AA1231">
        <v>40</v>
      </c>
      <c r="AB1231">
        <v>1690</v>
      </c>
      <c r="AE1231">
        <f t="shared" si="19"/>
        <v>0</v>
      </c>
      <c r="AF1231">
        <v>1</v>
      </c>
      <c r="AG1231" t="str">
        <f>IF(Table2[[#This Row],[Avg Monthly GB Download]] &lt; 5, "Less than 5 GB", IF(Table2[[#This Row],[Avg Monthly GB Download]] &lt;= 10, "Between 5 and 10 GB", "10 or more GB"))</f>
        <v>Between 5 and 10 GB</v>
      </c>
    </row>
    <row r="1232" spans="1:33" x14ac:dyDescent="0.3">
      <c r="A1232" t="s">
        <v>2580</v>
      </c>
      <c r="B1232" t="s">
        <v>17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21</v>
      </c>
      <c r="I1232" t="s">
        <v>84</v>
      </c>
      <c r="J1232">
        <v>0</v>
      </c>
      <c r="K1232">
        <v>3</v>
      </c>
      <c r="L1232">
        <v>7</v>
      </c>
      <c r="M1232" t="s">
        <v>21</v>
      </c>
      <c r="N1232">
        <v>0</v>
      </c>
      <c r="O1232" t="s">
        <v>85</v>
      </c>
      <c r="P1232" t="s">
        <v>2581</v>
      </c>
      <c r="Q1232" t="s">
        <v>20</v>
      </c>
      <c r="R1232">
        <v>62</v>
      </c>
      <c r="S1232" t="s">
        <v>17</v>
      </c>
      <c r="T1232" t="s">
        <v>17</v>
      </c>
      <c r="U1232" t="s">
        <v>17</v>
      </c>
      <c r="V1232" t="str">
        <f>IF(Table2[[#This Row],[Age]] &lt; 30, "Under 30", IF(Table2[[#This Row],[Age]] &lt; 65, "Other", "Senior"))</f>
        <v>Other</v>
      </c>
      <c r="W1232">
        <v>0</v>
      </c>
      <c r="X1232" t="s">
        <v>21</v>
      </c>
      <c r="Y1232" t="s">
        <v>49</v>
      </c>
      <c r="Z1232" t="s">
        <v>34</v>
      </c>
      <c r="AA1232">
        <v>78</v>
      </c>
      <c r="AB1232">
        <v>5574</v>
      </c>
      <c r="AE1232">
        <f t="shared" si="19"/>
        <v>0</v>
      </c>
      <c r="AF1232">
        <v>1</v>
      </c>
      <c r="AG1232" t="str">
        <f>IF(Table2[[#This Row],[Avg Monthly GB Download]] &lt; 5, "Less than 5 GB", IF(Table2[[#This Row],[Avg Monthly GB Download]] &lt;= 10, "Between 5 and 10 GB", "10 or more GB"))</f>
        <v>Between 5 and 10 GB</v>
      </c>
    </row>
    <row r="1233" spans="1:33" x14ac:dyDescent="0.3">
      <c r="A1233" t="s">
        <v>2582</v>
      </c>
      <c r="B1233" t="s">
        <v>17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17</v>
      </c>
      <c r="I1233" t="s">
        <v>18</v>
      </c>
      <c r="J1233">
        <v>0</v>
      </c>
      <c r="K1233">
        <v>1</v>
      </c>
      <c r="L1233">
        <v>2</v>
      </c>
      <c r="M1233" t="s">
        <v>21</v>
      </c>
      <c r="N1233">
        <v>0</v>
      </c>
      <c r="O1233" t="s">
        <v>82</v>
      </c>
      <c r="P1233" t="s">
        <v>2583</v>
      </c>
      <c r="Q1233" t="s">
        <v>20</v>
      </c>
      <c r="R1233">
        <v>51</v>
      </c>
      <c r="S1233" t="s">
        <v>17</v>
      </c>
      <c r="T1233" t="s">
        <v>17</v>
      </c>
      <c r="U1233" t="s">
        <v>17</v>
      </c>
      <c r="V1233" t="str">
        <f>IF(Table2[[#This Row],[Age]] &lt; 30, "Under 30", IF(Table2[[#This Row],[Age]] &lt; 65, "Other", "Senior"))</f>
        <v>Other</v>
      </c>
      <c r="W1233">
        <v>0</v>
      </c>
      <c r="X1233" t="s">
        <v>21</v>
      </c>
      <c r="Y1233" t="s">
        <v>49</v>
      </c>
      <c r="Z1233" t="s">
        <v>34</v>
      </c>
      <c r="AA1233">
        <v>31</v>
      </c>
      <c r="AB1233">
        <v>2156</v>
      </c>
      <c r="AE1233">
        <f t="shared" si="19"/>
        <v>0</v>
      </c>
      <c r="AF1233">
        <v>1</v>
      </c>
      <c r="AG1233" t="str">
        <f>IF(Table2[[#This Row],[Avg Monthly GB Download]] &lt; 5, "Less than 5 GB", IF(Table2[[#This Row],[Avg Monthly GB Download]] &lt;= 10, "Between 5 and 10 GB", "10 or more GB"))</f>
        <v>Less than 5 GB</v>
      </c>
    </row>
    <row r="1234" spans="1:33" x14ac:dyDescent="0.3">
      <c r="A1234" t="s">
        <v>2584</v>
      </c>
      <c r="B1234" t="s">
        <v>17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17</v>
      </c>
      <c r="I1234" t="s">
        <v>18</v>
      </c>
      <c r="J1234">
        <v>0</v>
      </c>
      <c r="K1234">
        <v>0</v>
      </c>
      <c r="L1234">
        <v>0</v>
      </c>
      <c r="M1234" t="s">
        <v>17</v>
      </c>
      <c r="N1234">
        <v>0</v>
      </c>
      <c r="O1234" t="s">
        <v>85</v>
      </c>
      <c r="P1234" t="s">
        <v>2585</v>
      </c>
      <c r="Q1234" t="s">
        <v>22</v>
      </c>
      <c r="R1234">
        <v>43</v>
      </c>
      <c r="S1234" t="s">
        <v>17</v>
      </c>
      <c r="T1234" t="s">
        <v>17</v>
      </c>
      <c r="U1234" t="s">
        <v>17</v>
      </c>
      <c r="V1234" t="str">
        <f>IF(Table2[[#This Row],[Age]] &lt; 30, "Under 30", IF(Table2[[#This Row],[Age]] &lt; 65, "Other", "Senior"))</f>
        <v>Other</v>
      </c>
      <c r="W1234">
        <v>0</v>
      </c>
      <c r="X1234" t="s">
        <v>17</v>
      </c>
      <c r="Y1234" t="s">
        <v>94</v>
      </c>
      <c r="Z1234" t="s">
        <v>34</v>
      </c>
      <c r="AA1234">
        <v>8</v>
      </c>
      <c r="AB1234">
        <v>353</v>
      </c>
      <c r="AE1234">
        <f t="shared" si="19"/>
        <v>0</v>
      </c>
      <c r="AF1234">
        <v>1</v>
      </c>
      <c r="AG1234" t="str">
        <f>IF(Table2[[#This Row],[Avg Monthly GB Download]] &lt; 5, "Less than 5 GB", IF(Table2[[#This Row],[Avg Monthly GB Download]] &lt;= 10, "Between 5 and 10 GB", "10 or more GB"))</f>
        <v>Less than 5 GB</v>
      </c>
    </row>
    <row r="1235" spans="1:33" x14ac:dyDescent="0.3">
      <c r="A1235" t="s">
        <v>2586</v>
      </c>
      <c r="B1235" t="s">
        <v>17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17</v>
      </c>
      <c r="I1235" t="s">
        <v>18</v>
      </c>
      <c r="J1235">
        <v>0</v>
      </c>
      <c r="K1235">
        <v>1</v>
      </c>
      <c r="L1235">
        <v>0</v>
      </c>
      <c r="M1235" t="s">
        <v>17</v>
      </c>
      <c r="N1235">
        <v>0</v>
      </c>
      <c r="O1235" t="s">
        <v>79</v>
      </c>
      <c r="P1235" t="s">
        <v>2587</v>
      </c>
      <c r="Q1235" t="s">
        <v>22</v>
      </c>
      <c r="R1235">
        <v>26</v>
      </c>
      <c r="S1235" t="s">
        <v>21</v>
      </c>
      <c r="T1235" t="s">
        <v>17</v>
      </c>
      <c r="U1235" t="s">
        <v>17</v>
      </c>
      <c r="V1235" t="str">
        <f>IF(Table2[[#This Row],[Age]] &lt; 30, "Under 30", IF(Table2[[#This Row],[Age]] &lt; 65, "Other", "Senior"))</f>
        <v>Under 30</v>
      </c>
      <c r="W1235">
        <v>0</v>
      </c>
      <c r="X1235" t="s">
        <v>17</v>
      </c>
      <c r="Y1235" t="s">
        <v>28</v>
      </c>
      <c r="Z1235" t="s">
        <v>29</v>
      </c>
      <c r="AA1235">
        <v>7</v>
      </c>
      <c r="AB1235">
        <v>7</v>
      </c>
      <c r="AE1235">
        <f t="shared" si="19"/>
        <v>0</v>
      </c>
      <c r="AF1235">
        <v>1</v>
      </c>
      <c r="AG1235" t="str">
        <f>IF(Table2[[#This Row],[Avg Monthly GB Download]] &lt; 5, "Less than 5 GB", IF(Table2[[#This Row],[Avg Monthly GB Download]] &lt;= 10, "Between 5 and 10 GB", "10 or more GB"))</f>
        <v>Less than 5 GB</v>
      </c>
    </row>
    <row r="1236" spans="1:33" x14ac:dyDescent="0.3">
      <c r="A1236" t="s">
        <v>2588</v>
      </c>
      <c r="B1236" t="s">
        <v>17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17</v>
      </c>
      <c r="I1236" t="s">
        <v>18</v>
      </c>
      <c r="J1236">
        <v>0</v>
      </c>
      <c r="K1236">
        <v>0</v>
      </c>
      <c r="L1236">
        <v>24</v>
      </c>
      <c r="M1236" t="s">
        <v>21</v>
      </c>
      <c r="N1236">
        <v>0</v>
      </c>
      <c r="O1236" t="s">
        <v>55</v>
      </c>
      <c r="P1236" t="s">
        <v>2589</v>
      </c>
      <c r="Q1236" t="s">
        <v>20</v>
      </c>
      <c r="R1236">
        <v>25</v>
      </c>
      <c r="S1236" t="s">
        <v>21</v>
      </c>
      <c r="T1236" t="s">
        <v>17</v>
      </c>
      <c r="U1236" t="s">
        <v>17</v>
      </c>
      <c r="V1236" t="str">
        <f>IF(Table2[[#This Row],[Age]] &lt; 30, "Under 30", IF(Table2[[#This Row],[Age]] &lt; 65, "Other", "Senior"))</f>
        <v>Under 30</v>
      </c>
      <c r="W1236">
        <v>0</v>
      </c>
      <c r="X1236" t="s">
        <v>17</v>
      </c>
      <c r="Y1236" t="s">
        <v>94</v>
      </c>
      <c r="Z1236" t="s">
        <v>29</v>
      </c>
      <c r="AA1236">
        <v>46</v>
      </c>
      <c r="AB1236">
        <v>517</v>
      </c>
      <c r="AE1236">
        <f t="shared" si="19"/>
        <v>0</v>
      </c>
      <c r="AF1236">
        <v>1</v>
      </c>
      <c r="AG1236" t="str">
        <f>IF(Table2[[#This Row],[Avg Monthly GB Download]] &lt; 5, "Less than 5 GB", IF(Table2[[#This Row],[Avg Monthly GB Download]] &lt;= 10, "Between 5 and 10 GB", "10 or more GB"))</f>
        <v>10 or more GB</v>
      </c>
    </row>
    <row r="1237" spans="1:33" x14ac:dyDescent="0.3">
      <c r="A1237" t="s">
        <v>2590</v>
      </c>
      <c r="B1237" t="s">
        <v>17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17</v>
      </c>
      <c r="I1237" t="s">
        <v>18</v>
      </c>
      <c r="J1237">
        <v>0</v>
      </c>
      <c r="K1237">
        <v>3</v>
      </c>
      <c r="L1237">
        <v>6</v>
      </c>
      <c r="M1237" t="s">
        <v>21</v>
      </c>
      <c r="N1237">
        <v>0</v>
      </c>
      <c r="O1237" t="s">
        <v>67</v>
      </c>
      <c r="P1237" t="s">
        <v>2591</v>
      </c>
      <c r="Q1237" t="s">
        <v>22</v>
      </c>
      <c r="R1237">
        <v>42</v>
      </c>
      <c r="S1237" t="s">
        <v>17</v>
      </c>
      <c r="T1237" t="s">
        <v>17</v>
      </c>
      <c r="U1237" t="s">
        <v>17</v>
      </c>
      <c r="V1237" t="str">
        <f>IF(Table2[[#This Row],[Age]] &lt; 30, "Under 30", IF(Table2[[#This Row],[Age]] &lt; 65, "Other", "Senior"))</f>
        <v>Other</v>
      </c>
      <c r="W1237">
        <v>0</v>
      </c>
      <c r="X1237" t="s">
        <v>17</v>
      </c>
      <c r="Y1237" t="s">
        <v>28</v>
      </c>
      <c r="Z1237" t="s">
        <v>34</v>
      </c>
      <c r="AA1237">
        <v>30</v>
      </c>
      <c r="AB1237">
        <v>904</v>
      </c>
      <c r="AE1237">
        <f t="shared" si="19"/>
        <v>0</v>
      </c>
      <c r="AF1237">
        <v>1</v>
      </c>
      <c r="AG1237" t="str">
        <f>IF(Table2[[#This Row],[Avg Monthly GB Download]] &lt; 5, "Less than 5 GB", IF(Table2[[#This Row],[Avg Monthly GB Download]] &lt;= 10, "Between 5 and 10 GB", "10 or more GB"))</f>
        <v>Between 5 and 10 GB</v>
      </c>
    </row>
    <row r="1238" spans="1:33" x14ac:dyDescent="0.3">
      <c r="A1238" t="s">
        <v>2592</v>
      </c>
      <c r="B1238" t="s">
        <v>17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17</v>
      </c>
      <c r="I1238" t="s">
        <v>18</v>
      </c>
      <c r="J1238">
        <v>0</v>
      </c>
      <c r="K1238">
        <v>1</v>
      </c>
      <c r="L1238">
        <v>27</v>
      </c>
      <c r="M1238" t="s">
        <v>21</v>
      </c>
      <c r="N1238">
        <v>0</v>
      </c>
      <c r="O1238" t="s">
        <v>71</v>
      </c>
      <c r="P1238" t="s">
        <v>2593</v>
      </c>
      <c r="Q1238" t="s">
        <v>20</v>
      </c>
      <c r="R1238">
        <v>26</v>
      </c>
      <c r="S1238" t="s">
        <v>21</v>
      </c>
      <c r="T1238" t="s">
        <v>17</v>
      </c>
      <c r="U1238" t="s">
        <v>17</v>
      </c>
      <c r="V1238" t="str">
        <f>IF(Table2[[#This Row],[Age]] &lt; 30, "Under 30", IF(Table2[[#This Row],[Age]] &lt; 65, "Other", "Senior"))</f>
        <v>Under 30</v>
      </c>
      <c r="W1238">
        <v>0</v>
      </c>
      <c r="X1238" t="s">
        <v>17</v>
      </c>
      <c r="Y1238" t="s">
        <v>49</v>
      </c>
      <c r="Z1238" t="s">
        <v>34</v>
      </c>
      <c r="AA1238">
        <v>38</v>
      </c>
      <c r="AB1238">
        <v>2628</v>
      </c>
      <c r="AE1238">
        <f t="shared" si="19"/>
        <v>0</v>
      </c>
      <c r="AF1238">
        <v>1</v>
      </c>
      <c r="AG1238" t="str">
        <f>IF(Table2[[#This Row],[Avg Monthly GB Download]] &lt; 5, "Less than 5 GB", IF(Table2[[#This Row],[Avg Monthly GB Download]] &lt;= 10, "Between 5 and 10 GB", "10 or more GB"))</f>
        <v>10 or more GB</v>
      </c>
    </row>
    <row r="1239" spans="1:33" x14ac:dyDescent="0.3">
      <c r="A1239" t="s">
        <v>2594</v>
      </c>
      <c r="B1239" t="s">
        <v>17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17</v>
      </c>
      <c r="I1239" t="s">
        <v>18</v>
      </c>
      <c r="J1239">
        <v>0</v>
      </c>
      <c r="K1239">
        <v>3</v>
      </c>
      <c r="L1239">
        <v>3</v>
      </c>
      <c r="M1239" t="s">
        <v>21</v>
      </c>
      <c r="N1239">
        <v>0</v>
      </c>
      <c r="O1239" t="s">
        <v>41</v>
      </c>
      <c r="P1239" t="s">
        <v>2595</v>
      </c>
      <c r="Q1239" t="s">
        <v>22</v>
      </c>
      <c r="R1239">
        <v>44</v>
      </c>
      <c r="S1239" t="s">
        <v>17</v>
      </c>
      <c r="T1239" t="s">
        <v>17</v>
      </c>
      <c r="U1239" t="s">
        <v>17</v>
      </c>
      <c r="V1239" t="str">
        <f>IF(Table2[[#This Row],[Age]] &lt; 30, "Under 30", IF(Table2[[#This Row],[Age]] &lt; 65, "Other", "Senior"))</f>
        <v>Other</v>
      </c>
      <c r="W1239">
        <v>0</v>
      </c>
      <c r="X1239" t="s">
        <v>17</v>
      </c>
      <c r="Y1239" t="s">
        <v>28</v>
      </c>
      <c r="Z1239" t="s">
        <v>29</v>
      </c>
      <c r="AA1239">
        <v>18</v>
      </c>
      <c r="AB1239">
        <v>18</v>
      </c>
      <c r="AE1239">
        <f t="shared" si="19"/>
        <v>0</v>
      </c>
      <c r="AF1239">
        <v>1</v>
      </c>
      <c r="AG1239" t="str">
        <f>IF(Table2[[#This Row],[Avg Monthly GB Download]] &lt; 5, "Less than 5 GB", IF(Table2[[#This Row],[Avg Monthly GB Download]] &lt;= 10, "Between 5 and 10 GB", "10 or more GB"))</f>
        <v>Less than 5 GB</v>
      </c>
    </row>
    <row r="1240" spans="1:33" x14ac:dyDescent="0.3">
      <c r="A1240" t="s">
        <v>2596</v>
      </c>
      <c r="B1240" t="s">
        <v>17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17</v>
      </c>
      <c r="I1240" t="s">
        <v>18</v>
      </c>
      <c r="J1240">
        <v>0</v>
      </c>
      <c r="K1240">
        <v>0</v>
      </c>
      <c r="L1240">
        <v>2</v>
      </c>
      <c r="M1240" t="s">
        <v>21</v>
      </c>
      <c r="N1240">
        <v>0</v>
      </c>
      <c r="O1240" t="s">
        <v>67</v>
      </c>
      <c r="P1240" t="s">
        <v>2597</v>
      </c>
      <c r="Q1240" t="s">
        <v>22</v>
      </c>
      <c r="R1240">
        <v>47</v>
      </c>
      <c r="S1240" t="s">
        <v>17</v>
      </c>
      <c r="T1240" t="s">
        <v>17</v>
      </c>
      <c r="U1240" t="s">
        <v>17</v>
      </c>
      <c r="V1240" t="str">
        <f>IF(Table2[[#This Row],[Age]] &lt; 30, "Under 30", IF(Table2[[#This Row],[Age]] &lt; 65, "Other", "Senior"))</f>
        <v>Other</v>
      </c>
      <c r="W1240">
        <v>0</v>
      </c>
      <c r="X1240" t="s">
        <v>21</v>
      </c>
      <c r="Y1240" t="s">
        <v>49</v>
      </c>
      <c r="Z1240" t="s">
        <v>29</v>
      </c>
      <c r="AA1240">
        <v>23</v>
      </c>
      <c r="AB1240">
        <v>964</v>
      </c>
      <c r="AE1240">
        <f t="shared" si="19"/>
        <v>0</v>
      </c>
      <c r="AF1240">
        <v>1</v>
      </c>
      <c r="AG1240" t="str">
        <f>IF(Table2[[#This Row],[Avg Monthly GB Download]] &lt; 5, "Less than 5 GB", IF(Table2[[#This Row],[Avg Monthly GB Download]] &lt;= 10, "Between 5 and 10 GB", "10 or more GB"))</f>
        <v>Less than 5 GB</v>
      </c>
    </row>
    <row r="1241" spans="1:33" x14ac:dyDescent="0.3">
      <c r="A1241" t="s">
        <v>2598</v>
      </c>
      <c r="B1241" t="s">
        <v>17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17</v>
      </c>
      <c r="I1241" t="s">
        <v>18</v>
      </c>
      <c r="J1241">
        <v>0</v>
      </c>
      <c r="K1241">
        <v>2</v>
      </c>
      <c r="L1241">
        <v>0</v>
      </c>
      <c r="M1241" t="s">
        <v>17</v>
      </c>
      <c r="N1241">
        <v>0</v>
      </c>
      <c r="O1241" t="s">
        <v>89</v>
      </c>
      <c r="P1241" t="s">
        <v>2599</v>
      </c>
      <c r="Q1241" t="s">
        <v>22</v>
      </c>
      <c r="R1241">
        <v>66</v>
      </c>
      <c r="S1241" t="s">
        <v>17</v>
      </c>
      <c r="T1241" t="s">
        <v>21</v>
      </c>
      <c r="U1241" t="s">
        <v>17</v>
      </c>
      <c r="V1241" t="str">
        <f>IF(Table2[[#This Row],[Age]] &lt; 30, "Under 30", IF(Table2[[#This Row],[Age]] &lt; 65, "Other", "Senior"))</f>
        <v>Senior</v>
      </c>
      <c r="W1241">
        <v>0</v>
      </c>
      <c r="X1241" t="s">
        <v>17</v>
      </c>
      <c r="Y1241" t="s">
        <v>94</v>
      </c>
      <c r="Z1241" t="s">
        <v>91</v>
      </c>
      <c r="AA1241">
        <v>12</v>
      </c>
      <c r="AB1241">
        <v>259</v>
      </c>
      <c r="AE1241">
        <f t="shared" si="19"/>
        <v>0</v>
      </c>
      <c r="AF1241">
        <v>1</v>
      </c>
      <c r="AG1241" t="str">
        <f>IF(Table2[[#This Row],[Avg Monthly GB Download]] &lt; 5, "Less than 5 GB", IF(Table2[[#This Row],[Avg Monthly GB Download]] &lt;= 10, "Between 5 and 10 GB", "10 or more GB"))</f>
        <v>Less than 5 GB</v>
      </c>
    </row>
    <row r="1242" spans="1:33" x14ac:dyDescent="0.3">
      <c r="A1242" t="s">
        <v>2600</v>
      </c>
      <c r="B1242" t="s">
        <v>17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17</v>
      </c>
      <c r="I1242" t="s">
        <v>18</v>
      </c>
      <c r="J1242">
        <v>0</v>
      </c>
      <c r="K1242">
        <v>0</v>
      </c>
      <c r="L1242">
        <v>0</v>
      </c>
      <c r="M1242" t="s">
        <v>17</v>
      </c>
      <c r="N1242">
        <v>0</v>
      </c>
      <c r="O1242" t="s">
        <v>27</v>
      </c>
      <c r="P1242" t="s">
        <v>2601</v>
      </c>
      <c r="Q1242" t="s">
        <v>20</v>
      </c>
      <c r="R1242">
        <v>39</v>
      </c>
      <c r="S1242" t="s">
        <v>17</v>
      </c>
      <c r="T1242" t="s">
        <v>17</v>
      </c>
      <c r="U1242" t="s">
        <v>17</v>
      </c>
      <c r="V1242" t="str">
        <f>IF(Table2[[#This Row],[Age]] &lt; 30, "Under 30", IF(Table2[[#This Row],[Age]] &lt; 65, "Other", "Senior"))</f>
        <v>Other</v>
      </c>
      <c r="W1242">
        <v>0</v>
      </c>
      <c r="X1242" t="s">
        <v>17</v>
      </c>
      <c r="Y1242" t="s">
        <v>28</v>
      </c>
      <c r="Z1242" t="s">
        <v>91</v>
      </c>
      <c r="AA1242">
        <v>13</v>
      </c>
      <c r="AB1242">
        <v>13</v>
      </c>
      <c r="AE1242">
        <f t="shared" si="19"/>
        <v>0</v>
      </c>
      <c r="AF1242">
        <v>1</v>
      </c>
      <c r="AG1242" t="str">
        <f>IF(Table2[[#This Row],[Avg Monthly GB Download]] &lt; 5, "Less than 5 GB", IF(Table2[[#This Row],[Avg Monthly GB Download]] &lt;= 10, "Between 5 and 10 GB", "10 or more GB"))</f>
        <v>Less than 5 GB</v>
      </c>
    </row>
    <row r="1243" spans="1:33" x14ac:dyDescent="0.3">
      <c r="A1243" t="s">
        <v>2602</v>
      </c>
      <c r="B1243" t="s">
        <v>17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17</v>
      </c>
      <c r="I1243" t="s">
        <v>18</v>
      </c>
      <c r="J1243">
        <v>0</v>
      </c>
      <c r="K1243">
        <v>0</v>
      </c>
      <c r="L1243">
        <v>17</v>
      </c>
      <c r="M1243" t="s">
        <v>21</v>
      </c>
      <c r="N1243">
        <v>0</v>
      </c>
      <c r="O1243" t="s">
        <v>23</v>
      </c>
      <c r="P1243" t="s">
        <v>2603</v>
      </c>
      <c r="Q1243" t="s">
        <v>20</v>
      </c>
      <c r="R1243">
        <v>27</v>
      </c>
      <c r="S1243" t="s">
        <v>21</v>
      </c>
      <c r="T1243" t="s">
        <v>17</v>
      </c>
      <c r="U1243" t="s">
        <v>17</v>
      </c>
      <c r="V1243" t="str">
        <f>IF(Table2[[#This Row],[Age]] &lt; 30, "Under 30", IF(Table2[[#This Row],[Age]] &lt; 65, "Other", "Senior"))</f>
        <v>Under 30</v>
      </c>
      <c r="W1243">
        <v>0</v>
      </c>
      <c r="X1243" t="s">
        <v>17</v>
      </c>
      <c r="Y1243" t="s">
        <v>28</v>
      </c>
      <c r="Z1243" t="s">
        <v>29</v>
      </c>
      <c r="AA1243">
        <v>53</v>
      </c>
      <c r="AB1243">
        <v>2946</v>
      </c>
      <c r="AE1243">
        <f t="shared" si="19"/>
        <v>0</v>
      </c>
      <c r="AF1243">
        <v>1</v>
      </c>
      <c r="AG1243" t="str">
        <f>IF(Table2[[#This Row],[Avg Monthly GB Download]] &lt; 5, "Less than 5 GB", IF(Table2[[#This Row],[Avg Monthly GB Download]] &lt;= 10, "Between 5 and 10 GB", "10 or more GB"))</f>
        <v>10 or more GB</v>
      </c>
    </row>
    <row r="1244" spans="1:33" x14ac:dyDescent="0.3">
      <c r="A1244" t="s">
        <v>2604</v>
      </c>
      <c r="B1244" t="s">
        <v>17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17</v>
      </c>
      <c r="I1244" t="s">
        <v>18</v>
      </c>
      <c r="J1244">
        <v>0</v>
      </c>
      <c r="K1244">
        <v>2</v>
      </c>
      <c r="L1244">
        <v>15</v>
      </c>
      <c r="M1244" t="s">
        <v>21</v>
      </c>
      <c r="N1244">
        <v>0</v>
      </c>
      <c r="O1244" t="s">
        <v>82</v>
      </c>
      <c r="P1244" t="s">
        <v>2605</v>
      </c>
      <c r="Q1244" t="s">
        <v>20</v>
      </c>
      <c r="R1244">
        <v>21</v>
      </c>
      <c r="S1244" t="s">
        <v>21</v>
      </c>
      <c r="T1244" t="s">
        <v>17</v>
      </c>
      <c r="U1244" t="s">
        <v>17</v>
      </c>
      <c r="V1244" t="str">
        <f>IF(Table2[[#This Row],[Age]] &lt; 30, "Under 30", IF(Table2[[#This Row],[Age]] &lt; 65, "Other", "Senior"))</f>
        <v>Under 30</v>
      </c>
      <c r="W1244">
        <v>0</v>
      </c>
      <c r="X1244" t="s">
        <v>21</v>
      </c>
      <c r="Y1244" t="s">
        <v>49</v>
      </c>
      <c r="Z1244" t="s">
        <v>34</v>
      </c>
      <c r="AA1244">
        <v>34</v>
      </c>
      <c r="AB1244">
        <v>1869</v>
      </c>
      <c r="AE1244">
        <f t="shared" si="19"/>
        <v>0</v>
      </c>
      <c r="AF1244">
        <v>1</v>
      </c>
      <c r="AG1244" t="str">
        <f>IF(Table2[[#This Row],[Avg Monthly GB Download]] &lt; 5, "Less than 5 GB", IF(Table2[[#This Row],[Avg Monthly GB Download]] &lt;= 10, "Between 5 and 10 GB", "10 or more GB"))</f>
        <v>10 or more GB</v>
      </c>
    </row>
    <row r="1245" spans="1:33" x14ac:dyDescent="0.3">
      <c r="A1245" t="s">
        <v>2606</v>
      </c>
      <c r="B1245" t="s">
        <v>17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21</v>
      </c>
      <c r="I1245" t="s">
        <v>84</v>
      </c>
      <c r="J1245">
        <v>0</v>
      </c>
      <c r="K1245">
        <v>0</v>
      </c>
      <c r="L1245">
        <v>28</v>
      </c>
      <c r="M1245" t="s">
        <v>21</v>
      </c>
      <c r="N1245">
        <v>0</v>
      </c>
      <c r="O1245" t="s">
        <v>77</v>
      </c>
      <c r="P1245" t="s">
        <v>2607</v>
      </c>
      <c r="Q1245" t="s">
        <v>20</v>
      </c>
      <c r="R1245">
        <v>33</v>
      </c>
      <c r="S1245" t="s">
        <v>17</v>
      </c>
      <c r="T1245" t="s">
        <v>17</v>
      </c>
      <c r="U1245" t="s">
        <v>17</v>
      </c>
      <c r="V1245" t="str">
        <f>IF(Table2[[#This Row],[Age]] &lt; 30, "Under 30", IF(Table2[[#This Row],[Age]] &lt; 65, "Other", "Senior"))</f>
        <v>Other</v>
      </c>
      <c r="W1245">
        <v>0</v>
      </c>
      <c r="X1245" t="s">
        <v>17</v>
      </c>
      <c r="Y1245" t="s">
        <v>28</v>
      </c>
      <c r="Z1245" t="s">
        <v>34</v>
      </c>
      <c r="AA1245">
        <v>30</v>
      </c>
      <c r="AB1245">
        <v>208</v>
      </c>
      <c r="AE1245">
        <f t="shared" si="19"/>
        <v>0</v>
      </c>
      <c r="AF1245">
        <v>1</v>
      </c>
      <c r="AG1245" t="str">
        <f>IF(Table2[[#This Row],[Avg Monthly GB Download]] &lt; 5, "Less than 5 GB", IF(Table2[[#This Row],[Avg Monthly GB Download]] &lt;= 10, "Between 5 and 10 GB", "10 or more GB"))</f>
        <v>10 or more GB</v>
      </c>
    </row>
    <row r="1246" spans="1:33" x14ac:dyDescent="0.3">
      <c r="A1246" t="s">
        <v>2608</v>
      </c>
      <c r="B1246" t="s">
        <v>17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17</v>
      </c>
      <c r="I1246" t="s">
        <v>18</v>
      </c>
      <c r="J1246">
        <v>0</v>
      </c>
      <c r="K1246">
        <v>0</v>
      </c>
      <c r="L1246">
        <v>8</v>
      </c>
      <c r="M1246" t="s">
        <v>21</v>
      </c>
      <c r="N1246">
        <v>0</v>
      </c>
      <c r="O1246" t="s">
        <v>56</v>
      </c>
      <c r="P1246" t="s">
        <v>2609</v>
      </c>
      <c r="Q1246" t="s">
        <v>20</v>
      </c>
      <c r="R1246">
        <v>59</v>
      </c>
      <c r="S1246" t="s">
        <v>17</v>
      </c>
      <c r="T1246" t="s">
        <v>17</v>
      </c>
      <c r="U1246" t="s">
        <v>17</v>
      </c>
      <c r="V1246" t="str">
        <f>IF(Table2[[#This Row],[Age]] &lt; 30, "Under 30", IF(Table2[[#This Row],[Age]] &lt; 65, "Other", "Senior"))</f>
        <v>Other</v>
      </c>
      <c r="W1246">
        <v>0</v>
      </c>
      <c r="X1246" t="s">
        <v>21</v>
      </c>
      <c r="Y1246" t="s">
        <v>94</v>
      </c>
      <c r="Z1246" t="s">
        <v>91</v>
      </c>
      <c r="AA1246">
        <v>39</v>
      </c>
      <c r="AB1246">
        <v>808</v>
      </c>
      <c r="AE1246">
        <f t="shared" si="19"/>
        <v>0</v>
      </c>
      <c r="AF1246">
        <v>1</v>
      </c>
      <c r="AG1246" t="str">
        <f>IF(Table2[[#This Row],[Avg Monthly GB Download]] &lt; 5, "Less than 5 GB", IF(Table2[[#This Row],[Avg Monthly GB Download]] &lt;= 10, "Between 5 and 10 GB", "10 or more GB"))</f>
        <v>Between 5 and 10 GB</v>
      </c>
    </row>
    <row r="1247" spans="1:33" x14ac:dyDescent="0.3">
      <c r="A1247" t="s">
        <v>2610</v>
      </c>
      <c r="B1247" t="s">
        <v>17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17</v>
      </c>
      <c r="I1247" t="s">
        <v>18</v>
      </c>
      <c r="J1247">
        <v>0</v>
      </c>
      <c r="K1247">
        <v>0</v>
      </c>
      <c r="L1247">
        <v>4</v>
      </c>
      <c r="M1247" t="s">
        <v>21</v>
      </c>
      <c r="N1247">
        <v>0</v>
      </c>
      <c r="O1247" t="s">
        <v>47</v>
      </c>
      <c r="P1247" t="s">
        <v>2611</v>
      </c>
      <c r="Q1247" t="s">
        <v>22</v>
      </c>
      <c r="R1247">
        <v>74</v>
      </c>
      <c r="S1247" t="s">
        <v>17</v>
      </c>
      <c r="T1247" t="s">
        <v>21</v>
      </c>
      <c r="U1247" t="s">
        <v>17</v>
      </c>
      <c r="V1247" t="str">
        <f>IF(Table2[[#This Row],[Age]] &lt; 30, "Under 30", IF(Table2[[#This Row],[Age]] &lt; 65, "Other", "Senior"))</f>
        <v>Senior</v>
      </c>
      <c r="W1247">
        <v>0</v>
      </c>
      <c r="X1247" t="s">
        <v>21</v>
      </c>
      <c r="Y1247" t="s">
        <v>49</v>
      </c>
      <c r="Z1247" t="s">
        <v>34</v>
      </c>
      <c r="AA1247">
        <v>27</v>
      </c>
      <c r="AB1247">
        <v>799</v>
      </c>
      <c r="AE1247">
        <f t="shared" si="19"/>
        <v>0</v>
      </c>
      <c r="AF1247">
        <v>1</v>
      </c>
      <c r="AG1247" t="str">
        <f>IF(Table2[[#This Row],[Avg Monthly GB Download]] &lt; 5, "Less than 5 GB", IF(Table2[[#This Row],[Avg Monthly GB Download]] &lt;= 10, "Between 5 and 10 GB", "10 or more GB"))</f>
        <v>Less than 5 GB</v>
      </c>
    </row>
    <row r="1248" spans="1:33" x14ac:dyDescent="0.3">
      <c r="A1248" t="s">
        <v>2612</v>
      </c>
      <c r="B1248" t="s">
        <v>17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17</v>
      </c>
      <c r="I1248" t="s">
        <v>18</v>
      </c>
      <c r="J1248">
        <v>0</v>
      </c>
      <c r="K1248">
        <v>0</v>
      </c>
      <c r="L1248">
        <v>5</v>
      </c>
      <c r="M1248" t="s">
        <v>21</v>
      </c>
      <c r="N1248">
        <v>0</v>
      </c>
      <c r="O1248" t="s">
        <v>77</v>
      </c>
      <c r="P1248" t="s">
        <v>2613</v>
      </c>
      <c r="Q1248" t="s">
        <v>22</v>
      </c>
      <c r="R1248">
        <v>48</v>
      </c>
      <c r="S1248" t="s">
        <v>17</v>
      </c>
      <c r="T1248" t="s">
        <v>17</v>
      </c>
      <c r="U1248" t="s">
        <v>17</v>
      </c>
      <c r="V1248" t="str">
        <f>IF(Table2[[#This Row],[Age]] &lt; 30, "Under 30", IF(Table2[[#This Row],[Age]] &lt; 65, "Other", "Senior"))</f>
        <v>Other</v>
      </c>
      <c r="W1248">
        <v>0</v>
      </c>
      <c r="X1248" t="s">
        <v>17</v>
      </c>
      <c r="Y1248" t="s">
        <v>28</v>
      </c>
      <c r="Z1248" t="s">
        <v>91</v>
      </c>
      <c r="AA1248">
        <v>30</v>
      </c>
      <c r="AB1248">
        <v>87</v>
      </c>
      <c r="AE1248">
        <f t="shared" si="19"/>
        <v>0</v>
      </c>
      <c r="AF1248">
        <v>1</v>
      </c>
      <c r="AG1248" t="str">
        <f>IF(Table2[[#This Row],[Avg Monthly GB Download]] &lt; 5, "Less than 5 GB", IF(Table2[[#This Row],[Avg Monthly GB Download]] &lt;= 10, "Between 5 and 10 GB", "10 or more GB"))</f>
        <v>Between 5 and 10 GB</v>
      </c>
    </row>
    <row r="1249" spans="1:33" x14ac:dyDescent="0.3">
      <c r="A1249" t="s">
        <v>2614</v>
      </c>
      <c r="B1249" t="s">
        <v>17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17</v>
      </c>
      <c r="I1249" t="s">
        <v>18</v>
      </c>
      <c r="J1249">
        <v>0</v>
      </c>
      <c r="K1249">
        <v>0</v>
      </c>
      <c r="L1249">
        <v>25</v>
      </c>
      <c r="M1249" t="s">
        <v>21</v>
      </c>
      <c r="N1249">
        <v>0</v>
      </c>
      <c r="O1249" t="s">
        <v>64</v>
      </c>
      <c r="P1249" t="s">
        <v>2615</v>
      </c>
      <c r="Q1249" t="s">
        <v>22</v>
      </c>
      <c r="R1249">
        <v>27</v>
      </c>
      <c r="S1249" t="s">
        <v>21</v>
      </c>
      <c r="T1249" t="s">
        <v>17</v>
      </c>
      <c r="U1249" t="s">
        <v>17</v>
      </c>
      <c r="V1249" t="str">
        <f>IF(Table2[[#This Row],[Age]] &lt; 30, "Under 30", IF(Table2[[#This Row],[Age]] &lt; 65, "Other", "Senior"))</f>
        <v>Under 30</v>
      </c>
      <c r="W1249">
        <v>0</v>
      </c>
      <c r="X1249" t="s">
        <v>21</v>
      </c>
      <c r="Y1249" t="s">
        <v>28</v>
      </c>
      <c r="Z1249" t="s">
        <v>34</v>
      </c>
      <c r="AA1249">
        <v>34</v>
      </c>
      <c r="AB1249">
        <v>378</v>
      </c>
      <c r="AE1249">
        <f t="shared" si="19"/>
        <v>0</v>
      </c>
      <c r="AF1249">
        <v>1</v>
      </c>
      <c r="AG1249" t="str">
        <f>IF(Table2[[#This Row],[Avg Monthly GB Download]] &lt; 5, "Less than 5 GB", IF(Table2[[#This Row],[Avg Monthly GB Download]] &lt;= 10, "Between 5 and 10 GB", "10 or more GB"))</f>
        <v>10 or more GB</v>
      </c>
    </row>
    <row r="1250" spans="1:33" x14ac:dyDescent="0.3">
      <c r="A1250" t="s">
        <v>2616</v>
      </c>
      <c r="B1250" t="s">
        <v>17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21</v>
      </c>
      <c r="I1250" t="s">
        <v>84</v>
      </c>
      <c r="J1250">
        <v>0</v>
      </c>
      <c r="K1250">
        <v>1</v>
      </c>
      <c r="L1250">
        <v>3</v>
      </c>
      <c r="M1250" t="s">
        <v>21</v>
      </c>
      <c r="N1250">
        <v>0</v>
      </c>
      <c r="O1250" t="s">
        <v>24</v>
      </c>
      <c r="P1250" t="s">
        <v>2617</v>
      </c>
      <c r="Q1250" t="s">
        <v>20</v>
      </c>
      <c r="R1250">
        <v>42</v>
      </c>
      <c r="S1250" t="s">
        <v>17</v>
      </c>
      <c r="T1250" t="s">
        <v>17</v>
      </c>
      <c r="U1250" t="s">
        <v>17</v>
      </c>
      <c r="V1250" t="str">
        <f>IF(Table2[[#This Row],[Age]] &lt; 30, "Under 30", IF(Table2[[#This Row],[Age]] &lt; 65, "Other", "Senior"))</f>
        <v>Other</v>
      </c>
      <c r="W1250">
        <v>0</v>
      </c>
      <c r="X1250" t="s">
        <v>21</v>
      </c>
      <c r="Y1250" t="s">
        <v>94</v>
      </c>
      <c r="Z1250" t="s">
        <v>29</v>
      </c>
      <c r="AA1250">
        <v>62</v>
      </c>
      <c r="AB1250">
        <v>3834</v>
      </c>
      <c r="AE1250">
        <f t="shared" si="19"/>
        <v>0</v>
      </c>
      <c r="AF1250">
        <v>1</v>
      </c>
      <c r="AG1250" t="str">
        <f>IF(Table2[[#This Row],[Avg Monthly GB Download]] &lt; 5, "Less than 5 GB", IF(Table2[[#This Row],[Avg Monthly GB Download]] &lt;= 10, "Between 5 and 10 GB", "10 or more GB"))</f>
        <v>Less than 5 GB</v>
      </c>
    </row>
    <row r="1251" spans="1:33" x14ac:dyDescent="0.3">
      <c r="A1251" t="s">
        <v>2618</v>
      </c>
      <c r="B1251" t="s">
        <v>17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17</v>
      </c>
      <c r="I1251" t="s">
        <v>18</v>
      </c>
      <c r="J1251">
        <v>0</v>
      </c>
      <c r="K1251">
        <v>1</v>
      </c>
      <c r="L1251">
        <v>0</v>
      </c>
      <c r="M1251" t="s">
        <v>17</v>
      </c>
      <c r="N1251">
        <v>0</v>
      </c>
      <c r="O1251" t="s">
        <v>59</v>
      </c>
      <c r="P1251" t="s">
        <v>2619</v>
      </c>
      <c r="Q1251" t="s">
        <v>22</v>
      </c>
      <c r="R1251">
        <v>41</v>
      </c>
      <c r="S1251" t="s">
        <v>17</v>
      </c>
      <c r="T1251" t="s">
        <v>17</v>
      </c>
      <c r="U1251" t="s">
        <v>17</v>
      </c>
      <c r="V1251" t="str">
        <f>IF(Table2[[#This Row],[Age]] &lt; 30, "Under 30", IF(Table2[[#This Row],[Age]] &lt; 65, "Other", "Senior"))</f>
        <v>Other</v>
      </c>
      <c r="W1251">
        <v>0</v>
      </c>
      <c r="X1251" t="s">
        <v>17</v>
      </c>
      <c r="Y1251" t="s">
        <v>28</v>
      </c>
      <c r="Z1251" t="s">
        <v>34</v>
      </c>
      <c r="AA1251">
        <v>9</v>
      </c>
      <c r="AB1251">
        <v>159</v>
      </c>
      <c r="AE1251">
        <f t="shared" si="19"/>
        <v>0</v>
      </c>
      <c r="AF1251">
        <v>1</v>
      </c>
      <c r="AG1251" t="str">
        <f>IF(Table2[[#This Row],[Avg Monthly GB Download]] &lt; 5, "Less than 5 GB", IF(Table2[[#This Row],[Avg Monthly GB Download]] &lt;= 10, "Between 5 and 10 GB", "10 or more GB"))</f>
        <v>Less than 5 GB</v>
      </c>
    </row>
    <row r="1252" spans="1:33" x14ac:dyDescent="0.3">
      <c r="A1252" t="s">
        <v>2620</v>
      </c>
      <c r="B1252" t="s">
        <v>17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17</v>
      </c>
      <c r="I1252" t="s">
        <v>18</v>
      </c>
      <c r="J1252">
        <v>0</v>
      </c>
      <c r="K1252">
        <v>1</v>
      </c>
      <c r="L1252">
        <v>6</v>
      </c>
      <c r="M1252" t="s">
        <v>21</v>
      </c>
      <c r="N1252">
        <v>0</v>
      </c>
      <c r="O1252" t="s">
        <v>38</v>
      </c>
      <c r="P1252" t="s">
        <v>2621</v>
      </c>
      <c r="Q1252" t="s">
        <v>20</v>
      </c>
      <c r="R1252">
        <v>44</v>
      </c>
      <c r="S1252" t="s">
        <v>17</v>
      </c>
      <c r="T1252" t="s">
        <v>17</v>
      </c>
      <c r="U1252" t="s">
        <v>17</v>
      </c>
      <c r="V1252" t="str">
        <f>IF(Table2[[#This Row],[Age]] &lt; 30, "Under 30", IF(Table2[[#This Row],[Age]] &lt; 65, "Other", "Senior"))</f>
        <v>Other</v>
      </c>
      <c r="W1252">
        <v>0</v>
      </c>
      <c r="X1252" t="s">
        <v>21</v>
      </c>
      <c r="Y1252" t="s">
        <v>94</v>
      </c>
      <c r="Z1252" t="s">
        <v>34</v>
      </c>
      <c r="AA1252">
        <v>53</v>
      </c>
      <c r="AB1252">
        <v>2440</v>
      </c>
      <c r="AE1252">
        <f t="shared" si="19"/>
        <v>0</v>
      </c>
      <c r="AF1252">
        <v>1</v>
      </c>
      <c r="AG1252" t="str">
        <f>IF(Table2[[#This Row],[Avg Monthly GB Download]] &lt; 5, "Less than 5 GB", IF(Table2[[#This Row],[Avg Monthly GB Download]] &lt;= 10, "Between 5 and 10 GB", "10 or more GB"))</f>
        <v>Between 5 and 10 GB</v>
      </c>
    </row>
    <row r="1253" spans="1:33" x14ac:dyDescent="0.3">
      <c r="A1253" t="s">
        <v>2622</v>
      </c>
      <c r="B1253" t="s">
        <v>17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17</v>
      </c>
      <c r="I1253" t="s">
        <v>18</v>
      </c>
      <c r="J1253">
        <v>0</v>
      </c>
      <c r="K1253">
        <v>2</v>
      </c>
      <c r="L1253">
        <v>2</v>
      </c>
      <c r="M1253" t="s">
        <v>21</v>
      </c>
      <c r="N1253">
        <v>0</v>
      </c>
      <c r="O1253" t="s">
        <v>72</v>
      </c>
      <c r="P1253" t="s">
        <v>2623</v>
      </c>
      <c r="Q1253" t="s">
        <v>22</v>
      </c>
      <c r="R1253">
        <v>49</v>
      </c>
      <c r="S1253" t="s">
        <v>17</v>
      </c>
      <c r="T1253" t="s">
        <v>17</v>
      </c>
      <c r="U1253" t="s">
        <v>17</v>
      </c>
      <c r="V1253" t="str">
        <f>IF(Table2[[#This Row],[Age]] &lt; 30, "Under 30", IF(Table2[[#This Row],[Age]] &lt; 65, "Other", "Senior"))</f>
        <v>Other</v>
      </c>
      <c r="W1253">
        <v>0</v>
      </c>
      <c r="X1253" t="s">
        <v>17</v>
      </c>
      <c r="Y1253" t="s">
        <v>28</v>
      </c>
      <c r="Z1253" t="s">
        <v>34</v>
      </c>
      <c r="AA1253">
        <v>37</v>
      </c>
      <c r="AB1253">
        <v>757</v>
      </c>
      <c r="AE1253">
        <f t="shared" si="19"/>
        <v>0</v>
      </c>
      <c r="AF1253">
        <v>1</v>
      </c>
      <c r="AG1253" t="str">
        <f>IF(Table2[[#This Row],[Avg Monthly GB Download]] &lt; 5, "Less than 5 GB", IF(Table2[[#This Row],[Avg Monthly GB Download]] &lt;= 10, "Between 5 and 10 GB", "10 or more GB"))</f>
        <v>Less than 5 GB</v>
      </c>
    </row>
    <row r="1254" spans="1:33" x14ac:dyDescent="0.3">
      <c r="A1254" t="s">
        <v>2624</v>
      </c>
      <c r="B1254" t="s">
        <v>17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17</v>
      </c>
      <c r="I1254" t="s">
        <v>18</v>
      </c>
      <c r="J1254">
        <v>0</v>
      </c>
      <c r="K1254">
        <v>0</v>
      </c>
      <c r="L1254">
        <v>0</v>
      </c>
      <c r="M1254" t="s">
        <v>17</v>
      </c>
      <c r="N1254">
        <v>0</v>
      </c>
      <c r="O1254" t="s">
        <v>57</v>
      </c>
      <c r="P1254" t="s">
        <v>2625</v>
      </c>
      <c r="Q1254" t="s">
        <v>22</v>
      </c>
      <c r="R1254">
        <v>44</v>
      </c>
      <c r="S1254" t="s">
        <v>17</v>
      </c>
      <c r="T1254" t="s">
        <v>17</v>
      </c>
      <c r="U1254" t="s">
        <v>17</v>
      </c>
      <c r="V1254" t="str">
        <f>IF(Table2[[#This Row],[Age]] &lt; 30, "Under 30", IF(Table2[[#This Row],[Age]] &lt; 65, "Other", "Senior"))</f>
        <v>Other</v>
      </c>
      <c r="W1254">
        <v>0</v>
      </c>
      <c r="X1254" t="s">
        <v>17</v>
      </c>
      <c r="Y1254" t="s">
        <v>49</v>
      </c>
      <c r="Z1254" t="s">
        <v>34</v>
      </c>
      <c r="AA1254">
        <v>12</v>
      </c>
      <c r="AB1254">
        <v>750</v>
      </c>
      <c r="AE1254">
        <f t="shared" si="19"/>
        <v>0</v>
      </c>
      <c r="AF1254">
        <v>1</v>
      </c>
      <c r="AG1254" t="str">
        <f>IF(Table2[[#This Row],[Avg Monthly GB Download]] &lt; 5, "Less than 5 GB", IF(Table2[[#This Row],[Avg Monthly GB Download]] &lt;= 10, "Between 5 and 10 GB", "10 or more GB"))</f>
        <v>Less than 5 GB</v>
      </c>
    </row>
    <row r="1255" spans="1:33" x14ac:dyDescent="0.3">
      <c r="A1255" t="s">
        <v>2626</v>
      </c>
      <c r="B1255" t="s">
        <v>17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21</v>
      </c>
      <c r="I1255" t="s">
        <v>84</v>
      </c>
      <c r="J1255">
        <v>0</v>
      </c>
      <c r="K1255">
        <v>0</v>
      </c>
      <c r="L1255">
        <v>10</v>
      </c>
      <c r="M1255" t="s">
        <v>21</v>
      </c>
      <c r="N1255">
        <v>0</v>
      </c>
      <c r="O1255" t="s">
        <v>37</v>
      </c>
      <c r="P1255" t="s">
        <v>2627</v>
      </c>
      <c r="Q1255" t="s">
        <v>20</v>
      </c>
      <c r="R1255">
        <v>21</v>
      </c>
      <c r="S1255" t="s">
        <v>21</v>
      </c>
      <c r="T1255" t="s">
        <v>17</v>
      </c>
      <c r="U1255" t="s">
        <v>17</v>
      </c>
      <c r="V1255" t="str">
        <f>IF(Table2[[#This Row],[Age]] &lt; 30, "Under 30", IF(Table2[[#This Row],[Age]] &lt; 65, "Other", "Senior"))</f>
        <v>Under 30</v>
      </c>
      <c r="W1255">
        <v>0</v>
      </c>
      <c r="X1255" t="s">
        <v>17</v>
      </c>
      <c r="Y1255" t="s">
        <v>28</v>
      </c>
      <c r="Z1255" t="s">
        <v>34</v>
      </c>
      <c r="AA1255">
        <v>26</v>
      </c>
      <c r="AB1255">
        <v>26</v>
      </c>
      <c r="AE1255">
        <f t="shared" si="19"/>
        <v>0</v>
      </c>
      <c r="AF1255">
        <v>1</v>
      </c>
      <c r="AG1255" t="str">
        <f>IF(Table2[[#This Row],[Avg Monthly GB Download]] &lt; 5, "Less than 5 GB", IF(Table2[[#This Row],[Avg Monthly GB Download]] &lt;= 10, "Between 5 and 10 GB", "10 or more GB"))</f>
        <v>Between 5 and 10 GB</v>
      </c>
    </row>
    <row r="1256" spans="1:33" x14ac:dyDescent="0.3">
      <c r="A1256" t="s">
        <v>2628</v>
      </c>
      <c r="B1256" t="s">
        <v>17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17</v>
      </c>
      <c r="I1256" t="s">
        <v>18</v>
      </c>
      <c r="J1256">
        <v>0</v>
      </c>
      <c r="K1256">
        <v>0</v>
      </c>
      <c r="L1256">
        <v>27</v>
      </c>
      <c r="M1256" t="s">
        <v>21</v>
      </c>
      <c r="N1256">
        <v>0</v>
      </c>
      <c r="O1256" t="s">
        <v>76</v>
      </c>
      <c r="P1256" t="s">
        <v>2629</v>
      </c>
      <c r="Q1256" t="s">
        <v>20</v>
      </c>
      <c r="R1256">
        <v>26</v>
      </c>
      <c r="S1256" t="s">
        <v>21</v>
      </c>
      <c r="T1256" t="s">
        <v>17</v>
      </c>
      <c r="U1256" t="s">
        <v>17</v>
      </c>
      <c r="V1256" t="str">
        <f>IF(Table2[[#This Row],[Age]] &lt; 30, "Under 30", IF(Table2[[#This Row],[Age]] &lt; 65, "Other", "Senior"))</f>
        <v>Under 30</v>
      </c>
      <c r="W1256">
        <v>0</v>
      </c>
      <c r="X1256" t="s">
        <v>21</v>
      </c>
      <c r="Y1256" t="s">
        <v>28</v>
      </c>
      <c r="Z1256" t="s">
        <v>34</v>
      </c>
      <c r="AA1256">
        <v>28</v>
      </c>
      <c r="AB1256">
        <v>681</v>
      </c>
      <c r="AE1256">
        <f t="shared" si="19"/>
        <v>0</v>
      </c>
      <c r="AF1256">
        <v>1</v>
      </c>
      <c r="AG1256" t="str">
        <f>IF(Table2[[#This Row],[Avg Monthly GB Download]] &lt; 5, "Less than 5 GB", IF(Table2[[#This Row],[Avg Monthly GB Download]] &lt;= 10, "Between 5 and 10 GB", "10 or more GB"))</f>
        <v>10 or more GB</v>
      </c>
    </row>
    <row r="1257" spans="1:33" x14ac:dyDescent="0.3">
      <c r="A1257" t="s">
        <v>2630</v>
      </c>
      <c r="B1257" t="s">
        <v>17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17</v>
      </c>
      <c r="I1257" t="s">
        <v>18</v>
      </c>
      <c r="J1257">
        <v>0</v>
      </c>
      <c r="K1257">
        <v>0</v>
      </c>
      <c r="L1257">
        <v>11</v>
      </c>
      <c r="M1257" t="s">
        <v>17</v>
      </c>
      <c r="N1257">
        <v>72</v>
      </c>
      <c r="O1257" t="s">
        <v>80</v>
      </c>
      <c r="P1257" t="s">
        <v>2631</v>
      </c>
      <c r="Q1257" t="s">
        <v>22</v>
      </c>
      <c r="R1257">
        <v>30</v>
      </c>
      <c r="S1257" t="s">
        <v>17</v>
      </c>
      <c r="T1257" t="s">
        <v>17</v>
      </c>
      <c r="U1257" t="s">
        <v>17</v>
      </c>
      <c r="V1257" t="str">
        <f>IF(Table2[[#This Row],[Age]] &lt; 30, "Under 30", IF(Table2[[#This Row],[Age]] &lt; 65, "Other", "Senior"))</f>
        <v>Other</v>
      </c>
      <c r="W1257">
        <v>0</v>
      </c>
      <c r="X1257" t="s">
        <v>21</v>
      </c>
      <c r="Y1257" t="s">
        <v>94</v>
      </c>
      <c r="Z1257" t="s">
        <v>34</v>
      </c>
      <c r="AA1257">
        <v>45</v>
      </c>
      <c r="AB1257">
        <v>2323</v>
      </c>
      <c r="AE1257">
        <f t="shared" si="19"/>
        <v>0</v>
      </c>
      <c r="AF1257">
        <v>1</v>
      </c>
      <c r="AG1257" t="str">
        <f>IF(Table2[[#This Row],[Avg Monthly GB Download]] &lt; 5, "Less than 5 GB", IF(Table2[[#This Row],[Avg Monthly GB Download]] &lt;= 10, "Between 5 and 10 GB", "10 or more GB"))</f>
        <v>10 or more GB</v>
      </c>
    </row>
    <row r="1258" spans="1:33" x14ac:dyDescent="0.3">
      <c r="A1258" t="s">
        <v>2632</v>
      </c>
      <c r="B1258" t="s">
        <v>17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21</v>
      </c>
      <c r="I1258" t="s">
        <v>84</v>
      </c>
      <c r="J1258">
        <v>0</v>
      </c>
      <c r="K1258">
        <v>1</v>
      </c>
      <c r="L1258">
        <v>5</v>
      </c>
      <c r="M1258" t="s">
        <v>21</v>
      </c>
      <c r="N1258">
        <v>0</v>
      </c>
      <c r="O1258" t="s">
        <v>33</v>
      </c>
      <c r="P1258" t="s">
        <v>2633</v>
      </c>
      <c r="Q1258" t="s">
        <v>20</v>
      </c>
      <c r="R1258">
        <v>36</v>
      </c>
      <c r="S1258" t="s">
        <v>17</v>
      </c>
      <c r="T1258" t="s">
        <v>17</v>
      </c>
      <c r="U1258" t="s">
        <v>17</v>
      </c>
      <c r="V1258" t="str">
        <f>IF(Table2[[#This Row],[Age]] &lt; 30, "Under 30", IF(Table2[[#This Row],[Age]] &lt; 65, "Other", "Senior"))</f>
        <v>Other</v>
      </c>
      <c r="W1258">
        <v>0</v>
      </c>
      <c r="X1258" t="s">
        <v>21</v>
      </c>
      <c r="Y1258" t="s">
        <v>49</v>
      </c>
      <c r="Z1258" t="s">
        <v>34</v>
      </c>
      <c r="AA1258">
        <v>34</v>
      </c>
      <c r="AB1258">
        <v>1954</v>
      </c>
      <c r="AE1258">
        <f t="shared" si="19"/>
        <v>0</v>
      </c>
      <c r="AF1258">
        <v>1</v>
      </c>
      <c r="AG1258" t="str">
        <f>IF(Table2[[#This Row],[Avg Monthly GB Download]] &lt; 5, "Less than 5 GB", IF(Table2[[#This Row],[Avg Monthly GB Download]] &lt;= 10, "Between 5 and 10 GB", "10 or more GB"))</f>
        <v>Between 5 and 10 GB</v>
      </c>
    </row>
    <row r="1259" spans="1:33" x14ac:dyDescent="0.3">
      <c r="A1259" t="s">
        <v>2634</v>
      </c>
      <c r="B1259" t="s">
        <v>17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17</v>
      </c>
      <c r="I1259" t="s">
        <v>18</v>
      </c>
      <c r="J1259">
        <v>0</v>
      </c>
      <c r="K1259">
        <v>0</v>
      </c>
      <c r="L1259">
        <v>0</v>
      </c>
      <c r="M1259" t="s">
        <v>17</v>
      </c>
      <c r="N1259">
        <v>0</v>
      </c>
      <c r="O1259" t="s">
        <v>42</v>
      </c>
      <c r="P1259" t="s">
        <v>2635</v>
      </c>
      <c r="Q1259" t="s">
        <v>20</v>
      </c>
      <c r="R1259">
        <v>50</v>
      </c>
      <c r="S1259" t="s">
        <v>17</v>
      </c>
      <c r="T1259" t="s">
        <v>17</v>
      </c>
      <c r="U1259" t="s">
        <v>17</v>
      </c>
      <c r="V1259" t="str">
        <f>IF(Table2[[#This Row],[Age]] &lt; 30, "Under 30", IF(Table2[[#This Row],[Age]] &lt; 65, "Other", "Senior"))</f>
        <v>Other</v>
      </c>
      <c r="W1259">
        <v>0</v>
      </c>
      <c r="X1259" t="s">
        <v>17</v>
      </c>
      <c r="Y1259" t="s">
        <v>49</v>
      </c>
      <c r="Z1259" t="s">
        <v>34</v>
      </c>
      <c r="AA1259">
        <v>15</v>
      </c>
      <c r="AB1259">
        <v>225</v>
      </c>
      <c r="AE1259">
        <f t="shared" si="19"/>
        <v>0</v>
      </c>
      <c r="AF1259">
        <v>1</v>
      </c>
      <c r="AG1259" t="str">
        <f>IF(Table2[[#This Row],[Avg Monthly GB Download]] &lt; 5, "Less than 5 GB", IF(Table2[[#This Row],[Avg Monthly GB Download]] &lt;= 10, "Between 5 and 10 GB", "10 or more GB"))</f>
        <v>Less than 5 GB</v>
      </c>
    </row>
    <row r="1260" spans="1:33" x14ac:dyDescent="0.3">
      <c r="A1260" t="s">
        <v>2636</v>
      </c>
      <c r="B1260" t="s">
        <v>17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21</v>
      </c>
      <c r="I1260" t="s">
        <v>84</v>
      </c>
      <c r="J1260">
        <v>0</v>
      </c>
      <c r="K1260">
        <v>1</v>
      </c>
      <c r="L1260">
        <v>12</v>
      </c>
      <c r="M1260" t="s">
        <v>21</v>
      </c>
      <c r="N1260">
        <v>0</v>
      </c>
      <c r="O1260" t="s">
        <v>65</v>
      </c>
      <c r="P1260" t="s">
        <v>2637</v>
      </c>
      <c r="Q1260" t="s">
        <v>20</v>
      </c>
      <c r="R1260">
        <v>27</v>
      </c>
      <c r="S1260" t="s">
        <v>21</v>
      </c>
      <c r="T1260" t="s">
        <v>17</v>
      </c>
      <c r="U1260" t="s">
        <v>17</v>
      </c>
      <c r="V1260" t="str">
        <f>IF(Table2[[#This Row],[Age]] &lt; 30, "Under 30", IF(Table2[[#This Row],[Age]] &lt; 65, "Other", "Senior"))</f>
        <v>Under 30</v>
      </c>
      <c r="W1260">
        <v>0</v>
      </c>
      <c r="X1260" t="s">
        <v>21</v>
      </c>
      <c r="Y1260" t="s">
        <v>49</v>
      </c>
      <c r="Z1260" t="s">
        <v>34</v>
      </c>
      <c r="AA1260">
        <v>38</v>
      </c>
      <c r="AB1260">
        <v>2760</v>
      </c>
      <c r="AE1260">
        <f t="shared" si="19"/>
        <v>0</v>
      </c>
      <c r="AF1260">
        <v>1</v>
      </c>
      <c r="AG1260" t="str">
        <f>IF(Table2[[#This Row],[Avg Monthly GB Download]] &lt; 5, "Less than 5 GB", IF(Table2[[#This Row],[Avg Monthly GB Download]] &lt;= 10, "Between 5 and 10 GB", "10 or more GB"))</f>
        <v>10 or more GB</v>
      </c>
    </row>
    <row r="1261" spans="1:33" x14ac:dyDescent="0.3">
      <c r="A1261" t="s">
        <v>2638</v>
      </c>
      <c r="B1261" t="s">
        <v>17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17</v>
      </c>
      <c r="I1261" t="s">
        <v>18</v>
      </c>
      <c r="J1261">
        <v>0</v>
      </c>
      <c r="K1261">
        <v>0</v>
      </c>
      <c r="L1261">
        <v>17</v>
      </c>
      <c r="M1261" t="s">
        <v>21</v>
      </c>
      <c r="N1261">
        <v>0</v>
      </c>
      <c r="O1261" t="s">
        <v>77</v>
      </c>
      <c r="P1261" t="s">
        <v>2639</v>
      </c>
      <c r="Q1261" t="s">
        <v>22</v>
      </c>
      <c r="R1261">
        <v>25</v>
      </c>
      <c r="S1261" t="s">
        <v>21</v>
      </c>
      <c r="T1261" t="s">
        <v>17</v>
      </c>
      <c r="U1261" t="s">
        <v>17</v>
      </c>
      <c r="V1261" t="str">
        <f>IF(Table2[[#This Row],[Age]] &lt; 30, "Under 30", IF(Table2[[#This Row],[Age]] &lt; 65, "Other", "Senior"))</f>
        <v>Under 30</v>
      </c>
      <c r="W1261">
        <v>0</v>
      </c>
      <c r="X1261" t="s">
        <v>21</v>
      </c>
      <c r="Y1261" t="s">
        <v>28</v>
      </c>
      <c r="Z1261" t="s">
        <v>29</v>
      </c>
      <c r="AA1261">
        <v>47</v>
      </c>
      <c r="AB1261">
        <v>1311</v>
      </c>
      <c r="AE1261">
        <f t="shared" si="19"/>
        <v>0</v>
      </c>
      <c r="AF1261">
        <v>1</v>
      </c>
      <c r="AG1261" t="str">
        <f>IF(Table2[[#This Row],[Avg Monthly GB Download]] &lt; 5, "Less than 5 GB", IF(Table2[[#This Row],[Avg Monthly GB Download]] &lt;= 10, "Between 5 and 10 GB", "10 or more GB"))</f>
        <v>10 or more GB</v>
      </c>
    </row>
    <row r="1262" spans="1:33" x14ac:dyDescent="0.3">
      <c r="A1262" t="s">
        <v>2640</v>
      </c>
      <c r="B1262" t="s">
        <v>17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17</v>
      </c>
      <c r="I1262" t="s">
        <v>18</v>
      </c>
      <c r="J1262">
        <v>0</v>
      </c>
      <c r="K1262">
        <v>1</v>
      </c>
      <c r="L1262">
        <v>0</v>
      </c>
      <c r="M1262" t="s">
        <v>17</v>
      </c>
      <c r="N1262">
        <v>0</v>
      </c>
      <c r="O1262" t="s">
        <v>90</v>
      </c>
      <c r="P1262" t="s">
        <v>2641</v>
      </c>
      <c r="Q1262" t="s">
        <v>20</v>
      </c>
      <c r="R1262">
        <v>50</v>
      </c>
      <c r="S1262" t="s">
        <v>17</v>
      </c>
      <c r="T1262" t="s">
        <v>17</v>
      </c>
      <c r="U1262" t="s">
        <v>17</v>
      </c>
      <c r="V1262" t="str">
        <f>IF(Table2[[#This Row],[Age]] &lt; 30, "Under 30", IF(Table2[[#This Row],[Age]] &lt; 65, "Other", "Senior"))</f>
        <v>Other</v>
      </c>
      <c r="W1262">
        <v>0</v>
      </c>
      <c r="X1262" t="s">
        <v>17</v>
      </c>
      <c r="Y1262" t="s">
        <v>94</v>
      </c>
      <c r="Z1262" t="s">
        <v>91</v>
      </c>
      <c r="AA1262">
        <v>7</v>
      </c>
      <c r="AB1262">
        <v>95</v>
      </c>
      <c r="AE1262">
        <f t="shared" si="19"/>
        <v>0</v>
      </c>
      <c r="AF1262">
        <v>1</v>
      </c>
      <c r="AG1262" t="str">
        <f>IF(Table2[[#This Row],[Avg Monthly GB Download]] &lt; 5, "Less than 5 GB", IF(Table2[[#This Row],[Avg Monthly GB Download]] &lt;= 10, "Between 5 and 10 GB", "10 or more GB"))</f>
        <v>Less than 5 GB</v>
      </c>
    </row>
    <row r="1263" spans="1:33" x14ac:dyDescent="0.3">
      <c r="A1263" t="s">
        <v>2642</v>
      </c>
      <c r="B1263" t="s">
        <v>17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17</v>
      </c>
      <c r="I1263" t="s">
        <v>18</v>
      </c>
      <c r="J1263">
        <v>0</v>
      </c>
      <c r="K1263">
        <v>2</v>
      </c>
      <c r="L1263">
        <v>4</v>
      </c>
      <c r="M1263" t="s">
        <v>17</v>
      </c>
      <c r="N1263">
        <v>10</v>
      </c>
      <c r="O1263" t="s">
        <v>58</v>
      </c>
      <c r="P1263" t="s">
        <v>2643</v>
      </c>
      <c r="Q1263" t="s">
        <v>20</v>
      </c>
      <c r="R1263">
        <v>76</v>
      </c>
      <c r="S1263" t="s">
        <v>17</v>
      </c>
      <c r="T1263" t="s">
        <v>21</v>
      </c>
      <c r="U1263" t="s">
        <v>17</v>
      </c>
      <c r="V1263" t="str">
        <f>IF(Table2[[#This Row],[Age]] &lt; 30, "Under 30", IF(Table2[[#This Row],[Age]] &lt; 65, "Other", "Senior"))</f>
        <v>Senior</v>
      </c>
      <c r="W1263">
        <v>0</v>
      </c>
      <c r="X1263" t="s">
        <v>21</v>
      </c>
      <c r="Y1263" t="s">
        <v>94</v>
      </c>
      <c r="Z1263" t="s">
        <v>34</v>
      </c>
      <c r="AA1263">
        <v>62</v>
      </c>
      <c r="AB1263">
        <v>3632</v>
      </c>
      <c r="AE1263">
        <f t="shared" si="19"/>
        <v>0</v>
      </c>
      <c r="AF1263">
        <v>1</v>
      </c>
      <c r="AG1263" t="str">
        <f>IF(Table2[[#This Row],[Avg Monthly GB Download]] &lt; 5, "Less than 5 GB", IF(Table2[[#This Row],[Avg Monthly GB Download]] &lt;= 10, "Between 5 and 10 GB", "10 or more GB"))</f>
        <v>Less than 5 GB</v>
      </c>
    </row>
    <row r="1264" spans="1:33" x14ac:dyDescent="0.3">
      <c r="A1264" t="s">
        <v>2644</v>
      </c>
      <c r="B1264" t="s">
        <v>17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17</v>
      </c>
      <c r="I1264" t="s">
        <v>18</v>
      </c>
      <c r="J1264">
        <v>0</v>
      </c>
      <c r="K1264">
        <v>2</v>
      </c>
      <c r="L1264">
        <v>7</v>
      </c>
      <c r="M1264" t="s">
        <v>21</v>
      </c>
      <c r="N1264">
        <v>0</v>
      </c>
      <c r="O1264" t="s">
        <v>40</v>
      </c>
      <c r="P1264" t="s">
        <v>2645</v>
      </c>
      <c r="Q1264" t="s">
        <v>20</v>
      </c>
      <c r="R1264">
        <v>48</v>
      </c>
      <c r="S1264" t="s">
        <v>17</v>
      </c>
      <c r="T1264" t="s">
        <v>17</v>
      </c>
      <c r="U1264" t="s">
        <v>17</v>
      </c>
      <c r="V1264" t="str">
        <f>IF(Table2[[#This Row],[Age]] &lt; 30, "Under 30", IF(Table2[[#This Row],[Age]] &lt; 65, "Other", "Senior"))</f>
        <v>Other</v>
      </c>
      <c r="W1264">
        <v>0</v>
      </c>
      <c r="X1264" t="s">
        <v>21</v>
      </c>
      <c r="Y1264" t="s">
        <v>49</v>
      </c>
      <c r="Z1264" t="s">
        <v>91</v>
      </c>
      <c r="AA1264">
        <v>31</v>
      </c>
      <c r="AB1264">
        <v>1914</v>
      </c>
      <c r="AE1264">
        <f t="shared" si="19"/>
        <v>0</v>
      </c>
      <c r="AF1264">
        <v>1</v>
      </c>
      <c r="AG1264" t="str">
        <f>IF(Table2[[#This Row],[Avg Monthly GB Download]] &lt; 5, "Less than 5 GB", IF(Table2[[#This Row],[Avg Monthly GB Download]] &lt;= 10, "Between 5 and 10 GB", "10 or more GB"))</f>
        <v>Between 5 and 10 GB</v>
      </c>
    </row>
    <row r="1265" spans="1:33" x14ac:dyDescent="0.3">
      <c r="A1265" t="s">
        <v>2646</v>
      </c>
      <c r="B1265" t="s">
        <v>17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17</v>
      </c>
      <c r="I1265" t="s">
        <v>18</v>
      </c>
      <c r="J1265">
        <v>0</v>
      </c>
      <c r="K1265">
        <v>0</v>
      </c>
      <c r="L1265">
        <v>26</v>
      </c>
      <c r="M1265" t="s">
        <v>21</v>
      </c>
      <c r="N1265">
        <v>0</v>
      </c>
      <c r="O1265" t="s">
        <v>66</v>
      </c>
      <c r="P1265" t="s">
        <v>2647</v>
      </c>
      <c r="Q1265" t="s">
        <v>20</v>
      </c>
      <c r="R1265">
        <v>33</v>
      </c>
      <c r="S1265" t="s">
        <v>17</v>
      </c>
      <c r="T1265" t="s">
        <v>17</v>
      </c>
      <c r="U1265" t="s">
        <v>17</v>
      </c>
      <c r="V1265" t="str">
        <f>IF(Table2[[#This Row],[Age]] &lt; 30, "Under 30", IF(Table2[[#This Row],[Age]] &lt; 65, "Other", "Senior"))</f>
        <v>Other</v>
      </c>
      <c r="W1265">
        <v>0</v>
      </c>
      <c r="X1265" t="s">
        <v>21</v>
      </c>
      <c r="Y1265" t="s">
        <v>94</v>
      </c>
      <c r="Z1265" t="s">
        <v>34</v>
      </c>
      <c r="AA1265">
        <v>23</v>
      </c>
      <c r="AB1265">
        <v>474</v>
      </c>
      <c r="AE1265">
        <f t="shared" si="19"/>
        <v>0</v>
      </c>
      <c r="AF1265">
        <v>1</v>
      </c>
      <c r="AG1265" t="str">
        <f>IF(Table2[[#This Row],[Avg Monthly GB Download]] &lt; 5, "Less than 5 GB", IF(Table2[[#This Row],[Avg Monthly GB Download]] &lt;= 10, "Between 5 and 10 GB", "10 or more GB"))</f>
        <v>10 or more GB</v>
      </c>
    </row>
    <row r="1266" spans="1:33" x14ac:dyDescent="0.3">
      <c r="A1266" t="s">
        <v>2648</v>
      </c>
      <c r="B1266" t="s">
        <v>17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17</v>
      </c>
      <c r="I1266" t="s">
        <v>18</v>
      </c>
      <c r="J1266">
        <v>0</v>
      </c>
      <c r="K1266">
        <v>2</v>
      </c>
      <c r="L1266">
        <v>16</v>
      </c>
      <c r="M1266" t="s">
        <v>21</v>
      </c>
      <c r="N1266">
        <v>0</v>
      </c>
      <c r="O1266" t="s">
        <v>65</v>
      </c>
      <c r="P1266" t="s">
        <v>2649</v>
      </c>
      <c r="Q1266" t="s">
        <v>20</v>
      </c>
      <c r="R1266">
        <v>28</v>
      </c>
      <c r="S1266" t="s">
        <v>21</v>
      </c>
      <c r="T1266" t="s">
        <v>17</v>
      </c>
      <c r="U1266" t="s">
        <v>17</v>
      </c>
      <c r="V1266" t="str">
        <f>IF(Table2[[#This Row],[Age]] &lt; 30, "Under 30", IF(Table2[[#This Row],[Age]] &lt; 65, "Other", "Senior"))</f>
        <v>Under 30</v>
      </c>
      <c r="W1266">
        <v>0</v>
      </c>
      <c r="X1266" t="s">
        <v>21</v>
      </c>
      <c r="Y1266" t="s">
        <v>28</v>
      </c>
      <c r="Z1266" t="s">
        <v>34</v>
      </c>
      <c r="AA1266">
        <v>27</v>
      </c>
      <c r="AB1266">
        <v>50</v>
      </c>
      <c r="AE1266">
        <f t="shared" si="19"/>
        <v>0</v>
      </c>
      <c r="AF1266">
        <v>1</v>
      </c>
      <c r="AG1266" t="str">
        <f>IF(Table2[[#This Row],[Avg Monthly GB Download]] &lt; 5, "Less than 5 GB", IF(Table2[[#This Row],[Avg Monthly GB Download]] &lt;= 10, "Between 5 and 10 GB", "10 or more GB"))</f>
        <v>10 or more GB</v>
      </c>
    </row>
    <row r="1267" spans="1:33" x14ac:dyDescent="0.3">
      <c r="A1267" t="s">
        <v>2650</v>
      </c>
      <c r="B1267" t="s">
        <v>17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17</v>
      </c>
      <c r="I1267" t="s">
        <v>18</v>
      </c>
      <c r="J1267">
        <v>0</v>
      </c>
      <c r="K1267">
        <v>2</v>
      </c>
      <c r="L1267">
        <v>2</v>
      </c>
      <c r="M1267" t="s">
        <v>21</v>
      </c>
      <c r="N1267">
        <v>0</v>
      </c>
      <c r="O1267" t="s">
        <v>23</v>
      </c>
      <c r="P1267" t="s">
        <v>2651</v>
      </c>
      <c r="Q1267" t="s">
        <v>20</v>
      </c>
      <c r="R1267">
        <v>41</v>
      </c>
      <c r="S1267" t="s">
        <v>17</v>
      </c>
      <c r="T1267" t="s">
        <v>17</v>
      </c>
      <c r="U1267" t="s">
        <v>17</v>
      </c>
      <c r="V1267" t="str">
        <f>IF(Table2[[#This Row],[Age]] &lt; 30, "Under 30", IF(Table2[[#This Row],[Age]] &lt; 65, "Other", "Senior"))</f>
        <v>Other</v>
      </c>
      <c r="W1267">
        <v>0</v>
      </c>
      <c r="X1267" t="s">
        <v>17</v>
      </c>
      <c r="Y1267" t="s">
        <v>28</v>
      </c>
      <c r="Z1267" t="s">
        <v>29</v>
      </c>
      <c r="AA1267">
        <v>17</v>
      </c>
      <c r="AB1267">
        <v>17</v>
      </c>
      <c r="AE1267">
        <f t="shared" si="19"/>
        <v>0</v>
      </c>
      <c r="AF1267">
        <v>1</v>
      </c>
      <c r="AG1267" t="str">
        <f>IF(Table2[[#This Row],[Avg Monthly GB Download]] &lt; 5, "Less than 5 GB", IF(Table2[[#This Row],[Avg Monthly GB Download]] &lt;= 10, "Between 5 and 10 GB", "10 or more GB"))</f>
        <v>Less than 5 GB</v>
      </c>
    </row>
    <row r="1268" spans="1:33" x14ac:dyDescent="0.3">
      <c r="A1268" t="s">
        <v>2652</v>
      </c>
      <c r="B1268" t="s">
        <v>17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21</v>
      </c>
      <c r="I1268" t="s">
        <v>84</v>
      </c>
      <c r="J1268">
        <v>0</v>
      </c>
      <c r="K1268">
        <v>2</v>
      </c>
      <c r="L1268">
        <v>5</v>
      </c>
      <c r="M1268" t="s">
        <v>21</v>
      </c>
      <c r="N1268">
        <v>0</v>
      </c>
      <c r="O1268" t="s">
        <v>42</v>
      </c>
      <c r="P1268" t="s">
        <v>2653</v>
      </c>
      <c r="Q1268" t="s">
        <v>22</v>
      </c>
      <c r="R1268">
        <v>61</v>
      </c>
      <c r="S1268" t="s">
        <v>17</v>
      </c>
      <c r="T1268" t="s">
        <v>17</v>
      </c>
      <c r="U1268" t="s">
        <v>17</v>
      </c>
      <c r="V1268" t="str">
        <f>IF(Table2[[#This Row],[Age]] &lt; 30, "Under 30", IF(Table2[[#This Row],[Age]] &lt; 65, "Other", "Senior"))</f>
        <v>Other</v>
      </c>
      <c r="W1268">
        <v>0</v>
      </c>
      <c r="X1268" t="s">
        <v>21</v>
      </c>
      <c r="Y1268" t="s">
        <v>28</v>
      </c>
      <c r="Z1268" t="s">
        <v>34</v>
      </c>
      <c r="AA1268">
        <v>52</v>
      </c>
      <c r="AB1268">
        <v>185</v>
      </c>
      <c r="AE1268">
        <f t="shared" si="19"/>
        <v>0</v>
      </c>
      <c r="AF1268">
        <v>1</v>
      </c>
      <c r="AG1268" t="str">
        <f>IF(Table2[[#This Row],[Avg Monthly GB Download]] &lt; 5, "Less than 5 GB", IF(Table2[[#This Row],[Avg Monthly GB Download]] &lt;= 10, "Between 5 and 10 GB", "10 or more GB"))</f>
        <v>Between 5 and 10 GB</v>
      </c>
    </row>
    <row r="1269" spans="1:33" x14ac:dyDescent="0.3">
      <c r="A1269" t="s">
        <v>2654</v>
      </c>
      <c r="B1269" t="s">
        <v>17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17</v>
      </c>
      <c r="I1269" t="s">
        <v>18</v>
      </c>
      <c r="J1269">
        <v>0</v>
      </c>
      <c r="K1269">
        <v>1</v>
      </c>
      <c r="L1269">
        <v>0</v>
      </c>
      <c r="M1269" t="s">
        <v>17</v>
      </c>
      <c r="N1269">
        <v>0</v>
      </c>
      <c r="O1269" t="s">
        <v>58</v>
      </c>
      <c r="P1269" t="s">
        <v>2655</v>
      </c>
      <c r="Q1269" t="s">
        <v>20</v>
      </c>
      <c r="R1269">
        <v>48</v>
      </c>
      <c r="S1269" t="s">
        <v>17</v>
      </c>
      <c r="T1269" t="s">
        <v>17</v>
      </c>
      <c r="U1269" t="s">
        <v>17</v>
      </c>
      <c r="V1269" t="str">
        <f>IF(Table2[[#This Row],[Age]] &lt; 30, "Under 30", IF(Table2[[#This Row],[Age]] &lt; 65, "Other", "Senior"))</f>
        <v>Other</v>
      </c>
      <c r="W1269">
        <v>0</v>
      </c>
      <c r="X1269" t="s">
        <v>17</v>
      </c>
      <c r="Y1269" t="s">
        <v>94</v>
      </c>
      <c r="Z1269" t="s">
        <v>29</v>
      </c>
      <c r="AA1269">
        <v>10</v>
      </c>
      <c r="AB1269">
        <v>194</v>
      </c>
      <c r="AE1269">
        <f t="shared" si="19"/>
        <v>0</v>
      </c>
      <c r="AF1269">
        <v>1</v>
      </c>
      <c r="AG1269" t="str">
        <f>IF(Table2[[#This Row],[Avg Monthly GB Download]] &lt; 5, "Less than 5 GB", IF(Table2[[#This Row],[Avg Monthly GB Download]] &lt;= 10, "Between 5 and 10 GB", "10 or more GB"))</f>
        <v>Less than 5 GB</v>
      </c>
    </row>
    <row r="1270" spans="1:33" x14ac:dyDescent="0.3">
      <c r="A1270" t="s">
        <v>2656</v>
      </c>
      <c r="B1270" t="s">
        <v>17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17</v>
      </c>
      <c r="I1270" t="s">
        <v>18</v>
      </c>
      <c r="J1270">
        <v>0</v>
      </c>
      <c r="K1270">
        <v>0</v>
      </c>
      <c r="L1270">
        <v>1</v>
      </c>
      <c r="M1270" t="s">
        <v>21</v>
      </c>
      <c r="N1270">
        <v>0</v>
      </c>
      <c r="O1270" t="s">
        <v>67</v>
      </c>
      <c r="P1270" t="s">
        <v>2657</v>
      </c>
      <c r="Q1270" t="s">
        <v>22</v>
      </c>
      <c r="R1270">
        <v>80</v>
      </c>
      <c r="S1270" t="s">
        <v>17</v>
      </c>
      <c r="T1270" t="s">
        <v>21</v>
      </c>
      <c r="U1270" t="s">
        <v>17</v>
      </c>
      <c r="V1270" t="str">
        <f>IF(Table2[[#This Row],[Age]] &lt; 30, "Under 30", IF(Table2[[#This Row],[Age]] &lt; 65, "Other", "Senior"))</f>
        <v>Senior</v>
      </c>
      <c r="W1270">
        <v>0</v>
      </c>
      <c r="X1270" t="s">
        <v>21</v>
      </c>
      <c r="Y1270" t="s">
        <v>49</v>
      </c>
      <c r="Z1270" t="s">
        <v>29</v>
      </c>
      <c r="AA1270">
        <v>43</v>
      </c>
      <c r="AB1270">
        <v>3195</v>
      </c>
      <c r="AE1270">
        <f t="shared" si="19"/>
        <v>0</v>
      </c>
      <c r="AF1270">
        <v>1</v>
      </c>
      <c r="AG1270" t="str">
        <f>IF(Table2[[#This Row],[Avg Monthly GB Download]] &lt; 5, "Less than 5 GB", IF(Table2[[#This Row],[Avg Monthly GB Download]] &lt;= 10, "Between 5 and 10 GB", "10 or more GB"))</f>
        <v>Less than 5 GB</v>
      </c>
    </row>
    <row r="1271" spans="1:33" x14ac:dyDescent="0.3">
      <c r="A1271" t="s">
        <v>2658</v>
      </c>
      <c r="B1271" t="s">
        <v>17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17</v>
      </c>
      <c r="I1271" t="s">
        <v>18</v>
      </c>
      <c r="J1271">
        <v>0</v>
      </c>
      <c r="K1271">
        <v>1</v>
      </c>
      <c r="L1271">
        <v>0</v>
      </c>
      <c r="M1271" t="s">
        <v>17</v>
      </c>
      <c r="N1271">
        <v>0</v>
      </c>
      <c r="O1271" t="s">
        <v>82</v>
      </c>
      <c r="P1271" t="s">
        <v>2659</v>
      </c>
      <c r="Q1271" t="s">
        <v>22</v>
      </c>
      <c r="R1271">
        <v>34</v>
      </c>
      <c r="S1271" t="s">
        <v>17</v>
      </c>
      <c r="T1271" t="s">
        <v>17</v>
      </c>
      <c r="U1271" t="s">
        <v>17</v>
      </c>
      <c r="V1271" t="str">
        <f>IF(Table2[[#This Row],[Age]] &lt; 30, "Under 30", IF(Table2[[#This Row],[Age]] &lt; 65, "Other", "Senior"))</f>
        <v>Other</v>
      </c>
      <c r="W1271">
        <v>0</v>
      </c>
      <c r="X1271" t="s">
        <v>17</v>
      </c>
      <c r="Y1271" t="s">
        <v>49</v>
      </c>
      <c r="Z1271" t="s">
        <v>29</v>
      </c>
      <c r="AA1271">
        <v>7</v>
      </c>
      <c r="AB1271">
        <v>383</v>
      </c>
      <c r="AE1271">
        <f t="shared" si="19"/>
        <v>0</v>
      </c>
      <c r="AF1271">
        <v>1</v>
      </c>
      <c r="AG1271" t="str">
        <f>IF(Table2[[#This Row],[Avg Monthly GB Download]] &lt; 5, "Less than 5 GB", IF(Table2[[#This Row],[Avg Monthly GB Download]] &lt;= 10, "Between 5 and 10 GB", "10 or more GB"))</f>
        <v>Less than 5 GB</v>
      </c>
    </row>
    <row r="1272" spans="1:33" x14ac:dyDescent="0.3">
      <c r="A1272" t="s">
        <v>2660</v>
      </c>
      <c r="B1272" t="s">
        <v>17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17</v>
      </c>
      <c r="I1272" t="s">
        <v>18</v>
      </c>
      <c r="J1272">
        <v>0</v>
      </c>
      <c r="K1272">
        <v>1</v>
      </c>
      <c r="L1272">
        <v>0</v>
      </c>
      <c r="M1272" t="s">
        <v>17</v>
      </c>
      <c r="N1272">
        <v>0</v>
      </c>
      <c r="O1272" t="s">
        <v>64</v>
      </c>
      <c r="P1272" t="s">
        <v>2661</v>
      </c>
      <c r="Q1272" t="s">
        <v>20</v>
      </c>
      <c r="R1272">
        <v>58</v>
      </c>
      <c r="S1272" t="s">
        <v>17</v>
      </c>
      <c r="T1272" t="s">
        <v>17</v>
      </c>
      <c r="U1272" t="s">
        <v>17</v>
      </c>
      <c r="V1272" t="str">
        <f>IF(Table2[[#This Row],[Age]] &lt; 30, "Under 30", IF(Table2[[#This Row],[Age]] &lt; 65, "Other", "Senior"))</f>
        <v>Other</v>
      </c>
      <c r="W1272">
        <v>0</v>
      </c>
      <c r="X1272" t="s">
        <v>17</v>
      </c>
      <c r="Y1272" t="s">
        <v>94</v>
      </c>
      <c r="Z1272" t="s">
        <v>34</v>
      </c>
      <c r="AA1272">
        <v>10</v>
      </c>
      <c r="AB1272">
        <v>53</v>
      </c>
      <c r="AE1272">
        <f t="shared" si="19"/>
        <v>0</v>
      </c>
      <c r="AF1272">
        <v>1</v>
      </c>
      <c r="AG1272" t="str">
        <f>IF(Table2[[#This Row],[Avg Monthly GB Download]] &lt; 5, "Less than 5 GB", IF(Table2[[#This Row],[Avg Monthly GB Download]] &lt;= 10, "Between 5 and 10 GB", "10 or more GB"))</f>
        <v>Less than 5 GB</v>
      </c>
    </row>
    <row r="1273" spans="1:33" x14ac:dyDescent="0.3">
      <c r="A1273" t="s">
        <v>2662</v>
      </c>
      <c r="B1273" t="s">
        <v>17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17</v>
      </c>
      <c r="I1273" t="s">
        <v>18</v>
      </c>
      <c r="J1273">
        <v>0</v>
      </c>
      <c r="K1273">
        <v>2</v>
      </c>
      <c r="L1273">
        <v>5</v>
      </c>
      <c r="M1273" t="s">
        <v>21</v>
      </c>
      <c r="N1273">
        <v>0</v>
      </c>
      <c r="O1273" t="s">
        <v>23</v>
      </c>
      <c r="P1273" t="s">
        <v>2663</v>
      </c>
      <c r="Q1273" t="s">
        <v>22</v>
      </c>
      <c r="R1273">
        <v>72</v>
      </c>
      <c r="S1273" t="s">
        <v>17</v>
      </c>
      <c r="T1273" t="s">
        <v>21</v>
      </c>
      <c r="U1273" t="s">
        <v>17</v>
      </c>
      <c r="V1273" t="str">
        <f>IF(Table2[[#This Row],[Age]] &lt; 30, "Under 30", IF(Table2[[#This Row],[Age]] &lt; 65, "Other", "Senior"))</f>
        <v>Senior</v>
      </c>
      <c r="W1273">
        <v>0</v>
      </c>
      <c r="X1273" t="s">
        <v>21</v>
      </c>
      <c r="Y1273" t="s">
        <v>49</v>
      </c>
      <c r="Z1273" t="s">
        <v>29</v>
      </c>
      <c r="AA1273">
        <v>34</v>
      </c>
      <c r="AB1273">
        <v>2405</v>
      </c>
      <c r="AE1273">
        <f t="shared" si="19"/>
        <v>0</v>
      </c>
      <c r="AF1273">
        <v>1</v>
      </c>
      <c r="AG1273" t="str">
        <f>IF(Table2[[#This Row],[Avg Monthly GB Download]] &lt; 5, "Less than 5 GB", IF(Table2[[#This Row],[Avg Monthly GB Download]] &lt;= 10, "Between 5 and 10 GB", "10 or more GB"))</f>
        <v>Between 5 and 10 GB</v>
      </c>
    </row>
    <row r="1274" spans="1:33" x14ac:dyDescent="0.3">
      <c r="A1274" t="s">
        <v>2664</v>
      </c>
      <c r="B1274" t="s">
        <v>17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17</v>
      </c>
      <c r="I1274" t="s">
        <v>18</v>
      </c>
      <c r="J1274">
        <v>0</v>
      </c>
      <c r="K1274">
        <v>1</v>
      </c>
      <c r="L1274">
        <v>2</v>
      </c>
      <c r="M1274" t="s">
        <v>21</v>
      </c>
      <c r="N1274">
        <v>0</v>
      </c>
      <c r="O1274" t="s">
        <v>31</v>
      </c>
      <c r="P1274" t="s">
        <v>2665</v>
      </c>
      <c r="Q1274" t="s">
        <v>20</v>
      </c>
      <c r="R1274">
        <v>57</v>
      </c>
      <c r="S1274" t="s">
        <v>17</v>
      </c>
      <c r="T1274" t="s">
        <v>17</v>
      </c>
      <c r="U1274" t="s">
        <v>17</v>
      </c>
      <c r="V1274" t="str">
        <f>IF(Table2[[#This Row],[Age]] &lt; 30, "Under 30", IF(Table2[[#This Row],[Age]] &lt; 65, "Other", "Senior"))</f>
        <v>Other</v>
      </c>
      <c r="W1274">
        <v>0</v>
      </c>
      <c r="X1274" t="s">
        <v>21</v>
      </c>
      <c r="Y1274" t="s">
        <v>94</v>
      </c>
      <c r="Z1274" t="s">
        <v>29</v>
      </c>
      <c r="AA1274">
        <v>51</v>
      </c>
      <c r="AB1274">
        <v>2546</v>
      </c>
      <c r="AE1274">
        <f t="shared" si="19"/>
        <v>0</v>
      </c>
      <c r="AF1274">
        <v>1</v>
      </c>
      <c r="AG1274" t="str">
        <f>IF(Table2[[#This Row],[Avg Monthly GB Download]] &lt; 5, "Less than 5 GB", IF(Table2[[#This Row],[Avg Monthly GB Download]] &lt;= 10, "Between 5 and 10 GB", "10 or more GB"))</f>
        <v>Less than 5 GB</v>
      </c>
    </row>
    <row r="1275" spans="1:33" x14ac:dyDescent="0.3">
      <c r="A1275" t="s">
        <v>2666</v>
      </c>
      <c r="B1275" t="s">
        <v>17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17</v>
      </c>
      <c r="I1275" t="s">
        <v>18</v>
      </c>
      <c r="J1275">
        <v>0</v>
      </c>
      <c r="K1275">
        <v>2</v>
      </c>
      <c r="L1275">
        <v>14</v>
      </c>
      <c r="M1275" t="s">
        <v>17</v>
      </c>
      <c r="N1275">
        <v>6</v>
      </c>
      <c r="O1275" t="s">
        <v>24</v>
      </c>
      <c r="P1275" t="s">
        <v>2667</v>
      </c>
      <c r="Q1275" t="s">
        <v>22</v>
      </c>
      <c r="R1275">
        <v>65</v>
      </c>
      <c r="S1275" t="s">
        <v>17</v>
      </c>
      <c r="T1275" t="s">
        <v>21</v>
      </c>
      <c r="U1275" t="s">
        <v>17</v>
      </c>
      <c r="V1275" t="str">
        <f>IF(Table2[[#This Row],[Age]] &lt; 30, "Under 30", IF(Table2[[#This Row],[Age]] &lt; 65, "Other", "Senior"))</f>
        <v>Senior</v>
      </c>
      <c r="W1275">
        <v>0</v>
      </c>
      <c r="X1275" t="s">
        <v>17</v>
      </c>
      <c r="Y1275" t="s">
        <v>28</v>
      </c>
      <c r="Z1275" t="s">
        <v>29</v>
      </c>
      <c r="AA1275">
        <v>27</v>
      </c>
      <c r="AB1275">
        <v>60</v>
      </c>
      <c r="AE1275">
        <f t="shared" si="19"/>
        <v>0</v>
      </c>
      <c r="AF1275">
        <v>1</v>
      </c>
      <c r="AG1275" t="str">
        <f>IF(Table2[[#This Row],[Avg Monthly GB Download]] &lt; 5, "Less than 5 GB", IF(Table2[[#This Row],[Avg Monthly GB Download]] &lt;= 10, "Between 5 and 10 GB", "10 or more GB"))</f>
        <v>10 or more GB</v>
      </c>
    </row>
    <row r="1276" spans="1:33" x14ac:dyDescent="0.3">
      <c r="A1276" t="s">
        <v>2668</v>
      </c>
      <c r="B1276" t="s">
        <v>17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17</v>
      </c>
      <c r="I1276" t="s">
        <v>18</v>
      </c>
      <c r="J1276">
        <v>0</v>
      </c>
      <c r="K1276">
        <v>1</v>
      </c>
      <c r="L1276">
        <v>2</v>
      </c>
      <c r="M1276" t="s">
        <v>21</v>
      </c>
      <c r="N1276">
        <v>0</v>
      </c>
      <c r="O1276" t="s">
        <v>79</v>
      </c>
      <c r="P1276" t="s">
        <v>2669</v>
      </c>
      <c r="Q1276" t="s">
        <v>22</v>
      </c>
      <c r="R1276">
        <v>45</v>
      </c>
      <c r="S1276" t="s">
        <v>17</v>
      </c>
      <c r="T1276" t="s">
        <v>17</v>
      </c>
      <c r="U1276" t="s">
        <v>17</v>
      </c>
      <c r="V1276" t="str">
        <f>IF(Table2[[#This Row],[Age]] &lt; 30, "Under 30", IF(Table2[[#This Row],[Age]] &lt; 65, "Other", "Senior"))</f>
        <v>Other</v>
      </c>
      <c r="W1276">
        <v>0</v>
      </c>
      <c r="X1276" t="s">
        <v>21</v>
      </c>
      <c r="Y1276" t="s">
        <v>49</v>
      </c>
      <c r="Z1276" t="s">
        <v>34</v>
      </c>
      <c r="AA1276">
        <v>73</v>
      </c>
      <c r="AB1276">
        <v>5375</v>
      </c>
      <c r="AE1276">
        <f t="shared" si="19"/>
        <v>0</v>
      </c>
      <c r="AF1276">
        <v>1</v>
      </c>
      <c r="AG1276" t="str">
        <f>IF(Table2[[#This Row],[Avg Monthly GB Download]] &lt; 5, "Less than 5 GB", IF(Table2[[#This Row],[Avg Monthly GB Download]] &lt;= 10, "Between 5 and 10 GB", "10 or more GB"))</f>
        <v>Less than 5 GB</v>
      </c>
    </row>
    <row r="1277" spans="1:33" x14ac:dyDescent="0.3">
      <c r="A1277" t="s">
        <v>2670</v>
      </c>
      <c r="B1277" t="s">
        <v>17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17</v>
      </c>
      <c r="I1277" t="s">
        <v>18</v>
      </c>
      <c r="J1277">
        <v>0</v>
      </c>
      <c r="K1277">
        <v>0</v>
      </c>
      <c r="L1277">
        <v>30</v>
      </c>
      <c r="M1277" t="s">
        <v>21</v>
      </c>
      <c r="N1277">
        <v>0</v>
      </c>
      <c r="O1277" t="s">
        <v>76</v>
      </c>
      <c r="P1277" t="s">
        <v>2671</v>
      </c>
      <c r="Q1277" t="s">
        <v>20</v>
      </c>
      <c r="R1277">
        <v>29</v>
      </c>
      <c r="S1277" t="s">
        <v>21</v>
      </c>
      <c r="T1277" t="s">
        <v>17</v>
      </c>
      <c r="U1277" t="s">
        <v>17</v>
      </c>
      <c r="V1277" t="str">
        <f>IF(Table2[[#This Row],[Age]] &lt; 30, "Under 30", IF(Table2[[#This Row],[Age]] &lt; 65, "Other", "Senior"))</f>
        <v>Under 30</v>
      </c>
      <c r="W1277">
        <v>0</v>
      </c>
      <c r="X1277" t="s">
        <v>17</v>
      </c>
      <c r="Y1277" t="s">
        <v>28</v>
      </c>
      <c r="Z1277" t="s">
        <v>34</v>
      </c>
      <c r="AA1277">
        <v>11</v>
      </c>
      <c r="AB1277">
        <v>341</v>
      </c>
      <c r="AE1277">
        <f t="shared" si="19"/>
        <v>0</v>
      </c>
      <c r="AF1277">
        <v>1</v>
      </c>
      <c r="AG1277" t="str">
        <f>IF(Table2[[#This Row],[Avg Monthly GB Download]] &lt; 5, "Less than 5 GB", IF(Table2[[#This Row],[Avg Monthly GB Download]] &lt;= 10, "Between 5 and 10 GB", "10 or more GB"))</f>
        <v>10 or more GB</v>
      </c>
    </row>
    <row r="1278" spans="1:33" x14ac:dyDescent="0.3">
      <c r="A1278" t="s">
        <v>2672</v>
      </c>
      <c r="B1278" t="s">
        <v>17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17</v>
      </c>
      <c r="I1278" t="s">
        <v>18</v>
      </c>
      <c r="J1278">
        <v>0</v>
      </c>
      <c r="K1278">
        <v>0</v>
      </c>
      <c r="L1278">
        <v>6</v>
      </c>
      <c r="M1278" t="s">
        <v>21</v>
      </c>
      <c r="N1278">
        <v>0</v>
      </c>
      <c r="O1278" t="s">
        <v>57</v>
      </c>
      <c r="P1278" t="s">
        <v>2673</v>
      </c>
      <c r="Q1278" t="s">
        <v>22</v>
      </c>
      <c r="R1278">
        <v>31</v>
      </c>
      <c r="S1278" t="s">
        <v>17</v>
      </c>
      <c r="T1278" t="s">
        <v>17</v>
      </c>
      <c r="U1278" t="s">
        <v>17</v>
      </c>
      <c r="V1278" t="str">
        <f>IF(Table2[[#This Row],[Age]] &lt; 30, "Under 30", IF(Table2[[#This Row],[Age]] &lt; 65, "Other", "Senior"))</f>
        <v>Other</v>
      </c>
      <c r="W1278">
        <v>0</v>
      </c>
      <c r="X1278" t="s">
        <v>21</v>
      </c>
      <c r="Y1278" t="s">
        <v>49</v>
      </c>
      <c r="Z1278" t="s">
        <v>29</v>
      </c>
      <c r="AA1278">
        <v>41</v>
      </c>
      <c r="AB1278">
        <v>2906</v>
      </c>
      <c r="AE1278">
        <f t="shared" si="19"/>
        <v>0</v>
      </c>
      <c r="AF1278">
        <v>1</v>
      </c>
      <c r="AG1278" t="str">
        <f>IF(Table2[[#This Row],[Avg Monthly GB Download]] &lt; 5, "Less than 5 GB", IF(Table2[[#This Row],[Avg Monthly GB Download]] &lt;= 10, "Between 5 and 10 GB", "10 or more GB"))</f>
        <v>Between 5 and 10 GB</v>
      </c>
    </row>
    <row r="1279" spans="1:33" x14ac:dyDescent="0.3">
      <c r="A1279" t="s">
        <v>2674</v>
      </c>
      <c r="B1279" t="s">
        <v>17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17</v>
      </c>
      <c r="I1279" t="s">
        <v>18</v>
      </c>
      <c r="J1279">
        <v>0</v>
      </c>
      <c r="K1279">
        <v>1</v>
      </c>
      <c r="L1279">
        <v>6</v>
      </c>
      <c r="M1279" t="s">
        <v>21</v>
      </c>
      <c r="N1279">
        <v>0</v>
      </c>
      <c r="O1279" t="s">
        <v>66</v>
      </c>
      <c r="P1279" t="s">
        <v>2675</v>
      </c>
      <c r="Q1279" t="s">
        <v>22</v>
      </c>
      <c r="R1279">
        <v>76</v>
      </c>
      <c r="S1279" t="s">
        <v>17</v>
      </c>
      <c r="T1279" t="s">
        <v>21</v>
      </c>
      <c r="U1279" t="s">
        <v>17</v>
      </c>
      <c r="V1279" t="str">
        <f>IF(Table2[[#This Row],[Age]] &lt; 30, "Under 30", IF(Table2[[#This Row],[Age]] &lt; 65, "Other", "Senior"))</f>
        <v>Senior</v>
      </c>
      <c r="W1279">
        <v>0</v>
      </c>
      <c r="X1279" t="s">
        <v>21</v>
      </c>
      <c r="Y1279" t="s">
        <v>49</v>
      </c>
      <c r="Z1279" t="s">
        <v>34</v>
      </c>
      <c r="AA1279">
        <v>45</v>
      </c>
      <c r="AB1279">
        <v>2540</v>
      </c>
      <c r="AE1279">
        <f t="shared" si="19"/>
        <v>0</v>
      </c>
      <c r="AF1279">
        <v>1</v>
      </c>
      <c r="AG1279" t="str">
        <f>IF(Table2[[#This Row],[Avg Monthly GB Download]] &lt; 5, "Less than 5 GB", IF(Table2[[#This Row],[Avg Monthly GB Download]] &lt;= 10, "Between 5 and 10 GB", "10 or more GB"))</f>
        <v>Between 5 and 10 GB</v>
      </c>
    </row>
    <row r="1280" spans="1:33" x14ac:dyDescent="0.3">
      <c r="A1280" t="s">
        <v>2676</v>
      </c>
      <c r="B1280" t="s">
        <v>17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17</v>
      </c>
      <c r="I1280" t="s">
        <v>18</v>
      </c>
      <c r="J1280">
        <v>0</v>
      </c>
      <c r="K1280">
        <v>1</v>
      </c>
      <c r="L1280">
        <v>0</v>
      </c>
      <c r="M1280" t="s">
        <v>17</v>
      </c>
      <c r="N1280">
        <v>0</v>
      </c>
      <c r="O1280" t="s">
        <v>75</v>
      </c>
      <c r="P1280" t="s">
        <v>2677</v>
      </c>
      <c r="Q1280" t="s">
        <v>22</v>
      </c>
      <c r="R1280">
        <v>37</v>
      </c>
      <c r="S1280" t="s">
        <v>17</v>
      </c>
      <c r="T1280" t="s">
        <v>17</v>
      </c>
      <c r="U1280" t="s">
        <v>17</v>
      </c>
      <c r="V1280" t="str">
        <f>IF(Table2[[#This Row],[Age]] &lt; 30, "Under 30", IF(Table2[[#This Row],[Age]] &lt; 65, "Other", "Senior"))</f>
        <v>Other</v>
      </c>
      <c r="W1280">
        <v>0</v>
      </c>
      <c r="X1280" t="s">
        <v>17</v>
      </c>
      <c r="Y1280" t="s">
        <v>94</v>
      </c>
      <c r="Z1280" t="s">
        <v>91</v>
      </c>
      <c r="AA1280">
        <v>12</v>
      </c>
      <c r="AB1280">
        <v>711</v>
      </c>
      <c r="AE1280">
        <f t="shared" si="19"/>
        <v>0</v>
      </c>
      <c r="AF1280">
        <v>1</v>
      </c>
      <c r="AG1280" t="str">
        <f>IF(Table2[[#This Row],[Avg Monthly GB Download]] &lt; 5, "Less than 5 GB", IF(Table2[[#This Row],[Avg Monthly GB Download]] &lt;= 10, "Between 5 and 10 GB", "10 or more GB"))</f>
        <v>Less than 5 GB</v>
      </c>
    </row>
    <row r="1281" spans="1:33" x14ac:dyDescent="0.3">
      <c r="A1281" t="s">
        <v>2678</v>
      </c>
      <c r="B1281" t="s">
        <v>17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17</v>
      </c>
      <c r="I1281" t="s">
        <v>18</v>
      </c>
      <c r="J1281">
        <v>0</v>
      </c>
      <c r="K1281">
        <v>2</v>
      </c>
      <c r="L1281">
        <v>0</v>
      </c>
      <c r="M1281" t="s">
        <v>17</v>
      </c>
      <c r="N1281">
        <v>0</v>
      </c>
      <c r="O1281" t="s">
        <v>55</v>
      </c>
      <c r="P1281" t="s">
        <v>2679</v>
      </c>
      <c r="Q1281" t="s">
        <v>20</v>
      </c>
      <c r="R1281">
        <v>24</v>
      </c>
      <c r="S1281" t="s">
        <v>21</v>
      </c>
      <c r="T1281" t="s">
        <v>17</v>
      </c>
      <c r="U1281" t="s">
        <v>17</v>
      </c>
      <c r="V1281" t="str">
        <f>IF(Table2[[#This Row],[Age]] &lt; 30, "Under 30", IF(Table2[[#This Row],[Age]] &lt; 65, "Other", "Senior"))</f>
        <v>Under 30</v>
      </c>
      <c r="W1281">
        <v>0</v>
      </c>
      <c r="X1281" t="s">
        <v>17</v>
      </c>
      <c r="Y1281" t="s">
        <v>94</v>
      </c>
      <c r="Z1281" t="s">
        <v>91</v>
      </c>
      <c r="AA1281">
        <v>10</v>
      </c>
      <c r="AB1281">
        <v>269</v>
      </c>
      <c r="AE1281">
        <f t="shared" si="19"/>
        <v>0</v>
      </c>
      <c r="AF1281">
        <v>1</v>
      </c>
      <c r="AG1281" t="str">
        <f>IF(Table2[[#This Row],[Avg Monthly GB Download]] &lt; 5, "Less than 5 GB", IF(Table2[[#This Row],[Avg Monthly GB Download]] &lt;= 10, "Between 5 and 10 GB", "10 or more GB"))</f>
        <v>Less than 5 GB</v>
      </c>
    </row>
    <row r="1282" spans="1:33" x14ac:dyDescent="0.3">
      <c r="A1282" t="s">
        <v>2680</v>
      </c>
      <c r="B1282" t="s">
        <v>17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17</v>
      </c>
      <c r="I1282" t="s">
        <v>18</v>
      </c>
      <c r="J1282">
        <v>0</v>
      </c>
      <c r="K1282">
        <v>2</v>
      </c>
      <c r="L1282">
        <v>14</v>
      </c>
      <c r="M1282" t="s">
        <v>21</v>
      </c>
      <c r="N1282">
        <v>0</v>
      </c>
      <c r="O1282" t="s">
        <v>46</v>
      </c>
      <c r="P1282" t="s">
        <v>2681</v>
      </c>
      <c r="Q1282" t="s">
        <v>22</v>
      </c>
      <c r="R1282">
        <v>23</v>
      </c>
      <c r="S1282" t="s">
        <v>21</v>
      </c>
      <c r="T1282" t="s">
        <v>17</v>
      </c>
      <c r="U1282" t="s">
        <v>17</v>
      </c>
      <c r="V1282" t="str">
        <f>IF(Table2[[#This Row],[Age]] &lt; 30, "Under 30", IF(Table2[[#This Row],[Age]] &lt; 65, "Other", "Senior"))</f>
        <v>Under 30</v>
      </c>
      <c r="W1282">
        <v>0</v>
      </c>
      <c r="X1282" t="s">
        <v>17</v>
      </c>
      <c r="Y1282" t="s">
        <v>28</v>
      </c>
      <c r="Z1282" t="s">
        <v>34</v>
      </c>
      <c r="AA1282">
        <v>24</v>
      </c>
      <c r="AB1282">
        <v>1623</v>
      </c>
      <c r="AE1282">
        <f t="shared" ref="AE1282:AE1345" si="20">IF(B1282 = "yes", 1, IF(B1282 = "No", 0))</f>
        <v>0</v>
      </c>
      <c r="AF1282">
        <v>1</v>
      </c>
      <c r="AG1282" t="str">
        <f>IF(Table2[[#This Row],[Avg Monthly GB Download]] &lt; 5, "Less than 5 GB", IF(Table2[[#This Row],[Avg Monthly GB Download]] &lt;= 10, "Between 5 and 10 GB", "10 or more GB"))</f>
        <v>10 or more GB</v>
      </c>
    </row>
    <row r="1283" spans="1:33" x14ac:dyDescent="0.3">
      <c r="A1283" t="s">
        <v>2682</v>
      </c>
      <c r="B1283" t="s">
        <v>17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17</v>
      </c>
      <c r="I1283" t="s">
        <v>18</v>
      </c>
      <c r="J1283">
        <v>0</v>
      </c>
      <c r="K1283">
        <v>1</v>
      </c>
      <c r="L1283">
        <v>8</v>
      </c>
      <c r="M1283" t="s">
        <v>21</v>
      </c>
      <c r="N1283">
        <v>0</v>
      </c>
      <c r="O1283" t="s">
        <v>33</v>
      </c>
      <c r="P1283" t="s">
        <v>2683</v>
      </c>
      <c r="Q1283" t="s">
        <v>20</v>
      </c>
      <c r="R1283">
        <v>50</v>
      </c>
      <c r="S1283" t="s">
        <v>17</v>
      </c>
      <c r="T1283" t="s">
        <v>17</v>
      </c>
      <c r="U1283" t="s">
        <v>17</v>
      </c>
      <c r="V1283" t="str">
        <f>IF(Table2[[#This Row],[Age]] &lt; 30, "Under 30", IF(Table2[[#This Row],[Age]] &lt; 65, "Other", "Senior"))</f>
        <v>Other</v>
      </c>
      <c r="W1283">
        <v>0</v>
      </c>
      <c r="X1283" t="s">
        <v>21</v>
      </c>
      <c r="Y1283" t="s">
        <v>94</v>
      </c>
      <c r="Z1283" t="s">
        <v>91</v>
      </c>
      <c r="AA1283">
        <v>35</v>
      </c>
      <c r="AB1283">
        <v>601</v>
      </c>
      <c r="AE1283">
        <f t="shared" si="20"/>
        <v>0</v>
      </c>
      <c r="AF1283">
        <v>1</v>
      </c>
      <c r="AG1283" t="str">
        <f>IF(Table2[[#This Row],[Avg Monthly GB Download]] &lt; 5, "Less than 5 GB", IF(Table2[[#This Row],[Avg Monthly GB Download]] &lt;= 10, "Between 5 and 10 GB", "10 or more GB"))</f>
        <v>Between 5 and 10 GB</v>
      </c>
    </row>
    <row r="1284" spans="1:33" x14ac:dyDescent="0.3">
      <c r="A1284" t="s">
        <v>2684</v>
      </c>
      <c r="B1284" t="s">
        <v>17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17</v>
      </c>
      <c r="I1284" t="s">
        <v>18</v>
      </c>
      <c r="J1284">
        <v>0</v>
      </c>
      <c r="K1284">
        <v>2</v>
      </c>
      <c r="L1284">
        <v>23</v>
      </c>
      <c r="M1284" t="s">
        <v>21</v>
      </c>
      <c r="N1284">
        <v>0</v>
      </c>
      <c r="O1284" t="s">
        <v>81</v>
      </c>
      <c r="P1284" t="s">
        <v>2685</v>
      </c>
      <c r="Q1284" t="s">
        <v>20</v>
      </c>
      <c r="R1284">
        <v>19</v>
      </c>
      <c r="S1284" t="s">
        <v>21</v>
      </c>
      <c r="T1284" t="s">
        <v>17</v>
      </c>
      <c r="U1284" t="s">
        <v>17</v>
      </c>
      <c r="V1284" t="str">
        <f>IF(Table2[[#This Row],[Age]] &lt; 30, "Under 30", IF(Table2[[#This Row],[Age]] &lt; 65, "Other", "Senior"))</f>
        <v>Under 30</v>
      </c>
      <c r="W1284">
        <v>0</v>
      </c>
      <c r="X1284" t="s">
        <v>17</v>
      </c>
      <c r="Y1284" t="s">
        <v>94</v>
      </c>
      <c r="Z1284" t="s">
        <v>34</v>
      </c>
      <c r="AA1284">
        <v>34</v>
      </c>
      <c r="AB1284">
        <v>615</v>
      </c>
      <c r="AE1284">
        <f t="shared" si="20"/>
        <v>0</v>
      </c>
      <c r="AF1284">
        <v>1</v>
      </c>
      <c r="AG1284" t="str">
        <f>IF(Table2[[#This Row],[Avg Monthly GB Download]] &lt; 5, "Less than 5 GB", IF(Table2[[#This Row],[Avg Monthly GB Download]] &lt;= 10, "Between 5 and 10 GB", "10 or more GB"))</f>
        <v>10 or more GB</v>
      </c>
    </row>
    <row r="1285" spans="1:33" x14ac:dyDescent="0.3">
      <c r="A1285" t="s">
        <v>2686</v>
      </c>
      <c r="B1285" t="s">
        <v>17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17</v>
      </c>
      <c r="I1285" t="s">
        <v>18</v>
      </c>
      <c r="J1285">
        <v>0</v>
      </c>
      <c r="K1285">
        <v>1</v>
      </c>
      <c r="L1285">
        <v>15</v>
      </c>
      <c r="M1285" t="s">
        <v>17</v>
      </c>
      <c r="N1285">
        <v>0</v>
      </c>
      <c r="O1285" t="s">
        <v>66</v>
      </c>
      <c r="P1285" t="s">
        <v>2687</v>
      </c>
      <c r="Q1285" t="s">
        <v>20</v>
      </c>
      <c r="R1285">
        <v>28</v>
      </c>
      <c r="S1285" t="s">
        <v>21</v>
      </c>
      <c r="T1285" t="s">
        <v>17</v>
      </c>
      <c r="U1285" t="s">
        <v>17</v>
      </c>
      <c r="V1285" t="str">
        <f>IF(Table2[[#This Row],[Age]] &lt; 30, "Under 30", IF(Table2[[#This Row],[Age]] &lt; 65, "Other", "Senior"))</f>
        <v>Under 30</v>
      </c>
      <c r="W1285">
        <v>0</v>
      </c>
      <c r="X1285" t="s">
        <v>21</v>
      </c>
      <c r="Y1285" t="s">
        <v>94</v>
      </c>
      <c r="Z1285" t="s">
        <v>34</v>
      </c>
      <c r="AA1285">
        <v>45</v>
      </c>
      <c r="AB1285">
        <v>1584</v>
      </c>
      <c r="AE1285">
        <f t="shared" si="20"/>
        <v>0</v>
      </c>
      <c r="AF1285">
        <v>1</v>
      </c>
      <c r="AG1285" t="str">
        <f>IF(Table2[[#This Row],[Avg Monthly GB Download]] &lt; 5, "Less than 5 GB", IF(Table2[[#This Row],[Avg Monthly GB Download]] &lt;= 10, "Between 5 and 10 GB", "10 or more GB"))</f>
        <v>10 or more GB</v>
      </c>
    </row>
    <row r="1286" spans="1:33" x14ac:dyDescent="0.3">
      <c r="A1286" t="s">
        <v>2688</v>
      </c>
      <c r="B1286" t="s">
        <v>17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17</v>
      </c>
      <c r="I1286" t="s">
        <v>18</v>
      </c>
      <c r="J1286">
        <v>0</v>
      </c>
      <c r="K1286">
        <v>2</v>
      </c>
      <c r="L1286">
        <v>3</v>
      </c>
      <c r="M1286" t="s">
        <v>21</v>
      </c>
      <c r="N1286">
        <v>0</v>
      </c>
      <c r="O1286" t="s">
        <v>41</v>
      </c>
      <c r="P1286" t="s">
        <v>2689</v>
      </c>
      <c r="Q1286" t="s">
        <v>22</v>
      </c>
      <c r="R1286">
        <v>77</v>
      </c>
      <c r="S1286" t="s">
        <v>17</v>
      </c>
      <c r="T1286" t="s">
        <v>21</v>
      </c>
      <c r="U1286" t="s">
        <v>17</v>
      </c>
      <c r="V1286" t="str">
        <f>IF(Table2[[#This Row],[Age]] &lt; 30, "Under 30", IF(Table2[[#This Row],[Age]] &lt; 65, "Other", "Senior"))</f>
        <v>Senior</v>
      </c>
      <c r="W1286">
        <v>0</v>
      </c>
      <c r="X1286" t="s">
        <v>21</v>
      </c>
      <c r="Y1286" t="s">
        <v>94</v>
      </c>
      <c r="Z1286" t="s">
        <v>34</v>
      </c>
      <c r="AA1286">
        <v>52</v>
      </c>
      <c r="AB1286">
        <v>1753</v>
      </c>
      <c r="AE1286">
        <f t="shared" si="20"/>
        <v>0</v>
      </c>
      <c r="AF1286">
        <v>1</v>
      </c>
      <c r="AG1286" t="str">
        <f>IF(Table2[[#This Row],[Avg Monthly GB Download]] &lt; 5, "Less than 5 GB", IF(Table2[[#This Row],[Avg Monthly GB Download]] &lt;= 10, "Between 5 and 10 GB", "10 or more GB"))</f>
        <v>Less than 5 GB</v>
      </c>
    </row>
    <row r="1287" spans="1:33" x14ac:dyDescent="0.3">
      <c r="A1287" t="s">
        <v>2690</v>
      </c>
      <c r="B1287" t="s">
        <v>17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21</v>
      </c>
      <c r="I1287" t="s">
        <v>84</v>
      </c>
      <c r="J1287">
        <v>0</v>
      </c>
      <c r="K1287">
        <v>0</v>
      </c>
      <c r="L1287">
        <v>0</v>
      </c>
      <c r="M1287" t="s">
        <v>17</v>
      </c>
      <c r="N1287">
        <v>0</v>
      </c>
      <c r="O1287" t="s">
        <v>69</v>
      </c>
      <c r="P1287" t="s">
        <v>2691</v>
      </c>
      <c r="Q1287" t="s">
        <v>22</v>
      </c>
      <c r="R1287">
        <v>37</v>
      </c>
      <c r="S1287" t="s">
        <v>17</v>
      </c>
      <c r="T1287" t="s">
        <v>17</v>
      </c>
      <c r="U1287" t="s">
        <v>17</v>
      </c>
      <c r="V1287" t="str">
        <f>IF(Table2[[#This Row],[Age]] &lt; 30, "Under 30", IF(Table2[[#This Row],[Age]] &lt; 65, "Other", "Senior"))</f>
        <v>Other</v>
      </c>
      <c r="W1287">
        <v>0</v>
      </c>
      <c r="X1287" t="s">
        <v>17</v>
      </c>
      <c r="Y1287" t="s">
        <v>28</v>
      </c>
      <c r="Z1287" t="s">
        <v>34</v>
      </c>
      <c r="AA1287">
        <v>9</v>
      </c>
      <c r="AB1287">
        <v>70</v>
      </c>
      <c r="AE1287">
        <f t="shared" si="20"/>
        <v>0</v>
      </c>
      <c r="AF1287">
        <v>1</v>
      </c>
      <c r="AG1287" t="str">
        <f>IF(Table2[[#This Row],[Avg Monthly GB Download]] &lt; 5, "Less than 5 GB", IF(Table2[[#This Row],[Avg Monthly GB Download]] &lt;= 10, "Between 5 and 10 GB", "10 or more GB"))</f>
        <v>Less than 5 GB</v>
      </c>
    </row>
    <row r="1288" spans="1:33" x14ac:dyDescent="0.3">
      <c r="A1288" t="s">
        <v>2692</v>
      </c>
      <c r="B1288" t="s">
        <v>17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17</v>
      </c>
      <c r="I1288" t="s">
        <v>18</v>
      </c>
      <c r="J1288">
        <v>0</v>
      </c>
      <c r="K1288">
        <v>2</v>
      </c>
      <c r="L1288">
        <v>4</v>
      </c>
      <c r="M1288" t="s">
        <v>21</v>
      </c>
      <c r="N1288">
        <v>0</v>
      </c>
      <c r="O1288" t="s">
        <v>76</v>
      </c>
      <c r="P1288" t="s">
        <v>2693</v>
      </c>
      <c r="Q1288" t="s">
        <v>20</v>
      </c>
      <c r="R1288">
        <v>47</v>
      </c>
      <c r="S1288" t="s">
        <v>17</v>
      </c>
      <c r="T1288" t="s">
        <v>17</v>
      </c>
      <c r="U1288" t="s">
        <v>17</v>
      </c>
      <c r="V1288" t="str">
        <f>IF(Table2[[#This Row],[Age]] &lt; 30, "Under 30", IF(Table2[[#This Row],[Age]] &lt; 65, "Other", "Senior"))</f>
        <v>Other</v>
      </c>
      <c r="W1288">
        <v>0</v>
      </c>
      <c r="X1288" t="s">
        <v>21</v>
      </c>
      <c r="Y1288" t="s">
        <v>49</v>
      </c>
      <c r="Z1288" t="s">
        <v>34</v>
      </c>
      <c r="AA1288">
        <v>53</v>
      </c>
      <c r="AB1288">
        <v>3606</v>
      </c>
      <c r="AE1288">
        <f t="shared" si="20"/>
        <v>0</v>
      </c>
      <c r="AF1288">
        <v>1</v>
      </c>
      <c r="AG1288" t="str">
        <f>IF(Table2[[#This Row],[Avg Monthly GB Download]] &lt; 5, "Less than 5 GB", IF(Table2[[#This Row],[Avg Monthly GB Download]] &lt;= 10, "Between 5 and 10 GB", "10 or more GB"))</f>
        <v>Less than 5 GB</v>
      </c>
    </row>
    <row r="1289" spans="1:33" x14ac:dyDescent="0.3">
      <c r="A1289" t="s">
        <v>2694</v>
      </c>
      <c r="B1289" t="s">
        <v>17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17</v>
      </c>
      <c r="I1289" t="s">
        <v>18</v>
      </c>
      <c r="J1289">
        <v>0</v>
      </c>
      <c r="K1289">
        <v>1</v>
      </c>
      <c r="L1289">
        <v>4</v>
      </c>
      <c r="M1289" t="s">
        <v>21</v>
      </c>
      <c r="N1289">
        <v>0</v>
      </c>
      <c r="O1289" t="s">
        <v>27</v>
      </c>
      <c r="P1289" t="s">
        <v>2695</v>
      </c>
      <c r="Q1289" t="s">
        <v>20</v>
      </c>
      <c r="R1289">
        <v>55</v>
      </c>
      <c r="S1289" t="s">
        <v>17</v>
      </c>
      <c r="T1289" t="s">
        <v>17</v>
      </c>
      <c r="U1289" t="s">
        <v>17</v>
      </c>
      <c r="V1289" t="str">
        <f>IF(Table2[[#This Row],[Age]] &lt; 30, "Under 30", IF(Table2[[#This Row],[Age]] &lt; 65, "Other", "Senior"))</f>
        <v>Other</v>
      </c>
      <c r="W1289">
        <v>0</v>
      </c>
      <c r="X1289" t="s">
        <v>21</v>
      </c>
      <c r="Y1289" t="s">
        <v>94</v>
      </c>
      <c r="Z1289" t="s">
        <v>91</v>
      </c>
      <c r="AA1289">
        <v>63</v>
      </c>
      <c r="AB1289">
        <v>3169</v>
      </c>
      <c r="AE1289">
        <f t="shared" si="20"/>
        <v>0</v>
      </c>
      <c r="AF1289">
        <v>1</v>
      </c>
      <c r="AG1289" t="str">
        <f>IF(Table2[[#This Row],[Avg Monthly GB Download]] &lt; 5, "Less than 5 GB", IF(Table2[[#This Row],[Avg Monthly GB Download]] &lt;= 10, "Between 5 and 10 GB", "10 or more GB"))</f>
        <v>Less than 5 GB</v>
      </c>
    </row>
    <row r="1290" spans="1:33" x14ac:dyDescent="0.3">
      <c r="A1290" t="s">
        <v>2696</v>
      </c>
      <c r="B1290" t="s">
        <v>17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17</v>
      </c>
      <c r="I1290" t="s">
        <v>18</v>
      </c>
      <c r="J1290">
        <v>0</v>
      </c>
      <c r="K1290">
        <v>1</v>
      </c>
      <c r="L1290">
        <v>0</v>
      </c>
      <c r="M1290" t="s">
        <v>17</v>
      </c>
      <c r="N1290">
        <v>0</v>
      </c>
      <c r="O1290" t="s">
        <v>23</v>
      </c>
      <c r="P1290" t="s">
        <v>2697</v>
      </c>
      <c r="Q1290" t="s">
        <v>22</v>
      </c>
      <c r="R1290">
        <v>62</v>
      </c>
      <c r="S1290" t="s">
        <v>17</v>
      </c>
      <c r="T1290" t="s">
        <v>17</v>
      </c>
      <c r="U1290" t="s">
        <v>17</v>
      </c>
      <c r="V1290" t="str">
        <f>IF(Table2[[#This Row],[Age]] &lt; 30, "Under 30", IF(Table2[[#This Row],[Age]] &lt; 65, "Other", "Senior"))</f>
        <v>Other</v>
      </c>
      <c r="W1290">
        <v>0</v>
      </c>
      <c r="X1290" t="s">
        <v>17</v>
      </c>
      <c r="Y1290" t="s">
        <v>94</v>
      </c>
      <c r="Z1290" t="s">
        <v>29</v>
      </c>
      <c r="AA1290">
        <v>7</v>
      </c>
      <c r="AB1290">
        <v>77</v>
      </c>
      <c r="AE1290">
        <f t="shared" si="20"/>
        <v>0</v>
      </c>
      <c r="AF1290">
        <v>1</v>
      </c>
      <c r="AG1290" t="str">
        <f>IF(Table2[[#This Row],[Avg Monthly GB Download]] &lt; 5, "Less than 5 GB", IF(Table2[[#This Row],[Avg Monthly GB Download]] &lt;= 10, "Between 5 and 10 GB", "10 or more GB"))</f>
        <v>Less than 5 GB</v>
      </c>
    </row>
    <row r="1291" spans="1:33" x14ac:dyDescent="0.3">
      <c r="A1291" t="s">
        <v>2698</v>
      </c>
      <c r="B1291" t="s">
        <v>17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17</v>
      </c>
      <c r="I1291" t="s">
        <v>18</v>
      </c>
      <c r="J1291">
        <v>0</v>
      </c>
      <c r="K1291">
        <v>0</v>
      </c>
      <c r="L1291">
        <v>9</v>
      </c>
      <c r="M1291" t="s">
        <v>21</v>
      </c>
      <c r="N1291">
        <v>0</v>
      </c>
      <c r="O1291" t="s">
        <v>55</v>
      </c>
      <c r="P1291" t="s">
        <v>2699</v>
      </c>
      <c r="Q1291" t="s">
        <v>20</v>
      </c>
      <c r="R1291">
        <v>49</v>
      </c>
      <c r="S1291" t="s">
        <v>17</v>
      </c>
      <c r="T1291" t="s">
        <v>17</v>
      </c>
      <c r="U1291" t="s">
        <v>17</v>
      </c>
      <c r="V1291" t="str">
        <f>IF(Table2[[#This Row],[Age]] &lt; 30, "Under 30", IF(Table2[[#This Row],[Age]] &lt; 65, "Other", "Senior"))</f>
        <v>Other</v>
      </c>
      <c r="W1291">
        <v>0</v>
      </c>
      <c r="X1291" t="s">
        <v>21</v>
      </c>
      <c r="Y1291" t="s">
        <v>49</v>
      </c>
      <c r="Z1291" t="s">
        <v>34</v>
      </c>
      <c r="AA1291">
        <v>21</v>
      </c>
      <c r="AB1291">
        <v>1445</v>
      </c>
      <c r="AE1291">
        <f t="shared" si="20"/>
        <v>0</v>
      </c>
      <c r="AF1291">
        <v>1</v>
      </c>
      <c r="AG1291" t="str">
        <f>IF(Table2[[#This Row],[Avg Monthly GB Download]] &lt; 5, "Less than 5 GB", IF(Table2[[#This Row],[Avg Monthly GB Download]] &lt;= 10, "Between 5 and 10 GB", "10 or more GB"))</f>
        <v>Between 5 and 10 GB</v>
      </c>
    </row>
    <row r="1292" spans="1:33" x14ac:dyDescent="0.3">
      <c r="A1292" t="s">
        <v>2700</v>
      </c>
      <c r="B1292" t="s">
        <v>17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17</v>
      </c>
      <c r="I1292" t="s">
        <v>18</v>
      </c>
      <c r="J1292">
        <v>0</v>
      </c>
      <c r="K1292">
        <v>0</v>
      </c>
      <c r="L1292">
        <v>8</v>
      </c>
      <c r="M1292" t="s">
        <v>21</v>
      </c>
      <c r="N1292">
        <v>0</v>
      </c>
      <c r="O1292" t="s">
        <v>24</v>
      </c>
      <c r="P1292" t="s">
        <v>2701</v>
      </c>
      <c r="Q1292" t="s">
        <v>20</v>
      </c>
      <c r="R1292">
        <v>73</v>
      </c>
      <c r="S1292" t="s">
        <v>17</v>
      </c>
      <c r="T1292" t="s">
        <v>21</v>
      </c>
      <c r="U1292" t="s">
        <v>17</v>
      </c>
      <c r="V1292" t="str">
        <f>IF(Table2[[#This Row],[Age]] &lt; 30, "Under 30", IF(Table2[[#This Row],[Age]] &lt; 65, "Other", "Senior"))</f>
        <v>Senior</v>
      </c>
      <c r="W1292">
        <v>0</v>
      </c>
      <c r="X1292" t="s">
        <v>21</v>
      </c>
      <c r="Y1292" t="s">
        <v>49</v>
      </c>
      <c r="Z1292" t="s">
        <v>34</v>
      </c>
      <c r="AA1292">
        <v>58</v>
      </c>
      <c r="AB1292">
        <v>3804</v>
      </c>
      <c r="AE1292">
        <f t="shared" si="20"/>
        <v>0</v>
      </c>
      <c r="AF1292">
        <v>1</v>
      </c>
      <c r="AG1292" t="str">
        <f>IF(Table2[[#This Row],[Avg Monthly GB Download]] &lt; 5, "Less than 5 GB", IF(Table2[[#This Row],[Avg Monthly GB Download]] &lt;= 10, "Between 5 and 10 GB", "10 or more GB"))</f>
        <v>Between 5 and 10 GB</v>
      </c>
    </row>
    <row r="1293" spans="1:33" x14ac:dyDescent="0.3">
      <c r="A1293" t="s">
        <v>2702</v>
      </c>
      <c r="B1293" t="s">
        <v>21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17</v>
      </c>
      <c r="I1293" t="s">
        <v>18</v>
      </c>
      <c r="J1293">
        <v>0</v>
      </c>
      <c r="K1293">
        <v>0</v>
      </c>
      <c r="L1293">
        <v>1</v>
      </c>
      <c r="M1293" t="s">
        <v>21</v>
      </c>
      <c r="N1293">
        <v>0</v>
      </c>
      <c r="O1293" t="s">
        <v>85</v>
      </c>
      <c r="P1293" t="s">
        <v>2703</v>
      </c>
      <c r="Q1293" t="s">
        <v>20</v>
      </c>
      <c r="R1293">
        <v>34</v>
      </c>
      <c r="S1293" t="s">
        <v>17</v>
      </c>
      <c r="T1293" t="s">
        <v>17</v>
      </c>
      <c r="U1293" t="s">
        <v>17</v>
      </c>
      <c r="V1293" t="str">
        <f>IF(Table2[[#This Row],[Age]] &lt; 30, "Under 30", IF(Table2[[#This Row],[Age]] &lt; 65, "Other", "Senior"))</f>
        <v>Other</v>
      </c>
      <c r="W1293">
        <v>0</v>
      </c>
      <c r="X1293" t="s">
        <v>21</v>
      </c>
      <c r="Y1293" t="s">
        <v>49</v>
      </c>
      <c r="Z1293" t="s">
        <v>29</v>
      </c>
      <c r="AA1293">
        <v>43</v>
      </c>
      <c r="AB1293">
        <v>2849</v>
      </c>
      <c r="AE1293">
        <f t="shared" si="20"/>
        <v>1</v>
      </c>
      <c r="AF1293">
        <v>1</v>
      </c>
      <c r="AG1293" t="str">
        <f>IF(Table2[[#This Row],[Avg Monthly GB Download]] &lt; 5, "Less than 5 GB", IF(Table2[[#This Row],[Avg Monthly GB Download]] &lt;= 10, "Between 5 and 10 GB", "10 or more GB"))</f>
        <v>Less than 5 GB</v>
      </c>
    </row>
    <row r="1294" spans="1:33" x14ac:dyDescent="0.3">
      <c r="A1294" t="s">
        <v>2704</v>
      </c>
      <c r="B1294" t="s">
        <v>17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17</v>
      </c>
      <c r="I1294" t="s">
        <v>18</v>
      </c>
      <c r="J1294">
        <v>0</v>
      </c>
      <c r="K1294">
        <v>0</v>
      </c>
      <c r="L1294">
        <v>6</v>
      </c>
      <c r="M1294" t="s">
        <v>21</v>
      </c>
      <c r="N1294">
        <v>0</v>
      </c>
      <c r="O1294" t="s">
        <v>51</v>
      </c>
      <c r="P1294" t="s">
        <v>2705</v>
      </c>
      <c r="Q1294" t="s">
        <v>20</v>
      </c>
      <c r="R1294">
        <v>39</v>
      </c>
      <c r="S1294" t="s">
        <v>17</v>
      </c>
      <c r="T1294" t="s">
        <v>17</v>
      </c>
      <c r="U1294" t="s">
        <v>17</v>
      </c>
      <c r="V1294" t="str">
        <f>IF(Table2[[#This Row],[Age]] &lt; 30, "Under 30", IF(Table2[[#This Row],[Age]] &lt; 65, "Other", "Senior"))</f>
        <v>Other</v>
      </c>
      <c r="W1294">
        <v>0</v>
      </c>
      <c r="X1294" t="s">
        <v>21</v>
      </c>
      <c r="Y1294" t="s">
        <v>49</v>
      </c>
      <c r="Z1294" t="s">
        <v>29</v>
      </c>
      <c r="AA1294">
        <v>41</v>
      </c>
      <c r="AB1294">
        <v>3027</v>
      </c>
      <c r="AE1294">
        <f t="shared" si="20"/>
        <v>0</v>
      </c>
      <c r="AF1294">
        <v>1</v>
      </c>
      <c r="AG1294" t="str">
        <f>IF(Table2[[#This Row],[Avg Monthly GB Download]] &lt; 5, "Less than 5 GB", IF(Table2[[#This Row],[Avg Monthly GB Download]] &lt;= 10, "Between 5 and 10 GB", "10 or more GB"))</f>
        <v>Between 5 and 10 GB</v>
      </c>
    </row>
    <row r="1295" spans="1:33" x14ac:dyDescent="0.3">
      <c r="A1295" t="s">
        <v>2706</v>
      </c>
      <c r="B1295" t="s">
        <v>17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17</v>
      </c>
      <c r="I1295" t="s">
        <v>18</v>
      </c>
      <c r="J1295">
        <v>0</v>
      </c>
      <c r="K1295">
        <v>0</v>
      </c>
      <c r="L1295">
        <v>5</v>
      </c>
      <c r="M1295" t="s">
        <v>21</v>
      </c>
      <c r="N1295">
        <v>0</v>
      </c>
      <c r="O1295" t="s">
        <v>81</v>
      </c>
      <c r="P1295" t="s">
        <v>2707</v>
      </c>
      <c r="Q1295" t="s">
        <v>22</v>
      </c>
      <c r="R1295">
        <v>75</v>
      </c>
      <c r="S1295" t="s">
        <v>17</v>
      </c>
      <c r="T1295" t="s">
        <v>21</v>
      </c>
      <c r="U1295" t="s">
        <v>17</v>
      </c>
      <c r="V1295" t="str">
        <f>IF(Table2[[#This Row],[Age]] &lt; 30, "Under 30", IF(Table2[[#This Row],[Age]] &lt; 65, "Other", "Senior"))</f>
        <v>Senior</v>
      </c>
      <c r="W1295">
        <v>0</v>
      </c>
      <c r="X1295" t="s">
        <v>17</v>
      </c>
      <c r="Y1295" t="s">
        <v>49</v>
      </c>
      <c r="Z1295" t="s">
        <v>34</v>
      </c>
      <c r="AA1295">
        <v>42</v>
      </c>
      <c r="AB1295">
        <v>762</v>
      </c>
      <c r="AE1295">
        <f t="shared" si="20"/>
        <v>0</v>
      </c>
      <c r="AF1295">
        <v>1</v>
      </c>
      <c r="AG1295" t="str">
        <f>IF(Table2[[#This Row],[Avg Monthly GB Download]] &lt; 5, "Less than 5 GB", IF(Table2[[#This Row],[Avg Monthly GB Download]] &lt;= 10, "Between 5 and 10 GB", "10 or more GB"))</f>
        <v>Between 5 and 10 GB</v>
      </c>
    </row>
    <row r="1296" spans="1:33" x14ac:dyDescent="0.3">
      <c r="A1296" t="s">
        <v>2708</v>
      </c>
      <c r="B1296" t="s">
        <v>17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17</v>
      </c>
      <c r="I1296" t="s">
        <v>18</v>
      </c>
      <c r="J1296">
        <v>0</v>
      </c>
      <c r="K1296">
        <v>0</v>
      </c>
      <c r="L1296">
        <v>3</v>
      </c>
      <c r="M1296" t="s">
        <v>17</v>
      </c>
      <c r="N1296">
        <v>18</v>
      </c>
      <c r="O1296" t="s">
        <v>32</v>
      </c>
      <c r="P1296" t="s">
        <v>2709</v>
      </c>
      <c r="Q1296" t="s">
        <v>22</v>
      </c>
      <c r="R1296">
        <v>47</v>
      </c>
      <c r="S1296" t="s">
        <v>17</v>
      </c>
      <c r="T1296" t="s">
        <v>17</v>
      </c>
      <c r="U1296" t="s">
        <v>17</v>
      </c>
      <c r="V1296" t="str">
        <f>IF(Table2[[#This Row],[Age]] &lt; 30, "Under 30", IF(Table2[[#This Row],[Age]] &lt; 65, "Other", "Senior"))</f>
        <v>Other</v>
      </c>
      <c r="W1296">
        <v>0</v>
      </c>
      <c r="X1296" t="s">
        <v>17</v>
      </c>
      <c r="Y1296" t="s">
        <v>49</v>
      </c>
      <c r="Z1296" t="s">
        <v>34</v>
      </c>
      <c r="AA1296">
        <v>44</v>
      </c>
      <c r="AB1296">
        <v>3172</v>
      </c>
      <c r="AE1296">
        <f t="shared" si="20"/>
        <v>0</v>
      </c>
      <c r="AF1296">
        <v>1</v>
      </c>
      <c r="AG1296" t="str">
        <f>IF(Table2[[#This Row],[Avg Monthly GB Download]] &lt; 5, "Less than 5 GB", IF(Table2[[#This Row],[Avg Monthly GB Download]] &lt;= 10, "Between 5 and 10 GB", "10 or more GB"))</f>
        <v>Less than 5 GB</v>
      </c>
    </row>
    <row r="1297" spans="1:33" x14ac:dyDescent="0.3">
      <c r="A1297" t="s">
        <v>2710</v>
      </c>
      <c r="B1297" t="s">
        <v>17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17</v>
      </c>
      <c r="I1297" t="s">
        <v>18</v>
      </c>
      <c r="J1297">
        <v>0</v>
      </c>
      <c r="K1297">
        <v>0</v>
      </c>
      <c r="L1297">
        <v>7</v>
      </c>
      <c r="M1297" t="s">
        <v>21</v>
      </c>
      <c r="N1297">
        <v>0</v>
      </c>
      <c r="O1297" t="s">
        <v>33</v>
      </c>
      <c r="P1297" t="s">
        <v>2711</v>
      </c>
      <c r="Q1297" t="s">
        <v>20</v>
      </c>
      <c r="R1297">
        <v>68</v>
      </c>
      <c r="S1297" t="s">
        <v>17</v>
      </c>
      <c r="T1297" t="s">
        <v>21</v>
      </c>
      <c r="U1297" t="s">
        <v>17</v>
      </c>
      <c r="V1297" t="str">
        <f>IF(Table2[[#This Row],[Age]] &lt; 30, "Under 30", IF(Table2[[#This Row],[Age]] &lt; 65, "Other", "Senior"))</f>
        <v>Senior</v>
      </c>
      <c r="W1297">
        <v>0</v>
      </c>
      <c r="X1297" t="s">
        <v>21</v>
      </c>
      <c r="Y1297" t="s">
        <v>49</v>
      </c>
      <c r="Z1297" t="s">
        <v>29</v>
      </c>
      <c r="AA1297">
        <v>25</v>
      </c>
      <c r="AB1297">
        <v>1766</v>
      </c>
      <c r="AE1297">
        <f t="shared" si="20"/>
        <v>0</v>
      </c>
      <c r="AF1297">
        <v>1</v>
      </c>
      <c r="AG1297" t="str">
        <f>IF(Table2[[#This Row],[Avg Monthly GB Download]] &lt; 5, "Less than 5 GB", IF(Table2[[#This Row],[Avg Monthly GB Download]] &lt;= 10, "Between 5 and 10 GB", "10 or more GB"))</f>
        <v>Between 5 and 10 GB</v>
      </c>
    </row>
    <row r="1298" spans="1:33" x14ac:dyDescent="0.3">
      <c r="A1298" t="s">
        <v>2712</v>
      </c>
      <c r="B1298" t="s">
        <v>17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17</v>
      </c>
      <c r="I1298" t="s">
        <v>18</v>
      </c>
      <c r="J1298">
        <v>0</v>
      </c>
      <c r="K1298">
        <v>0</v>
      </c>
      <c r="L1298">
        <v>15</v>
      </c>
      <c r="M1298" t="s">
        <v>21</v>
      </c>
      <c r="N1298">
        <v>0</v>
      </c>
      <c r="O1298" t="s">
        <v>60</v>
      </c>
      <c r="P1298" t="s">
        <v>2713</v>
      </c>
      <c r="Q1298" t="s">
        <v>22</v>
      </c>
      <c r="R1298">
        <v>66</v>
      </c>
      <c r="S1298" t="s">
        <v>17</v>
      </c>
      <c r="T1298" t="s">
        <v>21</v>
      </c>
      <c r="U1298" t="s">
        <v>17</v>
      </c>
      <c r="V1298" t="str">
        <f>IF(Table2[[#This Row],[Age]] &lt; 30, "Under 30", IF(Table2[[#This Row],[Age]] &lt; 65, "Other", "Senior"))</f>
        <v>Senior</v>
      </c>
      <c r="W1298">
        <v>0</v>
      </c>
      <c r="X1298" t="s">
        <v>17</v>
      </c>
      <c r="Y1298" t="s">
        <v>94</v>
      </c>
      <c r="Z1298" t="s">
        <v>34</v>
      </c>
      <c r="AA1298">
        <v>24</v>
      </c>
      <c r="AB1298">
        <v>803</v>
      </c>
      <c r="AE1298">
        <f t="shared" si="20"/>
        <v>0</v>
      </c>
      <c r="AF1298">
        <v>1</v>
      </c>
      <c r="AG1298" t="str">
        <f>IF(Table2[[#This Row],[Avg Monthly GB Download]] &lt; 5, "Less than 5 GB", IF(Table2[[#This Row],[Avg Monthly GB Download]] &lt;= 10, "Between 5 and 10 GB", "10 or more GB"))</f>
        <v>10 or more GB</v>
      </c>
    </row>
    <row r="1299" spans="1:33" x14ac:dyDescent="0.3">
      <c r="A1299" t="s">
        <v>2714</v>
      </c>
      <c r="B1299" t="s">
        <v>17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17</v>
      </c>
      <c r="I1299" t="s">
        <v>18</v>
      </c>
      <c r="J1299">
        <v>0</v>
      </c>
      <c r="K1299">
        <v>0</v>
      </c>
      <c r="L1299">
        <v>11</v>
      </c>
      <c r="M1299" t="s">
        <v>21</v>
      </c>
      <c r="N1299">
        <v>0</v>
      </c>
      <c r="O1299" t="s">
        <v>47</v>
      </c>
      <c r="P1299" t="s">
        <v>2715</v>
      </c>
      <c r="Q1299" t="s">
        <v>20</v>
      </c>
      <c r="R1299">
        <v>27</v>
      </c>
      <c r="S1299" t="s">
        <v>21</v>
      </c>
      <c r="T1299" t="s">
        <v>17</v>
      </c>
      <c r="U1299" t="s">
        <v>17</v>
      </c>
      <c r="V1299" t="str">
        <f>IF(Table2[[#This Row],[Age]] &lt; 30, "Under 30", IF(Table2[[#This Row],[Age]] &lt; 65, "Other", "Senior"))</f>
        <v>Under 30</v>
      </c>
      <c r="W1299">
        <v>0</v>
      </c>
      <c r="X1299" t="s">
        <v>17</v>
      </c>
      <c r="Y1299" t="s">
        <v>49</v>
      </c>
      <c r="Z1299" t="s">
        <v>29</v>
      </c>
      <c r="AA1299">
        <v>19</v>
      </c>
      <c r="AB1299">
        <v>436</v>
      </c>
      <c r="AE1299">
        <f t="shared" si="20"/>
        <v>0</v>
      </c>
      <c r="AF1299">
        <v>1</v>
      </c>
      <c r="AG1299" t="str">
        <f>IF(Table2[[#This Row],[Avg Monthly GB Download]] &lt; 5, "Less than 5 GB", IF(Table2[[#This Row],[Avg Monthly GB Download]] &lt;= 10, "Between 5 and 10 GB", "10 or more GB"))</f>
        <v>10 or more GB</v>
      </c>
    </row>
    <row r="1300" spans="1:33" x14ac:dyDescent="0.3">
      <c r="A1300" t="s">
        <v>2716</v>
      </c>
      <c r="B1300" t="s">
        <v>17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17</v>
      </c>
      <c r="I1300" t="s">
        <v>18</v>
      </c>
      <c r="J1300">
        <v>0</v>
      </c>
      <c r="K1300">
        <v>0</v>
      </c>
      <c r="L1300">
        <v>0</v>
      </c>
      <c r="M1300" t="s">
        <v>17</v>
      </c>
      <c r="N1300">
        <v>0</v>
      </c>
      <c r="O1300" t="s">
        <v>72</v>
      </c>
      <c r="P1300" t="s">
        <v>2717</v>
      </c>
      <c r="Q1300" t="s">
        <v>22</v>
      </c>
      <c r="R1300">
        <v>58</v>
      </c>
      <c r="S1300" t="s">
        <v>17</v>
      </c>
      <c r="T1300" t="s">
        <v>17</v>
      </c>
      <c r="U1300" t="s">
        <v>17</v>
      </c>
      <c r="V1300" t="str">
        <f>IF(Table2[[#This Row],[Age]] &lt; 30, "Under 30", IF(Table2[[#This Row],[Age]] &lt; 65, "Other", "Senior"))</f>
        <v>Other</v>
      </c>
      <c r="W1300">
        <v>0</v>
      </c>
      <c r="X1300" t="s">
        <v>17</v>
      </c>
      <c r="Y1300" t="s">
        <v>94</v>
      </c>
      <c r="Z1300" t="s">
        <v>34</v>
      </c>
      <c r="AA1300">
        <v>10</v>
      </c>
      <c r="AB1300">
        <v>556</v>
      </c>
      <c r="AE1300">
        <f t="shared" si="20"/>
        <v>0</v>
      </c>
      <c r="AF1300">
        <v>1</v>
      </c>
      <c r="AG1300" t="str">
        <f>IF(Table2[[#This Row],[Avg Monthly GB Download]] &lt; 5, "Less than 5 GB", IF(Table2[[#This Row],[Avg Monthly GB Download]] &lt;= 10, "Between 5 and 10 GB", "10 or more GB"))</f>
        <v>Less than 5 GB</v>
      </c>
    </row>
    <row r="1301" spans="1:33" x14ac:dyDescent="0.3">
      <c r="A1301" t="s">
        <v>2718</v>
      </c>
      <c r="B1301" t="s">
        <v>17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17</v>
      </c>
      <c r="I1301" t="s">
        <v>18</v>
      </c>
      <c r="J1301">
        <v>0</v>
      </c>
      <c r="K1301">
        <v>0</v>
      </c>
      <c r="L1301">
        <v>3</v>
      </c>
      <c r="M1301" t="s">
        <v>21</v>
      </c>
      <c r="N1301">
        <v>0</v>
      </c>
      <c r="O1301" t="s">
        <v>69</v>
      </c>
      <c r="P1301" t="s">
        <v>2719</v>
      </c>
      <c r="Q1301" t="s">
        <v>20</v>
      </c>
      <c r="R1301">
        <v>70</v>
      </c>
      <c r="S1301" t="s">
        <v>17</v>
      </c>
      <c r="T1301" t="s">
        <v>21</v>
      </c>
      <c r="U1301" t="s">
        <v>17</v>
      </c>
      <c r="V1301" t="str">
        <f>IF(Table2[[#This Row],[Age]] &lt; 30, "Under 30", IF(Table2[[#This Row],[Age]] &lt; 65, "Other", "Senior"))</f>
        <v>Senior</v>
      </c>
      <c r="W1301">
        <v>0</v>
      </c>
      <c r="X1301" t="s">
        <v>17</v>
      </c>
      <c r="Y1301" t="s">
        <v>49</v>
      </c>
      <c r="Z1301" t="s">
        <v>34</v>
      </c>
      <c r="AA1301">
        <v>43</v>
      </c>
      <c r="AB1301">
        <v>3013</v>
      </c>
      <c r="AE1301">
        <f t="shared" si="20"/>
        <v>0</v>
      </c>
      <c r="AF1301">
        <v>1</v>
      </c>
      <c r="AG1301" t="str">
        <f>IF(Table2[[#This Row],[Avg Monthly GB Download]] &lt; 5, "Less than 5 GB", IF(Table2[[#This Row],[Avg Monthly GB Download]] &lt;= 10, "Between 5 and 10 GB", "10 or more GB"))</f>
        <v>Less than 5 GB</v>
      </c>
    </row>
    <row r="1302" spans="1:33" x14ac:dyDescent="0.3">
      <c r="A1302" t="s">
        <v>2720</v>
      </c>
      <c r="B1302" t="s">
        <v>17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17</v>
      </c>
      <c r="I1302" t="s">
        <v>18</v>
      </c>
      <c r="J1302">
        <v>0</v>
      </c>
      <c r="K1302">
        <v>0</v>
      </c>
      <c r="L1302">
        <v>1</v>
      </c>
      <c r="M1302" t="s">
        <v>17</v>
      </c>
      <c r="N1302">
        <v>4</v>
      </c>
      <c r="O1302" t="s">
        <v>67</v>
      </c>
      <c r="P1302" t="s">
        <v>2721</v>
      </c>
      <c r="Q1302" t="s">
        <v>22</v>
      </c>
      <c r="R1302">
        <v>43</v>
      </c>
      <c r="S1302" t="s">
        <v>17</v>
      </c>
      <c r="T1302" t="s">
        <v>17</v>
      </c>
      <c r="U1302" t="s">
        <v>17</v>
      </c>
      <c r="V1302" t="str">
        <f>IF(Table2[[#This Row],[Age]] &lt; 30, "Under 30", IF(Table2[[#This Row],[Age]] &lt; 65, "Other", "Senior"))</f>
        <v>Other</v>
      </c>
      <c r="W1302">
        <v>0</v>
      </c>
      <c r="X1302" t="s">
        <v>17</v>
      </c>
      <c r="Y1302" t="s">
        <v>28</v>
      </c>
      <c r="Z1302" t="s">
        <v>34</v>
      </c>
      <c r="AA1302">
        <v>39</v>
      </c>
      <c r="AB1302">
        <v>163</v>
      </c>
      <c r="AE1302">
        <f t="shared" si="20"/>
        <v>0</v>
      </c>
      <c r="AF1302">
        <v>1</v>
      </c>
      <c r="AG1302" t="str">
        <f>IF(Table2[[#This Row],[Avg Monthly GB Download]] &lt; 5, "Less than 5 GB", IF(Table2[[#This Row],[Avg Monthly GB Download]] &lt;= 10, "Between 5 and 10 GB", "10 or more GB"))</f>
        <v>Less than 5 GB</v>
      </c>
    </row>
    <row r="1303" spans="1:33" x14ac:dyDescent="0.3">
      <c r="A1303" t="s">
        <v>2722</v>
      </c>
      <c r="B1303" t="s">
        <v>17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17</v>
      </c>
      <c r="I1303" t="s">
        <v>18</v>
      </c>
      <c r="J1303">
        <v>0</v>
      </c>
      <c r="K1303">
        <v>0</v>
      </c>
      <c r="L1303">
        <v>8</v>
      </c>
      <c r="M1303" t="s">
        <v>21</v>
      </c>
      <c r="N1303">
        <v>0</v>
      </c>
      <c r="O1303" t="s">
        <v>79</v>
      </c>
      <c r="P1303" t="s">
        <v>2723</v>
      </c>
      <c r="Q1303" t="s">
        <v>22</v>
      </c>
      <c r="R1303">
        <v>59</v>
      </c>
      <c r="S1303" t="s">
        <v>17</v>
      </c>
      <c r="T1303" t="s">
        <v>17</v>
      </c>
      <c r="U1303" t="s">
        <v>17</v>
      </c>
      <c r="V1303" t="str">
        <f>IF(Table2[[#This Row],[Age]] &lt; 30, "Under 30", IF(Table2[[#This Row],[Age]] &lt; 65, "Other", "Senior"))</f>
        <v>Other</v>
      </c>
      <c r="W1303">
        <v>0</v>
      </c>
      <c r="X1303" t="s">
        <v>17</v>
      </c>
      <c r="Y1303" t="s">
        <v>28</v>
      </c>
      <c r="Z1303" t="s">
        <v>29</v>
      </c>
      <c r="AA1303">
        <v>24</v>
      </c>
      <c r="AB1303">
        <v>1349</v>
      </c>
      <c r="AE1303">
        <f t="shared" si="20"/>
        <v>0</v>
      </c>
      <c r="AF1303">
        <v>1</v>
      </c>
      <c r="AG1303" t="str">
        <f>IF(Table2[[#This Row],[Avg Monthly GB Download]] &lt; 5, "Less than 5 GB", IF(Table2[[#This Row],[Avg Monthly GB Download]] &lt;= 10, "Between 5 and 10 GB", "10 or more GB"))</f>
        <v>Between 5 and 10 GB</v>
      </c>
    </row>
    <row r="1304" spans="1:33" x14ac:dyDescent="0.3">
      <c r="A1304" t="s">
        <v>2724</v>
      </c>
      <c r="B1304" t="s">
        <v>17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17</v>
      </c>
      <c r="I1304" t="s">
        <v>18</v>
      </c>
      <c r="J1304">
        <v>0</v>
      </c>
      <c r="K1304">
        <v>0</v>
      </c>
      <c r="L1304">
        <v>6</v>
      </c>
      <c r="M1304" t="s">
        <v>21</v>
      </c>
      <c r="N1304">
        <v>0</v>
      </c>
      <c r="O1304" t="s">
        <v>81</v>
      </c>
      <c r="P1304" t="s">
        <v>2725</v>
      </c>
      <c r="Q1304" t="s">
        <v>22</v>
      </c>
      <c r="R1304">
        <v>36</v>
      </c>
      <c r="S1304" t="s">
        <v>17</v>
      </c>
      <c r="T1304" t="s">
        <v>17</v>
      </c>
      <c r="U1304" t="s">
        <v>17</v>
      </c>
      <c r="V1304" t="str">
        <f>IF(Table2[[#This Row],[Age]] &lt; 30, "Under 30", IF(Table2[[#This Row],[Age]] &lt; 65, "Other", "Senior"))</f>
        <v>Other</v>
      </c>
      <c r="W1304">
        <v>0</v>
      </c>
      <c r="X1304" t="s">
        <v>17</v>
      </c>
      <c r="Y1304" t="s">
        <v>49</v>
      </c>
      <c r="Z1304" t="s">
        <v>29</v>
      </c>
      <c r="AA1304">
        <v>38</v>
      </c>
      <c r="AB1304">
        <v>910</v>
      </c>
      <c r="AE1304">
        <f t="shared" si="20"/>
        <v>0</v>
      </c>
      <c r="AF1304">
        <v>1</v>
      </c>
      <c r="AG1304" t="str">
        <f>IF(Table2[[#This Row],[Avg Monthly GB Download]] &lt; 5, "Less than 5 GB", IF(Table2[[#This Row],[Avg Monthly GB Download]] &lt;= 10, "Between 5 and 10 GB", "10 or more GB"))</f>
        <v>Between 5 and 10 GB</v>
      </c>
    </row>
    <row r="1305" spans="1:33" x14ac:dyDescent="0.3">
      <c r="A1305" t="s">
        <v>2726</v>
      </c>
      <c r="B1305" t="s">
        <v>17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17</v>
      </c>
      <c r="I1305" t="s">
        <v>18</v>
      </c>
      <c r="J1305">
        <v>0</v>
      </c>
      <c r="K1305">
        <v>0</v>
      </c>
      <c r="L1305">
        <v>13</v>
      </c>
      <c r="M1305" t="s">
        <v>21</v>
      </c>
      <c r="N1305">
        <v>0</v>
      </c>
      <c r="O1305" t="s">
        <v>71</v>
      </c>
      <c r="P1305" t="s">
        <v>2727</v>
      </c>
      <c r="Q1305" t="s">
        <v>20</v>
      </c>
      <c r="R1305">
        <v>28</v>
      </c>
      <c r="S1305" t="s">
        <v>21</v>
      </c>
      <c r="T1305" t="s">
        <v>17</v>
      </c>
      <c r="U1305" t="s">
        <v>17</v>
      </c>
      <c r="V1305" t="str">
        <f>IF(Table2[[#This Row],[Age]] &lt; 30, "Under 30", IF(Table2[[#This Row],[Age]] &lt; 65, "Other", "Senior"))</f>
        <v>Under 30</v>
      </c>
      <c r="W1305">
        <v>0</v>
      </c>
      <c r="X1305" t="s">
        <v>21</v>
      </c>
      <c r="Y1305" t="s">
        <v>94</v>
      </c>
      <c r="Z1305" t="s">
        <v>29</v>
      </c>
      <c r="AA1305">
        <v>36</v>
      </c>
      <c r="AB1305">
        <v>1492</v>
      </c>
      <c r="AE1305">
        <f t="shared" si="20"/>
        <v>0</v>
      </c>
      <c r="AF1305">
        <v>1</v>
      </c>
      <c r="AG1305" t="str">
        <f>IF(Table2[[#This Row],[Avg Monthly GB Download]] &lt; 5, "Less than 5 GB", IF(Table2[[#This Row],[Avg Monthly GB Download]] &lt;= 10, "Between 5 and 10 GB", "10 or more GB"))</f>
        <v>10 or more GB</v>
      </c>
    </row>
    <row r="1306" spans="1:33" x14ac:dyDescent="0.3">
      <c r="A1306" t="s">
        <v>2728</v>
      </c>
      <c r="B1306" t="s">
        <v>17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17</v>
      </c>
      <c r="I1306" t="s">
        <v>18</v>
      </c>
      <c r="J1306">
        <v>0</v>
      </c>
      <c r="K1306">
        <v>0</v>
      </c>
      <c r="L1306">
        <v>3</v>
      </c>
      <c r="M1306" t="s">
        <v>21</v>
      </c>
      <c r="N1306">
        <v>0</v>
      </c>
      <c r="O1306" t="s">
        <v>42</v>
      </c>
      <c r="P1306" t="s">
        <v>2729</v>
      </c>
      <c r="Q1306" t="s">
        <v>22</v>
      </c>
      <c r="R1306">
        <v>83</v>
      </c>
      <c r="S1306" t="s">
        <v>17</v>
      </c>
      <c r="T1306" t="s">
        <v>21</v>
      </c>
      <c r="U1306" t="s">
        <v>17</v>
      </c>
      <c r="V1306" t="str">
        <f>IF(Table2[[#This Row],[Age]] &lt; 30, "Under 30", IF(Table2[[#This Row],[Age]] &lt; 65, "Other", "Senior"))</f>
        <v>Senior</v>
      </c>
      <c r="W1306">
        <v>0</v>
      </c>
      <c r="X1306" t="s">
        <v>17</v>
      </c>
      <c r="Y1306" t="s">
        <v>49</v>
      </c>
      <c r="Z1306" t="s">
        <v>29</v>
      </c>
      <c r="AA1306">
        <v>34</v>
      </c>
      <c r="AB1306">
        <v>176</v>
      </c>
      <c r="AE1306">
        <f t="shared" si="20"/>
        <v>0</v>
      </c>
      <c r="AF1306">
        <v>1</v>
      </c>
      <c r="AG1306" t="str">
        <f>IF(Table2[[#This Row],[Avg Monthly GB Download]] &lt; 5, "Less than 5 GB", IF(Table2[[#This Row],[Avg Monthly GB Download]] &lt;= 10, "Between 5 and 10 GB", "10 or more GB"))</f>
        <v>Less than 5 GB</v>
      </c>
    </row>
    <row r="1307" spans="1:33" x14ac:dyDescent="0.3">
      <c r="A1307" t="s">
        <v>2730</v>
      </c>
      <c r="B1307" t="s">
        <v>17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17</v>
      </c>
      <c r="I1307" t="s">
        <v>18</v>
      </c>
      <c r="J1307">
        <v>0</v>
      </c>
      <c r="K1307">
        <v>0</v>
      </c>
      <c r="L1307">
        <v>5</v>
      </c>
      <c r="M1307" t="s">
        <v>17</v>
      </c>
      <c r="N1307">
        <v>19</v>
      </c>
      <c r="O1307" t="s">
        <v>65</v>
      </c>
      <c r="P1307" t="s">
        <v>2731</v>
      </c>
      <c r="Q1307" t="s">
        <v>22</v>
      </c>
      <c r="R1307">
        <v>25</v>
      </c>
      <c r="S1307" t="s">
        <v>21</v>
      </c>
      <c r="T1307" t="s">
        <v>17</v>
      </c>
      <c r="U1307" t="s">
        <v>17</v>
      </c>
      <c r="V1307" t="str">
        <f>IF(Table2[[#This Row],[Age]] &lt; 30, "Under 30", IF(Table2[[#This Row],[Age]] &lt; 65, "Other", "Senior"))</f>
        <v>Under 30</v>
      </c>
      <c r="W1307">
        <v>0</v>
      </c>
      <c r="X1307" t="s">
        <v>21</v>
      </c>
      <c r="Y1307" t="s">
        <v>94</v>
      </c>
      <c r="Z1307" t="s">
        <v>29</v>
      </c>
      <c r="AA1307">
        <v>22</v>
      </c>
      <c r="AB1307">
        <v>591</v>
      </c>
      <c r="AE1307">
        <f t="shared" si="20"/>
        <v>0</v>
      </c>
      <c r="AF1307">
        <v>1</v>
      </c>
      <c r="AG1307" t="str">
        <f>IF(Table2[[#This Row],[Avg Monthly GB Download]] &lt; 5, "Less than 5 GB", IF(Table2[[#This Row],[Avg Monthly GB Download]] &lt;= 10, "Between 5 and 10 GB", "10 or more GB"))</f>
        <v>Between 5 and 10 GB</v>
      </c>
    </row>
    <row r="1308" spans="1:33" x14ac:dyDescent="0.3">
      <c r="A1308" t="s">
        <v>2732</v>
      </c>
      <c r="B1308" t="s">
        <v>17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17</v>
      </c>
      <c r="I1308" t="s">
        <v>18</v>
      </c>
      <c r="J1308">
        <v>0</v>
      </c>
      <c r="K1308">
        <v>0</v>
      </c>
      <c r="L1308">
        <v>5</v>
      </c>
      <c r="M1308" t="s">
        <v>21</v>
      </c>
      <c r="N1308">
        <v>0</v>
      </c>
      <c r="O1308" t="s">
        <v>59</v>
      </c>
      <c r="P1308" t="s">
        <v>2733</v>
      </c>
      <c r="Q1308" t="s">
        <v>20</v>
      </c>
      <c r="R1308">
        <v>54</v>
      </c>
      <c r="S1308" t="s">
        <v>17</v>
      </c>
      <c r="T1308" t="s">
        <v>17</v>
      </c>
      <c r="U1308" t="s">
        <v>17</v>
      </c>
      <c r="V1308" t="str">
        <f>IF(Table2[[#This Row],[Age]] &lt; 30, "Under 30", IF(Table2[[#This Row],[Age]] &lt; 65, "Other", "Senior"))</f>
        <v>Other</v>
      </c>
      <c r="W1308">
        <v>0</v>
      </c>
      <c r="X1308" t="s">
        <v>17</v>
      </c>
      <c r="Y1308" t="s">
        <v>28</v>
      </c>
      <c r="Z1308" t="s">
        <v>34</v>
      </c>
      <c r="AA1308">
        <v>58</v>
      </c>
      <c r="AB1308">
        <v>58</v>
      </c>
      <c r="AE1308">
        <f t="shared" si="20"/>
        <v>0</v>
      </c>
      <c r="AF1308">
        <v>1</v>
      </c>
      <c r="AG1308" t="str">
        <f>IF(Table2[[#This Row],[Avg Monthly GB Download]] &lt; 5, "Less than 5 GB", IF(Table2[[#This Row],[Avg Monthly GB Download]] &lt;= 10, "Between 5 and 10 GB", "10 or more GB"))</f>
        <v>Between 5 and 10 GB</v>
      </c>
    </row>
    <row r="1309" spans="1:33" x14ac:dyDescent="0.3">
      <c r="A1309" t="s">
        <v>2734</v>
      </c>
      <c r="B1309" t="s">
        <v>17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17</v>
      </c>
      <c r="I1309" t="s">
        <v>18</v>
      </c>
      <c r="J1309">
        <v>0</v>
      </c>
      <c r="K1309">
        <v>0</v>
      </c>
      <c r="L1309">
        <v>6</v>
      </c>
      <c r="M1309" t="s">
        <v>21</v>
      </c>
      <c r="N1309">
        <v>0</v>
      </c>
      <c r="O1309" t="s">
        <v>33</v>
      </c>
      <c r="P1309" t="s">
        <v>2735</v>
      </c>
      <c r="Q1309" t="s">
        <v>20</v>
      </c>
      <c r="R1309">
        <v>53</v>
      </c>
      <c r="S1309" t="s">
        <v>17</v>
      </c>
      <c r="T1309" t="s">
        <v>17</v>
      </c>
      <c r="U1309" t="s">
        <v>17</v>
      </c>
      <c r="V1309" t="str">
        <f>IF(Table2[[#This Row],[Age]] &lt; 30, "Under 30", IF(Table2[[#This Row],[Age]] &lt; 65, "Other", "Senior"))</f>
        <v>Other</v>
      </c>
      <c r="W1309">
        <v>0</v>
      </c>
      <c r="X1309" t="s">
        <v>17</v>
      </c>
      <c r="Y1309" t="s">
        <v>49</v>
      </c>
      <c r="Z1309" t="s">
        <v>29</v>
      </c>
      <c r="AA1309">
        <v>17</v>
      </c>
      <c r="AB1309">
        <v>1219</v>
      </c>
      <c r="AE1309">
        <f t="shared" si="20"/>
        <v>0</v>
      </c>
      <c r="AF1309">
        <v>1</v>
      </c>
      <c r="AG1309" t="str">
        <f>IF(Table2[[#This Row],[Avg Monthly GB Download]] &lt; 5, "Less than 5 GB", IF(Table2[[#This Row],[Avg Monthly GB Download]] &lt;= 10, "Between 5 and 10 GB", "10 or more GB"))</f>
        <v>Between 5 and 10 GB</v>
      </c>
    </row>
    <row r="1310" spans="1:33" x14ac:dyDescent="0.3">
      <c r="A1310" t="s">
        <v>2736</v>
      </c>
      <c r="B1310" t="s">
        <v>17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17</v>
      </c>
      <c r="I1310" t="s">
        <v>18</v>
      </c>
      <c r="J1310">
        <v>0</v>
      </c>
      <c r="K1310">
        <v>0</v>
      </c>
      <c r="L1310">
        <v>5</v>
      </c>
      <c r="M1310" t="s">
        <v>21</v>
      </c>
      <c r="N1310">
        <v>0</v>
      </c>
      <c r="O1310" t="s">
        <v>82</v>
      </c>
      <c r="P1310" t="s">
        <v>2737</v>
      </c>
      <c r="Q1310" t="s">
        <v>20</v>
      </c>
      <c r="R1310">
        <v>79</v>
      </c>
      <c r="S1310" t="s">
        <v>17</v>
      </c>
      <c r="T1310" t="s">
        <v>21</v>
      </c>
      <c r="U1310" t="s">
        <v>17</v>
      </c>
      <c r="V1310" t="str">
        <f>IF(Table2[[#This Row],[Age]] &lt; 30, "Under 30", IF(Table2[[#This Row],[Age]] &lt; 65, "Other", "Senior"))</f>
        <v>Senior</v>
      </c>
      <c r="W1310">
        <v>0</v>
      </c>
      <c r="X1310" t="s">
        <v>21</v>
      </c>
      <c r="Y1310" t="s">
        <v>49</v>
      </c>
      <c r="Z1310" t="s">
        <v>29</v>
      </c>
      <c r="AA1310">
        <v>43</v>
      </c>
      <c r="AB1310">
        <v>3072</v>
      </c>
      <c r="AE1310">
        <f t="shared" si="20"/>
        <v>0</v>
      </c>
      <c r="AF1310">
        <v>1</v>
      </c>
      <c r="AG1310" t="str">
        <f>IF(Table2[[#This Row],[Avg Monthly GB Download]] &lt; 5, "Less than 5 GB", IF(Table2[[#This Row],[Avg Monthly GB Download]] &lt;= 10, "Between 5 and 10 GB", "10 or more GB"))</f>
        <v>Between 5 and 10 GB</v>
      </c>
    </row>
    <row r="1311" spans="1:33" x14ac:dyDescent="0.3">
      <c r="A1311" t="s">
        <v>2738</v>
      </c>
      <c r="B1311" t="s">
        <v>17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17</v>
      </c>
      <c r="I1311" t="s">
        <v>18</v>
      </c>
      <c r="J1311">
        <v>0</v>
      </c>
      <c r="K1311">
        <v>0</v>
      </c>
      <c r="L1311">
        <v>0</v>
      </c>
      <c r="M1311" t="s">
        <v>17</v>
      </c>
      <c r="N1311">
        <v>0</v>
      </c>
      <c r="O1311" t="s">
        <v>26</v>
      </c>
      <c r="P1311" t="s">
        <v>2739</v>
      </c>
      <c r="Q1311" t="s">
        <v>22</v>
      </c>
      <c r="R1311">
        <v>47</v>
      </c>
      <c r="S1311" t="s">
        <v>17</v>
      </c>
      <c r="T1311" t="s">
        <v>17</v>
      </c>
      <c r="U1311" t="s">
        <v>17</v>
      </c>
      <c r="V1311" t="str">
        <f>IF(Table2[[#This Row],[Age]] &lt; 30, "Under 30", IF(Table2[[#This Row],[Age]] &lt; 65, "Other", "Senior"))</f>
        <v>Other</v>
      </c>
      <c r="W1311">
        <v>0</v>
      </c>
      <c r="X1311" t="s">
        <v>17</v>
      </c>
      <c r="Y1311" t="s">
        <v>94</v>
      </c>
      <c r="Z1311" t="s">
        <v>34</v>
      </c>
      <c r="AA1311">
        <v>14</v>
      </c>
      <c r="AB1311">
        <v>553</v>
      </c>
      <c r="AE1311">
        <f t="shared" si="20"/>
        <v>0</v>
      </c>
      <c r="AF1311">
        <v>1</v>
      </c>
      <c r="AG1311" t="str">
        <f>IF(Table2[[#This Row],[Avg Monthly GB Download]] &lt; 5, "Less than 5 GB", IF(Table2[[#This Row],[Avg Monthly GB Download]] &lt;= 10, "Between 5 and 10 GB", "10 or more GB"))</f>
        <v>Less than 5 GB</v>
      </c>
    </row>
    <row r="1312" spans="1:33" x14ac:dyDescent="0.3">
      <c r="A1312" t="s">
        <v>2740</v>
      </c>
      <c r="B1312" t="s">
        <v>17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17</v>
      </c>
      <c r="I1312" t="s">
        <v>18</v>
      </c>
      <c r="J1312">
        <v>0</v>
      </c>
      <c r="K1312">
        <v>0</v>
      </c>
      <c r="L1312">
        <v>7</v>
      </c>
      <c r="M1312" t="s">
        <v>21</v>
      </c>
      <c r="N1312">
        <v>0</v>
      </c>
      <c r="O1312" t="s">
        <v>80</v>
      </c>
      <c r="P1312" t="s">
        <v>2741</v>
      </c>
      <c r="Q1312" t="s">
        <v>20</v>
      </c>
      <c r="R1312">
        <v>70</v>
      </c>
      <c r="S1312" t="s">
        <v>17</v>
      </c>
      <c r="T1312" t="s">
        <v>21</v>
      </c>
      <c r="U1312" t="s">
        <v>17</v>
      </c>
      <c r="V1312" t="str">
        <f>IF(Table2[[#This Row],[Age]] &lt; 30, "Under 30", IF(Table2[[#This Row],[Age]] &lt; 65, "Other", "Senior"))</f>
        <v>Senior</v>
      </c>
      <c r="W1312">
        <v>0</v>
      </c>
      <c r="X1312" t="s">
        <v>17</v>
      </c>
      <c r="Y1312" t="s">
        <v>49</v>
      </c>
      <c r="Z1312" t="s">
        <v>34</v>
      </c>
      <c r="AA1312">
        <v>48</v>
      </c>
      <c r="AB1312">
        <v>3211</v>
      </c>
      <c r="AE1312">
        <f t="shared" si="20"/>
        <v>0</v>
      </c>
      <c r="AF1312">
        <v>1</v>
      </c>
      <c r="AG1312" t="str">
        <f>IF(Table2[[#This Row],[Avg Monthly GB Download]] &lt; 5, "Less than 5 GB", IF(Table2[[#This Row],[Avg Monthly GB Download]] &lt;= 10, "Between 5 and 10 GB", "10 or more GB"))</f>
        <v>Between 5 and 10 GB</v>
      </c>
    </row>
    <row r="1313" spans="1:33" x14ac:dyDescent="0.3">
      <c r="A1313" t="s">
        <v>2742</v>
      </c>
      <c r="B1313" t="s">
        <v>17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17</v>
      </c>
      <c r="I1313" t="s">
        <v>18</v>
      </c>
      <c r="J1313">
        <v>0</v>
      </c>
      <c r="K1313">
        <v>0</v>
      </c>
      <c r="L1313">
        <v>2</v>
      </c>
      <c r="M1313" t="s">
        <v>17</v>
      </c>
      <c r="N1313">
        <v>27</v>
      </c>
      <c r="O1313" t="s">
        <v>71</v>
      </c>
      <c r="P1313" t="s">
        <v>2743</v>
      </c>
      <c r="Q1313" t="s">
        <v>20</v>
      </c>
      <c r="R1313">
        <v>55</v>
      </c>
      <c r="S1313" t="s">
        <v>17</v>
      </c>
      <c r="T1313" t="s">
        <v>17</v>
      </c>
      <c r="U1313" t="s">
        <v>17</v>
      </c>
      <c r="V1313" t="str">
        <f>IF(Table2[[#This Row],[Age]] &lt; 30, "Under 30", IF(Table2[[#This Row],[Age]] &lt; 65, "Other", "Senior"))</f>
        <v>Other</v>
      </c>
      <c r="W1313">
        <v>0</v>
      </c>
      <c r="X1313" t="s">
        <v>21</v>
      </c>
      <c r="Y1313" t="s">
        <v>49</v>
      </c>
      <c r="Z1313" t="s">
        <v>34</v>
      </c>
      <c r="AA1313">
        <v>48</v>
      </c>
      <c r="AB1313">
        <v>3303</v>
      </c>
      <c r="AE1313">
        <f t="shared" si="20"/>
        <v>0</v>
      </c>
      <c r="AF1313">
        <v>1</v>
      </c>
      <c r="AG1313" t="str">
        <f>IF(Table2[[#This Row],[Avg Monthly GB Download]] &lt; 5, "Less than 5 GB", IF(Table2[[#This Row],[Avg Monthly GB Download]] &lt;= 10, "Between 5 and 10 GB", "10 or more GB"))</f>
        <v>Less than 5 GB</v>
      </c>
    </row>
    <row r="1314" spans="1:33" x14ac:dyDescent="0.3">
      <c r="A1314" t="s">
        <v>2744</v>
      </c>
      <c r="B1314" t="s">
        <v>17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17</v>
      </c>
      <c r="I1314" t="s">
        <v>18</v>
      </c>
      <c r="J1314">
        <v>0</v>
      </c>
      <c r="K1314">
        <v>0</v>
      </c>
      <c r="L1314">
        <v>0</v>
      </c>
      <c r="M1314" t="s">
        <v>17</v>
      </c>
      <c r="N1314">
        <v>0</v>
      </c>
      <c r="O1314" t="s">
        <v>26</v>
      </c>
      <c r="P1314" t="s">
        <v>2745</v>
      </c>
      <c r="Q1314" t="s">
        <v>20</v>
      </c>
      <c r="R1314">
        <v>47</v>
      </c>
      <c r="S1314" t="s">
        <v>17</v>
      </c>
      <c r="T1314" t="s">
        <v>17</v>
      </c>
      <c r="U1314" t="s">
        <v>17</v>
      </c>
      <c r="V1314" t="str">
        <f>IF(Table2[[#This Row],[Age]] &lt; 30, "Under 30", IF(Table2[[#This Row],[Age]] &lt; 65, "Other", "Senior"))</f>
        <v>Other</v>
      </c>
      <c r="W1314">
        <v>0</v>
      </c>
      <c r="X1314" t="s">
        <v>17</v>
      </c>
      <c r="Y1314" t="s">
        <v>49</v>
      </c>
      <c r="Z1314" t="s">
        <v>29</v>
      </c>
      <c r="AA1314">
        <v>12</v>
      </c>
      <c r="AB1314">
        <v>502</v>
      </c>
      <c r="AE1314">
        <f t="shared" si="20"/>
        <v>0</v>
      </c>
      <c r="AF1314">
        <v>1</v>
      </c>
      <c r="AG1314" t="str">
        <f>IF(Table2[[#This Row],[Avg Monthly GB Download]] &lt; 5, "Less than 5 GB", IF(Table2[[#This Row],[Avg Monthly GB Download]] &lt;= 10, "Between 5 and 10 GB", "10 or more GB"))</f>
        <v>Less than 5 GB</v>
      </c>
    </row>
    <row r="1315" spans="1:33" x14ac:dyDescent="0.3">
      <c r="A1315" t="s">
        <v>2746</v>
      </c>
      <c r="B1315" t="s">
        <v>17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17</v>
      </c>
      <c r="I1315" t="s">
        <v>18</v>
      </c>
      <c r="J1315">
        <v>0</v>
      </c>
      <c r="K1315">
        <v>0</v>
      </c>
      <c r="L1315">
        <v>2</v>
      </c>
      <c r="M1315" t="s">
        <v>21</v>
      </c>
      <c r="N1315">
        <v>0</v>
      </c>
      <c r="O1315" t="s">
        <v>33</v>
      </c>
      <c r="P1315" t="s">
        <v>2747</v>
      </c>
      <c r="Q1315" t="s">
        <v>20</v>
      </c>
      <c r="R1315">
        <v>37</v>
      </c>
      <c r="S1315" t="s">
        <v>17</v>
      </c>
      <c r="T1315" t="s">
        <v>17</v>
      </c>
      <c r="U1315" t="s">
        <v>17</v>
      </c>
      <c r="V1315" t="str">
        <f>IF(Table2[[#This Row],[Age]] &lt; 30, "Under 30", IF(Table2[[#This Row],[Age]] &lt; 65, "Other", "Senior"))</f>
        <v>Other</v>
      </c>
      <c r="W1315">
        <v>0</v>
      </c>
      <c r="X1315" t="s">
        <v>17</v>
      </c>
      <c r="Y1315" t="s">
        <v>28</v>
      </c>
      <c r="Z1315" t="s">
        <v>29</v>
      </c>
      <c r="AA1315">
        <v>24</v>
      </c>
      <c r="AB1315">
        <v>286</v>
      </c>
      <c r="AE1315">
        <f t="shared" si="20"/>
        <v>0</v>
      </c>
      <c r="AF1315">
        <v>1</v>
      </c>
      <c r="AG1315" t="str">
        <f>IF(Table2[[#This Row],[Avg Monthly GB Download]] &lt; 5, "Less than 5 GB", IF(Table2[[#This Row],[Avg Monthly GB Download]] &lt;= 10, "Between 5 and 10 GB", "10 or more GB"))</f>
        <v>Less than 5 GB</v>
      </c>
    </row>
    <row r="1316" spans="1:33" x14ac:dyDescent="0.3">
      <c r="A1316" t="s">
        <v>2748</v>
      </c>
      <c r="B1316" t="s">
        <v>17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17</v>
      </c>
      <c r="I1316" t="s">
        <v>18</v>
      </c>
      <c r="J1316">
        <v>0</v>
      </c>
      <c r="K1316">
        <v>0</v>
      </c>
      <c r="L1316">
        <v>0</v>
      </c>
      <c r="M1316" t="s">
        <v>17</v>
      </c>
      <c r="N1316">
        <v>0</v>
      </c>
      <c r="O1316" t="s">
        <v>78</v>
      </c>
      <c r="P1316" t="s">
        <v>2749</v>
      </c>
      <c r="Q1316" t="s">
        <v>20</v>
      </c>
      <c r="R1316">
        <v>62</v>
      </c>
      <c r="S1316" t="s">
        <v>17</v>
      </c>
      <c r="T1316" t="s">
        <v>17</v>
      </c>
      <c r="U1316" t="s">
        <v>17</v>
      </c>
      <c r="V1316" t="str">
        <f>IF(Table2[[#This Row],[Age]] &lt; 30, "Under 30", IF(Table2[[#This Row],[Age]] &lt; 65, "Other", "Senior"))</f>
        <v>Other</v>
      </c>
      <c r="W1316">
        <v>0</v>
      </c>
      <c r="X1316" t="s">
        <v>17</v>
      </c>
      <c r="Y1316" t="s">
        <v>94</v>
      </c>
      <c r="Z1316" t="s">
        <v>29</v>
      </c>
      <c r="AA1316">
        <v>12</v>
      </c>
      <c r="AB1316">
        <v>175</v>
      </c>
      <c r="AE1316">
        <f t="shared" si="20"/>
        <v>0</v>
      </c>
      <c r="AF1316">
        <v>1</v>
      </c>
      <c r="AG1316" t="str">
        <f>IF(Table2[[#This Row],[Avg Monthly GB Download]] &lt; 5, "Less than 5 GB", IF(Table2[[#This Row],[Avg Monthly GB Download]] &lt;= 10, "Between 5 and 10 GB", "10 or more GB"))</f>
        <v>Less than 5 GB</v>
      </c>
    </row>
    <row r="1317" spans="1:33" x14ac:dyDescent="0.3">
      <c r="A1317" t="s">
        <v>2750</v>
      </c>
      <c r="B1317" t="s">
        <v>17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17</v>
      </c>
      <c r="I1317" t="s">
        <v>18</v>
      </c>
      <c r="J1317">
        <v>0</v>
      </c>
      <c r="K1317">
        <v>0</v>
      </c>
      <c r="L1317">
        <v>4</v>
      </c>
      <c r="M1317" t="s">
        <v>21</v>
      </c>
      <c r="N1317">
        <v>0</v>
      </c>
      <c r="O1317" t="s">
        <v>67</v>
      </c>
      <c r="P1317" t="s">
        <v>2751</v>
      </c>
      <c r="Q1317" t="s">
        <v>22</v>
      </c>
      <c r="R1317">
        <v>34</v>
      </c>
      <c r="S1317" t="s">
        <v>17</v>
      </c>
      <c r="T1317" t="s">
        <v>17</v>
      </c>
      <c r="U1317" t="s">
        <v>17</v>
      </c>
      <c r="V1317" t="str">
        <f>IF(Table2[[#This Row],[Age]] &lt; 30, "Under 30", IF(Table2[[#This Row],[Age]] &lt; 65, "Other", "Senior"))</f>
        <v>Other</v>
      </c>
      <c r="W1317">
        <v>0</v>
      </c>
      <c r="X1317" t="s">
        <v>21</v>
      </c>
      <c r="Y1317" t="s">
        <v>28</v>
      </c>
      <c r="Z1317" t="s">
        <v>34</v>
      </c>
      <c r="AA1317">
        <v>32</v>
      </c>
      <c r="AB1317">
        <v>331</v>
      </c>
      <c r="AE1317">
        <f t="shared" si="20"/>
        <v>0</v>
      </c>
      <c r="AF1317">
        <v>1</v>
      </c>
      <c r="AG1317" t="str">
        <f>IF(Table2[[#This Row],[Avg Monthly GB Download]] &lt; 5, "Less than 5 GB", IF(Table2[[#This Row],[Avg Monthly GB Download]] &lt;= 10, "Between 5 and 10 GB", "10 or more GB"))</f>
        <v>Less than 5 GB</v>
      </c>
    </row>
    <row r="1318" spans="1:33" x14ac:dyDescent="0.3">
      <c r="A1318" t="s">
        <v>2752</v>
      </c>
      <c r="B1318" t="s">
        <v>17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17</v>
      </c>
      <c r="I1318" t="s">
        <v>18</v>
      </c>
      <c r="J1318">
        <v>0</v>
      </c>
      <c r="K1318">
        <v>0</v>
      </c>
      <c r="L1318">
        <v>0</v>
      </c>
      <c r="M1318" t="s">
        <v>17</v>
      </c>
      <c r="N1318">
        <v>0</v>
      </c>
      <c r="O1318" t="s">
        <v>60</v>
      </c>
      <c r="P1318" t="s">
        <v>2753</v>
      </c>
      <c r="Q1318" t="s">
        <v>20</v>
      </c>
      <c r="R1318">
        <v>50</v>
      </c>
      <c r="S1318" t="s">
        <v>17</v>
      </c>
      <c r="T1318" t="s">
        <v>17</v>
      </c>
      <c r="U1318" t="s">
        <v>17</v>
      </c>
      <c r="V1318" t="str">
        <f>IF(Table2[[#This Row],[Age]] &lt; 30, "Under 30", IF(Table2[[#This Row],[Age]] &lt; 65, "Other", "Senior"))</f>
        <v>Other</v>
      </c>
      <c r="W1318">
        <v>0</v>
      </c>
      <c r="X1318" t="s">
        <v>17</v>
      </c>
      <c r="Y1318" t="s">
        <v>94</v>
      </c>
      <c r="Z1318" t="s">
        <v>34</v>
      </c>
      <c r="AA1318">
        <v>8</v>
      </c>
      <c r="AB1318">
        <v>521</v>
      </c>
      <c r="AE1318">
        <f t="shared" si="20"/>
        <v>0</v>
      </c>
      <c r="AF1318">
        <v>1</v>
      </c>
      <c r="AG1318" t="str">
        <f>IF(Table2[[#This Row],[Avg Monthly GB Download]] &lt; 5, "Less than 5 GB", IF(Table2[[#This Row],[Avg Monthly GB Download]] &lt;= 10, "Between 5 and 10 GB", "10 or more GB"))</f>
        <v>Less than 5 GB</v>
      </c>
    </row>
    <row r="1319" spans="1:33" x14ac:dyDescent="0.3">
      <c r="A1319" t="s">
        <v>2754</v>
      </c>
      <c r="B1319" t="s">
        <v>17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21</v>
      </c>
      <c r="I1319" t="s">
        <v>84</v>
      </c>
      <c r="J1319">
        <v>0</v>
      </c>
      <c r="K1319">
        <v>0</v>
      </c>
      <c r="L1319">
        <v>5</v>
      </c>
      <c r="M1319" t="s">
        <v>17</v>
      </c>
      <c r="N1319">
        <v>59</v>
      </c>
      <c r="O1319" t="s">
        <v>71</v>
      </c>
      <c r="P1319" t="s">
        <v>2755</v>
      </c>
      <c r="Q1319" t="s">
        <v>22</v>
      </c>
      <c r="R1319">
        <v>67</v>
      </c>
      <c r="S1319" t="s">
        <v>17</v>
      </c>
      <c r="T1319" t="s">
        <v>21</v>
      </c>
      <c r="U1319" t="s">
        <v>17</v>
      </c>
      <c r="V1319" t="str">
        <f>IF(Table2[[#This Row],[Age]] &lt; 30, "Under 30", IF(Table2[[#This Row],[Age]] &lt; 65, "Other", "Senior"))</f>
        <v>Senior</v>
      </c>
      <c r="W1319">
        <v>0</v>
      </c>
      <c r="X1319" t="s">
        <v>21</v>
      </c>
      <c r="Y1319" t="s">
        <v>49</v>
      </c>
      <c r="Z1319" t="s">
        <v>34</v>
      </c>
      <c r="AA1319">
        <v>47</v>
      </c>
      <c r="AB1319">
        <v>3367</v>
      </c>
      <c r="AE1319">
        <f t="shared" si="20"/>
        <v>0</v>
      </c>
      <c r="AF1319">
        <v>1</v>
      </c>
      <c r="AG1319" t="str">
        <f>IF(Table2[[#This Row],[Avg Monthly GB Download]] &lt; 5, "Less than 5 GB", IF(Table2[[#This Row],[Avg Monthly GB Download]] &lt;= 10, "Between 5 and 10 GB", "10 or more GB"))</f>
        <v>Between 5 and 10 GB</v>
      </c>
    </row>
    <row r="1320" spans="1:33" x14ac:dyDescent="0.3">
      <c r="A1320" t="s">
        <v>2756</v>
      </c>
      <c r="B1320" t="s">
        <v>17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17</v>
      </c>
      <c r="I1320" t="s">
        <v>18</v>
      </c>
      <c r="J1320">
        <v>0</v>
      </c>
      <c r="K1320">
        <v>0</v>
      </c>
      <c r="L1320">
        <v>6</v>
      </c>
      <c r="M1320" t="s">
        <v>21</v>
      </c>
      <c r="N1320">
        <v>0</v>
      </c>
      <c r="O1320" t="s">
        <v>33</v>
      </c>
      <c r="P1320" t="s">
        <v>2757</v>
      </c>
      <c r="Q1320" t="s">
        <v>22</v>
      </c>
      <c r="R1320">
        <v>78</v>
      </c>
      <c r="S1320" t="s">
        <v>17</v>
      </c>
      <c r="T1320" t="s">
        <v>21</v>
      </c>
      <c r="U1320" t="s">
        <v>17</v>
      </c>
      <c r="V1320" t="str">
        <f>IF(Table2[[#This Row],[Age]] &lt; 30, "Under 30", IF(Table2[[#This Row],[Age]] &lt; 65, "Other", "Senior"))</f>
        <v>Senior</v>
      </c>
      <c r="W1320">
        <v>0</v>
      </c>
      <c r="X1320" t="s">
        <v>21</v>
      </c>
      <c r="Y1320" t="s">
        <v>49</v>
      </c>
      <c r="Z1320" t="s">
        <v>34</v>
      </c>
      <c r="AA1320">
        <v>55</v>
      </c>
      <c r="AB1320">
        <v>3982</v>
      </c>
      <c r="AE1320">
        <f t="shared" si="20"/>
        <v>0</v>
      </c>
      <c r="AF1320">
        <v>1</v>
      </c>
      <c r="AG1320" t="str">
        <f>IF(Table2[[#This Row],[Avg Monthly GB Download]] &lt; 5, "Less than 5 GB", IF(Table2[[#This Row],[Avg Monthly GB Download]] &lt;= 10, "Between 5 and 10 GB", "10 or more GB"))</f>
        <v>Between 5 and 10 GB</v>
      </c>
    </row>
    <row r="1321" spans="1:33" x14ac:dyDescent="0.3">
      <c r="A1321" t="s">
        <v>2758</v>
      </c>
      <c r="B1321" t="s">
        <v>17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17</v>
      </c>
      <c r="I1321" t="s">
        <v>18</v>
      </c>
      <c r="J1321">
        <v>0</v>
      </c>
      <c r="K1321">
        <v>0</v>
      </c>
      <c r="L1321">
        <v>24</v>
      </c>
      <c r="M1321" t="s">
        <v>21</v>
      </c>
      <c r="N1321">
        <v>0</v>
      </c>
      <c r="O1321" t="s">
        <v>82</v>
      </c>
      <c r="P1321" t="s">
        <v>2759</v>
      </c>
      <c r="Q1321" t="s">
        <v>20</v>
      </c>
      <c r="R1321">
        <v>28</v>
      </c>
      <c r="S1321" t="s">
        <v>21</v>
      </c>
      <c r="T1321" t="s">
        <v>17</v>
      </c>
      <c r="U1321" t="s">
        <v>17</v>
      </c>
      <c r="V1321" t="str">
        <f>IF(Table2[[#This Row],[Age]] &lt; 30, "Under 30", IF(Table2[[#This Row],[Age]] &lt; 65, "Other", "Senior"))</f>
        <v>Under 30</v>
      </c>
      <c r="W1321">
        <v>0</v>
      </c>
      <c r="X1321" t="s">
        <v>21</v>
      </c>
      <c r="Y1321" t="s">
        <v>94</v>
      </c>
      <c r="Z1321" t="s">
        <v>29</v>
      </c>
      <c r="AA1321">
        <v>25</v>
      </c>
      <c r="AB1321">
        <v>380</v>
      </c>
      <c r="AE1321">
        <f t="shared" si="20"/>
        <v>0</v>
      </c>
      <c r="AF1321">
        <v>1</v>
      </c>
      <c r="AG1321" t="str">
        <f>IF(Table2[[#This Row],[Avg Monthly GB Download]] &lt; 5, "Less than 5 GB", IF(Table2[[#This Row],[Avg Monthly GB Download]] &lt;= 10, "Between 5 and 10 GB", "10 or more GB"))</f>
        <v>10 or more GB</v>
      </c>
    </row>
    <row r="1322" spans="1:33" x14ac:dyDescent="0.3">
      <c r="A1322" t="s">
        <v>2760</v>
      </c>
      <c r="B1322" t="s">
        <v>17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17</v>
      </c>
      <c r="I1322" t="s">
        <v>18</v>
      </c>
      <c r="J1322">
        <v>0</v>
      </c>
      <c r="K1322">
        <v>0</v>
      </c>
      <c r="L1322">
        <v>6</v>
      </c>
      <c r="M1322" t="s">
        <v>21</v>
      </c>
      <c r="N1322">
        <v>0</v>
      </c>
      <c r="O1322" t="s">
        <v>33</v>
      </c>
      <c r="P1322" t="s">
        <v>2761</v>
      </c>
      <c r="Q1322" t="s">
        <v>20</v>
      </c>
      <c r="R1322">
        <v>31</v>
      </c>
      <c r="S1322" t="s">
        <v>17</v>
      </c>
      <c r="T1322" t="s">
        <v>17</v>
      </c>
      <c r="U1322" t="s">
        <v>17</v>
      </c>
      <c r="V1322" t="str">
        <f>IF(Table2[[#This Row],[Age]] &lt; 30, "Under 30", IF(Table2[[#This Row],[Age]] &lt; 65, "Other", "Senior"))</f>
        <v>Other</v>
      </c>
      <c r="W1322">
        <v>0</v>
      </c>
      <c r="X1322" t="s">
        <v>21</v>
      </c>
      <c r="Y1322" t="s">
        <v>94</v>
      </c>
      <c r="Z1322" t="s">
        <v>29</v>
      </c>
      <c r="AA1322">
        <v>48</v>
      </c>
      <c r="AB1322">
        <v>2900</v>
      </c>
      <c r="AE1322">
        <f t="shared" si="20"/>
        <v>0</v>
      </c>
      <c r="AF1322">
        <v>1</v>
      </c>
      <c r="AG1322" t="str">
        <f>IF(Table2[[#This Row],[Avg Monthly GB Download]] &lt; 5, "Less than 5 GB", IF(Table2[[#This Row],[Avg Monthly GB Download]] &lt;= 10, "Between 5 and 10 GB", "10 or more GB"))</f>
        <v>Between 5 and 10 GB</v>
      </c>
    </row>
    <row r="1323" spans="1:33" x14ac:dyDescent="0.3">
      <c r="A1323" t="s">
        <v>2762</v>
      </c>
      <c r="B1323" t="s">
        <v>17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21</v>
      </c>
      <c r="I1323" t="s">
        <v>84</v>
      </c>
      <c r="J1323">
        <v>0</v>
      </c>
      <c r="K1323">
        <v>0</v>
      </c>
      <c r="L1323">
        <v>5</v>
      </c>
      <c r="M1323" t="s">
        <v>21</v>
      </c>
      <c r="N1323">
        <v>0</v>
      </c>
      <c r="O1323" t="s">
        <v>74</v>
      </c>
      <c r="P1323" t="s">
        <v>2763</v>
      </c>
      <c r="Q1323" t="s">
        <v>22</v>
      </c>
      <c r="R1323">
        <v>61</v>
      </c>
      <c r="S1323" t="s">
        <v>17</v>
      </c>
      <c r="T1323" t="s">
        <v>17</v>
      </c>
      <c r="U1323" t="s">
        <v>17</v>
      </c>
      <c r="V1323" t="str">
        <f>IF(Table2[[#This Row],[Age]] &lt; 30, "Under 30", IF(Table2[[#This Row],[Age]] &lt; 65, "Other", "Senior"))</f>
        <v>Other</v>
      </c>
      <c r="W1323">
        <v>0</v>
      </c>
      <c r="X1323" t="s">
        <v>21</v>
      </c>
      <c r="Y1323" t="s">
        <v>94</v>
      </c>
      <c r="Z1323" t="s">
        <v>29</v>
      </c>
      <c r="AA1323">
        <v>30</v>
      </c>
      <c r="AB1323">
        <v>1738</v>
      </c>
      <c r="AE1323">
        <f t="shared" si="20"/>
        <v>0</v>
      </c>
      <c r="AF1323">
        <v>1</v>
      </c>
      <c r="AG1323" t="str">
        <f>IF(Table2[[#This Row],[Avg Monthly GB Download]] &lt; 5, "Less than 5 GB", IF(Table2[[#This Row],[Avg Monthly GB Download]] &lt;= 10, "Between 5 and 10 GB", "10 or more GB"))</f>
        <v>Between 5 and 10 GB</v>
      </c>
    </row>
    <row r="1324" spans="1:33" x14ac:dyDescent="0.3">
      <c r="A1324" t="s">
        <v>2764</v>
      </c>
      <c r="B1324" t="s">
        <v>17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17</v>
      </c>
      <c r="I1324" t="s">
        <v>18</v>
      </c>
      <c r="J1324">
        <v>0</v>
      </c>
      <c r="K1324">
        <v>0</v>
      </c>
      <c r="L1324">
        <v>0</v>
      </c>
      <c r="M1324" t="s">
        <v>17</v>
      </c>
      <c r="N1324">
        <v>0</v>
      </c>
      <c r="O1324" t="s">
        <v>57</v>
      </c>
      <c r="P1324" t="s">
        <v>2765</v>
      </c>
      <c r="Q1324" t="s">
        <v>20</v>
      </c>
      <c r="R1324">
        <v>30</v>
      </c>
      <c r="S1324" t="s">
        <v>17</v>
      </c>
      <c r="T1324" t="s">
        <v>17</v>
      </c>
      <c r="U1324" t="s">
        <v>17</v>
      </c>
      <c r="V1324" t="str">
        <f>IF(Table2[[#This Row],[Age]] &lt; 30, "Under 30", IF(Table2[[#This Row],[Age]] &lt; 65, "Other", "Senior"))</f>
        <v>Other</v>
      </c>
      <c r="W1324">
        <v>0</v>
      </c>
      <c r="X1324" t="s">
        <v>17</v>
      </c>
      <c r="Y1324" t="s">
        <v>49</v>
      </c>
      <c r="Z1324" t="s">
        <v>29</v>
      </c>
      <c r="AA1324">
        <v>9</v>
      </c>
      <c r="AB1324">
        <v>73</v>
      </c>
      <c r="AE1324">
        <f t="shared" si="20"/>
        <v>0</v>
      </c>
      <c r="AF1324">
        <v>1</v>
      </c>
      <c r="AG1324" t="str">
        <f>IF(Table2[[#This Row],[Avg Monthly GB Download]] &lt; 5, "Less than 5 GB", IF(Table2[[#This Row],[Avg Monthly GB Download]] &lt;= 10, "Between 5 and 10 GB", "10 or more GB"))</f>
        <v>Less than 5 GB</v>
      </c>
    </row>
    <row r="1325" spans="1:33" x14ac:dyDescent="0.3">
      <c r="A1325" t="s">
        <v>2766</v>
      </c>
      <c r="B1325" t="s">
        <v>17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17</v>
      </c>
      <c r="I1325" t="s">
        <v>18</v>
      </c>
      <c r="J1325">
        <v>0</v>
      </c>
      <c r="K1325">
        <v>0</v>
      </c>
      <c r="L1325">
        <v>21</v>
      </c>
      <c r="M1325" t="s">
        <v>17</v>
      </c>
      <c r="N1325">
        <v>21</v>
      </c>
      <c r="O1325" t="s">
        <v>38</v>
      </c>
      <c r="P1325" t="s">
        <v>2767</v>
      </c>
      <c r="Q1325" t="s">
        <v>20</v>
      </c>
      <c r="R1325">
        <v>21</v>
      </c>
      <c r="S1325" t="s">
        <v>21</v>
      </c>
      <c r="T1325" t="s">
        <v>17</v>
      </c>
      <c r="U1325" t="s">
        <v>17</v>
      </c>
      <c r="V1325" t="str">
        <f>IF(Table2[[#This Row],[Age]] &lt; 30, "Under 30", IF(Table2[[#This Row],[Age]] &lt; 65, "Other", "Senior"))</f>
        <v>Under 30</v>
      </c>
      <c r="W1325">
        <v>0</v>
      </c>
      <c r="X1325" t="s">
        <v>17</v>
      </c>
      <c r="Y1325" t="s">
        <v>28</v>
      </c>
      <c r="Z1325" t="s">
        <v>29</v>
      </c>
      <c r="AA1325">
        <v>34</v>
      </c>
      <c r="AB1325">
        <v>1688</v>
      </c>
      <c r="AE1325">
        <f t="shared" si="20"/>
        <v>0</v>
      </c>
      <c r="AF1325">
        <v>1</v>
      </c>
      <c r="AG1325" t="str">
        <f>IF(Table2[[#This Row],[Avg Monthly GB Download]] &lt; 5, "Less than 5 GB", IF(Table2[[#This Row],[Avg Monthly GB Download]] &lt;= 10, "Between 5 and 10 GB", "10 or more GB"))</f>
        <v>10 or more GB</v>
      </c>
    </row>
    <row r="1326" spans="1:33" x14ac:dyDescent="0.3">
      <c r="A1326" t="s">
        <v>2768</v>
      </c>
      <c r="B1326" t="s">
        <v>17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17</v>
      </c>
      <c r="I1326" t="s">
        <v>18</v>
      </c>
      <c r="J1326">
        <v>0</v>
      </c>
      <c r="K1326">
        <v>0</v>
      </c>
      <c r="L1326">
        <v>6</v>
      </c>
      <c r="M1326" t="s">
        <v>21</v>
      </c>
      <c r="N1326">
        <v>0</v>
      </c>
      <c r="O1326" t="s">
        <v>89</v>
      </c>
      <c r="P1326" t="s">
        <v>2769</v>
      </c>
      <c r="Q1326" t="s">
        <v>22</v>
      </c>
      <c r="R1326">
        <v>49</v>
      </c>
      <c r="S1326" t="s">
        <v>17</v>
      </c>
      <c r="T1326" t="s">
        <v>17</v>
      </c>
      <c r="U1326" t="s">
        <v>17</v>
      </c>
      <c r="V1326" t="str">
        <f>IF(Table2[[#This Row],[Age]] &lt; 30, "Under 30", IF(Table2[[#This Row],[Age]] &lt; 65, "Other", "Senior"))</f>
        <v>Other</v>
      </c>
      <c r="W1326">
        <v>0</v>
      </c>
      <c r="X1326" t="s">
        <v>21</v>
      </c>
      <c r="Y1326" t="s">
        <v>49</v>
      </c>
      <c r="Z1326" t="s">
        <v>34</v>
      </c>
      <c r="AA1326">
        <v>70</v>
      </c>
      <c r="AB1326">
        <v>4692</v>
      </c>
      <c r="AE1326">
        <f t="shared" si="20"/>
        <v>0</v>
      </c>
      <c r="AF1326">
        <v>1</v>
      </c>
      <c r="AG1326" t="str">
        <f>IF(Table2[[#This Row],[Avg Monthly GB Download]] &lt; 5, "Less than 5 GB", IF(Table2[[#This Row],[Avg Monthly GB Download]] &lt;= 10, "Between 5 and 10 GB", "10 or more GB"))</f>
        <v>Between 5 and 10 GB</v>
      </c>
    </row>
    <row r="1327" spans="1:33" x14ac:dyDescent="0.3">
      <c r="A1327" t="s">
        <v>2770</v>
      </c>
      <c r="B1327" t="s">
        <v>17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17</v>
      </c>
      <c r="I1327" t="s">
        <v>18</v>
      </c>
      <c r="J1327">
        <v>0</v>
      </c>
      <c r="K1327">
        <v>0</v>
      </c>
      <c r="L1327">
        <v>2</v>
      </c>
      <c r="M1327" t="s">
        <v>21</v>
      </c>
      <c r="N1327">
        <v>0</v>
      </c>
      <c r="O1327" t="s">
        <v>76</v>
      </c>
      <c r="P1327" t="s">
        <v>2771</v>
      </c>
      <c r="Q1327" t="s">
        <v>22</v>
      </c>
      <c r="R1327">
        <v>84</v>
      </c>
      <c r="S1327" t="s">
        <v>17</v>
      </c>
      <c r="T1327" t="s">
        <v>21</v>
      </c>
      <c r="U1327" t="s">
        <v>17</v>
      </c>
      <c r="V1327" t="str">
        <f>IF(Table2[[#This Row],[Age]] &lt; 30, "Under 30", IF(Table2[[#This Row],[Age]] &lt; 65, "Other", "Senior"))</f>
        <v>Senior</v>
      </c>
      <c r="W1327">
        <v>0</v>
      </c>
      <c r="X1327" t="s">
        <v>21</v>
      </c>
      <c r="Y1327" t="s">
        <v>94</v>
      </c>
      <c r="Z1327" t="s">
        <v>34</v>
      </c>
      <c r="AA1327">
        <v>50</v>
      </c>
      <c r="AB1327">
        <v>2637</v>
      </c>
      <c r="AE1327">
        <f t="shared" si="20"/>
        <v>0</v>
      </c>
      <c r="AF1327">
        <v>1</v>
      </c>
      <c r="AG1327" t="str">
        <f>IF(Table2[[#This Row],[Avg Monthly GB Download]] &lt; 5, "Less than 5 GB", IF(Table2[[#This Row],[Avg Monthly GB Download]] &lt;= 10, "Between 5 and 10 GB", "10 or more GB"))</f>
        <v>Less than 5 GB</v>
      </c>
    </row>
    <row r="1328" spans="1:33" x14ac:dyDescent="0.3">
      <c r="A1328" t="s">
        <v>2772</v>
      </c>
      <c r="B1328" t="s">
        <v>17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17</v>
      </c>
      <c r="I1328" t="s">
        <v>18</v>
      </c>
      <c r="J1328">
        <v>0</v>
      </c>
      <c r="K1328">
        <v>0</v>
      </c>
      <c r="L1328">
        <v>9</v>
      </c>
      <c r="M1328" t="s">
        <v>21</v>
      </c>
      <c r="N1328">
        <v>0</v>
      </c>
      <c r="O1328" t="s">
        <v>55</v>
      </c>
      <c r="P1328" t="s">
        <v>2773</v>
      </c>
      <c r="Q1328" t="s">
        <v>20</v>
      </c>
      <c r="R1328">
        <v>25</v>
      </c>
      <c r="S1328" t="s">
        <v>21</v>
      </c>
      <c r="T1328" t="s">
        <v>17</v>
      </c>
      <c r="U1328" t="s">
        <v>17</v>
      </c>
      <c r="V1328" t="str">
        <f>IF(Table2[[#This Row],[Age]] &lt; 30, "Under 30", IF(Table2[[#This Row],[Age]] &lt; 65, "Other", "Senior"))</f>
        <v>Under 30</v>
      </c>
      <c r="W1328">
        <v>0</v>
      </c>
      <c r="X1328" t="s">
        <v>21</v>
      </c>
      <c r="Y1328" t="s">
        <v>49</v>
      </c>
      <c r="Z1328" t="s">
        <v>29</v>
      </c>
      <c r="AA1328">
        <v>62</v>
      </c>
      <c r="AB1328">
        <v>4397</v>
      </c>
      <c r="AE1328">
        <f t="shared" si="20"/>
        <v>0</v>
      </c>
      <c r="AF1328">
        <v>1</v>
      </c>
      <c r="AG1328" t="str">
        <f>IF(Table2[[#This Row],[Avg Monthly GB Download]] &lt; 5, "Less than 5 GB", IF(Table2[[#This Row],[Avg Monthly GB Download]] &lt;= 10, "Between 5 and 10 GB", "10 or more GB"))</f>
        <v>Between 5 and 10 GB</v>
      </c>
    </row>
    <row r="1329" spans="1:33" x14ac:dyDescent="0.3">
      <c r="A1329" t="s">
        <v>2774</v>
      </c>
      <c r="B1329" t="s">
        <v>17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17</v>
      </c>
      <c r="I1329" t="s">
        <v>18</v>
      </c>
      <c r="J1329">
        <v>0</v>
      </c>
      <c r="K1329">
        <v>0</v>
      </c>
      <c r="L1329">
        <v>0</v>
      </c>
      <c r="M1329" t="s">
        <v>17</v>
      </c>
      <c r="N1329">
        <v>0</v>
      </c>
      <c r="O1329" t="s">
        <v>24</v>
      </c>
      <c r="P1329" t="s">
        <v>2775</v>
      </c>
      <c r="Q1329" t="s">
        <v>20</v>
      </c>
      <c r="R1329">
        <v>45</v>
      </c>
      <c r="S1329" t="s">
        <v>17</v>
      </c>
      <c r="T1329" t="s">
        <v>17</v>
      </c>
      <c r="U1329" t="s">
        <v>17</v>
      </c>
      <c r="V1329" t="str">
        <f>IF(Table2[[#This Row],[Age]] &lt; 30, "Under 30", IF(Table2[[#This Row],[Age]] &lt; 65, "Other", "Senior"))</f>
        <v>Other</v>
      </c>
      <c r="W1329">
        <v>0</v>
      </c>
      <c r="X1329" t="s">
        <v>17</v>
      </c>
      <c r="Y1329" t="s">
        <v>49</v>
      </c>
      <c r="Z1329" t="s">
        <v>34</v>
      </c>
      <c r="AA1329">
        <v>12</v>
      </c>
      <c r="AB1329">
        <v>481</v>
      </c>
      <c r="AE1329">
        <f t="shared" si="20"/>
        <v>0</v>
      </c>
      <c r="AF1329">
        <v>1</v>
      </c>
      <c r="AG1329" t="str">
        <f>IF(Table2[[#This Row],[Avg Monthly GB Download]] &lt; 5, "Less than 5 GB", IF(Table2[[#This Row],[Avg Monthly GB Download]] &lt;= 10, "Between 5 and 10 GB", "10 or more GB"))</f>
        <v>Less than 5 GB</v>
      </c>
    </row>
    <row r="1330" spans="1:33" x14ac:dyDescent="0.3">
      <c r="A1330" t="s">
        <v>2776</v>
      </c>
      <c r="B1330" t="s">
        <v>17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17</v>
      </c>
      <c r="I1330" t="s">
        <v>18</v>
      </c>
      <c r="J1330">
        <v>0</v>
      </c>
      <c r="K1330">
        <v>0</v>
      </c>
      <c r="L1330">
        <v>8</v>
      </c>
      <c r="M1330" t="s">
        <v>21</v>
      </c>
      <c r="N1330">
        <v>0</v>
      </c>
      <c r="O1330" t="s">
        <v>50</v>
      </c>
      <c r="P1330" t="s">
        <v>2777</v>
      </c>
      <c r="Q1330" t="s">
        <v>20</v>
      </c>
      <c r="R1330">
        <v>69</v>
      </c>
      <c r="S1330" t="s">
        <v>17</v>
      </c>
      <c r="T1330" t="s">
        <v>21</v>
      </c>
      <c r="U1330" t="s">
        <v>17</v>
      </c>
      <c r="V1330" t="str">
        <f>IF(Table2[[#This Row],[Age]] &lt; 30, "Under 30", IF(Table2[[#This Row],[Age]] &lt; 65, "Other", "Senior"))</f>
        <v>Senior</v>
      </c>
      <c r="W1330">
        <v>0</v>
      </c>
      <c r="X1330" t="s">
        <v>17</v>
      </c>
      <c r="Y1330" t="s">
        <v>49</v>
      </c>
      <c r="Z1330" t="s">
        <v>34</v>
      </c>
      <c r="AA1330">
        <v>40</v>
      </c>
      <c r="AB1330">
        <v>1601</v>
      </c>
      <c r="AE1330">
        <f t="shared" si="20"/>
        <v>0</v>
      </c>
      <c r="AF1330">
        <v>1</v>
      </c>
      <c r="AG1330" t="str">
        <f>IF(Table2[[#This Row],[Avg Monthly GB Download]] &lt; 5, "Less than 5 GB", IF(Table2[[#This Row],[Avg Monthly GB Download]] &lt;= 10, "Between 5 and 10 GB", "10 or more GB"))</f>
        <v>Between 5 and 10 GB</v>
      </c>
    </row>
    <row r="1331" spans="1:33" x14ac:dyDescent="0.3">
      <c r="A1331" t="s">
        <v>2778</v>
      </c>
      <c r="B1331" t="s">
        <v>17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17</v>
      </c>
      <c r="I1331" t="s">
        <v>18</v>
      </c>
      <c r="J1331">
        <v>0</v>
      </c>
      <c r="K1331">
        <v>0</v>
      </c>
      <c r="L1331">
        <v>0</v>
      </c>
      <c r="M1331" t="s">
        <v>17</v>
      </c>
      <c r="N1331">
        <v>0</v>
      </c>
      <c r="O1331" t="s">
        <v>27</v>
      </c>
      <c r="P1331" t="s">
        <v>2779</v>
      </c>
      <c r="Q1331" t="s">
        <v>22</v>
      </c>
      <c r="R1331">
        <v>32</v>
      </c>
      <c r="S1331" t="s">
        <v>17</v>
      </c>
      <c r="T1331" t="s">
        <v>17</v>
      </c>
      <c r="U1331" t="s">
        <v>17</v>
      </c>
      <c r="V1331" t="str">
        <f>IF(Table2[[#This Row],[Age]] &lt; 30, "Under 30", IF(Table2[[#This Row],[Age]] &lt; 65, "Other", "Senior"))</f>
        <v>Other</v>
      </c>
      <c r="W1331">
        <v>0</v>
      </c>
      <c r="X1331" t="s">
        <v>17</v>
      </c>
      <c r="Y1331" t="s">
        <v>94</v>
      </c>
      <c r="Z1331" t="s">
        <v>29</v>
      </c>
      <c r="AA1331">
        <v>13</v>
      </c>
      <c r="AB1331">
        <v>367</v>
      </c>
      <c r="AE1331">
        <f t="shared" si="20"/>
        <v>0</v>
      </c>
      <c r="AF1331">
        <v>1</v>
      </c>
      <c r="AG1331" t="str">
        <f>IF(Table2[[#This Row],[Avg Monthly GB Download]] &lt; 5, "Less than 5 GB", IF(Table2[[#This Row],[Avg Monthly GB Download]] &lt;= 10, "Between 5 and 10 GB", "10 or more GB"))</f>
        <v>Less than 5 GB</v>
      </c>
    </row>
    <row r="1332" spans="1:33" x14ac:dyDescent="0.3">
      <c r="A1332" t="s">
        <v>2780</v>
      </c>
      <c r="B1332" t="s">
        <v>17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17</v>
      </c>
      <c r="I1332" t="s">
        <v>18</v>
      </c>
      <c r="J1332">
        <v>0</v>
      </c>
      <c r="K1332">
        <v>0</v>
      </c>
      <c r="L1332">
        <v>3</v>
      </c>
      <c r="M1332" t="s">
        <v>21</v>
      </c>
      <c r="N1332">
        <v>0</v>
      </c>
      <c r="O1332" t="s">
        <v>78</v>
      </c>
      <c r="P1332" t="s">
        <v>2781</v>
      </c>
      <c r="Q1332" t="s">
        <v>20</v>
      </c>
      <c r="R1332">
        <v>80</v>
      </c>
      <c r="S1332" t="s">
        <v>17</v>
      </c>
      <c r="T1332" t="s">
        <v>21</v>
      </c>
      <c r="U1332" t="s">
        <v>17</v>
      </c>
      <c r="V1332" t="str">
        <f>IF(Table2[[#This Row],[Age]] &lt; 30, "Under 30", IF(Table2[[#This Row],[Age]] &lt; 65, "Other", "Senior"))</f>
        <v>Senior</v>
      </c>
      <c r="W1332">
        <v>0</v>
      </c>
      <c r="X1332" t="s">
        <v>21</v>
      </c>
      <c r="Y1332" t="s">
        <v>49</v>
      </c>
      <c r="Z1332" t="s">
        <v>34</v>
      </c>
      <c r="AA1332">
        <v>69</v>
      </c>
      <c r="AB1332">
        <v>2969</v>
      </c>
      <c r="AE1332">
        <f t="shared" si="20"/>
        <v>0</v>
      </c>
      <c r="AF1332">
        <v>1</v>
      </c>
      <c r="AG1332" t="str">
        <f>IF(Table2[[#This Row],[Avg Monthly GB Download]] &lt; 5, "Less than 5 GB", IF(Table2[[#This Row],[Avg Monthly GB Download]] &lt;= 10, "Between 5 and 10 GB", "10 or more GB"))</f>
        <v>Less than 5 GB</v>
      </c>
    </row>
    <row r="1333" spans="1:33" x14ac:dyDescent="0.3">
      <c r="A1333" t="s">
        <v>2782</v>
      </c>
      <c r="B1333" t="s">
        <v>17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17</v>
      </c>
      <c r="I1333" t="s">
        <v>18</v>
      </c>
      <c r="J1333">
        <v>0</v>
      </c>
      <c r="K1333">
        <v>0</v>
      </c>
      <c r="L1333">
        <v>5</v>
      </c>
      <c r="M1333" t="s">
        <v>21</v>
      </c>
      <c r="N1333">
        <v>0</v>
      </c>
      <c r="O1333" t="s">
        <v>74</v>
      </c>
      <c r="P1333" t="s">
        <v>2783</v>
      </c>
      <c r="Q1333" t="s">
        <v>20</v>
      </c>
      <c r="R1333">
        <v>66</v>
      </c>
      <c r="S1333" t="s">
        <v>17</v>
      </c>
      <c r="T1333" t="s">
        <v>21</v>
      </c>
      <c r="U1333" t="s">
        <v>17</v>
      </c>
      <c r="V1333" t="str">
        <f>IF(Table2[[#This Row],[Age]] &lt; 30, "Under 30", IF(Table2[[#This Row],[Age]] &lt; 65, "Other", "Senior"))</f>
        <v>Senior</v>
      </c>
      <c r="W1333">
        <v>0</v>
      </c>
      <c r="X1333" t="s">
        <v>17</v>
      </c>
      <c r="Y1333" t="s">
        <v>49</v>
      </c>
      <c r="Z1333" t="s">
        <v>34</v>
      </c>
      <c r="AA1333">
        <v>28</v>
      </c>
      <c r="AB1333">
        <v>197</v>
      </c>
      <c r="AE1333">
        <f t="shared" si="20"/>
        <v>0</v>
      </c>
      <c r="AF1333">
        <v>1</v>
      </c>
      <c r="AG1333" t="str">
        <f>IF(Table2[[#This Row],[Avg Monthly GB Download]] &lt; 5, "Less than 5 GB", IF(Table2[[#This Row],[Avg Monthly GB Download]] &lt;= 10, "Between 5 and 10 GB", "10 or more GB"))</f>
        <v>Between 5 and 10 GB</v>
      </c>
    </row>
    <row r="1334" spans="1:33" x14ac:dyDescent="0.3">
      <c r="A1334" t="s">
        <v>2784</v>
      </c>
      <c r="B1334" t="s">
        <v>17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17</v>
      </c>
      <c r="I1334" t="s">
        <v>18</v>
      </c>
      <c r="J1334">
        <v>0</v>
      </c>
      <c r="K1334">
        <v>0</v>
      </c>
      <c r="L1334">
        <v>0</v>
      </c>
      <c r="M1334" t="s">
        <v>17</v>
      </c>
      <c r="N1334">
        <v>0</v>
      </c>
      <c r="O1334" t="s">
        <v>69</v>
      </c>
      <c r="P1334" t="s">
        <v>2785</v>
      </c>
      <c r="Q1334" t="s">
        <v>22</v>
      </c>
      <c r="R1334">
        <v>70</v>
      </c>
      <c r="S1334" t="s">
        <v>17</v>
      </c>
      <c r="T1334" t="s">
        <v>21</v>
      </c>
      <c r="U1334" t="s">
        <v>17</v>
      </c>
      <c r="V1334" t="str">
        <f>IF(Table2[[#This Row],[Age]] &lt; 30, "Under 30", IF(Table2[[#This Row],[Age]] &lt; 65, "Other", "Senior"))</f>
        <v>Senior</v>
      </c>
      <c r="W1334">
        <v>0</v>
      </c>
      <c r="X1334" t="s">
        <v>17</v>
      </c>
      <c r="Y1334" t="s">
        <v>49</v>
      </c>
      <c r="Z1334" t="s">
        <v>29</v>
      </c>
      <c r="AA1334">
        <v>12</v>
      </c>
      <c r="AB1334">
        <v>858</v>
      </c>
      <c r="AE1334">
        <f t="shared" si="20"/>
        <v>0</v>
      </c>
      <c r="AF1334">
        <v>1</v>
      </c>
      <c r="AG1334" t="str">
        <f>IF(Table2[[#This Row],[Avg Monthly GB Download]] &lt; 5, "Less than 5 GB", IF(Table2[[#This Row],[Avg Monthly GB Download]] &lt;= 10, "Between 5 and 10 GB", "10 or more GB"))</f>
        <v>Less than 5 GB</v>
      </c>
    </row>
    <row r="1335" spans="1:33" x14ac:dyDescent="0.3">
      <c r="A1335" t="s">
        <v>2786</v>
      </c>
      <c r="B1335" t="s">
        <v>17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17</v>
      </c>
      <c r="I1335" t="s">
        <v>18</v>
      </c>
      <c r="J1335">
        <v>0</v>
      </c>
      <c r="K1335">
        <v>0</v>
      </c>
      <c r="L1335">
        <v>8</v>
      </c>
      <c r="M1335" t="s">
        <v>21</v>
      </c>
      <c r="N1335">
        <v>0</v>
      </c>
      <c r="O1335" t="s">
        <v>55</v>
      </c>
      <c r="P1335" t="s">
        <v>2787</v>
      </c>
      <c r="Q1335" t="s">
        <v>20</v>
      </c>
      <c r="R1335">
        <v>71</v>
      </c>
      <c r="S1335" t="s">
        <v>17</v>
      </c>
      <c r="T1335" t="s">
        <v>21</v>
      </c>
      <c r="U1335" t="s">
        <v>17</v>
      </c>
      <c r="V1335" t="str">
        <f>IF(Table2[[#This Row],[Age]] &lt; 30, "Under 30", IF(Table2[[#This Row],[Age]] &lt; 65, "Other", "Senior"))</f>
        <v>Senior</v>
      </c>
      <c r="W1335">
        <v>0</v>
      </c>
      <c r="X1335" t="s">
        <v>17</v>
      </c>
      <c r="Y1335" t="s">
        <v>49</v>
      </c>
      <c r="Z1335" t="s">
        <v>29</v>
      </c>
      <c r="AA1335">
        <v>48</v>
      </c>
      <c r="AB1335">
        <v>435</v>
      </c>
      <c r="AE1335">
        <f t="shared" si="20"/>
        <v>0</v>
      </c>
      <c r="AF1335">
        <v>1</v>
      </c>
      <c r="AG1335" t="str">
        <f>IF(Table2[[#This Row],[Avg Monthly GB Download]] &lt; 5, "Less than 5 GB", IF(Table2[[#This Row],[Avg Monthly GB Download]] &lt;= 10, "Between 5 and 10 GB", "10 or more GB"))</f>
        <v>Between 5 and 10 GB</v>
      </c>
    </row>
    <row r="1336" spans="1:33" x14ac:dyDescent="0.3">
      <c r="A1336" t="s">
        <v>2788</v>
      </c>
      <c r="B1336" t="s">
        <v>17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17</v>
      </c>
      <c r="I1336" t="s">
        <v>18</v>
      </c>
      <c r="J1336">
        <v>0</v>
      </c>
      <c r="K1336">
        <v>0</v>
      </c>
      <c r="L1336">
        <v>2</v>
      </c>
      <c r="M1336" t="s">
        <v>21</v>
      </c>
      <c r="N1336">
        <v>0</v>
      </c>
      <c r="O1336" t="s">
        <v>64</v>
      </c>
      <c r="P1336" t="s">
        <v>2789</v>
      </c>
      <c r="Q1336" t="s">
        <v>22</v>
      </c>
      <c r="R1336">
        <v>75</v>
      </c>
      <c r="S1336" t="s">
        <v>17</v>
      </c>
      <c r="T1336" t="s">
        <v>21</v>
      </c>
      <c r="U1336" t="s">
        <v>17</v>
      </c>
      <c r="V1336" t="str">
        <f>IF(Table2[[#This Row],[Age]] &lt; 30, "Under 30", IF(Table2[[#This Row],[Age]] &lt; 65, "Other", "Senior"))</f>
        <v>Senior</v>
      </c>
      <c r="W1336">
        <v>0</v>
      </c>
      <c r="X1336" t="s">
        <v>21</v>
      </c>
      <c r="Y1336" t="s">
        <v>49</v>
      </c>
      <c r="Z1336" t="s">
        <v>29</v>
      </c>
      <c r="AA1336">
        <v>30</v>
      </c>
      <c r="AB1336">
        <v>270</v>
      </c>
      <c r="AE1336">
        <f t="shared" si="20"/>
        <v>0</v>
      </c>
      <c r="AF1336">
        <v>1</v>
      </c>
      <c r="AG1336" t="str">
        <f>IF(Table2[[#This Row],[Avg Monthly GB Download]] &lt; 5, "Less than 5 GB", IF(Table2[[#This Row],[Avg Monthly GB Download]] &lt;= 10, "Between 5 and 10 GB", "10 or more GB"))</f>
        <v>Less than 5 GB</v>
      </c>
    </row>
    <row r="1337" spans="1:33" x14ac:dyDescent="0.3">
      <c r="A1337" t="s">
        <v>2790</v>
      </c>
      <c r="B1337" t="s">
        <v>17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17</v>
      </c>
      <c r="I1337" t="s">
        <v>18</v>
      </c>
      <c r="J1337">
        <v>0</v>
      </c>
      <c r="K1337">
        <v>0</v>
      </c>
      <c r="L1337">
        <v>8</v>
      </c>
      <c r="M1337" t="s">
        <v>17</v>
      </c>
      <c r="N1337">
        <v>4</v>
      </c>
      <c r="O1337" t="s">
        <v>59</v>
      </c>
      <c r="P1337" t="s">
        <v>2791</v>
      </c>
      <c r="Q1337" t="s">
        <v>20</v>
      </c>
      <c r="R1337">
        <v>40</v>
      </c>
      <c r="S1337" t="s">
        <v>17</v>
      </c>
      <c r="T1337" t="s">
        <v>17</v>
      </c>
      <c r="U1337" t="s">
        <v>17</v>
      </c>
      <c r="V1337" t="str">
        <f>IF(Table2[[#This Row],[Age]] &lt; 30, "Under 30", IF(Table2[[#This Row],[Age]] &lt; 65, "Other", "Senior"))</f>
        <v>Other</v>
      </c>
      <c r="W1337">
        <v>0</v>
      </c>
      <c r="X1337" t="s">
        <v>17</v>
      </c>
      <c r="Y1337" t="s">
        <v>28</v>
      </c>
      <c r="Z1337" t="s">
        <v>29</v>
      </c>
      <c r="AA1337">
        <v>30</v>
      </c>
      <c r="AB1337">
        <v>148</v>
      </c>
      <c r="AE1337">
        <f t="shared" si="20"/>
        <v>0</v>
      </c>
      <c r="AF1337">
        <v>1</v>
      </c>
      <c r="AG1337" t="str">
        <f>IF(Table2[[#This Row],[Avg Monthly GB Download]] &lt; 5, "Less than 5 GB", IF(Table2[[#This Row],[Avg Monthly GB Download]] &lt;= 10, "Between 5 and 10 GB", "10 or more GB"))</f>
        <v>Between 5 and 10 GB</v>
      </c>
    </row>
    <row r="1338" spans="1:33" x14ac:dyDescent="0.3">
      <c r="A1338" t="s">
        <v>2792</v>
      </c>
      <c r="B1338" t="s">
        <v>17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17</v>
      </c>
      <c r="I1338" t="s">
        <v>18</v>
      </c>
      <c r="J1338">
        <v>0</v>
      </c>
      <c r="K1338">
        <v>0</v>
      </c>
      <c r="L1338">
        <v>25</v>
      </c>
      <c r="M1338" t="s">
        <v>21</v>
      </c>
      <c r="N1338">
        <v>0</v>
      </c>
      <c r="O1338" t="s">
        <v>77</v>
      </c>
      <c r="P1338" t="s">
        <v>2793</v>
      </c>
      <c r="Q1338" t="s">
        <v>20</v>
      </c>
      <c r="R1338">
        <v>29</v>
      </c>
      <c r="S1338" t="s">
        <v>21</v>
      </c>
      <c r="T1338" t="s">
        <v>17</v>
      </c>
      <c r="U1338" t="s">
        <v>17</v>
      </c>
      <c r="V1338" t="str">
        <f>IF(Table2[[#This Row],[Age]] &lt; 30, "Under 30", IF(Table2[[#This Row],[Age]] &lt; 65, "Other", "Senior"))</f>
        <v>Under 30</v>
      </c>
      <c r="W1338">
        <v>0</v>
      </c>
      <c r="X1338" t="s">
        <v>21</v>
      </c>
      <c r="Y1338" t="s">
        <v>49</v>
      </c>
      <c r="Z1338" t="s">
        <v>29</v>
      </c>
      <c r="AA1338">
        <v>39</v>
      </c>
      <c r="AB1338">
        <v>2101</v>
      </c>
      <c r="AE1338">
        <f t="shared" si="20"/>
        <v>0</v>
      </c>
      <c r="AF1338">
        <v>1</v>
      </c>
      <c r="AG1338" t="str">
        <f>IF(Table2[[#This Row],[Avg Monthly GB Download]] &lt; 5, "Less than 5 GB", IF(Table2[[#This Row],[Avg Monthly GB Download]] &lt;= 10, "Between 5 and 10 GB", "10 or more GB"))</f>
        <v>10 or more GB</v>
      </c>
    </row>
    <row r="1339" spans="1:33" x14ac:dyDescent="0.3">
      <c r="A1339" t="s">
        <v>2794</v>
      </c>
      <c r="B1339" t="s">
        <v>17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21</v>
      </c>
      <c r="I1339" t="s">
        <v>84</v>
      </c>
      <c r="J1339">
        <v>0</v>
      </c>
      <c r="K1339">
        <v>0</v>
      </c>
      <c r="L1339">
        <v>10</v>
      </c>
      <c r="M1339" t="s">
        <v>21</v>
      </c>
      <c r="N1339">
        <v>0</v>
      </c>
      <c r="O1339" t="s">
        <v>63</v>
      </c>
      <c r="P1339" t="s">
        <v>2795</v>
      </c>
      <c r="Q1339" t="s">
        <v>22</v>
      </c>
      <c r="R1339">
        <v>55</v>
      </c>
      <c r="S1339" t="s">
        <v>17</v>
      </c>
      <c r="T1339" t="s">
        <v>17</v>
      </c>
      <c r="U1339" t="s">
        <v>17</v>
      </c>
      <c r="V1339" t="str">
        <f>IF(Table2[[#This Row],[Age]] &lt; 30, "Under 30", IF(Table2[[#This Row],[Age]] &lt; 65, "Other", "Senior"))</f>
        <v>Other</v>
      </c>
      <c r="W1339">
        <v>0</v>
      </c>
      <c r="X1339" t="s">
        <v>21</v>
      </c>
      <c r="Y1339" t="s">
        <v>49</v>
      </c>
      <c r="Z1339" t="s">
        <v>34</v>
      </c>
      <c r="AA1339">
        <v>39</v>
      </c>
      <c r="AB1339">
        <v>2773</v>
      </c>
      <c r="AE1339">
        <f t="shared" si="20"/>
        <v>0</v>
      </c>
      <c r="AF1339">
        <v>1</v>
      </c>
      <c r="AG1339" t="str">
        <f>IF(Table2[[#This Row],[Avg Monthly GB Download]] &lt; 5, "Less than 5 GB", IF(Table2[[#This Row],[Avg Monthly GB Download]] &lt;= 10, "Between 5 and 10 GB", "10 or more GB"))</f>
        <v>Between 5 and 10 GB</v>
      </c>
    </row>
    <row r="1340" spans="1:33" x14ac:dyDescent="0.3">
      <c r="A1340" t="s">
        <v>2796</v>
      </c>
      <c r="B1340" t="s">
        <v>17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17</v>
      </c>
      <c r="I1340" t="s">
        <v>18</v>
      </c>
      <c r="J1340">
        <v>0</v>
      </c>
      <c r="K1340">
        <v>0</v>
      </c>
      <c r="L1340">
        <v>8</v>
      </c>
      <c r="M1340" t="s">
        <v>21</v>
      </c>
      <c r="N1340">
        <v>0</v>
      </c>
      <c r="O1340" t="s">
        <v>43</v>
      </c>
      <c r="P1340" t="s">
        <v>2797</v>
      </c>
      <c r="Q1340" t="s">
        <v>22</v>
      </c>
      <c r="R1340">
        <v>78</v>
      </c>
      <c r="S1340" t="s">
        <v>17</v>
      </c>
      <c r="T1340" t="s">
        <v>21</v>
      </c>
      <c r="U1340" t="s">
        <v>17</v>
      </c>
      <c r="V1340" t="str">
        <f>IF(Table2[[#This Row],[Age]] &lt; 30, "Under 30", IF(Table2[[#This Row],[Age]] &lt; 65, "Other", "Senior"))</f>
        <v>Senior</v>
      </c>
      <c r="W1340">
        <v>0</v>
      </c>
      <c r="X1340" t="s">
        <v>17</v>
      </c>
      <c r="Y1340" t="s">
        <v>49</v>
      </c>
      <c r="Z1340" t="s">
        <v>34</v>
      </c>
      <c r="AA1340">
        <v>16</v>
      </c>
      <c r="AB1340">
        <v>16</v>
      </c>
      <c r="AE1340">
        <f t="shared" si="20"/>
        <v>0</v>
      </c>
      <c r="AF1340">
        <v>1</v>
      </c>
      <c r="AG1340" t="str">
        <f>IF(Table2[[#This Row],[Avg Monthly GB Download]] &lt; 5, "Less than 5 GB", IF(Table2[[#This Row],[Avg Monthly GB Download]] &lt;= 10, "Between 5 and 10 GB", "10 or more GB"))</f>
        <v>Between 5 and 10 GB</v>
      </c>
    </row>
    <row r="1341" spans="1:33" x14ac:dyDescent="0.3">
      <c r="A1341" t="s">
        <v>2798</v>
      </c>
      <c r="B1341" t="s">
        <v>17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17</v>
      </c>
      <c r="I1341" t="s">
        <v>18</v>
      </c>
      <c r="J1341">
        <v>0</v>
      </c>
      <c r="K1341">
        <v>0</v>
      </c>
      <c r="L1341">
        <v>1</v>
      </c>
      <c r="M1341" t="s">
        <v>21</v>
      </c>
      <c r="N1341">
        <v>0</v>
      </c>
      <c r="O1341" t="s">
        <v>54</v>
      </c>
      <c r="P1341" t="s">
        <v>2799</v>
      </c>
      <c r="Q1341" t="s">
        <v>20</v>
      </c>
      <c r="R1341">
        <v>62</v>
      </c>
      <c r="S1341" t="s">
        <v>17</v>
      </c>
      <c r="T1341" t="s">
        <v>17</v>
      </c>
      <c r="U1341" t="s">
        <v>17</v>
      </c>
      <c r="V1341" t="str">
        <f>IF(Table2[[#This Row],[Age]] &lt; 30, "Under 30", IF(Table2[[#This Row],[Age]] &lt; 65, "Other", "Senior"))</f>
        <v>Other</v>
      </c>
      <c r="W1341">
        <v>0</v>
      </c>
      <c r="X1341" t="s">
        <v>17</v>
      </c>
      <c r="Y1341" t="s">
        <v>49</v>
      </c>
      <c r="Z1341" t="s">
        <v>29</v>
      </c>
      <c r="AA1341">
        <v>28</v>
      </c>
      <c r="AB1341">
        <v>1334</v>
      </c>
      <c r="AE1341">
        <f t="shared" si="20"/>
        <v>0</v>
      </c>
      <c r="AF1341">
        <v>1</v>
      </c>
      <c r="AG1341" t="str">
        <f>IF(Table2[[#This Row],[Avg Monthly GB Download]] &lt; 5, "Less than 5 GB", IF(Table2[[#This Row],[Avg Monthly GB Download]] &lt;= 10, "Between 5 and 10 GB", "10 or more GB"))</f>
        <v>Less than 5 GB</v>
      </c>
    </row>
    <row r="1342" spans="1:33" x14ac:dyDescent="0.3">
      <c r="A1342" t="s">
        <v>2800</v>
      </c>
      <c r="B1342" t="s">
        <v>17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17</v>
      </c>
      <c r="I1342" t="s">
        <v>18</v>
      </c>
      <c r="J1342">
        <v>0</v>
      </c>
      <c r="K1342">
        <v>0</v>
      </c>
      <c r="L1342">
        <v>1</v>
      </c>
      <c r="M1342" t="s">
        <v>17</v>
      </c>
      <c r="N1342">
        <v>0</v>
      </c>
      <c r="O1342" t="s">
        <v>70</v>
      </c>
      <c r="P1342" t="s">
        <v>2801</v>
      </c>
      <c r="Q1342" t="s">
        <v>20</v>
      </c>
      <c r="R1342">
        <v>52</v>
      </c>
      <c r="S1342" t="s">
        <v>17</v>
      </c>
      <c r="T1342" t="s">
        <v>17</v>
      </c>
      <c r="U1342" t="s">
        <v>17</v>
      </c>
      <c r="V1342" t="str">
        <f>IF(Table2[[#This Row],[Age]] &lt; 30, "Under 30", IF(Table2[[#This Row],[Age]] &lt; 65, "Other", "Senior"))</f>
        <v>Other</v>
      </c>
      <c r="W1342">
        <v>0</v>
      </c>
      <c r="X1342" t="s">
        <v>17</v>
      </c>
      <c r="Y1342" t="s">
        <v>28</v>
      </c>
      <c r="Z1342" t="s">
        <v>34</v>
      </c>
      <c r="AA1342">
        <v>41</v>
      </c>
      <c r="AB1342">
        <v>334</v>
      </c>
      <c r="AE1342">
        <f t="shared" si="20"/>
        <v>0</v>
      </c>
      <c r="AF1342">
        <v>1</v>
      </c>
      <c r="AG1342" t="str">
        <f>IF(Table2[[#This Row],[Avg Monthly GB Download]] &lt; 5, "Less than 5 GB", IF(Table2[[#This Row],[Avg Monthly GB Download]] &lt;= 10, "Between 5 and 10 GB", "10 or more GB"))</f>
        <v>Less than 5 GB</v>
      </c>
    </row>
    <row r="1343" spans="1:33" x14ac:dyDescent="0.3">
      <c r="A1343" t="s">
        <v>2802</v>
      </c>
      <c r="B1343" t="s">
        <v>17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17</v>
      </c>
      <c r="I1343" t="s">
        <v>18</v>
      </c>
      <c r="J1343">
        <v>0</v>
      </c>
      <c r="K1343">
        <v>0</v>
      </c>
      <c r="L1343">
        <v>2</v>
      </c>
      <c r="M1343" t="s">
        <v>21</v>
      </c>
      <c r="N1343">
        <v>0</v>
      </c>
      <c r="O1343" t="s">
        <v>81</v>
      </c>
      <c r="P1343" t="s">
        <v>2803</v>
      </c>
      <c r="Q1343" t="s">
        <v>22</v>
      </c>
      <c r="R1343">
        <v>63</v>
      </c>
      <c r="S1343" t="s">
        <v>17</v>
      </c>
      <c r="T1343" t="s">
        <v>17</v>
      </c>
      <c r="U1343" t="s">
        <v>17</v>
      </c>
      <c r="V1343" t="str">
        <f>IF(Table2[[#This Row],[Age]] &lt; 30, "Under 30", IF(Table2[[#This Row],[Age]] &lt; 65, "Other", "Senior"))</f>
        <v>Other</v>
      </c>
      <c r="W1343">
        <v>0</v>
      </c>
      <c r="X1343" t="s">
        <v>21</v>
      </c>
      <c r="Y1343" t="s">
        <v>49</v>
      </c>
      <c r="Z1343" t="s">
        <v>29</v>
      </c>
      <c r="AA1343">
        <v>59</v>
      </c>
      <c r="AB1343">
        <v>4281</v>
      </c>
      <c r="AE1343">
        <f t="shared" si="20"/>
        <v>0</v>
      </c>
      <c r="AF1343">
        <v>1</v>
      </c>
      <c r="AG1343" t="str">
        <f>IF(Table2[[#This Row],[Avg Monthly GB Download]] &lt; 5, "Less than 5 GB", IF(Table2[[#This Row],[Avg Monthly GB Download]] &lt;= 10, "Between 5 and 10 GB", "10 or more GB"))</f>
        <v>Less than 5 GB</v>
      </c>
    </row>
    <row r="1344" spans="1:33" x14ac:dyDescent="0.3">
      <c r="A1344" t="s">
        <v>2804</v>
      </c>
      <c r="B1344" t="s">
        <v>17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21</v>
      </c>
      <c r="I1344" t="s">
        <v>18</v>
      </c>
      <c r="J1344">
        <v>147.4</v>
      </c>
      <c r="K1344">
        <v>0</v>
      </c>
      <c r="L1344">
        <v>6</v>
      </c>
      <c r="M1344" t="s">
        <v>21</v>
      </c>
      <c r="N1344">
        <v>0</v>
      </c>
      <c r="O1344" t="s">
        <v>68</v>
      </c>
      <c r="P1344" t="s">
        <v>2805</v>
      </c>
      <c r="Q1344" t="s">
        <v>22</v>
      </c>
      <c r="R1344">
        <v>39</v>
      </c>
      <c r="S1344" t="s">
        <v>17</v>
      </c>
      <c r="T1344" t="s">
        <v>17</v>
      </c>
      <c r="U1344" t="s">
        <v>17</v>
      </c>
      <c r="V1344" t="str">
        <f>IF(Table2[[#This Row],[Age]] &lt; 30, "Under 30", IF(Table2[[#This Row],[Age]] &lt; 65, "Other", "Senior"))</f>
        <v>Other</v>
      </c>
      <c r="W1344">
        <v>0</v>
      </c>
      <c r="X1344" t="s">
        <v>17</v>
      </c>
      <c r="Y1344" t="s">
        <v>94</v>
      </c>
      <c r="Z1344" t="s">
        <v>29</v>
      </c>
      <c r="AA1344">
        <v>35</v>
      </c>
      <c r="AB1344">
        <v>2355</v>
      </c>
      <c r="AE1344">
        <f t="shared" si="20"/>
        <v>0</v>
      </c>
      <c r="AF1344">
        <v>1</v>
      </c>
      <c r="AG1344" t="str">
        <f>IF(Table2[[#This Row],[Avg Monthly GB Download]] &lt; 5, "Less than 5 GB", IF(Table2[[#This Row],[Avg Monthly GB Download]] &lt;= 10, "Between 5 and 10 GB", "10 or more GB"))</f>
        <v>Between 5 and 10 GB</v>
      </c>
    </row>
    <row r="1345" spans="1:33" x14ac:dyDescent="0.3">
      <c r="A1345" t="s">
        <v>2806</v>
      </c>
      <c r="B1345" t="s">
        <v>17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21</v>
      </c>
      <c r="I1345" t="s">
        <v>18</v>
      </c>
      <c r="J1345">
        <v>4.5</v>
      </c>
      <c r="K1345">
        <v>0</v>
      </c>
      <c r="L1345">
        <v>7</v>
      </c>
      <c r="M1345" t="s">
        <v>21</v>
      </c>
      <c r="N1345">
        <v>0</v>
      </c>
      <c r="O1345" t="s">
        <v>32</v>
      </c>
      <c r="P1345" t="s">
        <v>2807</v>
      </c>
      <c r="Q1345" t="s">
        <v>20</v>
      </c>
      <c r="R1345">
        <v>51</v>
      </c>
      <c r="S1345" t="s">
        <v>17</v>
      </c>
      <c r="T1345" t="s">
        <v>17</v>
      </c>
      <c r="U1345" t="s">
        <v>17</v>
      </c>
      <c r="V1345" t="str">
        <f>IF(Table2[[#This Row],[Age]] &lt; 30, "Under 30", IF(Table2[[#This Row],[Age]] &lt; 65, "Other", "Senior"))</f>
        <v>Other</v>
      </c>
      <c r="W1345">
        <v>0</v>
      </c>
      <c r="X1345" t="s">
        <v>17</v>
      </c>
      <c r="Y1345" t="s">
        <v>28</v>
      </c>
      <c r="Z1345" t="s">
        <v>34</v>
      </c>
      <c r="AA1345">
        <v>39</v>
      </c>
      <c r="AB1345">
        <v>113</v>
      </c>
      <c r="AE1345">
        <f t="shared" si="20"/>
        <v>0</v>
      </c>
      <c r="AF1345">
        <v>1</v>
      </c>
      <c r="AG1345" t="str">
        <f>IF(Table2[[#This Row],[Avg Monthly GB Download]] &lt; 5, "Less than 5 GB", IF(Table2[[#This Row],[Avg Monthly GB Download]] &lt;= 10, "Between 5 and 10 GB", "10 or more GB"))</f>
        <v>Between 5 and 10 GB</v>
      </c>
    </row>
    <row r="1346" spans="1:33" x14ac:dyDescent="0.3">
      <c r="A1346" t="s">
        <v>2808</v>
      </c>
      <c r="B1346" t="s">
        <v>17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21</v>
      </c>
      <c r="I1346" t="s">
        <v>18</v>
      </c>
      <c r="J1346">
        <v>24.5</v>
      </c>
      <c r="K1346">
        <v>0</v>
      </c>
      <c r="L1346">
        <v>8</v>
      </c>
      <c r="M1346" t="s">
        <v>21</v>
      </c>
      <c r="N1346">
        <v>0</v>
      </c>
      <c r="O1346" t="s">
        <v>51</v>
      </c>
      <c r="P1346" t="s">
        <v>2809</v>
      </c>
      <c r="Q1346" t="s">
        <v>20</v>
      </c>
      <c r="R1346">
        <v>40</v>
      </c>
      <c r="S1346" t="s">
        <v>17</v>
      </c>
      <c r="T1346" t="s">
        <v>17</v>
      </c>
      <c r="U1346" t="s">
        <v>17</v>
      </c>
      <c r="V1346" t="str">
        <f>IF(Table2[[#This Row],[Age]] &lt; 30, "Under 30", IF(Table2[[#This Row],[Age]] &lt; 65, "Other", "Senior"))</f>
        <v>Other</v>
      </c>
      <c r="W1346">
        <v>0</v>
      </c>
      <c r="X1346" t="s">
        <v>17</v>
      </c>
      <c r="Y1346" t="s">
        <v>94</v>
      </c>
      <c r="Z1346" t="s">
        <v>29</v>
      </c>
      <c r="AA1346">
        <v>36</v>
      </c>
      <c r="AB1346">
        <v>327</v>
      </c>
      <c r="AE1346">
        <f t="shared" ref="AE1346:AE1409" si="21">IF(B1346 = "yes", 1, IF(B1346 = "No", 0))</f>
        <v>0</v>
      </c>
      <c r="AF1346">
        <v>1</v>
      </c>
      <c r="AG1346" t="str">
        <f>IF(Table2[[#This Row],[Avg Monthly GB Download]] &lt; 5, "Less than 5 GB", IF(Table2[[#This Row],[Avg Monthly GB Download]] &lt;= 10, "Between 5 and 10 GB", "10 or more GB"))</f>
        <v>Between 5 and 10 GB</v>
      </c>
    </row>
    <row r="1347" spans="1:33" x14ac:dyDescent="0.3">
      <c r="A1347" t="s">
        <v>2810</v>
      </c>
      <c r="B1347" t="s">
        <v>17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21</v>
      </c>
      <c r="I1347" t="s">
        <v>84</v>
      </c>
      <c r="J1347">
        <v>0</v>
      </c>
      <c r="K1347">
        <v>0</v>
      </c>
      <c r="L1347">
        <v>5</v>
      </c>
      <c r="M1347" t="s">
        <v>17</v>
      </c>
      <c r="N1347">
        <v>29</v>
      </c>
      <c r="O1347" t="s">
        <v>76</v>
      </c>
      <c r="P1347" t="s">
        <v>2811</v>
      </c>
      <c r="Q1347" t="s">
        <v>22</v>
      </c>
      <c r="R1347">
        <v>37</v>
      </c>
      <c r="S1347" t="s">
        <v>17</v>
      </c>
      <c r="T1347" t="s">
        <v>17</v>
      </c>
      <c r="U1347" t="s">
        <v>17</v>
      </c>
      <c r="V1347" t="str">
        <f>IF(Table2[[#This Row],[Age]] &lt; 30, "Under 30", IF(Table2[[#This Row],[Age]] &lt; 65, "Other", "Senior"))</f>
        <v>Other</v>
      </c>
      <c r="W1347">
        <v>0</v>
      </c>
      <c r="X1347" t="s">
        <v>17</v>
      </c>
      <c r="Y1347" t="s">
        <v>49</v>
      </c>
      <c r="Z1347" t="s">
        <v>29</v>
      </c>
      <c r="AA1347">
        <v>55</v>
      </c>
      <c r="AB1347">
        <v>3169</v>
      </c>
      <c r="AE1347">
        <f t="shared" si="21"/>
        <v>0</v>
      </c>
      <c r="AF1347">
        <v>1</v>
      </c>
      <c r="AG1347" t="str">
        <f>IF(Table2[[#This Row],[Avg Monthly GB Download]] &lt; 5, "Less than 5 GB", IF(Table2[[#This Row],[Avg Monthly GB Download]] &lt;= 10, "Between 5 and 10 GB", "10 or more GB"))</f>
        <v>Between 5 and 10 GB</v>
      </c>
    </row>
    <row r="1348" spans="1:33" x14ac:dyDescent="0.3">
      <c r="A1348" t="s">
        <v>2812</v>
      </c>
      <c r="B1348" t="s">
        <v>17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21</v>
      </c>
      <c r="I1348" t="s">
        <v>18</v>
      </c>
      <c r="J1348">
        <v>315</v>
      </c>
      <c r="K1348">
        <v>0</v>
      </c>
      <c r="L1348">
        <v>4</v>
      </c>
      <c r="M1348" t="s">
        <v>21</v>
      </c>
      <c r="N1348">
        <v>0</v>
      </c>
      <c r="O1348" t="s">
        <v>40</v>
      </c>
      <c r="P1348" t="s">
        <v>2813</v>
      </c>
      <c r="Q1348" t="s">
        <v>22</v>
      </c>
      <c r="R1348">
        <v>35</v>
      </c>
      <c r="S1348" t="s">
        <v>17</v>
      </c>
      <c r="T1348" t="s">
        <v>17</v>
      </c>
      <c r="U1348" t="s">
        <v>17</v>
      </c>
      <c r="V1348" t="str">
        <f>IF(Table2[[#This Row],[Age]] &lt; 30, "Under 30", IF(Table2[[#This Row],[Age]] &lt; 65, "Other", "Senior"))</f>
        <v>Other</v>
      </c>
      <c r="W1348">
        <v>0</v>
      </c>
      <c r="X1348" t="s">
        <v>21</v>
      </c>
      <c r="Y1348" t="s">
        <v>49</v>
      </c>
      <c r="Z1348" t="s">
        <v>34</v>
      </c>
      <c r="AA1348">
        <v>37</v>
      </c>
      <c r="AB1348">
        <v>2627</v>
      </c>
      <c r="AE1348">
        <f t="shared" si="21"/>
        <v>0</v>
      </c>
      <c r="AF1348">
        <v>1</v>
      </c>
      <c r="AG1348" t="str">
        <f>IF(Table2[[#This Row],[Avg Monthly GB Download]] &lt; 5, "Less than 5 GB", IF(Table2[[#This Row],[Avg Monthly GB Download]] &lt;= 10, "Between 5 and 10 GB", "10 or more GB"))</f>
        <v>Less than 5 GB</v>
      </c>
    </row>
    <row r="1349" spans="1:33" x14ac:dyDescent="0.3">
      <c r="A1349" t="s">
        <v>2814</v>
      </c>
      <c r="B1349" t="s">
        <v>17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21</v>
      </c>
      <c r="I1349" t="s">
        <v>18</v>
      </c>
      <c r="J1349">
        <v>92</v>
      </c>
      <c r="K1349">
        <v>0</v>
      </c>
      <c r="L1349">
        <v>0</v>
      </c>
      <c r="M1349" t="s">
        <v>17</v>
      </c>
      <c r="N1349">
        <v>0</v>
      </c>
      <c r="O1349" t="s">
        <v>64</v>
      </c>
      <c r="P1349" t="s">
        <v>2815</v>
      </c>
      <c r="Q1349" t="s">
        <v>22</v>
      </c>
      <c r="R1349">
        <v>28</v>
      </c>
      <c r="S1349" t="s">
        <v>21</v>
      </c>
      <c r="T1349" t="s">
        <v>17</v>
      </c>
      <c r="U1349" t="s">
        <v>17</v>
      </c>
      <c r="V1349" t="str">
        <f>IF(Table2[[#This Row],[Age]] &lt; 30, "Under 30", IF(Table2[[#This Row],[Age]] &lt; 65, "Other", "Senior"))</f>
        <v>Under 30</v>
      </c>
      <c r="W1349">
        <v>0</v>
      </c>
      <c r="X1349" t="s">
        <v>17</v>
      </c>
      <c r="Y1349" t="s">
        <v>94</v>
      </c>
      <c r="Z1349" t="s">
        <v>29</v>
      </c>
      <c r="AA1349">
        <v>12</v>
      </c>
      <c r="AB1349">
        <v>240</v>
      </c>
      <c r="AE1349">
        <f t="shared" si="21"/>
        <v>0</v>
      </c>
      <c r="AF1349">
        <v>1</v>
      </c>
      <c r="AG1349" t="str">
        <f>IF(Table2[[#This Row],[Avg Monthly GB Download]] &lt; 5, "Less than 5 GB", IF(Table2[[#This Row],[Avg Monthly GB Download]] &lt;= 10, "Between 5 and 10 GB", "10 or more GB"))</f>
        <v>Less than 5 GB</v>
      </c>
    </row>
    <row r="1350" spans="1:33" x14ac:dyDescent="0.3">
      <c r="A1350" t="s">
        <v>2816</v>
      </c>
      <c r="B1350" t="s">
        <v>17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21</v>
      </c>
      <c r="I1350" t="s">
        <v>18</v>
      </c>
      <c r="J1350">
        <v>167</v>
      </c>
      <c r="K1350">
        <v>0</v>
      </c>
      <c r="L1350">
        <v>4</v>
      </c>
      <c r="M1350" t="s">
        <v>21</v>
      </c>
      <c r="N1350">
        <v>0</v>
      </c>
      <c r="O1350" t="s">
        <v>77</v>
      </c>
      <c r="P1350" t="s">
        <v>2817</v>
      </c>
      <c r="Q1350" t="s">
        <v>20</v>
      </c>
      <c r="R1350">
        <v>60</v>
      </c>
      <c r="S1350" t="s">
        <v>17</v>
      </c>
      <c r="T1350" t="s">
        <v>17</v>
      </c>
      <c r="U1350" t="s">
        <v>17</v>
      </c>
      <c r="V1350" t="str">
        <f>IF(Table2[[#This Row],[Age]] &lt; 30, "Under 30", IF(Table2[[#This Row],[Age]] &lt; 65, "Other", "Senior"))</f>
        <v>Other</v>
      </c>
      <c r="W1350">
        <v>0</v>
      </c>
      <c r="X1350" t="s">
        <v>21</v>
      </c>
      <c r="Y1350" t="s">
        <v>49</v>
      </c>
      <c r="Z1350" t="s">
        <v>34</v>
      </c>
      <c r="AA1350">
        <v>46</v>
      </c>
      <c r="AB1350">
        <v>3287</v>
      </c>
      <c r="AE1350">
        <f t="shared" si="21"/>
        <v>0</v>
      </c>
      <c r="AF1350">
        <v>1</v>
      </c>
      <c r="AG1350" t="str">
        <f>IF(Table2[[#This Row],[Avg Monthly GB Download]] &lt; 5, "Less than 5 GB", IF(Table2[[#This Row],[Avg Monthly GB Download]] &lt;= 10, "Between 5 and 10 GB", "10 or more GB"))</f>
        <v>Less than 5 GB</v>
      </c>
    </row>
    <row r="1351" spans="1:33" x14ac:dyDescent="0.3">
      <c r="A1351" t="s">
        <v>2818</v>
      </c>
      <c r="B1351" t="s">
        <v>17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21</v>
      </c>
      <c r="I1351" t="s">
        <v>18</v>
      </c>
      <c r="J1351">
        <v>126</v>
      </c>
      <c r="K1351">
        <v>0</v>
      </c>
      <c r="L1351">
        <v>10</v>
      </c>
      <c r="M1351" t="s">
        <v>21</v>
      </c>
      <c r="N1351">
        <v>0</v>
      </c>
      <c r="O1351" t="s">
        <v>56</v>
      </c>
      <c r="P1351" t="s">
        <v>2819</v>
      </c>
      <c r="Q1351" t="s">
        <v>22</v>
      </c>
      <c r="R1351">
        <v>65</v>
      </c>
      <c r="S1351" t="s">
        <v>17</v>
      </c>
      <c r="T1351" t="s">
        <v>21</v>
      </c>
      <c r="U1351" t="s">
        <v>17</v>
      </c>
      <c r="V1351" t="str">
        <f>IF(Table2[[#This Row],[Age]] &lt; 30, "Under 30", IF(Table2[[#This Row],[Age]] &lt; 65, "Other", "Senior"))</f>
        <v>Senior</v>
      </c>
      <c r="W1351">
        <v>0</v>
      </c>
      <c r="X1351" t="s">
        <v>17</v>
      </c>
      <c r="Y1351" t="s">
        <v>94</v>
      </c>
      <c r="Z1351" t="s">
        <v>34</v>
      </c>
      <c r="AA1351">
        <v>35</v>
      </c>
      <c r="AB1351">
        <v>1253</v>
      </c>
      <c r="AE1351">
        <f t="shared" si="21"/>
        <v>0</v>
      </c>
      <c r="AF1351">
        <v>1</v>
      </c>
      <c r="AG1351" t="str">
        <f>IF(Table2[[#This Row],[Avg Monthly GB Download]] &lt; 5, "Less than 5 GB", IF(Table2[[#This Row],[Avg Monthly GB Download]] &lt;= 10, "Between 5 and 10 GB", "10 or more GB"))</f>
        <v>Between 5 and 10 GB</v>
      </c>
    </row>
    <row r="1352" spans="1:33" x14ac:dyDescent="0.3">
      <c r="A1352" t="s">
        <v>2820</v>
      </c>
      <c r="B1352" t="s">
        <v>17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21</v>
      </c>
      <c r="I1352" t="s">
        <v>84</v>
      </c>
      <c r="J1352">
        <v>0</v>
      </c>
      <c r="K1352">
        <v>0</v>
      </c>
      <c r="L1352">
        <v>0</v>
      </c>
      <c r="M1352" t="s">
        <v>17</v>
      </c>
      <c r="N1352">
        <v>0</v>
      </c>
      <c r="O1352" t="s">
        <v>27</v>
      </c>
      <c r="P1352" t="s">
        <v>2821</v>
      </c>
      <c r="Q1352" t="s">
        <v>22</v>
      </c>
      <c r="R1352">
        <v>28</v>
      </c>
      <c r="S1352" t="s">
        <v>21</v>
      </c>
      <c r="T1352" t="s">
        <v>17</v>
      </c>
      <c r="U1352" t="s">
        <v>17</v>
      </c>
      <c r="V1352" t="str">
        <f>IF(Table2[[#This Row],[Age]] &lt; 30, "Under 30", IF(Table2[[#This Row],[Age]] &lt; 65, "Other", "Senior"))</f>
        <v>Under 30</v>
      </c>
      <c r="W1352">
        <v>0</v>
      </c>
      <c r="X1352" t="s">
        <v>17</v>
      </c>
      <c r="Y1352" t="s">
        <v>28</v>
      </c>
      <c r="Z1352" t="s">
        <v>29</v>
      </c>
      <c r="AA1352">
        <v>8</v>
      </c>
      <c r="AB1352">
        <v>29</v>
      </c>
      <c r="AE1352">
        <f t="shared" si="21"/>
        <v>0</v>
      </c>
      <c r="AF1352">
        <v>1</v>
      </c>
      <c r="AG1352" t="str">
        <f>IF(Table2[[#This Row],[Avg Monthly GB Download]] &lt; 5, "Less than 5 GB", IF(Table2[[#This Row],[Avg Monthly GB Download]] &lt;= 10, "Between 5 and 10 GB", "10 or more GB"))</f>
        <v>Less than 5 GB</v>
      </c>
    </row>
    <row r="1353" spans="1:33" x14ac:dyDescent="0.3">
      <c r="A1353" t="s">
        <v>2822</v>
      </c>
      <c r="B1353" t="s">
        <v>17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21</v>
      </c>
      <c r="I1353" t="s">
        <v>18</v>
      </c>
      <c r="J1353">
        <v>245.7</v>
      </c>
      <c r="K1353">
        <v>0</v>
      </c>
      <c r="L1353">
        <v>7</v>
      </c>
      <c r="M1353" t="s">
        <v>21</v>
      </c>
      <c r="N1353">
        <v>0</v>
      </c>
      <c r="O1353" t="s">
        <v>58</v>
      </c>
      <c r="P1353" t="s">
        <v>2823</v>
      </c>
      <c r="Q1353" t="s">
        <v>22</v>
      </c>
      <c r="R1353">
        <v>38</v>
      </c>
      <c r="S1353" t="s">
        <v>17</v>
      </c>
      <c r="T1353" t="s">
        <v>17</v>
      </c>
      <c r="U1353" t="s">
        <v>17</v>
      </c>
      <c r="V1353" t="str">
        <f>IF(Table2[[#This Row],[Age]] &lt; 30, "Under 30", IF(Table2[[#This Row],[Age]] &lt; 65, "Other", "Senior"))</f>
        <v>Other</v>
      </c>
      <c r="W1353">
        <v>0</v>
      </c>
      <c r="X1353" t="s">
        <v>21</v>
      </c>
      <c r="Y1353" t="s">
        <v>49</v>
      </c>
      <c r="Z1353" t="s">
        <v>29</v>
      </c>
      <c r="AA1353">
        <v>36</v>
      </c>
      <c r="AB1353">
        <v>2243</v>
      </c>
      <c r="AE1353">
        <f t="shared" si="21"/>
        <v>0</v>
      </c>
      <c r="AF1353">
        <v>1</v>
      </c>
      <c r="AG1353" t="str">
        <f>IF(Table2[[#This Row],[Avg Monthly GB Download]] &lt; 5, "Less than 5 GB", IF(Table2[[#This Row],[Avg Monthly GB Download]] &lt;= 10, "Between 5 and 10 GB", "10 or more GB"))</f>
        <v>Between 5 and 10 GB</v>
      </c>
    </row>
    <row r="1354" spans="1:33" x14ac:dyDescent="0.3">
      <c r="A1354" t="s">
        <v>2824</v>
      </c>
      <c r="B1354" t="s">
        <v>17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21</v>
      </c>
      <c r="I1354" t="s">
        <v>18</v>
      </c>
      <c r="J1354">
        <v>335.8</v>
      </c>
      <c r="K1354">
        <v>0</v>
      </c>
      <c r="L1354">
        <v>5</v>
      </c>
      <c r="M1354" t="s">
        <v>21</v>
      </c>
      <c r="N1354">
        <v>0</v>
      </c>
      <c r="O1354" t="s">
        <v>24</v>
      </c>
      <c r="P1354" t="s">
        <v>2825</v>
      </c>
      <c r="Q1354" t="s">
        <v>20</v>
      </c>
      <c r="R1354">
        <v>74</v>
      </c>
      <c r="S1354" t="s">
        <v>17</v>
      </c>
      <c r="T1354" t="s">
        <v>21</v>
      </c>
      <c r="U1354" t="s">
        <v>17</v>
      </c>
      <c r="V1354" t="str">
        <f>IF(Table2[[#This Row],[Age]] &lt; 30, "Under 30", IF(Table2[[#This Row],[Age]] &lt; 65, "Other", "Senior"))</f>
        <v>Senior</v>
      </c>
      <c r="W1354">
        <v>0</v>
      </c>
      <c r="X1354" t="s">
        <v>21</v>
      </c>
      <c r="Y1354" t="s">
        <v>49</v>
      </c>
      <c r="Z1354" t="s">
        <v>34</v>
      </c>
      <c r="AA1354">
        <v>58</v>
      </c>
      <c r="AB1354">
        <v>3803</v>
      </c>
      <c r="AE1354">
        <f t="shared" si="21"/>
        <v>0</v>
      </c>
      <c r="AF1354">
        <v>1</v>
      </c>
      <c r="AG1354" t="str">
        <f>IF(Table2[[#This Row],[Avg Monthly GB Download]] &lt; 5, "Less than 5 GB", IF(Table2[[#This Row],[Avg Monthly GB Download]] &lt;= 10, "Between 5 and 10 GB", "10 or more GB"))</f>
        <v>Between 5 and 10 GB</v>
      </c>
    </row>
    <row r="1355" spans="1:33" x14ac:dyDescent="0.3">
      <c r="A1355" t="s">
        <v>2826</v>
      </c>
      <c r="B1355" t="s">
        <v>17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21</v>
      </c>
      <c r="I1355" t="s">
        <v>18</v>
      </c>
      <c r="J1355">
        <v>198.8</v>
      </c>
      <c r="K1355">
        <v>0</v>
      </c>
      <c r="L1355">
        <v>27</v>
      </c>
      <c r="M1355" t="s">
        <v>21</v>
      </c>
      <c r="N1355">
        <v>0</v>
      </c>
      <c r="O1355" t="s">
        <v>25</v>
      </c>
      <c r="P1355" t="s">
        <v>2827</v>
      </c>
      <c r="Q1355" t="s">
        <v>20</v>
      </c>
      <c r="R1355">
        <v>21</v>
      </c>
      <c r="S1355" t="s">
        <v>21</v>
      </c>
      <c r="T1355" t="s">
        <v>17</v>
      </c>
      <c r="U1355" t="s">
        <v>17</v>
      </c>
      <c r="V1355" t="str">
        <f>IF(Table2[[#This Row],[Age]] &lt; 30, "Under 30", IF(Table2[[#This Row],[Age]] &lt; 65, "Other", "Senior"))</f>
        <v>Under 30</v>
      </c>
      <c r="W1355">
        <v>0</v>
      </c>
      <c r="X1355" t="s">
        <v>21</v>
      </c>
      <c r="Y1355" t="s">
        <v>94</v>
      </c>
      <c r="Z1355" t="s">
        <v>29</v>
      </c>
      <c r="AA1355">
        <v>43</v>
      </c>
      <c r="AB1355">
        <v>3080</v>
      </c>
      <c r="AE1355">
        <f t="shared" si="21"/>
        <v>0</v>
      </c>
      <c r="AF1355">
        <v>1</v>
      </c>
      <c r="AG1355" t="str">
        <f>IF(Table2[[#This Row],[Avg Monthly GB Download]] &lt; 5, "Less than 5 GB", IF(Table2[[#This Row],[Avg Monthly GB Download]] &lt;= 10, "Between 5 and 10 GB", "10 or more GB"))</f>
        <v>10 or more GB</v>
      </c>
    </row>
    <row r="1356" spans="1:33" x14ac:dyDescent="0.3">
      <c r="A1356" t="s">
        <v>2828</v>
      </c>
      <c r="B1356" t="s">
        <v>17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21</v>
      </c>
      <c r="I1356" t="s">
        <v>18</v>
      </c>
      <c r="J1356">
        <v>56.4</v>
      </c>
      <c r="K1356">
        <v>0</v>
      </c>
      <c r="L1356">
        <v>1</v>
      </c>
      <c r="M1356" t="s">
        <v>21</v>
      </c>
      <c r="N1356">
        <v>0</v>
      </c>
      <c r="O1356" t="s">
        <v>66</v>
      </c>
      <c r="P1356" t="s">
        <v>2829</v>
      </c>
      <c r="Q1356" t="s">
        <v>20</v>
      </c>
      <c r="R1356">
        <v>72</v>
      </c>
      <c r="S1356" t="s">
        <v>17</v>
      </c>
      <c r="T1356" t="s">
        <v>21</v>
      </c>
      <c r="U1356" t="s">
        <v>17</v>
      </c>
      <c r="V1356" t="str">
        <f>IF(Table2[[#This Row],[Age]] &lt; 30, "Under 30", IF(Table2[[#This Row],[Age]] &lt; 65, "Other", "Senior"))</f>
        <v>Senior</v>
      </c>
      <c r="W1356">
        <v>0</v>
      </c>
      <c r="X1356" t="s">
        <v>21</v>
      </c>
      <c r="Y1356" t="s">
        <v>49</v>
      </c>
      <c r="Z1356" t="s">
        <v>29</v>
      </c>
      <c r="AA1356">
        <v>35</v>
      </c>
      <c r="AB1356">
        <v>834</v>
      </c>
      <c r="AE1356">
        <f t="shared" si="21"/>
        <v>0</v>
      </c>
      <c r="AF1356">
        <v>1</v>
      </c>
      <c r="AG1356" t="str">
        <f>IF(Table2[[#This Row],[Avg Monthly GB Download]] &lt; 5, "Less than 5 GB", IF(Table2[[#This Row],[Avg Monthly GB Download]] &lt;= 10, "Between 5 and 10 GB", "10 or more GB"))</f>
        <v>Less than 5 GB</v>
      </c>
    </row>
    <row r="1357" spans="1:33" x14ac:dyDescent="0.3">
      <c r="A1357" t="s">
        <v>2830</v>
      </c>
      <c r="B1357" t="s">
        <v>17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21</v>
      </c>
      <c r="I1357" t="s">
        <v>18</v>
      </c>
      <c r="J1357">
        <v>95.2</v>
      </c>
      <c r="K1357">
        <v>0</v>
      </c>
      <c r="L1357">
        <v>2</v>
      </c>
      <c r="M1357" t="s">
        <v>21</v>
      </c>
      <c r="N1357">
        <v>0</v>
      </c>
      <c r="O1357" t="s">
        <v>43</v>
      </c>
      <c r="P1357" t="s">
        <v>2831</v>
      </c>
      <c r="Q1357" t="s">
        <v>20</v>
      </c>
      <c r="R1357">
        <v>67</v>
      </c>
      <c r="S1357" t="s">
        <v>17</v>
      </c>
      <c r="T1357" t="s">
        <v>21</v>
      </c>
      <c r="U1357" t="s">
        <v>17</v>
      </c>
      <c r="V1357" t="str">
        <f>IF(Table2[[#This Row],[Age]] &lt; 30, "Under 30", IF(Table2[[#This Row],[Age]] &lt; 65, "Other", "Senior"))</f>
        <v>Senior</v>
      </c>
      <c r="W1357">
        <v>0</v>
      </c>
      <c r="X1357" t="s">
        <v>21</v>
      </c>
      <c r="Y1357" t="s">
        <v>49</v>
      </c>
      <c r="Z1357" t="s">
        <v>34</v>
      </c>
      <c r="AA1357">
        <v>65</v>
      </c>
      <c r="AB1357">
        <v>2192</v>
      </c>
      <c r="AE1357">
        <f t="shared" si="21"/>
        <v>0</v>
      </c>
      <c r="AF1357">
        <v>1</v>
      </c>
      <c r="AG1357" t="str">
        <f>IF(Table2[[#This Row],[Avg Monthly GB Download]] &lt; 5, "Less than 5 GB", IF(Table2[[#This Row],[Avg Monthly GB Download]] &lt;= 10, "Between 5 and 10 GB", "10 or more GB"))</f>
        <v>Less than 5 GB</v>
      </c>
    </row>
    <row r="1358" spans="1:33" x14ac:dyDescent="0.3">
      <c r="A1358" t="s">
        <v>2832</v>
      </c>
      <c r="B1358" t="s">
        <v>17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21</v>
      </c>
      <c r="I1358" t="s">
        <v>18</v>
      </c>
      <c r="J1358">
        <v>129.1</v>
      </c>
      <c r="K1358">
        <v>0</v>
      </c>
      <c r="L1358">
        <v>2</v>
      </c>
      <c r="M1358" t="s">
        <v>21</v>
      </c>
      <c r="N1358">
        <v>0</v>
      </c>
      <c r="O1358" t="s">
        <v>23</v>
      </c>
      <c r="P1358" t="s">
        <v>2833</v>
      </c>
      <c r="Q1358" t="s">
        <v>20</v>
      </c>
      <c r="R1358">
        <v>50</v>
      </c>
      <c r="S1358" t="s">
        <v>17</v>
      </c>
      <c r="T1358" t="s">
        <v>17</v>
      </c>
      <c r="U1358" t="s">
        <v>17</v>
      </c>
      <c r="V1358" t="str">
        <f>IF(Table2[[#This Row],[Age]] &lt; 30, "Under 30", IF(Table2[[#This Row],[Age]] &lt; 65, "Other", "Senior"))</f>
        <v>Other</v>
      </c>
      <c r="W1358">
        <v>0</v>
      </c>
      <c r="X1358" t="s">
        <v>17</v>
      </c>
      <c r="Y1358" t="s">
        <v>94</v>
      </c>
      <c r="Z1358" t="s">
        <v>34</v>
      </c>
      <c r="AA1358">
        <v>39</v>
      </c>
      <c r="AB1358">
        <v>2255</v>
      </c>
      <c r="AE1358">
        <f t="shared" si="21"/>
        <v>0</v>
      </c>
      <c r="AF1358">
        <v>1</v>
      </c>
      <c r="AG1358" t="str">
        <f>IF(Table2[[#This Row],[Avg Monthly GB Download]] &lt; 5, "Less than 5 GB", IF(Table2[[#This Row],[Avg Monthly GB Download]] &lt;= 10, "Between 5 and 10 GB", "10 or more GB"))</f>
        <v>Less than 5 GB</v>
      </c>
    </row>
    <row r="1359" spans="1:33" x14ac:dyDescent="0.3">
      <c r="A1359" t="s">
        <v>2834</v>
      </c>
      <c r="B1359" t="s">
        <v>17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21</v>
      </c>
      <c r="I1359" t="s">
        <v>18</v>
      </c>
      <c r="J1359">
        <v>38.9</v>
      </c>
      <c r="K1359">
        <v>0</v>
      </c>
      <c r="L1359">
        <v>0</v>
      </c>
      <c r="M1359" t="s">
        <v>17</v>
      </c>
      <c r="N1359">
        <v>0</v>
      </c>
      <c r="O1359" t="s">
        <v>41</v>
      </c>
      <c r="P1359" t="s">
        <v>2835</v>
      </c>
      <c r="Q1359" t="s">
        <v>20</v>
      </c>
      <c r="R1359">
        <v>60</v>
      </c>
      <c r="S1359" t="s">
        <v>17</v>
      </c>
      <c r="T1359" t="s">
        <v>17</v>
      </c>
      <c r="U1359" t="s">
        <v>17</v>
      </c>
      <c r="V1359" t="str">
        <f>IF(Table2[[#This Row],[Age]] &lt; 30, "Under 30", IF(Table2[[#This Row],[Age]] &lt; 65, "Other", "Senior"))</f>
        <v>Other</v>
      </c>
      <c r="W1359">
        <v>0</v>
      </c>
      <c r="X1359" t="s">
        <v>17</v>
      </c>
      <c r="Y1359" t="s">
        <v>94</v>
      </c>
      <c r="Z1359" t="s">
        <v>29</v>
      </c>
      <c r="AA1359">
        <v>12</v>
      </c>
      <c r="AB1359">
        <v>325</v>
      </c>
      <c r="AE1359">
        <f t="shared" si="21"/>
        <v>0</v>
      </c>
      <c r="AF1359">
        <v>1</v>
      </c>
      <c r="AG1359" t="str">
        <f>IF(Table2[[#This Row],[Avg Monthly GB Download]] &lt; 5, "Less than 5 GB", IF(Table2[[#This Row],[Avg Monthly GB Download]] &lt;= 10, "Between 5 and 10 GB", "10 or more GB"))</f>
        <v>Less than 5 GB</v>
      </c>
    </row>
    <row r="1360" spans="1:33" x14ac:dyDescent="0.3">
      <c r="A1360" t="s">
        <v>2836</v>
      </c>
      <c r="B1360" t="s">
        <v>17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21</v>
      </c>
      <c r="I1360" t="s">
        <v>18</v>
      </c>
      <c r="J1360">
        <v>96.6</v>
      </c>
      <c r="K1360">
        <v>0</v>
      </c>
      <c r="L1360">
        <v>6</v>
      </c>
      <c r="M1360" t="s">
        <v>17</v>
      </c>
      <c r="N1360">
        <v>26</v>
      </c>
      <c r="O1360" t="s">
        <v>33</v>
      </c>
      <c r="P1360" t="s">
        <v>2837</v>
      </c>
      <c r="Q1360" t="s">
        <v>20</v>
      </c>
      <c r="R1360">
        <v>48</v>
      </c>
      <c r="S1360" t="s">
        <v>17</v>
      </c>
      <c r="T1360" t="s">
        <v>17</v>
      </c>
      <c r="U1360" t="s">
        <v>17</v>
      </c>
      <c r="V1360" t="str">
        <f>IF(Table2[[#This Row],[Age]] &lt; 30, "Under 30", IF(Table2[[#This Row],[Age]] &lt; 65, "Other", "Senior"))</f>
        <v>Other</v>
      </c>
      <c r="W1360">
        <v>0</v>
      </c>
      <c r="X1360" t="s">
        <v>21</v>
      </c>
      <c r="Y1360" t="s">
        <v>94</v>
      </c>
      <c r="Z1360" t="s">
        <v>29</v>
      </c>
      <c r="AA1360">
        <v>32</v>
      </c>
      <c r="AB1360">
        <v>1476</v>
      </c>
      <c r="AE1360">
        <f t="shared" si="21"/>
        <v>0</v>
      </c>
      <c r="AF1360">
        <v>1</v>
      </c>
      <c r="AG1360" t="str">
        <f>IF(Table2[[#This Row],[Avg Monthly GB Download]] &lt; 5, "Less than 5 GB", IF(Table2[[#This Row],[Avg Monthly GB Download]] &lt;= 10, "Between 5 and 10 GB", "10 or more GB"))</f>
        <v>Between 5 and 10 GB</v>
      </c>
    </row>
    <row r="1361" spans="1:33" x14ac:dyDescent="0.3">
      <c r="A1361" t="s">
        <v>2838</v>
      </c>
      <c r="B1361" t="s">
        <v>17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21</v>
      </c>
      <c r="I1361" t="s">
        <v>18</v>
      </c>
      <c r="J1361">
        <v>53.3</v>
      </c>
      <c r="K1361">
        <v>0</v>
      </c>
      <c r="L1361">
        <v>2</v>
      </c>
      <c r="M1361" t="s">
        <v>21</v>
      </c>
      <c r="N1361">
        <v>0</v>
      </c>
      <c r="O1361" t="s">
        <v>23</v>
      </c>
      <c r="P1361" t="s">
        <v>2839</v>
      </c>
      <c r="Q1361" t="s">
        <v>22</v>
      </c>
      <c r="R1361">
        <v>67</v>
      </c>
      <c r="S1361" t="s">
        <v>17</v>
      </c>
      <c r="T1361" t="s">
        <v>21</v>
      </c>
      <c r="U1361" t="s">
        <v>17</v>
      </c>
      <c r="V1361" t="str">
        <f>IF(Table2[[#This Row],[Age]] &lt; 30, "Under 30", IF(Table2[[#This Row],[Age]] &lt; 65, "Other", "Senior"))</f>
        <v>Senior</v>
      </c>
      <c r="W1361">
        <v>0</v>
      </c>
      <c r="X1361" t="s">
        <v>17</v>
      </c>
      <c r="Y1361" t="s">
        <v>49</v>
      </c>
      <c r="Z1361" t="s">
        <v>29</v>
      </c>
      <c r="AA1361">
        <v>53</v>
      </c>
      <c r="AB1361">
        <v>873</v>
      </c>
      <c r="AE1361">
        <f t="shared" si="21"/>
        <v>0</v>
      </c>
      <c r="AF1361">
        <v>1</v>
      </c>
      <c r="AG1361" t="str">
        <f>IF(Table2[[#This Row],[Avg Monthly GB Download]] &lt; 5, "Less than 5 GB", IF(Table2[[#This Row],[Avg Monthly GB Download]] &lt;= 10, "Between 5 and 10 GB", "10 or more GB"))</f>
        <v>Less than 5 GB</v>
      </c>
    </row>
    <row r="1362" spans="1:33" x14ac:dyDescent="0.3">
      <c r="A1362" t="s">
        <v>2840</v>
      </c>
      <c r="B1362" t="s">
        <v>17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21</v>
      </c>
      <c r="I1362" t="s">
        <v>84</v>
      </c>
      <c r="J1362">
        <v>0</v>
      </c>
      <c r="K1362">
        <v>0</v>
      </c>
      <c r="L1362">
        <v>17</v>
      </c>
      <c r="M1362" t="s">
        <v>21</v>
      </c>
      <c r="N1362">
        <v>0</v>
      </c>
      <c r="O1362" t="s">
        <v>54</v>
      </c>
      <c r="P1362" t="s">
        <v>2841</v>
      </c>
      <c r="Q1362" t="s">
        <v>22</v>
      </c>
      <c r="R1362">
        <v>26</v>
      </c>
      <c r="S1362" t="s">
        <v>21</v>
      </c>
      <c r="T1362" t="s">
        <v>17</v>
      </c>
      <c r="U1362" t="s">
        <v>17</v>
      </c>
      <c r="V1362" t="str">
        <f>IF(Table2[[#This Row],[Age]] &lt; 30, "Under 30", IF(Table2[[#This Row],[Age]] &lt; 65, "Other", "Senior"))</f>
        <v>Under 30</v>
      </c>
      <c r="W1362">
        <v>0</v>
      </c>
      <c r="X1362" t="s">
        <v>21</v>
      </c>
      <c r="Y1362" t="s">
        <v>28</v>
      </c>
      <c r="Z1362" t="s">
        <v>29</v>
      </c>
      <c r="AA1362">
        <v>23</v>
      </c>
      <c r="AB1362">
        <v>115</v>
      </c>
      <c r="AE1362">
        <f t="shared" si="21"/>
        <v>0</v>
      </c>
      <c r="AF1362">
        <v>1</v>
      </c>
      <c r="AG1362" t="str">
        <f>IF(Table2[[#This Row],[Avg Monthly GB Download]] &lt; 5, "Less than 5 GB", IF(Table2[[#This Row],[Avg Monthly GB Download]] &lt;= 10, "Between 5 and 10 GB", "10 or more GB"))</f>
        <v>10 or more GB</v>
      </c>
    </row>
    <row r="1363" spans="1:33" x14ac:dyDescent="0.3">
      <c r="A1363" t="s">
        <v>2842</v>
      </c>
      <c r="B1363" t="s">
        <v>17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21</v>
      </c>
      <c r="I1363" t="s">
        <v>18</v>
      </c>
      <c r="J1363">
        <v>241.4</v>
      </c>
      <c r="K1363">
        <v>0</v>
      </c>
      <c r="L1363">
        <v>11</v>
      </c>
      <c r="M1363" t="s">
        <v>21</v>
      </c>
      <c r="N1363">
        <v>0</v>
      </c>
      <c r="O1363" t="s">
        <v>46</v>
      </c>
      <c r="P1363" t="s">
        <v>2843</v>
      </c>
      <c r="Q1363" t="s">
        <v>20</v>
      </c>
      <c r="R1363">
        <v>45</v>
      </c>
      <c r="S1363" t="s">
        <v>17</v>
      </c>
      <c r="T1363" t="s">
        <v>17</v>
      </c>
      <c r="U1363" t="s">
        <v>17</v>
      </c>
      <c r="V1363" t="str">
        <f>IF(Table2[[#This Row],[Age]] &lt; 30, "Under 30", IF(Table2[[#This Row],[Age]] &lt; 65, "Other", "Senior"))</f>
        <v>Other</v>
      </c>
      <c r="W1363">
        <v>0</v>
      </c>
      <c r="X1363" t="s">
        <v>21</v>
      </c>
      <c r="Y1363" t="s">
        <v>49</v>
      </c>
      <c r="Z1363" t="s">
        <v>34</v>
      </c>
      <c r="AA1363">
        <v>65</v>
      </c>
      <c r="AB1363">
        <v>4468</v>
      </c>
      <c r="AE1363">
        <f t="shared" si="21"/>
        <v>0</v>
      </c>
      <c r="AF1363">
        <v>1</v>
      </c>
      <c r="AG1363" t="str">
        <f>IF(Table2[[#This Row],[Avg Monthly GB Download]] &lt; 5, "Less than 5 GB", IF(Table2[[#This Row],[Avg Monthly GB Download]] &lt;= 10, "Between 5 and 10 GB", "10 or more GB"))</f>
        <v>10 or more GB</v>
      </c>
    </row>
    <row r="1364" spans="1:33" x14ac:dyDescent="0.3">
      <c r="A1364" t="s">
        <v>2844</v>
      </c>
      <c r="B1364" t="s">
        <v>17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21</v>
      </c>
      <c r="I1364" t="s">
        <v>18</v>
      </c>
      <c r="J1364">
        <v>61.2</v>
      </c>
      <c r="K1364">
        <v>0</v>
      </c>
      <c r="L1364">
        <v>15</v>
      </c>
      <c r="M1364" t="s">
        <v>17</v>
      </c>
      <c r="N1364">
        <v>24</v>
      </c>
      <c r="O1364" t="s">
        <v>51</v>
      </c>
      <c r="P1364" t="s">
        <v>2845</v>
      </c>
      <c r="Q1364" t="s">
        <v>20</v>
      </c>
      <c r="R1364">
        <v>24</v>
      </c>
      <c r="S1364" t="s">
        <v>21</v>
      </c>
      <c r="T1364" t="s">
        <v>17</v>
      </c>
      <c r="U1364" t="s">
        <v>17</v>
      </c>
      <c r="V1364" t="str">
        <f>IF(Table2[[#This Row],[Age]] &lt; 30, "Under 30", IF(Table2[[#This Row],[Age]] &lt; 65, "Other", "Senior"))</f>
        <v>Under 30</v>
      </c>
      <c r="W1364">
        <v>0</v>
      </c>
      <c r="X1364" t="s">
        <v>17</v>
      </c>
      <c r="Y1364" t="s">
        <v>28</v>
      </c>
      <c r="Z1364" t="s">
        <v>34</v>
      </c>
      <c r="AA1364">
        <v>59</v>
      </c>
      <c r="AB1364">
        <v>1771</v>
      </c>
      <c r="AE1364">
        <f t="shared" si="21"/>
        <v>0</v>
      </c>
      <c r="AF1364">
        <v>1</v>
      </c>
      <c r="AG1364" t="str">
        <f>IF(Table2[[#This Row],[Avg Monthly GB Download]] &lt; 5, "Less than 5 GB", IF(Table2[[#This Row],[Avg Monthly GB Download]] &lt;= 10, "Between 5 and 10 GB", "10 or more GB"))</f>
        <v>10 or more GB</v>
      </c>
    </row>
    <row r="1365" spans="1:33" x14ac:dyDescent="0.3">
      <c r="A1365" t="s">
        <v>2846</v>
      </c>
      <c r="B1365" t="s">
        <v>17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21</v>
      </c>
      <c r="I1365" t="s">
        <v>84</v>
      </c>
      <c r="J1365">
        <v>0</v>
      </c>
      <c r="K1365">
        <v>0</v>
      </c>
      <c r="L1365">
        <v>4</v>
      </c>
      <c r="M1365" t="s">
        <v>21</v>
      </c>
      <c r="N1365">
        <v>0</v>
      </c>
      <c r="O1365" t="s">
        <v>74</v>
      </c>
      <c r="P1365" t="s">
        <v>2847</v>
      </c>
      <c r="Q1365" t="s">
        <v>20</v>
      </c>
      <c r="R1365">
        <v>59</v>
      </c>
      <c r="S1365" t="s">
        <v>17</v>
      </c>
      <c r="T1365" t="s">
        <v>17</v>
      </c>
      <c r="U1365" t="s">
        <v>17</v>
      </c>
      <c r="V1365" t="str">
        <f>IF(Table2[[#This Row],[Age]] &lt; 30, "Under 30", IF(Table2[[#This Row],[Age]] &lt; 65, "Other", "Senior"))</f>
        <v>Other</v>
      </c>
      <c r="W1365">
        <v>0</v>
      </c>
      <c r="X1365" t="s">
        <v>17</v>
      </c>
      <c r="Y1365" t="s">
        <v>28</v>
      </c>
      <c r="Z1365" t="s">
        <v>91</v>
      </c>
      <c r="AA1365">
        <v>28</v>
      </c>
      <c r="AB1365">
        <v>80</v>
      </c>
      <c r="AE1365">
        <f t="shared" si="21"/>
        <v>0</v>
      </c>
      <c r="AF1365">
        <v>1</v>
      </c>
      <c r="AG1365" t="str">
        <f>IF(Table2[[#This Row],[Avg Monthly GB Download]] &lt; 5, "Less than 5 GB", IF(Table2[[#This Row],[Avg Monthly GB Download]] &lt;= 10, "Between 5 and 10 GB", "10 or more GB"))</f>
        <v>Less than 5 GB</v>
      </c>
    </row>
    <row r="1366" spans="1:33" x14ac:dyDescent="0.3">
      <c r="A1366" t="s">
        <v>2848</v>
      </c>
      <c r="B1366" t="s">
        <v>21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21</v>
      </c>
      <c r="I1366" t="s">
        <v>18</v>
      </c>
      <c r="J1366">
        <v>69.7</v>
      </c>
      <c r="K1366">
        <v>0</v>
      </c>
      <c r="L1366">
        <v>12</v>
      </c>
      <c r="M1366" t="s">
        <v>21</v>
      </c>
      <c r="N1366">
        <v>0</v>
      </c>
      <c r="O1366" t="s">
        <v>85</v>
      </c>
      <c r="P1366" t="s">
        <v>2849</v>
      </c>
      <c r="Q1366" t="s">
        <v>20</v>
      </c>
      <c r="R1366">
        <v>80</v>
      </c>
      <c r="S1366" t="s">
        <v>17</v>
      </c>
      <c r="T1366" t="s">
        <v>21</v>
      </c>
      <c r="U1366" t="s">
        <v>17</v>
      </c>
      <c r="V1366" t="str">
        <f>IF(Table2[[#This Row],[Age]] &lt; 30, "Under 30", IF(Table2[[#This Row],[Age]] &lt; 65, "Other", "Senior"))</f>
        <v>Senior</v>
      </c>
      <c r="W1366">
        <v>0</v>
      </c>
      <c r="X1366" t="s">
        <v>21</v>
      </c>
      <c r="Y1366" t="s">
        <v>49</v>
      </c>
      <c r="Z1366" t="s">
        <v>29</v>
      </c>
      <c r="AA1366">
        <v>17</v>
      </c>
      <c r="AB1366">
        <v>304</v>
      </c>
      <c r="AE1366">
        <f t="shared" si="21"/>
        <v>1</v>
      </c>
      <c r="AF1366">
        <v>1</v>
      </c>
      <c r="AG1366" t="str">
        <f>IF(Table2[[#This Row],[Avg Monthly GB Download]] &lt; 5, "Less than 5 GB", IF(Table2[[#This Row],[Avg Monthly GB Download]] &lt;= 10, "Between 5 and 10 GB", "10 or more GB"))</f>
        <v>10 or more GB</v>
      </c>
    </row>
    <row r="1367" spans="1:33" x14ac:dyDescent="0.3">
      <c r="A1367" t="s">
        <v>2850</v>
      </c>
      <c r="B1367" t="s">
        <v>17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21</v>
      </c>
      <c r="I1367" t="s">
        <v>84</v>
      </c>
      <c r="J1367">
        <v>0</v>
      </c>
      <c r="K1367">
        <v>0</v>
      </c>
      <c r="L1367">
        <v>0</v>
      </c>
      <c r="M1367" t="s">
        <v>17</v>
      </c>
      <c r="N1367">
        <v>0</v>
      </c>
      <c r="O1367" t="s">
        <v>40</v>
      </c>
      <c r="P1367" t="s">
        <v>2851</v>
      </c>
      <c r="Q1367" t="s">
        <v>22</v>
      </c>
      <c r="R1367">
        <v>42</v>
      </c>
      <c r="S1367" t="s">
        <v>17</v>
      </c>
      <c r="T1367" t="s">
        <v>17</v>
      </c>
      <c r="U1367" t="s">
        <v>17</v>
      </c>
      <c r="V1367" t="str">
        <f>IF(Table2[[#This Row],[Age]] &lt; 30, "Under 30", IF(Table2[[#This Row],[Age]] &lt; 65, "Other", "Senior"))</f>
        <v>Other</v>
      </c>
      <c r="W1367">
        <v>0</v>
      </c>
      <c r="X1367" t="s">
        <v>17</v>
      </c>
      <c r="Y1367" t="s">
        <v>94</v>
      </c>
      <c r="Z1367" t="s">
        <v>91</v>
      </c>
      <c r="AA1367">
        <v>11</v>
      </c>
      <c r="AB1367">
        <v>90</v>
      </c>
      <c r="AE1367">
        <f t="shared" si="21"/>
        <v>0</v>
      </c>
      <c r="AF1367">
        <v>1</v>
      </c>
      <c r="AG1367" t="str">
        <f>IF(Table2[[#This Row],[Avg Monthly GB Download]] &lt; 5, "Less than 5 GB", IF(Table2[[#This Row],[Avg Monthly GB Download]] &lt;= 10, "Between 5 and 10 GB", "10 or more GB"))</f>
        <v>Less than 5 GB</v>
      </c>
    </row>
    <row r="1368" spans="1:33" x14ac:dyDescent="0.3">
      <c r="A1368" t="s">
        <v>2852</v>
      </c>
      <c r="B1368" t="s">
        <v>17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21</v>
      </c>
      <c r="I1368" t="s">
        <v>18</v>
      </c>
      <c r="J1368">
        <v>14.5</v>
      </c>
      <c r="K1368">
        <v>0</v>
      </c>
      <c r="L1368">
        <v>28</v>
      </c>
      <c r="M1368" t="s">
        <v>21</v>
      </c>
      <c r="N1368">
        <v>0</v>
      </c>
      <c r="O1368" t="s">
        <v>70</v>
      </c>
      <c r="P1368" t="s">
        <v>2853</v>
      </c>
      <c r="Q1368" t="s">
        <v>20</v>
      </c>
      <c r="R1368">
        <v>32</v>
      </c>
      <c r="S1368" t="s">
        <v>17</v>
      </c>
      <c r="T1368" t="s">
        <v>17</v>
      </c>
      <c r="U1368" t="s">
        <v>17</v>
      </c>
      <c r="V1368" t="str">
        <f>IF(Table2[[#This Row],[Age]] &lt; 30, "Under 30", IF(Table2[[#This Row],[Age]] &lt; 65, "Other", "Senior"))</f>
        <v>Other</v>
      </c>
      <c r="W1368">
        <v>0</v>
      </c>
      <c r="X1368" t="s">
        <v>17</v>
      </c>
      <c r="Y1368" t="s">
        <v>28</v>
      </c>
      <c r="Z1368" t="s">
        <v>34</v>
      </c>
      <c r="AA1368">
        <v>50</v>
      </c>
      <c r="AB1368">
        <v>254</v>
      </c>
      <c r="AE1368">
        <f t="shared" si="21"/>
        <v>0</v>
      </c>
      <c r="AF1368">
        <v>1</v>
      </c>
      <c r="AG1368" t="str">
        <f>IF(Table2[[#This Row],[Avg Monthly GB Download]] &lt; 5, "Less than 5 GB", IF(Table2[[#This Row],[Avg Monthly GB Download]] &lt;= 10, "Between 5 and 10 GB", "10 or more GB"))</f>
        <v>10 or more GB</v>
      </c>
    </row>
    <row r="1369" spans="1:33" x14ac:dyDescent="0.3">
      <c r="A1369" t="s">
        <v>2854</v>
      </c>
      <c r="B1369" t="s">
        <v>17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21</v>
      </c>
      <c r="I1369" t="s">
        <v>18</v>
      </c>
      <c r="J1369">
        <v>55.5</v>
      </c>
      <c r="K1369">
        <v>0</v>
      </c>
      <c r="L1369">
        <v>5</v>
      </c>
      <c r="M1369" t="s">
        <v>21</v>
      </c>
      <c r="N1369">
        <v>0</v>
      </c>
      <c r="O1369" t="s">
        <v>75</v>
      </c>
      <c r="P1369" t="s">
        <v>2855</v>
      </c>
      <c r="Q1369" t="s">
        <v>20</v>
      </c>
      <c r="R1369">
        <v>36</v>
      </c>
      <c r="S1369" t="s">
        <v>17</v>
      </c>
      <c r="T1369" t="s">
        <v>17</v>
      </c>
      <c r="U1369" t="s">
        <v>17</v>
      </c>
      <c r="V1369" t="str">
        <f>IF(Table2[[#This Row],[Age]] &lt; 30, "Under 30", IF(Table2[[#This Row],[Age]] &lt; 65, "Other", "Senior"))</f>
        <v>Other</v>
      </c>
      <c r="W1369">
        <v>0</v>
      </c>
      <c r="X1369" t="s">
        <v>21</v>
      </c>
      <c r="Y1369" t="s">
        <v>49</v>
      </c>
      <c r="Z1369" t="s">
        <v>34</v>
      </c>
      <c r="AA1369">
        <v>36</v>
      </c>
      <c r="AB1369">
        <v>1773</v>
      </c>
      <c r="AE1369">
        <f t="shared" si="21"/>
        <v>0</v>
      </c>
      <c r="AF1369">
        <v>1</v>
      </c>
      <c r="AG1369" t="str">
        <f>IF(Table2[[#This Row],[Avg Monthly GB Download]] &lt; 5, "Less than 5 GB", IF(Table2[[#This Row],[Avg Monthly GB Download]] &lt;= 10, "Between 5 and 10 GB", "10 or more GB"))</f>
        <v>Between 5 and 10 GB</v>
      </c>
    </row>
    <row r="1370" spans="1:33" x14ac:dyDescent="0.3">
      <c r="A1370" t="s">
        <v>2856</v>
      </c>
      <c r="B1370" t="s">
        <v>17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21</v>
      </c>
      <c r="I1370" t="s">
        <v>18</v>
      </c>
      <c r="J1370">
        <v>28.8</v>
      </c>
      <c r="K1370">
        <v>0</v>
      </c>
      <c r="L1370">
        <v>0</v>
      </c>
      <c r="M1370" t="s">
        <v>17</v>
      </c>
      <c r="N1370">
        <v>0</v>
      </c>
      <c r="O1370" t="s">
        <v>77</v>
      </c>
      <c r="P1370" t="s">
        <v>2857</v>
      </c>
      <c r="Q1370" t="s">
        <v>22</v>
      </c>
      <c r="R1370">
        <v>30</v>
      </c>
      <c r="S1370" t="s">
        <v>17</v>
      </c>
      <c r="T1370" t="s">
        <v>17</v>
      </c>
      <c r="U1370" t="s">
        <v>17</v>
      </c>
      <c r="V1370" t="str">
        <f>IF(Table2[[#This Row],[Age]] &lt; 30, "Under 30", IF(Table2[[#This Row],[Age]] &lt; 65, "Other", "Senior"))</f>
        <v>Other</v>
      </c>
      <c r="W1370">
        <v>0</v>
      </c>
      <c r="X1370" t="s">
        <v>17</v>
      </c>
      <c r="Y1370" t="s">
        <v>28</v>
      </c>
      <c r="Z1370" t="s">
        <v>34</v>
      </c>
      <c r="AA1370">
        <v>8</v>
      </c>
      <c r="AB1370">
        <v>68</v>
      </c>
      <c r="AE1370">
        <f t="shared" si="21"/>
        <v>0</v>
      </c>
      <c r="AF1370">
        <v>1</v>
      </c>
      <c r="AG1370" t="str">
        <f>IF(Table2[[#This Row],[Avg Monthly GB Download]] &lt; 5, "Less than 5 GB", IF(Table2[[#This Row],[Avg Monthly GB Download]] &lt;= 10, "Between 5 and 10 GB", "10 or more GB"))</f>
        <v>Less than 5 GB</v>
      </c>
    </row>
    <row r="1371" spans="1:33" x14ac:dyDescent="0.3">
      <c r="A1371" t="s">
        <v>2858</v>
      </c>
      <c r="B1371" t="s">
        <v>17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21</v>
      </c>
      <c r="I1371" t="s">
        <v>84</v>
      </c>
      <c r="J1371">
        <v>0</v>
      </c>
      <c r="K1371">
        <v>0</v>
      </c>
      <c r="L1371">
        <v>9</v>
      </c>
      <c r="M1371" t="s">
        <v>21</v>
      </c>
      <c r="N1371">
        <v>0</v>
      </c>
      <c r="O1371" t="s">
        <v>90</v>
      </c>
      <c r="P1371" t="s">
        <v>2859</v>
      </c>
      <c r="Q1371" t="s">
        <v>22</v>
      </c>
      <c r="R1371">
        <v>58</v>
      </c>
      <c r="S1371" t="s">
        <v>17</v>
      </c>
      <c r="T1371" t="s">
        <v>17</v>
      </c>
      <c r="U1371" t="s">
        <v>17</v>
      </c>
      <c r="V1371" t="str">
        <f>IF(Table2[[#This Row],[Age]] &lt; 30, "Under 30", IF(Table2[[#This Row],[Age]] &lt; 65, "Other", "Senior"))</f>
        <v>Other</v>
      </c>
      <c r="W1371">
        <v>0</v>
      </c>
      <c r="X1371" t="s">
        <v>17</v>
      </c>
      <c r="Y1371" t="s">
        <v>28</v>
      </c>
      <c r="Z1371" t="s">
        <v>34</v>
      </c>
      <c r="AA1371">
        <v>50</v>
      </c>
      <c r="AB1371">
        <v>158</v>
      </c>
      <c r="AE1371">
        <f t="shared" si="21"/>
        <v>0</v>
      </c>
      <c r="AF1371">
        <v>1</v>
      </c>
      <c r="AG1371" t="str">
        <f>IF(Table2[[#This Row],[Avg Monthly GB Download]] &lt; 5, "Less than 5 GB", IF(Table2[[#This Row],[Avg Monthly GB Download]] &lt;= 10, "Between 5 and 10 GB", "10 or more GB"))</f>
        <v>Between 5 and 10 GB</v>
      </c>
    </row>
    <row r="1372" spans="1:33" x14ac:dyDescent="0.3">
      <c r="A1372" t="s">
        <v>2860</v>
      </c>
      <c r="B1372" t="s">
        <v>17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21</v>
      </c>
      <c r="I1372" t="s">
        <v>18</v>
      </c>
      <c r="J1372">
        <v>53.4</v>
      </c>
      <c r="K1372">
        <v>0</v>
      </c>
      <c r="L1372">
        <v>3</v>
      </c>
      <c r="M1372" t="s">
        <v>21</v>
      </c>
      <c r="N1372">
        <v>0</v>
      </c>
      <c r="O1372" t="s">
        <v>33</v>
      </c>
      <c r="P1372" t="s">
        <v>2861</v>
      </c>
      <c r="Q1372" t="s">
        <v>22</v>
      </c>
      <c r="R1372">
        <v>39</v>
      </c>
      <c r="S1372" t="s">
        <v>17</v>
      </c>
      <c r="T1372" t="s">
        <v>17</v>
      </c>
      <c r="U1372" t="s">
        <v>17</v>
      </c>
      <c r="V1372" t="str">
        <f>IF(Table2[[#This Row],[Age]] &lt; 30, "Under 30", IF(Table2[[#This Row],[Age]] &lt; 65, "Other", "Senior"))</f>
        <v>Other</v>
      </c>
      <c r="W1372">
        <v>0</v>
      </c>
      <c r="X1372" t="s">
        <v>17</v>
      </c>
      <c r="Y1372" t="s">
        <v>28</v>
      </c>
      <c r="Z1372" t="s">
        <v>29</v>
      </c>
      <c r="AA1372">
        <v>30</v>
      </c>
      <c r="AB1372">
        <v>1362</v>
      </c>
      <c r="AE1372">
        <f t="shared" si="21"/>
        <v>0</v>
      </c>
      <c r="AF1372">
        <v>1</v>
      </c>
      <c r="AG1372" t="str">
        <f>IF(Table2[[#This Row],[Avg Monthly GB Download]] &lt; 5, "Less than 5 GB", IF(Table2[[#This Row],[Avg Monthly GB Download]] &lt;= 10, "Between 5 and 10 GB", "10 or more GB"))</f>
        <v>Less than 5 GB</v>
      </c>
    </row>
    <row r="1373" spans="1:33" x14ac:dyDescent="0.3">
      <c r="A1373" t="s">
        <v>2862</v>
      </c>
      <c r="B1373" t="s">
        <v>17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21</v>
      </c>
      <c r="I1373" t="s">
        <v>18</v>
      </c>
      <c r="J1373">
        <v>225.6</v>
      </c>
      <c r="K1373">
        <v>0</v>
      </c>
      <c r="L1373">
        <v>29</v>
      </c>
      <c r="M1373" t="s">
        <v>21</v>
      </c>
      <c r="N1373">
        <v>0</v>
      </c>
      <c r="O1373" t="s">
        <v>80</v>
      </c>
      <c r="P1373" t="s">
        <v>2863</v>
      </c>
      <c r="Q1373" t="s">
        <v>20</v>
      </c>
      <c r="R1373">
        <v>23</v>
      </c>
      <c r="S1373" t="s">
        <v>21</v>
      </c>
      <c r="T1373" t="s">
        <v>17</v>
      </c>
      <c r="U1373" t="s">
        <v>17</v>
      </c>
      <c r="V1373" t="str">
        <f>IF(Table2[[#This Row],[Age]] &lt; 30, "Under 30", IF(Table2[[#This Row],[Age]] &lt; 65, "Other", "Senior"))</f>
        <v>Under 30</v>
      </c>
      <c r="W1373">
        <v>0</v>
      </c>
      <c r="X1373" t="s">
        <v>21</v>
      </c>
      <c r="Y1373" t="s">
        <v>94</v>
      </c>
      <c r="Z1373" t="s">
        <v>91</v>
      </c>
      <c r="AA1373">
        <v>43</v>
      </c>
      <c r="AB1373">
        <v>2925</v>
      </c>
      <c r="AE1373">
        <f t="shared" si="21"/>
        <v>0</v>
      </c>
      <c r="AF1373">
        <v>1</v>
      </c>
      <c r="AG1373" t="str">
        <f>IF(Table2[[#This Row],[Avg Monthly GB Download]] &lt; 5, "Less than 5 GB", IF(Table2[[#This Row],[Avg Monthly GB Download]] &lt;= 10, "Between 5 and 10 GB", "10 or more GB"))</f>
        <v>10 or more GB</v>
      </c>
    </row>
    <row r="1374" spans="1:33" x14ac:dyDescent="0.3">
      <c r="A1374" t="s">
        <v>2864</v>
      </c>
      <c r="B1374" t="s">
        <v>17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21</v>
      </c>
      <c r="I1374" t="s">
        <v>18</v>
      </c>
      <c r="J1374">
        <v>169.4</v>
      </c>
      <c r="K1374">
        <v>0</v>
      </c>
      <c r="L1374">
        <v>0</v>
      </c>
      <c r="M1374" t="s">
        <v>17</v>
      </c>
      <c r="N1374">
        <v>0</v>
      </c>
      <c r="O1374" t="s">
        <v>43</v>
      </c>
      <c r="P1374" t="s">
        <v>2865</v>
      </c>
      <c r="Q1374" t="s">
        <v>20</v>
      </c>
      <c r="R1374">
        <v>58</v>
      </c>
      <c r="S1374" t="s">
        <v>17</v>
      </c>
      <c r="T1374" t="s">
        <v>17</v>
      </c>
      <c r="U1374" t="s">
        <v>17</v>
      </c>
      <c r="V1374" t="str">
        <f>IF(Table2[[#This Row],[Age]] &lt; 30, "Under 30", IF(Table2[[#This Row],[Age]] &lt; 65, "Other", "Senior"))</f>
        <v>Other</v>
      </c>
      <c r="W1374">
        <v>0</v>
      </c>
      <c r="X1374" t="s">
        <v>17</v>
      </c>
      <c r="Y1374" t="s">
        <v>94</v>
      </c>
      <c r="Z1374" t="s">
        <v>34</v>
      </c>
      <c r="AA1374">
        <v>12</v>
      </c>
      <c r="AB1374">
        <v>667</v>
      </c>
      <c r="AE1374">
        <f t="shared" si="21"/>
        <v>0</v>
      </c>
      <c r="AF1374">
        <v>1</v>
      </c>
      <c r="AG1374" t="str">
        <f>IF(Table2[[#This Row],[Avg Monthly GB Download]] &lt; 5, "Less than 5 GB", IF(Table2[[#This Row],[Avg Monthly GB Download]] &lt;= 10, "Between 5 and 10 GB", "10 or more GB"))</f>
        <v>Less than 5 GB</v>
      </c>
    </row>
    <row r="1375" spans="1:33" x14ac:dyDescent="0.3">
      <c r="A1375" t="s">
        <v>2866</v>
      </c>
      <c r="B1375" t="s">
        <v>17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21</v>
      </c>
      <c r="I1375" t="s">
        <v>18</v>
      </c>
      <c r="J1375">
        <v>89.1</v>
      </c>
      <c r="K1375">
        <v>0</v>
      </c>
      <c r="L1375">
        <v>11</v>
      </c>
      <c r="M1375" t="s">
        <v>21</v>
      </c>
      <c r="N1375">
        <v>0</v>
      </c>
      <c r="O1375" t="s">
        <v>48</v>
      </c>
      <c r="P1375" t="s">
        <v>2867</v>
      </c>
      <c r="Q1375" t="s">
        <v>22</v>
      </c>
      <c r="R1375">
        <v>52</v>
      </c>
      <c r="S1375" t="s">
        <v>17</v>
      </c>
      <c r="T1375" t="s">
        <v>17</v>
      </c>
      <c r="U1375" t="s">
        <v>17</v>
      </c>
      <c r="V1375" t="str">
        <f>IF(Table2[[#This Row],[Age]] &lt; 30, "Under 30", IF(Table2[[#This Row],[Age]] &lt; 65, "Other", "Senior"))</f>
        <v>Other</v>
      </c>
      <c r="W1375">
        <v>0</v>
      </c>
      <c r="X1375" t="s">
        <v>21</v>
      </c>
      <c r="Y1375" t="s">
        <v>28</v>
      </c>
      <c r="Z1375" t="s">
        <v>34</v>
      </c>
      <c r="AA1375">
        <v>47</v>
      </c>
      <c r="AB1375">
        <v>1574</v>
      </c>
      <c r="AE1375">
        <f t="shared" si="21"/>
        <v>0</v>
      </c>
      <c r="AF1375">
        <v>1</v>
      </c>
      <c r="AG1375" t="str">
        <f>IF(Table2[[#This Row],[Avg Monthly GB Download]] &lt; 5, "Less than 5 GB", IF(Table2[[#This Row],[Avg Monthly GB Download]] &lt;= 10, "Between 5 and 10 GB", "10 or more GB"))</f>
        <v>10 or more GB</v>
      </c>
    </row>
    <row r="1376" spans="1:33" x14ac:dyDescent="0.3">
      <c r="A1376" t="s">
        <v>2868</v>
      </c>
      <c r="B1376" t="s">
        <v>17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21</v>
      </c>
      <c r="I1376" t="s">
        <v>18</v>
      </c>
      <c r="J1376">
        <v>2.7</v>
      </c>
      <c r="K1376">
        <v>0</v>
      </c>
      <c r="L1376">
        <v>7</v>
      </c>
      <c r="M1376" t="s">
        <v>17</v>
      </c>
      <c r="N1376">
        <v>5</v>
      </c>
      <c r="O1376" t="s">
        <v>78</v>
      </c>
      <c r="P1376" t="s">
        <v>2869</v>
      </c>
      <c r="Q1376" t="s">
        <v>22</v>
      </c>
      <c r="R1376">
        <v>40</v>
      </c>
      <c r="S1376" t="s">
        <v>17</v>
      </c>
      <c r="T1376" t="s">
        <v>17</v>
      </c>
      <c r="U1376" t="s">
        <v>17</v>
      </c>
      <c r="V1376" t="str">
        <f>IF(Table2[[#This Row],[Age]] &lt; 30, "Under 30", IF(Table2[[#This Row],[Age]] &lt; 65, "Other", "Senior"))</f>
        <v>Other</v>
      </c>
      <c r="W1376">
        <v>0</v>
      </c>
      <c r="X1376" t="s">
        <v>17</v>
      </c>
      <c r="Y1376" t="s">
        <v>28</v>
      </c>
      <c r="Z1376" t="s">
        <v>34</v>
      </c>
      <c r="AA1376">
        <v>25</v>
      </c>
      <c r="AB1376">
        <v>25</v>
      </c>
      <c r="AE1376">
        <f t="shared" si="21"/>
        <v>0</v>
      </c>
      <c r="AF1376">
        <v>1</v>
      </c>
      <c r="AG1376" t="str">
        <f>IF(Table2[[#This Row],[Avg Monthly GB Download]] &lt; 5, "Less than 5 GB", IF(Table2[[#This Row],[Avg Monthly GB Download]] &lt;= 10, "Between 5 and 10 GB", "10 or more GB"))</f>
        <v>Between 5 and 10 GB</v>
      </c>
    </row>
    <row r="1377" spans="1:33" x14ac:dyDescent="0.3">
      <c r="A1377" t="s">
        <v>2870</v>
      </c>
      <c r="B1377" t="s">
        <v>17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21</v>
      </c>
      <c r="I1377" t="s">
        <v>18</v>
      </c>
      <c r="J1377">
        <v>95.9</v>
      </c>
      <c r="K1377">
        <v>0</v>
      </c>
      <c r="L1377">
        <v>3</v>
      </c>
      <c r="M1377" t="s">
        <v>21</v>
      </c>
      <c r="N1377">
        <v>0</v>
      </c>
      <c r="O1377" t="s">
        <v>27</v>
      </c>
      <c r="P1377" t="s">
        <v>2871</v>
      </c>
      <c r="Q1377" t="s">
        <v>22</v>
      </c>
      <c r="R1377">
        <v>36</v>
      </c>
      <c r="S1377" t="s">
        <v>17</v>
      </c>
      <c r="T1377" t="s">
        <v>17</v>
      </c>
      <c r="U1377" t="s">
        <v>17</v>
      </c>
      <c r="V1377" t="str">
        <f>IF(Table2[[#This Row],[Age]] &lt; 30, "Under 30", IF(Table2[[#This Row],[Age]] &lt; 65, "Other", "Senior"))</f>
        <v>Other</v>
      </c>
      <c r="W1377">
        <v>0</v>
      </c>
      <c r="X1377" t="s">
        <v>21</v>
      </c>
      <c r="Y1377" t="s">
        <v>28</v>
      </c>
      <c r="Z1377" t="s">
        <v>34</v>
      </c>
      <c r="AA1377">
        <v>32</v>
      </c>
      <c r="AB1377">
        <v>462</v>
      </c>
      <c r="AE1377">
        <f t="shared" si="21"/>
        <v>0</v>
      </c>
      <c r="AF1377">
        <v>1</v>
      </c>
      <c r="AG1377" t="str">
        <f>IF(Table2[[#This Row],[Avg Monthly GB Download]] &lt; 5, "Less than 5 GB", IF(Table2[[#This Row],[Avg Monthly GB Download]] &lt;= 10, "Between 5 and 10 GB", "10 or more GB"))</f>
        <v>Less than 5 GB</v>
      </c>
    </row>
    <row r="1378" spans="1:33" x14ac:dyDescent="0.3">
      <c r="A1378" t="s">
        <v>2872</v>
      </c>
      <c r="B1378" t="s">
        <v>17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21</v>
      </c>
      <c r="I1378" t="s">
        <v>18</v>
      </c>
      <c r="J1378">
        <v>72.8</v>
      </c>
      <c r="K1378">
        <v>0</v>
      </c>
      <c r="L1378">
        <v>5</v>
      </c>
      <c r="M1378" t="s">
        <v>21</v>
      </c>
      <c r="N1378">
        <v>0</v>
      </c>
      <c r="O1378" t="s">
        <v>77</v>
      </c>
      <c r="P1378" t="s">
        <v>2873</v>
      </c>
      <c r="Q1378" t="s">
        <v>22</v>
      </c>
      <c r="R1378">
        <v>80</v>
      </c>
      <c r="S1378" t="s">
        <v>17</v>
      </c>
      <c r="T1378" t="s">
        <v>21</v>
      </c>
      <c r="U1378" t="s">
        <v>17</v>
      </c>
      <c r="V1378" t="str">
        <f>IF(Table2[[#This Row],[Age]] &lt; 30, "Under 30", IF(Table2[[#This Row],[Age]] &lt; 65, "Other", "Senior"))</f>
        <v>Senior</v>
      </c>
      <c r="W1378">
        <v>0</v>
      </c>
      <c r="X1378" t="s">
        <v>21</v>
      </c>
      <c r="Y1378" t="s">
        <v>49</v>
      </c>
      <c r="Z1378" t="s">
        <v>34</v>
      </c>
      <c r="AA1378">
        <v>36</v>
      </c>
      <c r="AB1378">
        <v>667</v>
      </c>
      <c r="AE1378">
        <f t="shared" si="21"/>
        <v>0</v>
      </c>
      <c r="AF1378">
        <v>1</v>
      </c>
      <c r="AG1378" t="str">
        <f>IF(Table2[[#This Row],[Avg Monthly GB Download]] &lt; 5, "Less than 5 GB", IF(Table2[[#This Row],[Avg Monthly GB Download]] &lt;= 10, "Between 5 and 10 GB", "10 or more GB"))</f>
        <v>Between 5 and 10 GB</v>
      </c>
    </row>
    <row r="1379" spans="1:33" x14ac:dyDescent="0.3">
      <c r="A1379" t="s">
        <v>2874</v>
      </c>
      <c r="B1379" t="s">
        <v>17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21</v>
      </c>
      <c r="I1379" t="s">
        <v>18</v>
      </c>
      <c r="J1379">
        <v>138.69999999999999</v>
      </c>
      <c r="K1379">
        <v>0</v>
      </c>
      <c r="L1379">
        <v>1</v>
      </c>
      <c r="M1379" t="s">
        <v>21</v>
      </c>
      <c r="N1379">
        <v>0</v>
      </c>
      <c r="O1379" t="s">
        <v>82</v>
      </c>
      <c r="P1379" t="s">
        <v>2875</v>
      </c>
      <c r="Q1379" t="s">
        <v>20</v>
      </c>
      <c r="R1379">
        <v>42</v>
      </c>
      <c r="S1379" t="s">
        <v>17</v>
      </c>
      <c r="T1379" t="s">
        <v>17</v>
      </c>
      <c r="U1379" t="s">
        <v>17</v>
      </c>
      <c r="V1379" t="str">
        <f>IF(Table2[[#This Row],[Age]] &lt; 30, "Under 30", IF(Table2[[#This Row],[Age]] &lt; 65, "Other", "Senior"))</f>
        <v>Other</v>
      </c>
      <c r="W1379">
        <v>0</v>
      </c>
      <c r="X1379" t="s">
        <v>21</v>
      </c>
      <c r="Y1379" t="s">
        <v>49</v>
      </c>
      <c r="Z1379" t="s">
        <v>29</v>
      </c>
      <c r="AA1379">
        <v>62</v>
      </c>
      <c r="AB1379">
        <v>4489</v>
      </c>
      <c r="AE1379">
        <f t="shared" si="21"/>
        <v>0</v>
      </c>
      <c r="AF1379">
        <v>1</v>
      </c>
      <c r="AG1379" t="str">
        <f>IF(Table2[[#This Row],[Avg Monthly GB Download]] &lt; 5, "Less than 5 GB", IF(Table2[[#This Row],[Avg Monthly GB Download]] &lt;= 10, "Between 5 and 10 GB", "10 or more GB"))</f>
        <v>Less than 5 GB</v>
      </c>
    </row>
    <row r="1380" spans="1:33" x14ac:dyDescent="0.3">
      <c r="A1380" t="s">
        <v>2876</v>
      </c>
      <c r="B1380" t="s">
        <v>17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21</v>
      </c>
      <c r="I1380" t="s">
        <v>18</v>
      </c>
      <c r="J1380">
        <v>118.8</v>
      </c>
      <c r="K1380">
        <v>0</v>
      </c>
      <c r="L1380">
        <v>7</v>
      </c>
      <c r="M1380" t="s">
        <v>21</v>
      </c>
      <c r="N1380">
        <v>0</v>
      </c>
      <c r="O1380" t="s">
        <v>66</v>
      </c>
      <c r="P1380" t="s">
        <v>2877</v>
      </c>
      <c r="Q1380" t="s">
        <v>22</v>
      </c>
      <c r="R1380">
        <v>41</v>
      </c>
      <c r="S1380" t="s">
        <v>17</v>
      </c>
      <c r="T1380" t="s">
        <v>17</v>
      </c>
      <c r="U1380" t="s">
        <v>17</v>
      </c>
      <c r="V1380" t="str">
        <f>IF(Table2[[#This Row],[Age]] &lt; 30, "Under 30", IF(Table2[[#This Row],[Age]] &lt; 65, "Other", "Senior"))</f>
        <v>Other</v>
      </c>
      <c r="W1380">
        <v>0</v>
      </c>
      <c r="X1380" t="s">
        <v>21</v>
      </c>
      <c r="Y1380" t="s">
        <v>49</v>
      </c>
      <c r="Z1380" t="s">
        <v>29</v>
      </c>
      <c r="AA1380">
        <v>45</v>
      </c>
      <c r="AB1380">
        <v>2968</v>
      </c>
      <c r="AE1380">
        <f t="shared" si="21"/>
        <v>0</v>
      </c>
      <c r="AF1380">
        <v>1</v>
      </c>
      <c r="AG1380" t="str">
        <f>IF(Table2[[#This Row],[Avg Monthly GB Download]] &lt; 5, "Less than 5 GB", IF(Table2[[#This Row],[Avg Monthly GB Download]] &lt;= 10, "Between 5 and 10 GB", "10 or more GB"))</f>
        <v>Between 5 and 10 GB</v>
      </c>
    </row>
    <row r="1381" spans="1:33" x14ac:dyDescent="0.3">
      <c r="A1381" t="s">
        <v>2878</v>
      </c>
      <c r="B1381" t="s">
        <v>17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21</v>
      </c>
      <c r="I1381" t="s">
        <v>18</v>
      </c>
      <c r="J1381">
        <v>341.6</v>
      </c>
      <c r="K1381">
        <v>0</v>
      </c>
      <c r="L1381">
        <v>10</v>
      </c>
      <c r="M1381" t="s">
        <v>21</v>
      </c>
      <c r="N1381">
        <v>0</v>
      </c>
      <c r="O1381" t="s">
        <v>57</v>
      </c>
      <c r="P1381" t="s">
        <v>2879</v>
      </c>
      <c r="Q1381" t="s">
        <v>22</v>
      </c>
      <c r="R1381">
        <v>29</v>
      </c>
      <c r="S1381" t="s">
        <v>21</v>
      </c>
      <c r="T1381" t="s">
        <v>17</v>
      </c>
      <c r="U1381" t="s">
        <v>17</v>
      </c>
      <c r="V1381" t="str">
        <f>IF(Table2[[#This Row],[Age]] &lt; 30, "Under 30", IF(Table2[[#This Row],[Age]] &lt; 65, "Other", "Senior"))</f>
        <v>Under 30</v>
      </c>
      <c r="W1381">
        <v>0</v>
      </c>
      <c r="X1381" t="s">
        <v>21</v>
      </c>
      <c r="Y1381" t="s">
        <v>49</v>
      </c>
      <c r="Z1381" t="s">
        <v>34</v>
      </c>
      <c r="AA1381">
        <v>39</v>
      </c>
      <c r="AB1381">
        <v>2727</v>
      </c>
      <c r="AE1381">
        <f t="shared" si="21"/>
        <v>0</v>
      </c>
      <c r="AF1381">
        <v>1</v>
      </c>
      <c r="AG1381" t="str">
        <f>IF(Table2[[#This Row],[Avg Monthly GB Download]] &lt; 5, "Less than 5 GB", IF(Table2[[#This Row],[Avg Monthly GB Download]] &lt;= 10, "Between 5 and 10 GB", "10 or more GB"))</f>
        <v>Between 5 and 10 GB</v>
      </c>
    </row>
    <row r="1382" spans="1:33" x14ac:dyDescent="0.3">
      <c r="A1382" t="s">
        <v>2880</v>
      </c>
      <c r="B1382" t="s">
        <v>17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21</v>
      </c>
      <c r="I1382" t="s">
        <v>18</v>
      </c>
      <c r="J1382">
        <v>3.6</v>
      </c>
      <c r="K1382">
        <v>0</v>
      </c>
      <c r="L1382">
        <v>0</v>
      </c>
      <c r="M1382" t="s">
        <v>17</v>
      </c>
      <c r="N1382">
        <v>0</v>
      </c>
      <c r="O1382" t="s">
        <v>40</v>
      </c>
      <c r="P1382" t="s">
        <v>2881</v>
      </c>
      <c r="Q1382" t="s">
        <v>20</v>
      </c>
      <c r="R1382">
        <v>33</v>
      </c>
      <c r="S1382" t="s">
        <v>17</v>
      </c>
      <c r="T1382" t="s">
        <v>17</v>
      </c>
      <c r="U1382" t="s">
        <v>17</v>
      </c>
      <c r="V1382" t="str">
        <f>IF(Table2[[#This Row],[Age]] &lt; 30, "Under 30", IF(Table2[[#This Row],[Age]] &lt; 65, "Other", "Senior"))</f>
        <v>Other</v>
      </c>
      <c r="W1382">
        <v>0</v>
      </c>
      <c r="X1382" t="s">
        <v>17</v>
      </c>
      <c r="Y1382" t="s">
        <v>28</v>
      </c>
      <c r="Z1382" t="s">
        <v>34</v>
      </c>
      <c r="AA1382">
        <v>13</v>
      </c>
      <c r="AB1382">
        <v>13</v>
      </c>
      <c r="AE1382">
        <f t="shared" si="21"/>
        <v>0</v>
      </c>
      <c r="AF1382">
        <v>1</v>
      </c>
      <c r="AG1382" t="str">
        <f>IF(Table2[[#This Row],[Avg Monthly GB Download]] &lt; 5, "Less than 5 GB", IF(Table2[[#This Row],[Avg Monthly GB Download]] &lt;= 10, "Between 5 and 10 GB", "10 or more GB"))</f>
        <v>Less than 5 GB</v>
      </c>
    </row>
    <row r="1383" spans="1:33" x14ac:dyDescent="0.3">
      <c r="A1383" t="s">
        <v>2882</v>
      </c>
      <c r="B1383" t="s">
        <v>17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21</v>
      </c>
      <c r="I1383" t="s">
        <v>84</v>
      </c>
      <c r="J1383">
        <v>0</v>
      </c>
      <c r="K1383">
        <v>0</v>
      </c>
      <c r="L1383">
        <v>0</v>
      </c>
      <c r="M1383" t="s">
        <v>17</v>
      </c>
      <c r="N1383">
        <v>0</v>
      </c>
      <c r="O1383" t="s">
        <v>82</v>
      </c>
      <c r="P1383" t="s">
        <v>2883</v>
      </c>
      <c r="Q1383" t="s">
        <v>22</v>
      </c>
      <c r="R1383">
        <v>31</v>
      </c>
      <c r="S1383" t="s">
        <v>17</v>
      </c>
      <c r="T1383" t="s">
        <v>17</v>
      </c>
      <c r="U1383" t="s">
        <v>17</v>
      </c>
      <c r="V1383" t="str">
        <f>IF(Table2[[#This Row],[Age]] &lt; 30, "Under 30", IF(Table2[[#This Row],[Age]] &lt; 65, "Other", "Senior"))</f>
        <v>Other</v>
      </c>
      <c r="W1383">
        <v>0</v>
      </c>
      <c r="X1383" t="s">
        <v>17</v>
      </c>
      <c r="Y1383" t="s">
        <v>28</v>
      </c>
      <c r="Z1383" t="s">
        <v>29</v>
      </c>
      <c r="AA1383">
        <v>9</v>
      </c>
      <c r="AB1383">
        <v>23</v>
      </c>
      <c r="AE1383">
        <f t="shared" si="21"/>
        <v>0</v>
      </c>
      <c r="AF1383">
        <v>1</v>
      </c>
      <c r="AG1383" t="str">
        <f>IF(Table2[[#This Row],[Avg Monthly GB Download]] &lt; 5, "Less than 5 GB", IF(Table2[[#This Row],[Avg Monthly GB Download]] &lt;= 10, "Between 5 and 10 GB", "10 or more GB"))</f>
        <v>Less than 5 GB</v>
      </c>
    </row>
    <row r="1384" spans="1:33" x14ac:dyDescent="0.3">
      <c r="A1384" t="s">
        <v>2884</v>
      </c>
      <c r="B1384" t="s">
        <v>17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21</v>
      </c>
      <c r="I1384" t="s">
        <v>18</v>
      </c>
      <c r="J1384">
        <v>374.4</v>
      </c>
      <c r="K1384">
        <v>0</v>
      </c>
      <c r="L1384">
        <v>4</v>
      </c>
      <c r="M1384" t="s">
        <v>21</v>
      </c>
      <c r="N1384">
        <v>0</v>
      </c>
      <c r="O1384" t="s">
        <v>69</v>
      </c>
      <c r="P1384" t="s">
        <v>2885</v>
      </c>
      <c r="Q1384" t="s">
        <v>20</v>
      </c>
      <c r="R1384">
        <v>71</v>
      </c>
      <c r="S1384" t="s">
        <v>17</v>
      </c>
      <c r="T1384" t="s">
        <v>21</v>
      </c>
      <c r="U1384" t="s">
        <v>17</v>
      </c>
      <c r="V1384" t="str">
        <f>IF(Table2[[#This Row],[Age]] &lt; 30, "Under 30", IF(Table2[[#This Row],[Age]] &lt; 65, "Other", "Senior"))</f>
        <v>Senior</v>
      </c>
      <c r="W1384">
        <v>0</v>
      </c>
      <c r="X1384" t="s">
        <v>21</v>
      </c>
      <c r="Y1384" t="s">
        <v>49</v>
      </c>
      <c r="Z1384" t="s">
        <v>34</v>
      </c>
      <c r="AA1384">
        <v>45</v>
      </c>
      <c r="AB1384">
        <v>3218</v>
      </c>
      <c r="AE1384">
        <f t="shared" si="21"/>
        <v>0</v>
      </c>
      <c r="AF1384">
        <v>1</v>
      </c>
      <c r="AG1384" t="str">
        <f>IF(Table2[[#This Row],[Avg Monthly GB Download]] &lt; 5, "Less than 5 GB", IF(Table2[[#This Row],[Avg Monthly GB Download]] &lt;= 10, "Between 5 and 10 GB", "10 or more GB"))</f>
        <v>Less than 5 GB</v>
      </c>
    </row>
    <row r="1385" spans="1:33" x14ac:dyDescent="0.3">
      <c r="A1385" t="s">
        <v>2886</v>
      </c>
      <c r="B1385" t="s">
        <v>17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21</v>
      </c>
      <c r="I1385" t="s">
        <v>18</v>
      </c>
      <c r="J1385">
        <v>34.799999999999997</v>
      </c>
      <c r="K1385">
        <v>0</v>
      </c>
      <c r="L1385">
        <v>20</v>
      </c>
      <c r="M1385" t="s">
        <v>21</v>
      </c>
      <c r="N1385">
        <v>0</v>
      </c>
      <c r="O1385" t="s">
        <v>65</v>
      </c>
      <c r="P1385" t="s">
        <v>2887</v>
      </c>
      <c r="Q1385" t="s">
        <v>22</v>
      </c>
      <c r="R1385">
        <v>29</v>
      </c>
      <c r="S1385" t="s">
        <v>21</v>
      </c>
      <c r="T1385" t="s">
        <v>17</v>
      </c>
      <c r="U1385" t="s">
        <v>17</v>
      </c>
      <c r="V1385" t="str">
        <f>IF(Table2[[#This Row],[Age]] &lt; 30, "Under 30", IF(Table2[[#This Row],[Age]] &lt; 65, "Other", "Senior"))</f>
        <v>Under 30</v>
      </c>
      <c r="W1385">
        <v>0</v>
      </c>
      <c r="X1385" t="s">
        <v>17</v>
      </c>
      <c r="Y1385" t="s">
        <v>94</v>
      </c>
      <c r="Z1385" t="s">
        <v>34</v>
      </c>
      <c r="AA1385">
        <v>23</v>
      </c>
      <c r="AB1385">
        <v>276</v>
      </c>
      <c r="AE1385">
        <f t="shared" si="21"/>
        <v>0</v>
      </c>
      <c r="AF1385">
        <v>1</v>
      </c>
      <c r="AG1385" t="str">
        <f>IF(Table2[[#This Row],[Avg Monthly GB Download]] &lt; 5, "Less than 5 GB", IF(Table2[[#This Row],[Avg Monthly GB Download]] &lt;= 10, "Between 5 and 10 GB", "10 or more GB"))</f>
        <v>10 or more GB</v>
      </c>
    </row>
    <row r="1386" spans="1:33" x14ac:dyDescent="0.3">
      <c r="A1386" t="s">
        <v>2888</v>
      </c>
      <c r="B1386" t="s">
        <v>17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21</v>
      </c>
      <c r="I1386" t="s">
        <v>18</v>
      </c>
      <c r="J1386">
        <v>18.2</v>
      </c>
      <c r="K1386">
        <v>0</v>
      </c>
      <c r="L1386">
        <v>0</v>
      </c>
      <c r="M1386" t="s">
        <v>17</v>
      </c>
      <c r="N1386">
        <v>0</v>
      </c>
      <c r="O1386" t="s">
        <v>81</v>
      </c>
      <c r="P1386" t="s">
        <v>2889</v>
      </c>
      <c r="Q1386" t="s">
        <v>22</v>
      </c>
      <c r="R1386">
        <v>24</v>
      </c>
      <c r="S1386" t="s">
        <v>21</v>
      </c>
      <c r="T1386" t="s">
        <v>17</v>
      </c>
      <c r="U1386" t="s">
        <v>17</v>
      </c>
      <c r="V1386" t="str">
        <f>IF(Table2[[#This Row],[Age]] &lt; 30, "Under 30", IF(Table2[[#This Row],[Age]] &lt; 65, "Other", "Senior"))</f>
        <v>Under 30</v>
      </c>
      <c r="W1386">
        <v>0</v>
      </c>
      <c r="X1386" t="s">
        <v>17</v>
      </c>
      <c r="Y1386" t="s">
        <v>94</v>
      </c>
      <c r="Z1386" t="s">
        <v>91</v>
      </c>
      <c r="AA1386">
        <v>8</v>
      </c>
      <c r="AB1386">
        <v>92</v>
      </c>
      <c r="AE1386">
        <f t="shared" si="21"/>
        <v>0</v>
      </c>
      <c r="AF1386">
        <v>1</v>
      </c>
      <c r="AG1386" t="str">
        <f>IF(Table2[[#This Row],[Avg Monthly GB Download]] &lt; 5, "Less than 5 GB", IF(Table2[[#This Row],[Avg Monthly GB Download]] &lt;= 10, "Between 5 and 10 GB", "10 or more GB"))</f>
        <v>Less than 5 GB</v>
      </c>
    </row>
    <row r="1387" spans="1:33" x14ac:dyDescent="0.3">
      <c r="A1387" t="s">
        <v>2890</v>
      </c>
      <c r="B1387" t="s">
        <v>17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21</v>
      </c>
      <c r="I1387" t="s">
        <v>18</v>
      </c>
      <c r="J1387">
        <v>147.19999999999999</v>
      </c>
      <c r="K1387">
        <v>0</v>
      </c>
      <c r="L1387">
        <v>14</v>
      </c>
      <c r="M1387" t="s">
        <v>21</v>
      </c>
      <c r="N1387">
        <v>0</v>
      </c>
      <c r="O1387" t="s">
        <v>77</v>
      </c>
      <c r="P1387" t="s">
        <v>2891</v>
      </c>
      <c r="Q1387" t="s">
        <v>20</v>
      </c>
      <c r="R1387">
        <v>46</v>
      </c>
      <c r="S1387" t="s">
        <v>17</v>
      </c>
      <c r="T1387" t="s">
        <v>17</v>
      </c>
      <c r="U1387" t="s">
        <v>17</v>
      </c>
      <c r="V1387" t="str">
        <f>IF(Table2[[#This Row],[Age]] &lt; 30, "Under 30", IF(Table2[[#This Row],[Age]] &lt; 65, "Other", "Senior"))</f>
        <v>Other</v>
      </c>
      <c r="W1387">
        <v>0</v>
      </c>
      <c r="X1387" t="s">
        <v>17</v>
      </c>
      <c r="Y1387" t="s">
        <v>94</v>
      </c>
      <c r="Z1387" t="s">
        <v>29</v>
      </c>
      <c r="AA1387">
        <v>22</v>
      </c>
      <c r="AB1387">
        <v>613</v>
      </c>
      <c r="AE1387">
        <f t="shared" si="21"/>
        <v>0</v>
      </c>
      <c r="AF1387">
        <v>1</v>
      </c>
      <c r="AG1387" t="str">
        <f>IF(Table2[[#This Row],[Avg Monthly GB Download]] &lt; 5, "Less than 5 GB", IF(Table2[[#This Row],[Avg Monthly GB Download]] &lt;= 10, "Between 5 and 10 GB", "10 or more GB"))</f>
        <v>10 or more GB</v>
      </c>
    </row>
    <row r="1388" spans="1:33" x14ac:dyDescent="0.3">
      <c r="A1388" t="s">
        <v>2892</v>
      </c>
      <c r="B1388" t="s">
        <v>17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21</v>
      </c>
      <c r="I1388" t="s">
        <v>84</v>
      </c>
      <c r="J1388">
        <v>0</v>
      </c>
      <c r="K1388">
        <v>0</v>
      </c>
      <c r="L1388">
        <v>7</v>
      </c>
      <c r="M1388" t="s">
        <v>21</v>
      </c>
      <c r="N1388">
        <v>0</v>
      </c>
      <c r="O1388" t="s">
        <v>27</v>
      </c>
      <c r="P1388" t="s">
        <v>2893</v>
      </c>
      <c r="Q1388" t="s">
        <v>22</v>
      </c>
      <c r="R1388">
        <v>63</v>
      </c>
      <c r="S1388" t="s">
        <v>17</v>
      </c>
      <c r="T1388" t="s">
        <v>17</v>
      </c>
      <c r="U1388" t="s">
        <v>17</v>
      </c>
      <c r="V1388" t="str">
        <f>IF(Table2[[#This Row],[Age]] &lt; 30, "Under 30", IF(Table2[[#This Row],[Age]] &lt; 65, "Other", "Senior"))</f>
        <v>Other</v>
      </c>
      <c r="W1388">
        <v>0</v>
      </c>
      <c r="X1388" t="s">
        <v>21</v>
      </c>
      <c r="Y1388" t="s">
        <v>49</v>
      </c>
      <c r="Z1388" t="s">
        <v>29</v>
      </c>
      <c r="AA1388">
        <v>52</v>
      </c>
      <c r="AB1388">
        <v>2496</v>
      </c>
      <c r="AE1388">
        <f t="shared" si="21"/>
        <v>0</v>
      </c>
      <c r="AF1388">
        <v>1</v>
      </c>
      <c r="AG1388" t="str">
        <f>IF(Table2[[#This Row],[Avg Monthly GB Download]] &lt; 5, "Less than 5 GB", IF(Table2[[#This Row],[Avg Monthly GB Download]] &lt;= 10, "Between 5 and 10 GB", "10 or more GB"))</f>
        <v>Between 5 and 10 GB</v>
      </c>
    </row>
    <row r="1389" spans="1:33" x14ac:dyDescent="0.3">
      <c r="A1389" t="s">
        <v>2894</v>
      </c>
      <c r="B1389" t="s">
        <v>17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21</v>
      </c>
      <c r="I1389" t="s">
        <v>18</v>
      </c>
      <c r="J1389">
        <v>9.1</v>
      </c>
      <c r="K1389">
        <v>0</v>
      </c>
      <c r="L1389">
        <v>8</v>
      </c>
      <c r="M1389" t="s">
        <v>21</v>
      </c>
      <c r="N1389">
        <v>0</v>
      </c>
      <c r="O1389" t="s">
        <v>51</v>
      </c>
      <c r="P1389" t="s">
        <v>2895</v>
      </c>
      <c r="Q1389" t="s">
        <v>22</v>
      </c>
      <c r="R1389">
        <v>37</v>
      </c>
      <c r="S1389" t="s">
        <v>17</v>
      </c>
      <c r="T1389" t="s">
        <v>17</v>
      </c>
      <c r="U1389" t="s">
        <v>17</v>
      </c>
      <c r="V1389" t="str">
        <f>IF(Table2[[#This Row],[Age]] &lt; 30, "Under 30", IF(Table2[[#This Row],[Age]] &lt; 65, "Other", "Senior"))</f>
        <v>Other</v>
      </c>
      <c r="W1389">
        <v>0</v>
      </c>
      <c r="X1389" t="s">
        <v>21</v>
      </c>
      <c r="Y1389" t="s">
        <v>28</v>
      </c>
      <c r="Z1389" t="s">
        <v>34</v>
      </c>
      <c r="AA1389">
        <v>39</v>
      </c>
      <c r="AB1389">
        <v>203</v>
      </c>
      <c r="AE1389">
        <f t="shared" si="21"/>
        <v>0</v>
      </c>
      <c r="AF1389">
        <v>1</v>
      </c>
      <c r="AG1389" t="str">
        <f>IF(Table2[[#This Row],[Avg Monthly GB Download]] &lt; 5, "Less than 5 GB", IF(Table2[[#This Row],[Avg Monthly GB Download]] &lt;= 10, "Between 5 and 10 GB", "10 or more GB"))</f>
        <v>Between 5 and 10 GB</v>
      </c>
    </row>
    <row r="1390" spans="1:33" x14ac:dyDescent="0.3">
      <c r="A1390" t="s">
        <v>2896</v>
      </c>
      <c r="B1390" t="s">
        <v>17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21</v>
      </c>
      <c r="I1390" t="s">
        <v>18</v>
      </c>
      <c r="J1390">
        <v>4.5</v>
      </c>
      <c r="K1390">
        <v>0</v>
      </c>
      <c r="L1390">
        <v>7</v>
      </c>
      <c r="M1390" t="s">
        <v>17</v>
      </c>
      <c r="N1390">
        <v>4</v>
      </c>
      <c r="O1390" t="s">
        <v>72</v>
      </c>
      <c r="P1390" t="s">
        <v>2897</v>
      </c>
      <c r="Q1390" t="s">
        <v>20</v>
      </c>
      <c r="R1390">
        <v>61</v>
      </c>
      <c r="S1390" t="s">
        <v>17</v>
      </c>
      <c r="T1390" t="s">
        <v>17</v>
      </c>
      <c r="U1390" t="s">
        <v>17</v>
      </c>
      <c r="V1390" t="str">
        <f>IF(Table2[[#This Row],[Age]] &lt; 30, "Under 30", IF(Table2[[#This Row],[Age]] &lt; 65, "Other", "Senior"))</f>
        <v>Other</v>
      </c>
      <c r="W1390">
        <v>0</v>
      </c>
      <c r="X1390" t="s">
        <v>17</v>
      </c>
      <c r="Y1390" t="s">
        <v>28</v>
      </c>
      <c r="Z1390" t="s">
        <v>34</v>
      </c>
      <c r="AA1390">
        <v>35</v>
      </c>
      <c r="AB1390">
        <v>35</v>
      </c>
      <c r="AE1390">
        <f t="shared" si="21"/>
        <v>0</v>
      </c>
      <c r="AF1390">
        <v>1</v>
      </c>
      <c r="AG1390" t="str">
        <f>IF(Table2[[#This Row],[Avg Monthly GB Download]] &lt; 5, "Less than 5 GB", IF(Table2[[#This Row],[Avg Monthly GB Download]] &lt;= 10, "Between 5 and 10 GB", "10 or more GB"))</f>
        <v>Between 5 and 10 GB</v>
      </c>
    </row>
    <row r="1391" spans="1:33" x14ac:dyDescent="0.3">
      <c r="A1391" t="s">
        <v>2898</v>
      </c>
      <c r="B1391" t="s">
        <v>17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21</v>
      </c>
      <c r="I1391" t="s">
        <v>18</v>
      </c>
      <c r="J1391">
        <v>48.8</v>
      </c>
      <c r="K1391">
        <v>0</v>
      </c>
      <c r="L1391">
        <v>0</v>
      </c>
      <c r="M1391" t="s">
        <v>17</v>
      </c>
      <c r="N1391">
        <v>0</v>
      </c>
      <c r="O1391" t="s">
        <v>66</v>
      </c>
      <c r="P1391" t="s">
        <v>2899</v>
      </c>
      <c r="Q1391" t="s">
        <v>20</v>
      </c>
      <c r="R1391">
        <v>20</v>
      </c>
      <c r="S1391" t="s">
        <v>21</v>
      </c>
      <c r="T1391" t="s">
        <v>17</v>
      </c>
      <c r="U1391" t="s">
        <v>17</v>
      </c>
      <c r="V1391" t="str">
        <f>IF(Table2[[#This Row],[Age]] &lt; 30, "Under 30", IF(Table2[[#This Row],[Age]] &lt; 65, "Other", "Senior"))</f>
        <v>Under 30</v>
      </c>
      <c r="W1391">
        <v>0</v>
      </c>
      <c r="X1391" t="s">
        <v>17</v>
      </c>
      <c r="Y1391" t="s">
        <v>94</v>
      </c>
      <c r="Z1391" t="s">
        <v>34</v>
      </c>
      <c r="AA1391">
        <v>13</v>
      </c>
      <c r="AB1391">
        <v>106</v>
      </c>
      <c r="AE1391">
        <f t="shared" si="21"/>
        <v>0</v>
      </c>
      <c r="AF1391">
        <v>1</v>
      </c>
      <c r="AG1391" t="str">
        <f>IF(Table2[[#This Row],[Avg Monthly GB Download]] &lt; 5, "Less than 5 GB", IF(Table2[[#This Row],[Avg Monthly GB Download]] &lt;= 10, "Between 5 and 10 GB", "10 or more GB"))</f>
        <v>Less than 5 GB</v>
      </c>
    </row>
    <row r="1392" spans="1:33" x14ac:dyDescent="0.3">
      <c r="A1392" t="s">
        <v>2900</v>
      </c>
      <c r="B1392" t="s">
        <v>17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21</v>
      </c>
      <c r="I1392" t="s">
        <v>18</v>
      </c>
      <c r="J1392">
        <v>18.899999999999999</v>
      </c>
      <c r="K1392">
        <v>0</v>
      </c>
      <c r="L1392">
        <v>11</v>
      </c>
      <c r="M1392" t="s">
        <v>21</v>
      </c>
      <c r="N1392">
        <v>0</v>
      </c>
      <c r="O1392" t="s">
        <v>56</v>
      </c>
      <c r="P1392" t="s">
        <v>2901</v>
      </c>
      <c r="Q1392" t="s">
        <v>22</v>
      </c>
      <c r="R1392">
        <v>41</v>
      </c>
      <c r="S1392" t="s">
        <v>17</v>
      </c>
      <c r="T1392" t="s">
        <v>17</v>
      </c>
      <c r="U1392" t="s">
        <v>17</v>
      </c>
      <c r="V1392" t="str">
        <f>IF(Table2[[#This Row],[Age]] &lt; 30, "Under 30", IF(Table2[[#This Row],[Age]] &lt; 65, "Other", "Senior"))</f>
        <v>Other</v>
      </c>
      <c r="W1392">
        <v>0</v>
      </c>
      <c r="X1392" t="s">
        <v>17</v>
      </c>
      <c r="Y1392" t="s">
        <v>28</v>
      </c>
      <c r="Z1392" t="s">
        <v>34</v>
      </c>
      <c r="AA1392">
        <v>23</v>
      </c>
      <c r="AB1392">
        <v>172</v>
      </c>
      <c r="AE1392">
        <f t="shared" si="21"/>
        <v>0</v>
      </c>
      <c r="AF1392">
        <v>1</v>
      </c>
      <c r="AG1392" t="str">
        <f>IF(Table2[[#This Row],[Avg Monthly GB Download]] &lt; 5, "Less than 5 GB", IF(Table2[[#This Row],[Avg Monthly GB Download]] &lt;= 10, "Between 5 and 10 GB", "10 or more GB"))</f>
        <v>10 or more GB</v>
      </c>
    </row>
    <row r="1393" spans="1:33" x14ac:dyDescent="0.3">
      <c r="A1393" t="s">
        <v>2902</v>
      </c>
      <c r="B1393" t="s">
        <v>17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21</v>
      </c>
      <c r="I1393" t="s">
        <v>18</v>
      </c>
      <c r="J1393">
        <v>110</v>
      </c>
      <c r="K1393">
        <v>0</v>
      </c>
      <c r="L1393">
        <v>5</v>
      </c>
      <c r="M1393" t="s">
        <v>21</v>
      </c>
      <c r="N1393">
        <v>0</v>
      </c>
      <c r="O1393" t="s">
        <v>82</v>
      </c>
      <c r="P1393" t="s">
        <v>2903</v>
      </c>
      <c r="Q1393" t="s">
        <v>22</v>
      </c>
      <c r="R1393">
        <v>37</v>
      </c>
      <c r="S1393" t="s">
        <v>17</v>
      </c>
      <c r="T1393" t="s">
        <v>17</v>
      </c>
      <c r="U1393" t="s">
        <v>17</v>
      </c>
      <c r="V1393" t="str">
        <f>IF(Table2[[#This Row],[Age]] &lt; 30, "Under 30", IF(Table2[[#This Row],[Age]] &lt; 65, "Other", "Senior"))</f>
        <v>Other</v>
      </c>
      <c r="W1393">
        <v>0</v>
      </c>
      <c r="X1393" t="s">
        <v>21</v>
      </c>
      <c r="Y1393" t="s">
        <v>28</v>
      </c>
      <c r="Z1393" t="s">
        <v>29</v>
      </c>
      <c r="AA1393">
        <v>35</v>
      </c>
      <c r="AB1393">
        <v>682</v>
      </c>
      <c r="AE1393">
        <f t="shared" si="21"/>
        <v>0</v>
      </c>
      <c r="AF1393">
        <v>1</v>
      </c>
      <c r="AG1393" t="str">
        <f>IF(Table2[[#This Row],[Avg Monthly GB Download]] &lt; 5, "Less than 5 GB", IF(Table2[[#This Row],[Avg Monthly GB Download]] &lt;= 10, "Between 5 and 10 GB", "10 or more GB"))</f>
        <v>Between 5 and 10 GB</v>
      </c>
    </row>
    <row r="1394" spans="1:33" x14ac:dyDescent="0.3">
      <c r="A1394" t="s">
        <v>2904</v>
      </c>
      <c r="B1394" t="s">
        <v>17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21</v>
      </c>
      <c r="I1394" t="s">
        <v>18</v>
      </c>
      <c r="J1394">
        <v>392</v>
      </c>
      <c r="K1394">
        <v>0</v>
      </c>
      <c r="L1394">
        <v>5</v>
      </c>
      <c r="M1394" t="s">
        <v>21</v>
      </c>
      <c r="N1394">
        <v>0</v>
      </c>
      <c r="O1394" t="s">
        <v>41</v>
      </c>
      <c r="P1394" t="s">
        <v>2905</v>
      </c>
      <c r="Q1394" t="s">
        <v>22</v>
      </c>
      <c r="R1394">
        <v>47</v>
      </c>
      <c r="S1394" t="s">
        <v>17</v>
      </c>
      <c r="T1394" t="s">
        <v>17</v>
      </c>
      <c r="U1394" t="s">
        <v>17</v>
      </c>
      <c r="V1394" t="str">
        <f>IF(Table2[[#This Row],[Age]] &lt; 30, "Under 30", IF(Table2[[#This Row],[Age]] &lt; 65, "Other", "Senior"))</f>
        <v>Other</v>
      </c>
      <c r="W1394">
        <v>0</v>
      </c>
      <c r="X1394" t="s">
        <v>17</v>
      </c>
      <c r="Y1394" t="s">
        <v>94</v>
      </c>
      <c r="Z1394" t="s">
        <v>29</v>
      </c>
      <c r="AA1394">
        <v>29</v>
      </c>
      <c r="AB1394">
        <v>2023</v>
      </c>
      <c r="AE1394">
        <f t="shared" si="21"/>
        <v>0</v>
      </c>
      <c r="AF1394">
        <v>1</v>
      </c>
      <c r="AG1394" t="str">
        <f>IF(Table2[[#This Row],[Avg Monthly GB Download]] &lt; 5, "Less than 5 GB", IF(Table2[[#This Row],[Avg Monthly GB Download]] &lt;= 10, "Between 5 and 10 GB", "10 or more GB"))</f>
        <v>Between 5 and 10 GB</v>
      </c>
    </row>
    <row r="1395" spans="1:33" x14ac:dyDescent="0.3">
      <c r="A1395" t="s">
        <v>2906</v>
      </c>
      <c r="B1395" t="s">
        <v>17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21</v>
      </c>
      <c r="I1395" t="s">
        <v>18</v>
      </c>
      <c r="J1395">
        <v>110.8</v>
      </c>
      <c r="K1395">
        <v>0</v>
      </c>
      <c r="L1395">
        <v>11</v>
      </c>
      <c r="M1395" t="s">
        <v>21</v>
      </c>
      <c r="N1395">
        <v>0</v>
      </c>
      <c r="O1395" t="s">
        <v>26</v>
      </c>
      <c r="P1395" t="s">
        <v>2907</v>
      </c>
      <c r="Q1395" t="s">
        <v>20</v>
      </c>
      <c r="R1395">
        <v>65</v>
      </c>
      <c r="S1395" t="s">
        <v>17</v>
      </c>
      <c r="T1395" t="s">
        <v>17</v>
      </c>
      <c r="U1395" t="s">
        <v>17</v>
      </c>
      <c r="V1395" t="str">
        <f>IF(Table2[[#This Row],[Age]] &lt; 30, "Under 30", IF(Table2[[#This Row],[Age]] &lt; 65, "Other", "Senior"))</f>
        <v>Senior</v>
      </c>
      <c r="W1395">
        <v>0</v>
      </c>
      <c r="X1395" t="s">
        <v>21</v>
      </c>
      <c r="Y1395" t="s">
        <v>94</v>
      </c>
      <c r="Z1395" t="s">
        <v>34</v>
      </c>
      <c r="AA1395">
        <v>51</v>
      </c>
      <c r="AB1395">
        <v>1592</v>
      </c>
      <c r="AE1395">
        <f t="shared" si="21"/>
        <v>0</v>
      </c>
      <c r="AF1395">
        <v>1</v>
      </c>
      <c r="AG1395" t="str">
        <f>IF(Table2[[#This Row],[Avg Monthly GB Download]] &lt; 5, "Less than 5 GB", IF(Table2[[#This Row],[Avg Monthly GB Download]] &lt;= 10, "Between 5 and 10 GB", "10 or more GB"))</f>
        <v>10 or more GB</v>
      </c>
    </row>
    <row r="1396" spans="1:33" x14ac:dyDescent="0.3">
      <c r="A1396" t="s">
        <v>2908</v>
      </c>
      <c r="B1396" t="s">
        <v>17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17</v>
      </c>
      <c r="I1396" t="s">
        <v>84</v>
      </c>
      <c r="J1396">
        <v>0</v>
      </c>
      <c r="K1396">
        <v>0</v>
      </c>
      <c r="L1396">
        <v>14</v>
      </c>
      <c r="M1396" t="s">
        <v>17</v>
      </c>
      <c r="N1396">
        <v>42</v>
      </c>
      <c r="O1396" t="s">
        <v>82</v>
      </c>
      <c r="P1396" t="s">
        <v>2909</v>
      </c>
      <c r="Q1396" t="s">
        <v>20</v>
      </c>
      <c r="R1396">
        <v>79</v>
      </c>
      <c r="S1396" t="s">
        <v>17</v>
      </c>
      <c r="T1396" t="s">
        <v>21</v>
      </c>
      <c r="U1396" t="s">
        <v>17</v>
      </c>
      <c r="V1396" t="str">
        <f>IF(Table2[[#This Row],[Age]] &lt; 30, "Under 30", IF(Table2[[#This Row],[Age]] &lt; 65, "Other", "Senior"))</f>
        <v>Senior</v>
      </c>
      <c r="W1396">
        <v>0</v>
      </c>
      <c r="X1396" t="s">
        <v>17</v>
      </c>
      <c r="Y1396" t="s">
        <v>94</v>
      </c>
      <c r="Z1396" t="s">
        <v>29</v>
      </c>
      <c r="AA1396">
        <v>37</v>
      </c>
      <c r="AB1396">
        <v>1387</v>
      </c>
      <c r="AE1396">
        <f t="shared" si="21"/>
        <v>0</v>
      </c>
      <c r="AF1396">
        <v>1</v>
      </c>
      <c r="AG1396" t="str">
        <f>IF(Table2[[#This Row],[Avg Monthly GB Download]] &lt; 5, "Less than 5 GB", IF(Table2[[#This Row],[Avg Monthly GB Download]] &lt;= 10, "Between 5 and 10 GB", "10 or more GB"))</f>
        <v>10 or more GB</v>
      </c>
    </row>
    <row r="1397" spans="1:33" x14ac:dyDescent="0.3">
      <c r="A1397" t="s">
        <v>2910</v>
      </c>
      <c r="B1397" t="s">
        <v>17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21</v>
      </c>
      <c r="I1397" t="s">
        <v>18</v>
      </c>
      <c r="J1397">
        <v>67.2</v>
      </c>
      <c r="K1397">
        <v>0</v>
      </c>
      <c r="L1397">
        <v>41</v>
      </c>
      <c r="M1397" t="s">
        <v>21</v>
      </c>
      <c r="N1397">
        <v>0</v>
      </c>
      <c r="O1397" t="s">
        <v>73</v>
      </c>
      <c r="P1397" t="s">
        <v>2911</v>
      </c>
      <c r="Q1397" t="s">
        <v>20</v>
      </c>
      <c r="R1397">
        <v>26</v>
      </c>
      <c r="S1397" t="s">
        <v>21</v>
      </c>
      <c r="T1397" t="s">
        <v>17</v>
      </c>
      <c r="U1397" t="s">
        <v>17</v>
      </c>
      <c r="V1397" t="str">
        <f>IF(Table2[[#This Row],[Age]] &lt; 30, "Under 30", IF(Table2[[#This Row],[Age]] &lt; 65, "Other", "Senior"))</f>
        <v>Under 30</v>
      </c>
      <c r="W1397">
        <v>0</v>
      </c>
      <c r="X1397" t="s">
        <v>21</v>
      </c>
      <c r="Y1397" t="s">
        <v>28</v>
      </c>
      <c r="Z1397" t="s">
        <v>34</v>
      </c>
      <c r="AA1397">
        <v>28</v>
      </c>
      <c r="AB1397">
        <v>350</v>
      </c>
      <c r="AE1397">
        <f t="shared" si="21"/>
        <v>0</v>
      </c>
      <c r="AF1397">
        <v>1</v>
      </c>
      <c r="AG1397" t="str">
        <f>IF(Table2[[#This Row],[Avg Monthly GB Download]] &lt; 5, "Less than 5 GB", IF(Table2[[#This Row],[Avg Monthly GB Download]] &lt;= 10, "Between 5 and 10 GB", "10 or more GB"))</f>
        <v>10 or more GB</v>
      </c>
    </row>
    <row r="1398" spans="1:33" x14ac:dyDescent="0.3">
      <c r="A1398" t="s">
        <v>2912</v>
      </c>
      <c r="B1398" t="s">
        <v>17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21</v>
      </c>
      <c r="I1398" t="s">
        <v>18</v>
      </c>
      <c r="J1398">
        <v>307.7</v>
      </c>
      <c r="K1398">
        <v>0</v>
      </c>
      <c r="L1398">
        <v>1</v>
      </c>
      <c r="M1398" t="s">
        <v>21</v>
      </c>
      <c r="N1398">
        <v>0</v>
      </c>
      <c r="O1398" t="s">
        <v>81</v>
      </c>
      <c r="P1398" t="s">
        <v>2913</v>
      </c>
      <c r="Q1398" t="s">
        <v>20</v>
      </c>
      <c r="R1398">
        <v>54</v>
      </c>
      <c r="S1398" t="s">
        <v>17</v>
      </c>
      <c r="T1398" t="s">
        <v>17</v>
      </c>
      <c r="U1398" t="s">
        <v>17</v>
      </c>
      <c r="V1398" t="str">
        <f>IF(Table2[[#This Row],[Age]] &lt; 30, "Under 30", IF(Table2[[#This Row],[Age]] &lt; 65, "Other", "Senior"))</f>
        <v>Other</v>
      </c>
      <c r="W1398">
        <v>0</v>
      </c>
      <c r="X1398" t="s">
        <v>21</v>
      </c>
      <c r="Y1398" t="s">
        <v>94</v>
      </c>
      <c r="Z1398" t="s">
        <v>34</v>
      </c>
      <c r="AA1398">
        <v>52</v>
      </c>
      <c r="AB1398">
        <v>3718</v>
      </c>
      <c r="AE1398">
        <f t="shared" si="21"/>
        <v>0</v>
      </c>
      <c r="AF1398">
        <v>1</v>
      </c>
      <c r="AG1398" t="str">
        <f>IF(Table2[[#This Row],[Avg Monthly GB Download]] &lt; 5, "Less than 5 GB", IF(Table2[[#This Row],[Avg Monthly GB Download]] &lt;= 10, "Between 5 and 10 GB", "10 or more GB"))</f>
        <v>Less than 5 GB</v>
      </c>
    </row>
    <row r="1399" spans="1:33" x14ac:dyDescent="0.3">
      <c r="A1399" t="s">
        <v>2914</v>
      </c>
      <c r="B1399" t="s">
        <v>17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21</v>
      </c>
      <c r="I1399" t="s">
        <v>18</v>
      </c>
      <c r="J1399">
        <v>152.6</v>
      </c>
      <c r="K1399">
        <v>0</v>
      </c>
      <c r="L1399">
        <v>4</v>
      </c>
      <c r="M1399" t="s">
        <v>21</v>
      </c>
      <c r="N1399">
        <v>0</v>
      </c>
      <c r="O1399" t="s">
        <v>26</v>
      </c>
      <c r="P1399" t="s">
        <v>2915</v>
      </c>
      <c r="Q1399" t="s">
        <v>20</v>
      </c>
      <c r="R1399">
        <v>44</v>
      </c>
      <c r="S1399" t="s">
        <v>17</v>
      </c>
      <c r="T1399" t="s">
        <v>17</v>
      </c>
      <c r="U1399" t="s">
        <v>17</v>
      </c>
      <c r="V1399" t="str">
        <f>IF(Table2[[#This Row],[Age]] &lt; 30, "Under 30", IF(Table2[[#This Row],[Age]] &lt; 65, "Other", "Senior"))</f>
        <v>Other</v>
      </c>
      <c r="W1399">
        <v>0</v>
      </c>
      <c r="X1399" t="s">
        <v>17</v>
      </c>
      <c r="Y1399" t="s">
        <v>28</v>
      </c>
      <c r="Z1399" t="s">
        <v>34</v>
      </c>
      <c r="AA1399">
        <v>46</v>
      </c>
      <c r="AB1399">
        <v>1942</v>
      </c>
      <c r="AE1399">
        <f t="shared" si="21"/>
        <v>0</v>
      </c>
      <c r="AF1399">
        <v>1</v>
      </c>
      <c r="AG1399" t="str">
        <f>IF(Table2[[#This Row],[Avg Monthly GB Download]] &lt; 5, "Less than 5 GB", IF(Table2[[#This Row],[Avg Monthly GB Download]] &lt;= 10, "Between 5 and 10 GB", "10 or more GB"))</f>
        <v>Less than 5 GB</v>
      </c>
    </row>
    <row r="1400" spans="1:33" x14ac:dyDescent="0.3">
      <c r="A1400" t="s">
        <v>2916</v>
      </c>
      <c r="B1400" t="s">
        <v>17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21</v>
      </c>
      <c r="I1400" t="s">
        <v>84</v>
      </c>
      <c r="J1400">
        <v>0</v>
      </c>
      <c r="K1400">
        <v>0</v>
      </c>
      <c r="L1400">
        <v>0</v>
      </c>
      <c r="M1400" t="s">
        <v>17</v>
      </c>
      <c r="N1400">
        <v>0</v>
      </c>
      <c r="O1400" t="s">
        <v>40</v>
      </c>
      <c r="P1400" t="s">
        <v>2917</v>
      </c>
      <c r="Q1400" t="s">
        <v>20</v>
      </c>
      <c r="R1400">
        <v>21</v>
      </c>
      <c r="S1400" t="s">
        <v>21</v>
      </c>
      <c r="T1400" t="s">
        <v>17</v>
      </c>
      <c r="U1400" t="s">
        <v>17</v>
      </c>
      <c r="V1400" t="str">
        <f>IF(Table2[[#This Row],[Age]] &lt; 30, "Under 30", IF(Table2[[#This Row],[Age]] &lt; 65, "Other", "Senior"))</f>
        <v>Under 30</v>
      </c>
      <c r="W1400">
        <v>0</v>
      </c>
      <c r="X1400" t="s">
        <v>17</v>
      </c>
      <c r="Y1400" t="s">
        <v>94</v>
      </c>
      <c r="Z1400" t="s">
        <v>34</v>
      </c>
      <c r="AA1400">
        <v>11</v>
      </c>
      <c r="AB1400">
        <v>277</v>
      </c>
      <c r="AE1400">
        <f t="shared" si="21"/>
        <v>0</v>
      </c>
      <c r="AF1400">
        <v>1</v>
      </c>
      <c r="AG1400" t="str">
        <f>IF(Table2[[#This Row],[Avg Monthly GB Download]] &lt; 5, "Less than 5 GB", IF(Table2[[#This Row],[Avg Monthly GB Download]] &lt;= 10, "Between 5 and 10 GB", "10 or more GB"))</f>
        <v>Less than 5 GB</v>
      </c>
    </row>
    <row r="1401" spans="1:33" x14ac:dyDescent="0.3">
      <c r="A1401" t="s">
        <v>2918</v>
      </c>
      <c r="B1401" t="s">
        <v>17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21</v>
      </c>
      <c r="I1401" t="s">
        <v>18</v>
      </c>
      <c r="J1401">
        <v>160.69999999999999</v>
      </c>
      <c r="K1401">
        <v>0</v>
      </c>
      <c r="L1401">
        <v>37</v>
      </c>
      <c r="M1401" t="s">
        <v>17</v>
      </c>
      <c r="N1401">
        <v>40</v>
      </c>
      <c r="O1401" t="s">
        <v>38</v>
      </c>
      <c r="P1401" t="s">
        <v>2919</v>
      </c>
      <c r="Q1401" t="s">
        <v>22</v>
      </c>
      <c r="R1401">
        <v>25</v>
      </c>
      <c r="S1401" t="s">
        <v>21</v>
      </c>
      <c r="T1401" t="s">
        <v>17</v>
      </c>
      <c r="U1401" t="s">
        <v>17</v>
      </c>
      <c r="V1401" t="str">
        <f>IF(Table2[[#This Row],[Age]] &lt; 30, "Under 30", IF(Table2[[#This Row],[Age]] &lt; 65, "Other", "Senior"))</f>
        <v>Under 30</v>
      </c>
      <c r="W1401">
        <v>0</v>
      </c>
      <c r="X1401" t="s">
        <v>21</v>
      </c>
      <c r="Y1401" t="s">
        <v>94</v>
      </c>
      <c r="Z1401" t="s">
        <v>34</v>
      </c>
      <c r="AA1401">
        <v>49</v>
      </c>
      <c r="AB1401">
        <v>1291</v>
      </c>
      <c r="AE1401">
        <f t="shared" si="21"/>
        <v>0</v>
      </c>
      <c r="AF1401">
        <v>1</v>
      </c>
      <c r="AG1401" t="str">
        <f>IF(Table2[[#This Row],[Avg Monthly GB Download]] &lt; 5, "Less than 5 GB", IF(Table2[[#This Row],[Avg Monthly GB Download]] &lt;= 10, "Between 5 and 10 GB", "10 or more GB"))</f>
        <v>10 or more GB</v>
      </c>
    </row>
    <row r="1402" spans="1:33" x14ac:dyDescent="0.3">
      <c r="A1402" t="s">
        <v>2920</v>
      </c>
      <c r="B1402" t="s">
        <v>17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21</v>
      </c>
      <c r="I1402" t="s">
        <v>18</v>
      </c>
      <c r="J1402">
        <v>20.5</v>
      </c>
      <c r="K1402">
        <v>0</v>
      </c>
      <c r="L1402">
        <v>7</v>
      </c>
      <c r="M1402" t="s">
        <v>21</v>
      </c>
      <c r="N1402">
        <v>0</v>
      </c>
      <c r="O1402" t="s">
        <v>89</v>
      </c>
      <c r="P1402" t="s">
        <v>2921</v>
      </c>
      <c r="Q1402" t="s">
        <v>22</v>
      </c>
      <c r="R1402">
        <v>51</v>
      </c>
      <c r="S1402" t="s">
        <v>17</v>
      </c>
      <c r="T1402" t="s">
        <v>17</v>
      </c>
      <c r="U1402" t="s">
        <v>17</v>
      </c>
      <c r="V1402" t="str">
        <f>IF(Table2[[#This Row],[Age]] &lt; 30, "Under 30", IF(Table2[[#This Row],[Age]] &lt; 65, "Other", "Senior"))</f>
        <v>Other</v>
      </c>
      <c r="W1402">
        <v>0</v>
      </c>
      <c r="X1402" t="s">
        <v>17</v>
      </c>
      <c r="Y1402" t="s">
        <v>28</v>
      </c>
      <c r="Z1402" t="s">
        <v>34</v>
      </c>
      <c r="AA1402">
        <v>14</v>
      </c>
      <c r="AB1402">
        <v>147</v>
      </c>
      <c r="AE1402">
        <f t="shared" si="21"/>
        <v>0</v>
      </c>
      <c r="AF1402">
        <v>1</v>
      </c>
      <c r="AG1402" t="str">
        <f>IF(Table2[[#This Row],[Avg Monthly GB Download]] &lt; 5, "Less than 5 GB", IF(Table2[[#This Row],[Avg Monthly GB Download]] &lt;= 10, "Between 5 and 10 GB", "10 or more GB"))</f>
        <v>Between 5 and 10 GB</v>
      </c>
    </row>
    <row r="1403" spans="1:33" x14ac:dyDescent="0.3">
      <c r="A1403" t="s">
        <v>2922</v>
      </c>
      <c r="B1403" t="s">
        <v>17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21</v>
      </c>
      <c r="I1403" t="s">
        <v>18</v>
      </c>
      <c r="J1403">
        <v>61.6</v>
      </c>
      <c r="K1403">
        <v>0</v>
      </c>
      <c r="L1403">
        <v>1</v>
      </c>
      <c r="M1403" t="s">
        <v>21</v>
      </c>
      <c r="N1403">
        <v>0</v>
      </c>
      <c r="O1403" t="s">
        <v>19</v>
      </c>
      <c r="P1403" t="s">
        <v>2923</v>
      </c>
      <c r="Q1403" t="s">
        <v>20</v>
      </c>
      <c r="R1403">
        <v>82</v>
      </c>
      <c r="S1403" t="s">
        <v>17</v>
      </c>
      <c r="T1403" t="s">
        <v>21</v>
      </c>
      <c r="U1403" t="s">
        <v>17</v>
      </c>
      <c r="V1403" t="str">
        <f>IF(Table2[[#This Row],[Age]] &lt; 30, "Under 30", IF(Table2[[#This Row],[Age]] &lt; 65, "Other", "Senior"))</f>
        <v>Senior</v>
      </c>
      <c r="W1403">
        <v>0</v>
      </c>
      <c r="X1403" t="s">
        <v>21</v>
      </c>
      <c r="Y1403" t="s">
        <v>49</v>
      </c>
      <c r="Z1403" t="s">
        <v>34</v>
      </c>
      <c r="AA1403">
        <v>45</v>
      </c>
      <c r="AB1403">
        <v>1240</v>
      </c>
      <c r="AE1403">
        <f t="shared" si="21"/>
        <v>0</v>
      </c>
      <c r="AF1403">
        <v>1</v>
      </c>
      <c r="AG1403" t="str">
        <f>IF(Table2[[#This Row],[Avg Monthly GB Download]] &lt; 5, "Less than 5 GB", IF(Table2[[#This Row],[Avg Monthly GB Download]] &lt;= 10, "Between 5 and 10 GB", "10 or more GB"))</f>
        <v>Less than 5 GB</v>
      </c>
    </row>
    <row r="1404" spans="1:33" x14ac:dyDescent="0.3">
      <c r="A1404" t="s">
        <v>2924</v>
      </c>
      <c r="B1404" t="s">
        <v>21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21</v>
      </c>
      <c r="I1404" t="s">
        <v>18</v>
      </c>
      <c r="J1404">
        <v>53.4</v>
      </c>
      <c r="K1404">
        <v>0</v>
      </c>
      <c r="L1404">
        <v>9</v>
      </c>
      <c r="M1404" t="s">
        <v>21</v>
      </c>
      <c r="N1404">
        <v>0</v>
      </c>
      <c r="O1404" t="s">
        <v>85</v>
      </c>
      <c r="P1404" t="s">
        <v>2925</v>
      </c>
      <c r="Q1404" t="s">
        <v>20</v>
      </c>
      <c r="R1404">
        <v>32</v>
      </c>
      <c r="S1404" t="s">
        <v>17</v>
      </c>
      <c r="T1404" t="s">
        <v>17</v>
      </c>
      <c r="U1404" t="s">
        <v>17</v>
      </c>
      <c r="V1404" t="str">
        <f>IF(Table2[[#This Row],[Age]] &lt; 30, "Under 30", IF(Table2[[#This Row],[Age]] &lt; 65, "Other", "Senior"))</f>
        <v>Other</v>
      </c>
      <c r="W1404">
        <v>0</v>
      </c>
      <c r="X1404" t="s">
        <v>21</v>
      </c>
      <c r="Y1404" t="s">
        <v>94</v>
      </c>
      <c r="Z1404" t="s">
        <v>34</v>
      </c>
      <c r="AA1404">
        <v>25</v>
      </c>
      <c r="AB1404">
        <v>307</v>
      </c>
      <c r="AE1404">
        <f t="shared" si="21"/>
        <v>1</v>
      </c>
      <c r="AF1404">
        <v>1</v>
      </c>
      <c r="AG1404" t="str">
        <f>IF(Table2[[#This Row],[Avg Monthly GB Download]] &lt; 5, "Less than 5 GB", IF(Table2[[#This Row],[Avg Monthly GB Download]] &lt;= 10, "Between 5 and 10 GB", "10 or more GB"))</f>
        <v>Between 5 and 10 GB</v>
      </c>
    </row>
    <row r="1405" spans="1:33" x14ac:dyDescent="0.3">
      <c r="A1405" t="s">
        <v>2926</v>
      </c>
      <c r="B1405" t="s">
        <v>17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21</v>
      </c>
      <c r="I1405" t="s">
        <v>18</v>
      </c>
      <c r="J1405">
        <v>152.6</v>
      </c>
      <c r="K1405">
        <v>0</v>
      </c>
      <c r="L1405">
        <v>19</v>
      </c>
      <c r="M1405" t="s">
        <v>21</v>
      </c>
      <c r="N1405">
        <v>0</v>
      </c>
      <c r="O1405" t="s">
        <v>26</v>
      </c>
      <c r="P1405" t="s">
        <v>2927</v>
      </c>
      <c r="Q1405" t="s">
        <v>22</v>
      </c>
      <c r="R1405">
        <v>19</v>
      </c>
      <c r="S1405" t="s">
        <v>21</v>
      </c>
      <c r="T1405" t="s">
        <v>17</v>
      </c>
      <c r="U1405" t="s">
        <v>17</v>
      </c>
      <c r="V1405" t="str">
        <f>IF(Table2[[#This Row],[Age]] &lt; 30, "Under 30", IF(Table2[[#This Row],[Age]] &lt; 65, "Other", "Senior"))</f>
        <v>Under 30</v>
      </c>
      <c r="W1405">
        <v>0</v>
      </c>
      <c r="X1405" t="s">
        <v>21</v>
      </c>
      <c r="Y1405" t="s">
        <v>28</v>
      </c>
      <c r="Z1405" t="s">
        <v>34</v>
      </c>
      <c r="AA1405">
        <v>21</v>
      </c>
      <c r="AB1405">
        <v>1464</v>
      </c>
      <c r="AE1405">
        <f t="shared" si="21"/>
        <v>0</v>
      </c>
      <c r="AF1405">
        <v>1</v>
      </c>
      <c r="AG1405" t="str">
        <f>IF(Table2[[#This Row],[Avg Monthly GB Download]] &lt; 5, "Less than 5 GB", IF(Table2[[#This Row],[Avg Monthly GB Download]] &lt;= 10, "Between 5 and 10 GB", "10 or more GB"))</f>
        <v>10 or more GB</v>
      </c>
    </row>
    <row r="1406" spans="1:33" x14ac:dyDescent="0.3">
      <c r="A1406" t="s">
        <v>2928</v>
      </c>
      <c r="B1406" t="s">
        <v>17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21</v>
      </c>
      <c r="I1406" t="s">
        <v>18</v>
      </c>
      <c r="J1406">
        <v>3</v>
      </c>
      <c r="K1406">
        <v>0</v>
      </c>
      <c r="L1406">
        <v>2</v>
      </c>
      <c r="M1406" t="s">
        <v>21</v>
      </c>
      <c r="N1406">
        <v>0</v>
      </c>
      <c r="O1406" t="s">
        <v>43</v>
      </c>
      <c r="P1406" t="s">
        <v>2929</v>
      </c>
      <c r="Q1406" t="s">
        <v>22</v>
      </c>
      <c r="R1406">
        <v>77</v>
      </c>
      <c r="S1406" t="s">
        <v>17</v>
      </c>
      <c r="T1406" t="s">
        <v>21</v>
      </c>
      <c r="U1406" t="s">
        <v>17</v>
      </c>
      <c r="V1406" t="str">
        <f>IF(Table2[[#This Row],[Age]] &lt; 30, "Under 30", IF(Table2[[#This Row],[Age]] &lt; 65, "Other", "Senior"))</f>
        <v>Senior</v>
      </c>
      <c r="W1406">
        <v>0</v>
      </c>
      <c r="X1406" t="s">
        <v>17</v>
      </c>
      <c r="Y1406" t="s">
        <v>49</v>
      </c>
      <c r="Z1406" t="s">
        <v>34</v>
      </c>
      <c r="AA1406">
        <v>36</v>
      </c>
      <c r="AB1406">
        <v>36</v>
      </c>
      <c r="AE1406">
        <f t="shared" si="21"/>
        <v>0</v>
      </c>
      <c r="AF1406">
        <v>1</v>
      </c>
      <c r="AG1406" t="str">
        <f>IF(Table2[[#This Row],[Avg Monthly GB Download]] &lt; 5, "Less than 5 GB", IF(Table2[[#This Row],[Avg Monthly GB Download]] &lt;= 10, "Between 5 and 10 GB", "10 or more GB"))</f>
        <v>Less than 5 GB</v>
      </c>
    </row>
    <row r="1407" spans="1:33" x14ac:dyDescent="0.3">
      <c r="A1407" t="s">
        <v>2930</v>
      </c>
      <c r="B1407" t="s">
        <v>17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21</v>
      </c>
      <c r="I1407" t="s">
        <v>18</v>
      </c>
      <c r="J1407">
        <v>18.5</v>
      </c>
      <c r="K1407">
        <v>0</v>
      </c>
      <c r="L1407">
        <v>0</v>
      </c>
      <c r="M1407" t="s">
        <v>17</v>
      </c>
      <c r="N1407">
        <v>0</v>
      </c>
      <c r="O1407" t="s">
        <v>72</v>
      </c>
      <c r="P1407" t="s">
        <v>2931</v>
      </c>
      <c r="Q1407" t="s">
        <v>20</v>
      </c>
      <c r="R1407">
        <v>37</v>
      </c>
      <c r="S1407" t="s">
        <v>17</v>
      </c>
      <c r="T1407" t="s">
        <v>17</v>
      </c>
      <c r="U1407" t="s">
        <v>17</v>
      </c>
      <c r="V1407" t="str">
        <f>IF(Table2[[#This Row],[Age]] &lt; 30, "Under 30", IF(Table2[[#This Row],[Age]] &lt; 65, "Other", "Senior"))</f>
        <v>Other</v>
      </c>
      <c r="W1407">
        <v>0</v>
      </c>
      <c r="X1407" t="s">
        <v>17</v>
      </c>
      <c r="Y1407" t="s">
        <v>94</v>
      </c>
      <c r="Z1407" t="s">
        <v>91</v>
      </c>
      <c r="AA1407">
        <v>9</v>
      </c>
      <c r="AB1407">
        <v>175</v>
      </c>
      <c r="AE1407">
        <f t="shared" si="21"/>
        <v>0</v>
      </c>
      <c r="AF1407">
        <v>1</v>
      </c>
      <c r="AG1407" t="str">
        <f>IF(Table2[[#This Row],[Avg Monthly GB Download]] &lt; 5, "Less than 5 GB", IF(Table2[[#This Row],[Avg Monthly GB Download]] &lt;= 10, "Between 5 and 10 GB", "10 or more GB"))</f>
        <v>Less than 5 GB</v>
      </c>
    </row>
    <row r="1408" spans="1:33" x14ac:dyDescent="0.3">
      <c r="A1408" t="s">
        <v>2932</v>
      </c>
      <c r="B1408" t="s">
        <v>17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21</v>
      </c>
      <c r="I1408" t="s">
        <v>18</v>
      </c>
      <c r="J1408">
        <v>107.5</v>
      </c>
      <c r="K1408">
        <v>0</v>
      </c>
      <c r="L1408">
        <v>0</v>
      </c>
      <c r="M1408" t="s">
        <v>17</v>
      </c>
      <c r="N1408">
        <v>0</v>
      </c>
      <c r="O1408" t="s">
        <v>43</v>
      </c>
      <c r="P1408" t="s">
        <v>2933</v>
      </c>
      <c r="Q1408" t="s">
        <v>22</v>
      </c>
      <c r="R1408">
        <v>61</v>
      </c>
      <c r="S1408" t="s">
        <v>17</v>
      </c>
      <c r="T1408" t="s">
        <v>17</v>
      </c>
      <c r="U1408" t="s">
        <v>17</v>
      </c>
      <c r="V1408" t="str">
        <f>IF(Table2[[#This Row],[Age]] &lt; 30, "Under 30", IF(Table2[[#This Row],[Age]] &lt; 65, "Other", "Senior"))</f>
        <v>Other</v>
      </c>
      <c r="W1408">
        <v>0</v>
      </c>
      <c r="X1408" t="s">
        <v>17</v>
      </c>
      <c r="Y1408" t="s">
        <v>28</v>
      </c>
      <c r="Z1408" t="s">
        <v>34</v>
      </c>
      <c r="AA1408">
        <v>11</v>
      </c>
      <c r="AB1408">
        <v>284</v>
      </c>
      <c r="AE1408">
        <f t="shared" si="21"/>
        <v>0</v>
      </c>
      <c r="AF1408">
        <v>1</v>
      </c>
      <c r="AG1408" t="str">
        <f>IF(Table2[[#This Row],[Avg Monthly GB Download]] &lt; 5, "Less than 5 GB", IF(Table2[[#This Row],[Avg Monthly GB Download]] &lt;= 10, "Between 5 and 10 GB", "10 or more GB"))</f>
        <v>Less than 5 GB</v>
      </c>
    </row>
    <row r="1409" spans="1:33" x14ac:dyDescent="0.3">
      <c r="A1409" t="s">
        <v>2934</v>
      </c>
      <c r="B1409" t="s">
        <v>17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21</v>
      </c>
      <c r="I1409" t="s">
        <v>18</v>
      </c>
      <c r="J1409">
        <v>59</v>
      </c>
      <c r="K1409">
        <v>0</v>
      </c>
      <c r="L1409">
        <v>6</v>
      </c>
      <c r="M1409" t="s">
        <v>21</v>
      </c>
      <c r="N1409">
        <v>0</v>
      </c>
      <c r="O1409" t="s">
        <v>81</v>
      </c>
      <c r="P1409" t="s">
        <v>2935</v>
      </c>
      <c r="Q1409" t="s">
        <v>20</v>
      </c>
      <c r="R1409">
        <v>47</v>
      </c>
      <c r="S1409" t="s">
        <v>17</v>
      </c>
      <c r="T1409" t="s">
        <v>17</v>
      </c>
      <c r="U1409" t="s">
        <v>17</v>
      </c>
      <c r="V1409" t="str">
        <f>IF(Table2[[#This Row],[Age]] &lt; 30, "Under 30", IF(Table2[[#This Row],[Age]] &lt; 65, "Other", "Senior"))</f>
        <v>Other</v>
      </c>
      <c r="W1409">
        <v>0</v>
      </c>
      <c r="X1409" t="s">
        <v>21</v>
      </c>
      <c r="Y1409" t="s">
        <v>28</v>
      </c>
      <c r="Z1409" t="s">
        <v>29</v>
      </c>
      <c r="AA1409">
        <v>13</v>
      </c>
      <c r="AB1409">
        <v>243</v>
      </c>
      <c r="AE1409">
        <f t="shared" si="21"/>
        <v>0</v>
      </c>
      <c r="AF1409">
        <v>1</v>
      </c>
      <c r="AG1409" t="str">
        <f>IF(Table2[[#This Row],[Avg Monthly GB Download]] &lt; 5, "Less than 5 GB", IF(Table2[[#This Row],[Avg Monthly GB Download]] &lt;= 10, "Between 5 and 10 GB", "10 or more GB"))</f>
        <v>Between 5 and 10 GB</v>
      </c>
    </row>
    <row r="1410" spans="1:33" x14ac:dyDescent="0.3">
      <c r="A1410" t="s">
        <v>2936</v>
      </c>
      <c r="B1410" t="s">
        <v>17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21</v>
      </c>
      <c r="I1410" t="s">
        <v>18</v>
      </c>
      <c r="J1410">
        <v>147.5</v>
      </c>
      <c r="K1410">
        <v>0</v>
      </c>
      <c r="L1410">
        <v>11</v>
      </c>
      <c r="M1410" t="s">
        <v>21</v>
      </c>
      <c r="N1410">
        <v>0</v>
      </c>
      <c r="O1410" t="s">
        <v>47</v>
      </c>
      <c r="P1410" t="s">
        <v>2937</v>
      </c>
      <c r="Q1410" t="s">
        <v>22</v>
      </c>
      <c r="R1410">
        <v>80</v>
      </c>
      <c r="S1410" t="s">
        <v>17</v>
      </c>
      <c r="T1410" t="s">
        <v>21</v>
      </c>
      <c r="U1410" t="s">
        <v>17</v>
      </c>
      <c r="V1410" t="str">
        <f>IF(Table2[[#This Row],[Age]] &lt; 30, "Under 30", IF(Table2[[#This Row],[Age]] &lt; 65, "Other", "Senior"))</f>
        <v>Senior</v>
      </c>
      <c r="W1410">
        <v>0</v>
      </c>
      <c r="X1410" t="s">
        <v>21</v>
      </c>
      <c r="Y1410" t="s">
        <v>94</v>
      </c>
      <c r="Z1410" t="s">
        <v>29</v>
      </c>
      <c r="AA1410">
        <v>39</v>
      </c>
      <c r="AB1410">
        <v>2335</v>
      </c>
      <c r="AE1410">
        <f t="shared" ref="AE1410:AE1473" si="22">IF(B1410 = "yes", 1, IF(B1410 = "No", 0))</f>
        <v>0</v>
      </c>
      <c r="AF1410">
        <v>1</v>
      </c>
      <c r="AG1410" t="str">
        <f>IF(Table2[[#This Row],[Avg Monthly GB Download]] &lt; 5, "Less than 5 GB", IF(Table2[[#This Row],[Avg Monthly GB Download]] &lt;= 10, "Between 5 and 10 GB", "10 or more GB"))</f>
        <v>10 or more GB</v>
      </c>
    </row>
    <row r="1411" spans="1:33" x14ac:dyDescent="0.3">
      <c r="A1411" t="s">
        <v>2938</v>
      </c>
      <c r="B1411" t="s">
        <v>17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21</v>
      </c>
      <c r="I1411" t="s">
        <v>18</v>
      </c>
      <c r="J1411">
        <v>156</v>
      </c>
      <c r="K1411">
        <v>0</v>
      </c>
      <c r="L1411">
        <v>6</v>
      </c>
      <c r="M1411" t="s">
        <v>21</v>
      </c>
      <c r="N1411">
        <v>0</v>
      </c>
      <c r="O1411" t="s">
        <v>48</v>
      </c>
      <c r="P1411" t="s">
        <v>2939</v>
      </c>
      <c r="Q1411" t="s">
        <v>22</v>
      </c>
      <c r="R1411">
        <v>34</v>
      </c>
      <c r="S1411" t="s">
        <v>17</v>
      </c>
      <c r="T1411" t="s">
        <v>17</v>
      </c>
      <c r="U1411" t="s">
        <v>17</v>
      </c>
      <c r="V1411" t="str">
        <f>IF(Table2[[#This Row],[Age]] &lt; 30, "Under 30", IF(Table2[[#This Row],[Age]] &lt; 65, "Other", "Senior"))</f>
        <v>Other</v>
      </c>
      <c r="W1411">
        <v>0</v>
      </c>
      <c r="X1411" t="s">
        <v>21</v>
      </c>
      <c r="Y1411" t="s">
        <v>49</v>
      </c>
      <c r="Z1411" t="s">
        <v>91</v>
      </c>
      <c r="AA1411">
        <v>23</v>
      </c>
      <c r="AB1411">
        <v>671</v>
      </c>
      <c r="AE1411">
        <f t="shared" si="22"/>
        <v>0</v>
      </c>
      <c r="AF1411">
        <v>1</v>
      </c>
      <c r="AG1411" t="str">
        <f>IF(Table2[[#This Row],[Avg Monthly GB Download]] &lt; 5, "Less than 5 GB", IF(Table2[[#This Row],[Avg Monthly GB Download]] &lt;= 10, "Between 5 and 10 GB", "10 or more GB"))</f>
        <v>Between 5 and 10 GB</v>
      </c>
    </row>
    <row r="1412" spans="1:33" x14ac:dyDescent="0.3">
      <c r="A1412" t="s">
        <v>2940</v>
      </c>
      <c r="B1412" t="s">
        <v>17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21</v>
      </c>
      <c r="I1412" t="s">
        <v>18</v>
      </c>
      <c r="J1412">
        <v>138.30000000000001</v>
      </c>
      <c r="K1412">
        <v>0</v>
      </c>
      <c r="L1412">
        <v>0</v>
      </c>
      <c r="M1412" t="s">
        <v>17</v>
      </c>
      <c r="N1412">
        <v>0</v>
      </c>
      <c r="O1412" t="s">
        <v>70</v>
      </c>
      <c r="P1412" t="s">
        <v>2941</v>
      </c>
      <c r="Q1412" t="s">
        <v>20</v>
      </c>
      <c r="R1412">
        <v>84</v>
      </c>
      <c r="S1412" t="s">
        <v>17</v>
      </c>
      <c r="T1412" t="s">
        <v>21</v>
      </c>
      <c r="U1412" t="s">
        <v>17</v>
      </c>
      <c r="V1412" t="str">
        <f>IF(Table2[[#This Row],[Age]] &lt; 30, "Under 30", IF(Table2[[#This Row],[Age]] &lt; 65, "Other", "Senior"))</f>
        <v>Senior</v>
      </c>
      <c r="W1412">
        <v>0</v>
      </c>
      <c r="X1412" t="s">
        <v>17</v>
      </c>
      <c r="Y1412" t="s">
        <v>94</v>
      </c>
      <c r="Z1412" t="s">
        <v>34</v>
      </c>
      <c r="AA1412">
        <v>12</v>
      </c>
      <c r="AB1412">
        <v>614</v>
      </c>
      <c r="AE1412">
        <f t="shared" si="22"/>
        <v>0</v>
      </c>
      <c r="AF1412">
        <v>1</v>
      </c>
      <c r="AG1412" t="str">
        <f>IF(Table2[[#This Row],[Avg Monthly GB Download]] &lt; 5, "Less than 5 GB", IF(Table2[[#This Row],[Avg Monthly GB Download]] &lt;= 10, "Between 5 and 10 GB", "10 or more GB"))</f>
        <v>Less than 5 GB</v>
      </c>
    </row>
    <row r="1413" spans="1:33" x14ac:dyDescent="0.3">
      <c r="A1413" t="s">
        <v>2942</v>
      </c>
      <c r="B1413" t="s">
        <v>17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21</v>
      </c>
      <c r="I1413" t="s">
        <v>18</v>
      </c>
      <c r="J1413">
        <v>54.5</v>
      </c>
      <c r="K1413">
        <v>0</v>
      </c>
      <c r="L1413">
        <v>4</v>
      </c>
      <c r="M1413" t="s">
        <v>21</v>
      </c>
      <c r="N1413">
        <v>0</v>
      </c>
      <c r="O1413" t="s">
        <v>43</v>
      </c>
      <c r="P1413" t="s">
        <v>2943</v>
      </c>
      <c r="Q1413" t="s">
        <v>22</v>
      </c>
      <c r="R1413">
        <v>59</v>
      </c>
      <c r="S1413" t="s">
        <v>17</v>
      </c>
      <c r="T1413" t="s">
        <v>17</v>
      </c>
      <c r="U1413" t="s">
        <v>17</v>
      </c>
      <c r="V1413" t="str">
        <f>IF(Table2[[#This Row],[Age]] &lt; 30, "Under 30", IF(Table2[[#This Row],[Age]] &lt; 65, "Other", "Senior"))</f>
        <v>Other</v>
      </c>
      <c r="W1413">
        <v>0</v>
      </c>
      <c r="X1413" t="s">
        <v>21</v>
      </c>
      <c r="Y1413" t="s">
        <v>94</v>
      </c>
      <c r="Z1413" t="s">
        <v>91</v>
      </c>
      <c r="AA1413">
        <v>18</v>
      </c>
      <c r="AB1413">
        <v>160</v>
      </c>
      <c r="AE1413">
        <f t="shared" si="22"/>
        <v>0</v>
      </c>
      <c r="AF1413">
        <v>1</v>
      </c>
      <c r="AG1413" t="str">
        <f>IF(Table2[[#This Row],[Avg Monthly GB Download]] &lt; 5, "Less than 5 GB", IF(Table2[[#This Row],[Avg Monthly GB Download]] &lt;= 10, "Between 5 and 10 GB", "10 or more GB"))</f>
        <v>Less than 5 GB</v>
      </c>
    </row>
    <row r="1414" spans="1:33" x14ac:dyDescent="0.3">
      <c r="A1414" t="s">
        <v>2944</v>
      </c>
      <c r="B1414" t="s">
        <v>17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21</v>
      </c>
      <c r="I1414" t="s">
        <v>18</v>
      </c>
      <c r="J1414">
        <v>74.5</v>
      </c>
      <c r="K1414">
        <v>0</v>
      </c>
      <c r="L1414">
        <v>4</v>
      </c>
      <c r="M1414" t="s">
        <v>21</v>
      </c>
      <c r="N1414">
        <v>0</v>
      </c>
      <c r="O1414" t="s">
        <v>64</v>
      </c>
      <c r="P1414" t="s">
        <v>2945</v>
      </c>
      <c r="Q1414" t="s">
        <v>20</v>
      </c>
      <c r="R1414">
        <v>77</v>
      </c>
      <c r="S1414" t="s">
        <v>17</v>
      </c>
      <c r="T1414" t="s">
        <v>21</v>
      </c>
      <c r="U1414" t="s">
        <v>17</v>
      </c>
      <c r="V1414" t="str">
        <f>IF(Table2[[#This Row],[Age]] &lt; 30, "Under 30", IF(Table2[[#This Row],[Age]] &lt; 65, "Other", "Senior"))</f>
        <v>Senior</v>
      </c>
      <c r="W1414">
        <v>0</v>
      </c>
      <c r="X1414" t="s">
        <v>17</v>
      </c>
      <c r="Y1414" t="s">
        <v>49</v>
      </c>
      <c r="Z1414" t="s">
        <v>29</v>
      </c>
      <c r="AA1414">
        <v>45</v>
      </c>
      <c r="AB1414">
        <v>1271</v>
      </c>
      <c r="AE1414">
        <f t="shared" si="22"/>
        <v>0</v>
      </c>
      <c r="AF1414">
        <v>1</v>
      </c>
      <c r="AG1414" t="str">
        <f>IF(Table2[[#This Row],[Avg Monthly GB Download]] &lt; 5, "Less than 5 GB", IF(Table2[[#This Row],[Avg Monthly GB Download]] &lt;= 10, "Between 5 and 10 GB", "10 or more GB"))</f>
        <v>Less than 5 GB</v>
      </c>
    </row>
    <row r="1415" spans="1:33" x14ac:dyDescent="0.3">
      <c r="A1415" t="s">
        <v>2946</v>
      </c>
      <c r="B1415" t="s">
        <v>17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21</v>
      </c>
      <c r="I1415" t="s">
        <v>18</v>
      </c>
      <c r="J1415">
        <v>14.5</v>
      </c>
      <c r="K1415">
        <v>0</v>
      </c>
      <c r="L1415">
        <v>5</v>
      </c>
      <c r="M1415" t="s">
        <v>21</v>
      </c>
      <c r="N1415">
        <v>0</v>
      </c>
      <c r="O1415" t="s">
        <v>85</v>
      </c>
      <c r="P1415" t="s">
        <v>2947</v>
      </c>
      <c r="Q1415" t="s">
        <v>20</v>
      </c>
      <c r="R1415">
        <v>37</v>
      </c>
      <c r="S1415" t="s">
        <v>17</v>
      </c>
      <c r="T1415" t="s">
        <v>17</v>
      </c>
      <c r="U1415" t="s">
        <v>17</v>
      </c>
      <c r="V1415" t="str">
        <f>IF(Table2[[#This Row],[Age]] &lt; 30, "Under 30", IF(Table2[[#This Row],[Age]] &lt; 65, "Other", "Senior"))</f>
        <v>Other</v>
      </c>
      <c r="W1415">
        <v>0</v>
      </c>
      <c r="X1415" t="s">
        <v>21</v>
      </c>
      <c r="Y1415" t="s">
        <v>28</v>
      </c>
      <c r="Z1415" t="s">
        <v>34</v>
      </c>
      <c r="AA1415">
        <v>40</v>
      </c>
      <c r="AB1415">
        <v>287</v>
      </c>
      <c r="AE1415">
        <f t="shared" si="22"/>
        <v>0</v>
      </c>
      <c r="AF1415">
        <v>1</v>
      </c>
      <c r="AG1415" t="str">
        <f>IF(Table2[[#This Row],[Avg Monthly GB Download]] &lt; 5, "Less than 5 GB", IF(Table2[[#This Row],[Avg Monthly GB Download]] &lt;= 10, "Between 5 and 10 GB", "10 or more GB"))</f>
        <v>Between 5 and 10 GB</v>
      </c>
    </row>
    <row r="1416" spans="1:33" x14ac:dyDescent="0.3">
      <c r="A1416" t="s">
        <v>2948</v>
      </c>
      <c r="B1416" t="s">
        <v>17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21</v>
      </c>
      <c r="I1416" t="s">
        <v>18</v>
      </c>
      <c r="J1416">
        <v>124.1</v>
      </c>
      <c r="K1416">
        <v>0</v>
      </c>
      <c r="L1416">
        <v>0</v>
      </c>
      <c r="M1416" t="s">
        <v>17</v>
      </c>
      <c r="N1416">
        <v>0</v>
      </c>
      <c r="O1416" t="s">
        <v>82</v>
      </c>
      <c r="P1416" t="s">
        <v>2949</v>
      </c>
      <c r="Q1416" t="s">
        <v>22</v>
      </c>
      <c r="R1416">
        <v>65</v>
      </c>
      <c r="S1416" t="s">
        <v>17</v>
      </c>
      <c r="T1416" t="s">
        <v>21</v>
      </c>
      <c r="U1416" t="s">
        <v>17</v>
      </c>
      <c r="V1416" t="str">
        <f>IF(Table2[[#This Row],[Age]] &lt; 30, "Under 30", IF(Table2[[#This Row],[Age]] &lt; 65, "Other", "Senior"))</f>
        <v>Senior</v>
      </c>
      <c r="W1416">
        <v>0</v>
      </c>
      <c r="X1416" t="s">
        <v>17</v>
      </c>
      <c r="Y1416" t="s">
        <v>94</v>
      </c>
      <c r="Z1416" t="s">
        <v>34</v>
      </c>
      <c r="AA1416">
        <v>10</v>
      </c>
      <c r="AB1416">
        <v>161</v>
      </c>
      <c r="AE1416">
        <f t="shared" si="22"/>
        <v>0</v>
      </c>
      <c r="AF1416">
        <v>1</v>
      </c>
      <c r="AG1416" t="str">
        <f>IF(Table2[[#This Row],[Avg Monthly GB Download]] &lt; 5, "Less than 5 GB", IF(Table2[[#This Row],[Avg Monthly GB Download]] &lt;= 10, "Between 5 and 10 GB", "10 or more GB"))</f>
        <v>Less than 5 GB</v>
      </c>
    </row>
    <row r="1417" spans="1:33" x14ac:dyDescent="0.3">
      <c r="A1417" t="s">
        <v>2950</v>
      </c>
      <c r="B1417" t="s">
        <v>17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21</v>
      </c>
      <c r="I1417" t="s">
        <v>18</v>
      </c>
      <c r="J1417">
        <v>12.1</v>
      </c>
      <c r="K1417">
        <v>0</v>
      </c>
      <c r="L1417">
        <v>7</v>
      </c>
      <c r="M1417" t="s">
        <v>21</v>
      </c>
      <c r="N1417">
        <v>0</v>
      </c>
      <c r="O1417" t="s">
        <v>37</v>
      </c>
      <c r="P1417" t="s">
        <v>2951</v>
      </c>
      <c r="Q1417" t="s">
        <v>20</v>
      </c>
      <c r="R1417">
        <v>70</v>
      </c>
      <c r="S1417" t="s">
        <v>17</v>
      </c>
      <c r="T1417" t="s">
        <v>21</v>
      </c>
      <c r="U1417" t="s">
        <v>17</v>
      </c>
      <c r="V1417" t="str">
        <f>IF(Table2[[#This Row],[Age]] &lt; 30, "Under 30", IF(Table2[[#This Row],[Age]] &lt; 65, "Other", "Senior"))</f>
        <v>Senior</v>
      </c>
      <c r="W1417">
        <v>0</v>
      </c>
      <c r="X1417" t="s">
        <v>17</v>
      </c>
      <c r="Y1417" t="s">
        <v>49</v>
      </c>
      <c r="Z1417" t="s">
        <v>29</v>
      </c>
      <c r="AA1417">
        <v>45</v>
      </c>
      <c r="AB1417">
        <v>89</v>
      </c>
      <c r="AE1417">
        <f t="shared" si="22"/>
        <v>0</v>
      </c>
      <c r="AF1417">
        <v>1</v>
      </c>
      <c r="AG1417" t="str">
        <f>IF(Table2[[#This Row],[Avg Monthly GB Download]] &lt; 5, "Less than 5 GB", IF(Table2[[#This Row],[Avg Monthly GB Download]] &lt;= 10, "Between 5 and 10 GB", "10 or more GB"))</f>
        <v>Between 5 and 10 GB</v>
      </c>
    </row>
    <row r="1418" spans="1:33" x14ac:dyDescent="0.3">
      <c r="A1418" t="s">
        <v>2952</v>
      </c>
      <c r="B1418" t="s">
        <v>17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21</v>
      </c>
      <c r="I1418" t="s">
        <v>18</v>
      </c>
      <c r="J1418">
        <v>18.100000000000001</v>
      </c>
      <c r="K1418">
        <v>0</v>
      </c>
      <c r="L1418">
        <v>4</v>
      </c>
      <c r="M1418" t="s">
        <v>21</v>
      </c>
      <c r="N1418">
        <v>0</v>
      </c>
      <c r="O1418" t="s">
        <v>50</v>
      </c>
      <c r="P1418" t="s">
        <v>2953</v>
      </c>
      <c r="Q1418" t="s">
        <v>22</v>
      </c>
      <c r="R1418">
        <v>53</v>
      </c>
      <c r="S1418" t="s">
        <v>17</v>
      </c>
      <c r="T1418" t="s">
        <v>17</v>
      </c>
      <c r="U1418" t="s">
        <v>17</v>
      </c>
      <c r="V1418" t="str">
        <f>IF(Table2[[#This Row],[Age]] &lt; 30, "Under 30", IF(Table2[[#This Row],[Age]] &lt; 65, "Other", "Senior"))</f>
        <v>Other</v>
      </c>
      <c r="W1418">
        <v>0</v>
      </c>
      <c r="X1418" t="s">
        <v>21</v>
      </c>
      <c r="Y1418" t="s">
        <v>28</v>
      </c>
      <c r="Z1418" t="s">
        <v>34</v>
      </c>
      <c r="AA1418">
        <v>45</v>
      </c>
      <c r="AB1418">
        <v>294</v>
      </c>
      <c r="AE1418">
        <f t="shared" si="22"/>
        <v>0</v>
      </c>
      <c r="AF1418">
        <v>1</v>
      </c>
      <c r="AG1418" t="str">
        <f>IF(Table2[[#This Row],[Avg Monthly GB Download]] &lt; 5, "Less than 5 GB", IF(Table2[[#This Row],[Avg Monthly GB Download]] &lt;= 10, "Between 5 and 10 GB", "10 or more GB"))</f>
        <v>Less than 5 GB</v>
      </c>
    </row>
    <row r="1419" spans="1:33" x14ac:dyDescent="0.3">
      <c r="A1419" t="s">
        <v>2954</v>
      </c>
      <c r="B1419" t="s">
        <v>17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21</v>
      </c>
      <c r="I1419" t="s">
        <v>18</v>
      </c>
      <c r="J1419">
        <v>8</v>
      </c>
      <c r="K1419">
        <v>0</v>
      </c>
      <c r="L1419">
        <v>4</v>
      </c>
      <c r="M1419" t="s">
        <v>21</v>
      </c>
      <c r="N1419">
        <v>0</v>
      </c>
      <c r="O1419" t="s">
        <v>37</v>
      </c>
      <c r="P1419" t="s">
        <v>2955</v>
      </c>
      <c r="Q1419" t="s">
        <v>20</v>
      </c>
      <c r="R1419">
        <v>69</v>
      </c>
      <c r="S1419" t="s">
        <v>17</v>
      </c>
      <c r="T1419" t="s">
        <v>21</v>
      </c>
      <c r="U1419" t="s">
        <v>17</v>
      </c>
      <c r="V1419" t="str">
        <f>IF(Table2[[#This Row],[Age]] &lt; 30, "Under 30", IF(Table2[[#This Row],[Age]] &lt; 65, "Other", "Senior"))</f>
        <v>Senior</v>
      </c>
      <c r="W1419">
        <v>0</v>
      </c>
      <c r="X1419" t="s">
        <v>17</v>
      </c>
      <c r="Y1419" t="s">
        <v>49</v>
      </c>
      <c r="Z1419" t="s">
        <v>34</v>
      </c>
      <c r="AA1419">
        <v>33</v>
      </c>
      <c r="AB1419">
        <v>129</v>
      </c>
      <c r="AE1419">
        <f t="shared" si="22"/>
        <v>0</v>
      </c>
      <c r="AF1419">
        <v>1</v>
      </c>
      <c r="AG1419" t="str">
        <f>IF(Table2[[#This Row],[Avg Monthly GB Download]] &lt; 5, "Less than 5 GB", IF(Table2[[#This Row],[Avg Monthly GB Download]] &lt;= 10, "Between 5 and 10 GB", "10 or more GB"))</f>
        <v>Less than 5 GB</v>
      </c>
    </row>
    <row r="1420" spans="1:33" x14ac:dyDescent="0.3">
      <c r="A1420" t="s">
        <v>2956</v>
      </c>
      <c r="B1420" t="s">
        <v>17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21</v>
      </c>
      <c r="I1420" t="s">
        <v>18</v>
      </c>
      <c r="J1420">
        <v>339.5</v>
      </c>
      <c r="K1420">
        <v>0</v>
      </c>
      <c r="L1420">
        <v>0</v>
      </c>
      <c r="M1420" t="s">
        <v>17</v>
      </c>
      <c r="N1420">
        <v>0</v>
      </c>
      <c r="O1420" t="s">
        <v>31</v>
      </c>
      <c r="P1420" t="s">
        <v>2957</v>
      </c>
      <c r="Q1420" t="s">
        <v>20</v>
      </c>
      <c r="R1420">
        <v>29</v>
      </c>
      <c r="S1420" t="s">
        <v>21</v>
      </c>
      <c r="T1420" t="s">
        <v>17</v>
      </c>
      <c r="U1420" t="s">
        <v>17</v>
      </c>
      <c r="V1420" t="str">
        <f>IF(Table2[[#This Row],[Age]] &lt; 30, "Under 30", IF(Table2[[#This Row],[Age]] &lt; 65, "Other", "Senior"))</f>
        <v>Under 30</v>
      </c>
      <c r="W1420">
        <v>0</v>
      </c>
      <c r="X1420" t="s">
        <v>17</v>
      </c>
      <c r="Y1420" t="s">
        <v>49</v>
      </c>
      <c r="Z1420" t="s">
        <v>34</v>
      </c>
      <c r="AA1420">
        <v>12</v>
      </c>
      <c r="AB1420">
        <v>847</v>
      </c>
      <c r="AE1420">
        <f t="shared" si="22"/>
        <v>0</v>
      </c>
      <c r="AF1420">
        <v>1</v>
      </c>
      <c r="AG1420" t="str">
        <f>IF(Table2[[#This Row],[Avg Monthly GB Download]] &lt; 5, "Less than 5 GB", IF(Table2[[#This Row],[Avg Monthly GB Download]] &lt;= 10, "Between 5 and 10 GB", "10 or more GB"))</f>
        <v>Less than 5 GB</v>
      </c>
    </row>
    <row r="1421" spans="1:33" x14ac:dyDescent="0.3">
      <c r="A1421" t="s">
        <v>2958</v>
      </c>
      <c r="B1421" t="s">
        <v>17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21</v>
      </c>
      <c r="I1421" t="s">
        <v>18</v>
      </c>
      <c r="J1421">
        <v>173.9</v>
      </c>
      <c r="K1421">
        <v>0</v>
      </c>
      <c r="L1421">
        <v>2</v>
      </c>
      <c r="M1421" t="s">
        <v>21</v>
      </c>
      <c r="N1421">
        <v>0</v>
      </c>
      <c r="O1421" t="s">
        <v>48</v>
      </c>
      <c r="P1421" t="s">
        <v>2959</v>
      </c>
      <c r="Q1421" t="s">
        <v>22</v>
      </c>
      <c r="R1421">
        <v>64</v>
      </c>
      <c r="S1421" t="s">
        <v>17</v>
      </c>
      <c r="T1421" t="s">
        <v>17</v>
      </c>
      <c r="U1421" t="s">
        <v>17</v>
      </c>
      <c r="V1421" t="str">
        <f>IF(Table2[[#This Row],[Age]] &lt; 30, "Under 30", IF(Table2[[#This Row],[Age]] &lt; 65, "Other", "Senior"))</f>
        <v>Other</v>
      </c>
      <c r="W1421">
        <v>0</v>
      </c>
      <c r="X1421" t="s">
        <v>21</v>
      </c>
      <c r="Y1421" t="s">
        <v>94</v>
      </c>
      <c r="Z1421" t="s">
        <v>34</v>
      </c>
      <c r="AA1421">
        <v>38</v>
      </c>
      <c r="AB1421">
        <v>2170</v>
      </c>
      <c r="AE1421">
        <f t="shared" si="22"/>
        <v>0</v>
      </c>
      <c r="AF1421">
        <v>1</v>
      </c>
      <c r="AG1421" t="str">
        <f>IF(Table2[[#This Row],[Avg Monthly GB Download]] &lt; 5, "Less than 5 GB", IF(Table2[[#This Row],[Avg Monthly GB Download]] &lt;= 10, "Between 5 and 10 GB", "10 or more GB"))</f>
        <v>Less than 5 GB</v>
      </c>
    </row>
    <row r="1422" spans="1:33" x14ac:dyDescent="0.3">
      <c r="A1422" t="s">
        <v>2960</v>
      </c>
      <c r="B1422" t="s">
        <v>17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21</v>
      </c>
      <c r="I1422" t="s">
        <v>18</v>
      </c>
      <c r="J1422">
        <v>215.6</v>
      </c>
      <c r="K1422">
        <v>0</v>
      </c>
      <c r="L1422">
        <v>2</v>
      </c>
      <c r="M1422" t="s">
        <v>21</v>
      </c>
      <c r="N1422">
        <v>0</v>
      </c>
      <c r="O1422" t="s">
        <v>46</v>
      </c>
      <c r="P1422" t="s">
        <v>2961</v>
      </c>
      <c r="Q1422" t="s">
        <v>22</v>
      </c>
      <c r="R1422">
        <v>82</v>
      </c>
      <c r="S1422" t="s">
        <v>17</v>
      </c>
      <c r="T1422" t="s">
        <v>21</v>
      </c>
      <c r="U1422" t="s">
        <v>17</v>
      </c>
      <c r="V1422" t="str">
        <f>IF(Table2[[#This Row],[Age]] &lt; 30, "Under 30", IF(Table2[[#This Row],[Age]] &lt; 65, "Other", "Senior"))</f>
        <v>Senior</v>
      </c>
      <c r="W1422">
        <v>0</v>
      </c>
      <c r="X1422" t="s">
        <v>21</v>
      </c>
      <c r="Y1422" t="s">
        <v>49</v>
      </c>
      <c r="Z1422" t="s">
        <v>29</v>
      </c>
      <c r="AA1422">
        <v>64</v>
      </c>
      <c r="AB1422">
        <v>3128</v>
      </c>
      <c r="AE1422">
        <f t="shared" si="22"/>
        <v>0</v>
      </c>
      <c r="AF1422">
        <v>1</v>
      </c>
      <c r="AG1422" t="str">
        <f>IF(Table2[[#This Row],[Avg Monthly GB Download]] &lt; 5, "Less than 5 GB", IF(Table2[[#This Row],[Avg Monthly GB Download]] &lt;= 10, "Between 5 and 10 GB", "10 or more GB"))</f>
        <v>Less than 5 GB</v>
      </c>
    </row>
    <row r="1423" spans="1:33" x14ac:dyDescent="0.3">
      <c r="A1423" t="s">
        <v>2962</v>
      </c>
      <c r="B1423" t="s">
        <v>17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21</v>
      </c>
      <c r="I1423" t="s">
        <v>18</v>
      </c>
      <c r="J1423">
        <v>58.8</v>
      </c>
      <c r="K1423">
        <v>0</v>
      </c>
      <c r="L1423">
        <v>0</v>
      </c>
      <c r="M1423" t="s">
        <v>17</v>
      </c>
      <c r="N1423">
        <v>0</v>
      </c>
      <c r="O1423" t="s">
        <v>37</v>
      </c>
      <c r="P1423" t="s">
        <v>2963</v>
      </c>
      <c r="Q1423" t="s">
        <v>22</v>
      </c>
      <c r="R1423">
        <v>23</v>
      </c>
      <c r="S1423" t="s">
        <v>21</v>
      </c>
      <c r="T1423" t="s">
        <v>17</v>
      </c>
      <c r="U1423" t="s">
        <v>17</v>
      </c>
      <c r="V1423" t="str">
        <f>IF(Table2[[#This Row],[Age]] &lt; 30, "Under 30", IF(Table2[[#This Row],[Age]] &lt; 65, "Other", "Senior"))</f>
        <v>Under 30</v>
      </c>
      <c r="W1423">
        <v>0</v>
      </c>
      <c r="X1423" t="s">
        <v>17</v>
      </c>
      <c r="Y1423" t="s">
        <v>28</v>
      </c>
      <c r="Z1423" t="s">
        <v>29</v>
      </c>
      <c r="AA1423">
        <v>11</v>
      </c>
      <c r="AB1423">
        <v>88</v>
      </c>
      <c r="AE1423">
        <f t="shared" si="22"/>
        <v>0</v>
      </c>
      <c r="AF1423">
        <v>1</v>
      </c>
      <c r="AG1423" t="str">
        <f>IF(Table2[[#This Row],[Avg Monthly GB Download]] &lt; 5, "Less than 5 GB", IF(Table2[[#This Row],[Avg Monthly GB Download]] &lt;= 10, "Between 5 and 10 GB", "10 or more GB"))</f>
        <v>Less than 5 GB</v>
      </c>
    </row>
    <row r="1424" spans="1:33" x14ac:dyDescent="0.3">
      <c r="A1424" t="s">
        <v>2964</v>
      </c>
      <c r="B1424" t="s">
        <v>17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21</v>
      </c>
      <c r="I1424" t="s">
        <v>18</v>
      </c>
      <c r="J1424">
        <v>156.4</v>
      </c>
      <c r="K1424">
        <v>0</v>
      </c>
      <c r="L1424">
        <v>0</v>
      </c>
      <c r="M1424" t="s">
        <v>17</v>
      </c>
      <c r="N1424">
        <v>0</v>
      </c>
      <c r="O1424" t="s">
        <v>82</v>
      </c>
      <c r="P1424" t="s">
        <v>2965</v>
      </c>
      <c r="Q1424" t="s">
        <v>20</v>
      </c>
      <c r="R1424">
        <v>29</v>
      </c>
      <c r="S1424" t="s">
        <v>21</v>
      </c>
      <c r="T1424" t="s">
        <v>17</v>
      </c>
      <c r="U1424" t="s">
        <v>17</v>
      </c>
      <c r="V1424" t="str">
        <f>IF(Table2[[#This Row],[Age]] &lt; 30, "Under 30", IF(Table2[[#This Row],[Age]] &lt; 65, "Other", "Senior"))</f>
        <v>Under 30</v>
      </c>
      <c r="W1424">
        <v>0</v>
      </c>
      <c r="X1424" t="s">
        <v>17</v>
      </c>
      <c r="Y1424" t="s">
        <v>94</v>
      </c>
      <c r="Z1424" t="s">
        <v>34</v>
      </c>
      <c r="AA1424">
        <v>11</v>
      </c>
      <c r="AB1424">
        <v>763</v>
      </c>
      <c r="AE1424">
        <f t="shared" si="22"/>
        <v>0</v>
      </c>
      <c r="AF1424">
        <v>1</v>
      </c>
      <c r="AG1424" t="str">
        <f>IF(Table2[[#This Row],[Avg Monthly GB Download]] &lt; 5, "Less than 5 GB", IF(Table2[[#This Row],[Avg Monthly GB Download]] &lt;= 10, "Between 5 and 10 GB", "10 or more GB"))</f>
        <v>Less than 5 GB</v>
      </c>
    </row>
    <row r="1425" spans="1:33" x14ac:dyDescent="0.3">
      <c r="A1425" t="s">
        <v>2966</v>
      </c>
      <c r="B1425" t="s">
        <v>17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21</v>
      </c>
      <c r="I1425" t="s">
        <v>18</v>
      </c>
      <c r="J1425">
        <v>40.4</v>
      </c>
      <c r="K1425">
        <v>0</v>
      </c>
      <c r="L1425">
        <v>3</v>
      </c>
      <c r="M1425" t="s">
        <v>17</v>
      </c>
      <c r="N1425">
        <v>41</v>
      </c>
      <c r="O1425" t="s">
        <v>82</v>
      </c>
      <c r="P1425" t="s">
        <v>2967</v>
      </c>
      <c r="Q1425" t="s">
        <v>22</v>
      </c>
      <c r="R1425">
        <v>60</v>
      </c>
      <c r="S1425" t="s">
        <v>17</v>
      </c>
      <c r="T1425" t="s">
        <v>17</v>
      </c>
      <c r="U1425" t="s">
        <v>17</v>
      </c>
      <c r="V1425" t="str">
        <f>IF(Table2[[#This Row],[Age]] &lt; 30, "Under 30", IF(Table2[[#This Row],[Age]] &lt; 65, "Other", "Senior"))</f>
        <v>Other</v>
      </c>
      <c r="W1425">
        <v>0</v>
      </c>
      <c r="X1425" t="s">
        <v>17</v>
      </c>
      <c r="Y1425" t="s">
        <v>28</v>
      </c>
      <c r="Z1425" t="s">
        <v>34</v>
      </c>
      <c r="AA1425">
        <v>38</v>
      </c>
      <c r="AB1425">
        <v>291</v>
      </c>
      <c r="AE1425">
        <f t="shared" si="22"/>
        <v>0</v>
      </c>
      <c r="AF1425">
        <v>1</v>
      </c>
      <c r="AG1425" t="str">
        <f>IF(Table2[[#This Row],[Avg Monthly GB Download]] &lt; 5, "Less than 5 GB", IF(Table2[[#This Row],[Avg Monthly GB Download]] &lt;= 10, "Between 5 and 10 GB", "10 or more GB"))</f>
        <v>Less than 5 GB</v>
      </c>
    </row>
    <row r="1426" spans="1:33" x14ac:dyDescent="0.3">
      <c r="A1426" t="s">
        <v>2968</v>
      </c>
      <c r="B1426" t="s">
        <v>17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21</v>
      </c>
      <c r="I1426" t="s">
        <v>18</v>
      </c>
      <c r="J1426">
        <v>83</v>
      </c>
      <c r="K1426">
        <v>0</v>
      </c>
      <c r="L1426">
        <v>0</v>
      </c>
      <c r="M1426" t="s">
        <v>17</v>
      </c>
      <c r="N1426">
        <v>0</v>
      </c>
      <c r="O1426" t="s">
        <v>79</v>
      </c>
      <c r="P1426" t="s">
        <v>2969</v>
      </c>
      <c r="Q1426" t="s">
        <v>20</v>
      </c>
      <c r="R1426">
        <v>33</v>
      </c>
      <c r="S1426" t="s">
        <v>17</v>
      </c>
      <c r="T1426" t="s">
        <v>17</v>
      </c>
      <c r="U1426" t="s">
        <v>17</v>
      </c>
      <c r="V1426" t="str">
        <f>IF(Table2[[#This Row],[Age]] &lt; 30, "Under 30", IF(Table2[[#This Row],[Age]] &lt; 65, "Other", "Senior"))</f>
        <v>Other</v>
      </c>
      <c r="W1426">
        <v>0</v>
      </c>
      <c r="X1426" t="s">
        <v>17</v>
      </c>
      <c r="Y1426" t="s">
        <v>94</v>
      </c>
      <c r="Z1426" t="s">
        <v>29</v>
      </c>
      <c r="AA1426">
        <v>12</v>
      </c>
      <c r="AB1426">
        <v>348</v>
      </c>
      <c r="AE1426">
        <f t="shared" si="22"/>
        <v>0</v>
      </c>
      <c r="AF1426">
        <v>1</v>
      </c>
      <c r="AG1426" t="str">
        <f>IF(Table2[[#This Row],[Avg Monthly GB Download]] &lt; 5, "Less than 5 GB", IF(Table2[[#This Row],[Avg Monthly GB Download]] &lt;= 10, "Between 5 and 10 GB", "10 or more GB"))</f>
        <v>Less than 5 GB</v>
      </c>
    </row>
    <row r="1427" spans="1:33" x14ac:dyDescent="0.3">
      <c r="A1427" t="s">
        <v>2970</v>
      </c>
      <c r="B1427" t="s">
        <v>17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21</v>
      </c>
      <c r="I1427" t="s">
        <v>18</v>
      </c>
      <c r="J1427">
        <v>193.2</v>
      </c>
      <c r="K1427">
        <v>0</v>
      </c>
      <c r="L1427">
        <v>0</v>
      </c>
      <c r="M1427" t="s">
        <v>17</v>
      </c>
      <c r="N1427">
        <v>0</v>
      </c>
      <c r="O1427" t="s">
        <v>55</v>
      </c>
      <c r="P1427" t="s">
        <v>2971</v>
      </c>
      <c r="Q1427" t="s">
        <v>20</v>
      </c>
      <c r="R1427">
        <v>53</v>
      </c>
      <c r="S1427" t="s">
        <v>17</v>
      </c>
      <c r="T1427" t="s">
        <v>17</v>
      </c>
      <c r="U1427" t="s">
        <v>17</v>
      </c>
      <c r="V1427" t="str">
        <f>IF(Table2[[#This Row],[Age]] &lt; 30, "Under 30", IF(Table2[[#This Row],[Age]] &lt; 65, "Other", "Senior"))</f>
        <v>Other</v>
      </c>
      <c r="W1427">
        <v>0</v>
      </c>
      <c r="X1427" t="s">
        <v>17</v>
      </c>
      <c r="Y1427" t="s">
        <v>49</v>
      </c>
      <c r="Z1427" t="s">
        <v>29</v>
      </c>
      <c r="AA1427">
        <v>14</v>
      </c>
      <c r="AB1427">
        <v>943</v>
      </c>
      <c r="AE1427">
        <f t="shared" si="22"/>
        <v>0</v>
      </c>
      <c r="AF1427">
        <v>1</v>
      </c>
      <c r="AG1427" t="str">
        <f>IF(Table2[[#This Row],[Avg Monthly GB Download]] &lt; 5, "Less than 5 GB", IF(Table2[[#This Row],[Avg Monthly GB Download]] &lt;= 10, "Between 5 and 10 GB", "10 or more GB"))</f>
        <v>Less than 5 GB</v>
      </c>
    </row>
    <row r="1428" spans="1:33" x14ac:dyDescent="0.3">
      <c r="A1428" t="s">
        <v>2972</v>
      </c>
      <c r="B1428" t="s">
        <v>17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21</v>
      </c>
      <c r="I1428" t="s">
        <v>18</v>
      </c>
      <c r="J1428">
        <v>336.6</v>
      </c>
      <c r="K1428">
        <v>0</v>
      </c>
      <c r="L1428">
        <v>3</v>
      </c>
      <c r="M1428" t="s">
        <v>21</v>
      </c>
      <c r="N1428">
        <v>0</v>
      </c>
      <c r="O1428" t="s">
        <v>41</v>
      </c>
      <c r="P1428" t="s">
        <v>2973</v>
      </c>
      <c r="Q1428" t="s">
        <v>22</v>
      </c>
      <c r="R1428">
        <v>41</v>
      </c>
      <c r="S1428" t="s">
        <v>17</v>
      </c>
      <c r="T1428" t="s">
        <v>17</v>
      </c>
      <c r="U1428" t="s">
        <v>17</v>
      </c>
      <c r="V1428" t="str">
        <f>IF(Table2[[#This Row],[Age]] &lt; 30, "Under 30", IF(Table2[[#This Row],[Age]] &lt; 65, "Other", "Senior"))</f>
        <v>Other</v>
      </c>
      <c r="W1428">
        <v>0</v>
      </c>
      <c r="X1428" t="s">
        <v>21</v>
      </c>
      <c r="Y1428" t="s">
        <v>49</v>
      </c>
      <c r="Z1428" t="s">
        <v>29</v>
      </c>
      <c r="AA1428">
        <v>40</v>
      </c>
      <c r="AB1428">
        <v>2621</v>
      </c>
      <c r="AE1428">
        <f t="shared" si="22"/>
        <v>0</v>
      </c>
      <c r="AF1428">
        <v>1</v>
      </c>
      <c r="AG1428" t="str">
        <f>IF(Table2[[#This Row],[Avg Monthly GB Download]] &lt; 5, "Less than 5 GB", IF(Table2[[#This Row],[Avg Monthly GB Download]] &lt;= 10, "Between 5 and 10 GB", "10 or more GB"))</f>
        <v>Less than 5 GB</v>
      </c>
    </row>
    <row r="1429" spans="1:33" x14ac:dyDescent="0.3">
      <c r="A1429" t="s">
        <v>2974</v>
      </c>
      <c r="B1429" t="s">
        <v>17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21</v>
      </c>
      <c r="I1429" t="s">
        <v>18</v>
      </c>
      <c r="J1429">
        <v>107</v>
      </c>
      <c r="K1429">
        <v>0</v>
      </c>
      <c r="L1429">
        <v>5</v>
      </c>
      <c r="M1429" t="s">
        <v>21</v>
      </c>
      <c r="N1429">
        <v>0</v>
      </c>
      <c r="O1429" t="s">
        <v>75</v>
      </c>
      <c r="P1429" t="s">
        <v>2975</v>
      </c>
      <c r="Q1429" t="s">
        <v>20</v>
      </c>
      <c r="R1429">
        <v>55</v>
      </c>
      <c r="S1429" t="s">
        <v>17</v>
      </c>
      <c r="T1429" t="s">
        <v>17</v>
      </c>
      <c r="U1429" t="s">
        <v>17</v>
      </c>
      <c r="V1429" t="str">
        <f>IF(Table2[[#This Row],[Age]] &lt; 30, "Under 30", IF(Table2[[#This Row],[Age]] &lt; 65, "Other", "Senior"))</f>
        <v>Other</v>
      </c>
      <c r="W1429">
        <v>0</v>
      </c>
      <c r="X1429" t="s">
        <v>21</v>
      </c>
      <c r="Y1429" t="s">
        <v>28</v>
      </c>
      <c r="Z1429" t="s">
        <v>34</v>
      </c>
      <c r="AA1429">
        <v>55</v>
      </c>
      <c r="AB1429">
        <v>2520</v>
      </c>
      <c r="AE1429">
        <f t="shared" si="22"/>
        <v>0</v>
      </c>
      <c r="AF1429">
        <v>1</v>
      </c>
      <c r="AG1429" t="str">
        <f>IF(Table2[[#This Row],[Avg Monthly GB Download]] &lt; 5, "Less than 5 GB", IF(Table2[[#This Row],[Avg Monthly GB Download]] &lt;= 10, "Between 5 and 10 GB", "10 or more GB"))</f>
        <v>Between 5 and 10 GB</v>
      </c>
    </row>
    <row r="1430" spans="1:33" x14ac:dyDescent="0.3">
      <c r="A1430" t="s">
        <v>2976</v>
      </c>
      <c r="B1430" t="s">
        <v>17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21</v>
      </c>
      <c r="I1430" t="s">
        <v>18</v>
      </c>
      <c r="J1430">
        <v>145.80000000000001</v>
      </c>
      <c r="K1430">
        <v>0</v>
      </c>
      <c r="L1430">
        <v>4</v>
      </c>
      <c r="M1430" t="s">
        <v>21</v>
      </c>
      <c r="N1430">
        <v>0</v>
      </c>
      <c r="O1430" t="s">
        <v>19</v>
      </c>
      <c r="P1430" t="s">
        <v>2977</v>
      </c>
      <c r="Q1430" t="s">
        <v>20</v>
      </c>
      <c r="R1430">
        <v>45</v>
      </c>
      <c r="S1430" t="s">
        <v>17</v>
      </c>
      <c r="T1430" t="s">
        <v>17</v>
      </c>
      <c r="U1430" t="s">
        <v>17</v>
      </c>
      <c r="V1430" t="str">
        <f>IF(Table2[[#This Row],[Age]] &lt; 30, "Under 30", IF(Table2[[#This Row],[Age]] &lt; 65, "Other", "Senior"))</f>
        <v>Other</v>
      </c>
      <c r="W1430">
        <v>0</v>
      </c>
      <c r="X1430" t="s">
        <v>21</v>
      </c>
      <c r="Y1430" t="s">
        <v>49</v>
      </c>
      <c r="Z1430" t="s">
        <v>29</v>
      </c>
      <c r="AA1430">
        <v>41</v>
      </c>
      <c r="AB1430">
        <v>2249</v>
      </c>
      <c r="AE1430">
        <f t="shared" si="22"/>
        <v>0</v>
      </c>
      <c r="AF1430">
        <v>1</v>
      </c>
      <c r="AG1430" t="str">
        <f>IF(Table2[[#This Row],[Avg Monthly GB Download]] &lt; 5, "Less than 5 GB", IF(Table2[[#This Row],[Avg Monthly GB Download]] &lt;= 10, "Between 5 and 10 GB", "10 or more GB"))</f>
        <v>Less than 5 GB</v>
      </c>
    </row>
    <row r="1431" spans="1:33" x14ac:dyDescent="0.3">
      <c r="A1431" t="s">
        <v>2978</v>
      </c>
      <c r="B1431" t="s">
        <v>17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21</v>
      </c>
      <c r="I1431" t="s">
        <v>18</v>
      </c>
      <c r="J1431">
        <v>227.7</v>
      </c>
      <c r="K1431">
        <v>0</v>
      </c>
      <c r="L1431">
        <v>2</v>
      </c>
      <c r="M1431" t="s">
        <v>21</v>
      </c>
      <c r="N1431">
        <v>0</v>
      </c>
      <c r="O1431" t="s">
        <v>81</v>
      </c>
      <c r="P1431" t="s">
        <v>2979</v>
      </c>
      <c r="Q1431" t="s">
        <v>22</v>
      </c>
      <c r="R1431">
        <v>44</v>
      </c>
      <c r="S1431" t="s">
        <v>17</v>
      </c>
      <c r="T1431" t="s">
        <v>17</v>
      </c>
      <c r="U1431" t="s">
        <v>17</v>
      </c>
      <c r="V1431" t="str">
        <f>IF(Table2[[#This Row],[Age]] &lt; 30, "Under 30", IF(Table2[[#This Row],[Age]] &lt; 65, "Other", "Senior"))</f>
        <v>Other</v>
      </c>
      <c r="W1431">
        <v>0</v>
      </c>
      <c r="X1431" t="s">
        <v>21</v>
      </c>
      <c r="Y1431" t="s">
        <v>49</v>
      </c>
      <c r="Z1431" t="s">
        <v>29</v>
      </c>
      <c r="AA1431">
        <v>35</v>
      </c>
      <c r="AB1431">
        <v>2398</v>
      </c>
      <c r="AE1431">
        <f t="shared" si="22"/>
        <v>0</v>
      </c>
      <c r="AF1431">
        <v>1</v>
      </c>
      <c r="AG1431" t="str">
        <f>IF(Table2[[#This Row],[Avg Monthly GB Download]] &lt; 5, "Less than 5 GB", IF(Table2[[#This Row],[Avg Monthly GB Download]] &lt;= 10, "Between 5 and 10 GB", "10 or more GB"))</f>
        <v>Less than 5 GB</v>
      </c>
    </row>
    <row r="1432" spans="1:33" x14ac:dyDescent="0.3">
      <c r="A1432" t="s">
        <v>2980</v>
      </c>
      <c r="B1432" t="s">
        <v>17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21</v>
      </c>
      <c r="I1432" t="s">
        <v>18</v>
      </c>
      <c r="J1432">
        <v>6.8</v>
      </c>
      <c r="K1432">
        <v>0</v>
      </c>
      <c r="L1432">
        <v>10</v>
      </c>
      <c r="M1432" t="s">
        <v>21</v>
      </c>
      <c r="N1432">
        <v>0</v>
      </c>
      <c r="O1432" t="s">
        <v>47</v>
      </c>
      <c r="P1432" t="s">
        <v>2981</v>
      </c>
      <c r="Q1432" t="s">
        <v>22</v>
      </c>
      <c r="R1432">
        <v>52</v>
      </c>
      <c r="S1432" t="s">
        <v>17</v>
      </c>
      <c r="T1432" t="s">
        <v>17</v>
      </c>
      <c r="U1432" t="s">
        <v>17</v>
      </c>
      <c r="V1432" t="str">
        <f>IF(Table2[[#This Row],[Age]] &lt; 30, "Under 30", IF(Table2[[#This Row],[Age]] &lt; 65, "Other", "Senior"))</f>
        <v>Other</v>
      </c>
      <c r="W1432">
        <v>0</v>
      </c>
      <c r="X1432" t="s">
        <v>17</v>
      </c>
      <c r="Y1432" t="s">
        <v>28</v>
      </c>
      <c r="Z1432" t="s">
        <v>29</v>
      </c>
      <c r="AA1432">
        <v>44</v>
      </c>
      <c r="AB1432">
        <v>125</v>
      </c>
      <c r="AE1432">
        <f t="shared" si="22"/>
        <v>0</v>
      </c>
      <c r="AF1432">
        <v>1</v>
      </c>
      <c r="AG1432" t="str">
        <f>IF(Table2[[#This Row],[Avg Monthly GB Download]] &lt; 5, "Less than 5 GB", IF(Table2[[#This Row],[Avg Monthly GB Download]] &lt;= 10, "Between 5 and 10 GB", "10 or more GB"))</f>
        <v>Between 5 and 10 GB</v>
      </c>
    </row>
    <row r="1433" spans="1:33" x14ac:dyDescent="0.3">
      <c r="A1433" t="s">
        <v>2982</v>
      </c>
      <c r="B1433" t="s">
        <v>17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21</v>
      </c>
      <c r="I1433" t="s">
        <v>18</v>
      </c>
      <c r="J1433">
        <v>13.2</v>
      </c>
      <c r="K1433">
        <v>0</v>
      </c>
      <c r="L1433">
        <v>15</v>
      </c>
      <c r="M1433" t="s">
        <v>21</v>
      </c>
      <c r="N1433">
        <v>0</v>
      </c>
      <c r="O1433" t="s">
        <v>74</v>
      </c>
      <c r="P1433" t="s">
        <v>2983</v>
      </c>
      <c r="Q1433" t="s">
        <v>22</v>
      </c>
      <c r="R1433">
        <v>41</v>
      </c>
      <c r="S1433" t="s">
        <v>17</v>
      </c>
      <c r="T1433" t="s">
        <v>17</v>
      </c>
      <c r="U1433" t="s">
        <v>17</v>
      </c>
      <c r="V1433" t="str">
        <f>IF(Table2[[#This Row],[Age]] &lt; 30, "Under 30", IF(Table2[[#This Row],[Age]] &lt; 65, "Other", "Senior"))</f>
        <v>Other</v>
      </c>
      <c r="W1433">
        <v>0</v>
      </c>
      <c r="X1433" t="s">
        <v>17</v>
      </c>
      <c r="Y1433" t="s">
        <v>28</v>
      </c>
      <c r="Z1433" t="s">
        <v>29</v>
      </c>
      <c r="AA1433">
        <v>16</v>
      </c>
      <c r="AB1433">
        <v>77</v>
      </c>
      <c r="AE1433">
        <f t="shared" si="22"/>
        <v>0</v>
      </c>
      <c r="AF1433">
        <v>1</v>
      </c>
      <c r="AG1433" t="str">
        <f>IF(Table2[[#This Row],[Avg Monthly GB Download]] &lt; 5, "Less than 5 GB", IF(Table2[[#This Row],[Avg Monthly GB Download]] &lt;= 10, "Between 5 and 10 GB", "10 or more GB"))</f>
        <v>10 or more GB</v>
      </c>
    </row>
    <row r="1434" spans="1:33" x14ac:dyDescent="0.3">
      <c r="A1434" t="s">
        <v>2984</v>
      </c>
      <c r="B1434" t="s">
        <v>17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21</v>
      </c>
      <c r="I1434" t="s">
        <v>18</v>
      </c>
      <c r="J1434">
        <v>226</v>
      </c>
      <c r="K1434">
        <v>0</v>
      </c>
      <c r="L1434">
        <v>0</v>
      </c>
      <c r="M1434" t="s">
        <v>17</v>
      </c>
      <c r="N1434">
        <v>0</v>
      </c>
      <c r="O1434" t="s">
        <v>77</v>
      </c>
      <c r="P1434" t="s">
        <v>2985</v>
      </c>
      <c r="Q1434" t="s">
        <v>22</v>
      </c>
      <c r="R1434">
        <v>72</v>
      </c>
      <c r="S1434" t="s">
        <v>17</v>
      </c>
      <c r="T1434" t="s">
        <v>21</v>
      </c>
      <c r="U1434" t="s">
        <v>17</v>
      </c>
      <c r="V1434" t="str">
        <f>IF(Table2[[#This Row],[Age]] &lt; 30, "Under 30", IF(Table2[[#This Row],[Age]] &lt; 65, "Other", "Senior"))</f>
        <v>Senior</v>
      </c>
      <c r="W1434">
        <v>0</v>
      </c>
      <c r="X1434" t="s">
        <v>17</v>
      </c>
      <c r="Y1434" t="s">
        <v>49</v>
      </c>
      <c r="Z1434" t="s">
        <v>34</v>
      </c>
      <c r="AA1434">
        <v>15</v>
      </c>
      <c r="AB1434">
        <v>899</v>
      </c>
      <c r="AE1434">
        <f t="shared" si="22"/>
        <v>0</v>
      </c>
      <c r="AF1434">
        <v>1</v>
      </c>
      <c r="AG1434" t="str">
        <f>IF(Table2[[#This Row],[Avg Monthly GB Download]] &lt; 5, "Less than 5 GB", IF(Table2[[#This Row],[Avg Monthly GB Download]] &lt;= 10, "Between 5 and 10 GB", "10 or more GB"))</f>
        <v>Less than 5 GB</v>
      </c>
    </row>
    <row r="1435" spans="1:33" x14ac:dyDescent="0.3">
      <c r="A1435" t="s">
        <v>2986</v>
      </c>
      <c r="B1435" t="s">
        <v>17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21</v>
      </c>
      <c r="I1435" t="s">
        <v>18</v>
      </c>
      <c r="J1435">
        <v>4.0999999999999996</v>
      </c>
      <c r="K1435">
        <v>0</v>
      </c>
      <c r="L1435">
        <v>6</v>
      </c>
      <c r="M1435" t="s">
        <v>21</v>
      </c>
      <c r="N1435">
        <v>0</v>
      </c>
      <c r="O1435" t="s">
        <v>56</v>
      </c>
      <c r="P1435" t="s">
        <v>2987</v>
      </c>
      <c r="Q1435" t="s">
        <v>20</v>
      </c>
      <c r="R1435">
        <v>37</v>
      </c>
      <c r="S1435" t="s">
        <v>17</v>
      </c>
      <c r="T1435" t="s">
        <v>17</v>
      </c>
      <c r="U1435" t="s">
        <v>17</v>
      </c>
      <c r="V1435" t="str">
        <f>IF(Table2[[#This Row],[Age]] &lt; 30, "Under 30", IF(Table2[[#This Row],[Age]] &lt; 65, "Other", "Senior"))</f>
        <v>Other</v>
      </c>
      <c r="W1435">
        <v>0</v>
      </c>
      <c r="X1435" t="s">
        <v>17</v>
      </c>
      <c r="Y1435" t="s">
        <v>28</v>
      </c>
      <c r="Z1435" t="s">
        <v>34</v>
      </c>
      <c r="AA1435">
        <v>24</v>
      </c>
      <c r="AB1435">
        <v>47</v>
      </c>
      <c r="AE1435">
        <f t="shared" si="22"/>
        <v>0</v>
      </c>
      <c r="AF1435">
        <v>1</v>
      </c>
      <c r="AG1435" t="str">
        <f>IF(Table2[[#This Row],[Avg Monthly GB Download]] &lt; 5, "Less than 5 GB", IF(Table2[[#This Row],[Avg Monthly GB Download]] &lt;= 10, "Between 5 and 10 GB", "10 or more GB"))</f>
        <v>Between 5 and 10 GB</v>
      </c>
    </row>
    <row r="1436" spans="1:33" x14ac:dyDescent="0.3">
      <c r="A1436" t="s">
        <v>2988</v>
      </c>
      <c r="B1436" t="s">
        <v>17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21</v>
      </c>
      <c r="I1436" t="s">
        <v>18</v>
      </c>
      <c r="J1436">
        <v>117.6</v>
      </c>
      <c r="K1436">
        <v>0</v>
      </c>
      <c r="L1436">
        <v>1</v>
      </c>
      <c r="M1436" t="s">
        <v>21</v>
      </c>
      <c r="N1436">
        <v>0</v>
      </c>
      <c r="O1436" t="s">
        <v>79</v>
      </c>
      <c r="P1436" t="s">
        <v>2989</v>
      </c>
      <c r="Q1436" t="s">
        <v>22</v>
      </c>
      <c r="R1436">
        <v>54</v>
      </c>
      <c r="S1436" t="s">
        <v>17</v>
      </c>
      <c r="T1436" t="s">
        <v>17</v>
      </c>
      <c r="U1436" t="s">
        <v>17</v>
      </c>
      <c r="V1436" t="str">
        <f>IF(Table2[[#This Row],[Age]] &lt; 30, "Under 30", IF(Table2[[#This Row],[Age]] &lt; 65, "Other", "Senior"))</f>
        <v>Other</v>
      </c>
      <c r="W1436">
        <v>0</v>
      </c>
      <c r="X1436" t="s">
        <v>17</v>
      </c>
      <c r="Y1436" t="s">
        <v>28</v>
      </c>
      <c r="Z1436" t="s">
        <v>34</v>
      </c>
      <c r="AA1436">
        <v>39</v>
      </c>
      <c r="AB1436">
        <v>919</v>
      </c>
      <c r="AE1436">
        <f t="shared" si="22"/>
        <v>0</v>
      </c>
      <c r="AF1436">
        <v>1</v>
      </c>
      <c r="AG1436" t="str">
        <f>IF(Table2[[#This Row],[Avg Monthly GB Download]] &lt; 5, "Less than 5 GB", IF(Table2[[#This Row],[Avg Monthly GB Download]] &lt;= 10, "Between 5 and 10 GB", "10 or more GB"))</f>
        <v>Less than 5 GB</v>
      </c>
    </row>
    <row r="1437" spans="1:33" x14ac:dyDescent="0.3">
      <c r="A1437" t="s">
        <v>2990</v>
      </c>
      <c r="B1437" t="s">
        <v>17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21</v>
      </c>
      <c r="I1437" t="s">
        <v>18</v>
      </c>
      <c r="J1437">
        <v>210.7</v>
      </c>
      <c r="K1437">
        <v>0</v>
      </c>
      <c r="L1437">
        <v>0</v>
      </c>
      <c r="M1437" t="s">
        <v>17</v>
      </c>
      <c r="N1437">
        <v>0</v>
      </c>
      <c r="O1437" t="s">
        <v>25</v>
      </c>
      <c r="P1437" t="s">
        <v>2991</v>
      </c>
      <c r="Q1437" t="s">
        <v>20</v>
      </c>
      <c r="R1437">
        <v>36</v>
      </c>
      <c r="S1437" t="s">
        <v>17</v>
      </c>
      <c r="T1437" t="s">
        <v>17</v>
      </c>
      <c r="U1437" t="s">
        <v>17</v>
      </c>
      <c r="V1437" t="str">
        <f>IF(Table2[[#This Row],[Age]] &lt; 30, "Under 30", IF(Table2[[#This Row],[Age]] &lt; 65, "Other", "Senior"))</f>
        <v>Other</v>
      </c>
      <c r="W1437">
        <v>0</v>
      </c>
      <c r="X1437" t="s">
        <v>17</v>
      </c>
      <c r="Y1437" t="s">
        <v>28</v>
      </c>
      <c r="Z1437" t="s">
        <v>29</v>
      </c>
      <c r="AA1437">
        <v>9</v>
      </c>
      <c r="AB1437">
        <v>372</v>
      </c>
      <c r="AE1437">
        <f t="shared" si="22"/>
        <v>0</v>
      </c>
      <c r="AF1437">
        <v>1</v>
      </c>
      <c r="AG1437" t="str">
        <f>IF(Table2[[#This Row],[Avg Monthly GB Download]] &lt; 5, "Less than 5 GB", IF(Table2[[#This Row],[Avg Monthly GB Download]] &lt;= 10, "Between 5 and 10 GB", "10 or more GB"))</f>
        <v>Less than 5 GB</v>
      </c>
    </row>
    <row r="1438" spans="1:33" x14ac:dyDescent="0.3">
      <c r="A1438" t="s">
        <v>2992</v>
      </c>
      <c r="B1438" t="s">
        <v>17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21</v>
      </c>
      <c r="I1438" t="s">
        <v>18</v>
      </c>
      <c r="J1438">
        <v>17</v>
      </c>
      <c r="K1438">
        <v>0</v>
      </c>
      <c r="L1438">
        <v>4</v>
      </c>
      <c r="M1438" t="s">
        <v>21</v>
      </c>
      <c r="N1438">
        <v>0</v>
      </c>
      <c r="O1438" t="s">
        <v>43</v>
      </c>
      <c r="P1438" t="s">
        <v>2993</v>
      </c>
      <c r="Q1438" t="s">
        <v>20</v>
      </c>
      <c r="R1438">
        <v>60</v>
      </c>
      <c r="S1438" t="s">
        <v>17</v>
      </c>
      <c r="T1438" t="s">
        <v>17</v>
      </c>
      <c r="U1438" t="s">
        <v>17</v>
      </c>
      <c r="V1438" t="str">
        <f>IF(Table2[[#This Row],[Age]] &lt; 30, "Under 30", IF(Table2[[#This Row],[Age]] &lt; 65, "Other", "Senior"))</f>
        <v>Other</v>
      </c>
      <c r="W1438">
        <v>0</v>
      </c>
      <c r="X1438" t="s">
        <v>17</v>
      </c>
      <c r="Y1438" t="s">
        <v>28</v>
      </c>
      <c r="Z1438" t="s">
        <v>34</v>
      </c>
      <c r="AA1438">
        <v>31</v>
      </c>
      <c r="AB1438">
        <v>173</v>
      </c>
      <c r="AE1438">
        <f t="shared" si="22"/>
        <v>0</v>
      </c>
      <c r="AF1438">
        <v>1</v>
      </c>
      <c r="AG1438" t="str">
        <f>IF(Table2[[#This Row],[Avg Monthly GB Download]] &lt; 5, "Less than 5 GB", IF(Table2[[#This Row],[Avg Monthly GB Download]] &lt;= 10, "Between 5 and 10 GB", "10 or more GB"))</f>
        <v>Less than 5 GB</v>
      </c>
    </row>
    <row r="1439" spans="1:33" x14ac:dyDescent="0.3">
      <c r="A1439" t="s">
        <v>2994</v>
      </c>
      <c r="B1439" t="s">
        <v>17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21</v>
      </c>
      <c r="I1439" t="s">
        <v>18</v>
      </c>
      <c r="J1439">
        <v>68</v>
      </c>
      <c r="K1439">
        <v>0</v>
      </c>
      <c r="L1439">
        <v>0</v>
      </c>
      <c r="M1439" t="s">
        <v>17</v>
      </c>
      <c r="N1439">
        <v>0</v>
      </c>
      <c r="O1439" t="s">
        <v>59</v>
      </c>
      <c r="P1439" t="s">
        <v>2995</v>
      </c>
      <c r="Q1439" t="s">
        <v>20</v>
      </c>
      <c r="R1439">
        <v>46</v>
      </c>
      <c r="S1439" t="s">
        <v>17</v>
      </c>
      <c r="T1439" t="s">
        <v>17</v>
      </c>
      <c r="U1439" t="s">
        <v>17</v>
      </c>
      <c r="V1439" t="str">
        <f>IF(Table2[[#This Row],[Age]] &lt; 30, "Under 30", IF(Table2[[#This Row],[Age]] &lt; 65, "Other", "Senior"))</f>
        <v>Other</v>
      </c>
      <c r="W1439">
        <v>0</v>
      </c>
      <c r="X1439" t="s">
        <v>17</v>
      </c>
      <c r="Y1439" t="s">
        <v>94</v>
      </c>
      <c r="Z1439" t="s">
        <v>29</v>
      </c>
      <c r="AA1439">
        <v>9</v>
      </c>
      <c r="AB1439">
        <v>379</v>
      </c>
      <c r="AE1439">
        <f t="shared" si="22"/>
        <v>0</v>
      </c>
      <c r="AF1439">
        <v>1</v>
      </c>
      <c r="AG1439" t="str">
        <f>IF(Table2[[#This Row],[Avg Monthly GB Download]] &lt; 5, "Less than 5 GB", IF(Table2[[#This Row],[Avg Monthly GB Download]] &lt;= 10, "Between 5 and 10 GB", "10 or more GB"))</f>
        <v>Less than 5 GB</v>
      </c>
    </row>
    <row r="1440" spans="1:33" x14ac:dyDescent="0.3">
      <c r="A1440" t="s">
        <v>2996</v>
      </c>
      <c r="B1440" t="s">
        <v>17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21</v>
      </c>
      <c r="I1440" t="s">
        <v>18</v>
      </c>
      <c r="J1440">
        <v>37.1</v>
      </c>
      <c r="K1440">
        <v>0</v>
      </c>
      <c r="L1440">
        <v>0</v>
      </c>
      <c r="M1440" t="s">
        <v>17</v>
      </c>
      <c r="N1440">
        <v>0</v>
      </c>
      <c r="O1440" t="s">
        <v>56</v>
      </c>
      <c r="P1440" t="s">
        <v>2997</v>
      </c>
      <c r="Q1440" t="s">
        <v>22</v>
      </c>
      <c r="R1440">
        <v>68</v>
      </c>
      <c r="S1440" t="s">
        <v>17</v>
      </c>
      <c r="T1440" t="s">
        <v>21</v>
      </c>
      <c r="U1440" t="s">
        <v>17</v>
      </c>
      <c r="V1440" t="str">
        <f>IF(Table2[[#This Row],[Age]] &lt; 30, "Under 30", IF(Table2[[#This Row],[Age]] &lt; 65, "Other", "Senior"))</f>
        <v>Senior</v>
      </c>
      <c r="W1440">
        <v>0</v>
      </c>
      <c r="X1440" t="s">
        <v>17</v>
      </c>
      <c r="Y1440" t="s">
        <v>49</v>
      </c>
      <c r="Z1440" t="s">
        <v>29</v>
      </c>
      <c r="AA1440">
        <v>11</v>
      </c>
      <c r="AB1440">
        <v>208</v>
      </c>
      <c r="AE1440">
        <f t="shared" si="22"/>
        <v>0</v>
      </c>
      <c r="AF1440">
        <v>1</v>
      </c>
      <c r="AG1440" t="str">
        <f>IF(Table2[[#This Row],[Avg Monthly GB Download]] &lt; 5, "Less than 5 GB", IF(Table2[[#This Row],[Avg Monthly GB Download]] &lt;= 10, "Between 5 and 10 GB", "10 or more GB"))</f>
        <v>Less than 5 GB</v>
      </c>
    </row>
    <row r="1441" spans="1:33" x14ac:dyDescent="0.3">
      <c r="A1441" t="s">
        <v>2998</v>
      </c>
      <c r="B1441" t="s">
        <v>17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21</v>
      </c>
      <c r="I1441" t="s">
        <v>18</v>
      </c>
      <c r="J1441">
        <v>5.3</v>
      </c>
      <c r="K1441">
        <v>0</v>
      </c>
      <c r="L1441">
        <v>0</v>
      </c>
      <c r="M1441" t="s">
        <v>17</v>
      </c>
      <c r="N1441">
        <v>0</v>
      </c>
      <c r="O1441" t="s">
        <v>54</v>
      </c>
      <c r="P1441" t="s">
        <v>2999</v>
      </c>
      <c r="Q1441" t="s">
        <v>20</v>
      </c>
      <c r="R1441">
        <v>33</v>
      </c>
      <c r="S1441" t="s">
        <v>17</v>
      </c>
      <c r="T1441" t="s">
        <v>17</v>
      </c>
      <c r="U1441" t="s">
        <v>17</v>
      </c>
      <c r="V1441" t="str">
        <f>IF(Table2[[#This Row],[Age]] &lt; 30, "Under 30", IF(Table2[[#This Row],[Age]] &lt; 65, "Other", "Senior"))</f>
        <v>Other</v>
      </c>
      <c r="W1441">
        <v>0</v>
      </c>
      <c r="X1441" t="s">
        <v>17</v>
      </c>
      <c r="Y1441" t="s">
        <v>28</v>
      </c>
      <c r="Z1441" t="s">
        <v>29</v>
      </c>
      <c r="AA1441">
        <v>9</v>
      </c>
      <c r="AB1441">
        <v>44</v>
      </c>
      <c r="AE1441">
        <f t="shared" si="22"/>
        <v>0</v>
      </c>
      <c r="AF1441">
        <v>1</v>
      </c>
      <c r="AG1441" t="str">
        <f>IF(Table2[[#This Row],[Avg Monthly GB Download]] &lt; 5, "Less than 5 GB", IF(Table2[[#This Row],[Avg Monthly GB Download]] &lt;= 10, "Between 5 and 10 GB", "10 or more GB"))</f>
        <v>Less than 5 GB</v>
      </c>
    </row>
    <row r="1442" spans="1:33" x14ac:dyDescent="0.3">
      <c r="A1442" t="s">
        <v>3000</v>
      </c>
      <c r="B1442" t="s">
        <v>17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21</v>
      </c>
      <c r="I1442" t="s">
        <v>18</v>
      </c>
      <c r="J1442">
        <v>132.6</v>
      </c>
      <c r="K1442">
        <v>0</v>
      </c>
      <c r="L1442">
        <v>4</v>
      </c>
      <c r="M1442" t="s">
        <v>21</v>
      </c>
      <c r="N1442">
        <v>0</v>
      </c>
      <c r="O1442" t="s">
        <v>65</v>
      </c>
      <c r="P1442" t="s">
        <v>3001</v>
      </c>
      <c r="Q1442" t="s">
        <v>22</v>
      </c>
      <c r="R1442">
        <v>35</v>
      </c>
      <c r="S1442" t="s">
        <v>17</v>
      </c>
      <c r="T1442" t="s">
        <v>17</v>
      </c>
      <c r="U1442" t="s">
        <v>17</v>
      </c>
      <c r="V1442" t="str">
        <f>IF(Table2[[#This Row],[Age]] &lt; 30, "Under 30", IF(Table2[[#This Row],[Age]] &lt; 65, "Other", "Senior"))</f>
        <v>Other</v>
      </c>
      <c r="W1442">
        <v>0</v>
      </c>
      <c r="X1442" t="s">
        <v>17</v>
      </c>
      <c r="Y1442" t="s">
        <v>28</v>
      </c>
      <c r="Z1442" t="s">
        <v>34</v>
      </c>
      <c r="AA1442">
        <v>32</v>
      </c>
      <c r="AB1442">
        <v>824</v>
      </c>
      <c r="AE1442">
        <f t="shared" si="22"/>
        <v>0</v>
      </c>
      <c r="AF1442">
        <v>1</v>
      </c>
      <c r="AG1442" t="str">
        <f>IF(Table2[[#This Row],[Avg Monthly GB Download]] &lt; 5, "Less than 5 GB", IF(Table2[[#This Row],[Avg Monthly GB Download]] &lt;= 10, "Between 5 and 10 GB", "10 or more GB"))</f>
        <v>Less than 5 GB</v>
      </c>
    </row>
    <row r="1443" spans="1:33" x14ac:dyDescent="0.3">
      <c r="A1443" t="s">
        <v>3002</v>
      </c>
      <c r="B1443" t="s">
        <v>17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21</v>
      </c>
      <c r="I1443" t="s">
        <v>18</v>
      </c>
      <c r="J1443">
        <v>582.20000000000005</v>
      </c>
      <c r="K1443">
        <v>0</v>
      </c>
      <c r="L1443">
        <v>0</v>
      </c>
      <c r="M1443" t="s">
        <v>17</v>
      </c>
      <c r="N1443">
        <v>0</v>
      </c>
      <c r="O1443" t="s">
        <v>31</v>
      </c>
      <c r="P1443" t="s">
        <v>3003</v>
      </c>
      <c r="Q1443" t="s">
        <v>20</v>
      </c>
      <c r="R1443">
        <v>38</v>
      </c>
      <c r="S1443" t="s">
        <v>17</v>
      </c>
      <c r="T1443" t="s">
        <v>17</v>
      </c>
      <c r="U1443" t="s">
        <v>17</v>
      </c>
      <c r="V1443" t="str">
        <f>IF(Table2[[#This Row],[Age]] &lt; 30, "Under 30", IF(Table2[[#This Row],[Age]] &lt; 65, "Other", "Senior"))</f>
        <v>Other</v>
      </c>
      <c r="W1443">
        <v>0</v>
      </c>
      <c r="X1443" t="s">
        <v>17</v>
      </c>
      <c r="Y1443" t="s">
        <v>94</v>
      </c>
      <c r="Z1443" t="s">
        <v>29</v>
      </c>
      <c r="AA1443">
        <v>12</v>
      </c>
      <c r="AB1443">
        <v>858</v>
      </c>
      <c r="AE1443">
        <f t="shared" si="22"/>
        <v>0</v>
      </c>
      <c r="AF1443">
        <v>1</v>
      </c>
      <c r="AG1443" t="str">
        <f>IF(Table2[[#This Row],[Avg Monthly GB Download]] &lt; 5, "Less than 5 GB", IF(Table2[[#This Row],[Avg Monthly GB Download]] &lt;= 10, "Between 5 and 10 GB", "10 or more GB"))</f>
        <v>Less than 5 GB</v>
      </c>
    </row>
    <row r="1444" spans="1:33" x14ac:dyDescent="0.3">
      <c r="A1444" t="s">
        <v>3004</v>
      </c>
      <c r="B1444" t="s">
        <v>17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21</v>
      </c>
      <c r="I1444" t="s">
        <v>18</v>
      </c>
      <c r="J1444">
        <v>192.7</v>
      </c>
      <c r="K1444">
        <v>0</v>
      </c>
      <c r="L1444">
        <v>0</v>
      </c>
      <c r="M1444" t="s">
        <v>17</v>
      </c>
      <c r="N1444">
        <v>0</v>
      </c>
      <c r="O1444" t="s">
        <v>78</v>
      </c>
      <c r="P1444" t="s">
        <v>3005</v>
      </c>
      <c r="Q1444" t="s">
        <v>20</v>
      </c>
      <c r="R1444">
        <v>63</v>
      </c>
      <c r="S1444" t="s">
        <v>17</v>
      </c>
      <c r="T1444" t="s">
        <v>17</v>
      </c>
      <c r="U1444" t="s">
        <v>17</v>
      </c>
      <c r="V1444" t="str">
        <f>IF(Table2[[#This Row],[Age]] &lt; 30, "Under 30", IF(Table2[[#This Row],[Age]] &lt; 65, "Other", "Senior"))</f>
        <v>Other</v>
      </c>
      <c r="W1444">
        <v>0</v>
      </c>
      <c r="X1444" t="s">
        <v>17</v>
      </c>
      <c r="Y1444" t="s">
        <v>49</v>
      </c>
      <c r="Z1444" t="s">
        <v>34</v>
      </c>
      <c r="AA1444">
        <v>15</v>
      </c>
      <c r="AB1444">
        <v>1119</v>
      </c>
      <c r="AE1444">
        <f t="shared" si="22"/>
        <v>0</v>
      </c>
      <c r="AF1444">
        <v>1</v>
      </c>
      <c r="AG1444" t="str">
        <f>IF(Table2[[#This Row],[Avg Monthly GB Download]] &lt; 5, "Less than 5 GB", IF(Table2[[#This Row],[Avg Monthly GB Download]] &lt;= 10, "Between 5 and 10 GB", "10 or more GB"))</f>
        <v>Less than 5 GB</v>
      </c>
    </row>
    <row r="1445" spans="1:33" x14ac:dyDescent="0.3">
      <c r="A1445" t="s">
        <v>3006</v>
      </c>
      <c r="B1445" t="s">
        <v>17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21</v>
      </c>
      <c r="I1445" t="s">
        <v>18</v>
      </c>
      <c r="J1445">
        <v>233.1</v>
      </c>
      <c r="K1445">
        <v>0</v>
      </c>
      <c r="L1445">
        <v>0</v>
      </c>
      <c r="M1445" t="s">
        <v>17</v>
      </c>
      <c r="N1445">
        <v>0</v>
      </c>
      <c r="O1445" t="s">
        <v>78</v>
      </c>
      <c r="P1445" t="s">
        <v>3007</v>
      </c>
      <c r="Q1445" t="s">
        <v>22</v>
      </c>
      <c r="R1445">
        <v>22</v>
      </c>
      <c r="S1445" t="s">
        <v>21</v>
      </c>
      <c r="T1445" t="s">
        <v>17</v>
      </c>
      <c r="U1445" t="s">
        <v>17</v>
      </c>
      <c r="V1445" t="str">
        <f>IF(Table2[[#This Row],[Age]] &lt; 30, "Under 30", IF(Table2[[#This Row],[Age]] &lt; 65, "Other", "Senior"))</f>
        <v>Under 30</v>
      </c>
      <c r="W1445">
        <v>0</v>
      </c>
      <c r="X1445" t="s">
        <v>17</v>
      </c>
      <c r="Y1445" t="s">
        <v>49</v>
      </c>
      <c r="Z1445" t="s">
        <v>34</v>
      </c>
      <c r="AA1445">
        <v>12</v>
      </c>
      <c r="AB1445">
        <v>867</v>
      </c>
      <c r="AE1445">
        <f t="shared" si="22"/>
        <v>0</v>
      </c>
      <c r="AF1445">
        <v>1</v>
      </c>
      <c r="AG1445" t="str">
        <f>IF(Table2[[#This Row],[Avg Monthly GB Download]] &lt; 5, "Less than 5 GB", IF(Table2[[#This Row],[Avg Monthly GB Download]] &lt;= 10, "Between 5 and 10 GB", "10 or more GB"))</f>
        <v>Less than 5 GB</v>
      </c>
    </row>
    <row r="1446" spans="1:33" x14ac:dyDescent="0.3">
      <c r="A1446" t="s">
        <v>3008</v>
      </c>
      <c r="B1446" t="s">
        <v>17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21</v>
      </c>
      <c r="I1446" t="s">
        <v>18</v>
      </c>
      <c r="J1446">
        <v>185.6</v>
      </c>
      <c r="K1446">
        <v>0</v>
      </c>
      <c r="L1446">
        <v>8</v>
      </c>
      <c r="M1446" t="s">
        <v>17</v>
      </c>
      <c r="N1446">
        <v>38</v>
      </c>
      <c r="O1446" t="s">
        <v>76</v>
      </c>
      <c r="P1446" t="s">
        <v>3009</v>
      </c>
      <c r="Q1446" t="s">
        <v>20</v>
      </c>
      <c r="R1446">
        <v>41</v>
      </c>
      <c r="S1446" t="s">
        <v>17</v>
      </c>
      <c r="T1446" t="s">
        <v>17</v>
      </c>
      <c r="U1446" t="s">
        <v>17</v>
      </c>
      <c r="V1446" t="str">
        <f>IF(Table2[[#This Row],[Age]] &lt; 30, "Under 30", IF(Table2[[#This Row],[Age]] &lt; 65, "Other", "Senior"))</f>
        <v>Other</v>
      </c>
      <c r="W1446">
        <v>0</v>
      </c>
      <c r="X1446" t="s">
        <v>21</v>
      </c>
      <c r="Y1446" t="s">
        <v>49</v>
      </c>
      <c r="Z1446" t="s">
        <v>29</v>
      </c>
      <c r="AA1446">
        <v>63</v>
      </c>
      <c r="AB1446">
        <v>4041</v>
      </c>
      <c r="AE1446">
        <f t="shared" si="22"/>
        <v>0</v>
      </c>
      <c r="AF1446">
        <v>1</v>
      </c>
      <c r="AG1446" t="str">
        <f>IF(Table2[[#This Row],[Avg Monthly GB Download]] &lt; 5, "Less than 5 GB", IF(Table2[[#This Row],[Avg Monthly GB Download]] &lt;= 10, "Between 5 and 10 GB", "10 or more GB"))</f>
        <v>Between 5 and 10 GB</v>
      </c>
    </row>
    <row r="1447" spans="1:33" x14ac:dyDescent="0.3">
      <c r="A1447" t="s">
        <v>3010</v>
      </c>
      <c r="B1447" t="s">
        <v>17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21</v>
      </c>
      <c r="I1447" t="s">
        <v>18</v>
      </c>
      <c r="J1447">
        <v>159.1</v>
      </c>
      <c r="K1447">
        <v>0</v>
      </c>
      <c r="L1447">
        <v>0</v>
      </c>
      <c r="M1447" t="s">
        <v>17</v>
      </c>
      <c r="N1447">
        <v>0</v>
      </c>
      <c r="O1447" t="s">
        <v>43</v>
      </c>
      <c r="P1447" t="s">
        <v>3011</v>
      </c>
      <c r="Q1447" t="s">
        <v>20</v>
      </c>
      <c r="R1447">
        <v>48</v>
      </c>
      <c r="S1447" t="s">
        <v>17</v>
      </c>
      <c r="T1447" t="s">
        <v>17</v>
      </c>
      <c r="U1447" t="s">
        <v>17</v>
      </c>
      <c r="V1447" t="str">
        <f>IF(Table2[[#This Row],[Age]] &lt; 30, "Under 30", IF(Table2[[#This Row],[Age]] &lt; 65, "Other", "Senior"))</f>
        <v>Other</v>
      </c>
      <c r="W1447">
        <v>0</v>
      </c>
      <c r="X1447" t="s">
        <v>17</v>
      </c>
      <c r="Y1447" t="s">
        <v>49</v>
      </c>
      <c r="Z1447" t="s">
        <v>34</v>
      </c>
      <c r="AA1447">
        <v>14</v>
      </c>
      <c r="AB1447">
        <v>1032</v>
      </c>
      <c r="AE1447">
        <f t="shared" si="22"/>
        <v>0</v>
      </c>
      <c r="AF1447">
        <v>1</v>
      </c>
      <c r="AG1447" t="str">
        <f>IF(Table2[[#This Row],[Avg Monthly GB Download]] &lt; 5, "Less than 5 GB", IF(Table2[[#This Row],[Avg Monthly GB Download]] &lt;= 10, "Between 5 and 10 GB", "10 or more GB"))</f>
        <v>Less than 5 GB</v>
      </c>
    </row>
    <row r="1448" spans="1:33" x14ac:dyDescent="0.3">
      <c r="A1448" t="s">
        <v>3012</v>
      </c>
      <c r="B1448" t="s">
        <v>17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21</v>
      </c>
      <c r="I1448" t="s">
        <v>18</v>
      </c>
      <c r="J1448">
        <v>69.599999999999994</v>
      </c>
      <c r="K1448">
        <v>0</v>
      </c>
      <c r="L1448">
        <v>8</v>
      </c>
      <c r="M1448" t="s">
        <v>21</v>
      </c>
      <c r="N1448">
        <v>0</v>
      </c>
      <c r="O1448" t="s">
        <v>67</v>
      </c>
      <c r="P1448" t="s">
        <v>3013</v>
      </c>
      <c r="Q1448" t="s">
        <v>22</v>
      </c>
      <c r="R1448">
        <v>70</v>
      </c>
      <c r="S1448" t="s">
        <v>17</v>
      </c>
      <c r="T1448" t="s">
        <v>21</v>
      </c>
      <c r="U1448" t="s">
        <v>17</v>
      </c>
      <c r="V1448" t="str">
        <f>IF(Table2[[#This Row],[Age]] &lt; 30, "Under 30", IF(Table2[[#This Row],[Age]] &lt; 65, "Other", "Senior"))</f>
        <v>Senior</v>
      </c>
      <c r="W1448">
        <v>0</v>
      </c>
      <c r="X1448" t="s">
        <v>21</v>
      </c>
      <c r="Y1448" t="s">
        <v>94</v>
      </c>
      <c r="Z1448" t="s">
        <v>34</v>
      </c>
      <c r="AA1448">
        <v>48</v>
      </c>
      <c r="AB1448">
        <v>1422</v>
      </c>
      <c r="AE1448">
        <f t="shared" si="22"/>
        <v>0</v>
      </c>
      <c r="AF1448">
        <v>1</v>
      </c>
      <c r="AG1448" t="str">
        <f>IF(Table2[[#This Row],[Avg Monthly GB Download]] &lt; 5, "Less than 5 GB", IF(Table2[[#This Row],[Avg Monthly GB Download]] &lt;= 10, "Between 5 and 10 GB", "10 or more GB"))</f>
        <v>Between 5 and 10 GB</v>
      </c>
    </row>
    <row r="1449" spans="1:33" x14ac:dyDescent="0.3">
      <c r="A1449" t="s">
        <v>3014</v>
      </c>
      <c r="B1449" t="s">
        <v>17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21</v>
      </c>
      <c r="I1449" t="s">
        <v>18</v>
      </c>
      <c r="J1449">
        <v>85</v>
      </c>
      <c r="K1449">
        <v>0</v>
      </c>
      <c r="L1449">
        <v>6</v>
      </c>
      <c r="M1449" t="s">
        <v>21</v>
      </c>
      <c r="N1449">
        <v>0</v>
      </c>
      <c r="O1449" t="s">
        <v>25</v>
      </c>
      <c r="P1449" t="s">
        <v>3015</v>
      </c>
      <c r="Q1449" t="s">
        <v>20</v>
      </c>
      <c r="R1449">
        <v>41</v>
      </c>
      <c r="S1449" t="s">
        <v>17</v>
      </c>
      <c r="T1449" t="s">
        <v>17</v>
      </c>
      <c r="U1449" t="s">
        <v>17</v>
      </c>
      <c r="V1449" t="str">
        <f>IF(Table2[[#This Row],[Age]] &lt; 30, "Under 30", IF(Table2[[#This Row],[Age]] &lt; 65, "Other", "Senior"))</f>
        <v>Other</v>
      </c>
      <c r="W1449">
        <v>0</v>
      </c>
      <c r="X1449" t="s">
        <v>21</v>
      </c>
      <c r="Y1449" t="s">
        <v>94</v>
      </c>
      <c r="Z1449" t="s">
        <v>34</v>
      </c>
      <c r="AA1449">
        <v>37</v>
      </c>
      <c r="AB1449">
        <v>905</v>
      </c>
      <c r="AE1449">
        <f t="shared" si="22"/>
        <v>0</v>
      </c>
      <c r="AF1449">
        <v>1</v>
      </c>
      <c r="AG1449" t="str">
        <f>IF(Table2[[#This Row],[Avg Monthly GB Download]] &lt; 5, "Less than 5 GB", IF(Table2[[#This Row],[Avg Monthly GB Download]] &lt;= 10, "Between 5 and 10 GB", "10 or more GB"))</f>
        <v>Between 5 and 10 GB</v>
      </c>
    </row>
    <row r="1450" spans="1:33" x14ac:dyDescent="0.3">
      <c r="A1450" t="s">
        <v>3016</v>
      </c>
      <c r="B1450" t="s">
        <v>17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21</v>
      </c>
      <c r="I1450" t="s">
        <v>18</v>
      </c>
      <c r="J1450">
        <v>256</v>
      </c>
      <c r="K1450">
        <v>0</v>
      </c>
      <c r="L1450">
        <v>1</v>
      </c>
      <c r="M1450" t="s">
        <v>21</v>
      </c>
      <c r="N1450">
        <v>0</v>
      </c>
      <c r="O1450" t="s">
        <v>48</v>
      </c>
      <c r="P1450" t="s">
        <v>3017</v>
      </c>
      <c r="Q1450" t="s">
        <v>20</v>
      </c>
      <c r="R1450">
        <v>55</v>
      </c>
      <c r="S1450" t="s">
        <v>17</v>
      </c>
      <c r="T1450" t="s">
        <v>17</v>
      </c>
      <c r="U1450" t="s">
        <v>17</v>
      </c>
      <c r="V1450" t="str">
        <f>IF(Table2[[#This Row],[Age]] &lt; 30, "Under 30", IF(Table2[[#This Row],[Age]] &lt; 65, "Other", "Senior"))</f>
        <v>Other</v>
      </c>
      <c r="W1450">
        <v>0</v>
      </c>
      <c r="X1450" t="s">
        <v>21</v>
      </c>
      <c r="Y1450" t="s">
        <v>49</v>
      </c>
      <c r="Z1450" t="s">
        <v>34</v>
      </c>
      <c r="AA1450">
        <v>44</v>
      </c>
      <c r="AB1450">
        <v>2787</v>
      </c>
      <c r="AE1450">
        <f t="shared" si="22"/>
        <v>0</v>
      </c>
      <c r="AF1450">
        <v>1</v>
      </c>
      <c r="AG1450" t="str">
        <f>IF(Table2[[#This Row],[Avg Monthly GB Download]] &lt; 5, "Less than 5 GB", IF(Table2[[#This Row],[Avg Monthly GB Download]] &lt;= 10, "Between 5 and 10 GB", "10 or more GB"))</f>
        <v>Less than 5 GB</v>
      </c>
    </row>
    <row r="1451" spans="1:33" x14ac:dyDescent="0.3">
      <c r="A1451" t="s">
        <v>3018</v>
      </c>
      <c r="B1451" t="s">
        <v>17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21</v>
      </c>
      <c r="I1451" t="s">
        <v>18</v>
      </c>
      <c r="J1451">
        <v>94.8</v>
      </c>
      <c r="K1451">
        <v>0</v>
      </c>
      <c r="L1451">
        <v>2</v>
      </c>
      <c r="M1451" t="s">
        <v>21</v>
      </c>
      <c r="N1451">
        <v>0</v>
      </c>
      <c r="O1451" t="s">
        <v>46</v>
      </c>
      <c r="P1451" t="s">
        <v>3019</v>
      </c>
      <c r="Q1451" t="s">
        <v>22</v>
      </c>
      <c r="R1451">
        <v>38</v>
      </c>
      <c r="S1451" t="s">
        <v>17</v>
      </c>
      <c r="T1451" t="s">
        <v>17</v>
      </c>
      <c r="U1451" t="s">
        <v>17</v>
      </c>
      <c r="V1451" t="str">
        <f>IF(Table2[[#This Row],[Age]] &lt; 30, "Under 30", IF(Table2[[#This Row],[Age]] &lt; 65, "Other", "Senior"))</f>
        <v>Other</v>
      </c>
      <c r="W1451">
        <v>0</v>
      </c>
      <c r="X1451" t="s">
        <v>17</v>
      </c>
      <c r="Y1451" t="s">
        <v>28</v>
      </c>
      <c r="Z1451" t="s">
        <v>34</v>
      </c>
      <c r="AA1451">
        <v>56</v>
      </c>
      <c r="AB1451">
        <v>1348</v>
      </c>
      <c r="AE1451">
        <f t="shared" si="22"/>
        <v>0</v>
      </c>
      <c r="AF1451">
        <v>1</v>
      </c>
      <c r="AG1451" t="str">
        <f>IF(Table2[[#This Row],[Avg Monthly GB Download]] &lt; 5, "Less than 5 GB", IF(Table2[[#This Row],[Avg Monthly GB Download]] &lt;= 10, "Between 5 and 10 GB", "10 or more GB"))</f>
        <v>Less than 5 GB</v>
      </c>
    </row>
    <row r="1452" spans="1:33" x14ac:dyDescent="0.3">
      <c r="A1452" t="s">
        <v>3020</v>
      </c>
      <c r="B1452" t="s">
        <v>17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21</v>
      </c>
      <c r="I1452" t="s">
        <v>18</v>
      </c>
      <c r="J1452">
        <v>4.2</v>
      </c>
      <c r="K1452">
        <v>0</v>
      </c>
      <c r="L1452">
        <v>10</v>
      </c>
      <c r="M1452" t="s">
        <v>17</v>
      </c>
      <c r="N1452">
        <v>6</v>
      </c>
      <c r="O1452" t="s">
        <v>90</v>
      </c>
      <c r="P1452" t="s">
        <v>3021</v>
      </c>
      <c r="Q1452" t="s">
        <v>22</v>
      </c>
      <c r="R1452">
        <v>42</v>
      </c>
      <c r="S1452" t="s">
        <v>17</v>
      </c>
      <c r="T1452" t="s">
        <v>17</v>
      </c>
      <c r="U1452" t="s">
        <v>17</v>
      </c>
      <c r="V1452" t="str">
        <f>IF(Table2[[#This Row],[Age]] &lt; 30, "Under 30", IF(Table2[[#This Row],[Age]] &lt; 65, "Other", "Senior"))</f>
        <v>Other</v>
      </c>
      <c r="W1452">
        <v>0</v>
      </c>
      <c r="X1452" t="s">
        <v>21</v>
      </c>
      <c r="Y1452" t="s">
        <v>28</v>
      </c>
      <c r="Z1452" t="s">
        <v>34</v>
      </c>
      <c r="AA1452">
        <v>52</v>
      </c>
      <c r="AB1452">
        <v>98</v>
      </c>
      <c r="AE1452">
        <f t="shared" si="22"/>
        <v>0</v>
      </c>
      <c r="AF1452">
        <v>1</v>
      </c>
      <c r="AG1452" t="str">
        <f>IF(Table2[[#This Row],[Avg Monthly GB Download]] &lt; 5, "Less than 5 GB", IF(Table2[[#This Row],[Avg Monthly GB Download]] &lt;= 10, "Between 5 and 10 GB", "10 or more GB"))</f>
        <v>Between 5 and 10 GB</v>
      </c>
    </row>
    <row r="1453" spans="1:33" x14ac:dyDescent="0.3">
      <c r="A1453" t="s">
        <v>3022</v>
      </c>
      <c r="B1453" t="s">
        <v>17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21</v>
      </c>
      <c r="I1453" t="s">
        <v>18</v>
      </c>
      <c r="J1453">
        <v>15</v>
      </c>
      <c r="K1453">
        <v>0</v>
      </c>
      <c r="L1453">
        <v>6</v>
      </c>
      <c r="M1453" t="s">
        <v>21</v>
      </c>
      <c r="N1453">
        <v>0</v>
      </c>
      <c r="O1453" t="s">
        <v>79</v>
      </c>
      <c r="P1453" t="s">
        <v>3023</v>
      </c>
      <c r="Q1453" t="s">
        <v>20</v>
      </c>
      <c r="R1453">
        <v>48</v>
      </c>
      <c r="S1453" t="s">
        <v>17</v>
      </c>
      <c r="T1453" t="s">
        <v>17</v>
      </c>
      <c r="U1453" t="s">
        <v>17</v>
      </c>
      <c r="V1453" t="str">
        <f>IF(Table2[[#This Row],[Age]] &lt; 30, "Under 30", IF(Table2[[#This Row],[Age]] &lt; 65, "Other", "Senior"))</f>
        <v>Other</v>
      </c>
      <c r="W1453">
        <v>0</v>
      </c>
      <c r="X1453" t="s">
        <v>21</v>
      </c>
      <c r="Y1453" t="s">
        <v>28</v>
      </c>
      <c r="Z1453" t="s">
        <v>34</v>
      </c>
      <c r="AA1453">
        <v>59</v>
      </c>
      <c r="AB1453">
        <v>420</v>
      </c>
      <c r="AE1453">
        <f t="shared" si="22"/>
        <v>0</v>
      </c>
      <c r="AF1453">
        <v>1</v>
      </c>
      <c r="AG1453" t="str">
        <f>IF(Table2[[#This Row],[Avg Monthly GB Download]] &lt; 5, "Less than 5 GB", IF(Table2[[#This Row],[Avg Monthly GB Download]] &lt;= 10, "Between 5 and 10 GB", "10 or more GB"))</f>
        <v>Between 5 and 10 GB</v>
      </c>
    </row>
    <row r="1454" spans="1:33" x14ac:dyDescent="0.3">
      <c r="A1454" t="s">
        <v>3024</v>
      </c>
      <c r="B1454" t="s">
        <v>17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21</v>
      </c>
      <c r="I1454" t="s">
        <v>18</v>
      </c>
      <c r="J1454">
        <v>174.2</v>
      </c>
      <c r="K1454">
        <v>0</v>
      </c>
      <c r="L1454">
        <v>0</v>
      </c>
      <c r="M1454" t="s">
        <v>17</v>
      </c>
      <c r="N1454">
        <v>0</v>
      </c>
      <c r="O1454" t="s">
        <v>71</v>
      </c>
      <c r="P1454" t="s">
        <v>3025</v>
      </c>
      <c r="Q1454" t="s">
        <v>20</v>
      </c>
      <c r="R1454">
        <v>57</v>
      </c>
      <c r="S1454" t="s">
        <v>17</v>
      </c>
      <c r="T1454" t="s">
        <v>17</v>
      </c>
      <c r="U1454" t="s">
        <v>17</v>
      </c>
      <c r="V1454" t="str">
        <f>IF(Table2[[#This Row],[Age]] &lt; 30, "Under 30", IF(Table2[[#This Row],[Age]] &lt; 65, "Other", "Senior"))</f>
        <v>Other</v>
      </c>
      <c r="W1454">
        <v>0</v>
      </c>
      <c r="X1454" t="s">
        <v>17</v>
      </c>
      <c r="Y1454" t="s">
        <v>49</v>
      </c>
      <c r="Z1454" t="s">
        <v>29</v>
      </c>
      <c r="AA1454">
        <v>15</v>
      </c>
      <c r="AB1454">
        <v>1031</v>
      </c>
      <c r="AE1454">
        <f t="shared" si="22"/>
        <v>0</v>
      </c>
      <c r="AF1454">
        <v>1</v>
      </c>
      <c r="AG1454" t="str">
        <f>IF(Table2[[#This Row],[Avg Monthly GB Download]] &lt; 5, "Less than 5 GB", IF(Table2[[#This Row],[Avg Monthly GB Download]] &lt;= 10, "Between 5 and 10 GB", "10 or more GB"))</f>
        <v>Less than 5 GB</v>
      </c>
    </row>
    <row r="1455" spans="1:33" x14ac:dyDescent="0.3">
      <c r="A1455" t="s">
        <v>3026</v>
      </c>
      <c r="B1455" t="s">
        <v>17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21</v>
      </c>
      <c r="I1455" t="s">
        <v>18</v>
      </c>
      <c r="J1455">
        <v>96</v>
      </c>
      <c r="K1455">
        <v>0</v>
      </c>
      <c r="L1455">
        <v>3</v>
      </c>
      <c r="M1455" t="s">
        <v>21</v>
      </c>
      <c r="N1455">
        <v>0</v>
      </c>
      <c r="O1455" t="s">
        <v>50</v>
      </c>
      <c r="P1455" t="s">
        <v>3027</v>
      </c>
      <c r="Q1455" t="s">
        <v>20</v>
      </c>
      <c r="R1455">
        <v>74</v>
      </c>
      <c r="S1455" t="s">
        <v>17</v>
      </c>
      <c r="T1455" t="s">
        <v>21</v>
      </c>
      <c r="U1455" t="s">
        <v>17</v>
      </c>
      <c r="V1455" t="str">
        <f>IF(Table2[[#This Row],[Age]] &lt; 30, "Under 30", IF(Table2[[#This Row],[Age]] &lt; 65, "Other", "Senior"))</f>
        <v>Senior</v>
      </c>
      <c r="W1455">
        <v>0</v>
      </c>
      <c r="X1455" t="s">
        <v>21</v>
      </c>
      <c r="Y1455" t="s">
        <v>94</v>
      </c>
      <c r="Z1455" t="s">
        <v>34</v>
      </c>
      <c r="AA1455">
        <v>55</v>
      </c>
      <c r="AB1455">
        <v>2181</v>
      </c>
      <c r="AE1455">
        <f t="shared" si="22"/>
        <v>0</v>
      </c>
      <c r="AF1455">
        <v>1</v>
      </c>
      <c r="AG1455" t="str">
        <f>IF(Table2[[#This Row],[Avg Monthly GB Download]] &lt; 5, "Less than 5 GB", IF(Table2[[#This Row],[Avg Monthly GB Download]] &lt;= 10, "Between 5 and 10 GB", "10 or more GB"))</f>
        <v>Less than 5 GB</v>
      </c>
    </row>
    <row r="1456" spans="1:33" x14ac:dyDescent="0.3">
      <c r="A1456" t="s">
        <v>3028</v>
      </c>
      <c r="B1456" t="s">
        <v>17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21</v>
      </c>
      <c r="I1456" t="s">
        <v>18</v>
      </c>
      <c r="J1456">
        <v>306</v>
      </c>
      <c r="K1456">
        <v>0</v>
      </c>
      <c r="L1456">
        <v>6</v>
      </c>
      <c r="M1456" t="s">
        <v>21</v>
      </c>
      <c r="N1456">
        <v>0</v>
      </c>
      <c r="O1456" t="s">
        <v>26</v>
      </c>
      <c r="P1456" t="s">
        <v>3029</v>
      </c>
      <c r="Q1456" t="s">
        <v>22</v>
      </c>
      <c r="R1456">
        <v>55</v>
      </c>
      <c r="S1456" t="s">
        <v>17</v>
      </c>
      <c r="T1456" t="s">
        <v>17</v>
      </c>
      <c r="U1456" t="s">
        <v>17</v>
      </c>
      <c r="V1456" t="str">
        <f>IF(Table2[[#This Row],[Age]] &lt; 30, "Under 30", IF(Table2[[#This Row],[Age]] &lt; 65, "Other", "Senior"))</f>
        <v>Other</v>
      </c>
      <c r="W1456">
        <v>0</v>
      </c>
      <c r="X1456" t="s">
        <v>21</v>
      </c>
      <c r="Y1456" t="s">
        <v>94</v>
      </c>
      <c r="Z1456" t="s">
        <v>29</v>
      </c>
      <c r="AA1456">
        <v>68</v>
      </c>
      <c r="AB1456">
        <v>4662</v>
      </c>
      <c r="AE1456">
        <f t="shared" si="22"/>
        <v>0</v>
      </c>
      <c r="AF1456">
        <v>1</v>
      </c>
      <c r="AG1456" t="str">
        <f>IF(Table2[[#This Row],[Avg Monthly GB Download]] &lt; 5, "Less than 5 GB", IF(Table2[[#This Row],[Avg Monthly GB Download]] &lt;= 10, "Between 5 and 10 GB", "10 or more GB"))</f>
        <v>Between 5 and 10 GB</v>
      </c>
    </row>
    <row r="1457" spans="1:33" x14ac:dyDescent="0.3">
      <c r="A1457" t="s">
        <v>3030</v>
      </c>
      <c r="B1457" t="s">
        <v>17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21</v>
      </c>
      <c r="I1457" t="s">
        <v>18</v>
      </c>
      <c r="J1457">
        <v>161</v>
      </c>
      <c r="K1457">
        <v>0</v>
      </c>
      <c r="L1457">
        <v>11</v>
      </c>
      <c r="M1457" t="s">
        <v>21</v>
      </c>
      <c r="N1457">
        <v>0</v>
      </c>
      <c r="O1457" t="s">
        <v>71</v>
      </c>
      <c r="P1457" t="s">
        <v>3031</v>
      </c>
      <c r="Q1457" t="s">
        <v>20</v>
      </c>
      <c r="R1457">
        <v>65</v>
      </c>
      <c r="S1457" t="s">
        <v>17</v>
      </c>
      <c r="T1457" t="s">
        <v>17</v>
      </c>
      <c r="U1457" t="s">
        <v>17</v>
      </c>
      <c r="V1457" t="str">
        <f>IF(Table2[[#This Row],[Age]] &lt; 30, "Under 30", IF(Table2[[#This Row],[Age]] &lt; 65, "Other", "Senior"))</f>
        <v>Senior</v>
      </c>
      <c r="W1457">
        <v>0</v>
      </c>
      <c r="X1457" t="s">
        <v>21</v>
      </c>
      <c r="Y1457" t="s">
        <v>49</v>
      </c>
      <c r="Z1457" t="s">
        <v>34</v>
      </c>
      <c r="AA1457">
        <v>45</v>
      </c>
      <c r="AB1457">
        <v>3131</v>
      </c>
      <c r="AE1457">
        <f t="shared" si="22"/>
        <v>0</v>
      </c>
      <c r="AF1457">
        <v>1</v>
      </c>
      <c r="AG1457" t="str">
        <f>IF(Table2[[#This Row],[Avg Monthly GB Download]] &lt; 5, "Less than 5 GB", IF(Table2[[#This Row],[Avg Monthly GB Download]] &lt;= 10, "Between 5 and 10 GB", "10 or more GB"))</f>
        <v>10 or more GB</v>
      </c>
    </row>
    <row r="1458" spans="1:33" x14ac:dyDescent="0.3">
      <c r="A1458" t="s">
        <v>3032</v>
      </c>
      <c r="B1458" t="s">
        <v>17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21</v>
      </c>
      <c r="I1458" t="s">
        <v>18</v>
      </c>
      <c r="J1458">
        <v>92.2</v>
      </c>
      <c r="K1458">
        <v>0</v>
      </c>
      <c r="L1458">
        <v>5</v>
      </c>
      <c r="M1458" t="s">
        <v>21</v>
      </c>
      <c r="N1458">
        <v>0</v>
      </c>
      <c r="O1458" t="s">
        <v>57</v>
      </c>
      <c r="P1458" t="s">
        <v>3033</v>
      </c>
      <c r="Q1458" t="s">
        <v>22</v>
      </c>
      <c r="R1458">
        <v>36</v>
      </c>
      <c r="S1458" t="s">
        <v>17</v>
      </c>
      <c r="T1458" t="s">
        <v>17</v>
      </c>
      <c r="U1458" t="s">
        <v>17</v>
      </c>
      <c r="V1458" t="str">
        <f>IF(Table2[[#This Row],[Age]] &lt; 30, "Under 30", IF(Table2[[#This Row],[Age]] &lt; 65, "Other", "Senior"))</f>
        <v>Other</v>
      </c>
      <c r="W1458">
        <v>0</v>
      </c>
      <c r="X1458" t="s">
        <v>21</v>
      </c>
      <c r="Y1458" t="s">
        <v>49</v>
      </c>
      <c r="Z1458" t="s">
        <v>34</v>
      </c>
      <c r="AA1458">
        <v>68</v>
      </c>
      <c r="AB1458">
        <v>4893</v>
      </c>
      <c r="AE1458">
        <f t="shared" si="22"/>
        <v>0</v>
      </c>
      <c r="AF1458">
        <v>1</v>
      </c>
      <c r="AG1458" t="str">
        <f>IF(Table2[[#This Row],[Avg Monthly GB Download]] &lt; 5, "Less than 5 GB", IF(Table2[[#This Row],[Avg Monthly GB Download]] &lt;= 10, "Between 5 and 10 GB", "10 or more GB"))</f>
        <v>Between 5 and 10 GB</v>
      </c>
    </row>
    <row r="1459" spans="1:33" x14ac:dyDescent="0.3">
      <c r="A1459" t="s">
        <v>3034</v>
      </c>
      <c r="B1459" t="s">
        <v>17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21</v>
      </c>
      <c r="I1459" t="s">
        <v>18</v>
      </c>
      <c r="J1459">
        <v>180.6</v>
      </c>
      <c r="K1459">
        <v>0</v>
      </c>
      <c r="L1459">
        <v>13</v>
      </c>
      <c r="M1459" t="s">
        <v>21</v>
      </c>
      <c r="N1459">
        <v>0</v>
      </c>
      <c r="O1459" t="s">
        <v>33</v>
      </c>
      <c r="P1459" t="s">
        <v>3035</v>
      </c>
      <c r="Q1459" t="s">
        <v>20</v>
      </c>
      <c r="R1459">
        <v>58</v>
      </c>
      <c r="S1459" t="s">
        <v>17</v>
      </c>
      <c r="T1459" t="s">
        <v>17</v>
      </c>
      <c r="U1459" t="s">
        <v>17</v>
      </c>
      <c r="V1459" t="str">
        <f>IF(Table2[[#This Row],[Age]] &lt; 30, "Under 30", IF(Table2[[#This Row],[Age]] &lt; 65, "Other", "Senior"))</f>
        <v>Other</v>
      </c>
      <c r="W1459">
        <v>0</v>
      </c>
      <c r="X1459" t="s">
        <v>21</v>
      </c>
      <c r="Y1459" t="s">
        <v>49</v>
      </c>
      <c r="Z1459" t="s">
        <v>29</v>
      </c>
      <c r="AA1459">
        <v>38</v>
      </c>
      <c r="AB1459">
        <v>2681</v>
      </c>
      <c r="AE1459">
        <f t="shared" si="22"/>
        <v>0</v>
      </c>
      <c r="AF1459">
        <v>1</v>
      </c>
      <c r="AG1459" t="str">
        <f>IF(Table2[[#This Row],[Avg Monthly GB Download]] &lt; 5, "Less than 5 GB", IF(Table2[[#This Row],[Avg Monthly GB Download]] &lt;= 10, "Between 5 and 10 GB", "10 or more GB"))</f>
        <v>10 or more GB</v>
      </c>
    </row>
    <row r="1460" spans="1:33" x14ac:dyDescent="0.3">
      <c r="A1460" t="s">
        <v>3036</v>
      </c>
      <c r="B1460" t="s">
        <v>17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21</v>
      </c>
      <c r="I1460" t="s">
        <v>18</v>
      </c>
      <c r="J1460">
        <v>36.299999999999997</v>
      </c>
      <c r="K1460">
        <v>0</v>
      </c>
      <c r="L1460">
        <v>9</v>
      </c>
      <c r="M1460" t="s">
        <v>21</v>
      </c>
      <c r="N1460">
        <v>0</v>
      </c>
      <c r="O1460" t="s">
        <v>56</v>
      </c>
      <c r="P1460" t="s">
        <v>3037</v>
      </c>
      <c r="Q1460" t="s">
        <v>20</v>
      </c>
      <c r="R1460">
        <v>49</v>
      </c>
      <c r="S1460" t="s">
        <v>17</v>
      </c>
      <c r="T1460" t="s">
        <v>17</v>
      </c>
      <c r="U1460" t="s">
        <v>17</v>
      </c>
      <c r="V1460" t="str">
        <f>IF(Table2[[#This Row],[Age]] &lt; 30, "Under 30", IF(Table2[[#This Row],[Age]] &lt; 65, "Other", "Senior"))</f>
        <v>Other</v>
      </c>
      <c r="W1460">
        <v>0</v>
      </c>
      <c r="X1460" t="s">
        <v>21</v>
      </c>
      <c r="Y1460" t="s">
        <v>94</v>
      </c>
      <c r="Z1460" t="s">
        <v>34</v>
      </c>
      <c r="AA1460">
        <v>41</v>
      </c>
      <c r="AB1460">
        <v>456</v>
      </c>
      <c r="AE1460">
        <f t="shared" si="22"/>
        <v>0</v>
      </c>
      <c r="AF1460">
        <v>1</v>
      </c>
      <c r="AG1460" t="str">
        <f>IF(Table2[[#This Row],[Avg Monthly GB Download]] &lt; 5, "Less than 5 GB", IF(Table2[[#This Row],[Avg Monthly GB Download]] &lt;= 10, "Between 5 and 10 GB", "10 or more GB"))</f>
        <v>Between 5 and 10 GB</v>
      </c>
    </row>
    <row r="1461" spans="1:33" x14ac:dyDescent="0.3">
      <c r="A1461" t="s">
        <v>3038</v>
      </c>
      <c r="B1461" t="s">
        <v>17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21</v>
      </c>
      <c r="I1461" t="s">
        <v>18</v>
      </c>
      <c r="J1461">
        <v>105.7</v>
      </c>
      <c r="K1461">
        <v>0</v>
      </c>
      <c r="L1461">
        <v>24</v>
      </c>
      <c r="M1461" t="s">
        <v>21</v>
      </c>
      <c r="N1461">
        <v>0</v>
      </c>
      <c r="O1461" t="s">
        <v>47</v>
      </c>
      <c r="P1461" t="s">
        <v>3039</v>
      </c>
      <c r="Q1461" t="s">
        <v>20</v>
      </c>
      <c r="R1461">
        <v>28</v>
      </c>
      <c r="S1461" t="s">
        <v>21</v>
      </c>
      <c r="T1461" t="s">
        <v>17</v>
      </c>
      <c r="U1461" t="s">
        <v>17</v>
      </c>
      <c r="V1461" t="str">
        <f>IF(Table2[[#This Row],[Age]] &lt; 30, "Under 30", IF(Table2[[#This Row],[Age]] &lt; 65, "Other", "Senior"))</f>
        <v>Under 30</v>
      </c>
      <c r="W1461">
        <v>0</v>
      </c>
      <c r="X1461" t="s">
        <v>17</v>
      </c>
      <c r="Y1461" t="s">
        <v>28</v>
      </c>
      <c r="Z1461" t="s">
        <v>29</v>
      </c>
      <c r="AA1461">
        <v>38</v>
      </c>
      <c r="AB1461">
        <v>996</v>
      </c>
      <c r="AE1461">
        <f t="shared" si="22"/>
        <v>0</v>
      </c>
      <c r="AF1461">
        <v>1</v>
      </c>
      <c r="AG1461" t="str">
        <f>IF(Table2[[#This Row],[Avg Monthly GB Download]] &lt; 5, "Less than 5 GB", IF(Table2[[#This Row],[Avg Monthly GB Download]] &lt;= 10, "Between 5 and 10 GB", "10 or more GB"))</f>
        <v>10 or more GB</v>
      </c>
    </row>
    <row r="1462" spans="1:33" x14ac:dyDescent="0.3">
      <c r="A1462" t="s">
        <v>3040</v>
      </c>
      <c r="B1462" t="s">
        <v>17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21</v>
      </c>
      <c r="I1462" t="s">
        <v>18</v>
      </c>
      <c r="J1462">
        <v>323.89999999999998</v>
      </c>
      <c r="K1462">
        <v>0</v>
      </c>
      <c r="L1462">
        <v>2</v>
      </c>
      <c r="M1462" t="s">
        <v>17</v>
      </c>
      <c r="N1462">
        <v>53</v>
      </c>
      <c r="O1462" t="s">
        <v>78</v>
      </c>
      <c r="P1462" t="s">
        <v>3041</v>
      </c>
      <c r="Q1462" t="s">
        <v>20</v>
      </c>
      <c r="R1462">
        <v>61</v>
      </c>
      <c r="S1462" t="s">
        <v>17</v>
      </c>
      <c r="T1462" t="s">
        <v>17</v>
      </c>
      <c r="U1462" t="s">
        <v>17</v>
      </c>
      <c r="V1462" t="str">
        <f>IF(Table2[[#This Row],[Age]] &lt; 30, "Under 30", IF(Table2[[#This Row],[Age]] &lt; 65, "Other", "Senior"))</f>
        <v>Other</v>
      </c>
      <c r="W1462">
        <v>0</v>
      </c>
      <c r="X1462" t="s">
        <v>17</v>
      </c>
      <c r="Y1462" t="s">
        <v>49</v>
      </c>
      <c r="Z1462" t="s">
        <v>29</v>
      </c>
      <c r="AA1462">
        <v>17</v>
      </c>
      <c r="AB1462">
        <v>859</v>
      </c>
      <c r="AE1462">
        <f t="shared" si="22"/>
        <v>0</v>
      </c>
      <c r="AF1462">
        <v>1</v>
      </c>
      <c r="AG1462" t="str">
        <f>IF(Table2[[#This Row],[Avg Monthly GB Download]] &lt; 5, "Less than 5 GB", IF(Table2[[#This Row],[Avg Monthly GB Download]] &lt;= 10, "Between 5 and 10 GB", "10 or more GB"))</f>
        <v>Less than 5 GB</v>
      </c>
    </row>
    <row r="1463" spans="1:33" x14ac:dyDescent="0.3">
      <c r="A1463" t="s">
        <v>3042</v>
      </c>
      <c r="B1463" t="s">
        <v>17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21</v>
      </c>
      <c r="I1463" t="s">
        <v>18</v>
      </c>
      <c r="J1463">
        <v>23.8</v>
      </c>
      <c r="K1463">
        <v>0</v>
      </c>
      <c r="L1463">
        <v>3</v>
      </c>
      <c r="M1463" t="s">
        <v>21</v>
      </c>
      <c r="N1463">
        <v>0</v>
      </c>
      <c r="O1463" t="s">
        <v>54</v>
      </c>
      <c r="P1463" t="s">
        <v>3043</v>
      </c>
      <c r="Q1463" t="s">
        <v>22</v>
      </c>
      <c r="R1463">
        <v>71</v>
      </c>
      <c r="S1463" t="s">
        <v>17</v>
      </c>
      <c r="T1463" t="s">
        <v>21</v>
      </c>
      <c r="U1463" t="s">
        <v>17</v>
      </c>
      <c r="V1463" t="str">
        <f>IF(Table2[[#This Row],[Age]] &lt; 30, "Under 30", IF(Table2[[#This Row],[Age]] &lt; 65, "Other", "Senior"))</f>
        <v>Senior</v>
      </c>
      <c r="W1463">
        <v>0</v>
      </c>
      <c r="X1463" t="s">
        <v>17</v>
      </c>
      <c r="Y1463" t="s">
        <v>49</v>
      </c>
      <c r="Z1463" t="s">
        <v>29</v>
      </c>
      <c r="AA1463">
        <v>45</v>
      </c>
      <c r="AB1463">
        <v>363</v>
      </c>
      <c r="AE1463">
        <f t="shared" si="22"/>
        <v>0</v>
      </c>
      <c r="AF1463">
        <v>1</v>
      </c>
      <c r="AG1463" t="str">
        <f>IF(Table2[[#This Row],[Avg Monthly GB Download]] &lt; 5, "Less than 5 GB", IF(Table2[[#This Row],[Avg Monthly GB Download]] &lt;= 10, "Between 5 and 10 GB", "10 or more GB"))</f>
        <v>Less than 5 GB</v>
      </c>
    </row>
    <row r="1464" spans="1:33" x14ac:dyDescent="0.3">
      <c r="A1464" t="s">
        <v>3044</v>
      </c>
      <c r="B1464" t="s">
        <v>17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21</v>
      </c>
      <c r="I1464" t="s">
        <v>84</v>
      </c>
      <c r="J1464">
        <v>0</v>
      </c>
      <c r="K1464">
        <v>0</v>
      </c>
      <c r="L1464">
        <v>0</v>
      </c>
      <c r="M1464" t="s">
        <v>17</v>
      </c>
      <c r="N1464">
        <v>0</v>
      </c>
      <c r="O1464" t="s">
        <v>40</v>
      </c>
      <c r="P1464" t="s">
        <v>3045</v>
      </c>
      <c r="Q1464" t="s">
        <v>22</v>
      </c>
      <c r="R1464">
        <v>32</v>
      </c>
      <c r="S1464" t="s">
        <v>17</v>
      </c>
      <c r="T1464" t="s">
        <v>17</v>
      </c>
      <c r="U1464" t="s">
        <v>17</v>
      </c>
      <c r="V1464" t="str">
        <f>IF(Table2[[#This Row],[Age]] &lt; 30, "Under 30", IF(Table2[[#This Row],[Age]] &lt; 65, "Other", "Senior"))</f>
        <v>Other</v>
      </c>
      <c r="W1464">
        <v>0</v>
      </c>
      <c r="X1464" t="s">
        <v>17</v>
      </c>
      <c r="Y1464" t="s">
        <v>28</v>
      </c>
      <c r="Z1464" t="s">
        <v>29</v>
      </c>
      <c r="AA1464">
        <v>9</v>
      </c>
      <c r="AB1464">
        <v>16</v>
      </c>
      <c r="AE1464">
        <f t="shared" si="22"/>
        <v>0</v>
      </c>
      <c r="AF1464">
        <v>1</v>
      </c>
      <c r="AG1464" t="str">
        <f>IF(Table2[[#This Row],[Avg Monthly GB Download]] &lt; 5, "Less than 5 GB", IF(Table2[[#This Row],[Avg Monthly GB Download]] &lt;= 10, "Between 5 and 10 GB", "10 or more GB"))</f>
        <v>Less than 5 GB</v>
      </c>
    </row>
    <row r="1465" spans="1:33" x14ac:dyDescent="0.3">
      <c r="A1465" t="s">
        <v>3046</v>
      </c>
      <c r="B1465" t="s">
        <v>17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21</v>
      </c>
      <c r="I1465" t="s">
        <v>18</v>
      </c>
      <c r="J1465">
        <v>43.6</v>
      </c>
      <c r="K1465">
        <v>0</v>
      </c>
      <c r="L1465">
        <v>0</v>
      </c>
      <c r="M1465" t="s">
        <v>17</v>
      </c>
      <c r="N1465">
        <v>0</v>
      </c>
      <c r="O1465" t="s">
        <v>48</v>
      </c>
      <c r="P1465" t="s">
        <v>3047</v>
      </c>
      <c r="Q1465" t="s">
        <v>20</v>
      </c>
      <c r="R1465">
        <v>27</v>
      </c>
      <c r="S1465" t="s">
        <v>21</v>
      </c>
      <c r="T1465" t="s">
        <v>17</v>
      </c>
      <c r="U1465" t="s">
        <v>17</v>
      </c>
      <c r="V1465" t="str">
        <f>IF(Table2[[#This Row],[Age]] &lt; 30, "Under 30", IF(Table2[[#This Row],[Age]] &lt; 65, "Other", "Senior"))</f>
        <v>Under 30</v>
      </c>
      <c r="W1465">
        <v>0</v>
      </c>
      <c r="X1465" t="s">
        <v>17</v>
      </c>
      <c r="Y1465" t="s">
        <v>28</v>
      </c>
      <c r="Z1465" t="s">
        <v>34</v>
      </c>
      <c r="AA1465">
        <v>8</v>
      </c>
      <c r="AB1465">
        <v>92</v>
      </c>
      <c r="AE1465">
        <f t="shared" si="22"/>
        <v>0</v>
      </c>
      <c r="AF1465">
        <v>1</v>
      </c>
      <c r="AG1465" t="str">
        <f>IF(Table2[[#This Row],[Avg Monthly GB Download]] &lt; 5, "Less than 5 GB", IF(Table2[[#This Row],[Avg Monthly GB Download]] &lt;= 10, "Between 5 and 10 GB", "10 or more GB"))</f>
        <v>Less than 5 GB</v>
      </c>
    </row>
    <row r="1466" spans="1:33" x14ac:dyDescent="0.3">
      <c r="A1466" t="s">
        <v>3048</v>
      </c>
      <c r="B1466" t="s">
        <v>17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21</v>
      </c>
      <c r="I1466" t="s">
        <v>18</v>
      </c>
      <c r="J1466">
        <v>209.2</v>
      </c>
      <c r="K1466">
        <v>0</v>
      </c>
      <c r="L1466">
        <v>0</v>
      </c>
      <c r="M1466" t="s">
        <v>17</v>
      </c>
      <c r="N1466">
        <v>0</v>
      </c>
      <c r="O1466" t="s">
        <v>56</v>
      </c>
      <c r="P1466" t="s">
        <v>3049</v>
      </c>
      <c r="Q1466" t="s">
        <v>20</v>
      </c>
      <c r="R1466">
        <v>22</v>
      </c>
      <c r="S1466" t="s">
        <v>21</v>
      </c>
      <c r="T1466" t="s">
        <v>17</v>
      </c>
      <c r="U1466" t="s">
        <v>17</v>
      </c>
      <c r="V1466" t="str">
        <f>IF(Table2[[#This Row],[Age]] &lt; 30, "Under 30", IF(Table2[[#This Row],[Age]] &lt; 65, "Other", "Senior"))</f>
        <v>Under 30</v>
      </c>
      <c r="W1466">
        <v>0</v>
      </c>
      <c r="X1466" t="s">
        <v>17</v>
      </c>
      <c r="Y1466" t="s">
        <v>94</v>
      </c>
      <c r="Z1466" t="s">
        <v>34</v>
      </c>
      <c r="AA1466">
        <v>9</v>
      </c>
      <c r="AB1466">
        <v>423</v>
      </c>
      <c r="AE1466">
        <f t="shared" si="22"/>
        <v>0</v>
      </c>
      <c r="AF1466">
        <v>1</v>
      </c>
      <c r="AG1466" t="str">
        <f>IF(Table2[[#This Row],[Avg Monthly GB Download]] &lt; 5, "Less than 5 GB", IF(Table2[[#This Row],[Avg Monthly GB Download]] &lt;= 10, "Between 5 and 10 GB", "10 or more GB"))</f>
        <v>Less than 5 GB</v>
      </c>
    </row>
    <row r="1467" spans="1:33" x14ac:dyDescent="0.3">
      <c r="A1467" t="s">
        <v>3050</v>
      </c>
      <c r="B1467" t="s">
        <v>17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21</v>
      </c>
      <c r="I1467" t="s">
        <v>18</v>
      </c>
      <c r="J1467">
        <v>5</v>
      </c>
      <c r="K1467">
        <v>0</v>
      </c>
      <c r="L1467">
        <v>0</v>
      </c>
      <c r="M1467" t="s">
        <v>17</v>
      </c>
      <c r="N1467">
        <v>0</v>
      </c>
      <c r="O1467" t="s">
        <v>78</v>
      </c>
      <c r="P1467" t="s">
        <v>3051</v>
      </c>
      <c r="Q1467" t="s">
        <v>22</v>
      </c>
      <c r="R1467">
        <v>77</v>
      </c>
      <c r="S1467" t="s">
        <v>17</v>
      </c>
      <c r="T1467" t="s">
        <v>21</v>
      </c>
      <c r="U1467" t="s">
        <v>17</v>
      </c>
      <c r="V1467" t="str">
        <f>IF(Table2[[#This Row],[Age]] &lt; 30, "Under 30", IF(Table2[[#This Row],[Age]] &lt; 65, "Other", "Senior"))</f>
        <v>Senior</v>
      </c>
      <c r="W1467">
        <v>0</v>
      </c>
      <c r="X1467" t="s">
        <v>17</v>
      </c>
      <c r="Y1467" t="s">
        <v>49</v>
      </c>
      <c r="Z1467" t="s">
        <v>34</v>
      </c>
      <c r="AA1467">
        <v>6</v>
      </c>
      <c r="AB1467">
        <v>12</v>
      </c>
      <c r="AE1467">
        <f t="shared" si="22"/>
        <v>0</v>
      </c>
      <c r="AF1467">
        <v>1</v>
      </c>
      <c r="AG1467" t="str">
        <f>IF(Table2[[#This Row],[Avg Monthly GB Download]] &lt; 5, "Less than 5 GB", IF(Table2[[#This Row],[Avg Monthly GB Download]] &lt;= 10, "Between 5 and 10 GB", "10 or more GB"))</f>
        <v>Less than 5 GB</v>
      </c>
    </row>
    <row r="1468" spans="1:33" x14ac:dyDescent="0.3">
      <c r="A1468" t="s">
        <v>3052</v>
      </c>
      <c r="B1468" t="s">
        <v>17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21</v>
      </c>
      <c r="I1468" t="s">
        <v>18</v>
      </c>
      <c r="J1468">
        <v>40.200000000000003</v>
      </c>
      <c r="K1468">
        <v>0</v>
      </c>
      <c r="L1468">
        <v>35</v>
      </c>
      <c r="M1468" t="s">
        <v>17</v>
      </c>
      <c r="N1468">
        <v>27</v>
      </c>
      <c r="O1468" t="s">
        <v>26</v>
      </c>
      <c r="P1468" t="s">
        <v>3053</v>
      </c>
      <c r="Q1468" t="s">
        <v>20</v>
      </c>
      <c r="R1468">
        <v>33</v>
      </c>
      <c r="S1468" t="s">
        <v>17</v>
      </c>
      <c r="T1468" t="s">
        <v>17</v>
      </c>
      <c r="U1468" t="s">
        <v>17</v>
      </c>
      <c r="V1468" t="str">
        <f>IF(Table2[[#This Row],[Age]] &lt; 30, "Under 30", IF(Table2[[#This Row],[Age]] &lt; 65, "Other", "Senior"))</f>
        <v>Other</v>
      </c>
      <c r="W1468">
        <v>0</v>
      </c>
      <c r="X1468" t="s">
        <v>21</v>
      </c>
      <c r="Y1468" t="s">
        <v>28</v>
      </c>
      <c r="Z1468" t="s">
        <v>29</v>
      </c>
      <c r="AA1468">
        <v>25</v>
      </c>
      <c r="AB1468">
        <v>446</v>
      </c>
      <c r="AE1468">
        <f t="shared" si="22"/>
        <v>0</v>
      </c>
      <c r="AF1468">
        <v>1</v>
      </c>
      <c r="AG1468" t="str">
        <f>IF(Table2[[#This Row],[Avg Monthly GB Download]] &lt; 5, "Less than 5 GB", IF(Table2[[#This Row],[Avg Monthly GB Download]] &lt;= 10, "Between 5 and 10 GB", "10 or more GB"))</f>
        <v>10 or more GB</v>
      </c>
    </row>
    <row r="1469" spans="1:33" x14ac:dyDescent="0.3">
      <c r="A1469" t="s">
        <v>3054</v>
      </c>
      <c r="B1469" t="s">
        <v>17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21</v>
      </c>
      <c r="I1469" t="s">
        <v>18</v>
      </c>
      <c r="J1469">
        <v>24.8</v>
      </c>
      <c r="K1469">
        <v>0</v>
      </c>
      <c r="L1469">
        <v>6</v>
      </c>
      <c r="M1469" t="s">
        <v>21</v>
      </c>
      <c r="N1469">
        <v>0</v>
      </c>
      <c r="O1469" t="s">
        <v>57</v>
      </c>
      <c r="P1469" t="s">
        <v>3055</v>
      </c>
      <c r="Q1469" t="s">
        <v>20</v>
      </c>
      <c r="R1469">
        <v>42</v>
      </c>
      <c r="S1469" t="s">
        <v>17</v>
      </c>
      <c r="T1469" t="s">
        <v>17</v>
      </c>
      <c r="U1469" t="s">
        <v>17</v>
      </c>
      <c r="V1469" t="str">
        <f>IF(Table2[[#This Row],[Age]] &lt; 30, "Under 30", IF(Table2[[#This Row],[Age]] &lt; 65, "Other", "Senior"))</f>
        <v>Other</v>
      </c>
      <c r="W1469">
        <v>0</v>
      </c>
      <c r="X1469" t="s">
        <v>17</v>
      </c>
      <c r="Y1469" t="s">
        <v>28</v>
      </c>
      <c r="Z1469" t="s">
        <v>34</v>
      </c>
      <c r="AA1469">
        <v>35</v>
      </c>
      <c r="AB1469">
        <v>282</v>
      </c>
      <c r="AE1469">
        <f t="shared" si="22"/>
        <v>0</v>
      </c>
      <c r="AF1469">
        <v>1</v>
      </c>
      <c r="AG1469" t="str">
        <f>IF(Table2[[#This Row],[Avg Monthly GB Download]] &lt; 5, "Less than 5 GB", IF(Table2[[#This Row],[Avg Monthly GB Download]] &lt;= 10, "Between 5 and 10 GB", "10 or more GB"))</f>
        <v>Between 5 and 10 GB</v>
      </c>
    </row>
    <row r="1470" spans="1:33" x14ac:dyDescent="0.3">
      <c r="A1470" t="s">
        <v>3056</v>
      </c>
      <c r="B1470" t="s">
        <v>17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21</v>
      </c>
      <c r="I1470" t="s">
        <v>18</v>
      </c>
      <c r="J1470">
        <v>95</v>
      </c>
      <c r="K1470">
        <v>0</v>
      </c>
      <c r="L1470">
        <v>8</v>
      </c>
      <c r="M1470" t="s">
        <v>21</v>
      </c>
      <c r="N1470">
        <v>0</v>
      </c>
      <c r="O1470" t="s">
        <v>79</v>
      </c>
      <c r="P1470" t="s">
        <v>3057</v>
      </c>
      <c r="Q1470" t="s">
        <v>22</v>
      </c>
      <c r="R1470">
        <v>53</v>
      </c>
      <c r="S1470" t="s">
        <v>17</v>
      </c>
      <c r="T1470" t="s">
        <v>17</v>
      </c>
      <c r="U1470" t="s">
        <v>17</v>
      </c>
      <c r="V1470" t="str">
        <f>IF(Table2[[#This Row],[Age]] &lt; 30, "Under 30", IF(Table2[[#This Row],[Age]] &lt; 65, "Other", "Senior"))</f>
        <v>Other</v>
      </c>
      <c r="W1470">
        <v>0</v>
      </c>
      <c r="X1470" t="s">
        <v>21</v>
      </c>
      <c r="Y1470" t="s">
        <v>28</v>
      </c>
      <c r="Z1470" t="s">
        <v>29</v>
      </c>
      <c r="AA1470">
        <v>47</v>
      </c>
      <c r="AB1470">
        <v>2043</v>
      </c>
      <c r="AE1470">
        <f t="shared" si="22"/>
        <v>0</v>
      </c>
      <c r="AF1470">
        <v>1</v>
      </c>
      <c r="AG1470" t="str">
        <f>IF(Table2[[#This Row],[Avg Monthly GB Download]] &lt; 5, "Less than 5 GB", IF(Table2[[#This Row],[Avg Monthly GB Download]] &lt;= 10, "Between 5 and 10 GB", "10 or more GB"))</f>
        <v>Between 5 and 10 GB</v>
      </c>
    </row>
    <row r="1471" spans="1:33" x14ac:dyDescent="0.3">
      <c r="A1471" t="s">
        <v>3058</v>
      </c>
      <c r="B1471" t="s">
        <v>17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21</v>
      </c>
      <c r="I1471" t="s">
        <v>18</v>
      </c>
      <c r="J1471">
        <v>12.7</v>
      </c>
      <c r="K1471">
        <v>0</v>
      </c>
      <c r="L1471">
        <v>3</v>
      </c>
      <c r="M1471" t="s">
        <v>21</v>
      </c>
      <c r="N1471">
        <v>0</v>
      </c>
      <c r="O1471" t="s">
        <v>74</v>
      </c>
      <c r="P1471" t="s">
        <v>3059</v>
      </c>
      <c r="Q1471" t="s">
        <v>22</v>
      </c>
      <c r="R1471">
        <v>34</v>
      </c>
      <c r="S1471" t="s">
        <v>17</v>
      </c>
      <c r="T1471" t="s">
        <v>17</v>
      </c>
      <c r="U1471" t="s">
        <v>17</v>
      </c>
      <c r="V1471" t="str">
        <f>IF(Table2[[#This Row],[Age]] &lt; 30, "Under 30", IF(Table2[[#This Row],[Age]] &lt; 65, "Other", "Senior"))</f>
        <v>Other</v>
      </c>
      <c r="W1471">
        <v>0</v>
      </c>
      <c r="X1471" t="s">
        <v>17</v>
      </c>
      <c r="Y1471" t="s">
        <v>28</v>
      </c>
      <c r="Z1471" t="s">
        <v>29</v>
      </c>
      <c r="AA1471">
        <v>17</v>
      </c>
      <c r="AB1471">
        <v>51</v>
      </c>
      <c r="AE1471">
        <f t="shared" si="22"/>
        <v>0</v>
      </c>
      <c r="AF1471">
        <v>1</v>
      </c>
      <c r="AG1471" t="str">
        <f>IF(Table2[[#This Row],[Avg Monthly GB Download]] &lt; 5, "Less than 5 GB", IF(Table2[[#This Row],[Avg Monthly GB Download]] &lt;= 10, "Between 5 and 10 GB", "10 or more GB"))</f>
        <v>Less than 5 GB</v>
      </c>
    </row>
    <row r="1472" spans="1:33" x14ac:dyDescent="0.3">
      <c r="A1472" t="s">
        <v>3060</v>
      </c>
      <c r="B1472" t="s">
        <v>17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21</v>
      </c>
      <c r="I1472" t="s">
        <v>18</v>
      </c>
      <c r="J1472">
        <v>81.599999999999994</v>
      </c>
      <c r="K1472">
        <v>0</v>
      </c>
      <c r="L1472">
        <v>0</v>
      </c>
      <c r="M1472" t="s">
        <v>17</v>
      </c>
      <c r="N1472">
        <v>0</v>
      </c>
      <c r="O1472" t="s">
        <v>24</v>
      </c>
      <c r="P1472" t="s">
        <v>3061</v>
      </c>
      <c r="Q1472" t="s">
        <v>20</v>
      </c>
      <c r="R1472">
        <v>24</v>
      </c>
      <c r="S1472" t="s">
        <v>21</v>
      </c>
      <c r="T1472" t="s">
        <v>17</v>
      </c>
      <c r="U1472" t="s">
        <v>17</v>
      </c>
      <c r="V1472" t="str">
        <f>IF(Table2[[#This Row],[Age]] &lt; 30, "Under 30", IF(Table2[[#This Row],[Age]] &lt; 65, "Other", "Senior"))</f>
        <v>Under 30</v>
      </c>
      <c r="W1472">
        <v>0</v>
      </c>
      <c r="X1472" t="s">
        <v>17</v>
      </c>
      <c r="Y1472" t="s">
        <v>94</v>
      </c>
      <c r="Z1472" t="s">
        <v>29</v>
      </c>
      <c r="AA1472">
        <v>13</v>
      </c>
      <c r="AB1472">
        <v>448</v>
      </c>
      <c r="AE1472">
        <f t="shared" si="22"/>
        <v>0</v>
      </c>
      <c r="AF1472">
        <v>1</v>
      </c>
      <c r="AG1472" t="str">
        <f>IF(Table2[[#This Row],[Avg Monthly GB Download]] &lt; 5, "Less than 5 GB", IF(Table2[[#This Row],[Avg Monthly GB Download]] &lt;= 10, "Between 5 and 10 GB", "10 or more GB"))</f>
        <v>Less than 5 GB</v>
      </c>
    </row>
    <row r="1473" spans="1:33" x14ac:dyDescent="0.3">
      <c r="A1473" t="s">
        <v>3062</v>
      </c>
      <c r="B1473" t="s">
        <v>17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21</v>
      </c>
      <c r="I1473" t="s">
        <v>18</v>
      </c>
      <c r="J1473">
        <v>279.8</v>
      </c>
      <c r="K1473">
        <v>0</v>
      </c>
      <c r="L1473">
        <v>5</v>
      </c>
      <c r="M1473" t="s">
        <v>21</v>
      </c>
      <c r="N1473">
        <v>0</v>
      </c>
      <c r="O1473" t="s">
        <v>31</v>
      </c>
      <c r="P1473" t="s">
        <v>3063</v>
      </c>
      <c r="Q1473" t="s">
        <v>22</v>
      </c>
      <c r="R1473">
        <v>45</v>
      </c>
      <c r="S1473" t="s">
        <v>17</v>
      </c>
      <c r="T1473" t="s">
        <v>17</v>
      </c>
      <c r="U1473" t="s">
        <v>17</v>
      </c>
      <c r="V1473" t="str">
        <f>IF(Table2[[#This Row],[Age]] &lt; 30, "Under 30", IF(Table2[[#This Row],[Age]] &lt; 65, "Other", "Senior"))</f>
        <v>Other</v>
      </c>
      <c r="W1473">
        <v>0</v>
      </c>
      <c r="X1473" t="s">
        <v>21</v>
      </c>
      <c r="Y1473" t="s">
        <v>49</v>
      </c>
      <c r="Z1473" t="s">
        <v>34</v>
      </c>
      <c r="AA1473">
        <v>57</v>
      </c>
      <c r="AB1473">
        <v>4120</v>
      </c>
      <c r="AE1473">
        <f t="shared" si="22"/>
        <v>0</v>
      </c>
      <c r="AF1473">
        <v>1</v>
      </c>
      <c r="AG1473" t="str">
        <f>IF(Table2[[#This Row],[Avg Monthly GB Download]] &lt; 5, "Less than 5 GB", IF(Table2[[#This Row],[Avg Monthly GB Download]] &lt;= 10, "Between 5 and 10 GB", "10 or more GB"))</f>
        <v>Between 5 and 10 GB</v>
      </c>
    </row>
    <row r="1474" spans="1:33" x14ac:dyDescent="0.3">
      <c r="A1474" t="s">
        <v>3064</v>
      </c>
      <c r="B1474" t="s">
        <v>17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21</v>
      </c>
      <c r="I1474" t="s">
        <v>18</v>
      </c>
      <c r="J1474">
        <v>240</v>
      </c>
      <c r="K1474">
        <v>0</v>
      </c>
      <c r="L1474">
        <v>0</v>
      </c>
      <c r="M1474" t="s">
        <v>17</v>
      </c>
      <c r="N1474">
        <v>0</v>
      </c>
      <c r="O1474" t="s">
        <v>74</v>
      </c>
      <c r="P1474" t="s">
        <v>3065</v>
      </c>
      <c r="Q1474" t="s">
        <v>20</v>
      </c>
      <c r="R1474">
        <v>21</v>
      </c>
      <c r="S1474" t="s">
        <v>21</v>
      </c>
      <c r="T1474" t="s">
        <v>17</v>
      </c>
      <c r="U1474" t="s">
        <v>17</v>
      </c>
      <c r="V1474" t="str">
        <f>IF(Table2[[#This Row],[Age]] &lt; 30, "Under 30", IF(Table2[[#This Row],[Age]] &lt; 65, "Other", "Senior"))</f>
        <v>Under 30</v>
      </c>
      <c r="W1474">
        <v>0</v>
      </c>
      <c r="X1474" t="s">
        <v>17</v>
      </c>
      <c r="Y1474" t="s">
        <v>49</v>
      </c>
      <c r="Z1474" t="s">
        <v>29</v>
      </c>
      <c r="AA1474">
        <v>13</v>
      </c>
      <c r="AB1474">
        <v>981</v>
      </c>
      <c r="AE1474">
        <f t="shared" ref="AE1474:AE1537" si="23">IF(B1474 = "yes", 1, IF(B1474 = "No", 0))</f>
        <v>0</v>
      </c>
      <c r="AF1474">
        <v>1</v>
      </c>
      <c r="AG1474" t="str">
        <f>IF(Table2[[#This Row],[Avg Monthly GB Download]] &lt; 5, "Less than 5 GB", IF(Table2[[#This Row],[Avg Monthly GB Download]] &lt;= 10, "Between 5 and 10 GB", "10 or more GB"))</f>
        <v>Less than 5 GB</v>
      </c>
    </row>
    <row r="1475" spans="1:33" x14ac:dyDescent="0.3">
      <c r="A1475" t="s">
        <v>3066</v>
      </c>
      <c r="B1475" t="s">
        <v>17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21</v>
      </c>
      <c r="I1475" t="s">
        <v>18</v>
      </c>
      <c r="J1475">
        <v>145.6</v>
      </c>
      <c r="K1475">
        <v>0</v>
      </c>
      <c r="L1475">
        <v>0</v>
      </c>
      <c r="M1475" t="s">
        <v>17</v>
      </c>
      <c r="N1475">
        <v>0</v>
      </c>
      <c r="O1475" t="s">
        <v>54</v>
      </c>
      <c r="P1475" t="s">
        <v>3067</v>
      </c>
      <c r="Q1475" t="s">
        <v>20</v>
      </c>
      <c r="R1475">
        <v>59</v>
      </c>
      <c r="S1475" t="s">
        <v>17</v>
      </c>
      <c r="T1475" t="s">
        <v>17</v>
      </c>
      <c r="U1475" t="s">
        <v>17</v>
      </c>
      <c r="V1475" t="str">
        <f>IF(Table2[[#This Row],[Age]] &lt; 30, "Under 30", IF(Table2[[#This Row],[Age]] &lt; 65, "Other", "Senior"))</f>
        <v>Other</v>
      </c>
      <c r="W1475">
        <v>0</v>
      </c>
      <c r="X1475" t="s">
        <v>17</v>
      </c>
      <c r="Y1475" t="s">
        <v>49</v>
      </c>
      <c r="Z1475" t="s">
        <v>34</v>
      </c>
      <c r="AA1475">
        <v>9</v>
      </c>
      <c r="AB1475">
        <v>636</v>
      </c>
      <c r="AE1475">
        <f t="shared" si="23"/>
        <v>0</v>
      </c>
      <c r="AF1475">
        <v>1</v>
      </c>
      <c r="AG1475" t="str">
        <f>IF(Table2[[#This Row],[Avg Monthly GB Download]] &lt; 5, "Less than 5 GB", IF(Table2[[#This Row],[Avg Monthly GB Download]] &lt;= 10, "Between 5 and 10 GB", "10 or more GB"))</f>
        <v>Less than 5 GB</v>
      </c>
    </row>
    <row r="1476" spans="1:33" x14ac:dyDescent="0.3">
      <c r="A1476" t="s">
        <v>3068</v>
      </c>
      <c r="B1476" t="s">
        <v>17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21</v>
      </c>
      <c r="I1476" t="s">
        <v>18</v>
      </c>
      <c r="J1476">
        <v>248</v>
      </c>
      <c r="K1476">
        <v>0</v>
      </c>
      <c r="L1476">
        <v>0</v>
      </c>
      <c r="M1476" t="s">
        <v>17</v>
      </c>
      <c r="N1476">
        <v>0</v>
      </c>
      <c r="O1476" t="s">
        <v>55</v>
      </c>
      <c r="P1476" t="s">
        <v>3069</v>
      </c>
      <c r="Q1476" t="s">
        <v>20</v>
      </c>
      <c r="R1476">
        <v>34</v>
      </c>
      <c r="S1476" t="s">
        <v>17</v>
      </c>
      <c r="T1476" t="s">
        <v>17</v>
      </c>
      <c r="U1476" t="s">
        <v>17</v>
      </c>
      <c r="V1476" t="str">
        <f>IF(Table2[[#This Row],[Age]] &lt; 30, "Under 30", IF(Table2[[#This Row],[Age]] &lt; 65, "Other", "Senior"))</f>
        <v>Other</v>
      </c>
      <c r="W1476">
        <v>0</v>
      </c>
      <c r="X1476" t="s">
        <v>17</v>
      </c>
      <c r="Y1476" t="s">
        <v>28</v>
      </c>
      <c r="Z1476" t="s">
        <v>34</v>
      </c>
      <c r="AA1476">
        <v>11</v>
      </c>
      <c r="AB1476">
        <v>349</v>
      </c>
      <c r="AE1476">
        <f t="shared" si="23"/>
        <v>0</v>
      </c>
      <c r="AF1476">
        <v>1</v>
      </c>
      <c r="AG1476" t="str">
        <f>IF(Table2[[#This Row],[Avg Monthly GB Download]] &lt; 5, "Less than 5 GB", IF(Table2[[#This Row],[Avg Monthly GB Download]] &lt;= 10, "Between 5 and 10 GB", "10 or more GB"))</f>
        <v>Less than 5 GB</v>
      </c>
    </row>
    <row r="1477" spans="1:33" x14ac:dyDescent="0.3">
      <c r="A1477" t="s">
        <v>3070</v>
      </c>
      <c r="B1477" t="s">
        <v>17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21</v>
      </c>
      <c r="I1477" t="s">
        <v>18</v>
      </c>
      <c r="J1477">
        <v>76.400000000000006</v>
      </c>
      <c r="K1477">
        <v>0</v>
      </c>
      <c r="L1477">
        <v>0</v>
      </c>
      <c r="M1477" t="s">
        <v>17</v>
      </c>
      <c r="N1477">
        <v>0</v>
      </c>
      <c r="O1477" t="s">
        <v>31</v>
      </c>
      <c r="P1477" t="s">
        <v>3071</v>
      </c>
      <c r="Q1477" t="s">
        <v>22</v>
      </c>
      <c r="R1477">
        <v>44</v>
      </c>
      <c r="S1477" t="s">
        <v>17</v>
      </c>
      <c r="T1477" t="s">
        <v>17</v>
      </c>
      <c r="U1477" t="s">
        <v>17</v>
      </c>
      <c r="V1477" t="str">
        <f>IF(Table2[[#This Row],[Age]] &lt; 30, "Under 30", IF(Table2[[#This Row],[Age]] &lt; 65, "Other", "Senior"))</f>
        <v>Other</v>
      </c>
      <c r="W1477">
        <v>0</v>
      </c>
      <c r="X1477" t="s">
        <v>17</v>
      </c>
      <c r="Y1477" t="s">
        <v>49</v>
      </c>
      <c r="Z1477" t="s">
        <v>29</v>
      </c>
      <c r="AA1477">
        <v>11</v>
      </c>
      <c r="AB1477">
        <v>537</v>
      </c>
      <c r="AE1477">
        <f t="shared" si="23"/>
        <v>0</v>
      </c>
      <c r="AF1477">
        <v>1</v>
      </c>
      <c r="AG1477" t="str">
        <f>IF(Table2[[#This Row],[Avg Monthly GB Download]] &lt; 5, "Less than 5 GB", IF(Table2[[#This Row],[Avg Monthly GB Download]] &lt;= 10, "Between 5 and 10 GB", "10 or more GB"))</f>
        <v>Less than 5 GB</v>
      </c>
    </row>
    <row r="1478" spans="1:33" x14ac:dyDescent="0.3">
      <c r="A1478" t="s">
        <v>3072</v>
      </c>
      <c r="B1478" t="s">
        <v>17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21</v>
      </c>
      <c r="I1478" t="s">
        <v>18</v>
      </c>
      <c r="J1478">
        <v>32.299999999999997</v>
      </c>
      <c r="K1478">
        <v>0</v>
      </c>
      <c r="L1478">
        <v>0</v>
      </c>
      <c r="M1478" t="s">
        <v>17</v>
      </c>
      <c r="N1478">
        <v>0</v>
      </c>
      <c r="O1478" t="s">
        <v>66</v>
      </c>
      <c r="P1478" t="s">
        <v>3073</v>
      </c>
      <c r="Q1478" t="s">
        <v>22</v>
      </c>
      <c r="R1478">
        <v>60</v>
      </c>
      <c r="S1478" t="s">
        <v>17</v>
      </c>
      <c r="T1478" t="s">
        <v>17</v>
      </c>
      <c r="U1478" t="s">
        <v>17</v>
      </c>
      <c r="V1478" t="str">
        <f>IF(Table2[[#This Row],[Age]] &lt; 30, "Under 30", IF(Table2[[#This Row],[Age]] &lt; 65, "Other", "Senior"))</f>
        <v>Other</v>
      </c>
      <c r="W1478">
        <v>0</v>
      </c>
      <c r="X1478" t="s">
        <v>17</v>
      </c>
      <c r="Y1478" t="s">
        <v>28</v>
      </c>
      <c r="Z1478" t="s">
        <v>29</v>
      </c>
      <c r="AA1478">
        <v>9</v>
      </c>
      <c r="AB1478">
        <v>92</v>
      </c>
      <c r="AE1478">
        <f t="shared" si="23"/>
        <v>0</v>
      </c>
      <c r="AF1478">
        <v>1</v>
      </c>
      <c r="AG1478" t="str">
        <f>IF(Table2[[#This Row],[Avg Monthly GB Download]] &lt; 5, "Less than 5 GB", IF(Table2[[#This Row],[Avg Monthly GB Download]] &lt;= 10, "Between 5 and 10 GB", "10 or more GB"))</f>
        <v>Less than 5 GB</v>
      </c>
    </row>
    <row r="1479" spans="1:33" x14ac:dyDescent="0.3">
      <c r="A1479" t="s">
        <v>3074</v>
      </c>
      <c r="B1479" t="s">
        <v>17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21</v>
      </c>
      <c r="I1479" t="s">
        <v>18</v>
      </c>
      <c r="J1479">
        <v>243.2</v>
      </c>
      <c r="K1479">
        <v>0</v>
      </c>
      <c r="L1479">
        <v>15</v>
      </c>
      <c r="M1479" t="s">
        <v>21</v>
      </c>
      <c r="N1479">
        <v>0</v>
      </c>
      <c r="O1479" t="s">
        <v>68</v>
      </c>
      <c r="P1479" t="s">
        <v>3075</v>
      </c>
      <c r="Q1479" t="s">
        <v>20</v>
      </c>
      <c r="R1479">
        <v>71</v>
      </c>
      <c r="S1479" t="s">
        <v>17</v>
      </c>
      <c r="T1479" t="s">
        <v>21</v>
      </c>
      <c r="U1479" t="s">
        <v>17</v>
      </c>
      <c r="V1479" t="str">
        <f>IF(Table2[[#This Row],[Age]] &lt; 30, "Under 30", IF(Table2[[#This Row],[Age]] &lt; 65, "Other", "Senior"))</f>
        <v>Senior</v>
      </c>
      <c r="W1479">
        <v>0</v>
      </c>
      <c r="X1479" t="s">
        <v>21</v>
      </c>
      <c r="Y1479" t="s">
        <v>49</v>
      </c>
      <c r="Z1479" t="s">
        <v>34</v>
      </c>
      <c r="AA1479">
        <v>29</v>
      </c>
      <c r="AB1479">
        <v>1659</v>
      </c>
      <c r="AE1479">
        <f t="shared" si="23"/>
        <v>0</v>
      </c>
      <c r="AF1479">
        <v>1</v>
      </c>
      <c r="AG1479" t="str">
        <f>IF(Table2[[#This Row],[Avg Monthly GB Download]] &lt; 5, "Less than 5 GB", IF(Table2[[#This Row],[Avg Monthly GB Download]] &lt;= 10, "Between 5 and 10 GB", "10 or more GB"))</f>
        <v>10 or more GB</v>
      </c>
    </row>
    <row r="1480" spans="1:33" x14ac:dyDescent="0.3">
      <c r="A1480" t="s">
        <v>3076</v>
      </c>
      <c r="B1480" t="s">
        <v>17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21</v>
      </c>
      <c r="I1480" t="s">
        <v>18</v>
      </c>
      <c r="J1480">
        <v>330.6</v>
      </c>
      <c r="K1480">
        <v>0</v>
      </c>
      <c r="L1480">
        <v>5</v>
      </c>
      <c r="M1480" t="s">
        <v>17</v>
      </c>
      <c r="N1480">
        <v>42</v>
      </c>
      <c r="O1480" t="s">
        <v>89</v>
      </c>
      <c r="P1480" t="s">
        <v>3077</v>
      </c>
      <c r="Q1480" t="s">
        <v>20</v>
      </c>
      <c r="R1480">
        <v>46</v>
      </c>
      <c r="S1480" t="s">
        <v>17</v>
      </c>
      <c r="T1480" t="s">
        <v>17</v>
      </c>
      <c r="U1480" t="s">
        <v>17</v>
      </c>
      <c r="V1480" t="str">
        <f>IF(Table2[[#This Row],[Age]] &lt; 30, "Under 30", IF(Table2[[#This Row],[Age]] &lt; 65, "Other", "Senior"))</f>
        <v>Other</v>
      </c>
      <c r="W1480">
        <v>0</v>
      </c>
      <c r="X1480" t="s">
        <v>17</v>
      </c>
      <c r="Y1480" t="s">
        <v>28</v>
      </c>
      <c r="Z1480" t="s">
        <v>29</v>
      </c>
      <c r="AA1480">
        <v>23</v>
      </c>
      <c r="AB1480">
        <v>1341</v>
      </c>
      <c r="AE1480">
        <f t="shared" si="23"/>
        <v>0</v>
      </c>
      <c r="AF1480">
        <v>1</v>
      </c>
      <c r="AG1480" t="str">
        <f>IF(Table2[[#This Row],[Avg Monthly GB Download]] &lt; 5, "Less than 5 GB", IF(Table2[[#This Row],[Avg Monthly GB Download]] &lt;= 10, "Between 5 and 10 GB", "10 or more GB"))</f>
        <v>Between 5 and 10 GB</v>
      </c>
    </row>
    <row r="1481" spans="1:33" x14ac:dyDescent="0.3">
      <c r="A1481" t="s">
        <v>3078</v>
      </c>
      <c r="B1481" t="s">
        <v>17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21</v>
      </c>
      <c r="I1481" t="s">
        <v>18</v>
      </c>
      <c r="J1481">
        <v>100.5</v>
      </c>
      <c r="K1481">
        <v>0</v>
      </c>
      <c r="L1481">
        <v>0</v>
      </c>
      <c r="M1481" t="s">
        <v>17</v>
      </c>
      <c r="N1481">
        <v>0</v>
      </c>
      <c r="O1481" t="s">
        <v>63</v>
      </c>
      <c r="P1481" t="s">
        <v>3079</v>
      </c>
      <c r="Q1481" t="s">
        <v>20</v>
      </c>
      <c r="R1481">
        <v>53</v>
      </c>
      <c r="S1481" t="s">
        <v>17</v>
      </c>
      <c r="T1481" t="s">
        <v>17</v>
      </c>
      <c r="U1481" t="s">
        <v>17</v>
      </c>
      <c r="V1481" t="str">
        <f>IF(Table2[[#This Row],[Age]] &lt; 30, "Under 30", IF(Table2[[#This Row],[Age]] &lt; 65, "Other", "Senior"))</f>
        <v>Other</v>
      </c>
      <c r="W1481">
        <v>0</v>
      </c>
      <c r="X1481" t="s">
        <v>17</v>
      </c>
      <c r="Y1481" t="s">
        <v>49</v>
      </c>
      <c r="Z1481" t="s">
        <v>29</v>
      </c>
      <c r="AA1481">
        <v>10</v>
      </c>
      <c r="AB1481">
        <v>399</v>
      </c>
      <c r="AE1481">
        <f t="shared" si="23"/>
        <v>0</v>
      </c>
      <c r="AF1481">
        <v>1</v>
      </c>
      <c r="AG1481" t="str">
        <f>IF(Table2[[#This Row],[Avg Monthly GB Download]] &lt; 5, "Less than 5 GB", IF(Table2[[#This Row],[Avg Monthly GB Download]] &lt;= 10, "Between 5 and 10 GB", "10 or more GB"))</f>
        <v>Less than 5 GB</v>
      </c>
    </row>
    <row r="1482" spans="1:33" x14ac:dyDescent="0.3">
      <c r="A1482" t="s">
        <v>3080</v>
      </c>
      <c r="B1482" t="s">
        <v>17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21</v>
      </c>
      <c r="I1482" t="s">
        <v>18</v>
      </c>
      <c r="J1482">
        <v>48</v>
      </c>
      <c r="K1482">
        <v>0</v>
      </c>
      <c r="L1482">
        <v>2</v>
      </c>
      <c r="M1482" t="s">
        <v>21</v>
      </c>
      <c r="N1482">
        <v>0</v>
      </c>
      <c r="O1482" t="s">
        <v>51</v>
      </c>
      <c r="P1482" t="s">
        <v>3081</v>
      </c>
      <c r="Q1482" t="s">
        <v>20</v>
      </c>
      <c r="R1482">
        <v>50</v>
      </c>
      <c r="S1482" t="s">
        <v>17</v>
      </c>
      <c r="T1482" t="s">
        <v>17</v>
      </c>
      <c r="U1482" t="s">
        <v>17</v>
      </c>
      <c r="V1482" t="str">
        <f>IF(Table2[[#This Row],[Age]] &lt; 30, "Under 30", IF(Table2[[#This Row],[Age]] &lt; 65, "Other", "Senior"))</f>
        <v>Other</v>
      </c>
      <c r="W1482">
        <v>0</v>
      </c>
      <c r="X1482" t="s">
        <v>17</v>
      </c>
      <c r="Y1482" t="s">
        <v>28</v>
      </c>
      <c r="Z1482" t="s">
        <v>34</v>
      </c>
      <c r="AA1482">
        <v>22</v>
      </c>
      <c r="AB1482">
        <v>181</v>
      </c>
      <c r="AE1482">
        <f t="shared" si="23"/>
        <v>0</v>
      </c>
      <c r="AF1482">
        <v>1</v>
      </c>
      <c r="AG1482" t="str">
        <f>IF(Table2[[#This Row],[Avg Monthly GB Download]] &lt; 5, "Less than 5 GB", IF(Table2[[#This Row],[Avg Monthly GB Download]] &lt;= 10, "Between 5 and 10 GB", "10 or more GB"))</f>
        <v>Less than 5 GB</v>
      </c>
    </row>
    <row r="1483" spans="1:33" x14ac:dyDescent="0.3">
      <c r="A1483" t="s">
        <v>3082</v>
      </c>
      <c r="B1483" t="s">
        <v>17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21</v>
      </c>
      <c r="I1483" t="s">
        <v>18</v>
      </c>
      <c r="J1483">
        <v>77.5</v>
      </c>
      <c r="K1483">
        <v>0</v>
      </c>
      <c r="L1483">
        <v>1</v>
      </c>
      <c r="M1483" t="s">
        <v>21</v>
      </c>
      <c r="N1483">
        <v>0</v>
      </c>
      <c r="O1483" t="s">
        <v>59</v>
      </c>
      <c r="P1483" t="s">
        <v>3083</v>
      </c>
      <c r="Q1483" t="s">
        <v>20</v>
      </c>
      <c r="R1483">
        <v>77</v>
      </c>
      <c r="S1483" t="s">
        <v>17</v>
      </c>
      <c r="T1483" t="s">
        <v>21</v>
      </c>
      <c r="U1483" t="s">
        <v>17</v>
      </c>
      <c r="V1483" t="str">
        <f>IF(Table2[[#This Row],[Age]] &lt; 30, "Under 30", IF(Table2[[#This Row],[Age]] &lt; 65, "Other", "Senior"))</f>
        <v>Senior</v>
      </c>
      <c r="W1483">
        <v>0</v>
      </c>
      <c r="X1483" t="s">
        <v>21</v>
      </c>
      <c r="Y1483" t="s">
        <v>49</v>
      </c>
      <c r="Z1483" t="s">
        <v>34</v>
      </c>
      <c r="AA1483">
        <v>52</v>
      </c>
      <c r="AB1483">
        <v>1296</v>
      </c>
      <c r="AE1483">
        <f t="shared" si="23"/>
        <v>0</v>
      </c>
      <c r="AF1483">
        <v>1</v>
      </c>
      <c r="AG1483" t="str">
        <f>IF(Table2[[#This Row],[Avg Monthly GB Download]] &lt; 5, "Less than 5 GB", IF(Table2[[#This Row],[Avg Monthly GB Download]] &lt;= 10, "Between 5 and 10 GB", "10 or more GB"))</f>
        <v>Less than 5 GB</v>
      </c>
    </row>
    <row r="1484" spans="1:33" x14ac:dyDescent="0.3">
      <c r="A1484" t="s">
        <v>3084</v>
      </c>
      <c r="B1484" t="s">
        <v>17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21</v>
      </c>
      <c r="I1484" t="s">
        <v>18</v>
      </c>
      <c r="J1484">
        <v>41.6</v>
      </c>
      <c r="K1484">
        <v>0</v>
      </c>
      <c r="L1484">
        <v>0</v>
      </c>
      <c r="M1484" t="s">
        <v>17</v>
      </c>
      <c r="N1484">
        <v>0</v>
      </c>
      <c r="O1484" t="s">
        <v>77</v>
      </c>
      <c r="P1484" t="s">
        <v>3085</v>
      </c>
      <c r="Q1484" t="s">
        <v>20</v>
      </c>
      <c r="R1484">
        <v>41</v>
      </c>
      <c r="S1484" t="s">
        <v>17</v>
      </c>
      <c r="T1484" t="s">
        <v>17</v>
      </c>
      <c r="U1484" t="s">
        <v>17</v>
      </c>
      <c r="V1484" t="str">
        <f>IF(Table2[[#This Row],[Age]] &lt; 30, "Under 30", IF(Table2[[#This Row],[Age]] &lt; 65, "Other", "Senior"))</f>
        <v>Other</v>
      </c>
      <c r="W1484">
        <v>0</v>
      </c>
      <c r="X1484" t="s">
        <v>17</v>
      </c>
      <c r="Y1484" t="s">
        <v>28</v>
      </c>
      <c r="Z1484" t="s">
        <v>29</v>
      </c>
      <c r="AA1484">
        <v>12</v>
      </c>
      <c r="AB1484">
        <v>151</v>
      </c>
      <c r="AE1484">
        <f t="shared" si="23"/>
        <v>0</v>
      </c>
      <c r="AF1484">
        <v>1</v>
      </c>
      <c r="AG1484" t="str">
        <f>IF(Table2[[#This Row],[Avg Monthly GB Download]] &lt; 5, "Less than 5 GB", IF(Table2[[#This Row],[Avg Monthly GB Download]] &lt;= 10, "Between 5 and 10 GB", "10 or more GB"))</f>
        <v>Less than 5 GB</v>
      </c>
    </row>
    <row r="1485" spans="1:33" x14ac:dyDescent="0.3">
      <c r="A1485" t="s">
        <v>3086</v>
      </c>
      <c r="B1485" t="s">
        <v>17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21</v>
      </c>
      <c r="I1485" t="s">
        <v>84</v>
      </c>
      <c r="J1485">
        <v>0</v>
      </c>
      <c r="K1485">
        <v>0</v>
      </c>
      <c r="L1485">
        <v>10</v>
      </c>
      <c r="M1485" t="s">
        <v>21</v>
      </c>
      <c r="N1485">
        <v>0</v>
      </c>
      <c r="O1485" t="s">
        <v>67</v>
      </c>
      <c r="P1485" t="s">
        <v>3087</v>
      </c>
      <c r="Q1485" t="s">
        <v>20</v>
      </c>
      <c r="R1485">
        <v>27</v>
      </c>
      <c r="S1485" t="s">
        <v>21</v>
      </c>
      <c r="T1485" t="s">
        <v>17</v>
      </c>
      <c r="U1485" t="s">
        <v>17</v>
      </c>
      <c r="V1485" t="str">
        <f>IF(Table2[[#This Row],[Age]] &lt; 30, "Under 30", IF(Table2[[#This Row],[Age]] &lt; 65, "Other", "Senior"))</f>
        <v>Under 30</v>
      </c>
      <c r="W1485">
        <v>0</v>
      </c>
      <c r="X1485" t="s">
        <v>21</v>
      </c>
      <c r="Y1485" t="s">
        <v>49</v>
      </c>
      <c r="Z1485" t="s">
        <v>34</v>
      </c>
      <c r="AA1485">
        <v>49</v>
      </c>
      <c r="AB1485">
        <v>3221</v>
      </c>
      <c r="AE1485">
        <f t="shared" si="23"/>
        <v>0</v>
      </c>
      <c r="AF1485">
        <v>1</v>
      </c>
      <c r="AG1485" t="str">
        <f>IF(Table2[[#This Row],[Avg Monthly GB Download]] &lt; 5, "Less than 5 GB", IF(Table2[[#This Row],[Avg Monthly GB Download]] &lt;= 10, "Between 5 and 10 GB", "10 or more GB"))</f>
        <v>Between 5 and 10 GB</v>
      </c>
    </row>
    <row r="1486" spans="1:33" x14ac:dyDescent="0.3">
      <c r="A1486" t="s">
        <v>3088</v>
      </c>
      <c r="B1486" t="s">
        <v>17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21</v>
      </c>
      <c r="I1486" t="s">
        <v>18</v>
      </c>
      <c r="J1486">
        <v>147</v>
      </c>
      <c r="K1486">
        <v>0</v>
      </c>
      <c r="L1486">
        <v>7</v>
      </c>
      <c r="M1486" t="s">
        <v>21</v>
      </c>
      <c r="N1486">
        <v>0</v>
      </c>
      <c r="O1486" t="s">
        <v>23</v>
      </c>
      <c r="P1486" t="s">
        <v>3089</v>
      </c>
      <c r="Q1486" t="s">
        <v>20</v>
      </c>
      <c r="R1486">
        <v>29</v>
      </c>
      <c r="S1486" t="s">
        <v>21</v>
      </c>
      <c r="T1486" t="s">
        <v>17</v>
      </c>
      <c r="U1486" t="s">
        <v>17</v>
      </c>
      <c r="V1486" t="str">
        <f>IF(Table2[[#This Row],[Age]] &lt; 30, "Under 30", IF(Table2[[#This Row],[Age]] &lt; 65, "Other", "Senior"))</f>
        <v>Under 30</v>
      </c>
      <c r="W1486">
        <v>0</v>
      </c>
      <c r="X1486" t="s">
        <v>21</v>
      </c>
      <c r="Y1486" t="s">
        <v>49</v>
      </c>
      <c r="Z1486" t="s">
        <v>34</v>
      </c>
      <c r="AA1486">
        <v>28</v>
      </c>
      <c r="AB1486">
        <v>1975</v>
      </c>
      <c r="AE1486">
        <f t="shared" si="23"/>
        <v>0</v>
      </c>
      <c r="AF1486">
        <v>1</v>
      </c>
      <c r="AG1486" t="str">
        <f>IF(Table2[[#This Row],[Avg Monthly GB Download]] &lt; 5, "Less than 5 GB", IF(Table2[[#This Row],[Avg Monthly GB Download]] &lt;= 10, "Between 5 and 10 GB", "10 or more GB"))</f>
        <v>Between 5 and 10 GB</v>
      </c>
    </row>
    <row r="1487" spans="1:33" x14ac:dyDescent="0.3">
      <c r="A1487" t="s">
        <v>3090</v>
      </c>
      <c r="B1487" t="s">
        <v>17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21</v>
      </c>
      <c r="I1487" t="s">
        <v>18</v>
      </c>
      <c r="J1487">
        <v>252</v>
      </c>
      <c r="K1487">
        <v>0</v>
      </c>
      <c r="L1487">
        <v>5</v>
      </c>
      <c r="M1487" t="s">
        <v>21</v>
      </c>
      <c r="N1487">
        <v>0</v>
      </c>
      <c r="O1487" t="s">
        <v>58</v>
      </c>
      <c r="P1487" t="s">
        <v>3091</v>
      </c>
      <c r="Q1487" t="s">
        <v>22</v>
      </c>
      <c r="R1487">
        <v>51</v>
      </c>
      <c r="S1487" t="s">
        <v>17</v>
      </c>
      <c r="T1487" t="s">
        <v>17</v>
      </c>
      <c r="U1487" t="s">
        <v>17</v>
      </c>
      <c r="V1487" t="str">
        <f>IF(Table2[[#This Row],[Age]] &lt; 30, "Under 30", IF(Table2[[#This Row],[Age]] &lt; 65, "Other", "Senior"))</f>
        <v>Other</v>
      </c>
      <c r="W1487">
        <v>0</v>
      </c>
      <c r="X1487" t="s">
        <v>21</v>
      </c>
      <c r="Y1487" t="s">
        <v>94</v>
      </c>
      <c r="Z1487" t="s">
        <v>34</v>
      </c>
      <c r="AA1487">
        <v>50</v>
      </c>
      <c r="AB1487">
        <v>3586</v>
      </c>
      <c r="AE1487">
        <f t="shared" si="23"/>
        <v>0</v>
      </c>
      <c r="AF1487">
        <v>1</v>
      </c>
      <c r="AG1487" t="str">
        <f>IF(Table2[[#This Row],[Avg Monthly GB Download]] &lt; 5, "Less than 5 GB", IF(Table2[[#This Row],[Avg Monthly GB Download]] &lt;= 10, "Between 5 and 10 GB", "10 or more GB"))</f>
        <v>Between 5 and 10 GB</v>
      </c>
    </row>
    <row r="1488" spans="1:33" x14ac:dyDescent="0.3">
      <c r="A1488" t="s">
        <v>3092</v>
      </c>
      <c r="B1488" t="s">
        <v>17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21</v>
      </c>
      <c r="I1488" t="s">
        <v>18</v>
      </c>
      <c r="J1488">
        <v>24</v>
      </c>
      <c r="K1488">
        <v>0</v>
      </c>
      <c r="L1488">
        <v>3</v>
      </c>
      <c r="M1488" t="s">
        <v>17</v>
      </c>
      <c r="N1488">
        <v>4</v>
      </c>
      <c r="O1488" t="s">
        <v>74</v>
      </c>
      <c r="P1488" t="s">
        <v>3093</v>
      </c>
      <c r="Q1488" t="s">
        <v>20</v>
      </c>
      <c r="R1488">
        <v>60</v>
      </c>
      <c r="S1488" t="s">
        <v>17</v>
      </c>
      <c r="T1488" t="s">
        <v>17</v>
      </c>
      <c r="U1488" t="s">
        <v>17</v>
      </c>
      <c r="V1488" t="str">
        <f>IF(Table2[[#This Row],[Age]] &lt; 30, "Under 30", IF(Table2[[#This Row],[Age]] &lt; 65, "Other", "Senior"))</f>
        <v>Other</v>
      </c>
      <c r="W1488">
        <v>0</v>
      </c>
      <c r="X1488" t="s">
        <v>21</v>
      </c>
      <c r="Y1488" t="s">
        <v>28</v>
      </c>
      <c r="Z1488" t="s">
        <v>34</v>
      </c>
      <c r="AA1488">
        <v>50</v>
      </c>
      <c r="AB1488">
        <v>347</v>
      </c>
      <c r="AE1488">
        <f t="shared" si="23"/>
        <v>0</v>
      </c>
      <c r="AF1488">
        <v>1</v>
      </c>
      <c r="AG1488" t="str">
        <f>IF(Table2[[#This Row],[Avg Monthly GB Download]] &lt; 5, "Less than 5 GB", IF(Table2[[#This Row],[Avg Monthly GB Download]] &lt;= 10, "Between 5 and 10 GB", "10 or more GB"))</f>
        <v>Less than 5 GB</v>
      </c>
    </row>
    <row r="1489" spans="1:33" x14ac:dyDescent="0.3">
      <c r="A1489" t="s">
        <v>3094</v>
      </c>
      <c r="B1489" t="s">
        <v>17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21</v>
      </c>
      <c r="I1489" t="s">
        <v>18</v>
      </c>
      <c r="J1489">
        <v>211.2</v>
      </c>
      <c r="K1489">
        <v>0</v>
      </c>
      <c r="L1489">
        <v>14</v>
      </c>
      <c r="M1489" t="s">
        <v>21</v>
      </c>
      <c r="N1489">
        <v>0</v>
      </c>
      <c r="O1489" t="s">
        <v>32</v>
      </c>
      <c r="P1489" t="s">
        <v>3095</v>
      </c>
      <c r="Q1489" t="s">
        <v>20</v>
      </c>
      <c r="R1489">
        <v>23</v>
      </c>
      <c r="S1489" t="s">
        <v>21</v>
      </c>
      <c r="T1489" t="s">
        <v>17</v>
      </c>
      <c r="U1489" t="s">
        <v>17</v>
      </c>
      <c r="V1489" t="str">
        <f>IF(Table2[[#This Row],[Age]] &lt; 30, "Under 30", IF(Table2[[#This Row],[Age]] &lt; 65, "Other", "Senior"))</f>
        <v>Under 30</v>
      </c>
      <c r="W1489">
        <v>0</v>
      </c>
      <c r="X1489" t="s">
        <v>21</v>
      </c>
      <c r="Y1489" t="s">
        <v>49</v>
      </c>
      <c r="Z1489" t="s">
        <v>29</v>
      </c>
      <c r="AA1489">
        <v>32</v>
      </c>
      <c r="AB1489">
        <v>2317</v>
      </c>
      <c r="AE1489">
        <f t="shared" si="23"/>
        <v>0</v>
      </c>
      <c r="AF1489">
        <v>1</v>
      </c>
      <c r="AG1489" t="str">
        <f>IF(Table2[[#This Row],[Avg Monthly GB Download]] &lt; 5, "Less than 5 GB", IF(Table2[[#This Row],[Avg Monthly GB Download]] &lt;= 10, "Between 5 and 10 GB", "10 or more GB"))</f>
        <v>10 or more GB</v>
      </c>
    </row>
    <row r="1490" spans="1:33" x14ac:dyDescent="0.3">
      <c r="A1490" t="s">
        <v>3096</v>
      </c>
      <c r="B1490" t="s">
        <v>17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21</v>
      </c>
      <c r="I1490" t="s">
        <v>18</v>
      </c>
      <c r="J1490">
        <v>5.6</v>
      </c>
      <c r="K1490">
        <v>0</v>
      </c>
      <c r="L1490">
        <v>8</v>
      </c>
      <c r="M1490" t="s">
        <v>21</v>
      </c>
      <c r="N1490">
        <v>0</v>
      </c>
      <c r="O1490" t="s">
        <v>66</v>
      </c>
      <c r="P1490" t="s">
        <v>3097</v>
      </c>
      <c r="Q1490" t="s">
        <v>20</v>
      </c>
      <c r="R1490">
        <v>57</v>
      </c>
      <c r="S1490" t="s">
        <v>17</v>
      </c>
      <c r="T1490" t="s">
        <v>17</v>
      </c>
      <c r="U1490" t="s">
        <v>17</v>
      </c>
      <c r="V1490" t="str">
        <f>IF(Table2[[#This Row],[Age]] &lt; 30, "Under 30", IF(Table2[[#This Row],[Age]] &lt; 65, "Other", "Senior"))</f>
        <v>Other</v>
      </c>
      <c r="W1490">
        <v>0</v>
      </c>
      <c r="X1490" t="s">
        <v>17</v>
      </c>
      <c r="Y1490" t="s">
        <v>28</v>
      </c>
      <c r="Z1490" t="s">
        <v>34</v>
      </c>
      <c r="AA1490">
        <v>27</v>
      </c>
      <c r="AB1490">
        <v>27</v>
      </c>
      <c r="AE1490">
        <f t="shared" si="23"/>
        <v>0</v>
      </c>
      <c r="AF1490">
        <v>1</v>
      </c>
      <c r="AG1490" t="str">
        <f>IF(Table2[[#This Row],[Avg Monthly GB Download]] &lt; 5, "Less than 5 GB", IF(Table2[[#This Row],[Avg Monthly GB Download]] &lt;= 10, "Between 5 and 10 GB", "10 or more GB"))</f>
        <v>Between 5 and 10 GB</v>
      </c>
    </row>
    <row r="1491" spans="1:33" x14ac:dyDescent="0.3">
      <c r="A1491" t="s">
        <v>3098</v>
      </c>
      <c r="B1491" t="s">
        <v>17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21</v>
      </c>
      <c r="I1491" t="s">
        <v>18</v>
      </c>
      <c r="J1491">
        <v>157.9</v>
      </c>
      <c r="K1491">
        <v>0</v>
      </c>
      <c r="L1491">
        <v>1</v>
      </c>
      <c r="M1491" t="s">
        <v>21</v>
      </c>
      <c r="N1491">
        <v>0</v>
      </c>
      <c r="O1491" t="s">
        <v>55</v>
      </c>
      <c r="P1491" t="s">
        <v>3099</v>
      </c>
      <c r="Q1491" t="s">
        <v>20</v>
      </c>
      <c r="R1491">
        <v>54</v>
      </c>
      <c r="S1491" t="s">
        <v>17</v>
      </c>
      <c r="T1491" t="s">
        <v>17</v>
      </c>
      <c r="U1491" t="s">
        <v>17</v>
      </c>
      <c r="V1491" t="str">
        <f>IF(Table2[[#This Row],[Age]] &lt; 30, "Under 30", IF(Table2[[#This Row],[Age]] &lt; 65, "Other", "Senior"))</f>
        <v>Other</v>
      </c>
      <c r="W1491">
        <v>0</v>
      </c>
      <c r="X1491" t="s">
        <v>21</v>
      </c>
      <c r="Y1491" t="s">
        <v>49</v>
      </c>
      <c r="Z1491" t="s">
        <v>34</v>
      </c>
      <c r="AA1491">
        <v>66</v>
      </c>
      <c r="AB1491">
        <v>4866</v>
      </c>
      <c r="AE1491">
        <f t="shared" si="23"/>
        <v>0</v>
      </c>
      <c r="AF1491">
        <v>1</v>
      </c>
      <c r="AG1491" t="str">
        <f>IF(Table2[[#This Row],[Avg Monthly GB Download]] &lt; 5, "Less than 5 GB", IF(Table2[[#This Row],[Avg Monthly GB Download]] &lt;= 10, "Between 5 and 10 GB", "10 or more GB"))</f>
        <v>Less than 5 GB</v>
      </c>
    </row>
    <row r="1492" spans="1:33" x14ac:dyDescent="0.3">
      <c r="A1492" t="s">
        <v>3100</v>
      </c>
      <c r="B1492" t="s">
        <v>17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21</v>
      </c>
      <c r="I1492" t="s">
        <v>18</v>
      </c>
      <c r="J1492">
        <v>153.69999999999999</v>
      </c>
      <c r="K1492">
        <v>0</v>
      </c>
      <c r="L1492">
        <v>2</v>
      </c>
      <c r="M1492" t="s">
        <v>21</v>
      </c>
      <c r="N1492">
        <v>0</v>
      </c>
      <c r="O1492" t="s">
        <v>48</v>
      </c>
      <c r="P1492" t="s">
        <v>3101</v>
      </c>
      <c r="Q1492" t="s">
        <v>20</v>
      </c>
      <c r="R1492">
        <v>36</v>
      </c>
      <c r="S1492" t="s">
        <v>17</v>
      </c>
      <c r="T1492" t="s">
        <v>17</v>
      </c>
      <c r="U1492" t="s">
        <v>17</v>
      </c>
      <c r="V1492" t="str">
        <f>IF(Table2[[#This Row],[Age]] &lt; 30, "Under 30", IF(Table2[[#This Row],[Age]] &lt; 65, "Other", "Senior"))</f>
        <v>Other</v>
      </c>
      <c r="W1492">
        <v>0</v>
      </c>
      <c r="X1492" t="s">
        <v>21</v>
      </c>
      <c r="Y1492" t="s">
        <v>28</v>
      </c>
      <c r="Z1492" t="s">
        <v>34</v>
      </c>
      <c r="AA1492">
        <v>56</v>
      </c>
      <c r="AB1492">
        <v>1603</v>
      </c>
      <c r="AE1492">
        <f t="shared" si="23"/>
        <v>0</v>
      </c>
      <c r="AF1492">
        <v>1</v>
      </c>
      <c r="AG1492" t="str">
        <f>IF(Table2[[#This Row],[Avg Monthly GB Download]] &lt; 5, "Less than 5 GB", IF(Table2[[#This Row],[Avg Monthly GB Download]] &lt;= 10, "Between 5 and 10 GB", "10 or more GB"))</f>
        <v>Less than 5 GB</v>
      </c>
    </row>
    <row r="1493" spans="1:33" x14ac:dyDescent="0.3">
      <c r="A1493" t="s">
        <v>3102</v>
      </c>
      <c r="B1493" t="s">
        <v>17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21</v>
      </c>
      <c r="I1493" t="s">
        <v>18</v>
      </c>
      <c r="J1493">
        <v>45.8</v>
      </c>
      <c r="K1493">
        <v>0</v>
      </c>
      <c r="L1493">
        <v>0</v>
      </c>
      <c r="M1493" t="s">
        <v>17</v>
      </c>
      <c r="N1493">
        <v>0</v>
      </c>
      <c r="O1493" t="s">
        <v>59</v>
      </c>
      <c r="P1493" t="s">
        <v>3103</v>
      </c>
      <c r="Q1493" t="s">
        <v>20</v>
      </c>
      <c r="R1493">
        <v>23</v>
      </c>
      <c r="S1493" t="s">
        <v>21</v>
      </c>
      <c r="T1493" t="s">
        <v>17</v>
      </c>
      <c r="U1493" t="s">
        <v>17</v>
      </c>
      <c r="V1493" t="str">
        <f>IF(Table2[[#This Row],[Age]] &lt; 30, "Under 30", IF(Table2[[#This Row],[Age]] &lt; 65, "Other", "Senior"))</f>
        <v>Under 30</v>
      </c>
      <c r="W1493">
        <v>0</v>
      </c>
      <c r="X1493" t="s">
        <v>17</v>
      </c>
      <c r="Y1493" t="s">
        <v>49</v>
      </c>
      <c r="Z1493" t="s">
        <v>29</v>
      </c>
      <c r="AA1493">
        <v>13</v>
      </c>
      <c r="AB1493">
        <v>170</v>
      </c>
      <c r="AE1493">
        <f t="shared" si="23"/>
        <v>0</v>
      </c>
      <c r="AF1493">
        <v>1</v>
      </c>
      <c r="AG1493" t="str">
        <f>IF(Table2[[#This Row],[Avg Monthly GB Download]] &lt; 5, "Less than 5 GB", IF(Table2[[#This Row],[Avg Monthly GB Download]] &lt;= 10, "Between 5 and 10 GB", "10 or more GB"))</f>
        <v>Less than 5 GB</v>
      </c>
    </row>
    <row r="1494" spans="1:33" x14ac:dyDescent="0.3">
      <c r="A1494" t="s">
        <v>3104</v>
      </c>
      <c r="B1494" t="s">
        <v>17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21</v>
      </c>
      <c r="I1494" t="s">
        <v>18</v>
      </c>
      <c r="J1494">
        <v>249.6</v>
      </c>
      <c r="K1494">
        <v>0</v>
      </c>
      <c r="L1494">
        <v>19</v>
      </c>
      <c r="M1494" t="s">
        <v>21</v>
      </c>
      <c r="N1494">
        <v>0</v>
      </c>
      <c r="O1494" t="s">
        <v>24</v>
      </c>
      <c r="P1494" t="s">
        <v>3105</v>
      </c>
      <c r="Q1494" t="s">
        <v>20</v>
      </c>
      <c r="R1494">
        <v>25</v>
      </c>
      <c r="S1494" t="s">
        <v>21</v>
      </c>
      <c r="T1494" t="s">
        <v>17</v>
      </c>
      <c r="U1494" t="s">
        <v>17</v>
      </c>
      <c r="V1494" t="str">
        <f>IF(Table2[[#This Row],[Age]] &lt; 30, "Under 30", IF(Table2[[#This Row],[Age]] &lt; 65, "Other", "Senior"))</f>
        <v>Under 30</v>
      </c>
      <c r="W1494">
        <v>0</v>
      </c>
      <c r="X1494" t="s">
        <v>17</v>
      </c>
      <c r="Y1494" t="s">
        <v>28</v>
      </c>
      <c r="Z1494" t="s">
        <v>34</v>
      </c>
      <c r="AA1494">
        <v>62</v>
      </c>
      <c r="AB1494">
        <v>1895</v>
      </c>
      <c r="AE1494">
        <f t="shared" si="23"/>
        <v>0</v>
      </c>
      <c r="AF1494">
        <v>1</v>
      </c>
      <c r="AG1494" t="str">
        <f>IF(Table2[[#This Row],[Avg Monthly GB Download]] &lt; 5, "Less than 5 GB", IF(Table2[[#This Row],[Avg Monthly GB Download]] &lt;= 10, "Between 5 and 10 GB", "10 or more GB"))</f>
        <v>10 or more GB</v>
      </c>
    </row>
    <row r="1495" spans="1:33" x14ac:dyDescent="0.3">
      <c r="A1495" t="s">
        <v>3106</v>
      </c>
      <c r="B1495" t="s">
        <v>17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21</v>
      </c>
      <c r="I1495" t="s">
        <v>18</v>
      </c>
      <c r="J1495">
        <v>159.1</v>
      </c>
      <c r="K1495">
        <v>0</v>
      </c>
      <c r="L1495">
        <v>11</v>
      </c>
      <c r="M1495" t="s">
        <v>21</v>
      </c>
      <c r="N1495">
        <v>0</v>
      </c>
      <c r="O1495" t="s">
        <v>81</v>
      </c>
      <c r="P1495" t="s">
        <v>3107</v>
      </c>
      <c r="Q1495" t="s">
        <v>20</v>
      </c>
      <c r="R1495">
        <v>50</v>
      </c>
      <c r="S1495" t="s">
        <v>17</v>
      </c>
      <c r="T1495" t="s">
        <v>17</v>
      </c>
      <c r="U1495" t="s">
        <v>17</v>
      </c>
      <c r="V1495" t="str">
        <f>IF(Table2[[#This Row],[Age]] &lt; 30, "Under 30", IF(Table2[[#This Row],[Age]] &lt; 65, "Other", "Senior"))</f>
        <v>Other</v>
      </c>
      <c r="W1495">
        <v>0</v>
      </c>
      <c r="X1495" t="s">
        <v>21</v>
      </c>
      <c r="Y1495" t="s">
        <v>49</v>
      </c>
      <c r="Z1495" t="s">
        <v>34</v>
      </c>
      <c r="AA1495">
        <v>53</v>
      </c>
      <c r="AB1495">
        <v>3913</v>
      </c>
      <c r="AE1495">
        <f t="shared" si="23"/>
        <v>0</v>
      </c>
      <c r="AF1495">
        <v>1</v>
      </c>
      <c r="AG1495" t="str">
        <f>IF(Table2[[#This Row],[Avg Monthly GB Download]] &lt; 5, "Less than 5 GB", IF(Table2[[#This Row],[Avg Monthly GB Download]] &lt;= 10, "Between 5 and 10 GB", "10 or more GB"))</f>
        <v>10 or more GB</v>
      </c>
    </row>
    <row r="1496" spans="1:33" x14ac:dyDescent="0.3">
      <c r="A1496" t="s">
        <v>3108</v>
      </c>
      <c r="B1496" t="s">
        <v>17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21</v>
      </c>
      <c r="I1496" t="s">
        <v>18</v>
      </c>
      <c r="J1496">
        <v>104.5</v>
      </c>
      <c r="K1496">
        <v>0</v>
      </c>
      <c r="L1496">
        <v>12</v>
      </c>
      <c r="M1496" t="s">
        <v>21</v>
      </c>
      <c r="N1496">
        <v>0</v>
      </c>
      <c r="O1496" t="s">
        <v>74</v>
      </c>
      <c r="P1496" t="s">
        <v>3109</v>
      </c>
      <c r="Q1496" t="s">
        <v>22</v>
      </c>
      <c r="R1496">
        <v>24</v>
      </c>
      <c r="S1496" t="s">
        <v>21</v>
      </c>
      <c r="T1496" t="s">
        <v>17</v>
      </c>
      <c r="U1496" t="s">
        <v>17</v>
      </c>
      <c r="V1496" t="str">
        <f>IF(Table2[[#This Row],[Age]] &lt; 30, "Under 30", IF(Table2[[#This Row],[Age]] &lt; 65, "Other", "Senior"))</f>
        <v>Under 30</v>
      </c>
      <c r="W1496">
        <v>0</v>
      </c>
      <c r="X1496" t="s">
        <v>21</v>
      </c>
      <c r="Y1496" t="s">
        <v>28</v>
      </c>
      <c r="Z1496" t="s">
        <v>34</v>
      </c>
      <c r="AA1496">
        <v>25</v>
      </c>
      <c r="AB1496">
        <v>467</v>
      </c>
      <c r="AE1496">
        <f t="shared" si="23"/>
        <v>0</v>
      </c>
      <c r="AF1496">
        <v>1</v>
      </c>
      <c r="AG1496" t="str">
        <f>IF(Table2[[#This Row],[Avg Monthly GB Download]] &lt; 5, "Less than 5 GB", IF(Table2[[#This Row],[Avg Monthly GB Download]] &lt;= 10, "Between 5 and 10 GB", "10 or more GB"))</f>
        <v>10 or more GB</v>
      </c>
    </row>
    <row r="1497" spans="1:33" x14ac:dyDescent="0.3">
      <c r="A1497" t="s">
        <v>3110</v>
      </c>
      <c r="B1497" t="s">
        <v>17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21</v>
      </c>
      <c r="I1497" t="s">
        <v>18</v>
      </c>
      <c r="J1497">
        <v>262.5</v>
      </c>
      <c r="K1497">
        <v>0</v>
      </c>
      <c r="L1497">
        <v>14</v>
      </c>
      <c r="M1497" t="s">
        <v>21</v>
      </c>
      <c r="N1497">
        <v>0</v>
      </c>
      <c r="O1497" t="s">
        <v>90</v>
      </c>
      <c r="P1497" t="s">
        <v>3111</v>
      </c>
      <c r="Q1497" t="s">
        <v>22</v>
      </c>
      <c r="R1497">
        <v>21</v>
      </c>
      <c r="S1497" t="s">
        <v>21</v>
      </c>
      <c r="T1497" t="s">
        <v>17</v>
      </c>
      <c r="U1497" t="s">
        <v>17</v>
      </c>
      <c r="V1497" t="str">
        <f>IF(Table2[[#This Row],[Age]] &lt; 30, "Under 30", IF(Table2[[#This Row],[Age]] &lt; 65, "Other", "Senior"))</f>
        <v>Under 30</v>
      </c>
      <c r="W1497">
        <v>0</v>
      </c>
      <c r="X1497" t="s">
        <v>21</v>
      </c>
      <c r="Y1497" t="s">
        <v>49</v>
      </c>
      <c r="Z1497" t="s">
        <v>29</v>
      </c>
      <c r="AA1497">
        <v>36</v>
      </c>
      <c r="AB1497">
        <v>2513</v>
      </c>
      <c r="AE1497">
        <f t="shared" si="23"/>
        <v>0</v>
      </c>
      <c r="AF1497">
        <v>1</v>
      </c>
      <c r="AG1497" t="str">
        <f>IF(Table2[[#This Row],[Avg Monthly GB Download]] &lt; 5, "Less than 5 GB", IF(Table2[[#This Row],[Avg Monthly GB Download]] &lt;= 10, "Between 5 and 10 GB", "10 or more GB"))</f>
        <v>10 or more GB</v>
      </c>
    </row>
    <row r="1498" spans="1:33" x14ac:dyDescent="0.3">
      <c r="A1498" t="s">
        <v>3112</v>
      </c>
      <c r="B1498" t="s">
        <v>17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21</v>
      </c>
      <c r="I1498" t="s">
        <v>18</v>
      </c>
      <c r="J1498">
        <v>171</v>
      </c>
      <c r="K1498">
        <v>0</v>
      </c>
      <c r="L1498">
        <v>4</v>
      </c>
      <c r="M1498" t="s">
        <v>21</v>
      </c>
      <c r="N1498">
        <v>0</v>
      </c>
      <c r="O1498" t="s">
        <v>24</v>
      </c>
      <c r="P1498" t="s">
        <v>3113</v>
      </c>
      <c r="Q1498" t="s">
        <v>22</v>
      </c>
      <c r="R1498">
        <v>31</v>
      </c>
      <c r="S1498" t="s">
        <v>17</v>
      </c>
      <c r="T1498" t="s">
        <v>17</v>
      </c>
      <c r="U1498" t="s">
        <v>17</v>
      </c>
      <c r="V1498" t="str">
        <f>IF(Table2[[#This Row],[Age]] &lt; 30, "Under 30", IF(Table2[[#This Row],[Age]] &lt; 65, "Other", "Senior"))</f>
        <v>Other</v>
      </c>
      <c r="W1498">
        <v>0</v>
      </c>
      <c r="X1498" t="s">
        <v>17</v>
      </c>
      <c r="Y1498" t="s">
        <v>28</v>
      </c>
      <c r="Z1498" t="s">
        <v>34</v>
      </c>
      <c r="AA1498">
        <v>46</v>
      </c>
      <c r="AB1498">
        <v>2607</v>
      </c>
      <c r="AE1498">
        <f t="shared" si="23"/>
        <v>0</v>
      </c>
      <c r="AF1498">
        <v>1</v>
      </c>
      <c r="AG1498" t="str">
        <f>IF(Table2[[#This Row],[Avg Monthly GB Download]] &lt; 5, "Less than 5 GB", IF(Table2[[#This Row],[Avg Monthly GB Download]] &lt;= 10, "Between 5 and 10 GB", "10 or more GB"))</f>
        <v>Less than 5 GB</v>
      </c>
    </row>
    <row r="1499" spans="1:33" x14ac:dyDescent="0.3">
      <c r="A1499" t="s">
        <v>3114</v>
      </c>
      <c r="B1499" t="s">
        <v>17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21</v>
      </c>
      <c r="I1499" t="s">
        <v>18</v>
      </c>
      <c r="J1499">
        <v>182.7</v>
      </c>
      <c r="K1499">
        <v>0</v>
      </c>
      <c r="L1499">
        <v>1</v>
      </c>
      <c r="M1499" t="s">
        <v>21</v>
      </c>
      <c r="N1499">
        <v>0</v>
      </c>
      <c r="O1499" t="s">
        <v>75</v>
      </c>
      <c r="P1499" t="s">
        <v>3115</v>
      </c>
      <c r="Q1499" t="s">
        <v>20</v>
      </c>
      <c r="R1499">
        <v>34</v>
      </c>
      <c r="S1499" t="s">
        <v>17</v>
      </c>
      <c r="T1499" t="s">
        <v>17</v>
      </c>
      <c r="U1499" t="s">
        <v>17</v>
      </c>
      <c r="V1499" t="str">
        <f>IF(Table2[[#This Row],[Age]] &lt; 30, "Under 30", IF(Table2[[#This Row],[Age]] &lt; 65, "Other", "Senior"))</f>
        <v>Other</v>
      </c>
      <c r="W1499">
        <v>0</v>
      </c>
      <c r="X1499" t="s">
        <v>21</v>
      </c>
      <c r="Y1499" t="s">
        <v>94</v>
      </c>
      <c r="Z1499" t="s">
        <v>34</v>
      </c>
      <c r="AA1499">
        <v>23</v>
      </c>
      <c r="AB1499">
        <v>1333</v>
      </c>
      <c r="AE1499">
        <f t="shared" si="23"/>
        <v>0</v>
      </c>
      <c r="AF1499">
        <v>1</v>
      </c>
      <c r="AG1499" t="str">
        <f>IF(Table2[[#This Row],[Avg Monthly GB Download]] &lt; 5, "Less than 5 GB", IF(Table2[[#This Row],[Avg Monthly GB Download]] &lt;= 10, "Between 5 and 10 GB", "10 or more GB"))</f>
        <v>Less than 5 GB</v>
      </c>
    </row>
    <row r="1500" spans="1:33" x14ac:dyDescent="0.3">
      <c r="A1500" t="s">
        <v>3116</v>
      </c>
      <c r="B1500" t="s">
        <v>17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21</v>
      </c>
      <c r="I1500" t="s">
        <v>18</v>
      </c>
      <c r="J1500">
        <v>133.30000000000001</v>
      </c>
      <c r="K1500">
        <v>0</v>
      </c>
      <c r="L1500">
        <v>0</v>
      </c>
      <c r="M1500" t="s">
        <v>17</v>
      </c>
      <c r="N1500">
        <v>0</v>
      </c>
      <c r="O1500" t="s">
        <v>19</v>
      </c>
      <c r="P1500" t="s">
        <v>3117</v>
      </c>
      <c r="Q1500" t="s">
        <v>20</v>
      </c>
      <c r="R1500">
        <v>58</v>
      </c>
      <c r="S1500" t="s">
        <v>17</v>
      </c>
      <c r="T1500" t="s">
        <v>17</v>
      </c>
      <c r="U1500" t="s">
        <v>17</v>
      </c>
      <c r="V1500" t="str">
        <f>IF(Table2[[#This Row],[Age]] &lt; 30, "Under 30", IF(Table2[[#This Row],[Age]] &lt; 65, "Other", "Senior"))</f>
        <v>Other</v>
      </c>
      <c r="W1500">
        <v>0</v>
      </c>
      <c r="X1500" t="s">
        <v>17</v>
      </c>
      <c r="Y1500" t="s">
        <v>49</v>
      </c>
      <c r="Z1500" t="s">
        <v>29</v>
      </c>
      <c r="AA1500">
        <v>15</v>
      </c>
      <c r="AB1500">
        <v>467</v>
      </c>
      <c r="AE1500">
        <f t="shared" si="23"/>
        <v>0</v>
      </c>
      <c r="AF1500">
        <v>1</v>
      </c>
      <c r="AG1500" t="str">
        <f>IF(Table2[[#This Row],[Avg Monthly GB Download]] &lt; 5, "Less than 5 GB", IF(Table2[[#This Row],[Avg Monthly GB Download]] &lt;= 10, "Between 5 and 10 GB", "10 or more GB"))</f>
        <v>Less than 5 GB</v>
      </c>
    </row>
    <row r="1501" spans="1:33" x14ac:dyDescent="0.3">
      <c r="A1501" t="s">
        <v>3118</v>
      </c>
      <c r="B1501" t="s">
        <v>17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21</v>
      </c>
      <c r="I1501" t="s">
        <v>18</v>
      </c>
      <c r="J1501">
        <v>1.4</v>
      </c>
      <c r="K1501">
        <v>0</v>
      </c>
      <c r="L1501">
        <v>5</v>
      </c>
      <c r="M1501" t="s">
        <v>21</v>
      </c>
      <c r="N1501">
        <v>0</v>
      </c>
      <c r="O1501" t="s">
        <v>74</v>
      </c>
      <c r="P1501" t="s">
        <v>3119</v>
      </c>
      <c r="Q1501" t="s">
        <v>20</v>
      </c>
      <c r="R1501">
        <v>53</v>
      </c>
      <c r="S1501" t="s">
        <v>17</v>
      </c>
      <c r="T1501" t="s">
        <v>17</v>
      </c>
      <c r="U1501" t="s">
        <v>17</v>
      </c>
      <c r="V1501" t="str">
        <f>IF(Table2[[#This Row],[Age]] &lt; 30, "Under 30", IF(Table2[[#This Row],[Age]] &lt; 65, "Other", "Senior"))</f>
        <v>Other</v>
      </c>
      <c r="W1501">
        <v>0</v>
      </c>
      <c r="X1501" t="s">
        <v>17</v>
      </c>
      <c r="Y1501" t="s">
        <v>28</v>
      </c>
      <c r="Z1501" t="s">
        <v>29</v>
      </c>
      <c r="AA1501">
        <v>55</v>
      </c>
      <c r="AB1501">
        <v>55</v>
      </c>
      <c r="AE1501">
        <f t="shared" si="23"/>
        <v>0</v>
      </c>
      <c r="AF1501">
        <v>1</v>
      </c>
      <c r="AG1501" t="str">
        <f>IF(Table2[[#This Row],[Avg Monthly GB Download]] &lt; 5, "Less than 5 GB", IF(Table2[[#This Row],[Avg Monthly GB Download]] &lt;= 10, "Between 5 and 10 GB", "10 or more GB"))</f>
        <v>Between 5 and 10 GB</v>
      </c>
    </row>
    <row r="1502" spans="1:33" x14ac:dyDescent="0.3">
      <c r="A1502" t="s">
        <v>3120</v>
      </c>
      <c r="B1502" t="s">
        <v>17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21</v>
      </c>
      <c r="I1502" t="s">
        <v>18</v>
      </c>
      <c r="J1502">
        <v>156.80000000000001</v>
      </c>
      <c r="K1502">
        <v>0</v>
      </c>
      <c r="L1502">
        <v>2</v>
      </c>
      <c r="M1502" t="s">
        <v>17</v>
      </c>
      <c r="N1502">
        <v>7</v>
      </c>
      <c r="O1502" t="s">
        <v>64</v>
      </c>
      <c r="P1502" t="s">
        <v>3121</v>
      </c>
      <c r="Q1502" t="s">
        <v>22</v>
      </c>
      <c r="R1502">
        <v>50</v>
      </c>
      <c r="S1502" t="s">
        <v>17</v>
      </c>
      <c r="T1502" t="s">
        <v>17</v>
      </c>
      <c r="U1502" t="s">
        <v>17</v>
      </c>
      <c r="V1502" t="str">
        <f>IF(Table2[[#This Row],[Age]] &lt; 30, "Under 30", IF(Table2[[#This Row],[Age]] &lt; 65, "Other", "Senior"))</f>
        <v>Other</v>
      </c>
      <c r="W1502">
        <v>0</v>
      </c>
      <c r="X1502" t="s">
        <v>17</v>
      </c>
      <c r="Y1502" t="s">
        <v>49</v>
      </c>
      <c r="Z1502" t="s">
        <v>29</v>
      </c>
      <c r="AA1502">
        <v>50</v>
      </c>
      <c r="AB1502">
        <v>3184</v>
      </c>
      <c r="AE1502">
        <f t="shared" si="23"/>
        <v>0</v>
      </c>
      <c r="AF1502">
        <v>1</v>
      </c>
      <c r="AG1502" t="str">
        <f>IF(Table2[[#This Row],[Avg Monthly GB Download]] &lt; 5, "Less than 5 GB", IF(Table2[[#This Row],[Avg Monthly GB Download]] &lt;= 10, "Between 5 and 10 GB", "10 or more GB"))</f>
        <v>Less than 5 GB</v>
      </c>
    </row>
    <row r="1503" spans="1:33" x14ac:dyDescent="0.3">
      <c r="A1503" t="s">
        <v>3122</v>
      </c>
      <c r="B1503" t="s">
        <v>17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21</v>
      </c>
      <c r="I1503" t="s">
        <v>18</v>
      </c>
      <c r="J1503">
        <v>165.2</v>
      </c>
      <c r="K1503">
        <v>0</v>
      </c>
      <c r="L1503">
        <v>4</v>
      </c>
      <c r="M1503" t="s">
        <v>21</v>
      </c>
      <c r="N1503">
        <v>0</v>
      </c>
      <c r="O1503" t="s">
        <v>38</v>
      </c>
      <c r="P1503" t="s">
        <v>3123</v>
      </c>
      <c r="Q1503" t="s">
        <v>20</v>
      </c>
      <c r="R1503">
        <v>67</v>
      </c>
      <c r="S1503" t="s">
        <v>17</v>
      </c>
      <c r="T1503" t="s">
        <v>21</v>
      </c>
      <c r="U1503" t="s">
        <v>17</v>
      </c>
      <c r="V1503" t="str">
        <f>IF(Table2[[#This Row],[Age]] &lt; 30, "Under 30", IF(Table2[[#This Row],[Age]] &lt; 65, "Other", "Senior"))</f>
        <v>Senior</v>
      </c>
      <c r="W1503">
        <v>0</v>
      </c>
      <c r="X1503" t="s">
        <v>21</v>
      </c>
      <c r="Y1503" t="s">
        <v>49</v>
      </c>
      <c r="Z1503" t="s">
        <v>91</v>
      </c>
      <c r="AA1503">
        <v>34</v>
      </c>
      <c r="AB1503">
        <v>1875</v>
      </c>
      <c r="AE1503">
        <f t="shared" si="23"/>
        <v>0</v>
      </c>
      <c r="AF1503">
        <v>1</v>
      </c>
      <c r="AG1503" t="str">
        <f>IF(Table2[[#This Row],[Avg Monthly GB Download]] &lt; 5, "Less than 5 GB", IF(Table2[[#This Row],[Avg Monthly GB Download]] &lt;= 10, "Between 5 and 10 GB", "10 or more GB"))</f>
        <v>Less than 5 GB</v>
      </c>
    </row>
    <row r="1504" spans="1:33" x14ac:dyDescent="0.3">
      <c r="A1504" t="s">
        <v>3124</v>
      </c>
      <c r="B1504" t="s">
        <v>17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21</v>
      </c>
      <c r="I1504" t="s">
        <v>18</v>
      </c>
      <c r="J1504">
        <v>349.8</v>
      </c>
      <c r="K1504">
        <v>0</v>
      </c>
      <c r="L1504">
        <v>1</v>
      </c>
      <c r="M1504" t="s">
        <v>21</v>
      </c>
      <c r="N1504">
        <v>0</v>
      </c>
      <c r="O1504" t="s">
        <v>71</v>
      </c>
      <c r="P1504" t="s">
        <v>3125</v>
      </c>
      <c r="Q1504" t="s">
        <v>20</v>
      </c>
      <c r="R1504">
        <v>34</v>
      </c>
      <c r="S1504" t="s">
        <v>17</v>
      </c>
      <c r="T1504" t="s">
        <v>17</v>
      </c>
      <c r="U1504" t="s">
        <v>17</v>
      </c>
      <c r="V1504" t="str">
        <f>IF(Table2[[#This Row],[Age]] &lt; 30, "Under 30", IF(Table2[[#This Row],[Age]] &lt; 65, "Other", "Senior"))</f>
        <v>Other</v>
      </c>
      <c r="W1504">
        <v>0</v>
      </c>
      <c r="X1504" t="s">
        <v>17</v>
      </c>
      <c r="Y1504" t="s">
        <v>94</v>
      </c>
      <c r="Z1504" t="s">
        <v>34</v>
      </c>
      <c r="AA1504">
        <v>61</v>
      </c>
      <c r="AB1504">
        <v>4072</v>
      </c>
      <c r="AE1504">
        <f t="shared" si="23"/>
        <v>0</v>
      </c>
      <c r="AF1504">
        <v>1</v>
      </c>
      <c r="AG1504" t="str">
        <f>IF(Table2[[#This Row],[Avg Monthly GB Download]] &lt; 5, "Less than 5 GB", IF(Table2[[#This Row],[Avg Monthly GB Download]] &lt;= 10, "Between 5 and 10 GB", "10 or more GB"))</f>
        <v>Less than 5 GB</v>
      </c>
    </row>
    <row r="1505" spans="1:33" x14ac:dyDescent="0.3">
      <c r="A1505" t="s">
        <v>3126</v>
      </c>
      <c r="B1505" t="s">
        <v>17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21</v>
      </c>
      <c r="I1505" t="s">
        <v>18</v>
      </c>
      <c r="J1505">
        <v>155</v>
      </c>
      <c r="K1505">
        <v>0</v>
      </c>
      <c r="L1505">
        <v>0</v>
      </c>
      <c r="M1505" t="s">
        <v>17</v>
      </c>
      <c r="N1505">
        <v>0</v>
      </c>
      <c r="O1505" t="s">
        <v>57</v>
      </c>
      <c r="P1505" t="s">
        <v>3127</v>
      </c>
      <c r="Q1505" t="s">
        <v>22</v>
      </c>
      <c r="R1505">
        <v>30</v>
      </c>
      <c r="S1505" t="s">
        <v>17</v>
      </c>
      <c r="T1505" t="s">
        <v>17</v>
      </c>
      <c r="U1505" t="s">
        <v>17</v>
      </c>
      <c r="V1505" t="str">
        <f>IF(Table2[[#This Row],[Age]] &lt; 30, "Under 30", IF(Table2[[#This Row],[Age]] &lt; 65, "Other", "Senior"))</f>
        <v>Other</v>
      </c>
      <c r="W1505">
        <v>0</v>
      </c>
      <c r="X1505" t="s">
        <v>17</v>
      </c>
      <c r="Y1505" t="s">
        <v>49</v>
      </c>
      <c r="Z1505" t="s">
        <v>91</v>
      </c>
      <c r="AA1505">
        <v>13</v>
      </c>
      <c r="AB1505">
        <v>780</v>
      </c>
      <c r="AE1505">
        <f t="shared" si="23"/>
        <v>0</v>
      </c>
      <c r="AF1505">
        <v>1</v>
      </c>
      <c r="AG1505" t="str">
        <f>IF(Table2[[#This Row],[Avg Monthly GB Download]] &lt; 5, "Less than 5 GB", IF(Table2[[#This Row],[Avg Monthly GB Download]] &lt;= 10, "Between 5 and 10 GB", "10 or more GB"))</f>
        <v>Less than 5 GB</v>
      </c>
    </row>
    <row r="1506" spans="1:33" x14ac:dyDescent="0.3">
      <c r="A1506" t="s">
        <v>3128</v>
      </c>
      <c r="B1506" t="s">
        <v>17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21</v>
      </c>
      <c r="I1506" t="s">
        <v>18</v>
      </c>
      <c r="J1506">
        <v>142</v>
      </c>
      <c r="K1506">
        <v>0</v>
      </c>
      <c r="L1506">
        <v>7</v>
      </c>
      <c r="M1506" t="s">
        <v>21</v>
      </c>
      <c r="N1506">
        <v>0</v>
      </c>
      <c r="O1506" t="s">
        <v>73</v>
      </c>
      <c r="P1506" t="s">
        <v>3129</v>
      </c>
      <c r="Q1506" t="s">
        <v>20</v>
      </c>
      <c r="R1506">
        <v>71</v>
      </c>
      <c r="S1506" t="s">
        <v>17</v>
      </c>
      <c r="T1506" t="s">
        <v>21</v>
      </c>
      <c r="U1506" t="s">
        <v>17</v>
      </c>
      <c r="V1506" t="str">
        <f>IF(Table2[[#This Row],[Age]] &lt; 30, "Under 30", IF(Table2[[#This Row],[Age]] &lt; 65, "Other", "Senior"))</f>
        <v>Senior</v>
      </c>
      <c r="W1506">
        <v>0</v>
      </c>
      <c r="X1506" t="s">
        <v>21</v>
      </c>
      <c r="Y1506" t="s">
        <v>49</v>
      </c>
      <c r="Z1506" t="s">
        <v>29</v>
      </c>
      <c r="AA1506">
        <v>61</v>
      </c>
      <c r="AB1506">
        <v>4290</v>
      </c>
      <c r="AE1506">
        <f t="shared" si="23"/>
        <v>0</v>
      </c>
      <c r="AF1506">
        <v>1</v>
      </c>
      <c r="AG1506" t="str">
        <f>IF(Table2[[#This Row],[Avg Monthly GB Download]] &lt; 5, "Less than 5 GB", IF(Table2[[#This Row],[Avg Monthly GB Download]] &lt;= 10, "Between 5 and 10 GB", "10 or more GB"))</f>
        <v>Between 5 and 10 GB</v>
      </c>
    </row>
    <row r="1507" spans="1:33" x14ac:dyDescent="0.3">
      <c r="A1507" t="s">
        <v>3130</v>
      </c>
      <c r="B1507" t="s">
        <v>17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21</v>
      </c>
      <c r="I1507" t="s">
        <v>18</v>
      </c>
      <c r="J1507">
        <v>49.7</v>
      </c>
      <c r="K1507">
        <v>0</v>
      </c>
      <c r="L1507">
        <v>4</v>
      </c>
      <c r="M1507" t="s">
        <v>21</v>
      </c>
      <c r="N1507">
        <v>0</v>
      </c>
      <c r="O1507" t="s">
        <v>43</v>
      </c>
      <c r="P1507" t="s">
        <v>3131</v>
      </c>
      <c r="Q1507" t="s">
        <v>22</v>
      </c>
      <c r="R1507">
        <v>36</v>
      </c>
      <c r="S1507" t="s">
        <v>17</v>
      </c>
      <c r="T1507" t="s">
        <v>17</v>
      </c>
      <c r="U1507" t="s">
        <v>17</v>
      </c>
      <c r="V1507" t="str">
        <f>IF(Table2[[#This Row],[Age]] &lt; 30, "Under 30", IF(Table2[[#This Row],[Age]] &lt; 65, "Other", "Senior"))</f>
        <v>Other</v>
      </c>
      <c r="W1507">
        <v>0</v>
      </c>
      <c r="X1507" t="s">
        <v>21</v>
      </c>
      <c r="Y1507" t="s">
        <v>28</v>
      </c>
      <c r="Z1507" t="s">
        <v>34</v>
      </c>
      <c r="AA1507">
        <v>44</v>
      </c>
      <c r="AB1507">
        <v>999</v>
      </c>
      <c r="AE1507">
        <f t="shared" si="23"/>
        <v>0</v>
      </c>
      <c r="AF1507">
        <v>1</v>
      </c>
      <c r="AG1507" t="str">
        <f>IF(Table2[[#This Row],[Avg Monthly GB Download]] &lt; 5, "Less than 5 GB", IF(Table2[[#This Row],[Avg Monthly GB Download]] &lt;= 10, "Between 5 and 10 GB", "10 or more GB"))</f>
        <v>Less than 5 GB</v>
      </c>
    </row>
    <row r="1508" spans="1:33" x14ac:dyDescent="0.3">
      <c r="A1508" t="s">
        <v>3132</v>
      </c>
      <c r="B1508" t="s">
        <v>17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21</v>
      </c>
      <c r="I1508" t="s">
        <v>84</v>
      </c>
      <c r="J1508">
        <v>0</v>
      </c>
      <c r="K1508">
        <v>0</v>
      </c>
      <c r="L1508">
        <v>14</v>
      </c>
      <c r="M1508" t="s">
        <v>17</v>
      </c>
      <c r="N1508">
        <v>10</v>
      </c>
      <c r="O1508" t="s">
        <v>31</v>
      </c>
      <c r="P1508" t="s">
        <v>3133</v>
      </c>
      <c r="Q1508" t="s">
        <v>20</v>
      </c>
      <c r="R1508">
        <v>84</v>
      </c>
      <c r="S1508" t="s">
        <v>17</v>
      </c>
      <c r="T1508" t="s">
        <v>21</v>
      </c>
      <c r="U1508" t="s">
        <v>17</v>
      </c>
      <c r="V1508" t="str">
        <f>IF(Table2[[#This Row],[Age]] &lt; 30, "Under 30", IF(Table2[[#This Row],[Age]] &lt; 65, "Other", "Senior"))</f>
        <v>Senior</v>
      </c>
      <c r="W1508">
        <v>0</v>
      </c>
      <c r="X1508" t="s">
        <v>17</v>
      </c>
      <c r="Y1508" t="s">
        <v>49</v>
      </c>
      <c r="Z1508" t="s">
        <v>29</v>
      </c>
      <c r="AA1508">
        <v>26</v>
      </c>
      <c r="AB1508">
        <v>123</v>
      </c>
      <c r="AE1508">
        <f t="shared" si="23"/>
        <v>0</v>
      </c>
      <c r="AF1508">
        <v>1</v>
      </c>
      <c r="AG1508" t="str">
        <f>IF(Table2[[#This Row],[Avg Monthly GB Download]] &lt; 5, "Less than 5 GB", IF(Table2[[#This Row],[Avg Monthly GB Download]] &lt;= 10, "Between 5 and 10 GB", "10 or more GB"))</f>
        <v>10 or more GB</v>
      </c>
    </row>
    <row r="1509" spans="1:33" x14ac:dyDescent="0.3">
      <c r="A1509" t="s">
        <v>3134</v>
      </c>
      <c r="B1509" t="s">
        <v>17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21</v>
      </c>
      <c r="I1509" t="s">
        <v>84</v>
      </c>
      <c r="J1509">
        <v>0</v>
      </c>
      <c r="K1509">
        <v>0</v>
      </c>
      <c r="L1509">
        <v>0</v>
      </c>
      <c r="M1509" t="s">
        <v>17</v>
      </c>
      <c r="N1509">
        <v>0</v>
      </c>
      <c r="O1509" t="s">
        <v>42</v>
      </c>
      <c r="P1509" t="s">
        <v>3135</v>
      </c>
      <c r="Q1509" t="s">
        <v>20</v>
      </c>
      <c r="R1509">
        <v>48</v>
      </c>
      <c r="S1509" t="s">
        <v>17</v>
      </c>
      <c r="T1509" t="s">
        <v>17</v>
      </c>
      <c r="U1509" t="s">
        <v>17</v>
      </c>
      <c r="V1509" t="str">
        <f>IF(Table2[[#This Row],[Age]] &lt; 30, "Under 30", IF(Table2[[#This Row],[Age]] &lt; 65, "Other", "Senior"))</f>
        <v>Other</v>
      </c>
      <c r="W1509">
        <v>0</v>
      </c>
      <c r="X1509" t="s">
        <v>17</v>
      </c>
      <c r="Y1509" t="s">
        <v>28</v>
      </c>
      <c r="Z1509" t="s">
        <v>29</v>
      </c>
      <c r="AA1509">
        <v>7</v>
      </c>
      <c r="AB1509">
        <v>7</v>
      </c>
      <c r="AE1509">
        <f t="shared" si="23"/>
        <v>0</v>
      </c>
      <c r="AF1509">
        <v>1</v>
      </c>
      <c r="AG1509" t="str">
        <f>IF(Table2[[#This Row],[Avg Monthly GB Download]] &lt; 5, "Less than 5 GB", IF(Table2[[#This Row],[Avg Monthly GB Download]] &lt;= 10, "Between 5 and 10 GB", "10 or more GB"))</f>
        <v>Less than 5 GB</v>
      </c>
    </row>
    <row r="1510" spans="1:33" x14ac:dyDescent="0.3">
      <c r="A1510" t="s">
        <v>3136</v>
      </c>
      <c r="B1510" t="s">
        <v>17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21</v>
      </c>
      <c r="I1510" t="s">
        <v>18</v>
      </c>
      <c r="J1510">
        <v>158.1</v>
      </c>
      <c r="K1510">
        <v>0</v>
      </c>
      <c r="L1510">
        <v>7</v>
      </c>
      <c r="M1510" t="s">
        <v>21</v>
      </c>
      <c r="N1510">
        <v>0</v>
      </c>
      <c r="O1510" t="s">
        <v>57</v>
      </c>
      <c r="P1510" t="s">
        <v>3137</v>
      </c>
      <c r="Q1510" t="s">
        <v>22</v>
      </c>
      <c r="R1510">
        <v>59</v>
      </c>
      <c r="S1510" t="s">
        <v>17</v>
      </c>
      <c r="T1510" t="s">
        <v>17</v>
      </c>
      <c r="U1510" t="s">
        <v>17</v>
      </c>
      <c r="V1510" t="str">
        <f>IF(Table2[[#This Row],[Age]] &lt; 30, "Under 30", IF(Table2[[#This Row],[Age]] &lt; 65, "Other", "Senior"))</f>
        <v>Other</v>
      </c>
      <c r="W1510">
        <v>0</v>
      </c>
      <c r="X1510" t="s">
        <v>21</v>
      </c>
      <c r="Y1510" t="s">
        <v>49</v>
      </c>
      <c r="Z1510" t="s">
        <v>29</v>
      </c>
      <c r="AA1510">
        <v>40</v>
      </c>
      <c r="AB1510">
        <v>2223</v>
      </c>
      <c r="AE1510">
        <f t="shared" si="23"/>
        <v>0</v>
      </c>
      <c r="AF1510">
        <v>1</v>
      </c>
      <c r="AG1510" t="str">
        <f>IF(Table2[[#This Row],[Avg Monthly GB Download]] &lt; 5, "Less than 5 GB", IF(Table2[[#This Row],[Avg Monthly GB Download]] &lt;= 10, "Between 5 and 10 GB", "10 or more GB"))</f>
        <v>Between 5 and 10 GB</v>
      </c>
    </row>
    <row r="1511" spans="1:33" x14ac:dyDescent="0.3">
      <c r="A1511" t="s">
        <v>3138</v>
      </c>
      <c r="B1511" t="s">
        <v>17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21</v>
      </c>
      <c r="I1511" t="s">
        <v>18</v>
      </c>
      <c r="J1511">
        <v>13.4</v>
      </c>
      <c r="K1511">
        <v>0</v>
      </c>
      <c r="L1511">
        <v>0</v>
      </c>
      <c r="M1511" t="s">
        <v>17</v>
      </c>
      <c r="N1511">
        <v>0</v>
      </c>
      <c r="O1511" t="s">
        <v>72</v>
      </c>
      <c r="P1511" t="s">
        <v>3139</v>
      </c>
      <c r="Q1511" t="s">
        <v>20</v>
      </c>
      <c r="R1511">
        <v>39</v>
      </c>
      <c r="S1511" t="s">
        <v>17</v>
      </c>
      <c r="T1511" t="s">
        <v>17</v>
      </c>
      <c r="U1511" t="s">
        <v>17</v>
      </c>
      <c r="V1511" t="str">
        <f>IF(Table2[[#This Row],[Age]] &lt; 30, "Under 30", IF(Table2[[#This Row],[Age]] &lt; 65, "Other", "Senior"))</f>
        <v>Other</v>
      </c>
      <c r="W1511">
        <v>0</v>
      </c>
      <c r="X1511" t="s">
        <v>17</v>
      </c>
      <c r="Y1511" t="s">
        <v>28</v>
      </c>
      <c r="Z1511" t="s">
        <v>91</v>
      </c>
      <c r="AA1511">
        <v>9</v>
      </c>
      <c r="AB1511">
        <v>18</v>
      </c>
      <c r="AE1511">
        <f t="shared" si="23"/>
        <v>0</v>
      </c>
      <c r="AF1511">
        <v>1</v>
      </c>
      <c r="AG1511" t="str">
        <f>IF(Table2[[#This Row],[Avg Monthly GB Download]] &lt; 5, "Less than 5 GB", IF(Table2[[#This Row],[Avg Monthly GB Download]] &lt;= 10, "Between 5 and 10 GB", "10 or more GB"))</f>
        <v>Less than 5 GB</v>
      </c>
    </row>
    <row r="1512" spans="1:33" x14ac:dyDescent="0.3">
      <c r="A1512" t="s">
        <v>3140</v>
      </c>
      <c r="B1512" t="s">
        <v>17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21</v>
      </c>
      <c r="I1512" t="s">
        <v>18</v>
      </c>
      <c r="J1512">
        <v>148.19999999999999</v>
      </c>
      <c r="K1512">
        <v>0</v>
      </c>
      <c r="L1512">
        <v>5</v>
      </c>
      <c r="M1512" t="s">
        <v>21</v>
      </c>
      <c r="N1512">
        <v>0</v>
      </c>
      <c r="O1512" t="s">
        <v>26</v>
      </c>
      <c r="P1512" t="s">
        <v>3141</v>
      </c>
      <c r="Q1512" t="s">
        <v>22</v>
      </c>
      <c r="R1512">
        <v>51</v>
      </c>
      <c r="S1512" t="s">
        <v>17</v>
      </c>
      <c r="T1512" t="s">
        <v>17</v>
      </c>
      <c r="U1512" t="s">
        <v>17</v>
      </c>
      <c r="V1512" t="str">
        <f>IF(Table2[[#This Row],[Age]] &lt; 30, "Under 30", IF(Table2[[#This Row],[Age]] &lt; 65, "Other", "Senior"))</f>
        <v>Other</v>
      </c>
      <c r="W1512">
        <v>0</v>
      </c>
      <c r="X1512" t="s">
        <v>21</v>
      </c>
      <c r="Y1512" t="s">
        <v>28</v>
      </c>
      <c r="Z1512" t="s">
        <v>34</v>
      </c>
      <c r="AA1512">
        <v>35</v>
      </c>
      <c r="AB1512">
        <v>1216</v>
      </c>
      <c r="AE1512">
        <f t="shared" si="23"/>
        <v>0</v>
      </c>
      <c r="AF1512">
        <v>1</v>
      </c>
      <c r="AG1512" t="str">
        <f>IF(Table2[[#This Row],[Avg Monthly GB Download]] &lt; 5, "Less than 5 GB", IF(Table2[[#This Row],[Avg Monthly GB Download]] &lt;= 10, "Between 5 and 10 GB", "10 or more GB"))</f>
        <v>Between 5 and 10 GB</v>
      </c>
    </row>
    <row r="1513" spans="1:33" x14ac:dyDescent="0.3">
      <c r="A1513" t="s">
        <v>3142</v>
      </c>
      <c r="B1513" t="s">
        <v>17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21</v>
      </c>
      <c r="I1513" t="s">
        <v>18</v>
      </c>
      <c r="J1513">
        <v>123.5</v>
      </c>
      <c r="K1513">
        <v>0</v>
      </c>
      <c r="L1513">
        <v>0</v>
      </c>
      <c r="M1513" t="s">
        <v>17</v>
      </c>
      <c r="N1513">
        <v>0</v>
      </c>
      <c r="O1513" t="s">
        <v>54</v>
      </c>
      <c r="P1513" t="s">
        <v>3143</v>
      </c>
      <c r="Q1513" t="s">
        <v>20</v>
      </c>
      <c r="R1513">
        <v>43</v>
      </c>
      <c r="S1513" t="s">
        <v>17</v>
      </c>
      <c r="T1513" t="s">
        <v>17</v>
      </c>
      <c r="U1513" t="s">
        <v>17</v>
      </c>
      <c r="V1513" t="str">
        <f>IF(Table2[[#This Row],[Age]] &lt; 30, "Under 30", IF(Table2[[#This Row],[Age]] &lt; 65, "Other", "Senior"))</f>
        <v>Other</v>
      </c>
      <c r="W1513">
        <v>0</v>
      </c>
      <c r="X1513" t="s">
        <v>17</v>
      </c>
      <c r="Y1513" t="s">
        <v>49</v>
      </c>
      <c r="Z1513" t="s">
        <v>29</v>
      </c>
      <c r="AA1513">
        <v>15</v>
      </c>
      <c r="AB1513">
        <v>948</v>
      </c>
      <c r="AE1513">
        <f t="shared" si="23"/>
        <v>0</v>
      </c>
      <c r="AF1513">
        <v>1</v>
      </c>
      <c r="AG1513" t="str">
        <f>IF(Table2[[#This Row],[Avg Monthly GB Download]] &lt; 5, "Less than 5 GB", IF(Table2[[#This Row],[Avg Monthly GB Download]] &lt;= 10, "Between 5 and 10 GB", "10 or more GB"))</f>
        <v>Less than 5 GB</v>
      </c>
    </row>
    <row r="1514" spans="1:33" x14ac:dyDescent="0.3">
      <c r="A1514" t="s">
        <v>3144</v>
      </c>
      <c r="B1514" t="s">
        <v>17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21</v>
      </c>
      <c r="I1514" t="s">
        <v>18</v>
      </c>
      <c r="J1514">
        <v>24.5</v>
      </c>
      <c r="K1514">
        <v>0</v>
      </c>
      <c r="L1514">
        <v>2</v>
      </c>
      <c r="M1514" t="s">
        <v>21</v>
      </c>
      <c r="N1514">
        <v>0</v>
      </c>
      <c r="O1514" t="s">
        <v>82</v>
      </c>
      <c r="P1514" t="s">
        <v>3145</v>
      </c>
      <c r="Q1514" t="s">
        <v>20</v>
      </c>
      <c r="R1514">
        <v>47</v>
      </c>
      <c r="S1514" t="s">
        <v>17</v>
      </c>
      <c r="T1514" t="s">
        <v>17</v>
      </c>
      <c r="U1514" t="s">
        <v>17</v>
      </c>
      <c r="V1514" t="str">
        <f>IF(Table2[[#This Row],[Age]] &lt; 30, "Under 30", IF(Table2[[#This Row],[Age]] &lt; 65, "Other", "Senior"))</f>
        <v>Other</v>
      </c>
      <c r="W1514">
        <v>0</v>
      </c>
      <c r="X1514" t="s">
        <v>21</v>
      </c>
      <c r="Y1514" t="s">
        <v>28</v>
      </c>
      <c r="Z1514" t="s">
        <v>29</v>
      </c>
      <c r="AA1514">
        <v>34</v>
      </c>
      <c r="AB1514">
        <v>523</v>
      </c>
      <c r="AE1514">
        <f t="shared" si="23"/>
        <v>0</v>
      </c>
      <c r="AF1514">
        <v>1</v>
      </c>
      <c r="AG1514" t="str">
        <f>IF(Table2[[#This Row],[Avg Monthly GB Download]] &lt; 5, "Less than 5 GB", IF(Table2[[#This Row],[Avg Monthly GB Download]] &lt;= 10, "Between 5 and 10 GB", "10 or more GB"))</f>
        <v>Less than 5 GB</v>
      </c>
    </row>
    <row r="1515" spans="1:33" x14ac:dyDescent="0.3">
      <c r="A1515" t="s">
        <v>3146</v>
      </c>
      <c r="B1515" t="s">
        <v>17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21</v>
      </c>
      <c r="I1515" t="s">
        <v>18</v>
      </c>
      <c r="J1515">
        <v>1.9</v>
      </c>
      <c r="K1515">
        <v>0</v>
      </c>
      <c r="L1515">
        <v>16</v>
      </c>
      <c r="M1515" t="s">
        <v>17</v>
      </c>
      <c r="N1515">
        <v>15</v>
      </c>
      <c r="O1515" t="s">
        <v>66</v>
      </c>
      <c r="P1515" t="s">
        <v>3147</v>
      </c>
      <c r="Q1515" t="s">
        <v>22</v>
      </c>
      <c r="R1515">
        <v>23</v>
      </c>
      <c r="S1515" t="s">
        <v>21</v>
      </c>
      <c r="T1515" t="s">
        <v>17</v>
      </c>
      <c r="U1515" t="s">
        <v>17</v>
      </c>
      <c r="V1515" t="str">
        <f>IF(Table2[[#This Row],[Age]] &lt; 30, "Under 30", IF(Table2[[#This Row],[Age]] &lt; 65, "Other", "Senior"))</f>
        <v>Under 30</v>
      </c>
      <c r="W1515">
        <v>0</v>
      </c>
      <c r="X1515" t="s">
        <v>17</v>
      </c>
      <c r="Y1515" t="s">
        <v>28</v>
      </c>
      <c r="Z1515" t="s">
        <v>91</v>
      </c>
      <c r="AA1515">
        <v>25</v>
      </c>
      <c r="AB1515">
        <v>25</v>
      </c>
      <c r="AE1515">
        <f t="shared" si="23"/>
        <v>0</v>
      </c>
      <c r="AF1515">
        <v>1</v>
      </c>
      <c r="AG1515" t="str">
        <f>IF(Table2[[#This Row],[Avg Monthly GB Download]] &lt; 5, "Less than 5 GB", IF(Table2[[#This Row],[Avg Monthly GB Download]] &lt;= 10, "Between 5 and 10 GB", "10 or more GB"))</f>
        <v>10 or more GB</v>
      </c>
    </row>
    <row r="1516" spans="1:33" x14ac:dyDescent="0.3">
      <c r="A1516" t="s">
        <v>3148</v>
      </c>
      <c r="B1516" t="s">
        <v>17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21</v>
      </c>
      <c r="I1516" t="s">
        <v>18</v>
      </c>
      <c r="J1516">
        <v>82.3</v>
      </c>
      <c r="K1516">
        <v>0</v>
      </c>
      <c r="L1516">
        <v>3</v>
      </c>
      <c r="M1516" t="s">
        <v>21</v>
      </c>
      <c r="N1516">
        <v>0</v>
      </c>
      <c r="O1516" t="s">
        <v>67</v>
      </c>
      <c r="P1516" t="s">
        <v>3149</v>
      </c>
      <c r="Q1516" t="s">
        <v>20</v>
      </c>
      <c r="R1516">
        <v>60</v>
      </c>
      <c r="S1516" t="s">
        <v>17</v>
      </c>
      <c r="T1516" t="s">
        <v>17</v>
      </c>
      <c r="U1516" t="s">
        <v>17</v>
      </c>
      <c r="V1516" t="str">
        <f>IF(Table2[[#This Row],[Age]] &lt; 30, "Under 30", IF(Table2[[#This Row],[Age]] &lt; 65, "Other", "Senior"))</f>
        <v>Other</v>
      </c>
      <c r="W1516">
        <v>0</v>
      </c>
      <c r="X1516" t="s">
        <v>17</v>
      </c>
      <c r="Y1516" t="s">
        <v>94</v>
      </c>
      <c r="Z1516" t="s">
        <v>34</v>
      </c>
      <c r="AA1516">
        <v>36</v>
      </c>
      <c r="AB1516">
        <v>1326</v>
      </c>
      <c r="AE1516">
        <f t="shared" si="23"/>
        <v>0</v>
      </c>
      <c r="AF1516">
        <v>1</v>
      </c>
      <c r="AG1516" t="str">
        <f>IF(Table2[[#This Row],[Avg Monthly GB Download]] &lt; 5, "Less than 5 GB", IF(Table2[[#This Row],[Avg Monthly GB Download]] &lt;= 10, "Between 5 and 10 GB", "10 or more GB"))</f>
        <v>Less than 5 GB</v>
      </c>
    </row>
    <row r="1517" spans="1:33" x14ac:dyDescent="0.3">
      <c r="A1517" t="s">
        <v>3150</v>
      </c>
      <c r="B1517" t="s">
        <v>17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21</v>
      </c>
      <c r="I1517" t="s">
        <v>18</v>
      </c>
      <c r="J1517">
        <v>86</v>
      </c>
      <c r="K1517">
        <v>0</v>
      </c>
      <c r="L1517">
        <v>9</v>
      </c>
      <c r="M1517" t="s">
        <v>21</v>
      </c>
      <c r="N1517">
        <v>0</v>
      </c>
      <c r="O1517" t="s">
        <v>27</v>
      </c>
      <c r="P1517" t="s">
        <v>3151</v>
      </c>
      <c r="Q1517" t="s">
        <v>20</v>
      </c>
      <c r="R1517">
        <v>35</v>
      </c>
      <c r="S1517" t="s">
        <v>17</v>
      </c>
      <c r="T1517" t="s">
        <v>17</v>
      </c>
      <c r="U1517" t="s">
        <v>17</v>
      </c>
      <c r="V1517" t="str">
        <f>IF(Table2[[#This Row],[Age]] &lt; 30, "Under 30", IF(Table2[[#This Row],[Age]] &lt; 65, "Other", "Senior"))</f>
        <v>Other</v>
      </c>
      <c r="W1517">
        <v>0</v>
      </c>
      <c r="X1517" t="s">
        <v>17</v>
      </c>
      <c r="Y1517" t="s">
        <v>28</v>
      </c>
      <c r="Z1517" t="s">
        <v>34</v>
      </c>
      <c r="AA1517">
        <v>27</v>
      </c>
      <c r="AB1517">
        <v>778</v>
      </c>
      <c r="AE1517">
        <f t="shared" si="23"/>
        <v>0</v>
      </c>
      <c r="AF1517">
        <v>1</v>
      </c>
      <c r="AG1517" t="str">
        <f>IF(Table2[[#This Row],[Avg Monthly GB Download]] &lt; 5, "Less than 5 GB", IF(Table2[[#This Row],[Avg Monthly GB Download]] &lt;= 10, "Between 5 and 10 GB", "10 or more GB"))</f>
        <v>Between 5 and 10 GB</v>
      </c>
    </row>
    <row r="1518" spans="1:33" x14ac:dyDescent="0.3">
      <c r="A1518" t="s">
        <v>3152</v>
      </c>
      <c r="B1518" t="s">
        <v>17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21</v>
      </c>
      <c r="I1518" t="s">
        <v>18</v>
      </c>
      <c r="J1518">
        <v>241.5</v>
      </c>
      <c r="K1518">
        <v>0</v>
      </c>
      <c r="L1518">
        <v>8</v>
      </c>
      <c r="M1518" t="s">
        <v>21</v>
      </c>
      <c r="N1518">
        <v>0</v>
      </c>
      <c r="O1518" t="s">
        <v>68</v>
      </c>
      <c r="P1518" t="s">
        <v>3153</v>
      </c>
      <c r="Q1518" t="s">
        <v>20</v>
      </c>
      <c r="R1518">
        <v>61</v>
      </c>
      <c r="S1518" t="s">
        <v>17</v>
      </c>
      <c r="T1518" t="s">
        <v>17</v>
      </c>
      <c r="U1518" t="s">
        <v>17</v>
      </c>
      <c r="V1518" t="str">
        <f>IF(Table2[[#This Row],[Age]] &lt; 30, "Under 30", IF(Table2[[#This Row],[Age]] &lt; 65, "Other", "Senior"))</f>
        <v>Other</v>
      </c>
      <c r="W1518">
        <v>0</v>
      </c>
      <c r="X1518" t="s">
        <v>21</v>
      </c>
      <c r="Y1518" t="s">
        <v>49</v>
      </c>
      <c r="Z1518" t="s">
        <v>29</v>
      </c>
      <c r="AA1518">
        <v>56</v>
      </c>
      <c r="AB1518">
        <v>3380</v>
      </c>
      <c r="AE1518">
        <f t="shared" si="23"/>
        <v>0</v>
      </c>
      <c r="AF1518">
        <v>1</v>
      </c>
      <c r="AG1518" t="str">
        <f>IF(Table2[[#This Row],[Avg Monthly GB Download]] &lt; 5, "Less than 5 GB", IF(Table2[[#This Row],[Avg Monthly GB Download]] &lt;= 10, "Between 5 and 10 GB", "10 or more GB"))</f>
        <v>Between 5 and 10 GB</v>
      </c>
    </row>
    <row r="1519" spans="1:33" x14ac:dyDescent="0.3">
      <c r="A1519" t="s">
        <v>3154</v>
      </c>
      <c r="B1519" t="s">
        <v>17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21</v>
      </c>
      <c r="I1519" t="s">
        <v>18</v>
      </c>
      <c r="J1519">
        <v>318.3</v>
      </c>
      <c r="K1519">
        <v>0</v>
      </c>
      <c r="L1519">
        <v>10</v>
      </c>
      <c r="M1519" t="s">
        <v>17</v>
      </c>
      <c r="N1519">
        <v>0</v>
      </c>
      <c r="O1519" t="s">
        <v>38</v>
      </c>
      <c r="P1519" t="s">
        <v>3155</v>
      </c>
      <c r="Q1519" t="s">
        <v>20</v>
      </c>
      <c r="R1519">
        <v>68</v>
      </c>
      <c r="S1519" t="s">
        <v>17</v>
      </c>
      <c r="T1519" t="s">
        <v>21</v>
      </c>
      <c r="U1519" t="s">
        <v>17</v>
      </c>
      <c r="V1519" t="str">
        <f>IF(Table2[[#This Row],[Age]] &lt; 30, "Under 30", IF(Table2[[#This Row],[Age]] &lt; 65, "Other", "Senior"))</f>
        <v>Senior</v>
      </c>
      <c r="W1519">
        <v>0</v>
      </c>
      <c r="X1519" t="s">
        <v>21</v>
      </c>
      <c r="Y1519" t="s">
        <v>49</v>
      </c>
      <c r="Z1519" t="s">
        <v>91</v>
      </c>
      <c r="AA1519">
        <v>22</v>
      </c>
      <c r="AB1519">
        <v>1496</v>
      </c>
      <c r="AE1519">
        <f t="shared" si="23"/>
        <v>0</v>
      </c>
      <c r="AF1519">
        <v>1</v>
      </c>
      <c r="AG1519" t="str">
        <f>IF(Table2[[#This Row],[Avg Monthly GB Download]] &lt; 5, "Less than 5 GB", IF(Table2[[#This Row],[Avg Monthly GB Download]] &lt;= 10, "Between 5 and 10 GB", "10 or more GB"))</f>
        <v>Between 5 and 10 GB</v>
      </c>
    </row>
    <row r="1520" spans="1:33" x14ac:dyDescent="0.3">
      <c r="A1520" t="s">
        <v>3156</v>
      </c>
      <c r="B1520" t="s">
        <v>17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21</v>
      </c>
      <c r="I1520" t="s">
        <v>18</v>
      </c>
      <c r="J1520">
        <v>190.5</v>
      </c>
      <c r="K1520">
        <v>0</v>
      </c>
      <c r="L1520">
        <v>1</v>
      </c>
      <c r="M1520" t="s">
        <v>21</v>
      </c>
      <c r="N1520">
        <v>0</v>
      </c>
      <c r="O1520" t="s">
        <v>77</v>
      </c>
      <c r="P1520" t="s">
        <v>3157</v>
      </c>
      <c r="Q1520" t="s">
        <v>20</v>
      </c>
      <c r="R1520">
        <v>50</v>
      </c>
      <c r="S1520" t="s">
        <v>17</v>
      </c>
      <c r="T1520" t="s">
        <v>17</v>
      </c>
      <c r="U1520" t="s">
        <v>17</v>
      </c>
      <c r="V1520" t="str">
        <f>IF(Table2[[#This Row],[Age]] &lt; 30, "Under 30", IF(Table2[[#This Row],[Age]] &lt; 65, "Other", "Senior"))</f>
        <v>Other</v>
      </c>
      <c r="W1520">
        <v>0</v>
      </c>
      <c r="X1520" t="s">
        <v>21</v>
      </c>
      <c r="Y1520" t="s">
        <v>94</v>
      </c>
      <c r="Z1520" t="s">
        <v>29</v>
      </c>
      <c r="AA1520">
        <v>38</v>
      </c>
      <c r="AB1520">
        <v>2292</v>
      </c>
      <c r="AE1520">
        <f t="shared" si="23"/>
        <v>0</v>
      </c>
      <c r="AF1520">
        <v>1</v>
      </c>
      <c r="AG1520" t="str">
        <f>IF(Table2[[#This Row],[Avg Monthly GB Download]] &lt; 5, "Less than 5 GB", IF(Table2[[#This Row],[Avg Monthly GB Download]] &lt;= 10, "Between 5 and 10 GB", "10 or more GB"))</f>
        <v>Less than 5 GB</v>
      </c>
    </row>
    <row r="1521" spans="1:33" x14ac:dyDescent="0.3">
      <c r="A1521" t="s">
        <v>3158</v>
      </c>
      <c r="B1521" t="s">
        <v>17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21</v>
      </c>
      <c r="I1521" t="s">
        <v>84</v>
      </c>
      <c r="J1521">
        <v>0</v>
      </c>
      <c r="K1521">
        <v>0</v>
      </c>
      <c r="L1521">
        <v>9</v>
      </c>
      <c r="M1521" t="s">
        <v>21</v>
      </c>
      <c r="N1521">
        <v>0</v>
      </c>
      <c r="O1521" t="s">
        <v>33</v>
      </c>
      <c r="P1521" t="s">
        <v>3159</v>
      </c>
      <c r="Q1521" t="s">
        <v>22</v>
      </c>
      <c r="R1521">
        <v>70</v>
      </c>
      <c r="S1521" t="s">
        <v>17</v>
      </c>
      <c r="T1521" t="s">
        <v>21</v>
      </c>
      <c r="U1521" t="s">
        <v>17</v>
      </c>
      <c r="V1521" t="str">
        <f>IF(Table2[[#This Row],[Age]] &lt; 30, "Under 30", IF(Table2[[#This Row],[Age]] &lt; 65, "Other", "Senior"))</f>
        <v>Senior</v>
      </c>
      <c r="W1521">
        <v>0</v>
      </c>
      <c r="X1521" t="s">
        <v>17</v>
      </c>
      <c r="Y1521" t="s">
        <v>94</v>
      </c>
      <c r="Z1521" t="s">
        <v>34</v>
      </c>
      <c r="AA1521">
        <v>41</v>
      </c>
      <c r="AB1521">
        <v>1335</v>
      </c>
      <c r="AE1521">
        <f t="shared" si="23"/>
        <v>0</v>
      </c>
      <c r="AF1521">
        <v>1</v>
      </c>
      <c r="AG1521" t="str">
        <f>IF(Table2[[#This Row],[Avg Monthly GB Download]] &lt; 5, "Less than 5 GB", IF(Table2[[#This Row],[Avg Monthly GB Download]] &lt;= 10, "Between 5 and 10 GB", "10 or more GB"))</f>
        <v>Between 5 and 10 GB</v>
      </c>
    </row>
    <row r="1522" spans="1:33" x14ac:dyDescent="0.3">
      <c r="A1522" t="s">
        <v>3160</v>
      </c>
      <c r="B1522" t="s">
        <v>17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21</v>
      </c>
      <c r="I1522" t="s">
        <v>18</v>
      </c>
      <c r="J1522">
        <v>365</v>
      </c>
      <c r="K1522">
        <v>0</v>
      </c>
      <c r="L1522">
        <v>8</v>
      </c>
      <c r="M1522" t="s">
        <v>21</v>
      </c>
      <c r="N1522">
        <v>0</v>
      </c>
      <c r="O1522" t="s">
        <v>63</v>
      </c>
      <c r="P1522" t="s">
        <v>3161</v>
      </c>
      <c r="Q1522" t="s">
        <v>20</v>
      </c>
      <c r="R1522">
        <v>40</v>
      </c>
      <c r="S1522" t="s">
        <v>17</v>
      </c>
      <c r="T1522" t="s">
        <v>17</v>
      </c>
      <c r="U1522" t="s">
        <v>17</v>
      </c>
      <c r="V1522" t="str">
        <f>IF(Table2[[#This Row],[Age]] &lt; 30, "Under 30", IF(Table2[[#This Row],[Age]] &lt; 65, "Other", "Senior"))</f>
        <v>Other</v>
      </c>
      <c r="W1522">
        <v>0</v>
      </c>
      <c r="X1522" t="s">
        <v>21</v>
      </c>
      <c r="Y1522" t="s">
        <v>49</v>
      </c>
      <c r="Z1522" t="s">
        <v>29</v>
      </c>
      <c r="AA1522">
        <v>74</v>
      </c>
      <c r="AB1522">
        <v>5392</v>
      </c>
      <c r="AE1522">
        <f t="shared" si="23"/>
        <v>0</v>
      </c>
      <c r="AF1522">
        <v>1</v>
      </c>
      <c r="AG1522" t="str">
        <f>IF(Table2[[#This Row],[Avg Monthly GB Download]] &lt; 5, "Less than 5 GB", IF(Table2[[#This Row],[Avg Monthly GB Download]] &lt;= 10, "Between 5 and 10 GB", "10 or more GB"))</f>
        <v>Between 5 and 10 GB</v>
      </c>
    </row>
    <row r="1523" spans="1:33" x14ac:dyDescent="0.3">
      <c r="A1523" t="s">
        <v>3162</v>
      </c>
      <c r="B1523" t="s">
        <v>17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21</v>
      </c>
      <c r="I1523" t="s">
        <v>18</v>
      </c>
      <c r="J1523">
        <v>121.6</v>
      </c>
      <c r="K1523">
        <v>0</v>
      </c>
      <c r="L1523">
        <v>15</v>
      </c>
      <c r="M1523" t="s">
        <v>17</v>
      </c>
      <c r="N1523">
        <v>48</v>
      </c>
      <c r="O1523" t="s">
        <v>72</v>
      </c>
      <c r="P1523" t="s">
        <v>3163</v>
      </c>
      <c r="Q1523" t="s">
        <v>22</v>
      </c>
      <c r="R1523">
        <v>25</v>
      </c>
      <c r="S1523" t="s">
        <v>21</v>
      </c>
      <c r="T1523" t="s">
        <v>17</v>
      </c>
      <c r="U1523" t="s">
        <v>17</v>
      </c>
      <c r="V1523" t="str">
        <f>IF(Table2[[#This Row],[Age]] &lt; 30, "Under 30", IF(Table2[[#This Row],[Age]] &lt; 65, "Other", "Senior"))</f>
        <v>Under 30</v>
      </c>
      <c r="W1523">
        <v>0</v>
      </c>
      <c r="X1523" t="s">
        <v>17</v>
      </c>
      <c r="Y1523" t="s">
        <v>28</v>
      </c>
      <c r="Z1523" t="s">
        <v>34</v>
      </c>
      <c r="AA1523">
        <v>43</v>
      </c>
      <c r="AB1523">
        <v>2758</v>
      </c>
      <c r="AE1523">
        <f t="shared" si="23"/>
        <v>0</v>
      </c>
      <c r="AF1523">
        <v>1</v>
      </c>
      <c r="AG1523" t="str">
        <f>IF(Table2[[#This Row],[Avg Monthly GB Download]] &lt; 5, "Less than 5 GB", IF(Table2[[#This Row],[Avg Monthly GB Download]] &lt;= 10, "Between 5 and 10 GB", "10 or more GB"))</f>
        <v>10 or more GB</v>
      </c>
    </row>
    <row r="1524" spans="1:33" x14ac:dyDescent="0.3">
      <c r="A1524" t="s">
        <v>3164</v>
      </c>
      <c r="B1524" t="s">
        <v>17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21</v>
      </c>
      <c r="I1524" t="s">
        <v>84</v>
      </c>
      <c r="J1524">
        <v>0</v>
      </c>
      <c r="K1524">
        <v>0</v>
      </c>
      <c r="L1524">
        <v>0</v>
      </c>
      <c r="M1524" t="s">
        <v>17</v>
      </c>
      <c r="N1524">
        <v>0</v>
      </c>
      <c r="O1524" t="s">
        <v>55</v>
      </c>
      <c r="P1524" t="s">
        <v>3165</v>
      </c>
      <c r="Q1524" t="s">
        <v>22</v>
      </c>
      <c r="R1524">
        <v>34</v>
      </c>
      <c r="S1524" t="s">
        <v>17</v>
      </c>
      <c r="T1524" t="s">
        <v>17</v>
      </c>
      <c r="U1524" t="s">
        <v>17</v>
      </c>
      <c r="V1524" t="str">
        <f>IF(Table2[[#This Row],[Age]] &lt; 30, "Under 30", IF(Table2[[#This Row],[Age]] &lt; 65, "Other", "Senior"))</f>
        <v>Other</v>
      </c>
      <c r="W1524">
        <v>0</v>
      </c>
      <c r="X1524" t="s">
        <v>17</v>
      </c>
      <c r="Y1524" t="s">
        <v>94</v>
      </c>
      <c r="Z1524" t="s">
        <v>34</v>
      </c>
      <c r="AA1524">
        <v>8</v>
      </c>
      <c r="AB1524">
        <v>210</v>
      </c>
      <c r="AE1524">
        <f t="shared" si="23"/>
        <v>0</v>
      </c>
      <c r="AF1524">
        <v>1</v>
      </c>
      <c r="AG1524" t="str">
        <f>IF(Table2[[#This Row],[Avg Monthly GB Download]] &lt; 5, "Less than 5 GB", IF(Table2[[#This Row],[Avg Monthly GB Download]] &lt;= 10, "Between 5 and 10 GB", "10 or more GB"))</f>
        <v>Less than 5 GB</v>
      </c>
    </row>
    <row r="1525" spans="1:33" x14ac:dyDescent="0.3">
      <c r="A1525" t="s">
        <v>3166</v>
      </c>
      <c r="B1525" t="s">
        <v>17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21</v>
      </c>
      <c r="I1525" t="s">
        <v>18</v>
      </c>
      <c r="J1525">
        <v>32</v>
      </c>
      <c r="K1525">
        <v>0</v>
      </c>
      <c r="L1525">
        <v>0</v>
      </c>
      <c r="M1525" t="s">
        <v>17</v>
      </c>
      <c r="N1525">
        <v>0</v>
      </c>
      <c r="O1525" t="s">
        <v>40</v>
      </c>
      <c r="P1525" t="s">
        <v>3167</v>
      </c>
      <c r="Q1525" t="s">
        <v>20</v>
      </c>
      <c r="R1525">
        <v>63</v>
      </c>
      <c r="S1525" t="s">
        <v>17</v>
      </c>
      <c r="T1525" t="s">
        <v>17</v>
      </c>
      <c r="U1525" t="s">
        <v>17</v>
      </c>
      <c r="V1525" t="str">
        <f>IF(Table2[[#This Row],[Age]] &lt; 30, "Under 30", IF(Table2[[#This Row],[Age]] &lt; 65, "Other", "Senior"))</f>
        <v>Other</v>
      </c>
      <c r="W1525">
        <v>0</v>
      </c>
      <c r="X1525" t="s">
        <v>17</v>
      </c>
      <c r="Y1525" t="s">
        <v>49</v>
      </c>
      <c r="Z1525" t="s">
        <v>29</v>
      </c>
      <c r="AA1525">
        <v>7</v>
      </c>
      <c r="AB1525">
        <v>34</v>
      </c>
      <c r="AE1525">
        <f t="shared" si="23"/>
        <v>0</v>
      </c>
      <c r="AF1525">
        <v>1</v>
      </c>
      <c r="AG1525" t="str">
        <f>IF(Table2[[#This Row],[Avg Monthly GB Download]] &lt; 5, "Less than 5 GB", IF(Table2[[#This Row],[Avg Monthly GB Download]] &lt;= 10, "Between 5 and 10 GB", "10 or more GB"))</f>
        <v>Less than 5 GB</v>
      </c>
    </row>
    <row r="1526" spans="1:33" x14ac:dyDescent="0.3">
      <c r="A1526" t="s">
        <v>3168</v>
      </c>
      <c r="B1526" t="s">
        <v>17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21</v>
      </c>
      <c r="I1526" t="s">
        <v>18</v>
      </c>
      <c r="J1526">
        <v>72.599999999999994</v>
      </c>
      <c r="K1526">
        <v>0</v>
      </c>
      <c r="L1526">
        <v>0</v>
      </c>
      <c r="M1526" t="s">
        <v>17</v>
      </c>
      <c r="N1526">
        <v>0</v>
      </c>
      <c r="O1526" t="s">
        <v>76</v>
      </c>
      <c r="P1526" t="s">
        <v>3169</v>
      </c>
      <c r="Q1526" t="s">
        <v>20</v>
      </c>
      <c r="R1526">
        <v>28</v>
      </c>
      <c r="S1526" t="s">
        <v>21</v>
      </c>
      <c r="T1526" t="s">
        <v>17</v>
      </c>
      <c r="U1526" t="s">
        <v>17</v>
      </c>
      <c r="V1526" t="str">
        <f>IF(Table2[[#This Row],[Age]] &lt; 30, "Under 30", IF(Table2[[#This Row],[Age]] &lt; 65, "Other", "Senior"))</f>
        <v>Under 30</v>
      </c>
      <c r="W1526">
        <v>0</v>
      </c>
      <c r="X1526" t="s">
        <v>17</v>
      </c>
      <c r="Y1526" t="s">
        <v>94</v>
      </c>
      <c r="Z1526" t="s">
        <v>91</v>
      </c>
      <c r="AA1526">
        <v>13</v>
      </c>
      <c r="AB1526">
        <v>400</v>
      </c>
      <c r="AE1526">
        <f t="shared" si="23"/>
        <v>0</v>
      </c>
      <c r="AF1526">
        <v>1</v>
      </c>
      <c r="AG1526" t="str">
        <f>IF(Table2[[#This Row],[Avg Monthly GB Download]] &lt; 5, "Less than 5 GB", IF(Table2[[#This Row],[Avg Monthly GB Download]] &lt;= 10, "Between 5 and 10 GB", "10 or more GB"))</f>
        <v>Less than 5 GB</v>
      </c>
    </row>
    <row r="1527" spans="1:33" x14ac:dyDescent="0.3">
      <c r="A1527" t="s">
        <v>3170</v>
      </c>
      <c r="B1527" t="s">
        <v>17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21</v>
      </c>
      <c r="I1527" t="s">
        <v>18</v>
      </c>
      <c r="J1527">
        <v>153.6</v>
      </c>
      <c r="K1527">
        <v>0</v>
      </c>
      <c r="L1527">
        <v>0</v>
      </c>
      <c r="M1527" t="s">
        <v>17</v>
      </c>
      <c r="N1527">
        <v>0</v>
      </c>
      <c r="O1527" t="s">
        <v>50</v>
      </c>
      <c r="P1527" t="s">
        <v>3171</v>
      </c>
      <c r="Q1527" t="s">
        <v>22</v>
      </c>
      <c r="R1527">
        <v>66</v>
      </c>
      <c r="S1527" t="s">
        <v>17</v>
      </c>
      <c r="T1527" t="s">
        <v>21</v>
      </c>
      <c r="U1527" t="s">
        <v>17</v>
      </c>
      <c r="V1527" t="str">
        <f>IF(Table2[[#This Row],[Age]] &lt; 30, "Under 30", IF(Table2[[#This Row],[Age]] &lt; 65, "Other", "Senior"))</f>
        <v>Senior</v>
      </c>
      <c r="W1527">
        <v>0</v>
      </c>
      <c r="X1527" t="s">
        <v>17</v>
      </c>
      <c r="Y1527" t="s">
        <v>94</v>
      </c>
      <c r="Z1527" t="s">
        <v>91</v>
      </c>
      <c r="AA1527">
        <v>9</v>
      </c>
      <c r="AB1527">
        <v>298</v>
      </c>
      <c r="AE1527">
        <f t="shared" si="23"/>
        <v>0</v>
      </c>
      <c r="AF1527">
        <v>1</v>
      </c>
      <c r="AG1527" t="str">
        <f>IF(Table2[[#This Row],[Avg Monthly GB Download]] &lt; 5, "Less than 5 GB", IF(Table2[[#This Row],[Avg Monthly GB Download]] &lt;= 10, "Between 5 and 10 GB", "10 or more GB"))</f>
        <v>Less than 5 GB</v>
      </c>
    </row>
    <row r="1528" spans="1:33" x14ac:dyDescent="0.3">
      <c r="A1528" t="s">
        <v>3172</v>
      </c>
      <c r="B1528" t="s">
        <v>17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21</v>
      </c>
      <c r="I1528" t="s">
        <v>18</v>
      </c>
      <c r="J1528">
        <v>203.9</v>
      </c>
      <c r="K1528">
        <v>0</v>
      </c>
      <c r="L1528">
        <v>7</v>
      </c>
      <c r="M1528" t="s">
        <v>17</v>
      </c>
      <c r="N1528">
        <v>52</v>
      </c>
      <c r="O1528" t="s">
        <v>72</v>
      </c>
      <c r="P1528" t="s">
        <v>3173</v>
      </c>
      <c r="Q1528" t="s">
        <v>22</v>
      </c>
      <c r="R1528">
        <v>67</v>
      </c>
      <c r="S1528" t="s">
        <v>17</v>
      </c>
      <c r="T1528" t="s">
        <v>21</v>
      </c>
      <c r="U1528" t="s">
        <v>17</v>
      </c>
      <c r="V1528" t="str">
        <f>IF(Table2[[#This Row],[Age]] &lt; 30, "Under 30", IF(Table2[[#This Row],[Age]] &lt; 65, "Other", "Senior"))</f>
        <v>Senior</v>
      </c>
      <c r="W1528">
        <v>0</v>
      </c>
      <c r="X1528" t="s">
        <v>21</v>
      </c>
      <c r="Y1528" t="s">
        <v>49</v>
      </c>
      <c r="Z1528" t="s">
        <v>29</v>
      </c>
      <c r="AA1528">
        <v>21</v>
      </c>
      <c r="AB1528">
        <v>964</v>
      </c>
      <c r="AE1528">
        <f t="shared" si="23"/>
        <v>0</v>
      </c>
      <c r="AF1528">
        <v>1</v>
      </c>
      <c r="AG1528" t="str">
        <f>IF(Table2[[#This Row],[Avg Monthly GB Download]] &lt; 5, "Less than 5 GB", IF(Table2[[#This Row],[Avg Monthly GB Download]] &lt;= 10, "Between 5 and 10 GB", "10 or more GB"))</f>
        <v>Between 5 and 10 GB</v>
      </c>
    </row>
    <row r="1529" spans="1:33" x14ac:dyDescent="0.3">
      <c r="A1529" t="s">
        <v>3174</v>
      </c>
      <c r="B1529" t="s">
        <v>17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21</v>
      </c>
      <c r="I1529" t="s">
        <v>18</v>
      </c>
      <c r="J1529">
        <v>171.5</v>
      </c>
      <c r="K1529">
        <v>0</v>
      </c>
      <c r="L1529">
        <v>9</v>
      </c>
      <c r="M1529" t="s">
        <v>21</v>
      </c>
      <c r="N1529">
        <v>0</v>
      </c>
      <c r="O1529" t="s">
        <v>69</v>
      </c>
      <c r="P1529" t="s">
        <v>3175</v>
      </c>
      <c r="Q1529" t="s">
        <v>22</v>
      </c>
      <c r="R1529">
        <v>47</v>
      </c>
      <c r="S1529" t="s">
        <v>17</v>
      </c>
      <c r="T1529" t="s">
        <v>17</v>
      </c>
      <c r="U1529" t="s">
        <v>17</v>
      </c>
      <c r="V1529" t="str">
        <f>IF(Table2[[#This Row],[Age]] &lt; 30, "Under 30", IF(Table2[[#This Row],[Age]] &lt; 65, "Other", "Senior"))</f>
        <v>Other</v>
      </c>
      <c r="W1529">
        <v>0</v>
      </c>
      <c r="X1529" t="s">
        <v>17</v>
      </c>
      <c r="Y1529" t="s">
        <v>94</v>
      </c>
      <c r="Z1529" t="s">
        <v>34</v>
      </c>
      <c r="AA1529">
        <v>60</v>
      </c>
      <c r="AB1529">
        <v>4226</v>
      </c>
      <c r="AE1529">
        <f t="shared" si="23"/>
        <v>0</v>
      </c>
      <c r="AF1529">
        <v>1</v>
      </c>
      <c r="AG1529" t="str">
        <f>IF(Table2[[#This Row],[Avg Monthly GB Download]] &lt; 5, "Less than 5 GB", IF(Table2[[#This Row],[Avg Monthly GB Download]] &lt;= 10, "Between 5 and 10 GB", "10 or more GB"))</f>
        <v>Between 5 and 10 GB</v>
      </c>
    </row>
    <row r="1530" spans="1:33" x14ac:dyDescent="0.3">
      <c r="A1530" t="s">
        <v>3176</v>
      </c>
      <c r="B1530" t="s">
        <v>17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21</v>
      </c>
      <c r="I1530" t="s">
        <v>18</v>
      </c>
      <c r="J1530">
        <v>205.9</v>
      </c>
      <c r="K1530">
        <v>0</v>
      </c>
      <c r="L1530">
        <v>14</v>
      </c>
      <c r="M1530" t="s">
        <v>21</v>
      </c>
      <c r="N1530">
        <v>0</v>
      </c>
      <c r="O1530" t="s">
        <v>69</v>
      </c>
      <c r="P1530" t="s">
        <v>3177</v>
      </c>
      <c r="Q1530" t="s">
        <v>20</v>
      </c>
      <c r="R1530">
        <v>51</v>
      </c>
      <c r="S1530" t="s">
        <v>17</v>
      </c>
      <c r="T1530" t="s">
        <v>17</v>
      </c>
      <c r="U1530" t="s">
        <v>17</v>
      </c>
      <c r="V1530" t="str">
        <f>IF(Table2[[#This Row],[Age]] &lt; 30, "Under 30", IF(Table2[[#This Row],[Age]] &lt; 65, "Other", "Senior"))</f>
        <v>Other</v>
      </c>
      <c r="W1530">
        <v>0</v>
      </c>
      <c r="X1530" t="s">
        <v>21</v>
      </c>
      <c r="Y1530" t="s">
        <v>49</v>
      </c>
      <c r="Z1530" t="s">
        <v>34</v>
      </c>
      <c r="AA1530">
        <v>40</v>
      </c>
      <c r="AB1530">
        <v>2908</v>
      </c>
      <c r="AE1530">
        <f t="shared" si="23"/>
        <v>0</v>
      </c>
      <c r="AF1530">
        <v>1</v>
      </c>
      <c r="AG1530" t="str">
        <f>IF(Table2[[#This Row],[Avg Monthly GB Download]] &lt; 5, "Less than 5 GB", IF(Table2[[#This Row],[Avg Monthly GB Download]] &lt;= 10, "Between 5 and 10 GB", "10 or more GB"))</f>
        <v>10 or more GB</v>
      </c>
    </row>
    <row r="1531" spans="1:33" x14ac:dyDescent="0.3">
      <c r="A1531" t="s">
        <v>3178</v>
      </c>
      <c r="B1531" t="s">
        <v>17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21</v>
      </c>
      <c r="I1531" t="s">
        <v>84</v>
      </c>
      <c r="J1531">
        <v>0</v>
      </c>
      <c r="K1531">
        <v>0</v>
      </c>
      <c r="L1531">
        <v>30</v>
      </c>
      <c r="M1531" t="s">
        <v>21</v>
      </c>
      <c r="N1531">
        <v>0</v>
      </c>
      <c r="O1531" t="s">
        <v>54</v>
      </c>
      <c r="P1531" t="s">
        <v>3179</v>
      </c>
      <c r="Q1531" t="s">
        <v>22</v>
      </c>
      <c r="R1531">
        <v>26</v>
      </c>
      <c r="S1531" t="s">
        <v>21</v>
      </c>
      <c r="T1531" t="s">
        <v>17</v>
      </c>
      <c r="U1531" t="s">
        <v>17</v>
      </c>
      <c r="V1531" t="str">
        <f>IF(Table2[[#This Row],[Age]] &lt; 30, "Under 30", IF(Table2[[#This Row],[Age]] &lt; 65, "Other", "Senior"))</f>
        <v>Under 30</v>
      </c>
      <c r="W1531">
        <v>0</v>
      </c>
      <c r="X1531" t="s">
        <v>21</v>
      </c>
      <c r="Y1531" t="s">
        <v>28</v>
      </c>
      <c r="Z1531" t="s">
        <v>34</v>
      </c>
      <c r="AA1531">
        <v>31</v>
      </c>
      <c r="AB1531">
        <v>895</v>
      </c>
      <c r="AE1531">
        <f t="shared" si="23"/>
        <v>0</v>
      </c>
      <c r="AF1531">
        <v>1</v>
      </c>
      <c r="AG1531" t="str">
        <f>IF(Table2[[#This Row],[Avg Monthly GB Download]] &lt; 5, "Less than 5 GB", IF(Table2[[#This Row],[Avg Monthly GB Download]] &lt;= 10, "Between 5 and 10 GB", "10 or more GB"))</f>
        <v>10 or more GB</v>
      </c>
    </row>
    <row r="1532" spans="1:33" x14ac:dyDescent="0.3">
      <c r="A1532" t="s">
        <v>3180</v>
      </c>
      <c r="B1532" t="s">
        <v>17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21</v>
      </c>
      <c r="I1532" t="s">
        <v>18</v>
      </c>
      <c r="J1532">
        <v>539.6</v>
      </c>
      <c r="K1532">
        <v>0</v>
      </c>
      <c r="L1532">
        <v>3</v>
      </c>
      <c r="M1532" t="s">
        <v>21</v>
      </c>
      <c r="N1532">
        <v>0</v>
      </c>
      <c r="O1532" t="s">
        <v>42</v>
      </c>
      <c r="P1532" t="s">
        <v>3181</v>
      </c>
      <c r="Q1532" t="s">
        <v>20</v>
      </c>
      <c r="R1532">
        <v>84</v>
      </c>
      <c r="S1532" t="s">
        <v>17</v>
      </c>
      <c r="T1532" t="s">
        <v>21</v>
      </c>
      <c r="U1532" t="s">
        <v>17</v>
      </c>
      <c r="V1532" t="str">
        <f>IF(Table2[[#This Row],[Age]] &lt; 30, "Under 30", IF(Table2[[#This Row],[Age]] &lt; 65, "Other", "Senior"))</f>
        <v>Senior</v>
      </c>
      <c r="W1532">
        <v>0</v>
      </c>
      <c r="X1532" t="s">
        <v>21</v>
      </c>
      <c r="Y1532" t="s">
        <v>49</v>
      </c>
      <c r="Z1532" t="s">
        <v>29</v>
      </c>
      <c r="AA1532">
        <v>57</v>
      </c>
      <c r="AB1532">
        <v>4008</v>
      </c>
      <c r="AE1532">
        <f t="shared" si="23"/>
        <v>0</v>
      </c>
      <c r="AF1532">
        <v>1</v>
      </c>
      <c r="AG1532" t="str">
        <f>IF(Table2[[#This Row],[Avg Monthly GB Download]] &lt; 5, "Less than 5 GB", IF(Table2[[#This Row],[Avg Monthly GB Download]] &lt;= 10, "Between 5 and 10 GB", "10 or more GB"))</f>
        <v>Less than 5 GB</v>
      </c>
    </row>
    <row r="1533" spans="1:33" x14ac:dyDescent="0.3">
      <c r="A1533" t="s">
        <v>3182</v>
      </c>
      <c r="B1533" t="s">
        <v>17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21</v>
      </c>
      <c r="I1533" t="s">
        <v>18</v>
      </c>
      <c r="J1533">
        <v>29.1</v>
      </c>
      <c r="K1533">
        <v>0</v>
      </c>
      <c r="L1533">
        <v>3</v>
      </c>
      <c r="M1533" t="s">
        <v>21</v>
      </c>
      <c r="N1533">
        <v>0</v>
      </c>
      <c r="O1533" t="s">
        <v>31</v>
      </c>
      <c r="P1533" t="s">
        <v>3183</v>
      </c>
      <c r="Q1533" t="s">
        <v>20</v>
      </c>
      <c r="R1533">
        <v>31</v>
      </c>
      <c r="S1533" t="s">
        <v>17</v>
      </c>
      <c r="T1533" t="s">
        <v>17</v>
      </c>
      <c r="U1533" t="s">
        <v>17</v>
      </c>
      <c r="V1533" t="str">
        <f>IF(Table2[[#This Row],[Age]] &lt; 30, "Under 30", IF(Table2[[#This Row],[Age]] &lt; 65, "Other", "Senior"))</f>
        <v>Other</v>
      </c>
      <c r="W1533">
        <v>0</v>
      </c>
      <c r="X1533" t="s">
        <v>17</v>
      </c>
      <c r="Y1533" t="s">
        <v>94</v>
      </c>
      <c r="Z1533" t="s">
        <v>34</v>
      </c>
      <c r="AA1533">
        <v>29</v>
      </c>
      <c r="AB1533">
        <v>184</v>
      </c>
      <c r="AE1533">
        <f t="shared" si="23"/>
        <v>0</v>
      </c>
      <c r="AF1533">
        <v>1</v>
      </c>
      <c r="AG1533" t="str">
        <f>IF(Table2[[#This Row],[Avg Monthly GB Download]] &lt; 5, "Less than 5 GB", IF(Table2[[#This Row],[Avg Monthly GB Download]] &lt;= 10, "Between 5 and 10 GB", "10 or more GB"))</f>
        <v>Less than 5 GB</v>
      </c>
    </row>
    <row r="1534" spans="1:33" x14ac:dyDescent="0.3">
      <c r="A1534" t="s">
        <v>3184</v>
      </c>
      <c r="B1534" t="s">
        <v>17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21</v>
      </c>
      <c r="I1534" t="s">
        <v>84</v>
      </c>
      <c r="J1534">
        <v>0</v>
      </c>
      <c r="K1534">
        <v>0</v>
      </c>
      <c r="L1534">
        <v>3</v>
      </c>
      <c r="M1534" t="s">
        <v>21</v>
      </c>
      <c r="N1534">
        <v>0</v>
      </c>
      <c r="O1534" t="s">
        <v>40</v>
      </c>
      <c r="P1534" t="s">
        <v>3185</v>
      </c>
      <c r="Q1534" t="s">
        <v>20</v>
      </c>
      <c r="R1534">
        <v>68</v>
      </c>
      <c r="S1534" t="s">
        <v>17</v>
      </c>
      <c r="T1534" t="s">
        <v>21</v>
      </c>
      <c r="U1534" t="s">
        <v>17</v>
      </c>
      <c r="V1534" t="str">
        <f>IF(Table2[[#This Row],[Age]] &lt; 30, "Under 30", IF(Table2[[#This Row],[Age]] &lt; 65, "Other", "Senior"))</f>
        <v>Senior</v>
      </c>
      <c r="W1534">
        <v>0</v>
      </c>
      <c r="X1534" t="s">
        <v>17</v>
      </c>
      <c r="Y1534" t="s">
        <v>28</v>
      </c>
      <c r="Z1534" t="s">
        <v>34</v>
      </c>
      <c r="AA1534">
        <v>24</v>
      </c>
      <c r="AB1534">
        <v>504</v>
      </c>
      <c r="AE1534">
        <f t="shared" si="23"/>
        <v>0</v>
      </c>
      <c r="AF1534">
        <v>1</v>
      </c>
      <c r="AG1534" t="str">
        <f>IF(Table2[[#This Row],[Avg Monthly GB Download]] &lt; 5, "Less than 5 GB", IF(Table2[[#This Row],[Avg Monthly GB Download]] &lt;= 10, "Between 5 and 10 GB", "10 or more GB"))</f>
        <v>Less than 5 GB</v>
      </c>
    </row>
    <row r="1535" spans="1:33" x14ac:dyDescent="0.3">
      <c r="A1535" t="s">
        <v>3186</v>
      </c>
      <c r="B1535" t="s">
        <v>17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21</v>
      </c>
      <c r="I1535" t="s">
        <v>18</v>
      </c>
      <c r="J1535">
        <v>106.6</v>
      </c>
      <c r="K1535">
        <v>0</v>
      </c>
      <c r="L1535">
        <v>0</v>
      </c>
      <c r="M1535" t="s">
        <v>17</v>
      </c>
      <c r="N1535">
        <v>0</v>
      </c>
      <c r="O1535" t="s">
        <v>76</v>
      </c>
      <c r="P1535" t="s">
        <v>3187</v>
      </c>
      <c r="Q1535" t="s">
        <v>22</v>
      </c>
      <c r="R1535">
        <v>55</v>
      </c>
      <c r="S1535" t="s">
        <v>17</v>
      </c>
      <c r="T1535" t="s">
        <v>17</v>
      </c>
      <c r="U1535" t="s">
        <v>17</v>
      </c>
      <c r="V1535" t="str">
        <f>IF(Table2[[#This Row],[Age]] &lt; 30, "Under 30", IF(Table2[[#This Row],[Age]] &lt; 65, "Other", "Senior"))</f>
        <v>Other</v>
      </c>
      <c r="W1535">
        <v>0</v>
      </c>
      <c r="X1535" t="s">
        <v>17</v>
      </c>
      <c r="Y1535" t="s">
        <v>49</v>
      </c>
      <c r="Z1535" t="s">
        <v>34</v>
      </c>
      <c r="AA1535">
        <v>9</v>
      </c>
      <c r="AB1535">
        <v>671</v>
      </c>
      <c r="AE1535">
        <f t="shared" si="23"/>
        <v>0</v>
      </c>
      <c r="AF1535">
        <v>1</v>
      </c>
      <c r="AG1535" t="str">
        <f>IF(Table2[[#This Row],[Avg Monthly GB Download]] &lt; 5, "Less than 5 GB", IF(Table2[[#This Row],[Avg Monthly GB Download]] &lt;= 10, "Between 5 and 10 GB", "10 or more GB"))</f>
        <v>Less than 5 GB</v>
      </c>
    </row>
    <row r="1536" spans="1:33" x14ac:dyDescent="0.3">
      <c r="A1536" t="s">
        <v>3188</v>
      </c>
      <c r="B1536" t="s">
        <v>17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21</v>
      </c>
      <c r="I1536" t="s">
        <v>18</v>
      </c>
      <c r="J1536">
        <v>173.1</v>
      </c>
      <c r="K1536">
        <v>0</v>
      </c>
      <c r="L1536">
        <v>5</v>
      </c>
      <c r="M1536" t="s">
        <v>21</v>
      </c>
      <c r="N1536">
        <v>0</v>
      </c>
      <c r="O1536" t="s">
        <v>80</v>
      </c>
      <c r="P1536" t="s">
        <v>3189</v>
      </c>
      <c r="Q1536" t="s">
        <v>22</v>
      </c>
      <c r="R1536">
        <v>62</v>
      </c>
      <c r="S1536" t="s">
        <v>17</v>
      </c>
      <c r="T1536" t="s">
        <v>17</v>
      </c>
      <c r="U1536" t="s">
        <v>17</v>
      </c>
      <c r="V1536" t="str">
        <f>IF(Table2[[#This Row],[Age]] &lt; 30, "Under 30", IF(Table2[[#This Row],[Age]] &lt; 65, "Other", "Senior"))</f>
        <v>Other</v>
      </c>
      <c r="W1536">
        <v>0</v>
      </c>
      <c r="X1536" t="s">
        <v>21</v>
      </c>
      <c r="Y1536" t="s">
        <v>94</v>
      </c>
      <c r="Z1536" t="s">
        <v>29</v>
      </c>
      <c r="AA1536">
        <v>52</v>
      </c>
      <c r="AB1536">
        <v>2773</v>
      </c>
      <c r="AE1536">
        <f t="shared" si="23"/>
        <v>0</v>
      </c>
      <c r="AF1536">
        <v>1</v>
      </c>
      <c r="AG1536" t="str">
        <f>IF(Table2[[#This Row],[Avg Monthly GB Download]] &lt; 5, "Less than 5 GB", IF(Table2[[#This Row],[Avg Monthly GB Download]] &lt;= 10, "Between 5 and 10 GB", "10 or more GB"))</f>
        <v>Between 5 and 10 GB</v>
      </c>
    </row>
    <row r="1537" spans="1:33" x14ac:dyDescent="0.3">
      <c r="A1537" t="s">
        <v>3190</v>
      </c>
      <c r="B1537" t="s">
        <v>17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21</v>
      </c>
      <c r="I1537" t="s">
        <v>18</v>
      </c>
      <c r="J1537">
        <v>430.5</v>
      </c>
      <c r="K1537">
        <v>0</v>
      </c>
      <c r="L1537">
        <v>15</v>
      </c>
      <c r="M1537" t="s">
        <v>21</v>
      </c>
      <c r="N1537">
        <v>0</v>
      </c>
      <c r="O1537" t="s">
        <v>51</v>
      </c>
      <c r="P1537" t="s">
        <v>3191</v>
      </c>
      <c r="Q1537" t="s">
        <v>20</v>
      </c>
      <c r="R1537">
        <v>23</v>
      </c>
      <c r="S1537" t="s">
        <v>21</v>
      </c>
      <c r="T1537" t="s">
        <v>17</v>
      </c>
      <c r="U1537" t="s">
        <v>17</v>
      </c>
      <c r="V1537" t="str">
        <f>IF(Table2[[#This Row],[Age]] &lt; 30, "Under 30", IF(Table2[[#This Row],[Age]] &lt; 65, "Other", "Senior"))</f>
        <v>Under 30</v>
      </c>
      <c r="W1537">
        <v>0</v>
      </c>
      <c r="X1537" t="s">
        <v>21</v>
      </c>
      <c r="Y1537" t="s">
        <v>49</v>
      </c>
      <c r="Z1537" t="s">
        <v>29</v>
      </c>
      <c r="AA1537">
        <v>24</v>
      </c>
      <c r="AB1537">
        <v>1695</v>
      </c>
      <c r="AE1537">
        <f t="shared" si="23"/>
        <v>0</v>
      </c>
      <c r="AF1537">
        <v>1</v>
      </c>
      <c r="AG1537" t="str">
        <f>IF(Table2[[#This Row],[Avg Monthly GB Download]] &lt; 5, "Less than 5 GB", IF(Table2[[#This Row],[Avg Monthly GB Download]] &lt;= 10, "Between 5 and 10 GB", "10 or more GB"))</f>
        <v>10 or more GB</v>
      </c>
    </row>
    <row r="1538" spans="1:33" x14ac:dyDescent="0.3">
      <c r="A1538" t="s">
        <v>3192</v>
      </c>
      <c r="B1538" t="s">
        <v>17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21</v>
      </c>
      <c r="I1538" t="s">
        <v>18</v>
      </c>
      <c r="J1538">
        <v>428.4</v>
      </c>
      <c r="K1538">
        <v>0</v>
      </c>
      <c r="L1538">
        <v>15</v>
      </c>
      <c r="M1538" t="s">
        <v>21</v>
      </c>
      <c r="N1538">
        <v>0</v>
      </c>
      <c r="O1538" t="s">
        <v>51</v>
      </c>
      <c r="P1538" t="s">
        <v>3193</v>
      </c>
      <c r="Q1538" t="s">
        <v>20</v>
      </c>
      <c r="R1538">
        <v>45</v>
      </c>
      <c r="S1538" t="s">
        <v>17</v>
      </c>
      <c r="T1538" t="s">
        <v>17</v>
      </c>
      <c r="U1538" t="s">
        <v>17</v>
      </c>
      <c r="V1538" t="str">
        <f>IF(Table2[[#This Row],[Age]] &lt; 30, "Under 30", IF(Table2[[#This Row],[Age]] &lt; 65, "Other", "Senior"))</f>
        <v>Other</v>
      </c>
      <c r="W1538">
        <v>0</v>
      </c>
      <c r="X1538" t="s">
        <v>21</v>
      </c>
      <c r="Y1538" t="s">
        <v>49</v>
      </c>
      <c r="Z1538" t="s">
        <v>34</v>
      </c>
      <c r="AA1538">
        <v>56</v>
      </c>
      <c r="AB1538">
        <v>4088</v>
      </c>
      <c r="AE1538">
        <f t="shared" ref="AE1538:AE1601" si="24">IF(B1538 = "yes", 1, IF(B1538 = "No", 0))</f>
        <v>0</v>
      </c>
      <c r="AF1538">
        <v>1</v>
      </c>
      <c r="AG1538" t="str">
        <f>IF(Table2[[#This Row],[Avg Monthly GB Download]] &lt; 5, "Less than 5 GB", IF(Table2[[#This Row],[Avg Monthly GB Download]] &lt;= 10, "Between 5 and 10 GB", "10 or more GB"))</f>
        <v>10 or more GB</v>
      </c>
    </row>
    <row r="1539" spans="1:33" x14ac:dyDescent="0.3">
      <c r="A1539" t="s">
        <v>3194</v>
      </c>
      <c r="B1539" t="s">
        <v>17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21</v>
      </c>
      <c r="I1539" t="s">
        <v>18</v>
      </c>
      <c r="J1539">
        <v>7.4</v>
      </c>
      <c r="K1539">
        <v>0</v>
      </c>
      <c r="L1539">
        <v>0</v>
      </c>
      <c r="M1539" t="s">
        <v>17</v>
      </c>
      <c r="N1539">
        <v>0</v>
      </c>
      <c r="O1539" t="s">
        <v>47</v>
      </c>
      <c r="P1539" t="s">
        <v>3195</v>
      </c>
      <c r="Q1539" t="s">
        <v>22</v>
      </c>
      <c r="R1539">
        <v>29</v>
      </c>
      <c r="S1539" t="s">
        <v>21</v>
      </c>
      <c r="T1539" t="s">
        <v>17</v>
      </c>
      <c r="U1539" t="s">
        <v>17</v>
      </c>
      <c r="V1539" t="str">
        <f>IF(Table2[[#This Row],[Age]] &lt; 30, "Under 30", IF(Table2[[#This Row],[Age]] &lt; 65, "Other", "Senior"))</f>
        <v>Under 30</v>
      </c>
      <c r="W1539">
        <v>0</v>
      </c>
      <c r="X1539" t="s">
        <v>17</v>
      </c>
      <c r="Y1539" t="s">
        <v>28</v>
      </c>
      <c r="Z1539" t="s">
        <v>29</v>
      </c>
      <c r="AA1539">
        <v>10</v>
      </c>
      <c r="AB1539">
        <v>26</v>
      </c>
      <c r="AE1539">
        <f t="shared" si="24"/>
        <v>0</v>
      </c>
      <c r="AF1539">
        <v>1</v>
      </c>
      <c r="AG1539" t="str">
        <f>IF(Table2[[#This Row],[Avg Monthly GB Download]] &lt; 5, "Less than 5 GB", IF(Table2[[#This Row],[Avg Monthly GB Download]] &lt;= 10, "Between 5 and 10 GB", "10 or more GB"))</f>
        <v>Less than 5 GB</v>
      </c>
    </row>
    <row r="1540" spans="1:33" x14ac:dyDescent="0.3">
      <c r="A1540" t="s">
        <v>3196</v>
      </c>
      <c r="B1540" t="s">
        <v>17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21</v>
      </c>
      <c r="I1540" t="s">
        <v>18</v>
      </c>
      <c r="J1540">
        <v>191.4</v>
      </c>
      <c r="K1540">
        <v>0</v>
      </c>
      <c r="L1540">
        <v>4</v>
      </c>
      <c r="M1540" t="s">
        <v>21</v>
      </c>
      <c r="N1540">
        <v>0</v>
      </c>
      <c r="O1540" t="s">
        <v>23</v>
      </c>
      <c r="P1540" t="s">
        <v>3197</v>
      </c>
      <c r="Q1540" t="s">
        <v>20</v>
      </c>
      <c r="R1540">
        <v>76</v>
      </c>
      <c r="S1540" t="s">
        <v>17</v>
      </c>
      <c r="T1540" t="s">
        <v>21</v>
      </c>
      <c r="U1540" t="s">
        <v>17</v>
      </c>
      <c r="V1540" t="str">
        <f>IF(Table2[[#This Row],[Age]] &lt; 30, "Under 30", IF(Table2[[#This Row],[Age]] &lt; 65, "Other", "Senior"))</f>
        <v>Senior</v>
      </c>
      <c r="W1540">
        <v>0</v>
      </c>
      <c r="X1540" t="s">
        <v>17</v>
      </c>
      <c r="Y1540" t="s">
        <v>49</v>
      </c>
      <c r="Z1540" t="s">
        <v>34</v>
      </c>
      <c r="AA1540">
        <v>40</v>
      </c>
      <c r="AB1540">
        <v>1324</v>
      </c>
      <c r="AE1540">
        <f t="shared" si="24"/>
        <v>0</v>
      </c>
      <c r="AF1540">
        <v>1</v>
      </c>
      <c r="AG1540" t="str">
        <f>IF(Table2[[#This Row],[Avg Monthly GB Download]] &lt; 5, "Less than 5 GB", IF(Table2[[#This Row],[Avg Monthly GB Download]] &lt;= 10, "Between 5 and 10 GB", "10 or more GB"))</f>
        <v>Less than 5 GB</v>
      </c>
    </row>
    <row r="1541" spans="1:33" x14ac:dyDescent="0.3">
      <c r="A1541" t="s">
        <v>3198</v>
      </c>
      <c r="B1541" t="s">
        <v>17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21</v>
      </c>
      <c r="I1541" t="s">
        <v>18</v>
      </c>
      <c r="J1541">
        <v>57.8</v>
      </c>
      <c r="K1541">
        <v>0</v>
      </c>
      <c r="L1541">
        <v>7</v>
      </c>
      <c r="M1541" t="s">
        <v>17</v>
      </c>
      <c r="N1541">
        <v>19</v>
      </c>
      <c r="O1541" t="s">
        <v>72</v>
      </c>
      <c r="P1541" t="s">
        <v>3199</v>
      </c>
      <c r="Q1541" t="s">
        <v>20</v>
      </c>
      <c r="R1541">
        <v>58</v>
      </c>
      <c r="S1541" t="s">
        <v>17</v>
      </c>
      <c r="T1541" t="s">
        <v>17</v>
      </c>
      <c r="U1541" t="s">
        <v>17</v>
      </c>
      <c r="V1541" t="str">
        <f>IF(Table2[[#This Row],[Age]] &lt; 30, "Under 30", IF(Table2[[#This Row],[Age]] &lt; 65, "Other", "Senior"))</f>
        <v>Other</v>
      </c>
      <c r="W1541">
        <v>0</v>
      </c>
      <c r="X1541" t="s">
        <v>17</v>
      </c>
      <c r="Y1541" t="s">
        <v>28</v>
      </c>
      <c r="Z1541" t="s">
        <v>34</v>
      </c>
      <c r="AA1541">
        <v>8</v>
      </c>
      <c r="AB1541">
        <v>281</v>
      </c>
      <c r="AE1541">
        <f t="shared" si="24"/>
        <v>0</v>
      </c>
      <c r="AF1541">
        <v>1</v>
      </c>
      <c r="AG1541" t="str">
        <f>IF(Table2[[#This Row],[Avg Monthly GB Download]] &lt; 5, "Less than 5 GB", IF(Table2[[#This Row],[Avg Monthly GB Download]] &lt;= 10, "Between 5 and 10 GB", "10 or more GB"))</f>
        <v>Between 5 and 10 GB</v>
      </c>
    </row>
    <row r="1542" spans="1:33" x14ac:dyDescent="0.3">
      <c r="A1542" t="s">
        <v>3200</v>
      </c>
      <c r="B1542" t="s">
        <v>17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21</v>
      </c>
      <c r="I1542" t="s">
        <v>18</v>
      </c>
      <c r="J1542">
        <v>2</v>
      </c>
      <c r="K1542">
        <v>0</v>
      </c>
      <c r="L1542">
        <v>9</v>
      </c>
      <c r="M1542" t="s">
        <v>21</v>
      </c>
      <c r="N1542">
        <v>0</v>
      </c>
      <c r="O1542" t="s">
        <v>78</v>
      </c>
      <c r="P1542" t="s">
        <v>3201</v>
      </c>
      <c r="Q1542" t="s">
        <v>22</v>
      </c>
      <c r="R1542">
        <v>66</v>
      </c>
      <c r="S1542" t="s">
        <v>17</v>
      </c>
      <c r="T1542" t="s">
        <v>21</v>
      </c>
      <c r="U1542" t="s">
        <v>17</v>
      </c>
      <c r="V1542" t="str">
        <f>IF(Table2[[#This Row],[Age]] &lt; 30, "Under 30", IF(Table2[[#This Row],[Age]] &lt; 65, "Other", "Senior"))</f>
        <v>Senior</v>
      </c>
      <c r="W1542">
        <v>0</v>
      </c>
      <c r="X1542" t="s">
        <v>17</v>
      </c>
      <c r="Y1542" t="s">
        <v>28</v>
      </c>
      <c r="Z1542" t="s">
        <v>34</v>
      </c>
      <c r="AA1542">
        <v>22</v>
      </c>
      <c r="AB1542">
        <v>22</v>
      </c>
      <c r="AE1542">
        <f t="shared" si="24"/>
        <v>0</v>
      </c>
      <c r="AF1542">
        <v>1</v>
      </c>
      <c r="AG1542" t="str">
        <f>IF(Table2[[#This Row],[Avg Monthly GB Download]] &lt; 5, "Less than 5 GB", IF(Table2[[#This Row],[Avg Monthly GB Download]] &lt;= 10, "Between 5 and 10 GB", "10 or more GB"))</f>
        <v>Between 5 and 10 GB</v>
      </c>
    </row>
    <row r="1543" spans="1:33" x14ac:dyDescent="0.3">
      <c r="A1543" t="s">
        <v>3202</v>
      </c>
      <c r="B1543" t="s">
        <v>17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21</v>
      </c>
      <c r="I1543" t="s">
        <v>18</v>
      </c>
      <c r="J1543">
        <v>239.3</v>
      </c>
      <c r="K1543">
        <v>0</v>
      </c>
      <c r="L1543">
        <v>0</v>
      </c>
      <c r="M1543" t="s">
        <v>17</v>
      </c>
      <c r="N1543">
        <v>0</v>
      </c>
      <c r="O1543" t="s">
        <v>37</v>
      </c>
      <c r="P1543" t="s">
        <v>3203</v>
      </c>
      <c r="Q1543" t="s">
        <v>20</v>
      </c>
      <c r="R1543">
        <v>40</v>
      </c>
      <c r="S1543" t="s">
        <v>17</v>
      </c>
      <c r="T1543" t="s">
        <v>17</v>
      </c>
      <c r="U1543" t="s">
        <v>17</v>
      </c>
      <c r="V1543" t="str">
        <f>IF(Table2[[#This Row],[Age]] &lt; 30, "Under 30", IF(Table2[[#This Row],[Age]] &lt; 65, "Other", "Senior"))</f>
        <v>Other</v>
      </c>
      <c r="W1543">
        <v>0</v>
      </c>
      <c r="X1543" t="s">
        <v>17</v>
      </c>
      <c r="Y1543" t="s">
        <v>49</v>
      </c>
      <c r="Z1543" t="s">
        <v>34</v>
      </c>
      <c r="AA1543">
        <v>12</v>
      </c>
      <c r="AB1543">
        <v>850</v>
      </c>
      <c r="AE1543">
        <f t="shared" si="24"/>
        <v>0</v>
      </c>
      <c r="AF1543">
        <v>1</v>
      </c>
      <c r="AG1543" t="str">
        <f>IF(Table2[[#This Row],[Avg Monthly GB Download]] &lt; 5, "Less than 5 GB", IF(Table2[[#This Row],[Avg Monthly GB Download]] &lt;= 10, "Between 5 and 10 GB", "10 or more GB"))</f>
        <v>Less than 5 GB</v>
      </c>
    </row>
    <row r="1544" spans="1:33" x14ac:dyDescent="0.3">
      <c r="A1544" t="s">
        <v>3204</v>
      </c>
      <c r="B1544" t="s">
        <v>17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21</v>
      </c>
      <c r="I1544" t="s">
        <v>18</v>
      </c>
      <c r="J1544">
        <v>95.9</v>
      </c>
      <c r="K1544">
        <v>0</v>
      </c>
      <c r="L1544">
        <v>2</v>
      </c>
      <c r="M1544" t="s">
        <v>21</v>
      </c>
      <c r="N1544">
        <v>0</v>
      </c>
      <c r="O1544" t="s">
        <v>50</v>
      </c>
      <c r="P1544" t="s">
        <v>3205</v>
      </c>
      <c r="Q1544" t="s">
        <v>22</v>
      </c>
      <c r="R1544">
        <v>63</v>
      </c>
      <c r="S1544" t="s">
        <v>17</v>
      </c>
      <c r="T1544" t="s">
        <v>17</v>
      </c>
      <c r="U1544" t="s">
        <v>17</v>
      </c>
      <c r="V1544" t="str">
        <f>IF(Table2[[#This Row],[Age]] &lt; 30, "Under 30", IF(Table2[[#This Row],[Age]] &lt; 65, "Other", "Senior"))</f>
        <v>Other</v>
      </c>
      <c r="W1544">
        <v>0</v>
      </c>
      <c r="X1544" t="s">
        <v>21</v>
      </c>
      <c r="Y1544" t="s">
        <v>49</v>
      </c>
      <c r="Z1544" t="s">
        <v>34</v>
      </c>
      <c r="AA1544">
        <v>25</v>
      </c>
      <c r="AB1544">
        <v>1019</v>
      </c>
      <c r="AE1544">
        <f t="shared" si="24"/>
        <v>0</v>
      </c>
      <c r="AF1544">
        <v>1</v>
      </c>
      <c r="AG1544" t="str">
        <f>IF(Table2[[#This Row],[Avg Monthly GB Download]] &lt; 5, "Less than 5 GB", IF(Table2[[#This Row],[Avg Monthly GB Download]] &lt;= 10, "Between 5 and 10 GB", "10 or more GB"))</f>
        <v>Less than 5 GB</v>
      </c>
    </row>
    <row r="1545" spans="1:33" x14ac:dyDescent="0.3">
      <c r="A1545" t="s">
        <v>3206</v>
      </c>
      <c r="B1545" t="s">
        <v>17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21</v>
      </c>
      <c r="I1545" t="s">
        <v>18</v>
      </c>
      <c r="J1545">
        <v>117.6</v>
      </c>
      <c r="K1545">
        <v>0</v>
      </c>
      <c r="L1545">
        <v>0</v>
      </c>
      <c r="M1545" t="s">
        <v>17</v>
      </c>
      <c r="N1545">
        <v>0</v>
      </c>
      <c r="O1545" t="s">
        <v>81</v>
      </c>
      <c r="P1545" t="s">
        <v>3207</v>
      </c>
      <c r="Q1545" t="s">
        <v>20</v>
      </c>
      <c r="R1545">
        <v>47</v>
      </c>
      <c r="S1545" t="s">
        <v>17</v>
      </c>
      <c r="T1545" t="s">
        <v>17</v>
      </c>
      <c r="U1545" t="s">
        <v>17</v>
      </c>
      <c r="V1545" t="str">
        <f>IF(Table2[[#This Row],[Age]] &lt; 30, "Under 30", IF(Table2[[#This Row],[Age]] &lt; 65, "Other", "Senior"))</f>
        <v>Other</v>
      </c>
      <c r="W1545">
        <v>0</v>
      </c>
      <c r="X1545" t="s">
        <v>17</v>
      </c>
      <c r="Y1545" t="s">
        <v>94</v>
      </c>
      <c r="Z1545" t="s">
        <v>29</v>
      </c>
      <c r="AA1545">
        <v>10</v>
      </c>
      <c r="AB1545">
        <v>230</v>
      </c>
      <c r="AE1545">
        <f t="shared" si="24"/>
        <v>0</v>
      </c>
      <c r="AF1545">
        <v>1</v>
      </c>
      <c r="AG1545" t="str">
        <f>IF(Table2[[#This Row],[Avg Monthly GB Download]] &lt; 5, "Less than 5 GB", IF(Table2[[#This Row],[Avg Monthly GB Download]] &lt;= 10, "Between 5 and 10 GB", "10 or more GB"))</f>
        <v>Less than 5 GB</v>
      </c>
    </row>
    <row r="1546" spans="1:33" x14ac:dyDescent="0.3">
      <c r="A1546" t="s">
        <v>3208</v>
      </c>
      <c r="B1546" t="s">
        <v>17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21</v>
      </c>
      <c r="I1546" t="s">
        <v>18</v>
      </c>
      <c r="J1546">
        <v>16.2</v>
      </c>
      <c r="K1546">
        <v>0</v>
      </c>
      <c r="L1546">
        <v>2</v>
      </c>
      <c r="M1546" t="s">
        <v>17</v>
      </c>
      <c r="N1546">
        <v>4</v>
      </c>
      <c r="O1546" t="s">
        <v>31</v>
      </c>
      <c r="P1546" t="s">
        <v>3209</v>
      </c>
      <c r="Q1546" t="s">
        <v>22</v>
      </c>
      <c r="R1546">
        <v>46</v>
      </c>
      <c r="S1546" t="s">
        <v>17</v>
      </c>
      <c r="T1546" t="s">
        <v>17</v>
      </c>
      <c r="U1546" t="s">
        <v>17</v>
      </c>
      <c r="V1546" t="str">
        <f>IF(Table2[[#This Row],[Age]] &lt; 30, "Under 30", IF(Table2[[#This Row],[Age]] &lt; 65, "Other", "Senior"))</f>
        <v>Other</v>
      </c>
      <c r="W1546">
        <v>0</v>
      </c>
      <c r="X1546" t="s">
        <v>17</v>
      </c>
      <c r="Y1546" t="s">
        <v>28</v>
      </c>
      <c r="Z1546" t="s">
        <v>29</v>
      </c>
      <c r="AA1546">
        <v>17</v>
      </c>
      <c r="AB1546">
        <v>125</v>
      </c>
      <c r="AE1546">
        <f t="shared" si="24"/>
        <v>0</v>
      </c>
      <c r="AF1546">
        <v>1</v>
      </c>
      <c r="AG1546" t="str">
        <f>IF(Table2[[#This Row],[Avg Monthly GB Download]] &lt; 5, "Less than 5 GB", IF(Table2[[#This Row],[Avg Monthly GB Download]] &lt;= 10, "Between 5 and 10 GB", "10 or more GB"))</f>
        <v>Less than 5 GB</v>
      </c>
    </row>
    <row r="1547" spans="1:33" x14ac:dyDescent="0.3">
      <c r="A1547" t="s">
        <v>3210</v>
      </c>
      <c r="B1547" t="s">
        <v>17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21</v>
      </c>
      <c r="I1547" t="s">
        <v>18</v>
      </c>
      <c r="J1547">
        <v>3</v>
      </c>
      <c r="K1547">
        <v>0</v>
      </c>
      <c r="L1547">
        <v>0</v>
      </c>
      <c r="M1547" t="s">
        <v>17</v>
      </c>
      <c r="N1547">
        <v>0</v>
      </c>
      <c r="O1547" t="s">
        <v>60</v>
      </c>
      <c r="P1547" t="s">
        <v>3211</v>
      </c>
      <c r="Q1547" t="s">
        <v>22</v>
      </c>
      <c r="R1547">
        <v>30</v>
      </c>
      <c r="S1547" t="s">
        <v>17</v>
      </c>
      <c r="T1547" t="s">
        <v>17</v>
      </c>
      <c r="U1547" t="s">
        <v>17</v>
      </c>
      <c r="V1547" t="str">
        <f>IF(Table2[[#This Row],[Age]] &lt; 30, "Under 30", IF(Table2[[#This Row],[Age]] &lt; 65, "Other", "Senior"))</f>
        <v>Other</v>
      </c>
      <c r="W1547">
        <v>0</v>
      </c>
      <c r="X1547" t="s">
        <v>17</v>
      </c>
      <c r="Y1547" t="s">
        <v>28</v>
      </c>
      <c r="Z1547" t="s">
        <v>29</v>
      </c>
      <c r="AA1547">
        <v>8</v>
      </c>
      <c r="AB1547">
        <v>8</v>
      </c>
      <c r="AE1547">
        <f t="shared" si="24"/>
        <v>0</v>
      </c>
      <c r="AF1547">
        <v>1</v>
      </c>
      <c r="AG1547" t="str">
        <f>IF(Table2[[#This Row],[Avg Monthly GB Download]] &lt; 5, "Less than 5 GB", IF(Table2[[#This Row],[Avg Monthly GB Download]] &lt;= 10, "Between 5 and 10 GB", "10 or more GB"))</f>
        <v>Less than 5 GB</v>
      </c>
    </row>
    <row r="1548" spans="1:33" x14ac:dyDescent="0.3">
      <c r="A1548" t="s">
        <v>3212</v>
      </c>
      <c r="B1548" t="s">
        <v>17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21</v>
      </c>
      <c r="I1548" t="s">
        <v>18</v>
      </c>
      <c r="J1548">
        <v>163.19999999999999</v>
      </c>
      <c r="K1548">
        <v>0</v>
      </c>
      <c r="L1548">
        <v>17</v>
      </c>
      <c r="M1548" t="s">
        <v>21</v>
      </c>
      <c r="N1548">
        <v>0</v>
      </c>
      <c r="O1548" t="s">
        <v>48</v>
      </c>
      <c r="P1548" t="s">
        <v>3213</v>
      </c>
      <c r="Q1548" t="s">
        <v>20</v>
      </c>
      <c r="R1548">
        <v>26</v>
      </c>
      <c r="S1548" t="s">
        <v>21</v>
      </c>
      <c r="T1548" t="s">
        <v>17</v>
      </c>
      <c r="U1548" t="s">
        <v>17</v>
      </c>
      <c r="V1548" t="str">
        <f>IF(Table2[[#This Row],[Age]] &lt; 30, "Under 30", IF(Table2[[#This Row],[Age]] &lt; 65, "Other", "Senior"))</f>
        <v>Under 30</v>
      </c>
      <c r="W1548">
        <v>0</v>
      </c>
      <c r="X1548" t="s">
        <v>21</v>
      </c>
      <c r="Y1548" t="s">
        <v>49</v>
      </c>
      <c r="Z1548" t="s">
        <v>34</v>
      </c>
      <c r="AA1548">
        <v>51</v>
      </c>
      <c r="AB1548">
        <v>2737</v>
      </c>
      <c r="AE1548">
        <f t="shared" si="24"/>
        <v>0</v>
      </c>
      <c r="AF1548">
        <v>1</v>
      </c>
      <c r="AG1548" t="str">
        <f>IF(Table2[[#This Row],[Avg Monthly GB Download]] &lt; 5, "Less than 5 GB", IF(Table2[[#This Row],[Avg Monthly GB Download]] &lt;= 10, "Between 5 and 10 GB", "10 or more GB"))</f>
        <v>10 or more GB</v>
      </c>
    </row>
    <row r="1549" spans="1:33" x14ac:dyDescent="0.3">
      <c r="A1549" t="s">
        <v>3214</v>
      </c>
      <c r="B1549" t="s">
        <v>17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21</v>
      </c>
      <c r="I1549" t="s">
        <v>18</v>
      </c>
      <c r="J1549">
        <v>119</v>
      </c>
      <c r="K1549">
        <v>0</v>
      </c>
      <c r="L1549">
        <v>0</v>
      </c>
      <c r="M1549" t="s">
        <v>17</v>
      </c>
      <c r="N1549">
        <v>0</v>
      </c>
      <c r="O1549" t="s">
        <v>60</v>
      </c>
      <c r="P1549" t="s">
        <v>3215</v>
      </c>
      <c r="Q1549" t="s">
        <v>22</v>
      </c>
      <c r="R1549">
        <v>25</v>
      </c>
      <c r="S1549" t="s">
        <v>21</v>
      </c>
      <c r="T1549" t="s">
        <v>17</v>
      </c>
      <c r="U1549" t="s">
        <v>17</v>
      </c>
      <c r="V1549" t="str">
        <f>IF(Table2[[#This Row],[Age]] &lt; 30, "Under 30", IF(Table2[[#This Row],[Age]] &lt; 65, "Other", "Senior"))</f>
        <v>Under 30</v>
      </c>
      <c r="W1549">
        <v>0</v>
      </c>
      <c r="X1549" t="s">
        <v>17</v>
      </c>
      <c r="Y1549" t="s">
        <v>28</v>
      </c>
      <c r="Z1549" t="s">
        <v>34</v>
      </c>
      <c r="AA1549">
        <v>11</v>
      </c>
      <c r="AB1549">
        <v>441</v>
      </c>
      <c r="AE1549">
        <f t="shared" si="24"/>
        <v>0</v>
      </c>
      <c r="AF1549">
        <v>1</v>
      </c>
      <c r="AG1549" t="str">
        <f>IF(Table2[[#This Row],[Avg Monthly GB Download]] &lt; 5, "Less than 5 GB", IF(Table2[[#This Row],[Avg Monthly GB Download]] &lt;= 10, "Between 5 and 10 GB", "10 or more GB"))</f>
        <v>Less than 5 GB</v>
      </c>
    </row>
    <row r="1550" spans="1:33" x14ac:dyDescent="0.3">
      <c r="A1550" t="s">
        <v>3216</v>
      </c>
      <c r="B1550" t="s">
        <v>17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21</v>
      </c>
      <c r="I1550" t="s">
        <v>18</v>
      </c>
      <c r="J1550">
        <v>46</v>
      </c>
      <c r="K1550">
        <v>0</v>
      </c>
      <c r="L1550">
        <v>4</v>
      </c>
      <c r="M1550" t="s">
        <v>21</v>
      </c>
      <c r="N1550">
        <v>0</v>
      </c>
      <c r="O1550" t="s">
        <v>81</v>
      </c>
      <c r="P1550" t="s">
        <v>3217</v>
      </c>
      <c r="Q1550" t="s">
        <v>20</v>
      </c>
      <c r="R1550">
        <v>32</v>
      </c>
      <c r="S1550" t="s">
        <v>17</v>
      </c>
      <c r="T1550" t="s">
        <v>17</v>
      </c>
      <c r="U1550" t="s">
        <v>17</v>
      </c>
      <c r="V1550" t="str">
        <f>IF(Table2[[#This Row],[Age]] &lt; 30, "Under 30", IF(Table2[[#This Row],[Age]] &lt; 65, "Other", "Senior"))</f>
        <v>Other</v>
      </c>
      <c r="W1550">
        <v>0</v>
      </c>
      <c r="X1550" t="s">
        <v>17</v>
      </c>
      <c r="Y1550" t="s">
        <v>28</v>
      </c>
      <c r="Z1550" t="s">
        <v>29</v>
      </c>
      <c r="AA1550">
        <v>20</v>
      </c>
      <c r="AB1550">
        <v>374</v>
      </c>
      <c r="AE1550">
        <f t="shared" si="24"/>
        <v>0</v>
      </c>
      <c r="AF1550">
        <v>1</v>
      </c>
      <c r="AG1550" t="str">
        <f>IF(Table2[[#This Row],[Avg Monthly GB Download]] &lt; 5, "Less than 5 GB", IF(Table2[[#This Row],[Avg Monthly GB Download]] &lt;= 10, "Between 5 and 10 GB", "10 or more GB"))</f>
        <v>Less than 5 GB</v>
      </c>
    </row>
    <row r="1551" spans="1:33" x14ac:dyDescent="0.3">
      <c r="A1551" t="s">
        <v>3218</v>
      </c>
      <c r="B1551" t="s">
        <v>17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21</v>
      </c>
      <c r="I1551" t="s">
        <v>18</v>
      </c>
      <c r="J1551">
        <v>207</v>
      </c>
      <c r="K1551">
        <v>0</v>
      </c>
      <c r="L1551">
        <v>26</v>
      </c>
      <c r="M1551" t="s">
        <v>21</v>
      </c>
      <c r="N1551">
        <v>0</v>
      </c>
      <c r="O1551" t="s">
        <v>68</v>
      </c>
      <c r="P1551" t="s">
        <v>3219</v>
      </c>
      <c r="Q1551" t="s">
        <v>22</v>
      </c>
      <c r="R1551">
        <v>21</v>
      </c>
      <c r="S1551" t="s">
        <v>21</v>
      </c>
      <c r="T1551" t="s">
        <v>17</v>
      </c>
      <c r="U1551" t="s">
        <v>17</v>
      </c>
      <c r="V1551" t="str">
        <f>IF(Table2[[#This Row],[Age]] &lt; 30, "Under 30", IF(Table2[[#This Row],[Age]] &lt; 65, "Other", "Senior"))</f>
        <v>Under 30</v>
      </c>
      <c r="W1551">
        <v>0</v>
      </c>
      <c r="X1551" t="s">
        <v>21</v>
      </c>
      <c r="Y1551" t="s">
        <v>49</v>
      </c>
      <c r="Z1551" t="s">
        <v>34</v>
      </c>
      <c r="AA1551">
        <v>16</v>
      </c>
      <c r="AB1551">
        <v>970</v>
      </c>
      <c r="AE1551">
        <f t="shared" si="24"/>
        <v>0</v>
      </c>
      <c r="AF1551">
        <v>1</v>
      </c>
      <c r="AG1551" t="str">
        <f>IF(Table2[[#This Row],[Avg Monthly GB Download]] &lt; 5, "Less than 5 GB", IF(Table2[[#This Row],[Avg Monthly GB Download]] &lt;= 10, "Between 5 and 10 GB", "10 or more GB"))</f>
        <v>10 or more GB</v>
      </c>
    </row>
    <row r="1552" spans="1:33" x14ac:dyDescent="0.3">
      <c r="A1552" t="s">
        <v>3220</v>
      </c>
      <c r="B1552" t="s">
        <v>17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21</v>
      </c>
      <c r="I1552" t="s">
        <v>18</v>
      </c>
      <c r="J1552">
        <v>52</v>
      </c>
      <c r="K1552">
        <v>0</v>
      </c>
      <c r="L1552">
        <v>0</v>
      </c>
      <c r="M1552" t="s">
        <v>17</v>
      </c>
      <c r="N1552">
        <v>0</v>
      </c>
      <c r="O1552" t="s">
        <v>37</v>
      </c>
      <c r="P1552" t="s">
        <v>3221</v>
      </c>
      <c r="Q1552" t="s">
        <v>22</v>
      </c>
      <c r="R1552">
        <v>34</v>
      </c>
      <c r="S1552" t="s">
        <v>17</v>
      </c>
      <c r="T1552" t="s">
        <v>17</v>
      </c>
      <c r="U1552" t="s">
        <v>17</v>
      </c>
      <c r="V1552" t="str">
        <f>IF(Table2[[#This Row],[Age]] &lt; 30, "Under 30", IF(Table2[[#This Row],[Age]] &lt; 65, "Other", "Senior"))</f>
        <v>Other</v>
      </c>
      <c r="W1552">
        <v>0</v>
      </c>
      <c r="X1552" t="s">
        <v>17</v>
      </c>
      <c r="Y1552" t="s">
        <v>28</v>
      </c>
      <c r="Z1552" t="s">
        <v>29</v>
      </c>
      <c r="AA1552">
        <v>11</v>
      </c>
      <c r="AB1552">
        <v>210</v>
      </c>
      <c r="AE1552">
        <f t="shared" si="24"/>
        <v>0</v>
      </c>
      <c r="AF1552">
        <v>1</v>
      </c>
      <c r="AG1552" t="str">
        <f>IF(Table2[[#This Row],[Avg Monthly GB Download]] &lt; 5, "Less than 5 GB", IF(Table2[[#This Row],[Avg Monthly GB Download]] &lt;= 10, "Between 5 and 10 GB", "10 or more GB"))</f>
        <v>Less than 5 GB</v>
      </c>
    </row>
    <row r="1553" spans="1:33" x14ac:dyDescent="0.3">
      <c r="A1553" t="s">
        <v>3222</v>
      </c>
      <c r="B1553" t="s">
        <v>17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21</v>
      </c>
      <c r="I1553" t="s">
        <v>18</v>
      </c>
      <c r="J1553">
        <v>6</v>
      </c>
      <c r="K1553">
        <v>0</v>
      </c>
      <c r="L1553">
        <v>2</v>
      </c>
      <c r="M1553" t="s">
        <v>21</v>
      </c>
      <c r="N1553">
        <v>0</v>
      </c>
      <c r="O1553" t="s">
        <v>81</v>
      </c>
      <c r="P1553" t="s">
        <v>3223</v>
      </c>
      <c r="Q1553" t="s">
        <v>20</v>
      </c>
      <c r="R1553">
        <v>37</v>
      </c>
      <c r="S1553" t="s">
        <v>17</v>
      </c>
      <c r="T1553" t="s">
        <v>17</v>
      </c>
      <c r="U1553" t="s">
        <v>17</v>
      </c>
      <c r="V1553" t="str">
        <f>IF(Table2[[#This Row],[Age]] &lt; 30, "Under 30", IF(Table2[[#This Row],[Age]] &lt; 65, "Other", "Senior"))</f>
        <v>Other</v>
      </c>
      <c r="W1553">
        <v>0</v>
      </c>
      <c r="X1553" t="s">
        <v>17</v>
      </c>
      <c r="Y1553" t="s">
        <v>28</v>
      </c>
      <c r="Z1553" t="s">
        <v>34</v>
      </c>
      <c r="AA1553">
        <v>12</v>
      </c>
      <c r="AB1553">
        <v>22</v>
      </c>
      <c r="AE1553">
        <f t="shared" si="24"/>
        <v>0</v>
      </c>
      <c r="AF1553">
        <v>1</v>
      </c>
      <c r="AG1553" t="str">
        <f>IF(Table2[[#This Row],[Avg Monthly GB Download]] &lt; 5, "Less than 5 GB", IF(Table2[[#This Row],[Avg Monthly GB Download]] &lt;= 10, "Between 5 and 10 GB", "10 or more GB"))</f>
        <v>Less than 5 GB</v>
      </c>
    </row>
    <row r="1554" spans="1:33" x14ac:dyDescent="0.3">
      <c r="A1554" t="s">
        <v>3224</v>
      </c>
      <c r="B1554" t="s">
        <v>17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21</v>
      </c>
      <c r="I1554" t="s">
        <v>18</v>
      </c>
      <c r="J1554">
        <v>51.7</v>
      </c>
      <c r="K1554">
        <v>0</v>
      </c>
      <c r="L1554">
        <v>2</v>
      </c>
      <c r="M1554" t="s">
        <v>21</v>
      </c>
      <c r="N1554">
        <v>0</v>
      </c>
      <c r="O1554" t="s">
        <v>51</v>
      </c>
      <c r="P1554" t="s">
        <v>3225</v>
      </c>
      <c r="Q1554" t="s">
        <v>20</v>
      </c>
      <c r="R1554">
        <v>34</v>
      </c>
      <c r="S1554" t="s">
        <v>17</v>
      </c>
      <c r="T1554" t="s">
        <v>17</v>
      </c>
      <c r="U1554" t="s">
        <v>17</v>
      </c>
      <c r="V1554" t="str">
        <f>IF(Table2[[#This Row],[Age]] &lt; 30, "Under 30", IF(Table2[[#This Row],[Age]] &lt; 65, "Other", "Senior"))</f>
        <v>Other</v>
      </c>
      <c r="W1554">
        <v>0</v>
      </c>
      <c r="X1554" t="s">
        <v>21</v>
      </c>
      <c r="Y1554" t="s">
        <v>94</v>
      </c>
      <c r="Z1554" t="s">
        <v>34</v>
      </c>
      <c r="AA1554">
        <v>32</v>
      </c>
      <c r="AB1554">
        <v>800</v>
      </c>
      <c r="AE1554">
        <f t="shared" si="24"/>
        <v>0</v>
      </c>
      <c r="AF1554">
        <v>1</v>
      </c>
      <c r="AG1554" t="str">
        <f>IF(Table2[[#This Row],[Avg Monthly GB Download]] &lt; 5, "Less than 5 GB", IF(Table2[[#This Row],[Avg Monthly GB Download]] &lt;= 10, "Between 5 and 10 GB", "10 or more GB"))</f>
        <v>Less than 5 GB</v>
      </c>
    </row>
    <row r="1555" spans="1:33" x14ac:dyDescent="0.3">
      <c r="A1555" t="s">
        <v>3226</v>
      </c>
      <c r="B1555" t="s">
        <v>17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21</v>
      </c>
      <c r="I1555" t="s">
        <v>18</v>
      </c>
      <c r="J1555">
        <v>142.1</v>
      </c>
      <c r="K1555">
        <v>0</v>
      </c>
      <c r="L1555">
        <v>6</v>
      </c>
      <c r="M1555" t="s">
        <v>17</v>
      </c>
      <c r="N1555">
        <v>48</v>
      </c>
      <c r="O1555" t="s">
        <v>63</v>
      </c>
      <c r="P1555" t="s">
        <v>3227</v>
      </c>
      <c r="Q1555" t="s">
        <v>22</v>
      </c>
      <c r="R1555">
        <v>44</v>
      </c>
      <c r="S1555" t="s">
        <v>17</v>
      </c>
      <c r="T1555" t="s">
        <v>17</v>
      </c>
      <c r="U1555" t="s">
        <v>17</v>
      </c>
      <c r="V1555" t="str">
        <f>IF(Table2[[#This Row],[Age]] &lt; 30, "Under 30", IF(Table2[[#This Row],[Age]] &lt; 65, "Other", "Senior"))</f>
        <v>Other</v>
      </c>
      <c r="W1555">
        <v>0</v>
      </c>
      <c r="X1555" t="s">
        <v>17</v>
      </c>
      <c r="Y1555" t="s">
        <v>94</v>
      </c>
      <c r="Z1555" t="s">
        <v>34</v>
      </c>
      <c r="AA1555">
        <v>43</v>
      </c>
      <c r="AB1555">
        <v>2061</v>
      </c>
      <c r="AE1555">
        <f t="shared" si="24"/>
        <v>0</v>
      </c>
      <c r="AF1555">
        <v>1</v>
      </c>
      <c r="AG1555" t="str">
        <f>IF(Table2[[#This Row],[Avg Monthly GB Download]] &lt; 5, "Less than 5 GB", IF(Table2[[#This Row],[Avg Monthly GB Download]] &lt;= 10, "Between 5 and 10 GB", "10 or more GB"))</f>
        <v>Between 5 and 10 GB</v>
      </c>
    </row>
    <row r="1556" spans="1:33" x14ac:dyDescent="0.3">
      <c r="A1556" t="s">
        <v>3228</v>
      </c>
      <c r="B1556" t="s">
        <v>17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21</v>
      </c>
      <c r="I1556" t="s">
        <v>18</v>
      </c>
      <c r="J1556">
        <v>175.1</v>
      </c>
      <c r="K1556">
        <v>0</v>
      </c>
      <c r="L1556">
        <v>4</v>
      </c>
      <c r="M1556" t="s">
        <v>21</v>
      </c>
      <c r="N1556">
        <v>0</v>
      </c>
      <c r="O1556" t="s">
        <v>63</v>
      </c>
      <c r="P1556" t="s">
        <v>3229</v>
      </c>
      <c r="Q1556" t="s">
        <v>20</v>
      </c>
      <c r="R1556">
        <v>49</v>
      </c>
      <c r="S1556" t="s">
        <v>17</v>
      </c>
      <c r="T1556" t="s">
        <v>17</v>
      </c>
      <c r="U1556" t="s">
        <v>17</v>
      </c>
      <c r="V1556" t="str">
        <f>IF(Table2[[#This Row],[Age]] &lt; 30, "Under 30", IF(Table2[[#This Row],[Age]] &lt; 65, "Other", "Senior"))</f>
        <v>Other</v>
      </c>
      <c r="W1556">
        <v>0</v>
      </c>
      <c r="X1556" t="s">
        <v>21</v>
      </c>
      <c r="Y1556" t="s">
        <v>28</v>
      </c>
      <c r="Z1556" t="s">
        <v>29</v>
      </c>
      <c r="AA1556">
        <v>55</v>
      </c>
      <c r="AB1556">
        <v>3450</v>
      </c>
      <c r="AE1556">
        <f t="shared" si="24"/>
        <v>0</v>
      </c>
      <c r="AF1556">
        <v>1</v>
      </c>
      <c r="AG1556" t="str">
        <f>IF(Table2[[#This Row],[Avg Monthly GB Download]] &lt; 5, "Less than 5 GB", IF(Table2[[#This Row],[Avg Monthly GB Download]] &lt;= 10, "Between 5 and 10 GB", "10 or more GB"))</f>
        <v>Less than 5 GB</v>
      </c>
    </row>
    <row r="1557" spans="1:33" x14ac:dyDescent="0.3">
      <c r="A1557" t="s">
        <v>3230</v>
      </c>
      <c r="B1557" t="s">
        <v>17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17</v>
      </c>
      <c r="I1557" t="s">
        <v>18</v>
      </c>
      <c r="J1557">
        <v>0</v>
      </c>
      <c r="K1557">
        <v>0</v>
      </c>
      <c r="L1557">
        <v>21</v>
      </c>
      <c r="M1557" t="s">
        <v>21</v>
      </c>
      <c r="N1557">
        <v>0</v>
      </c>
      <c r="O1557" t="s">
        <v>64</v>
      </c>
      <c r="P1557" t="s">
        <v>3231</v>
      </c>
      <c r="Q1557" t="s">
        <v>20</v>
      </c>
      <c r="R1557">
        <v>29</v>
      </c>
      <c r="S1557" t="s">
        <v>21</v>
      </c>
      <c r="T1557" t="s">
        <v>17</v>
      </c>
      <c r="U1557" t="s">
        <v>17</v>
      </c>
      <c r="V1557" t="str">
        <f>IF(Table2[[#This Row],[Age]] &lt; 30, "Under 30", IF(Table2[[#This Row],[Age]] &lt; 65, "Other", "Senior"))</f>
        <v>Under 30</v>
      </c>
      <c r="W1557">
        <v>0</v>
      </c>
      <c r="X1557" t="s">
        <v>17</v>
      </c>
      <c r="Y1557" t="s">
        <v>28</v>
      </c>
      <c r="Z1557" t="s">
        <v>29</v>
      </c>
      <c r="AA1557">
        <v>32</v>
      </c>
      <c r="AB1557">
        <v>32</v>
      </c>
      <c r="AE1557">
        <f t="shared" si="24"/>
        <v>0</v>
      </c>
      <c r="AF1557">
        <v>1</v>
      </c>
      <c r="AG1557" t="str">
        <f>IF(Table2[[#This Row],[Avg Monthly GB Download]] &lt; 5, "Less than 5 GB", IF(Table2[[#This Row],[Avg Monthly GB Download]] &lt;= 10, "Between 5 and 10 GB", "10 or more GB"))</f>
        <v>10 or more GB</v>
      </c>
    </row>
    <row r="1558" spans="1:33" x14ac:dyDescent="0.3">
      <c r="A1558" t="s">
        <v>3232</v>
      </c>
      <c r="B1558" t="s">
        <v>17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21</v>
      </c>
      <c r="I1558" t="s">
        <v>84</v>
      </c>
      <c r="J1558">
        <v>0</v>
      </c>
      <c r="K1558">
        <v>0</v>
      </c>
      <c r="L1558">
        <v>0</v>
      </c>
      <c r="M1558" t="s">
        <v>17</v>
      </c>
      <c r="N1558">
        <v>0</v>
      </c>
      <c r="O1558" t="s">
        <v>55</v>
      </c>
      <c r="P1558" t="s">
        <v>3233</v>
      </c>
      <c r="Q1558" t="s">
        <v>22</v>
      </c>
      <c r="R1558">
        <v>45</v>
      </c>
      <c r="S1558" t="s">
        <v>17</v>
      </c>
      <c r="T1558" t="s">
        <v>17</v>
      </c>
      <c r="U1558" t="s">
        <v>17</v>
      </c>
      <c r="V1558" t="str">
        <f>IF(Table2[[#This Row],[Age]] &lt; 30, "Under 30", IF(Table2[[#This Row],[Age]] &lt; 65, "Other", "Senior"))</f>
        <v>Other</v>
      </c>
      <c r="W1558">
        <v>0</v>
      </c>
      <c r="X1558" t="s">
        <v>17</v>
      </c>
      <c r="Y1558" t="s">
        <v>28</v>
      </c>
      <c r="Z1558" t="s">
        <v>29</v>
      </c>
      <c r="AA1558">
        <v>10</v>
      </c>
      <c r="AB1558">
        <v>99</v>
      </c>
      <c r="AE1558">
        <f t="shared" si="24"/>
        <v>0</v>
      </c>
      <c r="AF1558">
        <v>1</v>
      </c>
      <c r="AG1558" t="str">
        <f>IF(Table2[[#This Row],[Avg Monthly GB Download]] &lt; 5, "Less than 5 GB", IF(Table2[[#This Row],[Avg Monthly GB Download]] &lt;= 10, "Between 5 and 10 GB", "10 or more GB"))</f>
        <v>Less than 5 GB</v>
      </c>
    </row>
    <row r="1559" spans="1:33" x14ac:dyDescent="0.3">
      <c r="A1559" t="s">
        <v>3234</v>
      </c>
      <c r="B1559" t="s">
        <v>17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21</v>
      </c>
      <c r="I1559" t="s">
        <v>84</v>
      </c>
      <c r="J1559">
        <v>0</v>
      </c>
      <c r="K1559">
        <v>0</v>
      </c>
      <c r="L1559">
        <v>2</v>
      </c>
      <c r="M1559" t="s">
        <v>21</v>
      </c>
      <c r="N1559">
        <v>0</v>
      </c>
      <c r="O1559" t="s">
        <v>75</v>
      </c>
      <c r="P1559" t="s">
        <v>3235</v>
      </c>
      <c r="Q1559" t="s">
        <v>22</v>
      </c>
      <c r="R1559">
        <v>80</v>
      </c>
      <c r="S1559" t="s">
        <v>17</v>
      </c>
      <c r="T1559" t="s">
        <v>21</v>
      </c>
      <c r="U1559" t="s">
        <v>17</v>
      </c>
      <c r="V1559" t="str">
        <f>IF(Table2[[#This Row],[Age]] &lt; 30, "Under 30", IF(Table2[[#This Row],[Age]] &lt; 65, "Other", "Senior"))</f>
        <v>Senior</v>
      </c>
      <c r="W1559">
        <v>0</v>
      </c>
      <c r="X1559" t="s">
        <v>17</v>
      </c>
      <c r="Y1559" t="s">
        <v>49</v>
      </c>
      <c r="Z1559" t="s">
        <v>34</v>
      </c>
      <c r="AA1559">
        <v>45</v>
      </c>
      <c r="AB1559">
        <v>2382</v>
      </c>
      <c r="AE1559">
        <f t="shared" si="24"/>
        <v>0</v>
      </c>
      <c r="AF1559">
        <v>1</v>
      </c>
      <c r="AG1559" t="str">
        <f>IF(Table2[[#This Row],[Avg Monthly GB Download]] &lt; 5, "Less than 5 GB", IF(Table2[[#This Row],[Avg Monthly GB Download]] &lt;= 10, "Between 5 and 10 GB", "10 or more GB"))</f>
        <v>Less than 5 GB</v>
      </c>
    </row>
    <row r="1560" spans="1:33" x14ac:dyDescent="0.3">
      <c r="A1560" t="s">
        <v>3236</v>
      </c>
      <c r="B1560" t="s">
        <v>17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21</v>
      </c>
      <c r="I1560" t="s">
        <v>18</v>
      </c>
      <c r="J1560">
        <v>135.69999999999999</v>
      </c>
      <c r="K1560">
        <v>0</v>
      </c>
      <c r="L1560">
        <v>10</v>
      </c>
      <c r="M1560" t="s">
        <v>17</v>
      </c>
      <c r="N1560">
        <v>5</v>
      </c>
      <c r="O1560" t="s">
        <v>68</v>
      </c>
      <c r="P1560" t="s">
        <v>3237</v>
      </c>
      <c r="Q1560" t="s">
        <v>20</v>
      </c>
      <c r="R1560">
        <v>67</v>
      </c>
      <c r="S1560" t="s">
        <v>17</v>
      </c>
      <c r="T1560" t="s">
        <v>21</v>
      </c>
      <c r="U1560" t="s">
        <v>17</v>
      </c>
      <c r="V1560" t="str">
        <f>IF(Table2[[#This Row],[Age]] &lt; 30, "Under 30", IF(Table2[[#This Row],[Age]] &lt; 65, "Other", "Senior"))</f>
        <v>Senior</v>
      </c>
      <c r="W1560">
        <v>0</v>
      </c>
      <c r="X1560" t="s">
        <v>17</v>
      </c>
      <c r="Y1560" t="s">
        <v>49</v>
      </c>
      <c r="Z1560" t="s">
        <v>34</v>
      </c>
      <c r="AA1560">
        <v>32</v>
      </c>
      <c r="AB1560">
        <v>1872</v>
      </c>
      <c r="AE1560">
        <f t="shared" si="24"/>
        <v>0</v>
      </c>
      <c r="AF1560">
        <v>1</v>
      </c>
      <c r="AG1560" t="str">
        <f>IF(Table2[[#This Row],[Avg Monthly GB Download]] &lt; 5, "Less than 5 GB", IF(Table2[[#This Row],[Avg Monthly GB Download]] &lt;= 10, "Between 5 and 10 GB", "10 or more GB"))</f>
        <v>Between 5 and 10 GB</v>
      </c>
    </row>
    <row r="1561" spans="1:33" x14ac:dyDescent="0.3">
      <c r="A1561" t="s">
        <v>3238</v>
      </c>
      <c r="B1561" t="s">
        <v>17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21</v>
      </c>
      <c r="I1561" t="s">
        <v>18</v>
      </c>
      <c r="J1561">
        <v>130.69999999999999</v>
      </c>
      <c r="K1561">
        <v>0</v>
      </c>
      <c r="L1561">
        <v>5</v>
      </c>
      <c r="M1561" t="s">
        <v>21</v>
      </c>
      <c r="N1561">
        <v>0</v>
      </c>
      <c r="O1561" t="s">
        <v>39</v>
      </c>
      <c r="P1561" t="s">
        <v>3239</v>
      </c>
      <c r="Q1561" t="s">
        <v>22</v>
      </c>
      <c r="R1561">
        <v>50</v>
      </c>
      <c r="S1561" t="s">
        <v>17</v>
      </c>
      <c r="T1561" t="s">
        <v>17</v>
      </c>
      <c r="U1561" t="s">
        <v>17</v>
      </c>
      <c r="V1561" t="str">
        <f>IF(Table2[[#This Row],[Age]] &lt; 30, "Under 30", IF(Table2[[#This Row],[Age]] &lt; 65, "Other", "Senior"))</f>
        <v>Other</v>
      </c>
      <c r="W1561">
        <v>0</v>
      </c>
      <c r="X1561" t="s">
        <v>21</v>
      </c>
      <c r="Y1561" t="s">
        <v>94</v>
      </c>
      <c r="Z1561" t="s">
        <v>29</v>
      </c>
      <c r="AA1561">
        <v>65</v>
      </c>
      <c r="AB1561">
        <v>4257</v>
      </c>
      <c r="AE1561">
        <f t="shared" si="24"/>
        <v>0</v>
      </c>
      <c r="AF1561">
        <v>1</v>
      </c>
      <c r="AG1561" t="str">
        <f>IF(Table2[[#This Row],[Avg Monthly GB Download]] &lt; 5, "Less than 5 GB", IF(Table2[[#This Row],[Avg Monthly GB Download]] &lt;= 10, "Between 5 and 10 GB", "10 or more GB"))</f>
        <v>Between 5 and 10 GB</v>
      </c>
    </row>
    <row r="1562" spans="1:33" x14ac:dyDescent="0.3">
      <c r="A1562" t="s">
        <v>3240</v>
      </c>
      <c r="B1562" t="s">
        <v>17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21</v>
      </c>
      <c r="I1562" t="s">
        <v>18</v>
      </c>
      <c r="J1562">
        <v>136.1</v>
      </c>
      <c r="K1562">
        <v>0</v>
      </c>
      <c r="L1562">
        <v>12</v>
      </c>
      <c r="M1562" t="s">
        <v>21</v>
      </c>
      <c r="N1562">
        <v>0</v>
      </c>
      <c r="O1562" t="s">
        <v>82</v>
      </c>
      <c r="P1562" t="s">
        <v>3241</v>
      </c>
      <c r="Q1562" t="s">
        <v>20</v>
      </c>
      <c r="R1562">
        <v>38</v>
      </c>
      <c r="S1562" t="s">
        <v>17</v>
      </c>
      <c r="T1562" t="s">
        <v>17</v>
      </c>
      <c r="U1562" t="s">
        <v>17</v>
      </c>
      <c r="V1562" t="str">
        <f>IF(Table2[[#This Row],[Age]] &lt; 30, "Under 30", IF(Table2[[#This Row],[Age]] &lt; 65, "Other", "Senior"))</f>
        <v>Other</v>
      </c>
      <c r="W1562">
        <v>0</v>
      </c>
      <c r="X1562" t="s">
        <v>17</v>
      </c>
      <c r="Y1562" t="s">
        <v>94</v>
      </c>
      <c r="Z1562" t="s">
        <v>34</v>
      </c>
      <c r="AA1562">
        <v>66</v>
      </c>
      <c r="AB1562">
        <v>4144</v>
      </c>
      <c r="AE1562">
        <f t="shared" si="24"/>
        <v>0</v>
      </c>
      <c r="AF1562">
        <v>1</v>
      </c>
      <c r="AG1562" t="str">
        <f>IF(Table2[[#This Row],[Avg Monthly GB Download]] &lt; 5, "Less than 5 GB", IF(Table2[[#This Row],[Avg Monthly GB Download]] &lt;= 10, "Between 5 and 10 GB", "10 or more GB"))</f>
        <v>10 or more GB</v>
      </c>
    </row>
    <row r="1563" spans="1:33" x14ac:dyDescent="0.3">
      <c r="A1563" t="s">
        <v>3242</v>
      </c>
      <c r="B1563" t="s">
        <v>17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21</v>
      </c>
      <c r="I1563" t="s">
        <v>18</v>
      </c>
      <c r="J1563">
        <v>231.8</v>
      </c>
      <c r="K1563">
        <v>0</v>
      </c>
      <c r="L1563">
        <v>5</v>
      </c>
      <c r="M1563" t="s">
        <v>21</v>
      </c>
      <c r="N1563">
        <v>0</v>
      </c>
      <c r="O1563" t="s">
        <v>81</v>
      </c>
      <c r="P1563" t="s">
        <v>3243</v>
      </c>
      <c r="Q1563" t="s">
        <v>22</v>
      </c>
      <c r="R1563">
        <v>62</v>
      </c>
      <c r="S1563" t="s">
        <v>17</v>
      </c>
      <c r="T1563" t="s">
        <v>17</v>
      </c>
      <c r="U1563" t="s">
        <v>17</v>
      </c>
      <c r="V1563" t="str">
        <f>IF(Table2[[#This Row],[Age]] &lt; 30, "Under 30", IF(Table2[[#This Row],[Age]] &lt; 65, "Other", "Senior"))</f>
        <v>Other</v>
      </c>
      <c r="W1563">
        <v>0</v>
      </c>
      <c r="X1563" t="s">
        <v>21</v>
      </c>
      <c r="Y1563" t="s">
        <v>49</v>
      </c>
      <c r="Z1563" t="s">
        <v>34</v>
      </c>
      <c r="AA1563">
        <v>45</v>
      </c>
      <c r="AB1563">
        <v>2902</v>
      </c>
      <c r="AE1563">
        <f t="shared" si="24"/>
        <v>0</v>
      </c>
      <c r="AF1563">
        <v>1</v>
      </c>
      <c r="AG1563" t="str">
        <f>IF(Table2[[#This Row],[Avg Monthly GB Download]] &lt; 5, "Less than 5 GB", IF(Table2[[#This Row],[Avg Monthly GB Download]] &lt;= 10, "Between 5 and 10 GB", "10 or more GB"))</f>
        <v>Between 5 and 10 GB</v>
      </c>
    </row>
    <row r="1564" spans="1:33" x14ac:dyDescent="0.3">
      <c r="A1564" t="s">
        <v>3244</v>
      </c>
      <c r="B1564" t="s">
        <v>17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21</v>
      </c>
      <c r="I1564" t="s">
        <v>18</v>
      </c>
      <c r="J1564">
        <v>176</v>
      </c>
      <c r="K1564">
        <v>0</v>
      </c>
      <c r="L1564">
        <v>15</v>
      </c>
      <c r="M1564" t="s">
        <v>21</v>
      </c>
      <c r="N1564">
        <v>0</v>
      </c>
      <c r="O1564" t="s">
        <v>32</v>
      </c>
      <c r="P1564" t="s">
        <v>3245</v>
      </c>
      <c r="Q1564" t="s">
        <v>22</v>
      </c>
      <c r="R1564">
        <v>55</v>
      </c>
      <c r="S1564" t="s">
        <v>17</v>
      </c>
      <c r="T1564" t="s">
        <v>17</v>
      </c>
      <c r="U1564" t="s">
        <v>17</v>
      </c>
      <c r="V1564" t="str">
        <f>IF(Table2[[#This Row],[Age]] &lt; 30, "Under 30", IF(Table2[[#This Row],[Age]] &lt; 65, "Other", "Senior"))</f>
        <v>Other</v>
      </c>
      <c r="W1564">
        <v>0</v>
      </c>
      <c r="X1564" t="s">
        <v>21</v>
      </c>
      <c r="Y1564" t="s">
        <v>49</v>
      </c>
      <c r="Z1564" t="s">
        <v>34</v>
      </c>
      <c r="AA1564">
        <v>61</v>
      </c>
      <c r="AB1564">
        <v>4006</v>
      </c>
      <c r="AE1564">
        <f t="shared" si="24"/>
        <v>0</v>
      </c>
      <c r="AF1564">
        <v>1</v>
      </c>
      <c r="AG1564" t="str">
        <f>IF(Table2[[#This Row],[Avg Monthly GB Download]] &lt; 5, "Less than 5 GB", IF(Table2[[#This Row],[Avg Monthly GB Download]] &lt;= 10, "Between 5 and 10 GB", "10 or more GB"))</f>
        <v>10 or more GB</v>
      </c>
    </row>
    <row r="1565" spans="1:33" x14ac:dyDescent="0.3">
      <c r="A1565" t="s">
        <v>3246</v>
      </c>
      <c r="B1565" t="s">
        <v>17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21</v>
      </c>
      <c r="I1565" t="s">
        <v>18</v>
      </c>
      <c r="J1565">
        <v>74.599999999999994</v>
      </c>
      <c r="K1565">
        <v>0</v>
      </c>
      <c r="L1565">
        <v>3</v>
      </c>
      <c r="M1565" t="s">
        <v>21</v>
      </c>
      <c r="N1565">
        <v>0</v>
      </c>
      <c r="O1565" t="s">
        <v>85</v>
      </c>
      <c r="P1565" t="s">
        <v>3247</v>
      </c>
      <c r="Q1565" t="s">
        <v>20</v>
      </c>
      <c r="R1565">
        <v>52</v>
      </c>
      <c r="S1565" t="s">
        <v>17</v>
      </c>
      <c r="T1565" t="s">
        <v>17</v>
      </c>
      <c r="U1565" t="s">
        <v>17</v>
      </c>
      <c r="V1565" t="str">
        <f>IF(Table2[[#This Row],[Age]] &lt; 30, "Under 30", IF(Table2[[#This Row],[Age]] &lt; 65, "Other", "Senior"))</f>
        <v>Other</v>
      </c>
      <c r="W1565">
        <v>0</v>
      </c>
      <c r="X1565" t="s">
        <v>21</v>
      </c>
      <c r="Y1565" t="s">
        <v>49</v>
      </c>
      <c r="Z1565" t="s">
        <v>29</v>
      </c>
      <c r="AA1565">
        <v>45</v>
      </c>
      <c r="AB1565">
        <v>1893</v>
      </c>
      <c r="AE1565">
        <f t="shared" si="24"/>
        <v>0</v>
      </c>
      <c r="AF1565">
        <v>1</v>
      </c>
      <c r="AG1565" t="str">
        <f>IF(Table2[[#This Row],[Avg Monthly GB Download]] &lt; 5, "Less than 5 GB", IF(Table2[[#This Row],[Avg Monthly GB Download]] &lt;= 10, "Between 5 and 10 GB", "10 or more GB"))</f>
        <v>Less than 5 GB</v>
      </c>
    </row>
    <row r="1566" spans="1:33" x14ac:dyDescent="0.3">
      <c r="A1566" t="s">
        <v>3248</v>
      </c>
      <c r="B1566" t="s">
        <v>17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21</v>
      </c>
      <c r="I1566" t="s">
        <v>18</v>
      </c>
      <c r="J1566">
        <v>14</v>
      </c>
      <c r="K1566">
        <v>0</v>
      </c>
      <c r="L1566">
        <v>0</v>
      </c>
      <c r="M1566" t="s">
        <v>17</v>
      </c>
      <c r="N1566">
        <v>0</v>
      </c>
      <c r="O1566" t="s">
        <v>48</v>
      </c>
      <c r="P1566" t="s">
        <v>3249</v>
      </c>
      <c r="Q1566" t="s">
        <v>22</v>
      </c>
      <c r="R1566">
        <v>61</v>
      </c>
      <c r="S1566" t="s">
        <v>17</v>
      </c>
      <c r="T1566" t="s">
        <v>17</v>
      </c>
      <c r="U1566" t="s">
        <v>17</v>
      </c>
      <c r="V1566" t="str">
        <f>IF(Table2[[#This Row],[Age]] &lt; 30, "Under 30", IF(Table2[[#This Row],[Age]] &lt; 65, "Other", "Senior"))</f>
        <v>Other</v>
      </c>
      <c r="W1566">
        <v>0</v>
      </c>
      <c r="X1566" t="s">
        <v>17</v>
      </c>
      <c r="Y1566" t="s">
        <v>28</v>
      </c>
      <c r="Z1566" t="s">
        <v>29</v>
      </c>
      <c r="AA1566">
        <v>8</v>
      </c>
      <c r="AB1566">
        <v>74</v>
      </c>
      <c r="AE1566">
        <f t="shared" si="24"/>
        <v>0</v>
      </c>
      <c r="AF1566">
        <v>1</v>
      </c>
      <c r="AG1566" t="str">
        <f>IF(Table2[[#This Row],[Avg Monthly GB Download]] &lt; 5, "Less than 5 GB", IF(Table2[[#This Row],[Avg Monthly GB Download]] &lt;= 10, "Between 5 and 10 GB", "10 or more GB"))</f>
        <v>Less than 5 GB</v>
      </c>
    </row>
    <row r="1567" spans="1:33" x14ac:dyDescent="0.3">
      <c r="A1567" t="s">
        <v>3250</v>
      </c>
      <c r="B1567" t="s">
        <v>17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21</v>
      </c>
      <c r="I1567" t="s">
        <v>18</v>
      </c>
      <c r="J1567">
        <v>8.6999999999999993</v>
      </c>
      <c r="K1567">
        <v>0</v>
      </c>
      <c r="L1567">
        <v>0</v>
      </c>
      <c r="M1567" t="s">
        <v>17</v>
      </c>
      <c r="N1567">
        <v>0</v>
      </c>
      <c r="O1567" t="s">
        <v>42</v>
      </c>
      <c r="P1567" t="s">
        <v>3251</v>
      </c>
      <c r="Q1567" t="s">
        <v>22</v>
      </c>
      <c r="R1567">
        <v>32</v>
      </c>
      <c r="S1567" t="s">
        <v>17</v>
      </c>
      <c r="T1567" t="s">
        <v>17</v>
      </c>
      <c r="U1567" t="s">
        <v>17</v>
      </c>
      <c r="V1567" t="str">
        <f>IF(Table2[[#This Row],[Age]] &lt; 30, "Under 30", IF(Table2[[#This Row],[Age]] &lt; 65, "Other", "Senior"))</f>
        <v>Other</v>
      </c>
      <c r="W1567">
        <v>0</v>
      </c>
      <c r="X1567" t="s">
        <v>17</v>
      </c>
      <c r="Y1567" t="s">
        <v>94</v>
      </c>
      <c r="Z1567" t="s">
        <v>29</v>
      </c>
      <c r="AA1567">
        <v>7</v>
      </c>
      <c r="AB1567">
        <v>26</v>
      </c>
      <c r="AE1567">
        <f t="shared" si="24"/>
        <v>0</v>
      </c>
      <c r="AF1567">
        <v>1</v>
      </c>
      <c r="AG1567" t="str">
        <f>IF(Table2[[#This Row],[Avg Monthly GB Download]] &lt; 5, "Less than 5 GB", IF(Table2[[#This Row],[Avg Monthly GB Download]] &lt;= 10, "Between 5 and 10 GB", "10 or more GB"))</f>
        <v>Less than 5 GB</v>
      </c>
    </row>
    <row r="1568" spans="1:33" x14ac:dyDescent="0.3">
      <c r="A1568" t="s">
        <v>3252</v>
      </c>
      <c r="B1568" t="s">
        <v>17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21</v>
      </c>
      <c r="I1568" t="s">
        <v>18</v>
      </c>
      <c r="J1568">
        <v>6.8</v>
      </c>
      <c r="K1568">
        <v>0</v>
      </c>
      <c r="L1568">
        <v>6</v>
      </c>
      <c r="M1568" t="s">
        <v>21</v>
      </c>
      <c r="N1568">
        <v>0</v>
      </c>
      <c r="O1568" t="s">
        <v>41</v>
      </c>
      <c r="P1568" t="s">
        <v>3253</v>
      </c>
      <c r="Q1568" t="s">
        <v>22</v>
      </c>
      <c r="R1568">
        <v>31</v>
      </c>
      <c r="S1568" t="s">
        <v>17</v>
      </c>
      <c r="T1568" t="s">
        <v>17</v>
      </c>
      <c r="U1568" t="s">
        <v>17</v>
      </c>
      <c r="V1568" t="str">
        <f>IF(Table2[[#This Row],[Age]] &lt; 30, "Under 30", IF(Table2[[#This Row],[Age]] &lt; 65, "Other", "Senior"))</f>
        <v>Other</v>
      </c>
      <c r="W1568">
        <v>0</v>
      </c>
      <c r="X1568" t="s">
        <v>21</v>
      </c>
      <c r="Y1568" t="s">
        <v>28</v>
      </c>
      <c r="Z1568" t="s">
        <v>29</v>
      </c>
      <c r="AA1568">
        <v>18</v>
      </c>
      <c r="AB1568">
        <v>46</v>
      </c>
      <c r="AE1568">
        <f t="shared" si="24"/>
        <v>0</v>
      </c>
      <c r="AF1568">
        <v>1</v>
      </c>
      <c r="AG1568" t="str">
        <f>IF(Table2[[#This Row],[Avg Monthly GB Download]] &lt; 5, "Less than 5 GB", IF(Table2[[#This Row],[Avg Monthly GB Download]] &lt;= 10, "Between 5 and 10 GB", "10 or more GB"))</f>
        <v>Between 5 and 10 GB</v>
      </c>
    </row>
    <row r="1569" spans="1:33" x14ac:dyDescent="0.3">
      <c r="A1569" t="s">
        <v>3254</v>
      </c>
      <c r="B1569" t="s">
        <v>17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21</v>
      </c>
      <c r="I1569" t="s">
        <v>18</v>
      </c>
      <c r="J1569">
        <v>92</v>
      </c>
      <c r="K1569">
        <v>0</v>
      </c>
      <c r="L1569">
        <v>0</v>
      </c>
      <c r="M1569" t="s">
        <v>17</v>
      </c>
      <c r="N1569">
        <v>0</v>
      </c>
      <c r="O1569" t="s">
        <v>72</v>
      </c>
      <c r="P1569" t="s">
        <v>3255</v>
      </c>
      <c r="Q1569" t="s">
        <v>22</v>
      </c>
      <c r="R1569">
        <v>63</v>
      </c>
      <c r="S1569" t="s">
        <v>17</v>
      </c>
      <c r="T1569" t="s">
        <v>17</v>
      </c>
      <c r="U1569" t="s">
        <v>17</v>
      </c>
      <c r="V1569" t="str">
        <f>IF(Table2[[#This Row],[Age]] &lt; 30, "Under 30", IF(Table2[[#This Row],[Age]] &lt; 65, "Other", "Senior"))</f>
        <v>Other</v>
      </c>
      <c r="W1569">
        <v>0</v>
      </c>
      <c r="X1569" t="s">
        <v>17</v>
      </c>
      <c r="Y1569" t="s">
        <v>28</v>
      </c>
      <c r="Z1569" t="s">
        <v>34</v>
      </c>
      <c r="AA1569">
        <v>10</v>
      </c>
      <c r="AB1569">
        <v>443</v>
      </c>
      <c r="AE1569">
        <f t="shared" si="24"/>
        <v>0</v>
      </c>
      <c r="AF1569">
        <v>1</v>
      </c>
      <c r="AG1569" t="str">
        <f>IF(Table2[[#This Row],[Avg Monthly GB Download]] &lt; 5, "Less than 5 GB", IF(Table2[[#This Row],[Avg Monthly GB Download]] &lt;= 10, "Between 5 and 10 GB", "10 or more GB"))</f>
        <v>Less than 5 GB</v>
      </c>
    </row>
    <row r="1570" spans="1:33" x14ac:dyDescent="0.3">
      <c r="A1570" t="s">
        <v>3256</v>
      </c>
      <c r="B1570" t="s">
        <v>17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21</v>
      </c>
      <c r="I1570" t="s">
        <v>18</v>
      </c>
      <c r="J1570">
        <v>20</v>
      </c>
      <c r="K1570">
        <v>0</v>
      </c>
      <c r="L1570">
        <v>0</v>
      </c>
      <c r="M1570" t="s">
        <v>17</v>
      </c>
      <c r="N1570">
        <v>0</v>
      </c>
      <c r="O1570" t="s">
        <v>80</v>
      </c>
      <c r="P1570" t="s">
        <v>3257</v>
      </c>
      <c r="Q1570" t="s">
        <v>22</v>
      </c>
      <c r="R1570">
        <v>34</v>
      </c>
      <c r="S1570" t="s">
        <v>17</v>
      </c>
      <c r="T1570" t="s">
        <v>17</v>
      </c>
      <c r="U1570" t="s">
        <v>17</v>
      </c>
      <c r="V1570" t="str">
        <f>IF(Table2[[#This Row],[Age]] &lt; 30, "Under 30", IF(Table2[[#This Row],[Age]] &lt; 65, "Other", "Senior"))</f>
        <v>Other</v>
      </c>
      <c r="W1570">
        <v>0</v>
      </c>
      <c r="X1570" t="s">
        <v>17</v>
      </c>
      <c r="Y1570" t="s">
        <v>28</v>
      </c>
      <c r="Z1570" t="s">
        <v>29</v>
      </c>
      <c r="AA1570">
        <v>13</v>
      </c>
      <c r="AB1570">
        <v>71</v>
      </c>
      <c r="AE1570">
        <f t="shared" si="24"/>
        <v>0</v>
      </c>
      <c r="AF1570">
        <v>1</v>
      </c>
      <c r="AG1570" t="str">
        <f>IF(Table2[[#This Row],[Avg Monthly GB Download]] &lt; 5, "Less than 5 GB", IF(Table2[[#This Row],[Avg Monthly GB Download]] &lt;= 10, "Between 5 and 10 GB", "10 or more GB"))</f>
        <v>Less than 5 GB</v>
      </c>
    </row>
    <row r="1571" spans="1:33" x14ac:dyDescent="0.3">
      <c r="A1571" t="s">
        <v>3258</v>
      </c>
      <c r="B1571" t="s">
        <v>17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21</v>
      </c>
      <c r="I1571" t="s">
        <v>18</v>
      </c>
      <c r="J1571">
        <v>4.2</v>
      </c>
      <c r="K1571">
        <v>0</v>
      </c>
      <c r="L1571">
        <v>0</v>
      </c>
      <c r="M1571" t="s">
        <v>17</v>
      </c>
      <c r="N1571">
        <v>0</v>
      </c>
      <c r="O1571" t="s">
        <v>41</v>
      </c>
      <c r="P1571" t="s">
        <v>3259</v>
      </c>
      <c r="Q1571" t="s">
        <v>22</v>
      </c>
      <c r="R1571">
        <v>20</v>
      </c>
      <c r="S1571" t="s">
        <v>21</v>
      </c>
      <c r="T1571" t="s">
        <v>17</v>
      </c>
      <c r="U1571" t="s">
        <v>17</v>
      </c>
      <c r="V1571" t="str">
        <f>IF(Table2[[#This Row],[Age]] &lt; 30, "Under 30", IF(Table2[[#This Row],[Age]] &lt; 65, "Other", "Senior"))</f>
        <v>Under 30</v>
      </c>
      <c r="W1571">
        <v>0</v>
      </c>
      <c r="X1571" t="s">
        <v>17</v>
      </c>
      <c r="Y1571" t="s">
        <v>28</v>
      </c>
      <c r="Z1571" t="s">
        <v>34</v>
      </c>
      <c r="AA1571">
        <v>12</v>
      </c>
      <c r="AB1571">
        <v>12</v>
      </c>
      <c r="AE1571">
        <f t="shared" si="24"/>
        <v>0</v>
      </c>
      <c r="AF1571">
        <v>1</v>
      </c>
      <c r="AG1571" t="str">
        <f>IF(Table2[[#This Row],[Avg Monthly GB Download]] &lt; 5, "Less than 5 GB", IF(Table2[[#This Row],[Avg Monthly GB Download]] &lt;= 10, "Between 5 and 10 GB", "10 or more GB"))</f>
        <v>Less than 5 GB</v>
      </c>
    </row>
    <row r="1572" spans="1:33" x14ac:dyDescent="0.3">
      <c r="A1572" t="s">
        <v>3260</v>
      </c>
      <c r="B1572" t="s">
        <v>17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21</v>
      </c>
      <c r="I1572" t="s">
        <v>84</v>
      </c>
      <c r="J1572">
        <v>0</v>
      </c>
      <c r="K1572">
        <v>0</v>
      </c>
      <c r="L1572">
        <v>0</v>
      </c>
      <c r="M1572" t="s">
        <v>17</v>
      </c>
      <c r="N1572">
        <v>0</v>
      </c>
      <c r="O1572" t="s">
        <v>40</v>
      </c>
      <c r="P1572" t="s">
        <v>3261</v>
      </c>
      <c r="Q1572" t="s">
        <v>22</v>
      </c>
      <c r="R1572">
        <v>30</v>
      </c>
      <c r="S1572" t="s">
        <v>17</v>
      </c>
      <c r="T1572" t="s">
        <v>17</v>
      </c>
      <c r="U1572" t="s">
        <v>17</v>
      </c>
      <c r="V1572" t="str">
        <f>IF(Table2[[#This Row],[Age]] &lt; 30, "Under 30", IF(Table2[[#This Row],[Age]] &lt; 65, "Other", "Senior"))</f>
        <v>Other</v>
      </c>
      <c r="W1572">
        <v>0</v>
      </c>
      <c r="X1572" t="s">
        <v>17</v>
      </c>
      <c r="Y1572" t="s">
        <v>94</v>
      </c>
      <c r="Z1572" t="s">
        <v>29</v>
      </c>
      <c r="AA1572">
        <v>13</v>
      </c>
      <c r="AB1572">
        <v>389</v>
      </c>
      <c r="AE1572">
        <f t="shared" si="24"/>
        <v>0</v>
      </c>
      <c r="AF1572">
        <v>1</v>
      </c>
      <c r="AG1572" t="str">
        <f>IF(Table2[[#This Row],[Avg Monthly GB Download]] &lt; 5, "Less than 5 GB", IF(Table2[[#This Row],[Avg Monthly GB Download]] &lt;= 10, "Between 5 and 10 GB", "10 or more GB"))</f>
        <v>Less than 5 GB</v>
      </c>
    </row>
    <row r="1573" spans="1:33" x14ac:dyDescent="0.3">
      <c r="A1573" t="s">
        <v>3262</v>
      </c>
      <c r="B1573" t="s">
        <v>17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21</v>
      </c>
      <c r="I1573" t="s">
        <v>18</v>
      </c>
      <c r="J1573">
        <v>47.5</v>
      </c>
      <c r="K1573">
        <v>0</v>
      </c>
      <c r="L1573">
        <v>10</v>
      </c>
      <c r="M1573" t="s">
        <v>21</v>
      </c>
      <c r="N1573">
        <v>0</v>
      </c>
      <c r="O1573" t="s">
        <v>31</v>
      </c>
      <c r="P1573" t="s">
        <v>3263</v>
      </c>
      <c r="Q1573" t="s">
        <v>22</v>
      </c>
      <c r="R1573">
        <v>21</v>
      </c>
      <c r="S1573" t="s">
        <v>21</v>
      </c>
      <c r="T1573" t="s">
        <v>17</v>
      </c>
      <c r="U1573" t="s">
        <v>17</v>
      </c>
      <c r="V1573" t="str">
        <f>IF(Table2[[#This Row],[Age]] &lt; 30, "Under 30", IF(Table2[[#This Row],[Age]] &lt; 65, "Other", "Senior"))</f>
        <v>Under 30</v>
      </c>
      <c r="W1573">
        <v>0</v>
      </c>
      <c r="X1573" t="s">
        <v>21</v>
      </c>
      <c r="Y1573" t="s">
        <v>49</v>
      </c>
      <c r="Z1573" t="s">
        <v>34</v>
      </c>
      <c r="AA1573">
        <v>40</v>
      </c>
      <c r="AB1573">
        <v>1020</v>
      </c>
      <c r="AE1573">
        <f t="shared" si="24"/>
        <v>0</v>
      </c>
      <c r="AF1573">
        <v>1</v>
      </c>
      <c r="AG1573" t="str">
        <f>IF(Table2[[#This Row],[Avg Monthly GB Download]] &lt; 5, "Less than 5 GB", IF(Table2[[#This Row],[Avg Monthly GB Download]] &lt;= 10, "Between 5 and 10 GB", "10 or more GB"))</f>
        <v>Between 5 and 10 GB</v>
      </c>
    </row>
    <row r="1574" spans="1:33" x14ac:dyDescent="0.3">
      <c r="A1574" t="s">
        <v>3264</v>
      </c>
      <c r="B1574" t="s">
        <v>17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21</v>
      </c>
      <c r="I1574" t="s">
        <v>18</v>
      </c>
      <c r="J1574">
        <v>34.799999999999997</v>
      </c>
      <c r="K1574">
        <v>0</v>
      </c>
      <c r="L1574">
        <v>3</v>
      </c>
      <c r="M1574" t="s">
        <v>17</v>
      </c>
      <c r="N1574">
        <v>52</v>
      </c>
      <c r="O1574" t="s">
        <v>55</v>
      </c>
      <c r="P1574" t="s">
        <v>3265</v>
      </c>
      <c r="Q1574" t="s">
        <v>22</v>
      </c>
      <c r="R1574">
        <v>57</v>
      </c>
      <c r="S1574" t="s">
        <v>17</v>
      </c>
      <c r="T1574" t="s">
        <v>17</v>
      </c>
      <c r="U1574" t="s">
        <v>17</v>
      </c>
      <c r="V1574" t="str">
        <f>IF(Table2[[#This Row],[Age]] &lt; 30, "Under 30", IF(Table2[[#This Row],[Age]] &lt; 65, "Other", "Senior"))</f>
        <v>Other</v>
      </c>
      <c r="W1574">
        <v>0</v>
      </c>
      <c r="X1574" t="s">
        <v>17</v>
      </c>
      <c r="Y1574" t="s">
        <v>28</v>
      </c>
      <c r="Z1574" t="s">
        <v>34</v>
      </c>
      <c r="AA1574">
        <v>30</v>
      </c>
      <c r="AB1574">
        <v>393</v>
      </c>
      <c r="AE1574">
        <f t="shared" si="24"/>
        <v>0</v>
      </c>
      <c r="AF1574">
        <v>1</v>
      </c>
      <c r="AG1574" t="str">
        <f>IF(Table2[[#This Row],[Avg Monthly GB Download]] &lt; 5, "Less than 5 GB", IF(Table2[[#This Row],[Avg Monthly GB Download]] &lt;= 10, "Between 5 and 10 GB", "10 or more GB"))</f>
        <v>Less than 5 GB</v>
      </c>
    </row>
    <row r="1575" spans="1:33" x14ac:dyDescent="0.3">
      <c r="A1575" t="s">
        <v>3266</v>
      </c>
      <c r="B1575" t="s">
        <v>17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21</v>
      </c>
      <c r="I1575" t="s">
        <v>84</v>
      </c>
      <c r="J1575">
        <v>0</v>
      </c>
      <c r="K1575">
        <v>0</v>
      </c>
      <c r="L1575">
        <v>10</v>
      </c>
      <c r="M1575" t="s">
        <v>21</v>
      </c>
      <c r="N1575">
        <v>0</v>
      </c>
      <c r="O1575" t="s">
        <v>77</v>
      </c>
      <c r="P1575" t="s">
        <v>3267</v>
      </c>
      <c r="Q1575" t="s">
        <v>20</v>
      </c>
      <c r="R1575">
        <v>36</v>
      </c>
      <c r="S1575" t="s">
        <v>17</v>
      </c>
      <c r="T1575" t="s">
        <v>17</v>
      </c>
      <c r="U1575" t="s">
        <v>17</v>
      </c>
      <c r="V1575" t="str">
        <f>IF(Table2[[#This Row],[Age]] &lt; 30, "Under 30", IF(Table2[[#This Row],[Age]] &lt; 65, "Other", "Senior"))</f>
        <v>Other</v>
      </c>
      <c r="W1575">
        <v>0</v>
      </c>
      <c r="X1575" t="s">
        <v>21</v>
      </c>
      <c r="Y1575" t="s">
        <v>94</v>
      </c>
      <c r="Z1575" t="s">
        <v>34</v>
      </c>
      <c r="AA1575">
        <v>58</v>
      </c>
      <c r="AB1575">
        <v>3751</v>
      </c>
      <c r="AE1575">
        <f t="shared" si="24"/>
        <v>0</v>
      </c>
      <c r="AF1575">
        <v>1</v>
      </c>
      <c r="AG1575" t="str">
        <f>IF(Table2[[#This Row],[Avg Monthly GB Download]] &lt; 5, "Less than 5 GB", IF(Table2[[#This Row],[Avg Monthly GB Download]] &lt;= 10, "Between 5 and 10 GB", "10 or more GB"))</f>
        <v>Between 5 and 10 GB</v>
      </c>
    </row>
    <row r="1576" spans="1:33" x14ac:dyDescent="0.3">
      <c r="A1576" t="s">
        <v>3268</v>
      </c>
      <c r="B1576" t="s">
        <v>17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21</v>
      </c>
      <c r="I1576" t="s">
        <v>18</v>
      </c>
      <c r="J1576">
        <v>78</v>
      </c>
      <c r="K1576">
        <v>0</v>
      </c>
      <c r="L1576">
        <v>0</v>
      </c>
      <c r="M1576" t="s">
        <v>17</v>
      </c>
      <c r="N1576">
        <v>0</v>
      </c>
      <c r="O1576" t="s">
        <v>65</v>
      </c>
      <c r="P1576" t="s">
        <v>3269</v>
      </c>
      <c r="Q1576" t="s">
        <v>20</v>
      </c>
      <c r="R1576">
        <v>55</v>
      </c>
      <c r="S1576" t="s">
        <v>17</v>
      </c>
      <c r="T1576" t="s">
        <v>17</v>
      </c>
      <c r="U1576" t="s">
        <v>17</v>
      </c>
      <c r="V1576" t="str">
        <f>IF(Table2[[#This Row],[Age]] &lt; 30, "Under 30", IF(Table2[[#This Row],[Age]] &lt; 65, "Other", "Senior"))</f>
        <v>Other</v>
      </c>
      <c r="W1576">
        <v>0</v>
      </c>
      <c r="X1576" t="s">
        <v>17</v>
      </c>
      <c r="Y1576" t="s">
        <v>94</v>
      </c>
      <c r="Z1576" t="s">
        <v>29</v>
      </c>
      <c r="AA1576">
        <v>7</v>
      </c>
      <c r="AB1576">
        <v>98</v>
      </c>
      <c r="AE1576">
        <f t="shared" si="24"/>
        <v>0</v>
      </c>
      <c r="AF1576">
        <v>1</v>
      </c>
      <c r="AG1576" t="str">
        <f>IF(Table2[[#This Row],[Avg Monthly GB Download]] &lt; 5, "Less than 5 GB", IF(Table2[[#This Row],[Avg Monthly GB Download]] &lt;= 10, "Between 5 and 10 GB", "10 or more GB"))</f>
        <v>Less than 5 GB</v>
      </c>
    </row>
    <row r="1577" spans="1:33" x14ac:dyDescent="0.3">
      <c r="A1577" t="s">
        <v>3270</v>
      </c>
      <c r="B1577" t="s">
        <v>17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21</v>
      </c>
      <c r="I1577" t="s">
        <v>18</v>
      </c>
      <c r="J1577">
        <v>48.8</v>
      </c>
      <c r="K1577">
        <v>0</v>
      </c>
      <c r="L1577">
        <v>17</v>
      </c>
      <c r="M1577" t="s">
        <v>21</v>
      </c>
      <c r="N1577">
        <v>0</v>
      </c>
      <c r="O1577" t="s">
        <v>63</v>
      </c>
      <c r="P1577" t="s">
        <v>3271</v>
      </c>
      <c r="Q1577" t="s">
        <v>22</v>
      </c>
      <c r="R1577">
        <v>27</v>
      </c>
      <c r="S1577" t="s">
        <v>21</v>
      </c>
      <c r="T1577" t="s">
        <v>17</v>
      </c>
      <c r="U1577" t="s">
        <v>17</v>
      </c>
      <c r="V1577" t="str">
        <f>IF(Table2[[#This Row],[Age]] &lt; 30, "Under 30", IF(Table2[[#This Row],[Age]] &lt; 65, "Other", "Senior"))</f>
        <v>Under 30</v>
      </c>
      <c r="W1577">
        <v>0</v>
      </c>
      <c r="X1577" t="s">
        <v>21</v>
      </c>
      <c r="Y1577" t="s">
        <v>28</v>
      </c>
      <c r="Z1577" t="s">
        <v>34</v>
      </c>
      <c r="AA1577">
        <v>10</v>
      </c>
      <c r="AB1577">
        <v>242</v>
      </c>
      <c r="AE1577">
        <f t="shared" si="24"/>
        <v>0</v>
      </c>
      <c r="AF1577">
        <v>1</v>
      </c>
      <c r="AG1577" t="str">
        <f>IF(Table2[[#This Row],[Avg Monthly GB Download]] &lt; 5, "Less than 5 GB", IF(Table2[[#This Row],[Avg Monthly GB Download]] &lt;= 10, "Between 5 and 10 GB", "10 or more GB"))</f>
        <v>10 or more GB</v>
      </c>
    </row>
    <row r="1578" spans="1:33" x14ac:dyDescent="0.3">
      <c r="A1578" t="s">
        <v>3272</v>
      </c>
      <c r="B1578" t="s">
        <v>17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21</v>
      </c>
      <c r="I1578" t="s">
        <v>84</v>
      </c>
      <c r="J1578">
        <v>0</v>
      </c>
      <c r="K1578">
        <v>0</v>
      </c>
      <c r="L1578">
        <v>3</v>
      </c>
      <c r="M1578" t="s">
        <v>17</v>
      </c>
      <c r="N1578">
        <v>16</v>
      </c>
      <c r="O1578" t="s">
        <v>50</v>
      </c>
      <c r="P1578" t="s">
        <v>3273</v>
      </c>
      <c r="Q1578" t="s">
        <v>22</v>
      </c>
      <c r="R1578">
        <v>36</v>
      </c>
      <c r="S1578" t="s">
        <v>17</v>
      </c>
      <c r="T1578" t="s">
        <v>17</v>
      </c>
      <c r="U1578" t="s">
        <v>17</v>
      </c>
      <c r="V1578" t="str">
        <f>IF(Table2[[#This Row],[Age]] &lt; 30, "Under 30", IF(Table2[[#This Row],[Age]] &lt; 65, "Other", "Senior"))</f>
        <v>Other</v>
      </c>
      <c r="W1578">
        <v>0</v>
      </c>
      <c r="X1578" t="s">
        <v>17</v>
      </c>
      <c r="Y1578" t="s">
        <v>28</v>
      </c>
      <c r="Z1578" t="s">
        <v>29</v>
      </c>
      <c r="AA1578">
        <v>28</v>
      </c>
      <c r="AB1578">
        <v>160</v>
      </c>
      <c r="AE1578">
        <f t="shared" si="24"/>
        <v>0</v>
      </c>
      <c r="AF1578">
        <v>1</v>
      </c>
      <c r="AG1578" t="str">
        <f>IF(Table2[[#This Row],[Avg Monthly GB Download]] &lt; 5, "Less than 5 GB", IF(Table2[[#This Row],[Avg Monthly GB Download]] &lt;= 10, "Between 5 and 10 GB", "10 or more GB"))</f>
        <v>Less than 5 GB</v>
      </c>
    </row>
    <row r="1579" spans="1:33" x14ac:dyDescent="0.3">
      <c r="A1579" t="s">
        <v>3274</v>
      </c>
      <c r="B1579" t="s">
        <v>17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21</v>
      </c>
      <c r="I1579" t="s">
        <v>18</v>
      </c>
      <c r="J1579">
        <v>55.4</v>
      </c>
      <c r="K1579">
        <v>0</v>
      </c>
      <c r="L1579">
        <v>0</v>
      </c>
      <c r="M1579" t="s">
        <v>17</v>
      </c>
      <c r="N1579">
        <v>0</v>
      </c>
      <c r="O1579" t="s">
        <v>80</v>
      </c>
      <c r="P1579" t="s">
        <v>3275</v>
      </c>
      <c r="Q1579" t="s">
        <v>22</v>
      </c>
      <c r="R1579">
        <v>29</v>
      </c>
      <c r="S1579" t="s">
        <v>21</v>
      </c>
      <c r="T1579" t="s">
        <v>17</v>
      </c>
      <c r="U1579" t="s">
        <v>17</v>
      </c>
      <c r="V1579" t="str">
        <f>IF(Table2[[#This Row],[Age]] &lt; 30, "Under 30", IF(Table2[[#This Row],[Age]] &lt; 65, "Other", "Senior"))</f>
        <v>Under 30</v>
      </c>
      <c r="W1579">
        <v>0</v>
      </c>
      <c r="X1579" t="s">
        <v>17</v>
      </c>
      <c r="Y1579" t="s">
        <v>28</v>
      </c>
      <c r="Z1579" t="s">
        <v>34</v>
      </c>
      <c r="AA1579">
        <v>8</v>
      </c>
      <c r="AB1579">
        <v>75</v>
      </c>
      <c r="AE1579">
        <f t="shared" si="24"/>
        <v>0</v>
      </c>
      <c r="AF1579">
        <v>1</v>
      </c>
      <c r="AG1579" t="str">
        <f>IF(Table2[[#This Row],[Avg Monthly GB Download]] &lt; 5, "Less than 5 GB", IF(Table2[[#This Row],[Avg Monthly GB Download]] &lt;= 10, "Between 5 and 10 GB", "10 or more GB"))</f>
        <v>Less than 5 GB</v>
      </c>
    </row>
    <row r="1580" spans="1:33" x14ac:dyDescent="0.3">
      <c r="A1580" t="s">
        <v>3276</v>
      </c>
      <c r="B1580" t="s">
        <v>17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21</v>
      </c>
      <c r="I1580" t="s">
        <v>18</v>
      </c>
      <c r="J1580">
        <v>44.6</v>
      </c>
      <c r="K1580">
        <v>0</v>
      </c>
      <c r="L1580">
        <v>4</v>
      </c>
      <c r="M1580" t="s">
        <v>21</v>
      </c>
      <c r="N1580">
        <v>0</v>
      </c>
      <c r="O1580" t="s">
        <v>78</v>
      </c>
      <c r="P1580" t="s">
        <v>3277</v>
      </c>
      <c r="Q1580" t="s">
        <v>20</v>
      </c>
      <c r="R1580">
        <v>38</v>
      </c>
      <c r="S1580" t="s">
        <v>17</v>
      </c>
      <c r="T1580" t="s">
        <v>17</v>
      </c>
      <c r="U1580" t="s">
        <v>17</v>
      </c>
      <c r="V1580" t="str">
        <f>IF(Table2[[#This Row],[Age]] &lt; 30, "Under 30", IF(Table2[[#This Row],[Age]] &lt; 65, "Other", "Senior"))</f>
        <v>Other</v>
      </c>
      <c r="W1580">
        <v>0</v>
      </c>
      <c r="X1580" t="s">
        <v>17</v>
      </c>
      <c r="Y1580" t="s">
        <v>94</v>
      </c>
      <c r="Z1580" t="s">
        <v>29</v>
      </c>
      <c r="AA1580">
        <v>36</v>
      </c>
      <c r="AB1580">
        <v>471</v>
      </c>
      <c r="AE1580">
        <f t="shared" si="24"/>
        <v>0</v>
      </c>
      <c r="AF1580">
        <v>1</v>
      </c>
      <c r="AG1580" t="str">
        <f>IF(Table2[[#This Row],[Avg Monthly GB Download]] &lt; 5, "Less than 5 GB", IF(Table2[[#This Row],[Avg Monthly GB Download]] &lt;= 10, "Between 5 and 10 GB", "10 or more GB"))</f>
        <v>Less than 5 GB</v>
      </c>
    </row>
    <row r="1581" spans="1:33" x14ac:dyDescent="0.3">
      <c r="A1581" t="s">
        <v>3278</v>
      </c>
      <c r="B1581" t="s">
        <v>17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21</v>
      </c>
      <c r="I1581" t="s">
        <v>18</v>
      </c>
      <c r="J1581">
        <v>10.8</v>
      </c>
      <c r="K1581">
        <v>0</v>
      </c>
      <c r="L1581">
        <v>13</v>
      </c>
      <c r="M1581" t="s">
        <v>21</v>
      </c>
      <c r="N1581">
        <v>0</v>
      </c>
      <c r="O1581" t="s">
        <v>72</v>
      </c>
      <c r="P1581" t="s">
        <v>3279</v>
      </c>
      <c r="Q1581" t="s">
        <v>22</v>
      </c>
      <c r="R1581">
        <v>80</v>
      </c>
      <c r="S1581" t="s">
        <v>17</v>
      </c>
      <c r="T1581" t="s">
        <v>21</v>
      </c>
      <c r="U1581" t="s">
        <v>17</v>
      </c>
      <c r="V1581" t="str">
        <f>IF(Table2[[#This Row],[Age]] &lt; 30, "Under 30", IF(Table2[[#This Row],[Age]] &lt; 65, "Other", "Senior"))</f>
        <v>Senior</v>
      </c>
      <c r="W1581">
        <v>0</v>
      </c>
      <c r="X1581" t="s">
        <v>17</v>
      </c>
      <c r="Y1581" t="s">
        <v>49</v>
      </c>
      <c r="Z1581" t="s">
        <v>34</v>
      </c>
      <c r="AA1581">
        <v>22</v>
      </c>
      <c r="AB1581">
        <v>131</v>
      </c>
      <c r="AE1581">
        <f t="shared" si="24"/>
        <v>0</v>
      </c>
      <c r="AF1581">
        <v>1</v>
      </c>
      <c r="AG1581" t="str">
        <f>IF(Table2[[#This Row],[Avg Monthly GB Download]] &lt; 5, "Less than 5 GB", IF(Table2[[#This Row],[Avg Monthly GB Download]] &lt;= 10, "Between 5 and 10 GB", "10 or more GB"))</f>
        <v>10 or more GB</v>
      </c>
    </row>
    <row r="1582" spans="1:33" x14ac:dyDescent="0.3">
      <c r="A1582" t="s">
        <v>3280</v>
      </c>
      <c r="B1582" t="s">
        <v>17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21</v>
      </c>
      <c r="I1582" t="s">
        <v>18</v>
      </c>
      <c r="J1582">
        <v>200.2</v>
      </c>
      <c r="K1582">
        <v>0</v>
      </c>
      <c r="L1582">
        <v>4</v>
      </c>
      <c r="M1582" t="s">
        <v>21</v>
      </c>
      <c r="N1582">
        <v>0</v>
      </c>
      <c r="O1582" t="s">
        <v>38</v>
      </c>
      <c r="P1582" t="s">
        <v>3281</v>
      </c>
      <c r="Q1582" t="s">
        <v>20</v>
      </c>
      <c r="R1582">
        <v>36</v>
      </c>
      <c r="S1582" t="s">
        <v>17</v>
      </c>
      <c r="T1582" t="s">
        <v>17</v>
      </c>
      <c r="U1582" t="s">
        <v>17</v>
      </c>
      <c r="V1582" t="str">
        <f>IF(Table2[[#This Row],[Age]] &lt; 30, "Under 30", IF(Table2[[#This Row],[Age]] &lt; 65, "Other", "Senior"))</f>
        <v>Other</v>
      </c>
      <c r="W1582">
        <v>0</v>
      </c>
      <c r="X1582" t="s">
        <v>17</v>
      </c>
      <c r="Y1582" t="s">
        <v>28</v>
      </c>
      <c r="Z1582" t="s">
        <v>34</v>
      </c>
      <c r="AA1582">
        <v>55</v>
      </c>
      <c r="AB1582">
        <v>2403</v>
      </c>
      <c r="AE1582">
        <f t="shared" si="24"/>
        <v>0</v>
      </c>
      <c r="AF1582">
        <v>1</v>
      </c>
      <c r="AG1582" t="str">
        <f>IF(Table2[[#This Row],[Avg Monthly GB Download]] &lt; 5, "Less than 5 GB", IF(Table2[[#This Row],[Avg Monthly GB Download]] &lt;= 10, "Between 5 and 10 GB", "10 or more GB"))</f>
        <v>Less than 5 GB</v>
      </c>
    </row>
    <row r="1583" spans="1:33" x14ac:dyDescent="0.3">
      <c r="A1583" t="s">
        <v>3282</v>
      </c>
      <c r="B1583" t="s">
        <v>17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21</v>
      </c>
      <c r="I1583" t="s">
        <v>18</v>
      </c>
      <c r="J1583">
        <v>59.8</v>
      </c>
      <c r="K1583">
        <v>0</v>
      </c>
      <c r="L1583">
        <v>10</v>
      </c>
      <c r="M1583" t="s">
        <v>21</v>
      </c>
      <c r="N1583">
        <v>0</v>
      </c>
      <c r="O1583" t="s">
        <v>54</v>
      </c>
      <c r="P1583" t="s">
        <v>3283</v>
      </c>
      <c r="Q1583" t="s">
        <v>20</v>
      </c>
      <c r="R1583">
        <v>20</v>
      </c>
      <c r="S1583" t="s">
        <v>21</v>
      </c>
      <c r="T1583" t="s">
        <v>17</v>
      </c>
      <c r="U1583" t="s">
        <v>17</v>
      </c>
      <c r="V1583" t="str">
        <f>IF(Table2[[#This Row],[Age]] &lt; 30, "Under 30", IF(Table2[[#This Row],[Age]] &lt; 65, "Other", "Senior"))</f>
        <v>Under 30</v>
      </c>
      <c r="W1583">
        <v>0</v>
      </c>
      <c r="X1583" t="s">
        <v>21</v>
      </c>
      <c r="Y1583" t="s">
        <v>49</v>
      </c>
      <c r="Z1583" t="s">
        <v>34</v>
      </c>
      <c r="AA1583">
        <v>61</v>
      </c>
      <c r="AB1583">
        <v>1568</v>
      </c>
      <c r="AE1583">
        <f t="shared" si="24"/>
        <v>0</v>
      </c>
      <c r="AF1583">
        <v>1</v>
      </c>
      <c r="AG1583" t="str">
        <f>IF(Table2[[#This Row],[Avg Monthly GB Download]] &lt; 5, "Less than 5 GB", IF(Table2[[#This Row],[Avg Monthly GB Download]] &lt;= 10, "Between 5 and 10 GB", "10 or more GB"))</f>
        <v>Between 5 and 10 GB</v>
      </c>
    </row>
    <row r="1584" spans="1:33" x14ac:dyDescent="0.3">
      <c r="A1584" t="s">
        <v>3284</v>
      </c>
      <c r="B1584" t="s">
        <v>17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21</v>
      </c>
      <c r="I1584" t="s">
        <v>18</v>
      </c>
      <c r="J1584">
        <v>44.3</v>
      </c>
      <c r="K1584">
        <v>0</v>
      </c>
      <c r="L1584">
        <v>5</v>
      </c>
      <c r="M1584" t="s">
        <v>21</v>
      </c>
      <c r="N1584">
        <v>0</v>
      </c>
      <c r="O1584" t="s">
        <v>79</v>
      </c>
      <c r="P1584" t="s">
        <v>3285</v>
      </c>
      <c r="Q1584" t="s">
        <v>20</v>
      </c>
      <c r="R1584">
        <v>61</v>
      </c>
      <c r="S1584" t="s">
        <v>17</v>
      </c>
      <c r="T1584" t="s">
        <v>17</v>
      </c>
      <c r="U1584" t="s">
        <v>17</v>
      </c>
      <c r="V1584" t="str">
        <f>IF(Table2[[#This Row],[Age]] &lt; 30, "Under 30", IF(Table2[[#This Row],[Age]] &lt; 65, "Other", "Senior"))</f>
        <v>Other</v>
      </c>
      <c r="W1584">
        <v>0</v>
      </c>
      <c r="X1584" t="s">
        <v>21</v>
      </c>
      <c r="Y1584" t="s">
        <v>28</v>
      </c>
      <c r="Z1584" t="s">
        <v>29</v>
      </c>
      <c r="AA1584">
        <v>45</v>
      </c>
      <c r="AB1584">
        <v>1057</v>
      </c>
      <c r="AE1584">
        <f t="shared" si="24"/>
        <v>0</v>
      </c>
      <c r="AF1584">
        <v>1</v>
      </c>
      <c r="AG1584" t="str">
        <f>IF(Table2[[#This Row],[Avg Monthly GB Download]] &lt; 5, "Less than 5 GB", IF(Table2[[#This Row],[Avg Monthly GB Download]] &lt;= 10, "Between 5 and 10 GB", "10 or more GB"))</f>
        <v>Between 5 and 10 GB</v>
      </c>
    </row>
    <row r="1585" spans="1:33" x14ac:dyDescent="0.3">
      <c r="A1585" t="s">
        <v>3286</v>
      </c>
      <c r="B1585" t="s">
        <v>17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21</v>
      </c>
      <c r="I1585" t="s">
        <v>18</v>
      </c>
      <c r="J1585">
        <v>79.8</v>
      </c>
      <c r="K1585">
        <v>0</v>
      </c>
      <c r="L1585">
        <v>8</v>
      </c>
      <c r="M1585" t="s">
        <v>21</v>
      </c>
      <c r="N1585">
        <v>0</v>
      </c>
      <c r="O1585" t="s">
        <v>39</v>
      </c>
      <c r="P1585" t="s">
        <v>3287</v>
      </c>
      <c r="Q1585" t="s">
        <v>22</v>
      </c>
      <c r="R1585">
        <v>33</v>
      </c>
      <c r="S1585" t="s">
        <v>17</v>
      </c>
      <c r="T1585" t="s">
        <v>17</v>
      </c>
      <c r="U1585" t="s">
        <v>17</v>
      </c>
      <c r="V1585" t="str">
        <f>IF(Table2[[#This Row],[Age]] &lt; 30, "Under 30", IF(Table2[[#This Row],[Age]] &lt; 65, "Other", "Senior"))</f>
        <v>Other</v>
      </c>
      <c r="W1585">
        <v>0</v>
      </c>
      <c r="X1585" t="s">
        <v>21</v>
      </c>
      <c r="Y1585" t="s">
        <v>49</v>
      </c>
      <c r="Z1585" t="s">
        <v>34</v>
      </c>
      <c r="AA1585">
        <v>33</v>
      </c>
      <c r="AB1585">
        <v>1937</v>
      </c>
      <c r="AE1585">
        <f t="shared" si="24"/>
        <v>0</v>
      </c>
      <c r="AF1585">
        <v>1</v>
      </c>
      <c r="AG1585" t="str">
        <f>IF(Table2[[#This Row],[Avg Monthly GB Download]] &lt; 5, "Less than 5 GB", IF(Table2[[#This Row],[Avg Monthly GB Download]] &lt;= 10, "Between 5 and 10 GB", "10 or more GB"))</f>
        <v>Between 5 and 10 GB</v>
      </c>
    </row>
    <row r="1586" spans="1:33" x14ac:dyDescent="0.3">
      <c r="A1586" t="s">
        <v>3288</v>
      </c>
      <c r="B1586" t="s">
        <v>17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21</v>
      </c>
      <c r="I1586" t="s">
        <v>18</v>
      </c>
      <c r="J1586">
        <v>33.299999999999997</v>
      </c>
      <c r="K1586">
        <v>0</v>
      </c>
      <c r="L1586">
        <v>12</v>
      </c>
      <c r="M1586" t="s">
        <v>21</v>
      </c>
      <c r="N1586">
        <v>0</v>
      </c>
      <c r="O1586" t="s">
        <v>57</v>
      </c>
      <c r="P1586" t="s">
        <v>3289</v>
      </c>
      <c r="Q1586" t="s">
        <v>20</v>
      </c>
      <c r="R1586">
        <v>33</v>
      </c>
      <c r="S1586" t="s">
        <v>17</v>
      </c>
      <c r="T1586" t="s">
        <v>17</v>
      </c>
      <c r="U1586" t="s">
        <v>17</v>
      </c>
      <c r="V1586" t="str">
        <f>IF(Table2[[#This Row],[Age]] &lt; 30, "Under 30", IF(Table2[[#This Row],[Age]] &lt; 65, "Other", "Senior"))</f>
        <v>Other</v>
      </c>
      <c r="W1586">
        <v>0</v>
      </c>
      <c r="X1586" t="s">
        <v>17</v>
      </c>
      <c r="Y1586" t="s">
        <v>28</v>
      </c>
      <c r="Z1586" t="s">
        <v>34</v>
      </c>
      <c r="AA1586">
        <v>29</v>
      </c>
      <c r="AB1586">
        <v>431</v>
      </c>
      <c r="AE1586">
        <f t="shared" si="24"/>
        <v>0</v>
      </c>
      <c r="AF1586">
        <v>1</v>
      </c>
      <c r="AG1586" t="str">
        <f>IF(Table2[[#This Row],[Avg Monthly GB Download]] &lt; 5, "Less than 5 GB", IF(Table2[[#This Row],[Avg Monthly GB Download]] &lt;= 10, "Between 5 and 10 GB", "10 or more GB"))</f>
        <v>10 or more GB</v>
      </c>
    </row>
    <row r="1587" spans="1:33" x14ac:dyDescent="0.3">
      <c r="A1587" t="s">
        <v>3290</v>
      </c>
      <c r="B1587" t="s">
        <v>17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21</v>
      </c>
      <c r="I1587" t="s">
        <v>18</v>
      </c>
      <c r="J1587">
        <v>14.4</v>
      </c>
      <c r="K1587">
        <v>0</v>
      </c>
      <c r="L1587">
        <v>27</v>
      </c>
      <c r="M1587" t="s">
        <v>21</v>
      </c>
      <c r="N1587">
        <v>0</v>
      </c>
      <c r="O1587" t="s">
        <v>77</v>
      </c>
      <c r="P1587" t="s">
        <v>3291</v>
      </c>
      <c r="Q1587" t="s">
        <v>22</v>
      </c>
      <c r="R1587">
        <v>29</v>
      </c>
      <c r="S1587" t="s">
        <v>21</v>
      </c>
      <c r="T1587" t="s">
        <v>17</v>
      </c>
      <c r="U1587" t="s">
        <v>17</v>
      </c>
      <c r="V1587" t="str">
        <f>IF(Table2[[#This Row],[Age]] &lt; 30, "Under 30", IF(Table2[[#This Row],[Age]] &lt; 65, "Other", "Senior"))</f>
        <v>Under 30</v>
      </c>
      <c r="W1587">
        <v>0</v>
      </c>
      <c r="X1587" t="s">
        <v>17</v>
      </c>
      <c r="Y1587" t="s">
        <v>28</v>
      </c>
      <c r="Z1587" t="s">
        <v>34</v>
      </c>
      <c r="AA1587">
        <v>41</v>
      </c>
      <c r="AB1587">
        <v>174</v>
      </c>
      <c r="AE1587">
        <f t="shared" si="24"/>
        <v>0</v>
      </c>
      <c r="AF1587">
        <v>1</v>
      </c>
      <c r="AG1587" t="str">
        <f>IF(Table2[[#This Row],[Avg Monthly GB Download]] &lt; 5, "Less than 5 GB", IF(Table2[[#This Row],[Avg Monthly GB Download]] &lt;= 10, "Between 5 and 10 GB", "10 or more GB"))</f>
        <v>10 or more GB</v>
      </c>
    </row>
    <row r="1588" spans="1:33" x14ac:dyDescent="0.3">
      <c r="A1588" t="s">
        <v>3292</v>
      </c>
      <c r="B1588" t="s">
        <v>17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21</v>
      </c>
      <c r="I1588" t="s">
        <v>84</v>
      </c>
      <c r="J1588">
        <v>0</v>
      </c>
      <c r="K1588">
        <v>0</v>
      </c>
      <c r="L1588">
        <v>5</v>
      </c>
      <c r="M1588" t="s">
        <v>17</v>
      </c>
      <c r="N1588">
        <v>67</v>
      </c>
      <c r="O1588" t="s">
        <v>56</v>
      </c>
      <c r="P1588" t="s">
        <v>3293</v>
      </c>
      <c r="Q1588" t="s">
        <v>20</v>
      </c>
      <c r="R1588">
        <v>49</v>
      </c>
      <c r="S1588" t="s">
        <v>17</v>
      </c>
      <c r="T1588" t="s">
        <v>17</v>
      </c>
      <c r="U1588" t="s">
        <v>17</v>
      </c>
      <c r="V1588" t="str">
        <f>IF(Table2[[#This Row],[Age]] &lt; 30, "Under 30", IF(Table2[[#This Row],[Age]] &lt; 65, "Other", "Senior"))</f>
        <v>Other</v>
      </c>
      <c r="W1588">
        <v>0</v>
      </c>
      <c r="X1588" t="s">
        <v>17</v>
      </c>
      <c r="Y1588" t="s">
        <v>28</v>
      </c>
      <c r="Z1588" t="s">
        <v>34</v>
      </c>
      <c r="AA1588">
        <v>36</v>
      </c>
      <c r="AB1588">
        <v>980</v>
      </c>
      <c r="AE1588">
        <f t="shared" si="24"/>
        <v>0</v>
      </c>
      <c r="AF1588">
        <v>1</v>
      </c>
      <c r="AG1588" t="str">
        <f>IF(Table2[[#This Row],[Avg Monthly GB Download]] &lt; 5, "Less than 5 GB", IF(Table2[[#This Row],[Avg Monthly GB Download]] &lt;= 10, "Between 5 and 10 GB", "10 or more GB"))</f>
        <v>Between 5 and 10 GB</v>
      </c>
    </row>
    <row r="1589" spans="1:33" x14ac:dyDescent="0.3">
      <c r="A1589" t="s">
        <v>3294</v>
      </c>
      <c r="B1589" t="s">
        <v>17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21</v>
      </c>
      <c r="I1589" t="s">
        <v>18</v>
      </c>
      <c r="J1589">
        <v>222.8</v>
      </c>
      <c r="K1589">
        <v>0</v>
      </c>
      <c r="L1589">
        <v>2</v>
      </c>
      <c r="M1589" t="s">
        <v>21</v>
      </c>
      <c r="N1589">
        <v>0</v>
      </c>
      <c r="O1589" t="s">
        <v>37</v>
      </c>
      <c r="P1589" t="s">
        <v>3295</v>
      </c>
      <c r="Q1589" t="s">
        <v>20</v>
      </c>
      <c r="R1589">
        <v>40</v>
      </c>
      <c r="S1589" t="s">
        <v>17</v>
      </c>
      <c r="T1589" t="s">
        <v>17</v>
      </c>
      <c r="U1589" t="s">
        <v>17</v>
      </c>
      <c r="V1589" t="str">
        <f>IF(Table2[[#This Row],[Age]] &lt; 30, "Under 30", IF(Table2[[#This Row],[Age]] &lt; 65, "Other", "Senior"))</f>
        <v>Other</v>
      </c>
      <c r="W1589">
        <v>0</v>
      </c>
      <c r="X1589" t="s">
        <v>17</v>
      </c>
      <c r="Y1589" t="s">
        <v>28</v>
      </c>
      <c r="Z1589" t="s">
        <v>34</v>
      </c>
      <c r="AA1589">
        <v>43</v>
      </c>
      <c r="AB1589">
        <v>2370</v>
      </c>
      <c r="AE1589">
        <f t="shared" si="24"/>
        <v>0</v>
      </c>
      <c r="AF1589">
        <v>1</v>
      </c>
      <c r="AG1589" t="str">
        <f>IF(Table2[[#This Row],[Avg Monthly GB Download]] &lt; 5, "Less than 5 GB", IF(Table2[[#This Row],[Avg Monthly GB Download]] &lt;= 10, "Between 5 and 10 GB", "10 or more GB"))</f>
        <v>Less than 5 GB</v>
      </c>
    </row>
    <row r="1590" spans="1:33" x14ac:dyDescent="0.3">
      <c r="A1590" t="s">
        <v>3296</v>
      </c>
      <c r="B1590" t="s">
        <v>17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21</v>
      </c>
      <c r="I1590" t="s">
        <v>18</v>
      </c>
      <c r="J1590">
        <v>84.8</v>
      </c>
      <c r="K1590">
        <v>0</v>
      </c>
      <c r="L1590">
        <v>0</v>
      </c>
      <c r="M1590" t="s">
        <v>17</v>
      </c>
      <c r="N1590">
        <v>0</v>
      </c>
      <c r="O1590" t="s">
        <v>66</v>
      </c>
      <c r="P1590" t="s">
        <v>3297</v>
      </c>
      <c r="Q1590" t="s">
        <v>20</v>
      </c>
      <c r="R1590">
        <v>47</v>
      </c>
      <c r="S1590" t="s">
        <v>17</v>
      </c>
      <c r="T1590" t="s">
        <v>17</v>
      </c>
      <c r="U1590" t="s">
        <v>17</v>
      </c>
      <c r="V1590" t="str">
        <f>IF(Table2[[#This Row],[Age]] &lt; 30, "Under 30", IF(Table2[[#This Row],[Age]] &lt; 65, "Other", "Senior"))</f>
        <v>Other</v>
      </c>
      <c r="W1590">
        <v>0</v>
      </c>
      <c r="X1590" t="s">
        <v>17</v>
      </c>
      <c r="Y1590" t="s">
        <v>49</v>
      </c>
      <c r="Z1590" t="s">
        <v>34</v>
      </c>
      <c r="AA1590">
        <v>8</v>
      </c>
      <c r="AB1590">
        <v>318</v>
      </c>
      <c r="AE1590">
        <f t="shared" si="24"/>
        <v>0</v>
      </c>
      <c r="AF1590">
        <v>1</v>
      </c>
      <c r="AG1590" t="str">
        <f>IF(Table2[[#This Row],[Avg Monthly GB Download]] &lt; 5, "Less than 5 GB", IF(Table2[[#This Row],[Avg Monthly GB Download]] &lt;= 10, "Between 5 and 10 GB", "10 or more GB"))</f>
        <v>Less than 5 GB</v>
      </c>
    </row>
    <row r="1591" spans="1:33" x14ac:dyDescent="0.3">
      <c r="A1591" t="s">
        <v>3298</v>
      </c>
      <c r="B1591" t="s">
        <v>17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21</v>
      </c>
      <c r="I1591" t="s">
        <v>84</v>
      </c>
      <c r="J1591">
        <v>0</v>
      </c>
      <c r="K1591">
        <v>0</v>
      </c>
      <c r="L1591">
        <v>7</v>
      </c>
      <c r="M1591" t="s">
        <v>21</v>
      </c>
      <c r="N1591">
        <v>0</v>
      </c>
      <c r="O1591" t="s">
        <v>42</v>
      </c>
      <c r="P1591" t="s">
        <v>3299</v>
      </c>
      <c r="Q1591" t="s">
        <v>20</v>
      </c>
      <c r="R1591">
        <v>48</v>
      </c>
      <c r="S1591" t="s">
        <v>17</v>
      </c>
      <c r="T1591" t="s">
        <v>17</v>
      </c>
      <c r="U1591" t="s">
        <v>17</v>
      </c>
      <c r="V1591" t="str">
        <f>IF(Table2[[#This Row],[Age]] &lt; 30, "Under 30", IF(Table2[[#This Row],[Age]] &lt; 65, "Other", "Senior"))</f>
        <v>Other</v>
      </c>
      <c r="W1591">
        <v>0</v>
      </c>
      <c r="X1591" t="s">
        <v>17</v>
      </c>
      <c r="Y1591" t="s">
        <v>49</v>
      </c>
      <c r="Z1591" t="s">
        <v>34</v>
      </c>
      <c r="AA1591">
        <v>28</v>
      </c>
      <c r="AB1591">
        <v>1622</v>
      </c>
      <c r="AE1591">
        <f t="shared" si="24"/>
        <v>0</v>
      </c>
      <c r="AF1591">
        <v>1</v>
      </c>
      <c r="AG1591" t="str">
        <f>IF(Table2[[#This Row],[Avg Monthly GB Download]] &lt; 5, "Less than 5 GB", IF(Table2[[#This Row],[Avg Monthly GB Download]] &lt;= 10, "Between 5 and 10 GB", "10 or more GB"))</f>
        <v>Between 5 and 10 GB</v>
      </c>
    </row>
    <row r="1592" spans="1:33" x14ac:dyDescent="0.3">
      <c r="A1592" t="s">
        <v>3300</v>
      </c>
      <c r="B1592" t="s">
        <v>17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21</v>
      </c>
      <c r="I1592" t="s">
        <v>18</v>
      </c>
      <c r="J1592">
        <v>155</v>
      </c>
      <c r="K1592">
        <v>2</v>
      </c>
      <c r="L1592">
        <v>1</v>
      </c>
      <c r="M1592" t="s">
        <v>17</v>
      </c>
      <c r="N1592">
        <v>39</v>
      </c>
      <c r="O1592" t="s">
        <v>47</v>
      </c>
      <c r="P1592" t="s">
        <v>3301</v>
      </c>
      <c r="Q1592" t="s">
        <v>22</v>
      </c>
      <c r="R1592">
        <v>41</v>
      </c>
      <c r="S1592" t="s">
        <v>17</v>
      </c>
      <c r="T1592" t="s">
        <v>17</v>
      </c>
      <c r="U1592" t="s">
        <v>17</v>
      </c>
      <c r="V1592" t="str">
        <f>IF(Table2[[#This Row],[Age]] &lt; 30, "Under 30", IF(Table2[[#This Row],[Age]] &lt; 65, "Other", "Senior"))</f>
        <v>Other</v>
      </c>
      <c r="W1592">
        <v>0</v>
      </c>
      <c r="X1592" t="s">
        <v>21</v>
      </c>
      <c r="Y1592" t="s">
        <v>49</v>
      </c>
      <c r="Z1592" t="s">
        <v>34</v>
      </c>
      <c r="AA1592">
        <v>52</v>
      </c>
      <c r="AB1592">
        <v>2936</v>
      </c>
      <c r="AE1592">
        <f t="shared" si="24"/>
        <v>0</v>
      </c>
      <c r="AF1592">
        <v>1</v>
      </c>
      <c r="AG1592" t="str">
        <f>IF(Table2[[#This Row],[Avg Monthly GB Download]] &lt; 5, "Less than 5 GB", IF(Table2[[#This Row],[Avg Monthly GB Download]] &lt;= 10, "Between 5 and 10 GB", "10 or more GB"))</f>
        <v>Less than 5 GB</v>
      </c>
    </row>
    <row r="1593" spans="1:33" x14ac:dyDescent="0.3">
      <c r="A1593" t="s">
        <v>3302</v>
      </c>
      <c r="B1593" t="s">
        <v>17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21</v>
      </c>
      <c r="I1593" t="s">
        <v>18</v>
      </c>
      <c r="J1593">
        <v>42</v>
      </c>
      <c r="K1593">
        <v>0</v>
      </c>
      <c r="L1593">
        <v>15</v>
      </c>
      <c r="M1593" t="s">
        <v>21</v>
      </c>
      <c r="N1593">
        <v>0</v>
      </c>
      <c r="O1593" t="s">
        <v>26</v>
      </c>
      <c r="P1593" t="s">
        <v>3303</v>
      </c>
      <c r="Q1593" t="s">
        <v>22</v>
      </c>
      <c r="R1593">
        <v>72</v>
      </c>
      <c r="S1593" t="s">
        <v>17</v>
      </c>
      <c r="T1593" t="s">
        <v>21</v>
      </c>
      <c r="U1593" t="s">
        <v>17</v>
      </c>
      <c r="V1593" t="str">
        <f>IF(Table2[[#This Row],[Age]] &lt; 30, "Under 30", IF(Table2[[#This Row],[Age]] &lt; 65, "Other", "Senior"))</f>
        <v>Senior</v>
      </c>
      <c r="W1593">
        <v>0</v>
      </c>
      <c r="X1593" t="s">
        <v>21</v>
      </c>
      <c r="Y1593" t="s">
        <v>49</v>
      </c>
      <c r="Z1593" t="s">
        <v>34</v>
      </c>
      <c r="AA1593">
        <v>24</v>
      </c>
      <c r="AB1593">
        <v>857</v>
      </c>
      <c r="AE1593">
        <f t="shared" si="24"/>
        <v>0</v>
      </c>
      <c r="AF1593">
        <v>1</v>
      </c>
      <c r="AG1593" t="str">
        <f>IF(Table2[[#This Row],[Avg Monthly GB Download]] &lt; 5, "Less than 5 GB", IF(Table2[[#This Row],[Avg Monthly GB Download]] &lt;= 10, "Between 5 and 10 GB", "10 or more GB"))</f>
        <v>10 or more GB</v>
      </c>
    </row>
    <row r="1594" spans="1:33" x14ac:dyDescent="0.3">
      <c r="A1594" t="s">
        <v>3304</v>
      </c>
      <c r="B1594" t="s">
        <v>17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21</v>
      </c>
      <c r="I1594" t="s">
        <v>18</v>
      </c>
      <c r="J1594">
        <v>167.3</v>
      </c>
      <c r="K1594">
        <v>0</v>
      </c>
      <c r="L1594">
        <v>0</v>
      </c>
      <c r="M1594" t="s">
        <v>17</v>
      </c>
      <c r="N1594">
        <v>0</v>
      </c>
      <c r="O1594" t="s">
        <v>50</v>
      </c>
      <c r="P1594" t="s">
        <v>3305</v>
      </c>
      <c r="Q1594" t="s">
        <v>22</v>
      </c>
      <c r="R1594">
        <v>22</v>
      </c>
      <c r="S1594" t="s">
        <v>21</v>
      </c>
      <c r="T1594" t="s">
        <v>17</v>
      </c>
      <c r="U1594" t="s">
        <v>17</v>
      </c>
      <c r="V1594" t="str">
        <f>IF(Table2[[#This Row],[Age]] &lt; 30, "Under 30", IF(Table2[[#This Row],[Age]] &lt; 65, "Other", "Senior"))</f>
        <v>Under 30</v>
      </c>
      <c r="W1594">
        <v>0</v>
      </c>
      <c r="X1594" t="s">
        <v>17</v>
      </c>
      <c r="Y1594" t="s">
        <v>49</v>
      </c>
      <c r="Z1594" t="s">
        <v>29</v>
      </c>
      <c r="AA1594">
        <v>11</v>
      </c>
      <c r="AB1594">
        <v>771</v>
      </c>
      <c r="AE1594">
        <f t="shared" si="24"/>
        <v>0</v>
      </c>
      <c r="AF1594">
        <v>1</v>
      </c>
      <c r="AG1594" t="str">
        <f>IF(Table2[[#This Row],[Avg Monthly GB Download]] &lt; 5, "Less than 5 GB", IF(Table2[[#This Row],[Avg Monthly GB Download]] &lt;= 10, "Between 5 and 10 GB", "10 or more GB"))</f>
        <v>Less than 5 GB</v>
      </c>
    </row>
    <row r="1595" spans="1:33" x14ac:dyDescent="0.3">
      <c r="A1595" t="s">
        <v>3306</v>
      </c>
      <c r="B1595" t="s">
        <v>17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21</v>
      </c>
      <c r="I1595" t="s">
        <v>18</v>
      </c>
      <c r="J1595">
        <v>343.1</v>
      </c>
      <c r="K1595">
        <v>0</v>
      </c>
      <c r="L1595">
        <v>1</v>
      </c>
      <c r="M1595" t="s">
        <v>21</v>
      </c>
      <c r="N1595">
        <v>0</v>
      </c>
      <c r="O1595" t="s">
        <v>39</v>
      </c>
      <c r="P1595" t="s">
        <v>3307</v>
      </c>
      <c r="Q1595" t="s">
        <v>20</v>
      </c>
      <c r="R1595">
        <v>37</v>
      </c>
      <c r="S1595" t="s">
        <v>17</v>
      </c>
      <c r="T1595" t="s">
        <v>17</v>
      </c>
      <c r="U1595" t="s">
        <v>17</v>
      </c>
      <c r="V1595" t="str">
        <f>IF(Table2[[#This Row],[Age]] &lt; 30, "Under 30", IF(Table2[[#This Row],[Age]] &lt; 65, "Other", "Senior"))</f>
        <v>Other</v>
      </c>
      <c r="W1595">
        <v>0</v>
      </c>
      <c r="X1595" t="s">
        <v>21</v>
      </c>
      <c r="Y1595" t="s">
        <v>49</v>
      </c>
      <c r="Z1595" t="s">
        <v>34</v>
      </c>
      <c r="AA1595">
        <v>41</v>
      </c>
      <c r="AB1595">
        <v>3037</v>
      </c>
      <c r="AE1595">
        <f t="shared" si="24"/>
        <v>0</v>
      </c>
      <c r="AF1595">
        <v>1</v>
      </c>
      <c r="AG1595" t="str">
        <f>IF(Table2[[#This Row],[Avg Monthly GB Download]] &lt; 5, "Less than 5 GB", IF(Table2[[#This Row],[Avg Monthly GB Download]] &lt;= 10, "Between 5 and 10 GB", "10 or more GB"))</f>
        <v>Less than 5 GB</v>
      </c>
    </row>
    <row r="1596" spans="1:33" x14ac:dyDescent="0.3">
      <c r="A1596" t="s">
        <v>3308</v>
      </c>
      <c r="B1596" t="s">
        <v>17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21</v>
      </c>
      <c r="I1596" t="s">
        <v>18</v>
      </c>
      <c r="J1596">
        <v>95.8</v>
      </c>
      <c r="K1596">
        <v>2</v>
      </c>
      <c r="L1596">
        <v>0</v>
      </c>
      <c r="M1596" t="s">
        <v>17</v>
      </c>
      <c r="N1596">
        <v>0</v>
      </c>
      <c r="O1596" t="s">
        <v>80</v>
      </c>
      <c r="P1596" t="s">
        <v>3309</v>
      </c>
      <c r="Q1596" t="s">
        <v>20</v>
      </c>
      <c r="R1596">
        <v>39</v>
      </c>
      <c r="S1596" t="s">
        <v>17</v>
      </c>
      <c r="T1596" t="s">
        <v>17</v>
      </c>
      <c r="U1596" t="s">
        <v>17</v>
      </c>
      <c r="V1596" t="str">
        <f>IF(Table2[[#This Row],[Age]] &lt; 30, "Under 30", IF(Table2[[#This Row],[Age]] &lt; 65, "Other", "Senior"))</f>
        <v>Other</v>
      </c>
      <c r="W1596">
        <v>0</v>
      </c>
      <c r="X1596" t="s">
        <v>17</v>
      </c>
      <c r="Y1596" t="s">
        <v>49</v>
      </c>
      <c r="Z1596" t="s">
        <v>29</v>
      </c>
      <c r="AA1596">
        <v>11</v>
      </c>
      <c r="AB1596">
        <v>470</v>
      </c>
      <c r="AE1596">
        <f t="shared" si="24"/>
        <v>0</v>
      </c>
      <c r="AF1596">
        <v>1</v>
      </c>
      <c r="AG1596" t="str">
        <f>IF(Table2[[#This Row],[Avg Monthly GB Download]] &lt; 5, "Less than 5 GB", IF(Table2[[#This Row],[Avg Monthly GB Download]] &lt;= 10, "Between 5 and 10 GB", "10 or more GB"))</f>
        <v>Less than 5 GB</v>
      </c>
    </row>
    <row r="1597" spans="1:33" x14ac:dyDescent="0.3">
      <c r="A1597" t="s">
        <v>3310</v>
      </c>
      <c r="B1597" t="s">
        <v>17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21</v>
      </c>
      <c r="I1597" t="s">
        <v>18</v>
      </c>
      <c r="J1597">
        <v>10.3</v>
      </c>
      <c r="K1597">
        <v>2</v>
      </c>
      <c r="L1597">
        <v>4</v>
      </c>
      <c r="M1597" t="s">
        <v>21</v>
      </c>
      <c r="N1597">
        <v>0</v>
      </c>
      <c r="O1597" t="s">
        <v>82</v>
      </c>
      <c r="P1597" t="s">
        <v>3311</v>
      </c>
      <c r="Q1597" t="s">
        <v>20</v>
      </c>
      <c r="R1597">
        <v>68</v>
      </c>
      <c r="S1597" t="s">
        <v>17</v>
      </c>
      <c r="T1597" t="s">
        <v>21</v>
      </c>
      <c r="U1597" t="s">
        <v>17</v>
      </c>
      <c r="V1597" t="str">
        <f>IF(Table2[[#This Row],[Age]] &lt; 30, "Under 30", IF(Table2[[#This Row],[Age]] &lt; 65, "Other", "Senior"))</f>
        <v>Senior</v>
      </c>
      <c r="W1597">
        <v>0</v>
      </c>
      <c r="X1597" t="s">
        <v>17</v>
      </c>
      <c r="Y1597" t="s">
        <v>28</v>
      </c>
      <c r="Z1597" t="s">
        <v>34</v>
      </c>
      <c r="AA1597">
        <v>19</v>
      </c>
      <c r="AB1597">
        <v>75</v>
      </c>
      <c r="AE1597">
        <f t="shared" si="24"/>
        <v>0</v>
      </c>
      <c r="AF1597">
        <v>1</v>
      </c>
      <c r="AG1597" t="str">
        <f>IF(Table2[[#This Row],[Avg Monthly GB Download]] &lt; 5, "Less than 5 GB", IF(Table2[[#This Row],[Avg Monthly GB Download]] &lt;= 10, "Between 5 and 10 GB", "10 or more GB"))</f>
        <v>Less than 5 GB</v>
      </c>
    </row>
    <row r="1598" spans="1:33" x14ac:dyDescent="0.3">
      <c r="A1598" t="s">
        <v>3312</v>
      </c>
      <c r="B1598" t="s">
        <v>17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21</v>
      </c>
      <c r="I1598" t="s">
        <v>18</v>
      </c>
      <c r="J1598">
        <v>356.4</v>
      </c>
      <c r="K1598">
        <v>1</v>
      </c>
      <c r="L1598">
        <v>0</v>
      </c>
      <c r="M1598" t="s">
        <v>17</v>
      </c>
      <c r="N1598">
        <v>0</v>
      </c>
      <c r="O1598" t="s">
        <v>40</v>
      </c>
      <c r="P1598" t="s">
        <v>3313</v>
      </c>
      <c r="Q1598" t="s">
        <v>22</v>
      </c>
      <c r="R1598">
        <v>33</v>
      </c>
      <c r="S1598" t="s">
        <v>17</v>
      </c>
      <c r="T1598" t="s">
        <v>17</v>
      </c>
      <c r="U1598" t="s">
        <v>17</v>
      </c>
      <c r="V1598" t="str">
        <f>IF(Table2[[#This Row],[Age]] &lt; 30, "Under 30", IF(Table2[[#This Row],[Age]] &lt; 65, "Other", "Senior"))</f>
        <v>Other</v>
      </c>
      <c r="W1598">
        <v>0</v>
      </c>
      <c r="X1598" t="s">
        <v>17</v>
      </c>
      <c r="Y1598" t="s">
        <v>94</v>
      </c>
      <c r="Z1598" t="s">
        <v>34</v>
      </c>
      <c r="AA1598">
        <v>9</v>
      </c>
      <c r="AB1598">
        <v>489</v>
      </c>
      <c r="AE1598">
        <f t="shared" si="24"/>
        <v>0</v>
      </c>
      <c r="AF1598">
        <v>1</v>
      </c>
      <c r="AG1598" t="str">
        <f>IF(Table2[[#This Row],[Avg Monthly GB Download]] &lt; 5, "Less than 5 GB", IF(Table2[[#This Row],[Avg Monthly GB Download]] &lt;= 10, "Between 5 and 10 GB", "10 or more GB"))</f>
        <v>Less than 5 GB</v>
      </c>
    </row>
    <row r="1599" spans="1:33" x14ac:dyDescent="0.3">
      <c r="A1599" t="s">
        <v>3314</v>
      </c>
      <c r="B1599" t="s">
        <v>17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21</v>
      </c>
      <c r="I1599" t="s">
        <v>18</v>
      </c>
      <c r="J1599">
        <v>215.8</v>
      </c>
      <c r="K1599">
        <v>1</v>
      </c>
      <c r="L1599">
        <v>0</v>
      </c>
      <c r="M1599" t="s">
        <v>17</v>
      </c>
      <c r="N1599">
        <v>0</v>
      </c>
      <c r="O1599" t="s">
        <v>51</v>
      </c>
      <c r="P1599" t="s">
        <v>3315</v>
      </c>
      <c r="Q1599" t="s">
        <v>22</v>
      </c>
      <c r="R1599">
        <v>42</v>
      </c>
      <c r="S1599" t="s">
        <v>17</v>
      </c>
      <c r="T1599" t="s">
        <v>17</v>
      </c>
      <c r="U1599" t="s">
        <v>17</v>
      </c>
      <c r="V1599" t="str">
        <f>IF(Table2[[#This Row],[Age]] &lt; 30, "Under 30", IF(Table2[[#This Row],[Age]] &lt; 65, "Other", "Senior"))</f>
        <v>Other</v>
      </c>
      <c r="W1599">
        <v>0</v>
      </c>
      <c r="X1599" t="s">
        <v>17</v>
      </c>
      <c r="Y1599" t="s">
        <v>49</v>
      </c>
      <c r="Z1599" t="s">
        <v>34</v>
      </c>
      <c r="AA1599">
        <v>12</v>
      </c>
      <c r="AB1599">
        <v>477</v>
      </c>
      <c r="AE1599">
        <f t="shared" si="24"/>
        <v>0</v>
      </c>
      <c r="AF1599">
        <v>1</v>
      </c>
      <c r="AG1599" t="str">
        <f>IF(Table2[[#This Row],[Avg Monthly GB Download]] &lt; 5, "Less than 5 GB", IF(Table2[[#This Row],[Avg Monthly GB Download]] &lt;= 10, "Between 5 and 10 GB", "10 or more GB"))</f>
        <v>Less than 5 GB</v>
      </c>
    </row>
    <row r="1600" spans="1:33" x14ac:dyDescent="0.3">
      <c r="A1600" t="s">
        <v>3316</v>
      </c>
      <c r="B1600" t="s">
        <v>17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21</v>
      </c>
      <c r="I1600" t="s">
        <v>18</v>
      </c>
      <c r="J1600">
        <v>209.6</v>
      </c>
      <c r="K1600">
        <v>2</v>
      </c>
      <c r="L1600">
        <v>0</v>
      </c>
      <c r="M1600" t="s">
        <v>17</v>
      </c>
      <c r="N1600">
        <v>0</v>
      </c>
      <c r="O1600" t="s">
        <v>69</v>
      </c>
      <c r="P1600" t="s">
        <v>3317</v>
      </c>
      <c r="Q1600" t="s">
        <v>22</v>
      </c>
      <c r="R1600">
        <v>55</v>
      </c>
      <c r="S1600" t="s">
        <v>17</v>
      </c>
      <c r="T1600" t="s">
        <v>17</v>
      </c>
      <c r="U1600" t="s">
        <v>17</v>
      </c>
      <c r="V1600" t="str">
        <f>IF(Table2[[#This Row],[Age]] &lt; 30, "Under 30", IF(Table2[[#This Row],[Age]] &lt; 65, "Other", "Senior"))</f>
        <v>Other</v>
      </c>
      <c r="W1600">
        <v>0</v>
      </c>
      <c r="X1600" t="s">
        <v>17</v>
      </c>
      <c r="Y1600" t="s">
        <v>49</v>
      </c>
      <c r="Z1600" t="s">
        <v>29</v>
      </c>
      <c r="AA1600">
        <v>13</v>
      </c>
      <c r="AB1600">
        <v>807</v>
      </c>
      <c r="AE1600">
        <f t="shared" si="24"/>
        <v>0</v>
      </c>
      <c r="AF1600">
        <v>1</v>
      </c>
      <c r="AG1600" t="str">
        <f>IF(Table2[[#This Row],[Avg Monthly GB Download]] &lt; 5, "Less than 5 GB", IF(Table2[[#This Row],[Avg Monthly GB Download]] &lt;= 10, "Between 5 and 10 GB", "10 or more GB"))</f>
        <v>Less than 5 GB</v>
      </c>
    </row>
    <row r="1601" spans="1:33" x14ac:dyDescent="0.3">
      <c r="A1601" t="s">
        <v>3318</v>
      </c>
      <c r="B1601" t="s">
        <v>17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21</v>
      </c>
      <c r="I1601" t="s">
        <v>18</v>
      </c>
      <c r="J1601">
        <v>50.1</v>
      </c>
      <c r="K1601">
        <v>2</v>
      </c>
      <c r="L1601">
        <v>0</v>
      </c>
      <c r="M1601" t="s">
        <v>17</v>
      </c>
      <c r="N1601">
        <v>0</v>
      </c>
      <c r="O1601" t="s">
        <v>77</v>
      </c>
      <c r="P1601" t="s">
        <v>3319</v>
      </c>
      <c r="Q1601" t="s">
        <v>22</v>
      </c>
      <c r="R1601">
        <v>51</v>
      </c>
      <c r="S1601" t="s">
        <v>17</v>
      </c>
      <c r="T1601" t="s">
        <v>17</v>
      </c>
      <c r="U1601" t="s">
        <v>17</v>
      </c>
      <c r="V1601" t="str">
        <f>IF(Table2[[#This Row],[Age]] &lt; 30, "Under 30", IF(Table2[[#This Row],[Age]] &lt; 65, "Other", "Senior"))</f>
        <v>Other</v>
      </c>
      <c r="W1601">
        <v>0</v>
      </c>
      <c r="X1601" t="s">
        <v>17</v>
      </c>
      <c r="Y1601" t="s">
        <v>28</v>
      </c>
      <c r="Z1601" t="s">
        <v>34</v>
      </c>
      <c r="AA1601">
        <v>9</v>
      </c>
      <c r="AB1601">
        <v>130</v>
      </c>
      <c r="AE1601">
        <f t="shared" si="24"/>
        <v>0</v>
      </c>
      <c r="AF1601">
        <v>1</v>
      </c>
      <c r="AG1601" t="str">
        <f>IF(Table2[[#This Row],[Avg Monthly GB Download]] &lt; 5, "Less than 5 GB", IF(Table2[[#This Row],[Avg Monthly GB Download]] &lt;= 10, "Between 5 and 10 GB", "10 or more GB"))</f>
        <v>Less than 5 GB</v>
      </c>
    </row>
    <row r="1602" spans="1:33" x14ac:dyDescent="0.3">
      <c r="A1602" t="s">
        <v>3320</v>
      </c>
      <c r="B1602" t="s">
        <v>17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21</v>
      </c>
      <c r="I1602" t="s">
        <v>18</v>
      </c>
      <c r="J1602">
        <v>47.6</v>
      </c>
      <c r="K1602">
        <v>2</v>
      </c>
      <c r="L1602">
        <v>1</v>
      </c>
      <c r="M1602" t="s">
        <v>21</v>
      </c>
      <c r="N1602">
        <v>0</v>
      </c>
      <c r="O1602" t="s">
        <v>73</v>
      </c>
      <c r="P1602" t="s">
        <v>3321</v>
      </c>
      <c r="Q1602" t="s">
        <v>20</v>
      </c>
      <c r="R1602">
        <v>33</v>
      </c>
      <c r="S1602" t="s">
        <v>17</v>
      </c>
      <c r="T1602" t="s">
        <v>17</v>
      </c>
      <c r="U1602" t="s">
        <v>17</v>
      </c>
      <c r="V1602" t="str">
        <f>IF(Table2[[#This Row],[Age]] &lt; 30, "Under 30", IF(Table2[[#This Row],[Age]] &lt; 65, "Other", "Senior"))</f>
        <v>Other</v>
      </c>
      <c r="W1602">
        <v>0</v>
      </c>
      <c r="X1602" t="s">
        <v>17</v>
      </c>
      <c r="Y1602" t="s">
        <v>94</v>
      </c>
      <c r="Z1602" t="s">
        <v>34</v>
      </c>
      <c r="AA1602">
        <v>21</v>
      </c>
      <c r="AB1602">
        <v>278</v>
      </c>
      <c r="AE1602">
        <f t="shared" ref="AE1602:AE1665" si="25">IF(B1602 = "yes", 1, IF(B1602 = "No", 0))</f>
        <v>0</v>
      </c>
      <c r="AF1602">
        <v>1</v>
      </c>
      <c r="AG1602" t="str">
        <f>IF(Table2[[#This Row],[Avg Monthly GB Download]] &lt; 5, "Less than 5 GB", IF(Table2[[#This Row],[Avg Monthly GB Download]] &lt;= 10, "Between 5 and 10 GB", "10 or more GB"))</f>
        <v>Less than 5 GB</v>
      </c>
    </row>
    <row r="1603" spans="1:33" x14ac:dyDescent="0.3">
      <c r="A1603" t="s">
        <v>3322</v>
      </c>
      <c r="B1603" t="s">
        <v>17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21</v>
      </c>
      <c r="I1603" t="s">
        <v>18</v>
      </c>
      <c r="J1603">
        <v>5.2</v>
      </c>
      <c r="K1603">
        <v>0</v>
      </c>
      <c r="L1603">
        <v>3</v>
      </c>
      <c r="M1603" t="s">
        <v>21</v>
      </c>
      <c r="N1603">
        <v>0</v>
      </c>
      <c r="O1603" t="s">
        <v>23</v>
      </c>
      <c r="P1603" t="s">
        <v>3323</v>
      </c>
      <c r="Q1603" t="s">
        <v>22</v>
      </c>
      <c r="R1603">
        <v>48</v>
      </c>
      <c r="S1603" t="s">
        <v>17</v>
      </c>
      <c r="T1603" t="s">
        <v>17</v>
      </c>
      <c r="U1603" t="s">
        <v>17</v>
      </c>
      <c r="V1603" t="str">
        <f>IF(Table2[[#This Row],[Age]] &lt; 30, "Under 30", IF(Table2[[#This Row],[Age]] &lt; 65, "Other", "Senior"))</f>
        <v>Other</v>
      </c>
      <c r="W1603">
        <v>0</v>
      </c>
      <c r="X1603" t="s">
        <v>17</v>
      </c>
      <c r="Y1603" t="s">
        <v>28</v>
      </c>
      <c r="Z1603" t="s">
        <v>29</v>
      </c>
      <c r="AA1603">
        <v>33</v>
      </c>
      <c r="AB1603">
        <v>33</v>
      </c>
      <c r="AE1603">
        <f t="shared" si="25"/>
        <v>0</v>
      </c>
      <c r="AF1603">
        <v>1</v>
      </c>
      <c r="AG1603" t="str">
        <f>IF(Table2[[#This Row],[Avg Monthly GB Download]] &lt; 5, "Less than 5 GB", IF(Table2[[#This Row],[Avg Monthly GB Download]] &lt;= 10, "Between 5 and 10 GB", "10 or more GB"))</f>
        <v>Less than 5 GB</v>
      </c>
    </row>
    <row r="1604" spans="1:33" x14ac:dyDescent="0.3">
      <c r="A1604" t="s">
        <v>3324</v>
      </c>
      <c r="B1604" t="s">
        <v>17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21</v>
      </c>
      <c r="I1604" t="s">
        <v>84</v>
      </c>
      <c r="J1604">
        <v>0</v>
      </c>
      <c r="K1604">
        <v>1</v>
      </c>
      <c r="L1604">
        <v>0</v>
      </c>
      <c r="M1604" t="s">
        <v>17</v>
      </c>
      <c r="N1604">
        <v>0</v>
      </c>
      <c r="O1604" t="s">
        <v>55</v>
      </c>
      <c r="P1604" t="s">
        <v>3325</v>
      </c>
      <c r="Q1604" t="s">
        <v>22</v>
      </c>
      <c r="R1604">
        <v>36</v>
      </c>
      <c r="S1604" t="s">
        <v>17</v>
      </c>
      <c r="T1604" t="s">
        <v>17</v>
      </c>
      <c r="U1604" t="s">
        <v>17</v>
      </c>
      <c r="V1604" t="str">
        <f>IF(Table2[[#This Row],[Age]] &lt; 30, "Under 30", IF(Table2[[#This Row],[Age]] &lt; 65, "Other", "Senior"))</f>
        <v>Other</v>
      </c>
      <c r="W1604">
        <v>0</v>
      </c>
      <c r="X1604" t="s">
        <v>17</v>
      </c>
      <c r="Y1604" t="s">
        <v>49</v>
      </c>
      <c r="Z1604" t="s">
        <v>29</v>
      </c>
      <c r="AA1604">
        <v>9</v>
      </c>
      <c r="AB1604">
        <v>9</v>
      </c>
      <c r="AE1604">
        <f t="shared" si="25"/>
        <v>0</v>
      </c>
      <c r="AF1604">
        <v>1</v>
      </c>
      <c r="AG1604" t="str">
        <f>IF(Table2[[#This Row],[Avg Monthly GB Download]] &lt; 5, "Less than 5 GB", IF(Table2[[#This Row],[Avg Monthly GB Download]] &lt;= 10, "Between 5 and 10 GB", "10 or more GB"))</f>
        <v>Less than 5 GB</v>
      </c>
    </row>
    <row r="1605" spans="1:33" x14ac:dyDescent="0.3">
      <c r="A1605" t="s">
        <v>3326</v>
      </c>
      <c r="B1605" t="s">
        <v>17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21</v>
      </c>
      <c r="I1605" t="s">
        <v>18</v>
      </c>
      <c r="J1605">
        <v>123.9</v>
      </c>
      <c r="K1605">
        <v>2</v>
      </c>
      <c r="L1605">
        <v>7</v>
      </c>
      <c r="M1605" t="s">
        <v>21</v>
      </c>
      <c r="N1605">
        <v>0</v>
      </c>
      <c r="O1605" t="s">
        <v>37</v>
      </c>
      <c r="P1605" t="s">
        <v>3327</v>
      </c>
      <c r="Q1605" t="s">
        <v>22</v>
      </c>
      <c r="R1605">
        <v>26</v>
      </c>
      <c r="S1605" t="s">
        <v>21</v>
      </c>
      <c r="T1605" t="s">
        <v>17</v>
      </c>
      <c r="U1605" t="s">
        <v>17</v>
      </c>
      <c r="V1605" t="str">
        <f>IF(Table2[[#This Row],[Age]] &lt; 30, "Under 30", IF(Table2[[#This Row],[Age]] &lt; 65, "Other", "Senior"))</f>
        <v>Under 30</v>
      </c>
      <c r="W1605">
        <v>0</v>
      </c>
      <c r="X1605" t="s">
        <v>21</v>
      </c>
      <c r="Y1605" t="s">
        <v>49</v>
      </c>
      <c r="Z1605" t="s">
        <v>34</v>
      </c>
      <c r="AA1605">
        <v>22</v>
      </c>
      <c r="AB1605">
        <v>1306</v>
      </c>
      <c r="AE1605">
        <f t="shared" si="25"/>
        <v>0</v>
      </c>
      <c r="AF1605">
        <v>1</v>
      </c>
      <c r="AG1605" t="str">
        <f>IF(Table2[[#This Row],[Avg Monthly GB Download]] &lt; 5, "Less than 5 GB", IF(Table2[[#This Row],[Avg Monthly GB Download]] &lt;= 10, "Between 5 and 10 GB", "10 or more GB"))</f>
        <v>Between 5 and 10 GB</v>
      </c>
    </row>
    <row r="1606" spans="1:33" x14ac:dyDescent="0.3">
      <c r="A1606" t="s">
        <v>3328</v>
      </c>
      <c r="B1606" t="s">
        <v>17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21</v>
      </c>
      <c r="I1606" t="s">
        <v>18</v>
      </c>
      <c r="J1606">
        <v>153.80000000000001</v>
      </c>
      <c r="K1606">
        <v>0</v>
      </c>
      <c r="L1606">
        <v>11</v>
      </c>
      <c r="M1606" t="s">
        <v>21</v>
      </c>
      <c r="N1606">
        <v>0</v>
      </c>
      <c r="O1606" t="s">
        <v>81</v>
      </c>
      <c r="P1606" t="s">
        <v>3329</v>
      </c>
      <c r="Q1606" t="s">
        <v>22</v>
      </c>
      <c r="R1606">
        <v>32</v>
      </c>
      <c r="S1606" t="s">
        <v>17</v>
      </c>
      <c r="T1606" t="s">
        <v>17</v>
      </c>
      <c r="U1606" t="s">
        <v>17</v>
      </c>
      <c r="V1606" t="str">
        <f>IF(Table2[[#This Row],[Age]] &lt; 30, "Under 30", IF(Table2[[#This Row],[Age]] &lt; 65, "Other", "Senior"))</f>
        <v>Other</v>
      </c>
      <c r="W1606">
        <v>0</v>
      </c>
      <c r="X1606" t="s">
        <v>17</v>
      </c>
      <c r="Y1606" t="s">
        <v>94</v>
      </c>
      <c r="Z1606" t="s">
        <v>29</v>
      </c>
      <c r="AA1606">
        <v>31</v>
      </c>
      <c r="AB1606">
        <v>1284</v>
      </c>
      <c r="AE1606">
        <f t="shared" si="25"/>
        <v>0</v>
      </c>
      <c r="AF1606">
        <v>1</v>
      </c>
      <c r="AG1606" t="str">
        <f>IF(Table2[[#This Row],[Avg Monthly GB Download]] &lt; 5, "Less than 5 GB", IF(Table2[[#This Row],[Avg Monthly GB Download]] &lt;= 10, "Between 5 and 10 GB", "10 or more GB"))</f>
        <v>10 or more GB</v>
      </c>
    </row>
    <row r="1607" spans="1:33" x14ac:dyDescent="0.3">
      <c r="A1607" t="s">
        <v>3330</v>
      </c>
      <c r="B1607" t="s">
        <v>17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21</v>
      </c>
      <c r="I1607" t="s">
        <v>18</v>
      </c>
      <c r="J1607">
        <v>382.8</v>
      </c>
      <c r="K1607">
        <v>0</v>
      </c>
      <c r="L1607">
        <v>6</v>
      </c>
      <c r="M1607" t="s">
        <v>21</v>
      </c>
      <c r="N1607">
        <v>0</v>
      </c>
      <c r="O1607" t="s">
        <v>81</v>
      </c>
      <c r="P1607" t="s">
        <v>3331</v>
      </c>
      <c r="Q1607" t="s">
        <v>20</v>
      </c>
      <c r="R1607">
        <v>27</v>
      </c>
      <c r="S1607" t="s">
        <v>21</v>
      </c>
      <c r="T1607" t="s">
        <v>17</v>
      </c>
      <c r="U1607" t="s">
        <v>17</v>
      </c>
      <c r="V1607" t="str">
        <f>IF(Table2[[#This Row],[Age]] &lt; 30, "Under 30", IF(Table2[[#This Row],[Age]] &lt; 65, "Other", "Senior"))</f>
        <v>Under 30</v>
      </c>
      <c r="W1607">
        <v>0</v>
      </c>
      <c r="X1607" t="s">
        <v>21</v>
      </c>
      <c r="Y1607" t="s">
        <v>49</v>
      </c>
      <c r="Z1607" t="s">
        <v>34</v>
      </c>
      <c r="AA1607">
        <v>24</v>
      </c>
      <c r="AB1607">
        <v>1570</v>
      </c>
      <c r="AE1607">
        <f t="shared" si="25"/>
        <v>0</v>
      </c>
      <c r="AF1607">
        <v>1</v>
      </c>
      <c r="AG1607" t="str">
        <f>IF(Table2[[#This Row],[Avg Monthly GB Download]] &lt; 5, "Less than 5 GB", IF(Table2[[#This Row],[Avg Monthly GB Download]] &lt;= 10, "Between 5 and 10 GB", "10 or more GB"))</f>
        <v>Between 5 and 10 GB</v>
      </c>
    </row>
    <row r="1608" spans="1:33" x14ac:dyDescent="0.3">
      <c r="A1608" t="s">
        <v>3332</v>
      </c>
      <c r="B1608" t="s">
        <v>17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21</v>
      </c>
      <c r="I1608" t="s">
        <v>18</v>
      </c>
      <c r="J1608">
        <v>135.19999999999999</v>
      </c>
      <c r="K1608">
        <v>0</v>
      </c>
      <c r="L1608">
        <v>1</v>
      </c>
      <c r="M1608" t="s">
        <v>21</v>
      </c>
      <c r="N1608">
        <v>0</v>
      </c>
      <c r="O1608" t="s">
        <v>64</v>
      </c>
      <c r="P1608" t="s">
        <v>3333</v>
      </c>
      <c r="Q1608" t="s">
        <v>20</v>
      </c>
      <c r="R1608">
        <v>77</v>
      </c>
      <c r="S1608" t="s">
        <v>17</v>
      </c>
      <c r="T1608" t="s">
        <v>21</v>
      </c>
      <c r="U1608" t="s">
        <v>17</v>
      </c>
      <c r="V1608" t="str">
        <f>IF(Table2[[#This Row],[Age]] &lt; 30, "Under 30", IF(Table2[[#This Row],[Age]] &lt; 65, "Other", "Senior"))</f>
        <v>Senior</v>
      </c>
      <c r="W1608">
        <v>0</v>
      </c>
      <c r="X1608" t="s">
        <v>17</v>
      </c>
      <c r="Y1608" t="s">
        <v>94</v>
      </c>
      <c r="Z1608" t="s">
        <v>29</v>
      </c>
      <c r="AA1608">
        <v>27</v>
      </c>
      <c r="AB1608">
        <v>1761</v>
      </c>
      <c r="AE1608">
        <f t="shared" si="25"/>
        <v>0</v>
      </c>
      <c r="AF1608">
        <v>1</v>
      </c>
      <c r="AG1608" t="str">
        <f>IF(Table2[[#This Row],[Avg Monthly GB Download]] &lt; 5, "Less than 5 GB", IF(Table2[[#This Row],[Avg Monthly GB Download]] &lt;= 10, "Between 5 and 10 GB", "10 or more GB"))</f>
        <v>Less than 5 GB</v>
      </c>
    </row>
    <row r="1609" spans="1:33" x14ac:dyDescent="0.3">
      <c r="A1609" t="s">
        <v>3334</v>
      </c>
      <c r="B1609" t="s">
        <v>17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21</v>
      </c>
      <c r="I1609" t="s">
        <v>18</v>
      </c>
      <c r="J1609">
        <v>257.5</v>
      </c>
      <c r="K1609">
        <v>2</v>
      </c>
      <c r="L1609">
        <v>7</v>
      </c>
      <c r="M1609" t="s">
        <v>21</v>
      </c>
      <c r="N1609">
        <v>0</v>
      </c>
      <c r="O1609" t="s">
        <v>32</v>
      </c>
      <c r="P1609" t="s">
        <v>3335</v>
      </c>
      <c r="Q1609" t="s">
        <v>22</v>
      </c>
      <c r="R1609">
        <v>54</v>
      </c>
      <c r="S1609" t="s">
        <v>17</v>
      </c>
      <c r="T1609" t="s">
        <v>17</v>
      </c>
      <c r="U1609" t="s">
        <v>17</v>
      </c>
      <c r="V1609" t="str">
        <f>IF(Table2[[#This Row],[Age]] &lt; 30, "Under 30", IF(Table2[[#This Row],[Age]] &lt; 65, "Other", "Senior"))</f>
        <v>Other</v>
      </c>
      <c r="W1609">
        <v>0</v>
      </c>
      <c r="X1609" t="s">
        <v>17</v>
      </c>
      <c r="Y1609" t="s">
        <v>28</v>
      </c>
      <c r="Z1609" t="s">
        <v>34</v>
      </c>
      <c r="AA1609">
        <v>41</v>
      </c>
      <c r="AB1609">
        <v>2061</v>
      </c>
      <c r="AE1609">
        <f t="shared" si="25"/>
        <v>0</v>
      </c>
      <c r="AF1609">
        <v>1</v>
      </c>
      <c r="AG1609" t="str">
        <f>IF(Table2[[#This Row],[Avg Monthly GB Download]] &lt; 5, "Less than 5 GB", IF(Table2[[#This Row],[Avg Monthly GB Download]] &lt;= 10, "Between 5 and 10 GB", "10 or more GB"))</f>
        <v>Between 5 and 10 GB</v>
      </c>
    </row>
    <row r="1610" spans="1:33" x14ac:dyDescent="0.3">
      <c r="A1610" t="s">
        <v>3336</v>
      </c>
      <c r="B1610" t="s">
        <v>17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21</v>
      </c>
      <c r="I1610" t="s">
        <v>18</v>
      </c>
      <c r="J1610">
        <v>107.6</v>
      </c>
      <c r="K1610">
        <v>1</v>
      </c>
      <c r="L1610">
        <v>0</v>
      </c>
      <c r="M1610" t="s">
        <v>17</v>
      </c>
      <c r="N1610">
        <v>0</v>
      </c>
      <c r="O1610" t="s">
        <v>64</v>
      </c>
      <c r="P1610" t="s">
        <v>3337</v>
      </c>
      <c r="Q1610" t="s">
        <v>20</v>
      </c>
      <c r="R1610">
        <v>25</v>
      </c>
      <c r="S1610" t="s">
        <v>21</v>
      </c>
      <c r="T1610" t="s">
        <v>17</v>
      </c>
      <c r="U1610" t="s">
        <v>17</v>
      </c>
      <c r="V1610" t="str">
        <f>IF(Table2[[#This Row],[Age]] &lt; 30, "Under 30", IF(Table2[[#This Row],[Age]] &lt; 65, "Other", "Senior"))</f>
        <v>Under 30</v>
      </c>
      <c r="W1610">
        <v>0</v>
      </c>
      <c r="X1610" t="s">
        <v>17</v>
      </c>
      <c r="Y1610" t="s">
        <v>49</v>
      </c>
      <c r="Z1610" t="s">
        <v>91</v>
      </c>
      <c r="AA1610">
        <v>13</v>
      </c>
      <c r="AB1610">
        <v>524</v>
      </c>
      <c r="AE1610">
        <f t="shared" si="25"/>
        <v>0</v>
      </c>
      <c r="AF1610">
        <v>1</v>
      </c>
      <c r="AG1610" t="str">
        <f>IF(Table2[[#This Row],[Avg Monthly GB Download]] &lt; 5, "Less than 5 GB", IF(Table2[[#This Row],[Avg Monthly GB Download]] &lt;= 10, "Between 5 and 10 GB", "10 or more GB"))</f>
        <v>Less than 5 GB</v>
      </c>
    </row>
    <row r="1611" spans="1:33" x14ac:dyDescent="0.3">
      <c r="A1611" t="s">
        <v>3338</v>
      </c>
      <c r="B1611" t="s">
        <v>17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21</v>
      </c>
      <c r="I1611" t="s">
        <v>18</v>
      </c>
      <c r="J1611">
        <v>21</v>
      </c>
      <c r="K1611">
        <v>2</v>
      </c>
      <c r="L1611">
        <v>35</v>
      </c>
      <c r="M1611" t="s">
        <v>21</v>
      </c>
      <c r="N1611">
        <v>0</v>
      </c>
      <c r="O1611" t="s">
        <v>25</v>
      </c>
      <c r="P1611" t="s">
        <v>3339</v>
      </c>
      <c r="Q1611" t="s">
        <v>22</v>
      </c>
      <c r="R1611">
        <v>28</v>
      </c>
      <c r="S1611" t="s">
        <v>21</v>
      </c>
      <c r="T1611" t="s">
        <v>17</v>
      </c>
      <c r="U1611" t="s">
        <v>17</v>
      </c>
      <c r="V1611" t="str">
        <f>IF(Table2[[#This Row],[Age]] &lt; 30, "Under 30", IF(Table2[[#This Row],[Age]] &lt; 65, "Other", "Senior"))</f>
        <v>Under 30</v>
      </c>
      <c r="W1611">
        <v>0</v>
      </c>
      <c r="X1611" t="s">
        <v>17</v>
      </c>
      <c r="Y1611" t="s">
        <v>28</v>
      </c>
      <c r="Z1611" t="s">
        <v>34</v>
      </c>
      <c r="AA1611">
        <v>16</v>
      </c>
      <c r="AB1611">
        <v>51</v>
      </c>
      <c r="AE1611">
        <f t="shared" si="25"/>
        <v>0</v>
      </c>
      <c r="AF1611">
        <v>1</v>
      </c>
      <c r="AG1611" t="str">
        <f>IF(Table2[[#This Row],[Avg Monthly GB Download]] &lt; 5, "Less than 5 GB", IF(Table2[[#This Row],[Avg Monthly GB Download]] &lt;= 10, "Between 5 and 10 GB", "10 or more GB"))</f>
        <v>10 or more GB</v>
      </c>
    </row>
    <row r="1612" spans="1:33" x14ac:dyDescent="0.3">
      <c r="A1612" t="s">
        <v>3340</v>
      </c>
      <c r="B1612" t="s">
        <v>17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21</v>
      </c>
      <c r="I1612" t="s">
        <v>18</v>
      </c>
      <c r="J1612">
        <v>18.8</v>
      </c>
      <c r="K1612">
        <v>0</v>
      </c>
      <c r="L1612">
        <v>15</v>
      </c>
      <c r="M1612" t="s">
        <v>17</v>
      </c>
      <c r="N1612">
        <v>7</v>
      </c>
      <c r="O1612" t="s">
        <v>71</v>
      </c>
      <c r="P1612" t="s">
        <v>3341</v>
      </c>
      <c r="Q1612" t="s">
        <v>20</v>
      </c>
      <c r="R1612">
        <v>21</v>
      </c>
      <c r="S1612" t="s">
        <v>21</v>
      </c>
      <c r="T1612" t="s">
        <v>17</v>
      </c>
      <c r="U1612" t="s">
        <v>17</v>
      </c>
      <c r="V1612" t="str">
        <f>IF(Table2[[#This Row],[Age]] &lt; 30, "Under 30", IF(Table2[[#This Row],[Age]] &lt; 65, "Other", "Senior"))</f>
        <v>Under 30</v>
      </c>
      <c r="W1612">
        <v>0</v>
      </c>
      <c r="X1612" t="s">
        <v>21</v>
      </c>
      <c r="Y1612" t="s">
        <v>28</v>
      </c>
      <c r="Z1612" t="s">
        <v>91</v>
      </c>
      <c r="AA1612">
        <v>17</v>
      </c>
      <c r="AB1612">
        <v>70</v>
      </c>
      <c r="AE1612">
        <f t="shared" si="25"/>
        <v>0</v>
      </c>
      <c r="AF1612">
        <v>1</v>
      </c>
      <c r="AG1612" t="str">
        <f>IF(Table2[[#This Row],[Avg Monthly GB Download]] &lt; 5, "Less than 5 GB", IF(Table2[[#This Row],[Avg Monthly GB Download]] &lt;= 10, "Between 5 and 10 GB", "10 or more GB"))</f>
        <v>10 or more GB</v>
      </c>
    </row>
    <row r="1613" spans="1:33" x14ac:dyDescent="0.3">
      <c r="A1613" t="s">
        <v>3342</v>
      </c>
      <c r="B1613" t="s">
        <v>17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21</v>
      </c>
      <c r="I1613" t="s">
        <v>84</v>
      </c>
      <c r="J1613">
        <v>0</v>
      </c>
      <c r="K1613">
        <v>2</v>
      </c>
      <c r="L1613">
        <v>1</v>
      </c>
      <c r="M1613" t="s">
        <v>21</v>
      </c>
      <c r="N1613">
        <v>0</v>
      </c>
      <c r="O1613" t="s">
        <v>23</v>
      </c>
      <c r="P1613" t="s">
        <v>3343</v>
      </c>
      <c r="Q1613" t="s">
        <v>20</v>
      </c>
      <c r="R1613">
        <v>58</v>
      </c>
      <c r="S1613" t="s">
        <v>17</v>
      </c>
      <c r="T1613" t="s">
        <v>17</v>
      </c>
      <c r="U1613" t="s">
        <v>17</v>
      </c>
      <c r="V1613" t="str">
        <f>IF(Table2[[#This Row],[Age]] &lt; 30, "Under 30", IF(Table2[[#This Row],[Age]] &lt; 65, "Other", "Senior"))</f>
        <v>Other</v>
      </c>
      <c r="W1613">
        <v>0</v>
      </c>
      <c r="X1613" t="s">
        <v>21</v>
      </c>
      <c r="Y1613" t="s">
        <v>28</v>
      </c>
      <c r="Z1613" t="s">
        <v>34</v>
      </c>
      <c r="AA1613">
        <v>57</v>
      </c>
      <c r="AB1613">
        <v>609</v>
      </c>
      <c r="AE1613">
        <f t="shared" si="25"/>
        <v>0</v>
      </c>
      <c r="AF1613">
        <v>1</v>
      </c>
      <c r="AG1613" t="str">
        <f>IF(Table2[[#This Row],[Avg Monthly GB Download]] &lt; 5, "Less than 5 GB", IF(Table2[[#This Row],[Avg Monthly GB Download]] &lt;= 10, "Between 5 and 10 GB", "10 or more GB"))</f>
        <v>Less than 5 GB</v>
      </c>
    </row>
    <row r="1614" spans="1:33" x14ac:dyDescent="0.3">
      <c r="A1614" t="s">
        <v>3344</v>
      </c>
      <c r="B1614" t="s">
        <v>17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21</v>
      </c>
      <c r="I1614" t="s">
        <v>18</v>
      </c>
      <c r="J1614">
        <v>5.0999999999999996</v>
      </c>
      <c r="K1614">
        <v>0</v>
      </c>
      <c r="L1614">
        <v>5</v>
      </c>
      <c r="M1614" t="s">
        <v>21</v>
      </c>
      <c r="N1614">
        <v>0</v>
      </c>
      <c r="O1614" t="s">
        <v>81</v>
      </c>
      <c r="P1614" t="s">
        <v>3345</v>
      </c>
      <c r="Q1614" t="s">
        <v>20</v>
      </c>
      <c r="R1614">
        <v>57</v>
      </c>
      <c r="S1614" t="s">
        <v>17</v>
      </c>
      <c r="T1614" t="s">
        <v>17</v>
      </c>
      <c r="U1614" t="s">
        <v>17</v>
      </c>
      <c r="V1614" t="str">
        <f>IF(Table2[[#This Row],[Age]] &lt; 30, "Under 30", IF(Table2[[#This Row],[Age]] &lt; 65, "Other", "Senior"))</f>
        <v>Other</v>
      </c>
      <c r="W1614">
        <v>0</v>
      </c>
      <c r="X1614" t="s">
        <v>17</v>
      </c>
      <c r="Y1614" t="s">
        <v>28</v>
      </c>
      <c r="Z1614" t="s">
        <v>91</v>
      </c>
      <c r="AA1614">
        <v>39</v>
      </c>
      <c r="AB1614">
        <v>71</v>
      </c>
      <c r="AE1614">
        <f t="shared" si="25"/>
        <v>0</v>
      </c>
      <c r="AF1614">
        <v>1</v>
      </c>
      <c r="AG1614" t="str">
        <f>IF(Table2[[#This Row],[Avg Monthly GB Download]] &lt; 5, "Less than 5 GB", IF(Table2[[#This Row],[Avg Monthly GB Download]] &lt;= 10, "Between 5 and 10 GB", "10 or more GB"))</f>
        <v>Between 5 and 10 GB</v>
      </c>
    </row>
    <row r="1615" spans="1:33" x14ac:dyDescent="0.3">
      <c r="A1615" t="s">
        <v>3346</v>
      </c>
      <c r="B1615" t="s">
        <v>17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21</v>
      </c>
      <c r="I1615" t="s">
        <v>84</v>
      </c>
      <c r="J1615">
        <v>0</v>
      </c>
      <c r="K1615">
        <v>2</v>
      </c>
      <c r="L1615">
        <v>2</v>
      </c>
      <c r="M1615" t="s">
        <v>21</v>
      </c>
      <c r="N1615">
        <v>0</v>
      </c>
      <c r="O1615" t="s">
        <v>39</v>
      </c>
      <c r="P1615" t="s">
        <v>3347</v>
      </c>
      <c r="Q1615" t="s">
        <v>20</v>
      </c>
      <c r="R1615">
        <v>54</v>
      </c>
      <c r="S1615" t="s">
        <v>17</v>
      </c>
      <c r="T1615" t="s">
        <v>17</v>
      </c>
      <c r="U1615" t="s">
        <v>17</v>
      </c>
      <c r="V1615" t="str">
        <f>IF(Table2[[#This Row],[Age]] &lt; 30, "Under 30", IF(Table2[[#This Row],[Age]] &lt; 65, "Other", "Senior"))</f>
        <v>Other</v>
      </c>
      <c r="W1615">
        <v>0</v>
      </c>
      <c r="X1615" t="s">
        <v>17</v>
      </c>
      <c r="Y1615" t="s">
        <v>28</v>
      </c>
      <c r="Z1615" t="s">
        <v>34</v>
      </c>
      <c r="AA1615">
        <v>52</v>
      </c>
      <c r="AB1615">
        <v>1329</v>
      </c>
      <c r="AE1615">
        <f t="shared" si="25"/>
        <v>0</v>
      </c>
      <c r="AF1615">
        <v>1</v>
      </c>
      <c r="AG1615" t="str">
        <f>IF(Table2[[#This Row],[Avg Monthly GB Download]] &lt; 5, "Less than 5 GB", IF(Table2[[#This Row],[Avg Monthly GB Download]] &lt;= 10, "Between 5 and 10 GB", "10 or more GB"))</f>
        <v>Less than 5 GB</v>
      </c>
    </row>
    <row r="1616" spans="1:33" x14ac:dyDescent="0.3">
      <c r="A1616" t="s">
        <v>3348</v>
      </c>
      <c r="B1616" t="s">
        <v>17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21</v>
      </c>
      <c r="I1616" t="s">
        <v>18</v>
      </c>
      <c r="J1616">
        <v>23.1</v>
      </c>
      <c r="K1616">
        <v>1</v>
      </c>
      <c r="L1616">
        <v>0</v>
      </c>
      <c r="M1616" t="s">
        <v>17</v>
      </c>
      <c r="N1616">
        <v>0</v>
      </c>
      <c r="O1616" t="s">
        <v>41</v>
      </c>
      <c r="P1616" t="s">
        <v>3349</v>
      </c>
      <c r="Q1616" t="s">
        <v>20</v>
      </c>
      <c r="R1616">
        <v>28</v>
      </c>
      <c r="S1616" t="s">
        <v>21</v>
      </c>
      <c r="T1616" t="s">
        <v>17</v>
      </c>
      <c r="U1616" t="s">
        <v>17</v>
      </c>
      <c r="V1616" t="str">
        <f>IF(Table2[[#This Row],[Age]] &lt; 30, "Under 30", IF(Table2[[#This Row],[Age]] &lt; 65, "Other", "Senior"))</f>
        <v>Under 30</v>
      </c>
      <c r="W1616">
        <v>0</v>
      </c>
      <c r="X1616" t="s">
        <v>17</v>
      </c>
      <c r="Y1616" t="s">
        <v>28</v>
      </c>
      <c r="Z1616" t="s">
        <v>91</v>
      </c>
      <c r="AA1616">
        <v>13</v>
      </c>
      <c r="AB1616">
        <v>164</v>
      </c>
      <c r="AE1616">
        <f t="shared" si="25"/>
        <v>0</v>
      </c>
      <c r="AF1616">
        <v>1</v>
      </c>
      <c r="AG1616" t="str">
        <f>IF(Table2[[#This Row],[Avg Monthly GB Download]] &lt; 5, "Less than 5 GB", IF(Table2[[#This Row],[Avg Monthly GB Download]] &lt;= 10, "Between 5 and 10 GB", "10 or more GB"))</f>
        <v>Less than 5 GB</v>
      </c>
    </row>
    <row r="1617" spans="1:33" x14ac:dyDescent="0.3">
      <c r="A1617" t="s">
        <v>3350</v>
      </c>
      <c r="B1617" t="s">
        <v>17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21</v>
      </c>
      <c r="I1617" t="s">
        <v>18</v>
      </c>
      <c r="J1617">
        <v>305</v>
      </c>
      <c r="K1617">
        <v>2</v>
      </c>
      <c r="L1617">
        <v>2</v>
      </c>
      <c r="M1617" t="s">
        <v>17</v>
      </c>
      <c r="N1617">
        <v>88</v>
      </c>
      <c r="O1617" t="s">
        <v>82</v>
      </c>
      <c r="P1617" t="s">
        <v>3351</v>
      </c>
      <c r="Q1617" t="s">
        <v>22</v>
      </c>
      <c r="R1617">
        <v>67</v>
      </c>
      <c r="S1617" t="s">
        <v>17</v>
      </c>
      <c r="T1617" t="s">
        <v>21</v>
      </c>
      <c r="U1617" t="s">
        <v>17</v>
      </c>
      <c r="V1617" t="str">
        <f>IF(Table2[[#This Row],[Age]] &lt; 30, "Under 30", IF(Table2[[#This Row],[Age]] &lt; 65, "Other", "Senior"))</f>
        <v>Senior</v>
      </c>
      <c r="W1617">
        <v>0</v>
      </c>
      <c r="X1617" t="s">
        <v>17</v>
      </c>
      <c r="Y1617" t="s">
        <v>49</v>
      </c>
      <c r="Z1617" t="s">
        <v>34</v>
      </c>
      <c r="AA1617">
        <v>55</v>
      </c>
      <c r="AB1617">
        <v>3367</v>
      </c>
      <c r="AE1617">
        <f t="shared" si="25"/>
        <v>0</v>
      </c>
      <c r="AF1617">
        <v>1</v>
      </c>
      <c r="AG1617" t="str">
        <f>IF(Table2[[#This Row],[Avg Monthly GB Download]] &lt; 5, "Less than 5 GB", IF(Table2[[#This Row],[Avg Monthly GB Download]] &lt;= 10, "Between 5 and 10 GB", "10 or more GB"))</f>
        <v>Less than 5 GB</v>
      </c>
    </row>
    <row r="1618" spans="1:33" x14ac:dyDescent="0.3">
      <c r="A1618" t="s">
        <v>3352</v>
      </c>
      <c r="B1618" t="s">
        <v>17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21</v>
      </c>
      <c r="I1618" t="s">
        <v>18</v>
      </c>
      <c r="J1618">
        <v>59.8</v>
      </c>
      <c r="K1618">
        <v>0</v>
      </c>
      <c r="L1618">
        <v>3</v>
      </c>
      <c r="M1618" t="s">
        <v>21</v>
      </c>
      <c r="N1618">
        <v>0</v>
      </c>
      <c r="O1618" t="s">
        <v>54</v>
      </c>
      <c r="P1618" t="s">
        <v>3353</v>
      </c>
      <c r="Q1618" t="s">
        <v>22</v>
      </c>
      <c r="R1618">
        <v>41</v>
      </c>
      <c r="S1618" t="s">
        <v>17</v>
      </c>
      <c r="T1618" t="s">
        <v>17</v>
      </c>
      <c r="U1618" t="s">
        <v>17</v>
      </c>
      <c r="V1618" t="str">
        <f>IF(Table2[[#This Row],[Age]] &lt; 30, "Under 30", IF(Table2[[#This Row],[Age]] &lt; 65, "Other", "Senior"))</f>
        <v>Other</v>
      </c>
      <c r="W1618">
        <v>0</v>
      </c>
      <c r="X1618" t="s">
        <v>21</v>
      </c>
      <c r="Y1618" t="s">
        <v>49</v>
      </c>
      <c r="Z1618" t="s">
        <v>34</v>
      </c>
      <c r="AA1618">
        <v>41</v>
      </c>
      <c r="AB1618">
        <v>2675</v>
      </c>
      <c r="AE1618">
        <f t="shared" si="25"/>
        <v>0</v>
      </c>
      <c r="AF1618">
        <v>1</v>
      </c>
      <c r="AG1618" t="str">
        <f>IF(Table2[[#This Row],[Avg Monthly GB Download]] &lt; 5, "Less than 5 GB", IF(Table2[[#This Row],[Avg Monthly GB Download]] &lt;= 10, "Between 5 and 10 GB", "10 or more GB"))</f>
        <v>Less than 5 GB</v>
      </c>
    </row>
    <row r="1619" spans="1:33" x14ac:dyDescent="0.3">
      <c r="A1619" t="s">
        <v>3354</v>
      </c>
      <c r="B1619" t="s">
        <v>17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21</v>
      </c>
      <c r="I1619" t="s">
        <v>18</v>
      </c>
      <c r="J1619">
        <v>130.5</v>
      </c>
      <c r="K1619">
        <v>2</v>
      </c>
      <c r="L1619">
        <v>24</v>
      </c>
      <c r="M1619" t="s">
        <v>21</v>
      </c>
      <c r="N1619">
        <v>0</v>
      </c>
      <c r="O1619" t="s">
        <v>47</v>
      </c>
      <c r="P1619" t="s">
        <v>3355</v>
      </c>
      <c r="Q1619" t="s">
        <v>20</v>
      </c>
      <c r="R1619">
        <v>26</v>
      </c>
      <c r="S1619" t="s">
        <v>21</v>
      </c>
      <c r="T1619" t="s">
        <v>17</v>
      </c>
      <c r="U1619" t="s">
        <v>17</v>
      </c>
      <c r="V1619" t="str">
        <f>IF(Table2[[#This Row],[Age]] &lt; 30, "Under 30", IF(Table2[[#This Row],[Age]] &lt; 65, "Other", "Senior"))</f>
        <v>Under 30</v>
      </c>
      <c r="W1619">
        <v>0</v>
      </c>
      <c r="X1619" t="s">
        <v>21</v>
      </c>
      <c r="Y1619" t="s">
        <v>94</v>
      </c>
      <c r="Z1619" t="s">
        <v>34</v>
      </c>
      <c r="AA1619">
        <v>29</v>
      </c>
      <c r="AB1619">
        <v>1728</v>
      </c>
      <c r="AE1619">
        <f t="shared" si="25"/>
        <v>0</v>
      </c>
      <c r="AF1619">
        <v>1</v>
      </c>
      <c r="AG1619" t="str">
        <f>IF(Table2[[#This Row],[Avg Monthly GB Download]] &lt; 5, "Less than 5 GB", IF(Table2[[#This Row],[Avg Monthly GB Download]] &lt;= 10, "Between 5 and 10 GB", "10 or more GB"))</f>
        <v>10 or more GB</v>
      </c>
    </row>
    <row r="1620" spans="1:33" x14ac:dyDescent="0.3">
      <c r="A1620" t="s">
        <v>3356</v>
      </c>
      <c r="B1620" t="s">
        <v>17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21</v>
      </c>
      <c r="I1620" t="s">
        <v>18</v>
      </c>
      <c r="J1620">
        <v>5</v>
      </c>
      <c r="K1620">
        <v>1</v>
      </c>
      <c r="L1620">
        <v>0</v>
      </c>
      <c r="M1620" t="s">
        <v>21</v>
      </c>
      <c r="N1620">
        <v>0</v>
      </c>
      <c r="O1620" t="s">
        <v>38</v>
      </c>
      <c r="P1620" t="s">
        <v>3357</v>
      </c>
      <c r="Q1620" t="s">
        <v>22</v>
      </c>
      <c r="R1620">
        <v>41</v>
      </c>
      <c r="S1620" t="s">
        <v>17</v>
      </c>
      <c r="T1620" t="s">
        <v>17</v>
      </c>
      <c r="U1620" t="s">
        <v>17</v>
      </c>
      <c r="V1620" t="str">
        <f>IF(Table2[[#This Row],[Age]] &lt; 30, "Under 30", IF(Table2[[#This Row],[Age]] &lt; 65, "Other", "Senior"))</f>
        <v>Other</v>
      </c>
      <c r="W1620">
        <v>0</v>
      </c>
      <c r="X1620" t="s">
        <v>17</v>
      </c>
      <c r="Y1620" t="s">
        <v>28</v>
      </c>
      <c r="Z1620" t="s">
        <v>34</v>
      </c>
      <c r="AA1620">
        <v>19</v>
      </c>
      <c r="AB1620">
        <v>19</v>
      </c>
      <c r="AE1620">
        <f t="shared" si="25"/>
        <v>0</v>
      </c>
      <c r="AF1620">
        <v>1</v>
      </c>
      <c r="AG1620" t="str">
        <f>IF(Table2[[#This Row],[Avg Monthly GB Download]] &lt; 5, "Less than 5 GB", IF(Table2[[#This Row],[Avg Monthly GB Download]] &lt;= 10, "Between 5 and 10 GB", "10 or more GB"))</f>
        <v>Less than 5 GB</v>
      </c>
    </row>
    <row r="1621" spans="1:33" x14ac:dyDescent="0.3">
      <c r="A1621" t="s">
        <v>3358</v>
      </c>
      <c r="B1621" t="s">
        <v>17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21</v>
      </c>
      <c r="I1621" t="s">
        <v>18</v>
      </c>
      <c r="J1621">
        <v>17.8</v>
      </c>
      <c r="K1621">
        <v>2</v>
      </c>
      <c r="L1621">
        <v>0</v>
      </c>
      <c r="M1621" t="s">
        <v>17</v>
      </c>
      <c r="N1621">
        <v>0</v>
      </c>
      <c r="O1621" t="s">
        <v>23</v>
      </c>
      <c r="P1621" t="s">
        <v>3359</v>
      </c>
      <c r="Q1621" t="s">
        <v>20</v>
      </c>
      <c r="R1621">
        <v>27</v>
      </c>
      <c r="S1621" t="s">
        <v>21</v>
      </c>
      <c r="T1621" t="s">
        <v>17</v>
      </c>
      <c r="U1621" t="s">
        <v>17</v>
      </c>
      <c r="V1621" t="str">
        <f>IF(Table2[[#This Row],[Age]] &lt; 30, "Under 30", IF(Table2[[#This Row],[Age]] &lt; 65, "Other", "Senior"))</f>
        <v>Under 30</v>
      </c>
      <c r="W1621">
        <v>0</v>
      </c>
      <c r="X1621" t="s">
        <v>17</v>
      </c>
      <c r="Y1621" t="s">
        <v>28</v>
      </c>
      <c r="Z1621" t="s">
        <v>29</v>
      </c>
      <c r="AA1621">
        <v>13</v>
      </c>
      <c r="AB1621">
        <v>165</v>
      </c>
      <c r="AE1621">
        <f t="shared" si="25"/>
        <v>0</v>
      </c>
      <c r="AF1621">
        <v>1</v>
      </c>
      <c r="AG1621" t="str">
        <f>IF(Table2[[#This Row],[Avg Monthly GB Download]] &lt; 5, "Less than 5 GB", IF(Table2[[#This Row],[Avg Monthly GB Download]] &lt;= 10, "Between 5 and 10 GB", "10 or more GB"))</f>
        <v>Less than 5 GB</v>
      </c>
    </row>
    <row r="1622" spans="1:33" x14ac:dyDescent="0.3">
      <c r="A1622" t="s">
        <v>3360</v>
      </c>
      <c r="B1622" t="s">
        <v>17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17</v>
      </c>
      <c r="I1622" t="s">
        <v>18</v>
      </c>
      <c r="J1622">
        <v>0</v>
      </c>
      <c r="K1622">
        <v>0</v>
      </c>
      <c r="L1622">
        <v>2</v>
      </c>
      <c r="M1622" t="s">
        <v>21</v>
      </c>
      <c r="N1622">
        <v>0</v>
      </c>
      <c r="O1622" t="s">
        <v>81</v>
      </c>
      <c r="P1622" t="s">
        <v>3361</v>
      </c>
      <c r="Q1622" t="s">
        <v>22</v>
      </c>
      <c r="R1622">
        <v>74</v>
      </c>
      <c r="S1622" t="s">
        <v>17</v>
      </c>
      <c r="T1622" t="s">
        <v>21</v>
      </c>
      <c r="U1622" t="s">
        <v>17</v>
      </c>
      <c r="V1622" t="str">
        <f>IF(Table2[[#This Row],[Age]] &lt; 30, "Under 30", IF(Table2[[#This Row],[Age]] &lt; 65, "Other", "Senior"))</f>
        <v>Senior</v>
      </c>
      <c r="W1622">
        <v>0</v>
      </c>
      <c r="X1622" t="s">
        <v>21</v>
      </c>
      <c r="Y1622" t="s">
        <v>49</v>
      </c>
      <c r="Z1622" t="s">
        <v>29</v>
      </c>
      <c r="AA1622">
        <v>50</v>
      </c>
      <c r="AB1622">
        <v>3546</v>
      </c>
      <c r="AE1622">
        <f t="shared" si="25"/>
        <v>0</v>
      </c>
      <c r="AF1622">
        <v>1</v>
      </c>
      <c r="AG1622" t="str">
        <f>IF(Table2[[#This Row],[Avg Monthly GB Download]] &lt; 5, "Less than 5 GB", IF(Table2[[#This Row],[Avg Monthly GB Download]] &lt;= 10, "Between 5 and 10 GB", "10 or more GB"))</f>
        <v>Less than 5 GB</v>
      </c>
    </row>
    <row r="1623" spans="1:33" x14ac:dyDescent="0.3">
      <c r="A1623" t="s">
        <v>3362</v>
      </c>
      <c r="B1623" t="s">
        <v>17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17</v>
      </c>
      <c r="I1623" t="s">
        <v>18</v>
      </c>
      <c r="J1623">
        <v>0</v>
      </c>
      <c r="K1623">
        <v>0</v>
      </c>
      <c r="L1623">
        <v>10</v>
      </c>
      <c r="M1623" t="s">
        <v>21</v>
      </c>
      <c r="N1623">
        <v>0</v>
      </c>
      <c r="O1623" t="s">
        <v>64</v>
      </c>
      <c r="P1623" t="s">
        <v>3363</v>
      </c>
      <c r="Q1623" t="s">
        <v>22</v>
      </c>
      <c r="R1623">
        <v>73</v>
      </c>
      <c r="S1623" t="s">
        <v>17</v>
      </c>
      <c r="T1623" t="s">
        <v>21</v>
      </c>
      <c r="U1623" t="s">
        <v>17</v>
      </c>
      <c r="V1623" t="str">
        <f>IF(Table2[[#This Row],[Age]] &lt; 30, "Under 30", IF(Table2[[#This Row],[Age]] &lt; 65, "Other", "Senior"))</f>
        <v>Senior</v>
      </c>
      <c r="W1623">
        <v>0</v>
      </c>
      <c r="X1623" t="s">
        <v>21</v>
      </c>
      <c r="Y1623" t="s">
        <v>49</v>
      </c>
      <c r="Z1623" t="s">
        <v>29</v>
      </c>
      <c r="AA1623">
        <v>64</v>
      </c>
      <c r="AB1623">
        <v>4293</v>
      </c>
      <c r="AE1623">
        <f t="shared" si="25"/>
        <v>0</v>
      </c>
      <c r="AF1623">
        <v>1</v>
      </c>
      <c r="AG1623" t="str">
        <f>IF(Table2[[#This Row],[Avg Monthly GB Download]] &lt; 5, "Less than 5 GB", IF(Table2[[#This Row],[Avg Monthly GB Download]] &lt;= 10, "Between 5 and 10 GB", "10 or more GB"))</f>
        <v>Between 5 and 10 GB</v>
      </c>
    </row>
    <row r="1624" spans="1:33" x14ac:dyDescent="0.3">
      <c r="A1624" t="s">
        <v>3364</v>
      </c>
      <c r="B1624" t="s">
        <v>17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17</v>
      </c>
      <c r="I1624" t="s">
        <v>18</v>
      </c>
      <c r="J1624">
        <v>0</v>
      </c>
      <c r="K1624">
        <v>0</v>
      </c>
      <c r="L1624">
        <v>1</v>
      </c>
      <c r="M1624" t="s">
        <v>21</v>
      </c>
      <c r="N1624">
        <v>0</v>
      </c>
      <c r="O1624" t="s">
        <v>50</v>
      </c>
      <c r="P1624" t="s">
        <v>3365</v>
      </c>
      <c r="Q1624" t="s">
        <v>22</v>
      </c>
      <c r="R1624">
        <v>48</v>
      </c>
      <c r="S1624" t="s">
        <v>17</v>
      </c>
      <c r="T1624" t="s">
        <v>17</v>
      </c>
      <c r="U1624" t="s">
        <v>17</v>
      </c>
      <c r="V1624" t="str">
        <f>IF(Table2[[#This Row],[Age]] &lt; 30, "Under 30", IF(Table2[[#This Row],[Age]] &lt; 65, "Other", "Senior"))</f>
        <v>Other</v>
      </c>
      <c r="W1624">
        <v>0</v>
      </c>
      <c r="X1624" t="s">
        <v>17</v>
      </c>
      <c r="Y1624" t="s">
        <v>28</v>
      </c>
      <c r="Z1624" t="s">
        <v>91</v>
      </c>
      <c r="AA1624">
        <v>16</v>
      </c>
      <c r="AB1624">
        <v>16</v>
      </c>
      <c r="AE1624">
        <f t="shared" si="25"/>
        <v>0</v>
      </c>
      <c r="AF1624">
        <v>1</v>
      </c>
      <c r="AG1624" t="str">
        <f>IF(Table2[[#This Row],[Avg Monthly GB Download]] &lt; 5, "Less than 5 GB", IF(Table2[[#This Row],[Avg Monthly GB Download]] &lt;= 10, "Between 5 and 10 GB", "10 or more GB"))</f>
        <v>Less than 5 GB</v>
      </c>
    </row>
    <row r="1625" spans="1:33" x14ac:dyDescent="0.3">
      <c r="A1625" t="s">
        <v>3366</v>
      </c>
      <c r="B1625" t="s">
        <v>17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17</v>
      </c>
      <c r="I1625" t="s">
        <v>18</v>
      </c>
      <c r="J1625">
        <v>0</v>
      </c>
      <c r="K1625">
        <v>1</v>
      </c>
      <c r="L1625">
        <v>4</v>
      </c>
      <c r="M1625" t="s">
        <v>21</v>
      </c>
      <c r="N1625">
        <v>0</v>
      </c>
      <c r="O1625" t="s">
        <v>33</v>
      </c>
      <c r="P1625" t="s">
        <v>3367</v>
      </c>
      <c r="Q1625" t="s">
        <v>22</v>
      </c>
      <c r="R1625">
        <v>51</v>
      </c>
      <c r="S1625" t="s">
        <v>17</v>
      </c>
      <c r="T1625" t="s">
        <v>17</v>
      </c>
      <c r="U1625" t="s">
        <v>17</v>
      </c>
      <c r="V1625" t="str">
        <f>IF(Table2[[#This Row],[Age]] &lt; 30, "Under 30", IF(Table2[[#This Row],[Age]] &lt; 65, "Other", "Senior"))</f>
        <v>Other</v>
      </c>
      <c r="W1625">
        <v>0</v>
      </c>
      <c r="X1625" t="s">
        <v>17</v>
      </c>
      <c r="Y1625" t="s">
        <v>28</v>
      </c>
      <c r="Z1625" t="s">
        <v>34</v>
      </c>
      <c r="AA1625">
        <v>40</v>
      </c>
      <c r="AB1625">
        <v>143</v>
      </c>
      <c r="AE1625">
        <f t="shared" si="25"/>
        <v>0</v>
      </c>
      <c r="AF1625">
        <v>1</v>
      </c>
      <c r="AG1625" t="str">
        <f>IF(Table2[[#This Row],[Avg Monthly GB Download]] &lt; 5, "Less than 5 GB", IF(Table2[[#This Row],[Avg Monthly GB Download]] &lt;= 10, "Between 5 and 10 GB", "10 or more GB"))</f>
        <v>Less than 5 GB</v>
      </c>
    </row>
    <row r="1626" spans="1:33" x14ac:dyDescent="0.3">
      <c r="A1626" t="s">
        <v>3368</v>
      </c>
      <c r="B1626" t="s">
        <v>17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17</v>
      </c>
      <c r="I1626" t="s">
        <v>18</v>
      </c>
      <c r="J1626">
        <v>0</v>
      </c>
      <c r="K1626">
        <v>1</v>
      </c>
      <c r="L1626">
        <v>8</v>
      </c>
      <c r="M1626" t="s">
        <v>21</v>
      </c>
      <c r="N1626">
        <v>0</v>
      </c>
      <c r="O1626" t="s">
        <v>41</v>
      </c>
      <c r="P1626" t="s">
        <v>3369</v>
      </c>
      <c r="Q1626" t="s">
        <v>20</v>
      </c>
      <c r="R1626">
        <v>30</v>
      </c>
      <c r="S1626" t="s">
        <v>17</v>
      </c>
      <c r="T1626" t="s">
        <v>17</v>
      </c>
      <c r="U1626" t="s">
        <v>17</v>
      </c>
      <c r="V1626" t="str">
        <f>IF(Table2[[#This Row],[Age]] &lt; 30, "Under 30", IF(Table2[[#This Row],[Age]] &lt; 65, "Other", "Senior"))</f>
        <v>Other</v>
      </c>
      <c r="W1626">
        <v>0</v>
      </c>
      <c r="X1626" t="s">
        <v>17</v>
      </c>
      <c r="Y1626" t="s">
        <v>28</v>
      </c>
      <c r="Z1626" t="s">
        <v>34</v>
      </c>
      <c r="AA1626">
        <v>47</v>
      </c>
      <c r="AB1626">
        <v>562</v>
      </c>
      <c r="AE1626">
        <f t="shared" si="25"/>
        <v>0</v>
      </c>
      <c r="AF1626">
        <v>1</v>
      </c>
      <c r="AG1626" t="str">
        <f>IF(Table2[[#This Row],[Avg Monthly GB Download]] &lt; 5, "Less than 5 GB", IF(Table2[[#This Row],[Avg Monthly GB Download]] &lt;= 10, "Between 5 and 10 GB", "10 or more GB"))</f>
        <v>Between 5 and 10 GB</v>
      </c>
    </row>
    <row r="1627" spans="1:33" x14ac:dyDescent="0.3">
      <c r="A1627" t="s">
        <v>3370</v>
      </c>
      <c r="B1627" t="s">
        <v>17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17</v>
      </c>
      <c r="I1627" t="s">
        <v>18</v>
      </c>
      <c r="J1627">
        <v>0</v>
      </c>
      <c r="K1627">
        <v>2</v>
      </c>
      <c r="L1627">
        <v>0</v>
      </c>
      <c r="M1627" t="s">
        <v>17</v>
      </c>
      <c r="N1627">
        <v>0</v>
      </c>
      <c r="O1627" t="s">
        <v>80</v>
      </c>
      <c r="P1627" t="s">
        <v>3371</v>
      </c>
      <c r="Q1627" t="s">
        <v>20</v>
      </c>
      <c r="R1627">
        <v>27</v>
      </c>
      <c r="S1627" t="s">
        <v>21</v>
      </c>
      <c r="T1627" t="s">
        <v>17</v>
      </c>
      <c r="U1627" t="s">
        <v>17</v>
      </c>
      <c r="V1627" t="str">
        <f>IF(Table2[[#This Row],[Age]] &lt; 30, "Under 30", IF(Table2[[#This Row],[Age]] &lt; 65, "Other", "Senior"))</f>
        <v>Under 30</v>
      </c>
      <c r="W1627">
        <v>0</v>
      </c>
      <c r="X1627" t="s">
        <v>17</v>
      </c>
      <c r="Y1627" t="s">
        <v>94</v>
      </c>
      <c r="Z1627" t="s">
        <v>29</v>
      </c>
      <c r="AA1627">
        <v>13</v>
      </c>
      <c r="AB1627">
        <v>344</v>
      </c>
      <c r="AE1627">
        <f t="shared" si="25"/>
        <v>0</v>
      </c>
      <c r="AF1627">
        <v>1</v>
      </c>
      <c r="AG1627" t="str">
        <f>IF(Table2[[#This Row],[Avg Monthly GB Download]] &lt; 5, "Less than 5 GB", IF(Table2[[#This Row],[Avg Monthly GB Download]] &lt;= 10, "Between 5 and 10 GB", "10 or more GB"))</f>
        <v>Less than 5 GB</v>
      </c>
    </row>
    <row r="1628" spans="1:33" x14ac:dyDescent="0.3">
      <c r="A1628" t="s">
        <v>3372</v>
      </c>
      <c r="B1628" t="s">
        <v>17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21</v>
      </c>
      <c r="I1628" t="s">
        <v>84</v>
      </c>
      <c r="J1628">
        <v>0</v>
      </c>
      <c r="K1628">
        <v>2</v>
      </c>
      <c r="L1628">
        <v>3</v>
      </c>
      <c r="M1628" t="s">
        <v>21</v>
      </c>
      <c r="N1628">
        <v>0</v>
      </c>
      <c r="O1628" t="s">
        <v>47</v>
      </c>
      <c r="P1628" t="s">
        <v>3373</v>
      </c>
      <c r="Q1628" t="s">
        <v>22</v>
      </c>
      <c r="R1628">
        <v>47</v>
      </c>
      <c r="S1628" t="s">
        <v>17</v>
      </c>
      <c r="T1628" t="s">
        <v>17</v>
      </c>
      <c r="U1628" t="s">
        <v>17</v>
      </c>
      <c r="V1628" t="str">
        <f>IF(Table2[[#This Row],[Age]] &lt; 30, "Under 30", IF(Table2[[#This Row],[Age]] &lt; 65, "Other", "Senior"))</f>
        <v>Other</v>
      </c>
      <c r="W1628">
        <v>0</v>
      </c>
      <c r="X1628" t="s">
        <v>17</v>
      </c>
      <c r="Y1628" t="s">
        <v>28</v>
      </c>
      <c r="Z1628" t="s">
        <v>34</v>
      </c>
      <c r="AA1628">
        <v>51</v>
      </c>
      <c r="AB1628">
        <v>1279</v>
      </c>
      <c r="AE1628">
        <f t="shared" si="25"/>
        <v>0</v>
      </c>
      <c r="AF1628">
        <v>1</v>
      </c>
      <c r="AG1628" t="str">
        <f>IF(Table2[[#This Row],[Avg Monthly GB Download]] &lt; 5, "Less than 5 GB", IF(Table2[[#This Row],[Avg Monthly GB Download]] &lt;= 10, "Between 5 and 10 GB", "10 or more GB"))</f>
        <v>Less than 5 GB</v>
      </c>
    </row>
    <row r="1629" spans="1:33" x14ac:dyDescent="0.3">
      <c r="A1629" t="s">
        <v>3374</v>
      </c>
      <c r="B1629" t="s">
        <v>17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17</v>
      </c>
      <c r="I1629" t="s">
        <v>18</v>
      </c>
      <c r="J1629">
        <v>0</v>
      </c>
      <c r="K1629">
        <v>1</v>
      </c>
      <c r="L1629">
        <v>15</v>
      </c>
      <c r="M1629" t="s">
        <v>21</v>
      </c>
      <c r="N1629">
        <v>0</v>
      </c>
      <c r="O1629" t="s">
        <v>75</v>
      </c>
      <c r="P1629" t="s">
        <v>3375</v>
      </c>
      <c r="Q1629" t="s">
        <v>22</v>
      </c>
      <c r="R1629">
        <v>34</v>
      </c>
      <c r="S1629" t="s">
        <v>17</v>
      </c>
      <c r="T1629" t="s">
        <v>17</v>
      </c>
      <c r="U1629" t="s">
        <v>17</v>
      </c>
      <c r="V1629" t="str">
        <f>IF(Table2[[#This Row],[Age]] &lt; 30, "Under 30", IF(Table2[[#This Row],[Age]] &lt; 65, "Other", "Senior"))</f>
        <v>Other</v>
      </c>
      <c r="W1629">
        <v>0</v>
      </c>
      <c r="X1629" t="s">
        <v>21</v>
      </c>
      <c r="Y1629" t="s">
        <v>49</v>
      </c>
      <c r="Z1629" t="s">
        <v>34</v>
      </c>
      <c r="AA1629">
        <v>69</v>
      </c>
      <c r="AB1629">
        <v>3804</v>
      </c>
      <c r="AE1629">
        <f t="shared" si="25"/>
        <v>0</v>
      </c>
      <c r="AF1629">
        <v>1</v>
      </c>
      <c r="AG1629" t="str">
        <f>IF(Table2[[#This Row],[Avg Monthly GB Download]] &lt; 5, "Less than 5 GB", IF(Table2[[#This Row],[Avg Monthly GB Download]] &lt;= 10, "Between 5 and 10 GB", "10 or more GB"))</f>
        <v>10 or more GB</v>
      </c>
    </row>
    <row r="1630" spans="1:33" x14ac:dyDescent="0.3">
      <c r="A1630" t="s">
        <v>3376</v>
      </c>
      <c r="B1630" t="s">
        <v>17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17</v>
      </c>
      <c r="I1630" t="s">
        <v>18</v>
      </c>
      <c r="J1630">
        <v>0</v>
      </c>
      <c r="K1630">
        <v>1</v>
      </c>
      <c r="L1630">
        <v>0</v>
      </c>
      <c r="M1630" t="s">
        <v>17</v>
      </c>
      <c r="N1630">
        <v>0</v>
      </c>
      <c r="O1630" t="s">
        <v>82</v>
      </c>
      <c r="P1630" t="s">
        <v>3377</v>
      </c>
      <c r="Q1630" t="s">
        <v>20</v>
      </c>
      <c r="R1630">
        <v>27</v>
      </c>
      <c r="S1630" t="s">
        <v>21</v>
      </c>
      <c r="T1630" t="s">
        <v>17</v>
      </c>
      <c r="U1630" t="s">
        <v>17</v>
      </c>
      <c r="V1630" t="str">
        <f>IF(Table2[[#This Row],[Age]] &lt; 30, "Under 30", IF(Table2[[#This Row],[Age]] &lt; 65, "Other", "Senior"))</f>
        <v>Under 30</v>
      </c>
      <c r="W1630">
        <v>0</v>
      </c>
      <c r="X1630" t="s">
        <v>17</v>
      </c>
      <c r="Y1630" t="s">
        <v>49</v>
      </c>
      <c r="Z1630" t="s">
        <v>29</v>
      </c>
      <c r="AA1630">
        <v>11</v>
      </c>
      <c r="AB1630">
        <v>684</v>
      </c>
      <c r="AE1630">
        <f t="shared" si="25"/>
        <v>0</v>
      </c>
      <c r="AF1630">
        <v>1</v>
      </c>
      <c r="AG1630" t="str">
        <f>IF(Table2[[#This Row],[Avg Monthly GB Download]] &lt; 5, "Less than 5 GB", IF(Table2[[#This Row],[Avg Monthly GB Download]] &lt;= 10, "Between 5 and 10 GB", "10 or more GB"))</f>
        <v>Less than 5 GB</v>
      </c>
    </row>
    <row r="1631" spans="1:33" x14ac:dyDescent="0.3">
      <c r="A1631" t="s">
        <v>3378</v>
      </c>
      <c r="B1631" t="s">
        <v>17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17</v>
      </c>
      <c r="I1631" t="s">
        <v>18</v>
      </c>
      <c r="J1631">
        <v>0</v>
      </c>
      <c r="K1631">
        <v>2</v>
      </c>
      <c r="L1631">
        <v>0</v>
      </c>
      <c r="M1631" t="s">
        <v>17</v>
      </c>
      <c r="N1631">
        <v>0</v>
      </c>
      <c r="O1631" t="s">
        <v>65</v>
      </c>
      <c r="P1631" t="s">
        <v>3379</v>
      </c>
      <c r="Q1631" t="s">
        <v>22</v>
      </c>
      <c r="R1631">
        <v>60</v>
      </c>
      <c r="S1631" t="s">
        <v>17</v>
      </c>
      <c r="T1631" t="s">
        <v>17</v>
      </c>
      <c r="U1631" t="s">
        <v>17</v>
      </c>
      <c r="V1631" t="str">
        <f>IF(Table2[[#This Row],[Age]] &lt; 30, "Under 30", IF(Table2[[#This Row],[Age]] &lt; 65, "Other", "Senior"))</f>
        <v>Other</v>
      </c>
      <c r="W1631">
        <v>0</v>
      </c>
      <c r="X1631" t="s">
        <v>17</v>
      </c>
      <c r="Y1631" t="s">
        <v>94</v>
      </c>
      <c r="Z1631" t="s">
        <v>29</v>
      </c>
      <c r="AA1631">
        <v>13</v>
      </c>
      <c r="AB1631">
        <v>246</v>
      </c>
      <c r="AE1631">
        <f t="shared" si="25"/>
        <v>0</v>
      </c>
      <c r="AF1631">
        <v>1</v>
      </c>
      <c r="AG1631" t="str">
        <f>IF(Table2[[#This Row],[Avg Monthly GB Download]] &lt; 5, "Less than 5 GB", IF(Table2[[#This Row],[Avg Monthly GB Download]] &lt;= 10, "Between 5 and 10 GB", "10 or more GB"))</f>
        <v>Less than 5 GB</v>
      </c>
    </row>
    <row r="1632" spans="1:33" x14ac:dyDescent="0.3">
      <c r="A1632" t="s">
        <v>3380</v>
      </c>
      <c r="B1632" t="s">
        <v>17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17</v>
      </c>
      <c r="I1632" t="s">
        <v>18</v>
      </c>
      <c r="J1632">
        <v>0</v>
      </c>
      <c r="K1632">
        <v>1</v>
      </c>
      <c r="L1632">
        <v>6</v>
      </c>
      <c r="M1632" t="s">
        <v>21</v>
      </c>
      <c r="N1632">
        <v>0</v>
      </c>
      <c r="O1632" t="s">
        <v>24</v>
      </c>
      <c r="P1632" t="s">
        <v>3381</v>
      </c>
      <c r="Q1632" t="s">
        <v>22</v>
      </c>
      <c r="R1632">
        <v>60</v>
      </c>
      <c r="S1632" t="s">
        <v>17</v>
      </c>
      <c r="T1632" t="s">
        <v>17</v>
      </c>
      <c r="U1632" t="s">
        <v>17</v>
      </c>
      <c r="V1632" t="str">
        <f>IF(Table2[[#This Row],[Age]] &lt; 30, "Under 30", IF(Table2[[#This Row],[Age]] &lt; 65, "Other", "Senior"))</f>
        <v>Other</v>
      </c>
      <c r="W1632">
        <v>0</v>
      </c>
      <c r="X1632" t="s">
        <v>21</v>
      </c>
      <c r="Y1632" t="s">
        <v>28</v>
      </c>
      <c r="Z1632" t="s">
        <v>34</v>
      </c>
      <c r="AA1632">
        <v>45</v>
      </c>
      <c r="AB1632">
        <v>965</v>
      </c>
      <c r="AE1632">
        <f t="shared" si="25"/>
        <v>0</v>
      </c>
      <c r="AF1632">
        <v>1</v>
      </c>
      <c r="AG1632" t="str">
        <f>IF(Table2[[#This Row],[Avg Monthly GB Download]] &lt; 5, "Less than 5 GB", IF(Table2[[#This Row],[Avg Monthly GB Download]] &lt;= 10, "Between 5 and 10 GB", "10 or more GB"))</f>
        <v>Between 5 and 10 GB</v>
      </c>
    </row>
    <row r="1633" spans="1:33" x14ac:dyDescent="0.3">
      <c r="A1633" t="s">
        <v>3382</v>
      </c>
      <c r="B1633" t="s">
        <v>17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17</v>
      </c>
      <c r="I1633" t="s">
        <v>18</v>
      </c>
      <c r="J1633">
        <v>0</v>
      </c>
      <c r="K1633">
        <v>0</v>
      </c>
      <c r="L1633">
        <v>21</v>
      </c>
      <c r="M1633" t="s">
        <v>21</v>
      </c>
      <c r="N1633">
        <v>0</v>
      </c>
      <c r="O1633" t="s">
        <v>42</v>
      </c>
      <c r="P1633" t="s">
        <v>3383</v>
      </c>
      <c r="Q1633" t="s">
        <v>22</v>
      </c>
      <c r="R1633">
        <v>23</v>
      </c>
      <c r="S1633" t="s">
        <v>21</v>
      </c>
      <c r="T1633" t="s">
        <v>17</v>
      </c>
      <c r="U1633" t="s">
        <v>17</v>
      </c>
      <c r="V1633" t="str">
        <f>IF(Table2[[#This Row],[Age]] &lt; 30, "Under 30", IF(Table2[[#This Row],[Age]] &lt; 65, "Other", "Senior"))</f>
        <v>Under 30</v>
      </c>
      <c r="W1633">
        <v>0</v>
      </c>
      <c r="X1633" t="s">
        <v>17</v>
      </c>
      <c r="Y1633" t="s">
        <v>28</v>
      </c>
      <c r="Z1633" t="s">
        <v>34</v>
      </c>
      <c r="AA1633">
        <v>28</v>
      </c>
      <c r="AB1633">
        <v>371</v>
      </c>
      <c r="AE1633">
        <f t="shared" si="25"/>
        <v>0</v>
      </c>
      <c r="AF1633">
        <v>1</v>
      </c>
      <c r="AG1633" t="str">
        <f>IF(Table2[[#This Row],[Avg Monthly GB Download]] &lt; 5, "Less than 5 GB", IF(Table2[[#This Row],[Avg Monthly GB Download]] &lt;= 10, "Between 5 and 10 GB", "10 or more GB"))</f>
        <v>10 or more GB</v>
      </c>
    </row>
    <row r="1634" spans="1:33" x14ac:dyDescent="0.3">
      <c r="A1634" t="s">
        <v>3384</v>
      </c>
      <c r="B1634" t="s">
        <v>17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17</v>
      </c>
      <c r="I1634" t="s">
        <v>18</v>
      </c>
      <c r="J1634">
        <v>0</v>
      </c>
      <c r="K1634">
        <v>0</v>
      </c>
      <c r="L1634">
        <v>3</v>
      </c>
      <c r="M1634" t="s">
        <v>21</v>
      </c>
      <c r="N1634">
        <v>0</v>
      </c>
      <c r="O1634" t="s">
        <v>66</v>
      </c>
      <c r="P1634" t="s">
        <v>3385</v>
      </c>
      <c r="Q1634" t="s">
        <v>20</v>
      </c>
      <c r="R1634">
        <v>59</v>
      </c>
      <c r="S1634" t="s">
        <v>17</v>
      </c>
      <c r="T1634" t="s">
        <v>17</v>
      </c>
      <c r="U1634" t="s">
        <v>17</v>
      </c>
      <c r="V1634" t="str">
        <f>IF(Table2[[#This Row],[Age]] &lt; 30, "Under 30", IF(Table2[[#This Row],[Age]] &lt; 65, "Other", "Senior"))</f>
        <v>Other</v>
      </c>
      <c r="W1634">
        <v>0</v>
      </c>
      <c r="X1634" t="s">
        <v>17</v>
      </c>
      <c r="Y1634" t="s">
        <v>94</v>
      </c>
      <c r="Z1634" t="s">
        <v>34</v>
      </c>
      <c r="AA1634">
        <v>30</v>
      </c>
      <c r="AB1634">
        <v>899</v>
      </c>
      <c r="AE1634">
        <f t="shared" si="25"/>
        <v>0</v>
      </c>
      <c r="AF1634">
        <v>1</v>
      </c>
      <c r="AG1634" t="str">
        <f>IF(Table2[[#This Row],[Avg Monthly GB Download]] &lt; 5, "Less than 5 GB", IF(Table2[[#This Row],[Avg Monthly GB Download]] &lt;= 10, "Between 5 and 10 GB", "10 or more GB"))</f>
        <v>Less than 5 GB</v>
      </c>
    </row>
    <row r="1635" spans="1:33" x14ac:dyDescent="0.3">
      <c r="A1635" t="s">
        <v>3386</v>
      </c>
      <c r="B1635" t="s">
        <v>17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21</v>
      </c>
      <c r="I1635" t="s">
        <v>84</v>
      </c>
      <c r="J1635">
        <v>0</v>
      </c>
      <c r="K1635">
        <v>2</v>
      </c>
      <c r="L1635">
        <v>6</v>
      </c>
      <c r="M1635" t="s">
        <v>21</v>
      </c>
      <c r="N1635">
        <v>0</v>
      </c>
      <c r="O1635" t="s">
        <v>51</v>
      </c>
      <c r="P1635" t="s">
        <v>3387</v>
      </c>
      <c r="Q1635" t="s">
        <v>20</v>
      </c>
      <c r="R1635">
        <v>41</v>
      </c>
      <c r="S1635" t="s">
        <v>17</v>
      </c>
      <c r="T1635" t="s">
        <v>17</v>
      </c>
      <c r="U1635" t="s">
        <v>17</v>
      </c>
      <c r="V1635" t="str">
        <f>IF(Table2[[#This Row],[Age]] &lt; 30, "Under 30", IF(Table2[[#This Row],[Age]] &lt; 65, "Other", "Senior"))</f>
        <v>Other</v>
      </c>
      <c r="W1635">
        <v>0</v>
      </c>
      <c r="X1635" t="s">
        <v>17</v>
      </c>
      <c r="Y1635" t="s">
        <v>28</v>
      </c>
      <c r="Z1635" t="s">
        <v>34</v>
      </c>
      <c r="AA1635">
        <v>41</v>
      </c>
      <c r="AB1635">
        <v>449</v>
      </c>
      <c r="AE1635">
        <f t="shared" si="25"/>
        <v>0</v>
      </c>
      <c r="AF1635">
        <v>1</v>
      </c>
      <c r="AG1635" t="str">
        <f>IF(Table2[[#This Row],[Avg Monthly GB Download]] &lt; 5, "Less than 5 GB", IF(Table2[[#This Row],[Avg Monthly GB Download]] &lt;= 10, "Between 5 and 10 GB", "10 or more GB"))</f>
        <v>Between 5 and 10 GB</v>
      </c>
    </row>
    <row r="1636" spans="1:33" x14ac:dyDescent="0.3">
      <c r="A1636" t="s">
        <v>3388</v>
      </c>
      <c r="B1636" t="s">
        <v>17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17</v>
      </c>
      <c r="I1636" t="s">
        <v>18</v>
      </c>
      <c r="J1636">
        <v>0</v>
      </c>
      <c r="K1636">
        <v>1</v>
      </c>
      <c r="L1636">
        <v>6</v>
      </c>
      <c r="M1636" t="s">
        <v>17</v>
      </c>
      <c r="N1636">
        <v>23</v>
      </c>
      <c r="O1636" t="s">
        <v>37</v>
      </c>
      <c r="P1636" t="s">
        <v>3389</v>
      </c>
      <c r="Q1636" t="s">
        <v>22</v>
      </c>
      <c r="R1636">
        <v>72</v>
      </c>
      <c r="S1636" t="s">
        <v>17</v>
      </c>
      <c r="T1636" t="s">
        <v>21</v>
      </c>
      <c r="U1636" t="s">
        <v>17</v>
      </c>
      <c r="V1636" t="str">
        <f>IF(Table2[[#This Row],[Age]] &lt; 30, "Under 30", IF(Table2[[#This Row],[Age]] &lt; 65, "Other", "Senior"))</f>
        <v>Senior</v>
      </c>
      <c r="W1636">
        <v>0</v>
      </c>
      <c r="X1636" t="s">
        <v>21</v>
      </c>
      <c r="Y1636" t="s">
        <v>49</v>
      </c>
      <c r="Z1636" t="s">
        <v>29</v>
      </c>
      <c r="AA1636">
        <v>77</v>
      </c>
      <c r="AB1636">
        <v>5182</v>
      </c>
      <c r="AE1636">
        <f t="shared" si="25"/>
        <v>0</v>
      </c>
      <c r="AF1636">
        <v>1</v>
      </c>
      <c r="AG1636" t="str">
        <f>IF(Table2[[#This Row],[Avg Monthly GB Download]] &lt; 5, "Less than 5 GB", IF(Table2[[#This Row],[Avg Monthly GB Download]] &lt;= 10, "Between 5 and 10 GB", "10 or more GB"))</f>
        <v>Between 5 and 10 GB</v>
      </c>
    </row>
    <row r="1637" spans="1:33" x14ac:dyDescent="0.3">
      <c r="A1637" t="s">
        <v>3390</v>
      </c>
      <c r="B1637" t="s">
        <v>17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17</v>
      </c>
      <c r="I1637" t="s">
        <v>18</v>
      </c>
      <c r="J1637">
        <v>0</v>
      </c>
      <c r="K1637">
        <v>1</v>
      </c>
      <c r="L1637">
        <v>16</v>
      </c>
      <c r="M1637" t="s">
        <v>21</v>
      </c>
      <c r="N1637">
        <v>0</v>
      </c>
      <c r="O1637" t="s">
        <v>70</v>
      </c>
      <c r="P1637" t="s">
        <v>3391</v>
      </c>
      <c r="Q1637" t="s">
        <v>20</v>
      </c>
      <c r="R1637">
        <v>29</v>
      </c>
      <c r="S1637" t="s">
        <v>21</v>
      </c>
      <c r="T1637" t="s">
        <v>17</v>
      </c>
      <c r="U1637" t="s">
        <v>17</v>
      </c>
      <c r="V1637" t="str">
        <f>IF(Table2[[#This Row],[Age]] &lt; 30, "Under 30", IF(Table2[[#This Row],[Age]] &lt; 65, "Other", "Senior"))</f>
        <v>Under 30</v>
      </c>
      <c r="W1637">
        <v>0</v>
      </c>
      <c r="X1637" t="s">
        <v>21</v>
      </c>
      <c r="Y1637" t="s">
        <v>28</v>
      </c>
      <c r="Z1637" t="s">
        <v>34</v>
      </c>
      <c r="AA1637">
        <v>39</v>
      </c>
      <c r="AB1637">
        <v>2330</v>
      </c>
      <c r="AE1637">
        <f t="shared" si="25"/>
        <v>0</v>
      </c>
      <c r="AF1637">
        <v>1</v>
      </c>
      <c r="AG1637" t="str">
        <f>IF(Table2[[#This Row],[Avg Monthly GB Download]] &lt; 5, "Less than 5 GB", IF(Table2[[#This Row],[Avg Monthly GB Download]] &lt;= 10, "Between 5 and 10 GB", "10 or more GB"))</f>
        <v>10 or more GB</v>
      </c>
    </row>
    <row r="1638" spans="1:33" x14ac:dyDescent="0.3">
      <c r="A1638" t="s">
        <v>3392</v>
      </c>
      <c r="B1638" t="s">
        <v>17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17</v>
      </c>
      <c r="I1638" t="s">
        <v>18</v>
      </c>
      <c r="J1638">
        <v>0</v>
      </c>
      <c r="K1638">
        <v>0</v>
      </c>
      <c r="L1638">
        <v>0</v>
      </c>
      <c r="M1638" t="s">
        <v>17</v>
      </c>
      <c r="N1638">
        <v>0</v>
      </c>
      <c r="O1638" t="s">
        <v>32</v>
      </c>
      <c r="P1638" t="s">
        <v>3393</v>
      </c>
      <c r="Q1638" t="s">
        <v>22</v>
      </c>
      <c r="R1638">
        <v>31</v>
      </c>
      <c r="S1638" t="s">
        <v>17</v>
      </c>
      <c r="T1638" t="s">
        <v>17</v>
      </c>
      <c r="U1638" t="s">
        <v>17</v>
      </c>
      <c r="V1638" t="str">
        <f>IF(Table2[[#This Row],[Age]] &lt; 30, "Under 30", IF(Table2[[#This Row],[Age]] &lt; 65, "Other", "Senior"))</f>
        <v>Other</v>
      </c>
      <c r="W1638">
        <v>0</v>
      </c>
      <c r="X1638" t="s">
        <v>17</v>
      </c>
      <c r="Y1638" t="s">
        <v>28</v>
      </c>
      <c r="Z1638" t="s">
        <v>91</v>
      </c>
      <c r="AA1638">
        <v>7</v>
      </c>
      <c r="AB1638">
        <v>7</v>
      </c>
      <c r="AE1638">
        <f t="shared" si="25"/>
        <v>0</v>
      </c>
      <c r="AF1638">
        <v>1</v>
      </c>
      <c r="AG1638" t="str">
        <f>IF(Table2[[#This Row],[Avg Monthly GB Download]] &lt; 5, "Less than 5 GB", IF(Table2[[#This Row],[Avg Monthly GB Download]] &lt;= 10, "Between 5 and 10 GB", "10 or more GB"))</f>
        <v>Less than 5 GB</v>
      </c>
    </row>
    <row r="1639" spans="1:33" x14ac:dyDescent="0.3">
      <c r="A1639" t="s">
        <v>3394</v>
      </c>
      <c r="B1639" t="s">
        <v>17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21</v>
      </c>
      <c r="I1639" t="s">
        <v>84</v>
      </c>
      <c r="J1639">
        <v>0</v>
      </c>
      <c r="K1639">
        <v>2</v>
      </c>
      <c r="L1639">
        <v>0</v>
      </c>
      <c r="M1639" t="s">
        <v>17</v>
      </c>
      <c r="N1639">
        <v>0</v>
      </c>
      <c r="O1639" t="s">
        <v>24</v>
      </c>
      <c r="P1639" t="s">
        <v>3395</v>
      </c>
      <c r="Q1639" t="s">
        <v>20</v>
      </c>
      <c r="R1639">
        <v>58</v>
      </c>
      <c r="S1639" t="s">
        <v>17</v>
      </c>
      <c r="T1639" t="s">
        <v>17</v>
      </c>
      <c r="U1639" t="s">
        <v>17</v>
      </c>
      <c r="V1639" t="str">
        <f>IF(Table2[[#This Row],[Age]] &lt; 30, "Under 30", IF(Table2[[#This Row],[Age]] &lt; 65, "Other", "Senior"))</f>
        <v>Other</v>
      </c>
      <c r="W1639">
        <v>0</v>
      </c>
      <c r="X1639" t="s">
        <v>17</v>
      </c>
      <c r="Y1639" t="s">
        <v>94</v>
      </c>
      <c r="Z1639" t="s">
        <v>34</v>
      </c>
      <c r="AA1639">
        <v>10</v>
      </c>
      <c r="AB1639">
        <v>359</v>
      </c>
      <c r="AE1639">
        <f t="shared" si="25"/>
        <v>0</v>
      </c>
      <c r="AF1639">
        <v>1</v>
      </c>
      <c r="AG1639" t="str">
        <f>IF(Table2[[#This Row],[Avg Monthly GB Download]] &lt; 5, "Less than 5 GB", IF(Table2[[#This Row],[Avg Monthly GB Download]] &lt;= 10, "Between 5 and 10 GB", "10 or more GB"))</f>
        <v>Less than 5 GB</v>
      </c>
    </row>
    <row r="1640" spans="1:33" x14ac:dyDescent="0.3">
      <c r="A1640" t="s">
        <v>3396</v>
      </c>
      <c r="B1640" t="s">
        <v>17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17</v>
      </c>
      <c r="I1640" t="s">
        <v>18</v>
      </c>
      <c r="J1640">
        <v>0</v>
      </c>
      <c r="K1640">
        <v>0</v>
      </c>
      <c r="L1640">
        <v>0</v>
      </c>
      <c r="M1640" t="s">
        <v>17</v>
      </c>
      <c r="N1640">
        <v>0</v>
      </c>
      <c r="O1640" t="s">
        <v>73</v>
      </c>
      <c r="P1640" t="s">
        <v>3397</v>
      </c>
      <c r="Q1640" t="s">
        <v>22</v>
      </c>
      <c r="R1640">
        <v>33</v>
      </c>
      <c r="S1640" t="s">
        <v>17</v>
      </c>
      <c r="T1640" t="s">
        <v>17</v>
      </c>
      <c r="U1640" t="s">
        <v>17</v>
      </c>
      <c r="V1640" t="str">
        <f>IF(Table2[[#This Row],[Age]] &lt; 30, "Under 30", IF(Table2[[#This Row],[Age]] &lt; 65, "Other", "Senior"))</f>
        <v>Other</v>
      </c>
      <c r="W1640">
        <v>0</v>
      </c>
      <c r="X1640" t="s">
        <v>17</v>
      </c>
      <c r="Y1640" t="s">
        <v>94</v>
      </c>
      <c r="Z1640" t="s">
        <v>34</v>
      </c>
      <c r="AA1640">
        <v>9</v>
      </c>
      <c r="AB1640">
        <v>110</v>
      </c>
      <c r="AE1640">
        <f t="shared" si="25"/>
        <v>0</v>
      </c>
      <c r="AF1640">
        <v>1</v>
      </c>
      <c r="AG1640" t="str">
        <f>IF(Table2[[#This Row],[Avg Monthly GB Download]] &lt; 5, "Less than 5 GB", IF(Table2[[#This Row],[Avg Monthly GB Download]] &lt;= 10, "Between 5 and 10 GB", "10 or more GB"))</f>
        <v>Less than 5 GB</v>
      </c>
    </row>
    <row r="1641" spans="1:33" x14ac:dyDescent="0.3">
      <c r="A1641" t="s">
        <v>3398</v>
      </c>
      <c r="B1641" t="s">
        <v>17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17</v>
      </c>
      <c r="I1641" t="s">
        <v>18</v>
      </c>
      <c r="J1641">
        <v>0</v>
      </c>
      <c r="K1641">
        <v>0</v>
      </c>
      <c r="L1641">
        <v>0</v>
      </c>
      <c r="M1641" t="s">
        <v>17</v>
      </c>
      <c r="N1641">
        <v>0</v>
      </c>
      <c r="O1641" t="s">
        <v>27</v>
      </c>
      <c r="P1641" t="s">
        <v>3399</v>
      </c>
      <c r="Q1641" t="s">
        <v>22</v>
      </c>
      <c r="R1641">
        <v>42</v>
      </c>
      <c r="S1641" t="s">
        <v>17</v>
      </c>
      <c r="T1641" t="s">
        <v>17</v>
      </c>
      <c r="U1641" t="s">
        <v>17</v>
      </c>
      <c r="V1641" t="str">
        <f>IF(Table2[[#This Row],[Age]] &lt; 30, "Under 30", IF(Table2[[#This Row],[Age]] &lt; 65, "Other", "Senior"))</f>
        <v>Other</v>
      </c>
      <c r="W1641">
        <v>0</v>
      </c>
      <c r="X1641" t="s">
        <v>17</v>
      </c>
      <c r="Y1641" t="s">
        <v>49</v>
      </c>
      <c r="Z1641" t="s">
        <v>34</v>
      </c>
      <c r="AA1641">
        <v>17</v>
      </c>
      <c r="AB1641">
        <v>706</v>
      </c>
      <c r="AE1641">
        <f t="shared" si="25"/>
        <v>0</v>
      </c>
      <c r="AF1641">
        <v>1</v>
      </c>
      <c r="AG1641" t="str">
        <f>IF(Table2[[#This Row],[Avg Monthly GB Download]] &lt; 5, "Less than 5 GB", IF(Table2[[#This Row],[Avg Monthly GB Download]] &lt;= 10, "Between 5 and 10 GB", "10 or more GB"))</f>
        <v>Less than 5 GB</v>
      </c>
    </row>
    <row r="1642" spans="1:33" x14ac:dyDescent="0.3">
      <c r="A1642" t="s">
        <v>3400</v>
      </c>
      <c r="B1642" t="s">
        <v>17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17</v>
      </c>
      <c r="I1642" t="s">
        <v>18</v>
      </c>
      <c r="J1642">
        <v>0</v>
      </c>
      <c r="K1642">
        <v>0</v>
      </c>
      <c r="L1642">
        <v>13</v>
      </c>
      <c r="M1642" t="s">
        <v>17</v>
      </c>
      <c r="N1642">
        <v>4</v>
      </c>
      <c r="O1642" t="s">
        <v>27</v>
      </c>
      <c r="P1642" t="s">
        <v>3401</v>
      </c>
      <c r="Q1642" t="s">
        <v>20</v>
      </c>
      <c r="R1642">
        <v>21</v>
      </c>
      <c r="S1642" t="s">
        <v>21</v>
      </c>
      <c r="T1642" t="s">
        <v>17</v>
      </c>
      <c r="U1642" t="s">
        <v>17</v>
      </c>
      <c r="V1642" t="str">
        <f>IF(Table2[[#This Row],[Age]] &lt; 30, "Under 30", IF(Table2[[#This Row],[Age]] &lt; 65, "Other", "Senior"))</f>
        <v>Under 30</v>
      </c>
      <c r="W1642">
        <v>0</v>
      </c>
      <c r="X1642" t="s">
        <v>21</v>
      </c>
      <c r="Y1642" t="s">
        <v>49</v>
      </c>
      <c r="Z1642" t="s">
        <v>91</v>
      </c>
      <c r="AA1642">
        <v>26</v>
      </c>
      <c r="AB1642">
        <v>146</v>
      </c>
      <c r="AE1642">
        <f t="shared" si="25"/>
        <v>0</v>
      </c>
      <c r="AF1642">
        <v>1</v>
      </c>
      <c r="AG1642" t="str">
        <f>IF(Table2[[#This Row],[Avg Monthly GB Download]] &lt; 5, "Less than 5 GB", IF(Table2[[#This Row],[Avg Monthly GB Download]] &lt;= 10, "Between 5 and 10 GB", "10 or more GB"))</f>
        <v>10 or more GB</v>
      </c>
    </row>
    <row r="1643" spans="1:33" x14ac:dyDescent="0.3">
      <c r="A1643" t="s">
        <v>3402</v>
      </c>
      <c r="B1643" t="s">
        <v>17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17</v>
      </c>
      <c r="I1643" t="s">
        <v>18</v>
      </c>
      <c r="J1643">
        <v>0</v>
      </c>
      <c r="K1643">
        <v>2</v>
      </c>
      <c r="L1643">
        <v>7</v>
      </c>
      <c r="M1643" t="s">
        <v>21</v>
      </c>
      <c r="N1643">
        <v>0</v>
      </c>
      <c r="O1643" t="s">
        <v>47</v>
      </c>
      <c r="P1643" t="s">
        <v>3403</v>
      </c>
      <c r="Q1643" t="s">
        <v>22</v>
      </c>
      <c r="R1643">
        <v>49</v>
      </c>
      <c r="S1643" t="s">
        <v>17</v>
      </c>
      <c r="T1643" t="s">
        <v>17</v>
      </c>
      <c r="U1643" t="s">
        <v>17</v>
      </c>
      <c r="V1643" t="str">
        <f>IF(Table2[[#This Row],[Age]] &lt; 30, "Under 30", IF(Table2[[#This Row],[Age]] &lt; 65, "Other", "Senior"))</f>
        <v>Other</v>
      </c>
      <c r="W1643">
        <v>0</v>
      </c>
      <c r="X1643" t="s">
        <v>21</v>
      </c>
      <c r="Y1643" t="s">
        <v>49</v>
      </c>
      <c r="Z1643" t="s">
        <v>34</v>
      </c>
      <c r="AA1643">
        <v>24</v>
      </c>
      <c r="AB1643">
        <v>1740</v>
      </c>
      <c r="AE1643">
        <f t="shared" si="25"/>
        <v>0</v>
      </c>
      <c r="AF1643">
        <v>1</v>
      </c>
      <c r="AG1643" t="str">
        <f>IF(Table2[[#This Row],[Avg Monthly GB Download]] &lt; 5, "Less than 5 GB", IF(Table2[[#This Row],[Avg Monthly GB Download]] &lt;= 10, "Between 5 and 10 GB", "10 or more GB"))</f>
        <v>Between 5 and 10 GB</v>
      </c>
    </row>
    <row r="1644" spans="1:33" x14ac:dyDescent="0.3">
      <c r="A1644" t="s">
        <v>3404</v>
      </c>
      <c r="B1644" t="s">
        <v>17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17</v>
      </c>
      <c r="I1644" t="s">
        <v>18</v>
      </c>
      <c r="J1644">
        <v>0</v>
      </c>
      <c r="K1644">
        <v>1</v>
      </c>
      <c r="L1644">
        <v>5</v>
      </c>
      <c r="M1644" t="s">
        <v>21</v>
      </c>
      <c r="N1644">
        <v>0</v>
      </c>
      <c r="O1644" t="s">
        <v>19</v>
      </c>
      <c r="P1644" t="s">
        <v>3405</v>
      </c>
      <c r="Q1644" t="s">
        <v>20</v>
      </c>
      <c r="R1644">
        <v>69</v>
      </c>
      <c r="S1644" t="s">
        <v>17</v>
      </c>
      <c r="T1644" t="s">
        <v>21</v>
      </c>
      <c r="U1644" t="s">
        <v>17</v>
      </c>
      <c r="V1644" t="str">
        <f>IF(Table2[[#This Row],[Age]] &lt; 30, "Under 30", IF(Table2[[#This Row],[Age]] &lt; 65, "Other", "Senior"))</f>
        <v>Senior</v>
      </c>
      <c r="W1644">
        <v>0</v>
      </c>
      <c r="X1644" t="s">
        <v>17</v>
      </c>
      <c r="Y1644" t="s">
        <v>49</v>
      </c>
      <c r="Z1644" t="s">
        <v>34</v>
      </c>
      <c r="AA1644">
        <v>25</v>
      </c>
      <c r="AB1644">
        <v>151</v>
      </c>
      <c r="AE1644">
        <f t="shared" si="25"/>
        <v>0</v>
      </c>
      <c r="AF1644">
        <v>1</v>
      </c>
      <c r="AG1644" t="str">
        <f>IF(Table2[[#This Row],[Avg Monthly GB Download]] &lt; 5, "Less than 5 GB", IF(Table2[[#This Row],[Avg Monthly GB Download]] &lt;= 10, "Between 5 and 10 GB", "10 or more GB"))</f>
        <v>Between 5 and 10 GB</v>
      </c>
    </row>
    <row r="1645" spans="1:33" x14ac:dyDescent="0.3">
      <c r="A1645" t="s">
        <v>3406</v>
      </c>
      <c r="B1645" t="s">
        <v>17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17</v>
      </c>
      <c r="I1645" t="s">
        <v>18</v>
      </c>
      <c r="J1645">
        <v>0</v>
      </c>
      <c r="K1645">
        <v>0</v>
      </c>
      <c r="L1645">
        <v>5</v>
      </c>
      <c r="M1645" t="s">
        <v>21</v>
      </c>
      <c r="N1645">
        <v>0</v>
      </c>
      <c r="O1645" t="s">
        <v>54</v>
      </c>
      <c r="P1645" t="s">
        <v>3407</v>
      </c>
      <c r="Q1645" t="s">
        <v>20</v>
      </c>
      <c r="R1645">
        <v>53</v>
      </c>
      <c r="S1645" t="s">
        <v>17</v>
      </c>
      <c r="T1645" t="s">
        <v>17</v>
      </c>
      <c r="U1645" t="s">
        <v>17</v>
      </c>
      <c r="V1645" t="str">
        <f>IF(Table2[[#This Row],[Age]] &lt; 30, "Under 30", IF(Table2[[#This Row],[Age]] &lt; 65, "Other", "Senior"))</f>
        <v>Other</v>
      </c>
      <c r="W1645">
        <v>0</v>
      </c>
      <c r="X1645" t="s">
        <v>21</v>
      </c>
      <c r="Y1645" t="s">
        <v>94</v>
      </c>
      <c r="Z1645" t="s">
        <v>34</v>
      </c>
      <c r="AA1645">
        <v>40</v>
      </c>
      <c r="AB1645">
        <v>889</v>
      </c>
      <c r="AE1645">
        <f t="shared" si="25"/>
        <v>0</v>
      </c>
      <c r="AF1645">
        <v>1</v>
      </c>
      <c r="AG1645" t="str">
        <f>IF(Table2[[#This Row],[Avg Monthly GB Download]] &lt; 5, "Less than 5 GB", IF(Table2[[#This Row],[Avg Monthly GB Download]] &lt;= 10, "Between 5 and 10 GB", "10 or more GB"))</f>
        <v>Between 5 and 10 GB</v>
      </c>
    </row>
    <row r="1646" spans="1:33" x14ac:dyDescent="0.3">
      <c r="A1646" t="s">
        <v>3408</v>
      </c>
      <c r="B1646" t="s">
        <v>17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17</v>
      </c>
      <c r="I1646" t="s">
        <v>18</v>
      </c>
      <c r="J1646">
        <v>0</v>
      </c>
      <c r="K1646">
        <v>0</v>
      </c>
      <c r="L1646">
        <v>6</v>
      </c>
      <c r="M1646" t="s">
        <v>17</v>
      </c>
      <c r="N1646">
        <v>55</v>
      </c>
      <c r="O1646" t="s">
        <v>72</v>
      </c>
      <c r="P1646" t="s">
        <v>3409</v>
      </c>
      <c r="Q1646" t="s">
        <v>20</v>
      </c>
      <c r="R1646">
        <v>41</v>
      </c>
      <c r="S1646" t="s">
        <v>17</v>
      </c>
      <c r="T1646" t="s">
        <v>17</v>
      </c>
      <c r="U1646" t="s">
        <v>17</v>
      </c>
      <c r="V1646" t="str">
        <f>IF(Table2[[#This Row],[Age]] &lt; 30, "Under 30", IF(Table2[[#This Row],[Age]] &lt; 65, "Other", "Senior"))</f>
        <v>Other</v>
      </c>
      <c r="W1646">
        <v>0</v>
      </c>
      <c r="X1646" t="s">
        <v>17</v>
      </c>
      <c r="Y1646" t="s">
        <v>94</v>
      </c>
      <c r="Z1646" t="s">
        <v>34</v>
      </c>
      <c r="AA1646">
        <v>21</v>
      </c>
      <c r="AB1646">
        <v>936</v>
      </c>
      <c r="AE1646">
        <f t="shared" si="25"/>
        <v>0</v>
      </c>
      <c r="AF1646">
        <v>1</v>
      </c>
      <c r="AG1646" t="str">
        <f>IF(Table2[[#This Row],[Avg Monthly GB Download]] &lt; 5, "Less than 5 GB", IF(Table2[[#This Row],[Avg Monthly GB Download]] &lt;= 10, "Between 5 and 10 GB", "10 or more GB"))</f>
        <v>Between 5 and 10 GB</v>
      </c>
    </row>
    <row r="1647" spans="1:33" x14ac:dyDescent="0.3">
      <c r="A1647" t="s">
        <v>3410</v>
      </c>
      <c r="B1647" t="s">
        <v>17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17</v>
      </c>
      <c r="I1647" t="s">
        <v>18</v>
      </c>
      <c r="J1647">
        <v>0</v>
      </c>
      <c r="K1647">
        <v>0</v>
      </c>
      <c r="L1647">
        <v>1</v>
      </c>
      <c r="M1647" t="s">
        <v>21</v>
      </c>
      <c r="N1647">
        <v>0</v>
      </c>
      <c r="O1647" t="s">
        <v>82</v>
      </c>
      <c r="P1647" t="s">
        <v>3411</v>
      </c>
      <c r="Q1647" t="s">
        <v>22</v>
      </c>
      <c r="R1647">
        <v>83</v>
      </c>
      <c r="S1647" t="s">
        <v>17</v>
      </c>
      <c r="T1647" t="s">
        <v>21</v>
      </c>
      <c r="U1647" t="s">
        <v>17</v>
      </c>
      <c r="V1647" t="str">
        <f>IF(Table2[[#This Row],[Age]] &lt; 30, "Under 30", IF(Table2[[#This Row],[Age]] &lt; 65, "Other", "Senior"))</f>
        <v>Senior</v>
      </c>
      <c r="W1647">
        <v>0</v>
      </c>
      <c r="X1647" t="s">
        <v>21</v>
      </c>
      <c r="Y1647" t="s">
        <v>49</v>
      </c>
      <c r="Z1647" t="s">
        <v>34</v>
      </c>
      <c r="AA1647">
        <v>52</v>
      </c>
      <c r="AB1647">
        <v>1644</v>
      </c>
      <c r="AE1647">
        <f t="shared" si="25"/>
        <v>0</v>
      </c>
      <c r="AF1647">
        <v>1</v>
      </c>
      <c r="AG1647" t="str">
        <f>IF(Table2[[#This Row],[Avg Monthly GB Download]] &lt; 5, "Less than 5 GB", IF(Table2[[#This Row],[Avg Monthly GB Download]] &lt;= 10, "Between 5 and 10 GB", "10 or more GB"))</f>
        <v>Less than 5 GB</v>
      </c>
    </row>
    <row r="1648" spans="1:33" x14ac:dyDescent="0.3">
      <c r="A1648" t="s">
        <v>3412</v>
      </c>
      <c r="B1648" t="s">
        <v>21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17</v>
      </c>
      <c r="I1648" t="s">
        <v>18</v>
      </c>
      <c r="J1648">
        <v>0</v>
      </c>
      <c r="K1648">
        <v>2</v>
      </c>
      <c r="L1648">
        <v>5</v>
      </c>
      <c r="M1648" t="s">
        <v>21</v>
      </c>
      <c r="N1648">
        <v>0</v>
      </c>
      <c r="O1648" t="s">
        <v>85</v>
      </c>
      <c r="P1648" t="s">
        <v>3413</v>
      </c>
      <c r="Q1648" t="s">
        <v>22</v>
      </c>
      <c r="R1648">
        <v>55</v>
      </c>
      <c r="S1648" t="s">
        <v>17</v>
      </c>
      <c r="T1648" t="s">
        <v>17</v>
      </c>
      <c r="U1648" t="s">
        <v>17</v>
      </c>
      <c r="V1648" t="str">
        <f>IF(Table2[[#This Row],[Age]] &lt; 30, "Under 30", IF(Table2[[#This Row],[Age]] &lt; 65, "Other", "Senior"))</f>
        <v>Other</v>
      </c>
      <c r="W1648">
        <v>0</v>
      </c>
      <c r="X1648" t="s">
        <v>21</v>
      </c>
      <c r="Y1648" t="s">
        <v>49</v>
      </c>
      <c r="Z1648" t="s">
        <v>29</v>
      </c>
      <c r="AA1648">
        <v>37</v>
      </c>
      <c r="AB1648">
        <v>1923</v>
      </c>
      <c r="AE1648">
        <f t="shared" si="25"/>
        <v>1</v>
      </c>
      <c r="AF1648">
        <v>1</v>
      </c>
      <c r="AG1648" t="str">
        <f>IF(Table2[[#This Row],[Avg Monthly GB Download]] &lt; 5, "Less than 5 GB", IF(Table2[[#This Row],[Avg Monthly GB Download]] &lt;= 10, "Between 5 and 10 GB", "10 or more GB"))</f>
        <v>Between 5 and 10 GB</v>
      </c>
    </row>
    <row r="1649" spans="1:33" x14ac:dyDescent="0.3">
      <c r="A1649" t="s">
        <v>3414</v>
      </c>
      <c r="B1649" t="s">
        <v>17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17</v>
      </c>
      <c r="I1649" t="s">
        <v>18</v>
      </c>
      <c r="J1649">
        <v>0</v>
      </c>
      <c r="K1649">
        <v>2</v>
      </c>
      <c r="L1649">
        <v>3</v>
      </c>
      <c r="M1649" t="s">
        <v>21</v>
      </c>
      <c r="N1649">
        <v>0</v>
      </c>
      <c r="O1649" t="s">
        <v>42</v>
      </c>
      <c r="P1649" t="s">
        <v>3415</v>
      </c>
      <c r="Q1649" t="s">
        <v>22</v>
      </c>
      <c r="R1649">
        <v>46</v>
      </c>
      <c r="S1649" t="s">
        <v>17</v>
      </c>
      <c r="T1649" t="s">
        <v>17</v>
      </c>
      <c r="U1649" t="s">
        <v>17</v>
      </c>
      <c r="V1649" t="str">
        <f>IF(Table2[[#This Row],[Age]] &lt; 30, "Under 30", IF(Table2[[#This Row],[Age]] &lt; 65, "Other", "Senior"))</f>
        <v>Other</v>
      </c>
      <c r="W1649">
        <v>0</v>
      </c>
      <c r="X1649" t="s">
        <v>17</v>
      </c>
      <c r="Y1649" t="s">
        <v>94</v>
      </c>
      <c r="Z1649" t="s">
        <v>34</v>
      </c>
      <c r="AA1649">
        <v>31</v>
      </c>
      <c r="AB1649">
        <v>958</v>
      </c>
      <c r="AE1649">
        <f t="shared" si="25"/>
        <v>0</v>
      </c>
      <c r="AF1649">
        <v>1</v>
      </c>
      <c r="AG1649" t="str">
        <f>IF(Table2[[#This Row],[Avg Monthly GB Download]] &lt; 5, "Less than 5 GB", IF(Table2[[#This Row],[Avg Monthly GB Download]] &lt;= 10, "Between 5 and 10 GB", "10 or more GB"))</f>
        <v>Less than 5 GB</v>
      </c>
    </row>
    <row r="1650" spans="1:33" x14ac:dyDescent="0.3">
      <c r="A1650" t="s">
        <v>3416</v>
      </c>
      <c r="B1650" t="s">
        <v>17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17</v>
      </c>
      <c r="I1650" t="s">
        <v>18</v>
      </c>
      <c r="J1650">
        <v>0</v>
      </c>
      <c r="K1650">
        <v>1</v>
      </c>
      <c r="L1650">
        <v>0</v>
      </c>
      <c r="M1650" t="s">
        <v>21</v>
      </c>
      <c r="N1650">
        <v>0</v>
      </c>
      <c r="O1650" t="s">
        <v>68</v>
      </c>
      <c r="P1650" t="s">
        <v>3417</v>
      </c>
      <c r="Q1650" t="s">
        <v>22</v>
      </c>
      <c r="R1650">
        <v>34</v>
      </c>
      <c r="S1650" t="s">
        <v>17</v>
      </c>
      <c r="T1650" t="s">
        <v>17</v>
      </c>
      <c r="U1650" t="s">
        <v>17</v>
      </c>
      <c r="V1650" t="str">
        <f>IF(Table2[[#This Row],[Age]] &lt; 30, "Under 30", IF(Table2[[#This Row],[Age]] &lt; 65, "Other", "Senior"))</f>
        <v>Other</v>
      </c>
      <c r="W1650">
        <v>0</v>
      </c>
      <c r="X1650" t="s">
        <v>17</v>
      </c>
      <c r="Y1650" t="s">
        <v>28</v>
      </c>
      <c r="Z1650" t="s">
        <v>29</v>
      </c>
      <c r="AA1650">
        <v>20</v>
      </c>
      <c r="AB1650">
        <v>999</v>
      </c>
      <c r="AE1650">
        <f t="shared" si="25"/>
        <v>0</v>
      </c>
      <c r="AF1650">
        <v>1</v>
      </c>
      <c r="AG1650" t="str">
        <f>IF(Table2[[#This Row],[Avg Monthly GB Download]] &lt; 5, "Less than 5 GB", IF(Table2[[#This Row],[Avg Monthly GB Download]] &lt;= 10, "Between 5 and 10 GB", "10 or more GB"))</f>
        <v>Less than 5 GB</v>
      </c>
    </row>
    <row r="1651" spans="1:33" x14ac:dyDescent="0.3">
      <c r="A1651" t="s">
        <v>3418</v>
      </c>
      <c r="B1651" t="s">
        <v>17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17</v>
      </c>
      <c r="I1651" t="s">
        <v>18</v>
      </c>
      <c r="J1651">
        <v>0</v>
      </c>
      <c r="K1651">
        <v>1</v>
      </c>
      <c r="L1651">
        <v>5</v>
      </c>
      <c r="M1651" t="s">
        <v>21</v>
      </c>
      <c r="N1651">
        <v>0</v>
      </c>
      <c r="O1651" t="s">
        <v>47</v>
      </c>
      <c r="P1651" t="s">
        <v>3419</v>
      </c>
      <c r="Q1651" t="s">
        <v>22</v>
      </c>
      <c r="R1651">
        <v>71</v>
      </c>
      <c r="S1651" t="s">
        <v>17</v>
      </c>
      <c r="T1651" t="s">
        <v>21</v>
      </c>
      <c r="U1651" t="s">
        <v>17</v>
      </c>
      <c r="V1651" t="str">
        <f>IF(Table2[[#This Row],[Age]] &lt; 30, "Under 30", IF(Table2[[#This Row],[Age]] &lt; 65, "Other", "Senior"))</f>
        <v>Senior</v>
      </c>
      <c r="W1651">
        <v>0</v>
      </c>
      <c r="X1651" t="s">
        <v>21</v>
      </c>
      <c r="Y1651" t="s">
        <v>49</v>
      </c>
      <c r="Z1651" t="s">
        <v>29</v>
      </c>
      <c r="AA1651">
        <v>20</v>
      </c>
      <c r="AB1651">
        <v>170</v>
      </c>
      <c r="AE1651">
        <f t="shared" si="25"/>
        <v>0</v>
      </c>
      <c r="AF1651">
        <v>1</v>
      </c>
      <c r="AG1651" t="str">
        <f>IF(Table2[[#This Row],[Avg Monthly GB Download]] &lt; 5, "Less than 5 GB", IF(Table2[[#This Row],[Avg Monthly GB Download]] &lt;= 10, "Between 5 and 10 GB", "10 or more GB"))</f>
        <v>Between 5 and 10 GB</v>
      </c>
    </row>
    <row r="1652" spans="1:33" x14ac:dyDescent="0.3">
      <c r="A1652" t="s">
        <v>3420</v>
      </c>
      <c r="B1652" t="s">
        <v>17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17</v>
      </c>
      <c r="I1652" t="s">
        <v>18</v>
      </c>
      <c r="J1652">
        <v>0</v>
      </c>
      <c r="K1652">
        <v>1</v>
      </c>
      <c r="L1652">
        <v>7</v>
      </c>
      <c r="M1652" t="s">
        <v>21</v>
      </c>
      <c r="N1652">
        <v>0</v>
      </c>
      <c r="O1652" t="s">
        <v>76</v>
      </c>
      <c r="P1652" t="s">
        <v>3421</v>
      </c>
      <c r="Q1652" t="s">
        <v>22</v>
      </c>
      <c r="R1652">
        <v>22</v>
      </c>
      <c r="S1652" t="s">
        <v>21</v>
      </c>
      <c r="T1652" t="s">
        <v>17</v>
      </c>
      <c r="U1652" t="s">
        <v>17</v>
      </c>
      <c r="V1652" t="str">
        <f>IF(Table2[[#This Row],[Age]] &lt; 30, "Under 30", IF(Table2[[#This Row],[Age]] &lt; 65, "Other", "Senior"))</f>
        <v>Under 30</v>
      </c>
      <c r="W1652">
        <v>0</v>
      </c>
      <c r="X1652" t="s">
        <v>17</v>
      </c>
      <c r="Y1652" t="s">
        <v>49</v>
      </c>
      <c r="Z1652" t="s">
        <v>29</v>
      </c>
      <c r="AA1652">
        <v>26</v>
      </c>
      <c r="AB1652">
        <v>1239</v>
      </c>
      <c r="AE1652">
        <f t="shared" si="25"/>
        <v>0</v>
      </c>
      <c r="AF1652">
        <v>1</v>
      </c>
      <c r="AG1652" t="str">
        <f>IF(Table2[[#This Row],[Avg Monthly GB Download]] &lt; 5, "Less than 5 GB", IF(Table2[[#This Row],[Avg Monthly GB Download]] &lt;= 10, "Between 5 and 10 GB", "10 or more GB"))</f>
        <v>Between 5 and 10 GB</v>
      </c>
    </row>
    <row r="1653" spans="1:33" x14ac:dyDescent="0.3">
      <c r="A1653" t="s">
        <v>3422</v>
      </c>
      <c r="B1653" t="s">
        <v>17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17</v>
      </c>
      <c r="I1653" t="s">
        <v>18</v>
      </c>
      <c r="J1653">
        <v>0</v>
      </c>
      <c r="K1653">
        <v>2</v>
      </c>
      <c r="L1653">
        <v>14</v>
      </c>
      <c r="M1653" t="s">
        <v>21</v>
      </c>
      <c r="N1653">
        <v>0</v>
      </c>
      <c r="O1653" t="s">
        <v>54</v>
      </c>
      <c r="P1653" t="s">
        <v>3423</v>
      </c>
      <c r="Q1653" t="s">
        <v>20</v>
      </c>
      <c r="R1653">
        <v>26</v>
      </c>
      <c r="S1653" t="s">
        <v>21</v>
      </c>
      <c r="T1653" t="s">
        <v>17</v>
      </c>
      <c r="U1653" t="s">
        <v>17</v>
      </c>
      <c r="V1653" t="str">
        <f>IF(Table2[[#This Row],[Age]] &lt; 30, "Under 30", IF(Table2[[#This Row],[Age]] &lt; 65, "Other", "Senior"))</f>
        <v>Under 30</v>
      </c>
      <c r="W1653">
        <v>0</v>
      </c>
      <c r="X1653" t="s">
        <v>21</v>
      </c>
      <c r="Y1653" t="s">
        <v>49</v>
      </c>
      <c r="Z1653" t="s">
        <v>29</v>
      </c>
      <c r="AA1653">
        <v>40</v>
      </c>
      <c r="AB1653">
        <v>2902</v>
      </c>
      <c r="AE1653">
        <f t="shared" si="25"/>
        <v>0</v>
      </c>
      <c r="AF1653">
        <v>1</v>
      </c>
      <c r="AG1653" t="str">
        <f>IF(Table2[[#This Row],[Avg Monthly GB Download]] &lt; 5, "Less than 5 GB", IF(Table2[[#This Row],[Avg Monthly GB Download]] &lt;= 10, "Between 5 and 10 GB", "10 or more GB"))</f>
        <v>10 or more GB</v>
      </c>
    </row>
    <row r="1654" spans="1:33" x14ac:dyDescent="0.3">
      <c r="A1654" t="s">
        <v>3424</v>
      </c>
      <c r="B1654" t="s">
        <v>17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17</v>
      </c>
      <c r="I1654" t="s">
        <v>18</v>
      </c>
      <c r="J1654">
        <v>0</v>
      </c>
      <c r="K1654">
        <v>1</v>
      </c>
      <c r="L1654">
        <v>6</v>
      </c>
      <c r="M1654" t="s">
        <v>21</v>
      </c>
      <c r="N1654">
        <v>0</v>
      </c>
      <c r="O1654" t="s">
        <v>43</v>
      </c>
      <c r="P1654" t="s">
        <v>3425</v>
      </c>
      <c r="Q1654" t="s">
        <v>22</v>
      </c>
      <c r="R1654">
        <v>53</v>
      </c>
      <c r="S1654" t="s">
        <v>17</v>
      </c>
      <c r="T1654" t="s">
        <v>17</v>
      </c>
      <c r="U1654" t="s">
        <v>17</v>
      </c>
      <c r="V1654" t="str">
        <f>IF(Table2[[#This Row],[Age]] &lt; 30, "Under 30", IF(Table2[[#This Row],[Age]] &lt; 65, "Other", "Senior"))</f>
        <v>Other</v>
      </c>
      <c r="W1654">
        <v>0</v>
      </c>
      <c r="X1654" t="s">
        <v>21</v>
      </c>
      <c r="Y1654" t="s">
        <v>28</v>
      </c>
      <c r="Z1654" t="s">
        <v>29</v>
      </c>
      <c r="AA1654">
        <v>37</v>
      </c>
      <c r="AB1654">
        <v>1912</v>
      </c>
      <c r="AE1654">
        <f t="shared" si="25"/>
        <v>0</v>
      </c>
      <c r="AF1654">
        <v>1</v>
      </c>
      <c r="AG1654" t="str">
        <f>IF(Table2[[#This Row],[Avg Monthly GB Download]] &lt; 5, "Less than 5 GB", IF(Table2[[#This Row],[Avg Monthly GB Download]] &lt;= 10, "Between 5 and 10 GB", "10 or more GB"))</f>
        <v>Between 5 and 10 GB</v>
      </c>
    </row>
    <row r="1655" spans="1:33" x14ac:dyDescent="0.3">
      <c r="A1655" t="s">
        <v>3426</v>
      </c>
      <c r="B1655" t="s">
        <v>17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17</v>
      </c>
      <c r="I1655" t="s">
        <v>18</v>
      </c>
      <c r="J1655">
        <v>0</v>
      </c>
      <c r="K1655">
        <v>2</v>
      </c>
      <c r="L1655">
        <v>7</v>
      </c>
      <c r="M1655" t="s">
        <v>21</v>
      </c>
      <c r="N1655">
        <v>0</v>
      </c>
      <c r="O1655" t="s">
        <v>41</v>
      </c>
      <c r="P1655" t="s">
        <v>3427</v>
      </c>
      <c r="Q1655" t="s">
        <v>20</v>
      </c>
      <c r="R1655">
        <v>53</v>
      </c>
      <c r="S1655" t="s">
        <v>17</v>
      </c>
      <c r="T1655" t="s">
        <v>17</v>
      </c>
      <c r="U1655" t="s">
        <v>17</v>
      </c>
      <c r="V1655" t="str">
        <f>IF(Table2[[#This Row],[Age]] &lt; 30, "Under 30", IF(Table2[[#This Row],[Age]] &lt; 65, "Other", "Senior"))</f>
        <v>Other</v>
      </c>
      <c r="W1655">
        <v>0</v>
      </c>
      <c r="X1655" t="s">
        <v>21</v>
      </c>
      <c r="Y1655" t="s">
        <v>49</v>
      </c>
      <c r="Z1655" t="s">
        <v>34</v>
      </c>
      <c r="AA1655">
        <v>65</v>
      </c>
      <c r="AB1655">
        <v>4599</v>
      </c>
      <c r="AE1655">
        <f t="shared" si="25"/>
        <v>0</v>
      </c>
      <c r="AF1655">
        <v>1</v>
      </c>
      <c r="AG1655" t="str">
        <f>IF(Table2[[#This Row],[Avg Monthly GB Download]] &lt; 5, "Less than 5 GB", IF(Table2[[#This Row],[Avg Monthly GB Download]] &lt;= 10, "Between 5 and 10 GB", "10 or more GB"))</f>
        <v>Between 5 and 10 GB</v>
      </c>
    </row>
    <row r="1656" spans="1:33" x14ac:dyDescent="0.3">
      <c r="A1656" t="s">
        <v>3428</v>
      </c>
      <c r="B1656" t="s">
        <v>17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17</v>
      </c>
      <c r="I1656" t="s">
        <v>18</v>
      </c>
      <c r="J1656">
        <v>0</v>
      </c>
      <c r="K1656">
        <v>1</v>
      </c>
      <c r="L1656">
        <v>5</v>
      </c>
      <c r="M1656" t="s">
        <v>17</v>
      </c>
      <c r="N1656">
        <v>6</v>
      </c>
      <c r="O1656" t="s">
        <v>26</v>
      </c>
      <c r="P1656" t="s">
        <v>3429</v>
      </c>
      <c r="Q1656" t="s">
        <v>22</v>
      </c>
      <c r="R1656">
        <v>49</v>
      </c>
      <c r="S1656" t="s">
        <v>17</v>
      </c>
      <c r="T1656" t="s">
        <v>17</v>
      </c>
      <c r="U1656" t="s">
        <v>17</v>
      </c>
      <c r="V1656" t="str">
        <f>IF(Table2[[#This Row],[Age]] &lt; 30, "Under 30", IF(Table2[[#This Row],[Age]] &lt; 65, "Other", "Senior"))</f>
        <v>Other</v>
      </c>
      <c r="W1656">
        <v>0</v>
      </c>
      <c r="X1656" t="s">
        <v>17</v>
      </c>
      <c r="Y1656" t="s">
        <v>28</v>
      </c>
      <c r="Z1656" t="s">
        <v>34</v>
      </c>
      <c r="AA1656">
        <v>36</v>
      </c>
      <c r="AB1656">
        <v>36</v>
      </c>
      <c r="AE1656">
        <f t="shared" si="25"/>
        <v>0</v>
      </c>
      <c r="AF1656">
        <v>1</v>
      </c>
      <c r="AG1656" t="str">
        <f>IF(Table2[[#This Row],[Avg Monthly GB Download]] &lt; 5, "Less than 5 GB", IF(Table2[[#This Row],[Avg Monthly GB Download]] &lt;= 10, "Between 5 and 10 GB", "10 or more GB"))</f>
        <v>Between 5 and 10 GB</v>
      </c>
    </row>
    <row r="1657" spans="1:33" x14ac:dyDescent="0.3">
      <c r="A1657" t="s">
        <v>3430</v>
      </c>
      <c r="B1657" t="s">
        <v>17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17</v>
      </c>
      <c r="I1657" t="s">
        <v>18</v>
      </c>
      <c r="J1657">
        <v>0</v>
      </c>
      <c r="K1657">
        <v>2</v>
      </c>
      <c r="L1657">
        <v>5</v>
      </c>
      <c r="M1657" t="s">
        <v>21</v>
      </c>
      <c r="N1657">
        <v>0</v>
      </c>
      <c r="O1657" t="s">
        <v>76</v>
      </c>
      <c r="P1657" t="s">
        <v>3431</v>
      </c>
      <c r="Q1657" t="s">
        <v>22</v>
      </c>
      <c r="R1657">
        <v>69</v>
      </c>
      <c r="S1657" t="s">
        <v>17</v>
      </c>
      <c r="T1657" t="s">
        <v>21</v>
      </c>
      <c r="U1657" t="s">
        <v>17</v>
      </c>
      <c r="V1657" t="str">
        <f>IF(Table2[[#This Row],[Age]] &lt; 30, "Under 30", IF(Table2[[#This Row],[Age]] &lt; 65, "Other", "Senior"))</f>
        <v>Senior</v>
      </c>
      <c r="W1657">
        <v>0</v>
      </c>
      <c r="X1657" t="s">
        <v>21</v>
      </c>
      <c r="Y1657" t="s">
        <v>49</v>
      </c>
      <c r="Z1657" t="s">
        <v>34</v>
      </c>
      <c r="AA1657">
        <v>44</v>
      </c>
      <c r="AB1657">
        <v>2452</v>
      </c>
      <c r="AE1657">
        <f t="shared" si="25"/>
        <v>0</v>
      </c>
      <c r="AF1657">
        <v>1</v>
      </c>
      <c r="AG1657" t="str">
        <f>IF(Table2[[#This Row],[Avg Monthly GB Download]] &lt; 5, "Less than 5 GB", IF(Table2[[#This Row],[Avg Monthly GB Download]] &lt;= 10, "Between 5 and 10 GB", "10 or more GB"))</f>
        <v>Between 5 and 10 GB</v>
      </c>
    </row>
    <row r="1658" spans="1:33" x14ac:dyDescent="0.3">
      <c r="A1658" t="s">
        <v>3432</v>
      </c>
      <c r="B1658" t="s">
        <v>17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17</v>
      </c>
      <c r="I1658" t="s">
        <v>18</v>
      </c>
      <c r="J1658">
        <v>0</v>
      </c>
      <c r="K1658">
        <v>2</v>
      </c>
      <c r="L1658">
        <v>1</v>
      </c>
      <c r="M1658" t="s">
        <v>21</v>
      </c>
      <c r="N1658">
        <v>0</v>
      </c>
      <c r="O1658" t="s">
        <v>31</v>
      </c>
      <c r="P1658" t="s">
        <v>3433</v>
      </c>
      <c r="Q1658" t="s">
        <v>22</v>
      </c>
      <c r="R1658">
        <v>42</v>
      </c>
      <c r="S1658" t="s">
        <v>17</v>
      </c>
      <c r="T1658" t="s">
        <v>17</v>
      </c>
      <c r="U1658" t="s">
        <v>17</v>
      </c>
      <c r="V1658" t="str">
        <f>IF(Table2[[#This Row],[Age]] &lt; 30, "Under 30", IF(Table2[[#This Row],[Age]] &lt; 65, "Other", "Senior"))</f>
        <v>Other</v>
      </c>
      <c r="W1658">
        <v>0</v>
      </c>
      <c r="X1658" t="s">
        <v>21</v>
      </c>
      <c r="Y1658" t="s">
        <v>49</v>
      </c>
      <c r="Z1658" t="s">
        <v>34</v>
      </c>
      <c r="AA1658">
        <v>48</v>
      </c>
      <c r="AB1658">
        <v>3383</v>
      </c>
      <c r="AE1658">
        <f t="shared" si="25"/>
        <v>0</v>
      </c>
      <c r="AF1658">
        <v>1</v>
      </c>
      <c r="AG1658" t="str">
        <f>IF(Table2[[#This Row],[Avg Monthly GB Download]] &lt; 5, "Less than 5 GB", IF(Table2[[#This Row],[Avg Monthly GB Download]] &lt;= 10, "Between 5 and 10 GB", "10 or more GB"))</f>
        <v>Less than 5 GB</v>
      </c>
    </row>
    <row r="1659" spans="1:33" x14ac:dyDescent="0.3">
      <c r="A1659" t="s">
        <v>3434</v>
      </c>
      <c r="B1659" t="s">
        <v>17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17</v>
      </c>
      <c r="I1659" t="s">
        <v>18</v>
      </c>
      <c r="J1659">
        <v>0</v>
      </c>
      <c r="K1659">
        <v>0</v>
      </c>
      <c r="L1659">
        <v>6</v>
      </c>
      <c r="M1659" t="s">
        <v>21</v>
      </c>
      <c r="N1659">
        <v>0</v>
      </c>
      <c r="O1659" t="s">
        <v>68</v>
      </c>
      <c r="P1659" t="s">
        <v>3435</v>
      </c>
      <c r="Q1659" t="s">
        <v>22</v>
      </c>
      <c r="R1659">
        <v>41</v>
      </c>
      <c r="S1659" t="s">
        <v>17</v>
      </c>
      <c r="T1659" t="s">
        <v>17</v>
      </c>
      <c r="U1659" t="s">
        <v>17</v>
      </c>
      <c r="V1659" t="str">
        <f>IF(Table2[[#This Row],[Age]] &lt; 30, "Under 30", IF(Table2[[#This Row],[Age]] &lt; 65, "Other", "Senior"))</f>
        <v>Other</v>
      </c>
      <c r="W1659">
        <v>0</v>
      </c>
      <c r="X1659" t="s">
        <v>21</v>
      </c>
      <c r="Y1659" t="s">
        <v>28</v>
      </c>
      <c r="Z1659" t="s">
        <v>29</v>
      </c>
      <c r="AA1659">
        <v>68</v>
      </c>
      <c r="AB1659">
        <v>2706</v>
      </c>
      <c r="AE1659">
        <f t="shared" si="25"/>
        <v>0</v>
      </c>
      <c r="AF1659">
        <v>1</v>
      </c>
      <c r="AG1659" t="str">
        <f>IF(Table2[[#This Row],[Avg Monthly GB Download]] &lt; 5, "Less than 5 GB", IF(Table2[[#This Row],[Avg Monthly GB Download]] &lt;= 10, "Between 5 and 10 GB", "10 or more GB"))</f>
        <v>Between 5 and 10 GB</v>
      </c>
    </row>
    <row r="1660" spans="1:33" x14ac:dyDescent="0.3">
      <c r="A1660" t="s">
        <v>3436</v>
      </c>
      <c r="B1660" t="s">
        <v>17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17</v>
      </c>
      <c r="I1660" t="s">
        <v>18</v>
      </c>
      <c r="J1660">
        <v>0</v>
      </c>
      <c r="K1660">
        <v>0</v>
      </c>
      <c r="L1660">
        <v>9</v>
      </c>
      <c r="M1660" t="s">
        <v>21</v>
      </c>
      <c r="N1660">
        <v>0</v>
      </c>
      <c r="O1660" t="s">
        <v>59</v>
      </c>
      <c r="P1660" t="s">
        <v>3437</v>
      </c>
      <c r="Q1660" t="s">
        <v>22</v>
      </c>
      <c r="R1660">
        <v>43</v>
      </c>
      <c r="S1660" t="s">
        <v>17</v>
      </c>
      <c r="T1660" t="s">
        <v>17</v>
      </c>
      <c r="U1660" t="s">
        <v>17</v>
      </c>
      <c r="V1660" t="str">
        <f>IF(Table2[[#This Row],[Age]] &lt; 30, "Under 30", IF(Table2[[#This Row],[Age]] &lt; 65, "Other", "Senior"))</f>
        <v>Other</v>
      </c>
      <c r="W1660">
        <v>0</v>
      </c>
      <c r="X1660" t="s">
        <v>17</v>
      </c>
      <c r="Y1660" t="s">
        <v>94</v>
      </c>
      <c r="Z1660" t="s">
        <v>34</v>
      </c>
      <c r="AA1660">
        <v>64</v>
      </c>
      <c r="AB1660">
        <v>3310</v>
      </c>
      <c r="AE1660">
        <f t="shared" si="25"/>
        <v>0</v>
      </c>
      <c r="AF1660">
        <v>1</v>
      </c>
      <c r="AG1660" t="str">
        <f>IF(Table2[[#This Row],[Avg Monthly GB Download]] &lt; 5, "Less than 5 GB", IF(Table2[[#This Row],[Avg Monthly GB Download]] &lt;= 10, "Between 5 and 10 GB", "10 or more GB"))</f>
        <v>Between 5 and 10 GB</v>
      </c>
    </row>
    <row r="1661" spans="1:33" x14ac:dyDescent="0.3">
      <c r="A1661" t="s">
        <v>3438</v>
      </c>
      <c r="B1661" t="s">
        <v>17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17</v>
      </c>
      <c r="I1661" t="s">
        <v>18</v>
      </c>
      <c r="J1661">
        <v>0</v>
      </c>
      <c r="K1661">
        <v>0</v>
      </c>
      <c r="L1661">
        <v>1</v>
      </c>
      <c r="M1661" t="s">
        <v>21</v>
      </c>
      <c r="N1661">
        <v>0</v>
      </c>
      <c r="O1661" t="s">
        <v>72</v>
      </c>
      <c r="P1661" t="s">
        <v>3439</v>
      </c>
      <c r="Q1661" t="s">
        <v>22</v>
      </c>
      <c r="R1661">
        <v>46</v>
      </c>
      <c r="S1661" t="s">
        <v>17</v>
      </c>
      <c r="T1661" t="s">
        <v>17</v>
      </c>
      <c r="U1661" t="s">
        <v>17</v>
      </c>
      <c r="V1661" t="str">
        <f>IF(Table2[[#This Row],[Age]] &lt; 30, "Under 30", IF(Table2[[#This Row],[Age]] &lt; 65, "Other", "Senior"))</f>
        <v>Other</v>
      </c>
      <c r="W1661">
        <v>0</v>
      </c>
      <c r="X1661" t="s">
        <v>21</v>
      </c>
      <c r="Y1661" t="s">
        <v>49</v>
      </c>
      <c r="Z1661" t="s">
        <v>29</v>
      </c>
      <c r="AA1661">
        <v>39</v>
      </c>
      <c r="AB1661">
        <v>2811</v>
      </c>
      <c r="AE1661">
        <f t="shared" si="25"/>
        <v>0</v>
      </c>
      <c r="AF1661">
        <v>1</v>
      </c>
      <c r="AG1661" t="str">
        <f>IF(Table2[[#This Row],[Avg Monthly GB Download]] &lt; 5, "Less than 5 GB", IF(Table2[[#This Row],[Avg Monthly GB Download]] &lt;= 10, "Between 5 and 10 GB", "10 or more GB"))</f>
        <v>Less than 5 GB</v>
      </c>
    </row>
    <row r="1662" spans="1:33" x14ac:dyDescent="0.3">
      <c r="A1662" t="s">
        <v>3440</v>
      </c>
      <c r="B1662" t="s">
        <v>17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21</v>
      </c>
      <c r="I1662" t="s">
        <v>84</v>
      </c>
      <c r="J1662">
        <v>0</v>
      </c>
      <c r="K1662">
        <v>1</v>
      </c>
      <c r="L1662">
        <v>0</v>
      </c>
      <c r="M1662" t="s">
        <v>17</v>
      </c>
      <c r="N1662">
        <v>0</v>
      </c>
      <c r="O1662" t="s">
        <v>89</v>
      </c>
      <c r="P1662" t="s">
        <v>3441</v>
      </c>
      <c r="Q1662" t="s">
        <v>22</v>
      </c>
      <c r="R1662">
        <v>49</v>
      </c>
      <c r="S1662" t="s">
        <v>17</v>
      </c>
      <c r="T1662" t="s">
        <v>17</v>
      </c>
      <c r="U1662" t="s">
        <v>17</v>
      </c>
      <c r="V1662" t="str">
        <f>IF(Table2[[#This Row],[Age]] &lt; 30, "Under 30", IF(Table2[[#This Row],[Age]] &lt; 65, "Other", "Senior"))</f>
        <v>Other</v>
      </c>
      <c r="W1662">
        <v>0</v>
      </c>
      <c r="X1662" t="s">
        <v>17</v>
      </c>
      <c r="Y1662" t="s">
        <v>49</v>
      </c>
      <c r="Z1662" t="s">
        <v>34</v>
      </c>
      <c r="AA1662">
        <v>9</v>
      </c>
      <c r="AB1662">
        <v>431</v>
      </c>
      <c r="AE1662">
        <f t="shared" si="25"/>
        <v>0</v>
      </c>
      <c r="AF1662">
        <v>1</v>
      </c>
      <c r="AG1662" t="str">
        <f>IF(Table2[[#This Row],[Avg Monthly GB Download]] &lt; 5, "Less than 5 GB", IF(Table2[[#This Row],[Avg Monthly GB Download]] &lt;= 10, "Between 5 and 10 GB", "10 or more GB"))</f>
        <v>Less than 5 GB</v>
      </c>
    </row>
    <row r="1663" spans="1:33" x14ac:dyDescent="0.3">
      <c r="A1663" t="s">
        <v>3442</v>
      </c>
      <c r="B1663" t="s">
        <v>17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17</v>
      </c>
      <c r="I1663" t="s">
        <v>18</v>
      </c>
      <c r="J1663">
        <v>0</v>
      </c>
      <c r="K1663">
        <v>1</v>
      </c>
      <c r="L1663">
        <v>0</v>
      </c>
      <c r="M1663" t="s">
        <v>17</v>
      </c>
      <c r="N1663">
        <v>0</v>
      </c>
      <c r="O1663" t="s">
        <v>42</v>
      </c>
      <c r="P1663" t="s">
        <v>3443</v>
      </c>
      <c r="Q1663" t="s">
        <v>22</v>
      </c>
      <c r="R1663">
        <v>29</v>
      </c>
      <c r="S1663" t="s">
        <v>21</v>
      </c>
      <c r="T1663" t="s">
        <v>17</v>
      </c>
      <c r="U1663" t="s">
        <v>17</v>
      </c>
      <c r="V1663" t="str">
        <f>IF(Table2[[#This Row],[Age]] &lt; 30, "Under 30", IF(Table2[[#This Row],[Age]] &lt; 65, "Other", "Senior"))</f>
        <v>Under 30</v>
      </c>
      <c r="W1663">
        <v>0</v>
      </c>
      <c r="X1663" t="s">
        <v>17</v>
      </c>
      <c r="Y1663" t="s">
        <v>49</v>
      </c>
      <c r="Z1663" t="s">
        <v>29</v>
      </c>
      <c r="AA1663">
        <v>16</v>
      </c>
      <c r="AB1663">
        <v>622</v>
      </c>
      <c r="AE1663">
        <f t="shared" si="25"/>
        <v>0</v>
      </c>
      <c r="AF1663">
        <v>1</v>
      </c>
      <c r="AG1663" t="str">
        <f>IF(Table2[[#This Row],[Avg Monthly GB Download]] &lt; 5, "Less than 5 GB", IF(Table2[[#This Row],[Avg Monthly GB Download]] &lt;= 10, "Between 5 and 10 GB", "10 or more GB"))</f>
        <v>Less than 5 GB</v>
      </c>
    </row>
    <row r="1664" spans="1:33" x14ac:dyDescent="0.3">
      <c r="A1664" t="s">
        <v>3444</v>
      </c>
      <c r="B1664" t="s">
        <v>17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17</v>
      </c>
      <c r="I1664" t="s">
        <v>18</v>
      </c>
      <c r="J1664">
        <v>0</v>
      </c>
      <c r="K1664">
        <v>1</v>
      </c>
      <c r="L1664">
        <v>2</v>
      </c>
      <c r="M1664" t="s">
        <v>21</v>
      </c>
      <c r="N1664">
        <v>0</v>
      </c>
      <c r="O1664" t="s">
        <v>70</v>
      </c>
      <c r="P1664" t="s">
        <v>3445</v>
      </c>
      <c r="Q1664" t="s">
        <v>22</v>
      </c>
      <c r="R1664">
        <v>44</v>
      </c>
      <c r="S1664" t="s">
        <v>17</v>
      </c>
      <c r="T1664" t="s">
        <v>17</v>
      </c>
      <c r="U1664" t="s">
        <v>17</v>
      </c>
      <c r="V1664" t="str">
        <f>IF(Table2[[#This Row],[Age]] &lt; 30, "Under 30", IF(Table2[[#This Row],[Age]] &lt; 65, "Other", "Senior"))</f>
        <v>Other</v>
      </c>
      <c r="W1664">
        <v>0</v>
      </c>
      <c r="X1664" t="s">
        <v>17</v>
      </c>
      <c r="Y1664" t="s">
        <v>28</v>
      </c>
      <c r="Z1664" t="s">
        <v>34</v>
      </c>
      <c r="AA1664">
        <v>33</v>
      </c>
      <c r="AB1664">
        <v>394</v>
      </c>
      <c r="AE1664">
        <f t="shared" si="25"/>
        <v>0</v>
      </c>
      <c r="AF1664">
        <v>1</v>
      </c>
      <c r="AG1664" t="str">
        <f>IF(Table2[[#This Row],[Avg Monthly GB Download]] &lt; 5, "Less than 5 GB", IF(Table2[[#This Row],[Avg Monthly GB Download]] &lt;= 10, "Between 5 and 10 GB", "10 or more GB"))</f>
        <v>Less than 5 GB</v>
      </c>
    </row>
    <row r="1665" spans="1:33" x14ac:dyDescent="0.3">
      <c r="A1665" t="s">
        <v>3446</v>
      </c>
      <c r="B1665" t="s">
        <v>17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17</v>
      </c>
      <c r="I1665" t="s">
        <v>18</v>
      </c>
      <c r="J1665">
        <v>0</v>
      </c>
      <c r="K1665">
        <v>1</v>
      </c>
      <c r="L1665">
        <v>3</v>
      </c>
      <c r="M1665" t="s">
        <v>21</v>
      </c>
      <c r="N1665">
        <v>0</v>
      </c>
      <c r="O1665" t="s">
        <v>76</v>
      </c>
      <c r="P1665" t="s">
        <v>3447</v>
      </c>
      <c r="Q1665" t="s">
        <v>22</v>
      </c>
      <c r="R1665">
        <v>62</v>
      </c>
      <c r="S1665" t="s">
        <v>17</v>
      </c>
      <c r="T1665" t="s">
        <v>17</v>
      </c>
      <c r="U1665" t="s">
        <v>17</v>
      </c>
      <c r="V1665" t="str">
        <f>IF(Table2[[#This Row],[Age]] &lt; 30, "Under 30", IF(Table2[[#This Row],[Age]] &lt; 65, "Other", "Senior"))</f>
        <v>Other</v>
      </c>
      <c r="W1665">
        <v>0</v>
      </c>
      <c r="X1665" t="s">
        <v>17</v>
      </c>
      <c r="Y1665" t="s">
        <v>28</v>
      </c>
      <c r="Z1665" t="s">
        <v>34</v>
      </c>
      <c r="AA1665">
        <v>43</v>
      </c>
      <c r="AB1665">
        <v>377</v>
      </c>
      <c r="AE1665">
        <f t="shared" si="25"/>
        <v>0</v>
      </c>
      <c r="AF1665">
        <v>1</v>
      </c>
      <c r="AG1665" t="str">
        <f>IF(Table2[[#This Row],[Avg Monthly GB Download]] &lt; 5, "Less than 5 GB", IF(Table2[[#This Row],[Avg Monthly GB Download]] &lt;= 10, "Between 5 and 10 GB", "10 or more GB"))</f>
        <v>Less than 5 GB</v>
      </c>
    </row>
    <row r="1666" spans="1:33" x14ac:dyDescent="0.3">
      <c r="A1666" t="s">
        <v>3448</v>
      </c>
      <c r="B1666" t="s">
        <v>17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21</v>
      </c>
      <c r="I1666" t="s">
        <v>84</v>
      </c>
      <c r="J1666">
        <v>0</v>
      </c>
      <c r="K1666">
        <v>1</v>
      </c>
      <c r="L1666">
        <v>4</v>
      </c>
      <c r="M1666" t="s">
        <v>21</v>
      </c>
      <c r="N1666">
        <v>0</v>
      </c>
      <c r="O1666" t="s">
        <v>54</v>
      </c>
      <c r="P1666" t="s">
        <v>3449</v>
      </c>
      <c r="Q1666" t="s">
        <v>20</v>
      </c>
      <c r="R1666">
        <v>31</v>
      </c>
      <c r="S1666" t="s">
        <v>17</v>
      </c>
      <c r="T1666" t="s">
        <v>17</v>
      </c>
      <c r="U1666" t="s">
        <v>17</v>
      </c>
      <c r="V1666" t="str">
        <f>IF(Table2[[#This Row],[Age]] &lt; 30, "Under 30", IF(Table2[[#This Row],[Age]] &lt; 65, "Other", "Senior"))</f>
        <v>Other</v>
      </c>
      <c r="W1666">
        <v>0</v>
      </c>
      <c r="X1666" t="s">
        <v>21</v>
      </c>
      <c r="Y1666" t="s">
        <v>94</v>
      </c>
      <c r="Z1666" t="s">
        <v>29</v>
      </c>
      <c r="AA1666">
        <v>36</v>
      </c>
      <c r="AB1666">
        <v>1963</v>
      </c>
      <c r="AE1666">
        <f t="shared" ref="AE1666:AE1729" si="26">IF(B1666 = "yes", 1, IF(B1666 = "No", 0))</f>
        <v>0</v>
      </c>
      <c r="AF1666">
        <v>1</v>
      </c>
      <c r="AG1666" t="str">
        <f>IF(Table2[[#This Row],[Avg Monthly GB Download]] &lt; 5, "Less than 5 GB", IF(Table2[[#This Row],[Avg Monthly GB Download]] &lt;= 10, "Between 5 and 10 GB", "10 or more GB"))</f>
        <v>Less than 5 GB</v>
      </c>
    </row>
    <row r="1667" spans="1:33" x14ac:dyDescent="0.3">
      <c r="A1667" t="s">
        <v>3450</v>
      </c>
      <c r="B1667" t="s">
        <v>17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17</v>
      </c>
      <c r="I1667" t="s">
        <v>18</v>
      </c>
      <c r="J1667">
        <v>0</v>
      </c>
      <c r="K1667">
        <v>2</v>
      </c>
      <c r="L1667">
        <v>0</v>
      </c>
      <c r="M1667" t="s">
        <v>17</v>
      </c>
      <c r="N1667">
        <v>0</v>
      </c>
      <c r="O1667" t="s">
        <v>67</v>
      </c>
      <c r="P1667" t="s">
        <v>3451</v>
      </c>
      <c r="Q1667" t="s">
        <v>22</v>
      </c>
      <c r="R1667">
        <v>32</v>
      </c>
      <c r="S1667" t="s">
        <v>17</v>
      </c>
      <c r="T1667" t="s">
        <v>17</v>
      </c>
      <c r="U1667" t="s">
        <v>17</v>
      </c>
      <c r="V1667" t="str">
        <f>IF(Table2[[#This Row],[Age]] &lt; 30, "Under 30", IF(Table2[[#This Row],[Age]] &lt; 65, "Other", "Senior"))</f>
        <v>Other</v>
      </c>
      <c r="W1667">
        <v>0</v>
      </c>
      <c r="X1667" t="s">
        <v>17</v>
      </c>
      <c r="Y1667" t="s">
        <v>28</v>
      </c>
      <c r="Z1667" t="s">
        <v>34</v>
      </c>
      <c r="AA1667">
        <v>9</v>
      </c>
      <c r="AB1667">
        <v>26</v>
      </c>
      <c r="AE1667">
        <f t="shared" si="26"/>
        <v>0</v>
      </c>
      <c r="AF1667">
        <v>1</v>
      </c>
      <c r="AG1667" t="str">
        <f>IF(Table2[[#This Row],[Avg Monthly GB Download]] &lt; 5, "Less than 5 GB", IF(Table2[[#This Row],[Avg Monthly GB Download]] &lt;= 10, "Between 5 and 10 GB", "10 or more GB"))</f>
        <v>Less than 5 GB</v>
      </c>
    </row>
    <row r="1668" spans="1:33" x14ac:dyDescent="0.3">
      <c r="A1668" t="s">
        <v>3452</v>
      </c>
      <c r="B1668" t="s">
        <v>17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17</v>
      </c>
      <c r="I1668" t="s">
        <v>18</v>
      </c>
      <c r="J1668">
        <v>0</v>
      </c>
      <c r="K1668">
        <v>1</v>
      </c>
      <c r="L1668">
        <v>9</v>
      </c>
      <c r="M1668" t="s">
        <v>17</v>
      </c>
      <c r="N1668">
        <v>61</v>
      </c>
      <c r="O1668" t="s">
        <v>75</v>
      </c>
      <c r="P1668" t="s">
        <v>3453</v>
      </c>
      <c r="Q1668" t="s">
        <v>22</v>
      </c>
      <c r="R1668">
        <v>44</v>
      </c>
      <c r="S1668" t="s">
        <v>17</v>
      </c>
      <c r="T1668" t="s">
        <v>17</v>
      </c>
      <c r="U1668" t="s">
        <v>17</v>
      </c>
      <c r="V1668" t="str">
        <f>IF(Table2[[#This Row],[Age]] &lt; 30, "Under 30", IF(Table2[[#This Row],[Age]] &lt; 65, "Other", "Senior"))</f>
        <v>Other</v>
      </c>
      <c r="W1668">
        <v>0</v>
      </c>
      <c r="X1668" t="s">
        <v>17</v>
      </c>
      <c r="Y1668" t="s">
        <v>94</v>
      </c>
      <c r="Z1668" t="s">
        <v>29</v>
      </c>
      <c r="AA1668">
        <v>23</v>
      </c>
      <c r="AB1668">
        <v>450</v>
      </c>
      <c r="AE1668">
        <f t="shared" si="26"/>
        <v>0</v>
      </c>
      <c r="AF1668">
        <v>1</v>
      </c>
      <c r="AG1668" t="str">
        <f>IF(Table2[[#This Row],[Avg Monthly GB Download]] &lt; 5, "Less than 5 GB", IF(Table2[[#This Row],[Avg Monthly GB Download]] &lt;= 10, "Between 5 and 10 GB", "10 or more GB"))</f>
        <v>Between 5 and 10 GB</v>
      </c>
    </row>
    <row r="1669" spans="1:33" x14ac:dyDescent="0.3">
      <c r="A1669" t="s">
        <v>3454</v>
      </c>
      <c r="B1669" t="s">
        <v>17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17</v>
      </c>
      <c r="I1669" t="s">
        <v>18</v>
      </c>
      <c r="J1669">
        <v>0</v>
      </c>
      <c r="K1669">
        <v>0</v>
      </c>
      <c r="L1669">
        <v>0</v>
      </c>
      <c r="M1669" t="s">
        <v>21</v>
      </c>
      <c r="N1669">
        <v>0</v>
      </c>
      <c r="O1669" t="s">
        <v>64</v>
      </c>
      <c r="P1669" t="s">
        <v>3455</v>
      </c>
      <c r="Q1669" t="s">
        <v>22</v>
      </c>
      <c r="R1669">
        <v>33</v>
      </c>
      <c r="S1669" t="s">
        <v>17</v>
      </c>
      <c r="T1669" t="s">
        <v>17</v>
      </c>
      <c r="U1669" t="s">
        <v>17</v>
      </c>
      <c r="V1669" t="str">
        <f>IF(Table2[[#This Row],[Age]] &lt; 30, "Under 30", IF(Table2[[#This Row],[Age]] &lt; 65, "Other", "Senior"))</f>
        <v>Other</v>
      </c>
      <c r="W1669">
        <v>0</v>
      </c>
      <c r="X1669" t="s">
        <v>21</v>
      </c>
      <c r="Y1669" t="s">
        <v>28</v>
      </c>
      <c r="Z1669" t="s">
        <v>34</v>
      </c>
      <c r="AA1669">
        <v>44</v>
      </c>
      <c r="AB1669">
        <v>2241</v>
      </c>
      <c r="AE1669">
        <f t="shared" si="26"/>
        <v>0</v>
      </c>
      <c r="AF1669">
        <v>1</v>
      </c>
      <c r="AG1669" t="str">
        <f>IF(Table2[[#This Row],[Avg Monthly GB Download]] &lt; 5, "Less than 5 GB", IF(Table2[[#This Row],[Avg Monthly GB Download]] &lt;= 10, "Between 5 and 10 GB", "10 or more GB"))</f>
        <v>Less than 5 GB</v>
      </c>
    </row>
    <row r="1670" spans="1:33" x14ac:dyDescent="0.3">
      <c r="A1670" t="s">
        <v>3456</v>
      </c>
      <c r="B1670" t="s">
        <v>17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17</v>
      </c>
      <c r="I1670" t="s">
        <v>18</v>
      </c>
      <c r="J1670">
        <v>0</v>
      </c>
      <c r="K1670">
        <v>0</v>
      </c>
      <c r="L1670">
        <v>10</v>
      </c>
      <c r="M1670" t="s">
        <v>21</v>
      </c>
      <c r="N1670">
        <v>0</v>
      </c>
      <c r="O1670" t="s">
        <v>51</v>
      </c>
      <c r="P1670" t="s">
        <v>3457</v>
      </c>
      <c r="Q1670" t="s">
        <v>20</v>
      </c>
      <c r="R1670">
        <v>28</v>
      </c>
      <c r="S1670" t="s">
        <v>21</v>
      </c>
      <c r="T1670" t="s">
        <v>17</v>
      </c>
      <c r="U1670" t="s">
        <v>17</v>
      </c>
      <c r="V1670" t="str">
        <f>IF(Table2[[#This Row],[Age]] &lt; 30, "Under 30", IF(Table2[[#This Row],[Age]] &lt; 65, "Other", "Senior"))</f>
        <v>Under 30</v>
      </c>
      <c r="W1670">
        <v>0</v>
      </c>
      <c r="X1670" t="s">
        <v>17</v>
      </c>
      <c r="Y1670" t="s">
        <v>28</v>
      </c>
      <c r="Z1670" t="s">
        <v>29</v>
      </c>
      <c r="AA1670">
        <v>43</v>
      </c>
      <c r="AB1670">
        <v>174</v>
      </c>
      <c r="AE1670">
        <f t="shared" si="26"/>
        <v>0</v>
      </c>
      <c r="AF1670">
        <v>1</v>
      </c>
      <c r="AG1670" t="str">
        <f>IF(Table2[[#This Row],[Avg Monthly GB Download]] &lt; 5, "Less than 5 GB", IF(Table2[[#This Row],[Avg Monthly GB Download]] &lt;= 10, "Between 5 and 10 GB", "10 or more GB"))</f>
        <v>Between 5 and 10 GB</v>
      </c>
    </row>
    <row r="1671" spans="1:33" x14ac:dyDescent="0.3">
      <c r="A1671" t="s">
        <v>3458</v>
      </c>
      <c r="B1671" t="s">
        <v>17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17</v>
      </c>
      <c r="I1671" t="s">
        <v>18</v>
      </c>
      <c r="J1671">
        <v>0</v>
      </c>
      <c r="K1671">
        <v>1</v>
      </c>
      <c r="L1671">
        <v>0</v>
      </c>
      <c r="M1671" t="s">
        <v>17</v>
      </c>
      <c r="N1671">
        <v>0</v>
      </c>
      <c r="O1671" t="s">
        <v>57</v>
      </c>
      <c r="P1671" t="s">
        <v>3459</v>
      </c>
      <c r="Q1671" t="s">
        <v>20</v>
      </c>
      <c r="R1671">
        <v>29</v>
      </c>
      <c r="S1671" t="s">
        <v>21</v>
      </c>
      <c r="T1671" t="s">
        <v>17</v>
      </c>
      <c r="U1671" t="s">
        <v>17</v>
      </c>
      <c r="V1671" t="str">
        <f>IF(Table2[[#This Row],[Age]] &lt; 30, "Under 30", IF(Table2[[#This Row],[Age]] &lt; 65, "Other", "Senior"))</f>
        <v>Under 30</v>
      </c>
      <c r="W1671">
        <v>0</v>
      </c>
      <c r="X1671" t="s">
        <v>17</v>
      </c>
      <c r="Y1671" t="s">
        <v>28</v>
      </c>
      <c r="Z1671" t="s">
        <v>29</v>
      </c>
      <c r="AA1671">
        <v>10</v>
      </c>
      <c r="AB1671">
        <v>10</v>
      </c>
      <c r="AE1671">
        <f t="shared" si="26"/>
        <v>0</v>
      </c>
      <c r="AF1671">
        <v>1</v>
      </c>
      <c r="AG1671" t="str">
        <f>IF(Table2[[#This Row],[Avg Monthly GB Download]] &lt; 5, "Less than 5 GB", IF(Table2[[#This Row],[Avg Monthly GB Download]] &lt;= 10, "Between 5 and 10 GB", "10 or more GB"))</f>
        <v>Less than 5 GB</v>
      </c>
    </row>
    <row r="1672" spans="1:33" x14ac:dyDescent="0.3">
      <c r="A1672" t="s">
        <v>3460</v>
      </c>
      <c r="B1672" t="s">
        <v>17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17</v>
      </c>
      <c r="I1672" t="s">
        <v>18</v>
      </c>
      <c r="J1672">
        <v>0</v>
      </c>
      <c r="K1672">
        <v>0</v>
      </c>
      <c r="L1672">
        <v>1</v>
      </c>
      <c r="M1672" t="s">
        <v>21</v>
      </c>
      <c r="N1672">
        <v>0</v>
      </c>
      <c r="O1672" t="s">
        <v>43</v>
      </c>
      <c r="P1672" t="s">
        <v>3461</v>
      </c>
      <c r="Q1672" t="s">
        <v>22</v>
      </c>
      <c r="R1672">
        <v>51</v>
      </c>
      <c r="S1672" t="s">
        <v>17</v>
      </c>
      <c r="T1672" t="s">
        <v>17</v>
      </c>
      <c r="U1672" t="s">
        <v>17</v>
      </c>
      <c r="V1672" t="str">
        <f>IF(Table2[[#This Row],[Age]] &lt; 30, "Under 30", IF(Table2[[#This Row],[Age]] &lt; 65, "Other", "Senior"))</f>
        <v>Other</v>
      </c>
      <c r="W1672">
        <v>0</v>
      </c>
      <c r="X1672" t="s">
        <v>17</v>
      </c>
      <c r="Y1672" t="s">
        <v>28</v>
      </c>
      <c r="Z1672" t="s">
        <v>29</v>
      </c>
      <c r="AA1672">
        <v>33</v>
      </c>
      <c r="AB1672">
        <v>398</v>
      </c>
      <c r="AE1672">
        <f t="shared" si="26"/>
        <v>0</v>
      </c>
      <c r="AF1672">
        <v>1</v>
      </c>
      <c r="AG1672" t="str">
        <f>IF(Table2[[#This Row],[Avg Monthly GB Download]] &lt; 5, "Less than 5 GB", IF(Table2[[#This Row],[Avg Monthly GB Download]] &lt;= 10, "Between 5 and 10 GB", "10 or more GB"))</f>
        <v>Less than 5 GB</v>
      </c>
    </row>
    <row r="1673" spans="1:33" x14ac:dyDescent="0.3">
      <c r="A1673" t="s">
        <v>3462</v>
      </c>
      <c r="B1673" t="s">
        <v>17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17</v>
      </c>
      <c r="I1673" t="s">
        <v>18</v>
      </c>
      <c r="J1673">
        <v>0</v>
      </c>
      <c r="K1673">
        <v>2</v>
      </c>
      <c r="L1673">
        <v>2</v>
      </c>
      <c r="M1673" t="s">
        <v>21</v>
      </c>
      <c r="N1673">
        <v>0</v>
      </c>
      <c r="O1673" t="s">
        <v>69</v>
      </c>
      <c r="P1673" t="s">
        <v>3463</v>
      </c>
      <c r="Q1673" t="s">
        <v>22</v>
      </c>
      <c r="R1673">
        <v>48</v>
      </c>
      <c r="S1673" t="s">
        <v>17</v>
      </c>
      <c r="T1673" t="s">
        <v>17</v>
      </c>
      <c r="U1673" t="s">
        <v>17</v>
      </c>
      <c r="V1673" t="str">
        <f>IF(Table2[[#This Row],[Age]] &lt; 30, "Under 30", IF(Table2[[#This Row],[Age]] &lt; 65, "Other", "Senior"))</f>
        <v>Other</v>
      </c>
      <c r="W1673">
        <v>0</v>
      </c>
      <c r="X1673" t="s">
        <v>17</v>
      </c>
      <c r="Y1673" t="s">
        <v>94</v>
      </c>
      <c r="Z1673" t="s">
        <v>34</v>
      </c>
      <c r="AA1673">
        <v>34</v>
      </c>
      <c r="AB1673">
        <v>783</v>
      </c>
      <c r="AE1673">
        <f t="shared" si="26"/>
        <v>0</v>
      </c>
      <c r="AF1673">
        <v>1</v>
      </c>
      <c r="AG1673" t="str">
        <f>IF(Table2[[#This Row],[Avg Monthly GB Download]] &lt; 5, "Less than 5 GB", IF(Table2[[#This Row],[Avg Monthly GB Download]] &lt;= 10, "Between 5 and 10 GB", "10 or more GB"))</f>
        <v>Less than 5 GB</v>
      </c>
    </row>
    <row r="1674" spans="1:33" x14ac:dyDescent="0.3">
      <c r="A1674" t="s">
        <v>3464</v>
      </c>
      <c r="B1674" t="s">
        <v>17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17</v>
      </c>
      <c r="I1674" t="s">
        <v>18</v>
      </c>
      <c r="J1674">
        <v>0</v>
      </c>
      <c r="K1674">
        <v>1</v>
      </c>
      <c r="L1674">
        <v>1</v>
      </c>
      <c r="M1674" t="s">
        <v>21</v>
      </c>
      <c r="N1674">
        <v>0</v>
      </c>
      <c r="O1674" t="s">
        <v>81</v>
      </c>
      <c r="P1674" t="s">
        <v>3465</v>
      </c>
      <c r="Q1674" t="s">
        <v>20</v>
      </c>
      <c r="R1674">
        <v>76</v>
      </c>
      <c r="S1674" t="s">
        <v>17</v>
      </c>
      <c r="T1674" t="s">
        <v>21</v>
      </c>
      <c r="U1674" t="s">
        <v>17</v>
      </c>
      <c r="V1674" t="str">
        <f>IF(Table2[[#This Row],[Age]] &lt; 30, "Under 30", IF(Table2[[#This Row],[Age]] &lt; 65, "Other", "Senior"))</f>
        <v>Senior</v>
      </c>
      <c r="W1674">
        <v>0</v>
      </c>
      <c r="X1674" t="s">
        <v>17</v>
      </c>
      <c r="Y1674" t="s">
        <v>49</v>
      </c>
      <c r="Z1674" t="s">
        <v>34</v>
      </c>
      <c r="AA1674">
        <v>30</v>
      </c>
      <c r="AB1674">
        <v>438</v>
      </c>
      <c r="AE1674">
        <f t="shared" si="26"/>
        <v>0</v>
      </c>
      <c r="AF1674">
        <v>1</v>
      </c>
      <c r="AG1674" t="str">
        <f>IF(Table2[[#This Row],[Avg Monthly GB Download]] &lt; 5, "Less than 5 GB", IF(Table2[[#This Row],[Avg Monthly GB Download]] &lt;= 10, "Between 5 and 10 GB", "10 or more GB"))</f>
        <v>Less than 5 GB</v>
      </c>
    </row>
    <row r="1675" spans="1:33" x14ac:dyDescent="0.3">
      <c r="A1675" t="s">
        <v>3466</v>
      </c>
      <c r="B1675" t="s">
        <v>17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17</v>
      </c>
      <c r="I1675" t="s">
        <v>18</v>
      </c>
      <c r="J1675">
        <v>0</v>
      </c>
      <c r="K1675">
        <v>0</v>
      </c>
      <c r="L1675">
        <v>4</v>
      </c>
      <c r="M1675" t="s">
        <v>21</v>
      </c>
      <c r="N1675">
        <v>0</v>
      </c>
      <c r="O1675" t="s">
        <v>72</v>
      </c>
      <c r="P1675" t="s">
        <v>3467</v>
      </c>
      <c r="Q1675" t="s">
        <v>22</v>
      </c>
      <c r="R1675">
        <v>33</v>
      </c>
      <c r="S1675" t="s">
        <v>17</v>
      </c>
      <c r="T1675" t="s">
        <v>17</v>
      </c>
      <c r="U1675" t="s">
        <v>17</v>
      </c>
      <c r="V1675" t="str">
        <f>IF(Table2[[#This Row],[Age]] &lt; 30, "Under 30", IF(Table2[[#This Row],[Age]] &lt; 65, "Other", "Senior"))</f>
        <v>Other</v>
      </c>
      <c r="W1675">
        <v>0</v>
      </c>
      <c r="X1675" t="s">
        <v>21</v>
      </c>
      <c r="Y1675" t="s">
        <v>49</v>
      </c>
      <c r="Z1675" t="s">
        <v>34</v>
      </c>
      <c r="AA1675">
        <v>40</v>
      </c>
      <c r="AB1675">
        <v>2288</v>
      </c>
      <c r="AE1675">
        <f t="shared" si="26"/>
        <v>0</v>
      </c>
      <c r="AF1675">
        <v>1</v>
      </c>
      <c r="AG1675" t="str">
        <f>IF(Table2[[#This Row],[Avg Monthly GB Download]] &lt; 5, "Less than 5 GB", IF(Table2[[#This Row],[Avg Monthly GB Download]] &lt;= 10, "Between 5 and 10 GB", "10 or more GB"))</f>
        <v>Less than 5 GB</v>
      </c>
    </row>
    <row r="1676" spans="1:33" x14ac:dyDescent="0.3">
      <c r="A1676" t="s">
        <v>3468</v>
      </c>
      <c r="B1676" t="s">
        <v>17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17</v>
      </c>
      <c r="I1676" t="s">
        <v>18</v>
      </c>
      <c r="J1676">
        <v>0</v>
      </c>
      <c r="K1676">
        <v>2</v>
      </c>
      <c r="L1676">
        <v>18</v>
      </c>
      <c r="M1676" t="s">
        <v>21</v>
      </c>
      <c r="N1676">
        <v>0</v>
      </c>
      <c r="O1676" t="s">
        <v>27</v>
      </c>
      <c r="P1676" t="s">
        <v>3469</v>
      </c>
      <c r="Q1676" t="s">
        <v>22</v>
      </c>
      <c r="R1676">
        <v>24</v>
      </c>
      <c r="S1676" t="s">
        <v>21</v>
      </c>
      <c r="T1676" t="s">
        <v>17</v>
      </c>
      <c r="U1676" t="s">
        <v>17</v>
      </c>
      <c r="V1676" t="str">
        <f>IF(Table2[[#This Row],[Age]] &lt; 30, "Under 30", IF(Table2[[#This Row],[Age]] &lt; 65, "Other", "Senior"))</f>
        <v>Under 30</v>
      </c>
      <c r="W1676">
        <v>0</v>
      </c>
      <c r="X1676" t="s">
        <v>21</v>
      </c>
      <c r="Y1676" t="s">
        <v>28</v>
      </c>
      <c r="Z1676" t="s">
        <v>34</v>
      </c>
      <c r="AA1676">
        <v>35</v>
      </c>
      <c r="AB1676">
        <v>105</v>
      </c>
      <c r="AE1676">
        <f t="shared" si="26"/>
        <v>0</v>
      </c>
      <c r="AF1676">
        <v>1</v>
      </c>
      <c r="AG1676" t="str">
        <f>IF(Table2[[#This Row],[Avg Monthly GB Download]] &lt; 5, "Less than 5 GB", IF(Table2[[#This Row],[Avg Monthly GB Download]] &lt;= 10, "Between 5 and 10 GB", "10 or more GB"))</f>
        <v>10 or more GB</v>
      </c>
    </row>
    <row r="1677" spans="1:33" x14ac:dyDescent="0.3">
      <c r="A1677" t="s">
        <v>3470</v>
      </c>
      <c r="B1677" t="s">
        <v>17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17</v>
      </c>
      <c r="I1677" t="s">
        <v>18</v>
      </c>
      <c r="J1677">
        <v>0</v>
      </c>
      <c r="K1677">
        <v>0</v>
      </c>
      <c r="L1677">
        <v>6</v>
      </c>
      <c r="M1677" t="s">
        <v>21</v>
      </c>
      <c r="N1677">
        <v>0</v>
      </c>
      <c r="O1677" t="s">
        <v>81</v>
      </c>
      <c r="P1677" t="s">
        <v>3471</v>
      </c>
      <c r="Q1677" t="s">
        <v>22</v>
      </c>
      <c r="R1677">
        <v>46</v>
      </c>
      <c r="S1677" t="s">
        <v>17</v>
      </c>
      <c r="T1677" t="s">
        <v>17</v>
      </c>
      <c r="U1677" t="s">
        <v>17</v>
      </c>
      <c r="V1677" t="str">
        <f>IF(Table2[[#This Row],[Age]] &lt; 30, "Under 30", IF(Table2[[#This Row],[Age]] &lt; 65, "Other", "Senior"))</f>
        <v>Other</v>
      </c>
      <c r="W1677">
        <v>0</v>
      </c>
      <c r="X1677" t="s">
        <v>17</v>
      </c>
      <c r="Y1677" t="s">
        <v>28</v>
      </c>
      <c r="Z1677" t="s">
        <v>29</v>
      </c>
      <c r="AA1677">
        <v>39</v>
      </c>
      <c r="AB1677">
        <v>128</v>
      </c>
      <c r="AE1677">
        <f t="shared" si="26"/>
        <v>0</v>
      </c>
      <c r="AF1677">
        <v>1</v>
      </c>
      <c r="AG1677" t="str">
        <f>IF(Table2[[#This Row],[Avg Monthly GB Download]] &lt; 5, "Less than 5 GB", IF(Table2[[#This Row],[Avg Monthly GB Download]] &lt;= 10, "Between 5 and 10 GB", "10 or more GB"))</f>
        <v>Between 5 and 10 GB</v>
      </c>
    </row>
    <row r="1678" spans="1:33" x14ac:dyDescent="0.3">
      <c r="A1678" t="s">
        <v>3472</v>
      </c>
      <c r="B1678" t="s">
        <v>17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17</v>
      </c>
      <c r="I1678" t="s">
        <v>18</v>
      </c>
      <c r="J1678">
        <v>0</v>
      </c>
      <c r="K1678">
        <v>0</v>
      </c>
      <c r="L1678">
        <v>0</v>
      </c>
      <c r="M1678" t="s">
        <v>17</v>
      </c>
      <c r="N1678">
        <v>0</v>
      </c>
      <c r="O1678" t="s">
        <v>56</v>
      </c>
      <c r="P1678" t="s">
        <v>3473</v>
      </c>
      <c r="Q1678" t="s">
        <v>22</v>
      </c>
      <c r="R1678">
        <v>58</v>
      </c>
      <c r="S1678" t="s">
        <v>17</v>
      </c>
      <c r="T1678" t="s">
        <v>17</v>
      </c>
      <c r="U1678" t="s">
        <v>17</v>
      </c>
      <c r="V1678" t="str">
        <f>IF(Table2[[#This Row],[Age]] &lt; 30, "Under 30", IF(Table2[[#This Row],[Age]] &lt; 65, "Other", "Senior"))</f>
        <v>Other</v>
      </c>
      <c r="W1678">
        <v>0</v>
      </c>
      <c r="X1678" t="s">
        <v>17</v>
      </c>
      <c r="Y1678" t="s">
        <v>28</v>
      </c>
      <c r="Z1678" t="s">
        <v>29</v>
      </c>
      <c r="AA1678">
        <v>13</v>
      </c>
      <c r="AB1678">
        <v>13</v>
      </c>
      <c r="AE1678">
        <f t="shared" si="26"/>
        <v>0</v>
      </c>
      <c r="AF1678">
        <v>1</v>
      </c>
      <c r="AG1678" t="str">
        <f>IF(Table2[[#This Row],[Avg Monthly GB Download]] &lt; 5, "Less than 5 GB", IF(Table2[[#This Row],[Avg Monthly GB Download]] &lt;= 10, "Between 5 and 10 GB", "10 or more GB"))</f>
        <v>Less than 5 GB</v>
      </c>
    </row>
    <row r="1679" spans="1:33" x14ac:dyDescent="0.3">
      <c r="A1679" t="s">
        <v>3474</v>
      </c>
      <c r="B1679" t="s">
        <v>17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17</v>
      </c>
      <c r="I1679" t="s">
        <v>18</v>
      </c>
      <c r="J1679">
        <v>0</v>
      </c>
      <c r="K1679">
        <v>0</v>
      </c>
      <c r="L1679">
        <v>8</v>
      </c>
      <c r="M1679" t="s">
        <v>21</v>
      </c>
      <c r="N1679">
        <v>0</v>
      </c>
      <c r="O1679" t="s">
        <v>76</v>
      </c>
      <c r="P1679" t="s">
        <v>3475</v>
      </c>
      <c r="Q1679" t="s">
        <v>22</v>
      </c>
      <c r="R1679">
        <v>58</v>
      </c>
      <c r="S1679" t="s">
        <v>17</v>
      </c>
      <c r="T1679" t="s">
        <v>17</v>
      </c>
      <c r="U1679" t="s">
        <v>17</v>
      </c>
      <c r="V1679" t="str">
        <f>IF(Table2[[#This Row],[Age]] &lt; 30, "Under 30", IF(Table2[[#This Row],[Age]] &lt; 65, "Other", "Senior"))</f>
        <v>Other</v>
      </c>
      <c r="W1679">
        <v>0</v>
      </c>
      <c r="X1679" t="s">
        <v>21</v>
      </c>
      <c r="Y1679" t="s">
        <v>28</v>
      </c>
      <c r="Z1679" t="s">
        <v>34</v>
      </c>
      <c r="AA1679">
        <v>55</v>
      </c>
      <c r="AB1679">
        <v>1349</v>
      </c>
      <c r="AE1679">
        <f t="shared" si="26"/>
        <v>0</v>
      </c>
      <c r="AF1679">
        <v>1</v>
      </c>
      <c r="AG1679" t="str">
        <f>IF(Table2[[#This Row],[Avg Monthly GB Download]] &lt; 5, "Less than 5 GB", IF(Table2[[#This Row],[Avg Monthly GB Download]] &lt;= 10, "Between 5 and 10 GB", "10 or more GB"))</f>
        <v>Between 5 and 10 GB</v>
      </c>
    </row>
    <row r="1680" spans="1:33" x14ac:dyDescent="0.3">
      <c r="A1680" t="s">
        <v>3476</v>
      </c>
      <c r="B1680" t="s">
        <v>17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17</v>
      </c>
      <c r="I1680" t="s">
        <v>18</v>
      </c>
      <c r="J1680">
        <v>0</v>
      </c>
      <c r="K1680">
        <v>1</v>
      </c>
      <c r="L1680">
        <v>6</v>
      </c>
      <c r="M1680" t="s">
        <v>21</v>
      </c>
      <c r="N1680">
        <v>0</v>
      </c>
      <c r="O1680" t="s">
        <v>37</v>
      </c>
      <c r="P1680" t="s">
        <v>3477</v>
      </c>
      <c r="Q1680" t="s">
        <v>22</v>
      </c>
      <c r="R1680">
        <v>83</v>
      </c>
      <c r="S1680" t="s">
        <v>17</v>
      </c>
      <c r="T1680" t="s">
        <v>21</v>
      </c>
      <c r="U1680" t="s">
        <v>17</v>
      </c>
      <c r="V1680" t="str">
        <f>IF(Table2[[#This Row],[Age]] &lt; 30, "Under 30", IF(Table2[[#This Row],[Age]] &lt; 65, "Other", "Senior"))</f>
        <v>Senior</v>
      </c>
      <c r="W1680">
        <v>0</v>
      </c>
      <c r="X1680" t="s">
        <v>21</v>
      </c>
      <c r="Y1680" t="s">
        <v>94</v>
      </c>
      <c r="Z1680" t="s">
        <v>34</v>
      </c>
      <c r="AA1680">
        <v>33</v>
      </c>
      <c r="AB1680">
        <v>1868</v>
      </c>
      <c r="AE1680">
        <f t="shared" si="26"/>
        <v>0</v>
      </c>
      <c r="AF1680">
        <v>1</v>
      </c>
      <c r="AG1680" t="str">
        <f>IF(Table2[[#This Row],[Avg Monthly GB Download]] &lt; 5, "Less than 5 GB", IF(Table2[[#This Row],[Avg Monthly GB Download]] &lt;= 10, "Between 5 and 10 GB", "10 or more GB"))</f>
        <v>Between 5 and 10 GB</v>
      </c>
    </row>
    <row r="1681" spans="1:33" x14ac:dyDescent="0.3">
      <c r="A1681" t="s">
        <v>3478</v>
      </c>
      <c r="B1681" t="s">
        <v>17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17</v>
      </c>
      <c r="I1681" t="s">
        <v>18</v>
      </c>
      <c r="J1681">
        <v>0</v>
      </c>
      <c r="K1681">
        <v>2</v>
      </c>
      <c r="L1681">
        <v>0</v>
      </c>
      <c r="M1681" t="s">
        <v>17</v>
      </c>
      <c r="N1681">
        <v>0</v>
      </c>
      <c r="O1681" t="s">
        <v>42</v>
      </c>
      <c r="P1681" t="s">
        <v>3479</v>
      </c>
      <c r="Q1681" t="s">
        <v>20</v>
      </c>
      <c r="R1681">
        <v>38</v>
      </c>
      <c r="S1681" t="s">
        <v>17</v>
      </c>
      <c r="T1681" t="s">
        <v>17</v>
      </c>
      <c r="U1681" t="s">
        <v>17</v>
      </c>
      <c r="V1681" t="str">
        <f>IF(Table2[[#This Row],[Age]] &lt; 30, "Under 30", IF(Table2[[#This Row],[Age]] &lt; 65, "Other", "Senior"))</f>
        <v>Other</v>
      </c>
      <c r="W1681">
        <v>0</v>
      </c>
      <c r="X1681" t="s">
        <v>17</v>
      </c>
      <c r="Y1681" t="s">
        <v>49</v>
      </c>
      <c r="Z1681" t="s">
        <v>29</v>
      </c>
      <c r="AA1681">
        <v>9</v>
      </c>
      <c r="AB1681">
        <v>673</v>
      </c>
      <c r="AE1681">
        <f t="shared" si="26"/>
        <v>0</v>
      </c>
      <c r="AF1681">
        <v>1</v>
      </c>
      <c r="AG1681" t="str">
        <f>IF(Table2[[#This Row],[Avg Monthly GB Download]] &lt; 5, "Less than 5 GB", IF(Table2[[#This Row],[Avg Monthly GB Download]] &lt;= 10, "Between 5 and 10 GB", "10 or more GB"))</f>
        <v>Less than 5 GB</v>
      </c>
    </row>
    <row r="1682" spans="1:33" x14ac:dyDescent="0.3">
      <c r="A1682" t="s">
        <v>3480</v>
      </c>
      <c r="B1682" t="s">
        <v>17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17</v>
      </c>
      <c r="I1682" t="s">
        <v>18</v>
      </c>
      <c r="J1682">
        <v>0</v>
      </c>
      <c r="K1682">
        <v>1</v>
      </c>
      <c r="L1682">
        <v>0</v>
      </c>
      <c r="M1682" t="s">
        <v>17</v>
      </c>
      <c r="N1682">
        <v>0</v>
      </c>
      <c r="O1682" t="s">
        <v>66</v>
      </c>
      <c r="P1682" t="s">
        <v>3481</v>
      </c>
      <c r="Q1682" t="s">
        <v>22</v>
      </c>
      <c r="R1682">
        <v>26</v>
      </c>
      <c r="S1682" t="s">
        <v>21</v>
      </c>
      <c r="T1682" t="s">
        <v>17</v>
      </c>
      <c r="U1682" t="s">
        <v>17</v>
      </c>
      <c r="V1682" t="str">
        <f>IF(Table2[[#This Row],[Age]] &lt; 30, "Under 30", IF(Table2[[#This Row],[Age]] &lt; 65, "Other", "Senior"))</f>
        <v>Under 30</v>
      </c>
      <c r="W1682">
        <v>0</v>
      </c>
      <c r="X1682" t="s">
        <v>17</v>
      </c>
      <c r="Y1682" t="s">
        <v>49</v>
      </c>
      <c r="Z1682" t="s">
        <v>34</v>
      </c>
      <c r="AA1682">
        <v>13</v>
      </c>
      <c r="AB1682">
        <v>925</v>
      </c>
      <c r="AE1682">
        <f t="shared" si="26"/>
        <v>0</v>
      </c>
      <c r="AF1682">
        <v>1</v>
      </c>
      <c r="AG1682" t="str">
        <f>IF(Table2[[#This Row],[Avg Monthly GB Download]] &lt; 5, "Less than 5 GB", IF(Table2[[#This Row],[Avg Monthly GB Download]] &lt;= 10, "Between 5 and 10 GB", "10 or more GB"))</f>
        <v>Less than 5 GB</v>
      </c>
    </row>
    <row r="1683" spans="1:33" x14ac:dyDescent="0.3">
      <c r="A1683" t="s">
        <v>3482</v>
      </c>
      <c r="B1683" t="s">
        <v>17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17</v>
      </c>
      <c r="I1683" t="s">
        <v>18</v>
      </c>
      <c r="J1683">
        <v>0</v>
      </c>
      <c r="K1683">
        <v>1</v>
      </c>
      <c r="L1683">
        <v>0</v>
      </c>
      <c r="M1683" t="s">
        <v>17</v>
      </c>
      <c r="N1683">
        <v>0</v>
      </c>
      <c r="O1683" t="s">
        <v>42</v>
      </c>
      <c r="P1683" t="s">
        <v>3483</v>
      </c>
      <c r="Q1683" t="s">
        <v>20</v>
      </c>
      <c r="R1683">
        <v>54</v>
      </c>
      <c r="S1683" t="s">
        <v>17</v>
      </c>
      <c r="T1683" t="s">
        <v>17</v>
      </c>
      <c r="U1683" t="s">
        <v>17</v>
      </c>
      <c r="V1683" t="str">
        <f>IF(Table2[[#This Row],[Age]] &lt; 30, "Under 30", IF(Table2[[#This Row],[Age]] &lt; 65, "Other", "Senior"))</f>
        <v>Other</v>
      </c>
      <c r="W1683">
        <v>0</v>
      </c>
      <c r="X1683" t="s">
        <v>17</v>
      </c>
      <c r="Y1683" t="s">
        <v>94</v>
      </c>
      <c r="Z1683" t="s">
        <v>29</v>
      </c>
      <c r="AA1683">
        <v>14</v>
      </c>
      <c r="AB1683">
        <v>365</v>
      </c>
      <c r="AE1683">
        <f t="shared" si="26"/>
        <v>0</v>
      </c>
      <c r="AF1683">
        <v>1</v>
      </c>
      <c r="AG1683" t="str">
        <f>IF(Table2[[#This Row],[Avg Monthly GB Download]] &lt; 5, "Less than 5 GB", IF(Table2[[#This Row],[Avg Monthly GB Download]] &lt;= 10, "Between 5 and 10 GB", "10 or more GB"))</f>
        <v>Less than 5 GB</v>
      </c>
    </row>
    <row r="1684" spans="1:33" x14ac:dyDescent="0.3">
      <c r="A1684" t="s">
        <v>3484</v>
      </c>
      <c r="B1684" t="s">
        <v>17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17</v>
      </c>
      <c r="I1684" t="s">
        <v>18</v>
      </c>
      <c r="J1684">
        <v>0</v>
      </c>
      <c r="K1684">
        <v>2</v>
      </c>
      <c r="L1684">
        <v>3</v>
      </c>
      <c r="M1684" t="s">
        <v>21</v>
      </c>
      <c r="N1684">
        <v>0</v>
      </c>
      <c r="O1684" t="s">
        <v>41</v>
      </c>
      <c r="P1684" t="s">
        <v>3485</v>
      </c>
      <c r="Q1684" t="s">
        <v>20</v>
      </c>
      <c r="R1684">
        <v>53</v>
      </c>
      <c r="S1684" t="s">
        <v>17</v>
      </c>
      <c r="T1684" t="s">
        <v>17</v>
      </c>
      <c r="U1684" t="s">
        <v>17</v>
      </c>
      <c r="V1684" t="str">
        <f>IF(Table2[[#This Row],[Age]] &lt; 30, "Under 30", IF(Table2[[#This Row],[Age]] &lt; 65, "Other", "Senior"))</f>
        <v>Other</v>
      </c>
      <c r="W1684">
        <v>0</v>
      </c>
      <c r="X1684" t="s">
        <v>21</v>
      </c>
      <c r="Y1684" t="s">
        <v>49</v>
      </c>
      <c r="Z1684" t="s">
        <v>29</v>
      </c>
      <c r="AA1684">
        <v>72</v>
      </c>
      <c r="AB1684">
        <v>2479</v>
      </c>
      <c r="AE1684">
        <f t="shared" si="26"/>
        <v>0</v>
      </c>
      <c r="AF1684">
        <v>1</v>
      </c>
      <c r="AG1684" t="str">
        <f>IF(Table2[[#This Row],[Avg Monthly GB Download]] &lt; 5, "Less than 5 GB", IF(Table2[[#This Row],[Avg Monthly GB Download]] &lt;= 10, "Between 5 and 10 GB", "10 or more GB"))</f>
        <v>Less than 5 GB</v>
      </c>
    </row>
    <row r="1685" spans="1:33" x14ac:dyDescent="0.3">
      <c r="A1685" t="s">
        <v>3486</v>
      </c>
      <c r="B1685" t="s">
        <v>17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17</v>
      </c>
      <c r="I1685" t="s">
        <v>18</v>
      </c>
      <c r="J1685">
        <v>0</v>
      </c>
      <c r="K1685">
        <v>0</v>
      </c>
      <c r="L1685">
        <v>37</v>
      </c>
      <c r="M1685" t="s">
        <v>17</v>
      </c>
      <c r="N1685">
        <v>5</v>
      </c>
      <c r="O1685" t="s">
        <v>77</v>
      </c>
      <c r="P1685" t="s">
        <v>3487</v>
      </c>
      <c r="Q1685" t="s">
        <v>22</v>
      </c>
      <c r="R1685">
        <v>20</v>
      </c>
      <c r="S1685" t="s">
        <v>21</v>
      </c>
      <c r="T1685" t="s">
        <v>17</v>
      </c>
      <c r="U1685" t="s">
        <v>17</v>
      </c>
      <c r="V1685" t="str">
        <f>IF(Table2[[#This Row],[Age]] &lt; 30, "Under 30", IF(Table2[[#This Row],[Age]] &lt; 65, "Other", "Senior"))</f>
        <v>Under 30</v>
      </c>
      <c r="W1685">
        <v>0</v>
      </c>
      <c r="X1685" t="s">
        <v>21</v>
      </c>
      <c r="Y1685" t="s">
        <v>49</v>
      </c>
      <c r="Z1685" t="s">
        <v>34</v>
      </c>
      <c r="AA1685">
        <v>38</v>
      </c>
      <c r="AB1685">
        <v>2765</v>
      </c>
      <c r="AE1685">
        <f t="shared" si="26"/>
        <v>0</v>
      </c>
      <c r="AF1685">
        <v>1</v>
      </c>
      <c r="AG1685" t="str">
        <f>IF(Table2[[#This Row],[Avg Monthly GB Download]] &lt; 5, "Less than 5 GB", IF(Table2[[#This Row],[Avg Monthly GB Download]] &lt;= 10, "Between 5 and 10 GB", "10 or more GB"))</f>
        <v>10 or more GB</v>
      </c>
    </row>
    <row r="1686" spans="1:33" x14ac:dyDescent="0.3">
      <c r="A1686" t="s">
        <v>3488</v>
      </c>
      <c r="B1686" t="s">
        <v>17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21</v>
      </c>
      <c r="I1686" t="s">
        <v>84</v>
      </c>
      <c r="J1686">
        <v>0</v>
      </c>
      <c r="K1686">
        <v>2</v>
      </c>
      <c r="L1686">
        <v>10</v>
      </c>
      <c r="M1686" t="s">
        <v>21</v>
      </c>
      <c r="N1686">
        <v>0</v>
      </c>
      <c r="O1686" t="s">
        <v>90</v>
      </c>
      <c r="P1686" t="s">
        <v>3489</v>
      </c>
      <c r="Q1686" t="s">
        <v>20</v>
      </c>
      <c r="R1686">
        <v>64</v>
      </c>
      <c r="S1686" t="s">
        <v>17</v>
      </c>
      <c r="T1686" t="s">
        <v>17</v>
      </c>
      <c r="U1686" t="s">
        <v>17</v>
      </c>
      <c r="V1686" t="str">
        <f>IF(Table2[[#This Row],[Age]] &lt; 30, "Under 30", IF(Table2[[#This Row],[Age]] &lt; 65, "Other", "Senior"))</f>
        <v>Other</v>
      </c>
      <c r="W1686">
        <v>0</v>
      </c>
      <c r="X1686" t="s">
        <v>21</v>
      </c>
      <c r="Y1686" t="s">
        <v>49</v>
      </c>
      <c r="Z1686" t="s">
        <v>34</v>
      </c>
      <c r="AA1686">
        <v>52</v>
      </c>
      <c r="AB1686">
        <v>1965</v>
      </c>
      <c r="AE1686">
        <f t="shared" si="26"/>
        <v>0</v>
      </c>
      <c r="AF1686">
        <v>1</v>
      </c>
      <c r="AG1686" t="str">
        <f>IF(Table2[[#This Row],[Avg Monthly GB Download]] &lt; 5, "Less than 5 GB", IF(Table2[[#This Row],[Avg Monthly GB Download]] &lt;= 10, "Between 5 and 10 GB", "10 or more GB"))</f>
        <v>Between 5 and 10 GB</v>
      </c>
    </row>
    <row r="1687" spans="1:33" x14ac:dyDescent="0.3">
      <c r="A1687" t="s">
        <v>3490</v>
      </c>
      <c r="B1687" t="s">
        <v>17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17</v>
      </c>
      <c r="I1687" t="s">
        <v>18</v>
      </c>
      <c r="J1687">
        <v>0</v>
      </c>
      <c r="K1687">
        <v>1</v>
      </c>
      <c r="L1687">
        <v>3</v>
      </c>
      <c r="M1687" t="s">
        <v>21</v>
      </c>
      <c r="N1687">
        <v>0</v>
      </c>
      <c r="O1687" t="s">
        <v>23</v>
      </c>
      <c r="P1687" t="s">
        <v>3491</v>
      </c>
      <c r="Q1687" t="s">
        <v>22</v>
      </c>
      <c r="R1687">
        <v>38</v>
      </c>
      <c r="S1687" t="s">
        <v>17</v>
      </c>
      <c r="T1687" t="s">
        <v>17</v>
      </c>
      <c r="U1687" t="s">
        <v>17</v>
      </c>
      <c r="V1687" t="str">
        <f>IF(Table2[[#This Row],[Age]] &lt; 30, "Under 30", IF(Table2[[#This Row],[Age]] &lt; 65, "Other", "Senior"))</f>
        <v>Other</v>
      </c>
      <c r="W1687">
        <v>0</v>
      </c>
      <c r="X1687" t="s">
        <v>17</v>
      </c>
      <c r="Y1687" t="s">
        <v>28</v>
      </c>
      <c r="Z1687" t="s">
        <v>29</v>
      </c>
      <c r="AA1687">
        <v>20</v>
      </c>
      <c r="AB1687">
        <v>265</v>
      </c>
      <c r="AE1687">
        <f t="shared" si="26"/>
        <v>0</v>
      </c>
      <c r="AF1687">
        <v>1</v>
      </c>
      <c r="AG1687" t="str">
        <f>IF(Table2[[#This Row],[Avg Monthly GB Download]] &lt; 5, "Less than 5 GB", IF(Table2[[#This Row],[Avg Monthly GB Download]] &lt;= 10, "Between 5 and 10 GB", "10 or more GB"))</f>
        <v>Less than 5 GB</v>
      </c>
    </row>
    <row r="1688" spans="1:33" x14ac:dyDescent="0.3">
      <c r="A1688" t="s">
        <v>3492</v>
      </c>
      <c r="B1688" t="s">
        <v>17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17</v>
      </c>
      <c r="I1688" t="s">
        <v>18</v>
      </c>
      <c r="J1688">
        <v>0</v>
      </c>
      <c r="K1688">
        <v>0</v>
      </c>
      <c r="L1688">
        <v>6</v>
      </c>
      <c r="M1688" t="s">
        <v>21</v>
      </c>
      <c r="N1688">
        <v>0</v>
      </c>
      <c r="O1688" t="s">
        <v>78</v>
      </c>
      <c r="P1688" t="s">
        <v>3493</v>
      </c>
      <c r="Q1688" t="s">
        <v>22</v>
      </c>
      <c r="R1688">
        <v>60</v>
      </c>
      <c r="S1688" t="s">
        <v>17</v>
      </c>
      <c r="T1688" t="s">
        <v>17</v>
      </c>
      <c r="U1688" t="s">
        <v>17</v>
      </c>
      <c r="V1688" t="str">
        <f>IF(Table2[[#This Row],[Age]] &lt; 30, "Under 30", IF(Table2[[#This Row],[Age]] &lt; 65, "Other", "Senior"))</f>
        <v>Other</v>
      </c>
      <c r="W1688">
        <v>0</v>
      </c>
      <c r="X1688" t="s">
        <v>17</v>
      </c>
      <c r="Y1688" t="s">
        <v>49</v>
      </c>
      <c r="Z1688" t="s">
        <v>29</v>
      </c>
      <c r="AA1688">
        <v>21</v>
      </c>
      <c r="AB1688">
        <v>1249</v>
      </c>
      <c r="AE1688">
        <f t="shared" si="26"/>
        <v>0</v>
      </c>
      <c r="AF1688">
        <v>1</v>
      </c>
      <c r="AG1688" t="str">
        <f>IF(Table2[[#This Row],[Avg Monthly GB Download]] &lt; 5, "Less than 5 GB", IF(Table2[[#This Row],[Avg Monthly GB Download]] &lt;= 10, "Between 5 and 10 GB", "10 or more GB"))</f>
        <v>Between 5 and 10 GB</v>
      </c>
    </row>
    <row r="1689" spans="1:33" x14ac:dyDescent="0.3">
      <c r="A1689" t="s">
        <v>3494</v>
      </c>
      <c r="B1689" t="s">
        <v>17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17</v>
      </c>
      <c r="I1689" t="s">
        <v>18</v>
      </c>
      <c r="J1689">
        <v>0</v>
      </c>
      <c r="K1689">
        <v>2</v>
      </c>
      <c r="L1689">
        <v>4</v>
      </c>
      <c r="M1689" t="s">
        <v>17</v>
      </c>
      <c r="N1689">
        <v>5</v>
      </c>
      <c r="O1689" t="s">
        <v>25</v>
      </c>
      <c r="P1689" t="s">
        <v>3495</v>
      </c>
      <c r="Q1689" t="s">
        <v>20</v>
      </c>
      <c r="R1689">
        <v>39</v>
      </c>
      <c r="S1689" t="s">
        <v>17</v>
      </c>
      <c r="T1689" t="s">
        <v>17</v>
      </c>
      <c r="U1689" t="s">
        <v>17</v>
      </c>
      <c r="V1689" t="str">
        <f>IF(Table2[[#This Row],[Age]] &lt; 30, "Under 30", IF(Table2[[#This Row],[Age]] &lt; 65, "Other", "Senior"))</f>
        <v>Other</v>
      </c>
      <c r="W1689">
        <v>0</v>
      </c>
      <c r="X1689" t="s">
        <v>17</v>
      </c>
      <c r="Y1689" t="s">
        <v>28</v>
      </c>
      <c r="Z1689" t="s">
        <v>34</v>
      </c>
      <c r="AA1689">
        <v>15</v>
      </c>
      <c r="AB1689">
        <v>15</v>
      </c>
      <c r="AE1689">
        <f t="shared" si="26"/>
        <v>0</v>
      </c>
      <c r="AF1689">
        <v>1</v>
      </c>
      <c r="AG1689" t="str">
        <f>IF(Table2[[#This Row],[Avg Monthly GB Download]] &lt; 5, "Less than 5 GB", IF(Table2[[#This Row],[Avg Monthly GB Download]] &lt;= 10, "Between 5 and 10 GB", "10 or more GB"))</f>
        <v>Less than 5 GB</v>
      </c>
    </row>
    <row r="1690" spans="1:33" x14ac:dyDescent="0.3">
      <c r="A1690" t="s">
        <v>3496</v>
      </c>
      <c r="B1690" t="s">
        <v>17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17</v>
      </c>
      <c r="I1690" t="s">
        <v>18</v>
      </c>
      <c r="J1690">
        <v>0</v>
      </c>
      <c r="K1690">
        <v>1</v>
      </c>
      <c r="L1690">
        <v>2</v>
      </c>
      <c r="M1690" t="s">
        <v>21</v>
      </c>
      <c r="N1690">
        <v>0</v>
      </c>
      <c r="O1690" t="s">
        <v>77</v>
      </c>
      <c r="P1690" t="s">
        <v>3497</v>
      </c>
      <c r="Q1690" t="s">
        <v>20</v>
      </c>
      <c r="R1690">
        <v>68</v>
      </c>
      <c r="S1690" t="s">
        <v>17</v>
      </c>
      <c r="T1690" t="s">
        <v>21</v>
      </c>
      <c r="U1690" t="s">
        <v>17</v>
      </c>
      <c r="V1690" t="str">
        <f>IF(Table2[[#This Row],[Age]] &lt; 30, "Under 30", IF(Table2[[#This Row],[Age]] &lt; 65, "Other", "Senior"))</f>
        <v>Senior</v>
      </c>
      <c r="W1690">
        <v>0</v>
      </c>
      <c r="X1690" t="s">
        <v>21</v>
      </c>
      <c r="Y1690" t="s">
        <v>28</v>
      </c>
      <c r="Z1690" t="s">
        <v>29</v>
      </c>
      <c r="AA1690">
        <v>29</v>
      </c>
      <c r="AB1690">
        <v>546</v>
      </c>
      <c r="AE1690">
        <f t="shared" si="26"/>
        <v>0</v>
      </c>
      <c r="AF1690">
        <v>1</v>
      </c>
      <c r="AG1690" t="str">
        <f>IF(Table2[[#This Row],[Avg Monthly GB Download]] &lt; 5, "Less than 5 GB", IF(Table2[[#This Row],[Avg Monthly GB Download]] &lt;= 10, "Between 5 and 10 GB", "10 or more GB"))</f>
        <v>Less than 5 GB</v>
      </c>
    </row>
    <row r="1691" spans="1:33" x14ac:dyDescent="0.3">
      <c r="A1691" t="s">
        <v>3498</v>
      </c>
      <c r="B1691" t="s">
        <v>17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17</v>
      </c>
      <c r="I1691" t="s">
        <v>18</v>
      </c>
      <c r="J1691">
        <v>0</v>
      </c>
      <c r="K1691">
        <v>1</v>
      </c>
      <c r="L1691">
        <v>10</v>
      </c>
      <c r="M1691" t="s">
        <v>21</v>
      </c>
      <c r="N1691">
        <v>0</v>
      </c>
      <c r="O1691" t="s">
        <v>26</v>
      </c>
      <c r="P1691" t="s">
        <v>3499</v>
      </c>
      <c r="Q1691" t="s">
        <v>22</v>
      </c>
      <c r="R1691">
        <v>19</v>
      </c>
      <c r="S1691" t="s">
        <v>21</v>
      </c>
      <c r="T1691" t="s">
        <v>17</v>
      </c>
      <c r="U1691" t="s">
        <v>17</v>
      </c>
      <c r="V1691" t="str">
        <f>IF(Table2[[#This Row],[Age]] &lt; 30, "Under 30", IF(Table2[[#This Row],[Age]] &lt; 65, "Other", "Senior"))</f>
        <v>Under 30</v>
      </c>
      <c r="W1691">
        <v>0</v>
      </c>
      <c r="X1691" t="s">
        <v>17</v>
      </c>
      <c r="Y1691" t="s">
        <v>28</v>
      </c>
      <c r="Z1691" t="s">
        <v>34</v>
      </c>
      <c r="AA1691">
        <v>50</v>
      </c>
      <c r="AB1691">
        <v>96</v>
      </c>
      <c r="AE1691">
        <f t="shared" si="26"/>
        <v>0</v>
      </c>
      <c r="AF1691">
        <v>1</v>
      </c>
      <c r="AG1691" t="str">
        <f>IF(Table2[[#This Row],[Avg Monthly GB Download]] &lt; 5, "Less than 5 GB", IF(Table2[[#This Row],[Avg Monthly GB Download]] &lt;= 10, "Between 5 and 10 GB", "10 or more GB"))</f>
        <v>Between 5 and 10 GB</v>
      </c>
    </row>
    <row r="1692" spans="1:33" x14ac:dyDescent="0.3">
      <c r="A1692" t="s">
        <v>3500</v>
      </c>
      <c r="B1692" t="s">
        <v>17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17</v>
      </c>
      <c r="I1692" t="s">
        <v>18</v>
      </c>
      <c r="J1692">
        <v>0</v>
      </c>
      <c r="K1692">
        <v>0</v>
      </c>
      <c r="L1692">
        <v>0</v>
      </c>
      <c r="M1692" t="s">
        <v>17</v>
      </c>
      <c r="N1692">
        <v>0</v>
      </c>
      <c r="O1692" t="s">
        <v>40</v>
      </c>
      <c r="P1692" t="s">
        <v>3501</v>
      </c>
      <c r="Q1692" t="s">
        <v>22</v>
      </c>
      <c r="R1692">
        <v>35</v>
      </c>
      <c r="S1692" t="s">
        <v>17</v>
      </c>
      <c r="T1692" t="s">
        <v>17</v>
      </c>
      <c r="U1692" t="s">
        <v>17</v>
      </c>
      <c r="V1692" t="str">
        <f>IF(Table2[[#This Row],[Age]] &lt; 30, "Under 30", IF(Table2[[#This Row],[Age]] &lt; 65, "Other", "Senior"))</f>
        <v>Other</v>
      </c>
      <c r="W1692">
        <v>0</v>
      </c>
      <c r="X1692" t="s">
        <v>17</v>
      </c>
      <c r="Y1692" t="s">
        <v>28</v>
      </c>
      <c r="Z1692" t="s">
        <v>29</v>
      </c>
      <c r="AA1692">
        <v>9</v>
      </c>
      <c r="AB1692">
        <v>79</v>
      </c>
      <c r="AE1692">
        <f t="shared" si="26"/>
        <v>0</v>
      </c>
      <c r="AF1692">
        <v>1</v>
      </c>
      <c r="AG1692" t="str">
        <f>IF(Table2[[#This Row],[Avg Monthly GB Download]] &lt; 5, "Less than 5 GB", IF(Table2[[#This Row],[Avg Monthly GB Download]] &lt;= 10, "Between 5 and 10 GB", "10 or more GB"))</f>
        <v>Less than 5 GB</v>
      </c>
    </row>
    <row r="1693" spans="1:33" x14ac:dyDescent="0.3">
      <c r="A1693" t="s">
        <v>3502</v>
      </c>
      <c r="B1693" t="s">
        <v>17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17</v>
      </c>
      <c r="I1693" t="s">
        <v>18</v>
      </c>
      <c r="J1693">
        <v>0</v>
      </c>
      <c r="K1693">
        <v>0</v>
      </c>
      <c r="L1693">
        <v>1</v>
      </c>
      <c r="M1693" t="s">
        <v>21</v>
      </c>
      <c r="N1693">
        <v>0</v>
      </c>
      <c r="O1693" t="s">
        <v>79</v>
      </c>
      <c r="P1693" t="s">
        <v>3503</v>
      </c>
      <c r="Q1693" t="s">
        <v>22</v>
      </c>
      <c r="R1693">
        <v>62</v>
      </c>
      <c r="S1693" t="s">
        <v>17</v>
      </c>
      <c r="T1693" t="s">
        <v>17</v>
      </c>
      <c r="U1693" t="s">
        <v>17</v>
      </c>
      <c r="V1693" t="str">
        <f>IF(Table2[[#This Row],[Age]] &lt; 30, "Under 30", IF(Table2[[#This Row],[Age]] &lt; 65, "Other", "Senior"))</f>
        <v>Other</v>
      </c>
      <c r="W1693">
        <v>0</v>
      </c>
      <c r="X1693" t="s">
        <v>21</v>
      </c>
      <c r="Y1693" t="s">
        <v>94</v>
      </c>
      <c r="Z1693" t="s">
        <v>34</v>
      </c>
      <c r="AA1693">
        <v>33</v>
      </c>
      <c r="AB1693">
        <v>886</v>
      </c>
      <c r="AE1693">
        <f t="shared" si="26"/>
        <v>0</v>
      </c>
      <c r="AF1693">
        <v>1</v>
      </c>
      <c r="AG1693" t="str">
        <f>IF(Table2[[#This Row],[Avg Monthly GB Download]] &lt; 5, "Less than 5 GB", IF(Table2[[#This Row],[Avg Monthly GB Download]] &lt;= 10, "Between 5 and 10 GB", "10 or more GB"))</f>
        <v>Less than 5 GB</v>
      </c>
    </row>
    <row r="1694" spans="1:33" x14ac:dyDescent="0.3">
      <c r="A1694" t="s">
        <v>3504</v>
      </c>
      <c r="B1694" t="s">
        <v>17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17</v>
      </c>
      <c r="I1694" t="s">
        <v>18</v>
      </c>
      <c r="J1694">
        <v>0</v>
      </c>
      <c r="K1694">
        <v>1</v>
      </c>
      <c r="L1694">
        <v>0</v>
      </c>
      <c r="M1694" t="s">
        <v>17</v>
      </c>
      <c r="N1694">
        <v>0</v>
      </c>
      <c r="O1694" t="s">
        <v>67</v>
      </c>
      <c r="P1694" t="s">
        <v>3505</v>
      </c>
      <c r="Q1694" t="s">
        <v>20</v>
      </c>
      <c r="R1694">
        <v>75</v>
      </c>
      <c r="S1694" t="s">
        <v>17</v>
      </c>
      <c r="T1694" t="s">
        <v>21</v>
      </c>
      <c r="U1694" t="s">
        <v>17</v>
      </c>
      <c r="V1694" t="str">
        <f>IF(Table2[[#This Row],[Age]] &lt; 30, "Under 30", IF(Table2[[#This Row],[Age]] &lt; 65, "Other", "Senior"))</f>
        <v>Senior</v>
      </c>
      <c r="W1694">
        <v>0</v>
      </c>
      <c r="X1694" t="s">
        <v>17</v>
      </c>
      <c r="Y1694" t="s">
        <v>49</v>
      </c>
      <c r="Z1694" t="s">
        <v>29</v>
      </c>
      <c r="AA1694">
        <v>8</v>
      </c>
      <c r="AB1694">
        <v>173</v>
      </c>
      <c r="AE1694">
        <f t="shared" si="26"/>
        <v>0</v>
      </c>
      <c r="AF1694">
        <v>1</v>
      </c>
      <c r="AG1694" t="str">
        <f>IF(Table2[[#This Row],[Avg Monthly GB Download]] &lt; 5, "Less than 5 GB", IF(Table2[[#This Row],[Avg Monthly GB Download]] &lt;= 10, "Between 5 and 10 GB", "10 or more GB"))</f>
        <v>Less than 5 GB</v>
      </c>
    </row>
    <row r="1695" spans="1:33" x14ac:dyDescent="0.3">
      <c r="A1695" t="s">
        <v>3506</v>
      </c>
      <c r="B1695" t="s">
        <v>17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17</v>
      </c>
      <c r="I1695" t="s">
        <v>18</v>
      </c>
      <c r="J1695">
        <v>0</v>
      </c>
      <c r="K1695">
        <v>1</v>
      </c>
      <c r="L1695">
        <v>0</v>
      </c>
      <c r="M1695" t="s">
        <v>17</v>
      </c>
      <c r="N1695">
        <v>0</v>
      </c>
      <c r="O1695" t="s">
        <v>67</v>
      </c>
      <c r="P1695" t="s">
        <v>3507</v>
      </c>
      <c r="Q1695" t="s">
        <v>20</v>
      </c>
      <c r="R1695">
        <v>34</v>
      </c>
      <c r="S1695" t="s">
        <v>17</v>
      </c>
      <c r="T1695" t="s">
        <v>17</v>
      </c>
      <c r="U1695" t="s">
        <v>17</v>
      </c>
      <c r="V1695" t="str">
        <f>IF(Table2[[#This Row],[Age]] &lt; 30, "Under 30", IF(Table2[[#This Row],[Age]] &lt; 65, "Other", "Senior"))</f>
        <v>Other</v>
      </c>
      <c r="W1695">
        <v>0</v>
      </c>
      <c r="X1695" t="s">
        <v>17</v>
      </c>
      <c r="Y1695" t="s">
        <v>94</v>
      </c>
      <c r="Z1695" t="s">
        <v>29</v>
      </c>
      <c r="AA1695">
        <v>12</v>
      </c>
      <c r="AB1695">
        <v>132</v>
      </c>
      <c r="AE1695">
        <f t="shared" si="26"/>
        <v>0</v>
      </c>
      <c r="AF1695">
        <v>1</v>
      </c>
      <c r="AG1695" t="str">
        <f>IF(Table2[[#This Row],[Avg Monthly GB Download]] &lt; 5, "Less than 5 GB", IF(Table2[[#This Row],[Avg Monthly GB Download]] &lt;= 10, "Between 5 and 10 GB", "10 or more GB"))</f>
        <v>Less than 5 GB</v>
      </c>
    </row>
    <row r="1696" spans="1:33" x14ac:dyDescent="0.3">
      <c r="A1696" t="s">
        <v>3508</v>
      </c>
      <c r="B1696" t="s">
        <v>17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17</v>
      </c>
      <c r="I1696" t="s">
        <v>18</v>
      </c>
      <c r="J1696">
        <v>0</v>
      </c>
      <c r="K1696">
        <v>1</v>
      </c>
      <c r="L1696">
        <v>0</v>
      </c>
      <c r="M1696" t="s">
        <v>17</v>
      </c>
      <c r="N1696">
        <v>0</v>
      </c>
      <c r="O1696" t="s">
        <v>77</v>
      </c>
      <c r="P1696" t="s">
        <v>3509</v>
      </c>
      <c r="Q1696" t="s">
        <v>22</v>
      </c>
      <c r="R1696">
        <v>40</v>
      </c>
      <c r="S1696" t="s">
        <v>17</v>
      </c>
      <c r="T1696" t="s">
        <v>17</v>
      </c>
      <c r="U1696" t="s">
        <v>17</v>
      </c>
      <c r="V1696" t="str">
        <f>IF(Table2[[#This Row],[Age]] &lt; 30, "Under 30", IF(Table2[[#This Row],[Age]] &lt; 65, "Other", "Senior"))</f>
        <v>Other</v>
      </c>
      <c r="W1696">
        <v>0</v>
      </c>
      <c r="X1696" t="s">
        <v>17</v>
      </c>
      <c r="Y1696" t="s">
        <v>28</v>
      </c>
      <c r="Z1696" t="s">
        <v>29</v>
      </c>
      <c r="AA1696">
        <v>8</v>
      </c>
      <c r="AB1696">
        <v>8</v>
      </c>
      <c r="AE1696">
        <f t="shared" si="26"/>
        <v>0</v>
      </c>
      <c r="AF1696">
        <v>1</v>
      </c>
      <c r="AG1696" t="str">
        <f>IF(Table2[[#This Row],[Avg Monthly GB Download]] &lt; 5, "Less than 5 GB", IF(Table2[[#This Row],[Avg Monthly GB Download]] &lt;= 10, "Between 5 and 10 GB", "10 or more GB"))</f>
        <v>Less than 5 GB</v>
      </c>
    </row>
    <row r="1697" spans="1:33" x14ac:dyDescent="0.3">
      <c r="A1697" t="s">
        <v>3510</v>
      </c>
      <c r="B1697" t="s">
        <v>17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21</v>
      </c>
      <c r="I1697" t="s">
        <v>18</v>
      </c>
      <c r="J1697">
        <v>50.3</v>
      </c>
      <c r="K1697">
        <v>1</v>
      </c>
      <c r="L1697">
        <v>1</v>
      </c>
      <c r="M1697" t="s">
        <v>21</v>
      </c>
      <c r="N1697">
        <v>0</v>
      </c>
      <c r="O1697" t="s">
        <v>81</v>
      </c>
      <c r="P1697" t="s">
        <v>3511</v>
      </c>
      <c r="Q1697" t="s">
        <v>20</v>
      </c>
      <c r="R1697">
        <v>46</v>
      </c>
      <c r="S1697" t="s">
        <v>17</v>
      </c>
      <c r="T1697" t="s">
        <v>17</v>
      </c>
      <c r="U1697" t="s">
        <v>17</v>
      </c>
      <c r="V1697" t="str">
        <f>IF(Table2[[#This Row],[Age]] &lt; 30, "Under 30", IF(Table2[[#This Row],[Age]] &lt; 65, "Other", "Senior"))</f>
        <v>Other</v>
      </c>
      <c r="W1697">
        <v>0</v>
      </c>
      <c r="X1697" t="s">
        <v>17</v>
      </c>
      <c r="Y1697" t="s">
        <v>94</v>
      </c>
      <c r="Z1697" t="s">
        <v>29</v>
      </c>
      <c r="AA1697">
        <v>27</v>
      </c>
      <c r="AB1697">
        <v>778</v>
      </c>
      <c r="AE1697">
        <f t="shared" si="26"/>
        <v>0</v>
      </c>
      <c r="AF1697">
        <v>1</v>
      </c>
      <c r="AG1697" t="str">
        <f>IF(Table2[[#This Row],[Avg Monthly GB Download]] &lt; 5, "Less than 5 GB", IF(Table2[[#This Row],[Avg Monthly GB Download]] &lt;= 10, "Between 5 and 10 GB", "10 or more GB"))</f>
        <v>Less than 5 GB</v>
      </c>
    </row>
    <row r="1698" spans="1:33" x14ac:dyDescent="0.3">
      <c r="A1698" t="s">
        <v>3512</v>
      </c>
      <c r="B1698" t="s">
        <v>17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21</v>
      </c>
      <c r="I1698" t="s">
        <v>18</v>
      </c>
      <c r="J1698">
        <v>106.2</v>
      </c>
      <c r="K1698">
        <v>1</v>
      </c>
      <c r="L1698">
        <v>8</v>
      </c>
      <c r="M1698" t="s">
        <v>21</v>
      </c>
      <c r="N1698">
        <v>0</v>
      </c>
      <c r="O1698" t="s">
        <v>46</v>
      </c>
      <c r="P1698" t="s">
        <v>3513</v>
      </c>
      <c r="Q1698" t="s">
        <v>22</v>
      </c>
      <c r="R1698">
        <v>77</v>
      </c>
      <c r="S1698" t="s">
        <v>17</v>
      </c>
      <c r="T1698" t="s">
        <v>21</v>
      </c>
      <c r="U1698" t="s">
        <v>17</v>
      </c>
      <c r="V1698" t="str">
        <f>IF(Table2[[#This Row],[Age]] &lt; 30, "Under 30", IF(Table2[[#This Row],[Age]] &lt; 65, "Other", "Senior"))</f>
        <v>Senior</v>
      </c>
      <c r="W1698">
        <v>0</v>
      </c>
      <c r="X1698" t="s">
        <v>21</v>
      </c>
      <c r="Y1698" t="s">
        <v>49</v>
      </c>
      <c r="Z1698" t="s">
        <v>34</v>
      </c>
      <c r="AA1698">
        <v>40</v>
      </c>
      <c r="AB1698">
        <v>1818</v>
      </c>
      <c r="AE1698">
        <f t="shared" si="26"/>
        <v>0</v>
      </c>
      <c r="AF1698">
        <v>1</v>
      </c>
      <c r="AG1698" t="str">
        <f>IF(Table2[[#This Row],[Avg Monthly GB Download]] &lt; 5, "Less than 5 GB", IF(Table2[[#This Row],[Avg Monthly GB Download]] &lt;= 10, "Between 5 and 10 GB", "10 or more GB"))</f>
        <v>Between 5 and 10 GB</v>
      </c>
    </row>
    <row r="1699" spans="1:33" x14ac:dyDescent="0.3">
      <c r="A1699" t="s">
        <v>3514</v>
      </c>
      <c r="B1699" t="s">
        <v>17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21</v>
      </c>
      <c r="I1699" t="s">
        <v>18</v>
      </c>
      <c r="J1699">
        <v>163.5</v>
      </c>
      <c r="K1699">
        <v>2</v>
      </c>
      <c r="L1699">
        <v>0</v>
      </c>
      <c r="M1699" t="s">
        <v>17</v>
      </c>
      <c r="N1699">
        <v>0</v>
      </c>
      <c r="O1699" t="s">
        <v>50</v>
      </c>
      <c r="P1699" t="s">
        <v>3515</v>
      </c>
      <c r="Q1699" t="s">
        <v>22</v>
      </c>
      <c r="R1699">
        <v>70</v>
      </c>
      <c r="S1699" t="s">
        <v>17</v>
      </c>
      <c r="T1699" t="s">
        <v>21</v>
      </c>
      <c r="U1699" t="s">
        <v>17</v>
      </c>
      <c r="V1699" t="str">
        <f>IF(Table2[[#This Row],[Age]] &lt; 30, "Under 30", IF(Table2[[#This Row],[Age]] &lt; 65, "Other", "Senior"))</f>
        <v>Senior</v>
      </c>
      <c r="W1699">
        <v>0</v>
      </c>
      <c r="X1699" t="s">
        <v>17</v>
      </c>
      <c r="Y1699" t="s">
        <v>49</v>
      </c>
      <c r="Z1699" t="s">
        <v>29</v>
      </c>
      <c r="AA1699">
        <v>10</v>
      </c>
      <c r="AB1699">
        <v>647</v>
      </c>
      <c r="AE1699">
        <f t="shared" si="26"/>
        <v>0</v>
      </c>
      <c r="AF1699">
        <v>1</v>
      </c>
      <c r="AG1699" t="str">
        <f>IF(Table2[[#This Row],[Avg Monthly GB Download]] &lt; 5, "Less than 5 GB", IF(Table2[[#This Row],[Avg Monthly GB Download]] &lt;= 10, "Between 5 and 10 GB", "10 or more GB"))</f>
        <v>Less than 5 GB</v>
      </c>
    </row>
    <row r="1700" spans="1:33" x14ac:dyDescent="0.3">
      <c r="A1700" t="s">
        <v>3516</v>
      </c>
      <c r="B1700" t="s">
        <v>17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21</v>
      </c>
      <c r="I1700" t="s">
        <v>18</v>
      </c>
      <c r="J1700">
        <v>12.6</v>
      </c>
      <c r="K1700">
        <v>1</v>
      </c>
      <c r="L1700">
        <v>0</v>
      </c>
      <c r="M1700" t="s">
        <v>17</v>
      </c>
      <c r="N1700">
        <v>0</v>
      </c>
      <c r="O1700" t="s">
        <v>26</v>
      </c>
      <c r="P1700" t="s">
        <v>3517</v>
      </c>
      <c r="Q1700" t="s">
        <v>22</v>
      </c>
      <c r="R1700">
        <v>30</v>
      </c>
      <c r="S1700" t="s">
        <v>17</v>
      </c>
      <c r="T1700" t="s">
        <v>17</v>
      </c>
      <c r="U1700" t="s">
        <v>17</v>
      </c>
      <c r="V1700" t="str">
        <f>IF(Table2[[#This Row],[Age]] &lt; 30, "Under 30", IF(Table2[[#This Row],[Age]] &lt; 65, "Other", "Senior"))</f>
        <v>Other</v>
      </c>
      <c r="W1700">
        <v>0</v>
      </c>
      <c r="X1700" t="s">
        <v>17</v>
      </c>
      <c r="Y1700" t="s">
        <v>28</v>
      </c>
      <c r="Z1700" t="s">
        <v>29</v>
      </c>
      <c r="AA1700">
        <v>11</v>
      </c>
      <c r="AB1700">
        <v>57</v>
      </c>
      <c r="AE1700">
        <f t="shared" si="26"/>
        <v>0</v>
      </c>
      <c r="AF1700">
        <v>1</v>
      </c>
      <c r="AG1700" t="str">
        <f>IF(Table2[[#This Row],[Avg Monthly GB Download]] &lt; 5, "Less than 5 GB", IF(Table2[[#This Row],[Avg Monthly GB Download]] &lt;= 10, "Between 5 and 10 GB", "10 or more GB"))</f>
        <v>Less than 5 GB</v>
      </c>
    </row>
    <row r="1701" spans="1:33" x14ac:dyDescent="0.3">
      <c r="A1701" t="s">
        <v>3518</v>
      </c>
      <c r="B1701" t="s">
        <v>17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21</v>
      </c>
      <c r="I1701" t="s">
        <v>18</v>
      </c>
      <c r="J1701">
        <v>2.9</v>
      </c>
      <c r="K1701">
        <v>0</v>
      </c>
      <c r="L1701">
        <v>0</v>
      </c>
      <c r="M1701" t="s">
        <v>17</v>
      </c>
      <c r="N1701">
        <v>0</v>
      </c>
      <c r="O1701" t="s">
        <v>46</v>
      </c>
      <c r="P1701" t="s">
        <v>3519</v>
      </c>
      <c r="Q1701" t="s">
        <v>20</v>
      </c>
      <c r="R1701">
        <v>36</v>
      </c>
      <c r="S1701" t="s">
        <v>17</v>
      </c>
      <c r="T1701" t="s">
        <v>17</v>
      </c>
      <c r="U1701" t="s">
        <v>17</v>
      </c>
      <c r="V1701" t="str">
        <f>IF(Table2[[#This Row],[Age]] &lt; 30, "Under 30", IF(Table2[[#This Row],[Age]] &lt; 65, "Other", "Senior"))</f>
        <v>Other</v>
      </c>
      <c r="W1701">
        <v>0</v>
      </c>
      <c r="X1701" t="s">
        <v>17</v>
      </c>
      <c r="Y1701" t="s">
        <v>28</v>
      </c>
      <c r="Z1701" t="s">
        <v>29</v>
      </c>
      <c r="AA1701">
        <v>9</v>
      </c>
      <c r="AB1701">
        <v>17</v>
      </c>
      <c r="AE1701">
        <f t="shared" si="26"/>
        <v>0</v>
      </c>
      <c r="AF1701">
        <v>1</v>
      </c>
      <c r="AG1701" t="str">
        <f>IF(Table2[[#This Row],[Avg Monthly GB Download]] &lt; 5, "Less than 5 GB", IF(Table2[[#This Row],[Avg Monthly GB Download]] &lt;= 10, "Between 5 and 10 GB", "10 or more GB"))</f>
        <v>Less than 5 GB</v>
      </c>
    </row>
    <row r="1702" spans="1:33" x14ac:dyDescent="0.3">
      <c r="A1702" t="s">
        <v>3520</v>
      </c>
      <c r="B1702" t="s">
        <v>17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21</v>
      </c>
      <c r="I1702" t="s">
        <v>18</v>
      </c>
      <c r="J1702">
        <v>16.5</v>
      </c>
      <c r="K1702">
        <v>1</v>
      </c>
      <c r="L1702">
        <v>0</v>
      </c>
      <c r="M1702" t="s">
        <v>17</v>
      </c>
      <c r="N1702">
        <v>0</v>
      </c>
      <c r="O1702" t="s">
        <v>81</v>
      </c>
      <c r="P1702" t="s">
        <v>3521</v>
      </c>
      <c r="Q1702" t="s">
        <v>20</v>
      </c>
      <c r="R1702">
        <v>63</v>
      </c>
      <c r="S1702" t="s">
        <v>17</v>
      </c>
      <c r="T1702" t="s">
        <v>17</v>
      </c>
      <c r="U1702" t="s">
        <v>17</v>
      </c>
      <c r="V1702" t="str">
        <f>IF(Table2[[#This Row],[Age]] &lt; 30, "Under 30", IF(Table2[[#This Row],[Age]] &lt; 65, "Other", "Senior"))</f>
        <v>Other</v>
      </c>
      <c r="W1702">
        <v>0</v>
      </c>
      <c r="X1702" t="s">
        <v>17</v>
      </c>
      <c r="Y1702" t="s">
        <v>28</v>
      </c>
      <c r="Z1702" t="s">
        <v>91</v>
      </c>
      <c r="AA1702">
        <v>13</v>
      </c>
      <c r="AB1702">
        <v>87</v>
      </c>
      <c r="AE1702">
        <f t="shared" si="26"/>
        <v>0</v>
      </c>
      <c r="AF1702">
        <v>1</v>
      </c>
      <c r="AG1702" t="str">
        <f>IF(Table2[[#This Row],[Avg Monthly GB Download]] &lt; 5, "Less than 5 GB", IF(Table2[[#This Row],[Avg Monthly GB Download]] &lt;= 10, "Between 5 and 10 GB", "10 or more GB"))</f>
        <v>Less than 5 GB</v>
      </c>
    </row>
    <row r="1703" spans="1:33" x14ac:dyDescent="0.3">
      <c r="A1703" t="s">
        <v>3522</v>
      </c>
      <c r="B1703" t="s">
        <v>17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21</v>
      </c>
      <c r="I1703" t="s">
        <v>18</v>
      </c>
      <c r="J1703">
        <v>29.6</v>
      </c>
      <c r="K1703">
        <v>0</v>
      </c>
      <c r="L1703">
        <v>0</v>
      </c>
      <c r="M1703" t="s">
        <v>17</v>
      </c>
      <c r="N1703">
        <v>0</v>
      </c>
      <c r="O1703" t="s">
        <v>81</v>
      </c>
      <c r="P1703" t="s">
        <v>3523</v>
      </c>
      <c r="Q1703" t="s">
        <v>22</v>
      </c>
      <c r="R1703">
        <v>48</v>
      </c>
      <c r="S1703" t="s">
        <v>17</v>
      </c>
      <c r="T1703" t="s">
        <v>17</v>
      </c>
      <c r="U1703" t="s">
        <v>17</v>
      </c>
      <c r="V1703" t="str">
        <f>IF(Table2[[#This Row],[Age]] &lt; 30, "Under 30", IF(Table2[[#This Row],[Age]] &lt; 65, "Other", "Senior"))</f>
        <v>Other</v>
      </c>
      <c r="W1703">
        <v>0</v>
      </c>
      <c r="X1703" t="s">
        <v>17</v>
      </c>
      <c r="Y1703" t="s">
        <v>49</v>
      </c>
      <c r="Z1703" t="s">
        <v>29</v>
      </c>
      <c r="AA1703">
        <v>10</v>
      </c>
      <c r="AB1703">
        <v>196</v>
      </c>
      <c r="AE1703">
        <f t="shared" si="26"/>
        <v>0</v>
      </c>
      <c r="AF1703">
        <v>1</v>
      </c>
      <c r="AG1703" t="str">
        <f>IF(Table2[[#This Row],[Avg Monthly GB Download]] &lt; 5, "Less than 5 GB", IF(Table2[[#This Row],[Avg Monthly GB Download]] &lt;= 10, "Between 5 and 10 GB", "10 or more GB"))</f>
        <v>Less than 5 GB</v>
      </c>
    </row>
    <row r="1704" spans="1:33" x14ac:dyDescent="0.3">
      <c r="A1704" t="s">
        <v>3524</v>
      </c>
      <c r="B1704" t="s">
        <v>17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17</v>
      </c>
      <c r="I1704" t="s">
        <v>18</v>
      </c>
      <c r="J1704">
        <v>0</v>
      </c>
      <c r="K1704">
        <v>2</v>
      </c>
      <c r="L1704">
        <v>7</v>
      </c>
      <c r="M1704" t="s">
        <v>21</v>
      </c>
      <c r="N1704">
        <v>0</v>
      </c>
      <c r="O1704" t="s">
        <v>43</v>
      </c>
      <c r="P1704" t="s">
        <v>3525</v>
      </c>
      <c r="Q1704" t="s">
        <v>20</v>
      </c>
      <c r="R1704">
        <v>65</v>
      </c>
      <c r="S1704" t="s">
        <v>17</v>
      </c>
      <c r="T1704" t="s">
        <v>21</v>
      </c>
      <c r="U1704" t="s">
        <v>17</v>
      </c>
      <c r="V1704" t="str">
        <f>IF(Table2[[#This Row],[Age]] &lt; 30, "Under 30", IF(Table2[[#This Row],[Age]] &lt; 65, "Other", "Senior"))</f>
        <v>Senior</v>
      </c>
      <c r="W1704">
        <v>0</v>
      </c>
      <c r="X1704" t="s">
        <v>21</v>
      </c>
      <c r="Y1704" t="s">
        <v>49</v>
      </c>
      <c r="Z1704" t="s">
        <v>34</v>
      </c>
      <c r="AA1704">
        <v>51</v>
      </c>
      <c r="AB1704">
        <v>3452</v>
      </c>
      <c r="AE1704">
        <f t="shared" si="26"/>
        <v>0</v>
      </c>
      <c r="AF1704">
        <v>1</v>
      </c>
      <c r="AG1704" t="str">
        <f>IF(Table2[[#This Row],[Avg Monthly GB Download]] &lt; 5, "Less than 5 GB", IF(Table2[[#This Row],[Avg Monthly GB Download]] &lt;= 10, "Between 5 and 10 GB", "10 or more GB"))</f>
        <v>Between 5 and 10 GB</v>
      </c>
    </row>
    <row r="1705" spans="1:33" x14ac:dyDescent="0.3">
      <c r="A1705" t="s">
        <v>3526</v>
      </c>
      <c r="B1705" t="s">
        <v>17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17</v>
      </c>
      <c r="I1705" t="s">
        <v>18</v>
      </c>
      <c r="J1705">
        <v>0</v>
      </c>
      <c r="K1705">
        <v>1</v>
      </c>
      <c r="L1705">
        <v>5</v>
      </c>
      <c r="M1705" t="s">
        <v>21</v>
      </c>
      <c r="N1705">
        <v>0</v>
      </c>
      <c r="O1705" t="s">
        <v>50</v>
      </c>
      <c r="P1705" t="s">
        <v>3527</v>
      </c>
      <c r="Q1705" t="s">
        <v>20</v>
      </c>
      <c r="R1705">
        <v>72</v>
      </c>
      <c r="S1705" t="s">
        <v>17</v>
      </c>
      <c r="T1705" t="s">
        <v>21</v>
      </c>
      <c r="U1705" t="s">
        <v>17</v>
      </c>
      <c r="V1705" t="str">
        <f>IF(Table2[[#This Row],[Age]] &lt; 30, "Under 30", IF(Table2[[#This Row],[Age]] &lt; 65, "Other", "Senior"))</f>
        <v>Senior</v>
      </c>
      <c r="W1705">
        <v>0</v>
      </c>
      <c r="X1705" t="s">
        <v>17</v>
      </c>
      <c r="Y1705" t="s">
        <v>49</v>
      </c>
      <c r="Z1705" t="s">
        <v>34</v>
      </c>
      <c r="AA1705">
        <v>45</v>
      </c>
      <c r="AB1705">
        <v>1173</v>
      </c>
      <c r="AE1705">
        <f t="shared" si="26"/>
        <v>0</v>
      </c>
      <c r="AF1705">
        <v>1</v>
      </c>
      <c r="AG1705" t="str">
        <f>IF(Table2[[#This Row],[Avg Monthly GB Download]] &lt; 5, "Less than 5 GB", IF(Table2[[#This Row],[Avg Monthly GB Download]] &lt;= 10, "Between 5 and 10 GB", "10 or more GB"))</f>
        <v>Between 5 and 10 GB</v>
      </c>
    </row>
    <row r="1706" spans="1:33" x14ac:dyDescent="0.3">
      <c r="A1706" t="s">
        <v>3528</v>
      </c>
      <c r="B1706" t="s">
        <v>17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17</v>
      </c>
      <c r="I1706" t="s">
        <v>18</v>
      </c>
      <c r="J1706">
        <v>0</v>
      </c>
      <c r="K1706">
        <v>0</v>
      </c>
      <c r="L1706">
        <v>28</v>
      </c>
      <c r="M1706" t="s">
        <v>21</v>
      </c>
      <c r="N1706">
        <v>0</v>
      </c>
      <c r="O1706" t="s">
        <v>75</v>
      </c>
      <c r="P1706" t="s">
        <v>3529</v>
      </c>
      <c r="Q1706" t="s">
        <v>22</v>
      </c>
      <c r="R1706">
        <v>33</v>
      </c>
      <c r="S1706" t="s">
        <v>17</v>
      </c>
      <c r="T1706" t="s">
        <v>17</v>
      </c>
      <c r="U1706" t="s">
        <v>17</v>
      </c>
      <c r="V1706" t="str">
        <f>IF(Table2[[#This Row],[Age]] &lt; 30, "Under 30", IF(Table2[[#This Row],[Age]] &lt; 65, "Other", "Senior"))</f>
        <v>Other</v>
      </c>
      <c r="W1706">
        <v>0</v>
      </c>
      <c r="X1706" t="s">
        <v>21</v>
      </c>
      <c r="Y1706" t="s">
        <v>94</v>
      </c>
      <c r="Z1706" t="s">
        <v>34</v>
      </c>
      <c r="AA1706">
        <v>28</v>
      </c>
      <c r="AB1706">
        <v>1904</v>
      </c>
      <c r="AE1706">
        <f t="shared" si="26"/>
        <v>0</v>
      </c>
      <c r="AF1706">
        <v>1</v>
      </c>
      <c r="AG1706" t="str">
        <f>IF(Table2[[#This Row],[Avg Monthly GB Download]] &lt; 5, "Less than 5 GB", IF(Table2[[#This Row],[Avg Monthly GB Download]] &lt;= 10, "Between 5 and 10 GB", "10 or more GB"))</f>
        <v>10 or more GB</v>
      </c>
    </row>
    <row r="1707" spans="1:33" x14ac:dyDescent="0.3">
      <c r="A1707" t="s">
        <v>3530</v>
      </c>
      <c r="B1707" t="s">
        <v>17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17</v>
      </c>
      <c r="I1707" t="s">
        <v>18</v>
      </c>
      <c r="J1707">
        <v>0</v>
      </c>
      <c r="K1707">
        <v>1</v>
      </c>
      <c r="L1707">
        <v>0</v>
      </c>
      <c r="M1707" t="s">
        <v>17</v>
      </c>
      <c r="N1707">
        <v>0</v>
      </c>
      <c r="O1707" t="s">
        <v>54</v>
      </c>
      <c r="P1707" t="s">
        <v>3531</v>
      </c>
      <c r="Q1707" t="s">
        <v>22</v>
      </c>
      <c r="R1707">
        <v>20</v>
      </c>
      <c r="S1707" t="s">
        <v>21</v>
      </c>
      <c r="T1707" t="s">
        <v>17</v>
      </c>
      <c r="U1707" t="s">
        <v>17</v>
      </c>
      <c r="V1707" t="str">
        <f>IF(Table2[[#This Row],[Age]] &lt; 30, "Under 30", IF(Table2[[#This Row],[Age]] &lt; 65, "Other", "Senior"))</f>
        <v>Under 30</v>
      </c>
      <c r="W1707">
        <v>0</v>
      </c>
      <c r="X1707" t="s">
        <v>17</v>
      </c>
      <c r="Y1707" t="s">
        <v>94</v>
      </c>
      <c r="Z1707" t="s">
        <v>29</v>
      </c>
      <c r="AA1707">
        <v>11</v>
      </c>
      <c r="AB1707">
        <v>387</v>
      </c>
      <c r="AE1707">
        <f t="shared" si="26"/>
        <v>0</v>
      </c>
      <c r="AF1707">
        <v>1</v>
      </c>
      <c r="AG1707" t="str">
        <f>IF(Table2[[#This Row],[Avg Monthly GB Download]] &lt; 5, "Less than 5 GB", IF(Table2[[#This Row],[Avg Monthly GB Download]] &lt;= 10, "Between 5 and 10 GB", "10 or more GB"))</f>
        <v>Less than 5 GB</v>
      </c>
    </row>
    <row r="1708" spans="1:33" x14ac:dyDescent="0.3">
      <c r="A1708" t="s">
        <v>3532</v>
      </c>
      <c r="B1708" t="s">
        <v>17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17</v>
      </c>
      <c r="I1708" t="s">
        <v>18</v>
      </c>
      <c r="J1708">
        <v>0</v>
      </c>
      <c r="K1708">
        <v>2</v>
      </c>
      <c r="L1708">
        <v>5</v>
      </c>
      <c r="M1708" t="s">
        <v>21</v>
      </c>
      <c r="N1708">
        <v>0</v>
      </c>
      <c r="O1708" t="s">
        <v>77</v>
      </c>
      <c r="P1708" t="s">
        <v>3533</v>
      </c>
      <c r="Q1708" t="s">
        <v>20</v>
      </c>
      <c r="R1708">
        <v>79</v>
      </c>
      <c r="S1708" t="s">
        <v>17</v>
      </c>
      <c r="T1708" t="s">
        <v>21</v>
      </c>
      <c r="U1708" t="s">
        <v>17</v>
      </c>
      <c r="V1708" t="str">
        <f>IF(Table2[[#This Row],[Age]] &lt; 30, "Under 30", IF(Table2[[#This Row],[Age]] &lt; 65, "Other", "Senior"))</f>
        <v>Senior</v>
      </c>
      <c r="W1708">
        <v>0</v>
      </c>
      <c r="X1708" t="s">
        <v>17</v>
      </c>
      <c r="Y1708" t="s">
        <v>94</v>
      </c>
      <c r="Z1708" t="s">
        <v>34</v>
      </c>
      <c r="AA1708">
        <v>40</v>
      </c>
      <c r="AB1708">
        <v>2668</v>
      </c>
      <c r="AE1708">
        <f t="shared" si="26"/>
        <v>0</v>
      </c>
      <c r="AF1708">
        <v>1</v>
      </c>
      <c r="AG1708" t="str">
        <f>IF(Table2[[#This Row],[Avg Monthly GB Download]] &lt; 5, "Less than 5 GB", IF(Table2[[#This Row],[Avg Monthly GB Download]] &lt;= 10, "Between 5 and 10 GB", "10 or more GB"))</f>
        <v>Between 5 and 10 GB</v>
      </c>
    </row>
    <row r="1709" spans="1:33" x14ac:dyDescent="0.3">
      <c r="A1709" t="s">
        <v>3534</v>
      </c>
      <c r="B1709" t="s">
        <v>17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17</v>
      </c>
      <c r="I1709" t="s">
        <v>18</v>
      </c>
      <c r="J1709">
        <v>0</v>
      </c>
      <c r="K1709">
        <v>2</v>
      </c>
      <c r="L1709">
        <v>3</v>
      </c>
      <c r="M1709" t="s">
        <v>21</v>
      </c>
      <c r="N1709">
        <v>0</v>
      </c>
      <c r="O1709" t="s">
        <v>31</v>
      </c>
      <c r="P1709" t="s">
        <v>3535</v>
      </c>
      <c r="Q1709" t="s">
        <v>22</v>
      </c>
      <c r="R1709">
        <v>73</v>
      </c>
      <c r="S1709" t="s">
        <v>17</v>
      </c>
      <c r="T1709" t="s">
        <v>21</v>
      </c>
      <c r="U1709" t="s">
        <v>17</v>
      </c>
      <c r="V1709" t="str">
        <f>IF(Table2[[#This Row],[Age]] &lt; 30, "Under 30", IF(Table2[[#This Row],[Age]] &lt; 65, "Other", "Senior"))</f>
        <v>Senior</v>
      </c>
      <c r="W1709">
        <v>0</v>
      </c>
      <c r="X1709" t="s">
        <v>21</v>
      </c>
      <c r="Y1709" t="s">
        <v>49</v>
      </c>
      <c r="Z1709" t="s">
        <v>29</v>
      </c>
      <c r="AA1709">
        <v>37</v>
      </c>
      <c r="AB1709">
        <v>2685</v>
      </c>
      <c r="AE1709">
        <f t="shared" si="26"/>
        <v>0</v>
      </c>
      <c r="AF1709">
        <v>1</v>
      </c>
      <c r="AG1709" t="str">
        <f>IF(Table2[[#This Row],[Avg Monthly GB Download]] &lt; 5, "Less than 5 GB", IF(Table2[[#This Row],[Avg Monthly GB Download]] &lt;= 10, "Between 5 and 10 GB", "10 or more GB"))</f>
        <v>Less than 5 GB</v>
      </c>
    </row>
    <row r="1710" spans="1:33" x14ac:dyDescent="0.3">
      <c r="A1710" t="s">
        <v>3536</v>
      </c>
      <c r="B1710" t="s">
        <v>17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17</v>
      </c>
      <c r="I1710" t="s">
        <v>18</v>
      </c>
      <c r="J1710">
        <v>0</v>
      </c>
      <c r="K1710">
        <v>2</v>
      </c>
      <c r="L1710">
        <v>8</v>
      </c>
      <c r="M1710" t="s">
        <v>21</v>
      </c>
      <c r="N1710">
        <v>0</v>
      </c>
      <c r="O1710" t="s">
        <v>54</v>
      </c>
      <c r="P1710" t="s">
        <v>3537</v>
      </c>
      <c r="Q1710" t="s">
        <v>20</v>
      </c>
      <c r="R1710">
        <v>27</v>
      </c>
      <c r="S1710" t="s">
        <v>21</v>
      </c>
      <c r="T1710" t="s">
        <v>17</v>
      </c>
      <c r="U1710" t="s">
        <v>17</v>
      </c>
      <c r="V1710" t="str">
        <f>IF(Table2[[#This Row],[Age]] &lt; 30, "Under 30", IF(Table2[[#This Row],[Age]] &lt; 65, "Other", "Senior"))</f>
        <v>Under 30</v>
      </c>
      <c r="W1710">
        <v>0</v>
      </c>
      <c r="X1710" t="s">
        <v>21</v>
      </c>
      <c r="Y1710" t="s">
        <v>94</v>
      </c>
      <c r="Z1710" t="s">
        <v>34</v>
      </c>
      <c r="AA1710">
        <v>30</v>
      </c>
      <c r="AB1710">
        <v>1434</v>
      </c>
      <c r="AE1710">
        <f t="shared" si="26"/>
        <v>0</v>
      </c>
      <c r="AF1710">
        <v>1</v>
      </c>
      <c r="AG1710" t="str">
        <f>IF(Table2[[#This Row],[Avg Monthly GB Download]] &lt; 5, "Less than 5 GB", IF(Table2[[#This Row],[Avg Monthly GB Download]] &lt;= 10, "Between 5 and 10 GB", "10 or more GB"))</f>
        <v>Between 5 and 10 GB</v>
      </c>
    </row>
    <row r="1711" spans="1:33" x14ac:dyDescent="0.3">
      <c r="A1711" t="s">
        <v>3538</v>
      </c>
      <c r="B1711" t="s">
        <v>17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17</v>
      </c>
      <c r="I1711" t="s">
        <v>18</v>
      </c>
      <c r="J1711">
        <v>0</v>
      </c>
      <c r="K1711">
        <v>1</v>
      </c>
      <c r="L1711">
        <v>7</v>
      </c>
      <c r="M1711" t="s">
        <v>21</v>
      </c>
      <c r="N1711">
        <v>0</v>
      </c>
      <c r="O1711" t="s">
        <v>51</v>
      </c>
      <c r="P1711" t="s">
        <v>3539</v>
      </c>
      <c r="Q1711" t="s">
        <v>20</v>
      </c>
      <c r="R1711">
        <v>67</v>
      </c>
      <c r="S1711" t="s">
        <v>17</v>
      </c>
      <c r="T1711" t="s">
        <v>21</v>
      </c>
      <c r="U1711" t="s">
        <v>17</v>
      </c>
      <c r="V1711" t="str">
        <f>IF(Table2[[#This Row],[Age]] &lt; 30, "Under 30", IF(Table2[[#This Row],[Age]] &lt; 65, "Other", "Senior"))</f>
        <v>Senior</v>
      </c>
      <c r="W1711">
        <v>0</v>
      </c>
      <c r="X1711" t="s">
        <v>21</v>
      </c>
      <c r="Y1711" t="s">
        <v>94</v>
      </c>
      <c r="Z1711" t="s">
        <v>34</v>
      </c>
      <c r="AA1711">
        <v>40</v>
      </c>
      <c r="AB1711">
        <v>2528</v>
      </c>
      <c r="AE1711">
        <f t="shared" si="26"/>
        <v>0</v>
      </c>
      <c r="AF1711">
        <v>1</v>
      </c>
      <c r="AG1711" t="str">
        <f>IF(Table2[[#This Row],[Avg Monthly GB Download]] &lt; 5, "Less than 5 GB", IF(Table2[[#This Row],[Avg Monthly GB Download]] &lt;= 10, "Between 5 and 10 GB", "10 or more GB"))</f>
        <v>Between 5 and 10 GB</v>
      </c>
    </row>
    <row r="1712" spans="1:33" x14ac:dyDescent="0.3">
      <c r="A1712" t="s">
        <v>3540</v>
      </c>
      <c r="B1712" t="s">
        <v>17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17</v>
      </c>
      <c r="I1712" t="s">
        <v>18</v>
      </c>
      <c r="J1712">
        <v>0</v>
      </c>
      <c r="K1712">
        <v>1</v>
      </c>
      <c r="L1712">
        <v>12</v>
      </c>
      <c r="M1712" t="s">
        <v>21</v>
      </c>
      <c r="N1712">
        <v>0</v>
      </c>
      <c r="O1712" t="s">
        <v>23</v>
      </c>
      <c r="P1712" t="s">
        <v>3541</v>
      </c>
      <c r="Q1712" t="s">
        <v>20</v>
      </c>
      <c r="R1712">
        <v>22</v>
      </c>
      <c r="S1712" t="s">
        <v>21</v>
      </c>
      <c r="T1712" t="s">
        <v>17</v>
      </c>
      <c r="U1712" t="s">
        <v>17</v>
      </c>
      <c r="V1712" t="str">
        <f>IF(Table2[[#This Row],[Age]] &lt; 30, "Under 30", IF(Table2[[#This Row],[Age]] &lt; 65, "Other", "Senior"))</f>
        <v>Under 30</v>
      </c>
      <c r="W1712">
        <v>0</v>
      </c>
      <c r="X1712" t="s">
        <v>17</v>
      </c>
      <c r="Y1712" t="s">
        <v>28</v>
      </c>
      <c r="Z1712" t="s">
        <v>34</v>
      </c>
      <c r="AA1712">
        <v>18</v>
      </c>
      <c r="AB1712">
        <v>33</v>
      </c>
      <c r="AE1712">
        <f t="shared" si="26"/>
        <v>0</v>
      </c>
      <c r="AF1712">
        <v>1</v>
      </c>
      <c r="AG1712" t="str">
        <f>IF(Table2[[#This Row],[Avg Monthly GB Download]] &lt; 5, "Less than 5 GB", IF(Table2[[#This Row],[Avg Monthly GB Download]] &lt;= 10, "Between 5 and 10 GB", "10 or more GB"))</f>
        <v>10 or more GB</v>
      </c>
    </row>
    <row r="1713" spans="1:33" x14ac:dyDescent="0.3">
      <c r="A1713" t="s">
        <v>3542</v>
      </c>
      <c r="B1713" t="s">
        <v>17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17</v>
      </c>
      <c r="I1713" t="s">
        <v>18</v>
      </c>
      <c r="J1713">
        <v>0</v>
      </c>
      <c r="K1713">
        <v>0</v>
      </c>
      <c r="L1713">
        <v>3</v>
      </c>
      <c r="M1713" t="s">
        <v>21</v>
      </c>
      <c r="N1713">
        <v>0</v>
      </c>
      <c r="O1713" t="s">
        <v>55</v>
      </c>
      <c r="P1713" t="s">
        <v>3543</v>
      </c>
      <c r="Q1713" t="s">
        <v>22</v>
      </c>
      <c r="R1713">
        <v>55</v>
      </c>
      <c r="S1713" t="s">
        <v>17</v>
      </c>
      <c r="T1713" t="s">
        <v>17</v>
      </c>
      <c r="U1713" t="s">
        <v>17</v>
      </c>
      <c r="V1713" t="str">
        <f>IF(Table2[[#This Row],[Age]] &lt; 30, "Under 30", IF(Table2[[#This Row],[Age]] &lt; 65, "Other", "Senior"))</f>
        <v>Other</v>
      </c>
      <c r="W1713">
        <v>0</v>
      </c>
      <c r="X1713" t="s">
        <v>17</v>
      </c>
      <c r="Y1713" t="s">
        <v>28</v>
      </c>
      <c r="Z1713" t="s">
        <v>91</v>
      </c>
      <c r="AA1713">
        <v>26</v>
      </c>
      <c r="AB1713">
        <v>962</v>
      </c>
      <c r="AE1713">
        <f t="shared" si="26"/>
        <v>0</v>
      </c>
      <c r="AF1713">
        <v>1</v>
      </c>
      <c r="AG1713" t="str">
        <f>IF(Table2[[#This Row],[Avg Monthly GB Download]] &lt; 5, "Less than 5 GB", IF(Table2[[#This Row],[Avg Monthly GB Download]] &lt;= 10, "Between 5 and 10 GB", "10 or more GB"))</f>
        <v>Less than 5 GB</v>
      </c>
    </row>
    <row r="1714" spans="1:33" x14ac:dyDescent="0.3">
      <c r="A1714" t="s">
        <v>3544</v>
      </c>
      <c r="B1714" t="s">
        <v>17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17</v>
      </c>
      <c r="I1714" t="s">
        <v>18</v>
      </c>
      <c r="J1714">
        <v>0</v>
      </c>
      <c r="K1714">
        <v>1</v>
      </c>
      <c r="L1714">
        <v>5</v>
      </c>
      <c r="M1714" t="s">
        <v>17</v>
      </c>
      <c r="N1714">
        <v>48</v>
      </c>
      <c r="O1714" t="s">
        <v>46</v>
      </c>
      <c r="P1714" t="s">
        <v>3545</v>
      </c>
      <c r="Q1714" t="s">
        <v>22</v>
      </c>
      <c r="R1714">
        <v>36</v>
      </c>
      <c r="S1714" t="s">
        <v>17</v>
      </c>
      <c r="T1714" t="s">
        <v>17</v>
      </c>
      <c r="U1714" t="s">
        <v>17</v>
      </c>
      <c r="V1714" t="str">
        <f>IF(Table2[[#This Row],[Age]] &lt; 30, "Under 30", IF(Table2[[#This Row],[Age]] &lt; 65, "Other", "Senior"))</f>
        <v>Other</v>
      </c>
      <c r="W1714">
        <v>0</v>
      </c>
      <c r="X1714" t="s">
        <v>21</v>
      </c>
      <c r="Y1714" t="s">
        <v>94</v>
      </c>
      <c r="Z1714" t="s">
        <v>29</v>
      </c>
      <c r="AA1714">
        <v>24</v>
      </c>
      <c r="AB1714">
        <v>603</v>
      </c>
      <c r="AE1714">
        <f t="shared" si="26"/>
        <v>0</v>
      </c>
      <c r="AF1714">
        <v>1</v>
      </c>
      <c r="AG1714" t="str">
        <f>IF(Table2[[#This Row],[Avg Monthly GB Download]] &lt; 5, "Less than 5 GB", IF(Table2[[#This Row],[Avg Monthly GB Download]] &lt;= 10, "Between 5 and 10 GB", "10 or more GB"))</f>
        <v>Between 5 and 10 GB</v>
      </c>
    </row>
    <row r="1715" spans="1:33" x14ac:dyDescent="0.3">
      <c r="A1715" t="s">
        <v>3546</v>
      </c>
      <c r="B1715" t="s">
        <v>17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17</v>
      </c>
      <c r="I1715" t="s">
        <v>18</v>
      </c>
      <c r="J1715">
        <v>0</v>
      </c>
      <c r="K1715">
        <v>2</v>
      </c>
      <c r="L1715">
        <v>9</v>
      </c>
      <c r="M1715" t="s">
        <v>21</v>
      </c>
      <c r="N1715">
        <v>0</v>
      </c>
      <c r="O1715" t="s">
        <v>32</v>
      </c>
      <c r="P1715" t="s">
        <v>3547</v>
      </c>
      <c r="Q1715" t="s">
        <v>22</v>
      </c>
      <c r="R1715">
        <v>72</v>
      </c>
      <c r="S1715" t="s">
        <v>17</v>
      </c>
      <c r="T1715" t="s">
        <v>21</v>
      </c>
      <c r="U1715" t="s">
        <v>17</v>
      </c>
      <c r="V1715" t="str">
        <f>IF(Table2[[#This Row],[Age]] &lt; 30, "Under 30", IF(Table2[[#This Row],[Age]] &lt; 65, "Other", "Senior"))</f>
        <v>Senior</v>
      </c>
      <c r="W1715">
        <v>0</v>
      </c>
      <c r="X1715" t="s">
        <v>21</v>
      </c>
      <c r="Y1715" t="s">
        <v>49</v>
      </c>
      <c r="Z1715" t="s">
        <v>29</v>
      </c>
      <c r="AA1715">
        <v>15</v>
      </c>
      <c r="AB1715">
        <v>369</v>
      </c>
      <c r="AE1715">
        <f t="shared" si="26"/>
        <v>0</v>
      </c>
      <c r="AF1715">
        <v>1</v>
      </c>
      <c r="AG1715" t="str">
        <f>IF(Table2[[#This Row],[Avg Monthly GB Download]] &lt; 5, "Less than 5 GB", IF(Table2[[#This Row],[Avg Monthly GB Download]] &lt;= 10, "Between 5 and 10 GB", "10 or more GB"))</f>
        <v>Between 5 and 10 GB</v>
      </c>
    </row>
    <row r="1716" spans="1:33" x14ac:dyDescent="0.3">
      <c r="A1716" t="s">
        <v>3548</v>
      </c>
      <c r="B1716" t="s">
        <v>17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17</v>
      </c>
      <c r="I1716" t="s">
        <v>18</v>
      </c>
      <c r="J1716">
        <v>0</v>
      </c>
      <c r="K1716">
        <v>2</v>
      </c>
      <c r="L1716">
        <v>7</v>
      </c>
      <c r="M1716" t="s">
        <v>21</v>
      </c>
      <c r="N1716">
        <v>0</v>
      </c>
      <c r="O1716" t="s">
        <v>27</v>
      </c>
      <c r="P1716" t="s">
        <v>3549</v>
      </c>
      <c r="Q1716" t="s">
        <v>20</v>
      </c>
      <c r="R1716">
        <v>62</v>
      </c>
      <c r="S1716" t="s">
        <v>17</v>
      </c>
      <c r="T1716" t="s">
        <v>17</v>
      </c>
      <c r="U1716" t="s">
        <v>17</v>
      </c>
      <c r="V1716" t="str">
        <f>IF(Table2[[#This Row],[Age]] &lt; 30, "Under 30", IF(Table2[[#This Row],[Age]] &lt; 65, "Other", "Senior"))</f>
        <v>Other</v>
      </c>
      <c r="W1716">
        <v>0</v>
      </c>
      <c r="X1716" t="s">
        <v>21</v>
      </c>
      <c r="Y1716" t="s">
        <v>28</v>
      </c>
      <c r="Z1716" t="s">
        <v>34</v>
      </c>
      <c r="AA1716">
        <v>38</v>
      </c>
      <c r="AB1716">
        <v>1448</v>
      </c>
      <c r="AE1716">
        <f t="shared" si="26"/>
        <v>0</v>
      </c>
      <c r="AF1716">
        <v>1</v>
      </c>
      <c r="AG1716" t="str">
        <f>IF(Table2[[#This Row],[Avg Monthly GB Download]] &lt; 5, "Less than 5 GB", IF(Table2[[#This Row],[Avg Monthly GB Download]] &lt;= 10, "Between 5 and 10 GB", "10 or more GB"))</f>
        <v>Between 5 and 10 GB</v>
      </c>
    </row>
    <row r="1717" spans="1:33" x14ac:dyDescent="0.3">
      <c r="A1717" t="s">
        <v>3550</v>
      </c>
      <c r="B1717" t="s">
        <v>17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17</v>
      </c>
      <c r="I1717" t="s">
        <v>18</v>
      </c>
      <c r="J1717">
        <v>0</v>
      </c>
      <c r="K1717">
        <v>2</v>
      </c>
      <c r="L1717">
        <v>2</v>
      </c>
      <c r="M1717" t="s">
        <v>21</v>
      </c>
      <c r="N1717">
        <v>0</v>
      </c>
      <c r="O1717" t="s">
        <v>26</v>
      </c>
      <c r="P1717" t="s">
        <v>3551</v>
      </c>
      <c r="Q1717" t="s">
        <v>20</v>
      </c>
      <c r="R1717">
        <v>64</v>
      </c>
      <c r="S1717" t="s">
        <v>17</v>
      </c>
      <c r="T1717" t="s">
        <v>17</v>
      </c>
      <c r="U1717" t="s">
        <v>17</v>
      </c>
      <c r="V1717" t="str">
        <f>IF(Table2[[#This Row],[Age]] &lt; 30, "Under 30", IF(Table2[[#This Row],[Age]] &lt; 65, "Other", "Senior"))</f>
        <v>Other</v>
      </c>
      <c r="W1717">
        <v>0</v>
      </c>
      <c r="X1717" t="s">
        <v>17</v>
      </c>
      <c r="Y1717" t="s">
        <v>28</v>
      </c>
      <c r="Z1717" t="s">
        <v>34</v>
      </c>
      <c r="AA1717">
        <v>37</v>
      </c>
      <c r="AB1717">
        <v>812</v>
      </c>
      <c r="AE1717">
        <f t="shared" si="26"/>
        <v>0</v>
      </c>
      <c r="AF1717">
        <v>1</v>
      </c>
      <c r="AG1717" t="str">
        <f>IF(Table2[[#This Row],[Avg Monthly GB Download]] &lt; 5, "Less than 5 GB", IF(Table2[[#This Row],[Avg Monthly GB Download]] &lt;= 10, "Between 5 and 10 GB", "10 or more GB"))</f>
        <v>Less than 5 GB</v>
      </c>
    </row>
    <row r="1718" spans="1:33" x14ac:dyDescent="0.3">
      <c r="A1718" t="s">
        <v>3552</v>
      </c>
      <c r="B1718" t="s">
        <v>17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17</v>
      </c>
      <c r="I1718" t="s">
        <v>18</v>
      </c>
      <c r="J1718">
        <v>0</v>
      </c>
      <c r="K1718">
        <v>2</v>
      </c>
      <c r="L1718">
        <v>11</v>
      </c>
      <c r="M1718" t="s">
        <v>21</v>
      </c>
      <c r="N1718">
        <v>0</v>
      </c>
      <c r="O1718" t="s">
        <v>47</v>
      </c>
      <c r="P1718" t="s">
        <v>3553</v>
      </c>
      <c r="Q1718" t="s">
        <v>22</v>
      </c>
      <c r="R1718">
        <v>33</v>
      </c>
      <c r="S1718" t="s">
        <v>17</v>
      </c>
      <c r="T1718" t="s">
        <v>17</v>
      </c>
      <c r="U1718" t="s">
        <v>17</v>
      </c>
      <c r="V1718" t="str">
        <f>IF(Table2[[#This Row],[Age]] &lt; 30, "Under 30", IF(Table2[[#This Row],[Age]] &lt; 65, "Other", "Senior"))</f>
        <v>Other</v>
      </c>
      <c r="W1718">
        <v>0</v>
      </c>
      <c r="X1718" t="s">
        <v>17</v>
      </c>
      <c r="Y1718" t="s">
        <v>28</v>
      </c>
      <c r="Z1718" t="s">
        <v>29</v>
      </c>
      <c r="AA1718">
        <v>19</v>
      </c>
      <c r="AB1718">
        <v>19</v>
      </c>
      <c r="AE1718">
        <f t="shared" si="26"/>
        <v>0</v>
      </c>
      <c r="AF1718">
        <v>1</v>
      </c>
      <c r="AG1718" t="str">
        <f>IF(Table2[[#This Row],[Avg Monthly GB Download]] &lt; 5, "Less than 5 GB", IF(Table2[[#This Row],[Avg Monthly GB Download]] &lt;= 10, "Between 5 and 10 GB", "10 or more GB"))</f>
        <v>10 or more GB</v>
      </c>
    </row>
    <row r="1719" spans="1:33" x14ac:dyDescent="0.3">
      <c r="A1719" t="s">
        <v>3554</v>
      </c>
      <c r="B1719" t="s">
        <v>17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17</v>
      </c>
      <c r="I1719" t="s">
        <v>18</v>
      </c>
      <c r="J1719">
        <v>0</v>
      </c>
      <c r="K1719">
        <v>1</v>
      </c>
      <c r="L1719">
        <v>11</v>
      </c>
      <c r="M1719" t="s">
        <v>21</v>
      </c>
      <c r="N1719">
        <v>0</v>
      </c>
      <c r="O1719" t="s">
        <v>69</v>
      </c>
      <c r="P1719" t="s">
        <v>3555</v>
      </c>
      <c r="Q1719" t="s">
        <v>20</v>
      </c>
      <c r="R1719">
        <v>40</v>
      </c>
      <c r="S1719" t="s">
        <v>17</v>
      </c>
      <c r="T1719" t="s">
        <v>17</v>
      </c>
      <c r="U1719" t="s">
        <v>17</v>
      </c>
      <c r="V1719" t="str">
        <f>IF(Table2[[#This Row],[Age]] &lt; 30, "Under 30", IF(Table2[[#This Row],[Age]] &lt; 65, "Other", "Senior"))</f>
        <v>Other</v>
      </c>
      <c r="W1719">
        <v>0</v>
      </c>
      <c r="X1719" t="s">
        <v>17</v>
      </c>
      <c r="Y1719" t="s">
        <v>28</v>
      </c>
      <c r="Z1719" t="s">
        <v>91</v>
      </c>
      <c r="AA1719">
        <v>39</v>
      </c>
      <c r="AB1719">
        <v>401</v>
      </c>
      <c r="AE1719">
        <f t="shared" si="26"/>
        <v>0</v>
      </c>
      <c r="AF1719">
        <v>1</v>
      </c>
      <c r="AG1719" t="str">
        <f>IF(Table2[[#This Row],[Avg Monthly GB Download]] &lt; 5, "Less than 5 GB", IF(Table2[[#This Row],[Avg Monthly GB Download]] &lt;= 10, "Between 5 and 10 GB", "10 or more GB"))</f>
        <v>10 or more GB</v>
      </c>
    </row>
    <row r="1720" spans="1:33" x14ac:dyDescent="0.3">
      <c r="A1720" t="s">
        <v>3556</v>
      </c>
      <c r="B1720" t="s">
        <v>17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17</v>
      </c>
      <c r="I1720" t="s">
        <v>18</v>
      </c>
      <c r="J1720">
        <v>0</v>
      </c>
      <c r="K1720">
        <v>0</v>
      </c>
      <c r="L1720">
        <v>2</v>
      </c>
      <c r="M1720" t="s">
        <v>21</v>
      </c>
      <c r="N1720">
        <v>0</v>
      </c>
      <c r="O1720" t="s">
        <v>72</v>
      </c>
      <c r="P1720" t="s">
        <v>3557</v>
      </c>
      <c r="Q1720" t="s">
        <v>22</v>
      </c>
      <c r="R1720">
        <v>61</v>
      </c>
      <c r="S1720" t="s">
        <v>17</v>
      </c>
      <c r="T1720" t="s">
        <v>17</v>
      </c>
      <c r="U1720" t="s">
        <v>17</v>
      </c>
      <c r="V1720" t="str">
        <f>IF(Table2[[#This Row],[Age]] &lt; 30, "Under 30", IF(Table2[[#This Row],[Age]] &lt; 65, "Other", "Senior"))</f>
        <v>Other</v>
      </c>
      <c r="W1720">
        <v>0</v>
      </c>
      <c r="X1720" t="s">
        <v>17</v>
      </c>
      <c r="Y1720" t="s">
        <v>94</v>
      </c>
      <c r="Z1720" t="s">
        <v>29</v>
      </c>
      <c r="AA1720">
        <v>51</v>
      </c>
      <c r="AB1720">
        <v>2582</v>
      </c>
      <c r="AE1720">
        <f t="shared" si="26"/>
        <v>0</v>
      </c>
      <c r="AF1720">
        <v>1</v>
      </c>
      <c r="AG1720" t="str">
        <f>IF(Table2[[#This Row],[Avg Monthly GB Download]] &lt; 5, "Less than 5 GB", IF(Table2[[#This Row],[Avg Monthly GB Download]] &lt;= 10, "Between 5 and 10 GB", "10 or more GB"))</f>
        <v>Less than 5 GB</v>
      </c>
    </row>
    <row r="1721" spans="1:33" x14ac:dyDescent="0.3">
      <c r="A1721" t="s">
        <v>3558</v>
      </c>
      <c r="B1721" t="s">
        <v>17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17</v>
      </c>
      <c r="I1721" t="s">
        <v>18</v>
      </c>
      <c r="J1721">
        <v>0</v>
      </c>
      <c r="K1721">
        <v>2</v>
      </c>
      <c r="L1721">
        <v>0</v>
      </c>
      <c r="M1721" t="s">
        <v>17</v>
      </c>
      <c r="N1721">
        <v>0</v>
      </c>
      <c r="O1721" t="s">
        <v>41</v>
      </c>
      <c r="P1721" t="s">
        <v>3559</v>
      </c>
      <c r="Q1721" t="s">
        <v>20</v>
      </c>
      <c r="R1721">
        <v>67</v>
      </c>
      <c r="S1721" t="s">
        <v>17</v>
      </c>
      <c r="T1721" t="s">
        <v>21</v>
      </c>
      <c r="U1721" t="s">
        <v>17</v>
      </c>
      <c r="V1721" t="str">
        <f>IF(Table2[[#This Row],[Age]] &lt; 30, "Under 30", IF(Table2[[#This Row],[Age]] &lt; 65, "Other", "Senior"))</f>
        <v>Senior</v>
      </c>
      <c r="W1721">
        <v>0</v>
      </c>
      <c r="X1721" t="s">
        <v>17</v>
      </c>
      <c r="Y1721" t="s">
        <v>28</v>
      </c>
      <c r="Z1721" t="s">
        <v>91</v>
      </c>
      <c r="AA1721">
        <v>13</v>
      </c>
      <c r="AB1721">
        <v>115</v>
      </c>
      <c r="AE1721">
        <f t="shared" si="26"/>
        <v>0</v>
      </c>
      <c r="AF1721">
        <v>1</v>
      </c>
      <c r="AG1721" t="str">
        <f>IF(Table2[[#This Row],[Avg Monthly GB Download]] &lt; 5, "Less than 5 GB", IF(Table2[[#This Row],[Avg Monthly GB Download]] &lt;= 10, "Between 5 and 10 GB", "10 or more GB"))</f>
        <v>Less than 5 GB</v>
      </c>
    </row>
    <row r="1722" spans="1:33" x14ac:dyDescent="0.3">
      <c r="A1722" t="s">
        <v>3560</v>
      </c>
      <c r="B1722" t="s">
        <v>17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17</v>
      </c>
      <c r="I1722" t="s">
        <v>18</v>
      </c>
      <c r="J1722">
        <v>0</v>
      </c>
      <c r="K1722">
        <v>2</v>
      </c>
      <c r="L1722">
        <v>12</v>
      </c>
      <c r="M1722" t="s">
        <v>21</v>
      </c>
      <c r="N1722">
        <v>0</v>
      </c>
      <c r="O1722" t="s">
        <v>48</v>
      </c>
      <c r="P1722" t="s">
        <v>3561</v>
      </c>
      <c r="Q1722" t="s">
        <v>20</v>
      </c>
      <c r="R1722">
        <v>42</v>
      </c>
      <c r="S1722" t="s">
        <v>17</v>
      </c>
      <c r="T1722" t="s">
        <v>17</v>
      </c>
      <c r="U1722" t="s">
        <v>17</v>
      </c>
      <c r="V1722" t="str">
        <f>IF(Table2[[#This Row],[Age]] &lt; 30, "Under 30", IF(Table2[[#This Row],[Age]] &lt; 65, "Other", "Senior"))</f>
        <v>Other</v>
      </c>
      <c r="W1722">
        <v>0</v>
      </c>
      <c r="X1722" t="s">
        <v>17</v>
      </c>
      <c r="Y1722" t="s">
        <v>28</v>
      </c>
      <c r="Z1722" t="s">
        <v>29</v>
      </c>
      <c r="AA1722">
        <v>32</v>
      </c>
      <c r="AB1722">
        <v>192</v>
      </c>
      <c r="AE1722">
        <f t="shared" si="26"/>
        <v>0</v>
      </c>
      <c r="AF1722">
        <v>1</v>
      </c>
      <c r="AG1722" t="str">
        <f>IF(Table2[[#This Row],[Avg Monthly GB Download]] &lt; 5, "Less than 5 GB", IF(Table2[[#This Row],[Avg Monthly GB Download]] &lt;= 10, "Between 5 and 10 GB", "10 or more GB"))</f>
        <v>10 or more GB</v>
      </c>
    </row>
    <row r="1723" spans="1:33" x14ac:dyDescent="0.3">
      <c r="A1723" t="s">
        <v>3562</v>
      </c>
      <c r="B1723" t="s">
        <v>17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17</v>
      </c>
      <c r="I1723" t="s">
        <v>18</v>
      </c>
      <c r="J1723">
        <v>0</v>
      </c>
      <c r="K1723">
        <v>0</v>
      </c>
      <c r="L1723">
        <v>6</v>
      </c>
      <c r="M1723" t="s">
        <v>21</v>
      </c>
      <c r="N1723">
        <v>0</v>
      </c>
      <c r="O1723" t="s">
        <v>58</v>
      </c>
      <c r="P1723" t="s">
        <v>3563</v>
      </c>
      <c r="Q1723" t="s">
        <v>20</v>
      </c>
      <c r="R1723">
        <v>43</v>
      </c>
      <c r="S1723" t="s">
        <v>17</v>
      </c>
      <c r="T1723" t="s">
        <v>17</v>
      </c>
      <c r="U1723" t="s">
        <v>17</v>
      </c>
      <c r="V1723" t="str">
        <f>IF(Table2[[#This Row],[Age]] &lt; 30, "Under 30", IF(Table2[[#This Row],[Age]] &lt; 65, "Other", "Senior"))</f>
        <v>Other</v>
      </c>
      <c r="W1723">
        <v>0</v>
      </c>
      <c r="X1723" t="s">
        <v>21</v>
      </c>
      <c r="Y1723" t="s">
        <v>49</v>
      </c>
      <c r="Z1723" t="s">
        <v>34</v>
      </c>
      <c r="AA1723">
        <v>31</v>
      </c>
      <c r="AB1723">
        <v>1585</v>
      </c>
      <c r="AE1723">
        <f t="shared" si="26"/>
        <v>0</v>
      </c>
      <c r="AF1723">
        <v>1</v>
      </c>
      <c r="AG1723" t="str">
        <f>IF(Table2[[#This Row],[Avg Monthly GB Download]] &lt; 5, "Less than 5 GB", IF(Table2[[#This Row],[Avg Monthly GB Download]] &lt;= 10, "Between 5 and 10 GB", "10 or more GB"))</f>
        <v>Between 5 and 10 GB</v>
      </c>
    </row>
    <row r="1724" spans="1:33" x14ac:dyDescent="0.3">
      <c r="A1724" t="s">
        <v>3564</v>
      </c>
      <c r="B1724" t="s">
        <v>17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17</v>
      </c>
      <c r="I1724" t="s">
        <v>18</v>
      </c>
      <c r="J1724">
        <v>0</v>
      </c>
      <c r="K1724">
        <v>0</v>
      </c>
      <c r="L1724">
        <v>6</v>
      </c>
      <c r="M1724" t="s">
        <v>21</v>
      </c>
      <c r="N1724">
        <v>0</v>
      </c>
      <c r="O1724" t="s">
        <v>26</v>
      </c>
      <c r="P1724" t="s">
        <v>3565</v>
      </c>
      <c r="Q1724" t="s">
        <v>22</v>
      </c>
      <c r="R1724">
        <v>56</v>
      </c>
      <c r="S1724" t="s">
        <v>17</v>
      </c>
      <c r="T1724" t="s">
        <v>17</v>
      </c>
      <c r="U1724" t="s">
        <v>17</v>
      </c>
      <c r="V1724" t="str">
        <f>IF(Table2[[#This Row],[Age]] &lt; 30, "Under 30", IF(Table2[[#This Row],[Age]] &lt; 65, "Other", "Senior"))</f>
        <v>Other</v>
      </c>
      <c r="W1724">
        <v>0</v>
      </c>
      <c r="X1724" t="s">
        <v>21</v>
      </c>
      <c r="Y1724" t="s">
        <v>94</v>
      </c>
      <c r="Z1724" t="s">
        <v>34</v>
      </c>
      <c r="AA1724">
        <v>43</v>
      </c>
      <c r="AB1724">
        <v>3072</v>
      </c>
      <c r="AE1724">
        <f t="shared" si="26"/>
        <v>0</v>
      </c>
      <c r="AF1724">
        <v>1</v>
      </c>
      <c r="AG1724" t="str">
        <f>IF(Table2[[#This Row],[Avg Monthly GB Download]] &lt; 5, "Less than 5 GB", IF(Table2[[#This Row],[Avg Monthly GB Download]] &lt;= 10, "Between 5 and 10 GB", "10 or more GB"))</f>
        <v>Between 5 and 10 GB</v>
      </c>
    </row>
    <row r="1725" spans="1:33" x14ac:dyDescent="0.3">
      <c r="A1725" t="s">
        <v>3566</v>
      </c>
      <c r="B1725" t="s">
        <v>17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17</v>
      </c>
      <c r="I1725" t="s">
        <v>18</v>
      </c>
      <c r="J1725">
        <v>0</v>
      </c>
      <c r="K1725">
        <v>2</v>
      </c>
      <c r="L1725">
        <v>2</v>
      </c>
      <c r="M1725" t="s">
        <v>17</v>
      </c>
      <c r="N1725">
        <v>53</v>
      </c>
      <c r="O1725" t="s">
        <v>33</v>
      </c>
      <c r="P1725" t="s">
        <v>3567</v>
      </c>
      <c r="Q1725" t="s">
        <v>22</v>
      </c>
      <c r="R1725">
        <v>36</v>
      </c>
      <c r="S1725" t="s">
        <v>17</v>
      </c>
      <c r="T1725" t="s">
        <v>17</v>
      </c>
      <c r="U1725" t="s">
        <v>17</v>
      </c>
      <c r="V1725" t="str">
        <f>IF(Table2[[#This Row],[Age]] &lt; 30, "Under 30", IF(Table2[[#This Row],[Age]] &lt; 65, "Other", "Senior"))</f>
        <v>Other</v>
      </c>
      <c r="W1725">
        <v>0</v>
      </c>
      <c r="X1725" t="s">
        <v>21</v>
      </c>
      <c r="Y1725" t="s">
        <v>49</v>
      </c>
      <c r="Z1725" t="s">
        <v>29</v>
      </c>
      <c r="AA1725">
        <v>27</v>
      </c>
      <c r="AB1725">
        <v>1175</v>
      </c>
      <c r="AE1725">
        <f t="shared" si="26"/>
        <v>0</v>
      </c>
      <c r="AF1725">
        <v>1</v>
      </c>
      <c r="AG1725" t="str">
        <f>IF(Table2[[#This Row],[Avg Monthly GB Download]] &lt; 5, "Less than 5 GB", IF(Table2[[#This Row],[Avg Monthly GB Download]] &lt;= 10, "Between 5 and 10 GB", "10 or more GB"))</f>
        <v>Less than 5 GB</v>
      </c>
    </row>
    <row r="1726" spans="1:33" x14ac:dyDescent="0.3">
      <c r="A1726" t="s">
        <v>3568</v>
      </c>
      <c r="B1726" t="s">
        <v>17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17</v>
      </c>
      <c r="I1726" t="s">
        <v>18</v>
      </c>
      <c r="J1726">
        <v>0</v>
      </c>
      <c r="K1726">
        <v>0</v>
      </c>
      <c r="L1726">
        <v>30</v>
      </c>
      <c r="M1726" t="s">
        <v>21</v>
      </c>
      <c r="N1726">
        <v>0</v>
      </c>
      <c r="O1726" t="s">
        <v>51</v>
      </c>
      <c r="P1726" t="s">
        <v>3569</v>
      </c>
      <c r="Q1726" t="s">
        <v>22</v>
      </c>
      <c r="R1726">
        <v>21</v>
      </c>
      <c r="S1726" t="s">
        <v>21</v>
      </c>
      <c r="T1726" t="s">
        <v>17</v>
      </c>
      <c r="U1726" t="s">
        <v>17</v>
      </c>
      <c r="V1726" t="str">
        <f>IF(Table2[[#This Row],[Age]] &lt; 30, "Under 30", IF(Table2[[#This Row],[Age]] &lt; 65, "Other", "Senior"))</f>
        <v>Under 30</v>
      </c>
      <c r="W1726">
        <v>0</v>
      </c>
      <c r="X1726" t="s">
        <v>17</v>
      </c>
      <c r="Y1726" t="s">
        <v>28</v>
      </c>
      <c r="Z1726" t="s">
        <v>91</v>
      </c>
      <c r="AA1726">
        <v>12</v>
      </c>
      <c r="AB1726">
        <v>18</v>
      </c>
      <c r="AE1726">
        <f t="shared" si="26"/>
        <v>0</v>
      </c>
      <c r="AF1726">
        <v>1</v>
      </c>
      <c r="AG1726" t="str">
        <f>IF(Table2[[#This Row],[Avg Monthly GB Download]] &lt; 5, "Less than 5 GB", IF(Table2[[#This Row],[Avg Monthly GB Download]] &lt;= 10, "Between 5 and 10 GB", "10 or more GB"))</f>
        <v>10 or more GB</v>
      </c>
    </row>
    <row r="1727" spans="1:33" x14ac:dyDescent="0.3">
      <c r="A1727" t="s">
        <v>3570</v>
      </c>
      <c r="B1727" t="s">
        <v>17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17</v>
      </c>
      <c r="I1727" t="s">
        <v>18</v>
      </c>
      <c r="J1727">
        <v>0</v>
      </c>
      <c r="K1727">
        <v>2</v>
      </c>
      <c r="L1727">
        <v>2</v>
      </c>
      <c r="M1727" t="s">
        <v>21</v>
      </c>
      <c r="N1727">
        <v>0</v>
      </c>
      <c r="O1727" t="s">
        <v>55</v>
      </c>
      <c r="P1727" t="s">
        <v>3571</v>
      </c>
      <c r="Q1727" t="s">
        <v>22</v>
      </c>
      <c r="R1727">
        <v>57</v>
      </c>
      <c r="S1727" t="s">
        <v>17</v>
      </c>
      <c r="T1727" t="s">
        <v>17</v>
      </c>
      <c r="U1727" t="s">
        <v>17</v>
      </c>
      <c r="V1727" t="str">
        <f>IF(Table2[[#This Row],[Age]] &lt; 30, "Under 30", IF(Table2[[#This Row],[Age]] &lt; 65, "Other", "Senior"))</f>
        <v>Other</v>
      </c>
      <c r="W1727">
        <v>0</v>
      </c>
      <c r="X1727" t="s">
        <v>17</v>
      </c>
      <c r="Y1727" t="s">
        <v>94</v>
      </c>
      <c r="Z1727" t="s">
        <v>29</v>
      </c>
      <c r="AA1727">
        <v>35</v>
      </c>
      <c r="AB1727">
        <v>1784</v>
      </c>
      <c r="AE1727">
        <f t="shared" si="26"/>
        <v>0</v>
      </c>
      <c r="AF1727">
        <v>1</v>
      </c>
      <c r="AG1727" t="str">
        <f>IF(Table2[[#This Row],[Avg Monthly GB Download]] &lt; 5, "Less than 5 GB", IF(Table2[[#This Row],[Avg Monthly GB Download]] &lt;= 10, "Between 5 and 10 GB", "10 or more GB"))</f>
        <v>Less than 5 GB</v>
      </c>
    </row>
    <row r="1728" spans="1:33" x14ac:dyDescent="0.3">
      <c r="A1728" t="s">
        <v>3572</v>
      </c>
      <c r="B1728" t="s">
        <v>17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17</v>
      </c>
      <c r="I1728" t="s">
        <v>18</v>
      </c>
      <c r="J1728">
        <v>0</v>
      </c>
      <c r="K1728">
        <v>2</v>
      </c>
      <c r="L1728">
        <v>0</v>
      </c>
      <c r="M1728" t="s">
        <v>17</v>
      </c>
      <c r="N1728">
        <v>0</v>
      </c>
      <c r="O1728" t="s">
        <v>24</v>
      </c>
      <c r="P1728" t="s">
        <v>3573</v>
      </c>
      <c r="Q1728" t="s">
        <v>22</v>
      </c>
      <c r="R1728">
        <v>39</v>
      </c>
      <c r="S1728" t="s">
        <v>17</v>
      </c>
      <c r="T1728" t="s">
        <v>17</v>
      </c>
      <c r="U1728" t="s">
        <v>17</v>
      </c>
      <c r="V1728" t="str">
        <f>IF(Table2[[#This Row],[Age]] &lt; 30, "Under 30", IF(Table2[[#This Row],[Age]] &lt; 65, "Other", "Senior"))</f>
        <v>Other</v>
      </c>
      <c r="W1728">
        <v>0</v>
      </c>
      <c r="X1728" t="s">
        <v>17</v>
      </c>
      <c r="Y1728" t="s">
        <v>94</v>
      </c>
      <c r="Z1728" t="s">
        <v>91</v>
      </c>
      <c r="AA1728">
        <v>7</v>
      </c>
      <c r="AB1728">
        <v>60</v>
      </c>
      <c r="AE1728">
        <f t="shared" si="26"/>
        <v>0</v>
      </c>
      <c r="AF1728">
        <v>1</v>
      </c>
      <c r="AG1728" t="str">
        <f>IF(Table2[[#This Row],[Avg Monthly GB Download]] &lt; 5, "Less than 5 GB", IF(Table2[[#This Row],[Avg Monthly GB Download]] &lt;= 10, "Between 5 and 10 GB", "10 or more GB"))</f>
        <v>Less than 5 GB</v>
      </c>
    </row>
    <row r="1729" spans="1:33" x14ac:dyDescent="0.3">
      <c r="A1729" t="s">
        <v>3574</v>
      </c>
      <c r="B1729" t="s">
        <v>17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21</v>
      </c>
      <c r="I1729" t="s">
        <v>84</v>
      </c>
      <c r="J1729">
        <v>0</v>
      </c>
      <c r="K1729">
        <v>0</v>
      </c>
      <c r="L1729">
        <v>2</v>
      </c>
      <c r="M1729" t="s">
        <v>21</v>
      </c>
      <c r="N1729">
        <v>0</v>
      </c>
      <c r="O1729" t="s">
        <v>66</v>
      </c>
      <c r="P1729" t="s">
        <v>3575</v>
      </c>
      <c r="Q1729" t="s">
        <v>22</v>
      </c>
      <c r="R1729">
        <v>62</v>
      </c>
      <c r="S1729" t="s">
        <v>17</v>
      </c>
      <c r="T1729" t="s">
        <v>17</v>
      </c>
      <c r="U1729" t="s">
        <v>17</v>
      </c>
      <c r="V1729" t="str">
        <f>IF(Table2[[#This Row],[Age]] &lt; 30, "Under 30", IF(Table2[[#This Row],[Age]] &lt; 65, "Other", "Senior"))</f>
        <v>Other</v>
      </c>
      <c r="W1729">
        <v>0</v>
      </c>
      <c r="X1729" t="s">
        <v>21</v>
      </c>
      <c r="Y1729" t="s">
        <v>28</v>
      </c>
      <c r="Z1729" t="s">
        <v>34</v>
      </c>
      <c r="AA1729">
        <v>48</v>
      </c>
      <c r="AB1729">
        <v>827</v>
      </c>
      <c r="AE1729">
        <f t="shared" si="26"/>
        <v>0</v>
      </c>
      <c r="AF1729">
        <v>1</v>
      </c>
      <c r="AG1729" t="str">
        <f>IF(Table2[[#This Row],[Avg Monthly GB Download]] &lt; 5, "Less than 5 GB", IF(Table2[[#This Row],[Avg Monthly GB Download]] &lt;= 10, "Between 5 and 10 GB", "10 or more GB"))</f>
        <v>Less than 5 GB</v>
      </c>
    </row>
    <row r="1730" spans="1:33" x14ac:dyDescent="0.3">
      <c r="A1730" t="s">
        <v>3576</v>
      </c>
      <c r="B1730" t="s">
        <v>17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17</v>
      </c>
      <c r="I1730" t="s">
        <v>18</v>
      </c>
      <c r="J1730">
        <v>0</v>
      </c>
      <c r="K1730">
        <v>0</v>
      </c>
      <c r="L1730">
        <v>20</v>
      </c>
      <c r="M1730" t="s">
        <v>17</v>
      </c>
      <c r="N1730">
        <v>45</v>
      </c>
      <c r="O1730" t="s">
        <v>81</v>
      </c>
      <c r="P1730" t="s">
        <v>3577</v>
      </c>
      <c r="Q1730" t="s">
        <v>20</v>
      </c>
      <c r="R1730">
        <v>23</v>
      </c>
      <c r="S1730" t="s">
        <v>21</v>
      </c>
      <c r="T1730" t="s">
        <v>17</v>
      </c>
      <c r="U1730" t="s">
        <v>17</v>
      </c>
      <c r="V1730" t="str">
        <f>IF(Table2[[#This Row],[Age]] &lt; 30, "Under 30", IF(Table2[[#This Row],[Age]] &lt; 65, "Other", "Senior"))</f>
        <v>Under 30</v>
      </c>
      <c r="W1730">
        <v>0</v>
      </c>
      <c r="X1730" t="s">
        <v>21</v>
      </c>
      <c r="Y1730" t="s">
        <v>49</v>
      </c>
      <c r="Z1730" t="s">
        <v>29</v>
      </c>
      <c r="AA1730">
        <v>47</v>
      </c>
      <c r="AB1730">
        <v>3202</v>
      </c>
      <c r="AE1730">
        <f t="shared" ref="AE1730:AE1793" si="27">IF(B1730 = "yes", 1, IF(B1730 = "No", 0))</f>
        <v>0</v>
      </c>
      <c r="AF1730">
        <v>1</v>
      </c>
      <c r="AG1730" t="str">
        <f>IF(Table2[[#This Row],[Avg Monthly GB Download]] &lt; 5, "Less than 5 GB", IF(Table2[[#This Row],[Avg Monthly GB Download]] &lt;= 10, "Between 5 and 10 GB", "10 or more GB"))</f>
        <v>10 or more GB</v>
      </c>
    </row>
    <row r="1731" spans="1:33" x14ac:dyDescent="0.3">
      <c r="A1731" t="s">
        <v>3578</v>
      </c>
      <c r="B1731" t="s">
        <v>17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17</v>
      </c>
      <c r="I1731" t="s">
        <v>18</v>
      </c>
      <c r="J1731">
        <v>0</v>
      </c>
      <c r="K1731">
        <v>1</v>
      </c>
      <c r="L1731">
        <v>0</v>
      </c>
      <c r="M1731" t="s">
        <v>17</v>
      </c>
      <c r="N1731">
        <v>0</v>
      </c>
      <c r="O1731" t="s">
        <v>77</v>
      </c>
      <c r="P1731" t="s">
        <v>3579</v>
      </c>
      <c r="Q1731" t="s">
        <v>20</v>
      </c>
      <c r="R1731">
        <v>50</v>
      </c>
      <c r="S1731" t="s">
        <v>17</v>
      </c>
      <c r="T1731" t="s">
        <v>17</v>
      </c>
      <c r="U1731" t="s">
        <v>17</v>
      </c>
      <c r="V1731" t="str">
        <f>IF(Table2[[#This Row],[Age]] &lt; 30, "Under 30", IF(Table2[[#This Row],[Age]] &lt; 65, "Other", "Senior"))</f>
        <v>Other</v>
      </c>
      <c r="W1731">
        <v>0</v>
      </c>
      <c r="X1731" t="s">
        <v>17</v>
      </c>
      <c r="Y1731" t="s">
        <v>94</v>
      </c>
      <c r="Z1731" t="s">
        <v>34</v>
      </c>
      <c r="AA1731">
        <v>13</v>
      </c>
      <c r="AB1731">
        <v>50</v>
      </c>
      <c r="AE1731">
        <f t="shared" si="27"/>
        <v>0</v>
      </c>
      <c r="AF1731">
        <v>1</v>
      </c>
      <c r="AG1731" t="str">
        <f>IF(Table2[[#This Row],[Avg Monthly GB Download]] &lt; 5, "Less than 5 GB", IF(Table2[[#This Row],[Avg Monthly GB Download]] &lt;= 10, "Between 5 and 10 GB", "10 or more GB"))</f>
        <v>Less than 5 GB</v>
      </c>
    </row>
    <row r="1732" spans="1:33" x14ac:dyDescent="0.3">
      <c r="A1732" t="s">
        <v>3580</v>
      </c>
      <c r="B1732" t="s">
        <v>17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17</v>
      </c>
      <c r="I1732" t="s">
        <v>18</v>
      </c>
      <c r="J1732">
        <v>0</v>
      </c>
      <c r="K1732">
        <v>1</v>
      </c>
      <c r="L1732">
        <v>19</v>
      </c>
      <c r="M1732" t="s">
        <v>21</v>
      </c>
      <c r="N1732">
        <v>0</v>
      </c>
      <c r="O1732" t="s">
        <v>54</v>
      </c>
      <c r="P1732" t="s">
        <v>3581</v>
      </c>
      <c r="Q1732" t="s">
        <v>20</v>
      </c>
      <c r="R1732">
        <v>23</v>
      </c>
      <c r="S1732" t="s">
        <v>21</v>
      </c>
      <c r="T1732" t="s">
        <v>17</v>
      </c>
      <c r="U1732" t="s">
        <v>17</v>
      </c>
      <c r="V1732" t="str">
        <f>IF(Table2[[#This Row],[Age]] &lt; 30, "Under 30", IF(Table2[[#This Row],[Age]] &lt; 65, "Other", "Senior"))</f>
        <v>Under 30</v>
      </c>
      <c r="W1732">
        <v>0</v>
      </c>
      <c r="X1732" t="s">
        <v>17</v>
      </c>
      <c r="Y1732" t="s">
        <v>94</v>
      </c>
      <c r="Z1732" t="s">
        <v>29</v>
      </c>
      <c r="AA1732">
        <v>24</v>
      </c>
      <c r="AB1732">
        <v>921</v>
      </c>
      <c r="AE1732">
        <f t="shared" si="27"/>
        <v>0</v>
      </c>
      <c r="AF1732">
        <v>1</v>
      </c>
      <c r="AG1732" t="str">
        <f>IF(Table2[[#This Row],[Avg Monthly GB Download]] &lt; 5, "Less than 5 GB", IF(Table2[[#This Row],[Avg Monthly GB Download]] &lt;= 10, "Between 5 and 10 GB", "10 or more GB"))</f>
        <v>10 or more GB</v>
      </c>
    </row>
    <row r="1733" spans="1:33" x14ac:dyDescent="0.3">
      <c r="A1733" t="s">
        <v>3582</v>
      </c>
      <c r="B1733" t="s">
        <v>17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17</v>
      </c>
      <c r="I1733" t="s">
        <v>18</v>
      </c>
      <c r="J1733">
        <v>0</v>
      </c>
      <c r="K1733">
        <v>1</v>
      </c>
      <c r="L1733">
        <v>3</v>
      </c>
      <c r="M1733" t="s">
        <v>21</v>
      </c>
      <c r="N1733">
        <v>0</v>
      </c>
      <c r="O1733" t="s">
        <v>23</v>
      </c>
      <c r="P1733" t="s">
        <v>3583</v>
      </c>
      <c r="Q1733" t="s">
        <v>22</v>
      </c>
      <c r="R1733">
        <v>58</v>
      </c>
      <c r="S1733" t="s">
        <v>17</v>
      </c>
      <c r="T1733" t="s">
        <v>17</v>
      </c>
      <c r="U1733" t="s">
        <v>17</v>
      </c>
      <c r="V1733" t="str">
        <f>IF(Table2[[#This Row],[Age]] &lt; 30, "Under 30", IF(Table2[[#This Row],[Age]] &lt; 65, "Other", "Senior"))</f>
        <v>Other</v>
      </c>
      <c r="W1733">
        <v>0</v>
      </c>
      <c r="X1733" t="s">
        <v>21</v>
      </c>
      <c r="Y1733" t="s">
        <v>28</v>
      </c>
      <c r="Z1733" t="s">
        <v>34</v>
      </c>
      <c r="AA1733">
        <v>47</v>
      </c>
      <c r="AB1733">
        <v>497</v>
      </c>
      <c r="AE1733">
        <f t="shared" si="27"/>
        <v>0</v>
      </c>
      <c r="AF1733">
        <v>1</v>
      </c>
      <c r="AG1733" t="str">
        <f>IF(Table2[[#This Row],[Avg Monthly GB Download]] &lt; 5, "Less than 5 GB", IF(Table2[[#This Row],[Avg Monthly GB Download]] &lt;= 10, "Between 5 and 10 GB", "10 or more GB"))</f>
        <v>Less than 5 GB</v>
      </c>
    </row>
    <row r="1734" spans="1:33" x14ac:dyDescent="0.3">
      <c r="A1734" t="s">
        <v>3584</v>
      </c>
      <c r="B1734" t="s">
        <v>17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17</v>
      </c>
      <c r="I1734" t="s">
        <v>18</v>
      </c>
      <c r="J1734">
        <v>0</v>
      </c>
      <c r="K1734">
        <v>1</v>
      </c>
      <c r="L1734">
        <v>9</v>
      </c>
      <c r="M1734" t="s">
        <v>21</v>
      </c>
      <c r="N1734">
        <v>0</v>
      </c>
      <c r="O1734" t="s">
        <v>26</v>
      </c>
      <c r="P1734" t="s">
        <v>3585</v>
      </c>
      <c r="Q1734" t="s">
        <v>20</v>
      </c>
      <c r="R1734">
        <v>45</v>
      </c>
      <c r="S1734" t="s">
        <v>17</v>
      </c>
      <c r="T1734" t="s">
        <v>17</v>
      </c>
      <c r="U1734" t="s">
        <v>17</v>
      </c>
      <c r="V1734" t="str">
        <f>IF(Table2[[#This Row],[Age]] &lt; 30, "Under 30", IF(Table2[[#This Row],[Age]] &lt; 65, "Other", "Senior"))</f>
        <v>Other</v>
      </c>
      <c r="W1734">
        <v>0</v>
      </c>
      <c r="X1734" t="s">
        <v>21</v>
      </c>
      <c r="Y1734" t="s">
        <v>49</v>
      </c>
      <c r="Z1734" t="s">
        <v>29</v>
      </c>
      <c r="AA1734">
        <v>25</v>
      </c>
      <c r="AB1734">
        <v>1752</v>
      </c>
      <c r="AE1734">
        <f t="shared" si="27"/>
        <v>0</v>
      </c>
      <c r="AF1734">
        <v>1</v>
      </c>
      <c r="AG1734" t="str">
        <f>IF(Table2[[#This Row],[Avg Monthly GB Download]] &lt; 5, "Less than 5 GB", IF(Table2[[#This Row],[Avg Monthly GB Download]] &lt;= 10, "Between 5 and 10 GB", "10 or more GB"))</f>
        <v>Between 5 and 10 GB</v>
      </c>
    </row>
    <row r="1735" spans="1:33" x14ac:dyDescent="0.3">
      <c r="A1735" t="s">
        <v>3586</v>
      </c>
      <c r="B1735" t="s">
        <v>17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17</v>
      </c>
      <c r="I1735" t="s">
        <v>18</v>
      </c>
      <c r="J1735">
        <v>0</v>
      </c>
      <c r="K1735">
        <v>1</v>
      </c>
      <c r="L1735">
        <v>0</v>
      </c>
      <c r="M1735" t="s">
        <v>17</v>
      </c>
      <c r="N1735">
        <v>0</v>
      </c>
      <c r="O1735" t="s">
        <v>25</v>
      </c>
      <c r="P1735" t="s">
        <v>3587</v>
      </c>
      <c r="Q1735" t="s">
        <v>20</v>
      </c>
      <c r="R1735">
        <v>34</v>
      </c>
      <c r="S1735" t="s">
        <v>17</v>
      </c>
      <c r="T1735" t="s">
        <v>17</v>
      </c>
      <c r="U1735" t="s">
        <v>17</v>
      </c>
      <c r="V1735" t="str">
        <f>IF(Table2[[#This Row],[Age]] &lt; 30, "Under 30", IF(Table2[[#This Row],[Age]] &lt; 65, "Other", "Senior"))</f>
        <v>Other</v>
      </c>
      <c r="W1735">
        <v>0</v>
      </c>
      <c r="X1735" t="s">
        <v>17</v>
      </c>
      <c r="Y1735" t="s">
        <v>94</v>
      </c>
      <c r="Z1735" t="s">
        <v>91</v>
      </c>
      <c r="AA1735">
        <v>10</v>
      </c>
      <c r="AB1735">
        <v>170</v>
      </c>
      <c r="AE1735">
        <f t="shared" si="27"/>
        <v>0</v>
      </c>
      <c r="AF1735">
        <v>1</v>
      </c>
      <c r="AG1735" t="str">
        <f>IF(Table2[[#This Row],[Avg Monthly GB Download]] &lt; 5, "Less than 5 GB", IF(Table2[[#This Row],[Avg Monthly GB Download]] &lt;= 10, "Between 5 and 10 GB", "10 or more GB"))</f>
        <v>Less than 5 GB</v>
      </c>
    </row>
    <row r="1736" spans="1:33" x14ac:dyDescent="0.3">
      <c r="A1736" t="s">
        <v>3588</v>
      </c>
      <c r="B1736" t="s">
        <v>17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17</v>
      </c>
      <c r="I1736" t="s">
        <v>18</v>
      </c>
      <c r="J1736">
        <v>0</v>
      </c>
      <c r="K1736">
        <v>3</v>
      </c>
      <c r="L1736">
        <v>5</v>
      </c>
      <c r="M1736" t="s">
        <v>21</v>
      </c>
      <c r="N1736">
        <v>0</v>
      </c>
      <c r="O1736" t="s">
        <v>47</v>
      </c>
      <c r="P1736" t="s">
        <v>3589</v>
      </c>
      <c r="Q1736" t="s">
        <v>20</v>
      </c>
      <c r="R1736">
        <v>68</v>
      </c>
      <c r="S1736" t="s">
        <v>17</v>
      </c>
      <c r="T1736" t="s">
        <v>21</v>
      </c>
      <c r="U1736" t="s">
        <v>17</v>
      </c>
      <c r="V1736" t="str">
        <f>IF(Table2[[#This Row],[Age]] &lt; 30, "Under 30", IF(Table2[[#This Row],[Age]] &lt; 65, "Other", "Senior"))</f>
        <v>Senior</v>
      </c>
      <c r="W1736">
        <v>0</v>
      </c>
      <c r="X1736" t="s">
        <v>21</v>
      </c>
      <c r="Y1736" t="s">
        <v>28</v>
      </c>
      <c r="Z1736" t="s">
        <v>29</v>
      </c>
      <c r="AA1736">
        <v>48</v>
      </c>
      <c r="AB1736">
        <v>2593</v>
      </c>
      <c r="AE1736">
        <f t="shared" si="27"/>
        <v>0</v>
      </c>
      <c r="AF1736">
        <v>1</v>
      </c>
      <c r="AG1736" t="str">
        <f>IF(Table2[[#This Row],[Avg Monthly GB Download]] &lt; 5, "Less than 5 GB", IF(Table2[[#This Row],[Avg Monthly GB Download]] &lt;= 10, "Between 5 and 10 GB", "10 or more GB"))</f>
        <v>Between 5 and 10 GB</v>
      </c>
    </row>
    <row r="1737" spans="1:33" x14ac:dyDescent="0.3">
      <c r="A1737" t="s">
        <v>3590</v>
      </c>
      <c r="B1737" t="s">
        <v>17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17</v>
      </c>
      <c r="I1737" t="s">
        <v>18</v>
      </c>
      <c r="J1737">
        <v>0</v>
      </c>
      <c r="K1737">
        <v>0</v>
      </c>
      <c r="L1737">
        <v>3</v>
      </c>
      <c r="M1737" t="s">
        <v>21</v>
      </c>
      <c r="N1737">
        <v>0</v>
      </c>
      <c r="O1737" t="s">
        <v>25</v>
      </c>
      <c r="P1737" t="s">
        <v>3591</v>
      </c>
      <c r="Q1737" t="s">
        <v>20</v>
      </c>
      <c r="R1737">
        <v>46</v>
      </c>
      <c r="S1737" t="s">
        <v>17</v>
      </c>
      <c r="T1737" t="s">
        <v>17</v>
      </c>
      <c r="U1737" t="s">
        <v>17</v>
      </c>
      <c r="V1737" t="str">
        <f>IF(Table2[[#This Row],[Age]] &lt; 30, "Under 30", IF(Table2[[#This Row],[Age]] &lt; 65, "Other", "Senior"))</f>
        <v>Other</v>
      </c>
      <c r="W1737">
        <v>0</v>
      </c>
      <c r="X1737" t="s">
        <v>17</v>
      </c>
      <c r="Y1737" t="s">
        <v>28</v>
      </c>
      <c r="Z1737" t="s">
        <v>34</v>
      </c>
      <c r="AA1737">
        <v>34</v>
      </c>
      <c r="AB1737">
        <v>1935</v>
      </c>
      <c r="AE1737">
        <f t="shared" si="27"/>
        <v>0</v>
      </c>
      <c r="AF1737">
        <v>1</v>
      </c>
      <c r="AG1737" t="str">
        <f>IF(Table2[[#This Row],[Avg Monthly GB Download]] &lt; 5, "Less than 5 GB", IF(Table2[[#This Row],[Avg Monthly GB Download]] &lt;= 10, "Between 5 and 10 GB", "10 or more GB"))</f>
        <v>Less than 5 GB</v>
      </c>
    </row>
    <row r="1738" spans="1:33" x14ac:dyDescent="0.3">
      <c r="A1738" t="s">
        <v>3592</v>
      </c>
      <c r="B1738" t="s">
        <v>17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17</v>
      </c>
      <c r="I1738" t="s">
        <v>18</v>
      </c>
      <c r="J1738">
        <v>0</v>
      </c>
      <c r="K1738">
        <v>1</v>
      </c>
      <c r="L1738">
        <v>8</v>
      </c>
      <c r="M1738" t="s">
        <v>21</v>
      </c>
      <c r="N1738">
        <v>0</v>
      </c>
      <c r="O1738" t="s">
        <v>80</v>
      </c>
      <c r="P1738" t="s">
        <v>3593</v>
      </c>
      <c r="Q1738" t="s">
        <v>22</v>
      </c>
      <c r="R1738">
        <v>70</v>
      </c>
      <c r="S1738" t="s">
        <v>17</v>
      </c>
      <c r="T1738" t="s">
        <v>21</v>
      </c>
      <c r="U1738" t="s">
        <v>17</v>
      </c>
      <c r="V1738" t="str">
        <f>IF(Table2[[#This Row],[Age]] &lt; 30, "Under 30", IF(Table2[[#This Row],[Age]] &lt; 65, "Other", "Senior"))</f>
        <v>Senior</v>
      </c>
      <c r="W1738">
        <v>0</v>
      </c>
      <c r="X1738" t="s">
        <v>17</v>
      </c>
      <c r="Y1738" t="s">
        <v>49</v>
      </c>
      <c r="Z1738" t="s">
        <v>34</v>
      </c>
      <c r="AA1738">
        <v>31</v>
      </c>
      <c r="AB1738">
        <v>283</v>
      </c>
      <c r="AE1738">
        <f t="shared" si="27"/>
        <v>0</v>
      </c>
      <c r="AF1738">
        <v>1</v>
      </c>
      <c r="AG1738" t="str">
        <f>IF(Table2[[#This Row],[Avg Monthly GB Download]] &lt; 5, "Less than 5 GB", IF(Table2[[#This Row],[Avg Monthly GB Download]] &lt;= 10, "Between 5 and 10 GB", "10 or more GB"))</f>
        <v>Between 5 and 10 GB</v>
      </c>
    </row>
    <row r="1739" spans="1:33" x14ac:dyDescent="0.3">
      <c r="A1739" t="s">
        <v>3594</v>
      </c>
      <c r="B1739" t="s">
        <v>17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17</v>
      </c>
      <c r="I1739" t="s">
        <v>18</v>
      </c>
      <c r="J1739">
        <v>0</v>
      </c>
      <c r="K1739">
        <v>0</v>
      </c>
      <c r="L1739">
        <v>3</v>
      </c>
      <c r="M1739" t="s">
        <v>21</v>
      </c>
      <c r="N1739">
        <v>0</v>
      </c>
      <c r="O1739" t="s">
        <v>50</v>
      </c>
      <c r="P1739" t="s">
        <v>3595</v>
      </c>
      <c r="Q1739" t="s">
        <v>22</v>
      </c>
      <c r="R1739">
        <v>35</v>
      </c>
      <c r="S1739" t="s">
        <v>17</v>
      </c>
      <c r="T1739" t="s">
        <v>17</v>
      </c>
      <c r="U1739" t="s">
        <v>17</v>
      </c>
      <c r="V1739" t="str">
        <f>IF(Table2[[#This Row],[Age]] &lt; 30, "Under 30", IF(Table2[[#This Row],[Age]] &lt; 65, "Other", "Senior"))</f>
        <v>Other</v>
      </c>
      <c r="W1739">
        <v>0</v>
      </c>
      <c r="X1739" t="s">
        <v>17</v>
      </c>
      <c r="Y1739" t="s">
        <v>28</v>
      </c>
      <c r="Z1739" t="s">
        <v>34</v>
      </c>
      <c r="AA1739">
        <v>18</v>
      </c>
      <c r="AB1739">
        <v>455</v>
      </c>
      <c r="AE1739">
        <f t="shared" si="27"/>
        <v>0</v>
      </c>
      <c r="AF1739">
        <v>1</v>
      </c>
      <c r="AG1739" t="str">
        <f>IF(Table2[[#This Row],[Avg Monthly GB Download]] &lt; 5, "Less than 5 GB", IF(Table2[[#This Row],[Avg Monthly GB Download]] &lt;= 10, "Between 5 and 10 GB", "10 or more GB"))</f>
        <v>Less than 5 GB</v>
      </c>
    </row>
    <row r="1740" spans="1:33" x14ac:dyDescent="0.3">
      <c r="A1740" t="s">
        <v>3596</v>
      </c>
      <c r="B1740" t="s">
        <v>17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17</v>
      </c>
      <c r="I1740" t="s">
        <v>18</v>
      </c>
      <c r="J1740">
        <v>0</v>
      </c>
      <c r="K1740">
        <v>1</v>
      </c>
      <c r="L1740">
        <v>0</v>
      </c>
      <c r="M1740" t="s">
        <v>17</v>
      </c>
      <c r="N1740">
        <v>0</v>
      </c>
      <c r="O1740" t="s">
        <v>31</v>
      </c>
      <c r="P1740" t="s">
        <v>3597</v>
      </c>
      <c r="Q1740" t="s">
        <v>20</v>
      </c>
      <c r="R1740">
        <v>39</v>
      </c>
      <c r="S1740" t="s">
        <v>17</v>
      </c>
      <c r="T1740" t="s">
        <v>17</v>
      </c>
      <c r="U1740" t="s">
        <v>17</v>
      </c>
      <c r="V1740" t="str">
        <f>IF(Table2[[#This Row],[Age]] &lt; 30, "Under 30", IF(Table2[[#This Row],[Age]] &lt; 65, "Other", "Senior"))</f>
        <v>Other</v>
      </c>
      <c r="W1740">
        <v>0</v>
      </c>
      <c r="X1740" t="s">
        <v>17</v>
      </c>
      <c r="Y1740" t="s">
        <v>49</v>
      </c>
      <c r="Z1740" t="s">
        <v>29</v>
      </c>
      <c r="AA1740">
        <v>11</v>
      </c>
      <c r="AB1740">
        <v>565</v>
      </c>
      <c r="AE1740">
        <f t="shared" si="27"/>
        <v>0</v>
      </c>
      <c r="AF1740">
        <v>1</v>
      </c>
      <c r="AG1740" t="str">
        <f>IF(Table2[[#This Row],[Avg Monthly GB Download]] &lt; 5, "Less than 5 GB", IF(Table2[[#This Row],[Avg Monthly GB Download]] &lt;= 10, "Between 5 and 10 GB", "10 or more GB"))</f>
        <v>Less than 5 GB</v>
      </c>
    </row>
    <row r="1741" spans="1:33" x14ac:dyDescent="0.3">
      <c r="A1741" t="s">
        <v>3598</v>
      </c>
      <c r="B1741" t="s">
        <v>17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17</v>
      </c>
      <c r="I1741" t="s">
        <v>18</v>
      </c>
      <c r="J1741">
        <v>0</v>
      </c>
      <c r="K1741">
        <v>1</v>
      </c>
      <c r="L1741">
        <v>11</v>
      </c>
      <c r="M1741" t="s">
        <v>21</v>
      </c>
      <c r="N1741">
        <v>0</v>
      </c>
      <c r="O1741" t="s">
        <v>89</v>
      </c>
      <c r="P1741" t="s">
        <v>3599</v>
      </c>
      <c r="Q1741" t="s">
        <v>20</v>
      </c>
      <c r="R1741">
        <v>34</v>
      </c>
      <c r="S1741" t="s">
        <v>17</v>
      </c>
      <c r="T1741" t="s">
        <v>17</v>
      </c>
      <c r="U1741" t="s">
        <v>17</v>
      </c>
      <c r="V1741" t="str">
        <f>IF(Table2[[#This Row],[Age]] &lt; 30, "Under 30", IF(Table2[[#This Row],[Age]] &lt; 65, "Other", "Senior"))</f>
        <v>Other</v>
      </c>
      <c r="W1741">
        <v>0</v>
      </c>
      <c r="X1741" t="s">
        <v>21</v>
      </c>
      <c r="Y1741" t="s">
        <v>49</v>
      </c>
      <c r="Z1741" t="s">
        <v>34</v>
      </c>
      <c r="AA1741">
        <v>57</v>
      </c>
      <c r="AB1741">
        <v>4121</v>
      </c>
      <c r="AE1741">
        <f t="shared" si="27"/>
        <v>0</v>
      </c>
      <c r="AF1741">
        <v>1</v>
      </c>
      <c r="AG1741" t="str">
        <f>IF(Table2[[#This Row],[Avg Monthly GB Download]] &lt; 5, "Less than 5 GB", IF(Table2[[#This Row],[Avg Monthly GB Download]] &lt;= 10, "Between 5 and 10 GB", "10 or more GB"))</f>
        <v>10 or more GB</v>
      </c>
    </row>
    <row r="1742" spans="1:33" x14ac:dyDescent="0.3">
      <c r="A1742" t="s">
        <v>3600</v>
      </c>
      <c r="B1742" t="s">
        <v>17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21</v>
      </c>
      <c r="I1742" t="s">
        <v>84</v>
      </c>
      <c r="J1742">
        <v>0</v>
      </c>
      <c r="K1742">
        <v>0</v>
      </c>
      <c r="L1742">
        <v>0</v>
      </c>
      <c r="M1742" t="s">
        <v>17</v>
      </c>
      <c r="N1742">
        <v>0</v>
      </c>
      <c r="O1742" t="s">
        <v>77</v>
      </c>
      <c r="P1742" t="s">
        <v>3601</v>
      </c>
      <c r="Q1742" t="s">
        <v>22</v>
      </c>
      <c r="R1742">
        <v>50</v>
      </c>
      <c r="S1742" t="s">
        <v>17</v>
      </c>
      <c r="T1742" t="s">
        <v>17</v>
      </c>
      <c r="U1742" t="s">
        <v>17</v>
      </c>
      <c r="V1742" t="str">
        <f>IF(Table2[[#This Row],[Age]] &lt; 30, "Under 30", IF(Table2[[#This Row],[Age]] &lt; 65, "Other", "Senior"))</f>
        <v>Other</v>
      </c>
      <c r="W1742">
        <v>0</v>
      </c>
      <c r="X1742" t="s">
        <v>17</v>
      </c>
      <c r="Y1742" t="s">
        <v>49</v>
      </c>
      <c r="Z1742" t="s">
        <v>34</v>
      </c>
      <c r="AA1742">
        <v>17</v>
      </c>
      <c r="AB1742">
        <v>922</v>
      </c>
      <c r="AE1742">
        <f t="shared" si="27"/>
        <v>0</v>
      </c>
      <c r="AF1742">
        <v>1</v>
      </c>
      <c r="AG1742" t="str">
        <f>IF(Table2[[#This Row],[Avg Monthly GB Download]] &lt; 5, "Less than 5 GB", IF(Table2[[#This Row],[Avg Monthly GB Download]] &lt;= 10, "Between 5 and 10 GB", "10 or more GB"))</f>
        <v>Less than 5 GB</v>
      </c>
    </row>
    <row r="1743" spans="1:33" x14ac:dyDescent="0.3">
      <c r="A1743" t="s">
        <v>3602</v>
      </c>
      <c r="B1743" t="s">
        <v>17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17</v>
      </c>
      <c r="I1743" t="s">
        <v>18</v>
      </c>
      <c r="J1743">
        <v>0</v>
      </c>
      <c r="K1743">
        <v>3</v>
      </c>
      <c r="L1743">
        <v>0</v>
      </c>
      <c r="M1743" t="s">
        <v>17</v>
      </c>
      <c r="N1743">
        <v>0</v>
      </c>
      <c r="O1743" t="s">
        <v>66</v>
      </c>
      <c r="P1743" t="s">
        <v>3603</v>
      </c>
      <c r="Q1743" t="s">
        <v>20</v>
      </c>
      <c r="R1743">
        <v>30</v>
      </c>
      <c r="S1743" t="s">
        <v>17</v>
      </c>
      <c r="T1743" t="s">
        <v>17</v>
      </c>
      <c r="U1743" t="s">
        <v>17</v>
      </c>
      <c r="V1743" t="str">
        <f>IF(Table2[[#This Row],[Age]] &lt; 30, "Under 30", IF(Table2[[#This Row],[Age]] &lt; 65, "Other", "Senior"))</f>
        <v>Other</v>
      </c>
      <c r="W1743">
        <v>0</v>
      </c>
      <c r="X1743" t="s">
        <v>17</v>
      </c>
      <c r="Y1743" t="s">
        <v>28</v>
      </c>
      <c r="Z1743" t="s">
        <v>91</v>
      </c>
      <c r="AA1743">
        <v>9</v>
      </c>
      <c r="AB1743">
        <v>9</v>
      </c>
      <c r="AE1743">
        <f t="shared" si="27"/>
        <v>0</v>
      </c>
      <c r="AF1743">
        <v>1</v>
      </c>
      <c r="AG1743" t="str">
        <f>IF(Table2[[#This Row],[Avg Monthly GB Download]] &lt; 5, "Less than 5 GB", IF(Table2[[#This Row],[Avg Monthly GB Download]] &lt;= 10, "Between 5 and 10 GB", "10 or more GB"))</f>
        <v>Less than 5 GB</v>
      </c>
    </row>
    <row r="1744" spans="1:33" x14ac:dyDescent="0.3">
      <c r="A1744" t="s">
        <v>3604</v>
      </c>
      <c r="B1744" t="s">
        <v>17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17</v>
      </c>
      <c r="I1744" t="s">
        <v>18</v>
      </c>
      <c r="J1744">
        <v>0</v>
      </c>
      <c r="K1744">
        <v>3</v>
      </c>
      <c r="L1744">
        <v>8</v>
      </c>
      <c r="M1744" t="s">
        <v>21</v>
      </c>
      <c r="N1744">
        <v>0</v>
      </c>
      <c r="O1744" t="s">
        <v>24</v>
      </c>
      <c r="P1744" t="s">
        <v>3605</v>
      </c>
      <c r="Q1744" t="s">
        <v>22</v>
      </c>
      <c r="R1744">
        <v>60</v>
      </c>
      <c r="S1744" t="s">
        <v>17</v>
      </c>
      <c r="T1744" t="s">
        <v>17</v>
      </c>
      <c r="U1744" t="s">
        <v>17</v>
      </c>
      <c r="V1744" t="str">
        <f>IF(Table2[[#This Row],[Age]] &lt; 30, "Under 30", IF(Table2[[#This Row],[Age]] &lt; 65, "Other", "Senior"))</f>
        <v>Other</v>
      </c>
      <c r="W1744">
        <v>0</v>
      </c>
      <c r="X1744" t="s">
        <v>17</v>
      </c>
      <c r="Y1744" t="s">
        <v>49</v>
      </c>
      <c r="Z1744" t="s">
        <v>34</v>
      </c>
      <c r="AA1744">
        <v>64</v>
      </c>
      <c r="AB1744">
        <v>4646</v>
      </c>
      <c r="AE1744">
        <f t="shared" si="27"/>
        <v>0</v>
      </c>
      <c r="AF1744">
        <v>1</v>
      </c>
      <c r="AG1744" t="str">
        <f>IF(Table2[[#This Row],[Avg Monthly GB Download]] &lt; 5, "Less than 5 GB", IF(Table2[[#This Row],[Avg Monthly GB Download]] &lt;= 10, "Between 5 and 10 GB", "10 or more GB"))</f>
        <v>Between 5 and 10 GB</v>
      </c>
    </row>
    <row r="1745" spans="1:33" x14ac:dyDescent="0.3">
      <c r="A1745" t="s">
        <v>3606</v>
      </c>
      <c r="B1745" t="s">
        <v>17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17</v>
      </c>
      <c r="I1745" t="s">
        <v>18</v>
      </c>
      <c r="J1745">
        <v>0</v>
      </c>
      <c r="K1745">
        <v>1</v>
      </c>
      <c r="L1745">
        <v>4</v>
      </c>
      <c r="M1745" t="s">
        <v>21</v>
      </c>
      <c r="N1745">
        <v>0</v>
      </c>
      <c r="O1745" t="s">
        <v>37</v>
      </c>
      <c r="P1745" t="s">
        <v>3607</v>
      </c>
      <c r="Q1745" t="s">
        <v>22</v>
      </c>
      <c r="R1745">
        <v>62</v>
      </c>
      <c r="S1745" t="s">
        <v>17</v>
      </c>
      <c r="T1745" t="s">
        <v>17</v>
      </c>
      <c r="U1745" t="s">
        <v>17</v>
      </c>
      <c r="V1745" t="str">
        <f>IF(Table2[[#This Row],[Age]] &lt; 30, "Under 30", IF(Table2[[#This Row],[Age]] &lt; 65, "Other", "Senior"))</f>
        <v>Other</v>
      </c>
      <c r="W1745">
        <v>0</v>
      </c>
      <c r="X1745" t="s">
        <v>17</v>
      </c>
      <c r="Y1745" t="s">
        <v>28</v>
      </c>
      <c r="Z1745" t="s">
        <v>34</v>
      </c>
      <c r="AA1745">
        <v>43</v>
      </c>
      <c r="AB1745">
        <v>1577</v>
      </c>
      <c r="AE1745">
        <f t="shared" si="27"/>
        <v>0</v>
      </c>
      <c r="AF1745">
        <v>1</v>
      </c>
      <c r="AG1745" t="str">
        <f>IF(Table2[[#This Row],[Avg Monthly GB Download]] &lt; 5, "Less than 5 GB", IF(Table2[[#This Row],[Avg Monthly GB Download]] &lt;= 10, "Between 5 and 10 GB", "10 or more GB"))</f>
        <v>Less than 5 GB</v>
      </c>
    </row>
    <row r="1746" spans="1:33" x14ac:dyDescent="0.3">
      <c r="A1746" t="s">
        <v>3608</v>
      </c>
      <c r="B1746" t="s">
        <v>17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17</v>
      </c>
      <c r="I1746" t="s">
        <v>18</v>
      </c>
      <c r="J1746">
        <v>0</v>
      </c>
      <c r="K1746">
        <v>1</v>
      </c>
      <c r="L1746">
        <v>1</v>
      </c>
      <c r="M1746" t="s">
        <v>21</v>
      </c>
      <c r="N1746">
        <v>0</v>
      </c>
      <c r="O1746" t="s">
        <v>32</v>
      </c>
      <c r="P1746" t="s">
        <v>3609</v>
      </c>
      <c r="Q1746" t="s">
        <v>22</v>
      </c>
      <c r="R1746">
        <v>49</v>
      </c>
      <c r="S1746" t="s">
        <v>17</v>
      </c>
      <c r="T1746" t="s">
        <v>17</v>
      </c>
      <c r="U1746" t="s">
        <v>17</v>
      </c>
      <c r="V1746" t="str">
        <f>IF(Table2[[#This Row],[Age]] &lt; 30, "Under 30", IF(Table2[[#This Row],[Age]] &lt; 65, "Other", "Senior"))</f>
        <v>Other</v>
      </c>
      <c r="W1746">
        <v>0</v>
      </c>
      <c r="X1746" t="s">
        <v>21</v>
      </c>
      <c r="Y1746" t="s">
        <v>28</v>
      </c>
      <c r="Z1746" t="s">
        <v>34</v>
      </c>
      <c r="AA1746">
        <v>42</v>
      </c>
      <c r="AB1746">
        <v>219</v>
      </c>
      <c r="AE1746">
        <f t="shared" si="27"/>
        <v>0</v>
      </c>
      <c r="AF1746">
        <v>1</v>
      </c>
      <c r="AG1746" t="str">
        <f>IF(Table2[[#This Row],[Avg Monthly GB Download]] &lt; 5, "Less than 5 GB", IF(Table2[[#This Row],[Avg Monthly GB Download]] &lt;= 10, "Between 5 and 10 GB", "10 or more GB"))</f>
        <v>Less than 5 GB</v>
      </c>
    </row>
    <row r="1747" spans="1:33" x14ac:dyDescent="0.3">
      <c r="A1747" t="s">
        <v>3610</v>
      </c>
      <c r="B1747" t="s">
        <v>17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17</v>
      </c>
      <c r="I1747" t="s">
        <v>18</v>
      </c>
      <c r="J1747">
        <v>0</v>
      </c>
      <c r="K1747">
        <v>3</v>
      </c>
      <c r="L1747">
        <v>4</v>
      </c>
      <c r="M1747" t="s">
        <v>21</v>
      </c>
      <c r="N1747">
        <v>0</v>
      </c>
      <c r="O1747" t="s">
        <v>68</v>
      </c>
      <c r="P1747" t="s">
        <v>3611</v>
      </c>
      <c r="Q1747" t="s">
        <v>20</v>
      </c>
      <c r="R1747">
        <v>75</v>
      </c>
      <c r="S1747" t="s">
        <v>17</v>
      </c>
      <c r="T1747" t="s">
        <v>21</v>
      </c>
      <c r="U1747" t="s">
        <v>17</v>
      </c>
      <c r="V1747" t="str">
        <f>IF(Table2[[#This Row],[Age]] &lt; 30, "Under 30", IF(Table2[[#This Row],[Age]] &lt; 65, "Other", "Senior"))</f>
        <v>Senior</v>
      </c>
      <c r="W1747">
        <v>0</v>
      </c>
      <c r="X1747" t="s">
        <v>21</v>
      </c>
      <c r="Y1747" t="s">
        <v>94</v>
      </c>
      <c r="Z1747" t="s">
        <v>29</v>
      </c>
      <c r="AA1747">
        <v>46</v>
      </c>
      <c r="AB1747">
        <v>2045</v>
      </c>
      <c r="AE1747">
        <f t="shared" si="27"/>
        <v>0</v>
      </c>
      <c r="AF1747">
        <v>1</v>
      </c>
      <c r="AG1747" t="str">
        <f>IF(Table2[[#This Row],[Avg Monthly GB Download]] &lt; 5, "Less than 5 GB", IF(Table2[[#This Row],[Avg Monthly GB Download]] &lt;= 10, "Between 5 and 10 GB", "10 or more GB"))</f>
        <v>Less than 5 GB</v>
      </c>
    </row>
    <row r="1748" spans="1:33" x14ac:dyDescent="0.3">
      <c r="A1748" t="s">
        <v>3612</v>
      </c>
      <c r="B1748" t="s">
        <v>17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17</v>
      </c>
      <c r="I1748" t="s">
        <v>18</v>
      </c>
      <c r="J1748">
        <v>0</v>
      </c>
      <c r="K1748">
        <v>0</v>
      </c>
      <c r="L1748">
        <v>0</v>
      </c>
      <c r="M1748" t="s">
        <v>17</v>
      </c>
      <c r="N1748">
        <v>0</v>
      </c>
      <c r="O1748" t="s">
        <v>58</v>
      </c>
      <c r="P1748" t="s">
        <v>3613</v>
      </c>
      <c r="Q1748" t="s">
        <v>22</v>
      </c>
      <c r="R1748">
        <v>64</v>
      </c>
      <c r="S1748" t="s">
        <v>17</v>
      </c>
      <c r="T1748" t="s">
        <v>17</v>
      </c>
      <c r="U1748" t="s">
        <v>17</v>
      </c>
      <c r="V1748" t="str">
        <f>IF(Table2[[#This Row],[Age]] &lt; 30, "Under 30", IF(Table2[[#This Row],[Age]] &lt; 65, "Other", "Senior"))</f>
        <v>Other</v>
      </c>
      <c r="W1748">
        <v>0</v>
      </c>
      <c r="X1748" t="s">
        <v>17</v>
      </c>
      <c r="Y1748" t="s">
        <v>94</v>
      </c>
      <c r="Z1748" t="s">
        <v>29</v>
      </c>
      <c r="AA1748">
        <v>8</v>
      </c>
      <c r="AB1748">
        <v>337</v>
      </c>
      <c r="AE1748">
        <f t="shared" si="27"/>
        <v>0</v>
      </c>
      <c r="AF1748">
        <v>1</v>
      </c>
      <c r="AG1748" t="str">
        <f>IF(Table2[[#This Row],[Avg Monthly GB Download]] &lt; 5, "Less than 5 GB", IF(Table2[[#This Row],[Avg Monthly GB Download]] &lt;= 10, "Between 5 and 10 GB", "10 or more GB"))</f>
        <v>Less than 5 GB</v>
      </c>
    </row>
    <row r="1749" spans="1:33" x14ac:dyDescent="0.3">
      <c r="A1749" t="s">
        <v>3614</v>
      </c>
      <c r="B1749" t="s">
        <v>17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17</v>
      </c>
      <c r="I1749" t="s">
        <v>18</v>
      </c>
      <c r="J1749">
        <v>0</v>
      </c>
      <c r="K1749">
        <v>0</v>
      </c>
      <c r="L1749">
        <v>0</v>
      </c>
      <c r="M1749" t="s">
        <v>17</v>
      </c>
      <c r="N1749">
        <v>0</v>
      </c>
      <c r="O1749" t="s">
        <v>24</v>
      </c>
      <c r="P1749" t="s">
        <v>3615</v>
      </c>
      <c r="Q1749" t="s">
        <v>20</v>
      </c>
      <c r="R1749">
        <v>23</v>
      </c>
      <c r="S1749" t="s">
        <v>21</v>
      </c>
      <c r="T1749" t="s">
        <v>17</v>
      </c>
      <c r="U1749" t="s">
        <v>17</v>
      </c>
      <c r="V1749" t="str">
        <f>IF(Table2[[#This Row],[Age]] &lt; 30, "Under 30", IF(Table2[[#This Row],[Age]] &lt; 65, "Other", "Senior"))</f>
        <v>Under 30</v>
      </c>
      <c r="W1749">
        <v>0</v>
      </c>
      <c r="X1749" t="s">
        <v>17</v>
      </c>
      <c r="Y1749" t="s">
        <v>49</v>
      </c>
      <c r="Z1749" t="s">
        <v>29</v>
      </c>
      <c r="AA1749">
        <v>15</v>
      </c>
      <c r="AB1749">
        <v>1059</v>
      </c>
      <c r="AE1749">
        <f t="shared" si="27"/>
        <v>0</v>
      </c>
      <c r="AF1749">
        <v>1</v>
      </c>
      <c r="AG1749" t="str">
        <f>IF(Table2[[#This Row],[Avg Monthly GB Download]] &lt; 5, "Less than 5 GB", IF(Table2[[#This Row],[Avg Monthly GB Download]] &lt;= 10, "Between 5 and 10 GB", "10 or more GB"))</f>
        <v>Less than 5 GB</v>
      </c>
    </row>
    <row r="1750" spans="1:33" x14ac:dyDescent="0.3">
      <c r="A1750" t="s">
        <v>3616</v>
      </c>
      <c r="B1750" t="s">
        <v>17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17</v>
      </c>
      <c r="I1750" t="s">
        <v>18</v>
      </c>
      <c r="J1750">
        <v>0</v>
      </c>
      <c r="K1750">
        <v>1</v>
      </c>
      <c r="L1750">
        <v>9</v>
      </c>
      <c r="M1750" t="s">
        <v>21</v>
      </c>
      <c r="N1750">
        <v>0</v>
      </c>
      <c r="O1750" t="s">
        <v>47</v>
      </c>
      <c r="P1750" t="s">
        <v>3617</v>
      </c>
      <c r="Q1750" t="s">
        <v>22</v>
      </c>
      <c r="R1750">
        <v>42</v>
      </c>
      <c r="S1750" t="s">
        <v>17</v>
      </c>
      <c r="T1750" t="s">
        <v>17</v>
      </c>
      <c r="U1750" t="s">
        <v>17</v>
      </c>
      <c r="V1750" t="str">
        <f>IF(Table2[[#This Row],[Age]] &lt; 30, "Under 30", IF(Table2[[#This Row],[Age]] &lt; 65, "Other", "Senior"))</f>
        <v>Other</v>
      </c>
      <c r="W1750">
        <v>0</v>
      </c>
      <c r="X1750" t="s">
        <v>17</v>
      </c>
      <c r="Y1750" t="s">
        <v>28</v>
      </c>
      <c r="Z1750" t="s">
        <v>29</v>
      </c>
      <c r="AA1750">
        <v>43</v>
      </c>
      <c r="AB1750">
        <v>734</v>
      </c>
      <c r="AE1750">
        <f t="shared" si="27"/>
        <v>0</v>
      </c>
      <c r="AF1750">
        <v>1</v>
      </c>
      <c r="AG1750" t="str">
        <f>IF(Table2[[#This Row],[Avg Monthly GB Download]] &lt; 5, "Less than 5 GB", IF(Table2[[#This Row],[Avg Monthly GB Download]] &lt;= 10, "Between 5 and 10 GB", "10 or more GB"))</f>
        <v>Between 5 and 10 GB</v>
      </c>
    </row>
    <row r="1751" spans="1:33" x14ac:dyDescent="0.3">
      <c r="A1751" t="s">
        <v>3618</v>
      </c>
      <c r="B1751" t="s">
        <v>17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17</v>
      </c>
      <c r="I1751" t="s">
        <v>18</v>
      </c>
      <c r="J1751">
        <v>0</v>
      </c>
      <c r="K1751">
        <v>1</v>
      </c>
      <c r="L1751">
        <v>0</v>
      </c>
      <c r="M1751" t="s">
        <v>17</v>
      </c>
      <c r="N1751">
        <v>0</v>
      </c>
      <c r="O1751" t="s">
        <v>38</v>
      </c>
      <c r="P1751" t="s">
        <v>3619</v>
      </c>
      <c r="Q1751" t="s">
        <v>22</v>
      </c>
      <c r="R1751">
        <v>30</v>
      </c>
      <c r="S1751" t="s">
        <v>17</v>
      </c>
      <c r="T1751" t="s">
        <v>17</v>
      </c>
      <c r="U1751" t="s">
        <v>17</v>
      </c>
      <c r="V1751" t="str">
        <f>IF(Table2[[#This Row],[Age]] &lt; 30, "Under 30", IF(Table2[[#This Row],[Age]] &lt; 65, "Other", "Senior"))</f>
        <v>Other</v>
      </c>
      <c r="W1751">
        <v>0</v>
      </c>
      <c r="X1751" t="s">
        <v>17</v>
      </c>
      <c r="Y1751" t="s">
        <v>28</v>
      </c>
      <c r="Z1751" t="s">
        <v>91</v>
      </c>
      <c r="AA1751">
        <v>11</v>
      </c>
      <c r="AB1751">
        <v>47</v>
      </c>
      <c r="AE1751">
        <f t="shared" si="27"/>
        <v>0</v>
      </c>
      <c r="AF1751">
        <v>1</v>
      </c>
      <c r="AG1751" t="str">
        <f>IF(Table2[[#This Row],[Avg Monthly GB Download]] &lt; 5, "Less than 5 GB", IF(Table2[[#This Row],[Avg Monthly GB Download]] &lt;= 10, "Between 5 and 10 GB", "10 or more GB"))</f>
        <v>Less than 5 GB</v>
      </c>
    </row>
    <row r="1752" spans="1:33" x14ac:dyDescent="0.3">
      <c r="A1752" t="s">
        <v>3620</v>
      </c>
      <c r="B1752" t="s">
        <v>17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17</v>
      </c>
      <c r="I1752" t="s">
        <v>18</v>
      </c>
      <c r="J1752">
        <v>0</v>
      </c>
      <c r="K1752">
        <v>3</v>
      </c>
      <c r="L1752">
        <v>4</v>
      </c>
      <c r="M1752" t="s">
        <v>21</v>
      </c>
      <c r="N1752">
        <v>0</v>
      </c>
      <c r="O1752" t="s">
        <v>66</v>
      </c>
      <c r="P1752" t="s">
        <v>3621</v>
      </c>
      <c r="Q1752" t="s">
        <v>22</v>
      </c>
      <c r="R1752">
        <v>51</v>
      </c>
      <c r="S1752" t="s">
        <v>17</v>
      </c>
      <c r="T1752" t="s">
        <v>17</v>
      </c>
      <c r="U1752" t="s">
        <v>17</v>
      </c>
      <c r="V1752" t="str">
        <f>IF(Table2[[#This Row],[Age]] &lt; 30, "Under 30", IF(Table2[[#This Row],[Age]] &lt; 65, "Other", "Senior"))</f>
        <v>Other</v>
      </c>
      <c r="W1752">
        <v>0</v>
      </c>
      <c r="X1752" t="s">
        <v>21</v>
      </c>
      <c r="Y1752" t="s">
        <v>94</v>
      </c>
      <c r="Z1752" t="s">
        <v>34</v>
      </c>
      <c r="AA1752">
        <v>54</v>
      </c>
      <c r="AB1752">
        <v>3771</v>
      </c>
      <c r="AE1752">
        <f t="shared" si="27"/>
        <v>0</v>
      </c>
      <c r="AF1752">
        <v>1</v>
      </c>
      <c r="AG1752" t="str">
        <f>IF(Table2[[#This Row],[Avg Monthly GB Download]] &lt; 5, "Less than 5 GB", IF(Table2[[#This Row],[Avg Monthly GB Download]] &lt;= 10, "Between 5 and 10 GB", "10 or more GB"))</f>
        <v>Less than 5 GB</v>
      </c>
    </row>
    <row r="1753" spans="1:33" x14ac:dyDescent="0.3">
      <c r="A1753" t="s">
        <v>3622</v>
      </c>
      <c r="B1753" t="s">
        <v>17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17</v>
      </c>
      <c r="I1753" t="s">
        <v>18</v>
      </c>
      <c r="J1753">
        <v>0</v>
      </c>
      <c r="K1753">
        <v>2</v>
      </c>
      <c r="L1753">
        <v>10</v>
      </c>
      <c r="M1753" t="s">
        <v>21</v>
      </c>
      <c r="N1753">
        <v>0</v>
      </c>
      <c r="O1753" t="s">
        <v>70</v>
      </c>
      <c r="P1753" t="s">
        <v>3623</v>
      </c>
      <c r="Q1753" t="s">
        <v>22</v>
      </c>
      <c r="R1753">
        <v>59</v>
      </c>
      <c r="S1753" t="s">
        <v>17</v>
      </c>
      <c r="T1753" t="s">
        <v>17</v>
      </c>
      <c r="U1753" t="s">
        <v>17</v>
      </c>
      <c r="V1753" t="str">
        <f>IF(Table2[[#This Row],[Age]] &lt; 30, "Under 30", IF(Table2[[#This Row],[Age]] &lt; 65, "Other", "Senior"))</f>
        <v>Other</v>
      </c>
      <c r="W1753">
        <v>0</v>
      </c>
      <c r="X1753" t="s">
        <v>17</v>
      </c>
      <c r="Y1753" t="s">
        <v>94</v>
      </c>
      <c r="Z1753" t="s">
        <v>34</v>
      </c>
      <c r="AA1753">
        <v>34</v>
      </c>
      <c r="AB1753">
        <v>784</v>
      </c>
      <c r="AE1753">
        <f t="shared" si="27"/>
        <v>0</v>
      </c>
      <c r="AF1753">
        <v>1</v>
      </c>
      <c r="AG1753" t="str">
        <f>IF(Table2[[#This Row],[Avg Monthly GB Download]] &lt; 5, "Less than 5 GB", IF(Table2[[#This Row],[Avg Monthly GB Download]] &lt;= 10, "Between 5 and 10 GB", "10 or more GB"))</f>
        <v>Between 5 and 10 GB</v>
      </c>
    </row>
    <row r="1754" spans="1:33" x14ac:dyDescent="0.3">
      <c r="A1754" t="s">
        <v>3624</v>
      </c>
      <c r="B1754" t="s">
        <v>17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17</v>
      </c>
      <c r="I1754" t="s">
        <v>18</v>
      </c>
      <c r="J1754">
        <v>0</v>
      </c>
      <c r="K1754">
        <v>2</v>
      </c>
      <c r="L1754">
        <v>7</v>
      </c>
      <c r="M1754" t="s">
        <v>21</v>
      </c>
      <c r="N1754">
        <v>0</v>
      </c>
      <c r="O1754" t="s">
        <v>78</v>
      </c>
      <c r="P1754" t="s">
        <v>3625</v>
      </c>
      <c r="Q1754" t="s">
        <v>20</v>
      </c>
      <c r="R1754">
        <v>72</v>
      </c>
      <c r="S1754" t="s">
        <v>17</v>
      </c>
      <c r="T1754" t="s">
        <v>21</v>
      </c>
      <c r="U1754" t="s">
        <v>17</v>
      </c>
      <c r="V1754" t="str">
        <f>IF(Table2[[#This Row],[Age]] &lt; 30, "Under 30", IF(Table2[[#This Row],[Age]] &lt; 65, "Other", "Senior"))</f>
        <v>Senior</v>
      </c>
      <c r="W1754">
        <v>0</v>
      </c>
      <c r="X1754" t="s">
        <v>21</v>
      </c>
      <c r="Y1754" t="s">
        <v>49</v>
      </c>
      <c r="Z1754" t="s">
        <v>34</v>
      </c>
      <c r="AA1754">
        <v>43</v>
      </c>
      <c r="AB1754">
        <v>3106</v>
      </c>
      <c r="AE1754">
        <f t="shared" si="27"/>
        <v>0</v>
      </c>
      <c r="AF1754">
        <v>1</v>
      </c>
      <c r="AG1754" t="str">
        <f>IF(Table2[[#This Row],[Avg Monthly GB Download]] &lt; 5, "Less than 5 GB", IF(Table2[[#This Row],[Avg Monthly GB Download]] &lt;= 10, "Between 5 and 10 GB", "10 or more GB"))</f>
        <v>Between 5 and 10 GB</v>
      </c>
    </row>
    <row r="1755" spans="1:33" x14ac:dyDescent="0.3">
      <c r="A1755" t="s">
        <v>3626</v>
      </c>
      <c r="B1755" t="s">
        <v>17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17</v>
      </c>
      <c r="I1755" t="s">
        <v>18</v>
      </c>
      <c r="J1755">
        <v>0</v>
      </c>
      <c r="K1755">
        <v>2</v>
      </c>
      <c r="L1755">
        <v>5</v>
      </c>
      <c r="M1755" t="s">
        <v>21</v>
      </c>
      <c r="N1755">
        <v>0</v>
      </c>
      <c r="O1755" t="s">
        <v>57</v>
      </c>
      <c r="P1755" t="s">
        <v>3627</v>
      </c>
      <c r="Q1755" t="s">
        <v>22</v>
      </c>
      <c r="R1755">
        <v>36</v>
      </c>
      <c r="S1755" t="s">
        <v>17</v>
      </c>
      <c r="T1755" t="s">
        <v>17</v>
      </c>
      <c r="U1755" t="s">
        <v>17</v>
      </c>
      <c r="V1755" t="str">
        <f>IF(Table2[[#This Row],[Age]] &lt; 30, "Under 30", IF(Table2[[#This Row],[Age]] &lt; 65, "Other", "Senior"))</f>
        <v>Other</v>
      </c>
      <c r="W1755">
        <v>0</v>
      </c>
      <c r="X1755" t="s">
        <v>17</v>
      </c>
      <c r="Y1755" t="s">
        <v>28</v>
      </c>
      <c r="Z1755" t="s">
        <v>91</v>
      </c>
      <c r="AA1755">
        <v>47</v>
      </c>
      <c r="AB1755">
        <v>47</v>
      </c>
      <c r="AE1755">
        <f t="shared" si="27"/>
        <v>0</v>
      </c>
      <c r="AF1755">
        <v>1</v>
      </c>
      <c r="AG1755" t="str">
        <f>IF(Table2[[#This Row],[Avg Monthly GB Download]] &lt; 5, "Less than 5 GB", IF(Table2[[#This Row],[Avg Monthly GB Download]] &lt;= 10, "Between 5 and 10 GB", "10 or more GB"))</f>
        <v>Between 5 and 10 GB</v>
      </c>
    </row>
    <row r="1756" spans="1:33" x14ac:dyDescent="0.3">
      <c r="A1756" t="s">
        <v>3628</v>
      </c>
      <c r="B1756" t="s">
        <v>17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17</v>
      </c>
      <c r="I1756" t="s">
        <v>18</v>
      </c>
      <c r="J1756">
        <v>0</v>
      </c>
      <c r="K1756">
        <v>1</v>
      </c>
      <c r="L1756">
        <v>14</v>
      </c>
      <c r="M1756" t="s">
        <v>17</v>
      </c>
      <c r="N1756">
        <v>44</v>
      </c>
      <c r="O1756" t="s">
        <v>27</v>
      </c>
      <c r="P1756" t="s">
        <v>3629</v>
      </c>
      <c r="Q1756" t="s">
        <v>22</v>
      </c>
      <c r="R1756">
        <v>21</v>
      </c>
      <c r="S1756" t="s">
        <v>21</v>
      </c>
      <c r="T1756" t="s">
        <v>17</v>
      </c>
      <c r="U1756" t="s">
        <v>17</v>
      </c>
      <c r="V1756" t="str">
        <f>IF(Table2[[#This Row],[Age]] &lt; 30, "Under 30", IF(Table2[[#This Row],[Age]] &lt; 65, "Other", "Senior"))</f>
        <v>Under 30</v>
      </c>
      <c r="W1756">
        <v>0</v>
      </c>
      <c r="X1756" t="s">
        <v>21</v>
      </c>
      <c r="Y1756" t="s">
        <v>94</v>
      </c>
      <c r="Z1756" t="s">
        <v>34</v>
      </c>
      <c r="AA1756">
        <v>31</v>
      </c>
      <c r="AB1756">
        <v>2207</v>
      </c>
      <c r="AE1756">
        <f t="shared" si="27"/>
        <v>0</v>
      </c>
      <c r="AF1756">
        <v>1</v>
      </c>
      <c r="AG1756" t="str">
        <f>IF(Table2[[#This Row],[Avg Monthly GB Download]] &lt; 5, "Less than 5 GB", IF(Table2[[#This Row],[Avg Monthly GB Download]] &lt;= 10, "Between 5 and 10 GB", "10 or more GB"))</f>
        <v>10 or more GB</v>
      </c>
    </row>
    <row r="1757" spans="1:33" x14ac:dyDescent="0.3">
      <c r="A1757" t="s">
        <v>3630</v>
      </c>
      <c r="B1757" t="s">
        <v>17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17</v>
      </c>
      <c r="I1757" t="s">
        <v>18</v>
      </c>
      <c r="J1757">
        <v>0</v>
      </c>
      <c r="K1757">
        <v>2</v>
      </c>
      <c r="L1757">
        <v>7</v>
      </c>
      <c r="M1757" t="s">
        <v>21</v>
      </c>
      <c r="N1757">
        <v>0</v>
      </c>
      <c r="O1757" t="s">
        <v>41</v>
      </c>
      <c r="P1757" t="s">
        <v>3631</v>
      </c>
      <c r="Q1757" t="s">
        <v>22</v>
      </c>
      <c r="R1757">
        <v>20</v>
      </c>
      <c r="S1757" t="s">
        <v>21</v>
      </c>
      <c r="T1757" t="s">
        <v>17</v>
      </c>
      <c r="U1757" t="s">
        <v>17</v>
      </c>
      <c r="V1757" t="str">
        <f>IF(Table2[[#This Row],[Age]] &lt; 30, "Under 30", IF(Table2[[#This Row],[Age]] &lt; 65, "Other", "Senior"))</f>
        <v>Under 30</v>
      </c>
      <c r="W1757">
        <v>0</v>
      </c>
      <c r="X1757" t="s">
        <v>21</v>
      </c>
      <c r="Y1757" t="s">
        <v>28</v>
      </c>
      <c r="Z1757" t="s">
        <v>34</v>
      </c>
      <c r="AA1757">
        <v>39</v>
      </c>
      <c r="AB1757">
        <v>576</v>
      </c>
      <c r="AE1757">
        <f t="shared" si="27"/>
        <v>0</v>
      </c>
      <c r="AF1757">
        <v>1</v>
      </c>
      <c r="AG1757" t="str">
        <f>IF(Table2[[#This Row],[Avg Monthly GB Download]] &lt; 5, "Less than 5 GB", IF(Table2[[#This Row],[Avg Monthly GB Download]] &lt;= 10, "Between 5 and 10 GB", "10 or more GB"))</f>
        <v>Between 5 and 10 GB</v>
      </c>
    </row>
    <row r="1758" spans="1:33" x14ac:dyDescent="0.3">
      <c r="A1758" t="s">
        <v>3632</v>
      </c>
      <c r="B1758" t="s">
        <v>17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17</v>
      </c>
      <c r="I1758" t="s">
        <v>18</v>
      </c>
      <c r="J1758">
        <v>0</v>
      </c>
      <c r="K1758">
        <v>1</v>
      </c>
      <c r="L1758">
        <v>0</v>
      </c>
      <c r="M1758" t="s">
        <v>17</v>
      </c>
      <c r="N1758">
        <v>0</v>
      </c>
      <c r="O1758" t="s">
        <v>60</v>
      </c>
      <c r="P1758" t="s">
        <v>3633</v>
      </c>
      <c r="Q1758" t="s">
        <v>22</v>
      </c>
      <c r="R1758">
        <v>24</v>
      </c>
      <c r="S1758" t="s">
        <v>21</v>
      </c>
      <c r="T1758" t="s">
        <v>17</v>
      </c>
      <c r="U1758" t="s">
        <v>17</v>
      </c>
      <c r="V1758" t="str">
        <f>IF(Table2[[#This Row],[Age]] &lt; 30, "Under 30", IF(Table2[[#This Row],[Age]] &lt; 65, "Other", "Senior"))</f>
        <v>Under 30</v>
      </c>
      <c r="W1758">
        <v>0</v>
      </c>
      <c r="X1758" t="s">
        <v>17</v>
      </c>
      <c r="Y1758" t="s">
        <v>28</v>
      </c>
      <c r="Z1758" t="s">
        <v>91</v>
      </c>
      <c r="AA1758">
        <v>9</v>
      </c>
      <c r="AB1758">
        <v>50</v>
      </c>
      <c r="AE1758">
        <f t="shared" si="27"/>
        <v>0</v>
      </c>
      <c r="AF1758">
        <v>1</v>
      </c>
      <c r="AG1758" t="str">
        <f>IF(Table2[[#This Row],[Avg Monthly GB Download]] &lt; 5, "Less than 5 GB", IF(Table2[[#This Row],[Avg Monthly GB Download]] &lt;= 10, "Between 5 and 10 GB", "10 or more GB"))</f>
        <v>Less than 5 GB</v>
      </c>
    </row>
    <row r="1759" spans="1:33" x14ac:dyDescent="0.3">
      <c r="A1759" t="s">
        <v>3634</v>
      </c>
      <c r="B1759" t="s">
        <v>17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17</v>
      </c>
      <c r="I1759" t="s">
        <v>18</v>
      </c>
      <c r="J1759">
        <v>0</v>
      </c>
      <c r="K1759">
        <v>1</v>
      </c>
      <c r="L1759">
        <v>7</v>
      </c>
      <c r="M1759" t="s">
        <v>21</v>
      </c>
      <c r="N1759">
        <v>0</v>
      </c>
      <c r="O1759" t="s">
        <v>64</v>
      </c>
      <c r="P1759" t="s">
        <v>3635</v>
      </c>
      <c r="Q1759" t="s">
        <v>20</v>
      </c>
      <c r="R1759">
        <v>59</v>
      </c>
      <c r="S1759" t="s">
        <v>17</v>
      </c>
      <c r="T1759" t="s">
        <v>17</v>
      </c>
      <c r="U1759" t="s">
        <v>17</v>
      </c>
      <c r="V1759" t="str">
        <f>IF(Table2[[#This Row],[Age]] &lt; 30, "Under 30", IF(Table2[[#This Row],[Age]] &lt; 65, "Other", "Senior"))</f>
        <v>Other</v>
      </c>
      <c r="W1759">
        <v>0</v>
      </c>
      <c r="X1759" t="s">
        <v>21</v>
      </c>
      <c r="Y1759" t="s">
        <v>28</v>
      </c>
      <c r="Z1759" t="s">
        <v>34</v>
      </c>
      <c r="AA1759">
        <v>50</v>
      </c>
      <c r="AB1759">
        <v>813</v>
      </c>
      <c r="AE1759">
        <f t="shared" si="27"/>
        <v>0</v>
      </c>
      <c r="AF1759">
        <v>1</v>
      </c>
      <c r="AG1759" t="str">
        <f>IF(Table2[[#This Row],[Avg Monthly GB Download]] &lt; 5, "Less than 5 GB", IF(Table2[[#This Row],[Avg Monthly GB Download]] &lt;= 10, "Between 5 and 10 GB", "10 or more GB"))</f>
        <v>Between 5 and 10 GB</v>
      </c>
    </row>
    <row r="1760" spans="1:33" x14ac:dyDescent="0.3">
      <c r="A1760" t="s">
        <v>3636</v>
      </c>
      <c r="B1760" t="s">
        <v>17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21</v>
      </c>
      <c r="I1760" t="s">
        <v>84</v>
      </c>
      <c r="J1760">
        <v>0</v>
      </c>
      <c r="K1760">
        <v>2</v>
      </c>
      <c r="L1760">
        <v>35</v>
      </c>
      <c r="M1760" t="s">
        <v>21</v>
      </c>
      <c r="N1760">
        <v>0</v>
      </c>
      <c r="O1760" t="s">
        <v>79</v>
      </c>
      <c r="P1760" t="s">
        <v>3637</v>
      </c>
      <c r="Q1760" t="s">
        <v>20</v>
      </c>
      <c r="R1760">
        <v>19</v>
      </c>
      <c r="S1760" t="s">
        <v>21</v>
      </c>
      <c r="T1760" t="s">
        <v>17</v>
      </c>
      <c r="U1760" t="s">
        <v>17</v>
      </c>
      <c r="V1760" t="str">
        <f>IF(Table2[[#This Row],[Age]] &lt; 30, "Under 30", IF(Table2[[#This Row],[Age]] &lt; 65, "Other", "Senior"))</f>
        <v>Under 30</v>
      </c>
      <c r="W1760">
        <v>0</v>
      </c>
      <c r="X1760" t="s">
        <v>17</v>
      </c>
      <c r="Y1760" t="s">
        <v>28</v>
      </c>
      <c r="Z1760" t="s">
        <v>29</v>
      </c>
      <c r="AA1760">
        <v>38</v>
      </c>
      <c r="AB1760">
        <v>1796</v>
      </c>
      <c r="AE1760">
        <f t="shared" si="27"/>
        <v>0</v>
      </c>
      <c r="AF1760">
        <v>1</v>
      </c>
      <c r="AG1760" t="str">
        <f>IF(Table2[[#This Row],[Avg Monthly GB Download]] &lt; 5, "Less than 5 GB", IF(Table2[[#This Row],[Avg Monthly GB Download]] &lt;= 10, "Between 5 and 10 GB", "10 or more GB"))</f>
        <v>10 or more GB</v>
      </c>
    </row>
    <row r="1761" spans="1:33" x14ac:dyDescent="0.3">
      <c r="A1761" t="s">
        <v>3638</v>
      </c>
      <c r="B1761" t="s">
        <v>17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17</v>
      </c>
      <c r="I1761" t="s">
        <v>18</v>
      </c>
      <c r="J1761">
        <v>0</v>
      </c>
      <c r="K1761">
        <v>1</v>
      </c>
      <c r="L1761">
        <v>24</v>
      </c>
      <c r="M1761" t="s">
        <v>17</v>
      </c>
      <c r="N1761">
        <v>5</v>
      </c>
      <c r="O1761" t="s">
        <v>72</v>
      </c>
      <c r="P1761" t="s">
        <v>3639</v>
      </c>
      <c r="Q1761" t="s">
        <v>20</v>
      </c>
      <c r="R1761">
        <v>21</v>
      </c>
      <c r="S1761" t="s">
        <v>21</v>
      </c>
      <c r="T1761" t="s">
        <v>17</v>
      </c>
      <c r="U1761" t="s">
        <v>17</v>
      </c>
      <c r="V1761" t="str">
        <f>IF(Table2[[#This Row],[Age]] &lt; 30, "Under 30", IF(Table2[[#This Row],[Age]] &lt; 65, "Other", "Senior"))</f>
        <v>Under 30</v>
      </c>
      <c r="W1761">
        <v>0</v>
      </c>
      <c r="X1761" t="s">
        <v>21</v>
      </c>
      <c r="Y1761" t="s">
        <v>28</v>
      </c>
      <c r="Z1761" t="s">
        <v>91</v>
      </c>
      <c r="AA1761">
        <v>37</v>
      </c>
      <c r="AB1761">
        <v>293</v>
      </c>
      <c r="AE1761">
        <f t="shared" si="27"/>
        <v>0</v>
      </c>
      <c r="AF1761">
        <v>1</v>
      </c>
      <c r="AG1761" t="str">
        <f>IF(Table2[[#This Row],[Avg Monthly GB Download]] &lt; 5, "Less than 5 GB", IF(Table2[[#This Row],[Avg Monthly GB Download]] &lt;= 10, "Between 5 and 10 GB", "10 or more GB"))</f>
        <v>10 or more GB</v>
      </c>
    </row>
    <row r="1762" spans="1:33" x14ac:dyDescent="0.3">
      <c r="A1762" t="s">
        <v>3640</v>
      </c>
      <c r="B1762" t="s">
        <v>17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17</v>
      </c>
      <c r="I1762" t="s">
        <v>18</v>
      </c>
      <c r="J1762">
        <v>0</v>
      </c>
      <c r="K1762">
        <v>2</v>
      </c>
      <c r="L1762">
        <v>4</v>
      </c>
      <c r="M1762" t="s">
        <v>21</v>
      </c>
      <c r="N1762">
        <v>0</v>
      </c>
      <c r="O1762" t="s">
        <v>56</v>
      </c>
      <c r="P1762" t="s">
        <v>3641</v>
      </c>
      <c r="Q1762" t="s">
        <v>22</v>
      </c>
      <c r="R1762">
        <v>61</v>
      </c>
      <c r="S1762" t="s">
        <v>17</v>
      </c>
      <c r="T1762" t="s">
        <v>17</v>
      </c>
      <c r="U1762" t="s">
        <v>17</v>
      </c>
      <c r="V1762" t="str">
        <f>IF(Table2[[#This Row],[Age]] &lt; 30, "Under 30", IF(Table2[[#This Row],[Age]] &lt; 65, "Other", "Senior"))</f>
        <v>Other</v>
      </c>
      <c r="W1762">
        <v>0</v>
      </c>
      <c r="X1762" t="s">
        <v>17</v>
      </c>
      <c r="Y1762" t="s">
        <v>28</v>
      </c>
      <c r="Z1762" t="s">
        <v>91</v>
      </c>
      <c r="AA1762">
        <v>17</v>
      </c>
      <c r="AB1762">
        <v>292</v>
      </c>
      <c r="AE1762">
        <f t="shared" si="27"/>
        <v>0</v>
      </c>
      <c r="AF1762">
        <v>1</v>
      </c>
      <c r="AG1762" t="str">
        <f>IF(Table2[[#This Row],[Avg Monthly GB Download]] &lt; 5, "Less than 5 GB", IF(Table2[[#This Row],[Avg Monthly GB Download]] &lt;= 10, "Between 5 and 10 GB", "10 or more GB"))</f>
        <v>Less than 5 GB</v>
      </c>
    </row>
    <row r="1763" spans="1:33" x14ac:dyDescent="0.3">
      <c r="A1763" t="s">
        <v>3642</v>
      </c>
      <c r="B1763" t="s">
        <v>17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17</v>
      </c>
      <c r="I1763" t="s">
        <v>18</v>
      </c>
      <c r="J1763">
        <v>0</v>
      </c>
      <c r="K1763">
        <v>2</v>
      </c>
      <c r="L1763">
        <v>1</v>
      </c>
      <c r="M1763" t="s">
        <v>21</v>
      </c>
      <c r="N1763">
        <v>0</v>
      </c>
      <c r="O1763" t="s">
        <v>64</v>
      </c>
      <c r="P1763" t="s">
        <v>3643</v>
      </c>
      <c r="Q1763" t="s">
        <v>20</v>
      </c>
      <c r="R1763">
        <v>58</v>
      </c>
      <c r="S1763" t="s">
        <v>17</v>
      </c>
      <c r="T1763" t="s">
        <v>17</v>
      </c>
      <c r="U1763" t="s">
        <v>17</v>
      </c>
      <c r="V1763" t="str">
        <f>IF(Table2[[#This Row],[Age]] &lt; 30, "Under 30", IF(Table2[[#This Row],[Age]] &lt; 65, "Other", "Senior"))</f>
        <v>Other</v>
      </c>
      <c r="W1763">
        <v>0</v>
      </c>
      <c r="X1763" t="s">
        <v>21</v>
      </c>
      <c r="Y1763" t="s">
        <v>94</v>
      </c>
      <c r="Z1763" t="s">
        <v>34</v>
      </c>
      <c r="AA1763">
        <v>41</v>
      </c>
      <c r="AB1763">
        <v>1047</v>
      </c>
      <c r="AE1763">
        <f t="shared" si="27"/>
        <v>0</v>
      </c>
      <c r="AF1763">
        <v>1</v>
      </c>
      <c r="AG1763" t="str">
        <f>IF(Table2[[#This Row],[Avg Monthly GB Download]] &lt; 5, "Less than 5 GB", IF(Table2[[#This Row],[Avg Monthly GB Download]] &lt;= 10, "Between 5 and 10 GB", "10 or more GB"))</f>
        <v>Less than 5 GB</v>
      </c>
    </row>
    <row r="1764" spans="1:33" x14ac:dyDescent="0.3">
      <c r="A1764" t="s">
        <v>3644</v>
      </c>
      <c r="B1764" t="s">
        <v>17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17</v>
      </c>
      <c r="I1764" t="s">
        <v>18</v>
      </c>
      <c r="J1764">
        <v>0</v>
      </c>
      <c r="K1764">
        <v>1</v>
      </c>
      <c r="L1764">
        <v>2</v>
      </c>
      <c r="M1764" t="s">
        <v>21</v>
      </c>
      <c r="N1764">
        <v>0</v>
      </c>
      <c r="O1764" t="s">
        <v>25</v>
      </c>
      <c r="P1764" t="s">
        <v>3645</v>
      </c>
      <c r="Q1764" t="s">
        <v>20</v>
      </c>
      <c r="R1764">
        <v>43</v>
      </c>
      <c r="S1764" t="s">
        <v>17</v>
      </c>
      <c r="T1764" t="s">
        <v>17</v>
      </c>
      <c r="U1764" t="s">
        <v>17</v>
      </c>
      <c r="V1764" t="str">
        <f>IF(Table2[[#This Row],[Age]] &lt; 30, "Under 30", IF(Table2[[#This Row],[Age]] &lt; 65, "Other", "Senior"))</f>
        <v>Other</v>
      </c>
      <c r="W1764">
        <v>0</v>
      </c>
      <c r="X1764" t="s">
        <v>17</v>
      </c>
      <c r="Y1764" t="s">
        <v>28</v>
      </c>
      <c r="Z1764" t="s">
        <v>34</v>
      </c>
      <c r="AA1764">
        <v>35</v>
      </c>
      <c r="AB1764">
        <v>797</v>
      </c>
      <c r="AE1764">
        <f t="shared" si="27"/>
        <v>0</v>
      </c>
      <c r="AF1764">
        <v>1</v>
      </c>
      <c r="AG1764" t="str">
        <f>IF(Table2[[#This Row],[Avg Monthly GB Download]] &lt; 5, "Less than 5 GB", IF(Table2[[#This Row],[Avg Monthly GB Download]] &lt;= 10, "Between 5 and 10 GB", "10 or more GB"))</f>
        <v>Less than 5 GB</v>
      </c>
    </row>
    <row r="1765" spans="1:33" x14ac:dyDescent="0.3">
      <c r="A1765" t="s">
        <v>3646</v>
      </c>
      <c r="B1765" t="s">
        <v>17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17</v>
      </c>
      <c r="I1765" t="s">
        <v>18</v>
      </c>
      <c r="J1765">
        <v>0</v>
      </c>
      <c r="K1765">
        <v>2</v>
      </c>
      <c r="L1765">
        <v>2</v>
      </c>
      <c r="M1765" t="s">
        <v>21</v>
      </c>
      <c r="N1765">
        <v>0</v>
      </c>
      <c r="O1765" t="s">
        <v>27</v>
      </c>
      <c r="P1765" t="s">
        <v>3647</v>
      </c>
      <c r="Q1765" t="s">
        <v>20</v>
      </c>
      <c r="R1765">
        <v>73</v>
      </c>
      <c r="S1765" t="s">
        <v>17</v>
      </c>
      <c r="T1765" t="s">
        <v>21</v>
      </c>
      <c r="U1765" t="s">
        <v>17</v>
      </c>
      <c r="V1765" t="str">
        <f>IF(Table2[[#This Row],[Age]] &lt; 30, "Under 30", IF(Table2[[#This Row],[Age]] &lt; 65, "Other", "Senior"))</f>
        <v>Senior</v>
      </c>
      <c r="W1765">
        <v>0</v>
      </c>
      <c r="X1765" t="s">
        <v>17</v>
      </c>
      <c r="Y1765" t="s">
        <v>49</v>
      </c>
      <c r="Z1765" t="s">
        <v>34</v>
      </c>
      <c r="AA1765">
        <v>43</v>
      </c>
      <c r="AB1765">
        <v>186</v>
      </c>
      <c r="AE1765">
        <f t="shared" si="27"/>
        <v>0</v>
      </c>
      <c r="AF1765">
        <v>1</v>
      </c>
      <c r="AG1765" t="str">
        <f>IF(Table2[[#This Row],[Avg Monthly GB Download]] &lt; 5, "Less than 5 GB", IF(Table2[[#This Row],[Avg Monthly GB Download]] &lt;= 10, "Between 5 and 10 GB", "10 or more GB"))</f>
        <v>Less than 5 GB</v>
      </c>
    </row>
    <row r="1766" spans="1:33" x14ac:dyDescent="0.3">
      <c r="A1766" t="s">
        <v>3648</v>
      </c>
      <c r="B1766" t="s">
        <v>17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17</v>
      </c>
      <c r="I1766" t="s">
        <v>18</v>
      </c>
      <c r="J1766">
        <v>0</v>
      </c>
      <c r="K1766">
        <v>1</v>
      </c>
      <c r="L1766">
        <v>0</v>
      </c>
      <c r="M1766" t="s">
        <v>17</v>
      </c>
      <c r="N1766">
        <v>0</v>
      </c>
      <c r="O1766" t="s">
        <v>41</v>
      </c>
      <c r="P1766" t="s">
        <v>3649</v>
      </c>
      <c r="Q1766" t="s">
        <v>20</v>
      </c>
      <c r="R1766">
        <v>48</v>
      </c>
      <c r="S1766" t="s">
        <v>17</v>
      </c>
      <c r="T1766" t="s">
        <v>17</v>
      </c>
      <c r="U1766" t="s">
        <v>17</v>
      </c>
      <c r="V1766" t="str">
        <f>IF(Table2[[#This Row],[Age]] &lt; 30, "Under 30", IF(Table2[[#This Row],[Age]] &lt; 65, "Other", "Senior"))</f>
        <v>Other</v>
      </c>
      <c r="W1766">
        <v>0</v>
      </c>
      <c r="X1766" t="s">
        <v>17</v>
      </c>
      <c r="Y1766" t="s">
        <v>28</v>
      </c>
      <c r="Z1766" t="s">
        <v>91</v>
      </c>
      <c r="AA1766">
        <v>9</v>
      </c>
      <c r="AB1766">
        <v>219</v>
      </c>
      <c r="AE1766">
        <f t="shared" si="27"/>
        <v>0</v>
      </c>
      <c r="AF1766">
        <v>1</v>
      </c>
      <c r="AG1766" t="str">
        <f>IF(Table2[[#This Row],[Avg Monthly GB Download]] &lt; 5, "Less than 5 GB", IF(Table2[[#This Row],[Avg Monthly GB Download]] &lt;= 10, "Between 5 and 10 GB", "10 or more GB"))</f>
        <v>Less than 5 GB</v>
      </c>
    </row>
    <row r="1767" spans="1:33" x14ac:dyDescent="0.3">
      <c r="A1767" t="s">
        <v>3650</v>
      </c>
      <c r="B1767" t="s">
        <v>17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17</v>
      </c>
      <c r="I1767" t="s">
        <v>18</v>
      </c>
      <c r="J1767">
        <v>0</v>
      </c>
      <c r="K1767">
        <v>0</v>
      </c>
      <c r="L1767">
        <v>6</v>
      </c>
      <c r="M1767" t="s">
        <v>21</v>
      </c>
      <c r="N1767">
        <v>0</v>
      </c>
      <c r="O1767" t="s">
        <v>58</v>
      </c>
      <c r="P1767" t="s">
        <v>3651</v>
      </c>
      <c r="Q1767" t="s">
        <v>22</v>
      </c>
      <c r="R1767">
        <v>69</v>
      </c>
      <c r="S1767" t="s">
        <v>17</v>
      </c>
      <c r="T1767" t="s">
        <v>21</v>
      </c>
      <c r="U1767" t="s">
        <v>17</v>
      </c>
      <c r="V1767" t="str">
        <f>IF(Table2[[#This Row],[Age]] &lt; 30, "Under 30", IF(Table2[[#This Row],[Age]] &lt; 65, "Other", "Senior"))</f>
        <v>Senior</v>
      </c>
      <c r="W1767">
        <v>0</v>
      </c>
      <c r="X1767" t="s">
        <v>17</v>
      </c>
      <c r="Y1767" t="s">
        <v>49</v>
      </c>
      <c r="Z1767" t="s">
        <v>34</v>
      </c>
      <c r="AA1767">
        <v>59</v>
      </c>
      <c r="AB1767">
        <v>209</v>
      </c>
      <c r="AE1767">
        <f t="shared" si="27"/>
        <v>0</v>
      </c>
      <c r="AF1767">
        <v>1</v>
      </c>
      <c r="AG1767" t="str">
        <f>IF(Table2[[#This Row],[Avg Monthly GB Download]] &lt; 5, "Less than 5 GB", IF(Table2[[#This Row],[Avg Monthly GB Download]] &lt;= 10, "Between 5 and 10 GB", "10 or more GB"))</f>
        <v>Between 5 and 10 GB</v>
      </c>
    </row>
    <row r="1768" spans="1:33" x14ac:dyDescent="0.3">
      <c r="A1768" t="s">
        <v>3652</v>
      </c>
      <c r="B1768" t="s">
        <v>17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17</v>
      </c>
      <c r="I1768" t="s">
        <v>18</v>
      </c>
      <c r="J1768">
        <v>0</v>
      </c>
      <c r="K1768">
        <v>1</v>
      </c>
      <c r="L1768">
        <v>0</v>
      </c>
      <c r="M1768" t="s">
        <v>17</v>
      </c>
      <c r="N1768">
        <v>0</v>
      </c>
      <c r="O1768" t="s">
        <v>65</v>
      </c>
      <c r="P1768" t="s">
        <v>3653</v>
      </c>
      <c r="Q1768" t="s">
        <v>22</v>
      </c>
      <c r="R1768">
        <v>26</v>
      </c>
      <c r="S1768" t="s">
        <v>21</v>
      </c>
      <c r="T1768" t="s">
        <v>17</v>
      </c>
      <c r="U1768" t="s">
        <v>17</v>
      </c>
      <c r="V1768" t="str">
        <f>IF(Table2[[#This Row],[Age]] &lt; 30, "Under 30", IF(Table2[[#This Row],[Age]] &lt; 65, "Other", "Senior"))</f>
        <v>Under 30</v>
      </c>
      <c r="W1768">
        <v>0</v>
      </c>
      <c r="X1768" t="s">
        <v>17</v>
      </c>
      <c r="Y1768" t="s">
        <v>94</v>
      </c>
      <c r="Z1768" t="s">
        <v>91</v>
      </c>
      <c r="AA1768">
        <v>8</v>
      </c>
      <c r="AB1768">
        <v>137</v>
      </c>
      <c r="AE1768">
        <f t="shared" si="27"/>
        <v>0</v>
      </c>
      <c r="AF1768">
        <v>1</v>
      </c>
      <c r="AG1768" t="str">
        <f>IF(Table2[[#This Row],[Avg Monthly GB Download]] &lt; 5, "Less than 5 GB", IF(Table2[[#This Row],[Avg Monthly GB Download]] &lt;= 10, "Between 5 and 10 GB", "10 or more GB"))</f>
        <v>Less than 5 GB</v>
      </c>
    </row>
    <row r="1769" spans="1:33" x14ac:dyDescent="0.3">
      <c r="A1769" t="s">
        <v>3654</v>
      </c>
      <c r="B1769" t="s">
        <v>17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17</v>
      </c>
      <c r="I1769" t="s">
        <v>18</v>
      </c>
      <c r="J1769">
        <v>0</v>
      </c>
      <c r="K1769">
        <v>2</v>
      </c>
      <c r="L1769">
        <v>1</v>
      </c>
      <c r="M1769" t="s">
        <v>21</v>
      </c>
      <c r="N1769">
        <v>0</v>
      </c>
      <c r="O1769" t="s">
        <v>76</v>
      </c>
      <c r="P1769" t="s">
        <v>3655</v>
      </c>
      <c r="Q1769" t="s">
        <v>22</v>
      </c>
      <c r="R1769">
        <v>52</v>
      </c>
      <c r="S1769" t="s">
        <v>17</v>
      </c>
      <c r="T1769" t="s">
        <v>17</v>
      </c>
      <c r="U1769" t="s">
        <v>17</v>
      </c>
      <c r="V1769" t="str">
        <f>IF(Table2[[#This Row],[Age]] &lt; 30, "Under 30", IF(Table2[[#This Row],[Age]] &lt; 65, "Other", "Senior"))</f>
        <v>Other</v>
      </c>
      <c r="W1769">
        <v>0</v>
      </c>
      <c r="X1769" t="s">
        <v>17</v>
      </c>
      <c r="Y1769" t="s">
        <v>28</v>
      </c>
      <c r="Z1769" t="s">
        <v>91</v>
      </c>
      <c r="AA1769">
        <v>26</v>
      </c>
      <c r="AB1769">
        <v>528</v>
      </c>
      <c r="AE1769">
        <f t="shared" si="27"/>
        <v>0</v>
      </c>
      <c r="AF1769">
        <v>1</v>
      </c>
      <c r="AG1769" t="str">
        <f>IF(Table2[[#This Row],[Avg Monthly GB Download]] &lt; 5, "Less than 5 GB", IF(Table2[[#This Row],[Avg Monthly GB Download]] &lt;= 10, "Between 5 and 10 GB", "10 or more GB"))</f>
        <v>Less than 5 GB</v>
      </c>
    </row>
    <row r="1770" spans="1:33" x14ac:dyDescent="0.3">
      <c r="A1770" t="s">
        <v>3656</v>
      </c>
      <c r="B1770" t="s">
        <v>17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17</v>
      </c>
      <c r="I1770" t="s">
        <v>18</v>
      </c>
      <c r="J1770">
        <v>0</v>
      </c>
      <c r="K1770">
        <v>1</v>
      </c>
      <c r="L1770">
        <v>1</v>
      </c>
      <c r="M1770" t="s">
        <v>21</v>
      </c>
      <c r="N1770">
        <v>0</v>
      </c>
      <c r="O1770" t="s">
        <v>57</v>
      </c>
      <c r="P1770" t="s">
        <v>3657</v>
      </c>
      <c r="Q1770" t="s">
        <v>22</v>
      </c>
      <c r="R1770">
        <v>81</v>
      </c>
      <c r="S1770" t="s">
        <v>17</v>
      </c>
      <c r="T1770" t="s">
        <v>21</v>
      </c>
      <c r="U1770" t="s">
        <v>17</v>
      </c>
      <c r="V1770" t="str">
        <f>IF(Table2[[#This Row],[Age]] &lt; 30, "Under 30", IF(Table2[[#This Row],[Age]] &lt; 65, "Other", "Senior"))</f>
        <v>Senior</v>
      </c>
      <c r="W1770">
        <v>0</v>
      </c>
      <c r="X1770" t="s">
        <v>17</v>
      </c>
      <c r="Y1770" t="s">
        <v>49</v>
      </c>
      <c r="Z1770" t="s">
        <v>34</v>
      </c>
      <c r="AA1770">
        <v>44</v>
      </c>
      <c r="AB1770">
        <v>1661</v>
      </c>
      <c r="AE1770">
        <f t="shared" si="27"/>
        <v>0</v>
      </c>
      <c r="AF1770">
        <v>1</v>
      </c>
      <c r="AG1770" t="str">
        <f>IF(Table2[[#This Row],[Avg Monthly GB Download]] &lt; 5, "Less than 5 GB", IF(Table2[[#This Row],[Avg Monthly GB Download]] &lt;= 10, "Between 5 and 10 GB", "10 or more GB"))</f>
        <v>Less than 5 GB</v>
      </c>
    </row>
    <row r="1771" spans="1:33" x14ac:dyDescent="0.3">
      <c r="A1771" t="s">
        <v>3658</v>
      </c>
      <c r="B1771" t="s">
        <v>17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17</v>
      </c>
      <c r="I1771" t="s">
        <v>18</v>
      </c>
      <c r="J1771">
        <v>0</v>
      </c>
      <c r="K1771">
        <v>2</v>
      </c>
      <c r="L1771">
        <v>19</v>
      </c>
      <c r="M1771" t="s">
        <v>21</v>
      </c>
      <c r="N1771">
        <v>0</v>
      </c>
      <c r="O1771" t="s">
        <v>51</v>
      </c>
      <c r="P1771" t="s">
        <v>3659</v>
      </c>
      <c r="Q1771" t="s">
        <v>22</v>
      </c>
      <c r="R1771">
        <v>20</v>
      </c>
      <c r="S1771" t="s">
        <v>21</v>
      </c>
      <c r="T1771" t="s">
        <v>17</v>
      </c>
      <c r="U1771" t="s">
        <v>17</v>
      </c>
      <c r="V1771" t="str">
        <f>IF(Table2[[#This Row],[Age]] &lt; 30, "Under 30", IF(Table2[[#This Row],[Age]] &lt; 65, "Other", "Senior"))</f>
        <v>Under 30</v>
      </c>
      <c r="W1771">
        <v>0</v>
      </c>
      <c r="X1771" t="s">
        <v>21</v>
      </c>
      <c r="Y1771" t="s">
        <v>28</v>
      </c>
      <c r="Z1771" t="s">
        <v>34</v>
      </c>
      <c r="AA1771">
        <v>35</v>
      </c>
      <c r="AB1771">
        <v>1076</v>
      </c>
      <c r="AE1771">
        <f t="shared" si="27"/>
        <v>0</v>
      </c>
      <c r="AF1771">
        <v>1</v>
      </c>
      <c r="AG1771" t="str">
        <f>IF(Table2[[#This Row],[Avg Monthly GB Download]] &lt; 5, "Less than 5 GB", IF(Table2[[#This Row],[Avg Monthly GB Download]] &lt;= 10, "Between 5 and 10 GB", "10 or more GB"))</f>
        <v>10 or more GB</v>
      </c>
    </row>
    <row r="1772" spans="1:33" x14ac:dyDescent="0.3">
      <c r="A1772" t="s">
        <v>3660</v>
      </c>
      <c r="B1772" t="s">
        <v>17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17</v>
      </c>
      <c r="I1772" t="s">
        <v>18</v>
      </c>
      <c r="J1772">
        <v>0</v>
      </c>
      <c r="K1772">
        <v>1</v>
      </c>
      <c r="L1772">
        <v>5</v>
      </c>
      <c r="M1772" t="s">
        <v>21</v>
      </c>
      <c r="N1772">
        <v>0</v>
      </c>
      <c r="O1772" t="s">
        <v>24</v>
      </c>
      <c r="P1772" t="s">
        <v>3661</v>
      </c>
      <c r="Q1772" t="s">
        <v>22</v>
      </c>
      <c r="R1772">
        <v>38</v>
      </c>
      <c r="S1772" t="s">
        <v>17</v>
      </c>
      <c r="T1772" t="s">
        <v>17</v>
      </c>
      <c r="U1772" t="s">
        <v>17</v>
      </c>
      <c r="V1772" t="str">
        <f>IF(Table2[[#This Row],[Age]] &lt; 30, "Under 30", IF(Table2[[#This Row],[Age]] &lt; 65, "Other", "Senior"))</f>
        <v>Other</v>
      </c>
      <c r="W1772">
        <v>0</v>
      </c>
      <c r="X1772" t="s">
        <v>17</v>
      </c>
      <c r="Y1772" t="s">
        <v>28</v>
      </c>
      <c r="Z1772" t="s">
        <v>34</v>
      </c>
      <c r="AA1772">
        <v>21</v>
      </c>
      <c r="AB1772">
        <v>287</v>
      </c>
      <c r="AE1772">
        <f t="shared" si="27"/>
        <v>0</v>
      </c>
      <c r="AF1772">
        <v>1</v>
      </c>
      <c r="AG1772" t="str">
        <f>IF(Table2[[#This Row],[Avg Monthly GB Download]] &lt; 5, "Less than 5 GB", IF(Table2[[#This Row],[Avg Monthly GB Download]] &lt;= 10, "Between 5 and 10 GB", "10 or more GB"))</f>
        <v>Between 5 and 10 GB</v>
      </c>
    </row>
    <row r="1773" spans="1:33" x14ac:dyDescent="0.3">
      <c r="A1773" t="s">
        <v>3662</v>
      </c>
      <c r="B1773" t="s">
        <v>17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17</v>
      </c>
      <c r="I1773" t="s">
        <v>18</v>
      </c>
      <c r="J1773">
        <v>0</v>
      </c>
      <c r="K1773">
        <v>2</v>
      </c>
      <c r="L1773">
        <v>21</v>
      </c>
      <c r="M1773" t="s">
        <v>21</v>
      </c>
      <c r="N1773">
        <v>0</v>
      </c>
      <c r="O1773" t="s">
        <v>60</v>
      </c>
      <c r="P1773" t="s">
        <v>3663</v>
      </c>
      <c r="Q1773" t="s">
        <v>20</v>
      </c>
      <c r="R1773">
        <v>25</v>
      </c>
      <c r="S1773" t="s">
        <v>21</v>
      </c>
      <c r="T1773" t="s">
        <v>17</v>
      </c>
      <c r="U1773" t="s">
        <v>17</v>
      </c>
      <c r="V1773" t="str">
        <f>IF(Table2[[#This Row],[Age]] &lt; 30, "Under 30", IF(Table2[[#This Row],[Age]] &lt; 65, "Other", "Senior"))</f>
        <v>Under 30</v>
      </c>
      <c r="W1773">
        <v>0</v>
      </c>
      <c r="X1773" t="s">
        <v>21</v>
      </c>
      <c r="Y1773" t="s">
        <v>49</v>
      </c>
      <c r="Z1773" t="s">
        <v>91</v>
      </c>
      <c r="AA1773">
        <v>32</v>
      </c>
      <c r="AB1773">
        <v>2064</v>
      </c>
      <c r="AE1773">
        <f t="shared" si="27"/>
        <v>0</v>
      </c>
      <c r="AF1773">
        <v>1</v>
      </c>
      <c r="AG1773" t="str">
        <f>IF(Table2[[#This Row],[Avg Monthly GB Download]] &lt; 5, "Less than 5 GB", IF(Table2[[#This Row],[Avg Monthly GB Download]] &lt;= 10, "Between 5 and 10 GB", "10 or more GB"))</f>
        <v>10 or more GB</v>
      </c>
    </row>
    <row r="1774" spans="1:33" x14ac:dyDescent="0.3">
      <c r="A1774" t="s">
        <v>3664</v>
      </c>
      <c r="B1774" t="s">
        <v>17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17</v>
      </c>
      <c r="I1774" t="s">
        <v>18</v>
      </c>
      <c r="J1774">
        <v>0</v>
      </c>
      <c r="K1774">
        <v>1</v>
      </c>
      <c r="L1774">
        <v>0</v>
      </c>
      <c r="M1774" t="s">
        <v>17</v>
      </c>
      <c r="N1774">
        <v>0</v>
      </c>
      <c r="O1774" t="s">
        <v>75</v>
      </c>
      <c r="P1774" t="s">
        <v>3665</v>
      </c>
      <c r="Q1774" t="s">
        <v>20</v>
      </c>
      <c r="R1774">
        <v>29</v>
      </c>
      <c r="S1774" t="s">
        <v>21</v>
      </c>
      <c r="T1774" t="s">
        <v>17</v>
      </c>
      <c r="U1774" t="s">
        <v>17</v>
      </c>
      <c r="V1774" t="str">
        <f>IF(Table2[[#This Row],[Age]] &lt; 30, "Under 30", IF(Table2[[#This Row],[Age]] &lt; 65, "Other", "Senior"))</f>
        <v>Under 30</v>
      </c>
      <c r="W1774">
        <v>0</v>
      </c>
      <c r="X1774" t="s">
        <v>17</v>
      </c>
      <c r="Y1774" t="s">
        <v>94</v>
      </c>
      <c r="Z1774" t="s">
        <v>91</v>
      </c>
      <c r="AA1774">
        <v>7</v>
      </c>
      <c r="AB1774">
        <v>388</v>
      </c>
      <c r="AE1774">
        <f t="shared" si="27"/>
        <v>0</v>
      </c>
      <c r="AF1774">
        <v>1</v>
      </c>
      <c r="AG1774" t="str">
        <f>IF(Table2[[#This Row],[Avg Monthly GB Download]] &lt; 5, "Less than 5 GB", IF(Table2[[#This Row],[Avg Monthly GB Download]] &lt;= 10, "Between 5 and 10 GB", "10 or more GB"))</f>
        <v>Less than 5 GB</v>
      </c>
    </row>
    <row r="1775" spans="1:33" x14ac:dyDescent="0.3">
      <c r="A1775" t="s">
        <v>3666</v>
      </c>
      <c r="B1775" t="s">
        <v>17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17</v>
      </c>
      <c r="I1775" t="s">
        <v>18</v>
      </c>
      <c r="J1775">
        <v>0</v>
      </c>
      <c r="K1775">
        <v>1</v>
      </c>
      <c r="L1775">
        <v>3</v>
      </c>
      <c r="M1775" t="s">
        <v>21</v>
      </c>
      <c r="N1775">
        <v>0</v>
      </c>
      <c r="O1775" t="s">
        <v>27</v>
      </c>
      <c r="P1775" t="s">
        <v>3667</v>
      </c>
      <c r="Q1775" t="s">
        <v>22</v>
      </c>
      <c r="R1775">
        <v>30</v>
      </c>
      <c r="S1775" t="s">
        <v>17</v>
      </c>
      <c r="T1775" t="s">
        <v>17</v>
      </c>
      <c r="U1775" t="s">
        <v>17</v>
      </c>
      <c r="V1775" t="str">
        <f>IF(Table2[[#This Row],[Age]] &lt; 30, "Under 30", IF(Table2[[#This Row],[Age]] &lt; 65, "Other", "Senior"))</f>
        <v>Other</v>
      </c>
      <c r="W1775">
        <v>0</v>
      </c>
      <c r="X1775" t="s">
        <v>17</v>
      </c>
      <c r="Y1775" t="s">
        <v>94</v>
      </c>
      <c r="Z1775" t="s">
        <v>34</v>
      </c>
      <c r="AA1775">
        <v>39</v>
      </c>
      <c r="AB1775">
        <v>1047</v>
      </c>
      <c r="AE1775">
        <f t="shared" si="27"/>
        <v>0</v>
      </c>
      <c r="AF1775">
        <v>1</v>
      </c>
      <c r="AG1775" t="str">
        <f>IF(Table2[[#This Row],[Avg Monthly GB Download]] &lt; 5, "Less than 5 GB", IF(Table2[[#This Row],[Avg Monthly GB Download]] &lt;= 10, "Between 5 and 10 GB", "10 or more GB"))</f>
        <v>Less than 5 GB</v>
      </c>
    </row>
    <row r="1776" spans="1:33" x14ac:dyDescent="0.3">
      <c r="A1776" t="s">
        <v>3668</v>
      </c>
      <c r="B1776" t="s">
        <v>17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17</v>
      </c>
      <c r="I1776" t="s">
        <v>18</v>
      </c>
      <c r="J1776">
        <v>0</v>
      </c>
      <c r="K1776">
        <v>1</v>
      </c>
      <c r="L1776">
        <v>0</v>
      </c>
      <c r="M1776" t="s">
        <v>17</v>
      </c>
      <c r="N1776">
        <v>0</v>
      </c>
      <c r="O1776" t="s">
        <v>60</v>
      </c>
      <c r="P1776" t="s">
        <v>3669</v>
      </c>
      <c r="Q1776" t="s">
        <v>20</v>
      </c>
      <c r="R1776">
        <v>43</v>
      </c>
      <c r="S1776" t="s">
        <v>17</v>
      </c>
      <c r="T1776" t="s">
        <v>17</v>
      </c>
      <c r="U1776" t="s">
        <v>17</v>
      </c>
      <c r="V1776" t="str">
        <f>IF(Table2[[#This Row],[Age]] &lt; 30, "Under 30", IF(Table2[[#This Row],[Age]] &lt; 65, "Other", "Senior"))</f>
        <v>Other</v>
      </c>
      <c r="W1776">
        <v>0</v>
      </c>
      <c r="X1776" t="s">
        <v>17</v>
      </c>
      <c r="Y1776" t="s">
        <v>49</v>
      </c>
      <c r="Z1776" t="s">
        <v>29</v>
      </c>
      <c r="AA1776">
        <v>12</v>
      </c>
      <c r="AB1776">
        <v>260</v>
      </c>
      <c r="AE1776">
        <f t="shared" si="27"/>
        <v>0</v>
      </c>
      <c r="AF1776">
        <v>1</v>
      </c>
      <c r="AG1776" t="str">
        <f>IF(Table2[[#This Row],[Avg Monthly GB Download]] &lt; 5, "Less than 5 GB", IF(Table2[[#This Row],[Avg Monthly GB Download]] &lt;= 10, "Between 5 and 10 GB", "10 or more GB"))</f>
        <v>Less than 5 GB</v>
      </c>
    </row>
    <row r="1777" spans="1:33" x14ac:dyDescent="0.3">
      <c r="A1777" t="s">
        <v>3670</v>
      </c>
      <c r="B1777" t="s">
        <v>17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17</v>
      </c>
      <c r="I1777" t="s">
        <v>18</v>
      </c>
      <c r="J1777">
        <v>0</v>
      </c>
      <c r="K1777">
        <v>0</v>
      </c>
      <c r="L1777">
        <v>0</v>
      </c>
      <c r="M1777" t="s">
        <v>17</v>
      </c>
      <c r="N1777">
        <v>0</v>
      </c>
      <c r="O1777" t="s">
        <v>69</v>
      </c>
      <c r="P1777" t="s">
        <v>3671</v>
      </c>
      <c r="Q1777" t="s">
        <v>20</v>
      </c>
      <c r="R1777">
        <v>32</v>
      </c>
      <c r="S1777" t="s">
        <v>17</v>
      </c>
      <c r="T1777" t="s">
        <v>17</v>
      </c>
      <c r="U1777" t="s">
        <v>17</v>
      </c>
      <c r="V1777" t="str">
        <f>IF(Table2[[#This Row],[Age]] &lt; 30, "Under 30", IF(Table2[[#This Row],[Age]] &lt; 65, "Other", "Senior"))</f>
        <v>Other</v>
      </c>
      <c r="W1777">
        <v>0</v>
      </c>
      <c r="X1777" t="s">
        <v>17</v>
      </c>
      <c r="Y1777" t="s">
        <v>94</v>
      </c>
      <c r="Z1777" t="s">
        <v>91</v>
      </c>
      <c r="AA1777">
        <v>8</v>
      </c>
      <c r="AB1777">
        <v>129</v>
      </c>
      <c r="AE1777">
        <f t="shared" si="27"/>
        <v>0</v>
      </c>
      <c r="AF1777">
        <v>1</v>
      </c>
      <c r="AG1777" t="str">
        <f>IF(Table2[[#This Row],[Avg Monthly GB Download]] &lt; 5, "Less than 5 GB", IF(Table2[[#This Row],[Avg Monthly GB Download]] &lt;= 10, "Between 5 and 10 GB", "10 or more GB"))</f>
        <v>Less than 5 GB</v>
      </c>
    </row>
    <row r="1778" spans="1:33" x14ac:dyDescent="0.3">
      <c r="A1778" t="s">
        <v>3672</v>
      </c>
      <c r="B1778" t="s">
        <v>17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17</v>
      </c>
      <c r="I1778" t="s">
        <v>18</v>
      </c>
      <c r="J1778">
        <v>0</v>
      </c>
      <c r="K1778">
        <v>2</v>
      </c>
      <c r="L1778">
        <v>6</v>
      </c>
      <c r="M1778" t="s">
        <v>21</v>
      </c>
      <c r="N1778">
        <v>0</v>
      </c>
      <c r="O1778" t="s">
        <v>72</v>
      </c>
      <c r="P1778" t="s">
        <v>3673</v>
      </c>
      <c r="Q1778" t="s">
        <v>22</v>
      </c>
      <c r="R1778">
        <v>57</v>
      </c>
      <c r="S1778" t="s">
        <v>17</v>
      </c>
      <c r="T1778" t="s">
        <v>17</v>
      </c>
      <c r="U1778" t="s">
        <v>17</v>
      </c>
      <c r="V1778" t="str">
        <f>IF(Table2[[#This Row],[Age]] &lt; 30, "Under 30", IF(Table2[[#This Row],[Age]] &lt; 65, "Other", "Senior"))</f>
        <v>Other</v>
      </c>
      <c r="W1778">
        <v>0</v>
      </c>
      <c r="X1778" t="s">
        <v>17</v>
      </c>
      <c r="Y1778" t="s">
        <v>94</v>
      </c>
      <c r="Z1778" t="s">
        <v>29</v>
      </c>
      <c r="AA1778">
        <v>23</v>
      </c>
      <c r="AB1778">
        <v>1393</v>
      </c>
      <c r="AE1778">
        <f t="shared" si="27"/>
        <v>0</v>
      </c>
      <c r="AF1778">
        <v>1</v>
      </c>
      <c r="AG1778" t="str">
        <f>IF(Table2[[#This Row],[Avg Monthly GB Download]] &lt; 5, "Less than 5 GB", IF(Table2[[#This Row],[Avg Monthly GB Download]] &lt;= 10, "Between 5 and 10 GB", "10 or more GB"))</f>
        <v>Between 5 and 10 GB</v>
      </c>
    </row>
    <row r="1779" spans="1:33" x14ac:dyDescent="0.3">
      <c r="A1779" t="s">
        <v>3674</v>
      </c>
      <c r="B1779" t="s">
        <v>17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17</v>
      </c>
      <c r="I1779" t="s">
        <v>18</v>
      </c>
      <c r="J1779">
        <v>0</v>
      </c>
      <c r="K1779">
        <v>0</v>
      </c>
      <c r="L1779">
        <v>0</v>
      </c>
      <c r="M1779" t="s">
        <v>17</v>
      </c>
      <c r="N1779">
        <v>0</v>
      </c>
      <c r="O1779" t="s">
        <v>66</v>
      </c>
      <c r="P1779" t="s">
        <v>3675</v>
      </c>
      <c r="Q1779" t="s">
        <v>20</v>
      </c>
      <c r="R1779">
        <v>57</v>
      </c>
      <c r="S1779" t="s">
        <v>17</v>
      </c>
      <c r="T1779" t="s">
        <v>17</v>
      </c>
      <c r="U1779" t="s">
        <v>17</v>
      </c>
      <c r="V1779" t="str">
        <f>IF(Table2[[#This Row],[Age]] &lt; 30, "Under 30", IF(Table2[[#This Row],[Age]] &lt; 65, "Other", "Senior"))</f>
        <v>Other</v>
      </c>
      <c r="W1779">
        <v>0</v>
      </c>
      <c r="X1779" t="s">
        <v>17</v>
      </c>
      <c r="Y1779" t="s">
        <v>49</v>
      </c>
      <c r="Z1779" t="s">
        <v>91</v>
      </c>
      <c r="AA1779">
        <v>14</v>
      </c>
      <c r="AB1779">
        <v>715</v>
      </c>
      <c r="AE1779">
        <f t="shared" si="27"/>
        <v>0</v>
      </c>
      <c r="AF1779">
        <v>1</v>
      </c>
      <c r="AG1779" t="str">
        <f>IF(Table2[[#This Row],[Avg Monthly GB Download]] &lt; 5, "Less than 5 GB", IF(Table2[[#This Row],[Avg Monthly GB Download]] &lt;= 10, "Between 5 and 10 GB", "10 or more GB"))</f>
        <v>Less than 5 GB</v>
      </c>
    </row>
    <row r="1780" spans="1:33" x14ac:dyDescent="0.3">
      <c r="A1780" t="s">
        <v>3676</v>
      </c>
      <c r="B1780" t="s">
        <v>17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17</v>
      </c>
      <c r="I1780" t="s">
        <v>18</v>
      </c>
      <c r="J1780">
        <v>0</v>
      </c>
      <c r="K1780">
        <v>2</v>
      </c>
      <c r="L1780">
        <v>0</v>
      </c>
      <c r="M1780" t="s">
        <v>17</v>
      </c>
      <c r="N1780">
        <v>0</v>
      </c>
      <c r="O1780" t="s">
        <v>76</v>
      </c>
      <c r="P1780" t="s">
        <v>3677</v>
      </c>
      <c r="Q1780" t="s">
        <v>20</v>
      </c>
      <c r="R1780">
        <v>60</v>
      </c>
      <c r="S1780" t="s">
        <v>17</v>
      </c>
      <c r="T1780" t="s">
        <v>17</v>
      </c>
      <c r="U1780" t="s">
        <v>17</v>
      </c>
      <c r="V1780" t="str">
        <f>IF(Table2[[#This Row],[Age]] &lt; 30, "Under 30", IF(Table2[[#This Row],[Age]] &lt; 65, "Other", "Senior"))</f>
        <v>Other</v>
      </c>
      <c r="W1780">
        <v>0</v>
      </c>
      <c r="X1780" t="s">
        <v>17</v>
      </c>
      <c r="Y1780" t="s">
        <v>49</v>
      </c>
      <c r="Z1780" t="s">
        <v>91</v>
      </c>
      <c r="AA1780">
        <v>8</v>
      </c>
      <c r="AB1780">
        <v>236</v>
      </c>
      <c r="AE1780">
        <f t="shared" si="27"/>
        <v>0</v>
      </c>
      <c r="AF1780">
        <v>1</v>
      </c>
      <c r="AG1780" t="str">
        <f>IF(Table2[[#This Row],[Avg Monthly GB Download]] &lt; 5, "Less than 5 GB", IF(Table2[[#This Row],[Avg Monthly GB Download]] &lt;= 10, "Between 5 and 10 GB", "10 or more GB"))</f>
        <v>Less than 5 GB</v>
      </c>
    </row>
    <row r="1781" spans="1:33" x14ac:dyDescent="0.3">
      <c r="A1781" t="s">
        <v>3678</v>
      </c>
      <c r="B1781" t="s">
        <v>17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21</v>
      </c>
      <c r="I1781" t="s">
        <v>84</v>
      </c>
      <c r="J1781">
        <v>0</v>
      </c>
      <c r="K1781">
        <v>0</v>
      </c>
      <c r="L1781">
        <v>0</v>
      </c>
      <c r="M1781" t="s">
        <v>17</v>
      </c>
      <c r="N1781">
        <v>0</v>
      </c>
      <c r="O1781" t="s">
        <v>23</v>
      </c>
      <c r="P1781" t="s">
        <v>3679</v>
      </c>
      <c r="Q1781" t="s">
        <v>20</v>
      </c>
      <c r="R1781">
        <v>41</v>
      </c>
      <c r="S1781" t="s">
        <v>17</v>
      </c>
      <c r="T1781" t="s">
        <v>17</v>
      </c>
      <c r="U1781" t="s">
        <v>17</v>
      </c>
      <c r="V1781" t="str">
        <f>IF(Table2[[#This Row],[Age]] &lt; 30, "Under 30", IF(Table2[[#This Row],[Age]] &lt; 65, "Other", "Senior"))</f>
        <v>Other</v>
      </c>
      <c r="W1781">
        <v>0</v>
      </c>
      <c r="X1781" t="s">
        <v>17</v>
      </c>
      <c r="Y1781" t="s">
        <v>28</v>
      </c>
      <c r="Z1781" t="s">
        <v>91</v>
      </c>
      <c r="AA1781">
        <v>8</v>
      </c>
      <c r="AB1781">
        <v>27</v>
      </c>
      <c r="AE1781">
        <f t="shared" si="27"/>
        <v>0</v>
      </c>
      <c r="AF1781">
        <v>1</v>
      </c>
      <c r="AG1781" t="str">
        <f>IF(Table2[[#This Row],[Avg Monthly GB Download]] &lt; 5, "Less than 5 GB", IF(Table2[[#This Row],[Avg Monthly GB Download]] &lt;= 10, "Between 5 and 10 GB", "10 or more GB"))</f>
        <v>Less than 5 GB</v>
      </c>
    </row>
    <row r="1782" spans="1:33" x14ac:dyDescent="0.3">
      <c r="A1782" t="s">
        <v>3680</v>
      </c>
      <c r="B1782" t="s">
        <v>17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17</v>
      </c>
      <c r="I1782" t="s">
        <v>18</v>
      </c>
      <c r="J1782">
        <v>0</v>
      </c>
      <c r="K1782">
        <v>1</v>
      </c>
      <c r="L1782">
        <v>1</v>
      </c>
      <c r="M1782" t="s">
        <v>21</v>
      </c>
      <c r="N1782">
        <v>0</v>
      </c>
      <c r="O1782" t="s">
        <v>32</v>
      </c>
      <c r="P1782" t="s">
        <v>3681</v>
      </c>
      <c r="Q1782" t="s">
        <v>20</v>
      </c>
      <c r="R1782">
        <v>32</v>
      </c>
      <c r="S1782" t="s">
        <v>17</v>
      </c>
      <c r="T1782" t="s">
        <v>17</v>
      </c>
      <c r="U1782" t="s">
        <v>17</v>
      </c>
      <c r="V1782" t="str">
        <f>IF(Table2[[#This Row],[Age]] &lt; 30, "Under 30", IF(Table2[[#This Row],[Age]] &lt; 65, "Other", "Senior"))</f>
        <v>Other</v>
      </c>
      <c r="W1782">
        <v>0</v>
      </c>
      <c r="X1782" t="s">
        <v>21</v>
      </c>
      <c r="Y1782" t="s">
        <v>49</v>
      </c>
      <c r="Z1782" t="s">
        <v>91</v>
      </c>
      <c r="AA1782">
        <v>28</v>
      </c>
      <c r="AB1782">
        <v>1787</v>
      </c>
      <c r="AE1782">
        <f t="shared" si="27"/>
        <v>0</v>
      </c>
      <c r="AF1782">
        <v>1</v>
      </c>
      <c r="AG1782" t="str">
        <f>IF(Table2[[#This Row],[Avg Monthly GB Download]] &lt; 5, "Less than 5 GB", IF(Table2[[#This Row],[Avg Monthly GB Download]] &lt;= 10, "Between 5 and 10 GB", "10 or more GB"))</f>
        <v>Less than 5 GB</v>
      </c>
    </row>
    <row r="1783" spans="1:33" x14ac:dyDescent="0.3">
      <c r="A1783" t="s">
        <v>3682</v>
      </c>
      <c r="B1783" t="s">
        <v>17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17</v>
      </c>
      <c r="I1783" t="s">
        <v>18</v>
      </c>
      <c r="J1783">
        <v>0</v>
      </c>
      <c r="K1783">
        <v>0</v>
      </c>
      <c r="L1783">
        <v>4</v>
      </c>
      <c r="M1783" t="s">
        <v>17</v>
      </c>
      <c r="N1783">
        <v>24</v>
      </c>
      <c r="O1783" t="s">
        <v>81</v>
      </c>
      <c r="P1783" t="s">
        <v>3683</v>
      </c>
      <c r="Q1783" t="s">
        <v>20</v>
      </c>
      <c r="R1783">
        <v>55</v>
      </c>
      <c r="S1783" t="s">
        <v>17</v>
      </c>
      <c r="T1783" t="s">
        <v>17</v>
      </c>
      <c r="U1783" t="s">
        <v>17</v>
      </c>
      <c r="V1783" t="str">
        <f>IF(Table2[[#This Row],[Age]] &lt; 30, "Under 30", IF(Table2[[#This Row],[Age]] &lt; 65, "Other", "Senior"))</f>
        <v>Other</v>
      </c>
      <c r="W1783">
        <v>0</v>
      </c>
      <c r="X1783" t="s">
        <v>17</v>
      </c>
      <c r="Y1783" t="s">
        <v>49</v>
      </c>
      <c r="Z1783" t="s">
        <v>29</v>
      </c>
      <c r="AA1783">
        <v>53</v>
      </c>
      <c r="AB1783">
        <v>2375</v>
      </c>
      <c r="AE1783">
        <f t="shared" si="27"/>
        <v>0</v>
      </c>
      <c r="AF1783">
        <v>1</v>
      </c>
      <c r="AG1783" t="str">
        <f>IF(Table2[[#This Row],[Avg Monthly GB Download]] &lt; 5, "Less than 5 GB", IF(Table2[[#This Row],[Avg Monthly GB Download]] &lt;= 10, "Between 5 and 10 GB", "10 or more GB"))</f>
        <v>Less than 5 GB</v>
      </c>
    </row>
    <row r="1784" spans="1:33" x14ac:dyDescent="0.3">
      <c r="A1784" t="s">
        <v>3684</v>
      </c>
      <c r="B1784" t="s">
        <v>17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17</v>
      </c>
      <c r="I1784" t="s">
        <v>18</v>
      </c>
      <c r="J1784">
        <v>0</v>
      </c>
      <c r="K1784">
        <v>0</v>
      </c>
      <c r="L1784">
        <v>4</v>
      </c>
      <c r="M1784" t="s">
        <v>21</v>
      </c>
      <c r="N1784">
        <v>0</v>
      </c>
      <c r="O1784" t="s">
        <v>57</v>
      </c>
      <c r="P1784" t="s">
        <v>3685</v>
      </c>
      <c r="Q1784" t="s">
        <v>20</v>
      </c>
      <c r="R1784">
        <v>54</v>
      </c>
      <c r="S1784" t="s">
        <v>17</v>
      </c>
      <c r="T1784" t="s">
        <v>17</v>
      </c>
      <c r="U1784" t="s">
        <v>17</v>
      </c>
      <c r="V1784" t="str">
        <f>IF(Table2[[#This Row],[Age]] &lt; 30, "Under 30", IF(Table2[[#This Row],[Age]] &lt; 65, "Other", "Senior"))</f>
        <v>Other</v>
      </c>
      <c r="W1784">
        <v>0</v>
      </c>
      <c r="X1784" t="s">
        <v>21</v>
      </c>
      <c r="Y1784" t="s">
        <v>49</v>
      </c>
      <c r="Z1784" t="s">
        <v>29</v>
      </c>
      <c r="AA1784">
        <v>36</v>
      </c>
      <c r="AB1784">
        <v>2518</v>
      </c>
      <c r="AE1784">
        <f t="shared" si="27"/>
        <v>0</v>
      </c>
      <c r="AF1784">
        <v>1</v>
      </c>
      <c r="AG1784" t="str">
        <f>IF(Table2[[#This Row],[Avg Monthly GB Download]] &lt; 5, "Less than 5 GB", IF(Table2[[#This Row],[Avg Monthly GB Download]] &lt;= 10, "Between 5 and 10 GB", "10 or more GB"))</f>
        <v>Less than 5 GB</v>
      </c>
    </row>
    <row r="1785" spans="1:33" x14ac:dyDescent="0.3">
      <c r="A1785" t="s">
        <v>3686</v>
      </c>
      <c r="B1785" t="s">
        <v>17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17</v>
      </c>
      <c r="I1785" t="s">
        <v>18</v>
      </c>
      <c r="J1785">
        <v>0</v>
      </c>
      <c r="K1785">
        <v>2</v>
      </c>
      <c r="L1785">
        <v>1</v>
      </c>
      <c r="M1785" t="s">
        <v>21</v>
      </c>
      <c r="N1785">
        <v>0</v>
      </c>
      <c r="O1785" t="s">
        <v>27</v>
      </c>
      <c r="P1785" t="s">
        <v>3687</v>
      </c>
      <c r="Q1785" t="s">
        <v>22</v>
      </c>
      <c r="R1785">
        <v>84</v>
      </c>
      <c r="S1785" t="s">
        <v>17</v>
      </c>
      <c r="T1785" t="s">
        <v>21</v>
      </c>
      <c r="U1785" t="s">
        <v>17</v>
      </c>
      <c r="V1785" t="str">
        <f>IF(Table2[[#This Row],[Age]] &lt; 30, "Under 30", IF(Table2[[#This Row],[Age]] &lt; 65, "Other", "Senior"))</f>
        <v>Senior</v>
      </c>
      <c r="W1785">
        <v>0</v>
      </c>
      <c r="X1785" t="s">
        <v>17</v>
      </c>
      <c r="Y1785" t="s">
        <v>49</v>
      </c>
      <c r="Z1785" t="s">
        <v>29</v>
      </c>
      <c r="AA1785">
        <v>13</v>
      </c>
      <c r="AB1785">
        <v>164</v>
      </c>
      <c r="AE1785">
        <f t="shared" si="27"/>
        <v>0</v>
      </c>
      <c r="AF1785">
        <v>1</v>
      </c>
      <c r="AG1785" t="str">
        <f>IF(Table2[[#This Row],[Avg Monthly GB Download]] &lt; 5, "Less than 5 GB", IF(Table2[[#This Row],[Avg Monthly GB Download]] &lt;= 10, "Between 5 and 10 GB", "10 or more GB"))</f>
        <v>Less than 5 GB</v>
      </c>
    </row>
    <row r="1786" spans="1:33" x14ac:dyDescent="0.3">
      <c r="A1786" t="s">
        <v>3688</v>
      </c>
      <c r="B1786" t="s">
        <v>17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17</v>
      </c>
      <c r="I1786" t="s">
        <v>18</v>
      </c>
      <c r="J1786">
        <v>0</v>
      </c>
      <c r="K1786">
        <v>1</v>
      </c>
      <c r="L1786">
        <v>0</v>
      </c>
      <c r="M1786" t="s">
        <v>17</v>
      </c>
      <c r="N1786">
        <v>0</v>
      </c>
      <c r="O1786" t="s">
        <v>68</v>
      </c>
      <c r="P1786" t="s">
        <v>3689</v>
      </c>
      <c r="Q1786" t="s">
        <v>22</v>
      </c>
      <c r="R1786">
        <v>48</v>
      </c>
      <c r="S1786" t="s">
        <v>17</v>
      </c>
      <c r="T1786" t="s">
        <v>17</v>
      </c>
      <c r="U1786" t="s">
        <v>17</v>
      </c>
      <c r="V1786" t="str">
        <f>IF(Table2[[#This Row],[Age]] &lt; 30, "Under 30", IF(Table2[[#This Row],[Age]] &lt; 65, "Other", "Senior"))</f>
        <v>Other</v>
      </c>
      <c r="W1786">
        <v>0</v>
      </c>
      <c r="X1786" t="s">
        <v>17</v>
      </c>
      <c r="Y1786" t="s">
        <v>49</v>
      </c>
      <c r="Z1786" t="s">
        <v>34</v>
      </c>
      <c r="AA1786">
        <v>11</v>
      </c>
      <c r="AB1786">
        <v>573</v>
      </c>
      <c r="AE1786">
        <f t="shared" si="27"/>
        <v>0</v>
      </c>
      <c r="AF1786">
        <v>1</v>
      </c>
      <c r="AG1786" t="str">
        <f>IF(Table2[[#This Row],[Avg Monthly GB Download]] &lt; 5, "Less than 5 GB", IF(Table2[[#This Row],[Avg Monthly GB Download]] &lt;= 10, "Between 5 and 10 GB", "10 or more GB"))</f>
        <v>Less than 5 GB</v>
      </c>
    </row>
    <row r="1787" spans="1:33" x14ac:dyDescent="0.3">
      <c r="A1787" t="s">
        <v>3690</v>
      </c>
      <c r="B1787" t="s">
        <v>17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17</v>
      </c>
      <c r="I1787" t="s">
        <v>18</v>
      </c>
      <c r="J1787">
        <v>0</v>
      </c>
      <c r="K1787">
        <v>2</v>
      </c>
      <c r="L1787">
        <v>4</v>
      </c>
      <c r="M1787" t="s">
        <v>21</v>
      </c>
      <c r="N1787">
        <v>0</v>
      </c>
      <c r="O1787" t="s">
        <v>39</v>
      </c>
      <c r="P1787" t="s">
        <v>3691</v>
      </c>
      <c r="Q1787" t="s">
        <v>20</v>
      </c>
      <c r="R1787">
        <v>37</v>
      </c>
      <c r="S1787" t="s">
        <v>17</v>
      </c>
      <c r="T1787" t="s">
        <v>17</v>
      </c>
      <c r="U1787" t="s">
        <v>17</v>
      </c>
      <c r="V1787" t="str">
        <f>IF(Table2[[#This Row],[Age]] &lt; 30, "Under 30", IF(Table2[[#This Row],[Age]] &lt; 65, "Other", "Senior"))</f>
        <v>Other</v>
      </c>
      <c r="W1787">
        <v>0</v>
      </c>
      <c r="X1787" t="s">
        <v>21</v>
      </c>
      <c r="Y1787" t="s">
        <v>28</v>
      </c>
      <c r="Z1787" t="s">
        <v>34</v>
      </c>
      <c r="AA1787">
        <v>35</v>
      </c>
      <c r="AB1787">
        <v>287</v>
      </c>
      <c r="AE1787">
        <f t="shared" si="27"/>
        <v>0</v>
      </c>
      <c r="AF1787">
        <v>1</v>
      </c>
      <c r="AG1787" t="str">
        <f>IF(Table2[[#This Row],[Avg Monthly GB Download]] &lt; 5, "Less than 5 GB", IF(Table2[[#This Row],[Avg Monthly GB Download]] &lt;= 10, "Between 5 and 10 GB", "10 or more GB"))</f>
        <v>Less than 5 GB</v>
      </c>
    </row>
    <row r="1788" spans="1:33" x14ac:dyDescent="0.3">
      <c r="A1788" t="s">
        <v>3692</v>
      </c>
      <c r="B1788" t="s">
        <v>17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17</v>
      </c>
      <c r="I1788" t="s">
        <v>18</v>
      </c>
      <c r="J1788">
        <v>0</v>
      </c>
      <c r="K1788">
        <v>1</v>
      </c>
      <c r="L1788">
        <v>0</v>
      </c>
      <c r="M1788" t="s">
        <v>17</v>
      </c>
      <c r="N1788">
        <v>0</v>
      </c>
      <c r="O1788" t="s">
        <v>69</v>
      </c>
      <c r="P1788" t="s">
        <v>3693</v>
      </c>
      <c r="Q1788" t="s">
        <v>20</v>
      </c>
      <c r="R1788">
        <v>64</v>
      </c>
      <c r="S1788" t="s">
        <v>17</v>
      </c>
      <c r="T1788" t="s">
        <v>17</v>
      </c>
      <c r="U1788" t="s">
        <v>17</v>
      </c>
      <c r="V1788" t="str">
        <f>IF(Table2[[#This Row],[Age]] &lt; 30, "Under 30", IF(Table2[[#This Row],[Age]] &lt; 65, "Other", "Senior"))</f>
        <v>Other</v>
      </c>
      <c r="W1788">
        <v>0</v>
      </c>
      <c r="X1788" t="s">
        <v>17</v>
      </c>
      <c r="Y1788" t="s">
        <v>94</v>
      </c>
      <c r="Z1788" t="s">
        <v>91</v>
      </c>
      <c r="AA1788">
        <v>10</v>
      </c>
      <c r="AB1788">
        <v>34</v>
      </c>
      <c r="AE1788">
        <f t="shared" si="27"/>
        <v>0</v>
      </c>
      <c r="AF1788">
        <v>1</v>
      </c>
      <c r="AG1788" t="str">
        <f>IF(Table2[[#This Row],[Avg Monthly GB Download]] &lt; 5, "Less than 5 GB", IF(Table2[[#This Row],[Avg Monthly GB Download]] &lt;= 10, "Between 5 and 10 GB", "10 or more GB"))</f>
        <v>Less than 5 GB</v>
      </c>
    </row>
    <row r="1789" spans="1:33" x14ac:dyDescent="0.3">
      <c r="A1789" t="s">
        <v>3694</v>
      </c>
      <c r="B1789" t="s">
        <v>17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17</v>
      </c>
      <c r="I1789" t="s">
        <v>18</v>
      </c>
      <c r="J1789">
        <v>0</v>
      </c>
      <c r="K1789">
        <v>2</v>
      </c>
      <c r="L1789">
        <v>9</v>
      </c>
      <c r="M1789" t="s">
        <v>21</v>
      </c>
      <c r="N1789">
        <v>0</v>
      </c>
      <c r="O1789" t="s">
        <v>32</v>
      </c>
      <c r="P1789" t="s">
        <v>3695</v>
      </c>
      <c r="Q1789" t="s">
        <v>22</v>
      </c>
      <c r="R1789">
        <v>36</v>
      </c>
      <c r="S1789" t="s">
        <v>17</v>
      </c>
      <c r="T1789" t="s">
        <v>17</v>
      </c>
      <c r="U1789" t="s">
        <v>17</v>
      </c>
      <c r="V1789" t="str">
        <f>IF(Table2[[#This Row],[Age]] &lt; 30, "Under 30", IF(Table2[[#This Row],[Age]] &lt; 65, "Other", "Senior"))</f>
        <v>Other</v>
      </c>
      <c r="W1789">
        <v>0</v>
      </c>
      <c r="X1789" t="s">
        <v>21</v>
      </c>
      <c r="Y1789" t="s">
        <v>94</v>
      </c>
      <c r="Z1789" t="s">
        <v>34</v>
      </c>
      <c r="AA1789">
        <v>59</v>
      </c>
      <c r="AB1789">
        <v>2341</v>
      </c>
      <c r="AE1789">
        <f t="shared" si="27"/>
        <v>0</v>
      </c>
      <c r="AF1789">
        <v>1</v>
      </c>
      <c r="AG1789" t="str">
        <f>IF(Table2[[#This Row],[Avg Monthly GB Download]] &lt; 5, "Less than 5 GB", IF(Table2[[#This Row],[Avg Monthly GB Download]] &lt;= 10, "Between 5 and 10 GB", "10 or more GB"))</f>
        <v>Between 5 and 10 GB</v>
      </c>
    </row>
    <row r="1790" spans="1:33" x14ac:dyDescent="0.3">
      <c r="A1790" t="s">
        <v>3696</v>
      </c>
      <c r="B1790" t="s">
        <v>17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17</v>
      </c>
      <c r="I1790" t="s">
        <v>18</v>
      </c>
      <c r="J1790">
        <v>0</v>
      </c>
      <c r="K1790">
        <v>2</v>
      </c>
      <c r="L1790">
        <v>0</v>
      </c>
      <c r="M1790" t="s">
        <v>17</v>
      </c>
      <c r="N1790">
        <v>0</v>
      </c>
      <c r="O1790" t="s">
        <v>79</v>
      </c>
      <c r="P1790" t="s">
        <v>3697</v>
      </c>
      <c r="Q1790" t="s">
        <v>20</v>
      </c>
      <c r="R1790">
        <v>54</v>
      </c>
      <c r="S1790" t="s">
        <v>17</v>
      </c>
      <c r="T1790" t="s">
        <v>17</v>
      </c>
      <c r="U1790" t="s">
        <v>17</v>
      </c>
      <c r="V1790" t="str">
        <f>IF(Table2[[#This Row],[Age]] &lt; 30, "Under 30", IF(Table2[[#This Row],[Age]] &lt; 65, "Other", "Senior"))</f>
        <v>Other</v>
      </c>
      <c r="W1790">
        <v>0</v>
      </c>
      <c r="X1790" t="s">
        <v>17</v>
      </c>
      <c r="Y1790" t="s">
        <v>49</v>
      </c>
      <c r="Z1790" t="s">
        <v>34</v>
      </c>
      <c r="AA1790">
        <v>14</v>
      </c>
      <c r="AB1790">
        <v>988</v>
      </c>
      <c r="AE1790">
        <f t="shared" si="27"/>
        <v>0</v>
      </c>
      <c r="AF1790">
        <v>1</v>
      </c>
      <c r="AG1790" t="str">
        <f>IF(Table2[[#This Row],[Avg Monthly GB Download]] &lt; 5, "Less than 5 GB", IF(Table2[[#This Row],[Avg Monthly GB Download]] &lt;= 10, "Between 5 and 10 GB", "10 or more GB"))</f>
        <v>Less than 5 GB</v>
      </c>
    </row>
    <row r="1791" spans="1:33" x14ac:dyDescent="0.3">
      <c r="A1791" t="s">
        <v>3698</v>
      </c>
      <c r="B1791" t="s">
        <v>17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17</v>
      </c>
      <c r="I1791" t="s">
        <v>18</v>
      </c>
      <c r="J1791">
        <v>0</v>
      </c>
      <c r="K1791">
        <v>2</v>
      </c>
      <c r="L1791">
        <v>7</v>
      </c>
      <c r="M1791" t="s">
        <v>21</v>
      </c>
      <c r="N1791">
        <v>0</v>
      </c>
      <c r="O1791" t="s">
        <v>54</v>
      </c>
      <c r="P1791" t="s">
        <v>3699</v>
      </c>
      <c r="Q1791" t="s">
        <v>20</v>
      </c>
      <c r="R1791">
        <v>38</v>
      </c>
      <c r="S1791" t="s">
        <v>17</v>
      </c>
      <c r="T1791" t="s">
        <v>17</v>
      </c>
      <c r="U1791" t="s">
        <v>17</v>
      </c>
      <c r="V1791" t="str">
        <f>IF(Table2[[#This Row],[Age]] &lt; 30, "Under 30", IF(Table2[[#This Row],[Age]] &lt; 65, "Other", "Senior"))</f>
        <v>Other</v>
      </c>
      <c r="W1791">
        <v>0</v>
      </c>
      <c r="X1791" t="s">
        <v>17</v>
      </c>
      <c r="Y1791" t="s">
        <v>49</v>
      </c>
      <c r="Z1791" t="s">
        <v>91</v>
      </c>
      <c r="AA1791">
        <v>39</v>
      </c>
      <c r="AB1791">
        <v>1953</v>
      </c>
      <c r="AE1791">
        <f t="shared" si="27"/>
        <v>0</v>
      </c>
      <c r="AF1791">
        <v>1</v>
      </c>
      <c r="AG1791" t="str">
        <f>IF(Table2[[#This Row],[Avg Monthly GB Download]] &lt; 5, "Less than 5 GB", IF(Table2[[#This Row],[Avg Monthly GB Download]] &lt;= 10, "Between 5 and 10 GB", "10 or more GB"))</f>
        <v>Between 5 and 10 GB</v>
      </c>
    </row>
    <row r="1792" spans="1:33" x14ac:dyDescent="0.3">
      <c r="A1792" t="s">
        <v>3700</v>
      </c>
      <c r="B1792" t="s">
        <v>17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17</v>
      </c>
      <c r="I1792" t="s">
        <v>18</v>
      </c>
      <c r="J1792">
        <v>0</v>
      </c>
      <c r="K1792">
        <v>1</v>
      </c>
      <c r="L1792">
        <v>23</v>
      </c>
      <c r="M1792" t="s">
        <v>17</v>
      </c>
      <c r="N1792">
        <v>36</v>
      </c>
      <c r="O1792" t="s">
        <v>79</v>
      </c>
      <c r="P1792" t="s">
        <v>3701</v>
      </c>
      <c r="Q1792" t="s">
        <v>22</v>
      </c>
      <c r="R1792">
        <v>23</v>
      </c>
      <c r="S1792" t="s">
        <v>21</v>
      </c>
      <c r="T1792" t="s">
        <v>17</v>
      </c>
      <c r="U1792" t="s">
        <v>17</v>
      </c>
      <c r="V1792" t="str">
        <f>IF(Table2[[#This Row],[Age]] &lt; 30, "Under 30", IF(Table2[[#This Row],[Age]] &lt; 65, "Other", "Senior"))</f>
        <v>Under 30</v>
      </c>
      <c r="W1792">
        <v>0</v>
      </c>
      <c r="X1792" t="s">
        <v>17</v>
      </c>
      <c r="Y1792" t="s">
        <v>28</v>
      </c>
      <c r="Z1792" t="s">
        <v>34</v>
      </c>
      <c r="AA1792">
        <v>31</v>
      </c>
      <c r="AB1792">
        <v>31</v>
      </c>
      <c r="AE1792">
        <f t="shared" si="27"/>
        <v>0</v>
      </c>
      <c r="AF1792">
        <v>1</v>
      </c>
      <c r="AG1792" t="str">
        <f>IF(Table2[[#This Row],[Avg Monthly GB Download]] &lt; 5, "Less than 5 GB", IF(Table2[[#This Row],[Avg Monthly GB Download]] &lt;= 10, "Between 5 and 10 GB", "10 or more GB"))</f>
        <v>10 or more GB</v>
      </c>
    </row>
    <row r="1793" spans="1:33" x14ac:dyDescent="0.3">
      <c r="A1793" t="s">
        <v>3702</v>
      </c>
      <c r="B1793" t="s">
        <v>17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17</v>
      </c>
      <c r="I1793" t="s">
        <v>18</v>
      </c>
      <c r="J1793">
        <v>0</v>
      </c>
      <c r="K1793">
        <v>2</v>
      </c>
      <c r="L1793">
        <v>8</v>
      </c>
      <c r="M1793" t="s">
        <v>21</v>
      </c>
      <c r="N1793">
        <v>0</v>
      </c>
      <c r="O1793" t="s">
        <v>70</v>
      </c>
      <c r="P1793" t="s">
        <v>3703</v>
      </c>
      <c r="Q1793" t="s">
        <v>20</v>
      </c>
      <c r="R1793">
        <v>48</v>
      </c>
      <c r="S1793" t="s">
        <v>17</v>
      </c>
      <c r="T1793" t="s">
        <v>17</v>
      </c>
      <c r="U1793" t="s">
        <v>17</v>
      </c>
      <c r="V1793" t="str">
        <f>IF(Table2[[#This Row],[Age]] &lt; 30, "Under 30", IF(Table2[[#This Row],[Age]] &lt; 65, "Other", "Senior"))</f>
        <v>Other</v>
      </c>
      <c r="W1793">
        <v>0</v>
      </c>
      <c r="X1793" t="s">
        <v>21</v>
      </c>
      <c r="Y1793" t="s">
        <v>49</v>
      </c>
      <c r="Z1793" t="s">
        <v>34</v>
      </c>
      <c r="AA1793">
        <v>30</v>
      </c>
      <c r="AB1793">
        <v>2194</v>
      </c>
      <c r="AE1793">
        <f t="shared" si="27"/>
        <v>0</v>
      </c>
      <c r="AF1793">
        <v>1</v>
      </c>
      <c r="AG1793" t="str">
        <f>IF(Table2[[#This Row],[Avg Monthly GB Download]] &lt; 5, "Less than 5 GB", IF(Table2[[#This Row],[Avg Monthly GB Download]] &lt;= 10, "Between 5 and 10 GB", "10 or more GB"))</f>
        <v>Between 5 and 10 GB</v>
      </c>
    </row>
    <row r="1794" spans="1:33" x14ac:dyDescent="0.3">
      <c r="A1794" t="s">
        <v>3704</v>
      </c>
      <c r="B1794" t="s">
        <v>17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17</v>
      </c>
      <c r="I1794" t="s">
        <v>18</v>
      </c>
      <c r="J1794">
        <v>0</v>
      </c>
      <c r="K1794">
        <v>2</v>
      </c>
      <c r="L1794">
        <v>0</v>
      </c>
      <c r="M1794" t="s">
        <v>17</v>
      </c>
      <c r="N1794">
        <v>0</v>
      </c>
      <c r="O1794" t="s">
        <v>79</v>
      </c>
      <c r="P1794" t="s">
        <v>3705</v>
      </c>
      <c r="Q1794" t="s">
        <v>20</v>
      </c>
      <c r="R1794">
        <v>64</v>
      </c>
      <c r="S1794" t="s">
        <v>17</v>
      </c>
      <c r="T1794" t="s">
        <v>17</v>
      </c>
      <c r="U1794" t="s">
        <v>17</v>
      </c>
      <c r="V1794" t="str">
        <f>IF(Table2[[#This Row],[Age]] &lt; 30, "Under 30", IF(Table2[[#This Row],[Age]] &lt; 65, "Other", "Senior"))</f>
        <v>Other</v>
      </c>
      <c r="W1794">
        <v>0</v>
      </c>
      <c r="X1794" t="s">
        <v>17</v>
      </c>
      <c r="Y1794" t="s">
        <v>28</v>
      </c>
      <c r="Z1794" t="s">
        <v>91</v>
      </c>
      <c r="AA1794">
        <v>9</v>
      </c>
      <c r="AB1794">
        <v>51</v>
      </c>
      <c r="AE1794">
        <f t="shared" ref="AE1794:AE1857" si="28">IF(B1794 = "yes", 1, IF(B1794 = "No", 0))</f>
        <v>0</v>
      </c>
      <c r="AF1794">
        <v>1</v>
      </c>
      <c r="AG1794" t="str">
        <f>IF(Table2[[#This Row],[Avg Monthly GB Download]] &lt; 5, "Less than 5 GB", IF(Table2[[#This Row],[Avg Monthly GB Download]] &lt;= 10, "Between 5 and 10 GB", "10 or more GB"))</f>
        <v>Less than 5 GB</v>
      </c>
    </row>
    <row r="1795" spans="1:33" x14ac:dyDescent="0.3">
      <c r="A1795" t="s">
        <v>3706</v>
      </c>
      <c r="B1795" t="s">
        <v>17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17</v>
      </c>
      <c r="I1795" t="s">
        <v>18</v>
      </c>
      <c r="J1795">
        <v>0</v>
      </c>
      <c r="K1795">
        <v>0</v>
      </c>
      <c r="L1795">
        <v>0</v>
      </c>
      <c r="M1795" t="s">
        <v>17</v>
      </c>
      <c r="N1795">
        <v>0</v>
      </c>
      <c r="O1795" t="s">
        <v>31</v>
      </c>
      <c r="P1795" t="s">
        <v>3707</v>
      </c>
      <c r="Q1795" t="s">
        <v>20</v>
      </c>
      <c r="R1795">
        <v>60</v>
      </c>
      <c r="S1795" t="s">
        <v>17</v>
      </c>
      <c r="T1795" t="s">
        <v>17</v>
      </c>
      <c r="U1795" t="s">
        <v>17</v>
      </c>
      <c r="V1795" t="str">
        <f>IF(Table2[[#This Row],[Age]] &lt; 30, "Under 30", IF(Table2[[#This Row],[Age]] &lt; 65, "Other", "Senior"))</f>
        <v>Other</v>
      </c>
      <c r="W1795">
        <v>0</v>
      </c>
      <c r="X1795" t="s">
        <v>17</v>
      </c>
      <c r="Y1795" t="s">
        <v>28</v>
      </c>
      <c r="Z1795" t="s">
        <v>29</v>
      </c>
      <c r="AA1795">
        <v>8</v>
      </c>
      <c r="AB1795">
        <v>37</v>
      </c>
      <c r="AE1795">
        <f t="shared" si="28"/>
        <v>0</v>
      </c>
      <c r="AF1795">
        <v>1</v>
      </c>
      <c r="AG1795" t="str">
        <f>IF(Table2[[#This Row],[Avg Monthly GB Download]] &lt; 5, "Less than 5 GB", IF(Table2[[#This Row],[Avg Monthly GB Download]] &lt;= 10, "Between 5 and 10 GB", "10 or more GB"))</f>
        <v>Less than 5 GB</v>
      </c>
    </row>
    <row r="1796" spans="1:33" x14ac:dyDescent="0.3">
      <c r="A1796" t="s">
        <v>3708</v>
      </c>
      <c r="B1796" t="s">
        <v>17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17</v>
      </c>
      <c r="I1796" t="s">
        <v>18</v>
      </c>
      <c r="J1796">
        <v>0</v>
      </c>
      <c r="K1796">
        <v>0</v>
      </c>
      <c r="L1796">
        <v>2</v>
      </c>
      <c r="M1796" t="s">
        <v>21</v>
      </c>
      <c r="N1796">
        <v>0</v>
      </c>
      <c r="O1796" t="s">
        <v>43</v>
      </c>
      <c r="P1796" t="s">
        <v>3709</v>
      </c>
      <c r="Q1796" t="s">
        <v>22</v>
      </c>
      <c r="R1796">
        <v>44</v>
      </c>
      <c r="S1796" t="s">
        <v>17</v>
      </c>
      <c r="T1796" t="s">
        <v>17</v>
      </c>
      <c r="U1796" t="s">
        <v>17</v>
      </c>
      <c r="V1796" t="str">
        <f>IF(Table2[[#This Row],[Age]] &lt; 30, "Under 30", IF(Table2[[#This Row],[Age]] &lt; 65, "Other", "Senior"))</f>
        <v>Other</v>
      </c>
      <c r="W1796">
        <v>0</v>
      </c>
      <c r="X1796" t="s">
        <v>21</v>
      </c>
      <c r="Y1796" t="s">
        <v>94</v>
      </c>
      <c r="Z1796" t="s">
        <v>29</v>
      </c>
      <c r="AA1796">
        <v>45</v>
      </c>
      <c r="AB1796">
        <v>2161</v>
      </c>
      <c r="AE1796">
        <f t="shared" si="28"/>
        <v>0</v>
      </c>
      <c r="AF1796">
        <v>1</v>
      </c>
      <c r="AG1796" t="str">
        <f>IF(Table2[[#This Row],[Avg Monthly GB Download]] &lt; 5, "Less than 5 GB", IF(Table2[[#This Row],[Avg Monthly GB Download]] &lt;= 10, "Between 5 and 10 GB", "10 or more GB"))</f>
        <v>Less than 5 GB</v>
      </c>
    </row>
    <row r="1797" spans="1:33" x14ac:dyDescent="0.3">
      <c r="A1797" t="s">
        <v>3710</v>
      </c>
      <c r="B1797" t="s">
        <v>17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17</v>
      </c>
      <c r="I1797" t="s">
        <v>18</v>
      </c>
      <c r="J1797">
        <v>0</v>
      </c>
      <c r="K1797">
        <v>0</v>
      </c>
      <c r="L1797">
        <v>0</v>
      </c>
      <c r="M1797" t="s">
        <v>17</v>
      </c>
      <c r="N1797">
        <v>0</v>
      </c>
      <c r="O1797" t="s">
        <v>39</v>
      </c>
      <c r="P1797" t="s">
        <v>3711</v>
      </c>
      <c r="Q1797" t="s">
        <v>20</v>
      </c>
      <c r="R1797">
        <v>67</v>
      </c>
      <c r="S1797" t="s">
        <v>17</v>
      </c>
      <c r="T1797" t="s">
        <v>21</v>
      </c>
      <c r="U1797" t="s">
        <v>17</v>
      </c>
      <c r="V1797" t="str">
        <f>IF(Table2[[#This Row],[Age]] &lt; 30, "Under 30", IF(Table2[[#This Row],[Age]] &lt; 65, "Other", "Senior"))</f>
        <v>Senior</v>
      </c>
      <c r="W1797">
        <v>0</v>
      </c>
      <c r="X1797" t="s">
        <v>17</v>
      </c>
      <c r="Y1797" t="s">
        <v>94</v>
      </c>
      <c r="Z1797" t="s">
        <v>29</v>
      </c>
      <c r="AA1797">
        <v>7</v>
      </c>
      <c r="AB1797">
        <v>121</v>
      </c>
      <c r="AE1797">
        <f t="shared" si="28"/>
        <v>0</v>
      </c>
      <c r="AF1797">
        <v>1</v>
      </c>
      <c r="AG1797" t="str">
        <f>IF(Table2[[#This Row],[Avg Monthly GB Download]] &lt; 5, "Less than 5 GB", IF(Table2[[#This Row],[Avg Monthly GB Download]] &lt;= 10, "Between 5 and 10 GB", "10 or more GB"))</f>
        <v>Less than 5 GB</v>
      </c>
    </row>
    <row r="1798" spans="1:33" x14ac:dyDescent="0.3">
      <c r="A1798" t="s">
        <v>3712</v>
      </c>
      <c r="B1798" t="s">
        <v>17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17</v>
      </c>
      <c r="I1798" t="s">
        <v>18</v>
      </c>
      <c r="J1798">
        <v>0</v>
      </c>
      <c r="K1798">
        <v>0</v>
      </c>
      <c r="L1798">
        <v>14</v>
      </c>
      <c r="M1798" t="s">
        <v>21</v>
      </c>
      <c r="N1798">
        <v>0</v>
      </c>
      <c r="O1798" t="s">
        <v>81</v>
      </c>
      <c r="P1798" t="s">
        <v>3713</v>
      </c>
      <c r="Q1798" t="s">
        <v>22</v>
      </c>
      <c r="R1798">
        <v>40</v>
      </c>
      <c r="S1798" t="s">
        <v>17</v>
      </c>
      <c r="T1798" t="s">
        <v>17</v>
      </c>
      <c r="U1798" t="s">
        <v>17</v>
      </c>
      <c r="V1798" t="str">
        <f>IF(Table2[[#This Row],[Age]] &lt; 30, "Under 30", IF(Table2[[#This Row],[Age]] &lt; 65, "Other", "Senior"))</f>
        <v>Other</v>
      </c>
      <c r="W1798">
        <v>0</v>
      </c>
      <c r="X1798" t="s">
        <v>21</v>
      </c>
      <c r="Y1798" t="s">
        <v>28</v>
      </c>
      <c r="Z1798" t="s">
        <v>34</v>
      </c>
      <c r="AA1798">
        <v>30</v>
      </c>
      <c r="AB1798">
        <v>1207</v>
      </c>
      <c r="AE1798">
        <f t="shared" si="28"/>
        <v>0</v>
      </c>
      <c r="AF1798">
        <v>1</v>
      </c>
      <c r="AG1798" t="str">
        <f>IF(Table2[[#This Row],[Avg Monthly GB Download]] &lt; 5, "Less than 5 GB", IF(Table2[[#This Row],[Avg Monthly GB Download]] &lt;= 10, "Between 5 and 10 GB", "10 or more GB"))</f>
        <v>10 or more GB</v>
      </c>
    </row>
    <row r="1799" spans="1:33" x14ac:dyDescent="0.3">
      <c r="A1799" t="s">
        <v>3714</v>
      </c>
      <c r="B1799" t="s">
        <v>17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21</v>
      </c>
      <c r="I1799" t="s">
        <v>84</v>
      </c>
      <c r="J1799">
        <v>0</v>
      </c>
      <c r="K1799">
        <v>0</v>
      </c>
      <c r="L1799">
        <v>3</v>
      </c>
      <c r="M1799" t="s">
        <v>21</v>
      </c>
      <c r="N1799">
        <v>0</v>
      </c>
      <c r="O1799" t="s">
        <v>68</v>
      </c>
      <c r="P1799" t="s">
        <v>3715</v>
      </c>
      <c r="Q1799" t="s">
        <v>22</v>
      </c>
      <c r="R1799">
        <v>67</v>
      </c>
      <c r="S1799" t="s">
        <v>17</v>
      </c>
      <c r="T1799" t="s">
        <v>21</v>
      </c>
      <c r="U1799" t="s">
        <v>17</v>
      </c>
      <c r="V1799" t="str">
        <f>IF(Table2[[#This Row],[Age]] &lt; 30, "Under 30", IF(Table2[[#This Row],[Age]] &lt; 65, "Other", "Senior"))</f>
        <v>Senior</v>
      </c>
      <c r="W1799">
        <v>0</v>
      </c>
      <c r="X1799" t="s">
        <v>17</v>
      </c>
      <c r="Y1799" t="s">
        <v>94</v>
      </c>
      <c r="Z1799" t="s">
        <v>34</v>
      </c>
      <c r="AA1799">
        <v>28</v>
      </c>
      <c r="AB1799">
        <v>1409</v>
      </c>
      <c r="AE1799">
        <f t="shared" si="28"/>
        <v>0</v>
      </c>
      <c r="AF1799">
        <v>1</v>
      </c>
      <c r="AG1799" t="str">
        <f>IF(Table2[[#This Row],[Avg Monthly GB Download]] &lt; 5, "Less than 5 GB", IF(Table2[[#This Row],[Avg Monthly GB Download]] &lt;= 10, "Between 5 and 10 GB", "10 or more GB"))</f>
        <v>Less than 5 GB</v>
      </c>
    </row>
    <row r="1800" spans="1:33" x14ac:dyDescent="0.3">
      <c r="A1800" t="s">
        <v>3716</v>
      </c>
      <c r="B1800" t="s">
        <v>17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17</v>
      </c>
      <c r="I1800" t="s">
        <v>18</v>
      </c>
      <c r="J1800">
        <v>0</v>
      </c>
      <c r="K1800">
        <v>0</v>
      </c>
      <c r="L1800">
        <v>1</v>
      </c>
      <c r="M1800" t="s">
        <v>21</v>
      </c>
      <c r="N1800">
        <v>0</v>
      </c>
      <c r="O1800" t="s">
        <v>81</v>
      </c>
      <c r="P1800" t="s">
        <v>3717</v>
      </c>
      <c r="Q1800" t="s">
        <v>22</v>
      </c>
      <c r="R1800">
        <v>39</v>
      </c>
      <c r="S1800" t="s">
        <v>17</v>
      </c>
      <c r="T1800" t="s">
        <v>17</v>
      </c>
      <c r="U1800" t="s">
        <v>17</v>
      </c>
      <c r="V1800" t="str">
        <f>IF(Table2[[#This Row],[Age]] &lt; 30, "Under 30", IF(Table2[[#This Row],[Age]] &lt; 65, "Other", "Senior"))</f>
        <v>Other</v>
      </c>
      <c r="W1800">
        <v>0</v>
      </c>
      <c r="X1800" t="s">
        <v>17</v>
      </c>
      <c r="Y1800" t="s">
        <v>28</v>
      </c>
      <c r="Z1800" t="s">
        <v>34</v>
      </c>
      <c r="AA1800">
        <v>28</v>
      </c>
      <c r="AB1800">
        <v>1217</v>
      </c>
      <c r="AE1800">
        <f t="shared" si="28"/>
        <v>0</v>
      </c>
      <c r="AF1800">
        <v>1</v>
      </c>
      <c r="AG1800" t="str">
        <f>IF(Table2[[#This Row],[Avg Monthly GB Download]] &lt; 5, "Less than 5 GB", IF(Table2[[#This Row],[Avg Monthly GB Download]] &lt;= 10, "Between 5 and 10 GB", "10 or more GB"))</f>
        <v>Less than 5 GB</v>
      </c>
    </row>
    <row r="1801" spans="1:33" x14ac:dyDescent="0.3">
      <c r="A1801" t="s">
        <v>3718</v>
      </c>
      <c r="B1801" t="s">
        <v>17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17</v>
      </c>
      <c r="I1801" t="s">
        <v>18</v>
      </c>
      <c r="J1801">
        <v>0</v>
      </c>
      <c r="K1801">
        <v>0</v>
      </c>
      <c r="L1801">
        <v>0</v>
      </c>
      <c r="M1801" t="s">
        <v>17</v>
      </c>
      <c r="N1801">
        <v>0</v>
      </c>
      <c r="O1801" t="s">
        <v>42</v>
      </c>
      <c r="P1801" t="s">
        <v>3719</v>
      </c>
      <c r="Q1801" t="s">
        <v>20</v>
      </c>
      <c r="R1801">
        <v>30</v>
      </c>
      <c r="S1801" t="s">
        <v>17</v>
      </c>
      <c r="T1801" t="s">
        <v>17</v>
      </c>
      <c r="U1801" t="s">
        <v>17</v>
      </c>
      <c r="V1801" t="str">
        <f>IF(Table2[[#This Row],[Age]] &lt; 30, "Under 30", IF(Table2[[#This Row],[Age]] &lt; 65, "Other", "Senior"))</f>
        <v>Other</v>
      </c>
      <c r="W1801">
        <v>0</v>
      </c>
      <c r="X1801" t="s">
        <v>17</v>
      </c>
      <c r="Y1801" t="s">
        <v>28</v>
      </c>
      <c r="Z1801" t="s">
        <v>91</v>
      </c>
      <c r="AA1801">
        <v>8</v>
      </c>
      <c r="AB1801">
        <v>17</v>
      </c>
      <c r="AE1801">
        <f t="shared" si="28"/>
        <v>0</v>
      </c>
      <c r="AF1801">
        <v>1</v>
      </c>
      <c r="AG1801" t="str">
        <f>IF(Table2[[#This Row],[Avg Monthly GB Download]] &lt; 5, "Less than 5 GB", IF(Table2[[#This Row],[Avg Monthly GB Download]] &lt;= 10, "Between 5 and 10 GB", "10 or more GB"))</f>
        <v>Less than 5 GB</v>
      </c>
    </row>
    <row r="1802" spans="1:33" x14ac:dyDescent="0.3">
      <c r="A1802" t="s">
        <v>3720</v>
      </c>
      <c r="B1802" t="s">
        <v>17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17</v>
      </c>
      <c r="I1802" t="s">
        <v>18</v>
      </c>
      <c r="J1802">
        <v>0</v>
      </c>
      <c r="K1802">
        <v>0</v>
      </c>
      <c r="L1802">
        <v>7</v>
      </c>
      <c r="M1802" t="s">
        <v>17</v>
      </c>
      <c r="N1802">
        <v>6</v>
      </c>
      <c r="O1802" t="s">
        <v>57</v>
      </c>
      <c r="P1802" t="s">
        <v>3721</v>
      </c>
      <c r="Q1802" t="s">
        <v>22</v>
      </c>
      <c r="R1802">
        <v>54</v>
      </c>
      <c r="S1802" t="s">
        <v>17</v>
      </c>
      <c r="T1802" t="s">
        <v>17</v>
      </c>
      <c r="U1802" t="s">
        <v>17</v>
      </c>
      <c r="V1802" t="str">
        <f>IF(Table2[[#This Row],[Age]] &lt; 30, "Under 30", IF(Table2[[#This Row],[Age]] &lt; 65, "Other", "Senior"))</f>
        <v>Other</v>
      </c>
      <c r="W1802">
        <v>0</v>
      </c>
      <c r="X1802" t="s">
        <v>21</v>
      </c>
      <c r="Y1802" t="s">
        <v>94</v>
      </c>
      <c r="Z1802" t="s">
        <v>29</v>
      </c>
      <c r="AA1802">
        <v>51</v>
      </c>
      <c r="AB1802">
        <v>3469</v>
      </c>
      <c r="AE1802">
        <f t="shared" si="28"/>
        <v>0</v>
      </c>
      <c r="AF1802">
        <v>1</v>
      </c>
      <c r="AG1802" t="str">
        <f>IF(Table2[[#This Row],[Avg Monthly GB Download]] &lt; 5, "Less than 5 GB", IF(Table2[[#This Row],[Avg Monthly GB Download]] &lt;= 10, "Between 5 and 10 GB", "10 or more GB"))</f>
        <v>Between 5 and 10 GB</v>
      </c>
    </row>
    <row r="1803" spans="1:33" x14ac:dyDescent="0.3">
      <c r="A1803" t="s">
        <v>3722</v>
      </c>
      <c r="B1803" t="s">
        <v>17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17</v>
      </c>
      <c r="I1803" t="s">
        <v>18</v>
      </c>
      <c r="J1803">
        <v>0</v>
      </c>
      <c r="K1803">
        <v>0</v>
      </c>
      <c r="L1803">
        <v>8</v>
      </c>
      <c r="M1803" t="s">
        <v>21</v>
      </c>
      <c r="N1803">
        <v>0</v>
      </c>
      <c r="O1803" t="s">
        <v>80</v>
      </c>
      <c r="P1803" t="s">
        <v>3723</v>
      </c>
      <c r="Q1803" t="s">
        <v>22</v>
      </c>
      <c r="R1803">
        <v>24</v>
      </c>
      <c r="S1803" t="s">
        <v>21</v>
      </c>
      <c r="T1803" t="s">
        <v>17</v>
      </c>
      <c r="U1803" t="s">
        <v>17</v>
      </c>
      <c r="V1803" t="str">
        <f>IF(Table2[[#This Row],[Age]] &lt; 30, "Under 30", IF(Table2[[#This Row],[Age]] &lt; 65, "Other", "Senior"))</f>
        <v>Under 30</v>
      </c>
      <c r="W1803">
        <v>0</v>
      </c>
      <c r="X1803" t="s">
        <v>21</v>
      </c>
      <c r="Y1803" t="s">
        <v>49</v>
      </c>
      <c r="Z1803" t="s">
        <v>29</v>
      </c>
      <c r="AA1803">
        <v>28</v>
      </c>
      <c r="AB1803">
        <v>1960</v>
      </c>
      <c r="AE1803">
        <f t="shared" si="28"/>
        <v>0</v>
      </c>
      <c r="AF1803">
        <v>1</v>
      </c>
      <c r="AG1803" t="str">
        <f>IF(Table2[[#This Row],[Avg Monthly GB Download]] &lt; 5, "Less than 5 GB", IF(Table2[[#This Row],[Avg Monthly GB Download]] &lt;= 10, "Between 5 and 10 GB", "10 or more GB"))</f>
        <v>Between 5 and 10 GB</v>
      </c>
    </row>
    <row r="1804" spans="1:33" x14ac:dyDescent="0.3">
      <c r="A1804" t="s">
        <v>3724</v>
      </c>
      <c r="B1804" t="s">
        <v>17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17</v>
      </c>
      <c r="I1804" t="s">
        <v>18</v>
      </c>
      <c r="J1804">
        <v>0</v>
      </c>
      <c r="K1804">
        <v>0</v>
      </c>
      <c r="L1804">
        <v>9</v>
      </c>
      <c r="M1804" t="s">
        <v>21</v>
      </c>
      <c r="N1804">
        <v>0</v>
      </c>
      <c r="O1804" t="s">
        <v>72</v>
      </c>
      <c r="P1804" t="s">
        <v>3725</v>
      </c>
      <c r="Q1804" t="s">
        <v>22</v>
      </c>
      <c r="R1804">
        <v>56</v>
      </c>
      <c r="S1804" t="s">
        <v>17</v>
      </c>
      <c r="T1804" t="s">
        <v>17</v>
      </c>
      <c r="U1804" t="s">
        <v>17</v>
      </c>
      <c r="V1804" t="str">
        <f>IF(Table2[[#This Row],[Age]] &lt; 30, "Under 30", IF(Table2[[#This Row],[Age]] &lt; 65, "Other", "Senior"))</f>
        <v>Other</v>
      </c>
      <c r="W1804">
        <v>0</v>
      </c>
      <c r="X1804" t="s">
        <v>17</v>
      </c>
      <c r="Y1804" t="s">
        <v>28</v>
      </c>
      <c r="Z1804" t="s">
        <v>34</v>
      </c>
      <c r="AA1804">
        <v>12</v>
      </c>
      <c r="AB1804">
        <v>40</v>
      </c>
      <c r="AE1804">
        <f t="shared" si="28"/>
        <v>0</v>
      </c>
      <c r="AF1804">
        <v>1</v>
      </c>
      <c r="AG1804" t="str">
        <f>IF(Table2[[#This Row],[Avg Monthly GB Download]] &lt; 5, "Less than 5 GB", IF(Table2[[#This Row],[Avg Monthly GB Download]] &lt;= 10, "Between 5 and 10 GB", "10 or more GB"))</f>
        <v>Between 5 and 10 GB</v>
      </c>
    </row>
    <row r="1805" spans="1:33" x14ac:dyDescent="0.3">
      <c r="A1805" t="s">
        <v>3726</v>
      </c>
      <c r="B1805" t="s">
        <v>17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21</v>
      </c>
      <c r="I1805" t="s">
        <v>84</v>
      </c>
      <c r="J1805">
        <v>0</v>
      </c>
      <c r="K1805">
        <v>0</v>
      </c>
      <c r="L1805">
        <v>4</v>
      </c>
      <c r="M1805" t="s">
        <v>21</v>
      </c>
      <c r="N1805">
        <v>0</v>
      </c>
      <c r="O1805" t="s">
        <v>76</v>
      </c>
      <c r="P1805" t="s">
        <v>3727</v>
      </c>
      <c r="Q1805" t="s">
        <v>22</v>
      </c>
      <c r="R1805">
        <v>60</v>
      </c>
      <c r="S1805" t="s">
        <v>17</v>
      </c>
      <c r="T1805" t="s">
        <v>17</v>
      </c>
      <c r="U1805" t="s">
        <v>17</v>
      </c>
      <c r="V1805" t="str">
        <f>IF(Table2[[#This Row],[Age]] &lt; 30, "Under 30", IF(Table2[[#This Row],[Age]] &lt; 65, "Other", "Senior"))</f>
        <v>Other</v>
      </c>
      <c r="W1805">
        <v>0</v>
      </c>
      <c r="X1805" t="s">
        <v>17</v>
      </c>
      <c r="Y1805" t="s">
        <v>28</v>
      </c>
      <c r="Z1805" t="s">
        <v>34</v>
      </c>
      <c r="AA1805">
        <v>23</v>
      </c>
      <c r="AB1805">
        <v>57</v>
      </c>
      <c r="AE1805">
        <f t="shared" si="28"/>
        <v>0</v>
      </c>
      <c r="AF1805">
        <v>1</v>
      </c>
      <c r="AG1805" t="str">
        <f>IF(Table2[[#This Row],[Avg Monthly GB Download]] &lt; 5, "Less than 5 GB", IF(Table2[[#This Row],[Avg Monthly GB Download]] &lt;= 10, "Between 5 and 10 GB", "10 or more GB"))</f>
        <v>Less than 5 GB</v>
      </c>
    </row>
    <row r="1806" spans="1:33" x14ac:dyDescent="0.3">
      <c r="A1806" t="s">
        <v>3728</v>
      </c>
      <c r="B1806" t="s">
        <v>17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17</v>
      </c>
      <c r="I1806" t="s">
        <v>18</v>
      </c>
      <c r="J1806">
        <v>0</v>
      </c>
      <c r="K1806">
        <v>0</v>
      </c>
      <c r="L1806">
        <v>1</v>
      </c>
      <c r="M1806" t="s">
        <v>21</v>
      </c>
      <c r="N1806">
        <v>0</v>
      </c>
      <c r="O1806" t="s">
        <v>57</v>
      </c>
      <c r="P1806" t="s">
        <v>3729</v>
      </c>
      <c r="Q1806" t="s">
        <v>22</v>
      </c>
      <c r="R1806">
        <v>60</v>
      </c>
      <c r="S1806" t="s">
        <v>17</v>
      </c>
      <c r="T1806" t="s">
        <v>17</v>
      </c>
      <c r="U1806" t="s">
        <v>17</v>
      </c>
      <c r="V1806" t="str">
        <f>IF(Table2[[#This Row],[Age]] &lt; 30, "Under 30", IF(Table2[[#This Row],[Age]] &lt; 65, "Other", "Senior"))</f>
        <v>Other</v>
      </c>
      <c r="W1806">
        <v>0</v>
      </c>
      <c r="X1806" t="s">
        <v>17</v>
      </c>
      <c r="Y1806" t="s">
        <v>28</v>
      </c>
      <c r="Z1806" t="s">
        <v>29</v>
      </c>
      <c r="AA1806">
        <v>14</v>
      </c>
      <c r="AB1806">
        <v>43</v>
      </c>
      <c r="AE1806">
        <f t="shared" si="28"/>
        <v>0</v>
      </c>
      <c r="AF1806">
        <v>1</v>
      </c>
      <c r="AG1806" t="str">
        <f>IF(Table2[[#This Row],[Avg Monthly GB Download]] &lt; 5, "Less than 5 GB", IF(Table2[[#This Row],[Avg Monthly GB Download]] &lt;= 10, "Between 5 and 10 GB", "10 or more GB"))</f>
        <v>Less than 5 GB</v>
      </c>
    </row>
    <row r="1807" spans="1:33" x14ac:dyDescent="0.3">
      <c r="A1807" t="s">
        <v>3730</v>
      </c>
      <c r="B1807" t="s">
        <v>17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17</v>
      </c>
      <c r="I1807" t="s">
        <v>18</v>
      </c>
      <c r="J1807">
        <v>0</v>
      </c>
      <c r="K1807">
        <v>0</v>
      </c>
      <c r="L1807">
        <v>2</v>
      </c>
      <c r="M1807" t="s">
        <v>21</v>
      </c>
      <c r="N1807">
        <v>0</v>
      </c>
      <c r="O1807" t="s">
        <v>24</v>
      </c>
      <c r="P1807" t="s">
        <v>3731</v>
      </c>
      <c r="Q1807" t="s">
        <v>20</v>
      </c>
      <c r="R1807">
        <v>58</v>
      </c>
      <c r="S1807" t="s">
        <v>17</v>
      </c>
      <c r="T1807" t="s">
        <v>17</v>
      </c>
      <c r="U1807" t="s">
        <v>17</v>
      </c>
      <c r="V1807" t="str">
        <f>IF(Table2[[#This Row],[Age]] &lt; 30, "Under 30", IF(Table2[[#This Row],[Age]] &lt; 65, "Other", "Senior"))</f>
        <v>Other</v>
      </c>
      <c r="W1807">
        <v>0</v>
      </c>
      <c r="X1807" t="s">
        <v>17</v>
      </c>
      <c r="Y1807" t="s">
        <v>28</v>
      </c>
      <c r="Z1807" t="s">
        <v>34</v>
      </c>
      <c r="AA1807">
        <v>34</v>
      </c>
      <c r="AB1807">
        <v>441</v>
      </c>
      <c r="AE1807">
        <f t="shared" si="28"/>
        <v>0</v>
      </c>
      <c r="AF1807">
        <v>1</v>
      </c>
      <c r="AG1807" t="str">
        <f>IF(Table2[[#This Row],[Avg Monthly GB Download]] &lt; 5, "Less than 5 GB", IF(Table2[[#This Row],[Avg Monthly GB Download]] &lt;= 10, "Between 5 and 10 GB", "10 or more GB"))</f>
        <v>Less than 5 GB</v>
      </c>
    </row>
    <row r="1808" spans="1:33" x14ac:dyDescent="0.3">
      <c r="A1808" t="s">
        <v>3732</v>
      </c>
      <c r="B1808" t="s">
        <v>17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17</v>
      </c>
      <c r="I1808" t="s">
        <v>18</v>
      </c>
      <c r="J1808">
        <v>0</v>
      </c>
      <c r="K1808">
        <v>0</v>
      </c>
      <c r="L1808">
        <v>0</v>
      </c>
      <c r="M1808" t="s">
        <v>17</v>
      </c>
      <c r="N1808">
        <v>0</v>
      </c>
      <c r="O1808" t="s">
        <v>50</v>
      </c>
      <c r="P1808" t="s">
        <v>3733</v>
      </c>
      <c r="Q1808" t="s">
        <v>22</v>
      </c>
      <c r="R1808">
        <v>43</v>
      </c>
      <c r="S1808" t="s">
        <v>17</v>
      </c>
      <c r="T1808" t="s">
        <v>17</v>
      </c>
      <c r="U1808" t="s">
        <v>17</v>
      </c>
      <c r="V1808" t="str">
        <f>IF(Table2[[#This Row],[Age]] &lt; 30, "Under 30", IF(Table2[[#This Row],[Age]] &lt; 65, "Other", "Senior"))</f>
        <v>Other</v>
      </c>
      <c r="W1808">
        <v>0</v>
      </c>
      <c r="X1808" t="s">
        <v>17</v>
      </c>
      <c r="Y1808" t="s">
        <v>28</v>
      </c>
      <c r="Z1808" t="s">
        <v>91</v>
      </c>
      <c r="AA1808">
        <v>11</v>
      </c>
      <c r="AB1808">
        <v>75</v>
      </c>
      <c r="AE1808">
        <f t="shared" si="28"/>
        <v>0</v>
      </c>
      <c r="AF1808">
        <v>1</v>
      </c>
      <c r="AG1808" t="str">
        <f>IF(Table2[[#This Row],[Avg Monthly GB Download]] &lt; 5, "Less than 5 GB", IF(Table2[[#This Row],[Avg Monthly GB Download]] &lt;= 10, "Between 5 and 10 GB", "10 or more GB"))</f>
        <v>Less than 5 GB</v>
      </c>
    </row>
    <row r="1809" spans="1:33" x14ac:dyDescent="0.3">
      <c r="A1809" t="s">
        <v>3734</v>
      </c>
      <c r="B1809" t="s">
        <v>17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17</v>
      </c>
      <c r="I1809" t="s">
        <v>18</v>
      </c>
      <c r="J1809">
        <v>0</v>
      </c>
      <c r="K1809">
        <v>0</v>
      </c>
      <c r="L1809">
        <v>1</v>
      </c>
      <c r="M1809" t="s">
        <v>21</v>
      </c>
      <c r="N1809">
        <v>0</v>
      </c>
      <c r="O1809" t="s">
        <v>27</v>
      </c>
      <c r="P1809" t="s">
        <v>3735</v>
      </c>
      <c r="Q1809" t="s">
        <v>20</v>
      </c>
      <c r="R1809">
        <v>56</v>
      </c>
      <c r="S1809" t="s">
        <v>17</v>
      </c>
      <c r="T1809" t="s">
        <v>17</v>
      </c>
      <c r="U1809" t="s">
        <v>17</v>
      </c>
      <c r="V1809" t="str">
        <f>IF(Table2[[#This Row],[Age]] &lt; 30, "Under 30", IF(Table2[[#This Row],[Age]] &lt; 65, "Other", "Senior"))</f>
        <v>Other</v>
      </c>
      <c r="W1809">
        <v>0</v>
      </c>
      <c r="X1809" t="s">
        <v>21</v>
      </c>
      <c r="Y1809" t="s">
        <v>28</v>
      </c>
      <c r="Z1809" t="s">
        <v>91</v>
      </c>
      <c r="AA1809">
        <v>53</v>
      </c>
      <c r="AB1809">
        <v>806</v>
      </c>
      <c r="AE1809">
        <f t="shared" si="28"/>
        <v>0</v>
      </c>
      <c r="AF1809">
        <v>1</v>
      </c>
      <c r="AG1809" t="str">
        <f>IF(Table2[[#This Row],[Avg Monthly GB Download]] &lt; 5, "Less than 5 GB", IF(Table2[[#This Row],[Avg Monthly GB Download]] &lt;= 10, "Between 5 and 10 GB", "10 or more GB"))</f>
        <v>Less than 5 GB</v>
      </c>
    </row>
    <row r="1810" spans="1:33" x14ac:dyDescent="0.3">
      <c r="A1810" t="s">
        <v>3736</v>
      </c>
      <c r="B1810" t="s">
        <v>17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17</v>
      </c>
      <c r="I1810" t="s">
        <v>18</v>
      </c>
      <c r="J1810">
        <v>0</v>
      </c>
      <c r="K1810">
        <v>0</v>
      </c>
      <c r="L1810">
        <v>2</v>
      </c>
      <c r="M1810" t="s">
        <v>21</v>
      </c>
      <c r="N1810">
        <v>0</v>
      </c>
      <c r="O1810" t="s">
        <v>68</v>
      </c>
      <c r="P1810" t="s">
        <v>3737</v>
      </c>
      <c r="Q1810" t="s">
        <v>22</v>
      </c>
      <c r="R1810">
        <v>75</v>
      </c>
      <c r="S1810" t="s">
        <v>17</v>
      </c>
      <c r="T1810" t="s">
        <v>21</v>
      </c>
      <c r="U1810" t="s">
        <v>17</v>
      </c>
      <c r="V1810" t="str">
        <f>IF(Table2[[#This Row],[Age]] &lt; 30, "Under 30", IF(Table2[[#This Row],[Age]] &lt; 65, "Other", "Senior"))</f>
        <v>Senior</v>
      </c>
      <c r="W1810">
        <v>0</v>
      </c>
      <c r="X1810" t="s">
        <v>21</v>
      </c>
      <c r="Y1810" t="s">
        <v>49</v>
      </c>
      <c r="Z1810" t="s">
        <v>34</v>
      </c>
      <c r="AA1810">
        <v>17</v>
      </c>
      <c r="AB1810">
        <v>65</v>
      </c>
      <c r="AE1810">
        <f t="shared" si="28"/>
        <v>0</v>
      </c>
      <c r="AF1810">
        <v>1</v>
      </c>
      <c r="AG1810" t="str">
        <f>IF(Table2[[#This Row],[Avg Monthly GB Download]] &lt; 5, "Less than 5 GB", IF(Table2[[#This Row],[Avg Monthly GB Download]] &lt;= 10, "Between 5 and 10 GB", "10 or more GB"))</f>
        <v>Less than 5 GB</v>
      </c>
    </row>
    <row r="1811" spans="1:33" x14ac:dyDescent="0.3">
      <c r="A1811" t="s">
        <v>3738</v>
      </c>
      <c r="B1811" t="s">
        <v>17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17</v>
      </c>
      <c r="I1811" t="s">
        <v>18</v>
      </c>
      <c r="J1811">
        <v>0</v>
      </c>
      <c r="K1811">
        <v>0</v>
      </c>
      <c r="L1811">
        <v>2</v>
      </c>
      <c r="M1811" t="s">
        <v>21</v>
      </c>
      <c r="N1811">
        <v>0</v>
      </c>
      <c r="O1811" t="s">
        <v>25</v>
      </c>
      <c r="P1811" t="s">
        <v>3739</v>
      </c>
      <c r="Q1811" t="s">
        <v>20</v>
      </c>
      <c r="R1811">
        <v>57</v>
      </c>
      <c r="S1811" t="s">
        <v>17</v>
      </c>
      <c r="T1811" t="s">
        <v>17</v>
      </c>
      <c r="U1811" t="s">
        <v>17</v>
      </c>
      <c r="V1811" t="str">
        <f>IF(Table2[[#This Row],[Age]] &lt; 30, "Under 30", IF(Table2[[#This Row],[Age]] &lt; 65, "Other", "Senior"))</f>
        <v>Other</v>
      </c>
      <c r="W1811">
        <v>0</v>
      </c>
      <c r="X1811" t="s">
        <v>21</v>
      </c>
      <c r="Y1811" t="s">
        <v>94</v>
      </c>
      <c r="Z1811" t="s">
        <v>29</v>
      </c>
      <c r="AA1811">
        <v>29</v>
      </c>
      <c r="AB1811">
        <v>1794</v>
      </c>
      <c r="AE1811">
        <f t="shared" si="28"/>
        <v>0</v>
      </c>
      <c r="AF1811">
        <v>1</v>
      </c>
      <c r="AG1811" t="str">
        <f>IF(Table2[[#This Row],[Avg Monthly GB Download]] &lt; 5, "Less than 5 GB", IF(Table2[[#This Row],[Avg Monthly GB Download]] &lt;= 10, "Between 5 and 10 GB", "10 or more GB"))</f>
        <v>Less than 5 GB</v>
      </c>
    </row>
    <row r="1812" spans="1:33" x14ac:dyDescent="0.3">
      <c r="A1812" t="s">
        <v>3740</v>
      </c>
      <c r="B1812" t="s">
        <v>17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17</v>
      </c>
      <c r="I1812" t="s">
        <v>18</v>
      </c>
      <c r="J1812">
        <v>0</v>
      </c>
      <c r="K1812">
        <v>0</v>
      </c>
      <c r="L1812">
        <v>1</v>
      </c>
      <c r="M1812" t="s">
        <v>21</v>
      </c>
      <c r="N1812">
        <v>0</v>
      </c>
      <c r="O1812" t="s">
        <v>19</v>
      </c>
      <c r="P1812" t="s">
        <v>3741</v>
      </c>
      <c r="Q1812" t="s">
        <v>22</v>
      </c>
      <c r="R1812">
        <v>46</v>
      </c>
      <c r="S1812" t="s">
        <v>17</v>
      </c>
      <c r="T1812" t="s">
        <v>17</v>
      </c>
      <c r="U1812" t="s">
        <v>17</v>
      </c>
      <c r="V1812" t="str">
        <f>IF(Table2[[#This Row],[Age]] &lt; 30, "Under 30", IF(Table2[[#This Row],[Age]] &lt; 65, "Other", "Senior"))</f>
        <v>Other</v>
      </c>
      <c r="W1812">
        <v>0</v>
      </c>
      <c r="X1812" t="s">
        <v>17</v>
      </c>
      <c r="Y1812" t="s">
        <v>28</v>
      </c>
      <c r="Z1812" t="s">
        <v>34</v>
      </c>
      <c r="AA1812">
        <v>25</v>
      </c>
      <c r="AB1812">
        <v>393</v>
      </c>
      <c r="AE1812">
        <f t="shared" si="28"/>
        <v>0</v>
      </c>
      <c r="AF1812">
        <v>1</v>
      </c>
      <c r="AG1812" t="str">
        <f>IF(Table2[[#This Row],[Avg Monthly GB Download]] &lt; 5, "Less than 5 GB", IF(Table2[[#This Row],[Avg Monthly GB Download]] &lt;= 10, "Between 5 and 10 GB", "10 or more GB"))</f>
        <v>Less than 5 GB</v>
      </c>
    </row>
    <row r="1813" spans="1:33" x14ac:dyDescent="0.3">
      <c r="A1813" t="s">
        <v>3742</v>
      </c>
      <c r="B1813" t="s">
        <v>17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17</v>
      </c>
      <c r="I1813" t="s">
        <v>18</v>
      </c>
      <c r="J1813">
        <v>0</v>
      </c>
      <c r="K1813">
        <v>0</v>
      </c>
      <c r="L1813">
        <v>15</v>
      </c>
      <c r="M1813" t="s">
        <v>21</v>
      </c>
      <c r="N1813">
        <v>0</v>
      </c>
      <c r="O1813" t="s">
        <v>73</v>
      </c>
      <c r="P1813" t="s">
        <v>3743</v>
      </c>
      <c r="Q1813" t="s">
        <v>22</v>
      </c>
      <c r="R1813">
        <v>29</v>
      </c>
      <c r="S1813" t="s">
        <v>21</v>
      </c>
      <c r="T1813" t="s">
        <v>17</v>
      </c>
      <c r="U1813" t="s">
        <v>17</v>
      </c>
      <c r="V1813" t="str">
        <f>IF(Table2[[#This Row],[Age]] &lt; 30, "Under 30", IF(Table2[[#This Row],[Age]] &lt; 65, "Other", "Senior"))</f>
        <v>Under 30</v>
      </c>
      <c r="W1813">
        <v>0</v>
      </c>
      <c r="X1813" t="s">
        <v>17</v>
      </c>
      <c r="Y1813" t="s">
        <v>28</v>
      </c>
      <c r="Z1813" t="s">
        <v>29</v>
      </c>
      <c r="AA1813">
        <v>17</v>
      </c>
      <c r="AB1813">
        <v>272</v>
      </c>
      <c r="AE1813">
        <f t="shared" si="28"/>
        <v>0</v>
      </c>
      <c r="AF1813">
        <v>1</v>
      </c>
      <c r="AG1813" t="str">
        <f>IF(Table2[[#This Row],[Avg Monthly GB Download]] &lt; 5, "Less than 5 GB", IF(Table2[[#This Row],[Avg Monthly GB Download]] &lt;= 10, "Between 5 and 10 GB", "10 or more GB"))</f>
        <v>10 or more GB</v>
      </c>
    </row>
    <row r="1814" spans="1:33" x14ac:dyDescent="0.3">
      <c r="A1814" t="s">
        <v>3744</v>
      </c>
      <c r="B1814" t="s">
        <v>17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21</v>
      </c>
      <c r="I1814" t="s">
        <v>84</v>
      </c>
      <c r="J1814">
        <v>0</v>
      </c>
      <c r="K1814">
        <v>0</v>
      </c>
      <c r="L1814">
        <v>12</v>
      </c>
      <c r="M1814" t="s">
        <v>17</v>
      </c>
      <c r="N1814">
        <v>60</v>
      </c>
      <c r="O1814" t="s">
        <v>24</v>
      </c>
      <c r="P1814" t="s">
        <v>3745</v>
      </c>
      <c r="Q1814" t="s">
        <v>20</v>
      </c>
      <c r="R1814">
        <v>19</v>
      </c>
      <c r="S1814" t="s">
        <v>21</v>
      </c>
      <c r="T1814" t="s">
        <v>17</v>
      </c>
      <c r="U1814" t="s">
        <v>17</v>
      </c>
      <c r="V1814" t="str">
        <f>IF(Table2[[#This Row],[Age]] &lt; 30, "Under 30", IF(Table2[[#This Row],[Age]] &lt; 65, "Other", "Senior"))</f>
        <v>Under 30</v>
      </c>
      <c r="W1814">
        <v>0</v>
      </c>
      <c r="X1814" t="s">
        <v>17</v>
      </c>
      <c r="Y1814" t="s">
        <v>28</v>
      </c>
      <c r="Z1814" t="s">
        <v>34</v>
      </c>
      <c r="AA1814">
        <v>25</v>
      </c>
      <c r="AB1814">
        <v>455</v>
      </c>
      <c r="AE1814">
        <f t="shared" si="28"/>
        <v>0</v>
      </c>
      <c r="AF1814">
        <v>1</v>
      </c>
      <c r="AG1814" t="str">
        <f>IF(Table2[[#This Row],[Avg Monthly GB Download]] &lt; 5, "Less than 5 GB", IF(Table2[[#This Row],[Avg Monthly GB Download]] &lt;= 10, "Between 5 and 10 GB", "10 or more GB"))</f>
        <v>10 or more GB</v>
      </c>
    </row>
    <row r="1815" spans="1:33" x14ac:dyDescent="0.3">
      <c r="A1815" t="s">
        <v>3746</v>
      </c>
      <c r="B1815" t="s">
        <v>17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17</v>
      </c>
      <c r="I1815" t="s">
        <v>18</v>
      </c>
      <c r="J1815">
        <v>0</v>
      </c>
      <c r="K1815">
        <v>0</v>
      </c>
      <c r="L1815">
        <v>12</v>
      </c>
      <c r="M1815" t="s">
        <v>21</v>
      </c>
      <c r="N1815">
        <v>0</v>
      </c>
      <c r="O1815" t="s">
        <v>42</v>
      </c>
      <c r="P1815" t="s">
        <v>3747</v>
      </c>
      <c r="Q1815" t="s">
        <v>22</v>
      </c>
      <c r="R1815">
        <v>32</v>
      </c>
      <c r="S1815" t="s">
        <v>17</v>
      </c>
      <c r="T1815" t="s">
        <v>17</v>
      </c>
      <c r="U1815" t="s">
        <v>17</v>
      </c>
      <c r="V1815" t="str">
        <f>IF(Table2[[#This Row],[Age]] &lt; 30, "Under 30", IF(Table2[[#This Row],[Age]] &lt; 65, "Other", "Senior"))</f>
        <v>Other</v>
      </c>
      <c r="W1815">
        <v>0</v>
      </c>
      <c r="X1815" t="s">
        <v>17</v>
      </c>
      <c r="Y1815" t="s">
        <v>28</v>
      </c>
      <c r="Z1815" t="s">
        <v>29</v>
      </c>
      <c r="AA1815">
        <v>28</v>
      </c>
      <c r="AB1815">
        <v>292</v>
      </c>
      <c r="AE1815">
        <f t="shared" si="28"/>
        <v>0</v>
      </c>
      <c r="AF1815">
        <v>1</v>
      </c>
      <c r="AG1815" t="str">
        <f>IF(Table2[[#This Row],[Avg Monthly GB Download]] &lt; 5, "Less than 5 GB", IF(Table2[[#This Row],[Avg Monthly GB Download]] &lt;= 10, "Between 5 and 10 GB", "10 or more GB"))</f>
        <v>10 or more GB</v>
      </c>
    </row>
    <row r="1816" spans="1:33" x14ac:dyDescent="0.3">
      <c r="A1816" t="s">
        <v>3748</v>
      </c>
      <c r="B1816" t="s">
        <v>17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17</v>
      </c>
      <c r="I1816" t="s">
        <v>18</v>
      </c>
      <c r="J1816">
        <v>0</v>
      </c>
      <c r="K1816">
        <v>0</v>
      </c>
      <c r="L1816">
        <v>4</v>
      </c>
      <c r="M1816" t="s">
        <v>21</v>
      </c>
      <c r="N1816">
        <v>0</v>
      </c>
      <c r="O1816" t="s">
        <v>68</v>
      </c>
      <c r="P1816" t="s">
        <v>3749</v>
      </c>
      <c r="Q1816" t="s">
        <v>20</v>
      </c>
      <c r="R1816">
        <v>41</v>
      </c>
      <c r="S1816" t="s">
        <v>17</v>
      </c>
      <c r="T1816" t="s">
        <v>17</v>
      </c>
      <c r="U1816" t="s">
        <v>17</v>
      </c>
      <c r="V1816" t="str">
        <f>IF(Table2[[#This Row],[Age]] &lt; 30, "Under 30", IF(Table2[[#This Row],[Age]] &lt; 65, "Other", "Senior"))</f>
        <v>Other</v>
      </c>
      <c r="W1816">
        <v>0</v>
      </c>
      <c r="X1816" t="s">
        <v>21</v>
      </c>
      <c r="Y1816" t="s">
        <v>49</v>
      </c>
      <c r="Z1816" t="s">
        <v>34</v>
      </c>
      <c r="AA1816">
        <v>68</v>
      </c>
      <c r="AB1816">
        <v>4871</v>
      </c>
      <c r="AE1816">
        <f t="shared" si="28"/>
        <v>0</v>
      </c>
      <c r="AF1816">
        <v>1</v>
      </c>
      <c r="AG1816" t="str">
        <f>IF(Table2[[#This Row],[Avg Monthly GB Download]] &lt; 5, "Less than 5 GB", IF(Table2[[#This Row],[Avg Monthly GB Download]] &lt;= 10, "Between 5 and 10 GB", "10 or more GB"))</f>
        <v>Less than 5 GB</v>
      </c>
    </row>
    <row r="1817" spans="1:33" x14ac:dyDescent="0.3">
      <c r="A1817" t="s">
        <v>3750</v>
      </c>
      <c r="B1817" t="s">
        <v>17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17</v>
      </c>
      <c r="I1817" t="s">
        <v>18</v>
      </c>
      <c r="J1817">
        <v>0</v>
      </c>
      <c r="K1817">
        <v>0</v>
      </c>
      <c r="L1817">
        <v>0</v>
      </c>
      <c r="M1817" t="s">
        <v>17</v>
      </c>
      <c r="N1817">
        <v>0</v>
      </c>
      <c r="O1817" t="s">
        <v>64</v>
      </c>
      <c r="P1817" t="s">
        <v>3751</v>
      </c>
      <c r="Q1817" t="s">
        <v>22</v>
      </c>
      <c r="R1817">
        <v>33</v>
      </c>
      <c r="S1817" t="s">
        <v>17</v>
      </c>
      <c r="T1817" t="s">
        <v>17</v>
      </c>
      <c r="U1817" t="s">
        <v>17</v>
      </c>
      <c r="V1817" t="str">
        <f>IF(Table2[[#This Row],[Age]] &lt; 30, "Under 30", IF(Table2[[#This Row],[Age]] &lt; 65, "Other", "Senior"))</f>
        <v>Other</v>
      </c>
      <c r="W1817">
        <v>0</v>
      </c>
      <c r="X1817" t="s">
        <v>17</v>
      </c>
      <c r="Y1817" t="s">
        <v>94</v>
      </c>
      <c r="Z1817" t="s">
        <v>29</v>
      </c>
      <c r="AA1817">
        <v>11</v>
      </c>
      <c r="AB1817">
        <v>98</v>
      </c>
      <c r="AE1817">
        <f t="shared" si="28"/>
        <v>0</v>
      </c>
      <c r="AF1817">
        <v>1</v>
      </c>
      <c r="AG1817" t="str">
        <f>IF(Table2[[#This Row],[Avg Monthly GB Download]] &lt; 5, "Less than 5 GB", IF(Table2[[#This Row],[Avg Monthly GB Download]] &lt;= 10, "Between 5 and 10 GB", "10 or more GB"))</f>
        <v>Less than 5 GB</v>
      </c>
    </row>
    <row r="1818" spans="1:33" x14ac:dyDescent="0.3">
      <c r="A1818" t="s">
        <v>3752</v>
      </c>
      <c r="B1818" t="s">
        <v>17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17</v>
      </c>
      <c r="I1818" t="s">
        <v>18</v>
      </c>
      <c r="J1818">
        <v>0</v>
      </c>
      <c r="K1818">
        <v>0</v>
      </c>
      <c r="L1818">
        <v>5</v>
      </c>
      <c r="M1818" t="s">
        <v>17</v>
      </c>
      <c r="N1818">
        <v>47</v>
      </c>
      <c r="O1818" t="s">
        <v>40</v>
      </c>
      <c r="P1818" t="s">
        <v>3753</v>
      </c>
      <c r="Q1818" t="s">
        <v>22</v>
      </c>
      <c r="R1818">
        <v>82</v>
      </c>
      <c r="S1818" t="s">
        <v>17</v>
      </c>
      <c r="T1818" t="s">
        <v>21</v>
      </c>
      <c r="U1818" t="s">
        <v>17</v>
      </c>
      <c r="V1818" t="str">
        <f>IF(Table2[[#This Row],[Age]] &lt; 30, "Under 30", IF(Table2[[#This Row],[Age]] &lt; 65, "Other", "Senior"))</f>
        <v>Senior</v>
      </c>
      <c r="W1818">
        <v>0</v>
      </c>
      <c r="X1818" t="s">
        <v>21</v>
      </c>
      <c r="Y1818" t="s">
        <v>49</v>
      </c>
      <c r="Z1818" t="s">
        <v>34</v>
      </c>
      <c r="AA1818">
        <v>66</v>
      </c>
      <c r="AB1818">
        <v>1132</v>
      </c>
      <c r="AE1818">
        <f t="shared" si="28"/>
        <v>0</v>
      </c>
      <c r="AF1818">
        <v>1</v>
      </c>
      <c r="AG1818" t="str">
        <f>IF(Table2[[#This Row],[Avg Monthly GB Download]] &lt; 5, "Less than 5 GB", IF(Table2[[#This Row],[Avg Monthly GB Download]] &lt;= 10, "Between 5 and 10 GB", "10 or more GB"))</f>
        <v>Between 5 and 10 GB</v>
      </c>
    </row>
    <row r="1819" spans="1:33" x14ac:dyDescent="0.3">
      <c r="A1819" t="s">
        <v>3754</v>
      </c>
      <c r="B1819" t="s">
        <v>17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17</v>
      </c>
      <c r="I1819" t="s">
        <v>18</v>
      </c>
      <c r="J1819">
        <v>0</v>
      </c>
      <c r="K1819">
        <v>0</v>
      </c>
      <c r="L1819">
        <v>4</v>
      </c>
      <c r="M1819" t="s">
        <v>21</v>
      </c>
      <c r="N1819">
        <v>0</v>
      </c>
      <c r="O1819" t="s">
        <v>66</v>
      </c>
      <c r="P1819" t="s">
        <v>3755</v>
      </c>
      <c r="Q1819" t="s">
        <v>22</v>
      </c>
      <c r="R1819">
        <v>48</v>
      </c>
      <c r="S1819" t="s">
        <v>17</v>
      </c>
      <c r="T1819" t="s">
        <v>17</v>
      </c>
      <c r="U1819" t="s">
        <v>17</v>
      </c>
      <c r="V1819" t="str">
        <f>IF(Table2[[#This Row],[Age]] &lt; 30, "Under 30", IF(Table2[[#This Row],[Age]] &lt; 65, "Other", "Senior"))</f>
        <v>Other</v>
      </c>
      <c r="W1819">
        <v>0</v>
      </c>
      <c r="X1819" t="s">
        <v>17</v>
      </c>
      <c r="Y1819" t="s">
        <v>28</v>
      </c>
      <c r="Z1819" t="s">
        <v>29</v>
      </c>
      <c r="AA1819">
        <v>54</v>
      </c>
      <c r="AB1819">
        <v>1255</v>
      </c>
      <c r="AE1819">
        <f t="shared" si="28"/>
        <v>0</v>
      </c>
      <c r="AF1819">
        <v>1</v>
      </c>
      <c r="AG1819" t="str">
        <f>IF(Table2[[#This Row],[Avg Monthly GB Download]] &lt; 5, "Less than 5 GB", IF(Table2[[#This Row],[Avg Monthly GB Download]] &lt;= 10, "Between 5 and 10 GB", "10 or more GB"))</f>
        <v>Less than 5 GB</v>
      </c>
    </row>
    <row r="1820" spans="1:33" x14ac:dyDescent="0.3">
      <c r="A1820" t="s">
        <v>3756</v>
      </c>
      <c r="B1820" t="s">
        <v>17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17</v>
      </c>
      <c r="I1820" t="s">
        <v>18</v>
      </c>
      <c r="J1820">
        <v>0</v>
      </c>
      <c r="K1820">
        <v>0</v>
      </c>
      <c r="L1820">
        <v>3</v>
      </c>
      <c r="M1820" t="s">
        <v>21</v>
      </c>
      <c r="N1820">
        <v>0</v>
      </c>
      <c r="O1820" t="s">
        <v>82</v>
      </c>
      <c r="P1820" t="s">
        <v>3757</v>
      </c>
      <c r="Q1820" t="s">
        <v>22</v>
      </c>
      <c r="R1820">
        <v>43</v>
      </c>
      <c r="S1820" t="s">
        <v>17</v>
      </c>
      <c r="T1820" t="s">
        <v>17</v>
      </c>
      <c r="U1820" t="s">
        <v>17</v>
      </c>
      <c r="V1820" t="str">
        <f>IF(Table2[[#This Row],[Age]] &lt; 30, "Under 30", IF(Table2[[#This Row],[Age]] &lt; 65, "Other", "Senior"))</f>
        <v>Other</v>
      </c>
      <c r="W1820">
        <v>0</v>
      </c>
      <c r="X1820" t="s">
        <v>17</v>
      </c>
      <c r="Y1820" t="s">
        <v>28</v>
      </c>
      <c r="Z1820" t="s">
        <v>34</v>
      </c>
      <c r="AA1820">
        <v>11</v>
      </c>
      <c r="AB1820">
        <v>11</v>
      </c>
      <c r="AE1820">
        <f t="shared" si="28"/>
        <v>0</v>
      </c>
      <c r="AF1820">
        <v>1</v>
      </c>
      <c r="AG1820" t="str">
        <f>IF(Table2[[#This Row],[Avg Monthly GB Download]] &lt; 5, "Less than 5 GB", IF(Table2[[#This Row],[Avg Monthly GB Download]] &lt;= 10, "Between 5 and 10 GB", "10 or more GB"))</f>
        <v>Less than 5 GB</v>
      </c>
    </row>
    <row r="1821" spans="1:33" x14ac:dyDescent="0.3">
      <c r="A1821" t="s">
        <v>3758</v>
      </c>
      <c r="B1821" t="s">
        <v>17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17</v>
      </c>
      <c r="I1821" t="s">
        <v>18</v>
      </c>
      <c r="J1821">
        <v>0</v>
      </c>
      <c r="K1821">
        <v>0</v>
      </c>
      <c r="L1821">
        <v>7</v>
      </c>
      <c r="M1821" t="s">
        <v>21</v>
      </c>
      <c r="N1821">
        <v>0</v>
      </c>
      <c r="O1821" t="s">
        <v>57</v>
      </c>
      <c r="P1821" t="s">
        <v>3759</v>
      </c>
      <c r="Q1821" t="s">
        <v>20</v>
      </c>
      <c r="R1821">
        <v>50</v>
      </c>
      <c r="S1821" t="s">
        <v>17</v>
      </c>
      <c r="T1821" t="s">
        <v>17</v>
      </c>
      <c r="U1821" t="s">
        <v>17</v>
      </c>
      <c r="V1821" t="str">
        <f>IF(Table2[[#This Row],[Age]] &lt; 30, "Under 30", IF(Table2[[#This Row],[Age]] &lt; 65, "Other", "Senior"))</f>
        <v>Other</v>
      </c>
      <c r="W1821">
        <v>0</v>
      </c>
      <c r="X1821" t="s">
        <v>17</v>
      </c>
      <c r="Y1821" t="s">
        <v>28</v>
      </c>
      <c r="Z1821" t="s">
        <v>29</v>
      </c>
      <c r="AA1821">
        <v>36</v>
      </c>
      <c r="AB1821">
        <v>219</v>
      </c>
      <c r="AE1821">
        <f t="shared" si="28"/>
        <v>0</v>
      </c>
      <c r="AF1821">
        <v>1</v>
      </c>
      <c r="AG1821" t="str">
        <f>IF(Table2[[#This Row],[Avg Monthly GB Download]] &lt; 5, "Less than 5 GB", IF(Table2[[#This Row],[Avg Monthly GB Download]] &lt;= 10, "Between 5 and 10 GB", "10 or more GB"))</f>
        <v>Between 5 and 10 GB</v>
      </c>
    </row>
    <row r="1822" spans="1:33" x14ac:dyDescent="0.3">
      <c r="A1822" t="s">
        <v>3760</v>
      </c>
      <c r="B1822" t="s">
        <v>17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21</v>
      </c>
      <c r="I1822" t="s">
        <v>84</v>
      </c>
      <c r="J1822">
        <v>0</v>
      </c>
      <c r="K1822">
        <v>0</v>
      </c>
      <c r="L1822">
        <v>0</v>
      </c>
      <c r="M1822" t="s">
        <v>17</v>
      </c>
      <c r="N1822">
        <v>0</v>
      </c>
      <c r="O1822" t="s">
        <v>81</v>
      </c>
      <c r="P1822" t="s">
        <v>3761</v>
      </c>
      <c r="Q1822" t="s">
        <v>22</v>
      </c>
      <c r="R1822">
        <v>54</v>
      </c>
      <c r="S1822" t="s">
        <v>17</v>
      </c>
      <c r="T1822" t="s">
        <v>17</v>
      </c>
      <c r="U1822" t="s">
        <v>17</v>
      </c>
      <c r="V1822" t="str">
        <f>IF(Table2[[#This Row],[Age]] &lt; 30, "Under 30", IF(Table2[[#This Row],[Age]] &lt; 65, "Other", "Senior"))</f>
        <v>Other</v>
      </c>
      <c r="W1822">
        <v>0</v>
      </c>
      <c r="X1822" t="s">
        <v>17</v>
      </c>
      <c r="Y1822" t="s">
        <v>94</v>
      </c>
      <c r="Z1822" t="s">
        <v>29</v>
      </c>
      <c r="AA1822">
        <v>13</v>
      </c>
      <c r="AB1822">
        <v>851</v>
      </c>
      <c r="AE1822">
        <f t="shared" si="28"/>
        <v>0</v>
      </c>
      <c r="AF1822">
        <v>1</v>
      </c>
      <c r="AG1822" t="str">
        <f>IF(Table2[[#This Row],[Avg Monthly GB Download]] &lt; 5, "Less than 5 GB", IF(Table2[[#This Row],[Avg Monthly GB Download]] &lt;= 10, "Between 5 and 10 GB", "10 or more GB"))</f>
        <v>Less than 5 GB</v>
      </c>
    </row>
    <row r="1823" spans="1:33" x14ac:dyDescent="0.3">
      <c r="A1823" t="s">
        <v>3762</v>
      </c>
      <c r="B1823" t="s">
        <v>17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17</v>
      </c>
      <c r="I1823" t="s">
        <v>18</v>
      </c>
      <c r="J1823">
        <v>0</v>
      </c>
      <c r="K1823">
        <v>0</v>
      </c>
      <c r="L1823">
        <v>1</v>
      </c>
      <c r="M1823" t="s">
        <v>17</v>
      </c>
      <c r="N1823">
        <v>6</v>
      </c>
      <c r="O1823" t="s">
        <v>60</v>
      </c>
      <c r="P1823" t="s">
        <v>3763</v>
      </c>
      <c r="Q1823" t="s">
        <v>20</v>
      </c>
      <c r="R1823">
        <v>30</v>
      </c>
      <c r="S1823" t="s">
        <v>17</v>
      </c>
      <c r="T1823" t="s">
        <v>17</v>
      </c>
      <c r="U1823" t="s">
        <v>17</v>
      </c>
      <c r="V1823" t="str">
        <f>IF(Table2[[#This Row],[Age]] &lt; 30, "Under 30", IF(Table2[[#This Row],[Age]] &lt; 65, "Other", "Senior"))</f>
        <v>Other</v>
      </c>
      <c r="W1823">
        <v>0</v>
      </c>
      <c r="X1823" t="s">
        <v>17</v>
      </c>
      <c r="Y1823" t="s">
        <v>28</v>
      </c>
      <c r="Z1823" t="s">
        <v>29</v>
      </c>
      <c r="AA1823">
        <v>42</v>
      </c>
      <c r="AB1823">
        <v>165</v>
      </c>
      <c r="AE1823">
        <f t="shared" si="28"/>
        <v>0</v>
      </c>
      <c r="AF1823">
        <v>1</v>
      </c>
      <c r="AG1823" t="str">
        <f>IF(Table2[[#This Row],[Avg Monthly GB Download]] &lt; 5, "Less than 5 GB", IF(Table2[[#This Row],[Avg Monthly GB Download]] &lt;= 10, "Between 5 and 10 GB", "10 or more GB"))</f>
        <v>Less than 5 GB</v>
      </c>
    </row>
    <row r="1824" spans="1:33" x14ac:dyDescent="0.3">
      <c r="A1824" t="s">
        <v>3764</v>
      </c>
      <c r="B1824" t="s">
        <v>17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17</v>
      </c>
      <c r="I1824" t="s">
        <v>18</v>
      </c>
      <c r="J1824">
        <v>0</v>
      </c>
      <c r="K1824">
        <v>0</v>
      </c>
      <c r="L1824">
        <v>1</v>
      </c>
      <c r="M1824" t="s">
        <v>21</v>
      </c>
      <c r="N1824">
        <v>0</v>
      </c>
      <c r="O1824" t="s">
        <v>41</v>
      </c>
      <c r="P1824" t="s">
        <v>3765</v>
      </c>
      <c r="Q1824" t="s">
        <v>20</v>
      </c>
      <c r="R1824">
        <v>41</v>
      </c>
      <c r="S1824" t="s">
        <v>17</v>
      </c>
      <c r="T1824" t="s">
        <v>17</v>
      </c>
      <c r="U1824" t="s">
        <v>17</v>
      </c>
      <c r="V1824" t="str">
        <f>IF(Table2[[#This Row],[Age]] &lt; 30, "Under 30", IF(Table2[[#This Row],[Age]] &lt; 65, "Other", "Senior"))</f>
        <v>Other</v>
      </c>
      <c r="W1824">
        <v>0</v>
      </c>
      <c r="X1824" t="s">
        <v>21</v>
      </c>
      <c r="Y1824" t="s">
        <v>28</v>
      </c>
      <c r="Z1824" t="s">
        <v>34</v>
      </c>
      <c r="AA1824">
        <v>61</v>
      </c>
      <c r="AB1824">
        <v>2097</v>
      </c>
      <c r="AE1824">
        <f t="shared" si="28"/>
        <v>0</v>
      </c>
      <c r="AF1824">
        <v>1</v>
      </c>
      <c r="AG1824" t="str">
        <f>IF(Table2[[#This Row],[Avg Monthly GB Download]] &lt; 5, "Less than 5 GB", IF(Table2[[#This Row],[Avg Monthly GB Download]] &lt;= 10, "Between 5 and 10 GB", "10 or more GB"))</f>
        <v>Less than 5 GB</v>
      </c>
    </row>
    <row r="1825" spans="1:33" x14ac:dyDescent="0.3">
      <c r="A1825" t="s">
        <v>3766</v>
      </c>
      <c r="B1825" t="s">
        <v>17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17</v>
      </c>
      <c r="I1825" t="s">
        <v>18</v>
      </c>
      <c r="J1825">
        <v>0</v>
      </c>
      <c r="K1825">
        <v>0</v>
      </c>
      <c r="L1825">
        <v>0</v>
      </c>
      <c r="M1825" t="s">
        <v>17</v>
      </c>
      <c r="N1825">
        <v>0</v>
      </c>
      <c r="O1825" t="s">
        <v>66</v>
      </c>
      <c r="P1825" t="s">
        <v>3767</v>
      </c>
      <c r="Q1825" t="s">
        <v>20</v>
      </c>
      <c r="R1825">
        <v>45</v>
      </c>
      <c r="S1825" t="s">
        <v>17</v>
      </c>
      <c r="T1825" t="s">
        <v>17</v>
      </c>
      <c r="U1825" t="s">
        <v>17</v>
      </c>
      <c r="V1825" t="str">
        <f>IF(Table2[[#This Row],[Age]] &lt; 30, "Under 30", IF(Table2[[#This Row],[Age]] &lt; 65, "Other", "Senior"))</f>
        <v>Other</v>
      </c>
      <c r="W1825">
        <v>0</v>
      </c>
      <c r="X1825" t="s">
        <v>17</v>
      </c>
      <c r="Y1825" t="s">
        <v>49</v>
      </c>
      <c r="Z1825" t="s">
        <v>29</v>
      </c>
      <c r="AA1825">
        <v>12</v>
      </c>
      <c r="AB1825">
        <v>172</v>
      </c>
      <c r="AE1825">
        <f t="shared" si="28"/>
        <v>0</v>
      </c>
      <c r="AF1825">
        <v>1</v>
      </c>
      <c r="AG1825" t="str">
        <f>IF(Table2[[#This Row],[Avg Monthly GB Download]] &lt; 5, "Less than 5 GB", IF(Table2[[#This Row],[Avg Monthly GB Download]] &lt;= 10, "Between 5 and 10 GB", "10 or more GB"))</f>
        <v>Less than 5 GB</v>
      </c>
    </row>
    <row r="1826" spans="1:33" x14ac:dyDescent="0.3">
      <c r="A1826" t="s">
        <v>3768</v>
      </c>
      <c r="B1826" t="s">
        <v>17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17</v>
      </c>
      <c r="I1826" t="s">
        <v>18</v>
      </c>
      <c r="J1826">
        <v>0</v>
      </c>
      <c r="K1826">
        <v>0</v>
      </c>
      <c r="L1826">
        <v>8</v>
      </c>
      <c r="M1826" t="s">
        <v>21</v>
      </c>
      <c r="N1826">
        <v>0</v>
      </c>
      <c r="O1826" t="s">
        <v>24</v>
      </c>
      <c r="P1826" t="s">
        <v>3769</v>
      </c>
      <c r="Q1826" t="s">
        <v>22</v>
      </c>
      <c r="R1826">
        <v>37</v>
      </c>
      <c r="S1826" t="s">
        <v>17</v>
      </c>
      <c r="T1826" t="s">
        <v>17</v>
      </c>
      <c r="U1826" t="s">
        <v>17</v>
      </c>
      <c r="V1826" t="str">
        <f>IF(Table2[[#This Row],[Age]] &lt; 30, "Under 30", IF(Table2[[#This Row],[Age]] &lt; 65, "Other", "Senior"))</f>
        <v>Other</v>
      </c>
      <c r="W1826">
        <v>0</v>
      </c>
      <c r="X1826" t="s">
        <v>21</v>
      </c>
      <c r="Y1826" t="s">
        <v>49</v>
      </c>
      <c r="Z1826" t="s">
        <v>34</v>
      </c>
      <c r="AA1826">
        <v>27</v>
      </c>
      <c r="AB1826">
        <v>1388</v>
      </c>
      <c r="AE1826">
        <f t="shared" si="28"/>
        <v>0</v>
      </c>
      <c r="AF1826">
        <v>1</v>
      </c>
      <c r="AG1826" t="str">
        <f>IF(Table2[[#This Row],[Avg Monthly GB Download]] &lt; 5, "Less than 5 GB", IF(Table2[[#This Row],[Avg Monthly GB Download]] &lt;= 10, "Between 5 and 10 GB", "10 or more GB"))</f>
        <v>Between 5 and 10 GB</v>
      </c>
    </row>
    <row r="1827" spans="1:33" x14ac:dyDescent="0.3">
      <c r="A1827" t="s">
        <v>3770</v>
      </c>
      <c r="B1827" t="s">
        <v>17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17</v>
      </c>
      <c r="I1827" t="s">
        <v>18</v>
      </c>
      <c r="J1827">
        <v>0</v>
      </c>
      <c r="K1827">
        <v>0</v>
      </c>
      <c r="L1827">
        <v>3</v>
      </c>
      <c r="M1827" t="s">
        <v>17</v>
      </c>
      <c r="N1827">
        <v>33</v>
      </c>
      <c r="O1827" t="s">
        <v>76</v>
      </c>
      <c r="P1827" t="s">
        <v>3771</v>
      </c>
      <c r="Q1827" t="s">
        <v>22</v>
      </c>
      <c r="R1827">
        <v>62</v>
      </c>
      <c r="S1827" t="s">
        <v>17</v>
      </c>
      <c r="T1827" t="s">
        <v>17</v>
      </c>
      <c r="U1827" t="s">
        <v>17</v>
      </c>
      <c r="V1827" t="str">
        <f>IF(Table2[[#This Row],[Age]] &lt; 30, "Under 30", IF(Table2[[#This Row],[Age]] &lt; 65, "Other", "Senior"))</f>
        <v>Other</v>
      </c>
      <c r="W1827">
        <v>0</v>
      </c>
      <c r="X1827" t="s">
        <v>17</v>
      </c>
      <c r="Y1827" t="s">
        <v>49</v>
      </c>
      <c r="Z1827" t="s">
        <v>34</v>
      </c>
      <c r="AA1827">
        <v>62</v>
      </c>
      <c r="AB1827">
        <v>3085</v>
      </c>
      <c r="AE1827">
        <f t="shared" si="28"/>
        <v>0</v>
      </c>
      <c r="AF1827">
        <v>1</v>
      </c>
      <c r="AG1827" t="str">
        <f>IF(Table2[[#This Row],[Avg Monthly GB Download]] &lt; 5, "Less than 5 GB", IF(Table2[[#This Row],[Avg Monthly GB Download]] &lt;= 10, "Between 5 and 10 GB", "10 or more GB"))</f>
        <v>Less than 5 GB</v>
      </c>
    </row>
    <row r="1828" spans="1:33" x14ac:dyDescent="0.3">
      <c r="A1828" t="s">
        <v>3772</v>
      </c>
      <c r="B1828" t="s">
        <v>17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17</v>
      </c>
      <c r="I1828" t="s">
        <v>18</v>
      </c>
      <c r="J1828">
        <v>0</v>
      </c>
      <c r="K1828">
        <v>0</v>
      </c>
      <c r="L1828">
        <v>1</v>
      </c>
      <c r="M1828" t="s">
        <v>21</v>
      </c>
      <c r="N1828">
        <v>0</v>
      </c>
      <c r="O1828" t="s">
        <v>31</v>
      </c>
      <c r="P1828" t="s">
        <v>3773</v>
      </c>
      <c r="Q1828" t="s">
        <v>22</v>
      </c>
      <c r="R1828">
        <v>47</v>
      </c>
      <c r="S1828" t="s">
        <v>17</v>
      </c>
      <c r="T1828" t="s">
        <v>17</v>
      </c>
      <c r="U1828" t="s">
        <v>17</v>
      </c>
      <c r="V1828" t="str">
        <f>IF(Table2[[#This Row],[Age]] &lt; 30, "Under 30", IF(Table2[[#This Row],[Age]] &lt; 65, "Other", "Senior"))</f>
        <v>Other</v>
      </c>
      <c r="W1828">
        <v>0</v>
      </c>
      <c r="X1828" t="s">
        <v>21</v>
      </c>
      <c r="Y1828" t="s">
        <v>94</v>
      </c>
      <c r="Z1828" t="s">
        <v>34</v>
      </c>
      <c r="AA1828">
        <v>48</v>
      </c>
      <c r="AB1828">
        <v>2875</v>
      </c>
      <c r="AE1828">
        <f t="shared" si="28"/>
        <v>0</v>
      </c>
      <c r="AF1828">
        <v>1</v>
      </c>
      <c r="AG1828" t="str">
        <f>IF(Table2[[#This Row],[Avg Monthly GB Download]] &lt; 5, "Less than 5 GB", IF(Table2[[#This Row],[Avg Monthly GB Download]] &lt;= 10, "Between 5 and 10 GB", "10 or more GB"))</f>
        <v>Less than 5 GB</v>
      </c>
    </row>
    <row r="1829" spans="1:33" x14ac:dyDescent="0.3">
      <c r="A1829" t="s">
        <v>3774</v>
      </c>
      <c r="B1829" t="s">
        <v>17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17</v>
      </c>
      <c r="I1829" t="s">
        <v>18</v>
      </c>
      <c r="J1829">
        <v>0</v>
      </c>
      <c r="K1829">
        <v>0</v>
      </c>
      <c r="L1829">
        <v>9</v>
      </c>
      <c r="M1829" t="s">
        <v>21</v>
      </c>
      <c r="N1829">
        <v>0</v>
      </c>
      <c r="O1829" t="s">
        <v>25</v>
      </c>
      <c r="P1829" t="s">
        <v>3775</v>
      </c>
      <c r="Q1829" t="s">
        <v>22</v>
      </c>
      <c r="R1829">
        <v>57</v>
      </c>
      <c r="S1829" t="s">
        <v>17</v>
      </c>
      <c r="T1829" t="s">
        <v>17</v>
      </c>
      <c r="U1829" t="s">
        <v>17</v>
      </c>
      <c r="V1829" t="str">
        <f>IF(Table2[[#This Row],[Age]] &lt; 30, "Under 30", IF(Table2[[#This Row],[Age]] &lt; 65, "Other", "Senior"))</f>
        <v>Other</v>
      </c>
      <c r="W1829">
        <v>0</v>
      </c>
      <c r="X1829" t="s">
        <v>17</v>
      </c>
      <c r="Y1829" t="s">
        <v>28</v>
      </c>
      <c r="Z1829" t="s">
        <v>34</v>
      </c>
      <c r="AA1829">
        <v>47</v>
      </c>
      <c r="AB1829">
        <v>1850</v>
      </c>
      <c r="AE1829">
        <f t="shared" si="28"/>
        <v>0</v>
      </c>
      <c r="AF1829">
        <v>1</v>
      </c>
      <c r="AG1829" t="str">
        <f>IF(Table2[[#This Row],[Avg Monthly GB Download]] &lt; 5, "Less than 5 GB", IF(Table2[[#This Row],[Avg Monthly GB Download]] &lt;= 10, "Between 5 and 10 GB", "10 or more GB"))</f>
        <v>Between 5 and 10 GB</v>
      </c>
    </row>
    <row r="1830" spans="1:33" x14ac:dyDescent="0.3">
      <c r="A1830" t="s">
        <v>3776</v>
      </c>
      <c r="B1830" t="s">
        <v>17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17</v>
      </c>
      <c r="I1830" t="s">
        <v>18</v>
      </c>
      <c r="J1830">
        <v>0</v>
      </c>
      <c r="K1830">
        <v>0</v>
      </c>
      <c r="L1830">
        <v>4</v>
      </c>
      <c r="M1830" t="s">
        <v>21</v>
      </c>
      <c r="N1830">
        <v>0</v>
      </c>
      <c r="O1830" t="s">
        <v>42</v>
      </c>
      <c r="P1830" t="s">
        <v>3777</v>
      </c>
      <c r="Q1830" t="s">
        <v>22</v>
      </c>
      <c r="R1830">
        <v>63</v>
      </c>
      <c r="S1830" t="s">
        <v>17</v>
      </c>
      <c r="T1830" t="s">
        <v>17</v>
      </c>
      <c r="U1830" t="s">
        <v>17</v>
      </c>
      <c r="V1830" t="str">
        <f>IF(Table2[[#This Row],[Age]] &lt; 30, "Under 30", IF(Table2[[#This Row],[Age]] &lt; 65, "Other", "Senior"))</f>
        <v>Other</v>
      </c>
      <c r="W1830">
        <v>0</v>
      </c>
      <c r="X1830" t="s">
        <v>17</v>
      </c>
      <c r="Y1830" t="s">
        <v>49</v>
      </c>
      <c r="Z1830" t="s">
        <v>29</v>
      </c>
      <c r="AA1830">
        <v>29</v>
      </c>
      <c r="AB1830">
        <v>1936</v>
      </c>
      <c r="AE1830">
        <f t="shared" si="28"/>
        <v>0</v>
      </c>
      <c r="AF1830">
        <v>1</v>
      </c>
      <c r="AG1830" t="str">
        <f>IF(Table2[[#This Row],[Avg Monthly GB Download]] &lt; 5, "Less than 5 GB", IF(Table2[[#This Row],[Avg Monthly GB Download]] &lt;= 10, "Between 5 and 10 GB", "10 or more GB"))</f>
        <v>Less than 5 GB</v>
      </c>
    </row>
    <row r="1831" spans="1:33" x14ac:dyDescent="0.3">
      <c r="A1831" t="s">
        <v>3778</v>
      </c>
      <c r="B1831" t="s">
        <v>21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17</v>
      </c>
      <c r="I1831" t="s">
        <v>18</v>
      </c>
      <c r="J1831">
        <v>0</v>
      </c>
      <c r="K1831">
        <v>0</v>
      </c>
      <c r="L1831">
        <v>9</v>
      </c>
      <c r="M1831" t="s">
        <v>17</v>
      </c>
      <c r="N1831">
        <v>26</v>
      </c>
      <c r="O1831" t="s">
        <v>85</v>
      </c>
      <c r="P1831" t="s">
        <v>3779</v>
      </c>
      <c r="Q1831" t="s">
        <v>20</v>
      </c>
      <c r="R1831">
        <v>45</v>
      </c>
      <c r="S1831" t="s">
        <v>17</v>
      </c>
      <c r="T1831" t="s">
        <v>17</v>
      </c>
      <c r="U1831" t="s">
        <v>17</v>
      </c>
      <c r="V1831" t="str">
        <f>IF(Table2[[#This Row],[Age]] &lt; 30, "Under 30", IF(Table2[[#This Row],[Age]] &lt; 65, "Other", "Senior"))</f>
        <v>Other</v>
      </c>
      <c r="W1831">
        <v>0</v>
      </c>
      <c r="X1831" t="s">
        <v>21</v>
      </c>
      <c r="Y1831" t="s">
        <v>28</v>
      </c>
      <c r="Z1831" t="s">
        <v>29</v>
      </c>
      <c r="AA1831">
        <v>16</v>
      </c>
      <c r="AB1831">
        <v>63</v>
      </c>
      <c r="AE1831">
        <f t="shared" si="28"/>
        <v>1</v>
      </c>
      <c r="AF1831">
        <v>1</v>
      </c>
      <c r="AG1831" t="str">
        <f>IF(Table2[[#This Row],[Avg Monthly GB Download]] &lt; 5, "Less than 5 GB", IF(Table2[[#This Row],[Avg Monthly GB Download]] &lt;= 10, "Between 5 and 10 GB", "10 or more GB"))</f>
        <v>Between 5 and 10 GB</v>
      </c>
    </row>
    <row r="1832" spans="1:33" x14ac:dyDescent="0.3">
      <c r="A1832" t="s">
        <v>3780</v>
      </c>
      <c r="B1832" t="s">
        <v>17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17</v>
      </c>
      <c r="I1832" t="s">
        <v>18</v>
      </c>
      <c r="J1832">
        <v>0</v>
      </c>
      <c r="K1832">
        <v>0</v>
      </c>
      <c r="L1832">
        <v>5</v>
      </c>
      <c r="M1832" t="s">
        <v>21</v>
      </c>
      <c r="N1832">
        <v>0</v>
      </c>
      <c r="O1832" t="s">
        <v>41</v>
      </c>
      <c r="P1832" t="s">
        <v>3781</v>
      </c>
      <c r="Q1832" t="s">
        <v>20</v>
      </c>
      <c r="R1832">
        <v>45</v>
      </c>
      <c r="S1832" t="s">
        <v>17</v>
      </c>
      <c r="T1832" t="s">
        <v>17</v>
      </c>
      <c r="U1832" t="s">
        <v>17</v>
      </c>
      <c r="V1832" t="str">
        <f>IF(Table2[[#This Row],[Age]] &lt; 30, "Under 30", IF(Table2[[#This Row],[Age]] &lt; 65, "Other", "Senior"))</f>
        <v>Other</v>
      </c>
      <c r="W1832">
        <v>0</v>
      </c>
      <c r="X1832" t="s">
        <v>17</v>
      </c>
      <c r="Y1832" t="s">
        <v>28</v>
      </c>
      <c r="Z1832" t="s">
        <v>29</v>
      </c>
      <c r="AA1832">
        <v>25</v>
      </c>
      <c r="AB1832">
        <v>111</v>
      </c>
      <c r="AE1832">
        <f t="shared" si="28"/>
        <v>0</v>
      </c>
      <c r="AF1832">
        <v>1</v>
      </c>
      <c r="AG1832" t="str">
        <f>IF(Table2[[#This Row],[Avg Monthly GB Download]] &lt; 5, "Less than 5 GB", IF(Table2[[#This Row],[Avg Monthly GB Download]] &lt;= 10, "Between 5 and 10 GB", "10 or more GB"))</f>
        <v>Between 5 and 10 GB</v>
      </c>
    </row>
    <row r="1833" spans="1:33" x14ac:dyDescent="0.3">
      <c r="A1833" t="s">
        <v>3782</v>
      </c>
      <c r="B1833" t="s">
        <v>17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17</v>
      </c>
      <c r="I1833" t="s">
        <v>18</v>
      </c>
      <c r="J1833">
        <v>0</v>
      </c>
      <c r="K1833">
        <v>0</v>
      </c>
      <c r="L1833">
        <v>10</v>
      </c>
      <c r="M1833" t="s">
        <v>21</v>
      </c>
      <c r="N1833">
        <v>0</v>
      </c>
      <c r="O1833" t="s">
        <v>71</v>
      </c>
      <c r="P1833" t="s">
        <v>3783</v>
      </c>
      <c r="Q1833" t="s">
        <v>20</v>
      </c>
      <c r="R1833">
        <v>40</v>
      </c>
      <c r="S1833" t="s">
        <v>17</v>
      </c>
      <c r="T1833" t="s">
        <v>17</v>
      </c>
      <c r="U1833" t="s">
        <v>17</v>
      </c>
      <c r="V1833" t="str">
        <f>IF(Table2[[#This Row],[Age]] &lt; 30, "Under 30", IF(Table2[[#This Row],[Age]] &lt; 65, "Other", "Senior"))</f>
        <v>Other</v>
      </c>
      <c r="W1833">
        <v>0</v>
      </c>
      <c r="X1833" t="s">
        <v>17</v>
      </c>
      <c r="Y1833" t="s">
        <v>28</v>
      </c>
      <c r="Z1833" t="s">
        <v>34</v>
      </c>
      <c r="AA1833">
        <v>29</v>
      </c>
      <c r="AB1833">
        <v>168</v>
      </c>
      <c r="AE1833">
        <f t="shared" si="28"/>
        <v>0</v>
      </c>
      <c r="AF1833">
        <v>1</v>
      </c>
      <c r="AG1833" t="str">
        <f>IF(Table2[[#This Row],[Avg Monthly GB Download]] &lt; 5, "Less than 5 GB", IF(Table2[[#This Row],[Avg Monthly GB Download]] &lt;= 10, "Between 5 and 10 GB", "10 or more GB"))</f>
        <v>Between 5 and 10 GB</v>
      </c>
    </row>
    <row r="1834" spans="1:33" x14ac:dyDescent="0.3">
      <c r="A1834" t="s">
        <v>3784</v>
      </c>
      <c r="B1834" t="s">
        <v>17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17</v>
      </c>
      <c r="I1834" t="s">
        <v>18</v>
      </c>
      <c r="J1834">
        <v>0</v>
      </c>
      <c r="K1834">
        <v>0</v>
      </c>
      <c r="L1834">
        <v>5</v>
      </c>
      <c r="M1834" t="s">
        <v>21</v>
      </c>
      <c r="N1834">
        <v>0</v>
      </c>
      <c r="O1834" t="s">
        <v>27</v>
      </c>
      <c r="P1834" t="s">
        <v>3785</v>
      </c>
      <c r="Q1834" t="s">
        <v>20</v>
      </c>
      <c r="R1834">
        <v>37</v>
      </c>
      <c r="S1834" t="s">
        <v>17</v>
      </c>
      <c r="T1834" t="s">
        <v>17</v>
      </c>
      <c r="U1834" t="s">
        <v>17</v>
      </c>
      <c r="V1834" t="str">
        <f>IF(Table2[[#This Row],[Age]] &lt; 30, "Under 30", IF(Table2[[#This Row],[Age]] &lt; 65, "Other", "Senior"))</f>
        <v>Other</v>
      </c>
      <c r="W1834">
        <v>0</v>
      </c>
      <c r="X1834" t="s">
        <v>21</v>
      </c>
      <c r="Y1834" t="s">
        <v>28</v>
      </c>
      <c r="Z1834" t="s">
        <v>29</v>
      </c>
      <c r="AA1834">
        <v>17</v>
      </c>
      <c r="AB1834">
        <v>431</v>
      </c>
      <c r="AE1834">
        <f t="shared" si="28"/>
        <v>0</v>
      </c>
      <c r="AF1834">
        <v>1</v>
      </c>
      <c r="AG1834" t="str">
        <f>IF(Table2[[#This Row],[Avg Monthly GB Download]] &lt; 5, "Less than 5 GB", IF(Table2[[#This Row],[Avg Monthly GB Download]] &lt;= 10, "Between 5 and 10 GB", "10 or more GB"))</f>
        <v>Between 5 and 10 GB</v>
      </c>
    </row>
    <row r="1835" spans="1:33" x14ac:dyDescent="0.3">
      <c r="A1835" t="s">
        <v>3786</v>
      </c>
      <c r="B1835" t="s">
        <v>17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17</v>
      </c>
      <c r="I1835" t="s">
        <v>18</v>
      </c>
      <c r="J1835">
        <v>0</v>
      </c>
      <c r="K1835">
        <v>0</v>
      </c>
      <c r="L1835">
        <v>10</v>
      </c>
      <c r="M1835" t="s">
        <v>21</v>
      </c>
      <c r="N1835">
        <v>0</v>
      </c>
      <c r="O1835" t="s">
        <v>50</v>
      </c>
      <c r="P1835" t="s">
        <v>3787</v>
      </c>
      <c r="Q1835" t="s">
        <v>20</v>
      </c>
      <c r="R1835">
        <v>25</v>
      </c>
      <c r="S1835" t="s">
        <v>21</v>
      </c>
      <c r="T1835" t="s">
        <v>17</v>
      </c>
      <c r="U1835" t="s">
        <v>17</v>
      </c>
      <c r="V1835" t="str">
        <f>IF(Table2[[#This Row],[Age]] &lt; 30, "Under 30", IF(Table2[[#This Row],[Age]] &lt; 65, "Other", "Senior"))</f>
        <v>Under 30</v>
      </c>
      <c r="W1835">
        <v>0</v>
      </c>
      <c r="X1835" t="s">
        <v>21</v>
      </c>
      <c r="Y1835" t="s">
        <v>49</v>
      </c>
      <c r="Z1835" t="s">
        <v>29</v>
      </c>
      <c r="AA1835">
        <v>38</v>
      </c>
      <c r="AB1835">
        <v>1625</v>
      </c>
      <c r="AE1835">
        <f t="shared" si="28"/>
        <v>0</v>
      </c>
      <c r="AF1835">
        <v>1</v>
      </c>
      <c r="AG1835" t="str">
        <f>IF(Table2[[#This Row],[Avg Monthly GB Download]] &lt; 5, "Less than 5 GB", IF(Table2[[#This Row],[Avg Monthly GB Download]] &lt;= 10, "Between 5 and 10 GB", "10 or more GB"))</f>
        <v>Between 5 and 10 GB</v>
      </c>
    </row>
    <row r="1836" spans="1:33" x14ac:dyDescent="0.3">
      <c r="A1836" t="s">
        <v>3788</v>
      </c>
      <c r="B1836" t="s">
        <v>17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17</v>
      </c>
      <c r="I1836" t="s">
        <v>18</v>
      </c>
      <c r="J1836">
        <v>0</v>
      </c>
      <c r="K1836">
        <v>0</v>
      </c>
      <c r="L1836">
        <v>0</v>
      </c>
      <c r="M1836" t="s">
        <v>17</v>
      </c>
      <c r="N1836">
        <v>0</v>
      </c>
      <c r="O1836" t="s">
        <v>48</v>
      </c>
      <c r="P1836" t="s">
        <v>3789</v>
      </c>
      <c r="Q1836" t="s">
        <v>20</v>
      </c>
      <c r="R1836">
        <v>36</v>
      </c>
      <c r="S1836" t="s">
        <v>17</v>
      </c>
      <c r="T1836" t="s">
        <v>17</v>
      </c>
      <c r="U1836" t="s">
        <v>17</v>
      </c>
      <c r="V1836" t="str">
        <f>IF(Table2[[#This Row],[Age]] &lt; 30, "Under 30", IF(Table2[[#This Row],[Age]] &lt; 65, "Other", "Senior"))</f>
        <v>Other</v>
      </c>
      <c r="W1836">
        <v>0</v>
      </c>
      <c r="X1836" t="s">
        <v>17</v>
      </c>
      <c r="Y1836" t="s">
        <v>28</v>
      </c>
      <c r="Z1836" t="s">
        <v>29</v>
      </c>
      <c r="AA1836">
        <v>10</v>
      </c>
      <c r="AB1836">
        <v>41</v>
      </c>
      <c r="AE1836">
        <f t="shared" si="28"/>
        <v>0</v>
      </c>
      <c r="AF1836">
        <v>1</v>
      </c>
      <c r="AG1836" t="str">
        <f>IF(Table2[[#This Row],[Avg Monthly GB Download]] &lt; 5, "Less than 5 GB", IF(Table2[[#This Row],[Avg Monthly GB Download]] &lt;= 10, "Between 5 and 10 GB", "10 or more GB"))</f>
        <v>Less than 5 GB</v>
      </c>
    </row>
    <row r="1837" spans="1:33" x14ac:dyDescent="0.3">
      <c r="A1837" t="s">
        <v>3790</v>
      </c>
      <c r="B1837" t="s">
        <v>17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17</v>
      </c>
      <c r="I1837" t="s">
        <v>18</v>
      </c>
      <c r="J1837">
        <v>0</v>
      </c>
      <c r="K1837">
        <v>0</v>
      </c>
      <c r="L1837">
        <v>1</v>
      </c>
      <c r="M1837" t="s">
        <v>21</v>
      </c>
      <c r="N1837">
        <v>0</v>
      </c>
      <c r="O1837" t="s">
        <v>57</v>
      </c>
      <c r="P1837" t="s">
        <v>3791</v>
      </c>
      <c r="Q1837" t="s">
        <v>22</v>
      </c>
      <c r="R1837">
        <v>38</v>
      </c>
      <c r="S1837" t="s">
        <v>17</v>
      </c>
      <c r="T1837" t="s">
        <v>17</v>
      </c>
      <c r="U1837" t="s">
        <v>17</v>
      </c>
      <c r="V1837" t="str">
        <f>IF(Table2[[#This Row],[Age]] &lt; 30, "Under 30", IF(Table2[[#This Row],[Age]] &lt; 65, "Other", "Senior"))</f>
        <v>Other</v>
      </c>
      <c r="W1837">
        <v>0</v>
      </c>
      <c r="X1837" t="s">
        <v>21</v>
      </c>
      <c r="Y1837" t="s">
        <v>94</v>
      </c>
      <c r="Z1837" t="s">
        <v>29</v>
      </c>
      <c r="AA1837">
        <v>50</v>
      </c>
      <c r="AB1837">
        <v>3426</v>
      </c>
      <c r="AE1837">
        <f t="shared" si="28"/>
        <v>0</v>
      </c>
      <c r="AF1837">
        <v>1</v>
      </c>
      <c r="AG1837" t="str">
        <f>IF(Table2[[#This Row],[Avg Monthly GB Download]] &lt; 5, "Less than 5 GB", IF(Table2[[#This Row],[Avg Monthly GB Download]] &lt;= 10, "Between 5 and 10 GB", "10 or more GB"))</f>
        <v>Less than 5 GB</v>
      </c>
    </row>
    <row r="1838" spans="1:33" x14ac:dyDescent="0.3">
      <c r="A1838" t="s">
        <v>3792</v>
      </c>
      <c r="B1838" t="s">
        <v>17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21</v>
      </c>
      <c r="I1838" t="s">
        <v>84</v>
      </c>
      <c r="J1838">
        <v>0</v>
      </c>
      <c r="K1838">
        <v>0</v>
      </c>
      <c r="L1838">
        <v>9</v>
      </c>
      <c r="M1838" t="s">
        <v>21</v>
      </c>
      <c r="N1838">
        <v>0</v>
      </c>
      <c r="O1838" t="s">
        <v>40</v>
      </c>
      <c r="P1838" t="s">
        <v>3793</v>
      </c>
      <c r="Q1838" t="s">
        <v>22</v>
      </c>
      <c r="R1838">
        <v>68</v>
      </c>
      <c r="S1838" t="s">
        <v>17</v>
      </c>
      <c r="T1838" t="s">
        <v>21</v>
      </c>
      <c r="U1838" t="s">
        <v>17</v>
      </c>
      <c r="V1838" t="str">
        <f>IF(Table2[[#This Row],[Age]] &lt; 30, "Under 30", IF(Table2[[#This Row],[Age]] &lt; 65, "Other", "Senior"))</f>
        <v>Senior</v>
      </c>
      <c r="W1838">
        <v>0</v>
      </c>
      <c r="X1838" t="s">
        <v>21</v>
      </c>
      <c r="Y1838" t="s">
        <v>49</v>
      </c>
      <c r="Z1838" t="s">
        <v>34</v>
      </c>
      <c r="AA1838">
        <v>51</v>
      </c>
      <c r="AB1838">
        <v>3520</v>
      </c>
      <c r="AE1838">
        <f t="shared" si="28"/>
        <v>0</v>
      </c>
      <c r="AF1838">
        <v>1</v>
      </c>
      <c r="AG1838" t="str">
        <f>IF(Table2[[#This Row],[Avg Monthly GB Download]] &lt; 5, "Less than 5 GB", IF(Table2[[#This Row],[Avg Monthly GB Download]] &lt;= 10, "Between 5 and 10 GB", "10 or more GB"))</f>
        <v>Between 5 and 10 GB</v>
      </c>
    </row>
    <row r="1839" spans="1:33" x14ac:dyDescent="0.3">
      <c r="A1839" t="s">
        <v>3794</v>
      </c>
      <c r="B1839" t="s">
        <v>17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17</v>
      </c>
      <c r="I1839" t="s">
        <v>18</v>
      </c>
      <c r="J1839">
        <v>0</v>
      </c>
      <c r="K1839">
        <v>0</v>
      </c>
      <c r="L1839">
        <v>3</v>
      </c>
      <c r="M1839" t="s">
        <v>21</v>
      </c>
      <c r="N1839">
        <v>0</v>
      </c>
      <c r="O1839" t="s">
        <v>41</v>
      </c>
      <c r="P1839" t="s">
        <v>3795</v>
      </c>
      <c r="Q1839" t="s">
        <v>22</v>
      </c>
      <c r="R1839">
        <v>72</v>
      </c>
      <c r="S1839" t="s">
        <v>17</v>
      </c>
      <c r="T1839" t="s">
        <v>21</v>
      </c>
      <c r="U1839" t="s">
        <v>17</v>
      </c>
      <c r="V1839" t="str">
        <f>IF(Table2[[#This Row],[Age]] &lt; 30, "Under 30", IF(Table2[[#This Row],[Age]] &lt; 65, "Other", "Senior"))</f>
        <v>Senior</v>
      </c>
      <c r="W1839">
        <v>0</v>
      </c>
      <c r="X1839" t="s">
        <v>17</v>
      </c>
      <c r="Y1839" t="s">
        <v>49</v>
      </c>
      <c r="Z1839" t="s">
        <v>34</v>
      </c>
      <c r="AA1839">
        <v>50</v>
      </c>
      <c r="AB1839">
        <v>1934</v>
      </c>
      <c r="AE1839">
        <f t="shared" si="28"/>
        <v>0</v>
      </c>
      <c r="AF1839">
        <v>1</v>
      </c>
      <c r="AG1839" t="str">
        <f>IF(Table2[[#This Row],[Avg Monthly GB Download]] &lt; 5, "Less than 5 GB", IF(Table2[[#This Row],[Avg Monthly GB Download]] &lt;= 10, "Between 5 and 10 GB", "10 or more GB"))</f>
        <v>Less than 5 GB</v>
      </c>
    </row>
    <row r="1840" spans="1:33" x14ac:dyDescent="0.3">
      <c r="A1840" t="s">
        <v>3796</v>
      </c>
      <c r="B1840" t="s">
        <v>17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17</v>
      </c>
      <c r="I1840" t="s">
        <v>18</v>
      </c>
      <c r="J1840">
        <v>0</v>
      </c>
      <c r="K1840">
        <v>0</v>
      </c>
      <c r="L1840">
        <v>0</v>
      </c>
      <c r="M1840" t="s">
        <v>17</v>
      </c>
      <c r="N1840">
        <v>0</v>
      </c>
      <c r="O1840" t="s">
        <v>38</v>
      </c>
      <c r="P1840" t="s">
        <v>3797</v>
      </c>
      <c r="Q1840" t="s">
        <v>20</v>
      </c>
      <c r="R1840">
        <v>34</v>
      </c>
      <c r="S1840" t="s">
        <v>17</v>
      </c>
      <c r="T1840" t="s">
        <v>17</v>
      </c>
      <c r="U1840" t="s">
        <v>17</v>
      </c>
      <c r="V1840" t="str">
        <f>IF(Table2[[#This Row],[Age]] &lt; 30, "Under 30", IF(Table2[[#This Row],[Age]] &lt; 65, "Other", "Senior"))</f>
        <v>Other</v>
      </c>
      <c r="W1840">
        <v>0</v>
      </c>
      <c r="X1840" t="s">
        <v>17</v>
      </c>
      <c r="Y1840" t="s">
        <v>49</v>
      </c>
      <c r="Z1840" t="s">
        <v>29</v>
      </c>
      <c r="AA1840">
        <v>10</v>
      </c>
      <c r="AB1840">
        <v>159</v>
      </c>
      <c r="AE1840">
        <f t="shared" si="28"/>
        <v>0</v>
      </c>
      <c r="AF1840">
        <v>1</v>
      </c>
      <c r="AG1840" t="str">
        <f>IF(Table2[[#This Row],[Avg Monthly GB Download]] &lt; 5, "Less than 5 GB", IF(Table2[[#This Row],[Avg Monthly GB Download]] &lt;= 10, "Between 5 and 10 GB", "10 or more GB"))</f>
        <v>Less than 5 GB</v>
      </c>
    </row>
    <row r="1841" spans="1:33" x14ac:dyDescent="0.3">
      <c r="A1841" t="s">
        <v>3798</v>
      </c>
      <c r="B1841" t="s">
        <v>17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21</v>
      </c>
      <c r="I1841" t="s">
        <v>84</v>
      </c>
      <c r="J1841">
        <v>0</v>
      </c>
      <c r="K1841">
        <v>0</v>
      </c>
      <c r="L1841">
        <v>0</v>
      </c>
      <c r="M1841" t="s">
        <v>17</v>
      </c>
      <c r="N1841">
        <v>0</v>
      </c>
      <c r="O1841" t="s">
        <v>78</v>
      </c>
      <c r="P1841" t="s">
        <v>3799</v>
      </c>
      <c r="Q1841" t="s">
        <v>20</v>
      </c>
      <c r="R1841">
        <v>54</v>
      </c>
      <c r="S1841" t="s">
        <v>17</v>
      </c>
      <c r="T1841" t="s">
        <v>17</v>
      </c>
      <c r="U1841" t="s">
        <v>17</v>
      </c>
      <c r="V1841" t="str">
        <f>IF(Table2[[#This Row],[Age]] &lt; 30, "Under 30", IF(Table2[[#This Row],[Age]] &lt; 65, "Other", "Senior"))</f>
        <v>Other</v>
      </c>
      <c r="W1841">
        <v>0</v>
      </c>
      <c r="X1841" t="s">
        <v>17</v>
      </c>
      <c r="Y1841" t="s">
        <v>94</v>
      </c>
      <c r="Z1841" t="s">
        <v>29</v>
      </c>
      <c r="AA1841">
        <v>12</v>
      </c>
      <c r="AB1841">
        <v>322</v>
      </c>
      <c r="AE1841">
        <f t="shared" si="28"/>
        <v>0</v>
      </c>
      <c r="AF1841">
        <v>1</v>
      </c>
      <c r="AG1841" t="str">
        <f>IF(Table2[[#This Row],[Avg Monthly GB Download]] &lt; 5, "Less than 5 GB", IF(Table2[[#This Row],[Avg Monthly GB Download]] &lt;= 10, "Between 5 and 10 GB", "10 or more GB"))</f>
        <v>Less than 5 GB</v>
      </c>
    </row>
    <row r="1842" spans="1:33" x14ac:dyDescent="0.3">
      <c r="A1842" t="s">
        <v>3800</v>
      </c>
      <c r="B1842" t="s">
        <v>17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17</v>
      </c>
      <c r="I1842" t="s">
        <v>18</v>
      </c>
      <c r="J1842">
        <v>0</v>
      </c>
      <c r="K1842">
        <v>0</v>
      </c>
      <c r="L1842">
        <v>8</v>
      </c>
      <c r="M1842" t="s">
        <v>21</v>
      </c>
      <c r="N1842">
        <v>0</v>
      </c>
      <c r="O1842" t="s">
        <v>46</v>
      </c>
      <c r="P1842" t="s">
        <v>3801</v>
      </c>
      <c r="Q1842" t="s">
        <v>20</v>
      </c>
      <c r="R1842">
        <v>60</v>
      </c>
      <c r="S1842" t="s">
        <v>17</v>
      </c>
      <c r="T1842" t="s">
        <v>17</v>
      </c>
      <c r="U1842" t="s">
        <v>17</v>
      </c>
      <c r="V1842" t="str">
        <f>IF(Table2[[#This Row],[Age]] &lt; 30, "Under 30", IF(Table2[[#This Row],[Age]] &lt; 65, "Other", "Senior"))</f>
        <v>Other</v>
      </c>
      <c r="W1842">
        <v>0</v>
      </c>
      <c r="X1842" t="s">
        <v>17</v>
      </c>
      <c r="Y1842" t="s">
        <v>28</v>
      </c>
      <c r="Z1842" t="s">
        <v>34</v>
      </c>
      <c r="AA1842">
        <v>25</v>
      </c>
      <c r="AB1842">
        <v>1166</v>
      </c>
      <c r="AE1842">
        <f t="shared" si="28"/>
        <v>0</v>
      </c>
      <c r="AF1842">
        <v>1</v>
      </c>
      <c r="AG1842" t="str">
        <f>IF(Table2[[#This Row],[Avg Monthly GB Download]] &lt; 5, "Less than 5 GB", IF(Table2[[#This Row],[Avg Monthly GB Download]] &lt;= 10, "Between 5 and 10 GB", "10 or more GB"))</f>
        <v>Between 5 and 10 GB</v>
      </c>
    </row>
    <row r="1843" spans="1:33" x14ac:dyDescent="0.3">
      <c r="A1843" t="s">
        <v>3802</v>
      </c>
      <c r="B1843" t="s">
        <v>17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17</v>
      </c>
      <c r="I1843" t="s">
        <v>18</v>
      </c>
      <c r="J1843">
        <v>0</v>
      </c>
      <c r="K1843">
        <v>0</v>
      </c>
      <c r="L1843">
        <v>0</v>
      </c>
      <c r="M1843" t="s">
        <v>17</v>
      </c>
      <c r="N1843">
        <v>0</v>
      </c>
      <c r="O1843" t="s">
        <v>72</v>
      </c>
      <c r="P1843" t="s">
        <v>3803</v>
      </c>
      <c r="Q1843" t="s">
        <v>22</v>
      </c>
      <c r="R1843">
        <v>32</v>
      </c>
      <c r="S1843" t="s">
        <v>17</v>
      </c>
      <c r="T1843" t="s">
        <v>17</v>
      </c>
      <c r="U1843" t="s">
        <v>17</v>
      </c>
      <c r="V1843" t="str">
        <f>IF(Table2[[#This Row],[Age]] &lt; 30, "Under 30", IF(Table2[[#This Row],[Age]] &lt; 65, "Other", "Senior"))</f>
        <v>Other</v>
      </c>
      <c r="W1843">
        <v>0</v>
      </c>
      <c r="X1843" t="s">
        <v>17</v>
      </c>
      <c r="Y1843" t="s">
        <v>28</v>
      </c>
      <c r="Z1843" t="s">
        <v>29</v>
      </c>
      <c r="AA1843">
        <v>12</v>
      </c>
      <c r="AB1843">
        <v>12</v>
      </c>
      <c r="AE1843">
        <f t="shared" si="28"/>
        <v>0</v>
      </c>
      <c r="AF1843">
        <v>1</v>
      </c>
      <c r="AG1843" t="str">
        <f>IF(Table2[[#This Row],[Avg Monthly GB Download]] &lt; 5, "Less than 5 GB", IF(Table2[[#This Row],[Avg Monthly GB Download]] &lt;= 10, "Between 5 and 10 GB", "10 or more GB"))</f>
        <v>Less than 5 GB</v>
      </c>
    </row>
    <row r="1844" spans="1:33" x14ac:dyDescent="0.3">
      <c r="A1844" t="s">
        <v>3804</v>
      </c>
      <c r="B1844" t="s">
        <v>17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17</v>
      </c>
      <c r="I1844" t="s">
        <v>18</v>
      </c>
      <c r="J1844">
        <v>0</v>
      </c>
      <c r="K1844">
        <v>0</v>
      </c>
      <c r="L1844">
        <v>0</v>
      </c>
      <c r="M1844" t="s">
        <v>17</v>
      </c>
      <c r="N1844">
        <v>0</v>
      </c>
      <c r="O1844" t="s">
        <v>39</v>
      </c>
      <c r="P1844" t="s">
        <v>3805</v>
      </c>
      <c r="Q1844" t="s">
        <v>22</v>
      </c>
      <c r="R1844">
        <v>22</v>
      </c>
      <c r="S1844" t="s">
        <v>21</v>
      </c>
      <c r="T1844" t="s">
        <v>17</v>
      </c>
      <c r="U1844" t="s">
        <v>17</v>
      </c>
      <c r="V1844" t="str">
        <f>IF(Table2[[#This Row],[Age]] &lt; 30, "Under 30", IF(Table2[[#This Row],[Age]] &lt; 65, "Other", "Senior"))</f>
        <v>Under 30</v>
      </c>
      <c r="W1844">
        <v>0</v>
      </c>
      <c r="X1844" t="s">
        <v>17</v>
      </c>
      <c r="Y1844" t="s">
        <v>28</v>
      </c>
      <c r="Z1844" t="s">
        <v>34</v>
      </c>
      <c r="AA1844">
        <v>10</v>
      </c>
      <c r="AB1844">
        <v>10</v>
      </c>
      <c r="AE1844">
        <f t="shared" si="28"/>
        <v>0</v>
      </c>
      <c r="AF1844">
        <v>1</v>
      </c>
      <c r="AG1844" t="str">
        <f>IF(Table2[[#This Row],[Avg Monthly GB Download]] &lt; 5, "Less than 5 GB", IF(Table2[[#This Row],[Avg Monthly GB Download]] &lt;= 10, "Between 5 and 10 GB", "10 or more GB"))</f>
        <v>Less than 5 GB</v>
      </c>
    </row>
    <row r="1845" spans="1:33" x14ac:dyDescent="0.3">
      <c r="A1845" t="s">
        <v>3806</v>
      </c>
      <c r="B1845" t="s">
        <v>17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17</v>
      </c>
      <c r="I1845" t="s">
        <v>18</v>
      </c>
      <c r="J1845">
        <v>0</v>
      </c>
      <c r="K1845">
        <v>0</v>
      </c>
      <c r="L1845">
        <v>4</v>
      </c>
      <c r="M1845" t="s">
        <v>21</v>
      </c>
      <c r="N1845">
        <v>0</v>
      </c>
      <c r="O1845" t="s">
        <v>90</v>
      </c>
      <c r="P1845" t="s">
        <v>3807</v>
      </c>
      <c r="Q1845" t="s">
        <v>20</v>
      </c>
      <c r="R1845">
        <v>51</v>
      </c>
      <c r="S1845" t="s">
        <v>17</v>
      </c>
      <c r="T1845" t="s">
        <v>17</v>
      </c>
      <c r="U1845" t="s">
        <v>17</v>
      </c>
      <c r="V1845" t="str">
        <f>IF(Table2[[#This Row],[Age]] &lt; 30, "Under 30", IF(Table2[[#This Row],[Age]] &lt; 65, "Other", "Senior"))</f>
        <v>Other</v>
      </c>
      <c r="W1845">
        <v>0</v>
      </c>
      <c r="X1845" t="s">
        <v>21</v>
      </c>
      <c r="Y1845" t="s">
        <v>94</v>
      </c>
      <c r="Z1845" t="s">
        <v>34</v>
      </c>
      <c r="AA1845">
        <v>35</v>
      </c>
      <c r="AB1845">
        <v>1339</v>
      </c>
      <c r="AE1845">
        <f t="shared" si="28"/>
        <v>0</v>
      </c>
      <c r="AF1845">
        <v>1</v>
      </c>
      <c r="AG1845" t="str">
        <f>IF(Table2[[#This Row],[Avg Monthly GB Download]] &lt; 5, "Less than 5 GB", IF(Table2[[#This Row],[Avg Monthly GB Download]] &lt;= 10, "Between 5 and 10 GB", "10 or more GB"))</f>
        <v>Less than 5 GB</v>
      </c>
    </row>
    <row r="1846" spans="1:33" x14ac:dyDescent="0.3">
      <c r="A1846" t="s">
        <v>3808</v>
      </c>
      <c r="B1846" t="s">
        <v>17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17</v>
      </c>
      <c r="I1846" t="s">
        <v>18</v>
      </c>
      <c r="J1846">
        <v>0</v>
      </c>
      <c r="K1846">
        <v>0</v>
      </c>
      <c r="L1846">
        <v>7</v>
      </c>
      <c r="M1846" t="s">
        <v>21</v>
      </c>
      <c r="N1846">
        <v>0</v>
      </c>
      <c r="O1846" t="s">
        <v>50</v>
      </c>
      <c r="P1846" t="s">
        <v>3809</v>
      </c>
      <c r="Q1846" t="s">
        <v>22</v>
      </c>
      <c r="R1846">
        <v>68</v>
      </c>
      <c r="S1846" t="s">
        <v>17</v>
      </c>
      <c r="T1846" t="s">
        <v>21</v>
      </c>
      <c r="U1846" t="s">
        <v>17</v>
      </c>
      <c r="V1846" t="str">
        <f>IF(Table2[[#This Row],[Age]] &lt; 30, "Under 30", IF(Table2[[#This Row],[Age]] &lt; 65, "Other", "Senior"))</f>
        <v>Senior</v>
      </c>
      <c r="W1846">
        <v>0</v>
      </c>
      <c r="X1846" t="s">
        <v>21</v>
      </c>
      <c r="Y1846" t="s">
        <v>94</v>
      </c>
      <c r="Z1846" t="s">
        <v>34</v>
      </c>
      <c r="AA1846">
        <v>64</v>
      </c>
      <c r="AB1846">
        <v>4208</v>
      </c>
      <c r="AE1846">
        <f t="shared" si="28"/>
        <v>0</v>
      </c>
      <c r="AF1846">
        <v>1</v>
      </c>
      <c r="AG1846" t="str">
        <f>IF(Table2[[#This Row],[Avg Monthly GB Download]] &lt; 5, "Less than 5 GB", IF(Table2[[#This Row],[Avg Monthly GB Download]] &lt;= 10, "Between 5 and 10 GB", "10 or more GB"))</f>
        <v>Between 5 and 10 GB</v>
      </c>
    </row>
    <row r="1847" spans="1:33" x14ac:dyDescent="0.3">
      <c r="A1847" t="s">
        <v>3810</v>
      </c>
      <c r="B1847" t="s">
        <v>17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17</v>
      </c>
      <c r="I1847" t="s">
        <v>18</v>
      </c>
      <c r="J1847">
        <v>0</v>
      </c>
      <c r="K1847">
        <v>0</v>
      </c>
      <c r="L1847">
        <v>6</v>
      </c>
      <c r="M1847" t="s">
        <v>17</v>
      </c>
      <c r="N1847">
        <v>53</v>
      </c>
      <c r="O1847" t="s">
        <v>55</v>
      </c>
      <c r="P1847" t="s">
        <v>3811</v>
      </c>
      <c r="Q1847" t="s">
        <v>20</v>
      </c>
      <c r="R1847">
        <v>37</v>
      </c>
      <c r="S1847" t="s">
        <v>17</v>
      </c>
      <c r="T1847" t="s">
        <v>17</v>
      </c>
      <c r="U1847" t="s">
        <v>17</v>
      </c>
      <c r="V1847" t="str">
        <f>IF(Table2[[#This Row],[Age]] &lt; 30, "Under 30", IF(Table2[[#This Row],[Age]] &lt; 65, "Other", "Senior"))</f>
        <v>Other</v>
      </c>
      <c r="W1847">
        <v>0</v>
      </c>
      <c r="X1847" t="s">
        <v>21</v>
      </c>
      <c r="Y1847" t="s">
        <v>94</v>
      </c>
      <c r="Z1847" t="s">
        <v>34</v>
      </c>
      <c r="AA1847">
        <v>32</v>
      </c>
      <c r="AB1847">
        <v>788</v>
      </c>
      <c r="AE1847">
        <f t="shared" si="28"/>
        <v>0</v>
      </c>
      <c r="AF1847">
        <v>1</v>
      </c>
      <c r="AG1847" t="str">
        <f>IF(Table2[[#This Row],[Avg Monthly GB Download]] &lt; 5, "Less than 5 GB", IF(Table2[[#This Row],[Avg Monthly GB Download]] &lt;= 10, "Between 5 and 10 GB", "10 or more GB"))</f>
        <v>Between 5 and 10 GB</v>
      </c>
    </row>
    <row r="1848" spans="1:33" x14ac:dyDescent="0.3">
      <c r="A1848" t="s">
        <v>3812</v>
      </c>
      <c r="B1848" t="s">
        <v>17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21</v>
      </c>
      <c r="I1848" t="s">
        <v>84</v>
      </c>
      <c r="J1848">
        <v>0</v>
      </c>
      <c r="K1848">
        <v>0</v>
      </c>
      <c r="L1848">
        <v>3</v>
      </c>
      <c r="M1848" t="s">
        <v>21</v>
      </c>
      <c r="N1848">
        <v>0</v>
      </c>
      <c r="O1848" t="s">
        <v>73</v>
      </c>
      <c r="P1848" t="s">
        <v>3813</v>
      </c>
      <c r="Q1848" t="s">
        <v>22</v>
      </c>
      <c r="R1848">
        <v>57</v>
      </c>
      <c r="S1848" t="s">
        <v>17</v>
      </c>
      <c r="T1848" t="s">
        <v>17</v>
      </c>
      <c r="U1848" t="s">
        <v>17</v>
      </c>
      <c r="V1848" t="str">
        <f>IF(Table2[[#This Row],[Age]] &lt; 30, "Under 30", IF(Table2[[#This Row],[Age]] &lt; 65, "Other", "Senior"))</f>
        <v>Other</v>
      </c>
      <c r="W1848">
        <v>0</v>
      </c>
      <c r="X1848" t="s">
        <v>17</v>
      </c>
      <c r="Y1848" t="s">
        <v>94</v>
      </c>
      <c r="Z1848" t="s">
        <v>29</v>
      </c>
      <c r="AA1848">
        <v>24</v>
      </c>
      <c r="AB1848">
        <v>1522</v>
      </c>
      <c r="AE1848">
        <f t="shared" si="28"/>
        <v>0</v>
      </c>
      <c r="AF1848">
        <v>1</v>
      </c>
      <c r="AG1848" t="str">
        <f>IF(Table2[[#This Row],[Avg Monthly GB Download]] &lt; 5, "Less than 5 GB", IF(Table2[[#This Row],[Avg Monthly GB Download]] &lt;= 10, "Between 5 and 10 GB", "10 or more GB"))</f>
        <v>Less than 5 GB</v>
      </c>
    </row>
    <row r="1849" spans="1:33" x14ac:dyDescent="0.3">
      <c r="A1849" t="s">
        <v>3814</v>
      </c>
      <c r="B1849" t="s">
        <v>17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21</v>
      </c>
      <c r="I1849" t="s">
        <v>84</v>
      </c>
      <c r="J1849">
        <v>0</v>
      </c>
      <c r="K1849">
        <v>0</v>
      </c>
      <c r="L1849">
        <v>3</v>
      </c>
      <c r="M1849" t="s">
        <v>21</v>
      </c>
      <c r="N1849">
        <v>0</v>
      </c>
      <c r="O1849" t="s">
        <v>89</v>
      </c>
      <c r="P1849" t="s">
        <v>3815</v>
      </c>
      <c r="Q1849" t="s">
        <v>22</v>
      </c>
      <c r="R1849">
        <v>79</v>
      </c>
      <c r="S1849" t="s">
        <v>17</v>
      </c>
      <c r="T1849" t="s">
        <v>21</v>
      </c>
      <c r="U1849" t="s">
        <v>17</v>
      </c>
      <c r="V1849" t="str">
        <f>IF(Table2[[#This Row],[Age]] &lt; 30, "Under 30", IF(Table2[[#This Row],[Age]] &lt; 65, "Other", "Senior"))</f>
        <v>Senior</v>
      </c>
      <c r="W1849">
        <v>0</v>
      </c>
      <c r="X1849" t="s">
        <v>17</v>
      </c>
      <c r="Y1849" t="s">
        <v>49</v>
      </c>
      <c r="Z1849" t="s">
        <v>29</v>
      </c>
      <c r="AA1849">
        <v>39</v>
      </c>
      <c r="AB1849">
        <v>661</v>
      </c>
      <c r="AE1849">
        <f t="shared" si="28"/>
        <v>0</v>
      </c>
      <c r="AF1849">
        <v>1</v>
      </c>
      <c r="AG1849" t="str">
        <f>IF(Table2[[#This Row],[Avg Monthly GB Download]] &lt; 5, "Less than 5 GB", IF(Table2[[#This Row],[Avg Monthly GB Download]] &lt;= 10, "Between 5 and 10 GB", "10 or more GB"))</f>
        <v>Less than 5 GB</v>
      </c>
    </row>
    <row r="1850" spans="1:33" x14ac:dyDescent="0.3">
      <c r="A1850" t="s">
        <v>3816</v>
      </c>
      <c r="B1850" t="s">
        <v>17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17</v>
      </c>
      <c r="I1850" t="s">
        <v>18</v>
      </c>
      <c r="J1850">
        <v>0</v>
      </c>
      <c r="K1850">
        <v>0</v>
      </c>
      <c r="L1850">
        <v>0</v>
      </c>
      <c r="M1850" t="s">
        <v>17</v>
      </c>
      <c r="N1850">
        <v>0</v>
      </c>
      <c r="O1850" t="s">
        <v>78</v>
      </c>
      <c r="P1850" t="s">
        <v>3817</v>
      </c>
      <c r="Q1850" t="s">
        <v>20</v>
      </c>
      <c r="R1850">
        <v>39</v>
      </c>
      <c r="S1850" t="s">
        <v>17</v>
      </c>
      <c r="T1850" t="s">
        <v>17</v>
      </c>
      <c r="U1850" t="s">
        <v>17</v>
      </c>
      <c r="V1850" t="str">
        <f>IF(Table2[[#This Row],[Age]] &lt; 30, "Under 30", IF(Table2[[#This Row],[Age]] &lt; 65, "Other", "Senior"))</f>
        <v>Other</v>
      </c>
      <c r="W1850">
        <v>0</v>
      </c>
      <c r="X1850" t="s">
        <v>17</v>
      </c>
      <c r="Y1850" t="s">
        <v>49</v>
      </c>
      <c r="Z1850" t="s">
        <v>29</v>
      </c>
      <c r="AA1850">
        <v>14</v>
      </c>
      <c r="AB1850">
        <v>953</v>
      </c>
      <c r="AE1850">
        <f t="shared" si="28"/>
        <v>0</v>
      </c>
      <c r="AF1850">
        <v>1</v>
      </c>
      <c r="AG1850" t="str">
        <f>IF(Table2[[#This Row],[Avg Monthly GB Download]] &lt; 5, "Less than 5 GB", IF(Table2[[#This Row],[Avg Monthly GB Download]] &lt;= 10, "Between 5 and 10 GB", "10 or more GB"))</f>
        <v>Less than 5 GB</v>
      </c>
    </row>
    <row r="1851" spans="1:33" x14ac:dyDescent="0.3">
      <c r="A1851" t="s">
        <v>3818</v>
      </c>
      <c r="B1851" t="s">
        <v>17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17</v>
      </c>
      <c r="I1851" t="s">
        <v>18</v>
      </c>
      <c r="J1851">
        <v>0</v>
      </c>
      <c r="K1851">
        <v>0</v>
      </c>
      <c r="L1851">
        <v>7</v>
      </c>
      <c r="M1851" t="s">
        <v>21</v>
      </c>
      <c r="N1851">
        <v>0</v>
      </c>
      <c r="O1851" t="s">
        <v>81</v>
      </c>
      <c r="P1851" t="s">
        <v>3819</v>
      </c>
      <c r="Q1851" t="s">
        <v>20</v>
      </c>
      <c r="R1851">
        <v>31</v>
      </c>
      <c r="S1851" t="s">
        <v>17</v>
      </c>
      <c r="T1851" t="s">
        <v>17</v>
      </c>
      <c r="U1851" t="s">
        <v>17</v>
      </c>
      <c r="V1851" t="str">
        <f>IF(Table2[[#This Row],[Age]] &lt; 30, "Under 30", IF(Table2[[#This Row],[Age]] &lt; 65, "Other", "Senior"))</f>
        <v>Other</v>
      </c>
      <c r="W1851">
        <v>0</v>
      </c>
      <c r="X1851" t="s">
        <v>21</v>
      </c>
      <c r="Y1851" t="s">
        <v>28</v>
      </c>
      <c r="Z1851" t="s">
        <v>34</v>
      </c>
      <c r="AA1851">
        <v>40</v>
      </c>
      <c r="AB1851">
        <v>40</v>
      </c>
      <c r="AE1851">
        <f t="shared" si="28"/>
        <v>0</v>
      </c>
      <c r="AF1851">
        <v>1</v>
      </c>
      <c r="AG1851" t="str">
        <f>IF(Table2[[#This Row],[Avg Monthly GB Download]] &lt; 5, "Less than 5 GB", IF(Table2[[#This Row],[Avg Monthly GB Download]] &lt;= 10, "Between 5 and 10 GB", "10 or more GB"))</f>
        <v>Between 5 and 10 GB</v>
      </c>
    </row>
    <row r="1852" spans="1:33" x14ac:dyDescent="0.3">
      <c r="A1852" t="s">
        <v>3820</v>
      </c>
      <c r="B1852" t="s">
        <v>17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17</v>
      </c>
      <c r="I1852" t="s">
        <v>18</v>
      </c>
      <c r="J1852">
        <v>0</v>
      </c>
      <c r="K1852">
        <v>0</v>
      </c>
      <c r="L1852">
        <v>5</v>
      </c>
      <c r="M1852" t="s">
        <v>21</v>
      </c>
      <c r="N1852">
        <v>0</v>
      </c>
      <c r="O1852" t="s">
        <v>72</v>
      </c>
      <c r="P1852" t="s">
        <v>3821</v>
      </c>
      <c r="Q1852" t="s">
        <v>22</v>
      </c>
      <c r="R1852">
        <v>39</v>
      </c>
      <c r="S1852" t="s">
        <v>17</v>
      </c>
      <c r="T1852" t="s">
        <v>17</v>
      </c>
      <c r="U1852" t="s">
        <v>17</v>
      </c>
      <c r="V1852" t="str">
        <f>IF(Table2[[#This Row],[Age]] &lt; 30, "Under 30", IF(Table2[[#This Row],[Age]] &lt; 65, "Other", "Senior"))</f>
        <v>Other</v>
      </c>
      <c r="W1852">
        <v>0</v>
      </c>
      <c r="X1852" t="s">
        <v>21</v>
      </c>
      <c r="Y1852" t="s">
        <v>94</v>
      </c>
      <c r="Z1852" t="s">
        <v>34</v>
      </c>
      <c r="AA1852">
        <v>52</v>
      </c>
      <c r="AB1852">
        <v>3400</v>
      </c>
      <c r="AE1852">
        <f t="shared" si="28"/>
        <v>0</v>
      </c>
      <c r="AF1852">
        <v>1</v>
      </c>
      <c r="AG1852" t="str">
        <f>IF(Table2[[#This Row],[Avg Monthly GB Download]] &lt; 5, "Less than 5 GB", IF(Table2[[#This Row],[Avg Monthly GB Download]] &lt;= 10, "Between 5 and 10 GB", "10 or more GB"))</f>
        <v>Between 5 and 10 GB</v>
      </c>
    </row>
    <row r="1853" spans="1:33" x14ac:dyDescent="0.3">
      <c r="A1853" t="s">
        <v>3822</v>
      </c>
      <c r="B1853" t="s">
        <v>17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17</v>
      </c>
      <c r="I1853" t="s">
        <v>18</v>
      </c>
      <c r="J1853">
        <v>0</v>
      </c>
      <c r="K1853">
        <v>0</v>
      </c>
      <c r="L1853">
        <v>10</v>
      </c>
      <c r="M1853" t="s">
        <v>17</v>
      </c>
      <c r="N1853">
        <v>5</v>
      </c>
      <c r="O1853" t="s">
        <v>25</v>
      </c>
      <c r="P1853" t="s">
        <v>3823</v>
      </c>
      <c r="Q1853" t="s">
        <v>20</v>
      </c>
      <c r="R1853">
        <v>20</v>
      </c>
      <c r="S1853" t="s">
        <v>21</v>
      </c>
      <c r="T1853" t="s">
        <v>17</v>
      </c>
      <c r="U1853" t="s">
        <v>17</v>
      </c>
      <c r="V1853" t="str">
        <f>IF(Table2[[#This Row],[Age]] &lt; 30, "Under 30", IF(Table2[[#This Row],[Age]] &lt; 65, "Other", "Senior"))</f>
        <v>Under 30</v>
      </c>
      <c r="W1853">
        <v>0</v>
      </c>
      <c r="X1853" t="s">
        <v>17</v>
      </c>
      <c r="Y1853" t="s">
        <v>28</v>
      </c>
      <c r="Z1853" t="s">
        <v>34</v>
      </c>
      <c r="AA1853">
        <v>24</v>
      </c>
      <c r="AB1853">
        <v>24</v>
      </c>
      <c r="AE1853">
        <f t="shared" si="28"/>
        <v>0</v>
      </c>
      <c r="AF1853">
        <v>1</v>
      </c>
      <c r="AG1853" t="str">
        <f>IF(Table2[[#This Row],[Avg Monthly GB Download]] &lt; 5, "Less than 5 GB", IF(Table2[[#This Row],[Avg Monthly GB Download]] &lt;= 10, "Between 5 and 10 GB", "10 or more GB"))</f>
        <v>Between 5 and 10 GB</v>
      </c>
    </row>
    <row r="1854" spans="1:33" x14ac:dyDescent="0.3">
      <c r="A1854" t="s">
        <v>3824</v>
      </c>
      <c r="B1854" t="s">
        <v>17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17</v>
      </c>
      <c r="I1854" t="s">
        <v>18</v>
      </c>
      <c r="J1854">
        <v>0</v>
      </c>
      <c r="K1854">
        <v>0</v>
      </c>
      <c r="L1854">
        <v>9</v>
      </c>
      <c r="M1854" t="s">
        <v>21</v>
      </c>
      <c r="N1854">
        <v>0</v>
      </c>
      <c r="O1854" t="s">
        <v>81</v>
      </c>
      <c r="P1854" t="s">
        <v>3825</v>
      </c>
      <c r="Q1854" t="s">
        <v>20</v>
      </c>
      <c r="R1854">
        <v>45</v>
      </c>
      <c r="S1854" t="s">
        <v>17</v>
      </c>
      <c r="T1854" t="s">
        <v>17</v>
      </c>
      <c r="U1854" t="s">
        <v>17</v>
      </c>
      <c r="V1854" t="str">
        <f>IF(Table2[[#This Row],[Age]] &lt; 30, "Under 30", IF(Table2[[#This Row],[Age]] &lt; 65, "Other", "Senior"))</f>
        <v>Other</v>
      </c>
      <c r="W1854">
        <v>0</v>
      </c>
      <c r="X1854" t="s">
        <v>17</v>
      </c>
      <c r="Y1854" t="s">
        <v>28</v>
      </c>
      <c r="Z1854" t="s">
        <v>29</v>
      </c>
      <c r="AA1854">
        <v>19</v>
      </c>
      <c r="AB1854">
        <v>342</v>
      </c>
      <c r="AE1854">
        <f t="shared" si="28"/>
        <v>0</v>
      </c>
      <c r="AF1854">
        <v>1</v>
      </c>
      <c r="AG1854" t="str">
        <f>IF(Table2[[#This Row],[Avg Monthly GB Download]] &lt; 5, "Less than 5 GB", IF(Table2[[#This Row],[Avg Monthly GB Download]] &lt;= 10, "Between 5 and 10 GB", "10 or more GB"))</f>
        <v>Between 5 and 10 GB</v>
      </c>
    </row>
    <row r="1855" spans="1:33" x14ac:dyDescent="0.3">
      <c r="A1855" t="s">
        <v>3826</v>
      </c>
      <c r="B1855" t="s">
        <v>17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17</v>
      </c>
      <c r="I1855" t="s">
        <v>18</v>
      </c>
      <c r="J1855">
        <v>0</v>
      </c>
      <c r="K1855">
        <v>0</v>
      </c>
      <c r="L1855">
        <v>0</v>
      </c>
      <c r="M1855" t="s">
        <v>17</v>
      </c>
      <c r="N1855">
        <v>0</v>
      </c>
      <c r="O1855" t="s">
        <v>63</v>
      </c>
      <c r="P1855" t="s">
        <v>3827</v>
      </c>
      <c r="Q1855" t="s">
        <v>22</v>
      </c>
      <c r="R1855">
        <v>36</v>
      </c>
      <c r="S1855" t="s">
        <v>17</v>
      </c>
      <c r="T1855" t="s">
        <v>17</v>
      </c>
      <c r="U1855" t="s">
        <v>17</v>
      </c>
      <c r="V1855" t="str">
        <f>IF(Table2[[#This Row],[Age]] &lt; 30, "Under 30", IF(Table2[[#This Row],[Age]] &lt; 65, "Other", "Senior"))</f>
        <v>Other</v>
      </c>
      <c r="W1855">
        <v>0</v>
      </c>
      <c r="X1855" t="s">
        <v>17</v>
      </c>
      <c r="Y1855" t="s">
        <v>28</v>
      </c>
      <c r="Z1855" t="s">
        <v>34</v>
      </c>
      <c r="AA1855">
        <v>16</v>
      </c>
      <c r="AB1855">
        <v>207</v>
      </c>
      <c r="AE1855">
        <f t="shared" si="28"/>
        <v>0</v>
      </c>
      <c r="AF1855">
        <v>1</v>
      </c>
      <c r="AG1855" t="str">
        <f>IF(Table2[[#This Row],[Avg Monthly GB Download]] &lt; 5, "Less than 5 GB", IF(Table2[[#This Row],[Avg Monthly GB Download]] &lt;= 10, "Between 5 and 10 GB", "10 or more GB"))</f>
        <v>Less than 5 GB</v>
      </c>
    </row>
    <row r="1856" spans="1:33" x14ac:dyDescent="0.3">
      <c r="A1856" t="s">
        <v>3828</v>
      </c>
      <c r="B1856" t="s">
        <v>17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21</v>
      </c>
      <c r="I1856" t="s">
        <v>84</v>
      </c>
      <c r="J1856">
        <v>0</v>
      </c>
      <c r="K1856">
        <v>0</v>
      </c>
      <c r="L1856">
        <v>3</v>
      </c>
      <c r="M1856" t="s">
        <v>21</v>
      </c>
      <c r="N1856">
        <v>0</v>
      </c>
      <c r="O1856" t="s">
        <v>68</v>
      </c>
      <c r="P1856" t="s">
        <v>3829</v>
      </c>
      <c r="Q1856" t="s">
        <v>20</v>
      </c>
      <c r="R1856">
        <v>61</v>
      </c>
      <c r="S1856" t="s">
        <v>17</v>
      </c>
      <c r="T1856" t="s">
        <v>17</v>
      </c>
      <c r="U1856" t="s">
        <v>17</v>
      </c>
      <c r="V1856" t="str">
        <f>IF(Table2[[#This Row],[Age]] &lt; 30, "Under 30", IF(Table2[[#This Row],[Age]] &lt; 65, "Other", "Senior"))</f>
        <v>Other</v>
      </c>
      <c r="W1856">
        <v>0</v>
      </c>
      <c r="X1856" t="s">
        <v>17</v>
      </c>
      <c r="Y1856" t="s">
        <v>28</v>
      </c>
      <c r="Z1856" t="s">
        <v>34</v>
      </c>
      <c r="AA1856">
        <v>44</v>
      </c>
      <c r="AB1856">
        <v>331</v>
      </c>
      <c r="AE1856">
        <f t="shared" si="28"/>
        <v>0</v>
      </c>
      <c r="AF1856">
        <v>1</v>
      </c>
      <c r="AG1856" t="str">
        <f>IF(Table2[[#This Row],[Avg Monthly GB Download]] &lt; 5, "Less than 5 GB", IF(Table2[[#This Row],[Avg Monthly GB Download]] &lt;= 10, "Between 5 and 10 GB", "10 or more GB"))</f>
        <v>Less than 5 GB</v>
      </c>
    </row>
    <row r="1857" spans="1:33" x14ac:dyDescent="0.3">
      <c r="A1857" t="s">
        <v>3830</v>
      </c>
      <c r="B1857" t="s">
        <v>17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17</v>
      </c>
      <c r="I1857" t="s">
        <v>18</v>
      </c>
      <c r="J1857">
        <v>0</v>
      </c>
      <c r="K1857">
        <v>0</v>
      </c>
      <c r="L1857">
        <v>1</v>
      </c>
      <c r="M1857" t="s">
        <v>21</v>
      </c>
      <c r="N1857">
        <v>0</v>
      </c>
      <c r="O1857" t="s">
        <v>46</v>
      </c>
      <c r="P1857" t="s">
        <v>3831</v>
      </c>
      <c r="Q1857" t="s">
        <v>20</v>
      </c>
      <c r="R1857">
        <v>75</v>
      </c>
      <c r="S1857" t="s">
        <v>17</v>
      </c>
      <c r="T1857" t="s">
        <v>21</v>
      </c>
      <c r="U1857" t="s">
        <v>17</v>
      </c>
      <c r="V1857" t="str">
        <f>IF(Table2[[#This Row],[Age]] &lt; 30, "Under 30", IF(Table2[[#This Row],[Age]] &lt; 65, "Other", "Senior"))</f>
        <v>Senior</v>
      </c>
      <c r="W1857">
        <v>0</v>
      </c>
      <c r="X1857" t="s">
        <v>17</v>
      </c>
      <c r="Y1857" t="s">
        <v>49</v>
      </c>
      <c r="Z1857" t="s">
        <v>29</v>
      </c>
      <c r="AA1857">
        <v>19</v>
      </c>
      <c r="AB1857">
        <v>894</v>
      </c>
      <c r="AE1857">
        <f t="shared" si="28"/>
        <v>0</v>
      </c>
      <c r="AF1857">
        <v>1</v>
      </c>
      <c r="AG1857" t="str">
        <f>IF(Table2[[#This Row],[Avg Monthly GB Download]] &lt; 5, "Less than 5 GB", IF(Table2[[#This Row],[Avg Monthly GB Download]] &lt;= 10, "Between 5 and 10 GB", "10 or more GB"))</f>
        <v>Less than 5 GB</v>
      </c>
    </row>
    <row r="1858" spans="1:33" x14ac:dyDescent="0.3">
      <c r="A1858" t="s">
        <v>3832</v>
      </c>
      <c r="B1858" t="s">
        <v>17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21</v>
      </c>
      <c r="I1858" t="s">
        <v>84</v>
      </c>
      <c r="J1858">
        <v>0</v>
      </c>
      <c r="K1858">
        <v>0</v>
      </c>
      <c r="L1858">
        <v>5</v>
      </c>
      <c r="M1858" t="s">
        <v>21</v>
      </c>
      <c r="N1858">
        <v>0</v>
      </c>
      <c r="O1858" t="s">
        <v>81</v>
      </c>
      <c r="P1858" t="s">
        <v>3833</v>
      </c>
      <c r="Q1858" t="s">
        <v>22</v>
      </c>
      <c r="R1858">
        <v>41</v>
      </c>
      <c r="S1858" t="s">
        <v>17</v>
      </c>
      <c r="T1858" t="s">
        <v>17</v>
      </c>
      <c r="U1858" t="s">
        <v>17</v>
      </c>
      <c r="V1858" t="str">
        <f>IF(Table2[[#This Row],[Age]] &lt; 30, "Under 30", IF(Table2[[#This Row],[Age]] &lt; 65, "Other", "Senior"))</f>
        <v>Other</v>
      </c>
      <c r="W1858">
        <v>0</v>
      </c>
      <c r="X1858" t="s">
        <v>21</v>
      </c>
      <c r="Y1858" t="s">
        <v>94</v>
      </c>
      <c r="Z1858" t="s">
        <v>29</v>
      </c>
      <c r="AA1858">
        <v>24</v>
      </c>
      <c r="AB1858">
        <v>988</v>
      </c>
      <c r="AE1858">
        <f t="shared" ref="AE1858:AE1921" si="29">IF(B1858 = "yes", 1, IF(B1858 = "No", 0))</f>
        <v>0</v>
      </c>
      <c r="AF1858">
        <v>1</v>
      </c>
      <c r="AG1858" t="str">
        <f>IF(Table2[[#This Row],[Avg Monthly GB Download]] &lt; 5, "Less than 5 GB", IF(Table2[[#This Row],[Avg Monthly GB Download]] &lt;= 10, "Between 5 and 10 GB", "10 or more GB"))</f>
        <v>Between 5 and 10 GB</v>
      </c>
    </row>
    <row r="1859" spans="1:33" x14ac:dyDescent="0.3">
      <c r="A1859" t="s">
        <v>3834</v>
      </c>
      <c r="B1859" t="s">
        <v>17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17</v>
      </c>
      <c r="I1859" t="s">
        <v>18</v>
      </c>
      <c r="J1859">
        <v>0</v>
      </c>
      <c r="K1859">
        <v>0</v>
      </c>
      <c r="L1859">
        <v>0</v>
      </c>
      <c r="M1859" t="s">
        <v>17</v>
      </c>
      <c r="N1859">
        <v>0</v>
      </c>
      <c r="O1859" t="s">
        <v>41</v>
      </c>
      <c r="P1859" t="s">
        <v>3835</v>
      </c>
      <c r="Q1859" t="s">
        <v>20</v>
      </c>
      <c r="R1859">
        <v>23</v>
      </c>
      <c r="S1859" t="s">
        <v>21</v>
      </c>
      <c r="T1859" t="s">
        <v>17</v>
      </c>
      <c r="U1859" t="s">
        <v>17</v>
      </c>
      <c r="V1859" t="str">
        <f>IF(Table2[[#This Row],[Age]] &lt; 30, "Under 30", IF(Table2[[#This Row],[Age]] &lt; 65, "Other", "Senior"))</f>
        <v>Under 30</v>
      </c>
      <c r="W1859">
        <v>0</v>
      </c>
      <c r="X1859" t="s">
        <v>17</v>
      </c>
      <c r="Y1859" t="s">
        <v>94</v>
      </c>
      <c r="Z1859" t="s">
        <v>34</v>
      </c>
      <c r="AA1859">
        <v>11</v>
      </c>
      <c r="AB1859">
        <v>181</v>
      </c>
      <c r="AE1859">
        <f t="shared" si="29"/>
        <v>0</v>
      </c>
      <c r="AF1859">
        <v>1</v>
      </c>
      <c r="AG1859" t="str">
        <f>IF(Table2[[#This Row],[Avg Monthly GB Download]] &lt; 5, "Less than 5 GB", IF(Table2[[#This Row],[Avg Monthly GB Download]] &lt;= 10, "Between 5 and 10 GB", "10 or more GB"))</f>
        <v>Less than 5 GB</v>
      </c>
    </row>
    <row r="1860" spans="1:33" x14ac:dyDescent="0.3">
      <c r="A1860" t="s">
        <v>3836</v>
      </c>
      <c r="B1860" t="s">
        <v>17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17</v>
      </c>
      <c r="I1860" t="s">
        <v>18</v>
      </c>
      <c r="J1860">
        <v>0</v>
      </c>
      <c r="K1860">
        <v>0</v>
      </c>
      <c r="L1860">
        <v>5</v>
      </c>
      <c r="M1860" t="s">
        <v>21</v>
      </c>
      <c r="N1860">
        <v>0</v>
      </c>
      <c r="O1860" t="s">
        <v>38</v>
      </c>
      <c r="P1860" t="s">
        <v>3837</v>
      </c>
      <c r="Q1860" t="s">
        <v>20</v>
      </c>
      <c r="R1860">
        <v>53</v>
      </c>
      <c r="S1860" t="s">
        <v>17</v>
      </c>
      <c r="T1860" t="s">
        <v>17</v>
      </c>
      <c r="U1860" t="s">
        <v>17</v>
      </c>
      <c r="V1860" t="str">
        <f>IF(Table2[[#This Row],[Age]] &lt; 30, "Under 30", IF(Table2[[#This Row],[Age]] &lt; 65, "Other", "Senior"))</f>
        <v>Other</v>
      </c>
      <c r="W1860">
        <v>0</v>
      </c>
      <c r="X1860" t="s">
        <v>21</v>
      </c>
      <c r="Y1860" t="s">
        <v>94</v>
      </c>
      <c r="Z1860" t="s">
        <v>34</v>
      </c>
      <c r="AA1860">
        <v>63</v>
      </c>
      <c r="AB1860">
        <v>4531</v>
      </c>
      <c r="AE1860">
        <f t="shared" si="29"/>
        <v>0</v>
      </c>
      <c r="AF1860">
        <v>1</v>
      </c>
      <c r="AG1860" t="str">
        <f>IF(Table2[[#This Row],[Avg Monthly GB Download]] &lt; 5, "Less than 5 GB", IF(Table2[[#This Row],[Avg Monthly GB Download]] &lt;= 10, "Between 5 and 10 GB", "10 or more GB"))</f>
        <v>Between 5 and 10 GB</v>
      </c>
    </row>
    <row r="1861" spans="1:33" x14ac:dyDescent="0.3">
      <c r="A1861" t="s">
        <v>3838</v>
      </c>
      <c r="B1861" t="s">
        <v>17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17</v>
      </c>
      <c r="I1861" t="s">
        <v>18</v>
      </c>
      <c r="J1861">
        <v>0</v>
      </c>
      <c r="K1861">
        <v>0</v>
      </c>
      <c r="L1861">
        <v>7</v>
      </c>
      <c r="M1861" t="s">
        <v>21</v>
      </c>
      <c r="N1861">
        <v>0</v>
      </c>
      <c r="O1861" t="s">
        <v>56</v>
      </c>
      <c r="P1861" t="s">
        <v>3839</v>
      </c>
      <c r="Q1861" t="s">
        <v>20</v>
      </c>
      <c r="R1861">
        <v>67</v>
      </c>
      <c r="S1861" t="s">
        <v>17</v>
      </c>
      <c r="T1861" t="s">
        <v>21</v>
      </c>
      <c r="U1861" t="s">
        <v>17</v>
      </c>
      <c r="V1861" t="str">
        <f>IF(Table2[[#This Row],[Age]] &lt; 30, "Under 30", IF(Table2[[#This Row],[Age]] &lt; 65, "Other", "Senior"))</f>
        <v>Senior</v>
      </c>
      <c r="W1861">
        <v>0</v>
      </c>
      <c r="X1861" t="s">
        <v>17</v>
      </c>
      <c r="Y1861" t="s">
        <v>49</v>
      </c>
      <c r="Z1861" t="s">
        <v>34</v>
      </c>
      <c r="AA1861">
        <v>55</v>
      </c>
      <c r="AB1861">
        <v>121</v>
      </c>
      <c r="AE1861">
        <f t="shared" si="29"/>
        <v>0</v>
      </c>
      <c r="AF1861">
        <v>1</v>
      </c>
      <c r="AG1861" t="str">
        <f>IF(Table2[[#This Row],[Avg Monthly GB Download]] &lt; 5, "Less than 5 GB", IF(Table2[[#This Row],[Avg Monthly GB Download]] &lt;= 10, "Between 5 and 10 GB", "10 or more GB"))</f>
        <v>Between 5 and 10 GB</v>
      </c>
    </row>
    <row r="1862" spans="1:33" x14ac:dyDescent="0.3">
      <c r="A1862" t="s">
        <v>3840</v>
      </c>
      <c r="B1862" t="s">
        <v>17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17</v>
      </c>
      <c r="I1862" t="s">
        <v>18</v>
      </c>
      <c r="J1862">
        <v>0</v>
      </c>
      <c r="K1862">
        <v>0</v>
      </c>
      <c r="L1862">
        <v>12</v>
      </c>
      <c r="M1862" t="s">
        <v>17</v>
      </c>
      <c r="N1862">
        <v>43</v>
      </c>
      <c r="O1862" t="s">
        <v>66</v>
      </c>
      <c r="P1862" t="s">
        <v>3841</v>
      </c>
      <c r="Q1862" t="s">
        <v>20</v>
      </c>
      <c r="R1862">
        <v>63</v>
      </c>
      <c r="S1862" t="s">
        <v>17</v>
      </c>
      <c r="T1862" t="s">
        <v>17</v>
      </c>
      <c r="U1862" t="s">
        <v>17</v>
      </c>
      <c r="V1862" t="str">
        <f>IF(Table2[[#This Row],[Age]] &lt; 30, "Under 30", IF(Table2[[#This Row],[Age]] &lt; 65, "Other", "Senior"))</f>
        <v>Other</v>
      </c>
      <c r="W1862">
        <v>0</v>
      </c>
      <c r="X1862" t="s">
        <v>21</v>
      </c>
      <c r="Y1862" t="s">
        <v>94</v>
      </c>
      <c r="Z1862" t="s">
        <v>34</v>
      </c>
      <c r="AA1862">
        <v>60</v>
      </c>
      <c r="AB1862">
        <v>4297</v>
      </c>
      <c r="AE1862">
        <f t="shared" si="29"/>
        <v>0</v>
      </c>
      <c r="AF1862">
        <v>1</v>
      </c>
      <c r="AG1862" t="str">
        <f>IF(Table2[[#This Row],[Avg Monthly GB Download]] &lt; 5, "Less than 5 GB", IF(Table2[[#This Row],[Avg Monthly GB Download]] &lt;= 10, "Between 5 and 10 GB", "10 or more GB"))</f>
        <v>10 or more GB</v>
      </c>
    </row>
    <row r="1863" spans="1:33" x14ac:dyDescent="0.3">
      <c r="A1863" t="s">
        <v>3842</v>
      </c>
      <c r="B1863" t="s">
        <v>17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17</v>
      </c>
      <c r="I1863" t="s">
        <v>18</v>
      </c>
      <c r="J1863">
        <v>0</v>
      </c>
      <c r="K1863">
        <v>0</v>
      </c>
      <c r="L1863">
        <v>5</v>
      </c>
      <c r="M1863" t="s">
        <v>21</v>
      </c>
      <c r="N1863">
        <v>0</v>
      </c>
      <c r="O1863" t="s">
        <v>33</v>
      </c>
      <c r="P1863" t="s">
        <v>3843</v>
      </c>
      <c r="Q1863" t="s">
        <v>22</v>
      </c>
      <c r="R1863">
        <v>47</v>
      </c>
      <c r="S1863" t="s">
        <v>17</v>
      </c>
      <c r="T1863" t="s">
        <v>17</v>
      </c>
      <c r="U1863" t="s">
        <v>17</v>
      </c>
      <c r="V1863" t="str">
        <f>IF(Table2[[#This Row],[Age]] &lt; 30, "Under 30", IF(Table2[[#This Row],[Age]] &lt; 65, "Other", "Senior"))</f>
        <v>Other</v>
      </c>
      <c r="W1863">
        <v>0</v>
      </c>
      <c r="X1863" t="s">
        <v>17</v>
      </c>
      <c r="Y1863" t="s">
        <v>28</v>
      </c>
      <c r="Z1863" t="s">
        <v>29</v>
      </c>
      <c r="AA1863">
        <v>34</v>
      </c>
      <c r="AB1863">
        <v>401</v>
      </c>
      <c r="AE1863">
        <f t="shared" si="29"/>
        <v>0</v>
      </c>
      <c r="AF1863">
        <v>1</v>
      </c>
      <c r="AG1863" t="str">
        <f>IF(Table2[[#This Row],[Avg Monthly GB Download]] &lt; 5, "Less than 5 GB", IF(Table2[[#This Row],[Avg Monthly GB Download]] &lt;= 10, "Between 5 and 10 GB", "10 or more GB"))</f>
        <v>Between 5 and 10 GB</v>
      </c>
    </row>
    <row r="1864" spans="1:33" x14ac:dyDescent="0.3">
      <c r="A1864" t="s">
        <v>3844</v>
      </c>
      <c r="B1864" t="s">
        <v>17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17</v>
      </c>
      <c r="I1864" t="s">
        <v>18</v>
      </c>
      <c r="J1864">
        <v>0</v>
      </c>
      <c r="K1864">
        <v>0</v>
      </c>
      <c r="L1864">
        <v>7</v>
      </c>
      <c r="M1864" t="s">
        <v>21</v>
      </c>
      <c r="N1864">
        <v>0</v>
      </c>
      <c r="O1864" t="s">
        <v>26</v>
      </c>
      <c r="P1864" t="s">
        <v>3845</v>
      </c>
      <c r="Q1864" t="s">
        <v>20</v>
      </c>
      <c r="R1864">
        <v>50</v>
      </c>
      <c r="S1864" t="s">
        <v>17</v>
      </c>
      <c r="T1864" t="s">
        <v>17</v>
      </c>
      <c r="U1864" t="s">
        <v>17</v>
      </c>
      <c r="V1864" t="str">
        <f>IF(Table2[[#This Row],[Age]] &lt; 30, "Under 30", IF(Table2[[#This Row],[Age]] &lt; 65, "Other", "Senior"))</f>
        <v>Other</v>
      </c>
      <c r="W1864">
        <v>0</v>
      </c>
      <c r="X1864" t="s">
        <v>17</v>
      </c>
      <c r="Y1864" t="s">
        <v>94</v>
      </c>
      <c r="Z1864" t="s">
        <v>34</v>
      </c>
      <c r="AA1864">
        <v>21</v>
      </c>
      <c r="AB1864">
        <v>1119</v>
      </c>
      <c r="AE1864">
        <f t="shared" si="29"/>
        <v>0</v>
      </c>
      <c r="AF1864">
        <v>1</v>
      </c>
      <c r="AG1864" t="str">
        <f>IF(Table2[[#This Row],[Avg Monthly GB Download]] &lt; 5, "Less than 5 GB", IF(Table2[[#This Row],[Avg Monthly GB Download]] &lt;= 10, "Between 5 and 10 GB", "10 or more GB"))</f>
        <v>Between 5 and 10 GB</v>
      </c>
    </row>
    <row r="1865" spans="1:33" x14ac:dyDescent="0.3">
      <c r="A1865" t="s">
        <v>3846</v>
      </c>
      <c r="B1865" t="s">
        <v>17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17</v>
      </c>
      <c r="I1865" t="s">
        <v>18</v>
      </c>
      <c r="J1865">
        <v>0</v>
      </c>
      <c r="K1865">
        <v>0</v>
      </c>
      <c r="L1865">
        <v>9</v>
      </c>
      <c r="M1865" t="s">
        <v>21</v>
      </c>
      <c r="N1865">
        <v>0</v>
      </c>
      <c r="O1865" t="s">
        <v>25</v>
      </c>
      <c r="P1865" t="s">
        <v>3847</v>
      </c>
      <c r="Q1865" t="s">
        <v>20</v>
      </c>
      <c r="R1865">
        <v>29</v>
      </c>
      <c r="S1865" t="s">
        <v>21</v>
      </c>
      <c r="T1865" t="s">
        <v>17</v>
      </c>
      <c r="U1865" t="s">
        <v>17</v>
      </c>
      <c r="V1865" t="str">
        <f>IF(Table2[[#This Row],[Age]] &lt; 30, "Under 30", IF(Table2[[#This Row],[Age]] &lt; 65, "Other", "Senior"))</f>
        <v>Under 30</v>
      </c>
      <c r="W1865">
        <v>0</v>
      </c>
      <c r="X1865" t="s">
        <v>21</v>
      </c>
      <c r="Y1865" t="s">
        <v>49</v>
      </c>
      <c r="Z1865" t="s">
        <v>29</v>
      </c>
      <c r="AA1865">
        <v>58</v>
      </c>
      <c r="AB1865">
        <v>4049</v>
      </c>
      <c r="AE1865">
        <f t="shared" si="29"/>
        <v>0</v>
      </c>
      <c r="AF1865">
        <v>1</v>
      </c>
      <c r="AG1865" t="str">
        <f>IF(Table2[[#This Row],[Avg Monthly GB Download]] &lt; 5, "Less than 5 GB", IF(Table2[[#This Row],[Avg Monthly GB Download]] &lt;= 10, "Between 5 and 10 GB", "10 or more GB"))</f>
        <v>Between 5 and 10 GB</v>
      </c>
    </row>
    <row r="1866" spans="1:33" x14ac:dyDescent="0.3">
      <c r="A1866" t="s">
        <v>3848</v>
      </c>
      <c r="B1866" t="s">
        <v>17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17</v>
      </c>
      <c r="I1866" t="s">
        <v>18</v>
      </c>
      <c r="J1866">
        <v>0</v>
      </c>
      <c r="K1866">
        <v>0</v>
      </c>
      <c r="L1866">
        <v>7</v>
      </c>
      <c r="M1866" t="s">
        <v>21</v>
      </c>
      <c r="N1866">
        <v>0</v>
      </c>
      <c r="O1866" t="s">
        <v>59</v>
      </c>
      <c r="P1866" t="s">
        <v>3849</v>
      </c>
      <c r="Q1866" t="s">
        <v>22</v>
      </c>
      <c r="R1866">
        <v>51</v>
      </c>
      <c r="S1866" t="s">
        <v>17</v>
      </c>
      <c r="T1866" t="s">
        <v>17</v>
      </c>
      <c r="U1866" t="s">
        <v>17</v>
      </c>
      <c r="V1866" t="str">
        <f>IF(Table2[[#This Row],[Age]] &lt; 30, "Under 30", IF(Table2[[#This Row],[Age]] &lt; 65, "Other", "Senior"))</f>
        <v>Other</v>
      </c>
      <c r="W1866">
        <v>0</v>
      </c>
      <c r="X1866" t="s">
        <v>17</v>
      </c>
      <c r="Y1866" t="s">
        <v>28</v>
      </c>
      <c r="Z1866" t="s">
        <v>29</v>
      </c>
      <c r="AA1866">
        <v>25</v>
      </c>
      <c r="AB1866">
        <v>681</v>
      </c>
      <c r="AE1866">
        <f t="shared" si="29"/>
        <v>0</v>
      </c>
      <c r="AF1866">
        <v>1</v>
      </c>
      <c r="AG1866" t="str">
        <f>IF(Table2[[#This Row],[Avg Monthly GB Download]] &lt; 5, "Less than 5 GB", IF(Table2[[#This Row],[Avg Monthly GB Download]] &lt;= 10, "Between 5 and 10 GB", "10 or more GB"))</f>
        <v>Between 5 and 10 GB</v>
      </c>
    </row>
    <row r="1867" spans="1:33" x14ac:dyDescent="0.3">
      <c r="A1867" t="s">
        <v>3850</v>
      </c>
      <c r="B1867" t="s">
        <v>17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17</v>
      </c>
      <c r="I1867" t="s">
        <v>18</v>
      </c>
      <c r="J1867">
        <v>0</v>
      </c>
      <c r="K1867">
        <v>0</v>
      </c>
      <c r="L1867">
        <v>0</v>
      </c>
      <c r="M1867" t="s">
        <v>17</v>
      </c>
      <c r="N1867">
        <v>0</v>
      </c>
      <c r="O1867" t="s">
        <v>82</v>
      </c>
      <c r="P1867" t="s">
        <v>3851</v>
      </c>
      <c r="Q1867" t="s">
        <v>22</v>
      </c>
      <c r="R1867">
        <v>37</v>
      </c>
      <c r="S1867" t="s">
        <v>17</v>
      </c>
      <c r="T1867" t="s">
        <v>17</v>
      </c>
      <c r="U1867" t="s">
        <v>17</v>
      </c>
      <c r="V1867" t="str">
        <f>IF(Table2[[#This Row],[Age]] &lt; 30, "Under 30", IF(Table2[[#This Row],[Age]] &lt; 65, "Other", "Senior"))</f>
        <v>Other</v>
      </c>
      <c r="W1867">
        <v>0</v>
      </c>
      <c r="X1867" t="s">
        <v>17</v>
      </c>
      <c r="Y1867" t="s">
        <v>28</v>
      </c>
      <c r="Z1867" t="s">
        <v>29</v>
      </c>
      <c r="AA1867">
        <v>8</v>
      </c>
      <c r="AB1867">
        <v>158</v>
      </c>
      <c r="AE1867">
        <f t="shared" si="29"/>
        <v>0</v>
      </c>
      <c r="AF1867">
        <v>1</v>
      </c>
      <c r="AG1867" t="str">
        <f>IF(Table2[[#This Row],[Avg Monthly GB Download]] &lt; 5, "Less than 5 GB", IF(Table2[[#This Row],[Avg Monthly GB Download]] &lt;= 10, "Between 5 and 10 GB", "10 or more GB"))</f>
        <v>Less than 5 GB</v>
      </c>
    </row>
    <row r="1868" spans="1:33" x14ac:dyDescent="0.3">
      <c r="A1868" t="s">
        <v>3852</v>
      </c>
      <c r="B1868" t="s">
        <v>17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17</v>
      </c>
      <c r="I1868" t="s">
        <v>18</v>
      </c>
      <c r="J1868">
        <v>0</v>
      </c>
      <c r="K1868">
        <v>0</v>
      </c>
      <c r="L1868">
        <v>5</v>
      </c>
      <c r="M1868" t="s">
        <v>21</v>
      </c>
      <c r="N1868">
        <v>0</v>
      </c>
      <c r="O1868" t="s">
        <v>90</v>
      </c>
      <c r="P1868" t="s">
        <v>3853</v>
      </c>
      <c r="Q1868" t="s">
        <v>20</v>
      </c>
      <c r="R1868">
        <v>66</v>
      </c>
      <c r="S1868" t="s">
        <v>17</v>
      </c>
      <c r="T1868" t="s">
        <v>21</v>
      </c>
      <c r="U1868" t="s">
        <v>17</v>
      </c>
      <c r="V1868" t="str">
        <f>IF(Table2[[#This Row],[Age]] &lt; 30, "Under 30", IF(Table2[[#This Row],[Age]] &lt; 65, "Other", "Senior"))</f>
        <v>Senior</v>
      </c>
      <c r="W1868">
        <v>0</v>
      </c>
      <c r="X1868" t="s">
        <v>21</v>
      </c>
      <c r="Y1868" t="s">
        <v>49</v>
      </c>
      <c r="Z1868" t="s">
        <v>29</v>
      </c>
      <c r="AA1868">
        <v>37</v>
      </c>
      <c r="AB1868">
        <v>2421</v>
      </c>
      <c r="AE1868">
        <f t="shared" si="29"/>
        <v>0</v>
      </c>
      <c r="AF1868">
        <v>1</v>
      </c>
      <c r="AG1868" t="str">
        <f>IF(Table2[[#This Row],[Avg Monthly GB Download]] &lt; 5, "Less than 5 GB", IF(Table2[[#This Row],[Avg Monthly GB Download]] &lt;= 10, "Between 5 and 10 GB", "10 or more GB"))</f>
        <v>Between 5 and 10 GB</v>
      </c>
    </row>
    <row r="1869" spans="1:33" x14ac:dyDescent="0.3">
      <c r="A1869" t="s">
        <v>3854</v>
      </c>
      <c r="B1869" t="s">
        <v>17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17</v>
      </c>
      <c r="I1869" t="s">
        <v>18</v>
      </c>
      <c r="J1869">
        <v>0</v>
      </c>
      <c r="K1869">
        <v>0</v>
      </c>
      <c r="L1869">
        <v>23</v>
      </c>
      <c r="M1869" t="s">
        <v>17</v>
      </c>
      <c r="N1869">
        <v>78</v>
      </c>
      <c r="O1869" t="s">
        <v>40</v>
      </c>
      <c r="P1869" t="s">
        <v>3855</v>
      </c>
      <c r="Q1869" t="s">
        <v>22</v>
      </c>
      <c r="R1869">
        <v>29</v>
      </c>
      <c r="S1869" t="s">
        <v>21</v>
      </c>
      <c r="T1869" t="s">
        <v>17</v>
      </c>
      <c r="U1869" t="s">
        <v>17</v>
      </c>
      <c r="V1869" t="str">
        <f>IF(Table2[[#This Row],[Age]] &lt; 30, "Under 30", IF(Table2[[#This Row],[Age]] &lt; 65, "Other", "Senior"))</f>
        <v>Under 30</v>
      </c>
      <c r="W1869">
        <v>0</v>
      </c>
      <c r="X1869" t="s">
        <v>21</v>
      </c>
      <c r="Y1869" t="s">
        <v>49</v>
      </c>
      <c r="Z1869" t="s">
        <v>34</v>
      </c>
      <c r="AA1869">
        <v>30</v>
      </c>
      <c r="AB1869">
        <v>1688</v>
      </c>
      <c r="AE1869">
        <f t="shared" si="29"/>
        <v>0</v>
      </c>
      <c r="AF1869">
        <v>1</v>
      </c>
      <c r="AG1869" t="str">
        <f>IF(Table2[[#This Row],[Avg Monthly GB Download]] &lt; 5, "Less than 5 GB", IF(Table2[[#This Row],[Avg Monthly GB Download]] &lt;= 10, "Between 5 and 10 GB", "10 or more GB"))</f>
        <v>10 or more GB</v>
      </c>
    </row>
    <row r="1870" spans="1:33" x14ac:dyDescent="0.3">
      <c r="A1870" t="s">
        <v>3856</v>
      </c>
      <c r="B1870" t="s">
        <v>17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17</v>
      </c>
      <c r="I1870" t="s">
        <v>18</v>
      </c>
      <c r="J1870">
        <v>0</v>
      </c>
      <c r="K1870">
        <v>0</v>
      </c>
      <c r="L1870">
        <v>0</v>
      </c>
      <c r="M1870" t="s">
        <v>17</v>
      </c>
      <c r="N1870">
        <v>0</v>
      </c>
      <c r="O1870" t="s">
        <v>46</v>
      </c>
      <c r="P1870" t="s">
        <v>3857</v>
      </c>
      <c r="Q1870" t="s">
        <v>22</v>
      </c>
      <c r="R1870">
        <v>25</v>
      </c>
      <c r="S1870" t="s">
        <v>21</v>
      </c>
      <c r="T1870" t="s">
        <v>17</v>
      </c>
      <c r="U1870" t="s">
        <v>17</v>
      </c>
      <c r="V1870" t="str">
        <f>IF(Table2[[#This Row],[Age]] &lt; 30, "Under 30", IF(Table2[[#This Row],[Age]] &lt; 65, "Other", "Senior"))</f>
        <v>Under 30</v>
      </c>
      <c r="W1870">
        <v>0</v>
      </c>
      <c r="X1870" t="s">
        <v>17</v>
      </c>
      <c r="Y1870" t="s">
        <v>49</v>
      </c>
      <c r="Z1870" t="s">
        <v>29</v>
      </c>
      <c r="AA1870">
        <v>12</v>
      </c>
      <c r="AB1870">
        <v>222</v>
      </c>
      <c r="AE1870">
        <f t="shared" si="29"/>
        <v>0</v>
      </c>
      <c r="AF1870">
        <v>1</v>
      </c>
      <c r="AG1870" t="str">
        <f>IF(Table2[[#This Row],[Avg Monthly GB Download]] &lt; 5, "Less than 5 GB", IF(Table2[[#This Row],[Avg Monthly GB Download]] &lt;= 10, "Between 5 and 10 GB", "10 or more GB"))</f>
        <v>Less than 5 GB</v>
      </c>
    </row>
    <row r="1871" spans="1:33" x14ac:dyDescent="0.3">
      <c r="A1871" t="s">
        <v>3858</v>
      </c>
      <c r="B1871" t="s">
        <v>17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17</v>
      </c>
      <c r="I1871" t="s">
        <v>18</v>
      </c>
      <c r="J1871">
        <v>0</v>
      </c>
      <c r="K1871">
        <v>0</v>
      </c>
      <c r="L1871">
        <v>13</v>
      </c>
      <c r="M1871" t="s">
        <v>21</v>
      </c>
      <c r="N1871">
        <v>0</v>
      </c>
      <c r="O1871" t="s">
        <v>25</v>
      </c>
      <c r="P1871" t="s">
        <v>3859</v>
      </c>
      <c r="Q1871" t="s">
        <v>22</v>
      </c>
      <c r="R1871">
        <v>29</v>
      </c>
      <c r="S1871" t="s">
        <v>21</v>
      </c>
      <c r="T1871" t="s">
        <v>17</v>
      </c>
      <c r="U1871" t="s">
        <v>17</v>
      </c>
      <c r="V1871" t="str">
        <f>IF(Table2[[#This Row],[Age]] &lt; 30, "Under 30", IF(Table2[[#This Row],[Age]] &lt; 65, "Other", "Senior"))</f>
        <v>Under 30</v>
      </c>
      <c r="W1871">
        <v>0</v>
      </c>
      <c r="X1871" t="s">
        <v>21</v>
      </c>
      <c r="Y1871" t="s">
        <v>94</v>
      </c>
      <c r="Z1871" t="s">
        <v>34</v>
      </c>
      <c r="AA1871">
        <v>59</v>
      </c>
      <c r="AB1871">
        <v>1837</v>
      </c>
      <c r="AE1871">
        <f t="shared" si="29"/>
        <v>0</v>
      </c>
      <c r="AF1871">
        <v>1</v>
      </c>
      <c r="AG1871" t="str">
        <f>IF(Table2[[#This Row],[Avg Monthly GB Download]] &lt; 5, "Less than 5 GB", IF(Table2[[#This Row],[Avg Monthly GB Download]] &lt;= 10, "Between 5 and 10 GB", "10 or more GB"))</f>
        <v>10 or more GB</v>
      </c>
    </row>
    <row r="1872" spans="1:33" x14ac:dyDescent="0.3">
      <c r="A1872" t="s">
        <v>3860</v>
      </c>
      <c r="B1872" t="s">
        <v>17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17</v>
      </c>
      <c r="I1872" t="s">
        <v>18</v>
      </c>
      <c r="J1872">
        <v>0</v>
      </c>
      <c r="K1872">
        <v>0</v>
      </c>
      <c r="L1872">
        <v>10</v>
      </c>
      <c r="M1872" t="s">
        <v>21</v>
      </c>
      <c r="N1872">
        <v>0</v>
      </c>
      <c r="O1872" t="s">
        <v>68</v>
      </c>
      <c r="P1872" t="s">
        <v>3861</v>
      </c>
      <c r="Q1872" t="s">
        <v>22</v>
      </c>
      <c r="R1872">
        <v>33</v>
      </c>
      <c r="S1872" t="s">
        <v>17</v>
      </c>
      <c r="T1872" t="s">
        <v>17</v>
      </c>
      <c r="U1872" t="s">
        <v>17</v>
      </c>
      <c r="V1872" t="str">
        <f>IF(Table2[[#This Row],[Age]] &lt; 30, "Under 30", IF(Table2[[#This Row],[Age]] &lt; 65, "Other", "Senior"))</f>
        <v>Other</v>
      </c>
      <c r="W1872">
        <v>0</v>
      </c>
      <c r="X1872" t="s">
        <v>21</v>
      </c>
      <c r="Y1872" t="s">
        <v>49</v>
      </c>
      <c r="Z1872" t="s">
        <v>29</v>
      </c>
      <c r="AA1872">
        <v>55</v>
      </c>
      <c r="AB1872">
        <v>2861</v>
      </c>
      <c r="AE1872">
        <f t="shared" si="29"/>
        <v>0</v>
      </c>
      <c r="AF1872">
        <v>1</v>
      </c>
      <c r="AG1872" t="str">
        <f>IF(Table2[[#This Row],[Avg Monthly GB Download]] &lt; 5, "Less than 5 GB", IF(Table2[[#This Row],[Avg Monthly GB Download]] &lt;= 10, "Between 5 and 10 GB", "10 or more GB"))</f>
        <v>Between 5 and 10 GB</v>
      </c>
    </row>
    <row r="1873" spans="1:33" x14ac:dyDescent="0.3">
      <c r="A1873" t="s">
        <v>3862</v>
      </c>
      <c r="B1873" t="s">
        <v>17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17</v>
      </c>
      <c r="I1873" t="s">
        <v>18</v>
      </c>
      <c r="J1873">
        <v>0</v>
      </c>
      <c r="K1873">
        <v>0</v>
      </c>
      <c r="L1873">
        <v>1</v>
      </c>
      <c r="M1873" t="s">
        <v>21</v>
      </c>
      <c r="N1873">
        <v>0</v>
      </c>
      <c r="O1873" t="s">
        <v>89</v>
      </c>
      <c r="P1873" t="s">
        <v>3863</v>
      </c>
      <c r="Q1873" t="s">
        <v>20</v>
      </c>
      <c r="R1873">
        <v>59</v>
      </c>
      <c r="S1873" t="s">
        <v>17</v>
      </c>
      <c r="T1873" t="s">
        <v>17</v>
      </c>
      <c r="U1873" t="s">
        <v>17</v>
      </c>
      <c r="V1873" t="str">
        <f>IF(Table2[[#This Row],[Age]] &lt; 30, "Under 30", IF(Table2[[#This Row],[Age]] &lt; 65, "Other", "Senior"))</f>
        <v>Other</v>
      </c>
      <c r="W1873">
        <v>0</v>
      </c>
      <c r="X1873" t="s">
        <v>21</v>
      </c>
      <c r="Y1873" t="s">
        <v>94</v>
      </c>
      <c r="Z1873" t="s">
        <v>34</v>
      </c>
      <c r="AA1873">
        <v>38</v>
      </c>
      <c r="AB1873">
        <v>1792</v>
      </c>
      <c r="AE1873">
        <f t="shared" si="29"/>
        <v>0</v>
      </c>
      <c r="AF1873">
        <v>1</v>
      </c>
      <c r="AG1873" t="str">
        <f>IF(Table2[[#This Row],[Avg Monthly GB Download]] &lt; 5, "Less than 5 GB", IF(Table2[[#This Row],[Avg Monthly GB Download]] &lt;= 10, "Between 5 and 10 GB", "10 or more GB"))</f>
        <v>Less than 5 GB</v>
      </c>
    </row>
    <row r="1874" spans="1:33" x14ac:dyDescent="0.3">
      <c r="A1874" t="s">
        <v>3864</v>
      </c>
      <c r="B1874" t="s">
        <v>17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17</v>
      </c>
      <c r="I1874" t="s">
        <v>18</v>
      </c>
      <c r="J1874">
        <v>0</v>
      </c>
      <c r="K1874">
        <v>0</v>
      </c>
      <c r="L1874">
        <v>1</v>
      </c>
      <c r="M1874" t="s">
        <v>21</v>
      </c>
      <c r="N1874">
        <v>0</v>
      </c>
      <c r="O1874" t="s">
        <v>19</v>
      </c>
      <c r="P1874" t="s">
        <v>3865</v>
      </c>
      <c r="Q1874" t="s">
        <v>20</v>
      </c>
      <c r="R1874">
        <v>70</v>
      </c>
      <c r="S1874" t="s">
        <v>17</v>
      </c>
      <c r="T1874" t="s">
        <v>21</v>
      </c>
      <c r="U1874" t="s">
        <v>17</v>
      </c>
      <c r="V1874" t="str">
        <f>IF(Table2[[#This Row],[Age]] &lt; 30, "Under 30", IF(Table2[[#This Row],[Age]] &lt; 65, "Other", "Senior"))</f>
        <v>Senior</v>
      </c>
      <c r="W1874">
        <v>0</v>
      </c>
      <c r="X1874" t="s">
        <v>17</v>
      </c>
      <c r="Y1874" t="s">
        <v>49</v>
      </c>
      <c r="Z1874" t="s">
        <v>34</v>
      </c>
      <c r="AA1874">
        <v>28</v>
      </c>
      <c r="AB1874">
        <v>296</v>
      </c>
      <c r="AE1874">
        <f t="shared" si="29"/>
        <v>0</v>
      </c>
      <c r="AF1874">
        <v>1</v>
      </c>
      <c r="AG1874" t="str">
        <f>IF(Table2[[#This Row],[Avg Monthly GB Download]] &lt; 5, "Less than 5 GB", IF(Table2[[#This Row],[Avg Monthly GB Download]] &lt;= 10, "Between 5 and 10 GB", "10 or more GB"))</f>
        <v>Less than 5 GB</v>
      </c>
    </row>
    <row r="1875" spans="1:33" x14ac:dyDescent="0.3">
      <c r="A1875" t="s">
        <v>3866</v>
      </c>
      <c r="B1875" t="s">
        <v>17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17</v>
      </c>
      <c r="I1875" t="s">
        <v>18</v>
      </c>
      <c r="J1875">
        <v>0</v>
      </c>
      <c r="K1875">
        <v>0</v>
      </c>
      <c r="L1875">
        <v>5</v>
      </c>
      <c r="M1875" t="s">
        <v>17</v>
      </c>
      <c r="N1875">
        <v>48</v>
      </c>
      <c r="O1875" t="s">
        <v>63</v>
      </c>
      <c r="P1875" t="s">
        <v>3867</v>
      </c>
      <c r="Q1875" t="s">
        <v>22</v>
      </c>
      <c r="R1875">
        <v>66</v>
      </c>
      <c r="S1875" t="s">
        <v>17</v>
      </c>
      <c r="T1875" t="s">
        <v>21</v>
      </c>
      <c r="U1875" t="s">
        <v>17</v>
      </c>
      <c r="V1875" t="str">
        <f>IF(Table2[[#This Row],[Age]] &lt; 30, "Under 30", IF(Table2[[#This Row],[Age]] &lt; 65, "Other", "Senior"))</f>
        <v>Senior</v>
      </c>
      <c r="W1875">
        <v>0</v>
      </c>
      <c r="X1875" t="s">
        <v>17</v>
      </c>
      <c r="Y1875" t="s">
        <v>49</v>
      </c>
      <c r="Z1875" t="s">
        <v>34</v>
      </c>
      <c r="AA1875">
        <v>38</v>
      </c>
      <c r="AB1875">
        <v>2128</v>
      </c>
      <c r="AE1875">
        <f t="shared" si="29"/>
        <v>0</v>
      </c>
      <c r="AF1875">
        <v>1</v>
      </c>
      <c r="AG1875" t="str">
        <f>IF(Table2[[#This Row],[Avg Monthly GB Download]] &lt; 5, "Less than 5 GB", IF(Table2[[#This Row],[Avg Monthly GB Download]] &lt;= 10, "Between 5 and 10 GB", "10 or more GB"))</f>
        <v>Between 5 and 10 GB</v>
      </c>
    </row>
    <row r="1876" spans="1:33" x14ac:dyDescent="0.3">
      <c r="A1876" t="s">
        <v>3868</v>
      </c>
      <c r="B1876" t="s">
        <v>17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17</v>
      </c>
      <c r="I1876" t="s">
        <v>18</v>
      </c>
      <c r="J1876">
        <v>0</v>
      </c>
      <c r="K1876">
        <v>0</v>
      </c>
      <c r="L1876">
        <v>0</v>
      </c>
      <c r="M1876" t="s">
        <v>17</v>
      </c>
      <c r="N1876">
        <v>0</v>
      </c>
      <c r="O1876" t="s">
        <v>80</v>
      </c>
      <c r="P1876" t="s">
        <v>3869</v>
      </c>
      <c r="Q1876" t="s">
        <v>22</v>
      </c>
      <c r="R1876">
        <v>21</v>
      </c>
      <c r="S1876" t="s">
        <v>21</v>
      </c>
      <c r="T1876" t="s">
        <v>17</v>
      </c>
      <c r="U1876" t="s">
        <v>17</v>
      </c>
      <c r="V1876" t="str">
        <f>IF(Table2[[#This Row],[Age]] &lt; 30, "Under 30", IF(Table2[[#This Row],[Age]] &lt; 65, "Other", "Senior"))</f>
        <v>Under 30</v>
      </c>
      <c r="W1876">
        <v>0</v>
      </c>
      <c r="X1876" t="s">
        <v>17</v>
      </c>
      <c r="Y1876" t="s">
        <v>49</v>
      </c>
      <c r="Z1876" t="s">
        <v>29</v>
      </c>
      <c r="AA1876">
        <v>15</v>
      </c>
      <c r="AB1876">
        <v>967</v>
      </c>
      <c r="AE1876">
        <f t="shared" si="29"/>
        <v>0</v>
      </c>
      <c r="AF1876">
        <v>1</v>
      </c>
      <c r="AG1876" t="str">
        <f>IF(Table2[[#This Row],[Avg Monthly GB Download]] &lt; 5, "Less than 5 GB", IF(Table2[[#This Row],[Avg Monthly GB Download]] &lt;= 10, "Between 5 and 10 GB", "10 or more GB"))</f>
        <v>Less than 5 GB</v>
      </c>
    </row>
    <row r="1877" spans="1:33" x14ac:dyDescent="0.3">
      <c r="A1877" t="s">
        <v>3870</v>
      </c>
      <c r="B1877" t="s">
        <v>17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17</v>
      </c>
      <c r="I1877" t="s">
        <v>18</v>
      </c>
      <c r="J1877">
        <v>0</v>
      </c>
      <c r="K1877">
        <v>0</v>
      </c>
      <c r="L1877">
        <v>7</v>
      </c>
      <c r="M1877" t="s">
        <v>21</v>
      </c>
      <c r="N1877">
        <v>0</v>
      </c>
      <c r="O1877" t="s">
        <v>69</v>
      </c>
      <c r="P1877" t="s">
        <v>3871</v>
      </c>
      <c r="Q1877" t="s">
        <v>22</v>
      </c>
      <c r="R1877">
        <v>34</v>
      </c>
      <c r="S1877" t="s">
        <v>17</v>
      </c>
      <c r="T1877" t="s">
        <v>17</v>
      </c>
      <c r="U1877" t="s">
        <v>17</v>
      </c>
      <c r="V1877" t="str">
        <f>IF(Table2[[#This Row],[Age]] &lt; 30, "Under 30", IF(Table2[[#This Row],[Age]] &lt; 65, "Other", "Senior"))</f>
        <v>Other</v>
      </c>
      <c r="W1877">
        <v>0</v>
      </c>
      <c r="X1877" t="s">
        <v>21</v>
      </c>
      <c r="Y1877" t="s">
        <v>49</v>
      </c>
      <c r="Z1877" t="s">
        <v>29</v>
      </c>
      <c r="AA1877">
        <v>35</v>
      </c>
      <c r="AB1877">
        <v>2479</v>
      </c>
      <c r="AE1877">
        <f t="shared" si="29"/>
        <v>0</v>
      </c>
      <c r="AF1877">
        <v>1</v>
      </c>
      <c r="AG1877" t="str">
        <f>IF(Table2[[#This Row],[Avg Monthly GB Download]] &lt; 5, "Less than 5 GB", IF(Table2[[#This Row],[Avg Monthly GB Download]] &lt;= 10, "Between 5 and 10 GB", "10 or more GB"))</f>
        <v>Between 5 and 10 GB</v>
      </c>
    </row>
    <row r="1878" spans="1:33" x14ac:dyDescent="0.3">
      <c r="A1878" t="s">
        <v>3872</v>
      </c>
      <c r="B1878" t="s">
        <v>17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17</v>
      </c>
      <c r="I1878" t="s">
        <v>18</v>
      </c>
      <c r="J1878">
        <v>0</v>
      </c>
      <c r="K1878">
        <v>0</v>
      </c>
      <c r="L1878">
        <v>0</v>
      </c>
      <c r="M1878" t="s">
        <v>17</v>
      </c>
      <c r="N1878">
        <v>0</v>
      </c>
      <c r="O1878" t="s">
        <v>51</v>
      </c>
      <c r="P1878" t="s">
        <v>3873</v>
      </c>
      <c r="Q1878" t="s">
        <v>20</v>
      </c>
      <c r="R1878">
        <v>37</v>
      </c>
      <c r="S1878" t="s">
        <v>17</v>
      </c>
      <c r="T1878" t="s">
        <v>17</v>
      </c>
      <c r="U1878" t="s">
        <v>17</v>
      </c>
      <c r="V1878" t="str">
        <f>IF(Table2[[#This Row],[Age]] &lt; 30, "Under 30", IF(Table2[[#This Row],[Age]] &lt; 65, "Other", "Senior"))</f>
        <v>Other</v>
      </c>
      <c r="W1878">
        <v>0</v>
      </c>
      <c r="X1878" t="s">
        <v>17</v>
      </c>
      <c r="Y1878" t="s">
        <v>28</v>
      </c>
      <c r="Z1878" t="s">
        <v>29</v>
      </c>
      <c r="AA1878">
        <v>12</v>
      </c>
      <c r="AB1878">
        <v>28</v>
      </c>
      <c r="AE1878">
        <f t="shared" si="29"/>
        <v>0</v>
      </c>
      <c r="AF1878">
        <v>1</v>
      </c>
      <c r="AG1878" t="str">
        <f>IF(Table2[[#This Row],[Avg Monthly GB Download]] &lt; 5, "Less than 5 GB", IF(Table2[[#This Row],[Avg Monthly GB Download]] &lt;= 10, "Between 5 and 10 GB", "10 or more GB"))</f>
        <v>Less than 5 GB</v>
      </c>
    </row>
    <row r="1879" spans="1:33" x14ac:dyDescent="0.3">
      <c r="A1879" t="s">
        <v>3874</v>
      </c>
      <c r="B1879" t="s">
        <v>17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17</v>
      </c>
      <c r="I1879" t="s">
        <v>18</v>
      </c>
      <c r="J1879">
        <v>0</v>
      </c>
      <c r="K1879">
        <v>0</v>
      </c>
      <c r="L1879">
        <v>1</v>
      </c>
      <c r="M1879" t="s">
        <v>21</v>
      </c>
      <c r="N1879">
        <v>0</v>
      </c>
      <c r="O1879" t="s">
        <v>39</v>
      </c>
      <c r="P1879" t="s">
        <v>3875</v>
      </c>
      <c r="Q1879" t="s">
        <v>20</v>
      </c>
      <c r="R1879">
        <v>55</v>
      </c>
      <c r="S1879" t="s">
        <v>17</v>
      </c>
      <c r="T1879" t="s">
        <v>17</v>
      </c>
      <c r="U1879" t="s">
        <v>17</v>
      </c>
      <c r="V1879" t="str">
        <f>IF(Table2[[#This Row],[Age]] &lt; 30, "Under 30", IF(Table2[[#This Row],[Age]] &lt; 65, "Other", "Senior"))</f>
        <v>Other</v>
      </c>
      <c r="W1879">
        <v>0</v>
      </c>
      <c r="X1879" t="s">
        <v>21</v>
      </c>
      <c r="Y1879" t="s">
        <v>94</v>
      </c>
      <c r="Z1879" t="s">
        <v>34</v>
      </c>
      <c r="AA1879">
        <v>38</v>
      </c>
      <c r="AB1879">
        <v>1594</v>
      </c>
      <c r="AE1879">
        <f t="shared" si="29"/>
        <v>0</v>
      </c>
      <c r="AF1879">
        <v>1</v>
      </c>
      <c r="AG1879" t="str">
        <f>IF(Table2[[#This Row],[Avg Monthly GB Download]] &lt; 5, "Less than 5 GB", IF(Table2[[#This Row],[Avg Monthly GB Download]] &lt;= 10, "Between 5 and 10 GB", "10 or more GB"))</f>
        <v>Less than 5 GB</v>
      </c>
    </row>
    <row r="1880" spans="1:33" x14ac:dyDescent="0.3">
      <c r="A1880" t="s">
        <v>3876</v>
      </c>
      <c r="B1880" t="s">
        <v>17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17</v>
      </c>
      <c r="I1880" t="s">
        <v>18</v>
      </c>
      <c r="J1880">
        <v>0</v>
      </c>
      <c r="K1880">
        <v>0</v>
      </c>
      <c r="L1880">
        <v>27</v>
      </c>
      <c r="M1880" t="s">
        <v>21</v>
      </c>
      <c r="N1880">
        <v>0</v>
      </c>
      <c r="O1880" t="s">
        <v>76</v>
      </c>
      <c r="P1880" t="s">
        <v>3877</v>
      </c>
      <c r="Q1880" t="s">
        <v>20</v>
      </c>
      <c r="R1880">
        <v>24</v>
      </c>
      <c r="S1880" t="s">
        <v>21</v>
      </c>
      <c r="T1880" t="s">
        <v>17</v>
      </c>
      <c r="U1880" t="s">
        <v>17</v>
      </c>
      <c r="V1880" t="str">
        <f>IF(Table2[[#This Row],[Age]] &lt; 30, "Under 30", IF(Table2[[#This Row],[Age]] &lt; 65, "Other", "Senior"))</f>
        <v>Under 30</v>
      </c>
      <c r="W1880">
        <v>0</v>
      </c>
      <c r="X1880" t="s">
        <v>17</v>
      </c>
      <c r="Y1880" t="s">
        <v>94</v>
      </c>
      <c r="Z1880" t="s">
        <v>34</v>
      </c>
      <c r="AA1880">
        <v>32</v>
      </c>
      <c r="AB1880">
        <v>1831</v>
      </c>
      <c r="AE1880">
        <f t="shared" si="29"/>
        <v>0</v>
      </c>
      <c r="AF1880">
        <v>1</v>
      </c>
      <c r="AG1880" t="str">
        <f>IF(Table2[[#This Row],[Avg Monthly GB Download]] &lt; 5, "Less than 5 GB", IF(Table2[[#This Row],[Avg Monthly GB Download]] &lt;= 10, "Between 5 and 10 GB", "10 or more GB"))</f>
        <v>10 or more GB</v>
      </c>
    </row>
    <row r="1881" spans="1:33" x14ac:dyDescent="0.3">
      <c r="A1881" t="s">
        <v>3878</v>
      </c>
      <c r="B1881" t="s">
        <v>17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17</v>
      </c>
      <c r="I1881" t="s">
        <v>18</v>
      </c>
      <c r="J1881">
        <v>0</v>
      </c>
      <c r="K1881">
        <v>0</v>
      </c>
      <c r="L1881">
        <v>0</v>
      </c>
      <c r="M1881" t="s">
        <v>17</v>
      </c>
      <c r="N1881">
        <v>0</v>
      </c>
      <c r="O1881" t="s">
        <v>82</v>
      </c>
      <c r="P1881" t="s">
        <v>3879</v>
      </c>
      <c r="Q1881" t="s">
        <v>20</v>
      </c>
      <c r="R1881">
        <v>59</v>
      </c>
      <c r="S1881" t="s">
        <v>17</v>
      </c>
      <c r="T1881" t="s">
        <v>17</v>
      </c>
      <c r="U1881" t="s">
        <v>17</v>
      </c>
      <c r="V1881" t="str">
        <f>IF(Table2[[#This Row],[Age]] &lt; 30, "Under 30", IF(Table2[[#This Row],[Age]] &lt; 65, "Other", "Senior"))</f>
        <v>Other</v>
      </c>
      <c r="W1881">
        <v>0</v>
      </c>
      <c r="X1881" t="s">
        <v>17</v>
      </c>
      <c r="Y1881" t="s">
        <v>28</v>
      </c>
      <c r="Z1881" t="s">
        <v>29</v>
      </c>
      <c r="AA1881">
        <v>11</v>
      </c>
      <c r="AB1881">
        <v>80</v>
      </c>
      <c r="AE1881">
        <f t="shared" si="29"/>
        <v>0</v>
      </c>
      <c r="AF1881">
        <v>1</v>
      </c>
      <c r="AG1881" t="str">
        <f>IF(Table2[[#This Row],[Avg Monthly GB Download]] &lt; 5, "Less than 5 GB", IF(Table2[[#This Row],[Avg Monthly GB Download]] &lt;= 10, "Between 5 and 10 GB", "10 or more GB"))</f>
        <v>Less than 5 GB</v>
      </c>
    </row>
    <row r="1882" spans="1:33" x14ac:dyDescent="0.3">
      <c r="A1882" t="s">
        <v>3880</v>
      </c>
      <c r="B1882" t="s">
        <v>17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17</v>
      </c>
      <c r="I1882" t="s">
        <v>18</v>
      </c>
      <c r="J1882">
        <v>0</v>
      </c>
      <c r="K1882">
        <v>0</v>
      </c>
      <c r="L1882">
        <v>7</v>
      </c>
      <c r="M1882" t="s">
        <v>21</v>
      </c>
      <c r="N1882">
        <v>0</v>
      </c>
      <c r="O1882" t="s">
        <v>41</v>
      </c>
      <c r="P1882" t="s">
        <v>3881</v>
      </c>
      <c r="Q1882" t="s">
        <v>20</v>
      </c>
      <c r="R1882">
        <v>61</v>
      </c>
      <c r="S1882" t="s">
        <v>17</v>
      </c>
      <c r="T1882" t="s">
        <v>17</v>
      </c>
      <c r="U1882" t="s">
        <v>17</v>
      </c>
      <c r="V1882" t="str">
        <f>IF(Table2[[#This Row],[Age]] &lt; 30, "Under 30", IF(Table2[[#This Row],[Age]] &lt; 65, "Other", "Senior"))</f>
        <v>Other</v>
      </c>
      <c r="W1882">
        <v>0</v>
      </c>
      <c r="X1882" t="s">
        <v>21</v>
      </c>
      <c r="Y1882" t="s">
        <v>28</v>
      </c>
      <c r="Z1882" t="s">
        <v>29</v>
      </c>
      <c r="AA1882">
        <v>20</v>
      </c>
      <c r="AB1882">
        <v>1332</v>
      </c>
      <c r="AE1882">
        <f t="shared" si="29"/>
        <v>0</v>
      </c>
      <c r="AF1882">
        <v>1</v>
      </c>
      <c r="AG1882" t="str">
        <f>IF(Table2[[#This Row],[Avg Monthly GB Download]] &lt; 5, "Less than 5 GB", IF(Table2[[#This Row],[Avg Monthly GB Download]] &lt;= 10, "Between 5 and 10 GB", "10 or more GB"))</f>
        <v>Between 5 and 10 GB</v>
      </c>
    </row>
    <row r="1883" spans="1:33" x14ac:dyDescent="0.3">
      <c r="A1883" t="s">
        <v>3882</v>
      </c>
      <c r="B1883" t="s">
        <v>17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17</v>
      </c>
      <c r="I1883" t="s">
        <v>18</v>
      </c>
      <c r="J1883">
        <v>0</v>
      </c>
      <c r="K1883">
        <v>0</v>
      </c>
      <c r="L1883">
        <v>5</v>
      </c>
      <c r="M1883" t="s">
        <v>21</v>
      </c>
      <c r="N1883">
        <v>0</v>
      </c>
      <c r="O1883" t="s">
        <v>26</v>
      </c>
      <c r="P1883" t="s">
        <v>3883</v>
      </c>
      <c r="Q1883" t="s">
        <v>22</v>
      </c>
      <c r="R1883">
        <v>34</v>
      </c>
      <c r="S1883" t="s">
        <v>17</v>
      </c>
      <c r="T1883" t="s">
        <v>17</v>
      </c>
      <c r="U1883" t="s">
        <v>17</v>
      </c>
      <c r="V1883" t="str">
        <f>IF(Table2[[#This Row],[Age]] &lt; 30, "Under 30", IF(Table2[[#This Row],[Age]] &lt; 65, "Other", "Senior"))</f>
        <v>Other</v>
      </c>
      <c r="W1883">
        <v>0</v>
      </c>
      <c r="X1883" t="s">
        <v>17</v>
      </c>
      <c r="Y1883" t="s">
        <v>28</v>
      </c>
      <c r="Z1883" t="s">
        <v>29</v>
      </c>
      <c r="AA1883">
        <v>39</v>
      </c>
      <c r="AB1883">
        <v>39</v>
      </c>
      <c r="AE1883">
        <f t="shared" si="29"/>
        <v>0</v>
      </c>
      <c r="AF1883">
        <v>1</v>
      </c>
      <c r="AG1883" t="str">
        <f>IF(Table2[[#This Row],[Avg Monthly GB Download]] &lt; 5, "Less than 5 GB", IF(Table2[[#This Row],[Avg Monthly GB Download]] &lt;= 10, "Between 5 and 10 GB", "10 or more GB"))</f>
        <v>Between 5 and 10 GB</v>
      </c>
    </row>
    <row r="1884" spans="1:33" x14ac:dyDescent="0.3">
      <c r="A1884" t="s">
        <v>3884</v>
      </c>
      <c r="B1884" t="s">
        <v>17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17</v>
      </c>
      <c r="I1884" t="s">
        <v>18</v>
      </c>
      <c r="J1884">
        <v>0</v>
      </c>
      <c r="K1884">
        <v>0</v>
      </c>
      <c r="L1884">
        <v>0</v>
      </c>
      <c r="M1884" t="s">
        <v>17</v>
      </c>
      <c r="N1884">
        <v>0</v>
      </c>
      <c r="O1884" t="s">
        <v>26</v>
      </c>
      <c r="P1884" t="s">
        <v>3885</v>
      </c>
      <c r="Q1884" t="s">
        <v>22</v>
      </c>
      <c r="R1884">
        <v>29</v>
      </c>
      <c r="S1884" t="s">
        <v>21</v>
      </c>
      <c r="T1884" t="s">
        <v>17</v>
      </c>
      <c r="U1884" t="s">
        <v>17</v>
      </c>
      <c r="V1884" t="str">
        <f>IF(Table2[[#This Row],[Age]] &lt; 30, "Under 30", IF(Table2[[#This Row],[Age]] &lt; 65, "Other", "Senior"))</f>
        <v>Under 30</v>
      </c>
      <c r="W1884">
        <v>0</v>
      </c>
      <c r="X1884" t="s">
        <v>17</v>
      </c>
      <c r="Y1884" t="s">
        <v>94</v>
      </c>
      <c r="Z1884" t="s">
        <v>29</v>
      </c>
      <c r="AA1884">
        <v>12</v>
      </c>
      <c r="AB1884">
        <v>703</v>
      </c>
      <c r="AE1884">
        <f t="shared" si="29"/>
        <v>0</v>
      </c>
      <c r="AF1884">
        <v>1</v>
      </c>
      <c r="AG1884" t="str">
        <f>IF(Table2[[#This Row],[Avg Monthly GB Download]] &lt; 5, "Less than 5 GB", IF(Table2[[#This Row],[Avg Monthly GB Download]] &lt;= 10, "Between 5 and 10 GB", "10 or more GB"))</f>
        <v>Less than 5 GB</v>
      </c>
    </row>
    <row r="1885" spans="1:33" x14ac:dyDescent="0.3">
      <c r="A1885" t="s">
        <v>3886</v>
      </c>
      <c r="B1885" t="s">
        <v>17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17</v>
      </c>
      <c r="I1885" t="s">
        <v>18</v>
      </c>
      <c r="J1885">
        <v>0</v>
      </c>
      <c r="K1885">
        <v>0</v>
      </c>
      <c r="L1885">
        <v>0</v>
      </c>
      <c r="M1885" t="s">
        <v>17</v>
      </c>
      <c r="N1885">
        <v>0</v>
      </c>
      <c r="O1885" t="s">
        <v>80</v>
      </c>
      <c r="P1885" t="s">
        <v>3887</v>
      </c>
      <c r="Q1885" t="s">
        <v>22</v>
      </c>
      <c r="R1885">
        <v>23</v>
      </c>
      <c r="S1885" t="s">
        <v>21</v>
      </c>
      <c r="T1885" t="s">
        <v>17</v>
      </c>
      <c r="U1885" t="s">
        <v>17</v>
      </c>
      <c r="V1885" t="str">
        <f>IF(Table2[[#This Row],[Age]] &lt; 30, "Under 30", IF(Table2[[#This Row],[Age]] &lt; 65, "Other", "Senior"))</f>
        <v>Under 30</v>
      </c>
      <c r="W1885">
        <v>0</v>
      </c>
      <c r="X1885" t="s">
        <v>17</v>
      </c>
      <c r="Y1885" t="s">
        <v>28</v>
      </c>
      <c r="Z1885" t="s">
        <v>29</v>
      </c>
      <c r="AA1885">
        <v>9</v>
      </c>
      <c r="AB1885">
        <v>34</v>
      </c>
      <c r="AE1885">
        <f t="shared" si="29"/>
        <v>0</v>
      </c>
      <c r="AF1885">
        <v>1</v>
      </c>
      <c r="AG1885" t="str">
        <f>IF(Table2[[#This Row],[Avg Monthly GB Download]] &lt; 5, "Less than 5 GB", IF(Table2[[#This Row],[Avg Monthly GB Download]] &lt;= 10, "Between 5 and 10 GB", "10 or more GB"))</f>
        <v>Less than 5 GB</v>
      </c>
    </row>
    <row r="1886" spans="1:33" x14ac:dyDescent="0.3">
      <c r="A1886" t="s">
        <v>3888</v>
      </c>
      <c r="B1886" t="s">
        <v>17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17</v>
      </c>
      <c r="I1886" t="s">
        <v>18</v>
      </c>
      <c r="J1886">
        <v>0</v>
      </c>
      <c r="K1886">
        <v>0</v>
      </c>
      <c r="L1886">
        <v>9</v>
      </c>
      <c r="M1886" t="s">
        <v>21</v>
      </c>
      <c r="N1886">
        <v>0</v>
      </c>
      <c r="O1886" t="s">
        <v>39</v>
      </c>
      <c r="P1886" t="s">
        <v>3889</v>
      </c>
      <c r="Q1886" t="s">
        <v>22</v>
      </c>
      <c r="R1886">
        <v>58</v>
      </c>
      <c r="S1886" t="s">
        <v>17</v>
      </c>
      <c r="T1886" t="s">
        <v>17</v>
      </c>
      <c r="U1886" t="s">
        <v>17</v>
      </c>
      <c r="V1886" t="str">
        <f>IF(Table2[[#This Row],[Age]] &lt; 30, "Under 30", IF(Table2[[#This Row],[Age]] &lt; 65, "Other", "Senior"))</f>
        <v>Other</v>
      </c>
      <c r="W1886">
        <v>0</v>
      </c>
      <c r="X1886" t="s">
        <v>21</v>
      </c>
      <c r="Y1886" t="s">
        <v>49</v>
      </c>
      <c r="Z1886" t="s">
        <v>34</v>
      </c>
      <c r="AA1886">
        <v>51</v>
      </c>
      <c r="AB1886">
        <v>3305</v>
      </c>
      <c r="AE1886">
        <f t="shared" si="29"/>
        <v>0</v>
      </c>
      <c r="AF1886">
        <v>1</v>
      </c>
      <c r="AG1886" t="str">
        <f>IF(Table2[[#This Row],[Avg Monthly GB Download]] &lt; 5, "Less than 5 GB", IF(Table2[[#This Row],[Avg Monthly GB Download]] &lt;= 10, "Between 5 and 10 GB", "10 or more GB"))</f>
        <v>Between 5 and 10 GB</v>
      </c>
    </row>
    <row r="1887" spans="1:33" x14ac:dyDescent="0.3">
      <c r="A1887" t="s">
        <v>3890</v>
      </c>
      <c r="B1887" t="s">
        <v>21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17</v>
      </c>
      <c r="I1887" t="s">
        <v>18</v>
      </c>
      <c r="J1887">
        <v>0</v>
      </c>
      <c r="K1887">
        <v>0</v>
      </c>
      <c r="L1887">
        <v>18</v>
      </c>
      <c r="M1887" t="s">
        <v>21</v>
      </c>
      <c r="N1887">
        <v>0</v>
      </c>
      <c r="O1887" t="s">
        <v>85</v>
      </c>
      <c r="P1887" t="s">
        <v>3891</v>
      </c>
      <c r="Q1887" t="s">
        <v>22</v>
      </c>
      <c r="R1887">
        <v>23</v>
      </c>
      <c r="S1887" t="s">
        <v>21</v>
      </c>
      <c r="T1887" t="s">
        <v>17</v>
      </c>
      <c r="U1887" t="s">
        <v>17</v>
      </c>
      <c r="V1887" t="str">
        <f>IF(Table2[[#This Row],[Age]] &lt; 30, "Under 30", IF(Table2[[#This Row],[Age]] &lt; 65, "Other", "Senior"))</f>
        <v>Under 30</v>
      </c>
      <c r="W1887">
        <v>0</v>
      </c>
      <c r="X1887" t="s">
        <v>17</v>
      </c>
      <c r="Y1887" t="s">
        <v>94</v>
      </c>
      <c r="Z1887" t="s">
        <v>34</v>
      </c>
      <c r="AA1887">
        <v>26</v>
      </c>
      <c r="AB1887">
        <v>679</v>
      </c>
      <c r="AE1887">
        <f t="shared" si="29"/>
        <v>1</v>
      </c>
      <c r="AF1887">
        <v>1</v>
      </c>
      <c r="AG1887" t="str">
        <f>IF(Table2[[#This Row],[Avg Monthly GB Download]] &lt; 5, "Less than 5 GB", IF(Table2[[#This Row],[Avg Monthly GB Download]] &lt;= 10, "Between 5 and 10 GB", "10 or more GB"))</f>
        <v>10 or more GB</v>
      </c>
    </row>
    <row r="1888" spans="1:33" x14ac:dyDescent="0.3">
      <c r="A1888" t="s">
        <v>3892</v>
      </c>
      <c r="B1888" t="s">
        <v>17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17</v>
      </c>
      <c r="I1888" t="s">
        <v>18</v>
      </c>
      <c r="J1888">
        <v>0</v>
      </c>
      <c r="K1888">
        <v>0</v>
      </c>
      <c r="L1888">
        <v>1</v>
      </c>
      <c r="M1888" t="s">
        <v>21</v>
      </c>
      <c r="N1888">
        <v>0</v>
      </c>
      <c r="O1888" t="s">
        <v>54</v>
      </c>
      <c r="P1888" t="s">
        <v>3893</v>
      </c>
      <c r="Q1888" t="s">
        <v>22</v>
      </c>
      <c r="R1888">
        <v>47</v>
      </c>
      <c r="S1888" t="s">
        <v>17</v>
      </c>
      <c r="T1888" t="s">
        <v>17</v>
      </c>
      <c r="U1888" t="s">
        <v>17</v>
      </c>
      <c r="V1888" t="str">
        <f>IF(Table2[[#This Row],[Age]] &lt; 30, "Under 30", IF(Table2[[#This Row],[Age]] &lt; 65, "Other", "Senior"))</f>
        <v>Other</v>
      </c>
      <c r="W1888">
        <v>0</v>
      </c>
      <c r="X1888" t="s">
        <v>21</v>
      </c>
      <c r="Y1888" t="s">
        <v>28</v>
      </c>
      <c r="Z1888" t="s">
        <v>34</v>
      </c>
      <c r="AA1888">
        <v>57</v>
      </c>
      <c r="AB1888">
        <v>3533</v>
      </c>
      <c r="AE1888">
        <f t="shared" si="29"/>
        <v>0</v>
      </c>
      <c r="AF1888">
        <v>1</v>
      </c>
      <c r="AG1888" t="str">
        <f>IF(Table2[[#This Row],[Avg Monthly GB Download]] &lt; 5, "Less than 5 GB", IF(Table2[[#This Row],[Avg Monthly GB Download]] &lt;= 10, "Between 5 and 10 GB", "10 or more GB"))</f>
        <v>Less than 5 GB</v>
      </c>
    </row>
    <row r="1889" spans="1:33" x14ac:dyDescent="0.3">
      <c r="A1889" t="s">
        <v>3894</v>
      </c>
      <c r="B1889" t="s">
        <v>17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17</v>
      </c>
      <c r="I1889" t="s">
        <v>18</v>
      </c>
      <c r="J1889">
        <v>0</v>
      </c>
      <c r="K1889">
        <v>0</v>
      </c>
      <c r="L1889">
        <v>2</v>
      </c>
      <c r="M1889" t="s">
        <v>21</v>
      </c>
      <c r="N1889">
        <v>0</v>
      </c>
      <c r="O1889" t="s">
        <v>57</v>
      </c>
      <c r="P1889" t="s">
        <v>3895</v>
      </c>
      <c r="Q1889" t="s">
        <v>20</v>
      </c>
      <c r="R1889">
        <v>48</v>
      </c>
      <c r="S1889" t="s">
        <v>17</v>
      </c>
      <c r="T1889" t="s">
        <v>17</v>
      </c>
      <c r="U1889" t="s">
        <v>17</v>
      </c>
      <c r="V1889" t="str">
        <f>IF(Table2[[#This Row],[Age]] &lt; 30, "Under 30", IF(Table2[[#This Row],[Age]] &lt; 65, "Other", "Senior"))</f>
        <v>Other</v>
      </c>
      <c r="W1889">
        <v>0</v>
      </c>
      <c r="X1889" t="s">
        <v>21</v>
      </c>
      <c r="Y1889" t="s">
        <v>49</v>
      </c>
      <c r="Z1889" t="s">
        <v>34</v>
      </c>
      <c r="AA1889">
        <v>43</v>
      </c>
      <c r="AB1889">
        <v>3046</v>
      </c>
      <c r="AE1889">
        <f t="shared" si="29"/>
        <v>0</v>
      </c>
      <c r="AF1889">
        <v>1</v>
      </c>
      <c r="AG1889" t="str">
        <f>IF(Table2[[#This Row],[Avg Monthly GB Download]] &lt; 5, "Less than 5 GB", IF(Table2[[#This Row],[Avg Monthly GB Download]] &lt;= 10, "Between 5 and 10 GB", "10 or more GB"))</f>
        <v>Less than 5 GB</v>
      </c>
    </row>
    <row r="1890" spans="1:33" x14ac:dyDescent="0.3">
      <c r="A1890" t="s">
        <v>3896</v>
      </c>
      <c r="B1890" t="s">
        <v>17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21</v>
      </c>
      <c r="I1890" t="s">
        <v>84</v>
      </c>
      <c r="J1890">
        <v>0</v>
      </c>
      <c r="K1890">
        <v>0</v>
      </c>
      <c r="L1890">
        <v>4</v>
      </c>
      <c r="M1890" t="s">
        <v>21</v>
      </c>
      <c r="N1890">
        <v>0</v>
      </c>
      <c r="O1890" t="s">
        <v>82</v>
      </c>
      <c r="P1890" t="s">
        <v>3897</v>
      </c>
      <c r="Q1890" t="s">
        <v>20</v>
      </c>
      <c r="R1890">
        <v>60</v>
      </c>
      <c r="S1890" t="s">
        <v>17</v>
      </c>
      <c r="T1890" t="s">
        <v>17</v>
      </c>
      <c r="U1890" t="s">
        <v>17</v>
      </c>
      <c r="V1890" t="str">
        <f>IF(Table2[[#This Row],[Age]] &lt; 30, "Under 30", IF(Table2[[#This Row],[Age]] &lt; 65, "Other", "Senior"))</f>
        <v>Other</v>
      </c>
      <c r="W1890">
        <v>0</v>
      </c>
      <c r="X1890" t="s">
        <v>21</v>
      </c>
      <c r="Y1890" t="s">
        <v>49</v>
      </c>
      <c r="Z1890" t="s">
        <v>29</v>
      </c>
      <c r="AA1890">
        <v>40</v>
      </c>
      <c r="AB1890">
        <v>1732</v>
      </c>
      <c r="AE1890">
        <f t="shared" si="29"/>
        <v>0</v>
      </c>
      <c r="AF1890">
        <v>1</v>
      </c>
      <c r="AG1890" t="str">
        <f>IF(Table2[[#This Row],[Avg Monthly GB Download]] &lt; 5, "Less than 5 GB", IF(Table2[[#This Row],[Avg Monthly GB Download]] &lt;= 10, "Between 5 and 10 GB", "10 or more GB"))</f>
        <v>Less than 5 GB</v>
      </c>
    </row>
    <row r="1891" spans="1:33" x14ac:dyDescent="0.3">
      <c r="A1891" t="s">
        <v>3898</v>
      </c>
      <c r="B1891" t="s">
        <v>17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21</v>
      </c>
      <c r="I1891" t="s">
        <v>84</v>
      </c>
      <c r="J1891">
        <v>0</v>
      </c>
      <c r="K1891">
        <v>0</v>
      </c>
      <c r="L1891">
        <v>24</v>
      </c>
      <c r="M1891" t="s">
        <v>21</v>
      </c>
      <c r="N1891">
        <v>0</v>
      </c>
      <c r="O1891" t="s">
        <v>54</v>
      </c>
      <c r="P1891" t="s">
        <v>3899</v>
      </c>
      <c r="Q1891" t="s">
        <v>22</v>
      </c>
      <c r="R1891">
        <v>19</v>
      </c>
      <c r="S1891" t="s">
        <v>21</v>
      </c>
      <c r="T1891" t="s">
        <v>17</v>
      </c>
      <c r="U1891" t="s">
        <v>17</v>
      </c>
      <c r="V1891" t="str">
        <f>IF(Table2[[#This Row],[Age]] &lt; 30, "Under 30", IF(Table2[[#This Row],[Age]] &lt; 65, "Other", "Senior"))</f>
        <v>Under 30</v>
      </c>
      <c r="W1891">
        <v>0</v>
      </c>
      <c r="X1891" t="s">
        <v>17</v>
      </c>
      <c r="Y1891" t="s">
        <v>28</v>
      </c>
      <c r="Z1891" t="s">
        <v>34</v>
      </c>
      <c r="AA1891">
        <v>34</v>
      </c>
      <c r="AB1891">
        <v>618</v>
      </c>
      <c r="AE1891">
        <f t="shared" si="29"/>
        <v>0</v>
      </c>
      <c r="AF1891">
        <v>1</v>
      </c>
      <c r="AG1891" t="str">
        <f>IF(Table2[[#This Row],[Avg Monthly GB Download]] &lt; 5, "Less than 5 GB", IF(Table2[[#This Row],[Avg Monthly GB Download]] &lt;= 10, "Between 5 and 10 GB", "10 or more GB"))</f>
        <v>10 or more GB</v>
      </c>
    </row>
    <row r="1892" spans="1:33" x14ac:dyDescent="0.3">
      <c r="A1892" t="s">
        <v>3900</v>
      </c>
      <c r="B1892" t="s">
        <v>17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17</v>
      </c>
      <c r="I1892" t="s">
        <v>18</v>
      </c>
      <c r="J1892">
        <v>0</v>
      </c>
      <c r="K1892">
        <v>0</v>
      </c>
      <c r="L1892">
        <v>0</v>
      </c>
      <c r="M1892" t="s">
        <v>17</v>
      </c>
      <c r="N1892">
        <v>0</v>
      </c>
      <c r="O1892" t="s">
        <v>76</v>
      </c>
      <c r="P1892" t="s">
        <v>3901</v>
      </c>
      <c r="Q1892" t="s">
        <v>20</v>
      </c>
      <c r="R1892">
        <v>61</v>
      </c>
      <c r="S1892" t="s">
        <v>17</v>
      </c>
      <c r="T1892" t="s">
        <v>17</v>
      </c>
      <c r="U1892" t="s">
        <v>17</v>
      </c>
      <c r="V1892" t="str">
        <f>IF(Table2[[#This Row],[Age]] &lt; 30, "Under 30", IF(Table2[[#This Row],[Age]] &lt; 65, "Other", "Senior"))</f>
        <v>Other</v>
      </c>
      <c r="W1892">
        <v>0</v>
      </c>
      <c r="X1892" t="s">
        <v>17</v>
      </c>
      <c r="Y1892" t="s">
        <v>49</v>
      </c>
      <c r="Z1892" t="s">
        <v>34</v>
      </c>
      <c r="AA1892">
        <v>12</v>
      </c>
      <c r="AB1892">
        <v>674</v>
      </c>
      <c r="AE1892">
        <f t="shared" si="29"/>
        <v>0</v>
      </c>
      <c r="AF1892">
        <v>1</v>
      </c>
      <c r="AG1892" t="str">
        <f>IF(Table2[[#This Row],[Avg Monthly GB Download]] &lt; 5, "Less than 5 GB", IF(Table2[[#This Row],[Avg Monthly GB Download]] &lt;= 10, "Between 5 and 10 GB", "10 or more GB"))</f>
        <v>Less than 5 GB</v>
      </c>
    </row>
    <row r="1893" spans="1:33" x14ac:dyDescent="0.3">
      <c r="A1893" t="s">
        <v>3902</v>
      </c>
      <c r="B1893" t="s">
        <v>17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17</v>
      </c>
      <c r="I1893" t="s">
        <v>18</v>
      </c>
      <c r="J1893">
        <v>0</v>
      </c>
      <c r="K1893">
        <v>0</v>
      </c>
      <c r="L1893">
        <v>0</v>
      </c>
      <c r="M1893" t="s">
        <v>17</v>
      </c>
      <c r="N1893">
        <v>0</v>
      </c>
      <c r="O1893" t="s">
        <v>63</v>
      </c>
      <c r="P1893" t="s">
        <v>3903</v>
      </c>
      <c r="Q1893" t="s">
        <v>20</v>
      </c>
      <c r="R1893">
        <v>30</v>
      </c>
      <c r="S1893" t="s">
        <v>17</v>
      </c>
      <c r="T1893" t="s">
        <v>17</v>
      </c>
      <c r="U1893" t="s">
        <v>17</v>
      </c>
      <c r="V1893" t="str">
        <f>IF(Table2[[#This Row],[Age]] &lt; 30, "Under 30", IF(Table2[[#This Row],[Age]] &lt; 65, "Other", "Senior"))</f>
        <v>Other</v>
      </c>
      <c r="W1893">
        <v>0</v>
      </c>
      <c r="X1893" t="s">
        <v>17</v>
      </c>
      <c r="Y1893" t="s">
        <v>28</v>
      </c>
      <c r="Z1893" t="s">
        <v>29</v>
      </c>
      <c r="AA1893">
        <v>7</v>
      </c>
      <c r="AB1893">
        <v>29</v>
      </c>
      <c r="AE1893">
        <f t="shared" si="29"/>
        <v>0</v>
      </c>
      <c r="AF1893">
        <v>1</v>
      </c>
      <c r="AG1893" t="str">
        <f>IF(Table2[[#This Row],[Avg Monthly GB Download]] &lt; 5, "Less than 5 GB", IF(Table2[[#This Row],[Avg Monthly GB Download]] &lt;= 10, "Between 5 and 10 GB", "10 or more GB"))</f>
        <v>Less than 5 GB</v>
      </c>
    </row>
    <row r="1894" spans="1:33" x14ac:dyDescent="0.3">
      <c r="A1894" t="s">
        <v>3904</v>
      </c>
      <c r="B1894" t="s">
        <v>17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17</v>
      </c>
      <c r="I1894" t="s">
        <v>18</v>
      </c>
      <c r="J1894">
        <v>0</v>
      </c>
      <c r="K1894">
        <v>0</v>
      </c>
      <c r="L1894">
        <v>0</v>
      </c>
      <c r="M1894" t="s">
        <v>17</v>
      </c>
      <c r="N1894">
        <v>0</v>
      </c>
      <c r="O1894" t="s">
        <v>65</v>
      </c>
      <c r="P1894" t="s">
        <v>3905</v>
      </c>
      <c r="Q1894" t="s">
        <v>20</v>
      </c>
      <c r="R1894">
        <v>25</v>
      </c>
      <c r="S1894" t="s">
        <v>21</v>
      </c>
      <c r="T1894" t="s">
        <v>17</v>
      </c>
      <c r="U1894" t="s">
        <v>17</v>
      </c>
      <c r="V1894" t="str">
        <f>IF(Table2[[#This Row],[Age]] &lt; 30, "Under 30", IF(Table2[[#This Row],[Age]] &lt; 65, "Other", "Senior"))</f>
        <v>Under 30</v>
      </c>
      <c r="W1894">
        <v>0</v>
      </c>
      <c r="X1894" t="s">
        <v>17</v>
      </c>
      <c r="Y1894" t="s">
        <v>94</v>
      </c>
      <c r="Z1894" t="s">
        <v>91</v>
      </c>
      <c r="AA1894">
        <v>7</v>
      </c>
      <c r="AB1894">
        <v>243</v>
      </c>
      <c r="AE1894">
        <f t="shared" si="29"/>
        <v>0</v>
      </c>
      <c r="AF1894">
        <v>1</v>
      </c>
      <c r="AG1894" t="str">
        <f>IF(Table2[[#This Row],[Avg Monthly GB Download]] &lt; 5, "Less than 5 GB", IF(Table2[[#This Row],[Avg Monthly GB Download]] &lt;= 10, "Between 5 and 10 GB", "10 or more GB"))</f>
        <v>Less than 5 GB</v>
      </c>
    </row>
    <row r="1895" spans="1:33" x14ac:dyDescent="0.3">
      <c r="A1895" t="s">
        <v>3906</v>
      </c>
      <c r="B1895" t="s">
        <v>17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17</v>
      </c>
      <c r="I1895" t="s">
        <v>18</v>
      </c>
      <c r="J1895">
        <v>0</v>
      </c>
      <c r="K1895">
        <v>0</v>
      </c>
      <c r="L1895">
        <v>0</v>
      </c>
      <c r="M1895" t="s">
        <v>17</v>
      </c>
      <c r="N1895">
        <v>0</v>
      </c>
      <c r="O1895" t="s">
        <v>37</v>
      </c>
      <c r="P1895" t="s">
        <v>3907</v>
      </c>
      <c r="Q1895" t="s">
        <v>20</v>
      </c>
      <c r="R1895">
        <v>63</v>
      </c>
      <c r="S1895" t="s">
        <v>17</v>
      </c>
      <c r="T1895" t="s">
        <v>17</v>
      </c>
      <c r="U1895" t="s">
        <v>17</v>
      </c>
      <c r="V1895" t="str">
        <f>IF(Table2[[#This Row],[Age]] &lt; 30, "Under 30", IF(Table2[[#This Row],[Age]] &lt; 65, "Other", "Senior"))</f>
        <v>Other</v>
      </c>
      <c r="W1895">
        <v>0</v>
      </c>
      <c r="X1895" t="s">
        <v>17</v>
      </c>
      <c r="Y1895" t="s">
        <v>49</v>
      </c>
      <c r="Z1895" t="s">
        <v>34</v>
      </c>
      <c r="AA1895">
        <v>10</v>
      </c>
      <c r="AB1895">
        <v>620</v>
      </c>
      <c r="AE1895">
        <f t="shared" si="29"/>
        <v>0</v>
      </c>
      <c r="AF1895">
        <v>1</v>
      </c>
      <c r="AG1895" t="str">
        <f>IF(Table2[[#This Row],[Avg Monthly GB Download]] &lt; 5, "Less than 5 GB", IF(Table2[[#This Row],[Avg Monthly GB Download]] &lt;= 10, "Between 5 and 10 GB", "10 or more GB"))</f>
        <v>Less than 5 GB</v>
      </c>
    </row>
    <row r="1896" spans="1:33" x14ac:dyDescent="0.3">
      <c r="A1896" t="s">
        <v>3908</v>
      </c>
      <c r="B1896" t="s">
        <v>17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17</v>
      </c>
      <c r="I1896" t="s">
        <v>18</v>
      </c>
      <c r="J1896">
        <v>0</v>
      </c>
      <c r="K1896">
        <v>0</v>
      </c>
      <c r="L1896">
        <v>8</v>
      </c>
      <c r="M1896" t="s">
        <v>21</v>
      </c>
      <c r="N1896">
        <v>0</v>
      </c>
      <c r="O1896" t="s">
        <v>31</v>
      </c>
      <c r="P1896" t="s">
        <v>3909</v>
      </c>
      <c r="Q1896" t="s">
        <v>20</v>
      </c>
      <c r="R1896">
        <v>82</v>
      </c>
      <c r="S1896" t="s">
        <v>17</v>
      </c>
      <c r="T1896" t="s">
        <v>21</v>
      </c>
      <c r="U1896" t="s">
        <v>17</v>
      </c>
      <c r="V1896" t="str">
        <f>IF(Table2[[#This Row],[Age]] &lt; 30, "Under 30", IF(Table2[[#This Row],[Age]] &lt; 65, "Other", "Senior"))</f>
        <v>Senior</v>
      </c>
      <c r="W1896">
        <v>0</v>
      </c>
      <c r="X1896" t="s">
        <v>21</v>
      </c>
      <c r="Y1896" t="s">
        <v>49</v>
      </c>
      <c r="Z1896" t="s">
        <v>34</v>
      </c>
      <c r="AA1896">
        <v>69</v>
      </c>
      <c r="AB1896">
        <v>4652</v>
      </c>
      <c r="AE1896">
        <f t="shared" si="29"/>
        <v>0</v>
      </c>
      <c r="AF1896">
        <v>1</v>
      </c>
      <c r="AG1896" t="str">
        <f>IF(Table2[[#This Row],[Avg Monthly GB Download]] &lt; 5, "Less than 5 GB", IF(Table2[[#This Row],[Avg Monthly GB Download]] &lt;= 10, "Between 5 and 10 GB", "10 or more GB"))</f>
        <v>Between 5 and 10 GB</v>
      </c>
    </row>
    <row r="1897" spans="1:33" x14ac:dyDescent="0.3">
      <c r="A1897" t="s">
        <v>3910</v>
      </c>
      <c r="B1897" t="s">
        <v>17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21</v>
      </c>
      <c r="I1897" t="s">
        <v>84</v>
      </c>
      <c r="J1897">
        <v>0</v>
      </c>
      <c r="K1897">
        <v>0</v>
      </c>
      <c r="L1897">
        <v>6</v>
      </c>
      <c r="M1897" t="s">
        <v>21</v>
      </c>
      <c r="N1897">
        <v>0</v>
      </c>
      <c r="O1897" t="s">
        <v>69</v>
      </c>
      <c r="P1897" t="s">
        <v>3911</v>
      </c>
      <c r="Q1897" t="s">
        <v>20</v>
      </c>
      <c r="R1897">
        <v>52</v>
      </c>
      <c r="S1897" t="s">
        <v>17</v>
      </c>
      <c r="T1897" t="s">
        <v>17</v>
      </c>
      <c r="U1897" t="s">
        <v>17</v>
      </c>
      <c r="V1897" t="str">
        <f>IF(Table2[[#This Row],[Age]] &lt; 30, "Under 30", IF(Table2[[#This Row],[Age]] &lt; 65, "Other", "Senior"))</f>
        <v>Other</v>
      </c>
      <c r="W1897">
        <v>0</v>
      </c>
      <c r="X1897" t="s">
        <v>21</v>
      </c>
      <c r="Y1897" t="s">
        <v>49</v>
      </c>
      <c r="Z1897" t="s">
        <v>29</v>
      </c>
      <c r="AA1897">
        <v>17</v>
      </c>
      <c r="AB1897">
        <v>753</v>
      </c>
      <c r="AE1897">
        <f t="shared" si="29"/>
        <v>0</v>
      </c>
      <c r="AF1897">
        <v>1</v>
      </c>
      <c r="AG1897" t="str">
        <f>IF(Table2[[#This Row],[Avg Monthly GB Download]] &lt; 5, "Less than 5 GB", IF(Table2[[#This Row],[Avg Monthly GB Download]] &lt;= 10, "Between 5 and 10 GB", "10 or more GB"))</f>
        <v>Between 5 and 10 GB</v>
      </c>
    </row>
    <row r="1898" spans="1:33" x14ac:dyDescent="0.3">
      <c r="A1898" t="s">
        <v>3912</v>
      </c>
      <c r="B1898" t="s">
        <v>17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17</v>
      </c>
      <c r="I1898" t="s">
        <v>18</v>
      </c>
      <c r="J1898">
        <v>0</v>
      </c>
      <c r="K1898">
        <v>0</v>
      </c>
      <c r="L1898">
        <v>7</v>
      </c>
      <c r="M1898" t="s">
        <v>21</v>
      </c>
      <c r="N1898">
        <v>0</v>
      </c>
      <c r="O1898" t="s">
        <v>78</v>
      </c>
      <c r="P1898" t="s">
        <v>3913</v>
      </c>
      <c r="Q1898" t="s">
        <v>22</v>
      </c>
      <c r="R1898">
        <v>38</v>
      </c>
      <c r="S1898" t="s">
        <v>17</v>
      </c>
      <c r="T1898" t="s">
        <v>17</v>
      </c>
      <c r="U1898" t="s">
        <v>17</v>
      </c>
      <c r="V1898" t="str">
        <f>IF(Table2[[#This Row],[Age]] &lt; 30, "Under 30", IF(Table2[[#This Row],[Age]] &lt; 65, "Other", "Senior"))</f>
        <v>Other</v>
      </c>
      <c r="W1898">
        <v>0</v>
      </c>
      <c r="X1898" t="s">
        <v>21</v>
      </c>
      <c r="Y1898" t="s">
        <v>28</v>
      </c>
      <c r="Z1898" t="s">
        <v>34</v>
      </c>
      <c r="AA1898">
        <v>39</v>
      </c>
      <c r="AB1898">
        <v>2162</v>
      </c>
      <c r="AE1898">
        <f t="shared" si="29"/>
        <v>0</v>
      </c>
      <c r="AF1898">
        <v>1</v>
      </c>
      <c r="AG1898" t="str">
        <f>IF(Table2[[#This Row],[Avg Monthly GB Download]] &lt; 5, "Less than 5 GB", IF(Table2[[#This Row],[Avg Monthly GB Download]] &lt;= 10, "Between 5 and 10 GB", "10 or more GB"))</f>
        <v>Between 5 and 10 GB</v>
      </c>
    </row>
    <row r="1899" spans="1:33" x14ac:dyDescent="0.3">
      <c r="A1899" t="s">
        <v>3914</v>
      </c>
      <c r="B1899" t="s">
        <v>17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17</v>
      </c>
      <c r="I1899" t="s">
        <v>18</v>
      </c>
      <c r="J1899">
        <v>0</v>
      </c>
      <c r="K1899">
        <v>0</v>
      </c>
      <c r="L1899">
        <v>2</v>
      </c>
      <c r="M1899" t="s">
        <v>21</v>
      </c>
      <c r="N1899">
        <v>0</v>
      </c>
      <c r="O1899" t="s">
        <v>81</v>
      </c>
      <c r="P1899" t="s">
        <v>3915</v>
      </c>
      <c r="Q1899" t="s">
        <v>20</v>
      </c>
      <c r="R1899">
        <v>58</v>
      </c>
      <c r="S1899" t="s">
        <v>17</v>
      </c>
      <c r="T1899" t="s">
        <v>17</v>
      </c>
      <c r="U1899" t="s">
        <v>17</v>
      </c>
      <c r="V1899" t="str">
        <f>IF(Table2[[#This Row],[Age]] &lt; 30, "Under 30", IF(Table2[[#This Row],[Age]] &lt; 65, "Other", "Senior"))</f>
        <v>Other</v>
      </c>
      <c r="W1899">
        <v>0</v>
      </c>
      <c r="X1899" t="s">
        <v>17</v>
      </c>
      <c r="Y1899" t="s">
        <v>28</v>
      </c>
      <c r="Z1899" t="s">
        <v>34</v>
      </c>
      <c r="AA1899">
        <v>24</v>
      </c>
      <c r="AB1899">
        <v>627</v>
      </c>
      <c r="AE1899">
        <f t="shared" si="29"/>
        <v>0</v>
      </c>
      <c r="AF1899">
        <v>1</v>
      </c>
      <c r="AG1899" t="str">
        <f>IF(Table2[[#This Row],[Avg Monthly GB Download]] &lt; 5, "Less than 5 GB", IF(Table2[[#This Row],[Avg Monthly GB Download]] &lt;= 10, "Between 5 and 10 GB", "10 or more GB"))</f>
        <v>Less than 5 GB</v>
      </c>
    </row>
    <row r="1900" spans="1:33" x14ac:dyDescent="0.3">
      <c r="A1900" t="s">
        <v>3916</v>
      </c>
      <c r="B1900" t="s">
        <v>17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17</v>
      </c>
      <c r="I1900" t="s">
        <v>18</v>
      </c>
      <c r="J1900">
        <v>0</v>
      </c>
      <c r="K1900">
        <v>0</v>
      </c>
      <c r="L1900">
        <v>14</v>
      </c>
      <c r="M1900" t="s">
        <v>21</v>
      </c>
      <c r="N1900">
        <v>0</v>
      </c>
      <c r="O1900" t="s">
        <v>43</v>
      </c>
      <c r="P1900" t="s">
        <v>3917</v>
      </c>
      <c r="Q1900" t="s">
        <v>20</v>
      </c>
      <c r="R1900">
        <v>27</v>
      </c>
      <c r="S1900" t="s">
        <v>21</v>
      </c>
      <c r="T1900" t="s">
        <v>17</v>
      </c>
      <c r="U1900" t="s">
        <v>17</v>
      </c>
      <c r="V1900" t="str">
        <f>IF(Table2[[#This Row],[Age]] &lt; 30, "Under 30", IF(Table2[[#This Row],[Age]] &lt; 65, "Other", "Senior"))</f>
        <v>Under 30</v>
      </c>
      <c r="W1900">
        <v>0</v>
      </c>
      <c r="X1900" t="s">
        <v>21</v>
      </c>
      <c r="Y1900" t="s">
        <v>49</v>
      </c>
      <c r="Z1900" t="s">
        <v>34</v>
      </c>
      <c r="AA1900">
        <v>52</v>
      </c>
      <c r="AB1900">
        <v>3810</v>
      </c>
      <c r="AE1900">
        <f t="shared" si="29"/>
        <v>0</v>
      </c>
      <c r="AF1900">
        <v>1</v>
      </c>
      <c r="AG1900" t="str">
        <f>IF(Table2[[#This Row],[Avg Monthly GB Download]] &lt; 5, "Less than 5 GB", IF(Table2[[#This Row],[Avg Monthly GB Download]] &lt;= 10, "Between 5 and 10 GB", "10 or more GB"))</f>
        <v>10 or more GB</v>
      </c>
    </row>
    <row r="1901" spans="1:33" x14ac:dyDescent="0.3">
      <c r="A1901" t="s">
        <v>3918</v>
      </c>
      <c r="B1901" t="s">
        <v>17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17</v>
      </c>
      <c r="I1901" t="s">
        <v>18</v>
      </c>
      <c r="J1901">
        <v>0</v>
      </c>
      <c r="K1901">
        <v>0</v>
      </c>
      <c r="L1901">
        <v>7</v>
      </c>
      <c r="M1901" t="s">
        <v>21</v>
      </c>
      <c r="N1901">
        <v>0</v>
      </c>
      <c r="O1901" t="s">
        <v>63</v>
      </c>
      <c r="P1901" t="s">
        <v>3919</v>
      </c>
      <c r="Q1901" t="s">
        <v>20</v>
      </c>
      <c r="R1901">
        <v>58</v>
      </c>
      <c r="S1901" t="s">
        <v>17</v>
      </c>
      <c r="T1901" t="s">
        <v>17</v>
      </c>
      <c r="U1901" t="s">
        <v>17</v>
      </c>
      <c r="V1901" t="str">
        <f>IF(Table2[[#This Row],[Age]] &lt; 30, "Under 30", IF(Table2[[#This Row],[Age]] &lt; 65, "Other", "Senior"))</f>
        <v>Other</v>
      </c>
      <c r="W1901">
        <v>0</v>
      </c>
      <c r="X1901" t="s">
        <v>21</v>
      </c>
      <c r="Y1901" t="s">
        <v>49</v>
      </c>
      <c r="Z1901" t="s">
        <v>34</v>
      </c>
      <c r="AA1901">
        <v>29</v>
      </c>
      <c r="AB1901">
        <v>2125</v>
      </c>
      <c r="AE1901">
        <f t="shared" si="29"/>
        <v>0</v>
      </c>
      <c r="AF1901">
        <v>1</v>
      </c>
      <c r="AG1901" t="str">
        <f>IF(Table2[[#This Row],[Avg Monthly GB Download]] &lt; 5, "Less than 5 GB", IF(Table2[[#This Row],[Avg Monthly GB Download]] &lt;= 10, "Between 5 and 10 GB", "10 or more GB"))</f>
        <v>Between 5 and 10 GB</v>
      </c>
    </row>
    <row r="1902" spans="1:33" x14ac:dyDescent="0.3">
      <c r="A1902" t="s">
        <v>3920</v>
      </c>
      <c r="B1902" t="s">
        <v>17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17</v>
      </c>
      <c r="I1902" t="s">
        <v>18</v>
      </c>
      <c r="J1902">
        <v>0</v>
      </c>
      <c r="K1902">
        <v>0</v>
      </c>
      <c r="L1902">
        <v>3</v>
      </c>
      <c r="M1902" t="s">
        <v>17</v>
      </c>
      <c r="N1902">
        <v>17</v>
      </c>
      <c r="O1902" t="s">
        <v>25</v>
      </c>
      <c r="P1902" t="s">
        <v>3921</v>
      </c>
      <c r="Q1902" t="s">
        <v>20</v>
      </c>
      <c r="R1902">
        <v>64</v>
      </c>
      <c r="S1902" t="s">
        <v>17</v>
      </c>
      <c r="T1902" t="s">
        <v>17</v>
      </c>
      <c r="U1902" t="s">
        <v>17</v>
      </c>
      <c r="V1902" t="str">
        <f>IF(Table2[[#This Row],[Age]] &lt; 30, "Under 30", IF(Table2[[#This Row],[Age]] &lt; 65, "Other", "Senior"))</f>
        <v>Other</v>
      </c>
      <c r="W1902">
        <v>0</v>
      </c>
      <c r="X1902" t="s">
        <v>17</v>
      </c>
      <c r="Y1902" t="s">
        <v>28</v>
      </c>
      <c r="Z1902" t="s">
        <v>34</v>
      </c>
      <c r="AA1902">
        <v>35</v>
      </c>
      <c r="AB1902">
        <v>726</v>
      </c>
      <c r="AE1902">
        <f t="shared" si="29"/>
        <v>0</v>
      </c>
      <c r="AF1902">
        <v>1</v>
      </c>
      <c r="AG1902" t="str">
        <f>IF(Table2[[#This Row],[Avg Monthly GB Download]] &lt; 5, "Less than 5 GB", IF(Table2[[#This Row],[Avg Monthly GB Download]] &lt;= 10, "Between 5 and 10 GB", "10 or more GB"))</f>
        <v>Less than 5 GB</v>
      </c>
    </row>
    <row r="1903" spans="1:33" x14ac:dyDescent="0.3">
      <c r="A1903" t="s">
        <v>3922</v>
      </c>
      <c r="B1903" t="s">
        <v>17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17</v>
      </c>
      <c r="I1903" t="s">
        <v>18</v>
      </c>
      <c r="J1903">
        <v>0</v>
      </c>
      <c r="K1903">
        <v>0</v>
      </c>
      <c r="L1903">
        <v>20</v>
      </c>
      <c r="M1903" t="s">
        <v>21</v>
      </c>
      <c r="N1903">
        <v>0</v>
      </c>
      <c r="O1903" t="s">
        <v>39</v>
      </c>
      <c r="P1903" t="s">
        <v>3923</v>
      </c>
      <c r="Q1903" t="s">
        <v>20</v>
      </c>
      <c r="R1903">
        <v>29</v>
      </c>
      <c r="S1903" t="s">
        <v>21</v>
      </c>
      <c r="T1903" t="s">
        <v>17</v>
      </c>
      <c r="U1903" t="s">
        <v>17</v>
      </c>
      <c r="V1903" t="str">
        <f>IF(Table2[[#This Row],[Age]] &lt; 30, "Under 30", IF(Table2[[#This Row],[Age]] &lt; 65, "Other", "Senior"))</f>
        <v>Under 30</v>
      </c>
      <c r="W1903">
        <v>0</v>
      </c>
      <c r="X1903" t="s">
        <v>21</v>
      </c>
      <c r="Y1903" t="s">
        <v>49</v>
      </c>
      <c r="Z1903" t="s">
        <v>29</v>
      </c>
      <c r="AA1903">
        <v>54</v>
      </c>
      <c r="AB1903">
        <v>3916</v>
      </c>
      <c r="AE1903">
        <f t="shared" si="29"/>
        <v>0</v>
      </c>
      <c r="AF1903">
        <v>1</v>
      </c>
      <c r="AG1903" t="str">
        <f>IF(Table2[[#This Row],[Avg Monthly GB Download]] &lt; 5, "Less than 5 GB", IF(Table2[[#This Row],[Avg Monthly GB Download]] &lt;= 10, "Between 5 and 10 GB", "10 or more GB"))</f>
        <v>10 or more GB</v>
      </c>
    </row>
    <row r="1904" spans="1:33" x14ac:dyDescent="0.3">
      <c r="A1904" t="s">
        <v>3924</v>
      </c>
      <c r="B1904" t="s">
        <v>17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17</v>
      </c>
      <c r="I1904" t="s">
        <v>18</v>
      </c>
      <c r="J1904">
        <v>0</v>
      </c>
      <c r="K1904">
        <v>0</v>
      </c>
      <c r="L1904">
        <v>18</v>
      </c>
      <c r="M1904" t="s">
        <v>21</v>
      </c>
      <c r="N1904">
        <v>0</v>
      </c>
      <c r="O1904" t="s">
        <v>38</v>
      </c>
      <c r="P1904" t="s">
        <v>3925</v>
      </c>
      <c r="Q1904" t="s">
        <v>22</v>
      </c>
      <c r="R1904">
        <v>33</v>
      </c>
      <c r="S1904" t="s">
        <v>17</v>
      </c>
      <c r="T1904" t="s">
        <v>17</v>
      </c>
      <c r="U1904" t="s">
        <v>17</v>
      </c>
      <c r="V1904" t="str">
        <f>IF(Table2[[#This Row],[Age]] &lt; 30, "Under 30", IF(Table2[[#This Row],[Age]] &lt; 65, "Other", "Senior"))</f>
        <v>Other</v>
      </c>
      <c r="W1904">
        <v>0</v>
      </c>
      <c r="X1904" t="s">
        <v>21</v>
      </c>
      <c r="Y1904" t="s">
        <v>94</v>
      </c>
      <c r="Z1904" t="s">
        <v>34</v>
      </c>
      <c r="AA1904">
        <v>42</v>
      </c>
      <c r="AB1904">
        <v>2565</v>
      </c>
      <c r="AE1904">
        <f t="shared" si="29"/>
        <v>0</v>
      </c>
      <c r="AF1904">
        <v>1</v>
      </c>
      <c r="AG1904" t="str">
        <f>IF(Table2[[#This Row],[Avg Monthly GB Download]] &lt; 5, "Less than 5 GB", IF(Table2[[#This Row],[Avg Monthly GB Download]] &lt;= 10, "Between 5 and 10 GB", "10 or more GB"))</f>
        <v>10 or more GB</v>
      </c>
    </row>
    <row r="1905" spans="1:33" x14ac:dyDescent="0.3">
      <c r="A1905" t="s">
        <v>3926</v>
      </c>
      <c r="B1905" t="s">
        <v>17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17</v>
      </c>
      <c r="I1905" t="s">
        <v>18</v>
      </c>
      <c r="J1905">
        <v>0</v>
      </c>
      <c r="K1905">
        <v>0</v>
      </c>
      <c r="L1905">
        <v>8</v>
      </c>
      <c r="M1905" t="s">
        <v>21</v>
      </c>
      <c r="N1905">
        <v>0</v>
      </c>
      <c r="O1905" t="s">
        <v>47</v>
      </c>
      <c r="P1905" t="s">
        <v>3927</v>
      </c>
      <c r="Q1905" t="s">
        <v>20</v>
      </c>
      <c r="R1905">
        <v>21</v>
      </c>
      <c r="S1905" t="s">
        <v>21</v>
      </c>
      <c r="T1905" t="s">
        <v>17</v>
      </c>
      <c r="U1905" t="s">
        <v>17</v>
      </c>
      <c r="V1905" t="str">
        <f>IF(Table2[[#This Row],[Age]] &lt; 30, "Under 30", IF(Table2[[#This Row],[Age]] &lt; 65, "Other", "Senior"))</f>
        <v>Under 30</v>
      </c>
      <c r="W1905">
        <v>0</v>
      </c>
      <c r="X1905" t="s">
        <v>17</v>
      </c>
      <c r="Y1905" t="s">
        <v>94</v>
      </c>
      <c r="Z1905" t="s">
        <v>91</v>
      </c>
      <c r="AA1905">
        <v>22</v>
      </c>
      <c r="AB1905">
        <v>250</v>
      </c>
      <c r="AE1905">
        <f t="shared" si="29"/>
        <v>0</v>
      </c>
      <c r="AF1905">
        <v>1</v>
      </c>
      <c r="AG1905" t="str">
        <f>IF(Table2[[#This Row],[Avg Monthly GB Download]] &lt; 5, "Less than 5 GB", IF(Table2[[#This Row],[Avg Monthly GB Download]] &lt;= 10, "Between 5 and 10 GB", "10 or more GB"))</f>
        <v>Between 5 and 10 GB</v>
      </c>
    </row>
    <row r="1906" spans="1:33" x14ac:dyDescent="0.3">
      <c r="A1906" t="s">
        <v>3928</v>
      </c>
      <c r="B1906" t="s">
        <v>17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17</v>
      </c>
      <c r="I1906" t="s">
        <v>18</v>
      </c>
      <c r="J1906">
        <v>0</v>
      </c>
      <c r="K1906">
        <v>0</v>
      </c>
      <c r="L1906">
        <v>1</v>
      </c>
      <c r="M1906" t="s">
        <v>21</v>
      </c>
      <c r="N1906">
        <v>0</v>
      </c>
      <c r="O1906" t="s">
        <v>78</v>
      </c>
      <c r="P1906" t="s">
        <v>3929</v>
      </c>
      <c r="Q1906" t="s">
        <v>22</v>
      </c>
      <c r="R1906">
        <v>57</v>
      </c>
      <c r="S1906" t="s">
        <v>17</v>
      </c>
      <c r="T1906" t="s">
        <v>17</v>
      </c>
      <c r="U1906" t="s">
        <v>17</v>
      </c>
      <c r="V1906" t="str">
        <f>IF(Table2[[#This Row],[Age]] &lt; 30, "Under 30", IF(Table2[[#This Row],[Age]] &lt; 65, "Other", "Senior"))</f>
        <v>Other</v>
      </c>
      <c r="W1906">
        <v>0</v>
      </c>
      <c r="X1906" t="s">
        <v>17</v>
      </c>
      <c r="Y1906" t="s">
        <v>28</v>
      </c>
      <c r="Z1906" t="s">
        <v>29</v>
      </c>
      <c r="AA1906">
        <v>41</v>
      </c>
      <c r="AB1906">
        <v>90</v>
      </c>
      <c r="AE1906">
        <f t="shared" si="29"/>
        <v>0</v>
      </c>
      <c r="AF1906">
        <v>1</v>
      </c>
      <c r="AG1906" t="str">
        <f>IF(Table2[[#This Row],[Avg Monthly GB Download]] &lt; 5, "Less than 5 GB", IF(Table2[[#This Row],[Avg Monthly GB Download]] &lt;= 10, "Between 5 and 10 GB", "10 or more GB"))</f>
        <v>Less than 5 GB</v>
      </c>
    </row>
    <row r="1907" spans="1:33" x14ac:dyDescent="0.3">
      <c r="A1907" t="s">
        <v>3930</v>
      </c>
      <c r="B1907" t="s">
        <v>17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17</v>
      </c>
      <c r="I1907" t="s">
        <v>18</v>
      </c>
      <c r="J1907">
        <v>0</v>
      </c>
      <c r="K1907">
        <v>0</v>
      </c>
      <c r="L1907">
        <v>0</v>
      </c>
      <c r="M1907" t="s">
        <v>17</v>
      </c>
      <c r="N1907">
        <v>0</v>
      </c>
      <c r="O1907" t="s">
        <v>43</v>
      </c>
      <c r="P1907" t="s">
        <v>3931</v>
      </c>
      <c r="Q1907" t="s">
        <v>22</v>
      </c>
      <c r="R1907">
        <v>29</v>
      </c>
      <c r="S1907" t="s">
        <v>21</v>
      </c>
      <c r="T1907" t="s">
        <v>17</v>
      </c>
      <c r="U1907" t="s">
        <v>17</v>
      </c>
      <c r="V1907" t="str">
        <f>IF(Table2[[#This Row],[Age]] &lt; 30, "Under 30", IF(Table2[[#This Row],[Age]] &lt; 65, "Other", "Senior"))</f>
        <v>Under 30</v>
      </c>
      <c r="W1907">
        <v>0</v>
      </c>
      <c r="X1907" t="s">
        <v>17</v>
      </c>
      <c r="Y1907" t="s">
        <v>94</v>
      </c>
      <c r="Z1907" t="s">
        <v>34</v>
      </c>
      <c r="AA1907">
        <v>10</v>
      </c>
      <c r="AB1907">
        <v>274</v>
      </c>
      <c r="AE1907">
        <f t="shared" si="29"/>
        <v>0</v>
      </c>
      <c r="AF1907">
        <v>1</v>
      </c>
      <c r="AG1907" t="str">
        <f>IF(Table2[[#This Row],[Avg Monthly GB Download]] &lt; 5, "Less than 5 GB", IF(Table2[[#This Row],[Avg Monthly GB Download]] &lt;= 10, "Between 5 and 10 GB", "10 or more GB"))</f>
        <v>Less than 5 GB</v>
      </c>
    </row>
    <row r="1908" spans="1:33" x14ac:dyDescent="0.3">
      <c r="A1908" t="s">
        <v>3932</v>
      </c>
      <c r="B1908" t="s">
        <v>17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17</v>
      </c>
      <c r="I1908" t="s">
        <v>18</v>
      </c>
      <c r="J1908">
        <v>0</v>
      </c>
      <c r="K1908">
        <v>0</v>
      </c>
      <c r="L1908">
        <v>3</v>
      </c>
      <c r="M1908" t="s">
        <v>21</v>
      </c>
      <c r="N1908">
        <v>0</v>
      </c>
      <c r="O1908" t="s">
        <v>41</v>
      </c>
      <c r="P1908" t="s">
        <v>3933</v>
      </c>
      <c r="Q1908" t="s">
        <v>20</v>
      </c>
      <c r="R1908">
        <v>43</v>
      </c>
      <c r="S1908" t="s">
        <v>17</v>
      </c>
      <c r="T1908" t="s">
        <v>17</v>
      </c>
      <c r="U1908" t="s">
        <v>17</v>
      </c>
      <c r="V1908" t="str">
        <f>IF(Table2[[#This Row],[Age]] &lt; 30, "Under 30", IF(Table2[[#This Row],[Age]] &lt; 65, "Other", "Senior"))</f>
        <v>Other</v>
      </c>
      <c r="W1908">
        <v>0</v>
      </c>
      <c r="X1908" t="s">
        <v>17</v>
      </c>
      <c r="Y1908" t="s">
        <v>94</v>
      </c>
      <c r="Z1908" t="s">
        <v>29</v>
      </c>
      <c r="AA1908">
        <v>20</v>
      </c>
      <c r="AB1908">
        <v>846</v>
      </c>
      <c r="AE1908">
        <f t="shared" si="29"/>
        <v>0</v>
      </c>
      <c r="AF1908">
        <v>1</v>
      </c>
      <c r="AG1908" t="str">
        <f>IF(Table2[[#This Row],[Avg Monthly GB Download]] &lt; 5, "Less than 5 GB", IF(Table2[[#This Row],[Avg Monthly GB Download]] &lt;= 10, "Between 5 and 10 GB", "10 or more GB"))</f>
        <v>Less than 5 GB</v>
      </c>
    </row>
    <row r="1909" spans="1:33" x14ac:dyDescent="0.3">
      <c r="A1909" t="s">
        <v>3934</v>
      </c>
      <c r="B1909" t="s">
        <v>17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17</v>
      </c>
      <c r="I1909" t="s">
        <v>18</v>
      </c>
      <c r="J1909">
        <v>0</v>
      </c>
      <c r="K1909">
        <v>0</v>
      </c>
      <c r="L1909">
        <v>10</v>
      </c>
      <c r="M1909" t="s">
        <v>21</v>
      </c>
      <c r="N1909">
        <v>0</v>
      </c>
      <c r="O1909" t="s">
        <v>76</v>
      </c>
      <c r="P1909" t="s">
        <v>3935</v>
      </c>
      <c r="Q1909" t="s">
        <v>22</v>
      </c>
      <c r="R1909">
        <v>60</v>
      </c>
      <c r="S1909" t="s">
        <v>17</v>
      </c>
      <c r="T1909" t="s">
        <v>17</v>
      </c>
      <c r="U1909" t="s">
        <v>17</v>
      </c>
      <c r="V1909" t="str">
        <f>IF(Table2[[#This Row],[Age]] &lt; 30, "Under 30", IF(Table2[[#This Row],[Age]] &lt; 65, "Other", "Senior"))</f>
        <v>Other</v>
      </c>
      <c r="W1909">
        <v>0</v>
      </c>
      <c r="X1909" t="s">
        <v>21</v>
      </c>
      <c r="Y1909" t="s">
        <v>28</v>
      </c>
      <c r="Z1909" t="s">
        <v>29</v>
      </c>
      <c r="AA1909">
        <v>62</v>
      </c>
      <c r="AB1909">
        <v>1755</v>
      </c>
      <c r="AE1909">
        <f t="shared" si="29"/>
        <v>0</v>
      </c>
      <c r="AF1909">
        <v>1</v>
      </c>
      <c r="AG1909" t="str">
        <f>IF(Table2[[#This Row],[Avg Monthly GB Download]] &lt; 5, "Less than 5 GB", IF(Table2[[#This Row],[Avg Monthly GB Download]] &lt;= 10, "Between 5 and 10 GB", "10 or more GB"))</f>
        <v>Between 5 and 10 GB</v>
      </c>
    </row>
    <row r="1910" spans="1:33" x14ac:dyDescent="0.3">
      <c r="A1910" t="s">
        <v>3936</v>
      </c>
      <c r="B1910" t="s">
        <v>17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17</v>
      </c>
      <c r="I1910" t="s">
        <v>18</v>
      </c>
      <c r="J1910">
        <v>0</v>
      </c>
      <c r="K1910">
        <v>0</v>
      </c>
      <c r="L1910">
        <v>9</v>
      </c>
      <c r="M1910" t="s">
        <v>21</v>
      </c>
      <c r="N1910">
        <v>0</v>
      </c>
      <c r="O1910" t="s">
        <v>51</v>
      </c>
      <c r="P1910" t="s">
        <v>3937</v>
      </c>
      <c r="Q1910" t="s">
        <v>22</v>
      </c>
      <c r="R1910">
        <v>72</v>
      </c>
      <c r="S1910" t="s">
        <v>17</v>
      </c>
      <c r="T1910" t="s">
        <v>21</v>
      </c>
      <c r="U1910" t="s">
        <v>17</v>
      </c>
      <c r="V1910" t="str">
        <f>IF(Table2[[#This Row],[Age]] &lt; 30, "Under 30", IF(Table2[[#This Row],[Age]] &lt; 65, "Other", "Senior"))</f>
        <v>Senior</v>
      </c>
      <c r="W1910">
        <v>0</v>
      </c>
      <c r="X1910" t="s">
        <v>21</v>
      </c>
      <c r="Y1910" t="s">
        <v>94</v>
      </c>
      <c r="Z1910" t="s">
        <v>29</v>
      </c>
      <c r="AA1910">
        <v>64</v>
      </c>
      <c r="AB1910">
        <v>2667</v>
      </c>
      <c r="AE1910">
        <f t="shared" si="29"/>
        <v>0</v>
      </c>
      <c r="AF1910">
        <v>1</v>
      </c>
      <c r="AG1910" t="str">
        <f>IF(Table2[[#This Row],[Avg Monthly GB Download]] &lt; 5, "Less than 5 GB", IF(Table2[[#This Row],[Avg Monthly GB Download]] &lt;= 10, "Between 5 and 10 GB", "10 or more GB"))</f>
        <v>Between 5 and 10 GB</v>
      </c>
    </row>
    <row r="1911" spans="1:33" x14ac:dyDescent="0.3">
      <c r="A1911" t="s">
        <v>3938</v>
      </c>
      <c r="B1911" t="s">
        <v>17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17</v>
      </c>
      <c r="I1911" t="s">
        <v>18</v>
      </c>
      <c r="J1911">
        <v>0</v>
      </c>
      <c r="K1911">
        <v>0</v>
      </c>
      <c r="L1911">
        <v>5</v>
      </c>
      <c r="M1911" t="s">
        <v>21</v>
      </c>
      <c r="N1911">
        <v>0</v>
      </c>
      <c r="O1911" t="s">
        <v>47</v>
      </c>
      <c r="P1911" t="s">
        <v>3939</v>
      </c>
      <c r="Q1911" t="s">
        <v>22</v>
      </c>
      <c r="R1911">
        <v>36</v>
      </c>
      <c r="S1911" t="s">
        <v>17</v>
      </c>
      <c r="T1911" t="s">
        <v>17</v>
      </c>
      <c r="U1911" t="s">
        <v>17</v>
      </c>
      <c r="V1911" t="str">
        <f>IF(Table2[[#This Row],[Age]] &lt; 30, "Under 30", IF(Table2[[#This Row],[Age]] &lt; 65, "Other", "Senior"))</f>
        <v>Other</v>
      </c>
      <c r="W1911">
        <v>0</v>
      </c>
      <c r="X1911" t="s">
        <v>21</v>
      </c>
      <c r="Y1911" t="s">
        <v>94</v>
      </c>
      <c r="Z1911" t="s">
        <v>91</v>
      </c>
      <c r="AA1911">
        <v>19</v>
      </c>
      <c r="AB1911">
        <v>694</v>
      </c>
      <c r="AE1911">
        <f t="shared" si="29"/>
        <v>0</v>
      </c>
      <c r="AF1911">
        <v>1</v>
      </c>
      <c r="AG1911" t="str">
        <f>IF(Table2[[#This Row],[Avg Monthly GB Download]] &lt; 5, "Less than 5 GB", IF(Table2[[#This Row],[Avg Monthly GB Download]] &lt;= 10, "Between 5 and 10 GB", "10 or more GB"))</f>
        <v>Between 5 and 10 GB</v>
      </c>
    </row>
    <row r="1912" spans="1:33" x14ac:dyDescent="0.3">
      <c r="A1912" t="s">
        <v>3940</v>
      </c>
      <c r="B1912" t="s">
        <v>17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17</v>
      </c>
      <c r="I1912" t="s">
        <v>18</v>
      </c>
      <c r="J1912">
        <v>0</v>
      </c>
      <c r="K1912">
        <v>0</v>
      </c>
      <c r="L1912">
        <v>7</v>
      </c>
      <c r="M1912" t="s">
        <v>17</v>
      </c>
      <c r="N1912">
        <v>82</v>
      </c>
      <c r="O1912" t="s">
        <v>23</v>
      </c>
      <c r="P1912" t="s">
        <v>3941</v>
      </c>
      <c r="Q1912" t="s">
        <v>20</v>
      </c>
      <c r="R1912">
        <v>44</v>
      </c>
      <c r="S1912" t="s">
        <v>17</v>
      </c>
      <c r="T1912" t="s">
        <v>17</v>
      </c>
      <c r="U1912" t="s">
        <v>17</v>
      </c>
      <c r="V1912" t="str">
        <f>IF(Table2[[#This Row],[Age]] &lt; 30, "Under 30", IF(Table2[[#This Row],[Age]] &lt; 65, "Other", "Senior"))</f>
        <v>Other</v>
      </c>
      <c r="W1912">
        <v>0</v>
      </c>
      <c r="X1912" t="s">
        <v>17</v>
      </c>
      <c r="Y1912" t="s">
        <v>94</v>
      </c>
      <c r="Z1912" t="s">
        <v>34</v>
      </c>
      <c r="AA1912">
        <v>47</v>
      </c>
      <c r="AB1912">
        <v>2089</v>
      </c>
      <c r="AE1912">
        <f t="shared" si="29"/>
        <v>0</v>
      </c>
      <c r="AF1912">
        <v>1</v>
      </c>
      <c r="AG1912" t="str">
        <f>IF(Table2[[#This Row],[Avg Monthly GB Download]] &lt; 5, "Less than 5 GB", IF(Table2[[#This Row],[Avg Monthly GB Download]] &lt;= 10, "Between 5 and 10 GB", "10 or more GB"))</f>
        <v>Between 5 and 10 GB</v>
      </c>
    </row>
    <row r="1913" spans="1:33" x14ac:dyDescent="0.3">
      <c r="A1913" t="s">
        <v>3942</v>
      </c>
      <c r="B1913" t="s">
        <v>17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17</v>
      </c>
      <c r="I1913" t="s">
        <v>18</v>
      </c>
      <c r="J1913">
        <v>0</v>
      </c>
      <c r="K1913">
        <v>0</v>
      </c>
      <c r="L1913">
        <v>5</v>
      </c>
      <c r="M1913" t="s">
        <v>21</v>
      </c>
      <c r="N1913">
        <v>0</v>
      </c>
      <c r="O1913" t="s">
        <v>32</v>
      </c>
      <c r="P1913" t="s">
        <v>3943</v>
      </c>
      <c r="Q1913" t="s">
        <v>20</v>
      </c>
      <c r="R1913">
        <v>49</v>
      </c>
      <c r="S1913" t="s">
        <v>17</v>
      </c>
      <c r="T1913" t="s">
        <v>17</v>
      </c>
      <c r="U1913" t="s">
        <v>17</v>
      </c>
      <c r="V1913" t="str">
        <f>IF(Table2[[#This Row],[Age]] &lt; 30, "Under 30", IF(Table2[[#This Row],[Age]] &lt; 65, "Other", "Senior"))</f>
        <v>Other</v>
      </c>
      <c r="W1913">
        <v>0</v>
      </c>
      <c r="X1913" t="s">
        <v>21</v>
      </c>
      <c r="Y1913" t="s">
        <v>94</v>
      </c>
      <c r="Z1913" t="s">
        <v>34</v>
      </c>
      <c r="AA1913">
        <v>43</v>
      </c>
      <c r="AB1913">
        <v>2526</v>
      </c>
      <c r="AE1913">
        <f t="shared" si="29"/>
        <v>0</v>
      </c>
      <c r="AF1913">
        <v>1</v>
      </c>
      <c r="AG1913" t="str">
        <f>IF(Table2[[#This Row],[Avg Monthly GB Download]] &lt; 5, "Less than 5 GB", IF(Table2[[#This Row],[Avg Monthly GB Download]] &lt;= 10, "Between 5 and 10 GB", "10 or more GB"))</f>
        <v>Between 5 and 10 GB</v>
      </c>
    </row>
    <row r="1914" spans="1:33" x14ac:dyDescent="0.3">
      <c r="A1914" t="s">
        <v>3944</v>
      </c>
      <c r="B1914" t="s">
        <v>17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17</v>
      </c>
      <c r="I1914" t="s">
        <v>18</v>
      </c>
      <c r="J1914">
        <v>0</v>
      </c>
      <c r="K1914">
        <v>0</v>
      </c>
      <c r="L1914">
        <v>4</v>
      </c>
      <c r="M1914" t="s">
        <v>21</v>
      </c>
      <c r="N1914">
        <v>0</v>
      </c>
      <c r="O1914" t="s">
        <v>25</v>
      </c>
      <c r="P1914" t="s">
        <v>3945</v>
      </c>
      <c r="Q1914" t="s">
        <v>22</v>
      </c>
      <c r="R1914">
        <v>58</v>
      </c>
      <c r="S1914" t="s">
        <v>17</v>
      </c>
      <c r="T1914" t="s">
        <v>17</v>
      </c>
      <c r="U1914" t="s">
        <v>17</v>
      </c>
      <c r="V1914" t="str">
        <f>IF(Table2[[#This Row],[Age]] &lt; 30, "Under 30", IF(Table2[[#This Row],[Age]] &lt; 65, "Other", "Senior"))</f>
        <v>Other</v>
      </c>
      <c r="W1914">
        <v>0</v>
      </c>
      <c r="X1914" t="s">
        <v>17</v>
      </c>
      <c r="Y1914" t="s">
        <v>94</v>
      </c>
      <c r="Z1914" t="s">
        <v>29</v>
      </c>
      <c r="AA1914">
        <v>48</v>
      </c>
      <c r="AB1914">
        <v>1878</v>
      </c>
      <c r="AE1914">
        <f t="shared" si="29"/>
        <v>0</v>
      </c>
      <c r="AF1914">
        <v>1</v>
      </c>
      <c r="AG1914" t="str">
        <f>IF(Table2[[#This Row],[Avg Monthly GB Download]] &lt; 5, "Less than 5 GB", IF(Table2[[#This Row],[Avg Monthly GB Download]] &lt;= 10, "Between 5 and 10 GB", "10 or more GB"))</f>
        <v>Less than 5 GB</v>
      </c>
    </row>
    <row r="1915" spans="1:33" x14ac:dyDescent="0.3">
      <c r="A1915" t="s">
        <v>3946</v>
      </c>
      <c r="B1915" t="s">
        <v>17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17</v>
      </c>
      <c r="I1915" t="s">
        <v>18</v>
      </c>
      <c r="J1915">
        <v>0</v>
      </c>
      <c r="K1915">
        <v>0</v>
      </c>
      <c r="L1915">
        <v>9</v>
      </c>
      <c r="M1915" t="s">
        <v>21</v>
      </c>
      <c r="N1915">
        <v>0</v>
      </c>
      <c r="O1915" t="s">
        <v>65</v>
      </c>
      <c r="P1915" t="s">
        <v>3947</v>
      </c>
      <c r="Q1915" t="s">
        <v>22</v>
      </c>
      <c r="R1915">
        <v>70</v>
      </c>
      <c r="S1915" t="s">
        <v>17</v>
      </c>
      <c r="T1915" t="s">
        <v>21</v>
      </c>
      <c r="U1915" t="s">
        <v>17</v>
      </c>
      <c r="V1915" t="str">
        <f>IF(Table2[[#This Row],[Age]] &lt; 30, "Under 30", IF(Table2[[#This Row],[Age]] &lt; 65, "Other", "Senior"))</f>
        <v>Senior</v>
      </c>
      <c r="W1915">
        <v>0</v>
      </c>
      <c r="X1915" t="s">
        <v>21</v>
      </c>
      <c r="Y1915" t="s">
        <v>94</v>
      </c>
      <c r="Z1915" t="s">
        <v>34</v>
      </c>
      <c r="AA1915">
        <v>47</v>
      </c>
      <c r="AB1915">
        <v>3306</v>
      </c>
      <c r="AE1915">
        <f t="shared" si="29"/>
        <v>0</v>
      </c>
      <c r="AF1915">
        <v>1</v>
      </c>
      <c r="AG1915" t="str">
        <f>IF(Table2[[#This Row],[Avg Monthly GB Download]] &lt; 5, "Less than 5 GB", IF(Table2[[#This Row],[Avg Monthly GB Download]] &lt;= 10, "Between 5 and 10 GB", "10 or more GB"))</f>
        <v>Between 5 and 10 GB</v>
      </c>
    </row>
    <row r="1916" spans="1:33" x14ac:dyDescent="0.3">
      <c r="A1916" t="s">
        <v>3948</v>
      </c>
      <c r="B1916" t="s">
        <v>17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17</v>
      </c>
      <c r="I1916" t="s">
        <v>18</v>
      </c>
      <c r="J1916">
        <v>0</v>
      </c>
      <c r="K1916">
        <v>0</v>
      </c>
      <c r="L1916">
        <v>10</v>
      </c>
      <c r="M1916" t="s">
        <v>21</v>
      </c>
      <c r="N1916">
        <v>0</v>
      </c>
      <c r="O1916" t="s">
        <v>90</v>
      </c>
      <c r="P1916" t="s">
        <v>3949</v>
      </c>
      <c r="Q1916" t="s">
        <v>22</v>
      </c>
      <c r="R1916">
        <v>73</v>
      </c>
      <c r="S1916" t="s">
        <v>17</v>
      </c>
      <c r="T1916" t="s">
        <v>21</v>
      </c>
      <c r="U1916" t="s">
        <v>17</v>
      </c>
      <c r="V1916" t="str">
        <f>IF(Table2[[#This Row],[Age]] &lt; 30, "Under 30", IF(Table2[[#This Row],[Age]] &lt; 65, "Other", "Senior"))</f>
        <v>Senior</v>
      </c>
      <c r="W1916">
        <v>0</v>
      </c>
      <c r="X1916" t="s">
        <v>17</v>
      </c>
      <c r="Y1916" t="s">
        <v>94</v>
      </c>
      <c r="Z1916" t="s">
        <v>34</v>
      </c>
      <c r="AA1916">
        <v>46</v>
      </c>
      <c r="AB1916">
        <v>2964</v>
      </c>
      <c r="AE1916">
        <f t="shared" si="29"/>
        <v>0</v>
      </c>
      <c r="AF1916">
        <v>1</v>
      </c>
      <c r="AG1916" t="str">
        <f>IF(Table2[[#This Row],[Avg Monthly GB Download]] &lt; 5, "Less than 5 GB", IF(Table2[[#This Row],[Avg Monthly GB Download]] &lt;= 10, "Between 5 and 10 GB", "10 or more GB"))</f>
        <v>Between 5 and 10 GB</v>
      </c>
    </row>
    <row r="1917" spans="1:33" x14ac:dyDescent="0.3">
      <c r="A1917" t="s">
        <v>3950</v>
      </c>
      <c r="B1917" t="s">
        <v>17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17</v>
      </c>
      <c r="I1917" t="s">
        <v>18</v>
      </c>
      <c r="J1917">
        <v>0</v>
      </c>
      <c r="K1917">
        <v>0</v>
      </c>
      <c r="L1917">
        <v>4</v>
      </c>
      <c r="M1917" t="s">
        <v>21</v>
      </c>
      <c r="N1917">
        <v>0</v>
      </c>
      <c r="O1917" t="s">
        <v>39</v>
      </c>
      <c r="P1917" t="s">
        <v>3951</v>
      </c>
      <c r="Q1917" t="s">
        <v>22</v>
      </c>
      <c r="R1917">
        <v>65</v>
      </c>
      <c r="S1917" t="s">
        <v>17</v>
      </c>
      <c r="T1917" t="s">
        <v>21</v>
      </c>
      <c r="U1917" t="s">
        <v>17</v>
      </c>
      <c r="V1917" t="str">
        <f>IF(Table2[[#This Row],[Age]] &lt; 30, "Under 30", IF(Table2[[#This Row],[Age]] &lt; 65, "Other", "Senior"))</f>
        <v>Senior</v>
      </c>
      <c r="W1917">
        <v>0</v>
      </c>
      <c r="X1917" t="s">
        <v>17</v>
      </c>
      <c r="Y1917" t="s">
        <v>28</v>
      </c>
      <c r="Z1917" t="s">
        <v>91</v>
      </c>
      <c r="AA1917">
        <v>22</v>
      </c>
      <c r="AB1917">
        <v>22</v>
      </c>
      <c r="AE1917">
        <f t="shared" si="29"/>
        <v>0</v>
      </c>
      <c r="AF1917">
        <v>1</v>
      </c>
      <c r="AG1917" t="str">
        <f>IF(Table2[[#This Row],[Avg Monthly GB Download]] &lt; 5, "Less than 5 GB", IF(Table2[[#This Row],[Avg Monthly GB Download]] &lt;= 10, "Between 5 and 10 GB", "10 or more GB"))</f>
        <v>Less than 5 GB</v>
      </c>
    </row>
    <row r="1918" spans="1:33" x14ac:dyDescent="0.3">
      <c r="A1918" t="s">
        <v>3952</v>
      </c>
      <c r="B1918" t="s">
        <v>17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17</v>
      </c>
      <c r="I1918" t="s">
        <v>18</v>
      </c>
      <c r="J1918">
        <v>0</v>
      </c>
      <c r="K1918">
        <v>0</v>
      </c>
      <c r="L1918">
        <v>5</v>
      </c>
      <c r="M1918" t="s">
        <v>17</v>
      </c>
      <c r="N1918">
        <v>41</v>
      </c>
      <c r="O1918" t="s">
        <v>59</v>
      </c>
      <c r="P1918" t="s">
        <v>3953</v>
      </c>
      <c r="Q1918" t="s">
        <v>20</v>
      </c>
      <c r="R1918">
        <v>21</v>
      </c>
      <c r="S1918" t="s">
        <v>21</v>
      </c>
      <c r="T1918" t="s">
        <v>17</v>
      </c>
      <c r="U1918" t="s">
        <v>17</v>
      </c>
      <c r="V1918" t="str">
        <f>IF(Table2[[#This Row],[Age]] &lt; 30, "Under 30", IF(Table2[[#This Row],[Age]] &lt; 65, "Other", "Senior"))</f>
        <v>Under 30</v>
      </c>
      <c r="W1918">
        <v>0</v>
      </c>
      <c r="X1918" t="s">
        <v>21</v>
      </c>
      <c r="Y1918" t="s">
        <v>94</v>
      </c>
      <c r="Z1918" t="s">
        <v>34</v>
      </c>
      <c r="AA1918">
        <v>34</v>
      </c>
      <c r="AB1918">
        <v>2416</v>
      </c>
      <c r="AE1918">
        <f t="shared" si="29"/>
        <v>0</v>
      </c>
      <c r="AF1918">
        <v>1</v>
      </c>
      <c r="AG1918" t="str">
        <f>IF(Table2[[#This Row],[Avg Monthly GB Download]] &lt; 5, "Less than 5 GB", IF(Table2[[#This Row],[Avg Monthly GB Download]] &lt;= 10, "Between 5 and 10 GB", "10 or more GB"))</f>
        <v>Between 5 and 10 GB</v>
      </c>
    </row>
    <row r="1919" spans="1:33" x14ac:dyDescent="0.3">
      <c r="A1919" t="s">
        <v>3954</v>
      </c>
      <c r="B1919" t="s">
        <v>17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17</v>
      </c>
      <c r="I1919" t="s">
        <v>18</v>
      </c>
      <c r="J1919">
        <v>0</v>
      </c>
      <c r="K1919">
        <v>0</v>
      </c>
      <c r="L1919">
        <v>10</v>
      </c>
      <c r="M1919" t="s">
        <v>21</v>
      </c>
      <c r="N1919">
        <v>0</v>
      </c>
      <c r="O1919" t="s">
        <v>55</v>
      </c>
      <c r="P1919" t="s">
        <v>3955</v>
      </c>
      <c r="Q1919" t="s">
        <v>20</v>
      </c>
      <c r="R1919">
        <v>21</v>
      </c>
      <c r="S1919" t="s">
        <v>21</v>
      </c>
      <c r="T1919" t="s">
        <v>17</v>
      </c>
      <c r="U1919" t="s">
        <v>17</v>
      </c>
      <c r="V1919" t="str">
        <f>IF(Table2[[#This Row],[Age]] &lt; 30, "Under 30", IF(Table2[[#This Row],[Age]] &lt; 65, "Other", "Senior"))</f>
        <v>Under 30</v>
      </c>
      <c r="W1919">
        <v>0</v>
      </c>
      <c r="X1919" t="s">
        <v>21</v>
      </c>
      <c r="Y1919" t="s">
        <v>49</v>
      </c>
      <c r="Z1919" t="s">
        <v>91</v>
      </c>
      <c r="AA1919">
        <v>30</v>
      </c>
      <c r="AB1919">
        <v>2000</v>
      </c>
      <c r="AE1919">
        <f t="shared" si="29"/>
        <v>0</v>
      </c>
      <c r="AF1919">
        <v>1</v>
      </c>
      <c r="AG1919" t="str">
        <f>IF(Table2[[#This Row],[Avg Monthly GB Download]] &lt; 5, "Less than 5 GB", IF(Table2[[#This Row],[Avg Monthly GB Download]] &lt;= 10, "Between 5 and 10 GB", "10 or more GB"))</f>
        <v>Between 5 and 10 GB</v>
      </c>
    </row>
    <row r="1920" spans="1:33" x14ac:dyDescent="0.3">
      <c r="A1920" t="s">
        <v>3956</v>
      </c>
      <c r="B1920" t="s">
        <v>17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17</v>
      </c>
      <c r="I1920" t="s">
        <v>18</v>
      </c>
      <c r="J1920">
        <v>0</v>
      </c>
      <c r="K1920">
        <v>0</v>
      </c>
      <c r="L1920">
        <v>0</v>
      </c>
      <c r="M1920" t="s">
        <v>17</v>
      </c>
      <c r="N1920">
        <v>0</v>
      </c>
      <c r="O1920" t="s">
        <v>65</v>
      </c>
      <c r="P1920" t="s">
        <v>3957</v>
      </c>
      <c r="Q1920" t="s">
        <v>20</v>
      </c>
      <c r="R1920">
        <v>61</v>
      </c>
      <c r="S1920" t="s">
        <v>17</v>
      </c>
      <c r="T1920" t="s">
        <v>17</v>
      </c>
      <c r="U1920" t="s">
        <v>17</v>
      </c>
      <c r="V1920" t="str">
        <f>IF(Table2[[#This Row],[Age]] &lt; 30, "Under 30", IF(Table2[[#This Row],[Age]] &lt; 65, "Other", "Senior"))</f>
        <v>Other</v>
      </c>
      <c r="W1920">
        <v>0</v>
      </c>
      <c r="X1920" t="s">
        <v>17</v>
      </c>
      <c r="Y1920" t="s">
        <v>28</v>
      </c>
      <c r="Z1920" t="s">
        <v>29</v>
      </c>
      <c r="AA1920">
        <v>12</v>
      </c>
      <c r="AB1920">
        <v>12</v>
      </c>
      <c r="AE1920">
        <f t="shared" si="29"/>
        <v>0</v>
      </c>
      <c r="AF1920">
        <v>1</v>
      </c>
      <c r="AG1920" t="str">
        <f>IF(Table2[[#This Row],[Avg Monthly GB Download]] &lt; 5, "Less than 5 GB", IF(Table2[[#This Row],[Avg Monthly GB Download]] &lt;= 10, "Between 5 and 10 GB", "10 or more GB"))</f>
        <v>Less than 5 GB</v>
      </c>
    </row>
    <row r="1921" spans="1:33" x14ac:dyDescent="0.3">
      <c r="A1921" t="s">
        <v>3958</v>
      </c>
      <c r="B1921" t="s">
        <v>17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17</v>
      </c>
      <c r="I1921" t="s">
        <v>18</v>
      </c>
      <c r="J1921">
        <v>0</v>
      </c>
      <c r="K1921">
        <v>0</v>
      </c>
      <c r="L1921">
        <v>1</v>
      </c>
      <c r="M1921" t="s">
        <v>21</v>
      </c>
      <c r="N1921">
        <v>0</v>
      </c>
      <c r="O1921" t="s">
        <v>55</v>
      </c>
      <c r="P1921" t="s">
        <v>3959</v>
      </c>
      <c r="Q1921" t="s">
        <v>20</v>
      </c>
      <c r="R1921">
        <v>62</v>
      </c>
      <c r="S1921" t="s">
        <v>17</v>
      </c>
      <c r="T1921" t="s">
        <v>17</v>
      </c>
      <c r="U1921" t="s">
        <v>17</v>
      </c>
      <c r="V1921" t="str">
        <f>IF(Table2[[#This Row],[Age]] &lt; 30, "Under 30", IF(Table2[[#This Row],[Age]] &lt; 65, "Other", "Senior"))</f>
        <v>Other</v>
      </c>
      <c r="W1921">
        <v>0</v>
      </c>
      <c r="X1921" t="s">
        <v>21</v>
      </c>
      <c r="Y1921" t="s">
        <v>28</v>
      </c>
      <c r="Z1921" t="s">
        <v>29</v>
      </c>
      <c r="AA1921">
        <v>65</v>
      </c>
      <c r="AB1921">
        <v>3162</v>
      </c>
      <c r="AE1921">
        <f t="shared" si="29"/>
        <v>0</v>
      </c>
      <c r="AF1921">
        <v>1</v>
      </c>
      <c r="AG1921" t="str">
        <f>IF(Table2[[#This Row],[Avg Monthly GB Download]] &lt; 5, "Less than 5 GB", IF(Table2[[#This Row],[Avg Monthly GB Download]] &lt;= 10, "Between 5 and 10 GB", "10 or more GB"))</f>
        <v>Less than 5 GB</v>
      </c>
    </row>
    <row r="1922" spans="1:33" x14ac:dyDescent="0.3">
      <c r="A1922" t="s">
        <v>3960</v>
      </c>
      <c r="B1922" t="s">
        <v>17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17</v>
      </c>
      <c r="I1922" t="s">
        <v>18</v>
      </c>
      <c r="J1922">
        <v>0</v>
      </c>
      <c r="K1922">
        <v>0</v>
      </c>
      <c r="L1922">
        <v>14</v>
      </c>
      <c r="M1922" t="s">
        <v>17</v>
      </c>
      <c r="N1922">
        <v>31</v>
      </c>
      <c r="O1922" t="s">
        <v>59</v>
      </c>
      <c r="P1922" t="s">
        <v>3961</v>
      </c>
      <c r="Q1922" t="s">
        <v>22</v>
      </c>
      <c r="R1922">
        <v>32</v>
      </c>
      <c r="S1922" t="s">
        <v>17</v>
      </c>
      <c r="T1922" t="s">
        <v>17</v>
      </c>
      <c r="U1922" t="s">
        <v>17</v>
      </c>
      <c r="V1922" t="str">
        <f>IF(Table2[[#This Row],[Age]] &lt; 30, "Under 30", IF(Table2[[#This Row],[Age]] &lt; 65, "Other", "Senior"))</f>
        <v>Other</v>
      </c>
      <c r="W1922">
        <v>0</v>
      </c>
      <c r="X1922" t="s">
        <v>17</v>
      </c>
      <c r="Y1922" t="s">
        <v>28</v>
      </c>
      <c r="Z1922" t="s">
        <v>34</v>
      </c>
      <c r="AA1922">
        <v>55</v>
      </c>
      <c r="AB1922">
        <v>2038</v>
      </c>
      <c r="AE1922">
        <f t="shared" ref="AE1922:AE1985" si="30">IF(B1922 = "yes", 1, IF(B1922 = "No", 0))</f>
        <v>0</v>
      </c>
      <c r="AF1922">
        <v>1</v>
      </c>
      <c r="AG1922" t="str">
        <f>IF(Table2[[#This Row],[Avg Monthly GB Download]] &lt; 5, "Less than 5 GB", IF(Table2[[#This Row],[Avg Monthly GB Download]] &lt;= 10, "Between 5 and 10 GB", "10 or more GB"))</f>
        <v>10 or more GB</v>
      </c>
    </row>
    <row r="1923" spans="1:33" x14ac:dyDescent="0.3">
      <c r="A1923" t="s">
        <v>3962</v>
      </c>
      <c r="B1923" t="s">
        <v>21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17</v>
      </c>
      <c r="I1923" t="s">
        <v>18</v>
      </c>
      <c r="J1923">
        <v>0</v>
      </c>
      <c r="K1923">
        <v>0</v>
      </c>
      <c r="L1923">
        <v>5</v>
      </c>
      <c r="M1923" t="s">
        <v>21</v>
      </c>
      <c r="N1923">
        <v>0</v>
      </c>
      <c r="O1923" t="s">
        <v>85</v>
      </c>
      <c r="P1923" t="s">
        <v>3963</v>
      </c>
      <c r="Q1923" t="s">
        <v>20</v>
      </c>
      <c r="R1923">
        <v>62</v>
      </c>
      <c r="S1923" t="s">
        <v>17</v>
      </c>
      <c r="T1923" t="s">
        <v>17</v>
      </c>
      <c r="U1923" t="s">
        <v>17</v>
      </c>
      <c r="V1923" t="str">
        <f>IF(Table2[[#This Row],[Age]] &lt; 30, "Under 30", IF(Table2[[#This Row],[Age]] &lt; 65, "Other", "Senior"))</f>
        <v>Other</v>
      </c>
      <c r="W1923">
        <v>0</v>
      </c>
      <c r="X1923" t="s">
        <v>17</v>
      </c>
      <c r="Y1923" t="s">
        <v>28</v>
      </c>
      <c r="Z1923" t="s">
        <v>34</v>
      </c>
      <c r="AA1923">
        <v>30</v>
      </c>
      <c r="AB1923">
        <v>956</v>
      </c>
      <c r="AE1923">
        <f t="shared" si="30"/>
        <v>1</v>
      </c>
      <c r="AF1923">
        <v>1</v>
      </c>
      <c r="AG1923" t="str">
        <f>IF(Table2[[#This Row],[Avg Monthly GB Download]] &lt; 5, "Less than 5 GB", IF(Table2[[#This Row],[Avg Monthly GB Download]] &lt;= 10, "Between 5 and 10 GB", "10 or more GB"))</f>
        <v>Between 5 and 10 GB</v>
      </c>
    </row>
    <row r="1924" spans="1:33" x14ac:dyDescent="0.3">
      <c r="A1924" t="s">
        <v>3964</v>
      </c>
      <c r="B1924" t="s">
        <v>17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17</v>
      </c>
      <c r="I1924" t="s">
        <v>18</v>
      </c>
      <c r="J1924">
        <v>0</v>
      </c>
      <c r="K1924">
        <v>0</v>
      </c>
      <c r="L1924">
        <v>10</v>
      </c>
      <c r="M1924" t="s">
        <v>21</v>
      </c>
      <c r="N1924">
        <v>0</v>
      </c>
      <c r="O1924" t="s">
        <v>63</v>
      </c>
      <c r="P1924" t="s">
        <v>3965</v>
      </c>
      <c r="Q1924" t="s">
        <v>22</v>
      </c>
      <c r="R1924">
        <v>49</v>
      </c>
      <c r="S1924" t="s">
        <v>17</v>
      </c>
      <c r="T1924" t="s">
        <v>17</v>
      </c>
      <c r="U1924" t="s">
        <v>17</v>
      </c>
      <c r="V1924" t="str">
        <f>IF(Table2[[#This Row],[Age]] &lt; 30, "Under 30", IF(Table2[[#This Row],[Age]] &lt; 65, "Other", "Senior"))</f>
        <v>Other</v>
      </c>
      <c r="W1924">
        <v>0</v>
      </c>
      <c r="X1924" t="s">
        <v>17</v>
      </c>
      <c r="Y1924" t="s">
        <v>28</v>
      </c>
      <c r="Z1924" t="s">
        <v>34</v>
      </c>
      <c r="AA1924">
        <v>27</v>
      </c>
      <c r="AB1924">
        <v>118</v>
      </c>
      <c r="AE1924">
        <f t="shared" si="30"/>
        <v>0</v>
      </c>
      <c r="AF1924">
        <v>1</v>
      </c>
      <c r="AG1924" t="str">
        <f>IF(Table2[[#This Row],[Avg Monthly GB Download]] &lt; 5, "Less than 5 GB", IF(Table2[[#This Row],[Avg Monthly GB Download]] &lt;= 10, "Between 5 and 10 GB", "10 or more GB"))</f>
        <v>Between 5 and 10 GB</v>
      </c>
    </row>
    <row r="1925" spans="1:33" x14ac:dyDescent="0.3">
      <c r="A1925" t="s">
        <v>3966</v>
      </c>
      <c r="B1925" t="s">
        <v>17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17</v>
      </c>
      <c r="I1925" t="s">
        <v>18</v>
      </c>
      <c r="J1925">
        <v>0</v>
      </c>
      <c r="K1925">
        <v>0</v>
      </c>
      <c r="L1925">
        <v>5</v>
      </c>
      <c r="M1925" t="s">
        <v>21</v>
      </c>
      <c r="N1925">
        <v>0</v>
      </c>
      <c r="O1925" t="s">
        <v>66</v>
      </c>
      <c r="P1925" t="s">
        <v>3967</v>
      </c>
      <c r="Q1925" t="s">
        <v>20</v>
      </c>
      <c r="R1925">
        <v>77</v>
      </c>
      <c r="S1925" t="s">
        <v>17</v>
      </c>
      <c r="T1925" t="s">
        <v>21</v>
      </c>
      <c r="U1925" t="s">
        <v>17</v>
      </c>
      <c r="V1925" t="str">
        <f>IF(Table2[[#This Row],[Age]] &lt; 30, "Under 30", IF(Table2[[#This Row],[Age]] &lt; 65, "Other", "Senior"))</f>
        <v>Senior</v>
      </c>
      <c r="W1925">
        <v>0</v>
      </c>
      <c r="X1925" t="s">
        <v>17</v>
      </c>
      <c r="Y1925" t="s">
        <v>49</v>
      </c>
      <c r="Z1925" t="s">
        <v>34</v>
      </c>
      <c r="AA1925">
        <v>40</v>
      </c>
      <c r="AB1925">
        <v>616</v>
      </c>
      <c r="AE1925">
        <f t="shared" si="30"/>
        <v>0</v>
      </c>
      <c r="AF1925">
        <v>1</v>
      </c>
      <c r="AG1925" t="str">
        <f>IF(Table2[[#This Row],[Avg Monthly GB Download]] &lt; 5, "Less than 5 GB", IF(Table2[[#This Row],[Avg Monthly GB Download]] &lt;= 10, "Between 5 and 10 GB", "10 or more GB"))</f>
        <v>Between 5 and 10 GB</v>
      </c>
    </row>
    <row r="1926" spans="1:33" x14ac:dyDescent="0.3">
      <c r="A1926" t="s">
        <v>3968</v>
      </c>
      <c r="B1926" t="s">
        <v>17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17</v>
      </c>
      <c r="I1926" t="s">
        <v>18</v>
      </c>
      <c r="J1926">
        <v>0</v>
      </c>
      <c r="K1926">
        <v>0</v>
      </c>
      <c r="L1926">
        <v>0</v>
      </c>
      <c r="M1926" t="s">
        <v>17</v>
      </c>
      <c r="N1926">
        <v>0</v>
      </c>
      <c r="O1926" t="s">
        <v>19</v>
      </c>
      <c r="P1926" t="s">
        <v>3969</v>
      </c>
      <c r="Q1926" t="s">
        <v>20</v>
      </c>
      <c r="R1926">
        <v>59</v>
      </c>
      <c r="S1926" t="s">
        <v>17</v>
      </c>
      <c r="T1926" t="s">
        <v>17</v>
      </c>
      <c r="U1926" t="s">
        <v>17</v>
      </c>
      <c r="V1926" t="str">
        <f>IF(Table2[[#This Row],[Age]] &lt; 30, "Under 30", IF(Table2[[#This Row],[Age]] &lt; 65, "Other", "Senior"))</f>
        <v>Other</v>
      </c>
      <c r="W1926">
        <v>0</v>
      </c>
      <c r="X1926" t="s">
        <v>17</v>
      </c>
      <c r="Y1926" t="s">
        <v>94</v>
      </c>
      <c r="Z1926" t="s">
        <v>29</v>
      </c>
      <c r="AA1926">
        <v>7</v>
      </c>
      <c r="AB1926">
        <v>259</v>
      </c>
      <c r="AE1926">
        <f t="shared" si="30"/>
        <v>0</v>
      </c>
      <c r="AF1926">
        <v>1</v>
      </c>
      <c r="AG1926" t="str">
        <f>IF(Table2[[#This Row],[Avg Monthly GB Download]] &lt; 5, "Less than 5 GB", IF(Table2[[#This Row],[Avg Monthly GB Download]] &lt;= 10, "Between 5 and 10 GB", "10 or more GB"))</f>
        <v>Less than 5 GB</v>
      </c>
    </row>
    <row r="1927" spans="1:33" x14ac:dyDescent="0.3">
      <c r="A1927" t="s">
        <v>3970</v>
      </c>
      <c r="B1927" t="s">
        <v>17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17</v>
      </c>
      <c r="I1927" t="s">
        <v>18</v>
      </c>
      <c r="J1927">
        <v>0</v>
      </c>
      <c r="K1927">
        <v>0</v>
      </c>
      <c r="L1927">
        <v>2</v>
      </c>
      <c r="M1927" t="s">
        <v>21</v>
      </c>
      <c r="N1927">
        <v>0</v>
      </c>
      <c r="O1927" t="s">
        <v>65</v>
      </c>
      <c r="P1927" t="s">
        <v>3971</v>
      </c>
      <c r="Q1927" t="s">
        <v>20</v>
      </c>
      <c r="R1927">
        <v>71</v>
      </c>
      <c r="S1927" t="s">
        <v>17</v>
      </c>
      <c r="T1927" t="s">
        <v>21</v>
      </c>
      <c r="U1927" t="s">
        <v>17</v>
      </c>
      <c r="V1927" t="str">
        <f>IF(Table2[[#This Row],[Age]] &lt; 30, "Under 30", IF(Table2[[#This Row],[Age]] &lt; 65, "Other", "Senior"))</f>
        <v>Senior</v>
      </c>
      <c r="W1927">
        <v>0</v>
      </c>
      <c r="X1927" t="s">
        <v>21</v>
      </c>
      <c r="Y1927" t="s">
        <v>49</v>
      </c>
      <c r="Z1927" t="s">
        <v>34</v>
      </c>
      <c r="AA1927">
        <v>57</v>
      </c>
      <c r="AB1927">
        <v>3170</v>
      </c>
      <c r="AE1927">
        <f t="shared" si="30"/>
        <v>0</v>
      </c>
      <c r="AF1927">
        <v>1</v>
      </c>
      <c r="AG1927" t="str">
        <f>IF(Table2[[#This Row],[Avg Monthly GB Download]] &lt; 5, "Less than 5 GB", IF(Table2[[#This Row],[Avg Monthly GB Download]] &lt;= 10, "Between 5 and 10 GB", "10 or more GB"))</f>
        <v>Less than 5 GB</v>
      </c>
    </row>
    <row r="1928" spans="1:33" x14ac:dyDescent="0.3">
      <c r="A1928" t="s">
        <v>3972</v>
      </c>
      <c r="B1928" t="s">
        <v>17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17</v>
      </c>
      <c r="I1928" t="s">
        <v>18</v>
      </c>
      <c r="J1928">
        <v>0</v>
      </c>
      <c r="K1928">
        <v>0</v>
      </c>
      <c r="L1928">
        <v>2</v>
      </c>
      <c r="M1928" t="s">
        <v>21</v>
      </c>
      <c r="N1928">
        <v>0</v>
      </c>
      <c r="O1928" t="s">
        <v>78</v>
      </c>
      <c r="P1928" t="s">
        <v>3973</v>
      </c>
      <c r="Q1928" t="s">
        <v>22</v>
      </c>
      <c r="R1928">
        <v>64</v>
      </c>
      <c r="S1928" t="s">
        <v>17</v>
      </c>
      <c r="T1928" t="s">
        <v>17</v>
      </c>
      <c r="U1928" t="s">
        <v>17</v>
      </c>
      <c r="V1928" t="str">
        <f>IF(Table2[[#This Row],[Age]] &lt; 30, "Under 30", IF(Table2[[#This Row],[Age]] &lt; 65, "Other", "Senior"))</f>
        <v>Other</v>
      </c>
      <c r="W1928">
        <v>0</v>
      </c>
      <c r="X1928" t="s">
        <v>17</v>
      </c>
      <c r="Y1928" t="s">
        <v>94</v>
      </c>
      <c r="Z1928" t="s">
        <v>34</v>
      </c>
      <c r="AA1928">
        <v>61</v>
      </c>
      <c r="AB1928">
        <v>4062</v>
      </c>
      <c r="AE1928">
        <f t="shared" si="30"/>
        <v>0</v>
      </c>
      <c r="AF1928">
        <v>1</v>
      </c>
      <c r="AG1928" t="str">
        <f>IF(Table2[[#This Row],[Avg Monthly GB Download]] &lt; 5, "Less than 5 GB", IF(Table2[[#This Row],[Avg Monthly GB Download]] &lt;= 10, "Between 5 and 10 GB", "10 or more GB"))</f>
        <v>Less than 5 GB</v>
      </c>
    </row>
    <row r="1929" spans="1:33" x14ac:dyDescent="0.3">
      <c r="A1929" t="s">
        <v>3974</v>
      </c>
      <c r="B1929" t="s">
        <v>17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17</v>
      </c>
      <c r="I1929" t="s">
        <v>84</v>
      </c>
      <c r="J1929">
        <v>0</v>
      </c>
      <c r="K1929">
        <v>0</v>
      </c>
      <c r="L1929">
        <v>3</v>
      </c>
      <c r="M1929" t="s">
        <v>21</v>
      </c>
      <c r="N1929">
        <v>0</v>
      </c>
      <c r="O1929" t="s">
        <v>78</v>
      </c>
      <c r="P1929" t="s">
        <v>3975</v>
      </c>
      <c r="Q1929" t="s">
        <v>20</v>
      </c>
      <c r="R1929">
        <v>46</v>
      </c>
      <c r="S1929" t="s">
        <v>17</v>
      </c>
      <c r="T1929" t="s">
        <v>17</v>
      </c>
      <c r="U1929" t="s">
        <v>17</v>
      </c>
      <c r="V1929" t="str">
        <f>IF(Table2[[#This Row],[Age]] &lt; 30, "Under 30", IF(Table2[[#This Row],[Age]] &lt; 65, "Other", "Senior"))</f>
        <v>Other</v>
      </c>
      <c r="W1929">
        <v>0</v>
      </c>
      <c r="X1929" t="s">
        <v>17</v>
      </c>
      <c r="Y1929" t="s">
        <v>28</v>
      </c>
      <c r="Z1929" t="s">
        <v>34</v>
      </c>
      <c r="AA1929">
        <v>47</v>
      </c>
      <c r="AB1929">
        <v>851</v>
      </c>
      <c r="AE1929">
        <f t="shared" si="30"/>
        <v>0</v>
      </c>
      <c r="AF1929">
        <v>1</v>
      </c>
      <c r="AG1929" t="str">
        <f>IF(Table2[[#This Row],[Avg Monthly GB Download]] &lt; 5, "Less than 5 GB", IF(Table2[[#This Row],[Avg Monthly GB Download]] &lt;= 10, "Between 5 and 10 GB", "10 or more GB"))</f>
        <v>Less than 5 GB</v>
      </c>
    </row>
    <row r="1930" spans="1:33" x14ac:dyDescent="0.3">
      <c r="A1930" t="s">
        <v>3976</v>
      </c>
      <c r="B1930" t="s">
        <v>17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17</v>
      </c>
      <c r="I1930" t="s">
        <v>18</v>
      </c>
      <c r="J1930">
        <v>0</v>
      </c>
      <c r="K1930">
        <v>0</v>
      </c>
      <c r="L1930">
        <v>2</v>
      </c>
      <c r="M1930" t="s">
        <v>21</v>
      </c>
      <c r="N1930">
        <v>0</v>
      </c>
      <c r="O1930" t="s">
        <v>51</v>
      </c>
      <c r="P1930" t="s">
        <v>3977</v>
      </c>
      <c r="Q1930" t="s">
        <v>20</v>
      </c>
      <c r="R1930">
        <v>42</v>
      </c>
      <c r="S1930" t="s">
        <v>17</v>
      </c>
      <c r="T1930" t="s">
        <v>17</v>
      </c>
      <c r="U1930" t="s">
        <v>17</v>
      </c>
      <c r="V1930" t="str">
        <f>IF(Table2[[#This Row],[Age]] &lt; 30, "Under 30", IF(Table2[[#This Row],[Age]] &lt; 65, "Other", "Senior"))</f>
        <v>Other</v>
      </c>
      <c r="W1930">
        <v>0</v>
      </c>
      <c r="X1930" t="s">
        <v>21</v>
      </c>
      <c r="Y1930" t="s">
        <v>94</v>
      </c>
      <c r="Z1930" t="s">
        <v>34</v>
      </c>
      <c r="AA1930">
        <v>46</v>
      </c>
      <c r="AB1930">
        <v>1086</v>
      </c>
      <c r="AE1930">
        <f t="shared" si="30"/>
        <v>0</v>
      </c>
      <c r="AF1930">
        <v>1</v>
      </c>
      <c r="AG1930" t="str">
        <f>IF(Table2[[#This Row],[Avg Monthly GB Download]] &lt; 5, "Less than 5 GB", IF(Table2[[#This Row],[Avg Monthly GB Download]] &lt;= 10, "Between 5 and 10 GB", "10 or more GB"))</f>
        <v>Less than 5 GB</v>
      </c>
    </row>
    <row r="1931" spans="1:33" x14ac:dyDescent="0.3">
      <c r="A1931" t="s">
        <v>3978</v>
      </c>
      <c r="B1931" t="s">
        <v>17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17</v>
      </c>
      <c r="I1931" t="s">
        <v>84</v>
      </c>
      <c r="J1931">
        <v>0</v>
      </c>
      <c r="K1931">
        <v>0</v>
      </c>
      <c r="L1931">
        <v>0</v>
      </c>
      <c r="M1931" t="s">
        <v>17</v>
      </c>
      <c r="N1931">
        <v>0</v>
      </c>
      <c r="O1931" t="s">
        <v>76</v>
      </c>
      <c r="P1931" t="s">
        <v>3979</v>
      </c>
      <c r="Q1931" t="s">
        <v>22</v>
      </c>
      <c r="R1931">
        <v>33</v>
      </c>
      <c r="S1931" t="s">
        <v>17</v>
      </c>
      <c r="T1931" t="s">
        <v>17</v>
      </c>
      <c r="U1931" t="s">
        <v>17</v>
      </c>
      <c r="V1931" t="str">
        <f>IF(Table2[[#This Row],[Age]] &lt; 30, "Under 30", IF(Table2[[#This Row],[Age]] &lt; 65, "Other", "Senior"))</f>
        <v>Other</v>
      </c>
      <c r="W1931">
        <v>0</v>
      </c>
      <c r="X1931" t="s">
        <v>17</v>
      </c>
      <c r="Y1931" t="s">
        <v>49</v>
      </c>
      <c r="Z1931" t="s">
        <v>29</v>
      </c>
      <c r="AA1931">
        <v>10</v>
      </c>
      <c r="AB1931">
        <v>724</v>
      </c>
      <c r="AE1931">
        <f t="shared" si="30"/>
        <v>0</v>
      </c>
      <c r="AF1931">
        <v>1</v>
      </c>
      <c r="AG1931" t="str">
        <f>IF(Table2[[#This Row],[Avg Monthly GB Download]] &lt; 5, "Less than 5 GB", IF(Table2[[#This Row],[Avg Monthly GB Download]] &lt;= 10, "Between 5 and 10 GB", "10 or more GB"))</f>
        <v>Less than 5 GB</v>
      </c>
    </row>
    <row r="1932" spans="1:33" x14ac:dyDescent="0.3">
      <c r="A1932" t="s">
        <v>3980</v>
      </c>
      <c r="B1932" t="s">
        <v>17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17</v>
      </c>
      <c r="I1932" t="s">
        <v>18</v>
      </c>
      <c r="J1932">
        <v>0</v>
      </c>
      <c r="K1932">
        <v>0</v>
      </c>
      <c r="L1932">
        <v>10</v>
      </c>
      <c r="M1932" t="s">
        <v>21</v>
      </c>
      <c r="N1932">
        <v>0</v>
      </c>
      <c r="O1932" t="s">
        <v>46</v>
      </c>
      <c r="P1932" t="s">
        <v>3981</v>
      </c>
      <c r="Q1932" t="s">
        <v>20</v>
      </c>
      <c r="R1932">
        <v>24</v>
      </c>
      <c r="S1932" t="s">
        <v>21</v>
      </c>
      <c r="T1932" t="s">
        <v>17</v>
      </c>
      <c r="U1932" t="s">
        <v>17</v>
      </c>
      <c r="V1932" t="str">
        <f>IF(Table2[[#This Row],[Age]] &lt; 30, "Under 30", IF(Table2[[#This Row],[Age]] &lt; 65, "Other", "Senior"))</f>
        <v>Under 30</v>
      </c>
      <c r="W1932">
        <v>0</v>
      </c>
      <c r="X1932" t="s">
        <v>17</v>
      </c>
      <c r="Y1932" t="s">
        <v>28</v>
      </c>
      <c r="Z1932" t="s">
        <v>34</v>
      </c>
      <c r="AA1932">
        <v>23</v>
      </c>
      <c r="AB1932">
        <v>99</v>
      </c>
      <c r="AE1932">
        <f t="shared" si="30"/>
        <v>0</v>
      </c>
      <c r="AF1932">
        <v>1</v>
      </c>
      <c r="AG1932" t="str">
        <f>IF(Table2[[#This Row],[Avg Monthly GB Download]] &lt; 5, "Less than 5 GB", IF(Table2[[#This Row],[Avg Monthly GB Download]] &lt;= 10, "Between 5 and 10 GB", "10 or more GB"))</f>
        <v>Between 5 and 10 GB</v>
      </c>
    </row>
    <row r="1933" spans="1:33" x14ac:dyDescent="0.3">
      <c r="A1933" t="s">
        <v>3982</v>
      </c>
      <c r="B1933" t="s">
        <v>17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17</v>
      </c>
      <c r="I1933" t="s">
        <v>18</v>
      </c>
      <c r="J1933">
        <v>0</v>
      </c>
      <c r="K1933">
        <v>0</v>
      </c>
      <c r="L1933">
        <v>3</v>
      </c>
      <c r="M1933" t="s">
        <v>21</v>
      </c>
      <c r="N1933">
        <v>0</v>
      </c>
      <c r="O1933" t="s">
        <v>71</v>
      </c>
      <c r="P1933" t="s">
        <v>3983</v>
      </c>
      <c r="Q1933" t="s">
        <v>22</v>
      </c>
      <c r="R1933">
        <v>57</v>
      </c>
      <c r="S1933" t="s">
        <v>17</v>
      </c>
      <c r="T1933" t="s">
        <v>17</v>
      </c>
      <c r="U1933" t="s">
        <v>17</v>
      </c>
      <c r="V1933" t="str">
        <f>IF(Table2[[#This Row],[Age]] &lt; 30, "Under 30", IF(Table2[[#This Row],[Age]] &lt; 65, "Other", "Senior"))</f>
        <v>Other</v>
      </c>
      <c r="W1933">
        <v>0</v>
      </c>
      <c r="X1933" t="s">
        <v>17</v>
      </c>
      <c r="Y1933" t="s">
        <v>28</v>
      </c>
      <c r="Z1933" t="s">
        <v>34</v>
      </c>
      <c r="AA1933">
        <v>25</v>
      </c>
      <c r="AB1933">
        <v>473</v>
      </c>
      <c r="AE1933">
        <f t="shared" si="30"/>
        <v>0</v>
      </c>
      <c r="AF1933">
        <v>1</v>
      </c>
      <c r="AG1933" t="str">
        <f>IF(Table2[[#This Row],[Avg Monthly GB Download]] &lt; 5, "Less than 5 GB", IF(Table2[[#This Row],[Avg Monthly GB Download]] &lt;= 10, "Between 5 and 10 GB", "10 or more GB"))</f>
        <v>Less than 5 GB</v>
      </c>
    </row>
    <row r="1934" spans="1:33" x14ac:dyDescent="0.3">
      <c r="A1934" t="s">
        <v>3984</v>
      </c>
      <c r="B1934" t="s">
        <v>17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17</v>
      </c>
      <c r="I1934" t="s">
        <v>18</v>
      </c>
      <c r="J1934">
        <v>0</v>
      </c>
      <c r="K1934">
        <v>0</v>
      </c>
      <c r="L1934">
        <v>13</v>
      </c>
      <c r="M1934" t="s">
        <v>21</v>
      </c>
      <c r="N1934">
        <v>0</v>
      </c>
      <c r="O1934" t="s">
        <v>38</v>
      </c>
      <c r="P1934" t="s">
        <v>3985</v>
      </c>
      <c r="Q1934" t="s">
        <v>20</v>
      </c>
      <c r="R1934">
        <v>59</v>
      </c>
      <c r="S1934" t="s">
        <v>17</v>
      </c>
      <c r="T1934" t="s">
        <v>17</v>
      </c>
      <c r="U1934" t="s">
        <v>17</v>
      </c>
      <c r="V1934" t="str">
        <f>IF(Table2[[#This Row],[Age]] &lt; 30, "Under 30", IF(Table2[[#This Row],[Age]] &lt; 65, "Other", "Senior"))</f>
        <v>Other</v>
      </c>
      <c r="W1934">
        <v>0</v>
      </c>
      <c r="X1934" t="s">
        <v>21</v>
      </c>
      <c r="Y1934" t="s">
        <v>28</v>
      </c>
      <c r="Z1934" t="s">
        <v>34</v>
      </c>
      <c r="AA1934">
        <v>35</v>
      </c>
      <c r="AB1934">
        <v>608</v>
      </c>
      <c r="AE1934">
        <f t="shared" si="30"/>
        <v>0</v>
      </c>
      <c r="AF1934">
        <v>1</v>
      </c>
      <c r="AG1934" t="str">
        <f>IF(Table2[[#This Row],[Avg Monthly GB Download]] &lt; 5, "Less than 5 GB", IF(Table2[[#This Row],[Avg Monthly GB Download]] &lt;= 10, "Between 5 and 10 GB", "10 or more GB"))</f>
        <v>10 or more GB</v>
      </c>
    </row>
    <row r="1935" spans="1:33" x14ac:dyDescent="0.3">
      <c r="A1935" t="s">
        <v>3986</v>
      </c>
      <c r="B1935" t="s">
        <v>17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17</v>
      </c>
      <c r="I1935" t="s">
        <v>18</v>
      </c>
      <c r="J1935">
        <v>0</v>
      </c>
      <c r="K1935">
        <v>0</v>
      </c>
      <c r="L1935">
        <v>8</v>
      </c>
      <c r="M1935" t="s">
        <v>21</v>
      </c>
      <c r="N1935">
        <v>0</v>
      </c>
      <c r="O1935" t="s">
        <v>59</v>
      </c>
      <c r="P1935" t="s">
        <v>3987</v>
      </c>
      <c r="Q1935" t="s">
        <v>20</v>
      </c>
      <c r="R1935">
        <v>81</v>
      </c>
      <c r="S1935" t="s">
        <v>17</v>
      </c>
      <c r="T1935" t="s">
        <v>21</v>
      </c>
      <c r="U1935" t="s">
        <v>17</v>
      </c>
      <c r="V1935" t="str">
        <f>IF(Table2[[#This Row],[Age]] &lt; 30, "Under 30", IF(Table2[[#This Row],[Age]] &lt; 65, "Other", "Senior"))</f>
        <v>Senior</v>
      </c>
      <c r="W1935">
        <v>0</v>
      </c>
      <c r="X1935" t="s">
        <v>17</v>
      </c>
      <c r="Y1935" t="s">
        <v>49</v>
      </c>
      <c r="Z1935" t="s">
        <v>34</v>
      </c>
      <c r="AA1935">
        <v>54</v>
      </c>
      <c r="AB1935">
        <v>2055</v>
      </c>
      <c r="AE1935">
        <f t="shared" si="30"/>
        <v>0</v>
      </c>
      <c r="AF1935">
        <v>1</v>
      </c>
      <c r="AG1935" t="str">
        <f>IF(Table2[[#This Row],[Avg Monthly GB Download]] &lt; 5, "Less than 5 GB", IF(Table2[[#This Row],[Avg Monthly GB Download]] &lt;= 10, "Between 5 and 10 GB", "10 or more GB"))</f>
        <v>Between 5 and 10 GB</v>
      </c>
    </row>
    <row r="1936" spans="1:33" x14ac:dyDescent="0.3">
      <c r="A1936" t="s">
        <v>3988</v>
      </c>
      <c r="B1936" t="s">
        <v>17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17</v>
      </c>
      <c r="I1936" t="s">
        <v>18</v>
      </c>
      <c r="J1936">
        <v>0</v>
      </c>
      <c r="K1936">
        <v>0</v>
      </c>
      <c r="L1936">
        <v>5</v>
      </c>
      <c r="M1936" t="s">
        <v>21</v>
      </c>
      <c r="N1936">
        <v>0</v>
      </c>
      <c r="O1936" t="s">
        <v>71</v>
      </c>
      <c r="P1936" t="s">
        <v>3989</v>
      </c>
      <c r="Q1936" t="s">
        <v>22</v>
      </c>
      <c r="R1936">
        <v>49</v>
      </c>
      <c r="S1936" t="s">
        <v>17</v>
      </c>
      <c r="T1936" t="s">
        <v>17</v>
      </c>
      <c r="U1936" t="s">
        <v>17</v>
      </c>
      <c r="V1936" t="str">
        <f>IF(Table2[[#This Row],[Age]] &lt; 30, "Under 30", IF(Table2[[#This Row],[Age]] &lt; 65, "Other", "Senior"))</f>
        <v>Other</v>
      </c>
      <c r="W1936">
        <v>0</v>
      </c>
      <c r="X1936" t="s">
        <v>17</v>
      </c>
      <c r="Y1936" t="s">
        <v>94</v>
      </c>
      <c r="Z1936" t="s">
        <v>34</v>
      </c>
      <c r="AA1936">
        <v>46</v>
      </c>
      <c r="AB1936">
        <v>2212</v>
      </c>
      <c r="AE1936">
        <f t="shared" si="30"/>
        <v>0</v>
      </c>
      <c r="AF1936">
        <v>1</v>
      </c>
      <c r="AG1936" t="str">
        <f>IF(Table2[[#This Row],[Avg Monthly GB Download]] &lt; 5, "Less than 5 GB", IF(Table2[[#This Row],[Avg Monthly GB Download]] &lt;= 10, "Between 5 and 10 GB", "10 or more GB"))</f>
        <v>Between 5 and 10 GB</v>
      </c>
    </row>
    <row r="1937" spans="1:33" x14ac:dyDescent="0.3">
      <c r="A1937" t="s">
        <v>3990</v>
      </c>
      <c r="B1937" t="s">
        <v>17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17</v>
      </c>
      <c r="I1937" t="s">
        <v>18</v>
      </c>
      <c r="J1937">
        <v>0</v>
      </c>
      <c r="K1937">
        <v>0</v>
      </c>
      <c r="L1937">
        <v>3</v>
      </c>
      <c r="M1937" t="s">
        <v>17</v>
      </c>
      <c r="N1937">
        <v>5</v>
      </c>
      <c r="O1937" t="s">
        <v>46</v>
      </c>
      <c r="P1937" t="s">
        <v>3991</v>
      </c>
      <c r="Q1937" t="s">
        <v>22</v>
      </c>
      <c r="R1937">
        <v>45</v>
      </c>
      <c r="S1937" t="s">
        <v>17</v>
      </c>
      <c r="T1937" t="s">
        <v>17</v>
      </c>
      <c r="U1937" t="s">
        <v>17</v>
      </c>
      <c r="V1937" t="str">
        <f>IF(Table2[[#This Row],[Age]] &lt; 30, "Under 30", IF(Table2[[#This Row],[Age]] &lt; 65, "Other", "Senior"))</f>
        <v>Other</v>
      </c>
      <c r="W1937">
        <v>0</v>
      </c>
      <c r="X1937" t="s">
        <v>17</v>
      </c>
      <c r="Y1937" t="s">
        <v>28</v>
      </c>
      <c r="Z1937" t="s">
        <v>29</v>
      </c>
      <c r="AA1937">
        <v>23</v>
      </c>
      <c r="AB1937">
        <v>212</v>
      </c>
      <c r="AE1937">
        <f t="shared" si="30"/>
        <v>0</v>
      </c>
      <c r="AF1937">
        <v>1</v>
      </c>
      <c r="AG1937" t="str">
        <f>IF(Table2[[#This Row],[Avg Monthly GB Download]] &lt; 5, "Less than 5 GB", IF(Table2[[#This Row],[Avg Monthly GB Download]] &lt;= 10, "Between 5 and 10 GB", "10 or more GB"))</f>
        <v>Less than 5 GB</v>
      </c>
    </row>
    <row r="1938" spans="1:33" x14ac:dyDescent="0.3">
      <c r="A1938" t="s">
        <v>3992</v>
      </c>
      <c r="B1938" t="s">
        <v>17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17</v>
      </c>
      <c r="I1938" t="s">
        <v>18</v>
      </c>
      <c r="J1938">
        <v>0</v>
      </c>
      <c r="K1938">
        <v>0</v>
      </c>
      <c r="L1938">
        <v>5</v>
      </c>
      <c r="M1938" t="s">
        <v>21</v>
      </c>
      <c r="N1938">
        <v>0</v>
      </c>
      <c r="O1938" t="s">
        <v>67</v>
      </c>
      <c r="P1938" t="s">
        <v>3993</v>
      </c>
      <c r="Q1938" t="s">
        <v>20</v>
      </c>
      <c r="R1938">
        <v>49</v>
      </c>
      <c r="S1938" t="s">
        <v>17</v>
      </c>
      <c r="T1938" t="s">
        <v>17</v>
      </c>
      <c r="U1938" t="s">
        <v>17</v>
      </c>
      <c r="V1938" t="str">
        <f>IF(Table2[[#This Row],[Age]] &lt; 30, "Under 30", IF(Table2[[#This Row],[Age]] &lt; 65, "Other", "Senior"))</f>
        <v>Other</v>
      </c>
      <c r="W1938">
        <v>0</v>
      </c>
      <c r="X1938" t="s">
        <v>21</v>
      </c>
      <c r="Y1938" t="s">
        <v>94</v>
      </c>
      <c r="Z1938" t="s">
        <v>29</v>
      </c>
      <c r="AA1938">
        <v>37</v>
      </c>
      <c r="AB1938">
        <v>939</v>
      </c>
      <c r="AE1938">
        <f t="shared" si="30"/>
        <v>0</v>
      </c>
      <c r="AF1938">
        <v>1</v>
      </c>
      <c r="AG1938" t="str">
        <f>IF(Table2[[#This Row],[Avg Monthly GB Download]] &lt; 5, "Less than 5 GB", IF(Table2[[#This Row],[Avg Monthly GB Download]] &lt;= 10, "Between 5 and 10 GB", "10 or more GB"))</f>
        <v>Between 5 and 10 GB</v>
      </c>
    </row>
    <row r="1939" spans="1:33" x14ac:dyDescent="0.3">
      <c r="A1939" t="s">
        <v>3994</v>
      </c>
      <c r="B1939" t="s">
        <v>17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17</v>
      </c>
      <c r="I1939" t="s">
        <v>18</v>
      </c>
      <c r="J1939">
        <v>0</v>
      </c>
      <c r="K1939">
        <v>0</v>
      </c>
      <c r="L1939">
        <v>12</v>
      </c>
      <c r="M1939" t="s">
        <v>21</v>
      </c>
      <c r="N1939">
        <v>0</v>
      </c>
      <c r="O1939" t="s">
        <v>90</v>
      </c>
      <c r="P1939" t="s">
        <v>3995</v>
      </c>
      <c r="Q1939" t="s">
        <v>22</v>
      </c>
      <c r="R1939">
        <v>19</v>
      </c>
      <c r="S1939" t="s">
        <v>21</v>
      </c>
      <c r="T1939" t="s">
        <v>17</v>
      </c>
      <c r="U1939" t="s">
        <v>17</v>
      </c>
      <c r="V1939" t="str">
        <f>IF(Table2[[#This Row],[Age]] &lt; 30, "Under 30", IF(Table2[[#This Row],[Age]] &lt; 65, "Other", "Senior"))</f>
        <v>Under 30</v>
      </c>
      <c r="W1939">
        <v>0</v>
      </c>
      <c r="X1939" t="s">
        <v>21</v>
      </c>
      <c r="Y1939" t="s">
        <v>94</v>
      </c>
      <c r="Z1939" t="s">
        <v>34</v>
      </c>
      <c r="AA1939">
        <v>32</v>
      </c>
      <c r="AB1939">
        <v>1459</v>
      </c>
      <c r="AE1939">
        <f t="shared" si="30"/>
        <v>0</v>
      </c>
      <c r="AF1939">
        <v>1</v>
      </c>
      <c r="AG1939" t="str">
        <f>IF(Table2[[#This Row],[Avg Monthly GB Download]] &lt; 5, "Less than 5 GB", IF(Table2[[#This Row],[Avg Monthly GB Download]] &lt;= 10, "Between 5 and 10 GB", "10 or more GB"))</f>
        <v>10 or more GB</v>
      </c>
    </row>
    <row r="1940" spans="1:33" x14ac:dyDescent="0.3">
      <c r="A1940" t="s">
        <v>3996</v>
      </c>
      <c r="B1940" t="s">
        <v>17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17</v>
      </c>
      <c r="I1940" t="s">
        <v>18</v>
      </c>
      <c r="J1940">
        <v>0</v>
      </c>
      <c r="K1940">
        <v>0</v>
      </c>
      <c r="L1940">
        <v>7</v>
      </c>
      <c r="M1940" t="s">
        <v>21</v>
      </c>
      <c r="N1940">
        <v>0</v>
      </c>
      <c r="O1940" t="s">
        <v>33</v>
      </c>
      <c r="P1940" t="s">
        <v>3997</v>
      </c>
      <c r="Q1940" t="s">
        <v>20</v>
      </c>
      <c r="R1940">
        <v>37</v>
      </c>
      <c r="S1940" t="s">
        <v>17</v>
      </c>
      <c r="T1940" t="s">
        <v>17</v>
      </c>
      <c r="U1940" t="s">
        <v>17</v>
      </c>
      <c r="V1940" t="str">
        <f>IF(Table2[[#This Row],[Age]] &lt; 30, "Under 30", IF(Table2[[#This Row],[Age]] &lt; 65, "Other", "Senior"))</f>
        <v>Other</v>
      </c>
      <c r="W1940">
        <v>0</v>
      </c>
      <c r="X1940" t="s">
        <v>17</v>
      </c>
      <c r="Y1940" t="s">
        <v>28</v>
      </c>
      <c r="Z1940" t="s">
        <v>29</v>
      </c>
      <c r="AA1940">
        <v>15</v>
      </c>
      <c r="AB1940">
        <v>51</v>
      </c>
      <c r="AE1940">
        <f t="shared" si="30"/>
        <v>0</v>
      </c>
      <c r="AF1940">
        <v>1</v>
      </c>
      <c r="AG1940" t="str">
        <f>IF(Table2[[#This Row],[Avg Monthly GB Download]] &lt; 5, "Less than 5 GB", IF(Table2[[#This Row],[Avg Monthly GB Download]] &lt;= 10, "Between 5 and 10 GB", "10 or more GB"))</f>
        <v>Between 5 and 10 GB</v>
      </c>
    </row>
    <row r="1941" spans="1:33" x14ac:dyDescent="0.3">
      <c r="A1941" t="s">
        <v>3998</v>
      </c>
      <c r="B1941" t="s">
        <v>17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17</v>
      </c>
      <c r="I1941" t="s">
        <v>18</v>
      </c>
      <c r="J1941">
        <v>0</v>
      </c>
      <c r="K1941">
        <v>0</v>
      </c>
      <c r="L1941">
        <v>4</v>
      </c>
      <c r="M1941" t="s">
        <v>21</v>
      </c>
      <c r="N1941">
        <v>0</v>
      </c>
      <c r="O1941" t="s">
        <v>72</v>
      </c>
      <c r="P1941" t="s">
        <v>3999</v>
      </c>
      <c r="Q1941" t="s">
        <v>22</v>
      </c>
      <c r="R1941">
        <v>44</v>
      </c>
      <c r="S1941" t="s">
        <v>17</v>
      </c>
      <c r="T1941" t="s">
        <v>17</v>
      </c>
      <c r="U1941" t="s">
        <v>17</v>
      </c>
      <c r="V1941" t="str">
        <f>IF(Table2[[#This Row],[Age]] &lt; 30, "Under 30", IF(Table2[[#This Row],[Age]] &lt; 65, "Other", "Senior"))</f>
        <v>Other</v>
      </c>
      <c r="W1941">
        <v>0</v>
      </c>
      <c r="X1941" t="s">
        <v>17</v>
      </c>
      <c r="Y1941" t="s">
        <v>28</v>
      </c>
      <c r="Z1941" t="s">
        <v>34</v>
      </c>
      <c r="AA1941">
        <v>24</v>
      </c>
      <c r="AB1941">
        <v>46</v>
      </c>
      <c r="AE1941">
        <f t="shared" si="30"/>
        <v>0</v>
      </c>
      <c r="AF1941">
        <v>1</v>
      </c>
      <c r="AG1941" t="str">
        <f>IF(Table2[[#This Row],[Avg Monthly GB Download]] &lt; 5, "Less than 5 GB", IF(Table2[[#This Row],[Avg Monthly GB Download]] &lt;= 10, "Between 5 and 10 GB", "10 or more GB"))</f>
        <v>Less than 5 GB</v>
      </c>
    </row>
    <row r="1942" spans="1:33" x14ac:dyDescent="0.3">
      <c r="A1942" t="s">
        <v>4000</v>
      </c>
      <c r="B1942" t="s">
        <v>17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17</v>
      </c>
      <c r="I1942" t="s">
        <v>18</v>
      </c>
      <c r="J1942">
        <v>0</v>
      </c>
      <c r="K1942">
        <v>0</v>
      </c>
      <c r="L1942">
        <v>7</v>
      </c>
      <c r="M1942" t="s">
        <v>21</v>
      </c>
      <c r="N1942">
        <v>0</v>
      </c>
      <c r="O1942" t="s">
        <v>51</v>
      </c>
      <c r="P1942" t="s">
        <v>4001</v>
      </c>
      <c r="Q1942" t="s">
        <v>22</v>
      </c>
      <c r="R1942">
        <v>57</v>
      </c>
      <c r="S1942" t="s">
        <v>17</v>
      </c>
      <c r="T1942" t="s">
        <v>17</v>
      </c>
      <c r="U1942" t="s">
        <v>17</v>
      </c>
      <c r="V1942" t="str">
        <f>IF(Table2[[#This Row],[Age]] &lt; 30, "Under 30", IF(Table2[[#This Row],[Age]] &lt; 65, "Other", "Senior"))</f>
        <v>Other</v>
      </c>
      <c r="W1942">
        <v>0</v>
      </c>
      <c r="X1942" t="s">
        <v>17</v>
      </c>
      <c r="Y1942" t="s">
        <v>28</v>
      </c>
      <c r="Z1942" t="s">
        <v>34</v>
      </c>
      <c r="AA1942">
        <v>32</v>
      </c>
      <c r="AB1942">
        <v>833</v>
      </c>
      <c r="AE1942">
        <f t="shared" si="30"/>
        <v>0</v>
      </c>
      <c r="AF1942">
        <v>1</v>
      </c>
      <c r="AG1942" t="str">
        <f>IF(Table2[[#This Row],[Avg Monthly GB Download]] &lt; 5, "Less than 5 GB", IF(Table2[[#This Row],[Avg Monthly GB Download]] &lt;= 10, "Between 5 and 10 GB", "10 or more GB"))</f>
        <v>Between 5 and 10 GB</v>
      </c>
    </row>
    <row r="1943" spans="1:33" x14ac:dyDescent="0.3">
      <c r="A1943" t="s">
        <v>4002</v>
      </c>
      <c r="B1943" t="s">
        <v>17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17</v>
      </c>
      <c r="I1943" t="s">
        <v>18</v>
      </c>
      <c r="J1943">
        <v>0</v>
      </c>
      <c r="K1943">
        <v>0</v>
      </c>
      <c r="L1943">
        <v>1</v>
      </c>
      <c r="M1943" t="s">
        <v>21</v>
      </c>
      <c r="N1943">
        <v>0</v>
      </c>
      <c r="O1943" t="s">
        <v>68</v>
      </c>
      <c r="P1943" t="s">
        <v>4003</v>
      </c>
      <c r="Q1943" t="s">
        <v>20</v>
      </c>
      <c r="R1943">
        <v>76</v>
      </c>
      <c r="S1943" t="s">
        <v>17</v>
      </c>
      <c r="T1943" t="s">
        <v>21</v>
      </c>
      <c r="U1943" t="s">
        <v>17</v>
      </c>
      <c r="V1943" t="str">
        <f>IF(Table2[[#This Row],[Age]] &lt; 30, "Under 30", IF(Table2[[#This Row],[Age]] &lt; 65, "Other", "Senior"))</f>
        <v>Senior</v>
      </c>
      <c r="W1943">
        <v>0</v>
      </c>
      <c r="X1943" t="s">
        <v>17</v>
      </c>
      <c r="Y1943" t="s">
        <v>49</v>
      </c>
      <c r="Z1943" t="s">
        <v>34</v>
      </c>
      <c r="AA1943">
        <v>37</v>
      </c>
      <c r="AB1943">
        <v>82</v>
      </c>
      <c r="AE1943">
        <f t="shared" si="30"/>
        <v>0</v>
      </c>
      <c r="AF1943">
        <v>1</v>
      </c>
      <c r="AG1943" t="str">
        <f>IF(Table2[[#This Row],[Avg Monthly GB Download]] &lt; 5, "Less than 5 GB", IF(Table2[[#This Row],[Avg Monthly GB Download]] &lt;= 10, "Between 5 and 10 GB", "10 or more GB"))</f>
        <v>Less than 5 GB</v>
      </c>
    </row>
    <row r="1944" spans="1:33" x14ac:dyDescent="0.3">
      <c r="A1944" t="s">
        <v>4004</v>
      </c>
      <c r="B1944" t="s">
        <v>17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17</v>
      </c>
      <c r="I1944" t="s">
        <v>18</v>
      </c>
      <c r="J1944">
        <v>0</v>
      </c>
      <c r="K1944">
        <v>0</v>
      </c>
      <c r="L1944">
        <v>7</v>
      </c>
      <c r="M1944" t="s">
        <v>17</v>
      </c>
      <c r="N1944">
        <v>80</v>
      </c>
      <c r="O1944" t="s">
        <v>31</v>
      </c>
      <c r="P1944" t="s">
        <v>4005</v>
      </c>
      <c r="Q1944" t="s">
        <v>20</v>
      </c>
      <c r="R1944">
        <v>53</v>
      </c>
      <c r="S1944" t="s">
        <v>17</v>
      </c>
      <c r="T1944" t="s">
        <v>17</v>
      </c>
      <c r="U1944" t="s">
        <v>17</v>
      </c>
      <c r="V1944" t="str">
        <f>IF(Table2[[#This Row],[Age]] &lt; 30, "Under 30", IF(Table2[[#This Row],[Age]] &lt; 65, "Other", "Senior"))</f>
        <v>Other</v>
      </c>
      <c r="W1944">
        <v>0</v>
      </c>
      <c r="X1944" t="s">
        <v>21</v>
      </c>
      <c r="Y1944" t="s">
        <v>94</v>
      </c>
      <c r="Z1944" t="s">
        <v>34</v>
      </c>
      <c r="AA1944">
        <v>61</v>
      </c>
      <c r="AB1944">
        <v>3654</v>
      </c>
      <c r="AE1944">
        <f t="shared" si="30"/>
        <v>0</v>
      </c>
      <c r="AF1944">
        <v>1</v>
      </c>
      <c r="AG1944" t="str">
        <f>IF(Table2[[#This Row],[Avg Monthly GB Download]] &lt; 5, "Less than 5 GB", IF(Table2[[#This Row],[Avg Monthly GB Download]] &lt;= 10, "Between 5 and 10 GB", "10 or more GB"))</f>
        <v>Between 5 and 10 GB</v>
      </c>
    </row>
    <row r="1945" spans="1:33" x14ac:dyDescent="0.3">
      <c r="A1945" t="s">
        <v>4006</v>
      </c>
      <c r="B1945" t="s">
        <v>17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17</v>
      </c>
      <c r="I1945" t="s">
        <v>18</v>
      </c>
      <c r="J1945">
        <v>0</v>
      </c>
      <c r="K1945">
        <v>0</v>
      </c>
      <c r="L1945">
        <v>4</v>
      </c>
      <c r="M1945" t="s">
        <v>21</v>
      </c>
      <c r="N1945">
        <v>0</v>
      </c>
      <c r="O1945" t="s">
        <v>23</v>
      </c>
      <c r="P1945" t="s">
        <v>4007</v>
      </c>
      <c r="Q1945" t="s">
        <v>22</v>
      </c>
      <c r="R1945">
        <v>59</v>
      </c>
      <c r="S1945" t="s">
        <v>17</v>
      </c>
      <c r="T1945" t="s">
        <v>17</v>
      </c>
      <c r="U1945" t="s">
        <v>17</v>
      </c>
      <c r="V1945" t="str">
        <f>IF(Table2[[#This Row],[Age]] &lt; 30, "Under 30", IF(Table2[[#This Row],[Age]] &lt; 65, "Other", "Senior"))</f>
        <v>Other</v>
      </c>
      <c r="W1945">
        <v>0</v>
      </c>
      <c r="X1945" t="s">
        <v>21</v>
      </c>
      <c r="Y1945" t="s">
        <v>94</v>
      </c>
      <c r="Z1945" t="s">
        <v>34</v>
      </c>
      <c r="AA1945">
        <v>21</v>
      </c>
      <c r="AB1945">
        <v>969</v>
      </c>
      <c r="AE1945">
        <f t="shared" si="30"/>
        <v>0</v>
      </c>
      <c r="AF1945">
        <v>1</v>
      </c>
      <c r="AG1945" t="str">
        <f>IF(Table2[[#This Row],[Avg Monthly GB Download]] &lt; 5, "Less than 5 GB", IF(Table2[[#This Row],[Avg Monthly GB Download]] &lt;= 10, "Between 5 and 10 GB", "10 or more GB"))</f>
        <v>Less than 5 GB</v>
      </c>
    </row>
    <row r="1946" spans="1:33" x14ac:dyDescent="0.3">
      <c r="A1946" t="s">
        <v>4008</v>
      </c>
      <c r="B1946" t="s">
        <v>17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17</v>
      </c>
      <c r="I1946" t="s">
        <v>18</v>
      </c>
      <c r="J1946">
        <v>0</v>
      </c>
      <c r="K1946">
        <v>0</v>
      </c>
      <c r="L1946">
        <v>2</v>
      </c>
      <c r="M1946" t="s">
        <v>21</v>
      </c>
      <c r="N1946">
        <v>0</v>
      </c>
      <c r="O1946" t="s">
        <v>26</v>
      </c>
      <c r="P1946" t="s">
        <v>4009</v>
      </c>
      <c r="Q1946" t="s">
        <v>22</v>
      </c>
      <c r="R1946">
        <v>42</v>
      </c>
      <c r="S1946" t="s">
        <v>17</v>
      </c>
      <c r="T1946" t="s">
        <v>17</v>
      </c>
      <c r="U1946" t="s">
        <v>17</v>
      </c>
      <c r="V1946" t="str">
        <f>IF(Table2[[#This Row],[Age]] &lt; 30, "Under 30", IF(Table2[[#This Row],[Age]] &lt; 65, "Other", "Senior"))</f>
        <v>Other</v>
      </c>
      <c r="W1946">
        <v>0</v>
      </c>
      <c r="X1946" t="s">
        <v>17</v>
      </c>
      <c r="Y1946" t="s">
        <v>94</v>
      </c>
      <c r="Z1946" t="s">
        <v>34</v>
      </c>
      <c r="AA1946">
        <v>47</v>
      </c>
      <c r="AB1946">
        <v>3091</v>
      </c>
      <c r="AE1946">
        <f t="shared" si="30"/>
        <v>0</v>
      </c>
      <c r="AF1946">
        <v>1</v>
      </c>
      <c r="AG1946" t="str">
        <f>IF(Table2[[#This Row],[Avg Monthly GB Download]] &lt; 5, "Less than 5 GB", IF(Table2[[#This Row],[Avg Monthly GB Download]] &lt;= 10, "Between 5 and 10 GB", "10 or more GB"))</f>
        <v>Less than 5 GB</v>
      </c>
    </row>
    <row r="1947" spans="1:33" x14ac:dyDescent="0.3">
      <c r="A1947" t="s">
        <v>4010</v>
      </c>
      <c r="B1947" t="s">
        <v>17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17</v>
      </c>
      <c r="I1947" t="s">
        <v>18</v>
      </c>
      <c r="J1947">
        <v>0</v>
      </c>
      <c r="K1947">
        <v>0</v>
      </c>
      <c r="L1947">
        <v>4</v>
      </c>
      <c r="M1947" t="s">
        <v>21</v>
      </c>
      <c r="N1947">
        <v>0</v>
      </c>
      <c r="O1947" t="s">
        <v>64</v>
      </c>
      <c r="P1947" t="s">
        <v>4011</v>
      </c>
      <c r="Q1947" t="s">
        <v>22</v>
      </c>
      <c r="R1947">
        <v>59</v>
      </c>
      <c r="S1947" t="s">
        <v>17</v>
      </c>
      <c r="T1947" t="s">
        <v>17</v>
      </c>
      <c r="U1947" t="s">
        <v>17</v>
      </c>
      <c r="V1947" t="str">
        <f>IF(Table2[[#This Row],[Age]] &lt; 30, "Under 30", IF(Table2[[#This Row],[Age]] &lt; 65, "Other", "Senior"))</f>
        <v>Other</v>
      </c>
      <c r="W1947">
        <v>0</v>
      </c>
      <c r="X1947" t="s">
        <v>17</v>
      </c>
      <c r="Y1947" t="s">
        <v>28</v>
      </c>
      <c r="Z1947" t="s">
        <v>34</v>
      </c>
      <c r="AA1947">
        <v>16</v>
      </c>
      <c r="AB1947">
        <v>125</v>
      </c>
      <c r="AE1947">
        <f t="shared" si="30"/>
        <v>0</v>
      </c>
      <c r="AF1947">
        <v>1</v>
      </c>
      <c r="AG1947" t="str">
        <f>IF(Table2[[#This Row],[Avg Monthly GB Download]] &lt; 5, "Less than 5 GB", IF(Table2[[#This Row],[Avg Monthly GB Download]] &lt;= 10, "Between 5 and 10 GB", "10 or more GB"))</f>
        <v>Less than 5 GB</v>
      </c>
    </row>
    <row r="1948" spans="1:33" x14ac:dyDescent="0.3">
      <c r="A1948" t="s">
        <v>4012</v>
      </c>
      <c r="B1948" t="s">
        <v>17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17</v>
      </c>
      <c r="I1948" t="s">
        <v>18</v>
      </c>
      <c r="J1948">
        <v>0</v>
      </c>
      <c r="K1948">
        <v>0</v>
      </c>
      <c r="L1948">
        <v>21</v>
      </c>
      <c r="M1948" t="s">
        <v>21</v>
      </c>
      <c r="N1948">
        <v>0</v>
      </c>
      <c r="O1948" t="s">
        <v>69</v>
      </c>
      <c r="P1948" t="s">
        <v>4013</v>
      </c>
      <c r="Q1948" t="s">
        <v>22</v>
      </c>
      <c r="R1948">
        <v>32</v>
      </c>
      <c r="S1948" t="s">
        <v>17</v>
      </c>
      <c r="T1948" t="s">
        <v>17</v>
      </c>
      <c r="U1948" t="s">
        <v>17</v>
      </c>
      <c r="V1948" t="str">
        <f>IF(Table2[[#This Row],[Age]] &lt; 30, "Under 30", IF(Table2[[#This Row],[Age]] &lt; 65, "Other", "Senior"))</f>
        <v>Other</v>
      </c>
      <c r="W1948">
        <v>0</v>
      </c>
      <c r="X1948" t="s">
        <v>21</v>
      </c>
      <c r="Y1948" t="s">
        <v>28</v>
      </c>
      <c r="Z1948" t="s">
        <v>34</v>
      </c>
      <c r="AA1948">
        <v>33</v>
      </c>
      <c r="AB1948">
        <v>642</v>
      </c>
      <c r="AE1948">
        <f t="shared" si="30"/>
        <v>0</v>
      </c>
      <c r="AF1948">
        <v>1</v>
      </c>
      <c r="AG1948" t="str">
        <f>IF(Table2[[#This Row],[Avg Monthly GB Download]] &lt; 5, "Less than 5 GB", IF(Table2[[#This Row],[Avg Monthly GB Download]] &lt;= 10, "Between 5 and 10 GB", "10 or more GB"))</f>
        <v>10 or more GB</v>
      </c>
    </row>
    <row r="1949" spans="1:33" x14ac:dyDescent="0.3">
      <c r="A1949" t="s">
        <v>4014</v>
      </c>
      <c r="B1949" t="s">
        <v>17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17</v>
      </c>
      <c r="I1949" t="s">
        <v>18</v>
      </c>
      <c r="J1949">
        <v>0</v>
      </c>
      <c r="K1949">
        <v>0</v>
      </c>
      <c r="L1949">
        <v>0</v>
      </c>
      <c r="M1949" t="s">
        <v>17</v>
      </c>
      <c r="N1949">
        <v>0</v>
      </c>
      <c r="O1949" t="s">
        <v>46</v>
      </c>
      <c r="P1949" t="s">
        <v>4015</v>
      </c>
      <c r="Q1949" t="s">
        <v>22</v>
      </c>
      <c r="R1949">
        <v>20</v>
      </c>
      <c r="S1949" t="s">
        <v>21</v>
      </c>
      <c r="T1949" t="s">
        <v>17</v>
      </c>
      <c r="U1949" t="s">
        <v>17</v>
      </c>
      <c r="V1949" t="str">
        <f>IF(Table2[[#This Row],[Age]] &lt; 30, "Under 30", IF(Table2[[#This Row],[Age]] &lt; 65, "Other", "Senior"))</f>
        <v>Under 30</v>
      </c>
      <c r="W1949">
        <v>0</v>
      </c>
      <c r="X1949" t="s">
        <v>17</v>
      </c>
      <c r="Y1949" t="s">
        <v>28</v>
      </c>
      <c r="Z1949" t="s">
        <v>29</v>
      </c>
      <c r="AA1949">
        <v>8</v>
      </c>
      <c r="AB1949">
        <v>32</v>
      </c>
      <c r="AE1949">
        <f t="shared" si="30"/>
        <v>0</v>
      </c>
      <c r="AF1949">
        <v>1</v>
      </c>
      <c r="AG1949" t="str">
        <f>IF(Table2[[#This Row],[Avg Monthly GB Download]] &lt; 5, "Less than 5 GB", IF(Table2[[#This Row],[Avg Monthly GB Download]] &lt;= 10, "Between 5 and 10 GB", "10 or more GB"))</f>
        <v>Less than 5 GB</v>
      </c>
    </row>
    <row r="1950" spans="1:33" x14ac:dyDescent="0.3">
      <c r="A1950" t="s">
        <v>4016</v>
      </c>
      <c r="B1950" t="s">
        <v>17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17</v>
      </c>
      <c r="I1950" t="s">
        <v>18</v>
      </c>
      <c r="J1950">
        <v>0</v>
      </c>
      <c r="K1950">
        <v>0</v>
      </c>
      <c r="L1950">
        <v>6</v>
      </c>
      <c r="M1950" t="s">
        <v>21</v>
      </c>
      <c r="N1950">
        <v>0</v>
      </c>
      <c r="O1950" t="s">
        <v>59</v>
      </c>
      <c r="P1950" t="s">
        <v>4017</v>
      </c>
      <c r="Q1950" t="s">
        <v>20</v>
      </c>
      <c r="R1950">
        <v>30</v>
      </c>
      <c r="S1950" t="s">
        <v>17</v>
      </c>
      <c r="T1950" t="s">
        <v>17</v>
      </c>
      <c r="U1950" t="s">
        <v>17</v>
      </c>
      <c r="V1950" t="str">
        <f>IF(Table2[[#This Row],[Age]] &lt; 30, "Under 30", IF(Table2[[#This Row],[Age]] &lt; 65, "Other", "Senior"))</f>
        <v>Other</v>
      </c>
      <c r="W1950">
        <v>0</v>
      </c>
      <c r="X1950" t="s">
        <v>21</v>
      </c>
      <c r="Y1950" t="s">
        <v>49</v>
      </c>
      <c r="Z1950" t="s">
        <v>34</v>
      </c>
      <c r="AA1950">
        <v>58</v>
      </c>
      <c r="AB1950">
        <v>4084</v>
      </c>
      <c r="AE1950">
        <f t="shared" si="30"/>
        <v>0</v>
      </c>
      <c r="AF1950">
        <v>1</v>
      </c>
      <c r="AG1950" t="str">
        <f>IF(Table2[[#This Row],[Avg Monthly GB Download]] &lt; 5, "Less than 5 GB", IF(Table2[[#This Row],[Avg Monthly GB Download]] &lt;= 10, "Between 5 and 10 GB", "10 or more GB"))</f>
        <v>Between 5 and 10 GB</v>
      </c>
    </row>
    <row r="1951" spans="1:33" x14ac:dyDescent="0.3">
      <c r="A1951" t="s">
        <v>4018</v>
      </c>
      <c r="B1951" t="s">
        <v>17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17</v>
      </c>
      <c r="I1951" t="s">
        <v>18</v>
      </c>
      <c r="J1951">
        <v>0</v>
      </c>
      <c r="K1951">
        <v>0</v>
      </c>
      <c r="L1951">
        <v>4</v>
      </c>
      <c r="M1951" t="s">
        <v>21</v>
      </c>
      <c r="N1951">
        <v>0</v>
      </c>
      <c r="O1951" t="s">
        <v>54</v>
      </c>
      <c r="P1951" t="s">
        <v>4019</v>
      </c>
      <c r="Q1951" t="s">
        <v>22</v>
      </c>
      <c r="R1951">
        <v>43</v>
      </c>
      <c r="S1951" t="s">
        <v>17</v>
      </c>
      <c r="T1951" t="s">
        <v>17</v>
      </c>
      <c r="U1951" t="s">
        <v>17</v>
      </c>
      <c r="V1951" t="str">
        <f>IF(Table2[[#This Row],[Age]] &lt; 30, "Under 30", IF(Table2[[#This Row],[Age]] &lt; 65, "Other", "Senior"))</f>
        <v>Other</v>
      </c>
      <c r="W1951">
        <v>0</v>
      </c>
      <c r="X1951" t="s">
        <v>17</v>
      </c>
      <c r="Y1951" t="s">
        <v>28</v>
      </c>
      <c r="Z1951" t="s">
        <v>29</v>
      </c>
      <c r="AA1951">
        <v>17</v>
      </c>
      <c r="AB1951">
        <v>17</v>
      </c>
      <c r="AE1951">
        <f t="shared" si="30"/>
        <v>0</v>
      </c>
      <c r="AF1951">
        <v>1</v>
      </c>
      <c r="AG1951" t="str">
        <f>IF(Table2[[#This Row],[Avg Monthly GB Download]] &lt; 5, "Less than 5 GB", IF(Table2[[#This Row],[Avg Monthly GB Download]] &lt;= 10, "Between 5 and 10 GB", "10 or more GB"))</f>
        <v>Less than 5 GB</v>
      </c>
    </row>
    <row r="1952" spans="1:33" x14ac:dyDescent="0.3">
      <c r="A1952" t="s">
        <v>4020</v>
      </c>
      <c r="B1952" t="s">
        <v>17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17</v>
      </c>
      <c r="I1952" t="s">
        <v>18</v>
      </c>
      <c r="J1952">
        <v>0</v>
      </c>
      <c r="K1952">
        <v>0</v>
      </c>
      <c r="L1952">
        <v>1</v>
      </c>
      <c r="M1952" t="s">
        <v>21</v>
      </c>
      <c r="N1952">
        <v>0</v>
      </c>
      <c r="O1952" t="s">
        <v>51</v>
      </c>
      <c r="P1952" t="s">
        <v>4021</v>
      </c>
      <c r="Q1952" t="s">
        <v>20</v>
      </c>
      <c r="R1952">
        <v>55</v>
      </c>
      <c r="S1952" t="s">
        <v>17</v>
      </c>
      <c r="T1952" t="s">
        <v>17</v>
      </c>
      <c r="U1952" t="s">
        <v>17</v>
      </c>
      <c r="V1952" t="str">
        <f>IF(Table2[[#This Row],[Age]] &lt; 30, "Under 30", IF(Table2[[#This Row],[Age]] &lt; 65, "Other", "Senior"))</f>
        <v>Other</v>
      </c>
      <c r="W1952">
        <v>0</v>
      </c>
      <c r="X1952" t="s">
        <v>17</v>
      </c>
      <c r="Y1952" t="s">
        <v>28</v>
      </c>
      <c r="Z1952" t="s">
        <v>34</v>
      </c>
      <c r="AA1952">
        <v>38</v>
      </c>
      <c r="AB1952">
        <v>288</v>
      </c>
      <c r="AE1952">
        <f t="shared" si="30"/>
        <v>0</v>
      </c>
      <c r="AF1952">
        <v>1</v>
      </c>
      <c r="AG1952" t="str">
        <f>IF(Table2[[#This Row],[Avg Monthly GB Download]] &lt; 5, "Less than 5 GB", IF(Table2[[#This Row],[Avg Monthly GB Download]] &lt;= 10, "Between 5 and 10 GB", "10 or more GB"))</f>
        <v>Less than 5 GB</v>
      </c>
    </row>
    <row r="1953" spans="1:33" x14ac:dyDescent="0.3">
      <c r="A1953" t="s">
        <v>4022</v>
      </c>
      <c r="B1953" t="s">
        <v>17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17</v>
      </c>
      <c r="I1953" t="s">
        <v>18</v>
      </c>
      <c r="J1953">
        <v>0</v>
      </c>
      <c r="K1953">
        <v>0</v>
      </c>
      <c r="L1953">
        <v>0</v>
      </c>
      <c r="M1953" t="s">
        <v>17</v>
      </c>
      <c r="N1953">
        <v>0</v>
      </c>
      <c r="O1953" t="s">
        <v>24</v>
      </c>
      <c r="P1953" t="s">
        <v>4023</v>
      </c>
      <c r="Q1953" t="s">
        <v>22</v>
      </c>
      <c r="R1953">
        <v>24</v>
      </c>
      <c r="S1953" t="s">
        <v>21</v>
      </c>
      <c r="T1953" t="s">
        <v>17</v>
      </c>
      <c r="U1953" t="s">
        <v>17</v>
      </c>
      <c r="V1953" t="str">
        <f>IF(Table2[[#This Row],[Age]] &lt; 30, "Under 30", IF(Table2[[#This Row],[Age]] &lt; 65, "Other", "Senior"))</f>
        <v>Under 30</v>
      </c>
      <c r="W1953">
        <v>0</v>
      </c>
      <c r="X1953" t="s">
        <v>17</v>
      </c>
      <c r="Y1953" t="s">
        <v>49</v>
      </c>
      <c r="Z1953" t="s">
        <v>29</v>
      </c>
      <c r="AA1953">
        <v>10</v>
      </c>
      <c r="AB1953">
        <v>538</v>
      </c>
      <c r="AE1953">
        <f t="shared" si="30"/>
        <v>0</v>
      </c>
      <c r="AF1953">
        <v>1</v>
      </c>
      <c r="AG1953" t="str">
        <f>IF(Table2[[#This Row],[Avg Monthly GB Download]] &lt; 5, "Less than 5 GB", IF(Table2[[#This Row],[Avg Monthly GB Download]] &lt;= 10, "Between 5 and 10 GB", "10 or more GB"))</f>
        <v>Less than 5 GB</v>
      </c>
    </row>
    <row r="1954" spans="1:33" x14ac:dyDescent="0.3">
      <c r="A1954" t="s">
        <v>4024</v>
      </c>
      <c r="B1954" t="s">
        <v>17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17</v>
      </c>
      <c r="I1954" t="s">
        <v>18</v>
      </c>
      <c r="J1954">
        <v>0</v>
      </c>
      <c r="K1954">
        <v>0</v>
      </c>
      <c r="L1954">
        <v>0</v>
      </c>
      <c r="M1954" t="s">
        <v>17</v>
      </c>
      <c r="N1954">
        <v>0</v>
      </c>
      <c r="O1954" t="s">
        <v>42</v>
      </c>
      <c r="P1954" t="s">
        <v>4025</v>
      </c>
      <c r="Q1954" t="s">
        <v>22</v>
      </c>
      <c r="R1954">
        <v>71</v>
      </c>
      <c r="S1954" t="s">
        <v>17</v>
      </c>
      <c r="T1954" t="s">
        <v>21</v>
      </c>
      <c r="U1954" t="s">
        <v>17</v>
      </c>
      <c r="V1954" t="str">
        <f>IF(Table2[[#This Row],[Age]] &lt; 30, "Under 30", IF(Table2[[#This Row],[Age]] &lt; 65, "Other", "Senior"))</f>
        <v>Senior</v>
      </c>
      <c r="W1954">
        <v>0</v>
      </c>
      <c r="X1954" t="s">
        <v>17</v>
      </c>
      <c r="Y1954" t="s">
        <v>94</v>
      </c>
      <c r="Z1954" t="s">
        <v>34</v>
      </c>
      <c r="AA1954">
        <v>11</v>
      </c>
      <c r="AB1954">
        <v>562</v>
      </c>
      <c r="AE1954">
        <f t="shared" si="30"/>
        <v>0</v>
      </c>
      <c r="AF1954">
        <v>1</v>
      </c>
      <c r="AG1954" t="str">
        <f>IF(Table2[[#This Row],[Avg Monthly GB Download]] &lt; 5, "Less than 5 GB", IF(Table2[[#This Row],[Avg Monthly GB Download]] &lt;= 10, "Between 5 and 10 GB", "10 or more GB"))</f>
        <v>Less than 5 GB</v>
      </c>
    </row>
    <row r="1955" spans="1:33" x14ac:dyDescent="0.3">
      <c r="A1955" t="s">
        <v>4026</v>
      </c>
      <c r="B1955" t="s">
        <v>17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17</v>
      </c>
      <c r="I1955" t="s">
        <v>18</v>
      </c>
      <c r="J1955">
        <v>0</v>
      </c>
      <c r="K1955">
        <v>0</v>
      </c>
      <c r="L1955">
        <v>7</v>
      </c>
      <c r="M1955" t="s">
        <v>21</v>
      </c>
      <c r="N1955">
        <v>0</v>
      </c>
      <c r="O1955" t="s">
        <v>66</v>
      </c>
      <c r="P1955" t="s">
        <v>4027</v>
      </c>
      <c r="Q1955" t="s">
        <v>22</v>
      </c>
      <c r="R1955">
        <v>62</v>
      </c>
      <c r="S1955" t="s">
        <v>17</v>
      </c>
      <c r="T1955" t="s">
        <v>17</v>
      </c>
      <c r="U1955" t="s">
        <v>17</v>
      </c>
      <c r="V1955" t="str">
        <f>IF(Table2[[#This Row],[Age]] &lt; 30, "Under 30", IF(Table2[[#This Row],[Age]] &lt; 65, "Other", "Senior"))</f>
        <v>Other</v>
      </c>
      <c r="W1955">
        <v>0</v>
      </c>
      <c r="X1955" t="s">
        <v>17</v>
      </c>
      <c r="Y1955" t="s">
        <v>28</v>
      </c>
      <c r="Z1955" t="s">
        <v>29</v>
      </c>
      <c r="AA1955">
        <v>24</v>
      </c>
      <c r="AB1955">
        <v>406</v>
      </c>
      <c r="AE1955">
        <f t="shared" si="30"/>
        <v>0</v>
      </c>
      <c r="AF1955">
        <v>1</v>
      </c>
      <c r="AG1955" t="str">
        <f>IF(Table2[[#This Row],[Avg Monthly GB Download]] &lt; 5, "Less than 5 GB", IF(Table2[[#This Row],[Avg Monthly GB Download]] &lt;= 10, "Between 5 and 10 GB", "10 or more GB"))</f>
        <v>Between 5 and 10 GB</v>
      </c>
    </row>
    <row r="1956" spans="1:33" x14ac:dyDescent="0.3">
      <c r="A1956" t="s">
        <v>4028</v>
      </c>
      <c r="B1956" t="s">
        <v>17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17</v>
      </c>
      <c r="I1956" t="s">
        <v>18</v>
      </c>
      <c r="J1956">
        <v>0</v>
      </c>
      <c r="K1956">
        <v>0</v>
      </c>
      <c r="L1956">
        <v>0</v>
      </c>
      <c r="M1956" t="s">
        <v>17</v>
      </c>
      <c r="N1956">
        <v>0</v>
      </c>
      <c r="O1956" t="s">
        <v>64</v>
      </c>
      <c r="P1956" t="s">
        <v>4029</v>
      </c>
      <c r="Q1956" t="s">
        <v>22</v>
      </c>
      <c r="R1956">
        <v>37</v>
      </c>
      <c r="S1956" t="s">
        <v>17</v>
      </c>
      <c r="T1956" t="s">
        <v>17</v>
      </c>
      <c r="U1956" t="s">
        <v>17</v>
      </c>
      <c r="V1956" t="str">
        <f>IF(Table2[[#This Row],[Age]] &lt; 30, "Under 30", IF(Table2[[#This Row],[Age]] &lt; 65, "Other", "Senior"))</f>
        <v>Other</v>
      </c>
      <c r="W1956">
        <v>0</v>
      </c>
      <c r="X1956" t="s">
        <v>17</v>
      </c>
      <c r="Y1956" t="s">
        <v>28</v>
      </c>
      <c r="Z1956" t="s">
        <v>29</v>
      </c>
      <c r="AA1956">
        <v>7</v>
      </c>
      <c r="AB1956">
        <v>7</v>
      </c>
      <c r="AE1956">
        <f t="shared" si="30"/>
        <v>0</v>
      </c>
      <c r="AF1956">
        <v>1</v>
      </c>
      <c r="AG1956" t="str">
        <f>IF(Table2[[#This Row],[Avg Monthly GB Download]] &lt; 5, "Less than 5 GB", IF(Table2[[#This Row],[Avg Monthly GB Download]] &lt;= 10, "Between 5 and 10 GB", "10 or more GB"))</f>
        <v>Less than 5 GB</v>
      </c>
    </row>
    <row r="1957" spans="1:33" x14ac:dyDescent="0.3">
      <c r="A1957" t="s">
        <v>4030</v>
      </c>
      <c r="B1957" t="s">
        <v>17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17</v>
      </c>
      <c r="I1957" t="s">
        <v>18</v>
      </c>
      <c r="J1957">
        <v>0</v>
      </c>
      <c r="K1957">
        <v>0</v>
      </c>
      <c r="L1957">
        <v>1</v>
      </c>
      <c r="M1957" t="s">
        <v>21</v>
      </c>
      <c r="N1957">
        <v>0</v>
      </c>
      <c r="O1957" t="s">
        <v>66</v>
      </c>
      <c r="P1957" t="s">
        <v>4031</v>
      </c>
      <c r="Q1957" t="s">
        <v>22</v>
      </c>
      <c r="R1957">
        <v>71</v>
      </c>
      <c r="S1957" t="s">
        <v>17</v>
      </c>
      <c r="T1957" t="s">
        <v>21</v>
      </c>
      <c r="U1957" t="s">
        <v>17</v>
      </c>
      <c r="V1957" t="str">
        <f>IF(Table2[[#This Row],[Age]] &lt; 30, "Under 30", IF(Table2[[#This Row],[Age]] &lt; 65, "Other", "Senior"))</f>
        <v>Senior</v>
      </c>
      <c r="W1957">
        <v>0</v>
      </c>
      <c r="X1957" t="s">
        <v>17</v>
      </c>
      <c r="Y1957" t="s">
        <v>49</v>
      </c>
      <c r="Z1957" t="s">
        <v>34</v>
      </c>
      <c r="AA1957">
        <v>55</v>
      </c>
      <c r="AB1957">
        <v>2356</v>
      </c>
      <c r="AE1957">
        <f t="shared" si="30"/>
        <v>0</v>
      </c>
      <c r="AF1957">
        <v>1</v>
      </c>
      <c r="AG1957" t="str">
        <f>IF(Table2[[#This Row],[Avg Monthly GB Download]] &lt; 5, "Less than 5 GB", IF(Table2[[#This Row],[Avg Monthly GB Download]] &lt;= 10, "Between 5 and 10 GB", "10 or more GB"))</f>
        <v>Less than 5 GB</v>
      </c>
    </row>
    <row r="1958" spans="1:33" x14ac:dyDescent="0.3">
      <c r="A1958" t="s">
        <v>4032</v>
      </c>
      <c r="B1958" t="s">
        <v>17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17</v>
      </c>
      <c r="I1958" t="s">
        <v>18</v>
      </c>
      <c r="J1958">
        <v>0</v>
      </c>
      <c r="K1958">
        <v>0</v>
      </c>
      <c r="L1958">
        <v>0</v>
      </c>
      <c r="M1958" t="s">
        <v>17</v>
      </c>
      <c r="N1958">
        <v>0</v>
      </c>
      <c r="O1958" t="s">
        <v>25</v>
      </c>
      <c r="P1958" t="s">
        <v>4033</v>
      </c>
      <c r="Q1958" t="s">
        <v>20</v>
      </c>
      <c r="R1958">
        <v>51</v>
      </c>
      <c r="S1958" t="s">
        <v>17</v>
      </c>
      <c r="T1958" t="s">
        <v>17</v>
      </c>
      <c r="U1958" t="s">
        <v>17</v>
      </c>
      <c r="V1958" t="str">
        <f>IF(Table2[[#This Row],[Age]] &lt; 30, "Under 30", IF(Table2[[#This Row],[Age]] &lt; 65, "Other", "Senior"))</f>
        <v>Other</v>
      </c>
      <c r="W1958">
        <v>0</v>
      </c>
      <c r="X1958" t="s">
        <v>17</v>
      </c>
      <c r="Y1958" t="s">
        <v>28</v>
      </c>
      <c r="Z1958" t="s">
        <v>29</v>
      </c>
      <c r="AA1958">
        <v>10</v>
      </c>
      <c r="AB1958">
        <v>163</v>
      </c>
      <c r="AE1958">
        <f t="shared" si="30"/>
        <v>0</v>
      </c>
      <c r="AF1958">
        <v>1</v>
      </c>
      <c r="AG1958" t="str">
        <f>IF(Table2[[#This Row],[Avg Monthly GB Download]] &lt; 5, "Less than 5 GB", IF(Table2[[#This Row],[Avg Monthly GB Download]] &lt;= 10, "Between 5 and 10 GB", "10 or more GB"))</f>
        <v>Less than 5 GB</v>
      </c>
    </row>
    <row r="1959" spans="1:33" x14ac:dyDescent="0.3">
      <c r="A1959" t="s">
        <v>4034</v>
      </c>
      <c r="B1959" t="s">
        <v>17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17</v>
      </c>
      <c r="I1959" t="s">
        <v>18</v>
      </c>
      <c r="J1959">
        <v>0</v>
      </c>
      <c r="K1959">
        <v>0</v>
      </c>
      <c r="L1959">
        <v>5</v>
      </c>
      <c r="M1959" t="s">
        <v>21</v>
      </c>
      <c r="N1959">
        <v>0</v>
      </c>
      <c r="O1959" t="s">
        <v>26</v>
      </c>
      <c r="P1959" t="s">
        <v>4035</v>
      </c>
      <c r="Q1959" t="s">
        <v>20</v>
      </c>
      <c r="R1959">
        <v>54</v>
      </c>
      <c r="S1959" t="s">
        <v>17</v>
      </c>
      <c r="T1959" t="s">
        <v>17</v>
      </c>
      <c r="U1959" t="s">
        <v>17</v>
      </c>
      <c r="V1959" t="str">
        <f>IF(Table2[[#This Row],[Age]] &lt; 30, "Under 30", IF(Table2[[#This Row],[Age]] &lt; 65, "Other", "Senior"))</f>
        <v>Other</v>
      </c>
      <c r="W1959">
        <v>0</v>
      </c>
      <c r="X1959" t="s">
        <v>21</v>
      </c>
      <c r="Y1959" t="s">
        <v>49</v>
      </c>
      <c r="Z1959" t="s">
        <v>29</v>
      </c>
      <c r="AA1959">
        <v>68</v>
      </c>
      <c r="AB1959">
        <v>4822</v>
      </c>
      <c r="AE1959">
        <f t="shared" si="30"/>
        <v>0</v>
      </c>
      <c r="AF1959">
        <v>1</v>
      </c>
      <c r="AG1959" t="str">
        <f>IF(Table2[[#This Row],[Avg Monthly GB Download]] &lt; 5, "Less than 5 GB", IF(Table2[[#This Row],[Avg Monthly GB Download]] &lt;= 10, "Between 5 and 10 GB", "10 or more GB"))</f>
        <v>Between 5 and 10 GB</v>
      </c>
    </row>
    <row r="1960" spans="1:33" x14ac:dyDescent="0.3">
      <c r="A1960" t="s">
        <v>4036</v>
      </c>
      <c r="B1960" t="s">
        <v>17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17</v>
      </c>
      <c r="I1960" t="s">
        <v>18</v>
      </c>
      <c r="J1960">
        <v>0</v>
      </c>
      <c r="K1960">
        <v>0</v>
      </c>
      <c r="L1960">
        <v>3</v>
      </c>
      <c r="M1960" t="s">
        <v>21</v>
      </c>
      <c r="N1960">
        <v>0</v>
      </c>
      <c r="O1960" t="s">
        <v>74</v>
      </c>
      <c r="P1960" t="s">
        <v>4037</v>
      </c>
      <c r="Q1960" t="s">
        <v>22</v>
      </c>
      <c r="R1960">
        <v>74</v>
      </c>
      <c r="S1960" t="s">
        <v>17</v>
      </c>
      <c r="T1960" t="s">
        <v>21</v>
      </c>
      <c r="U1960" t="s">
        <v>17</v>
      </c>
      <c r="V1960" t="str">
        <f>IF(Table2[[#This Row],[Age]] &lt; 30, "Under 30", IF(Table2[[#This Row],[Age]] &lt; 65, "Other", "Senior"))</f>
        <v>Senior</v>
      </c>
      <c r="W1960">
        <v>0</v>
      </c>
      <c r="X1960" t="s">
        <v>21</v>
      </c>
      <c r="Y1960" t="s">
        <v>49</v>
      </c>
      <c r="Z1960" t="s">
        <v>34</v>
      </c>
      <c r="AA1960">
        <v>31</v>
      </c>
      <c r="AB1960">
        <v>58</v>
      </c>
      <c r="AE1960">
        <f t="shared" si="30"/>
        <v>0</v>
      </c>
      <c r="AF1960">
        <v>1</v>
      </c>
      <c r="AG1960" t="str">
        <f>IF(Table2[[#This Row],[Avg Monthly GB Download]] &lt; 5, "Less than 5 GB", IF(Table2[[#This Row],[Avg Monthly GB Download]] &lt;= 10, "Between 5 and 10 GB", "10 or more GB"))</f>
        <v>Less than 5 GB</v>
      </c>
    </row>
    <row r="1961" spans="1:33" x14ac:dyDescent="0.3">
      <c r="A1961" t="s">
        <v>4038</v>
      </c>
      <c r="B1961" t="s">
        <v>17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17</v>
      </c>
      <c r="I1961" t="s">
        <v>18</v>
      </c>
      <c r="J1961">
        <v>0</v>
      </c>
      <c r="K1961">
        <v>0</v>
      </c>
      <c r="L1961">
        <v>3</v>
      </c>
      <c r="M1961" t="s">
        <v>21</v>
      </c>
      <c r="N1961">
        <v>0</v>
      </c>
      <c r="O1961" t="s">
        <v>75</v>
      </c>
      <c r="P1961" t="s">
        <v>4039</v>
      </c>
      <c r="Q1961" t="s">
        <v>20</v>
      </c>
      <c r="R1961">
        <v>51</v>
      </c>
      <c r="S1961" t="s">
        <v>17</v>
      </c>
      <c r="T1961" t="s">
        <v>17</v>
      </c>
      <c r="U1961" t="s">
        <v>17</v>
      </c>
      <c r="V1961" t="str">
        <f>IF(Table2[[#This Row],[Age]] &lt; 30, "Under 30", IF(Table2[[#This Row],[Age]] &lt; 65, "Other", "Senior"))</f>
        <v>Other</v>
      </c>
      <c r="W1961">
        <v>0</v>
      </c>
      <c r="X1961" t="s">
        <v>21</v>
      </c>
      <c r="Y1961" t="s">
        <v>28</v>
      </c>
      <c r="Z1961" t="s">
        <v>29</v>
      </c>
      <c r="AA1961">
        <v>35</v>
      </c>
      <c r="AB1961">
        <v>562</v>
      </c>
      <c r="AE1961">
        <f t="shared" si="30"/>
        <v>0</v>
      </c>
      <c r="AF1961">
        <v>1</v>
      </c>
      <c r="AG1961" t="str">
        <f>IF(Table2[[#This Row],[Avg Monthly GB Download]] &lt; 5, "Less than 5 GB", IF(Table2[[#This Row],[Avg Monthly GB Download]] &lt;= 10, "Between 5 and 10 GB", "10 or more GB"))</f>
        <v>Less than 5 GB</v>
      </c>
    </row>
    <row r="1962" spans="1:33" x14ac:dyDescent="0.3">
      <c r="A1962" t="s">
        <v>4040</v>
      </c>
      <c r="B1962" t="s">
        <v>17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17</v>
      </c>
      <c r="I1962" t="s">
        <v>84</v>
      </c>
      <c r="J1962">
        <v>0</v>
      </c>
      <c r="K1962">
        <v>0</v>
      </c>
      <c r="L1962">
        <v>0</v>
      </c>
      <c r="M1962" t="s">
        <v>17</v>
      </c>
      <c r="N1962">
        <v>0</v>
      </c>
      <c r="O1962" t="s">
        <v>50</v>
      </c>
      <c r="P1962" t="s">
        <v>4041</v>
      </c>
      <c r="Q1962" t="s">
        <v>20</v>
      </c>
      <c r="R1962">
        <v>67</v>
      </c>
      <c r="S1962" t="s">
        <v>17</v>
      </c>
      <c r="T1962" t="s">
        <v>21</v>
      </c>
      <c r="U1962" t="s">
        <v>17</v>
      </c>
      <c r="V1962" t="str">
        <f>IF(Table2[[#This Row],[Age]] &lt; 30, "Under 30", IF(Table2[[#This Row],[Age]] &lt; 65, "Other", "Senior"))</f>
        <v>Senior</v>
      </c>
      <c r="W1962">
        <v>0</v>
      </c>
      <c r="X1962" t="s">
        <v>17</v>
      </c>
      <c r="Y1962" t="s">
        <v>94</v>
      </c>
      <c r="Z1962" t="s">
        <v>29</v>
      </c>
      <c r="AA1962">
        <v>7</v>
      </c>
      <c r="AB1962">
        <v>103</v>
      </c>
      <c r="AE1962">
        <f t="shared" si="30"/>
        <v>0</v>
      </c>
      <c r="AF1962">
        <v>1</v>
      </c>
      <c r="AG1962" t="str">
        <f>IF(Table2[[#This Row],[Avg Monthly GB Download]] &lt; 5, "Less than 5 GB", IF(Table2[[#This Row],[Avg Monthly GB Download]] &lt;= 10, "Between 5 and 10 GB", "10 or more GB"))</f>
        <v>Less than 5 GB</v>
      </c>
    </row>
    <row r="1963" spans="1:33" x14ac:dyDescent="0.3">
      <c r="A1963" t="s">
        <v>4042</v>
      </c>
      <c r="B1963" t="s">
        <v>17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17</v>
      </c>
      <c r="I1963" t="s">
        <v>18</v>
      </c>
      <c r="J1963">
        <v>0</v>
      </c>
      <c r="K1963">
        <v>0</v>
      </c>
      <c r="L1963">
        <v>0</v>
      </c>
      <c r="M1963" t="s">
        <v>17</v>
      </c>
      <c r="N1963">
        <v>0</v>
      </c>
      <c r="O1963" t="s">
        <v>54</v>
      </c>
      <c r="P1963" t="s">
        <v>4043</v>
      </c>
      <c r="Q1963" t="s">
        <v>20</v>
      </c>
      <c r="R1963">
        <v>55</v>
      </c>
      <c r="S1963" t="s">
        <v>17</v>
      </c>
      <c r="T1963" t="s">
        <v>17</v>
      </c>
      <c r="U1963" t="s">
        <v>17</v>
      </c>
      <c r="V1963" t="str">
        <f>IF(Table2[[#This Row],[Age]] &lt; 30, "Under 30", IF(Table2[[#This Row],[Age]] &lt; 65, "Other", "Senior"))</f>
        <v>Other</v>
      </c>
      <c r="W1963">
        <v>0</v>
      </c>
      <c r="X1963" t="s">
        <v>17</v>
      </c>
      <c r="Y1963" t="s">
        <v>94</v>
      </c>
      <c r="Z1963" t="s">
        <v>29</v>
      </c>
      <c r="AA1963">
        <v>7</v>
      </c>
      <c r="AB1963">
        <v>72</v>
      </c>
      <c r="AE1963">
        <f t="shared" si="30"/>
        <v>0</v>
      </c>
      <c r="AF1963">
        <v>1</v>
      </c>
      <c r="AG1963" t="str">
        <f>IF(Table2[[#This Row],[Avg Monthly GB Download]] &lt; 5, "Less than 5 GB", IF(Table2[[#This Row],[Avg Monthly GB Download]] &lt;= 10, "Between 5 and 10 GB", "10 or more GB"))</f>
        <v>Less than 5 GB</v>
      </c>
    </row>
    <row r="1964" spans="1:33" x14ac:dyDescent="0.3">
      <c r="A1964" t="s">
        <v>4044</v>
      </c>
      <c r="B1964" t="s">
        <v>17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17</v>
      </c>
      <c r="I1964" t="s">
        <v>18</v>
      </c>
      <c r="J1964">
        <v>0</v>
      </c>
      <c r="K1964">
        <v>0</v>
      </c>
      <c r="L1964">
        <v>12</v>
      </c>
      <c r="M1964" t="s">
        <v>17</v>
      </c>
      <c r="N1964">
        <v>26</v>
      </c>
      <c r="O1964" t="s">
        <v>51</v>
      </c>
      <c r="P1964" t="s">
        <v>4045</v>
      </c>
      <c r="Q1964" t="s">
        <v>20</v>
      </c>
      <c r="R1964">
        <v>32</v>
      </c>
      <c r="S1964" t="s">
        <v>17</v>
      </c>
      <c r="T1964" t="s">
        <v>17</v>
      </c>
      <c r="U1964" t="s">
        <v>17</v>
      </c>
      <c r="V1964" t="str">
        <f>IF(Table2[[#This Row],[Age]] &lt; 30, "Under 30", IF(Table2[[#This Row],[Age]] &lt; 65, "Other", "Senior"))</f>
        <v>Other</v>
      </c>
      <c r="W1964">
        <v>0</v>
      </c>
      <c r="X1964" t="s">
        <v>17</v>
      </c>
      <c r="Y1964" t="s">
        <v>28</v>
      </c>
      <c r="Z1964" t="s">
        <v>29</v>
      </c>
      <c r="AA1964">
        <v>37</v>
      </c>
      <c r="AB1964">
        <v>37</v>
      </c>
      <c r="AE1964">
        <f t="shared" si="30"/>
        <v>0</v>
      </c>
      <c r="AF1964">
        <v>1</v>
      </c>
      <c r="AG1964" t="str">
        <f>IF(Table2[[#This Row],[Avg Monthly GB Download]] &lt; 5, "Less than 5 GB", IF(Table2[[#This Row],[Avg Monthly GB Download]] &lt;= 10, "Between 5 and 10 GB", "10 or more GB"))</f>
        <v>10 or more GB</v>
      </c>
    </row>
    <row r="1965" spans="1:33" x14ac:dyDescent="0.3">
      <c r="A1965" t="s">
        <v>4046</v>
      </c>
      <c r="B1965" t="s">
        <v>17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17</v>
      </c>
      <c r="I1965" t="s">
        <v>18</v>
      </c>
      <c r="J1965">
        <v>0</v>
      </c>
      <c r="K1965">
        <v>0</v>
      </c>
      <c r="L1965">
        <v>2</v>
      </c>
      <c r="M1965" t="s">
        <v>21</v>
      </c>
      <c r="N1965">
        <v>0</v>
      </c>
      <c r="O1965" t="s">
        <v>48</v>
      </c>
      <c r="P1965" t="s">
        <v>4047</v>
      </c>
      <c r="Q1965" t="s">
        <v>20</v>
      </c>
      <c r="R1965">
        <v>55</v>
      </c>
      <c r="S1965" t="s">
        <v>17</v>
      </c>
      <c r="T1965" t="s">
        <v>17</v>
      </c>
      <c r="U1965" t="s">
        <v>17</v>
      </c>
      <c r="V1965" t="str">
        <f>IF(Table2[[#This Row],[Age]] &lt; 30, "Under 30", IF(Table2[[#This Row],[Age]] &lt; 65, "Other", "Senior"))</f>
        <v>Other</v>
      </c>
      <c r="W1965">
        <v>0</v>
      </c>
      <c r="X1965" t="s">
        <v>17</v>
      </c>
      <c r="Y1965" t="s">
        <v>28</v>
      </c>
      <c r="Z1965" t="s">
        <v>34</v>
      </c>
      <c r="AA1965">
        <v>27</v>
      </c>
      <c r="AB1965">
        <v>1372</v>
      </c>
      <c r="AE1965">
        <f t="shared" si="30"/>
        <v>0</v>
      </c>
      <c r="AF1965">
        <v>1</v>
      </c>
      <c r="AG1965" t="str">
        <f>IF(Table2[[#This Row],[Avg Monthly GB Download]] &lt; 5, "Less than 5 GB", IF(Table2[[#This Row],[Avg Monthly GB Download]] &lt;= 10, "Between 5 and 10 GB", "10 or more GB"))</f>
        <v>Less than 5 GB</v>
      </c>
    </row>
    <row r="1966" spans="1:33" x14ac:dyDescent="0.3">
      <c r="A1966" t="s">
        <v>4048</v>
      </c>
      <c r="B1966" t="s">
        <v>17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17</v>
      </c>
      <c r="I1966" t="s">
        <v>18</v>
      </c>
      <c r="J1966">
        <v>0</v>
      </c>
      <c r="K1966">
        <v>0</v>
      </c>
      <c r="L1966">
        <v>1</v>
      </c>
      <c r="M1966" t="s">
        <v>21</v>
      </c>
      <c r="N1966">
        <v>0</v>
      </c>
      <c r="O1966" t="s">
        <v>46</v>
      </c>
      <c r="P1966" t="s">
        <v>4049</v>
      </c>
      <c r="Q1966" t="s">
        <v>22</v>
      </c>
      <c r="R1966">
        <v>57</v>
      </c>
      <c r="S1966" t="s">
        <v>17</v>
      </c>
      <c r="T1966" t="s">
        <v>17</v>
      </c>
      <c r="U1966" t="s">
        <v>17</v>
      </c>
      <c r="V1966" t="str">
        <f>IF(Table2[[#This Row],[Age]] &lt; 30, "Under 30", IF(Table2[[#This Row],[Age]] &lt; 65, "Other", "Senior"))</f>
        <v>Other</v>
      </c>
      <c r="W1966">
        <v>0</v>
      </c>
      <c r="X1966" t="s">
        <v>21</v>
      </c>
      <c r="Y1966" t="s">
        <v>49</v>
      </c>
      <c r="Z1966" t="s">
        <v>34</v>
      </c>
      <c r="AA1966">
        <v>48</v>
      </c>
      <c r="AB1966">
        <v>3476</v>
      </c>
      <c r="AE1966">
        <f t="shared" si="30"/>
        <v>0</v>
      </c>
      <c r="AF1966">
        <v>1</v>
      </c>
      <c r="AG1966" t="str">
        <f>IF(Table2[[#This Row],[Avg Monthly GB Download]] &lt; 5, "Less than 5 GB", IF(Table2[[#This Row],[Avg Monthly GB Download]] &lt;= 10, "Between 5 and 10 GB", "10 or more GB"))</f>
        <v>Less than 5 GB</v>
      </c>
    </row>
    <row r="1967" spans="1:33" x14ac:dyDescent="0.3">
      <c r="A1967" t="s">
        <v>4050</v>
      </c>
      <c r="B1967" t="s">
        <v>17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17</v>
      </c>
      <c r="I1967" t="s">
        <v>18</v>
      </c>
      <c r="J1967">
        <v>0</v>
      </c>
      <c r="K1967">
        <v>0</v>
      </c>
      <c r="L1967">
        <v>2</v>
      </c>
      <c r="M1967" t="s">
        <v>17</v>
      </c>
      <c r="N1967">
        <v>73</v>
      </c>
      <c r="O1967" t="s">
        <v>70</v>
      </c>
      <c r="P1967" t="s">
        <v>4051</v>
      </c>
      <c r="Q1967" t="s">
        <v>20</v>
      </c>
      <c r="R1967">
        <v>45</v>
      </c>
      <c r="S1967" t="s">
        <v>17</v>
      </c>
      <c r="T1967" t="s">
        <v>17</v>
      </c>
      <c r="U1967" t="s">
        <v>17</v>
      </c>
      <c r="V1967" t="str">
        <f>IF(Table2[[#This Row],[Age]] &lt; 30, "Under 30", IF(Table2[[#This Row],[Age]] &lt; 65, "Other", "Senior"))</f>
        <v>Other</v>
      </c>
      <c r="W1967">
        <v>0</v>
      </c>
      <c r="X1967" t="s">
        <v>17</v>
      </c>
      <c r="Y1967" t="s">
        <v>28</v>
      </c>
      <c r="Z1967" t="s">
        <v>34</v>
      </c>
      <c r="AA1967">
        <v>39</v>
      </c>
      <c r="AB1967">
        <v>1917</v>
      </c>
      <c r="AE1967">
        <f t="shared" si="30"/>
        <v>0</v>
      </c>
      <c r="AF1967">
        <v>1</v>
      </c>
      <c r="AG1967" t="str">
        <f>IF(Table2[[#This Row],[Avg Monthly GB Download]] &lt; 5, "Less than 5 GB", IF(Table2[[#This Row],[Avg Monthly GB Download]] &lt;= 10, "Between 5 and 10 GB", "10 or more GB"))</f>
        <v>Less than 5 GB</v>
      </c>
    </row>
    <row r="1968" spans="1:33" x14ac:dyDescent="0.3">
      <c r="A1968" t="s">
        <v>4052</v>
      </c>
      <c r="B1968" t="s">
        <v>17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17</v>
      </c>
      <c r="I1968" t="s">
        <v>18</v>
      </c>
      <c r="J1968">
        <v>0</v>
      </c>
      <c r="K1968">
        <v>0</v>
      </c>
      <c r="L1968">
        <v>6</v>
      </c>
      <c r="M1968" t="s">
        <v>21</v>
      </c>
      <c r="N1968">
        <v>0</v>
      </c>
      <c r="O1968" t="s">
        <v>25</v>
      </c>
      <c r="P1968" t="s">
        <v>4053</v>
      </c>
      <c r="Q1968" t="s">
        <v>22</v>
      </c>
      <c r="R1968">
        <v>46</v>
      </c>
      <c r="S1968" t="s">
        <v>17</v>
      </c>
      <c r="T1968" t="s">
        <v>17</v>
      </c>
      <c r="U1968" t="s">
        <v>17</v>
      </c>
      <c r="V1968" t="str">
        <f>IF(Table2[[#This Row],[Age]] &lt; 30, "Under 30", IF(Table2[[#This Row],[Age]] &lt; 65, "Other", "Senior"))</f>
        <v>Other</v>
      </c>
      <c r="W1968">
        <v>0</v>
      </c>
      <c r="X1968" t="s">
        <v>21</v>
      </c>
      <c r="Y1968" t="s">
        <v>49</v>
      </c>
      <c r="Z1968" t="s">
        <v>34</v>
      </c>
      <c r="AA1968">
        <v>50</v>
      </c>
      <c r="AB1968">
        <v>3697</v>
      </c>
      <c r="AE1968">
        <f t="shared" si="30"/>
        <v>0</v>
      </c>
      <c r="AF1968">
        <v>1</v>
      </c>
      <c r="AG1968" t="str">
        <f>IF(Table2[[#This Row],[Avg Monthly GB Download]] &lt; 5, "Less than 5 GB", IF(Table2[[#This Row],[Avg Monthly GB Download]] &lt;= 10, "Between 5 and 10 GB", "10 or more GB"))</f>
        <v>Between 5 and 10 GB</v>
      </c>
    </row>
    <row r="1969" spans="1:33" x14ac:dyDescent="0.3">
      <c r="A1969" t="s">
        <v>4054</v>
      </c>
      <c r="B1969" t="s">
        <v>17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17</v>
      </c>
      <c r="I1969" t="s">
        <v>84</v>
      </c>
      <c r="J1969">
        <v>0</v>
      </c>
      <c r="K1969">
        <v>0</v>
      </c>
      <c r="L1969">
        <v>9</v>
      </c>
      <c r="M1969" t="s">
        <v>21</v>
      </c>
      <c r="N1969">
        <v>0</v>
      </c>
      <c r="O1969" t="s">
        <v>33</v>
      </c>
      <c r="P1969" t="s">
        <v>4055</v>
      </c>
      <c r="Q1969" t="s">
        <v>22</v>
      </c>
      <c r="R1969">
        <v>69</v>
      </c>
      <c r="S1969" t="s">
        <v>17</v>
      </c>
      <c r="T1969" t="s">
        <v>21</v>
      </c>
      <c r="U1969" t="s">
        <v>17</v>
      </c>
      <c r="V1969" t="str">
        <f>IF(Table2[[#This Row],[Age]] &lt; 30, "Under 30", IF(Table2[[#This Row],[Age]] &lt; 65, "Other", "Senior"))</f>
        <v>Senior</v>
      </c>
      <c r="W1969">
        <v>0</v>
      </c>
      <c r="X1969" t="s">
        <v>21</v>
      </c>
      <c r="Y1969" t="s">
        <v>49</v>
      </c>
      <c r="Z1969" t="s">
        <v>29</v>
      </c>
      <c r="AA1969">
        <v>59</v>
      </c>
      <c r="AB1969">
        <v>4148</v>
      </c>
      <c r="AE1969">
        <f t="shared" si="30"/>
        <v>0</v>
      </c>
      <c r="AF1969">
        <v>1</v>
      </c>
      <c r="AG1969" t="str">
        <f>IF(Table2[[#This Row],[Avg Monthly GB Download]] &lt; 5, "Less than 5 GB", IF(Table2[[#This Row],[Avg Monthly GB Download]] &lt;= 10, "Between 5 and 10 GB", "10 or more GB"))</f>
        <v>Between 5 and 10 GB</v>
      </c>
    </row>
    <row r="1970" spans="1:33" x14ac:dyDescent="0.3">
      <c r="A1970" t="s">
        <v>4056</v>
      </c>
      <c r="B1970" t="s">
        <v>17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17</v>
      </c>
      <c r="I1970" t="s">
        <v>18</v>
      </c>
      <c r="J1970">
        <v>0</v>
      </c>
      <c r="K1970">
        <v>0</v>
      </c>
      <c r="L1970">
        <v>1</v>
      </c>
      <c r="M1970" t="s">
        <v>21</v>
      </c>
      <c r="N1970">
        <v>0</v>
      </c>
      <c r="O1970" t="s">
        <v>46</v>
      </c>
      <c r="P1970" t="s">
        <v>4057</v>
      </c>
      <c r="Q1970" t="s">
        <v>22</v>
      </c>
      <c r="R1970">
        <v>46</v>
      </c>
      <c r="S1970" t="s">
        <v>17</v>
      </c>
      <c r="T1970" t="s">
        <v>17</v>
      </c>
      <c r="U1970" t="s">
        <v>17</v>
      </c>
      <c r="V1970" t="str">
        <f>IF(Table2[[#This Row],[Age]] &lt; 30, "Under 30", IF(Table2[[#This Row],[Age]] &lt; 65, "Other", "Senior"))</f>
        <v>Other</v>
      </c>
      <c r="W1970">
        <v>0</v>
      </c>
      <c r="X1970" t="s">
        <v>17</v>
      </c>
      <c r="Y1970" t="s">
        <v>94</v>
      </c>
      <c r="Z1970" t="s">
        <v>29</v>
      </c>
      <c r="AA1970">
        <v>49</v>
      </c>
      <c r="AB1970">
        <v>3353</v>
      </c>
      <c r="AE1970">
        <f t="shared" si="30"/>
        <v>0</v>
      </c>
      <c r="AF1970">
        <v>1</v>
      </c>
      <c r="AG1970" t="str">
        <f>IF(Table2[[#This Row],[Avg Monthly GB Download]] &lt; 5, "Less than 5 GB", IF(Table2[[#This Row],[Avg Monthly GB Download]] &lt;= 10, "Between 5 and 10 GB", "10 or more GB"))</f>
        <v>Less than 5 GB</v>
      </c>
    </row>
    <row r="1971" spans="1:33" x14ac:dyDescent="0.3">
      <c r="A1971" t="s">
        <v>4058</v>
      </c>
      <c r="B1971" t="s">
        <v>17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17</v>
      </c>
      <c r="I1971" t="s">
        <v>18</v>
      </c>
      <c r="J1971">
        <v>0</v>
      </c>
      <c r="K1971">
        <v>0</v>
      </c>
      <c r="L1971">
        <v>1</v>
      </c>
      <c r="M1971" t="s">
        <v>21</v>
      </c>
      <c r="N1971">
        <v>0</v>
      </c>
      <c r="O1971" t="s">
        <v>23</v>
      </c>
      <c r="P1971" t="s">
        <v>4059</v>
      </c>
      <c r="Q1971" t="s">
        <v>22</v>
      </c>
      <c r="R1971">
        <v>39</v>
      </c>
      <c r="S1971" t="s">
        <v>17</v>
      </c>
      <c r="T1971" t="s">
        <v>17</v>
      </c>
      <c r="U1971" t="s">
        <v>17</v>
      </c>
      <c r="V1971" t="str">
        <f>IF(Table2[[#This Row],[Age]] &lt; 30, "Under 30", IF(Table2[[#This Row],[Age]] &lt; 65, "Other", "Senior"))</f>
        <v>Other</v>
      </c>
      <c r="W1971">
        <v>0</v>
      </c>
      <c r="X1971" t="s">
        <v>21</v>
      </c>
      <c r="Y1971" t="s">
        <v>49</v>
      </c>
      <c r="Z1971" t="s">
        <v>34</v>
      </c>
      <c r="AA1971">
        <v>48</v>
      </c>
      <c r="AB1971">
        <v>3385</v>
      </c>
      <c r="AE1971">
        <f t="shared" si="30"/>
        <v>0</v>
      </c>
      <c r="AF1971">
        <v>1</v>
      </c>
      <c r="AG1971" t="str">
        <f>IF(Table2[[#This Row],[Avg Monthly GB Download]] &lt; 5, "Less than 5 GB", IF(Table2[[#This Row],[Avg Monthly GB Download]] &lt;= 10, "Between 5 and 10 GB", "10 or more GB"))</f>
        <v>Less than 5 GB</v>
      </c>
    </row>
    <row r="1972" spans="1:33" x14ac:dyDescent="0.3">
      <c r="A1972" t="s">
        <v>4060</v>
      </c>
      <c r="B1972" t="s">
        <v>17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17</v>
      </c>
      <c r="I1972" t="s">
        <v>18</v>
      </c>
      <c r="J1972">
        <v>0</v>
      </c>
      <c r="K1972">
        <v>0</v>
      </c>
      <c r="L1972">
        <v>0</v>
      </c>
      <c r="M1972" t="s">
        <v>17</v>
      </c>
      <c r="N1972">
        <v>0</v>
      </c>
      <c r="O1972" t="s">
        <v>79</v>
      </c>
      <c r="P1972" t="s">
        <v>4061</v>
      </c>
      <c r="Q1972" t="s">
        <v>22</v>
      </c>
      <c r="R1972">
        <v>46</v>
      </c>
      <c r="S1972" t="s">
        <v>17</v>
      </c>
      <c r="T1972" t="s">
        <v>17</v>
      </c>
      <c r="U1972" t="s">
        <v>17</v>
      </c>
      <c r="V1972" t="str">
        <f>IF(Table2[[#This Row],[Age]] &lt; 30, "Under 30", IF(Table2[[#This Row],[Age]] &lt; 65, "Other", "Senior"))</f>
        <v>Other</v>
      </c>
      <c r="W1972">
        <v>0</v>
      </c>
      <c r="X1972" t="s">
        <v>17</v>
      </c>
      <c r="Y1972" t="s">
        <v>49</v>
      </c>
      <c r="Z1972" t="s">
        <v>34</v>
      </c>
      <c r="AA1972">
        <v>10</v>
      </c>
      <c r="AB1972">
        <v>630</v>
      </c>
      <c r="AE1972">
        <f t="shared" si="30"/>
        <v>0</v>
      </c>
      <c r="AF1972">
        <v>1</v>
      </c>
      <c r="AG1972" t="str">
        <f>IF(Table2[[#This Row],[Avg Monthly GB Download]] &lt; 5, "Less than 5 GB", IF(Table2[[#This Row],[Avg Monthly GB Download]] &lt;= 10, "Between 5 and 10 GB", "10 or more GB"))</f>
        <v>Less than 5 GB</v>
      </c>
    </row>
    <row r="1973" spans="1:33" x14ac:dyDescent="0.3">
      <c r="A1973" t="s">
        <v>4062</v>
      </c>
      <c r="B1973" t="s">
        <v>17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17</v>
      </c>
      <c r="I1973" t="s">
        <v>18</v>
      </c>
      <c r="J1973">
        <v>0</v>
      </c>
      <c r="K1973">
        <v>0</v>
      </c>
      <c r="L1973">
        <v>8</v>
      </c>
      <c r="M1973" t="s">
        <v>21</v>
      </c>
      <c r="N1973">
        <v>0</v>
      </c>
      <c r="O1973" t="s">
        <v>68</v>
      </c>
      <c r="P1973" t="s">
        <v>4063</v>
      </c>
      <c r="Q1973" t="s">
        <v>20</v>
      </c>
      <c r="R1973">
        <v>77</v>
      </c>
      <c r="S1973" t="s">
        <v>17</v>
      </c>
      <c r="T1973" t="s">
        <v>21</v>
      </c>
      <c r="U1973" t="s">
        <v>17</v>
      </c>
      <c r="V1973" t="str">
        <f>IF(Table2[[#This Row],[Age]] &lt; 30, "Under 30", IF(Table2[[#This Row],[Age]] &lt; 65, "Other", "Senior"))</f>
        <v>Senior</v>
      </c>
      <c r="W1973">
        <v>0</v>
      </c>
      <c r="X1973" t="s">
        <v>21</v>
      </c>
      <c r="Y1973" t="s">
        <v>49</v>
      </c>
      <c r="Z1973" t="s">
        <v>34</v>
      </c>
      <c r="AA1973">
        <v>35</v>
      </c>
      <c r="AB1973">
        <v>1096</v>
      </c>
      <c r="AE1973">
        <f t="shared" si="30"/>
        <v>0</v>
      </c>
      <c r="AF1973">
        <v>1</v>
      </c>
      <c r="AG1973" t="str">
        <f>IF(Table2[[#This Row],[Avg Monthly GB Download]] &lt; 5, "Less than 5 GB", IF(Table2[[#This Row],[Avg Monthly GB Download]] &lt;= 10, "Between 5 and 10 GB", "10 or more GB"))</f>
        <v>Between 5 and 10 GB</v>
      </c>
    </row>
    <row r="1974" spans="1:33" x14ac:dyDescent="0.3">
      <c r="A1974" t="s">
        <v>4064</v>
      </c>
      <c r="B1974" t="s">
        <v>17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17</v>
      </c>
      <c r="I1974" t="s">
        <v>18</v>
      </c>
      <c r="J1974">
        <v>0</v>
      </c>
      <c r="K1974">
        <v>0</v>
      </c>
      <c r="L1974">
        <v>0</v>
      </c>
      <c r="M1974" t="s">
        <v>17</v>
      </c>
      <c r="N1974">
        <v>0</v>
      </c>
      <c r="O1974" t="s">
        <v>90</v>
      </c>
      <c r="P1974" t="s">
        <v>4065</v>
      </c>
      <c r="Q1974" t="s">
        <v>22</v>
      </c>
      <c r="R1974">
        <v>27</v>
      </c>
      <c r="S1974" t="s">
        <v>21</v>
      </c>
      <c r="T1974" t="s">
        <v>17</v>
      </c>
      <c r="U1974" t="s">
        <v>17</v>
      </c>
      <c r="V1974" t="str">
        <f>IF(Table2[[#This Row],[Age]] &lt; 30, "Under 30", IF(Table2[[#This Row],[Age]] &lt; 65, "Other", "Senior"))</f>
        <v>Under 30</v>
      </c>
      <c r="W1974">
        <v>0</v>
      </c>
      <c r="X1974" t="s">
        <v>17</v>
      </c>
      <c r="Y1974" t="s">
        <v>49</v>
      </c>
      <c r="Z1974" t="s">
        <v>29</v>
      </c>
      <c r="AA1974">
        <v>8</v>
      </c>
      <c r="AB1974">
        <v>189</v>
      </c>
      <c r="AE1974">
        <f t="shared" si="30"/>
        <v>0</v>
      </c>
      <c r="AF1974">
        <v>1</v>
      </c>
      <c r="AG1974" t="str">
        <f>IF(Table2[[#This Row],[Avg Monthly GB Download]] &lt; 5, "Less than 5 GB", IF(Table2[[#This Row],[Avg Monthly GB Download]] &lt;= 10, "Between 5 and 10 GB", "10 or more GB"))</f>
        <v>Less than 5 GB</v>
      </c>
    </row>
    <row r="1975" spans="1:33" x14ac:dyDescent="0.3">
      <c r="A1975" t="s">
        <v>4066</v>
      </c>
      <c r="B1975" t="s">
        <v>17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17</v>
      </c>
      <c r="I1975" t="s">
        <v>18</v>
      </c>
      <c r="J1975">
        <v>0</v>
      </c>
      <c r="K1975">
        <v>0</v>
      </c>
      <c r="L1975">
        <v>3</v>
      </c>
      <c r="M1975" t="s">
        <v>21</v>
      </c>
      <c r="N1975">
        <v>0</v>
      </c>
      <c r="O1975" t="s">
        <v>38</v>
      </c>
      <c r="P1975" t="s">
        <v>4067</v>
      </c>
      <c r="Q1975" t="s">
        <v>22</v>
      </c>
      <c r="R1975">
        <v>44</v>
      </c>
      <c r="S1975" t="s">
        <v>17</v>
      </c>
      <c r="T1975" t="s">
        <v>17</v>
      </c>
      <c r="U1975" t="s">
        <v>17</v>
      </c>
      <c r="V1975" t="str">
        <f>IF(Table2[[#This Row],[Age]] &lt; 30, "Under 30", IF(Table2[[#This Row],[Age]] &lt; 65, "Other", "Senior"))</f>
        <v>Other</v>
      </c>
      <c r="W1975">
        <v>0</v>
      </c>
      <c r="X1975" t="s">
        <v>17</v>
      </c>
      <c r="Y1975" t="s">
        <v>28</v>
      </c>
      <c r="Z1975" t="s">
        <v>29</v>
      </c>
      <c r="AA1975">
        <v>29</v>
      </c>
      <c r="AB1975">
        <v>181</v>
      </c>
      <c r="AE1975">
        <f t="shared" si="30"/>
        <v>0</v>
      </c>
      <c r="AF1975">
        <v>1</v>
      </c>
      <c r="AG1975" t="str">
        <f>IF(Table2[[#This Row],[Avg Monthly GB Download]] &lt; 5, "Less than 5 GB", IF(Table2[[#This Row],[Avg Monthly GB Download]] &lt;= 10, "Between 5 and 10 GB", "10 or more GB"))</f>
        <v>Less than 5 GB</v>
      </c>
    </row>
    <row r="1976" spans="1:33" x14ac:dyDescent="0.3">
      <c r="A1976" t="s">
        <v>4068</v>
      </c>
      <c r="B1976" t="s">
        <v>17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17</v>
      </c>
      <c r="I1976" t="s">
        <v>84</v>
      </c>
      <c r="J1976">
        <v>0</v>
      </c>
      <c r="K1976">
        <v>0</v>
      </c>
      <c r="L1976">
        <v>7</v>
      </c>
      <c r="M1976" t="s">
        <v>21</v>
      </c>
      <c r="N1976">
        <v>0</v>
      </c>
      <c r="O1976" t="s">
        <v>48</v>
      </c>
      <c r="P1976" t="s">
        <v>4069</v>
      </c>
      <c r="Q1976" t="s">
        <v>22</v>
      </c>
      <c r="R1976">
        <v>67</v>
      </c>
      <c r="S1976" t="s">
        <v>17</v>
      </c>
      <c r="T1976" t="s">
        <v>21</v>
      </c>
      <c r="U1976" t="s">
        <v>17</v>
      </c>
      <c r="V1976" t="str">
        <f>IF(Table2[[#This Row],[Age]] &lt; 30, "Under 30", IF(Table2[[#This Row],[Age]] &lt; 65, "Other", "Senior"))</f>
        <v>Senior</v>
      </c>
      <c r="W1976">
        <v>0</v>
      </c>
      <c r="X1976" t="s">
        <v>17</v>
      </c>
      <c r="Y1976" t="s">
        <v>49</v>
      </c>
      <c r="Z1976" t="s">
        <v>29</v>
      </c>
      <c r="AA1976">
        <v>57</v>
      </c>
      <c r="AB1976">
        <v>1630</v>
      </c>
      <c r="AE1976">
        <f t="shared" si="30"/>
        <v>0</v>
      </c>
      <c r="AF1976">
        <v>1</v>
      </c>
      <c r="AG1976" t="str">
        <f>IF(Table2[[#This Row],[Avg Monthly GB Download]] &lt; 5, "Less than 5 GB", IF(Table2[[#This Row],[Avg Monthly GB Download]] &lt;= 10, "Between 5 and 10 GB", "10 or more GB"))</f>
        <v>Between 5 and 10 GB</v>
      </c>
    </row>
    <row r="1977" spans="1:33" x14ac:dyDescent="0.3">
      <c r="A1977" t="s">
        <v>4070</v>
      </c>
      <c r="B1977" t="s">
        <v>17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21</v>
      </c>
      <c r="I1977" t="s">
        <v>84</v>
      </c>
      <c r="J1977">
        <v>0</v>
      </c>
      <c r="K1977">
        <v>0</v>
      </c>
      <c r="L1977">
        <v>9</v>
      </c>
      <c r="M1977" t="s">
        <v>17</v>
      </c>
      <c r="N1977">
        <v>38</v>
      </c>
      <c r="O1977" t="s">
        <v>67</v>
      </c>
      <c r="P1977" t="s">
        <v>4071</v>
      </c>
      <c r="Q1977" t="s">
        <v>22</v>
      </c>
      <c r="R1977">
        <v>36</v>
      </c>
      <c r="S1977" t="s">
        <v>17</v>
      </c>
      <c r="T1977" t="s">
        <v>17</v>
      </c>
      <c r="U1977" t="s">
        <v>17</v>
      </c>
      <c r="V1977" t="str">
        <f>IF(Table2[[#This Row],[Age]] &lt; 30, "Under 30", IF(Table2[[#This Row],[Age]] &lt; 65, "Other", "Senior"))</f>
        <v>Other</v>
      </c>
      <c r="W1977">
        <v>0</v>
      </c>
      <c r="X1977" t="s">
        <v>17</v>
      </c>
      <c r="Y1977" t="s">
        <v>94</v>
      </c>
      <c r="Z1977" t="s">
        <v>29</v>
      </c>
      <c r="AA1977">
        <v>58</v>
      </c>
      <c r="AB1977">
        <v>3753</v>
      </c>
      <c r="AE1977">
        <f t="shared" si="30"/>
        <v>0</v>
      </c>
      <c r="AF1977">
        <v>1</v>
      </c>
      <c r="AG1977" t="str">
        <f>IF(Table2[[#This Row],[Avg Monthly GB Download]] &lt; 5, "Less than 5 GB", IF(Table2[[#This Row],[Avg Monthly GB Download]] &lt;= 10, "Between 5 and 10 GB", "10 or more GB"))</f>
        <v>Between 5 and 10 GB</v>
      </c>
    </row>
    <row r="1978" spans="1:33" x14ac:dyDescent="0.3">
      <c r="A1978" t="s">
        <v>4072</v>
      </c>
      <c r="B1978" t="s">
        <v>17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17</v>
      </c>
      <c r="I1978" t="s">
        <v>18</v>
      </c>
      <c r="J1978">
        <v>0</v>
      </c>
      <c r="K1978">
        <v>0</v>
      </c>
      <c r="L1978">
        <v>17</v>
      </c>
      <c r="M1978" t="s">
        <v>21</v>
      </c>
      <c r="N1978">
        <v>0</v>
      </c>
      <c r="O1978" t="s">
        <v>54</v>
      </c>
      <c r="P1978" t="s">
        <v>4073</v>
      </c>
      <c r="Q1978" t="s">
        <v>20</v>
      </c>
      <c r="R1978">
        <v>24</v>
      </c>
      <c r="S1978" t="s">
        <v>21</v>
      </c>
      <c r="T1978" t="s">
        <v>17</v>
      </c>
      <c r="U1978" t="s">
        <v>17</v>
      </c>
      <c r="V1978" t="str">
        <f>IF(Table2[[#This Row],[Age]] &lt; 30, "Under 30", IF(Table2[[#This Row],[Age]] &lt; 65, "Other", "Senior"))</f>
        <v>Under 30</v>
      </c>
      <c r="W1978">
        <v>0</v>
      </c>
      <c r="X1978" t="s">
        <v>17</v>
      </c>
      <c r="Y1978" t="s">
        <v>28</v>
      </c>
      <c r="Z1978" t="s">
        <v>34</v>
      </c>
      <c r="AA1978">
        <v>59</v>
      </c>
      <c r="AB1978">
        <v>1165</v>
      </c>
      <c r="AE1978">
        <f t="shared" si="30"/>
        <v>0</v>
      </c>
      <c r="AF1978">
        <v>1</v>
      </c>
      <c r="AG1978" t="str">
        <f>IF(Table2[[#This Row],[Avg Monthly GB Download]] &lt; 5, "Less than 5 GB", IF(Table2[[#This Row],[Avg Monthly GB Download]] &lt;= 10, "Between 5 and 10 GB", "10 or more GB"))</f>
        <v>10 or more GB</v>
      </c>
    </row>
    <row r="1979" spans="1:33" x14ac:dyDescent="0.3">
      <c r="A1979" t="s">
        <v>4074</v>
      </c>
      <c r="B1979" t="s">
        <v>17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17</v>
      </c>
      <c r="I1979" t="s">
        <v>18</v>
      </c>
      <c r="J1979">
        <v>0</v>
      </c>
      <c r="K1979">
        <v>0</v>
      </c>
      <c r="L1979">
        <v>0</v>
      </c>
      <c r="M1979" t="s">
        <v>17</v>
      </c>
      <c r="N1979">
        <v>0</v>
      </c>
      <c r="O1979" t="s">
        <v>73</v>
      </c>
      <c r="P1979" t="s">
        <v>4075</v>
      </c>
      <c r="Q1979" t="s">
        <v>22</v>
      </c>
      <c r="R1979">
        <v>23</v>
      </c>
      <c r="S1979" t="s">
        <v>21</v>
      </c>
      <c r="T1979" t="s">
        <v>17</v>
      </c>
      <c r="U1979" t="s">
        <v>17</v>
      </c>
      <c r="V1979" t="str">
        <f>IF(Table2[[#This Row],[Age]] &lt; 30, "Under 30", IF(Table2[[#This Row],[Age]] &lt; 65, "Other", "Senior"))</f>
        <v>Under 30</v>
      </c>
      <c r="W1979">
        <v>0</v>
      </c>
      <c r="X1979" t="s">
        <v>17</v>
      </c>
      <c r="Y1979" t="s">
        <v>94</v>
      </c>
      <c r="Z1979" t="s">
        <v>29</v>
      </c>
      <c r="AA1979">
        <v>10</v>
      </c>
      <c r="AB1979">
        <v>149</v>
      </c>
      <c r="AE1979">
        <f t="shared" si="30"/>
        <v>0</v>
      </c>
      <c r="AF1979">
        <v>1</v>
      </c>
      <c r="AG1979" t="str">
        <f>IF(Table2[[#This Row],[Avg Monthly GB Download]] &lt; 5, "Less than 5 GB", IF(Table2[[#This Row],[Avg Monthly GB Download]] &lt;= 10, "Between 5 and 10 GB", "10 or more GB"))</f>
        <v>Less than 5 GB</v>
      </c>
    </row>
    <row r="1980" spans="1:33" x14ac:dyDescent="0.3">
      <c r="A1980" t="s">
        <v>4076</v>
      </c>
      <c r="B1980" t="s">
        <v>17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17</v>
      </c>
      <c r="I1980" t="s">
        <v>18</v>
      </c>
      <c r="J1980">
        <v>0</v>
      </c>
      <c r="K1980">
        <v>0</v>
      </c>
      <c r="L1980">
        <v>2</v>
      </c>
      <c r="M1980" t="s">
        <v>21</v>
      </c>
      <c r="N1980">
        <v>0</v>
      </c>
      <c r="O1980" t="s">
        <v>82</v>
      </c>
      <c r="P1980" t="s">
        <v>4077</v>
      </c>
      <c r="Q1980" t="s">
        <v>20</v>
      </c>
      <c r="R1980">
        <v>59</v>
      </c>
      <c r="S1980" t="s">
        <v>17</v>
      </c>
      <c r="T1980" t="s">
        <v>17</v>
      </c>
      <c r="U1980" t="s">
        <v>17</v>
      </c>
      <c r="V1980" t="str">
        <f>IF(Table2[[#This Row],[Age]] &lt; 30, "Under 30", IF(Table2[[#This Row],[Age]] &lt; 65, "Other", "Senior"))</f>
        <v>Other</v>
      </c>
      <c r="W1980">
        <v>0</v>
      </c>
      <c r="X1980" t="s">
        <v>21</v>
      </c>
      <c r="Y1980" t="s">
        <v>28</v>
      </c>
      <c r="Z1980" t="s">
        <v>34</v>
      </c>
      <c r="AA1980">
        <v>25</v>
      </c>
      <c r="AB1980">
        <v>839</v>
      </c>
      <c r="AE1980">
        <f t="shared" si="30"/>
        <v>0</v>
      </c>
      <c r="AF1980">
        <v>1</v>
      </c>
      <c r="AG1980" t="str">
        <f>IF(Table2[[#This Row],[Avg Monthly GB Download]] &lt; 5, "Less than 5 GB", IF(Table2[[#This Row],[Avg Monthly GB Download]] &lt;= 10, "Between 5 and 10 GB", "10 or more GB"))</f>
        <v>Less than 5 GB</v>
      </c>
    </row>
    <row r="1981" spans="1:33" x14ac:dyDescent="0.3">
      <c r="A1981" t="s">
        <v>4078</v>
      </c>
      <c r="B1981" t="s">
        <v>17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17</v>
      </c>
      <c r="I1981" t="s">
        <v>18</v>
      </c>
      <c r="J1981">
        <v>0</v>
      </c>
      <c r="K1981">
        <v>0</v>
      </c>
      <c r="L1981">
        <v>2</v>
      </c>
      <c r="M1981" t="s">
        <v>21</v>
      </c>
      <c r="N1981">
        <v>0</v>
      </c>
      <c r="O1981" t="s">
        <v>23</v>
      </c>
      <c r="P1981" t="s">
        <v>4079</v>
      </c>
      <c r="Q1981" t="s">
        <v>20</v>
      </c>
      <c r="R1981">
        <v>79</v>
      </c>
      <c r="S1981" t="s">
        <v>17</v>
      </c>
      <c r="T1981" t="s">
        <v>21</v>
      </c>
      <c r="U1981" t="s">
        <v>17</v>
      </c>
      <c r="V1981" t="str">
        <f>IF(Table2[[#This Row],[Age]] &lt; 30, "Under 30", IF(Table2[[#This Row],[Age]] &lt; 65, "Other", "Senior"))</f>
        <v>Senior</v>
      </c>
      <c r="W1981">
        <v>0</v>
      </c>
      <c r="X1981" t="s">
        <v>17</v>
      </c>
      <c r="Y1981" t="s">
        <v>49</v>
      </c>
      <c r="Z1981" t="s">
        <v>34</v>
      </c>
      <c r="AA1981">
        <v>31</v>
      </c>
      <c r="AB1981">
        <v>1032</v>
      </c>
      <c r="AE1981">
        <f t="shared" si="30"/>
        <v>0</v>
      </c>
      <c r="AF1981">
        <v>1</v>
      </c>
      <c r="AG1981" t="str">
        <f>IF(Table2[[#This Row],[Avg Monthly GB Download]] &lt; 5, "Less than 5 GB", IF(Table2[[#This Row],[Avg Monthly GB Download]] &lt;= 10, "Between 5 and 10 GB", "10 or more GB"))</f>
        <v>Less than 5 GB</v>
      </c>
    </row>
    <row r="1982" spans="1:33" x14ac:dyDescent="0.3">
      <c r="A1982" t="s">
        <v>4080</v>
      </c>
      <c r="B1982" t="s">
        <v>17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21</v>
      </c>
      <c r="I1982" t="s">
        <v>84</v>
      </c>
      <c r="J1982">
        <v>0</v>
      </c>
      <c r="K1982">
        <v>0</v>
      </c>
      <c r="L1982">
        <v>0</v>
      </c>
      <c r="M1982" t="s">
        <v>17</v>
      </c>
      <c r="N1982">
        <v>0</v>
      </c>
      <c r="O1982" t="s">
        <v>65</v>
      </c>
      <c r="P1982" t="s">
        <v>4081</v>
      </c>
      <c r="Q1982" t="s">
        <v>20</v>
      </c>
      <c r="R1982">
        <v>33</v>
      </c>
      <c r="S1982" t="s">
        <v>17</v>
      </c>
      <c r="T1982" t="s">
        <v>17</v>
      </c>
      <c r="U1982" t="s">
        <v>17</v>
      </c>
      <c r="V1982" t="str">
        <f>IF(Table2[[#This Row],[Age]] &lt; 30, "Under 30", IF(Table2[[#This Row],[Age]] &lt; 65, "Other", "Senior"))</f>
        <v>Other</v>
      </c>
      <c r="W1982">
        <v>0</v>
      </c>
      <c r="X1982" t="s">
        <v>17</v>
      </c>
      <c r="Y1982" t="s">
        <v>28</v>
      </c>
      <c r="Z1982" t="s">
        <v>29</v>
      </c>
      <c r="AA1982">
        <v>7</v>
      </c>
      <c r="AB1982">
        <v>7</v>
      </c>
      <c r="AE1982">
        <f t="shared" si="30"/>
        <v>0</v>
      </c>
      <c r="AF1982">
        <v>1</v>
      </c>
      <c r="AG1982" t="str">
        <f>IF(Table2[[#This Row],[Avg Monthly GB Download]] &lt; 5, "Less than 5 GB", IF(Table2[[#This Row],[Avg Monthly GB Download]] &lt;= 10, "Between 5 and 10 GB", "10 or more GB"))</f>
        <v>Less than 5 GB</v>
      </c>
    </row>
    <row r="1983" spans="1:33" x14ac:dyDescent="0.3">
      <c r="A1983" t="s">
        <v>4082</v>
      </c>
      <c r="B1983" t="s">
        <v>17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17</v>
      </c>
      <c r="I1983" t="s">
        <v>18</v>
      </c>
      <c r="J1983">
        <v>0</v>
      </c>
      <c r="K1983">
        <v>0</v>
      </c>
      <c r="L1983">
        <v>2</v>
      </c>
      <c r="M1983" t="s">
        <v>21</v>
      </c>
      <c r="N1983">
        <v>0</v>
      </c>
      <c r="O1983" t="s">
        <v>41</v>
      </c>
      <c r="P1983" t="s">
        <v>4083</v>
      </c>
      <c r="Q1983" t="s">
        <v>22</v>
      </c>
      <c r="R1983">
        <v>42</v>
      </c>
      <c r="S1983" t="s">
        <v>17</v>
      </c>
      <c r="T1983" t="s">
        <v>17</v>
      </c>
      <c r="U1983" t="s">
        <v>17</v>
      </c>
      <c r="V1983" t="str">
        <f>IF(Table2[[#This Row],[Age]] &lt; 30, "Under 30", IF(Table2[[#This Row],[Age]] &lt; 65, "Other", "Senior"))</f>
        <v>Other</v>
      </c>
      <c r="W1983">
        <v>0</v>
      </c>
      <c r="X1983" t="s">
        <v>17</v>
      </c>
      <c r="Y1983" t="s">
        <v>28</v>
      </c>
      <c r="Z1983" t="s">
        <v>34</v>
      </c>
      <c r="AA1983">
        <v>19</v>
      </c>
      <c r="AB1983">
        <v>1112</v>
      </c>
      <c r="AE1983">
        <f t="shared" si="30"/>
        <v>0</v>
      </c>
      <c r="AF1983">
        <v>1</v>
      </c>
      <c r="AG1983" t="str">
        <f>IF(Table2[[#This Row],[Avg Monthly GB Download]] &lt; 5, "Less than 5 GB", IF(Table2[[#This Row],[Avg Monthly GB Download]] &lt;= 10, "Between 5 and 10 GB", "10 or more GB"))</f>
        <v>Less than 5 GB</v>
      </c>
    </row>
    <row r="1984" spans="1:33" x14ac:dyDescent="0.3">
      <c r="A1984" t="s">
        <v>4084</v>
      </c>
      <c r="B1984" t="s">
        <v>17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17</v>
      </c>
      <c r="I1984" t="s">
        <v>18</v>
      </c>
      <c r="J1984">
        <v>0</v>
      </c>
      <c r="K1984">
        <v>0</v>
      </c>
      <c r="L1984">
        <v>13</v>
      </c>
      <c r="M1984" t="s">
        <v>21</v>
      </c>
      <c r="N1984">
        <v>0</v>
      </c>
      <c r="O1984" t="s">
        <v>72</v>
      </c>
      <c r="P1984" t="s">
        <v>4085</v>
      </c>
      <c r="Q1984" t="s">
        <v>20</v>
      </c>
      <c r="R1984">
        <v>31</v>
      </c>
      <c r="S1984" t="s">
        <v>17</v>
      </c>
      <c r="T1984" t="s">
        <v>17</v>
      </c>
      <c r="U1984" t="s">
        <v>17</v>
      </c>
      <c r="V1984" t="str">
        <f>IF(Table2[[#This Row],[Age]] &lt; 30, "Under 30", IF(Table2[[#This Row],[Age]] &lt; 65, "Other", "Senior"))</f>
        <v>Other</v>
      </c>
      <c r="W1984">
        <v>0</v>
      </c>
      <c r="X1984" t="s">
        <v>17</v>
      </c>
      <c r="Y1984" t="s">
        <v>28</v>
      </c>
      <c r="Z1984" t="s">
        <v>29</v>
      </c>
      <c r="AA1984">
        <v>42</v>
      </c>
      <c r="AB1984">
        <v>1665</v>
      </c>
      <c r="AE1984">
        <f t="shared" si="30"/>
        <v>0</v>
      </c>
      <c r="AF1984">
        <v>1</v>
      </c>
      <c r="AG1984" t="str">
        <f>IF(Table2[[#This Row],[Avg Monthly GB Download]] &lt; 5, "Less than 5 GB", IF(Table2[[#This Row],[Avg Monthly GB Download]] &lt;= 10, "Between 5 and 10 GB", "10 or more GB"))</f>
        <v>10 or more GB</v>
      </c>
    </row>
    <row r="1985" spans="1:33" x14ac:dyDescent="0.3">
      <c r="A1985" t="s">
        <v>4086</v>
      </c>
      <c r="B1985" t="s">
        <v>17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17</v>
      </c>
      <c r="I1985" t="s">
        <v>18</v>
      </c>
      <c r="J1985">
        <v>0</v>
      </c>
      <c r="K1985">
        <v>0</v>
      </c>
      <c r="L1985">
        <v>2</v>
      </c>
      <c r="M1985" t="s">
        <v>17</v>
      </c>
      <c r="N1985">
        <v>0</v>
      </c>
      <c r="O1985" t="s">
        <v>64</v>
      </c>
      <c r="P1985" t="s">
        <v>4087</v>
      </c>
      <c r="Q1985" t="s">
        <v>20</v>
      </c>
      <c r="R1985">
        <v>51</v>
      </c>
      <c r="S1985" t="s">
        <v>17</v>
      </c>
      <c r="T1985" t="s">
        <v>17</v>
      </c>
      <c r="U1985" t="s">
        <v>17</v>
      </c>
      <c r="V1985" t="str">
        <f>IF(Table2[[#This Row],[Age]] &lt; 30, "Under 30", IF(Table2[[#This Row],[Age]] &lt; 65, "Other", "Senior"))</f>
        <v>Other</v>
      </c>
      <c r="W1985">
        <v>0</v>
      </c>
      <c r="X1985" t="s">
        <v>17</v>
      </c>
      <c r="Y1985" t="s">
        <v>28</v>
      </c>
      <c r="Z1985" t="s">
        <v>34</v>
      </c>
      <c r="AA1985">
        <v>46</v>
      </c>
      <c r="AB1985">
        <v>133</v>
      </c>
      <c r="AE1985">
        <f t="shared" si="30"/>
        <v>0</v>
      </c>
      <c r="AF1985">
        <v>1</v>
      </c>
      <c r="AG1985" t="str">
        <f>IF(Table2[[#This Row],[Avg Monthly GB Download]] &lt; 5, "Less than 5 GB", IF(Table2[[#This Row],[Avg Monthly GB Download]] &lt;= 10, "Between 5 and 10 GB", "10 or more GB"))</f>
        <v>Less than 5 GB</v>
      </c>
    </row>
    <row r="1986" spans="1:33" x14ac:dyDescent="0.3">
      <c r="A1986" t="s">
        <v>4088</v>
      </c>
      <c r="B1986" t="s">
        <v>17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17</v>
      </c>
      <c r="I1986" t="s">
        <v>18</v>
      </c>
      <c r="J1986">
        <v>0</v>
      </c>
      <c r="K1986">
        <v>0</v>
      </c>
      <c r="L1986">
        <v>4</v>
      </c>
      <c r="M1986" t="s">
        <v>21</v>
      </c>
      <c r="N1986">
        <v>0</v>
      </c>
      <c r="O1986" t="s">
        <v>63</v>
      </c>
      <c r="P1986" t="s">
        <v>4089</v>
      </c>
      <c r="Q1986" t="s">
        <v>22</v>
      </c>
      <c r="R1986">
        <v>61</v>
      </c>
      <c r="S1986" t="s">
        <v>17</v>
      </c>
      <c r="T1986" t="s">
        <v>17</v>
      </c>
      <c r="U1986" t="s">
        <v>17</v>
      </c>
      <c r="V1986" t="str">
        <f>IF(Table2[[#This Row],[Age]] &lt; 30, "Under 30", IF(Table2[[#This Row],[Age]] &lt; 65, "Other", "Senior"))</f>
        <v>Other</v>
      </c>
      <c r="W1986">
        <v>0</v>
      </c>
      <c r="X1986" t="s">
        <v>17</v>
      </c>
      <c r="Y1986" t="s">
        <v>28</v>
      </c>
      <c r="Z1986" t="s">
        <v>29</v>
      </c>
      <c r="AA1986">
        <v>34</v>
      </c>
      <c r="AB1986">
        <v>295</v>
      </c>
      <c r="AE1986">
        <f t="shared" ref="AE1986:AE2049" si="31">IF(B1986 = "yes", 1, IF(B1986 = "No", 0))</f>
        <v>0</v>
      </c>
      <c r="AF1986">
        <v>1</v>
      </c>
      <c r="AG1986" t="str">
        <f>IF(Table2[[#This Row],[Avg Monthly GB Download]] &lt; 5, "Less than 5 GB", IF(Table2[[#This Row],[Avg Monthly GB Download]] &lt;= 10, "Between 5 and 10 GB", "10 or more GB"))</f>
        <v>Less than 5 GB</v>
      </c>
    </row>
    <row r="1987" spans="1:33" x14ac:dyDescent="0.3">
      <c r="A1987" t="s">
        <v>4090</v>
      </c>
      <c r="B1987" t="s">
        <v>17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17</v>
      </c>
      <c r="I1987" t="s">
        <v>18</v>
      </c>
      <c r="J1987">
        <v>0</v>
      </c>
      <c r="K1987">
        <v>0</v>
      </c>
      <c r="L1987">
        <v>9</v>
      </c>
      <c r="M1987" t="s">
        <v>21</v>
      </c>
      <c r="N1987">
        <v>0</v>
      </c>
      <c r="O1987" t="s">
        <v>55</v>
      </c>
      <c r="P1987" t="s">
        <v>4091</v>
      </c>
      <c r="Q1987" t="s">
        <v>22</v>
      </c>
      <c r="R1987">
        <v>68</v>
      </c>
      <c r="S1987" t="s">
        <v>17</v>
      </c>
      <c r="T1987" t="s">
        <v>21</v>
      </c>
      <c r="U1987" t="s">
        <v>17</v>
      </c>
      <c r="V1987" t="str">
        <f>IF(Table2[[#This Row],[Age]] &lt; 30, "Under 30", IF(Table2[[#This Row],[Age]] &lt; 65, "Other", "Senior"))</f>
        <v>Senior</v>
      </c>
      <c r="W1987">
        <v>0</v>
      </c>
      <c r="X1987" t="s">
        <v>17</v>
      </c>
      <c r="Y1987" t="s">
        <v>94</v>
      </c>
      <c r="Z1987" t="s">
        <v>29</v>
      </c>
      <c r="AA1987">
        <v>34</v>
      </c>
      <c r="AB1987">
        <v>1177</v>
      </c>
      <c r="AE1987">
        <f t="shared" si="31"/>
        <v>0</v>
      </c>
      <c r="AF1987">
        <v>1</v>
      </c>
      <c r="AG1987" t="str">
        <f>IF(Table2[[#This Row],[Avg Monthly GB Download]] &lt; 5, "Less than 5 GB", IF(Table2[[#This Row],[Avg Monthly GB Download]] &lt;= 10, "Between 5 and 10 GB", "10 or more GB"))</f>
        <v>Between 5 and 10 GB</v>
      </c>
    </row>
    <row r="1988" spans="1:33" x14ac:dyDescent="0.3">
      <c r="A1988" t="s">
        <v>4092</v>
      </c>
      <c r="B1988" t="s">
        <v>17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17</v>
      </c>
      <c r="I1988" t="s">
        <v>18</v>
      </c>
      <c r="J1988">
        <v>0</v>
      </c>
      <c r="K1988">
        <v>0</v>
      </c>
      <c r="L1988">
        <v>20</v>
      </c>
      <c r="M1988" t="s">
        <v>21</v>
      </c>
      <c r="N1988">
        <v>0</v>
      </c>
      <c r="O1988" t="s">
        <v>33</v>
      </c>
      <c r="P1988" t="s">
        <v>4093</v>
      </c>
      <c r="Q1988" t="s">
        <v>22</v>
      </c>
      <c r="R1988">
        <v>29</v>
      </c>
      <c r="S1988" t="s">
        <v>21</v>
      </c>
      <c r="T1988" t="s">
        <v>17</v>
      </c>
      <c r="U1988" t="s">
        <v>17</v>
      </c>
      <c r="V1988" t="str">
        <f>IF(Table2[[#This Row],[Age]] &lt; 30, "Under 30", IF(Table2[[#This Row],[Age]] &lt; 65, "Other", "Senior"))</f>
        <v>Under 30</v>
      </c>
      <c r="W1988">
        <v>0</v>
      </c>
      <c r="X1988" t="s">
        <v>21</v>
      </c>
      <c r="Y1988" t="s">
        <v>28</v>
      </c>
      <c r="Z1988" t="s">
        <v>29</v>
      </c>
      <c r="AA1988">
        <v>37</v>
      </c>
      <c r="AB1988">
        <v>353</v>
      </c>
      <c r="AE1988">
        <f t="shared" si="31"/>
        <v>0</v>
      </c>
      <c r="AF1988">
        <v>1</v>
      </c>
      <c r="AG1988" t="str">
        <f>IF(Table2[[#This Row],[Avg Monthly GB Download]] &lt; 5, "Less than 5 GB", IF(Table2[[#This Row],[Avg Monthly GB Download]] &lt;= 10, "Between 5 and 10 GB", "10 or more GB"))</f>
        <v>10 or more GB</v>
      </c>
    </row>
    <row r="1989" spans="1:33" x14ac:dyDescent="0.3">
      <c r="A1989" t="s">
        <v>4094</v>
      </c>
      <c r="B1989" t="s">
        <v>17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17</v>
      </c>
      <c r="I1989" t="s">
        <v>18</v>
      </c>
      <c r="J1989">
        <v>0</v>
      </c>
      <c r="K1989">
        <v>0</v>
      </c>
      <c r="L1989">
        <v>0</v>
      </c>
      <c r="M1989" t="s">
        <v>17</v>
      </c>
      <c r="N1989">
        <v>0</v>
      </c>
      <c r="O1989" t="s">
        <v>75</v>
      </c>
      <c r="P1989" t="s">
        <v>4095</v>
      </c>
      <c r="Q1989" t="s">
        <v>20</v>
      </c>
      <c r="R1989">
        <v>33</v>
      </c>
      <c r="S1989" t="s">
        <v>17</v>
      </c>
      <c r="T1989" t="s">
        <v>17</v>
      </c>
      <c r="U1989" t="s">
        <v>17</v>
      </c>
      <c r="V1989" t="str">
        <f>IF(Table2[[#This Row],[Age]] &lt; 30, "Under 30", IF(Table2[[#This Row],[Age]] &lt; 65, "Other", "Senior"))</f>
        <v>Other</v>
      </c>
      <c r="W1989">
        <v>0</v>
      </c>
      <c r="X1989" t="s">
        <v>17</v>
      </c>
      <c r="Y1989" t="s">
        <v>94</v>
      </c>
      <c r="Z1989" t="s">
        <v>34</v>
      </c>
      <c r="AA1989">
        <v>9</v>
      </c>
      <c r="AB1989">
        <v>438</v>
      </c>
      <c r="AE1989">
        <f t="shared" si="31"/>
        <v>0</v>
      </c>
      <c r="AF1989">
        <v>1</v>
      </c>
      <c r="AG1989" t="str">
        <f>IF(Table2[[#This Row],[Avg Monthly GB Download]] &lt; 5, "Less than 5 GB", IF(Table2[[#This Row],[Avg Monthly GB Download]] &lt;= 10, "Between 5 and 10 GB", "10 or more GB"))</f>
        <v>Less than 5 GB</v>
      </c>
    </row>
    <row r="1990" spans="1:33" x14ac:dyDescent="0.3">
      <c r="A1990" t="s">
        <v>4096</v>
      </c>
      <c r="B1990" t="s">
        <v>17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17</v>
      </c>
      <c r="I1990" t="s">
        <v>18</v>
      </c>
      <c r="J1990">
        <v>0</v>
      </c>
      <c r="K1990">
        <v>0</v>
      </c>
      <c r="L1990">
        <v>4</v>
      </c>
      <c r="M1990" t="s">
        <v>17</v>
      </c>
      <c r="N1990">
        <v>13</v>
      </c>
      <c r="O1990" t="s">
        <v>40</v>
      </c>
      <c r="P1990" t="s">
        <v>4097</v>
      </c>
      <c r="Q1990" t="s">
        <v>20</v>
      </c>
      <c r="R1990">
        <v>44</v>
      </c>
      <c r="S1990" t="s">
        <v>17</v>
      </c>
      <c r="T1990" t="s">
        <v>17</v>
      </c>
      <c r="U1990" t="s">
        <v>17</v>
      </c>
      <c r="V1990" t="str">
        <f>IF(Table2[[#This Row],[Age]] &lt; 30, "Under 30", IF(Table2[[#This Row],[Age]] &lt; 65, "Other", "Senior"))</f>
        <v>Other</v>
      </c>
      <c r="W1990">
        <v>0</v>
      </c>
      <c r="X1990" t="s">
        <v>17</v>
      </c>
      <c r="Y1990" t="s">
        <v>28</v>
      </c>
      <c r="Z1990" t="s">
        <v>34</v>
      </c>
      <c r="AA1990">
        <v>24</v>
      </c>
      <c r="AB1990">
        <v>212</v>
      </c>
      <c r="AE1990">
        <f t="shared" si="31"/>
        <v>0</v>
      </c>
      <c r="AF1990">
        <v>1</v>
      </c>
      <c r="AG1990" t="str">
        <f>IF(Table2[[#This Row],[Avg Monthly GB Download]] &lt; 5, "Less than 5 GB", IF(Table2[[#This Row],[Avg Monthly GB Download]] &lt;= 10, "Between 5 and 10 GB", "10 or more GB"))</f>
        <v>Less than 5 GB</v>
      </c>
    </row>
    <row r="1991" spans="1:33" x14ac:dyDescent="0.3">
      <c r="A1991" t="s">
        <v>4098</v>
      </c>
      <c r="B1991" t="s">
        <v>17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17</v>
      </c>
      <c r="I1991" t="s">
        <v>18</v>
      </c>
      <c r="J1991">
        <v>0</v>
      </c>
      <c r="K1991">
        <v>0</v>
      </c>
      <c r="L1991">
        <v>2</v>
      </c>
      <c r="M1991" t="s">
        <v>21</v>
      </c>
      <c r="N1991">
        <v>0</v>
      </c>
      <c r="O1991" t="s">
        <v>57</v>
      </c>
      <c r="P1991" t="s">
        <v>4099</v>
      </c>
      <c r="Q1991" t="s">
        <v>22</v>
      </c>
      <c r="R1991">
        <v>55</v>
      </c>
      <c r="S1991" t="s">
        <v>17</v>
      </c>
      <c r="T1991" t="s">
        <v>17</v>
      </c>
      <c r="U1991" t="s">
        <v>17</v>
      </c>
      <c r="V1991" t="str">
        <f>IF(Table2[[#This Row],[Age]] &lt; 30, "Under 30", IF(Table2[[#This Row],[Age]] &lt; 65, "Other", "Senior"))</f>
        <v>Other</v>
      </c>
      <c r="W1991">
        <v>0</v>
      </c>
      <c r="X1991" t="s">
        <v>17</v>
      </c>
      <c r="Y1991" t="s">
        <v>28</v>
      </c>
      <c r="Z1991" t="s">
        <v>29</v>
      </c>
      <c r="AA1991">
        <v>60</v>
      </c>
      <c r="AB1991">
        <v>1465</v>
      </c>
      <c r="AE1991">
        <f t="shared" si="31"/>
        <v>0</v>
      </c>
      <c r="AF1991">
        <v>1</v>
      </c>
      <c r="AG1991" t="str">
        <f>IF(Table2[[#This Row],[Avg Monthly GB Download]] &lt; 5, "Less than 5 GB", IF(Table2[[#This Row],[Avg Monthly GB Download]] &lt;= 10, "Between 5 and 10 GB", "10 or more GB"))</f>
        <v>Less than 5 GB</v>
      </c>
    </row>
    <row r="1992" spans="1:33" x14ac:dyDescent="0.3">
      <c r="A1992" t="s">
        <v>4100</v>
      </c>
      <c r="B1992" t="s">
        <v>17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17</v>
      </c>
      <c r="I1992" t="s">
        <v>18</v>
      </c>
      <c r="J1992">
        <v>0</v>
      </c>
      <c r="K1992">
        <v>0</v>
      </c>
      <c r="L1992">
        <v>5</v>
      </c>
      <c r="M1992" t="s">
        <v>21</v>
      </c>
      <c r="N1992">
        <v>0</v>
      </c>
      <c r="O1992" t="s">
        <v>81</v>
      </c>
      <c r="P1992" t="s">
        <v>4101</v>
      </c>
      <c r="Q1992" t="s">
        <v>22</v>
      </c>
      <c r="R1992">
        <v>68</v>
      </c>
      <c r="S1992" t="s">
        <v>17</v>
      </c>
      <c r="T1992" t="s">
        <v>21</v>
      </c>
      <c r="U1992" t="s">
        <v>17</v>
      </c>
      <c r="V1992" t="str">
        <f>IF(Table2[[#This Row],[Age]] &lt; 30, "Under 30", IF(Table2[[#This Row],[Age]] &lt; 65, "Other", "Senior"))</f>
        <v>Senior</v>
      </c>
      <c r="W1992">
        <v>0</v>
      </c>
      <c r="X1992" t="s">
        <v>17</v>
      </c>
      <c r="Y1992" t="s">
        <v>49</v>
      </c>
      <c r="Z1992" t="s">
        <v>34</v>
      </c>
      <c r="AA1992">
        <v>30</v>
      </c>
      <c r="AB1992">
        <v>30</v>
      </c>
      <c r="AE1992">
        <f t="shared" si="31"/>
        <v>0</v>
      </c>
      <c r="AF1992">
        <v>1</v>
      </c>
      <c r="AG1992" t="str">
        <f>IF(Table2[[#This Row],[Avg Monthly GB Download]] &lt; 5, "Less than 5 GB", IF(Table2[[#This Row],[Avg Monthly GB Download]] &lt;= 10, "Between 5 and 10 GB", "10 or more GB"))</f>
        <v>Between 5 and 10 GB</v>
      </c>
    </row>
    <row r="1993" spans="1:33" x14ac:dyDescent="0.3">
      <c r="A1993" t="s">
        <v>4102</v>
      </c>
      <c r="B1993" t="s">
        <v>17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21</v>
      </c>
      <c r="I1993" t="s">
        <v>84</v>
      </c>
      <c r="J1993">
        <v>0</v>
      </c>
      <c r="K1993">
        <v>0</v>
      </c>
      <c r="L1993">
        <v>3</v>
      </c>
      <c r="M1993" t="s">
        <v>21</v>
      </c>
      <c r="N1993">
        <v>0</v>
      </c>
      <c r="O1993" t="s">
        <v>47</v>
      </c>
      <c r="P1993" t="s">
        <v>4103</v>
      </c>
      <c r="Q1993" t="s">
        <v>20</v>
      </c>
      <c r="R1993">
        <v>42</v>
      </c>
      <c r="S1993" t="s">
        <v>17</v>
      </c>
      <c r="T1993" t="s">
        <v>17</v>
      </c>
      <c r="U1993" t="s">
        <v>17</v>
      </c>
      <c r="V1993" t="str">
        <f>IF(Table2[[#This Row],[Age]] &lt; 30, "Under 30", IF(Table2[[#This Row],[Age]] &lt; 65, "Other", "Senior"))</f>
        <v>Other</v>
      </c>
      <c r="W1993">
        <v>0</v>
      </c>
      <c r="X1993" t="s">
        <v>21</v>
      </c>
      <c r="Y1993" t="s">
        <v>28</v>
      </c>
      <c r="Z1993" t="s">
        <v>34</v>
      </c>
      <c r="AA1993">
        <v>31</v>
      </c>
      <c r="AB1993">
        <v>1184</v>
      </c>
      <c r="AE1993">
        <f t="shared" si="31"/>
        <v>0</v>
      </c>
      <c r="AF1993">
        <v>1</v>
      </c>
      <c r="AG1993" t="str">
        <f>IF(Table2[[#This Row],[Avg Monthly GB Download]] &lt; 5, "Less than 5 GB", IF(Table2[[#This Row],[Avg Monthly GB Download]] &lt;= 10, "Between 5 and 10 GB", "10 or more GB"))</f>
        <v>Less than 5 GB</v>
      </c>
    </row>
    <row r="1994" spans="1:33" x14ac:dyDescent="0.3">
      <c r="A1994" t="s">
        <v>4104</v>
      </c>
      <c r="B1994" t="s">
        <v>17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17</v>
      </c>
      <c r="I1994" t="s">
        <v>18</v>
      </c>
      <c r="J1994">
        <v>0</v>
      </c>
      <c r="K1994">
        <v>0</v>
      </c>
      <c r="L1994">
        <v>7</v>
      </c>
      <c r="M1994" t="s">
        <v>17</v>
      </c>
      <c r="N1994">
        <v>38</v>
      </c>
      <c r="O1994" t="s">
        <v>23</v>
      </c>
      <c r="P1994" t="s">
        <v>4105</v>
      </c>
      <c r="Q1994" t="s">
        <v>22</v>
      </c>
      <c r="R1994">
        <v>37</v>
      </c>
      <c r="S1994" t="s">
        <v>17</v>
      </c>
      <c r="T1994" t="s">
        <v>17</v>
      </c>
      <c r="U1994" t="s">
        <v>17</v>
      </c>
      <c r="V1994" t="str">
        <f>IF(Table2[[#This Row],[Age]] &lt; 30, "Under 30", IF(Table2[[#This Row],[Age]] &lt; 65, "Other", "Senior"))</f>
        <v>Other</v>
      </c>
      <c r="W1994">
        <v>0</v>
      </c>
      <c r="X1994" t="s">
        <v>17</v>
      </c>
      <c r="Y1994" t="s">
        <v>28</v>
      </c>
      <c r="Z1994" t="s">
        <v>34</v>
      </c>
      <c r="AA1994">
        <v>27</v>
      </c>
      <c r="AB1994">
        <v>956</v>
      </c>
      <c r="AE1994">
        <f t="shared" si="31"/>
        <v>0</v>
      </c>
      <c r="AF1994">
        <v>1</v>
      </c>
      <c r="AG1994" t="str">
        <f>IF(Table2[[#This Row],[Avg Monthly GB Download]] &lt; 5, "Less than 5 GB", IF(Table2[[#This Row],[Avg Monthly GB Download]] &lt;= 10, "Between 5 and 10 GB", "10 or more GB"))</f>
        <v>Between 5 and 10 GB</v>
      </c>
    </row>
    <row r="1995" spans="1:33" x14ac:dyDescent="0.3">
      <c r="A1995" t="s">
        <v>4106</v>
      </c>
      <c r="B1995" t="s">
        <v>17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17</v>
      </c>
      <c r="I1995" t="s">
        <v>18</v>
      </c>
      <c r="J1995">
        <v>0</v>
      </c>
      <c r="K1995">
        <v>0</v>
      </c>
      <c r="L1995">
        <v>7</v>
      </c>
      <c r="M1995" t="s">
        <v>21</v>
      </c>
      <c r="N1995">
        <v>0</v>
      </c>
      <c r="O1995" t="s">
        <v>82</v>
      </c>
      <c r="P1995" t="s">
        <v>4107</v>
      </c>
      <c r="Q1995" t="s">
        <v>20</v>
      </c>
      <c r="R1995">
        <v>19</v>
      </c>
      <c r="S1995" t="s">
        <v>21</v>
      </c>
      <c r="T1995" t="s">
        <v>17</v>
      </c>
      <c r="U1995" t="s">
        <v>17</v>
      </c>
      <c r="V1995" t="str">
        <f>IF(Table2[[#This Row],[Age]] &lt; 30, "Under 30", IF(Table2[[#This Row],[Age]] &lt; 65, "Other", "Senior"))</f>
        <v>Under 30</v>
      </c>
      <c r="W1995">
        <v>0</v>
      </c>
      <c r="X1995" t="s">
        <v>21</v>
      </c>
      <c r="Y1995" t="s">
        <v>94</v>
      </c>
      <c r="Z1995" t="s">
        <v>34</v>
      </c>
      <c r="AA1995">
        <v>63</v>
      </c>
      <c r="AB1995">
        <v>4386</v>
      </c>
      <c r="AE1995">
        <f t="shared" si="31"/>
        <v>0</v>
      </c>
      <c r="AF1995">
        <v>1</v>
      </c>
      <c r="AG1995" t="str">
        <f>IF(Table2[[#This Row],[Avg Monthly GB Download]] &lt; 5, "Less than 5 GB", IF(Table2[[#This Row],[Avg Monthly GB Download]] &lt;= 10, "Between 5 and 10 GB", "10 or more GB"))</f>
        <v>Between 5 and 10 GB</v>
      </c>
    </row>
    <row r="1996" spans="1:33" x14ac:dyDescent="0.3">
      <c r="A1996" t="s">
        <v>4108</v>
      </c>
      <c r="B1996" t="s">
        <v>17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17</v>
      </c>
      <c r="I1996" t="s">
        <v>18</v>
      </c>
      <c r="J1996">
        <v>0</v>
      </c>
      <c r="K1996">
        <v>0</v>
      </c>
      <c r="L1996">
        <v>20</v>
      </c>
      <c r="M1996" t="s">
        <v>21</v>
      </c>
      <c r="N1996">
        <v>0</v>
      </c>
      <c r="O1996" t="s">
        <v>70</v>
      </c>
      <c r="P1996" t="s">
        <v>4109</v>
      </c>
      <c r="Q1996" t="s">
        <v>20</v>
      </c>
      <c r="R1996">
        <v>22</v>
      </c>
      <c r="S1996" t="s">
        <v>21</v>
      </c>
      <c r="T1996" t="s">
        <v>17</v>
      </c>
      <c r="U1996" t="s">
        <v>17</v>
      </c>
      <c r="V1996" t="str">
        <f>IF(Table2[[#This Row],[Age]] &lt; 30, "Under 30", IF(Table2[[#This Row],[Age]] &lt; 65, "Other", "Senior"))</f>
        <v>Under 30</v>
      </c>
      <c r="W1996">
        <v>0</v>
      </c>
      <c r="X1996" t="s">
        <v>17</v>
      </c>
      <c r="Y1996" t="s">
        <v>94</v>
      </c>
      <c r="Z1996" t="s">
        <v>29</v>
      </c>
      <c r="AA1996">
        <v>21</v>
      </c>
      <c r="AB1996">
        <v>277</v>
      </c>
      <c r="AE1996">
        <f t="shared" si="31"/>
        <v>0</v>
      </c>
      <c r="AF1996">
        <v>1</v>
      </c>
      <c r="AG1996" t="str">
        <f>IF(Table2[[#This Row],[Avg Monthly GB Download]] &lt; 5, "Less than 5 GB", IF(Table2[[#This Row],[Avg Monthly GB Download]] &lt;= 10, "Between 5 and 10 GB", "10 or more GB"))</f>
        <v>10 or more GB</v>
      </c>
    </row>
    <row r="1997" spans="1:33" x14ac:dyDescent="0.3">
      <c r="A1997" t="s">
        <v>4110</v>
      </c>
      <c r="B1997" t="s">
        <v>17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21</v>
      </c>
      <c r="I1997" t="s">
        <v>84</v>
      </c>
      <c r="J1997">
        <v>0</v>
      </c>
      <c r="K1997">
        <v>0</v>
      </c>
      <c r="L1997">
        <v>8</v>
      </c>
      <c r="M1997" t="s">
        <v>21</v>
      </c>
      <c r="N1997">
        <v>0</v>
      </c>
      <c r="O1997" t="s">
        <v>37</v>
      </c>
      <c r="P1997" t="s">
        <v>4111</v>
      </c>
      <c r="Q1997" t="s">
        <v>20</v>
      </c>
      <c r="R1997">
        <v>21</v>
      </c>
      <c r="S1997" t="s">
        <v>21</v>
      </c>
      <c r="T1997" t="s">
        <v>17</v>
      </c>
      <c r="U1997" t="s">
        <v>17</v>
      </c>
      <c r="V1997" t="str">
        <f>IF(Table2[[#This Row],[Age]] &lt; 30, "Under 30", IF(Table2[[#This Row],[Age]] &lt; 65, "Other", "Senior"))</f>
        <v>Under 30</v>
      </c>
      <c r="W1997">
        <v>0</v>
      </c>
      <c r="X1997" t="s">
        <v>21</v>
      </c>
      <c r="Y1997" t="s">
        <v>94</v>
      </c>
      <c r="Z1997" t="s">
        <v>34</v>
      </c>
      <c r="AA1997">
        <v>36</v>
      </c>
      <c r="AB1997">
        <v>2238</v>
      </c>
      <c r="AE1997">
        <f t="shared" si="31"/>
        <v>0</v>
      </c>
      <c r="AF1997">
        <v>1</v>
      </c>
      <c r="AG1997" t="str">
        <f>IF(Table2[[#This Row],[Avg Monthly GB Download]] &lt; 5, "Less than 5 GB", IF(Table2[[#This Row],[Avg Monthly GB Download]] &lt;= 10, "Between 5 and 10 GB", "10 or more GB"))</f>
        <v>Between 5 and 10 GB</v>
      </c>
    </row>
    <row r="1998" spans="1:33" x14ac:dyDescent="0.3">
      <c r="A1998" t="s">
        <v>4112</v>
      </c>
      <c r="B1998" t="s">
        <v>17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17</v>
      </c>
      <c r="I1998" t="s">
        <v>18</v>
      </c>
      <c r="J1998">
        <v>0</v>
      </c>
      <c r="K1998">
        <v>0</v>
      </c>
      <c r="L1998">
        <v>20</v>
      </c>
      <c r="M1998" t="s">
        <v>21</v>
      </c>
      <c r="N1998">
        <v>0</v>
      </c>
      <c r="O1998" t="s">
        <v>23</v>
      </c>
      <c r="P1998" t="s">
        <v>4113</v>
      </c>
      <c r="Q1998" t="s">
        <v>22</v>
      </c>
      <c r="R1998">
        <v>32</v>
      </c>
      <c r="S1998" t="s">
        <v>17</v>
      </c>
      <c r="T1998" t="s">
        <v>17</v>
      </c>
      <c r="U1998" t="s">
        <v>17</v>
      </c>
      <c r="V1998" t="str">
        <f>IF(Table2[[#This Row],[Age]] &lt; 30, "Under 30", IF(Table2[[#This Row],[Age]] &lt; 65, "Other", "Senior"))</f>
        <v>Other</v>
      </c>
      <c r="W1998">
        <v>0</v>
      </c>
      <c r="X1998" t="s">
        <v>17</v>
      </c>
      <c r="Y1998" t="s">
        <v>49</v>
      </c>
      <c r="Z1998" t="s">
        <v>29</v>
      </c>
      <c r="AA1998">
        <v>43</v>
      </c>
      <c r="AB1998">
        <v>1840</v>
      </c>
      <c r="AE1998">
        <f t="shared" si="31"/>
        <v>0</v>
      </c>
      <c r="AF1998">
        <v>1</v>
      </c>
      <c r="AG1998" t="str">
        <f>IF(Table2[[#This Row],[Avg Monthly GB Download]] &lt; 5, "Less than 5 GB", IF(Table2[[#This Row],[Avg Monthly GB Download]] &lt;= 10, "Between 5 and 10 GB", "10 or more GB"))</f>
        <v>10 or more GB</v>
      </c>
    </row>
    <row r="1999" spans="1:33" x14ac:dyDescent="0.3">
      <c r="A1999" t="s">
        <v>4114</v>
      </c>
      <c r="B1999" t="s">
        <v>17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21</v>
      </c>
      <c r="I1999" t="s">
        <v>84</v>
      </c>
      <c r="J1999">
        <v>0</v>
      </c>
      <c r="K1999">
        <v>0</v>
      </c>
      <c r="L1999">
        <v>14</v>
      </c>
      <c r="M1999" t="s">
        <v>21</v>
      </c>
      <c r="N1999">
        <v>0</v>
      </c>
      <c r="O1999" t="s">
        <v>78</v>
      </c>
      <c r="P1999" t="s">
        <v>4115</v>
      </c>
      <c r="Q1999" t="s">
        <v>22</v>
      </c>
      <c r="R1999">
        <v>28</v>
      </c>
      <c r="S1999" t="s">
        <v>21</v>
      </c>
      <c r="T1999" t="s">
        <v>17</v>
      </c>
      <c r="U1999" t="s">
        <v>17</v>
      </c>
      <c r="V1999" t="str">
        <f>IF(Table2[[#This Row],[Age]] &lt; 30, "Under 30", IF(Table2[[#This Row],[Age]] &lt; 65, "Other", "Senior"))</f>
        <v>Under 30</v>
      </c>
      <c r="W1999">
        <v>0</v>
      </c>
      <c r="X1999" t="s">
        <v>17</v>
      </c>
      <c r="Y1999" t="s">
        <v>28</v>
      </c>
      <c r="Z1999" t="s">
        <v>34</v>
      </c>
      <c r="AA1999">
        <v>25</v>
      </c>
      <c r="AB1999">
        <v>525</v>
      </c>
      <c r="AE1999">
        <f t="shared" si="31"/>
        <v>0</v>
      </c>
      <c r="AF1999">
        <v>1</v>
      </c>
      <c r="AG1999" t="str">
        <f>IF(Table2[[#This Row],[Avg Monthly GB Download]] &lt; 5, "Less than 5 GB", IF(Table2[[#This Row],[Avg Monthly GB Download]] &lt;= 10, "Between 5 and 10 GB", "10 or more GB"))</f>
        <v>10 or more GB</v>
      </c>
    </row>
    <row r="2000" spans="1:33" x14ac:dyDescent="0.3">
      <c r="A2000" t="s">
        <v>4116</v>
      </c>
      <c r="B2000" t="s">
        <v>17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17</v>
      </c>
      <c r="I2000" t="s">
        <v>18</v>
      </c>
      <c r="J2000">
        <v>0</v>
      </c>
      <c r="K2000">
        <v>0</v>
      </c>
      <c r="L2000">
        <v>8</v>
      </c>
      <c r="M2000" t="s">
        <v>21</v>
      </c>
      <c r="N2000">
        <v>0</v>
      </c>
      <c r="O2000" t="s">
        <v>56</v>
      </c>
      <c r="P2000" t="s">
        <v>4117</v>
      </c>
      <c r="Q2000" t="s">
        <v>22</v>
      </c>
      <c r="R2000">
        <v>76</v>
      </c>
      <c r="S2000" t="s">
        <v>17</v>
      </c>
      <c r="T2000" t="s">
        <v>21</v>
      </c>
      <c r="U2000" t="s">
        <v>17</v>
      </c>
      <c r="V2000" t="str">
        <f>IF(Table2[[#This Row],[Age]] &lt; 30, "Under 30", IF(Table2[[#This Row],[Age]] &lt; 65, "Other", "Senior"))</f>
        <v>Senior</v>
      </c>
      <c r="W2000">
        <v>0</v>
      </c>
      <c r="X2000" t="s">
        <v>21</v>
      </c>
      <c r="Y2000" t="s">
        <v>94</v>
      </c>
      <c r="Z2000" t="s">
        <v>34</v>
      </c>
      <c r="AA2000">
        <v>17</v>
      </c>
      <c r="AB2000">
        <v>922</v>
      </c>
      <c r="AE2000">
        <f t="shared" si="31"/>
        <v>0</v>
      </c>
      <c r="AF2000">
        <v>1</v>
      </c>
      <c r="AG2000" t="str">
        <f>IF(Table2[[#This Row],[Avg Monthly GB Download]] &lt; 5, "Less than 5 GB", IF(Table2[[#This Row],[Avg Monthly GB Download]] &lt;= 10, "Between 5 and 10 GB", "10 or more GB"))</f>
        <v>Between 5 and 10 GB</v>
      </c>
    </row>
    <row r="2001" spans="1:33" x14ac:dyDescent="0.3">
      <c r="A2001" t="s">
        <v>4118</v>
      </c>
      <c r="B2001" t="s">
        <v>17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17</v>
      </c>
      <c r="I2001" t="s">
        <v>18</v>
      </c>
      <c r="J2001">
        <v>0</v>
      </c>
      <c r="K2001">
        <v>0</v>
      </c>
      <c r="L2001">
        <v>20</v>
      </c>
      <c r="M2001" t="s">
        <v>17</v>
      </c>
      <c r="N2001">
        <v>41</v>
      </c>
      <c r="O2001" t="s">
        <v>54</v>
      </c>
      <c r="P2001" t="s">
        <v>4119</v>
      </c>
      <c r="Q2001" t="s">
        <v>22</v>
      </c>
      <c r="R2001">
        <v>22</v>
      </c>
      <c r="S2001" t="s">
        <v>21</v>
      </c>
      <c r="T2001" t="s">
        <v>17</v>
      </c>
      <c r="U2001" t="s">
        <v>17</v>
      </c>
      <c r="V2001" t="str">
        <f>IF(Table2[[#This Row],[Age]] &lt; 30, "Under 30", IF(Table2[[#This Row],[Age]] &lt; 65, "Other", "Senior"))</f>
        <v>Under 30</v>
      </c>
      <c r="W2001">
        <v>0</v>
      </c>
      <c r="X2001" t="s">
        <v>21</v>
      </c>
      <c r="Y2001" t="s">
        <v>49</v>
      </c>
      <c r="Z2001" t="s">
        <v>34</v>
      </c>
      <c r="AA2001">
        <v>26</v>
      </c>
      <c r="AB2001">
        <v>1734</v>
      </c>
      <c r="AE2001">
        <f t="shared" si="31"/>
        <v>0</v>
      </c>
      <c r="AF2001">
        <v>1</v>
      </c>
      <c r="AG2001" t="str">
        <f>IF(Table2[[#This Row],[Avg Monthly GB Download]] &lt; 5, "Less than 5 GB", IF(Table2[[#This Row],[Avg Monthly GB Download]] &lt;= 10, "Between 5 and 10 GB", "10 or more GB"))</f>
        <v>10 or more GB</v>
      </c>
    </row>
    <row r="2002" spans="1:33" x14ac:dyDescent="0.3">
      <c r="A2002" t="s">
        <v>4120</v>
      </c>
      <c r="B2002" t="s">
        <v>17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17</v>
      </c>
      <c r="I2002" t="s">
        <v>18</v>
      </c>
      <c r="J2002">
        <v>0</v>
      </c>
      <c r="K2002">
        <v>0</v>
      </c>
      <c r="L2002">
        <v>4</v>
      </c>
      <c r="M2002" t="s">
        <v>21</v>
      </c>
      <c r="N2002">
        <v>0</v>
      </c>
      <c r="O2002" t="s">
        <v>51</v>
      </c>
      <c r="P2002" t="s">
        <v>4121</v>
      </c>
      <c r="Q2002" t="s">
        <v>20</v>
      </c>
      <c r="R2002">
        <v>71</v>
      </c>
      <c r="S2002" t="s">
        <v>17</v>
      </c>
      <c r="T2002" t="s">
        <v>21</v>
      </c>
      <c r="U2002" t="s">
        <v>17</v>
      </c>
      <c r="V2002" t="str">
        <f>IF(Table2[[#This Row],[Age]] &lt; 30, "Under 30", IF(Table2[[#This Row],[Age]] &lt; 65, "Other", "Senior"))</f>
        <v>Senior</v>
      </c>
      <c r="W2002">
        <v>0</v>
      </c>
      <c r="X2002" t="s">
        <v>17</v>
      </c>
      <c r="Y2002" t="s">
        <v>94</v>
      </c>
      <c r="Z2002" t="s">
        <v>29</v>
      </c>
      <c r="AA2002">
        <v>36</v>
      </c>
      <c r="AB2002">
        <v>2530</v>
      </c>
      <c r="AE2002">
        <f t="shared" si="31"/>
        <v>0</v>
      </c>
      <c r="AF2002">
        <v>1</v>
      </c>
      <c r="AG2002" t="str">
        <f>IF(Table2[[#This Row],[Avg Monthly GB Download]] &lt; 5, "Less than 5 GB", IF(Table2[[#This Row],[Avg Monthly GB Download]] &lt;= 10, "Between 5 and 10 GB", "10 or more GB"))</f>
        <v>Less than 5 GB</v>
      </c>
    </row>
    <row r="2003" spans="1:33" x14ac:dyDescent="0.3">
      <c r="A2003" t="s">
        <v>4122</v>
      </c>
      <c r="B2003" t="s">
        <v>17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17</v>
      </c>
      <c r="I2003" t="s">
        <v>18</v>
      </c>
      <c r="J2003">
        <v>0</v>
      </c>
      <c r="K2003">
        <v>0</v>
      </c>
      <c r="L2003">
        <v>1</v>
      </c>
      <c r="M2003" t="s">
        <v>21</v>
      </c>
      <c r="N2003">
        <v>0</v>
      </c>
      <c r="O2003" t="s">
        <v>42</v>
      </c>
      <c r="P2003" t="s">
        <v>4123</v>
      </c>
      <c r="Q2003" t="s">
        <v>22</v>
      </c>
      <c r="R2003">
        <v>77</v>
      </c>
      <c r="S2003" t="s">
        <v>17</v>
      </c>
      <c r="T2003" t="s">
        <v>21</v>
      </c>
      <c r="U2003" t="s">
        <v>17</v>
      </c>
      <c r="V2003" t="str">
        <f>IF(Table2[[#This Row],[Age]] &lt; 30, "Under 30", IF(Table2[[#This Row],[Age]] &lt; 65, "Other", "Senior"))</f>
        <v>Senior</v>
      </c>
      <c r="W2003">
        <v>0</v>
      </c>
      <c r="X2003" t="s">
        <v>21</v>
      </c>
      <c r="Y2003" t="s">
        <v>49</v>
      </c>
      <c r="Z2003" t="s">
        <v>34</v>
      </c>
      <c r="AA2003">
        <v>27</v>
      </c>
      <c r="AB2003">
        <v>936</v>
      </c>
      <c r="AE2003">
        <f t="shared" si="31"/>
        <v>0</v>
      </c>
      <c r="AF2003">
        <v>1</v>
      </c>
      <c r="AG2003" t="str">
        <f>IF(Table2[[#This Row],[Avg Monthly GB Download]] &lt; 5, "Less than 5 GB", IF(Table2[[#This Row],[Avg Monthly GB Download]] &lt;= 10, "Between 5 and 10 GB", "10 or more GB"))</f>
        <v>Less than 5 GB</v>
      </c>
    </row>
    <row r="2004" spans="1:33" x14ac:dyDescent="0.3">
      <c r="A2004" t="s">
        <v>4124</v>
      </c>
      <c r="B2004" t="s">
        <v>17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17</v>
      </c>
      <c r="I2004" t="s">
        <v>18</v>
      </c>
      <c r="J2004">
        <v>0</v>
      </c>
      <c r="K2004">
        <v>0</v>
      </c>
      <c r="L2004">
        <v>1</v>
      </c>
      <c r="M2004" t="s">
        <v>21</v>
      </c>
      <c r="N2004">
        <v>0</v>
      </c>
      <c r="O2004" t="s">
        <v>27</v>
      </c>
      <c r="P2004" t="s">
        <v>4125</v>
      </c>
      <c r="Q2004" t="s">
        <v>22</v>
      </c>
      <c r="R2004">
        <v>72</v>
      </c>
      <c r="S2004" t="s">
        <v>17</v>
      </c>
      <c r="T2004" t="s">
        <v>21</v>
      </c>
      <c r="U2004" t="s">
        <v>17</v>
      </c>
      <c r="V2004" t="str">
        <f>IF(Table2[[#This Row],[Age]] &lt; 30, "Under 30", IF(Table2[[#This Row],[Age]] &lt; 65, "Other", "Senior"))</f>
        <v>Senior</v>
      </c>
      <c r="W2004">
        <v>0</v>
      </c>
      <c r="X2004" t="s">
        <v>17</v>
      </c>
      <c r="Y2004" t="s">
        <v>49</v>
      </c>
      <c r="Z2004" t="s">
        <v>34</v>
      </c>
      <c r="AA2004">
        <v>25</v>
      </c>
      <c r="AB2004">
        <v>877</v>
      </c>
      <c r="AE2004">
        <f t="shared" si="31"/>
        <v>0</v>
      </c>
      <c r="AF2004">
        <v>1</v>
      </c>
      <c r="AG2004" t="str">
        <f>IF(Table2[[#This Row],[Avg Monthly GB Download]] &lt; 5, "Less than 5 GB", IF(Table2[[#This Row],[Avg Monthly GB Download]] &lt;= 10, "Between 5 and 10 GB", "10 or more GB"))</f>
        <v>Less than 5 GB</v>
      </c>
    </row>
    <row r="2005" spans="1:33" x14ac:dyDescent="0.3">
      <c r="A2005" t="s">
        <v>4126</v>
      </c>
      <c r="B2005" t="s">
        <v>17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17</v>
      </c>
      <c r="I2005" t="s">
        <v>18</v>
      </c>
      <c r="J2005">
        <v>0</v>
      </c>
      <c r="K2005">
        <v>0</v>
      </c>
      <c r="L2005">
        <v>0</v>
      </c>
      <c r="M2005" t="s">
        <v>17</v>
      </c>
      <c r="N2005">
        <v>0</v>
      </c>
      <c r="O2005" t="s">
        <v>80</v>
      </c>
      <c r="P2005" t="s">
        <v>4127</v>
      </c>
      <c r="Q2005" t="s">
        <v>20</v>
      </c>
      <c r="R2005">
        <v>43</v>
      </c>
      <c r="S2005" t="s">
        <v>17</v>
      </c>
      <c r="T2005" t="s">
        <v>17</v>
      </c>
      <c r="U2005" t="s">
        <v>17</v>
      </c>
      <c r="V2005" t="str">
        <f>IF(Table2[[#This Row],[Age]] &lt; 30, "Under 30", IF(Table2[[#This Row],[Age]] &lt; 65, "Other", "Senior"))</f>
        <v>Other</v>
      </c>
      <c r="W2005">
        <v>0</v>
      </c>
      <c r="X2005" t="s">
        <v>17</v>
      </c>
      <c r="Y2005" t="s">
        <v>49</v>
      </c>
      <c r="Z2005" t="s">
        <v>29</v>
      </c>
      <c r="AA2005">
        <v>8</v>
      </c>
      <c r="AB2005">
        <v>589</v>
      </c>
      <c r="AE2005">
        <f t="shared" si="31"/>
        <v>0</v>
      </c>
      <c r="AF2005">
        <v>1</v>
      </c>
      <c r="AG2005" t="str">
        <f>IF(Table2[[#This Row],[Avg Monthly GB Download]] &lt; 5, "Less than 5 GB", IF(Table2[[#This Row],[Avg Monthly GB Download]] &lt;= 10, "Between 5 and 10 GB", "10 or more GB"))</f>
        <v>Less than 5 GB</v>
      </c>
    </row>
    <row r="2006" spans="1:33" x14ac:dyDescent="0.3">
      <c r="A2006" t="s">
        <v>4128</v>
      </c>
      <c r="B2006" t="s">
        <v>17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17</v>
      </c>
      <c r="I2006" t="s">
        <v>18</v>
      </c>
      <c r="J2006">
        <v>0</v>
      </c>
      <c r="K2006">
        <v>0</v>
      </c>
      <c r="L2006">
        <v>0</v>
      </c>
      <c r="M2006" t="s">
        <v>17</v>
      </c>
      <c r="N2006">
        <v>0</v>
      </c>
      <c r="O2006" t="s">
        <v>80</v>
      </c>
      <c r="P2006" t="s">
        <v>4129</v>
      </c>
      <c r="Q2006" t="s">
        <v>20</v>
      </c>
      <c r="R2006">
        <v>34</v>
      </c>
      <c r="S2006" t="s">
        <v>17</v>
      </c>
      <c r="T2006" t="s">
        <v>17</v>
      </c>
      <c r="U2006" t="s">
        <v>17</v>
      </c>
      <c r="V2006" t="str">
        <f>IF(Table2[[#This Row],[Age]] &lt; 30, "Under 30", IF(Table2[[#This Row],[Age]] &lt; 65, "Other", "Senior"))</f>
        <v>Other</v>
      </c>
      <c r="W2006">
        <v>0</v>
      </c>
      <c r="X2006" t="s">
        <v>17</v>
      </c>
      <c r="Y2006" t="s">
        <v>94</v>
      </c>
      <c r="Z2006" t="s">
        <v>29</v>
      </c>
      <c r="AA2006">
        <v>8</v>
      </c>
      <c r="AB2006">
        <v>114</v>
      </c>
      <c r="AE2006">
        <f t="shared" si="31"/>
        <v>0</v>
      </c>
      <c r="AF2006">
        <v>1</v>
      </c>
      <c r="AG2006" t="str">
        <f>IF(Table2[[#This Row],[Avg Monthly GB Download]] &lt; 5, "Less than 5 GB", IF(Table2[[#This Row],[Avg Monthly GB Download]] &lt;= 10, "Between 5 and 10 GB", "10 or more GB"))</f>
        <v>Less than 5 GB</v>
      </c>
    </row>
    <row r="2007" spans="1:33" x14ac:dyDescent="0.3">
      <c r="A2007" t="s">
        <v>4130</v>
      </c>
      <c r="B2007" t="s">
        <v>17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17</v>
      </c>
      <c r="I2007" t="s">
        <v>18</v>
      </c>
      <c r="J2007">
        <v>0</v>
      </c>
      <c r="K2007">
        <v>0</v>
      </c>
      <c r="L2007">
        <v>13</v>
      </c>
      <c r="M2007" t="s">
        <v>21</v>
      </c>
      <c r="N2007">
        <v>0</v>
      </c>
      <c r="O2007" t="s">
        <v>41</v>
      </c>
      <c r="P2007" t="s">
        <v>4131</v>
      </c>
      <c r="Q2007" t="s">
        <v>22</v>
      </c>
      <c r="R2007">
        <v>26</v>
      </c>
      <c r="S2007" t="s">
        <v>21</v>
      </c>
      <c r="T2007" t="s">
        <v>17</v>
      </c>
      <c r="U2007" t="s">
        <v>17</v>
      </c>
      <c r="V2007" t="str">
        <f>IF(Table2[[#This Row],[Age]] &lt; 30, "Under 30", IF(Table2[[#This Row],[Age]] &lt; 65, "Other", "Senior"))</f>
        <v>Under 30</v>
      </c>
      <c r="W2007">
        <v>0</v>
      </c>
      <c r="X2007" t="s">
        <v>21</v>
      </c>
      <c r="Y2007" t="s">
        <v>28</v>
      </c>
      <c r="Z2007" t="s">
        <v>29</v>
      </c>
      <c r="AA2007">
        <v>41</v>
      </c>
      <c r="AB2007">
        <v>388</v>
      </c>
      <c r="AE2007">
        <f t="shared" si="31"/>
        <v>0</v>
      </c>
      <c r="AF2007">
        <v>1</v>
      </c>
      <c r="AG2007" t="str">
        <f>IF(Table2[[#This Row],[Avg Monthly GB Download]] &lt; 5, "Less than 5 GB", IF(Table2[[#This Row],[Avg Monthly GB Download]] &lt;= 10, "Between 5 and 10 GB", "10 or more GB"))</f>
        <v>10 or more GB</v>
      </c>
    </row>
    <row r="2008" spans="1:33" x14ac:dyDescent="0.3">
      <c r="A2008" t="s">
        <v>4132</v>
      </c>
      <c r="B2008" t="s">
        <v>17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17</v>
      </c>
      <c r="I2008" t="s">
        <v>18</v>
      </c>
      <c r="J2008">
        <v>0</v>
      </c>
      <c r="K2008">
        <v>0</v>
      </c>
      <c r="L2008">
        <v>16</v>
      </c>
      <c r="M2008" t="s">
        <v>21</v>
      </c>
      <c r="N2008">
        <v>0</v>
      </c>
      <c r="O2008" t="s">
        <v>54</v>
      </c>
      <c r="P2008" t="s">
        <v>4133</v>
      </c>
      <c r="Q2008" t="s">
        <v>20</v>
      </c>
      <c r="R2008">
        <v>26</v>
      </c>
      <c r="S2008" t="s">
        <v>21</v>
      </c>
      <c r="T2008" t="s">
        <v>17</v>
      </c>
      <c r="U2008" t="s">
        <v>17</v>
      </c>
      <c r="V2008" t="str">
        <f>IF(Table2[[#This Row],[Age]] &lt; 30, "Under 30", IF(Table2[[#This Row],[Age]] &lt; 65, "Other", "Senior"))</f>
        <v>Under 30</v>
      </c>
      <c r="W2008">
        <v>0</v>
      </c>
      <c r="X2008" t="s">
        <v>21</v>
      </c>
      <c r="Y2008" t="s">
        <v>28</v>
      </c>
      <c r="Z2008" t="s">
        <v>29</v>
      </c>
      <c r="AA2008">
        <v>40</v>
      </c>
      <c r="AB2008">
        <v>964</v>
      </c>
      <c r="AE2008">
        <f t="shared" si="31"/>
        <v>0</v>
      </c>
      <c r="AF2008">
        <v>1</v>
      </c>
      <c r="AG2008" t="str">
        <f>IF(Table2[[#This Row],[Avg Monthly GB Download]] &lt; 5, "Less than 5 GB", IF(Table2[[#This Row],[Avg Monthly GB Download]] &lt;= 10, "Between 5 and 10 GB", "10 or more GB"))</f>
        <v>10 or more GB</v>
      </c>
    </row>
    <row r="2009" spans="1:33" x14ac:dyDescent="0.3">
      <c r="A2009" t="s">
        <v>4134</v>
      </c>
      <c r="B2009" t="s">
        <v>17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17</v>
      </c>
      <c r="I2009" t="s">
        <v>18</v>
      </c>
      <c r="J2009">
        <v>0</v>
      </c>
      <c r="K2009">
        <v>0</v>
      </c>
      <c r="L2009">
        <v>1</v>
      </c>
      <c r="M2009" t="s">
        <v>17</v>
      </c>
      <c r="N2009">
        <v>4</v>
      </c>
      <c r="O2009" t="s">
        <v>48</v>
      </c>
      <c r="P2009" t="s">
        <v>4135</v>
      </c>
      <c r="Q2009" t="s">
        <v>20</v>
      </c>
      <c r="R2009">
        <v>66</v>
      </c>
      <c r="S2009" t="s">
        <v>17</v>
      </c>
      <c r="T2009" t="s">
        <v>21</v>
      </c>
      <c r="U2009" t="s">
        <v>17</v>
      </c>
      <c r="V2009" t="str">
        <f>IF(Table2[[#This Row],[Age]] &lt; 30, "Under 30", IF(Table2[[#This Row],[Age]] &lt; 65, "Other", "Senior"))</f>
        <v>Senior</v>
      </c>
      <c r="W2009">
        <v>0</v>
      </c>
      <c r="X2009" t="s">
        <v>17</v>
      </c>
      <c r="Y2009" t="s">
        <v>49</v>
      </c>
      <c r="Z2009" t="s">
        <v>34</v>
      </c>
      <c r="AA2009">
        <v>34</v>
      </c>
      <c r="AB2009">
        <v>34</v>
      </c>
      <c r="AE2009">
        <f t="shared" si="31"/>
        <v>0</v>
      </c>
      <c r="AF2009">
        <v>1</v>
      </c>
      <c r="AG2009" t="str">
        <f>IF(Table2[[#This Row],[Avg Monthly GB Download]] &lt; 5, "Less than 5 GB", IF(Table2[[#This Row],[Avg Monthly GB Download]] &lt;= 10, "Between 5 and 10 GB", "10 or more GB"))</f>
        <v>Less than 5 GB</v>
      </c>
    </row>
    <row r="2010" spans="1:33" x14ac:dyDescent="0.3">
      <c r="A2010" t="s">
        <v>4136</v>
      </c>
      <c r="B2010" t="s">
        <v>17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17</v>
      </c>
      <c r="I2010" t="s">
        <v>18</v>
      </c>
      <c r="J2010">
        <v>0</v>
      </c>
      <c r="K2010">
        <v>0</v>
      </c>
      <c r="L2010">
        <v>5</v>
      </c>
      <c r="M2010" t="s">
        <v>21</v>
      </c>
      <c r="N2010">
        <v>0</v>
      </c>
      <c r="O2010" t="s">
        <v>33</v>
      </c>
      <c r="P2010" t="s">
        <v>4137</v>
      </c>
      <c r="Q2010" t="s">
        <v>22</v>
      </c>
      <c r="R2010">
        <v>80</v>
      </c>
      <c r="S2010" t="s">
        <v>17</v>
      </c>
      <c r="T2010" t="s">
        <v>21</v>
      </c>
      <c r="U2010" t="s">
        <v>17</v>
      </c>
      <c r="V2010" t="str">
        <f>IF(Table2[[#This Row],[Age]] &lt; 30, "Under 30", IF(Table2[[#This Row],[Age]] &lt; 65, "Other", "Senior"))</f>
        <v>Senior</v>
      </c>
      <c r="W2010">
        <v>0</v>
      </c>
      <c r="X2010" t="s">
        <v>21</v>
      </c>
      <c r="Y2010" t="s">
        <v>49</v>
      </c>
      <c r="Z2010" t="s">
        <v>34</v>
      </c>
      <c r="AA2010">
        <v>53</v>
      </c>
      <c r="AB2010">
        <v>3663</v>
      </c>
      <c r="AE2010">
        <f t="shared" si="31"/>
        <v>0</v>
      </c>
      <c r="AF2010">
        <v>1</v>
      </c>
      <c r="AG2010" t="str">
        <f>IF(Table2[[#This Row],[Avg Monthly GB Download]] &lt; 5, "Less than 5 GB", IF(Table2[[#This Row],[Avg Monthly GB Download]] &lt;= 10, "Between 5 and 10 GB", "10 or more GB"))</f>
        <v>Between 5 and 10 GB</v>
      </c>
    </row>
    <row r="2011" spans="1:33" x14ac:dyDescent="0.3">
      <c r="A2011" t="s">
        <v>4138</v>
      </c>
      <c r="B2011" t="s">
        <v>17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17</v>
      </c>
      <c r="I2011" t="s">
        <v>18</v>
      </c>
      <c r="J2011">
        <v>0</v>
      </c>
      <c r="K2011">
        <v>0</v>
      </c>
      <c r="L2011">
        <v>0</v>
      </c>
      <c r="M2011" t="s">
        <v>17</v>
      </c>
      <c r="N2011">
        <v>0</v>
      </c>
      <c r="O2011" t="s">
        <v>71</v>
      </c>
      <c r="P2011" t="s">
        <v>4139</v>
      </c>
      <c r="Q2011" t="s">
        <v>20</v>
      </c>
      <c r="R2011">
        <v>40</v>
      </c>
      <c r="S2011" t="s">
        <v>17</v>
      </c>
      <c r="T2011" t="s">
        <v>17</v>
      </c>
      <c r="U2011" t="s">
        <v>17</v>
      </c>
      <c r="V2011" t="str">
        <f>IF(Table2[[#This Row],[Age]] &lt; 30, "Under 30", IF(Table2[[#This Row],[Age]] &lt; 65, "Other", "Senior"))</f>
        <v>Other</v>
      </c>
      <c r="W2011">
        <v>0</v>
      </c>
      <c r="X2011" t="s">
        <v>17</v>
      </c>
      <c r="Y2011" t="s">
        <v>49</v>
      </c>
      <c r="Z2011" t="s">
        <v>34</v>
      </c>
      <c r="AA2011">
        <v>9</v>
      </c>
      <c r="AB2011">
        <v>650</v>
      </c>
      <c r="AE2011">
        <f t="shared" si="31"/>
        <v>0</v>
      </c>
      <c r="AF2011">
        <v>1</v>
      </c>
      <c r="AG2011" t="str">
        <f>IF(Table2[[#This Row],[Avg Monthly GB Download]] &lt; 5, "Less than 5 GB", IF(Table2[[#This Row],[Avg Monthly GB Download]] &lt;= 10, "Between 5 and 10 GB", "10 or more GB"))</f>
        <v>Less than 5 GB</v>
      </c>
    </row>
    <row r="2012" spans="1:33" x14ac:dyDescent="0.3">
      <c r="A2012" t="s">
        <v>4140</v>
      </c>
      <c r="B2012" t="s">
        <v>17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17</v>
      </c>
      <c r="I2012" t="s">
        <v>18</v>
      </c>
      <c r="J2012">
        <v>0</v>
      </c>
      <c r="K2012">
        <v>0</v>
      </c>
      <c r="L2012">
        <v>9</v>
      </c>
      <c r="M2012" t="s">
        <v>21</v>
      </c>
      <c r="N2012">
        <v>0</v>
      </c>
      <c r="O2012" t="s">
        <v>78</v>
      </c>
      <c r="P2012" t="s">
        <v>4141</v>
      </c>
      <c r="Q2012" t="s">
        <v>20</v>
      </c>
      <c r="R2012">
        <v>71</v>
      </c>
      <c r="S2012" t="s">
        <v>17</v>
      </c>
      <c r="T2012" t="s">
        <v>21</v>
      </c>
      <c r="U2012" t="s">
        <v>17</v>
      </c>
      <c r="V2012" t="str">
        <f>IF(Table2[[#This Row],[Age]] &lt; 30, "Under 30", IF(Table2[[#This Row],[Age]] &lt; 65, "Other", "Senior"))</f>
        <v>Senior</v>
      </c>
      <c r="W2012">
        <v>0</v>
      </c>
      <c r="X2012" t="s">
        <v>21</v>
      </c>
      <c r="Y2012" t="s">
        <v>94</v>
      </c>
      <c r="Z2012" t="s">
        <v>29</v>
      </c>
      <c r="AA2012">
        <v>61</v>
      </c>
      <c r="AB2012">
        <v>3661</v>
      </c>
      <c r="AE2012">
        <f t="shared" si="31"/>
        <v>0</v>
      </c>
      <c r="AF2012">
        <v>1</v>
      </c>
      <c r="AG2012" t="str">
        <f>IF(Table2[[#This Row],[Avg Monthly GB Download]] &lt; 5, "Less than 5 GB", IF(Table2[[#This Row],[Avg Monthly GB Download]] &lt;= 10, "Between 5 and 10 GB", "10 or more GB"))</f>
        <v>Between 5 and 10 GB</v>
      </c>
    </row>
    <row r="2013" spans="1:33" x14ac:dyDescent="0.3">
      <c r="A2013" t="s">
        <v>4142</v>
      </c>
      <c r="B2013" t="s">
        <v>17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17</v>
      </c>
      <c r="I2013" t="s">
        <v>18</v>
      </c>
      <c r="J2013">
        <v>0</v>
      </c>
      <c r="K2013">
        <v>0</v>
      </c>
      <c r="L2013">
        <v>3</v>
      </c>
      <c r="M2013" t="s">
        <v>21</v>
      </c>
      <c r="N2013">
        <v>0</v>
      </c>
      <c r="O2013" t="s">
        <v>71</v>
      </c>
      <c r="P2013" t="s">
        <v>4143</v>
      </c>
      <c r="Q2013" t="s">
        <v>20</v>
      </c>
      <c r="R2013">
        <v>62</v>
      </c>
      <c r="S2013" t="s">
        <v>17</v>
      </c>
      <c r="T2013" t="s">
        <v>17</v>
      </c>
      <c r="U2013" t="s">
        <v>17</v>
      </c>
      <c r="V2013" t="str">
        <f>IF(Table2[[#This Row],[Age]] &lt; 30, "Under 30", IF(Table2[[#This Row],[Age]] &lt; 65, "Other", "Senior"))</f>
        <v>Other</v>
      </c>
      <c r="W2013">
        <v>0</v>
      </c>
      <c r="X2013" t="s">
        <v>21</v>
      </c>
      <c r="Y2013" t="s">
        <v>49</v>
      </c>
      <c r="Z2013" t="s">
        <v>34</v>
      </c>
      <c r="AA2013">
        <v>33</v>
      </c>
      <c r="AB2013">
        <v>1629</v>
      </c>
      <c r="AE2013">
        <f t="shared" si="31"/>
        <v>0</v>
      </c>
      <c r="AF2013">
        <v>1</v>
      </c>
      <c r="AG2013" t="str">
        <f>IF(Table2[[#This Row],[Avg Monthly GB Download]] &lt; 5, "Less than 5 GB", IF(Table2[[#This Row],[Avg Monthly GB Download]] &lt;= 10, "Between 5 and 10 GB", "10 or more GB"))</f>
        <v>Less than 5 GB</v>
      </c>
    </row>
    <row r="2014" spans="1:33" x14ac:dyDescent="0.3">
      <c r="A2014" t="s">
        <v>4144</v>
      </c>
      <c r="B2014" t="s">
        <v>17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17</v>
      </c>
      <c r="I2014" t="s">
        <v>18</v>
      </c>
      <c r="J2014">
        <v>0</v>
      </c>
      <c r="K2014">
        <v>0</v>
      </c>
      <c r="L2014">
        <v>7</v>
      </c>
      <c r="M2014" t="s">
        <v>21</v>
      </c>
      <c r="N2014">
        <v>0</v>
      </c>
      <c r="O2014" t="s">
        <v>73</v>
      </c>
      <c r="P2014" t="s">
        <v>4145</v>
      </c>
      <c r="Q2014" t="s">
        <v>20</v>
      </c>
      <c r="R2014">
        <v>77</v>
      </c>
      <c r="S2014" t="s">
        <v>17</v>
      </c>
      <c r="T2014" t="s">
        <v>21</v>
      </c>
      <c r="U2014" t="s">
        <v>17</v>
      </c>
      <c r="V2014" t="str">
        <f>IF(Table2[[#This Row],[Age]] &lt; 30, "Under 30", IF(Table2[[#This Row],[Age]] &lt; 65, "Other", "Senior"))</f>
        <v>Senior</v>
      </c>
      <c r="W2014">
        <v>0</v>
      </c>
      <c r="X2014" t="s">
        <v>21</v>
      </c>
      <c r="Y2014" t="s">
        <v>49</v>
      </c>
      <c r="Z2014" t="s">
        <v>34</v>
      </c>
      <c r="AA2014">
        <v>41</v>
      </c>
      <c r="AB2014">
        <v>1222</v>
      </c>
      <c r="AE2014">
        <f t="shared" si="31"/>
        <v>0</v>
      </c>
      <c r="AF2014">
        <v>1</v>
      </c>
      <c r="AG2014" t="str">
        <f>IF(Table2[[#This Row],[Avg Monthly GB Download]] &lt; 5, "Less than 5 GB", IF(Table2[[#This Row],[Avg Monthly GB Download]] &lt;= 10, "Between 5 and 10 GB", "10 or more GB"))</f>
        <v>Between 5 and 10 GB</v>
      </c>
    </row>
    <row r="2015" spans="1:33" x14ac:dyDescent="0.3">
      <c r="A2015" t="s">
        <v>4146</v>
      </c>
      <c r="B2015" t="s">
        <v>17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17</v>
      </c>
      <c r="I2015" t="s">
        <v>18</v>
      </c>
      <c r="J2015">
        <v>0</v>
      </c>
      <c r="K2015">
        <v>0</v>
      </c>
      <c r="L2015">
        <v>0</v>
      </c>
      <c r="M2015" t="s">
        <v>17</v>
      </c>
      <c r="N2015">
        <v>0</v>
      </c>
      <c r="O2015" t="s">
        <v>54</v>
      </c>
      <c r="P2015" t="s">
        <v>4147</v>
      </c>
      <c r="Q2015" t="s">
        <v>20</v>
      </c>
      <c r="R2015">
        <v>54</v>
      </c>
      <c r="S2015" t="s">
        <v>17</v>
      </c>
      <c r="T2015" t="s">
        <v>17</v>
      </c>
      <c r="U2015" t="s">
        <v>17</v>
      </c>
      <c r="V2015" t="str">
        <f>IF(Table2[[#This Row],[Age]] &lt; 30, "Under 30", IF(Table2[[#This Row],[Age]] &lt; 65, "Other", "Senior"))</f>
        <v>Other</v>
      </c>
      <c r="W2015">
        <v>0</v>
      </c>
      <c r="X2015" t="s">
        <v>17</v>
      </c>
      <c r="Y2015" t="s">
        <v>94</v>
      </c>
      <c r="Z2015" t="s">
        <v>29</v>
      </c>
      <c r="AA2015">
        <v>8</v>
      </c>
      <c r="AB2015">
        <v>394</v>
      </c>
      <c r="AE2015">
        <f t="shared" si="31"/>
        <v>0</v>
      </c>
      <c r="AF2015">
        <v>1</v>
      </c>
      <c r="AG2015" t="str">
        <f>IF(Table2[[#This Row],[Avg Monthly GB Download]] &lt; 5, "Less than 5 GB", IF(Table2[[#This Row],[Avg Monthly GB Download]] &lt;= 10, "Between 5 and 10 GB", "10 or more GB"))</f>
        <v>Less than 5 GB</v>
      </c>
    </row>
    <row r="2016" spans="1:33" x14ac:dyDescent="0.3">
      <c r="A2016" t="s">
        <v>4148</v>
      </c>
      <c r="B2016" t="s">
        <v>17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17</v>
      </c>
      <c r="I2016" t="s">
        <v>18</v>
      </c>
      <c r="J2016">
        <v>0</v>
      </c>
      <c r="K2016">
        <v>0</v>
      </c>
      <c r="L2016">
        <v>0</v>
      </c>
      <c r="M2016" t="s">
        <v>17</v>
      </c>
      <c r="N2016">
        <v>0</v>
      </c>
      <c r="O2016" t="s">
        <v>77</v>
      </c>
      <c r="P2016" t="s">
        <v>4149</v>
      </c>
      <c r="Q2016" t="s">
        <v>20</v>
      </c>
      <c r="R2016">
        <v>48</v>
      </c>
      <c r="S2016" t="s">
        <v>17</v>
      </c>
      <c r="T2016" t="s">
        <v>17</v>
      </c>
      <c r="U2016" t="s">
        <v>17</v>
      </c>
      <c r="V2016" t="str">
        <f>IF(Table2[[#This Row],[Age]] &lt; 30, "Under 30", IF(Table2[[#This Row],[Age]] &lt; 65, "Other", "Senior"))</f>
        <v>Other</v>
      </c>
      <c r="W2016">
        <v>0</v>
      </c>
      <c r="X2016" t="s">
        <v>17</v>
      </c>
      <c r="Y2016" t="s">
        <v>28</v>
      </c>
      <c r="Z2016" t="s">
        <v>29</v>
      </c>
      <c r="AA2016">
        <v>10</v>
      </c>
      <c r="AB2016">
        <v>81</v>
      </c>
      <c r="AE2016">
        <f t="shared" si="31"/>
        <v>0</v>
      </c>
      <c r="AF2016">
        <v>1</v>
      </c>
      <c r="AG2016" t="str">
        <f>IF(Table2[[#This Row],[Avg Monthly GB Download]] &lt; 5, "Less than 5 GB", IF(Table2[[#This Row],[Avg Monthly GB Download]] &lt;= 10, "Between 5 and 10 GB", "10 or more GB"))</f>
        <v>Less than 5 GB</v>
      </c>
    </row>
    <row r="2017" spans="1:33" x14ac:dyDescent="0.3">
      <c r="A2017" t="s">
        <v>4150</v>
      </c>
      <c r="B2017" t="s">
        <v>17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17</v>
      </c>
      <c r="I2017" t="s">
        <v>18</v>
      </c>
      <c r="J2017">
        <v>0</v>
      </c>
      <c r="K2017">
        <v>0</v>
      </c>
      <c r="L2017">
        <v>7</v>
      </c>
      <c r="M2017" t="s">
        <v>21</v>
      </c>
      <c r="N2017">
        <v>0</v>
      </c>
      <c r="O2017" t="s">
        <v>47</v>
      </c>
      <c r="P2017" t="s">
        <v>4151</v>
      </c>
      <c r="Q2017" t="s">
        <v>22</v>
      </c>
      <c r="R2017">
        <v>46</v>
      </c>
      <c r="S2017" t="s">
        <v>17</v>
      </c>
      <c r="T2017" t="s">
        <v>17</v>
      </c>
      <c r="U2017" t="s">
        <v>17</v>
      </c>
      <c r="V2017" t="str">
        <f>IF(Table2[[#This Row],[Age]] &lt; 30, "Under 30", IF(Table2[[#This Row],[Age]] &lt; 65, "Other", "Senior"))</f>
        <v>Other</v>
      </c>
      <c r="W2017">
        <v>0</v>
      </c>
      <c r="X2017" t="s">
        <v>21</v>
      </c>
      <c r="Y2017" t="s">
        <v>94</v>
      </c>
      <c r="Z2017" t="s">
        <v>34</v>
      </c>
      <c r="AA2017">
        <v>37</v>
      </c>
      <c r="AB2017">
        <v>1438</v>
      </c>
      <c r="AE2017">
        <f t="shared" si="31"/>
        <v>0</v>
      </c>
      <c r="AF2017">
        <v>1</v>
      </c>
      <c r="AG2017" t="str">
        <f>IF(Table2[[#This Row],[Avg Monthly GB Download]] &lt; 5, "Less than 5 GB", IF(Table2[[#This Row],[Avg Monthly GB Download]] &lt;= 10, "Between 5 and 10 GB", "10 or more GB"))</f>
        <v>Between 5 and 10 GB</v>
      </c>
    </row>
    <row r="2018" spans="1:33" x14ac:dyDescent="0.3">
      <c r="A2018" t="s">
        <v>4152</v>
      </c>
      <c r="B2018" t="s">
        <v>17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17</v>
      </c>
      <c r="I2018" t="s">
        <v>18</v>
      </c>
      <c r="J2018">
        <v>0</v>
      </c>
      <c r="K2018">
        <v>0</v>
      </c>
      <c r="L2018">
        <v>1</v>
      </c>
      <c r="M2018" t="s">
        <v>21</v>
      </c>
      <c r="N2018">
        <v>0</v>
      </c>
      <c r="O2018" t="s">
        <v>39</v>
      </c>
      <c r="P2018" t="s">
        <v>4153</v>
      </c>
      <c r="Q2018" t="s">
        <v>22</v>
      </c>
      <c r="R2018">
        <v>70</v>
      </c>
      <c r="S2018" t="s">
        <v>17</v>
      </c>
      <c r="T2018" t="s">
        <v>21</v>
      </c>
      <c r="U2018" t="s">
        <v>17</v>
      </c>
      <c r="V2018" t="str">
        <f>IF(Table2[[#This Row],[Age]] &lt; 30, "Under 30", IF(Table2[[#This Row],[Age]] &lt; 65, "Other", "Senior"))</f>
        <v>Senior</v>
      </c>
      <c r="W2018">
        <v>0</v>
      </c>
      <c r="X2018" t="s">
        <v>17</v>
      </c>
      <c r="Y2018" t="s">
        <v>49</v>
      </c>
      <c r="Z2018" t="s">
        <v>34</v>
      </c>
      <c r="AA2018">
        <v>32</v>
      </c>
      <c r="AB2018">
        <v>265</v>
      </c>
      <c r="AE2018">
        <f t="shared" si="31"/>
        <v>0</v>
      </c>
      <c r="AF2018">
        <v>1</v>
      </c>
      <c r="AG2018" t="str">
        <f>IF(Table2[[#This Row],[Avg Monthly GB Download]] &lt; 5, "Less than 5 GB", IF(Table2[[#This Row],[Avg Monthly GB Download]] &lt;= 10, "Between 5 and 10 GB", "10 or more GB"))</f>
        <v>Less than 5 GB</v>
      </c>
    </row>
    <row r="2019" spans="1:33" x14ac:dyDescent="0.3">
      <c r="A2019" t="s">
        <v>4154</v>
      </c>
      <c r="B2019" t="s">
        <v>17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17</v>
      </c>
      <c r="I2019" t="s">
        <v>18</v>
      </c>
      <c r="J2019">
        <v>0</v>
      </c>
      <c r="K2019">
        <v>0</v>
      </c>
      <c r="L2019">
        <v>0</v>
      </c>
      <c r="M2019" t="s">
        <v>17</v>
      </c>
      <c r="N2019">
        <v>0</v>
      </c>
      <c r="O2019" t="s">
        <v>71</v>
      </c>
      <c r="P2019" t="s">
        <v>4155</v>
      </c>
      <c r="Q2019" t="s">
        <v>22</v>
      </c>
      <c r="R2019">
        <v>76</v>
      </c>
      <c r="S2019" t="s">
        <v>17</v>
      </c>
      <c r="T2019" t="s">
        <v>21</v>
      </c>
      <c r="U2019" t="s">
        <v>17</v>
      </c>
      <c r="V2019" t="str">
        <f>IF(Table2[[#This Row],[Age]] &lt; 30, "Under 30", IF(Table2[[#This Row],[Age]] &lt; 65, "Other", "Senior"))</f>
        <v>Senior</v>
      </c>
      <c r="W2019">
        <v>0</v>
      </c>
      <c r="X2019" t="s">
        <v>17</v>
      </c>
      <c r="Y2019" t="s">
        <v>49</v>
      </c>
      <c r="Z2019" t="s">
        <v>29</v>
      </c>
      <c r="AA2019">
        <v>9</v>
      </c>
      <c r="AB2019">
        <v>622</v>
      </c>
      <c r="AE2019">
        <f t="shared" si="31"/>
        <v>0</v>
      </c>
      <c r="AF2019">
        <v>1</v>
      </c>
      <c r="AG2019" t="str">
        <f>IF(Table2[[#This Row],[Avg Monthly GB Download]] &lt; 5, "Less than 5 GB", IF(Table2[[#This Row],[Avg Monthly GB Download]] &lt;= 10, "Between 5 and 10 GB", "10 or more GB"))</f>
        <v>Less than 5 GB</v>
      </c>
    </row>
    <row r="2020" spans="1:33" x14ac:dyDescent="0.3">
      <c r="A2020" t="s">
        <v>4156</v>
      </c>
      <c r="B2020" t="s">
        <v>17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17</v>
      </c>
      <c r="I2020" t="s">
        <v>18</v>
      </c>
      <c r="J2020">
        <v>0</v>
      </c>
      <c r="K2020">
        <v>0</v>
      </c>
      <c r="L2020">
        <v>0</v>
      </c>
      <c r="M2020" t="s">
        <v>17</v>
      </c>
      <c r="N2020">
        <v>0</v>
      </c>
      <c r="O2020" t="s">
        <v>39</v>
      </c>
      <c r="P2020" t="s">
        <v>4157</v>
      </c>
      <c r="Q2020" t="s">
        <v>20</v>
      </c>
      <c r="R2020">
        <v>78</v>
      </c>
      <c r="S2020" t="s">
        <v>17</v>
      </c>
      <c r="T2020" t="s">
        <v>21</v>
      </c>
      <c r="U2020" t="s">
        <v>17</v>
      </c>
      <c r="V2020" t="str">
        <f>IF(Table2[[#This Row],[Age]] &lt; 30, "Under 30", IF(Table2[[#This Row],[Age]] &lt; 65, "Other", "Senior"))</f>
        <v>Senior</v>
      </c>
      <c r="W2020">
        <v>0</v>
      </c>
      <c r="X2020" t="s">
        <v>17</v>
      </c>
      <c r="Y2020" t="s">
        <v>49</v>
      </c>
      <c r="Z2020" t="s">
        <v>29</v>
      </c>
      <c r="AA2020">
        <v>11</v>
      </c>
      <c r="AB2020">
        <v>824</v>
      </c>
      <c r="AE2020">
        <f t="shared" si="31"/>
        <v>0</v>
      </c>
      <c r="AF2020">
        <v>1</v>
      </c>
      <c r="AG2020" t="str">
        <f>IF(Table2[[#This Row],[Avg Monthly GB Download]] &lt; 5, "Less than 5 GB", IF(Table2[[#This Row],[Avg Monthly GB Download]] &lt;= 10, "Between 5 and 10 GB", "10 or more GB"))</f>
        <v>Less than 5 GB</v>
      </c>
    </row>
    <row r="2021" spans="1:33" x14ac:dyDescent="0.3">
      <c r="A2021" t="s">
        <v>4158</v>
      </c>
      <c r="B2021" t="s">
        <v>17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17</v>
      </c>
      <c r="I2021" t="s">
        <v>18</v>
      </c>
      <c r="J2021">
        <v>0</v>
      </c>
      <c r="K2021">
        <v>0</v>
      </c>
      <c r="L2021">
        <v>8</v>
      </c>
      <c r="M2021" t="s">
        <v>21</v>
      </c>
      <c r="N2021">
        <v>0</v>
      </c>
      <c r="O2021" t="s">
        <v>47</v>
      </c>
      <c r="P2021" t="s">
        <v>4159</v>
      </c>
      <c r="Q2021" t="s">
        <v>22</v>
      </c>
      <c r="R2021">
        <v>46</v>
      </c>
      <c r="S2021" t="s">
        <v>17</v>
      </c>
      <c r="T2021" t="s">
        <v>17</v>
      </c>
      <c r="U2021" t="s">
        <v>17</v>
      </c>
      <c r="V2021" t="str">
        <f>IF(Table2[[#This Row],[Age]] &lt; 30, "Under 30", IF(Table2[[#This Row],[Age]] &lt; 65, "Other", "Senior"))</f>
        <v>Other</v>
      </c>
      <c r="W2021">
        <v>0</v>
      </c>
      <c r="X2021" t="s">
        <v>17</v>
      </c>
      <c r="Y2021" t="s">
        <v>49</v>
      </c>
      <c r="Z2021" t="s">
        <v>34</v>
      </c>
      <c r="AA2021">
        <v>33</v>
      </c>
      <c r="AB2021">
        <v>1213</v>
      </c>
      <c r="AE2021">
        <f t="shared" si="31"/>
        <v>0</v>
      </c>
      <c r="AF2021">
        <v>1</v>
      </c>
      <c r="AG2021" t="str">
        <f>IF(Table2[[#This Row],[Avg Monthly GB Download]] &lt; 5, "Less than 5 GB", IF(Table2[[#This Row],[Avg Monthly GB Download]] &lt;= 10, "Between 5 and 10 GB", "10 or more GB"))</f>
        <v>Between 5 and 10 GB</v>
      </c>
    </row>
    <row r="2022" spans="1:33" x14ac:dyDescent="0.3">
      <c r="A2022" t="s">
        <v>4160</v>
      </c>
      <c r="B2022" t="s">
        <v>17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17</v>
      </c>
      <c r="I2022" t="s">
        <v>18</v>
      </c>
      <c r="J2022">
        <v>0</v>
      </c>
      <c r="K2022">
        <v>0</v>
      </c>
      <c r="L2022">
        <v>5</v>
      </c>
      <c r="M2022" t="s">
        <v>21</v>
      </c>
      <c r="N2022">
        <v>0</v>
      </c>
      <c r="O2022" t="s">
        <v>82</v>
      </c>
      <c r="P2022" t="s">
        <v>4161</v>
      </c>
      <c r="Q2022" t="s">
        <v>20</v>
      </c>
      <c r="R2022">
        <v>60</v>
      </c>
      <c r="S2022" t="s">
        <v>17</v>
      </c>
      <c r="T2022" t="s">
        <v>17</v>
      </c>
      <c r="U2022" t="s">
        <v>17</v>
      </c>
      <c r="V2022" t="str">
        <f>IF(Table2[[#This Row],[Age]] &lt; 30, "Under 30", IF(Table2[[#This Row],[Age]] &lt; 65, "Other", "Senior"))</f>
        <v>Other</v>
      </c>
      <c r="W2022">
        <v>0</v>
      </c>
      <c r="X2022" t="s">
        <v>21</v>
      </c>
      <c r="Y2022" t="s">
        <v>28</v>
      </c>
      <c r="Z2022" t="s">
        <v>29</v>
      </c>
      <c r="AA2022">
        <v>33</v>
      </c>
      <c r="AB2022">
        <v>900</v>
      </c>
      <c r="AE2022">
        <f t="shared" si="31"/>
        <v>0</v>
      </c>
      <c r="AF2022">
        <v>1</v>
      </c>
      <c r="AG2022" t="str">
        <f>IF(Table2[[#This Row],[Avg Monthly GB Download]] &lt; 5, "Less than 5 GB", IF(Table2[[#This Row],[Avg Monthly GB Download]] &lt;= 10, "Between 5 and 10 GB", "10 or more GB"))</f>
        <v>Between 5 and 10 GB</v>
      </c>
    </row>
    <row r="2023" spans="1:33" x14ac:dyDescent="0.3">
      <c r="A2023" t="s">
        <v>4162</v>
      </c>
      <c r="B2023" t="s">
        <v>17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17</v>
      </c>
      <c r="I2023" t="s">
        <v>18</v>
      </c>
      <c r="J2023">
        <v>0</v>
      </c>
      <c r="K2023">
        <v>0</v>
      </c>
      <c r="L2023">
        <v>0</v>
      </c>
      <c r="M2023" t="s">
        <v>17</v>
      </c>
      <c r="N2023">
        <v>0</v>
      </c>
      <c r="O2023" t="s">
        <v>77</v>
      </c>
      <c r="P2023" t="s">
        <v>4163</v>
      </c>
      <c r="Q2023" t="s">
        <v>20</v>
      </c>
      <c r="R2023">
        <v>55</v>
      </c>
      <c r="S2023" t="s">
        <v>17</v>
      </c>
      <c r="T2023" t="s">
        <v>17</v>
      </c>
      <c r="U2023" t="s">
        <v>17</v>
      </c>
      <c r="V2023" t="str">
        <f>IF(Table2[[#This Row],[Age]] &lt; 30, "Under 30", IF(Table2[[#This Row],[Age]] &lt; 65, "Other", "Senior"))</f>
        <v>Other</v>
      </c>
      <c r="W2023">
        <v>0</v>
      </c>
      <c r="X2023" t="s">
        <v>17</v>
      </c>
      <c r="Y2023" t="s">
        <v>28</v>
      </c>
      <c r="Z2023" t="s">
        <v>34</v>
      </c>
      <c r="AA2023">
        <v>8</v>
      </c>
      <c r="AB2023">
        <v>251</v>
      </c>
      <c r="AE2023">
        <f t="shared" si="31"/>
        <v>0</v>
      </c>
      <c r="AF2023">
        <v>1</v>
      </c>
      <c r="AG2023" t="str">
        <f>IF(Table2[[#This Row],[Avg Monthly GB Download]] &lt; 5, "Less than 5 GB", IF(Table2[[#This Row],[Avg Monthly GB Download]] &lt;= 10, "Between 5 and 10 GB", "10 or more GB"))</f>
        <v>Less than 5 GB</v>
      </c>
    </row>
    <row r="2024" spans="1:33" x14ac:dyDescent="0.3">
      <c r="A2024" t="s">
        <v>4164</v>
      </c>
      <c r="B2024" t="s">
        <v>17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17</v>
      </c>
      <c r="I2024" t="s">
        <v>18</v>
      </c>
      <c r="J2024">
        <v>0</v>
      </c>
      <c r="K2024">
        <v>0</v>
      </c>
      <c r="L2024">
        <v>3</v>
      </c>
      <c r="M2024" t="s">
        <v>21</v>
      </c>
      <c r="N2024">
        <v>0</v>
      </c>
      <c r="O2024" t="s">
        <v>69</v>
      </c>
      <c r="P2024" t="s">
        <v>4165</v>
      </c>
      <c r="Q2024" t="s">
        <v>22</v>
      </c>
      <c r="R2024">
        <v>79</v>
      </c>
      <c r="S2024" t="s">
        <v>17</v>
      </c>
      <c r="T2024" t="s">
        <v>21</v>
      </c>
      <c r="U2024" t="s">
        <v>17</v>
      </c>
      <c r="V2024" t="str">
        <f>IF(Table2[[#This Row],[Age]] &lt; 30, "Under 30", IF(Table2[[#This Row],[Age]] &lt; 65, "Other", "Senior"))</f>
        <v>Senior</v>
      </c>
      <c r="W2024">
        <v>0</v>
      </c>
      <c r="X2024" t="s">
        <v>17</v>
      </c>
      <c r="Y2024" t="s">
        <v>49</v>
      </c>
      <c r="Z2024" t="s">
        <v>29</v>
      </c>
      <c r="AA2024">
        <v>31</v>
      </c>
      <c r="AB2024">
        <v>1502</v>
      </c>
      <c r="AE2024">
        <f t="shared" si="31"/>
        <v>0</v>
      </c>
      <c r="AF2024">
        <v>1</v>
      </c>
      <c r="AG2024" t="str">
        <f>IF(Table2[[#This Row],[Avg Monthly GB Download]] &lt; 5, "Less than 5 GB", IF(Table2[[#This Row],[Avg Monthly GB Download]] &lt;= 10, "Between 5 and 10 GB", "10 or more GB"))</f>
        <v>Less than 5 GB</v>
      </c>
    </row>
    <row r="2025" spans="1:33" x14ac:dyDescent="0.3">
      <c r="A2025" t="s">
        <v>4166</v>
      </c>
      <c r="B2025" t="s">
        <v>17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17</v>
      </c>
      <c r="I2025" t="s">
        <v>18</v>
      </c>
      <c r="J2025">
        <v>0</v>
      </c>
      <c r="K2025">
        <v>0</v>
      </c>
      <c r="L2025">
        <v>15</v>
      </c>
      <c r="M2025" t="s">
        <v>21</v>
      </c>
      <c r="N2025">
        <v>0</v>
      </c>
      <c r="O2025" t="s">
        <v>50</v>
      </c>
      <c r="P2025" t="s">
        <v>4167</v>
      </c>
      <c r="Q2025" t="s">
        <v>20</v>
      </c>
      <c r="R2025">
        <v>44</v>
      </c>
      <c r="S2025" t="s">
        <v>17</v>
      </c>
      <c r="T2025" t="s">
        <v>17</v>
      </c>
      <c r="U2025" t="s">
        <v>17</v>
      </c>
      <c r="V2025" t="str">
        <f>IF(Table2[[#This Row],[Age]] &lt; 30, "Under 30", IF(Table2[[#This Row],[Age]] &lt; 65, "Other", "Senior"))</f>
        <v>Other</v>
      </c>
      <c r="W2025">
        <v>0</v>
      </c>
      <c r="X2025" t="s">
        <v>21</v>
      </c>
      <c r="Y2025" t="s">
        <v>28</v>
      </c>
      <c r="Z2025" t="s">
        <v>34</v>
      </c>
      <c r="AA2025">
        <v>24</v>
      </c>
      <c r="AB2025">
        <v>263</v>
      </c>
      <c r="AE2025">
        <f t="shared" si="31"/>
        <v>0</v>
      </c>
      <c r="AF2025">
        <v>1</v>
      </c>
      <c r="AG2025" t="str">
        <f>IF(Table2[[#This Row],[Avg Monthly GB Download]] &lt; 5, "Less than 5 GB", IF(Table2[[#This Row],[Avg Monthly GB Download]] &lt;= 10, "Between 5 and 10 GB", "10 or more GB"))</f>
        <v>10 or more GB</v>
      </c>
    </row>
    <row r="2026" spans="1:33" x14ac:dyDescent="0.3">
      <c r="A2026" t="s">
        <v>4168</v>
      </c>
      <c r="B2026" t="s">
        <v>17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17</v>
      </c>
      <c r="I2026" t="s">
        <v>18</v>
      </c>
      <c r="J2026">
        <v>0</v>
      </c>
      <c r="K2026">
        <v>0</v>
      </c>
      <c r="L2026">
        <v>6</v>
      </c>
      <c r="M2026" t="s">
        <v>21</v>
      </c>
      <c r="N2026">
        <v>0</v>
      </c>
      <c r="O2026" t="s">
        <v>23</v>
      </c>
      <c r="P2026" t="s">
        <v>4169</v>
      </c>
      <c r="Q2026" t="s">
        <v>22</v>
      </c>
      <c r="R2026">
        <v>35</v>
      </c>
      <c r="S2026" t="s">
        <v>17</v>
      </c>
      <c r="T2026" t="s">
        <v>17</v>
      </c>
      <c r="U2026" t="s">
        <v>17</v>
      </c>
      <c r="V2026" t="str">
        <f>IF(Table2[[#This Row],[Age]] &lt; 30, "Under 30", IF(Table2[[#This Row],[Age]] &lt; 65, "Other", "Senior"))</f>
        <v>Other</v>
      </c>
      <c r="W2026">
        <v>0</v>
      </c>
      <c r="X2026" t="s">
        <v>21</v>
      </c>
      <c r="Y2026" t="s">
        <v>94</v>
      </c>
      <c r="Z2026" t="s">
        <v>29</v>
      </c>
      <c r="AA2026">
        <v>37</v>
      </c>
      <c r="AB2026">
        <v>2493</v>
      </c>
      <c r="AE2026">
        <f t="shared" si="31"/>
        <v>0</v>
      </c>
      <c r="AF2026">
        <v>1</v>
      </c>
      <c r="AG2026" t="str">
        <f>IF(Table2[[#This Row],[Avg Monthly GB Download]] &lt; 5, "Less than 5 GB", IF(Table2[[#This Row],[Avg Monthly GB Download]] &lt;= 10, "Between 5 and 10 GB", "10 or more GB"))</f>
        <v>Between 5 and 10 GB</v>
      </c>
    </row>
    <row r="2027" spans="1:33" x14ac:dyDescent="0.3">
      <c r="A2027" t="s">
        <v>4170</v>
      </c>
      <c r="B2027" t="s">
        <v>17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17</v>
      </c>
      <c r="I2027" t="s">
        <v>18</v>
      </c>
      <c r="J2027">
        <v>0</v>
      </c>
      <c r="K2027">
        <v>0</v>
      </c>
      <c r="L2027">
        <v>24</v>
      </c>
      <c r="M2027" t="s">
        <v>21</v>
      </c>
      <c r="N2027">
        <v>0</v>
      </c>
      <c r="O2027" t="s">
        <v>89</v>
      </c>
      <c r="P2027" t="s">
        <v>4171</v>
      </c>
      <c r="Q2027" t="s">
        <v>22</v>
      </c>
      <c r="R2027">
        <v>30</v>
      </c>
      <c r="S2027" t="s">
        <v>17</v>
      </c>
      <c r="T2027" t="s">
        <v>17</v>
      </c>
      <c r="U2027" t="s">
        <v>17</v>
      </c>
      <c r="V2027" t="str">
        <f>IF(Table2[[#This Row],[Age]] &lt; 30, "Under 30", IF(Table2[[#This Row],[Age]] &lt; 65, "Other", "Senior"))</f>
        <v>Other</v>
      </c>
      <c r="W2027">
        <v>0</v>
      </c>
      <c r="X2027" t="s">
        <v>21</v>
      </c>
      <c r="Y2027" t="s">
        <v>94</v>
      </c>
      <c r="Z2027" t="s">
        <v>29</v>
      </c>
      <c r="AA2027">
        <v>18</v>
      </c>
      <c r="AB2027">
        <v>125</v>
      </c>
      <c r="AE2027">
        <f t="shared" si="31"/>
        <v>0</v>
      </c>
      <c r="AF2027">
        <v>1</v>
      </c>
      <c r="AG2027" t="str">
        <f>IF(Table2[[#This Row],[Avg Monthly GB Download]] &lt; 5, "Less than 5 GB", IF(Table2[[#This Row],[Avg Monthly GB Download]] &lt;= 10, "Between 5 and 10 GB", "10 or more GB"))</f>
        <v>10 or more GB</v>
      </c>
    </row>
    <row r="2028" spans="1:33" x14ac:dyDescent="0.3">
      <c r="A2028" t="s">
        <v>4172</v>
      </c>
      <c r="B2028" t="s">
        <v>17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17</v>
      </c>
      <c r="I2028" t="s">
        <v>18</v>
      </c>
      <c r="J2028">
        <v>0</v>
      </c>
      <c r="K2028">
        <v>0</v>
      </c>
      <c r="L2028">
        <v>2</v>
      </c>
      <c r="M2028" t="s">
        <v>21</v>
      </c>
      <c r="N2028">
        <v>0</v>
      </c>
      <c r="O2028" t="s">
        <v>38</v>
      </c>
      <c r="P2028" t="s">
        <v>4173</v>
      </c>
      <c r="Q2028" t="s">
        <v>20</v>
      </c>
      <c r="R2028">
        <v>35</v>
      </c>
      <c r="S2028" t="s">
        <v>17</v>
      </c>
      <c r="T2028" t="s">
        <v>17</v>
      </c>
      <c r="U2028" t="s">
        <v>17</v>
      </c>
      <c r="V2028" t="str">
        <f>IF(Table2[[#This Row],[Age]] &lt; 30, "Under 30", IF(Table2[[#This Row],[Age]] &lt; 65, "Other", "Senior"))</f>
        <v>Other</v>
      </c>
      <c r="W2028">
        <v>0</v>
      </c>
      <c r="X2028" t="s">
        <v>17</v>
      </c>
      <c r="Y2028" t="s">
        <v>94</v>
      </c>
      <c r="Z2028" t="s">
        <v>29</v>
      </c>
      <c r="AA2028">
        <v>57</v>
      </c>
      <c r="AB2028">
        <v>2934</v>
      </c>
      <c r="AE2028">
        <f t="shared" si="31"/>
        <v>0</v>
      </c>
      <c r="AF2028">
        <v>1</v>
      </c>
      <c r="AG2028" t="str">
        <f>IF(Table2[[#This Row],[Avg Monthly GB Download]] &lt; 5, "Less than 5 GB", IF(Table2[[#This Row],[Avg Monthly GB Download]] &lt;= 10, "Between 5 and 10 GB", "10 or more GB"))</f>
        <v>Less than 5 GB</v>
      </c>
    </row>
    <row r="2029" spans="1:33" x14ac:dyDescent="0.3">
      <c r="A2029" t="s">
        <v>4174</v>
      </c>
      <c r="B2029" t="s">
        <v>17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17</v>
      </c>
      <c r="I2029" t="s">
        <v>18</v>
      </c>
      <c r="J2029">
        <v>0</v>
      </c>
      <c r="K2029">
        <v>0</v>
      </c>
      <c r="L2029">
        <v>10</v>
      </c>
      <c r="M2029" t="s">
        <v>21</v>
      </c>
      <c r="N2029">
        <v>0</v>
      </c>
      <c r="O2029" t="s">
        <v>33</v>
      </c>
      <c r="P2029" t="s">
        <v>4175</v>
      </c>
      <c r="Q2029" t="s">
        <v>20</v>
      </c>
      <c r="R2029">
        <v>25</v>
      </c>
      <c r="S2029" t="s">
        <v>21</v>
      </c>
      <c r="T2029" t="s">
        <v>17</v>
      </c>
      <c r="U2029" t="s">
        <v>17</v>
      </c>
      <c r="V2029" t="str">
        <f>IF(Table2[[#This Row],[Age]] &lt; 30, "Under 30", IF(Table2[[#This Row],[Age]] &lt; 65, "Other", "Senior"))</f>
        <v>Under 30</v>
      </c>
      <c r="W2029">
        <v>0</v>
      </c>
      <c r="X2029" t="s">
        <v>17</v>
      </c>
      <c r="Y2029" t="s">
        <v>28</v>
      </c>
      <c r="Z2029" t="s">
        <v>29</v>
      </c>
      <c r="AA2029">
        <v>59</v>
      </c>
      <c r="AB2029">
        <v>523</v>
      </c>
      <c r="AE2029">
        <f t="shared" si="31"/>
        <v>0</v>
      </c>
      <c r="AF2029">
        <v>1</v>
      </c>
      <c r="AG2029" t="str">
        <f>IF(Table2[[#This Row],[Avg Monthly GB Download]] &lt; 5, "Less than 5 GB", IF(Table2[[#This Row],[Avg Monthly GB Download]] &lt;= 10, "Between 5 and 10 GB", "10 or more GB"))</f>
        <v>Between 5 and 10 GB</v>
      </c>
    </row>
    <row r="2030" spans="1:33" x14ac:dyDescent="0.3">
      <c r="A2030" t="s">
        <v>4176</v>
      </c>
      <c r="B2030" t="s">
        <v>17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17</v>
      </c>
      <c r="I2030" t="s">
        <v>18</v>
      </c>
      <c r="J2030">
        <v>0</v>
      </c>
      <c r="K2030">
        <v>0</v>
      </c>
      <c r="L2030">
        <v>11</v>
      </c>
      <c r="M2030" t="s">
        <v>21</v>
      </c>
      <c r="N2030">
        <v>0</v>
      </c>
      <c r="O2030" t="s">
        <v>56</v>
      </c>
      <c r="P2030" t="s">
        <v>4177</v>
      </c>
      <c r="Q2030" t="s">
        <v>22</v>
      </c>
      <c r="R2030">
        <v>56</v>
      </c>
      <c r="S2030" t="s">
        <v>17</v>
      </c>
      <c r="T2030" t="s">
        <v>17</v>
      </c>
      <c r="U2030" t="s">
        <v>17</v>
      </c>
      <c r="V2030" t="str">
        <f>IF(Table2[[#This Row],[Age]] &lt; 30, "Under 30", IF(Table2[[#This Row],[Age]] &lt; 65, "Other", "Senior"))</f>
        <v>Other</v>
      </c>
      <c r="W2030">
        <v>0</v>
      </c>
      <c r="X2030" t="s">
        <v>17</v>
      </c>
      <c r="Y2030" t="s">
        <v>28</v>
      </c>
      <c r="Z2030" t="s">
        <v>29</v>
      </c>
      <c r="AA2030">
        <v>24</v>
      </c>
      <c r="AB2030">
        <v>96</v>
      </c>
      <c r="AE2030">
        <f t="shared" si="31"/>
        <v>0</v>
      </c>
      <c r="AF2030">
        <v>1</v>
      </c>
      <c r="AG2030" t="str">
        <f>IF(Table2[[#This Row],[Avg Monthly GB Download]] &lt; 5, "Less than 5 GB", IF(Table2[[#This Row],[Avg Monthly GB Download]] &lt;= 10, "Between 5 and 10 GB", "10 or more GB"))</f>
        <v>10 or more GB</v>
      </c>
    </row>
    <row r="2031" spans="1:33" x14ac:dyDescent="0.3">
      <c r="A2031" t="s">
        <v>4178</v>
      </c>
      <c r="B2031" t="s">
        <v>17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17</v>
      </c>
      <c r="I2031" t="s">
        <v>18</v>
      </c>
      <c r="J2031">
        <v>0</v>
      </c>
      <c r="K2031">
        <v>0</v>
      </c>
      <c r="L2031">
        <v>2</v>
      </c>
      <c r="M2031" t="s">
        <v>17</v>
      </c>
      <c r="N2031">
        <v>16</v>
      </c>
      <c r="O2031" t="s">
        <v>23</v>
      </c>
      <c r="P2031" t="s">
        <v>4179</v>
      </c>
      <c r="Q2031" t="s">
        <v>22</v>
      </c>
      <c r="R2031">
        <v>54</v>
      </c>
      <c r="S2031" t="s">
        <v>17</v>
      </c>
      <c r="T2031" t="s">
        <v>17</v>
      </c>
      <c r="U2031" t="s">
        <v>17</v>
      </c>
      <c r="V2031" t="str">
        <f>IF(Table2[[#This Row],[Age]] &lt; 30, "Under 30", IF(Table2[[#This Row],[Age]] &lt; 65, "Other", "Senior"))</f>
        <v>Other</v>
      </c>
      <c r="W2031">
        <v>0</v>
      </c>
      <c r="X2031" t="s">
        <v>21</v>
      </c>
      <c r="Y2031" t="s">
        <v>49</v>
      </c>
      <c r="Z2031" t="s">
        <v>34</v>
      </c>
      <c r="AA2031">
        <v>52</v>
      </c>
      <c r="AB2031">
        <v>3650</v>
      </c>
      <c r="AE2031">
        <f t="shared" si="31"/>
        <v>0</v>
      </c>
      <c r="AF2031">
        <v>1</v>
      </c>
      <c r="AG2031" t="str">
        <f>IF(Table2[[#This Row],[Avg Monthly GB Download]] &lt; 5, "Less than 5 GB", IF(Table2[[#This Row],[Avg Monthly GB Download]] &lt;= 10, "Between 5 and 10 GB", "10 or more GB"))</f>
        <v>Less than 5 GB</v>
      </c>
    </row>
    <row r="2032" spans="1:33" x14ac:dyDescent="0.3">
      <c r="A2032" t="s">
        <v>4180</v>
      </c>
      <c r="B2032" t="s">
        <v>17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17</v>
      </c>
      <c r="I2032" t="s">
        <v>18</v>
      </c>
      <c r="J2032">
        <v>0</v>
      </c>
      <c r="K2032">
        <v>0</v>
      </c>
      <c r="L2032">
        <v>26</v>
      </c>
      <c r="M2032" t="s">
        <v>21</v>
      </c>
      <c r="N2032">
        <v>0</v>
      </c>
      <c r="O2032" t="s">
        <v>43</v>
      </c>
      <c r="P2032" t="s">
        <v>4181</v>
      </c>
      <c r="Q2032" t="s">
        <v>22</v>
      </c>
      <c r="R2032">
        <v>24</v>
      </c>
      <c r="S2032" t="s">
        <v>21</v>
      </c>
      <c r="T2032" t="s">
        <v>17</v>
      </c>
      <c r="U2032" t="s">
        <v>17</v>
      </c>
      <c r="V2032" t="str">
        <f>IF(Table2[[#This Row],[Age]] &lt; 30, "Under 30", IF(Table2[[#This Row],[Age]] &lt; 65, "Other", "Senior"))</f>
        <v>Under 30</v>
      </c>
      <c r="W2032">
        <v>0</v>
      </c>
      <c r="X2032" t="s">
        <v>17</v>
      </c>
      <c r="Y2032" t="s">
        <v>94</v>
      </c>
      <c r="Z2032" t="s">
        <v>34</v>
      </c>
      <c r="AA2032">
        <v>20</v>
      </c>
      <c r="AB2032">
        <v>461</v>
      </c>
      <c r="AE2032">
        <f t="shared" si="31"/>
        <v>0</v>
      </c>
      <c r="AF2032">
        <v>1</v>
      </c>
      <c r="AG2032" t="str">
        <f>IF(Table2[[#This Row],[Avg Monthly GB Download]] &lt; 5, "Less than 5 GB", IF(Table2[[#This Row],[Avg Monthly GB Download]] &lt;= 10, "Between 5 and 10 GB", "10 or more GB"))</f>
        <v>10 or more GB</v>
      </c>
    </row>
    <row r="2033" spans="1:33" x14ac:dyDescent="0.3">
      <c r="A2033" t="s">
        <v>4182</v>
      </c>
      <c r="B2033" t="s">
        <v>17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17</v>
      </c>
      <c r="I2033" t="s">
        <v>18</v>
      </c>
      <c r="J2033">
        <v>0</v>
      </c>
      <c r="K2033">
        <v>0</v>
      </c>
      <c r="L2033">
        <v>10</v>
      </c>
      <c r="M2033" t="s">
        <v>21</v>
      </c>
      <c r="N2033">
        <v>0</v>
      </c>
      <c r="O2033" t="s">
        <v>72</v>
      </c>
      <c r="P2033" t="s">
        <v>4183</v>
      </c>
      <c r="Q2033" t="s">
        <v>22</v>
      </c>
      <c r="R2033">
        <v>47</v>
      </c>
      <c r="S2033" t="s">
        <v>17</v>
      </c>
      <c r="T2033" t="s">
        <v>17</v>
      </c>
      <c r="U2033" t="s">
        <v>17</v>
      </c>
      <c r="V2033" t="str">
        <f>IF(Table2[[#This Row],[Age]] &lt; 30, "Under 30", IF(Table2[[#This Row],[Age]] &lt; 65, "Other", "Senior"))</f>
        <v>Other</v>
      </c>
      <c r="W2033">
        <v>0</v>
      </c>
      <c r="X2033" t="s">
        <v>21</v>
      </c>
      <c r="Y2033" t="s">
        <v>28</v>
      </c>
      <c r="Z2033" t="s">
        <v>34</v>
      </c>
      <c r="AA2033">
        <v>44</v>
      </c>
      <c r="AB2033">
        <v>1947</v>
      </c>
      <c r="AE2033">
        <f t="shared" si="31"/>
        <v>0</v>
      </c>
      <c r="AF2033">
        <v>1</v>
      </c>
      <c r="AG2033" t="str">
        <f>IF(Table2[[#This Row],[Avg Monthly GB Download]] &lt; 5, "Less than 5 GB", IF(Table2[[#This Row],[Avg Monthly GB Download]] &lt;= 10, "Between 5 and 10 GB", "10 or more GB"))</f>
        <v>Between 5 and 10 GB</v>
      </c>
    </row>
    <row r="2034" spans="1:33" x14ac:dyDescent="0.3">
      <c r="A2034" t="s">
        <v>4184</v>
      </c>
      <c r="B2034" t="s">
        <v>17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17</v>
      </c>
      <c r="I2034" t="s">
        <v>18</v>
      </c>
      <c r="J2034">
        <v>0</v>
      </c>
      <c r="K2034">
        <v>0</v>
      </c>
      <c r="L2034">
        <v>0</v>
      </c>
      <c r="M2034" t="s">
        <v>17</v>
      </c>
      <c r="N2034">
        <v>0</v>
      </c>
      <c r="O2034" t="s">
        <v>40</v>
      </c>
      <c r="P2034" t="s">
        <v>4185</v>
      </c>
      <c r="Q2034" t="s">
        <v>20</v>
      </c>
      <c r="R2034">
        <v>52</v>
      </c>
      <c r="S2034" t="s">
        <v>17</v>
      </c>
      <c r="T2034" t="s">
        <v>17</v>
      </c>
      <c r="U2034" t="s">
        <v>17</v>
      </c>
      <c r="V2034" t="str">
        <f>IF(Table2[[#This Row],[Age]] &lt; 30, "Under 30", IF(Table2[[#This Row],[Age]] &lt; 65, "Other", "Senior"))</f>
        <v>Other</v>
      </c>
      <c r="W2034">
        <v>0</v>
      </c>
      <c r="X2034" t="s">
        <v>17</v>
      </c>
      <c r="Y2034" t="s">
        <v>28</v>
      </c>
      <c r="Z2034" t="s">
        <v>29</v>
      </c>
      <c r="AA2034">
        <v>12</v>
      </c>
      <c r="AB2034">
        <v>12</v>
      </c>
      <c r="AE2034">
        <f t="shared" si="31"/>
        <v>0</v>
      </c>
      <c r="AF2034">
        <v>1</v>
      </c>
      <c r="AG2034" t="str">
        <f>IF(Table2[[#This Row],[Avg Monthly GB Download]] &lt; 5, "Less than 5 GB", IF(Table2[[#This Row],[Avg Monthly GB Download]] &lt;= 10, "Between 5 and 10 GB", "10 or more GB"))</f>
        <v>Less than 5 GB</v>
      </c>
    </row>
    <row r="2035" spans="1:33" x14ac:dyDescent="0.3">
      <c r="A2035" t="s">
        <v>4186</v>
      </c>
      <c r="B2035" t="s">
        <v>17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17</v>
      </c>
      <c r="I2035" t="s">
        <v>18</v>
      </c>
      <c r="J2035">
        <v>0</v>
      </c>
      <c r="K2035">
        <v>0</v>
      </c>
      <c r="L2035">
        <v>11</v>
      </c>
      <c r="M2035" t="s">
        <v>21</v>
      </c>
      <c r="N2035">
        <v>0</v>
      </c>
      <c r="O2035" t="s">
        <v>41</v>
      </c>
      <c r="P2035" t="s">
        <v>4187</v>
      </c>
      <c r="Q2035" t="s">
        <v>22</v>
      </c>
      <c r="R2035">
        <v>50</v>
      </c>
      <c r="S2035" t="s">
        <v>17</v>
      </c>
      <c r="T2035" t="s">
        <v>17</v>
      </c>
      <c r="U2035" t="s">
        <v>17</v>
      </c>
      <c r="V2035" t="str">
        <f>IF(Table2[[#This Row],[Age]] &lt; 30, "Under 30", IF(Table2[[#This Row],[Age]] &lt; 65, "Other", "Senior"))</f>
        <v>Other</v>
      </c>
      <c r="W2035">
        <v>0</v>
      </c>
      <c r="X2035" t="s">
        <v>17</v>
      </c>
      <c r="Y2035" t="s">
        <v>94</v>
      </c>
      <c r="Z2035" t="s">
        <v>34</v>
      </c>
      <c r="AA2035">
        <v>29</v>
      </c>
      <c r="AB2035">
        <v>833</v>
      </c>
      <c r="AE2035">
        <f t="shared" si="31"/>
        <v>0</v>
      </c>
      <c r="AF2035">
        <v>1</v>
      </c>
      <c r="AG2035" t="str">
        <f>IF(Table2[[#This Row],[Avg Monthly GB Download]] &lt; 5, "Less than 5 GB", IF(Table2[[#This Row],[Avg Monthly GB Download]] &lt;= 10, "Between 5 and 10 GB", "10 or more GB"))</f>
        <v>10 or more GB</v>
      </c>
    </row>
    <row r="2036" spans="1:33" x14ac:dyDescent="0.3">
      <c r="A2036" t="s">
        <v>4188</v>
      </c>
      <c r="B2036" t="s">
        <v>17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17</v>
      </c>
      <c r="I2036" t="s">
        <v>18</v>
      </c>
      <c r="J2036">
        <v>0</v>
      </c>
      <c r="K2036">
        <v>0</v>
      </c>
      <c r="L2036">
        <v>2</v>
      </c>
      <c r="M2036" t="s">
        <v>17</v>
      </c>
      <c r="N2036">
        <v>24</v>
      </c>
      <c r="O2036" t="s">
        <v>72</v>
      </c>
      <c r="P2036" t="s">
        <v>4189</v>
      </c>
      <c r="Q2036" t="s">
        <v>20</v>
      </c>
      <c r="R2036">
        <v>58</v>
      </c>
      <c r="S2036" t="s">
        <v>17</v>
      </c>
      <c r="T2036" t="s">
        <v>17</v>
      </c>
      <c r="U2036" t="s">
        <v>17</v>
      </c>
      <c r="V2036" t="str">
        <f>IF(Table2[[#This Row],[Age]] &lt; 30, "Under 30", IF(Table2[[#This Row],[Age]] &lt; 65, "Other", "Senior"))</f>
        <v>Other</v>
      </c>
      <c r="W2036">
        <v>0</v>
      </c>
      <c r="X2036" t="s">
        <v>17</v>
      </c>
      <c r="Y2036" t="s">
        <v>28</v>
      </c>
      <c r="Z2036" t="s">
        <v>29</v>
      </c>
      <c r="AA2036">
        <v>12</v>
      </c>
      <c r="AB2036">
        <v>12</v>
      </c>
      <c r="AE2036">
        <f t="shared" si="31"/>
        <v>0</v>
      </c>
      <c r="AF2036">
        <v>1</v>
      </c>
      <c r="AG2036" t="str">
        <f>IF(Table2[[#This Row],[Avg Monthly GB Download]] &lt; 5, "Less than 5 GB", IF(Table2[[#This Row],[Avg Monthly GB Download]] &lt;= 10, "Between 5 and 10 GB", "10 or more GB"))</f>
        <v>Less than 5 GB</v>
      </c>
    </row>
    <row r="2037" spans="1:33" x14ac:dyDescent="0.3">
      <c r="A2037" t="s">
        <v>4190</v>
      </c>
      <c r="B2037" t="s">
        <v>17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17</v>
      </c>
      <c r="I2037" t="s">
        <v>18</v>
      </c>
      <c r="J2037">
        <v>0</v>
      </c>
      <c r="K2037">
        <v>0</v>
      </c>
      <c r="L2037">
        <v>30</v>
      </c>
      <c r="M2037" t="s">
        <v>21</v>
      </c>
      <c r="N2037">
        <v>0</v>
      </c>
      <c r="O2037" t="s">
        <v>19</v>
      </c>
      <c r="P2037" t="s">
        <v>4191</v>
      </c>
      <c r="Q2037" t="s">
        <v>22</v>
      </c>
      <c r="R2037">
        <v>21</v>
      </c>
      <c r="S2037" t="s">
        <v>21</v>
      </c>
      <c r="T2037" t="s">
        <v>17</v>
      </c>
      <c r="U2037" t="s">
        <v>17</v>
      </c>
      <c r="V2037" t="str">
        <f>IF(Table2[[#This Row],[Age]] &lt; 30, "Under 30", IF(Table2[[#This Row],[Age]] &lt; 65, "Other", "Senior"))</f>
        <v>Under 30</v>
      </c>
      <c r="W2037">
        <v>0</v>
      </c>
      <c r="X2037" t="s">
        <v>17</v>
      </c>
      <c r="Y2037" t="s">
        <v>49</v>
      </c>
      <c r="Z2037" t="s">
        <v>34</v>
      </c>
      <c r="AA2037">
        <v>23</v>
      </c>
      <c r="AB2037">
        <v>1626</v>
      </c>
      <c r="AE2037">
        <f t="shared" si="31"/>
        <v>0</v>
      </c>
      <c r="AF2037">
        <v>1</v>
      </c>
      <c r="AG2037" t="str">
        <f>IF(Table2[[#This Row],[Avg Monthly GB Download]] &lt; 5, "Less than 5 GB", IF(Table2[[#This Row],[Avg Monthly GB Download]] &lt;= 10, "Between 5 and 10 GB", "10 or more GB"))</f>
        <v>10 or more GB</v>
      </c>
    </row>
    <row r="2038" spans="1:33" x14ac:dyDescent="0.3">
      <c r="A2038" t="s">
        <v>4192</v>
      </c>
      <c r="B2038" t="s">
        <v>17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21</v>
      </c>
      <c r="I2038" t="s">
        <v>84</v>
      </c>
      <c r="J2038">
        <v>0</v>
      </c>
      <c r="K2038">
        <v>0</v>
      </c>
      <c r="L2038">
        <v>7</v>
      </c>
      <c r="M2038" t="s">
        <v>21</v>
      </c>
      <c r="N2038">
        <v>0</v>
      </c>
      <c r="O2038" t="s">
        <v>24</v>
      </c>
      <c r="P2038" t="s">
        <v>4193</v>
      </c>
      <c r="Q2038" t="s">
        <v>22</v>
      </c>
      <c r="R2038">
        <v>42</v>
      </c>
      <c r="S2038" t="s">
        <v>17</v>
      </c>
      <c r="T2038" t="s">
        <v>17</v>
      </c>
      <c r="U2038" t="s">
        <v>17</v>
      </c>
      <c r="V2038" t="str">
        <f>IF(Table2[[#This Row],[Age]] &lt; 30, "Under 30", IF(Table2[[#This Row],[Age]] &lt; 65, "Other", "Senior"))</f>
        <v>Other</v>
      </c>
      <c r="W2038">
        <v>0</v>
      </c>
      <c r="X2038" t="s">
        <v>17</v>
      </c>
      <c r="Y2038" t="s">
        <v>28</v>
      </c>
      <c r="Z2038" t="s">
        <v>29</v>
      </c>
      <c r="AA2038">
        <v>46</v>
      </c>
      <c r="AB2038">
        <v>1923</v>
      </c>
      <c r="AE2038">
        <f t="shared" si="31"/>
        <v>0</v>
      </c>
      <c r="AF2038">
        <v>1</v>
      </c>
      <c r="AG2038" t="str">
        <f>IF(Table2[[#This Row],[Avg Monthly GB Download]] &lt; 5, "Less than 5 GB", IF(Table2[[#This Row],[Avg Monthly GB Download]] &lt;= 10, "Between 5 and 10 GB", "10 or more GB"))</f>
        <v>Between 5 and 10 GB</v>
      </c>
    </row>
    <row r="2039" spans="1:33" x14ac:dyDescent="0.3">
      <c r="A2039" t="s">
        <v>4194</v>
      </c>
      <c r="B2039" t="s">
        <v>17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17</v>
      </c>
      <c r="I2039" t="s">
        <v>18</v>
      </c>
      <c r="J2039">
        <v>0</v>
      </c>
      <c r="K2039">
        <v>0</v>
      </c>
      <c r="L2039">
        <v>24</v>
      </c>
      <c r="M2039" t="s">
        <v>21</v>
      </c>
      <c r="N2039">
        <v>0</v>
      </c>
      <c r="O2039" t="s">
        <v>24</v>
      </c>
      <c r="P2039" t="s">
        <v>4195</v>
      </c>
      <c r="Q2039" t="s">
        <v>22</v>
      </c>
      <c r="R2039">
        <v>20</v>
      </c>
      <c r="S2039" t="s">
        <v>21</v>
      </c>
      <c r="T2039" t="s">
        <v>17</v>
      </c>
      <c r="U2039" t="s">
        <v>17</v>
      </c>
      <c r="V2039" t="str">
        <f>IF(Table2[[#This Row],[Age]] &lt; 30, "Under 30", IF(Table2[[#This Row],[Age]] &lt; 65, "Other", "Senior"))</f>
        <v>Under 30</v>
      </c>
      <c r="W2039">
        <v>0</v>
      </c>
      <c r="X2039" t="s">
        <v>17</v>
      </c>
      <c r="Y2039" t="s">
        <v>94</v>
      </c>
      <c r="Z2039" t="s">
        <v>34</v>
      </c>
      <c r="AA2039">
        <v>19</v>
      </c>
      <c r="AB2039">
        <v>911</v>
      </c>
      <c r="AE2039">
        <f t="shared" si="31"/>
        <v>0</v>
      </c>
      <c r="AF2039">
        <v>1</v>
      </c>
      <c r="AG2039" t="str">
        <f>IF(Table2[[#This Row],[Avg Monthly GB Download]] &lt; 5, "Less than 5 GB", IF(Table2[[#This Row],[Avg Monthly GB Download]] &lt;= 10, "Between 5 and 10 GB", "10 or more GB"))</f>
        <v>10 or more GB</v>
      </c>
    </row>
    <row r="2040" spans="1:33" x14ac:dyDescent="0.3">
      <c r="A2040" t="s">
        <v>4196</v>
      </c>
      <c r="B2040" t="s">
        <v>17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17</v>
      </c>
      <c r="I2040" t="s">
        <v>18</v>
      </c>
      <c r="J2040">
        <v>0</v>
      </c>
      <c r="K2040">
        <v>0</v>
      </c>
      <c r="L2040">
        <v>2</v>
      </c>
      <c r="M2040" t="s">
        <v>21</v>
      </c>
      <c r="N2040">
        <v>0</v>
      </c>
      <c r="O2040" t="s">
        <v>50</v>
      </c>
      <c r="P2040" t="s">
        <v>4197</v>
      </c>
      <c r="Q2040" t="s">
        <v>20</v>
      </c>
      <c r="R2040">
        <v>46</v>
      </c>
      <c r="S2040" t="s">
        <v>17</v>
      </c>
      <c r="T2040" t="s">
        <v>17</v>
      </c>
      <c r="U2040" t="s">
        <v>17</v>
      </c>
      <c r="V2040" t="str">
        <f>IF(Table2[[#This Row],[Age]] &lt; 30, "Under 30", IF(Table2[[#This Row],[Age]] &lt; 65, "Other", "Senior"))</f>
        <v>Other</v>
      </c>
      <c r="W2040">
        <v>0</v>
      </c>
      <c r="X2040" t="s">
        <v>21</v>
      </c>
      <c r="Y2040" t="s">
        <v>28</v>
      </c>
      <c r="Z2040" t="s">
        <v>34</v>
      </c>
      <c r="AA2040">
        <v>42</v>
      </c>
      <c r="AB2040">
        <v>1729</v>
      </c>
      <c r="AE2040">
        <f t="shared" si="31"/>
        <v>0</v>
      </c>
      <c r="AF2040">
        <v>1</v>
      </c>
      <c r="AG2040" t="str">
        <f>IF(Table2[[#This Row],[Avg Monthly GB Download]] &lt; 5, "Less than 5 GB", IF(Table2[[#This Row],[Avg Monthly GB Download]] &lt;= 10, "Between 5 and 10 GB", "10 or more GB"))</f>
        <v>Less than 5 GB</v>
      </c>
    </row>
    <row r="2041" spans="1:33" x14ac:dyDescent="0.3">
      <c r="A2041" t="s">
        <v>4198</v>
      </c>
      <c r="B2041" t="s">
        <v>17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21</v>
      </c>
      <c r="I2041" t="s">
        <v>84</v>
      </c>
      <c r="J2041">
        <v>0</v>
      </c>
      <c r="K2041">
        <v>0</v>
      </c>
      <c r="L2041">
        <v>17</v>
      </c>
      <c r="M2041" t="s">
        <v>21</v>
      </c>
      <c r="N2041">
        <v>0</v>
      </c>
      <c r="O2041" t="s">
        <v>59</v>
      </c>
      <c r="P2041" t="s">
        <v>4199</v>
      </c>
      <c r="Q2041" t="s">
        <v>20</v>
      </c>
      <c r="R2041">
        <v>27</v>
      </c>
      <c r="S2041" t="s">
        <v>21</v>
      </c>
      <c r="T2041" t="s">
        <v>17</v>
      </c>
      <c r="U2041" t="s">
        <v>17</v>
      </c>
      <c r="V2041" t="str">
        <f>IF(Table2[[#This Row],[Age]] &lt; 30, "Under 30", IF(Table2[[#This Row],[Age]] &lt; 65, "Other", "Senior"))</f>
        <v>Under 30</v>
      </c>
      <c r="W2041">
        <v>0</v>
      </c>
      <c r="X2041" t="s">
        <v>17</v>
      </c>
      <c r="Y2041" t="s">
        <v>94</v>
      </c>
      <c r="Z2041" t="s">
        <v>34</v>
      </c>
      <c r="AA2041">
        <v>42</v>
      </c>
      <c r="AB2041">
        <v>1735</v>
      </c>
      <c r="AE2041">
        <f t="shared" si="31"/>
        <v>0</v>
      </c>
      <c r="AF2041">
        <v>1</v>
      </c>
      <c r="AG2041" t="str">
        <f>IF(Table2[[#This Row],[Avg Monthly GB Download]] &lt; 5, "Less than 5 GB", IF(Table2[[#This Row],[Avg Monthly GB Download]] &lt;= 10, "Between 5 and 10 GB", "10 or more GB"))</f>
        <v>10 or more GB</v>
      </c>
    </row>
    <row r="2042" spans="1:33" x14ac:dyDescent="0.3">
      <c r="A2042" t="s">
        <v>4200</v>
      </c>
      <c r="B2042" t="s">
        <v>17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21</v>
      </c>
      <c r="I2042" t="s">
        <v>84</v>
      </c>
      <c r="J2042">
        <v>0</v>
      </c>
      <c r="K2042">
        <v>0</v>
      </c>
      <c r="L2042">
        <v>2</v>
      </c>
      <c r="M2042" t="s">
        <v>21</v>
      </c>
      <c r="N2042">
        <v>0</v>
      </c>
      <c r="O2042" t="s">
        <v>26</v>
      </c>
      <c r="P2042" t="s">
        <v>4201</v>
      </c>
      <c r="Q2042" t="s">
        <v>20</v>
      </c>
      <c r="R2042">
        <v>41</v>
      </c>
      <c r="S2042" t="s">
        <v>17</v>
      </c>
      <c r="T2042" t="s">
        <v>17</v>
      </c>
      <c r="U2042" t="s">
        <v>17</v>
      </c>
      <c r="V2042" t="str">
        <f>IF(Table2[[#This Row],[Age]] &lt; 30, "Under 30", IF(Table2[[#This Row],[Age]] &lt; 65, "Other", "Senior"))</f>
        <v>Other</v>
      </c>
      <c r="W2042">
        <v>0</v>
      </c>
      <c r="X2042" t="s">
        <v>17</v>
      </c>
      <c r="Y2042" t="s">
        <v>94</v>
      </c>
      <c r="Z2042" t="s">
        <v>34</v>
      </c>
      <c r="AA2042">
        <v>37</v>
      </c>
      <c r="AB2042">
        <v>1351</v>
      </c>
      <c r="AE2042">
        <f t="shared" si="31"/>
        <v>0</v>
      </c>
      <c r="AF2042">
        <v>1</v>
      </c>
      <c r="AG2042" t="str">
        <f>IF(Table2[[#This Row],[Avg Monthly GB Download]] &lt; 5, "Less than 5 GB", IF(Table2[[#This Row],[Avg Monthly GB Download]] &lt;= 10, "Between 5 and 10 GB", "10 or more GB"))</f>
        <v>Less than 5 GB</v>
      </c>
    </row>
    <row r="2043" spans="1:33" x14ac:dyDescent="0.3">
      <c r="A2043" t="s">
        <v>4202</v>
      </c>
      <c r="B2043" t="s">
        <v>17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17</v>
      </c>
      <c r="I2043" t="s">
        <v>18</v>
      </c>
      <c r="J2043">
        <v>0</v>
      </c>
      <c r="K2043">
        <v>0</v>
      </c>
      <c r="L2043">
        <v>4</v>
      </c>
      <c r="M2043" t="s">
        <v>21</v>
      </c>
      <c r="N2043">
        <v>0</v>
      </c>
      <c r="O2043" t="s">
        <v>26</v>
      </c>
      <c r="P2043" t="s">
        <v>4203</v>
      </c>
      <c r="Q2043" t="s">
        <v>20</v>
      </c>
      <c r="R2043">
        <v>51</v>
      </c>
      <c r="S2043" t="s">
        <v>17</v>
      </c>
      <c r="T2043" t="s">
        <v>17</v>
      </c>
      <c r="U2043" t="s">
        <v>17</v>
      </c>
      <c r="V2043" t="str">
        <f>IF(Table2[[#This Row],[Age]] &lt; 30, "Under 30", IF(Table2[[#This Row],[Age]] &lt; 65, "Other", "Senior"))</f>
        <v>Other</v>
      </c>
      <c r="W2043">
        <v>0</v>
      </c>
      <c r="X2043" t="s">
        <v>21</v>
      </c>
      <c r="Y2043" t="s">
        <v>28</v>
      </c>
      <c r="Z2043" t="s">
        <v>34</v>
      </c>
      <c r="AA2043">
        <v>41</v>
      </c>
      <c r="AB2043">
        <v>2418</v>
      </c>
      <c r="AE2043">
        <f t="shared" si="31"/>
        <v>0</v>
      </c>
      <c r="AF2043">
        <v>1</v>
      </c>
      <c r="AG2043" t="str">
        <f>IF(Table2[[#This Row],[Avg Monthly GB Download]] &lt; 5, "Less than 5 GB", IF(Table2[[#This Row],[Avg Monthly GB Download]] &lt;= 10, "Between 5 and 10 GB", "10 or more GB"))</f>
        <v>Less than 5 GB</v>
      </c>
    </row>
    <row r="2044" spans="1:33" x14ac:dyDescent="0.3">
      <c r="A2044" t="s">
        <v>4204</v>
      </c>
      <c r="B2044" t="s">
        <v>17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17</v>
      </c>
      <c r="I2044" t="s">
        <v>18</v>
      </c>
      <c r="J2044">
        <v>0</v>
      </c>
      <c r="K2044">
        <v>0</v>
      </c>
      <c r="L2044">
        <v>3</v>
      </c>
      <c r="M2044" t="s">
        <v>21</v>
      </c>
      <c r="N2044">
        <v>0</v>
      </c>
      <c r="O2044" t="s">
        <v>57</v>
      </c>
      <c r="P2044" t="s">
        <v>4205</v>
      </c>
      <c r="Q2044" t="s">
        <v>20</v>
      </c>
      <c r="R2044">
        <v>51</v>
      </c>
      <c r="S2044" t="s">
        <v>17</v>
      </c>
      <c r="T2044" t="s">
        <v>17</v>
      </c>
      <c r="U2044" t="s">
        <v>17</v>
      </c>
      <c r="V2044" t="str">
        <f>IF(Table2[[#This Row],[Age]] &lt; 30, "Under 30", IF(Table2[[#This Row],[Age]] &lt; 65, "Other", "Senior"))</f>
        <v>Other</v>
      </c>
      <c r="W2044">
        <v>0</v>
      </c>
      <c r="X2044" t="s">
        <v>21</v>
      </c>
      <c r="Y2044" t="s">
        <v>94</v>
      </c>
      <c r="Z2044" t="s">
        <v>34</v>
      </c>
      <c r="AA2044">
        <v>38</v>
      </c>
      <c r="AB2044">
        <v>1203</v>
      </c>
      <c r="AE2044">
        <f t="shared" si="31"/>
        <v>0</v>
      </c>
      <c r="AF2044">
        <v>1</v>
      </c>
      <c r="AG2044" t="str">
        <f>IF(Table2[[#This Row],[Avg Monthly GB Download]] &lt; 5, "Less than 5 GB", IF(Table2[[#This Row],[Avg Monthly GB Download]] &lt;= 10, "Between 5 and 10 GB", "10 or more GB"))</f>
        <v>Less than 5 GB</v>
      </c>
    </row>
    <row r="2045" spans="1:33" x14ac:dyDescent="0.3">
      <c r="A2045" t="s">
        <v>4206</v>
      </c>
      <c r="B2045" t="s">
        <v>17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17</v>
      </c>
      <c r="I2045" t="s">
        <v>18</v>
      </c>
      <c r="J2045">
        <v>0</v>
      </c>
      <c r="K2045">
        <v>0</v>
      </c>
      <c r="L2045">
        <v>15</v>
      </c>
      <c r="M2045" t="s">
        <v>21</v>
      </c>
      <c r="N2045">
        <v>0</v>
      </c>
      <c r="O2045" t="s">
        <v>66</v>
      </c>
      <c r="P2045" t="s">
        <v>4207</v>
      </c>
      <c r="Q2045" t="s">
        <v>22</v>
      </c>
      <c r="R2045">
        <v>66</v>
      </c>
      <c r="S2045" t="s">
        <v>17</v>
      </c>
      <c r="T2045" t="s">
        <v>21</v>
      </c>
      <c r="U2045" t="s">
        <v>17</v>
      </c>
      <c r="V2045" t="str">
        <f>IF(Table2[[#This Row],[Age]] &lt; 30, "Under 30", IF(Table2[[#This Row],[Age]] &lt; 65, "Other", "Senior"))</f>
        <v>Senior</v>
      </c>
      <c r="W2045">
        <v>0</v>
      </c>
      <c r="X2045" t="s">
        <v>21</v>
      </c>
      <c r="Y2045" t="s">
        <v>28</v>
      </c>
      <c r="Z2045" t="s">
        <v>29</v>
      </c>
      <c r="AA2045">
        <v>55</v>
      </c>
      <c r="AB2045">
        <v>1492</v>
      </c>
      <c r="AE2045">
        <f t="shared" si="31"/>
        <v>0</v>
      </c>
      <c r="AF2045">
        <v>1</v>
      </c>
      <c r="AG2045" t="str">
        <f>IF(Table2[[#This Row],[Avg Monthly GB Download]] &lt; 5, "Less than 5 GB", IF(Table2[[#This Row],[Avg Monthly GB Download]] &lt;= 10, "Between 5 and 10 GB", "10 or more GB"))</f>
        <v>10 or more GB</v>
      </c>
    </row>
    <row r="2046" spans="1:33" x14ac:dyDescent="0.3">
      <c r="A2046" t="s">
        <v>4208</v>
      </c>
      <c r="B2046" t="s">
        <v>17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17</v>
      </c>
      <c r="I2046" t="s">
        <v>18</v>
      </c>
      <c r="J2046">
        <v>0</v>
      </c>
      <c r="K2046">
        <v>0</v>
      </c>
      <c r="L2046">
        <v>0</v>
      </c>
      <c r="M2046" t="s">
        <v>17</v>
      </c>
      <c r="N2046">
        <v>0</v>
      </c>
      <c r="O2046" t="s">
        <v>73</v>
      </c>
      <c r="P2046" t="s">
        <v>4209</v>
      </c>
      <c r="Q2046" t="s">
        <v>22</v>
      </c>
      <c r="R2046">
        <v>64</v>
      </c>
      <c r="S2046" t="s">
        <v>17</v>
      </c>
      <c r="T2046" t="s">
        <v>17</v>
      </c>
      <c r="U2046" t="s">
        <v>17</v>
      </c>
      <c r="V2046" t="str">
        <f>IF(Table2[[#This Row],[Age]] &lt; 30, "Under 30", IF(Table2[[#This Row],[Age]] &lt; 65, "Other", "Senior"))</f>
        <v>Other</v>
      </c>
      <c r="W2046">
        <v>0</v>
      </c>
      <c r="X2046" t="s">
        <v>17</v>
      </c>
      <c r="Y2046" t="s">
        <v>49</v>
      </c>
      <c r="Z2046" t="s">
        <v>29</v>
      </c>
      <c r="AA2046">
        <v>8</v>
      </c>
      <c r="AB2046">
        <v>89</v>
      </c>
      <c r="AE2046">
        <f t="shared" si="31"/>
        <v>0</v>
      </c>
      <c r="AF2046">
        <v>1</v>
      </c>
      <c r="AG2046" t="str">
        <f>IF(Table2[[#This Row],[Avg Monthly GB Download]] &lt; 5, "Less than 5 GB", IF(Table2[[#This Row],[Avg Monthly GB Download]] &lt;= 10, "Between 5 and 10 GB", "10 or more GB"))</f>
        <v>Less than 5 GB</v>
      </c>
    </row>
    <row r="2047" spans="1:33" x14ac:dyDescent="0.3">
      <c r="A2047" t="s">
        <v>4210</v>
      </c>
      <c r="B2047" t="s">
        <v>17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17</v>
      </c>
      <c r="I2047" t="s">
        <v>18</v>
      </c>
      <c r="J2047">
        <v>0</v>
      </c>
      <c r="K2047">
        <v>0</v>
      </c>
      <c r="L2047">
        <v>13</v>
      </c>
      <c r="M2047" t="s">
        <v>21</v>
      </c>
      <c r="N2047">
        <v>0</v>
      </c>
      <c r="O2047" t="s">
        <v>31</v>
      </c>
      <c r="P2047" t="s">
        <v>4211</v>
      </c>
      <c r="Q2047" t="s">
        <v>22</v>
      </c>
      <c r="R2047">
        <v>19</v>
      </c>
      <c r="S2047" t="s">
        <v>21</v>
      </c>
      <c r="T2047" t="s">
        <v>17</v>
      </c>
      <c r="U2047" t="s">
        <v>17</v>
      </c>
      <c r="V2047" t="str">
        <f>IF(Table2[[#This Row],[Age]] &lt; 30, "Under 30", IF(Table2[[#This Row],[Age]] &lt; 65, "Other", "Senior"))</f>
        <v>Under 30</v>
      </c>
      <c r="W2047">
        <v>0</v>
      </c>
      <c r="X2047" t="s">
        <v>17</v>
      </c>
      <c r="Y2047" t="s">
        <v>28</v>
      </c>
      <c r="Z2047" t="s">
        <v>29</v>
      </c>
      <c r="AA2047">
        <v>31</v>
      </c>
      <c r="AB2047">
        <v>31</v>
      </c>
      <c r="AE2047">
        <f t="shared" si="31"/>
        <v>0</v>
      </c>
      <c r="AF2047">
        <v>1</v>
      </c>
      <c r="AG2047" t="str">
        <f>IF(Table2[[#This Row],[Avg Monthly GB Download]] &lt; 5, "Less than 5 GB", IF(Table2[[#This Row],[Avg Monthly GB Download]] &lt;= 10, "Between 5 and 10 GB", "10 or more GB"))</f>
        <v>10 or more GB</v>
      </c>
    </row>
    <row r="2048" spans="1:33" x14ac:dyDescent="0.3">
      <c r="A2048" t="s">
        <v>4212</v>
      </c>
      <c r="B2048" t="s">
        <v>17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17</v>
      </c>
      <c r="I2048" t="s">
        <v>18</v>
      </c>
      <c r="J2048">
        <v>0</v>
      </c>
      <c r="K2048">
        <v>0</v>
      </c>
      <c r="L2048">
        <v>1</v>
      </c>
      <c r="M2048" t="s">
        <v>21</v>
      </c>
      <c r="N2048">
        <v>0</v>
      </c>
      <c r="O2048" t="s">
        <v>42</v>
      </c>
      <c r="P2048" t="s">
        <v>4213</v>
      </c>
      <c r="Q2048" t="s">
        <v>22</v>
      </c>
      <c r="R2048">
        <v>45</v>
      </c>
      <c r="S2048" t="s">
        <v>17</v>
      </c>
      <c r="T2048" t="s">
        <v>17</v>
      </c>
      <c r="U2048" t="s">
        <v>17</v>
      </c>
      <c r="V2048" t="str">
        <f>IF(Table2[[#This Row],[Age]] &lt; 30, "Under 30", IF(Table2[[#This Row],[Age]] &lt; 65, "Other", "Senior"))</f>
        <v>Other</v>
      </c>
      <c r="W2048">
        <v>0</v>
      </c>
      <c r="X2048" t="s">
        <v>17</v>
      </c>
      <c r="Y2048" t="s">
        <v>94</v>
      </c>
      <c r="Z2048" t="s">
        <v>34</v>
      </c>
      <c r="AA2048">
        <v>34</v>
      </c>
      <c r="AB2048">
        <v>1425</v>
      </c>
      <c r="AE2048">
        <f t="shared" si="31"/>
        <v>0</v>
      </c>
      <c r="AF2048">
        <v>1</v>
      </c>
      <c r="AG2048" t="str">
        <f>IF(Table2[[#This Row],[Avg Monthly GB Download]] &lt; 5, "Less than 5 GB", IF(Table2[[#This Row],[Avg Monthly GB Download]] &lt;= 10, "Between 5 and 10 GB", "10 or more GB"))</f>
        <v>Less than 5 GB</v>
      </c>
    </row>
    <row r="2049" spans="1:33" x14ac:dyDescent="0.3">
      <c r="A2049" t="s">
        <v>4214</v>
      </c>
      <c r="B2049" t="s">
        <v>17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21</v>
      </c>
      <c r="I2049" t="s">
        <v>84</v>
      </c>
      <c r="J2049">
        <v>0</v>
      </c>
      <c r="K2049">
        <v>0</v>
      </c>
      <c r="L2049">
        <v>1</v>
      </c>
      <c r="M2049" t="s">
        <v>21</v>
      </c>
      <c r="N2049">
        <v>0</v>
      </c>
      <c r="O2049" t="s">
        <v>69</v>
      </c>
      <c r="P2049" t="s">
        <v>4215</v>
      </c>
      <c r="Q2049" t="s">
        <v>22</v>
      </c>
      <c r="R2049">
        <v>76</v>
      </c>
      <c r="S2049" t="s">
        <v>17</v>
      </c>
      <c r="T2049" t="s">
        <v>21</v>
      </c>
      <c r="U2049" t="s">
        <v>17</v>
      </c>
      <c r="V2049" t="str">
        <f>IF(Table2[[#This Row],[Age]] &lt; 30, "Under 30", IF(Table2[[#This Row],[Age]] &lt; 65, "Other", "Senior"))</f>
        <v>Senior</v>
      </c>
      <c r="W2049">
        <v>0</v>
      </c>
      <c r="X2049" t="s">
        <v>17</v>
      </c>
      <c r="Y2049" t="s">
        <v>49</v>
      </c>
      <c r="Z2049" t="s">
        <v>34</v>
      </c>
      <c r="AA2049">
        <v>33</v>
      </c>
      <c r="AB2049">
        <v>373</v>
      </c>
      <c r="AE2049">
        <f t="shared" si="31"/>
        <v>0</v>
      </c>
      <c r="AF2049">
        <v>1</v>
      </c>
      <c r="AG2049" t="str">
        <f>IF(Table2[[#This Row],[Avg Monthly GB Download]] &lt; 5, "Less than 5 GB", IF(Table2[[#This Row],[Avg Monthly GB Download]] &lt;= 10, "Between 5 and 10 GB", "10 or more GB"))</f>
        <v>Less than 5 GB</v>
      </c>
    </row>
    <row r="2050" spans="1:33" x14ac:dyDescent="0.3">
      <c r="A2050" t="s">
        <v>4216</v>
      </c>
      <c r="B2050" t="s">
        <v>17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17</v>
      </c>
      <c r="I2050" t="s">
        <v>18</v>
      </c>
      <c r="J2050">
        <v>0</v>
      </c>
      <c r="K2050">
        <v>0</v>
      </c>
      <c r="L2050">
        <v>13</v>
      </c>
      <c r="M2050" t="s">
        <v>21</v>
      </c>
      <c r="N2050">
        <v>0</v>
      </c>
      <c r="O2050" t="s">
        <v>67</v>
      </c>
      <c r="P2050" t="s">
        <v>4217</v>
      </c>
      <c r="Q2050" t="s">
        <v>22</v>
      </c>
      <c r="R2050">
        <v>33</v>
      </c>
      <c r="S2050" t="s">
        <v>17</v>
      </c>
      <c r="T2050" t="s">
        <v>17</v>
      </c>
      <c r="U2050" t="s">
        <v>17</v>
      </c>
      <c r="V2050" t="str">
        <f>IF(Table2[[#This Row],[Age]] &lt; 30, "Under 30", IF(Table2[[#This Row],[Age]] &lt; 65, "Other", "Senior"))</f>
        <v>Other</v>
      </c>
      <c r="W2050">
        <v>0</v>
      </c>
      <c r="X2050" t="s">
        <v>21</v>
      </c>
      <c r="Y2050" t="s">
        <v>28</v>
      </c>
      <c r="Z2050" t="s">
        <v>34</v>
      </c>
      <c r="AA2050">
        <v>24</v>
      </c>
      <c r="AB2050">
        <v>651</v>
      </c>
      <c r="AE2050">
        <f t="shared" ref="AE2050:AE2113" si="32">IF(B2050 = "yes", 1, IF(B2050 = "No", 0))</f>
        <v>0</v>
      </c>
      <c r="AF2050">
        <v>1</v>
      </c>
      <c r="AG2050" t="str">
        <f>IF(Table2[[#This Row],[Avg Monthly GB Download]] &lt; 5, "Less than 5 GB", IF(Table2[[#This Row],[Avg Monthly GB Download]] &lt;= 10, "Between 5 and 10 GB", "10 or more GB"))</f>
        <v>10 or more GB</v>
      </c>
    </row>
    <row r="2051" spans="1:33" x14ac:dyDescent="0.3">
      <c r="A2051" t="s">
        <v>4218</v>
      </c>
      <c r="B2051" t="s">
        <v>17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17</v>
      </c>
      <c r="I2051" t="s">
        <v>18</v>
      </c>
      <c r="J2051">
        <v>0</v>
      </c>
      <c r="K2051">
        <v>0</v>
      </c>
      <c r="L2051">
        <v>8</v>
      </c>
      <c r="M2051" t="s">
        <v>21</v>
      </c>
      <c r="N2051">
        <v>0</v>
      </c>
      <c r="O2051" t="s">
        <v>42</v>
      </c>
      <c r="P2051" t="s">
        <v>4219</v>
      </c>
      <c r="Q2051" t="s">
        <v>20</v>
      </c>
      <c r="R2051">
        <v>35</v>
      </c>
      <c r="S2051" t="s">
        <v>17</v>
      </c>
      <c r="T2051" t="s">
        <v>17</v>
      </c>
      <c r="U2051" t="s">
        <v>17</v>
      </c>
      <c r="V2051" t="str">
        <f>IF(Table2[[#This Row],[Age]] &lt; 30, "Under 30", IF(Table2[[#This Row],[Age]] &lt; 65, "Other", "Senior"))</f>
        <v>Other</v>
      </c>
      <c r="W2051">
        <v>0</v>
      </c>
      <c r="X2051" t="s">
        <v>17</v>
      </c>
      <c r="Y2051" t="s">
        <v>28</v>
      </c>
      <c r="Z2051" t="s">
        <v>34</v>
      </c>
      <c r="AA2051">
        <v>35</v>
      </c>
      <c r="AB2051">
        <v>1945</v>
      </c>
      <c r="AE2051">
        <f t="shared" si="32"/>
        <v>0</v>
      </c>
      <c r="AF2051">
        <v>1</v>
      </c>
      <c r="AG2051" t="str">
        <f>IF(Table2[[#This Row],[Avg Monthly GB Download]] &lt; 5, "Less than 5 GB", IF(Table2[[#This Row],[Avg Monthly GB Download]] &lt;= 10, "Between 5 and 10 GB", "10 or more GB"))</f>
        <v>Between 5 and 10 GB</v>
      </c>
    </row>
    <row r="2052" spans="1:33" x14ac:dyDescent="0.3">
      <c r="A2052" t="s">
        <v>4220</v>
      </c>
      <c r="B2052" t="s">
        <v>17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17</v>
      </c>
      <c r="I2052" t="s">
        <v>18</v>
      </c>
      <c r="J2052">
        <v>0</v>
      </c>
      <c r="K2052">
        <v>0</v>
      </c>
      <c r="L2052">
        <v>0</v>
      </c>
      <c r="M2052" t="s">
        <v>17</v>
      </c>
      <c r="N2052">
        <v>0</v>
      </c>
      <c r="O2052" t="s">
        <v>27</v>
      </c>
      <c r="P2052" t="s">
        <v>4221</v>
      </c>
      <c r="Q2052" t="s">
        <v>22</v>
      </c>
      <c r="R2052">
        <v>56</v>
      </c>
      <c r="S2052" t="s">
        <v>17</v>
      </c>
      <c r="T2052" t="s">
        <v>17</v>
      </c>
      <c r="U2052" t="s">
        <v>17</v>
      </c>
      <c r="V2052" t="str">
        <f>IF(Table2[[#This Row],[Age]] &lt; 30, "Under 30", IF(Table2[[#This Row],[Age]] &lt; 65, "Other", "Senior"))</f>
        <v>Other</v>
      </c>
      <c r="W2052">
        <v>0</v>
      </c>
      <c r="X2052" t="s">
        <v>17</v>
      </c>
      <c r="Y2052" t="s">
        <v>94</v>
      </c>
      <c r="Z2052" t="s">
        <v>29</v>
      </c>
      <c r="AA2052">
        <v>10</v>
      </c>
      <c r="AB2052">
        <v>287</v>
      </c>
      <c r="AE2052">
        <f t="shared" si="32"/>
        <v>0</v>
      </c>
      <c r="AF2052">
        <v>1</v>
      </c>
      <c r="AG2052" t="str">
        <f>IF(Table2[[#This Row],[Avg Monthly GB Download]] &lt; 5, "Less than 5 GB", IF(Table2[[#This Row],[Avg Monthly GB Download]] &lt;= 10, "Between 5 and 10 GB", "10 or more GB"))</f>
        <v>Less than 5 GB</v>
      </c>
    </row>
    <row r="2053" spans="1:33" x14ac:dyDescent="0.3">
      <c r="A2053" t="s">
        <v>4222</v>
      </c>
      <c r="B2053" t="s">
        <v>17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17</v>
      </c>
      <c r="I2053" t="s">
        <v>18</v>
      </c>
      <c r="J2053">
        <v>0</v>
      </c>
      <c r="K2053">
        <v>0</v>
      </c>
      <c r="L2053">
        <v>4</v>
      </c>
      <c r="M2053" t="s">
        <v>21</v>
      </c>
      <c r="N2053">
        <v>0</v>
      </c>
      <c r="O2053" t="s">
        <v>60</v>
      </c>
      <c r="P2053" t="s">
        <v>4223</v>
      </c>
      <c r="Q2053" t="s">
        <v>20</v>
      </c>
      <c r="R2053">
        <v>45</v>
      </c>
      <c r="S2053" t="s">
        <v>17</v>
      </c>
      <c r="T2053" t="s">
        <v>17</v>
      </c>
      <c r="U2053" t="s">
        <v>17</v>
      </c>
      <c r="V2053" t="str">
        <f>IF(Table2[[#This Row],[Age]] &lt; 30, "Under 30", IF(Table2[[#This Row],[Age]] &lt; 65, "Other", "Senior"))</f>
        <v>Other</v>
      </c>
      <c r="W2053">
        <v>0</v>
      </c>
      <c r="X2053" t="s">
        <v>21</v>
      </c>
      <c r="Y2053" t="s">
        <v>28</v>
      </c>
      <c r="Z2053" t="s">
        <v>29</v>
      </c>
      <c r="AA2053">
        <v>36</v>
      </c>
      <c r="AB2053">
        <v>1633</v>
      </c>
      <c r="AE2053">
        <f t="shared" si="32"/>
        <v>0</v>
      </c>
      <c r="AF2053">
        <v>1</v>
      </c>
      <c r="AG2053" t="str">
        <f>IF(Table2[[#This Row],[Avg Monthly GB Download]] &lt; 5, "Less than 5 GB", IF(Table2[[#This Row],[Avg Monthly GB Download]] &lt;= 10, "Between 5 and 10 GB", "10 or more GB"))</f>
        <v>Less than 5 GB</v>
      </c>
    </row>
    <row r="2054" spans="1:33" x14ac:dyDescent="0.3">
      <c r="A2054" t="s">
        <v>4224</v>
      </c>
      <c r="B2054" t="s">
        <v>17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17</v>
      </c>
      <c r="I2054" t="s">
        <v>18</v>
      </c>
      <c r="J2054">
        <v>0</v>
      </c>
      <c r="K2054">
        <v>0</v>
      </c>
      <c r="L2054">
        <v>20</v>
      </c>
      <c r="M2054" t="s">
        <v>21</v>
      </c>
      <c r="N2054">
        <v>0</v>
      </c>
      <c r="O2054" t="s">
        <v>74</v>
      </c>
      <c r="P2054" t="s">
        <v>4225</v>
      </c>
      <c r="Q2054" t="s">
        <v>22</v>
      </c>
      <c r="R2054">
        <v>21</v>
      </c>
      <c r="S2054" t="s">
        <v>21</v>
      </c>
      <c r="T2054" t="s">
        <v>17</v>
      </c>
      <c r="U2054" t="s">
        <v>17</v>
      </c>
      <c r="V2054" t="str">
        <f>IF(Table2[[#This Row],[Age]] &lt; 30, "Under 30", IF(Table2[[#This Row],[Age]] &lt; 65, "Other", "Senior"))</f>
        <v>Under 30</v>
      </c>
      <c r="W2054">
        <v>0</v>
      </c>
      <c r="X2054" t="s">
        <v>21</v>
      </c>
      <c r="Y2054" t="s">
        <v>94</v>
      </c>
      <c r="Z2054" t="s">
        <v>34</v>
      </c>
      <c r="AA2054">
        <v>55</v>
      </c>
      <c r="AB2054">
        <v>3673</v>
      </c>
      <c r="AE2054">
        <f t="shared" si="32"/>
        <v>0</v>
      </c>
      <c r="AF2054">
        <v>1</v>
      </c>
      <c r="AG2054" t="str">
        <f>IF(Table2[[#This Row],[Avg Monthly GB Download]] &lt; 5, "Less than 5 GB", IF(Table2[[#This Row],[Avg Monthly GB Download]] &lt;= 10, "Between 5 and 10 GB", "10 or more GB"))</f>
        <v>10 or more GB</v>
      </c>
    </row>
    <row r="2055" spans="1:33" x14ac:dyDescent="0.3">
      <c r="A2055" t="s">
        <v>4226</v>
      </c>
      <c r="B2055" t="s">
        <v>17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17</v>
      </c>
      <c r="I2055" t="s">
        <v>18</v>
      </c>
      <c r="J2055">
        <v>0</v>
      </c>
      <c r="K2055">
        <v>0</v>
      </c>
      <c r="L2055">
        <v>0</v>
      </c>
      <c r="M2055" t="s">
        <v>17</v>
      </c>
      <c r="N2055">
        <v>0</v>
      </c>
      <c r="O2055" t="s">
        <v>75</v>
      </c>
      <c r="P2055" t="s">
        <v>4227</v>
      </c>
      <c r="Q2055" t="s">
        <v>22</v>
      </c>
      <c r="R2055">
        <v>19</v>
      </c>
      <c r="S2055" t="s">
        <v>21</v>
      </c>
      <c r="T2055" t="s">
        <v>17</v>
      </c>
      <c r="U2055" t="s">
        <v>17</v>
      </c>
      <c r="V2055" t="str">
        <f>IF(Table2[[#This Row],[Age]] &lt; 30, "Under 30", IF(Table2[[#This Row],[Age]] &lt; 65, "Other", "Senior"))</f>
        <v>Under 30</v>
      </c>
      <c r="W2055">
        <v>0</v>
      </c>
      <c r="X2055" t="s">
        <v>17</v>
      </c>
      <c r="Y2055" t="s">
        <v>49</v>
      </c>
      <c r="Z2055" t="s">
        <v>29</v>
      </c>
      <c r="AA2055">
        <v>10</v>
      </c>
      <c r="AB2055">
        <v>595</v>
      </c>
      <c r="AE2055">
        <f t="shared" si="32"/>
        <v>0</v>
      </c>
      <c r="AF2055">
        <v>1</v>
      </c>
      <c r="AG2055" t="str">
        <f>IF(Table2[[#This Row],[Avg Monthly GB Download]] &lt; 5, "Less than 5 GB", IF(Table2[[#This Row],[Avg Monthly GB Download]] &lt;= 10, "Between 5 and 10 GB", "10 or more GB"))</f>
        <v>Less than 5 GB</v>
      </c>
    </row>
    <row r="2056" spans="1:33" x14ac:dyDescent="0.3">
      <c r="A2056" t="s">
        <v>4228</v>
      </c>
      <c r="B2056" t="s">
        <v>17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17</v>
      </c>
      <c r="I2056" t="s">
        <v>18</v>
      </c>
      <c r="J2056">
        <v>0</v>
      </c>
      <c r="K2056">
        <v>0</v>
      </c>
      <c r="L2056">
        <v>4</v>
      </c>
      <c r="M2056" t="s">
        <v>17</v>
      </c>
      <c r="N2056">
        <v>6</v>
      </c>
      <c r="O2056" t="s">
        <v>40</v>
      </c>
      <c r="P2056" t="s">
        <v>4229</v>
      </c>
      <c r="Q2056" t="s">
        <v>22</v>
      </c>
      <c r="R2056">
        <v>34</v>
      </c>
      <c r="S2056" t="s">
        <v>17</v>
      </c>
      <c r="T2056" t="s">
        <v>17</v>
      </c>
      <c r="U2056" t="s">
        <v>17</v>
      </c>
      <c r="V2056" t="str">
        <f>IF(Table2[[#This Row],[Age]] &lt; 30, "Under 30", IF(Table2[[#This Row],[Age]] &lt; 65, "Other", "Senior"))</f>
        <v>Other</v>
      </c>
      <c r="W2056">
        <v>0</v>
      </c>
      <c r="X2056" t="s">
        <v>17</v>
      </c>
      <c r="Y2056" t="s">
        <v>28</v>
      </c>
      <c r="Z2056" t="s">
        <v>34</v>
      </c>
      <c r="AA2056">
        <v>27</v>
      </c>
      <c r="AB2056">
        <v>58</v>
      </c>
      <c r="AE2056">
        <f t="shared" si="32"/>
        <v>0</v>
      </c>
      <c r="AF2056">
        <v>1</v>
      </c>
      <c r="AG2056" t="str">
        <f>IF(Table2[[#This Row],[Avg Monthly GB Download]] &lt; 5, "Less than 5 GB", IF(Table2[[#This Row],[Avg Monthly GB Download]] &lt;= 10, "Between 5 and 10 GB", "10 or more GB"))</f>
        <v>Less than 5 GB</v>
      </c>
    </row>
    <row r="2057" spans="1:33" x14ac:dyDescent="0.3">
      <c r="A2057" t="s">
        <v>4230</v>
      </c>
      <c r="B2057" t="s">
        <v>17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17</v>
      </c>
      <c r="I2057" t="s">
        <v>18</v>
      </c>
      <c r="J2057">
        <v>0</v>
      </c>
      <c r="K2057">
        <v>0</v>
      </c>
      <c r="L2057">
        <v>4</v>
      </c>
      <c r="M2057" t="s">
        <v>21</v>
      </c>
      <c r="N2057">
        <v>0</v>
      </c>
      <c r="O2057" t="s">
        <v>39</v>
      </c>
      <c r="P2057" t="s">
        <v>4231</v>
      </c>
      <c r="Q2057" t="s">
        <v>20</v>
      </c>
      <c r="R2057">
        <v>63</v>
      </c>
      <c r="S2057" t="s">
        <v>17</v>
      </c>
      <c r="T2057" t="s">
        <v>17</v>
      </c>
      <c r="U2057" t="s">
        <v>17</v>
      </c>
      <c r="V2057" t="str">
        <f>IF(Table2[[#This Row],[Age]] &lt; 30, "Under 30", IF(Table2[[#This Row],[Age]] &lt; 65, "Other", "Senior"))</f>
        <v>Other</v>
      </c>
      <c r="W2057">
        <v>0</v>
      </c>
      <c r="X2057" t="s">
        <v>21</v>
      </c>
      <c r="Y2057" t="s">
        <v>49</v>
      </c>
      <c r="Z2057" t="s">
        <v>34</v>
      </c>
      <c r="AA2057">
        <v>46</v>
      </c>
      <c r="AB2057">
        <v>3335</v>
      </c>
      <c r="AE2057">
        <f t="shared" si="32"/>
        <v>0</v>
      </c>
      <c r="AF2057">
        <v>1</v>
      </c>
      <c r="AG2057" t="str">
        <f>IF(Table2[[#This Row],[Avg Monthly GB Download]] &lt; 5, "Less than 5 GB", IF(Table2[[#This Row],[Avg Monthly GB Download]] &lt;= 10, "Between 5 and 10 GB", "10 or more GB"))</f>
        <v>Less than 5 GB</v>
      </c>
    </row>
    <row r="2058" spans="1:33" x14ac:dyDescent="0.3">
      <c r="A2058" t="s">
        <v>4232</v>
      </c>
      <c r="B2058" t="s">
        <v>17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17</v>
      </c>
      <c r="I2058" t="s">
        <v>18</v>
      </c>
      <c r="J2058">
        <v>0</v>
      </c>
      <c r="K2058">
        <v>0</v>
      </c>
      <c r="L2058">
        <v>4</v>
      </c>
      <c r="M2058" t="s">
        <v>21</v>
      </c>
      <c r="N2058">
        <v>0</v>
      </c>
      <c r="O2058" t="s">
        <v>76</v>
      </c>
      <c r="P2058" t="s">
        <v>4233</v>
      </c>
      <c r="Q2058" t="s">
        <v>20</v>
      </c>
      <c r="R2058">
        <v>43</v>
      </c>
      <c r="S2058" t="s">
        <v>17</v>
      </c>
      <c r="T2058" t="s">
        <v>17</v>
      </c>
      <c r="U2058" t="s">
        <v>17</v>
      </c>
      <c r="V2058" t="str">
        <f>IF(Table2[[#This Row],[Age]] &lt; 30, "Under 30", IF(Table2[[#This Row],[Age]] &lt; 65, "Other", "Senior"))</f>
        <v>Other</v>
      </c>
      <c r="W2058">
        <v>0</v>
      </c>
      <c r="X2058" t="s">
        <v>17</v>
      </c>
      <c r="Y2058" t="s">
        <v>28</v>
      </c>
      <c r="Z2058" t="s">
        <v>34</v>
      </c>
      <c r="AA2058">
        <v>45</v>
      </c>
      <c r="AB2058">
        <v>72</v>
      </c>
      <c r="AE2058">
        <f t="shared" si="32"/>
        <v>0</v>
      </c>
      <c r="AF2058">
        <v>1</v>
      </c>
      <c r="AG2058" t="str">
        <f>IF(Table2[[#This Row],[Avg Monthly GB Download]] &lt; 5, "Less than 5 GB", IF(Table2[[#This Row],[Avg Monthly GB Download]] &lt;= 10, "Between 5 and 10 GB", "10 or more GB"))</f>
        <v>Less than 5 GB</v>
      </c>
    </row>
    <row r="2059" spans="1:33" x14ac:dyDescent="0.3">
      <c r="A2059" t="s">
        <v>4234</v>
      </c>
      <c r="B2059" t="s">
        <v>17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17</v>
      </c>
      <c r="I2059" t="s">
        <v>18</v>
      </c>
      <c r="J2059">
        <v>0</v>
      </c>
      <c r="K2059">
        <v>0</v>
      </c>
      <c r="L2059">
        <v>0</v>
      </c>
      <c r="M2059" t="s">
        <v>17</v>
      </c>
      <c r="N2059">
        <v>0</v>
      </c>
      <c r="O2059" t="s">
        <v>43</v>
      </c>
      <c r="P2059" t="s">
        <v>4235</v>
      </c>
      <c r="Q2059" t="s">
        <v>20</v>
      </c>
      <c r="R2059">
        <v>26</v>
      </c>
      <c r="S2059" t="s">
        <v>21</v>
      </c>
      <c r="T2059" t="s">
        <v>17</v>
      </c>
      <c r="U2059" t="s">
        <v>17</v>
      </c>
      <c r="V2059" t="str">
        <f>IF(Table2[[#This Row],[Age]] &lt; 30, "Under 30", IF(Table2[[#This Row],[Age]] &lt; 65, "Other", "Senior"))</f>
        <v>Under 30</v>
      </c>
      <c r="W2059">
        <v>0</v>
      </c>
      <c r="X2059" t="s">
        <v>17</v>
      </c>
      <c r="Y2059" t="s">
        <v>94</v>
      </c>
      <c r="Z2059" t="s">
        <v>34</v>
      </c>
      <c r="AA2059">
        <v>11</v>
      </c>
      <c r="AB2059">
        <v>76</v>
      </c>
      <c r="AE2059">
        <f t="shared" si="32"/>
        <v>0</v>
      </c>
      <c r="AF2059">
        <v>1</v>
      </c>
      <c r="AG2059" t="str">
        <f>IF(Table2[[#This Row],[Avg Monthly GB Download]] &lt; 5, "Less than 5 GB", IF(Table2[[#This Row],[Avg Monthly GB Download]] &lt;= 10, "Between 5 and 10 GB", "10 or more GB"))</f>
        <v>Less than 5 GB</v>
      </c>
    </row>
    <row r="2060" spans="1:33" x14ac:dyDescent="0.3">
      <c r="A2060" t="s">
        <v>4236</v>
      </c>
      <c r="B2060" t="s">
        <v>17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21</v>
      </c>
      <c r="I2060" t="s">
        <v>84</v>
      </c>
      <c r="J2060">
        <v>0</v>
      </c>
      <c r="K2060">
        <v>0</v>
      </c>
      <c r="L2060">
        <v>5</v>
      </c>
      <c r="M2060" t="s">
        <v>21</v>
      </c>
      <c r="N2060">
        <v>0</v>
      </c>
      <c r="O2060" t="s">
        <v>80</v>
      </c>
      <c r="P2060" t="s">
        <v>4237</v>
      </c>
      <c r="Q2060" t="s">
        <v>22</v>
      </c>
      <c r="R2060">
        <v>50</v>
      </c>
      <c r="S2060" t="s">
        <v>17</v>
      </c>
      <c r="T2060" t="s">
        <v>17</v>
      </c>
      <c r="U2060" t="s">
        <v>17</v>
      </c>
      <c r="V2060" t="str">
        <f>IF(Table2[[#This Row],[Age]] &lt; 30, "Under 30", IF(Table2[[#This Row],[Age]] &lt; 65, "Other", "Senior"))</f>
        <v>Other</v>
      </c>
      <c r="W2060">
        <v>0</v>
      </c>
      <c r="X2060" t="s">
        <v>21</v>
      </c>
      <c r="Y2060" t="s">
        <v>28</v>
      </c>
      <c r="Z2060" t="s">
        <v>34</v>
      </c>
      <c r="AA2060">
        <v>32</v>
      </c>
      <c r="AB2060">
        <v>1114</v>
      </c>
      <c r="AE2060">
        <f t="shared" si="32"/>
        <v>0</v>
      </c>
      <c r="AF2060">
        <v>1</v>
      </c>
      <c r="AG2060" t="str">
        <f>IF(Table2[[#This Row],[Avg Monthly GB Download]] &lt; 5, "Less than 5 GB", IF(Table2[[#This Row],[Avg Monthly GB Download]] &lt;= 10, "Between 5 and 10 GB", "10 or more GB"))</f>
        <v>Between 5 and 10 GB</v>
      </c>
    </row>
    <row r="2061" spans="1:33" x14ac:dyDescent="0.3">
      <c r="A2061" t="s">
        <v>4238</v>
      </c>
      <c r="B2061" t="s">
        <v>17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17</v>
      </c>
      <c r="I2061" t="s">
        <v>18</v>
      </c>
      <c r="J2061">
        <v>0</v>
      </c>
      <c r="K2061">
        <v>0</v>
      </c>
      <c r="L2061">
        <v>0</v>
      </c>
      <c r="M2061" t="s">
        <v>17</v>
      </c>
      <c r="N2061">
        <v>0</v>
      </c>
      <c r="O2061" t="s">
        <v>40</v>
      </c>
      <c r="P2061" t="s">
        <v>4239</v>
      </c>
      <c r="Q2061" t="s">
        <v>22</v>
      </c>
      <c r="R2061">
        <v>58</v>
      </c>
      <c r="S2061" t="s">
        <v>17</v>
      </c>
      <c r="T2061" t="s">
        <v>17</v>
      </c>
      <c r="U2061" t="s">
        <v>17</v>
      </c>
      <c r="V2061" t="str">
        <f>IF(Table2[[#This Row],[Age]] &lt; 30, "Under 30", IF(Table2[[#This Row],[Age]] &lt; 65, "Other", "Senior"))</f>
        <v>Other</v>
      </c>
      <c r="W2061">
        <v>0</v>
      </c>
      <c r="X2061" t="s">
        <v>17</v>
      </c>
      <c r="Y2061" t="s">
        <v>94</v>
      </c>
      <c r="Z2061" t="s">
        <v>34</v>
      </c>
      <c r="AA2061">
        <v>14</v>
      </c>
      <c r="AB2061">
        <v>327</v>
      </c>
      <c r="AE2061">
        <f t="shared" si="32"/>
        <v>0</v>
      </c>
      <c r="AF2061">
        <v>1</v>
      </c>
      <c r="AG2061" t="str">
        <f>IF(Table2[[#This Row],[Avg Monthly GB Download]] &lt; 5, "Less than 5 GB", IF(Table2[[#This Row],[Avg Monthly GB Download]] &lt;= 10, "Between 5 and 10 GB", "10 or more GB"))</f>
        <v>Less than 5 GB</v>
      </c>
    </row>
    <row r="2062" spans="1:33" x14ac:dyDescent="0.3">
      <c r="A2062" t="s">
        <v>4240</v>
      </c>
      <c r="B2062" t="s">
        <v>17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17</v>
      </c>
      <c r="I2062" t="s">
        <v>18</v>
      </c>
      <c r="J2062">
        <v>0</v>
      </c>
      <c r="K2062">
        <v>0</v>
      </c>
      <c r="L2062">
        <v>20</v>
      </c>
      <c r="M2062" t="s">
        <v>21</v>
      </c>
      <c r="N2062">
        <v>0</v>
      </c>
      <c r="O2062" t="s">
        <v>75</v>
      </c>
      <c r="P2062" t="s">
        <v>4241</v>
      </c>
      <c r="Q2062" t="s">
        <v>20</v>
      </c>
      <c r="R2062">
        <v>22</v>
      </c>
      <c r="S2062" t="s">
        <v>21</v>
      </c>
      <c r="T2062" t="s">
        <v>17</v>
      </c>
      <c r="U2062" t="s">
        <v>17</v>
      </c>
      <c r="V2062" t="str">
        <f>IF(Table2[[#This Row],[Age]] &lt; 30, "Under 30", IF(Table2[[#This Row],[Age]] &lt; 65, "Other", "Senior"))</f>
        <v>Under 30</v>
      </c>
      <c r="W2062">
        <v>0</v>
      </c>
      <c r="X2062" t="s">
        <v>21</v>
      </c>
      <c r="Y2062" t="s">
        <v>28</v>
      </c>
      <c r="Z2062" t="s">
        <v>34</v>
      </c>
      <c r="AA2062">
        <v>61</v>
      </c>
      <c r="AB2062">
        <v>2452</v>
      </c>
      <c r="AE2062">
        <f t="shared" si="32"/>
        <v>0</v>
      </c>
      <c r="AF2062">
        <v>1</v>
      </c>
      <c r="AG2062" t="str">
        <f>IF(Table2[[#This Row],[Avg Monthly GB Download]] &lt; 5, "Less than 5 GB", IF(Table2[[#This Row],[Avg Monthly GB Download]] &lt;= 10, "Between 5 and 10 GB", "10 or more GB"))</f>
        <v>10 or more GB</v>
      </c>
    </row>
    <row r="2063" spans="1:33" x14ac:dyDescent="0.3">
      <c r="A2063" t="s">
        <v>4242</v>
      </c>
      <c r="B2063" t="s">
        <v>17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17</v>
      </c>
      <c r="I2063" t="s">
        <v>18</v>
      </c>
      <c r="J2063">
        <v>0</v>
      </c>
      <c r="K2063">
        <v>0</v>
      </c>
      <c r="L2063">
        <v>10</v>
      </c>
      <c r="M2063" t="s">
        <v>21</v>
      </c>
      <c r="N2063">
        <v>0</v>
      </c>
      <c r="O2063" t="s">
        <v>65</v>
      </c>
      <c r="P2063" t="s">
        <v>4243</v>
      </c>
      <c r="Q2063" t="s">
        <v>22</v>
      </c>
      <c r="R2063">
        <v>57</v>
      </c>
      <c r="S2063" t="s">
        <v>17</v>
      </c>
      <c r="T2063" t="s">
        <v>17</v>
      </c>
      <c r="U2063" t="s">
        <v>17</v>
      </c>
      <c r="V2063" t="str">
        <f>IF(Table2[[#This Row],[Age]] &lt; 30, "Under 30", IF(Table2[[#This Row],[Age]] &lt; 65, "Other", "Senior"))</f>
        <v>Other</v>
      </c>
      <c r="W2063">
        <v>0</v>
      </c>
      <c r="X2063" t="s">
        <v>17</v>
      </c>
      <c r="Y2063" t="s">
        <v>94</v>
      </c>
      <c r="Z2063" t="s">
        <v>34</v>
      </c>
      <c r="AA2063">
        <v>32</v>
      </c>
      <c r="AB2063">
        <v>846</v>
      </c>
      <c r="AE2063">
        <f t="shared" si="32"/>
        <v>0</v>
      </c>
      <c r="AF2063">
        <v>1</v>
      </c>
      <c r="AG2063" t="str">
        <f>IF(Table2[[#This Row],[Avg Monthly GB Download]] &lt; 5, "Less than 5 GB", IF(Table2[[#This Row],[Avg Monthly GB Download]] &lt;= 10, "Between 5 and 10 GB", "10 or more GB"))</f>
        <v>Between 5 and 10 GB</v>
      </c>
    </row>
    <row r="2064" spans="1:33" x14ac:dyDescent="0.3">
      <c r="A2064" t="s">
        <v>4244</v>
      </c>
      <c r="B2064" t="s">
        <v>17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17</v>
      </c>
      <c r="I2064" t="s">
        <v>18</v>
      </c>
      <c r="J2064">
        <v>0</v>
      </c>
      <c r="K2064">
        <v>0</v>
      </c>
      <c r="L2064">
        <v>5</v>
      </c>
      <c r="M2064" t="s">
        <v>21</v>
      </c>
      <c r="N2064">
        <v>0</v>
      </c>
      <c r="O2064" t="s">
        <v>32</v>
      </c>
      <c r="P2064" t="s">
        <v>4245</v>
      </c>
      <c r="Q2064" t="s">
        <v>22</v>
      </c>
      <c r="R2064">
        <v>44</v>
      </c>
      <c r="S2064" t="s">
        <v>17</v>
      </c>
      <c r="T2064" t="s">
        <v>17</v>
      </c>
      <c r="U2064" t="s">
        <v>17</v>
      </c>
      <c r="V2064" t="str">
        <f>IF(Table2[[#This Row],[Age]] &lt; 30, "Under 30", IF(Table2[[#This Row],[Age]] &lt; 65, "Other", "Senior"))</f>
        <v>Other</v>
      </c>
      <c r="W2064">
        <v>0</v>
      </c>
      <c r="X2064" t="s">
        <v>21</v>
      </c>
      <c r="Y2064" t="s">
        <v>49</v>
      </c>
      <c r="Z2064" t="s">
        <v>29</v>
      </c>
      <c r="AA2064">
        <v>52</v>
      </c>
      <c r="AB2064">
        <v>2465</v>
      </c>
      <c r="AE2064">
        <f t="shared" si="32"/>
        <v>0</v>
      </c>
      <c r="AF2064">
        <v>1</v>
      </c>
      <c r="AG2064" t="str">
        <f>IF(Table2[[#This Row],[Avg Monthly GB Download]] &lt; 5, "Less than 5 GB", IF(Table2[[#This Row],[Avg Monthly GB Download]] &lt;= 10, "Between 5 and 10 GB", "10 or more GB"))</f>
        <v>Between 5 and 10 GB</v>
      </c>
    </row>
    <row r="2065" spans="1:33" x14ac:dyDescent="0.3">
      <c r="A2065" t="s">
        <v>4246</v>
      </c>
      <c r="B2065" t="s">
        <v>17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17</v>
      </c>
      <c r="I2065" t="s">
        <v>18</v>
      </c>
      <c r="J2065">
        <v>0</v>
      </c>
      <c r="K2065">
        <v>0</v>
      </c>
      <c r="L2065">
        <v>3</v>
      </c>
      <c r="M2065" t="s">
        <v>17</v>
      </c>
      <c r="N2065">
        <v>8</v>
      </c>
      <c r="O2065" t="s">
        <v>25</v>
      </c>
      <c r="P2065" t="s">
        <v>4247</v>
      </c>
      <c r="Q2065" t="s">
        <v>20</v>
      </c>
      <c r="R2065">
        <v>78</v>
      </c>
      <c r="S2065" t="s">
        <v>17</v>
      </c>
      <c r="T2065" t="s">
        <v>21</v>
      </c>
      <c r="U2065" t="s">
        <v>17</v>
      </c>
      <c r="V2065" t="str">
        <f>IF(Table2[[#This Row],[Age]] &lt; 30, "Under 30", IF(Table2[[#This Row],[Age]] &lt; 65, "Other", "Senior"))</f>
        <v>Senior</v>
      </c>
      <c r="W2065">
        <v>0</v>
      </c>
      <c r="X2065" t="s">
        <v>21</v>
      </c>
      <c r="Y2065" t="s">
        <v>94</v>
      </c>
      <c r="Z2065" t="s">
        <v>34</v>
      </c>
      <c r="AA2065">
        <v>33</v>
      </c>
      <c r="AB2065">
        <v>390</v>
      </c>
      <c r="AE2065">
        <f t="shared" si="32"/>
        <v>0</v>
      </c>
      <c r="AF2065">
        <v>1</v>
      </c>
      <c r="AG2065" t="str">
        <f>IF(Table2[[#This Row],[Avg Monthly GB Download]] &lt; 5, "Less than 5 GB", IF(Table2[[#This Row],[Avg Monthly GB Download]] &lt;= 10, "Between 5 and 10 GB", "10 or more GB"))</f>
        <v>Less than 5 GB</v>
      </c>
    </row>
    <row r="2066" spans="1:33" x14ac:dyDescent="0.3">
      <c r="A2066" t="s">
        <v>4248</v>
      </c>
      <c r="B2066" t="s">
        <v>17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17</v>
      </c>
      <c r="I2066" t="s">
        <v>18</v>
      </c>
      <c r="J2066">
        <v>0</v>
      </c>
      <c r="K2066">
        <v>0</v>
      </c>
      <c r="L2066">
        <v>2</v>
      </c>
      <c r="M2066" t="s">
        <v>21</v>
      </c>
      <c r="N2066">
        <v>0</v>
      </c>
      <c r="O2066" t="s">
        <v>73</v>
      </c>
      <c r="P2066" t="s">
        <v>4249</v>
      </c>
      <c r="Q2066" t="s">
        <v>22</v>
      </c>
      <c r="R2066">
        <v>35</v>
      </c>
      <c r="S2066" t="s">
        <v>17</v>
      </c>
      <c r="T2066" t="s">
        <v>17</v>
      </c>
      <c r="U2066" t="s">
        <v>17</v>
      </c>
      <c r="V2066" t="str">
        <f>IF(Table2[[#This Row],[Age]] &lt; 30, "Under 30", IF(Table2[[#This Row],[Age]] &lt; 65, "Other", "Senior"))</f>
        <v>Other</v>
      </c>
      <c r="W2066">
        <v>0</v>
      </c>
      <c r="X2066" t="s">
        <v>21</v>
      </c>
      <c r="Y2066" t="s">
        <v>28</v>
      </c>
      <c r="Z2066" t="s">
        <v>34</v>
      </c>
      <c r="AA2066">
        <v>70</v>
      </c>
      <c r="AB2066">
        <v>4211</v>
      </c>
      <c r="AE2066">
        <f t="shared" si="32"/>
        <v>0</v>
      </c>
      <c r="AF2066">
        <v>1</v>
      </c>
      <c r="AG2066" t="str">
        <f>IF(Table2[[#This Row],[Avg Monthly GB Download]] &lt; 5, "Less than 5 GB", IF(Table2[[#This Row],[Avg Monthly GB Download]] &lt;= 10, "Between 5 and 10 GB", "10 or more GB"))</f>
        <v>Less than 5 GB</v>
      </c>
    </row>
    <row r="2067" spans="1:33" x14ac:dyDescent="0.3">
      <c r="A2067" t="s">
        <v>4250</v>
      </c>
      <c r="B2067" t="s">
        <v>17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17</v>
      </c>
      <c r="I2067" t="s">
        <v>18</v>
      </c>
      <c r="J2067">
        <v>0</v>
      </c>
      <c r="K2067">
        <v>0</v>
      </c>
      <c r="L2067">
        <v>24</v>
      </c>
      <c r="M2067" t="s">
        <v>21</v>
      </c>
      <c r="N2067">
        <v>0</v>
      </c>
      <c r="O2067" t="s">
        <v>65</v>
      </c>
      <c r="P2067" t="s">
        <v>4251</v>
      </c>
      <c r="Q2067" t="s">
        <v>22</v>
      </c>
      <c r="R2067">
        <v>22</v>
      </c>
      <c r="S2067" t="s">
        <v>21</v>
      </c>
      <c r="T2067" t="s">
        <v>17</v>
      </c>
      <c r="U2067" t="s">
        <v>17</v>
      </c>
      <c r="V2067" t="str">
        <f>IF(Table2[[#This Row],[Age]] &lt; 30, "Under 30", IF(Table2[[#This Row],[Age]] &lt; 65, "Other", "Senior"))</f>
        <v>Under 30</v>
      </c>
      <c r="W2067">
        <v>0</v>
      </c>
      <c r="X2067" t="s">
        <v>21</v>
      </c>
      <c r="Y2067" t="s">
        <v>49</v>
      </c>
      <c r="Z2067" t="s">
        <v>34</v>
      </c>
      <c r="AA2067">
        <v>25</v>
      </c>
      <c r="AB2067">
        <v>1363</v>
      </c>
      <c r="AE2067">
        <f t="shared" si="32"/>
        <v>0</v>
      </c>
      <c r="AF2067">
        <v>1</v>
      </c>
      <c r="AG2067" t="str">
        <f>IF(Table2[[#This Row],[Avg Monthly GB Download]] &lt; 5, "Less than 5 GB", IF(Table2[[#This Row],[Avg Monthly GB Download]] &lt;= 10, "Between 5 and 10 GB", "10 or more GB"))</f>
        <v>10 or more GB</v>
      </c>
    </row>
    <row r="2068" spans="1:33" x14ac:dyDescent="0.3">
      <c r="A2068" t="s">
        <v>4252</v>
      </c>
      <c r="B2068" t="s">
        <v>17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17</v>
      </c>
      <c r="I2068" t="s">
        <v>18</v>
      </c>
      <c r="J2068">
        <v>0</v>
      </c>
      <c r="K2068">
        <v>0</v>
      </c>
      <c r="L2068">
        <v>4</v>
      </c>
      <c r="M2068" t="s">
        <v>21</v>
      </c>
      <c r="N2068">
        <v>0</v>
      </c>
      <c r="O2068" t="s">
        <v>64</v>
      </c>
      <c r="P2068" t="s">
        <v>4253</v>
      </c>
      <c r="Q2068" t="s">
        <v>22</v>
      </c>
      <c r="R2068">
        <v>33</v>
      </c>
      <c r="S2068" t="s">
        <v>17</v>
      </c>
      <c r="T2068" t="s">
        <v>17</v>
      </c>
      <c r="U2068" t="s">
        <v>17</v>
      </c>
      <c r="V2068" t="str">
        <f>IF(Table2[[#This Row],[Age]] &lt; 30, "Under 30", IF(Table2[[#This Row],[Age]] &lt; 65, "Other", "Senior"))</f>
        <v>Other</v>
      </c>
      <c r="W2068">
        <v>0</v>
      </c>
      <c r="X2068" t="s">
        <v>17</v>
      </c>
      <c r="Y2068" t="s">
        <v>28</v>
      </c>
      <c r="Z2068" t="s">
        <v>29</v>
      </c>
      <c r="AA2068">
        <v>13</v>
      </c>
      <c r="AB2068">
        <v>13</v>
      </c>
      <c r="AE2068">
        <f t="shared" si="32"/>
        <v>0</v>
      </c>
      <c r="AF2068">
        <v>1</v>
      </c>
      <c r="AG2068" t="str">
        <f>IF(Table2[[#This Row],[Avg Monthly GB Download]] &lt; 5, "Less than 5 GB", IF(Table2[[#This Row],[Avg Monthly GB Download]] &lt;= 10, "Between 5 and 10 GB", "10 or more GB"))</f>
        <v>Less than 5 GB</v>
      </c>
    </row>
    <row r="2069" spans="1:33" x14ac:dyDescent="0.3">
      <c r="A2069" t="s">
        <v>4254</v>
      </c>
      <c r="B2069" t="s">
        <v>17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17</v>
      </c>
      <c r="I2069" t="s">
        <v>18</v>
      </c>
      <c r="J2069">
        <v>0</v>
      </c>
      <c r="K2069">
        <v>0</v>
      </c>
      <c r="L2069">
        <v>0</v>
      </c>
      <c r="M2069" t="s">
        <v>17</v>
      </c>
      <c r="N2069">
        <v>0</v>
      </c>
      <c r="O2069" t="s">
        <v>54</v>
      </c>
      <c r="P2069" t="s">
        <v>4255</v>
      </c>
      <c r="Q2069" t="s">
        <v>22</v>
      </c>
      <c r="R2069">
        <v>33</v>
      </c>
      <c r="S2069" t="s">
        <v>17</v>
      </c>
      <c r="T2069" t="s">
        <v>17</v>
      </c>
      <c r="U2069" t="s">
        <v>17</v>
      </c>
      <c r="V2069" t="str">
        <f>IF(Table2[[#This Row],[Age]] &lt; 30, "Under 30", IF(Table2[[#This Row],[Age]] &lt; 65, "Other", "Senior"))</f>
        <v>Other</v>
      </c>
      <c r="W2069">
        <v>0</v>
      </c>
      <c r="X2069" t="s">
        <v>17</v>
      </c>
      <c r="Y2069" t="s">
        <v>28</v>
      </c>
      <c r="Z2069" t="s">
        <v>29</v>
      </c>
      <c r="AA2069">
        <v>8</v>
      </c>
      <c r="AB2069">
        <v>8</v>
      </c>
      <c r="AE2069">
        <f t="shared" si="32"/>
        <v>0</v>
      </c>
      <c r="AF2069">
        <v>1</v>
      </c>
      <c r="AG2069" t="str">
        <f>IF(Table2[[#This Row],[Avg Monthly GB Download]] &lt; 5, "Less than 5 GB", IF(Table2[[#This Row],[Avg Monthly GB Download]] &lt;= 10, "Between 5 and 10 GB", "10 or more GB"))</f>
        <v>Less than 5 GB</v>
      </c>
    </row>
    <row r="2070" spans="1:33" x14ac:dyDescent="0.3">
      <c r="A2070" t="s">
        <v>4256</v>
      </c>
      <c r="B2070" t="s">
        <v>17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17</v>
      </c>
      <c r="I2070" t="s">
        <v>18</v>
      </c>
      <c r="J2070">
        <v>0</v>
      </c>
      <c r="K2070">
        <v>0</v>
      </c>
      <c r="L2070">
        <v>4</v>
      </c>
      <c r="M2070" t="s">
        <v>21</v>
      </c>
      <c r="N2070">
        <v>0</v>
      </c>
      <c r="O2070" t="s">
        <v>31</v>
      </c>
      <c r="P2070" t="s">
        <v>4257</v>
      </c>
      <c r="Q2070" t="s">
        <v>20</v>
      </c>
      <c r="R2070">
        <v>32</v>
      </c>
      <c r="S2070" t="s">
        <v>17</v>
      </c>
      <c r="T2070" t="s">
        <v>17</v>
      </c>
      <c r="U2070" t="s">
        <v>17</v>
      </c>
      <c r="V2070" t="str">
        <f>IF(Table2[[#This Row],[Age]] &lt; 30, "Under 30", IF(Table2[[#This Row],[Age]] &lt; 65, "Other", "Senior"))</f>
        <v>Other</v>
      </c>
      <c r="W2070">
        <v>0</v>
      </c>
      <c r="X2070" t="s">
        <v>21</v>
      </c>
      <c r="Y2070" t="s">
        <v>49</v>
      </c>
      <c r="Z2070" t="s">
        <v>29</v>
      </c>
      <c r="AA2070">
        <v>33</v>
      </c>
      <c r="AB2070">
        <v>1365</v>
      </c>
      <c r="AE2070">
        <f t="shared" si="32"/>
        <v>0</v>
      </c>
      <c r="AF2070">
        <v>1</v>
      </c>
      <c r="AG2070" t="str">
        <f>IF(Table2[[#This Row],[Avg Monthly GB Download]] &lt; 5, "Less than 5 GB", IF(Table2[[#This Row],[Avg Monthly GB Download]] &lt;= 10, "Between 5 and 10 GB", "10 or more GB"))</f>
        <v>Less than 5 GB</v>
      </c>
    </row>
    <row r="2071" spans="1:33" x14ac:dyDescent="0.3">
      <c r="A2071" t="s">
        <v>4258</v>
      </c>
      <c r="B2071" t="s">
        <v>17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21</v>
      </c>
      <c r="I2071" t="s">
        <v>84</v>
      </c>
      <c r="J2071">
        <v>0</v>
      </c>
      <c r="K2071">
        <v>0</v>
      </c>
      <c r="L2071">
        <v>5</v>
      </c>
      <c r="M2071" t="s">
        <v>21</v>
      </c>
      <c r="N2071">
        <v>0</v>
      </c>
      <c r="O2071" t="s">
        <v>47</v>
      </c>
      <c r="P2071" t="s">
        <v>4259</v>
      </c>
      <c r="Q2071" t="s">
        <v>20</v>
      </c>
      <c r="R2071">
        <v>48</v>
      </c>
      <c r="S2071" t="s">
        <v>17</v>
      </c>
      <c r="T2071" t="s">
        <v>17</v>
      </c>
      <c r="U2071" t="s">
        <v>17</v>
      </c>
      <c r="V2071" t="str">
        <f>IF(Table2[[#This Row],[Age]] &lt; 30, "Under 30", IF(Table2[[#This Row],[Age]] &lt; 65, "Other", "Senior"))</f>
        <v>Other</v>
      </c>
      <c r="W2071">
        <v>0</v>
      </c>
      <c r="X2071" t="s">
        <v>17</v>
      </c>
      <c r="Y2071" t="s">
        <v>28</v>
      </c>
      <c r="Z2071" t="s">
        <v>34</v>
      </c>
      <c r="AA2071">
        <v>17</v>
      </c>
      <c r="AB2071">
        <v>17</v>
      </c>
      <c r="AE2071">
        <f t="shared" si="32"/>
        <v>0</v>
      </c>
      <c r="AF2071">
        <v>1</v>
      </c>
      <c r="AG2071" t="str">
        <f>IF(Table2[[#This Row],[Avg Monthly GB Download]] &lt; 5, "Less than 5 GB", IF(Table2[[#This Row],[Avg Monthly GB Download]] &lt;= 10, "Between 5 and 10 GB", "10 or more GB"))</f>
        <v>Between 5 and 10 GB</v>
      </c>
    </row>
    <row r="2072" spans="1:33" x14ac:dyDescent="0.3">
      <c r="A2072" t="s">
        <v>4260</v>
      </c>
      <c r="B2072" t="s">
        <v>17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17</v>
      </c>
      <c r="I2072" t="s">
        <v>18</v>
      </c>
      <c r="J2072">
        <v>0</v>
      </c>
      <c r="K2072">
        <v>0</v>
      </c>
      <c r="L2072">
        <v>18</v>
      </c>
      <c r="M2072" t="s">
        <v>17</v>
      </c>
      <c r="N2072">
        <v>5</v>
      </c>
      <c r="O2072" t="s">
        <v>60</v>
      </c>
      <c r="P2072" t="s">
        <v>4261</v>
      </c>
      <c r="Q2072" t="s">
        <v>22</v>
      </c>
      <c r="R2072">
        <v>29</v>
      </c>
      <c r="S2072" t="s">
        <v>21</v>
      </c>
      <c r="T2072" t="s">
        <v>17</v>
      </c>
      <c r="U2072" t="s">
        <v>17</v>
      </c>
      <c r="V2072" t="str">
        <f>IF(Table2[[#This Row],[Age]] &lt; 30, "Under 30", IF(Table2[[#This Row],[Age]] &lt; 65, "Other", "Senior"))</f>
        <v>Under 30</v>
      </c>
      <c r="W2072">
        <v>0</v>
      </c>
      <c r="X2072" t="s">
        <v>21</v>
      </c>
      <c r="Y2072" t="s">
        <v>28</v>
      </c>
      <c r="Z2072" t="s">
        <v>29</v>
      </c>
      <c r="AA2072">
        <v>45</v>
      </c>
      <c r="AB2072">
        <v>142</v>
      </c>
      <c r="AE2072">
        <f t="shared" si="32"/>
        <v>0</v>
      </c>
      <c r="AF2072">
        <v>1</v>
      </c>
      <c r="AG2072" t="str">
        <f>IF(Table2[[#This Row],[Avg Monthly GB Download]] &lt; 5, "Less than 5 GB", IF(Table2[[#This Row],[Avg Monthly GB Download]] &lt;= 10, "Between 5 and 10 GB", "10 or more GB"))</f>
        <v>10 or more GB</v>
      </c>
    </row>
    <row r="2073" spans="1:33" x14ac:dyDescent="0.3">
      <c r="A2073" t="s">
        <v>4262</v>
      </c>
      <c r="B2073" t="s">
        <v>17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17</v>
      </c>
      <c r="I2073" t="s">
        <v>18</v>
      </c>
      <c r="J2073">
        <v>0</v>
      </c>
      <c r="K2073">
        <v>0</v>
      </c>
      <c r="L2073">
        <v>4</v>
      </c>
      <c r="M2073" t="s">
        <v>21</v>
      </c>
      <c r="N2073">
        <v>0</v>
      </c>
      <c r="O2073" t="s">
        <v>25</v>
      </c>
      <c r="P2073" t="s">
        <v>4263</v>
      </c>
      <c r="Q2073" t="s">
        <v>20</v>
      </c>
      <c r="R2073">
        <v>57</v>
      </c>
      <c r="S2073" t="s">
        <v>17</v>
      </c>
      <c r="T2073" t="s">
        <v>17</v>
      </c>
      <c r="U2073" t="s">
        <v>17</v>
      </c>
      <c r="V2073" t="str">
        <f>IF(Table2[[#This Row],[Age]] &lt; 30, "Under 30", IF(Table2[[#This Row],[Age]] &lt; 65, "Other", "Senior"))</f>
        <v>Other</v>
      </c>
      <c r="W2073">
        <v>0</v>
      </c>
      <c r="X2073" t="s">
        <v>21</v>
      </c>
      <c r="Y2073" t="s">
        <v>49</v>
      </c>
      <c r="Z2073" t="s">
        <v>29</v>
      </c>
      <c r="AA2073">
        <v>28</v>
      </c>
      <c r="AB2073">
        <v>2014</v>
      </c>
      <c r="AE2073">
        <f t="shared" si="32"/>
        <v>0</v>
      </c>
      <c r="AF2073">
        <v>1</v>
      </c>
      <c r="AG2073" t="str">
        <f>IF(Table2[[#This Row],[Avg Monthly GB Download]] &lt; 5, "Less than 5 GB", IF(Table2[[#This Row],[Avg Monthly GB Download]] &lt;= 10, "Between 5 and 10 GB", "10 or more GB"))</f>
        <v>Less than 5 GB</v>
      </c>
    </row>
    <row r="2074" spans="1:33" x14ac:dyDescent="0.3">
      <c r="A2074" t="s">
        <v>4264</v>
      </c>
      <c r="B2074" t="s">
        <v>17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17</v>
      </c>
      <c r="I2074" t="s">
        <v>18</v>
      </c>
      <c r="J2074">
        <v>0</v>
      </c>
      <c r="K2074">
        <v>0</v>
      </c>
      <c r="L2074">
        <v>6</v>
      </c>
      <c r="M2074" t="s">
        <v>21</v>
      </c>
      <c r="N2074">
        <v>0</v>
      </c>
      <c r="O2074" t="s">
        <v>69</v>
      </c>
      <c r="P2074" t="s">
        <v>4265</v>
      </c>
      <c r="Q2074" t="s">
        <v>22</v>
      </c>
      <c r="R2074">
        <v>39</v>
      </c>
      <c r="S2074" t="s">
        <v>17</v>
      </c>
      <c r="T2074" t="s">
        <v>17</v>
      </c>
      <c r="U2074" t="s">
        <v>17</v>
      </c>
      <c r="V2074" t="str">
        <f>IF(Table2[[#This Row],[Age]] &lt; 30, "Under 30", IF(Table2[[#This Row],[Age]] &lt; 65, "Other", "Senior"))</f>
        <v>Other</v>
      </c>
      <c r="W2074">
        <v>0</v>
      </c>
      <c r="X2074" t="s">
        <v>17</v>
      </c>
      <c r="Y2074" t="s">
        <v>28</v>
      </c>
      <c r="Z2074" t="s">
        <v>34</v>
      </c>
      <c r="AA2074">
        <v>20</v>
      </c>
      <c r="AB2074">
        <v>307</v>
      </c>
      <c r="AE2074">
        <f t="shared" si="32"/>
        <v>0</v>
      </c>
      <c r="AF2074">
        <v>1</v>
      </c>
      <c r="AG2074" t="str">
        <f>IF(Table2[[#This Row],[Avg Monthly GB Download]] &lt; 5, "Less than 5 GB", IF(Table2[[#This Row],[Avg Monthly GB Download]] &lt;= 10, "Between 5 and 10 GB", "10 or more GB"))</f>
        <v>Between 5 and 10 GB</v>
      </c>
    </row>
    <row r="2075" spans="1:33" x14ac:dyDescent="0.3">
      <c r="A2075" t="s">
        <v>4266</v>
      </c>
      <c r="B2075" t="s">
        <v>17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17</v>
      </c>
      <c r="I2075" t="s">
        <v>18</v>
      </c>
      <c r="J2075">
        <v>0</v>
      </c>
      <c r="K2075">
        <v>0</v>
      </c>
      <c r="L2075">
        <v>0</v>
      </c>
      <c r="M2075" t="s">
        <v>17</v>
      </c>
      <c r="N2075">
        <v>0</v>
      </c>
      <c r="O2075" t="s">
        <v>59</v>
      </c>
      <c r="P2075" t="s">
        <v>4267</v>
      </c>
      <c r="Q2075" t="s">
        <v>20</v>
      </c>
      <c r="R2075">
        <v>54</v>
      </c>
      <c r="S2075" t="s">
        <v>17</v>
      </c>
      <c r="T2075" t="s">
        <v>17</v>
      </c>
      <c r="U2075" t="s">
        <v>17</v>
      </c>
      <c r="V2075" t="str">
        <f>IF(Table2[[#This Row],[Age]] &lt; 30, "Under 30", IF(Table2[[#This Row],[Age]] &lt; 65, "Other", "Senior"))</f>
        <v>Other</v>
      </c>
      <c r="W2075">
        <v>0</v>
      </c>
      <c r="X2075" t="s">
        <v>17</v>
      </c>
      <c r="Y2075" t="s">
        <v>94</v>
      </c>
      <c r="Z2075" t="s">
        <v>34</v>
      </c>
      <c r="AA2075">
        <v>15</v>
      </c>
      <c r="AB2075">
        <v>151</v>
      </c>
      <c r="AE2075">
        <f t="shared" si="32"/>
        <v>0</v>
      </c>
      <c r="AF2075">
        <v>1</v>
      </c>
      <c r="AG2075" t="str">
        <f>IF(Table2[[#This Row],[Avg Monthly GB Download]] &lt; 5, "Less than 5 GB", IF(Table2[[#This Row],[Avg Monthly GB Download]] &lt;= 10, "Between 5 and 10 GB", "10 or more GB"))</f>
        <v>Less than 5 GB</v>
      </c>
    </row>
    <row r="2076" spans="1:33" x14ac:dyDescent="0.3">
      <c r="A2076" t="s">
        <v>4268</v>
      </c>
      <c r="B2076" t="s">
        <v>17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17</v>
      </c>
      <c r="I2076" t="s">
        <v>18</v>
      </c>
      <c r="J2076">
        <v>0</v>
      </c>
      <c r="K2076">
        <v>0</v>
      </c>
      <c r="L2076">
        <v>0</v>
      </c>
      <c r="M2076" t="s">
        <v>17</v>
      </c>
      <c r="N2076">
        <v>0</v>
      </c>
      <c r="O2076" t="s">
        <v>51</v>
      </c>
      <c r="P2076" t="s">
        <v>4269</v>
      </c>
      <c r="Q2076" t="s">
        <v>20</v>
      </c>
      <c r="R2076">
        <v>61</v>
      </c>
      <c r="S2076" t="s">
        <v>17</v>
      </c>
      <c r="T2076" t="s">
        <v>17</v>
      </c>
      <c r="U2076" t="s">
        <v>17</v>
      </c>
      <c r="V2076" t="str">
        <f>IF(Table2[[#This Row],[Age]] &lt; 30, "Under 30", IF(Table2[[#This Row],[Age]] &lt; 65, "Other", "Senior"))</f>
        <v>Other</v>
      </c>
      <c r="W2076">
        <v>0</v>
      </c>
      <c r="X2076" t="s">
        <v>17</v>
      </c>
      <c r="Y2076" t="s">
        <v>28</v>
      </c>
      <c r="Z2076" t="s">
        <v>29</v>
      </c>
      <c r="AA2076">
        <v>12</v>
      </c>
      <c r="AB2076">
        <v>62</v>
      </c>
      <c r="AE2076">
        <f t="shared" si="32"/>
        <v>0</v>
      </c>
      <c r="AF2076">
        <v>1</v>
      </c>
      <c r="AG2076" t="str">
        <f>IF(Table2[[#This Row],[Avg Monthly GB Download]] &lt; 5, "Less than 5 GB", IF(Table2[[#This Row],[Avg Monthly GB Download]] &lt;= 10, "Between 5 and 10 GB", "10 or more GB"))</f>
        <v>Less than 5 GB</v>
      </c>
    </row>
    <row r="2077" spans="1:33" x14ac:dyDescent="0.3">
      <c r="A2077" t="s">
        <v>4270</v>
      </c>
      <c r="B2077" t="s">
        <v>17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17</v>
      </c>
      <c r="I2077" t="s">
        <v>18</v>
      </c>
      <c r="J2077">
        <v>0</v>
      </c>
      <c r="K2077">
        <v>0</v>
      </c>
      <c r="L2077">
        <v>7</v>
      </c>
      <c r="M2077" t="s">
        <v>21</v>
      </c>
      <c r="N2077">
        <v>0</v>
      </c>
      <c r="O2077" t="s">
        <v>70</v>
      </c>
      <c r="P2077" t="s">
        <v>4271</v>
      </c>
      <c r="Q2077" t="s">
        <v>22</v>
      </c>
      <c r="R2077">
        <v>40</v>
      </c>
      <c r="S2077" t="s">
        <v>17</v>
      </c>
      <c r="T2077" t="s">
        <v>17</v>
      </c>
      <c r="U2077" t="s">
        <v>17</v>
      </c>
      <c r="V2077" t="str">
        <f>IF(Table2[[#This Row],[Age]] &lt; 30, "Under 30", IF(Table2[[#This Row],[Age]] &lt; 65, "Other", "Senior"))</f>
        <v>Other</v>
      </c>
      <c r="W2077">
        <v>0</v>
      </c>
      <c r="X2077" t="s">
        <v>21</v>
      </c>
      <c r="Y2077" t="s">
        <v>49</v>
      </c>
      <c r="Z2077" t="s">
        <v>29</v>
      </c>
      <c r="AA2077">
        <v>45</v>
      </c>
      <c r="AB2077">
        <v>3332</v>
      </c>
      <c r="AE2077">
        <f t="shared" si="32"/>
        <v>0</v>
      </c>
      <c r="AF2077">
        <v>1</v>
      </c>
      <c r="AG2077" t="str">
        <f>IF(Table2[[#This Row],[Avg Monthly GB Download]] &lt; 5, "Less than 5 GB", IF(Table2[[#This Row],[Avg Monthly GB Download]] &lt;= 10, "Between 5 and 10 GB", "10 or more GB"))</f>
        <v>Between 5 and 10 GB</v>
      </c>
    </row>
    <row r="2078" spans="1:33" x14ac:dyDescent="0.3">
      <c r="A2078" t="s">
        <v>4272</v>
      </c>
      <c r="B2078" t="s">
        <v>17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17</v>
      </c>
      <c r="I2078" t="s">
        <v>18</v>
      </c>
      <c r="J2078">
        <v>0</v>
      </c>
      <c r="K2078">
        <v>0</v>
      </c>
      <c r="L2078">
        <v>27</v>
      </c>
      <c r="M2078" t="s">
        <v>21</v>
      </c>
      <c r="N2078">
        <v>0</v>
      </c>
      <c r="O2078" t="s">
        <v>56</v>
      </c>
      <c r="P2078" t="s">
        <v>4273</v>
      </c>
      <c r="Q2078" t="s">
        <v>20</v>
      </c>
      <c r="R2078">
        <v>20</v>
      </c>
      <c r="S2078" t="s">
        <v>21</v>
      </c>
      <c r="T2078" t="s">
        <v>17</v>
      </c>
      <c r="U2078" t="s">
        <v>17</v>
      </c>
      <c r="V2078" t="str">
        <f>IF(Table2[[#This Row],[Age]] &lt; 30, "Under 30", IF(Table2[[#This Row],[Age]] &lt; 65, "Other", "Senior"))</f>
        <v>Under 30</v>
      </c>
      <c r="W2078">
        <v>0</v>
      </c>
      <c r="X2078" t="s">
        <v>17</v>
      </c>
      <c r="Y2078" t="s">
        <v>28</v>
      </c>
      <c r="Z2078" t="s">
        <v>29</v>
      </c>
      <c r="AA2078">
        <v>36</v>
      </c>
      <c r="AB2078">
        <v>1985</v>
      </c>
      <c r="AE2078">
        <f t="shared" si="32"/>
        <v>0</v>
      </c>
      <c r="AF2078">
        <v>1</v>
      </c>
      <c r="AG2078" t="str">
        <f>IF(Table2[[#This Row],[Avg Monthly GB Download]] &lt; 5, "Less than 5 GB", IF(Table2[[#This Row],[Avg Monthly GB Download]] &lt;= 10, "Between 5 and 10 GB", "10 or more GB"))</f>
        <v>10 or more GB</v>
      </c>
    </row>
    <row r="2079" spans="1:33" x14ac:dyDescent="0.3">
      <c r="A2079" t="s">
        <v>4274</v>
      </c>
      <c r="B2079" t="s">
        <v>17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17</v>
      </c>
      <c r="I2079" t="s">
        <v>18</v>
      </c>
      <c r="J2079">
        <v>0</v>
      </c>
      <c r="K2079">
        <v>0</v>
      </c>
      <c r="L2079">
        <v>0</v>
      </c>
      <c r="M2079" t="s">
        <v>17</v>
      </c>
      <c r="N2079">
        <v>0</v>
      </c>
      <c r="O2079" t="s">
        <v>67</v>
      </c>
      <c r="P2079" t="s">
        <v>4275</v>
      </c>
      <c r="Q2079" t="s">
        <v>20</v>
      </c>
      <c r="R2079">
        <v>42</v>
      </c>
      <c r="S2079" t="s">
        <v>17</v>
      </c>
      <c r="T2079" t="s">
        <v>17</v>
      </c>
      <c r="U2079" t="s">
        <v>17</v>
      </c>
      <c r="V2079" t="str">
        <f>IF(Table2[[#This Row],[Age]] &lt; 30, "Under 30", IF(Table2[[#This Row],[Age]] &lt; 65, "Other", "Senior"))</f>
        <v>Other</v>
      </c>
      <c r="W2079">
        <v>0</v>
      </c>
      <c r="X2079" t="s">
        <v>17</v>
      </c>
      <c r="Y2079" t="s">
        <v>49</v>
      </c>
      <c r="Z2079" t="s">
        <v>34</v>
      </c>
      <c r="AA2079">
        <v>13</v>
      </c>
      <c r="AB2079">
        <v>722</v>
      </c>
      <c r="AE2079">
        <f t="shared" si="32"/>
        <v>0</v>
      </c>
      <c r="AF2079">
        <v>1</v>
      </c>
      <c r="AG2079" t="str">
        <f>IF(Table2[[#This Row],[Avg Monthly GB Download]] &lt; 5, "Less than 5 GB", IF(Table2[[#This Row],[Avg Monthly GB Download]] &lt;= 10, "Between 5 and 10 GB", "10 or more GB"))</f>
        <v>Less than 5 GB</v>
      </c>
    </row>
    <row r="2080" spans="1:33" x14ac:dyDescent="0.3">
      <c r="A2080" t="s">
        <v>4276</v>
      </c>
      <c r="B2080" t="s">
        <v>17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17</v>
      </c>
      <c r="I2080" t="s">
        <v>18</v>
      </c>
      <c r="J2080">
        <v>0</v>
      </c>
      <c r="K2080">
        <v>0</v>
      </c>
      <c r="L2080">
        <v>8</v>
      </c>
      <c r="M2080" t="s">
        <v>21</v>
      </c>
      <c r="N2080">
        <v>0</v>
      </c>
      <c r="O2080" t="s">
        <v>90</v>
      </c>
      <c r="P2080" t="s">
        <v>4277</v>
      </c>
      <c r="Q2080" t="s">
        <v>22</v>
      </c>
      <c r="R2080">
        <v>48</v>
      </c>
      <c r="S2080" t="s">
        <v>17</v>
      </c>
      <c r="T2080" t="s">
        <v>17</v>
      </c>
      <c r="U2080" t="s">
        <v>17</v>
      </c>
      <c r="V2080" t="str">
        <f>IF(Table2[[#This Row],[Age]] &lt; 30, "Under 30", IF(Table2[[#This Row],[Age]] &lt; 65, "Other", "Senior"))</f>
        <v>Other</v>
      </c>
      <c r="W2080">
        <v>0</v>
      </c>
      <c r="X2080" t="s">
        <v>17</v>
      </c>
      <c r="Y2080" t="s">
        <v>94</v>
      </c>
      <c r="Z2080" t="s">
        <v>29</v>
      </c>
      <c r="AA2080">
        <v>37</v>
      </c>
      <c r="AB2080">
        <v>1590</v>
      </c>
      <c r="AE2080">
        <f t="shared" si="32"/>
        <v>0</v>
      </c>
      <c r="AF2080">
        <v>1</v>
      </c>
      <c r="AG2080" t="str">
        <f>IF(Table2[[#This Row],[Avg Monthly GB Download]] &lt; 5, "Less than 5 GB", IF(Table2[[#This Row],[Avg Monthly GB Download]] &lt;= 10, "Between 5 and 10 GB", "10 or more GB"))</f>
        <v>Between 5 and 10 GB</v>
      </c>
    </row>
    <row r="2081" spans="1:33" x14ac:dyDescent="0.3">
      <c r="A2081" t="s">
        <v>4278</v>
      </c>
      <c r="B2081" t="s">
        <v>17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17</v>
      </c>
      <c r="I2081" t="s">
        <v>18</v>
      </c>
      <c r="J2081">
        <v>0</v>
      </c>
      <c r="K2081">
        <v>0</v>
      </c>
      <c r="L2081">
        <v>30</v>
      </c>
      <c r="M2081" t="s">
        <v>21</v>
      </c>
      <c r="N2081">
        <v>0</v>
      </c>
      <c r="O2081" t="s">
        <v>75</v>
      </c>
      <c r="P2081" t="s">
        <v>4279</v>
      </c>
      <c r="Q2081" t="s">
        <v>22</v>
      </c>
      <c r="R2081">
        <v>28</v>
      </c>
      <c r="S2081" t="s">
        <v>21</v>
      </c>
      <c r="T2081" t="s">
        <v>17</v>
      </c>
      <c r="U2081" t="s">
        <v>17</v>
      </c>
      <c r="V2081" t="str">
        <f>IF(Table2[[#This Row],[Age]] &lt; 30, "Under 30", IF(Table2[[#This Row],[Age]] &lt; 65, "Other", "Senior"))</f>
        <v>Under 30</v>
      </c>
      <c r="W2081">
        <v>0</v>
      </c>
      <c r="X2081" t="s">
        <v>17</v>
      </c>
      <c r="Y2081" t="s">
        <v>28</v>
      </c>
      <c r="Z2081" t="s">
        <v>34</v>
      </c>
      <c r="AA2081">
        <v>20</v>
      </c>
      <c r="AB2081">
        <v>55</v>
      </c>
      <c r="AE2081">
        <f t="shared" si="32"/>
        <v>0</v>
      </c>
      <c r="AF2081">
        <v>1</v>
      </c>
      <c r="AG2081" t="str">
        <f>IF(Table2[[#This Row],[Avg Monthly GB Download]] &lt; 5, "Less than 5 GB", IF(Table2[[#This Row],[Avg Monthly GB Download]] &lt;= 10, "Between 5 and 10 GB", "10 or more GB"))</f>
        <v>10 or more GB</v>
      </c>
    </row>
    <row r="2082" spans="1:33" x14ac:dyDescent="0.3">
      <c r="A2082" t="s">
        <v>4280</v>
      </c>
      <c r="B2082" t="s">
        <v>17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17</v>
      </c>
      <c r="I2082" t="s">
        <v>18</v>
      </c>
      <c r="J2082">
        <v>0</v>
      </c>
      <c r="K2082">
        <v>0</v>
      </c>
      <c r="L2082">
        <v>0</v>
      </c>
      <c r="M2082" t="s">
        <v>17</v>
      </c>
      <c r="N2082">
        <v>0</v>
      </c>
      <c r="O2082" t="s">
        <v>89</v>
      </c>
      <c r="P2082" t="s">
        <v>4281</v>
      </c>
      <c r="Q2082" t="s">
        <v>22</v>
      </c>
      <c r="R2082">
        <v>39</v>
      </c>
      <c r="S2082" t="s">
        <v>17</v>
      </c>
      <c r="T2082" t="s">
        <v>17</v>
      </c>
      <c r="U2082" t="s">
        <v>17</v>
      </c>
      <c r="V2082" t="str">
        <f>IF(Table2[[#This Row],[Age]] &lt; 30, "Under 30", IF(Table2[[#This Row],[Age]] &lt; 65, "Other", "Senior"))</f>
        <v>Other</v>
      </c>
      <c r="W2082">
        <v>0</v>
      </c>
      <c r="X2082" t="s">
        <v>17</v>
      </c>
      <c r="Y2082" t="s">
        <v>94</v>
      </c>
      <c r="Z2082" t="s">
        <v>29</v>
      </c>
      <c r="AA2082">
        <v>8</v>
      </c>
      <c r="AB2082">
        <v>229</v>
      </c>
      <c r="AE2082">
        <f t="shared" si="32"/>
        <v>0</v>
      </c>
      <c r="AF2082">
        <v>1</v>
      </c>
      <c r="AG2082" t="str">
        <f>IF(Table2[[#This Row],[Avg Monthly GB Download]] &lt; 5, "Less than 5 GB", IF(Table2[[#This Row],[Avg Monthly GB Download]] &lt;= 10, "Between 5 and 10 GB", "10 or more GB"))</f>
        <v>Less than 5 GB</v>
      </c>
    </row>
    <row r="2083" spans="1:33" x14ac:dyDescent="0.3">
      <c r="A2083" t="s">
        <v>4282</v>
      </c>
      <c r="B2083" t="s">
        <v>17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17</v>
      </c>
      <c r="I2083" t="s">
        <v>18</v>
      </c>
      <c r="J2083">
        <v>0</v>
      </c>
      <c r="K2083">
        <v>0</v>
      </c>
      <c r="L2083">
        <v>15</v>
      </c>
      <c r="M2083" t="s">
        <v>21</v>
      </c>
      <c r="N2083">
        <v>0</v>
      </c>
      <c r="O2083" t="s">
        <v>23</v>
      </c>
      <c r="P2083" t="s">
        <v>4283</v>
      </c>
      <c r="Q2083" t="s">
        <v>20</v>
      </c>
      <c r="R2083">
        <v>38</v>
      </c>
      <c r="S2083" t="s">
        <v>17</v>
      </c>
      <c r="T2083" t="s">
        <v>17</v>
      </c>
      <c r="U2083" t="s">
        <v>17</v>
      </c>
      <c r="V2083" t="str">
        <f>IF(Table2[[#This Row],[Age]] &lt; 30, "Under 30", IF(Table2[[#This Row],[Age]] &lt; 65, "Other", "Senior"))</f>
        <v>Other</v>
      </c>
      <c r="W2083">
        <v>0</v>
      </c>
      <c r="X2083" t="s">
        <v>21</v>
      </c>
      <c r="Y2083" t="s">
        <v>28</v>
      </c>
      <c r="Z2083" t="s">
        <v>34</v>
      </c>
      <c r="AA2083">
        <v>43</v>
      </c>
      <c r="AB2083">
        <v>2853</v>
      </c>
      <c r="AE2083">
        <f t="shared" si="32"/>
        <v>0</v>
      </c>
      <c r="AF2083">
        <v>1</v>
      </c>
      <c r="AG2083" t="str">
        <f>IF(Table2[[#This Row],[Avg Monthly GB Download]] &lt; 5, "Less than 5 GB", IF(Table2[[#This Row],[Avg Monthly GB Download]] &lt;= 10, "Between 5 and 10 GB", "10 or more GB"))</f>
        <v>10 or more GB</v>
      </c>
    </row>
    <row r="2084" spans="1:33" x14ac:dyDescent="0.3">
      <c r="A2084" t="s">
        <v>4284</v>
      </c>
      <c r="B2084" t="s">
        <v>17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17</v>
      </c>
      <c r="I2084" t="s">
        <v>18</v>
      </c>
      <c r="J2084">
        <v>0</v>
      </c>
      <c r="K2084">
        <v>0</v>
      </c>
      <c r="L2084">
        <v>15</v>
      </c>
      <c r="M2084" t="s">
        <v>21</v>
      </c>
      <c r="N2084">
        <v>0</v>
      </c>
      <c r="O2084" t="s">
        <v>67</v>
      </c>
      <c r="P2084" t="s">
        <v>4285</v>
      </c>
      <c r="Q2084" t="s">
        <v>20</v>
      </c>
      <c r="R2084">
        <v>20</v>
      </c>
      <c r="S2084" t="s">
        <v>21</v>
      </c>
      <c r="T2084" t="s">
        <v>17</v>
      </c>
      <c r="U2084" t="s">
        <v>17</v>
      </c>
      <c r="V2084" t="str">
        <f>IF(Table2[[#This Row],[Age]] &lt; 30, "Under 30", IF(Table2[[#This Row],[Age]] &lt; 65, "Other", "Senior"))</f>
        <v>Under 30</v>
      </c>
      <c r="W2084">
        <v>0</v>
      </c>
      <c r="X2084" t="s">
        <v>17</v>
      </c>
      <c r="Y2084" t="s">
        <v>28</v>
      </c>
      <c r="Z2084" t="s">
        <v>34</v>
      </c>
      <c r="AA2084">
        <v>54</v>
      </c>
      <c r="AB2084">
        <v>3300</v>
      </c>
      <c r="AE2084">
        <f t="shared" si="32"/>
        <v>0</v>
      </c>
      <c r="AF2084">
        <v>1</v>
      </c>
      <c r="AG2084" t="str">
        <f>IF(Table2[[#This Row],[Avg Monthly GB Download]] &lt; 5, "Less than 5 GB", IF(Table2[[#This Row],[Avg Monthly GB Download]] &lt;= 10, "Between 5 and 10 GB", "10 or more GB"))</f>
        <v>10 or more GB</v>
      </c>
    </row>
    <row r="2085" spans="1:33" x14ac:dyDescent="0.3">
      <c r="A2085" t="s">
        <v>4286</v>
      </c>
      <c r="B2085" t="s">
        <v>17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17</v>
      </c>
      <c r="I2085" t="s">
        <v>18</v>
      </c>
      <c r="J2085">
        <v>0</v>
      </c>
      <c r="K2085">
        <v>0</v>
      </c>
      <c r="L2085">
        <v>0</v>
      </c>
      <c r="M2085" t="s">
        <v>17</v>
      </c>
      <c r="N2085">
        <v>0</v>
      </c>
      <c r="O2085" t="s">
        <v>25</v>
      </c>
      <c r="P2085" t="s">
        <v>4287</v>
      </c>
      <c r="Q2085" t="s">
        <v>22</v>
      </c>
      <c r="R2085">
        <v>60</v>
      </c>
      <c r="S2085" t="s">
        <v>17</v>
      </c>
      <c r="T2085" t="s">
        <v>17</v>
      </c>
      <c r="U2085" t="s">
        <v>17</v>
      </c>
      <c r="V2085" t="str">
        <f>IF(Table2[[#This Row],[Age]] &lt; 30, "Under 30", IF(Table2[[#This Row],[Age]] &lt; 65, "Other", "Senior"))</f>
        <v>Other</v>
      </c>
      <c r="W2085">
        <v>0</v>
      </c>
      <c r="X2085" t="s">
        <v>17</v>
      </c>
      <c r="Y2085" t="s">
        <v>28</v>
      </c>
      <c r="Z2085" t="s">
        <v>29</v>
      </c>
      <c r="AA2085">
        <v>13</v>
      </c>
      <c r="AB2085">
        <v>116</v>
      </c>
      <c r="AE2085">
        <f t="shared" si="32"/>
        <v>0</v>
      </c>
      <c r="AF2085">
        <v>1</v>
      </c>
      <c r="AG2085" t="str">
        <f>IF(Table2[[#This Row],[Avg Monthly GB Download]] &lt; 5, "Less than 5 GB", IF(Table2[[#This Row],[Avg Monthly GB Download]] &lt;= 10, "Between 5 and 10 GB", "10 or more GB"))</f>
        <v>Less than 5 GB</v>
      </c>
    </row>
    <row r="2086" spans="1:33" x14ac:dyDescent="0.3">
      <c r="A2086" t="s">
        <v>4288</v>
      </c>
      <c r="B2086" t="s">
        <v>17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17</v>
      </c>
      <c r="I2086" t="s">
        <v>18</v>
      </c>
      <c r="J2086">
        <v>0</v>
      </c>
      <c r="K2086">
        <v>0</v>
      </c>
      <c r="L2086">
        <v>9</v>
      </c>
      <c r="M2086" t="s">
        <v>21</v>
      </c>
      <c r="N2086">
        <v>0</v>
      </c>
      <c r="O2086" t="s">
        <v>31</v>
      </c>
      <c r="P2086" t="s">
        <v>4289</v>
      </c>
      <c r="Q2086" t="s">
        <v>22</v>
      </c>
      <c r="R2086">
        <v>57</v>
      </c>
      <c r="S2086" t="s">
        <v>17</v>
      </c>
      <c r="T2086" t="s">
        <v>17</v>
      </c>
      <c r="U2086" t="s">
        <v>17</v>
      </c>
      <c r="V2086" t="str">
        <f>IF(Table2[[#This Row],[Age]] &lt; 30, "Under 30", IF(Table2[[#This Row],[Age]] &lt; 65, "Other", "Senior"))</f>
        <v>Other</v>
      </c>
      <c r="W2086">
        <v>0</v>
      </c>
      <c r="X2086" t="s">
        <v>17</v>
      </c>
      <c r="Y2086" t="s">
        <v>28</v>
      </c>
      <c r="Z2086" t="s">
        <v>34</v>
      </c>
      <c r="AA2086">
        <v>24</v>
      </c>
      <c r="AB2086">
        <v>149</v>
      </c>
      <c r="AE2086">
        <f t="shared" si="32"/>
        <v>0</v>
      </c>
      <c r="AF2086">
        <v>1</v>
      </c>
      <c r="AG2086" t="str">
        <f>IF(Table2[[#This Row],[Avg Monthly GB Download]] &lt; 5, "Less than 5 GB", IF(Table2[[#This Row],[Avg Monthly GB Download]] &lt;= 10, "Between 5 and 10 GB", "10 or more GB"))</f>
        <v>Between 5 and 10 GB</v>
      </c>
    </row>
    <row r="2087" spans="1:33" x14ac:dyDescent="0.3">
      <c r="A2087" t="s">
        <v>4290</v>
      </c>
      <c r="B2087" t="s">
        <v>17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17</v>
      </c>
      <c r="I2087" t="s">
        <v>18</v>
      </c>
      <c r="J2087">
        <v>0</v>
      </c>
      <c r="K2087">
        <v>0</v>
      </c>
      <c r="L2087">
        <v>0</v>
      </c>
      <c r="M2087" t="s">
        <v>17</v>
      </c>
      <c r="N2087">
        <v>0</v>
      </c>
      <c r="O2087" t="s">
        <v>76</v>
      </c>
      <c r="P2087" t="s">
        <v>4291</v>
      </c>
      <c r="Q2087" t="s">
        <v>20</v>
      </c>
      <c r="R2087">
        <v>61</v>
      </c>
      <c r="S2087" t="s">
        <v>17</v>
      </c>
      <c r="T2087" t="s">
        <v>17</v>
      </c>
      <c r="U2087" t="s">
        <v>17</v>
      </c>
      <c r="V2087" t="str">
        <f>IF(Table2[[#This Row],[Age]] &lt; 30, "Under 30", IF(Table2[[#This Row],[Age]] &lt; 65, "Other", "Senior"))</f>
        <v>Other</v>
      </c>
      <c r="W2087">
        <v>0</v>
      </c>
      <c r="X2087" t="s">
        <v>17</v>
      </c>
      <c r="Y2087" t="s">
        <v>28</v>
      </c>
      <c r="Z2087" t="s">
        <v>29</v>
      </c>
      <c r="AA2087">
        <v>9</v>
      </c>
      <c r="AB2087">
        <v>83</v>
      </c>
      <c r="AE2087">
        <f t="shared" si="32"/>
        <v>0</v>
      </c>
      <c r="AF2087">
        <v>1</v>
      </c>
      <c r="AG2087" t="str">
        <f>IF(Table2[[#This Row],[Avg Monthly GB Download]] &lt; 5, "Less than 5 GB", IF(Table2[[#This Row],[Avg Monthly GB Download]] &lt;= 10, "Between 5 and 10 GB", "10 or more GB"))</f>
        <v>Less than 5 GB</v>
      </c>
    </row>
    <row r="2088" spans="1:33" x14ac:dyDescent="0.3">
      <c r="A2088" t="s">
        <v>4292</v>
      </c>
      <c r="B2088" t="s">
        <v>17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17</v>
      </c>
      <c r="I2088" t="s">
        <v>18</v>
      </c>
      <c r="J2088">
        <v>0</v>
      </c>
      <c r="K2088">
        <v>0</v>
      </c>
      <c r="L2088">
        <v>3</v>
      </c>
      <c r="M2088" t="s">
        <v>21</v>
      </c>
      <c r="N2088">
        <v>0</v>
      </c>
      <c r="O2088" t="s">
        <v>71</v>
      </c>
      <c r="P2088" t="s">
        <v>4293</v>
      </c>
      <c r="Q2088" t="s">
        <v>22</v>
      </c>
      <c r="R2088">
        <v>35</v>
      </c>
      <c r="S2088" t="s">
        <v>17</v>
      </c>
      <c r="T2088" t="s">
        <v>17</v>
      </c>
      <c r="U2088" t="s">
        <v>17</v>
      </c>
      <c r="V2088" t="str">
        <f>IF(Table2[[#This Row],[Age]] &lt; 30, "Under 30", IF(Table2[[#This Row],[Age]] &lt; 65, "Other", "Senior"))</f>
        <v>Other</v>
      </c>
      <c r="W2088">
        <v>0</v>
      </c>
      <c r="X2088" t="s">
        <v>21</v>
      </c>
      <c r="Y2088" t="s">
        <v>28</v>
      </c>
      <c r="Z2088" t="s">
        <v>29</v>
      </c>
      <c r="AA2088">
        <v>29</v>
      </c>
      <c r="AB2088">
        <v>236</v>
      </c>
      <c r="AE2088">
        <f t="shared" si="32"/>
        <v>0</v>
      </c>
      <c r="AF2088">
        <v>1</v>
      </c>
      <c r="AG2088" t="str">
        <f>IF(Table2[[#This Row],[Avg Monthly GB Download]] &lt; 5, "Less than 5 GB", IF(Table2[[#This Row],[Avg Monthly GB Download]] &lt;= 10, "Between 5 and 10 GB", "10 or more GB"))</f>
        <v>Less than 5 GB</v>
      </c>
    </row>
    <row r="2089" spans="1:33" x14ac:dyDescent="0.3">
      <c r="A2089" t="s">
        <v>4294</v>
      </c>
      <c r="B2089" t="s">
        <v>17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17</v>
      </c>
      <c r="I2089" t="s">
        <v>18</v>
      </c>
      <c r="J2089">
        <v>0</v>
      </c>
      <c r="K2089">
        <v>0</v>
      </c>
      <c r="L2089">
        <v>8</v>
      </c>
      <c r="M2089" t="s">
        <v>21</v>
      </c>
      <c r="N2089">
        <v>0</v>
      </c>
      <c r="O2089" t="s">
        <v>67</v>
      </c>
      <c r="P2089" t="s">
        <v>4295</v>
      </c>
      <c r="Q2089" t="s">
        <v>22</v>
      </c>
      <c r="R2089">
        <v>35</v>
      </c>
      <c r="S2089" t="s">
        <v>17</v>
      </c>
      <c r="T2089" t="s">
        <v>17</v>
      </c>
      <c r="U2089" t="s">
        <v>17</v>
      </c>
      <c r="V2089" t="str">
        <f>IF(Table2[[#This Row],[Age]] &lt; 30, "Under 30", IF(Table2[[#This Row],[Age]] &lt; 65, "Other", "Senior"))</f>
        <v>Other</v>
      </c>
      <c r="W2089">
        <v>0</v>
      </c>
      <c r="X2089" t="s">
        <v>17</v>
      </c>
      <c r="Y2089" t="s">
        <v>28</v>
      </c>
      <c r="Z2089" t="s">
        <v>34</v>
      </c>
      <c r="AA2089">
        <v>51</v>
      </c>
      <c r="AB2089">
        <v>574</v>
      </c>
      <c r="AE2089">
        <f t="shared" si="32"/>
        <v>0</v>
      </c>
      <c r="AF2089">
        <v>1</v>
      </c>
      <c r="AG2089" t="str">
        <f>IF(Table2[[#This Row],[Avg Monthly GB Download]] &lt; 5, "Less than 5 GB", IF(Table2[[#This Row],[Avg Monthly GB Download]] &lt;= 10, "Between 5 and 10 GB", "10 or more GB"))</f>
        <v>Between 5 and 10 GB</v>
      </c>
    </row>
    <row r="2090" spans="1:33" x14ac:dyDescent="0.3">
      <c r="A2090" t="s">
        <v>4296</v>
      </c>
      <c r="B2090" t="s">
        <v>17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17</v>
      </c>
      <c r="I2090" t="s">
        <v>18</v>
      </c>
      <c r="J2090">
        <v>0</v>
      </c>
      <c r="K2090">
        <v>0</v>
      </c>
      <c r="L2090">
        <v>23</v>
      </c>
      <c r="M2090" t="s">
        <v>21</v>
      </c>
      <c r="N2090">
        <v>0</v>
      </c>
      <c r="O2090" t="s">
        <v>58</v>
      </c>
      <c r="P2090" t="s">
        <v>4297</v>
      </c>
      <c r="Q2090" t="s">
        <v>22</v>
      </c>
      <c r="R2090">
        <v>29</v>
      </c>
      <c r="S2090" t="s">
        <v>21</v>
      </c>
      <c r="T2090" t="s">
        <v>17</v>
      </c>
      <c r="U2090" t="s">
        <v>17</v>
      </c>
      <c r="V2090" t="str">
        <f>IF(Table2[[#This Row],[Age]] &lt; 30, "Under 30", IF(Table2[[#This Row],[Age]] &lt; 65, "Other", "Senior"))</f>
        <v>Under 30</v>
      </c>
      <c r="W2090">
        <v>0</v>
      </c>
      <c r="X2090" t="s">
        <v>21</v>
      </c>
      <c r="Y2090" t="s">
        <v>94</v>
      </c>
      <c r="Z2090" t="s">
        <v>34</v>
      </c>
      <c r="AA2090">
        <v>53</v>
      </c>
      <c r="AB2090">
        <v>2385</v>
      </c>
      <c r="AE2090">
        <f t="shared" si="32"/>
        <v>0</v>
      </c>
      <c r="AF2090">
        <v>1</v>
      </c>
      <c r="AG2090" t="str">
        <f>IF(Table2[[#This Row],[Avg Monthly GB Download]] &lt; 5, "Less than 5 GB", IF(Table2[[#This Row],[Avg Monthly GB Download]] &lt;= 10, "Between 5 and 10 GB", "10 or more GB"))</f>
        <v>10 or more GB</v>
      </c>
    </row>
    <row r="2091" spans="1:33" x14ac:dyDescent="0.3">
      <c r="A2091" t="s">
        <v>4298</v>
      </c>
      <c r="B2091" t="s">
        <v>17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21</v>
      </c>
      <c r="I2091" t="s">
        <v>84</v>
      </c>
      <c r="J2091">
        <v>0</v>
      </c>
      <c r="K2091">
        <v>0</v>
      </c>
      <c r="L2091">
        <v>3</v>
      </c>
      <c r="M2091" t="s">
        <v>21</v>
      </c>
      <c r="N2091">
        <v>0</v>
      </c>
      <c r="O2091" t="s">
        <v>65</v>
      </c>
      <c r="P2091" t="s">
        <v>4299</v>
      </c>
      <c r="Q2091" t="s">
        <v>22</v>
      </c>
      <c r="R2091">
        <v>51</v>
      </c>
      <c r="S2091" t="s">
        <v>17</v>
      </c>
      <c r="T2091" t="s">
        <v>17</v>
      </c>
      <c r="U2091" t="s">
        <v>17</v>
      </c>
      <c r="V2091" t="str">
        <f>IF(Table2[[#This Row],[Age]] &lt; 30, "Under 30", IF(Table2[[#This Row],[Age]] &lt; 65, "Other", "Senior"))</f>
        <v>Other</v>
      </c>
      <c r="W2091">
        <v>0</v>
      </c>
      <c r="X2091" t="s">
        <v>17</v>
      </c>
      <c r="Y2091" t="s">
        <v>28</v>
      </c>
      <c r="Z2091" t="s">
        <v>34</v>
      </c>
      <c r="AA2091">
        <v>65</v>
      </c>
      <c r="AB2091">
        <v>2729</v>
      </c>
      <c r="AE2091">
        <f t="shared" si="32"/>
        <v>0</v>
      </c>
      <c r="AF2091">
        <v>1</v>
      </c>
      <c r="AG2091" t="str">
        <f>IF(Table2[[#This Row],[Avg Monthly GB Download]] &lt; 5, "Less than 5 GB", IF(Table2[[#This Row],[Avg Monthly GB Download]] &lt;= 10, "Between 5 and 10 GB", "10 or more GB"))</f>
        <v>Less than 5 GB</v>
      </c>
    </row>
    <row r="2092" spans="1:33" x14ac:dyDescent="0.3">
      <c r="A2092" t="s">
        <v>4300</v>
      </c>
      <c r="B2092" t="s">
        <v>17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17</v>
      </c>
      <c r="I2092" t="s">
        <v>18</v>
      </c>
      <c r="J2092">
        <v>0</v>
      </c>
      <c r="K2092">
        <v>0</v>
      </c>
      <c r="L2092">
        <v>0</v>
      </c>
      <c r="M2092" t="s">
        <v>17</v>
      </c>
      <c r="N2092">
        <v>0</v>
      </c>
      <c r="O2092" t="s">
        <v>23</v>
      </c>
      <c r="P2092" t="s">
        <v>4301</v>
      </c>
      <c r="Q2092" t="s">
        <v>22</v>
      </c>
      <c r="R2092">
        <v>59</v>
      </c>
      <c r="S2092" t="s">
        <v>17</v>
      </c>
      <c r="T2092" t="s">
        <v>17</v>
      </c>
      <c r="U2092" t="s">
        <v>17</v>
      </c>
      <c r="V2092" t="str">
        <f>IF(Table2[[#This Row],[Age]] &lt; 30, "Under 30", IF(Table2[[#This Row],[Age]] &lt; 65, "Other", "Senior"))</f>
        <v>Other</v>
      </c>
      <c r="W2092">
        <v>0</v>
      </c>
      <c r="X2092" t="s">
        <v>17</v>
      </c>
      <c r="Y2092" t="s">
        <v>28</v>
      </c>
      <c r="Z2092" t="s">
        <v>29</v>
      </c>
      <c r="AA2092">
        <v>13</v>
      </c>
      <c r="AB2092">
        <v>13</v>
      </c>
      <c r="AE2092">
        <f t="shared" si="32"/>
        <v>0</v>
      </c>
      <c r="AF2092">
        <v>1</v>
      </c>
      <c r="AG2092" t="str">
        <f>IF(Table2[[#This Row],[Avg Monthly GB Download]] &lt; 5, "Less than 5 GB", IF(Table2[[#This Row],[Avg Monthly GB Download]] &lt;= 10, "Between 5 and 10 GB", "10 or more GB"))</f>
        <v>Less than 5 GB</v>
      </c>
    </row>
    <row r="2093" spans="1:33" x14ac:dyDescent="0.3">
      <c r="A2093" t="s">
        <v>4302</v>
      </c>
      <c r="B2093" t="s">
        <v>17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17</v>
      </c>
      <c r="I2093" t="s">
        <v>18</v>
      </c>
      <c r="J2093">
        <v>0</v>
      </c>
      <c r="K2093">
        <v>0</v>
      </c>
      <c r="L2093">
        <v>7</v>
      </c>
      <c r="M2093" t="s">
        <v>21</v>
      </c>
      <c r="N2093">
        <v>0</v>
      </c>
      <c r="O2093" t="s">
        <v>65</v>
      </c>
      <c r="P2093" t="s">
        <v>4303</v>
      </c>
      <c r="Q2093" t="s">
        <v>22</v>
      </c>
      <c r="R2093">
        <v>42</v>
      </c>
      <c r="S2093" t="s">
        <v>17</v>
      </c>
      <c r="T2093" t="s">
        <v>17</v>
      </c>
      <c r="U2093" t="s">
        <v>17</v>
      </c>
      <c r="V2093" t="str">
        <f>IF(Table2[[#This Row],[Age]] &lt; 30, "Under 30", IF(Table2[[#This Row],[Age]] &lt; 65, "Other", "Senior"))</f>
        <v>Other</v>
      </c>
      <c r="W2093">
        <v>0</v>
      </c>
      <c r="X2093" t="s">
        <v>17</v>
      </c>
      <c r="Y2093" t="s">
        <v>28</v>
      </c>
      <c r="Z2093" t="s">
        <v>34</v>
      </c>
      <c r="AA2093">
        <v>34</v>
      </c>
      <c r="AB2093">
        <v>336</v>
      </c>
      <c r="AE2093">
        <f t="shared" si="32"/>
        <v>0</v>
      </c>
      <c r="AF2093">
        <v>1</v>
      </c>
      <c r="AG2093" t="str">
        <f>IF(Table2[[#This Row],[Avg Monthly GB Download]] &lt; 5, "Less than 5 GB", IF(Table2[[#This Row],[Avg Monthly GB Download]] &lt;= 10, "Between 5 and 10 GB", "10 or more GB"))</f>
        <v>Between 5 and 10 GB</v>
      </c>
    </row>
    <row r="2094" spans="1:33" x14ac:dyDescent="0.3">
      <c r="A2094" t="s">
        <v>4304</v>
      </c>
      <c r="B2094" t="s">
        <v>17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17</v>
      </c>
      <c r="I2094" t="s">
        <v>18</v>
      </c>
      <c r="J2094">
        <v>0</v>
      </c>
      <c r="K2094">
        <v>0</v>
      </c>
      <c r="L2094">
        <v>12</v>
      </c>
      <c r="M2094" t="s">
        <v>21</v>
      </c>
      <c r="N2094">
        <v>0</v>
      </c>
      <c r="O2094" t="s">
        <v>81</v>
      </c>
      <c r="P2094" t="s">
        <v>4305</v>
      </c>
      <c r="Q2094" t="s">
        <v>20</v>
      </c>
      <c r="R2094">
        <v>76</v>
      </c>
      <c r="S2094" t="s">
        <v>17</v>
      </c>
      <c r="T2094" t="s">
        <v>21</v>
      </c>
      <c r="U2094" t="s">
        <v>17</v>
      </c>
      <c r="V2094" t="str">
        <f>IF(Table2[[#This Row],[Age]] &lt; 30, "Under 30", IF(Table2[[#This Row],[Age]] &lt; 65, "Other", "Senior"))</f>
        <v>Senior</v>
      </c>
      <c r="W2094">
        <v>0</v>
      </c>
      <c r="X2094" t="s">
        <v>17</v>
      </c>
      <c r="Y2094" t="s">
        <v>49</v>
      </c>
      <c r="Z2094" t="s">
        <v>34</v>
      </c>
      <c r="AA2094">
        <v>27</v>
      </c>
      <c r="AB2094">
        <v>491</v>
      </c>
      <c r="AE2094">
        <f t="shared" si="32"/>
        <v>0</v>
      </c>
      <c r="AF2094">
        <v>1</v>
      </c>
      <c r="AG2094" t="str">
        <f>IF(Table2[[#This Row],[Avg Monthly GB Download]] &lt; 5, "Less than 5 GB", IF(Table2[[#This Row],[Avg Monthly GB Download]] &lt;= 10, "Between 5 and 10 GB", "10 or more GB"))</f>
        <v>10 or more GB</v>
      </c>
    </row>
    <row r="2095" spans="1:33" x14ac:dyDescent="0.3">
      <c r="A2095" t="s">
        <v>4306</v>
      </c>
      <c r="B2095" t="s">
        <v>17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17</v>
      </c>
      <c r="I2095" t="s">
        <v>18</v>
      </c>
      <c r="J2095">
        <v>0</v>
      </c>
      <c r="K2095">
        <v>0</v>
      </c>
      <c r="L2095">
        <v>0</v>
      </c>
      <c r="M2095" t="s">
        <v>17</v>
      </c>
      <c r="N2095">
        <v>0</v>
      </c>
      <c r="O2095" t="s">
        <v>76</v>
      </c>
      <c r="P2095" t="s">
        <v>4307</v>
      </c>
      <c r="Q2095" t="s">
        <v>22</v>
      </c>
      <c r="R2095">
        <v>26</v>
      </c>
      <c r="S2095" t="s">
        <v>21</v>
      </c>
      <c r="T2095" t="s">
        <v>17</v>
      </c>
      <c r="U2095" t="s">
        <v>17</v>
      </c>
      <c r="V2095" t="str">
        <f>IF(Table2[[#This Row],[Age]] &lt; 30, "Under 30", IF(Table2[[#This Row],[Age]] &lt; 65, "Other", "Senior"))</f>
        <v>Under 30</v>
      </c>
      <c r="W2095">
        <v>0</v>
      </c>
      <c r="X2095" t="s">
        <v>17</v>
      </c>
      <c r="Y2095" t="s">
        <v>94</v>
      </c>
      <c r="Z2095" t="s">
        <v>29</v>
      </c>
      <c r="AA2095">
        <v>9</v>
      </c>
      <c r="AB2095">
        <v>440</v>
      </c>
      <c r="AE2095">
        <f t="shared" si="32"/>
        <v>0</v>
      </c>
      <c r="AF2095">
        <v>1</v>
      </c>
      <c r="AG2095" t="str">
        <f>IF(Table2[[#This Row],[Avg Monthly GB Download]] &lt; 5, "Less than 5 GB", IF(Table2[[#This Row],[Avg Monthly GB Download]] &lt;= 10, "Between 5 and 10 GB", "10 or more GB"))</f>
        <v>Less than 5 GB</v>
      </c>
    </row>
    <row r="2096" spans="1:33" x14ac:dyDescent="0.3">
      <c r="A2096" t="s">
        <v>4308</v>
      </c>
      <c r="B2096" t="s">
        <v>17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17</v>
      </c>
      <c r="I2096" t="s">
        <v>18</v>
      </c>
      <c r="J2096">
        <v>0</v>
      </c>
      <c r="K2096">
        <v>0</v>
      </c>
      <c r="L2096">
        <v>6</v>
      </c>
      <c r="M2096" t="s">
        <v>21</v>
      </c>
      <c r="N2096">
        <v>0</v>
      </c>
      <c r="O2096" t="s">
        <v>25</v>
      </c>
      <c r="P2096" t="s">
        <v>4309</v>
      </c>
      <c r="Q2096" t="s">
        <v>22</v>
      </c>
      <c r="R2096">
        <v>35</v>
      </c>
      <c r="S2096" t="s">
        <v>17</v>
      </c>
      <c r="T2096" t="s">
        <v>17</v>
      </c>
      <c r="U2096" t="s">
        <v>17</v>
      </c>
      <c r="V2096" t="str">
        <f>IF(Table2[[#This Row],[Age]] &lt; 30, "Under 30", IF(Table2[[#This Row],[Age]] &lt; 65, "Other", "Senior"))</f>
        <v>Other</v>
      </c>
      <c r="W2096">
        <v>0</v>
      </c>
      <c r="X2096" t="s">
        <v>17</v>
      </c>
      <c r="Y2096" t="s">
        <v>28</v>
      </c>
      <c r="Z2096" t="s">
        <v>29</v>
      </c>
      <c r="AA2096">
        <v>34</v>
      </c>
      <c r="AB2096">
        <v>55</v>
      </c>
      <c r="AE2096">
        <f t="shared" si="32"/>
        <v>0</v>
      </c>
      <c r="AF2096">
        <v>1</v>
      </c>
      <c r="AG2096" t="str">
        <f>IF(Table2[[#This Row],[Avg Monthly GB Download]] &lt; 5, "Less than 5 GB", IF(Table2[[#This Row],[Avg Monthly GB Download]] &lt;= 10, "Between 5 and 10 GB", "10 or more GB"))</f>
        <v>Between 5 and 10 GB</v>
      </c>
    </row>
    <row r="2097" spans="1:33" x14ac:dyDescent="0.3">
      <c r="A2097" t="s">
        <v>4310</v>
      </c>
      <c r="B2097" t="s">
        <v>17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17</v>
      </c>
      <c r="I2097" t="s">
        <v>18</v>
      </c>
      <c r="J2097">
        <v>0</v>
      </c>
      <c r="K2097">
        <v>0</v>
      </c>
      <c r="L2097">
        <v>0</v>
      </c>
      <c r="M2097" t="s">
        <v>17</v>
      </c>
      <c r="N2097">
        <v>0</v>
      </c>
      <c r="O2097" t="s">
        <v>39</v>
      </c>
      <c r="P2097" t="s">
        <v>4311</v>
      </c>
      <c r="Q2097" t="s">
        <v>22</v>
      </c>
      <c r="R2097">
        <v>27</v>
      </c>
      <c r="S2097" t="s">
        <v>21</v>
      </c>
      <c r="T2097" t="s">
        <v>17</v>
      </c>
      <c r="U2097" t="s">
        <v>17</v>
      </c>
      <c r="V2097" t="str">
        <f>IF(Table2[[#This Row],[Age]] &lt; 30, "Under 30", IF(Table2[[#This Row],[Age]] &lt; 65, "Other", "Senior"))</f>
        <v>Under 30</v>
      </c>
      <c r="W2097">
        <v>0</v>
      </c>
      <c r="X2097" t="s">
        <v>17</v>
      </c>
      <c r="Y2097" t="s">
        <v>94</v>
      </c>
      <c r="Z2097" t="s">
        <v>34</v>
      </c>
      <c r="AA2097">
        <v>12</v>
      </c>
      <c r="AB2097">
        <v>218</v>
      </c>
      <c r="AE2097">
        <f t="shared" si="32"/>
        <v>0</v>
      </c>
      <c r="AF2097">
        <v>1</v>
      </c>
      <c r="AG2097" t="str">
        <f>IF(Table2[[#This Row],[Avg Monthly GB Download]] &lt; 5, "Less than 5 GB", IF(Table2[[#This Row],[Avg Monthly GB Download]] &lt;= 10, "Between 5 and 10 GB", "10 or more GB"))</f>
        <v>Less than 5 GB</v>
      </c>
    </row>
    <row r="2098" spans="1:33" x14ac:dyDescent="0.3">
      <c r="A2098" t="s">
        <v>4312</v>
      </c>
      <c r="B2098" t="s">
        <v>17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17</v>
      </c>
      <c r="I2098" t="s">
        <v>18</v>
      </c>
      <c r="J2098">
        <v>0</v>
      </c>
      <c r="K2098">
        <v>0</v>
      </c>
      <c r="L2098">
        <v>5</v>
      </c>
      <c r="M2098" t="s">
        <v>21</v>
      </c>
      <c r="N2098">
        <v>0</v>
      </c>
      <c r="O2098" t="s">
        <v>65</v>
      </c>
      <c r="P2098" t="s">
        <v>4313</v>
      </c>
      <c r="Q2098" t="s">
        <v>22</v>
      </c>
      <c r="R2098">
        <v>61</v>
      </c>
      <c r="S2098" t="s">
        <v>17</v>
      </c>
      <c r="T2098" t="s">
        <v>17</v>
      </c>
      <c r="U2098" t="s">
        <v>17</v>
      </c>
      <c r="V2098" t="str">
        <f>IF(Table2[[#This Row],[Age]] &lt; 30, "Under 30", IF(Table2[[#This Row],[Age]] &lt; 65, "Other", "Senior"))</f>
        <v>Other</v>
      </c>
      <c r="W2098">
        <v>0</v>
      </c>
      <c r="X2098" t="s">
        <v>21</v>
      </c>
      <c r="Y2098" t="s">
        <v>49</v>
      </c>
      <c r="Z2098" t="s">
        <v>29</v>
      </c>
      <c r="AA2098">
        <v>33</v>
      </c>
      <c r="AB2098">
        <v>2326</v>
      </c>
      <c r="AE2098">
        <f t="shared" si="32"/>
        <v>0</v>
      </c>
      <c r="AF2098">
        <v>1</v>
      </c>
      <c r="AG2098" t="str">
        <f>IF(Table2[[#This Row],[Avg Monthly GB Download]] &lt; 5, "Less than 5 GB", IF(Table2[[#This Row],[Avg Monthly GB Download]] &lt;= 10, "Between 5 and 10 GB", "10 or more GB"))</f>
        <v>Between 5 and 10 GB</v>
      </c>
    </row>
    <row r="2099" spans="1:33" x14ac:dyDescent="0.3">
      <c r="A2099" t="s">
        <v>4314</v>
      </c>
      <c r="B2099" t="s">
        <v>17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17</v>
      </c>
      <c r="I2099" t="s">
        <v>18</v>
      </c>
      <c r="J2099">
        <v>0</v>
      </c>
      <c r="K2099">
        <v>1</v>
      </c>
      <c r="L2099">
        <v>0</v>
      </c>
      <c r="M2099" t="s">
        <v>17</v>
      </c>
      <c r="N2099">
        <v>0</v>
      </c>
      <c r="O2099" t="s">
        <v>89</v>
      </c>
      <c r="P2099" t="s">
        <v>4315</v>
      </c>
      <c r="Q2099" t="s">
        <v>20</v>
      </c>
      <c r="R2099">
        <v>28</v>
      </c>
      <c r="S2099" t="s">
        <v>21</v>
      </c>
      <c r="T2099" t="s">
        <v>17</v>
      </c>
      <c r="U2099" t="s">
        <v>17</v>
      </c>
      <c r="V2099" t="str">
        <f>IF(Table2[[#This Row],[Age]] &lt; 30, "Under 30", IF(Table2[[#This Row],[Age]] &lt; 65, "Other", "Senior"))</f>
        <v>Under 30</v>
      </c>
      <c r="W2099">
        <v>0</v>
      </c>
      <c r="X2099" t="s">
        <v>17</v>
      </c>
      <c r="Y2099" t="s">
        <v>49</v>
      </c>
      <c r="Z2099" t="s">
        <v>29</v>
      </c>
      <c r="AA2099">
        <v>12</v>
      </c>
      <c r="AB2099">
        <v>623</v>
      </c>
      <c r="AE2099">
        <f t="shared" si="32"/>
        <v>0</v>
      </c>
      <c r="AF2099">
        <v>1</v>
      </c>
      <c r="AG2099" t="str">
        <f>IF(Table2[[#This Row],[Avg Monthly GB Download]] &lt; 5, "Less than 5 GB", IF(Table2[[#This Row],[Avg Monthly GB Download]] &lt;= 10, "Between 5 and 10 GB", "10 or more GB"))</f>
        <v>Less than 5 GB</v>
      </c>
    </row>
    <row r="2100" spans="1:33" x14ac:dyDescent="0.3">
      <c r="A2100" t="s">
        <v>4316</v>
      </c>
      <c r="B2100" t="s">
        <v>17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17</v>
      </c>
      <c r="I2100" t="s">
        <v>18</v>
      </c>
      <c r="J2100">
        <v>0</v>
      </c>
      <c r="K2100">
        <v>2</v>
      </c>
      <c r="L2100">
        <v>2</v>
      </c>
      <c r="M2100" t="s">
        <v>21</v>
      </c>
      <c r="N2100">
        <v>0</v>
      </c>
      <c r="O2100" t="s">
        <v>76</v>
      </c>
      <c r="P2100" t="s">
        <v>4317</v>
      </c>
      <c r="Q2100" t="s">
        <v>20</v>
      </c>
      <c r="R2100">
        <v>55</v>
      </c>
      <c r="S2100" t="s">
        <v>17</v>
      </c>
      <c r="T2100" t="s">
        <v>17</v>
      </c>
      <c r="U2100" t="s">
        <v>17</v>
      </c>
      <c r="V2100" t="str">
        <f>IF(Table2[[#This Row],[Age]] &lt; 30, "Under 30", IF(Table2[[#This Row],[Age]] &lt; 65, "Other", "Senior"))</f>
        <v>Other</v>
      </c>
      <c r="W2100">
        <v>0</v>
      </c>
      <c r="X2100" t="s">
        <v>17</v>
      </c>
      <c r="Y2100" t="s">
        <v>49</v>
      </c>
      <c r="Z2100" t="s">
        <v>29</v>
      </c>
      <c r="AA2100">
        <v>59</v>
      </c>
      <c r="AB2100">
        <v>3446</v>
      </c>
      <c r="AE2100">
        <f t="shared" si="32"/>
        <v>0</v>
      </c>
      <c r="AF2100">
        <v>1</v>
      </c>
      <c r="AG2100" t="str">
        <f>IF(Table2[[#This Row],[Avg Monthly GB Download]] &lt; 5, "Less than 5 GB", IF(Table2[[#This Row],[Avg Monthly GB Download]] &lt;= 10, "Between 5 and 10 GB", "10 or more GB"))</f>
        <v>Less than 5 GB</v>
      </c>
    </row>
    <row r="2101" spans="1:33" x14ac:dyDescent="0.3">
      <c r="A2101" t="s">
        <v>4318</v>
      </c>
      <c r="B2101" t="s">
        <v>17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21</v>
      </c>
      <c r="I2101" t="s">
        <v>84</v>
      </c>
      <c r="J2101">
        <v>0</v>
      </c>
      <c r="K2101">
        <v>1</v>
      </c>
      <c r="L2101">
        <v>5</v>
      </c>
      <c r="M2101" t="s">
        <v>21</v>
      </c>
      <c r="N2101">
        <v>0</v>
      </c>
      <c r="O2101" t="s">
        <v>47</v>
      </c>
      <c r="P2101" t="s">
        <v>4319</v>
      </c>
      <c r="Q2101" t="s">
        <v>22</v>
      </c>
      <c r="R2101">
        <v>43</v>
      </c>
      <c r="S2101" t="s">
        <v>17</v>
      </c>
      <c r="T2101" t="s">
        <v>17</v>
      </c>
      <c r="U2101" t="s">
        <v>17</v>
      </c>
      <c r="V2101" t="str">
        <f>IF(Table2[[#This Row],[Age]] &lt; 30, "Under 30", IF(Table2[[#This Row],[Age]] &lt; 65, "Other", "Senior"))</f>
        <v>Other</v>
      </c>
      <c r="W2101">
        <v>0</v>
      </c>
      <c r="X2101" t="s">
        <v>17</v>
      </c>
      <c r="Y2101" t="s">
        <v>94</v>
      </c>
      <c r="Z2101" t="s">
        <v>34</v>
      </c>
      <c r="AA2101">
        <v>11</v>
      </c>
      <c r="AB2101">
        <v>552</v>
      </c>
      <c r="AE2101">
        <f t="shared" si="32"/>
        <v>0</v>
      </c>
      <c r="AF2101">
        <v>1</v>
      </c>
      <c r="AG2101" t="str">
        <f>IF(Table2[[#This Row],[Avg Monthly GB Download]] &lt; 5, "Less than 5 GB", IF(Table2[[#This Row],[Avg Monthly GB Download]] &lt;= 10, "Between 5 and 10 GB", "10 or more GB"))</f>
        <v>Between 5 and 10 GB</v>
      </c>
    </row>
    <row r="2102" spans="1:33" x14ac:dyDescent="0.3">
      <c r="A2102" t="s">
        <v>4320</v>
      </c>
      <c r="B2102" t="s">
        <v>17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17</v>
      </c>
      <c r="I2102" t="s">
        <v>18</v>
      </c>
      <c r="J2102">
        <v>0</v>
      </c>
      <c r="K2102">
        <v>2</v>
      </c>
      <c r="L2102">
        <v>7</v>
      </c>
      <c r="M2102" t="s">
        <v>17</v>
      </c>
      <c r="N2102">
        <v>13</v>
      </c>
      <c r="O2102" t="s">
        <v>41</v>
      </c>
      <c r="P2102" t="s">
        <v>4321</v>
      </c>
      <c r="Q2102" t="s">
        <v>22</v>
      </c>
      <c r="R2102">
        <v>74</v>
      </c>
      <c r="S2102" t="s">
        <v>17</v>
      </c>
      <c r="T2102" t="s">
        <v>21</v>
      </c>
      <c r="U2102" t="s">
        <v>17</v>
      </c>
      <c r="V2102" t="str">
        <f>IF(Table2[[#This Row],[Age]] &lt; 30, "Under 30", IF(Table2[[#This Row],[Age]] &lt; 65, "Other", "Senior"))</f>
        <v>Senior</v>
      </c>
      <c r="W2102">
        <v>0</v>
      </c>
      <c r="X2102" t="s">
        <v>21</v>
      </c>
      <c r="Y2102" t="s">
        <v>49</v>
      </c>
      <c r="Z2102" t="s">
        <v>29</v>
      </c>
      <c r="AA2102">
        <v>53</v>
      </c>
      <c r="AB2102">
        <v>3799</v>
      </c>
      <c r="AE2102">
        <f t="shared" si="32"/>
        <v>0</v>
      </c>
      <c r="AF2102">
        <v>1</v>
      </c>
      <c r="AG2102" t="str">
        <f>IF(Table2[[#This Row],[Avg Monthly GB Download]] &lt; 5, "Less than 5 GB", IF(Table2[[#This Row],[Avg Monthly GB Download]] &lt;= 10, "Between 5 and 10 GB", "10 or more GB"))</f>
        <v>Between 5 and 10 GB</v>
      </c>
    </row>
    <row r="2103" spans="1:33" x14ac:dyDescent="0.3">
      <c r="A2103" t="s">
        <v>4322</v>
      </c>
      <c r="B2103" t="s">
        <v>17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17</v>
      </c>
      <c r="I2103" t="s">
        <v>18</v>
      </c>
      <c r="J2103">
        <v>0</v>
      </c>
      <c r="K2103">
        <v>2</v>
      </c>
      <c r="L2103">
        <v>21</v>
      </c>
      <c r="M2103" t="s">
        <v>21</v>
      </c>
      <c r="N2103">
        <v>0</v>
      </c>
      <c r="O2103" t="s">
        <v>41</v>
      </c>
      <c r="P2103" t="s">
        <v>4323</v>
      </c>
      <c r="Q2103" t="s">
        <v>22</v>
      </c>
      <c r="R2103">
        <v>26</v>
      </c>
      <c r="S2103" t="s">
        <v>21</v>
      </c>
      <c r="T2103" t="s">
        <v>17</v>
      </c>
      <c r="U2103" t="s">
        <v>17</v>
      </c>
      <c r="V2103" t="str">
        <f>IF(Table2[[#This Row],[Age]] &lt; 30, "Under 30", IF(Table2[[#This Row],[Age]] &lt; 65, "Other", "Senior"))</f>
        <v>Under 30</v>
      </c>
      <c r="W2103">
        <v>0</v>
      </c>
      <c r="X2103" t="s">
        <v>21</v>
      </c>
      <c r="Y2103" t="s">
        <v>49</v>
      </c>
      <c r="Z2103" t="s">
        <v>34</v>
      </c>
      <c r="AA2103">
        <v>28</v>
      </c>
      <c r="AB2103">
        <v>2052</v>
      </c>
      <c r="AE2103">
        <f t="shared" si="32"/>
        <v>0</v>
      </c>
      <c r="AF2103">
        <v>1</v>
      </c>
      <c r="AG2103" t="str">
        <f>IF(Table2[[#This Row],[Avg Monthly GB Download]] &lt; 5, "Less than 5 GB", IF(Table2[[#This Row],[Avg Monthly GB Download]] &lt;= 10, "Between 5 and 10 GB", "10 or more GB"))</f>
        <v>10 or more GB</v>
      </c>
    </row>
    <row r="2104" spans="1:33" x14ac:dyDescent="0.3">
      <c r="A2104" t="s">
        <v>4324</v>
      </c>
      <c r="B2104" t="s">
        <v>17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21</v>
      </c>
      <c r="I2104" t="s">
        <v>84</v>
      </c>
      <c r="J2104">
        <v>0</v>
      </c>
      <c r="K2104">
        <v>2</v>
      </c>
      <c r="L2104">
        <v>2</v>
      </c>
      <c r="M2104" t="s">
        <v>21</v>
      </c>
      <c r="N2104">
        <v>0</v>
      </c>
      <c r="O2104" t="s">
        <v>23</v>
      </c>
      <c r="P2104" t="s">
        <v>4325</v>
      </c>
      <c r="Q2104" t="s">
        <v>22</v>
      </c>
      <c r="R2104">
        <v>32</v>
      </c>
      <c r="S2104" t="s">
        <v>17</v>
      </c>
      <c r="T2104" t="s">
        <v>17</v>
      </c>
      <c r="U2104" t="s">
        <v>17</v>
      </c>
      <c r="V2104" t="str">
        <f>IF(Table2[[#This Row],[Age]] &lt; 30, "Under 30", IF(Table2[[#This Row],[Age]] &lt; 65, "Other", "Senior"))</f>
        <v>Other</v>
      </c>
      <c r="W2104">
        <v>0</v>
      </c>
      <c r="X2104" t="s">
        <v>17</v>
      </c>
      <c r="Y2104" t="s">
        <v>28</v>
      </c>
      <c r="Z2104" t="s">
        <v>29</v>
      </c>
      <c r="AA2104">
        <v>29</v>
      </c>
      <c r="AB2104">
        <v>127</v>
      </c>
      <c r="AE2104">
        <f t="shared" si="32"/>
        <v>0</v>
      </c>
      <c r="AF2104">
        <v>1</v>
      </c>
      <c r="AG2104" t="str">
        <f>IF(Table2[[#This Row],[Avg Monthly GB Download]] &lt; 5, "Less than 5 GB", IF(Table2[[#This Row],[Avg Monthly GB Download]] &lt;= 10, "Between 5 and 10 GB", "10 or more GB"))</f>
        <v>Less than 5 GB</v>
      </c>
    </row>
    <row r="2105" spans="1:33" x14ac:dyDescent="0.3">
      <c r="A2105" t="s">
        <v>4326</v>
      </c>
      <c r="B2105" t="s">
        <v>17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17</v>
      </c>
      <c r="I2105" t="s">
        <v>18</v>
      </c>
      <c r="J2105">
        <v>0</v>
      </c>
      <c r="K2105">
        <v>1</v>
      </c>
      <c r="L2105">
        <v>0</v>
      </c>
      <c r="M2105" t="s">
        <v>17</v>
      </c>
      <c r="N2105">
        <v>0</v>
      </c>
      <c r="O2105" t="s">
        <v>48</v>
      </c>
      <c r="P2105" t="s">
        <v>4327</v>
      </c>
      <c r="Q2105" t="s">
        <v>20</v>
      </c>
      <c r="R2105">
        <v>25</v>
      </c>
      <c r="S2105" t="s">
        <v>21</v>
      </c>
      <c r="T2105" t="s">
        <v>17</v>
      </c>
      <c r="U2105" t="s">
        <v>17</v>
      </c>
      <c r="V2105" t="str">
        <f>IF(Table2[[#This Row],[Age]] &lt; 30, "Under 30", IF(Table2[[#This Row],[Age]] &lt; 65, "Other", "Senior"))</f>
        <v>Under 30</v>
      </c>
      <c r="W2105">
        <v>0</v>
      </c>
      <c r="X2105" t="s">
        <v>17</v>
      </c>
      <c r="Y2105" t="s">
        <v>94</v>
      </c>
      <c r="Z2105" t="s">
        <v>29</v>
      </c>
      <c r="AA2105">
        <v>9</v>
      </c>
      <c r="AB2105">
        <v>16</v>
      </c>
      <c r="AE2105">
        <f t="shared" si="32"/>
        <v>0</v>
      </c>
      <c r="AF2105">
        <v>1</v>
      </c>
      <c r="AG2105" t="str">
        <f>IF(Table2[[#This Row],[Avg Monthly GB Download]] &lt; 5, "Less than 5 GB", IF(Table2[[#This Row],[Avg Monthly GB Download]] &lt;= 10, "Between 5 and 10 GB", "10 or more GB"))</f>
        <v>Less than 5 GB</v>
      </c>
    </row>
    <row r="2106" spans="1:33" x14ac:dyDescent="0.3">
      <c r="A2106" t="s">
        <v>4328</v>
      </c>
      <c r="B2106" t="s">
        <v>17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21</v>
      </c>
      <c r="I2106" t="s">
        <v>84</v>
      </c>
      <c r="J2106">
        <v>0</v>
      </c>
      <c r="K2106">
        <v>2</v>
      </c>
      <c r="L2106">
        <v>0</v>
      </c>
      <c r="M2106" t="s">
        <v>17</v>
      </c>
      <c r="N2106">
        <v>0</v>
      </c>
      <c r="O2106" t="s">
        <v>33</v>
      </c>
      <c r="P2106" t="s">
        <v>4329</v>
      </c>
      <c r="Q2106" t="s">
        <v>20</v>
      </c>
      <c r="R2106">
        <v>29</v>
      </c>
      <c r="S2106" t="s">
        <v>21</v>
      </c>
      <c r="T2106" t="s">
        <v>17</v>
      </c>
      <c r="U2106" t="s">
        <v>17</v>
      </c>
      <c r="V2106" t="str">
        <f>IF(Table2[[#This Row],[Age]] &lt; 30, "Under 30", IF(Table2[[#This Row],[Age]] &lt; 65, "Other", "Senior"))</f>
        <v>Under 30</v>
      </c>
      <c r="W2106">
        <v>0</v>
      </c>
      <c r="X2106" t="s">
        <v>17</v>
      </c>
      <c r="Y2106" t="s">
        <v>49</v>
      </c>
      <c r="Z2106" t="s">
        <v>34</v>
      </c>
      <c r="AA2106">
        <v>12</v>
      </c>
      <c r="AB2106">
        <v>831</v>
      </c>
      <c r="AE2106">
        <f t="shared" si="32"/>
        <v>0</v>
      </c>
      <c r="AF2106">
        <v>1</v>
      </c>
      <c r="AG2106" t="str">
        <f>IF(Table2[[#This Row],[Avg Monthly GB Download]] &lt; 5, "Less than 5 GB", IF(Table2[[#This Row],[Avg Monthly GB Download]] &lt;= 10, "Between 5 and 10 GB", "10 or more GB"))</f>
        <v>Less than 5 GB</v>
      </c>
    </row>
    <row r="2107" spans="1:33" x14ac:dyDescent="0.3">
      <c r="A2107" t="s">
        <v>4330</v>
      </c>
      <c r="B2107" t="s">
        <v>17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17</v>
      </c>
      <c r="I2107" t="s">
        <v>18</v>
      </c>
      <c r="J2107">
        <v>0</v>
      </c>
      <c r="K2107">
        <v>2</v>
      </c>
      <c r="L2107">
        <v>1</v>
      </c>
      <c r="M2107" t="s">
        <v>21</v>
      </c>
      <c r="N2107">
        <v>0</v>
      </c>
      <c r="O2107" t="s">
        <v>81</v>
      </c>
      <c r="P2107" t="s">
        <v>4331</v>
      </c>
      <c r="Q2107" t="s">
        <v>20</v>
      </c>
      <c r="R2107">
        <v>38</v>
      </c>
      <c r="S2107" t="s">
        <v>17</v>
      </c>
      <c r="T2107" t="s">
        <v>17</v>
      </c>
      <c r="U2107" t="s">
        <v>17</v>
      </c>
      <c r="V2107" t="str">
        <f>IF(Table2[[#This Row],[Age]] &lt; 30, "Under 30", IF(Table2[[#This Row],[Age]] &lt; 65, "Other", "Senior"))</f>
        <v>Other</v>
      </c>
      <c r="W2107">
        <v>0</v>
      </c>
      <c r="X2107" t="s">
        <v>17</v>
      </c>
      <c r="Y2107" t="s">
        <v>94</v>
      </c>
      <c r="Z2107" t="s">
        <v>29</v>
      </c>
      <c r="AA2107">
        <v>32</v>
      </c>
      <c r="AB2107">
        <v>1613</v>
      </c>
      <c r="AE2107">
        <f t="shared" si="32"/>
        <v>0</v>
      </c>
      <c r="AF2107">
        <v>1</v>
      </c>
      <c r="AG2107" t="str">
        <f>IF(Table2[[#This Row],[Avg Monthly GB Download]] &lt; 5, "Less than 5 GB", IF(Table2[[#This Row],[Avg Monthly GB Download]] &lt;= 10, "Between 5 and 10 GB", "10 or more GB"))</f>
        <v>Less than 5 GB</v>
      </c>
    </row>
    <row r="2108" spans="1:33" x14ac:dyDescent="0.3">
      <c r="A2108" t="s">
        <v>4332</v>
      </c>
      <c r="B2108" t="s">
        <v>17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17</v>
      </c>
      <c r="I2108" t="s">
        <v>18</v>
      </c>
      <c r="J2108">
        <v>0</v>
      </c>
      <c r="K2108">
        <v>2</v>
      </c>
      <c r="L2108">
        <v>13</v>
      </c>
      <c r="M2108" t="s">
        <v>21</v>
      </c>
      <c r="N2108">
        <v>0</v>
      </c>
      <c r="O2108" t="s">
        <v>73</v>
      </c>
      <c r="P2108" t="s">
        <v>4333</v>
      </c>
      <c r="Q2108" t="s">
        <v>22</v>
      </c>
      <c r="R2108">
        <v>21</v>
      </c>
      <c r="S2108" t="s">
        <v>21</v>
      </c>
      <c r="T2108" t="s">
        <v>17</v>
      </c>
      <c r="U2108" t="s">
        <v>17</v>
      </c>
      <c r="V2108" t="str">
        <f>IF(Table2[[#This Row],[Age]] &lt; 30, "Under 30", IF(Table2[[#This Row],[Age]] &lt; 65, "Other", "Senior"))</f>
        <v>Under 30</v>
      </c>
      <c r="W2108">
        <v>0</v>
      </c>
      <c r="X2108" t="s">
        <v>21</v>
      </c>
      <c r="Y2108" t="s">
        <v>28</v>
      </c>
      <c r="Z2108" t="s">
        <v>34</v>
      </c>
      <c r="AA2108">
        <v>46</v>
      </c>
      <c r="AB2108">
        <v>512</v>
      </c>
      <c r="AE2108">
        <f t="shared" si="32"/>
        <v>0</v>
      </c>
      <c r="AF2108">
        <v>1</v>
      </c>
      <c r="AG2108" t="str">
        <f>IF(Table2[[#This Row],[Avg Monthly GB Download]] &lt; 5, "Less than 5 GB", IF(Table2[[#This Row],[Avg Monthly GB Download]] &lt;= 10, "Between 5 and 10 GB", "10 or more GB"))</f>
        <v>10 or more GB</v>
      </c>
    </row>
    <row r="2109" spans="1:33" x14ac:dyDescent="0.3">
      <c r="A2109" t="s">
        <v>4334</v>
      </c>
      <c r="B2109" t="s">
        <v>17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21</v>
      </c>
      <c r="I2109" t="s">
        <v>84</v>
      </c>
      <c r="J2109">
        <v>0</v>
      </c>
      <c r="K2109">
        <v>0</v>
      </c>
      <c r="L2109">
        <v>26</v>
      </c>
      <c r="M2109" t="s">
        <v>21</v>
      </c>
      <c r="N2109">
        <v>0</v>
      </c>
      <c r="O2109" t="s">
        <v>51</v>
      </c>
      <c r="P2109" t="s">
        <v>4335</v>
      </c>
      <c r="Q2109" t="s">
        <v>20</v>
      </c>
      <c r="R2109">
        <v>27</v>
      </c>
      <c r="S2109" t="s">
        <v>21</v>
      </c>
      <c r="T2109" t="s">
        <v>17</v>
      </c>
      <c r="U2109" t="s">
        <v>17</v>
      </c>
      <c r="V2109" t="str">
        <f>IF(Table2[[#This Row],[Age]] &lt; 30, "Under 30", IF(Table2[[#This Row],[Age]] &lt; 65, "Other", "Senior"))</f>
        <v>Under 30</v>
      </c>
      <c r="W2109">
        <v>0</v>
      </c>
      <c r="X2109" t="s">
        <v>21</v>
      </c>
      <c r="Y2109" t="s">
        <v>94</v>
      </c>
      <c r="Z2109" t="s">
        <v>34</v>
      </c>
      <c r="AA2109">
        <v>30</v>
      </c>
      <c r="AB2109">
        <v>1927</v>
      </c>
      <c r="AE2109">
        <f t="shared" si="32"/>
        <v>0</v>
      </c>
      <c r="AF2109">
        <v>1</v>
      </c>
      <c r="AG2109" t="str">
        <f>IF(Table2[[#This Row],[Avg Monthly GB Download]] &lt; 5, "Less than 5 GB", IF(Table2[[#This Row],[Avg Monthly GB Download]] &lt;= 10, "Between 5 and 10 GB", "10 or more GB"))</f>
        <v>10 or more GB</v>
      </c>
    </row>
    <row r="2110" spans="1:33" x14ac:dyDescent="0.3">
      <c r="A2110" t="s">
        <v>4336</v>
      </c>
      <c r="B2110" t="s">
        <v>17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17</v>
      </c>
      <c r="I2110" t="s">
        <v>18</v>
      </c>
      <c r="J2110">
        <v>0</v>
      </c>
      <c r="K2110">
        <v>1</v>
      </c>
      <c r="L2110">
        <v>1</v>
      </c>
      <c r="M2110" t="s">
        <v>21</v>
      </c>
      <c r="N2110">
        <v>0</v>
      </c>
      <c r="O2110" t="s">
        <v>19</v>
      </c>
      <c r="P2110" t="s">
        <v>4337</v>
      </c>
      <c r="Q2110" t="s">
        <v>20</v>
      </c>
      <c r="R2110">
        <v>64</v>
      </c>
      <c r="S2110" t="s">
        <v>17</v>
      </c>
      <c r="T2110" t="s">
        <v>17</v>
      </c>
      <c r="U2110" t="s">
        <v>17</v>
      </c>
      <c r="V2110" t="str">
        <f>IF(Table2[[#This Row],[Age]] &lt; 30, "Under 30", IF(Table2[[#This Row],[Age]] &lt; 65, "Other", "Senior"))</f>
        <v>Other</v>
      </c>
      <c r="W2110">
        <v>0</v>
      </c>
      <c r="X2110" t="s">
        <v>21</v>
      </c>
      <c r="Y2110" t="s">
        <v>28</v>
      </c>
      <c r="Z2110" t="s">
        <v>34</v>
      </c>
      <c r="AA2110">
        <v>67</v>
      </c>
      <c r="AB2110">
        <v>1730</v>
      </c>
      <c r="AE2110">
        <f t="shared" si="32"/>
        <v>0</v>
      </c>
      <c r="AF2110">
        <v>1</v>
      </c>
      <c r="AG2110" t="str">
        <f>IF(Table2[[#This Row],[Avg Monthly GB Download]] &lt; 5, "Less than 5 GB", IF(Table2[[#This Row],[Avg Monthly GB Download]] &lt;= 10, "Between 5 and 10 GB", "10 or more GB"))</f>
        <v>Less than 5 GB</v>
      </c>
    </row>
    <row r="2111" spans="1:33" x14ac:dyDescent="0.3">
      <c r="A2111" t="s">
        <v>4338</v>
      </c>
      <c r="B2111" t="s">
        <v>17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17</v>
      </c>
      <c r="I2111" t="s">
        <v>18</v>
      </c>
      <c r="J2111">
        <v>0</v>
      </c>
      <c r="K2111">
        <v>0</v>
      </c>
      <c r="L2111">
        <v>0</v>
      </c>
      <c r="M2111" t="s">
        <v>17</v>
      </c>
      <c r="N2111">
        <v>0</v>
      </c>
      <c r="O2111" t="s">
        <v>90</v>
      </c>
      <c r="P2111" t="s">
        <v>4339</v>
      </c>
      <c r="Q2111" t="s">
        <v>22</v>
      </c>
      <c r="R2111">
        <v>81</v>
      </c>
      <c r="S2111" t="s">
        <v>17</v>
      </c>
      <c r="T2111" t="s">
        <v>21</v>
      </c>
      <c r="U2111" t="s">
        <v>17</v>
      </c>
      <c r="V2111" t="str">
        <f>IF(Table2[[#This Row],[Age]] &lt; 30, "Under 30", IF(Table2[[#This Row],[Age]] &lt; 65, "Other", "Senior"))</f>
        <v>Senior</v>
      </c>
      <c r="W2111">
        <v>0</v>
      </c>
      <c r="X2111" t="s">
        <v>17</v>
      </c>
      <c r="Y2111" t="s">
        <v>49</v>
      </c>
      <c r="Z2111" t="s">
        <v>29</v>
      </c>
      <c r="AA2111">
        <v>14</v>
      </c>
      <c r="AB2111">
        <v>942</v>
      </c>
      <c r="AE2111">
        <f t="shared" si="32"/>
        <v>0</v>
      </c>
      <c r="AF2111">
        <v>1</v>
      </c>
      <c r="AG2111" t="str">
        <f>IF(Table2[[#This Row],[Avg Monthly GB Download]] &lt; 5, "Less than 5 GB", IF(Table2[[#This Row],[Avg Monthly GB Download]] &lt;= 10, "Between 5 and 10 GB", "10 or more GB"))</f>
        <v>Less than 5 GB</v>
      </c>
    </row>
    <row r="2112" spans="1:33" x14ac:dyDescent="0.3">
      <c r="A2112" t="s">
        <v>4340</v>
      </c>
      <c r="B2112" t="s">
        <v>17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17</v>
      </c>
      <c r="I2112" t="s">
        <v>18</v>
      </c>
      <c r="J2112">
        <v>0</v>
      </c>
      <c r="K2112">
        <v>2</v>
      </c>
      <c r="L2112">
        <v>13</v>
      </c>
      <c r="M2112" t="s">
        <v>21</v>
      </c>
      <c r="N2112">
        <v>0</v>
      </c>
      <c r="O2112" t="s">
        <v>55</v>
      </c>
      <c r="P2112" t="s">
        <v>4341</v>
      </c>
      <c r="Q2112" t="s">
        <v>20</v>
      </c>
      <c r="R2112">
        <v>21</v>
      </c>
      <c r="S2112" t="s">
        <v>21</v>
      </c>
      <c r="T2112" t="s">
        <v>17</v>
      </c>
      <c r="U2112" t="s">
        <v>17</v>
      </c>
      <c r="V2112" t="str">
        <f>IF(Table2[[#This Row],[Age]] &lt; 30, "Under 30", IF(Table2[[#This Row],[Age]] &lt; 65, "Other", "Senior"))</f>
        <v>Under 30</v>
      </c>
      <c r="W2112">
        <v>0</v>
      </c>
      <c r="X2112" t="s">
        <v>17</v>
      </c>
      <c r="Y2112" t="s">
        <v>28</v>
      </c>
      <c r="Z2112" t="s">
        <v>29</v>
      </c>
      <c r="AA2112">
        <v>38</v>
      </c>
      <c r="AB2112">
        <v>990</v>
      </c>
      <c r="AE2112">
        <f t="shared" si="32"/>
        <v>0</v>
      </c>
      <c r="AF2112">
        <v>1</v>
      </c>
      <c r="AG2112" t="str">
        <f>IF(Table2[[#This Row],[Avg Monthly GB Download]] &lt; 5, "Less than 5 GB", IF(Table2[[#This Row],[Avg Monthly GB Download]] &lt;= 10, "Between 5 and 10 GB", "10 or more GB"))</f>
        <v>10 or more GB</v>
      </c>
    </row>
    <row r="2113" spans="1:33" x14ac:dyDescent="0.3">
      <c r="A2113" t="s">
        <v>4342</v>
      </c>
      <c r="B2113" t="s">
        <v>17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21</v>
      </c>
      <c r="I2113" t="s">
        <v>84</v>
      </c>
      <c r="J2113">
        <v>0</v>
      </c>
      <c r="K2113">
        <v>0</v>
      </c>
      <c r="L2113">
        <v>0</v>
      </c>
      <c r="M2113" t="s">
        <v>17</v>
      </c>
      <c r="N2113">
        <v>0</v>
      </c>
      <c r="O2113" t="s">
        <v>23</v>
      </c>
      <c r="P2113" t="s">
        <v>4343</v>
      </c>
      <c r="Q2113" t="s">
        <v>22</v>
      </c>
      <c r="R2113">
        <v>49</v>
      </c>
      <c r="S2113" t="s">
        <v>17</v>
      </c>
      <c r="T2113" t="s">
        <v>17</v>
      </c>
      <c r="U2113" t="s">
        <v>17</v>
      </c>
      <c r="V2113" t="str">
        <f>IF(Table2[[#This Row],[Age]] &lt; 30, "Under 30", IF(Table2[[#This Row],[Age]] &lt; 65, "Other", "Senior"))</f>
        <v>Other</v>
      </c>
      <c r="W2113">
        <v>0</v>
      </c>
      <c r="X2113" t="s">
        <v>17</v>
      </c>
      <c r="Y2113" t="s">
        <v>28</v>
      </c>
      <c r="Z2113" t="s">
        <v>29</v>
      </c>
      <c r="AA2113">
        <v>7</v>
      </c>
      <c r="AB2113">
        <v>68</v>
      </c>
      <c r="AE2113">
        <f t="shared" si="32"/>
        <v>0</v>
      </c>
      <c r="AF2113">
        <v>1</v>
      </c>
      <c r="AG2113" t="str">
        <f>IF(Table2[[#This Row],[Avg Monthly GB Download]] &lt; 5, "Less than 5 GB", IF(Table2[[#This Row],[Avg Monthly GB Download]] &lt;= 10, "Between 5 and 10 GB", "10 or more GB"))</f>
        <v>Less than 5 GB</v>
      </c>
    </row>
    <row r="2114" spans="1:33" x14ac:dyDescent="0.3">
      <c r="A2114" t="s">
        <v>4344</v>
      </c>
      <c r="B2114" t="s">
        <v>17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17</v>
      </c>
      <c r="I2114" t="s">
        <v>18</v>
      </c>
      <c r="J2114">
        <v>0</v>
      </c>
      <c r="K2114">
        <v>2</v>
      </c>
      <c r="L2114">
        <v>2</v>
      </c>
      <c r="M2114" t="s">
        <v>21</v>
      </c>
      <c r="N2114">
        <v>0</v>
      </c>
      <c r="O2114" t="s">
        <v>39</v>
      </c>
      <c r="P2114" t="s">
        <v>4345</v>
      </c>
      <c r="Q2114" t="s">
        <v>20</v>
      </c>
      <c r="R2114">
        <v>47</v>
      </c>
      <c r="S2114" t="s">
        <v>17</v>
      </c>
      <c r="T2114" t="s">
        <v>17</v>
      </c>
      <c r="U2114" t="s">
        <v>17</v>
      </c>
      <c r="V2114" t="str">
        <f>IF(Table2[[#This Row],[Age]] &lt; 30, "Under 30", IF(Table2[[#This Row],[Age]] &lt; 65, "Other", "Senior"))</f>
        <v>Other</v>
      </c>
      <c r="W2114">
        <v>0</v>
      </c>
      <c r="X2114" t="s">
        <v>17</v>
      </c>
      <c r="Y2114" t="s">
        <v>28</v>
      </c>
      <c r="Z2114" t="s">
        <v>29</v>
      </c>
      <c r="AA2114">
        <v>19</v>
      </c>
      <c r="AB2114">
        <v>41</v>
      </c>
      <c r="AE2114">
        <f t="shared" ref="AE2114:AE2177" si="33">IF(B2114 = "yes", 1, IF(B2114 = "No", 0))</f>
        <v>0</v>
      </c>
      <c r="AF2114">
        <v>1</v>
      </c>
      <c r="AG2114" t="str">
        <f>IF(Table2[[#This Row],[Avg Monthly GB Download]] &lt; 5, "Less than 5 GB", IF(Table2[[#This Row],[Avg Monthly GB Download]] &lt;= 10, "Between 5 and 10 GB", "10 or more GB"))</f>
        <v>Less than 5 GB</v>
      </c>
    </row>
    <row r="2115" spans="1:33" x14ac:dyDescent="0.3">
      <c r="A2115" t="s">
        <v>4346</v>
      </c>
      <c r="B2115" t="s">
        <v>17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17</v>
      </c>
      <c r="I2115" t="s">
        <v>18</v>
      </c>
      <c r="J2115">
        <v>0</v>
      </c>
      <c r="K2115">
        <v>2</v>
      </c>
      <c r="L2115">
        <v>3</v>
      </c>
      <c r="M2115" t="s">
        <v>21</v>
      </c>
      <c r="N2115">
        <v>0</v>
      </c>
      <c r="O2115" t="s">
        <v>68</v>
      </c>
      <c r="P2115" t="s">
        <v>4347</v>
      </c>
      <c r="Q2115" t="s">
        <v>22</v>
      </c>
      <c r="R2115">
        <v>32</v>
      </c>
      <c r="S2115" t="s">
        <v>17</v>
      </c>
      <c r="T2115" t="s">
        <v>17</v>
      </c>
      <c r="U2115" t="s">
        <v>17</v>
      </c>
      <c r="V2115" t="str">
        <f>IF(Table2[[#This Row],[Age]] &lt; 30, "Under 30", IF(Table2[[#This Row],[Age]] &lt; 65, "Other", "Senior"))</f>
        <v>Other</v>
      </c>
      <c r="W2115">
        <v>0</v>
      </c>
      <c r="X2115" t="s">
        <v>21</v>
      </c>
      <c r="Y2115" t="s">
        <v>49</v>
      </c>
      <c r="Z2115" t="s">
        <v>29</v>
      </c>
      <c r="AA2115">
        <v>55</v>
      </c>
      <c r="AB2115">
        <v>2696</v>
      </c>
      <c r="AE2115">
        <f t="shared" si="33"/>
        <v>0</v>
      </c>
      <c r="AF2115">
        <v>1</v>
      </c>
      <c r="AG2115" t="str">
        <f>IF(Table2[[#This Row],[Avg Monthly GB Download]] &lt; 5, "Less than 5 GB", IF(Table2[[#This Row],[Avg Monthly GB Download]] &lt;= 10, "Between 5 and 10 GB", "10 or more GB"))</f>
        <v>Less than 5 GB</v>
      </c>
    </row>
    <row r="2116" spans="1:33" x14ac:dyDescent="0.3">
      <c r="A2116" t="s">
        <v>4348</v>
      </c>
      <c r="B2116" t="s">
        <v>17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17</v>
      </c>
      <c r="I2116" t="s">
        <v>18</v>
      </c>
      <c r="J2116">
        <v>0</v>
      </c>
      <c r="K2116">
        <v>2</v>
      </c>
      <c r="L2116">
        <v>0</v>
      </c>
      <c r="M2116" t="s">
        <v>17</v>
      </c>
      <c r="N2116">
        <v>0</v>
      </c>
      <c r="O2116" t="s">
        <v>80</v>
      </c>
      <c r="P2116" t="s">
        <v>4349</v>
      </c>
      <c r="Q2116" t="s">
        <v>22</v>
      </c>
      <c r="R2116">
        <v>39</v>
      </c>
      <c r="S2116" t="s">
        <v>17</v>
      </c>
      <c r="T2116" t="s">
        <v>17</v>
      </c>
      <c r="U2116" t="s">
        <v>17</v>
      </c>
      <c r="V2116" t="str">
        <f>IF(Table2[[#This Row],[Age]] &lt; 30, "Under 30", IF(Table2[[#This Row],[Age]] &lt; 65, "Other", "Senior"))</f>
        <v>Other</v>
      </c>
      <c r="W2116">
        <v>0</v>
      </c>
      <c r="X2116" t="s">
        <v>17</v>
      </c>
      <c r="Y2116" t="s">
        <v>28</v>
      </c>
      <c r="Z2116" t="s">
        <v>34</v>
      </c>
      <c r="AA2116">
        <v>13</v>
      </c>
      <c r="AB2116">
        <v>13</v>
      </c>
      <c r="AE2116">
        <f t="shared" si="33"/>
        <v>0</v>
      </c>
      <c r="AF2116">
        <v>1</v>
      </c>
      <c r="AG2116" t="str">
        <f>IF(Table2[[#This Row],[Avg Monthly GB Download]] &lt; 5, "Less than 5 GB", IF(Table2[[#This Row],[Avg Monthly GB Download]] &lt;= 10, "Between 5 and 10 GB", "10 or more GB"))</f>
        <v>Less than 5 GB</v>
      </c>
    </row>
    <row r="2117" spans="1:33" x14ac:dyDescent="0.3">
      <c r="A2117" t="s">
        <v>4350</v>
      </c>
      <c r="B2117" t="s">
        <v>17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17</v>
      </c>
      <c r="I2117" t="s">
        <v>18</v>
      </c>
      <c r="J2117">
        <v>0</v>
      </c>
      <c r="K2117">
        <v>1</v>
      </c>
      <c r="L2117">
        <v>9</v>
      </c>
      <c r="M2117" t="s">
        <v>21</v>
      </c>
      <c r="N2117">
        <v>0</v>
      </c>
      <c r="O2117" t="s">
        <v>81</v>
      </c>
      <c r="P2117" t="s">
        <v>4351</v>
      </c>
      <c r="Q2117" t="s">
        <v>22</v>
      </c>
      <c r="R2117">
        <v>41</v>
      </c>
      <c r="S2117" t="s">
        <v>17</v>
      </c>
      <c r="T2117" t="s">
        <v>17</v>
      </c>
      <c r="U2117" t="s">
        <v>17</v>
      </c>
      <c r="V2117" t="str">
        <f>IF(Table2[[#This Row],[Age]] &lt; 30, "Under 30", IF(Table2[[#This Row],[Age]] &lt; 65, "Other", "Senior"))</f>
        <v>Other</v>
      </c>
      <c r="W2117">
        <v>0</v>
      </c>
      <c r="X2117" t="s">
        <v>17</v>
      </c>
      <c r="Y2117" t="s">
        <v>28</v>
      </c>
      <c r="Z2117" t="s">
        <v>34</v>
      </c>
      <c r="AA2117">
        <v>39</v>
      </c>
      <c r="AB2117">
        <v>1750</v>
      </c>
      <c r="AE2117">
        <f t="shared" si="33"/>
        <v>0</v>
      </c>
      <c r="AF2117">
        <v>1</v>
      </c>
      <c r="AG2117" t="str">
        <f>IF(Table2[[#This Row],[Avg Monthly GB Download]] &lt; 5, "Less than 5 GB", IF(Table2[[#This Row],[Avg Monthly GB Download]] &lt;= 10, "Between 5 and 10 GB", "10 or more GB"))</f>
        <v>Between 5 and 10 GB</v>
      </c>
    </row>
    <row r="2118" spans="1:33" x14ac:dyDescent="0.3">
      <c r="A2118" t="s">
        <v>4352</v>
      </c>
      <c r="B2118" t="s">
        <v>17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17</v>
      </c>
      <c r="I2118" t="s">
        <v>18</v>
      </c>
      <c r="J2118">
        <v>0</v>
      </c>
      <c r="K2118">
        <v>0</v>
      </c>
      <c r="L2118">
        <v>3</v>
      </c>
      <c r="M2118" t="s">
        <v>21</v>
      </c>
      <c r="N2118">
        <v>0</v>
      </c>
      <c r="O2118" t="s">
        <v>72</v>
      </c>
      <c r="P2118" t="s">
        <v>4353</v>
      </c>
      <c r="Q2118" t="s">
        <v>20</v>
      </c>
      <c r="R2118">
        <v>60</v>
      </c>
      <c r="S2118" t="s">
        <v>17</v>
      </c>
      <c r="T2118" t="s">
        <v>17</v>
      </c>
      <c r="U2118" t="s">
        <v>17</v>
      </c>
      <c r="V2118" t="str">
        <f>IF(Table2[[#This Row],[Age]] &lt; 30, "Under 30", IF(Table2[[#This Row],[Age]] &lt; 65, "Other", "Senior"))</f>
        <v>Other</v>
      </c>
      <c r="W2118">
        <v>0</v>
      </c>
      <c r="X2118" t="s">
        <v>17</v>
      </c>
      <c r="Y2118" t="s">
        <v>28</v>
      </c>
      <c r="Z2118" t="s">
        <v>34</v>
      </c>
      <c r="AA2118">
        <v>61</v>
      </c>
      <c r="AB2118">
        <v>3001</v>
      </c>
      <c r="AE2118">
        <f t="shared" si="33"/>
        <v>0</v>
      </c>
      <c r="AF2118">
        <v>1</v>
      </c>
      <c r="AG2118" t="str">
        <f>IF(Table2[[#This Row],[Avg Monthly GB Download]] &lt; 5, "Less than 5 GB", IF(Table2[[#This Row],[Avg Monthly GB Download]] &lt;= 10, "Between 5 and 10 GB", "10 or more GB"))</f>
        <v>Less than 5 GB</v>
      </c>
    </row>
    <row r="2119" spans="1:33" x14ac:dyDescent="0.3">
      <c r="A2119" t="s">
        <v>4354</v>
      </c>
      <c r="B2119" t="s">
        <v>17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17</v>
      </c>
      <c r="I2119" t="s">
        <v>18</v>
      </c>
      <c r="J2119">
        <v>0</v>
      </c>
      <c r="K2119">
        <v>1</v>
      </c>
      <c r="L2119">
        <v>2</v>
      </c>
      <c r="M2119" t="s">
        <v>21</v>
      </c>
      <c r="N2119">
        <v>0</v>
      </c>
      <c r="O2119" t="s">
        <v>90</v>
      </c>
      <c r="P2119" t="s">
        <v>4355</v>
      </c>
      <c r="Q2119" t="s">
        <v>22</v>
      </c>
      <c r="R2119">
        <v>47</v>
      </c>
      <c r="S2119" t="s">
        <v>17</v>
      </c>
      <c r="T2119" t="s">
        <v>17</v>
      </c>
      <c r="U2119" t="s">
        <v>17</v>
      </c>
      <c r="V2119" t="str">
        <f>IF(Table2[[#This Row],[Age]] &lt; 30, "Under 30", IF(Table2[[#This Row],[Age]] &lt; 65, "Other", "Senior"))</f>
        <v>Other</v>
      </c>
      <c r="W2119">
        <v>0</v>
      </c>
      <c r="X2119" t="s">
        <v>21</v>
      </c>
      <c r="Y2119" t="s">
        <v>28</v>
      </c>
      <c r="Z2119" t="s">
        <v>34</v>
      </c>
      <c r="AA2119">
        <v>60</v>
      </c>
      <c r="AB2119">
        <v>3725</v>
      </c>
      <c r="AE2119">
        <f t="shared" si="33"/>
        <v>0</v>
      </c>
      <c r="AF2119">
        <v>1</v>
      </c>
      <c r="AG2119" t="str">
        <f>IF(Table2[[#This Row],[Avg Monthly GB Download]] &lt; 5, "Less than 5 GB", IF(Table2[[#This Row],[Avg Monthly GB Download]] &lt;= 10, "Between 5 and 10 GB", "10 or more GB"))</f>
        <v>Less than 5 GB</v>
      </c>
    </row>
    <row r="2120" spans="1:33" x14ac:dyDescent="0.3">
      <c r="A2120" t="s">
        <v>4356</v>
      </c>
      <c r="B2120" t="s">
        <v>17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17</v>
      </c>
      <c r="I2120" t="s">
        <v>18</v>
      </c>
      <c r="J2120">
        <v>0</v>
      </c>
      <c r="K2120">
        <v>1</v>
      </c>
      <c r="L2120">
        <v>0</v>
      </c>
      <c r="M2120" t="s">
        <v>17</v>
      </c>
      <c r="N2120">
        <v>0</v>
      </c>
      <c r="O2120" t="s">
        <v>40</v>
      </c>
      <c r="P2120" t="s">
        <v>4357</v>
      </c>
      <c r="Q2120" t="s">
        <v>22</v>
      </c>
      <c r="R2120">
        <v>43</v>
      </c>
      <c r="S2120" t="s">
        <v>17</v>
      </c>
      <c r="T2120" t="s">
        <v>17</v>
      </c>
      <c r="U2120" t="s">
        <v>17</v>
      </c>
      <c r="V2120" t="str">
        <f>IF(Table2[[#This Row],[Age]] &lt; 30, "Under 30", IF(Table2[[#This Row],[Age]] &lt; 65, "Other", "Senior"))</f>
        <v>Other</v>
      </c>
      <c r="W2120">
        <v>0</v>
      </c>
      <c r="X2120" t="s">
        <v>17</v>
      </c>
      <c r="Y2120" t="s">
        <v>28</v>
      </c>
      <c r="Z2120" t="s">
        <v>34</v>
      </c>
      <c r="AA2120">
        <v>13</v>
      </c>
      <c r="AB2120">
        <v>60</v>
      </c>
      <c r="AE2120">
        <f t="shared" si="33"/>
        <v>0</v>
      </c>
      <c r="AF2120">
        <v>1</v>
      </c>
      <c r="AG2120" t="str">
        <f>IF(Table2[[#This Row],[Avg Monthly GB Download]] &lt; 5, "Less than 5 GB", IF(Table2[[#This Row],[Avg Monthly GB Download]] &lt;= 10, "Between 5 and 10 GB", "10 or more GB"))</f>
        <v>Less than 5 GB</v>
      </c>
    </row>
    <row r="2121" spans="1:33" x14ac:dyDescent="0.3">
      <c r="A2121" t="s">
        <v>4358</v>
      </c>
      <c r="B2121" t="s">
        <v>17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17</v>
      </c>
      <c r="I2121" t="s">
        <v>18</v>
      </c>
      <c r="J2121">
        <v>0</v>
      </c>
      <c r="K2121">
        <v>2</v>
      </c>
      <c r="L2121">
        <v>6</v>
      </c>
      <c r="M2121" t="s">
        <v>21</v>
      </c>
      <c r="N2121">
        <v>0</v>
      </c>
      <c r="O2121" t="s">
        <v>68</v>
      </c>
      <c r="P2121" t="s">
        <v>4359</v>
      </c>
      <c r="Q2121" t="s">
        <v>22</v>
      </c>
      <c r="R2121">
        <v>32</v>
      </c>
      <c r="S2121" t="s">
        <v>17</v>
      </c>
      <c r="T2121" t="s">
        <v>17</v>
      </c>
      <c r="U2121" t="s">
        <v>17</v>
      </c>
      <c r="V2121" t="str">
        <f>IF(Table2[[#This Row],[Age]] &lt; 30, "Under 30", IF(Table2[[#This Row],[Age]] &lt; 65, "Other", "Senior"))</f>
        <v>Other</v>
      </c>
      <c r="W2121">
        <v>0</v>
      </c>
      <c r="X2121" t="s">
        <v>21</v>
      </c>
      <c r="Y2121" t="s">
        <v>94</v>
      </c>
      <c r="Z2121" t="s">
        <v>34</v>
      </c>
      <c r="AA2121">
        <v>37</v>
      </c>
      <c r="AB2121">
        <v>1764</v>
      </c>
      <c r="AE2121">
        <f t="shared" si="33"/>
        <v>0</v>
      </c>
      <c r="AF2121">
        <v>1</v>
      </c>
      <c r="AG2121" t="str">
        <f>IF(Table2[[#This Row],[Avg Monthly GB Download]] &lt; 5, "Less than 5 GB", IF(Table2[[#This Row],[Avg Monthly GB Download]] &lt;= 10, "Between 5 and 10 GB", "10 or more GB"))</f>
        <v>Between 5 and 10 GB</v>
      </c>
    </row>
    <row r="2122" spans="1:33" x14ac:dyDescent="0.3">
      <c r="A2122" t="s">
        <v>4360</v>
      </c>
      <c r="B2122" t="s">
        <v>17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17</v>
      </c>
      <c r="I2122" t="s">
        <v>18</v>
      </c>
      <c r="J2122">
        <v>0</v>
      </c>
      <c r="K2122">
        <v>2</v>
      </c>
      <c r="L2122">
        <v>8</v>
      </c>
      <c r="M2122" t="s">
        <v>17</v>
      </c>
      <c r="N2122">
        <v>25</v>
      </c>
      <c r="O2122" t="s">
        <v>51</v>
      </c>
      <c r="P2122" t="s">
        <v>4361</v>
      </c>
      <c r="Q2122" t="s">
        <v>20</v>
      </c>
      <c r="R2122">
        <v>33</v>
      </c>
      <c r="S2122" t="s">
        <v>17</v>
      </c>
      <c r="T2122" t="s">
        <v>17</v>
      </c>
      <c r="U2122" t="s">
        <v>17</v>
      </c>
      <c r="V2122" t="str">
        <f>IF(Table2[[#This Row],[Age]] &lt; 30, "Under 30", IF(Table2[[#This Row],[Age]] &lt; 65, "Other", "Senior"))</f>
        <v>Other</v>
      </c>
      <c r="W2122">
        <v>0</v>
      </c>
      <c r="X2122" t="s">
        <v>21</v>
      </c>
      <c r="Y2122" t="s">
        <v>94</v>
      </c>
      <c r="Z2122" t="s">
        <v>34</v>
      </c>
      <c r="AA2122">
        <v>62</v>
      </c>
      <c r="AB2122">
        <v>3331</v>
      </c>
      <c r="AE2122">
        <f t="shared" si="33"/>
        <v>0</v>
      </c>
      <c r="AF2122">
        <v>1</v>
      </c>
      <c r="AG2122" t="str">
        <f>IF(Table2[[#This Row],[Avg Monthly GB Download]] &lt; 5, "Less than 5 GB", IF(Table2[[#This Row],[Avg Monthly GB Download]] &lt;= 10, "Between 5 and 10 GB", "10 or more GB"))</f>
        <v>Between 5 and 10 GB</v>
      </c>
    </row>
    <row r="2123" spans="1:33" x14ac:dyDescent="0.3">
      <c r="A2123" t="s">
        <v>4362</v>
      </c>
      <c r="B2123" t="s">
        <v>17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17</v>
      </c>
      <c r="I2123" t="s">
        <v>18</v>
      </c>
      <c r="J2123">
        <v>0</v>
      </c>
      <c r="K2123">
        <v>0</v>
      </c>
      <c r="L2123">
        <v>0</v>
      </c>
      <c r="M2123" t="s">
        <v>21</v>
      </c>
      <c r="N2123">
        <v>0</v>
      </c>
      <c r="O2123" t="s">
        <v>66</v>
      </c>
      <c r="P2123" t="s">
        <v>4363</v>
      </c>
      <c r="Q2123" t="s">
        <v>22</v>
      </c>
      <c r="R2123">
        <v>62</v>
      </c>
      <c r="S2123" t="s">
        <v>17</v>
      </c>
      <c r="T2123" t="s">
        <v>17</v>
      </c>
      <c r="U2123" t="s">
        <v>17</v>
      </c>
      <c r="V2123" t="str">
        <f>IF(Table2[[#This Row],[Age]] &lt; 30, "Under 30", IF(Table2[[#This Row],[Age]] &lt; 65, "Other", "Senior"))</f>
        <v>Other</v>
      </c>
      <c r="W2123">
        <v>0</v>
      </c>
      <c r="X2123" t="s">
        <v>21</v>
      </c>
      <c r="Y2123" t="s">
        <v>28</v>
      </c>
      <c r="Z2123" t="s">
        <v>34</v>
      </c>
      <c r="AA2123">
        <v>57</v>
      </c>
      <c r="AB2123">
        <v>969</v>
      </c>
      <c r="AE2123">
        <f t="shared" si="33"/>
        <v>0</v>
      </c>
      <c r="AF2123">
        <v>1</v>
      </c>
      <c r="AG2123" t="str">
        <f>IF(Table2[[#This Row],[Avg Monthly GB Download]] &lt; 5, "Less than 5 GB", IF(Table2[[#This Row],[Avg Monthly GB Download]] &lt;= 10, "Between 5 and 10 GB", "10 or more GB"))</f>
        <v>Less than 5 GB</v>
      </c>
    </row>
    <row r="2124" spans="1:33" x14ac:dyDescent="0.3">
      <c r="A2124" t="s">
        <v>4364</v>
      </c>
      <c r="B2124" t="s">
        <v>17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17</v>
      </c>
      <c r="I2124" t="s">
        <v>18</v>
      </c>
      <c r="J2124">
        <v>0</v>
      </c>
      <c r="K2124">
        <v>2</v>
      </c>
      <c r="L2124">
        <v>19</v>
      </c>
      <c r="M2124" t="s">
        <v>17</v>
      </c>
      <c r="N2124">
        <v>46</v>
      </c>
      <c r="O2124" t="s">
        <v>46</v>
      </c>
      <c r="P2124" t="s">
        <v>4365</v>
      </c>
      <c r="Q2124" t="s">
        <v>20</v>
      </c>
      <c r="R2124">
        <v>23</v>
      </c>
      <c r="S2124" t="s">
        <v>21</v>
      </c>
      <c r="T2124" t="s">
        <v>17</v>
      </c>
      <c r="U2124" t="s">
        <v>17</v>
      </c>
      <c r="V2124" t="str">
        <f>IF(Table2[[#This Row],[Age]] &lt; 30, "Under 30", IF(Table2[[#This Row],[Age]] &lt; 65, "Other", "Senior"))</f>
        <v>Under 30</v>
      </c>
      <c r="W2124">
        <v>0</v>
      </c>
      <c r="X2124" t="s">
        <v>21</v>
      </c>
      <c r="Y2124" t="s">
        <v>49</v>
      </c>
      <c r="Z2124" t="s">
        <v>29</v>
      </c>
      <c r="AA2124">
        <v>45</v>
      </c>
      <c r="AB2124">
        <v>1163</v>
      </c>
      <c r="AE2124">
        <f t="shared" si="33"/>
        <v>0</v>
      </c>
      <c r="AF2124">
        <v>1</v>
      </c>
      <c r="AG2124" t="str">
        <f>IF(Table2[[#This Row],[Avg Monthly GB Download]] &lt; 5, "Less than 5 GB", IF(Table2[[#This Row],[Avg Monthly GB Download]] &lt;= 10, "Between 5 and 10 GB", "10 or more GB"))</f>
        <v>10 or more GB</v>
      </c>
    </row>
    <row r="2125" spans="1:33" x14ac:dyDescent="0.3">
      <c r="A2125" t="s">
        <v>4366</v>
      </c>
      <c r="B2125" t="s">
        <v>17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17</v>
      </c>
      <c r="I2125" t="s">
        <v>18</v>
      </c>
      <c r="J2125">
        <v>0</v>
      </c>
      <c r="K2125">
        <v>1</v>
      </c>
      <c r="L2125">
        <v>3</v>
      </c>
      <c r="M2125" t="s">
        <v>21</v>
      </c>
      <c r="N2125">
        <v>0</v>
      </c>
      <c r="O2125" t="s">
        <v>75</v>
      </c>
      <c r="P2125" t="s">
        <v>4367</v>
      </c>
      <c r="Q2125" t="s">
        <v>22</v>
      </c>
      <c r="R2125">
        <v>49</v>
      </c>
      <c r="S2125" t="s">
        <v>17</v>
      </c>
      <c r="T2125" t="s">
        <v>17</v>
      </c>
      <c r="U2125" t="s">
        <v>17</v>
      </c>
      <c r="V2125" t="str">
        <f>IF(Table2[[#This Row],[Age]] &lt; 30, "Under 30", IF(Table2[[#This Row],[Age]] &lt; 65, "Other", "Senior"))</f>
        <v>Other</v>
      </c>
      <c r="W2125">
        <v>0</v>
      </c>
      <c r="X2125" t="s">
        <v>17</v>
      </c>
      <c r="Y2125" t="s">
        <v>94</v>
      </c>
      <c r="Z2125" t="s">
        <v>34</v>
      </c>
      <c r="AA2125">
        <v>63</v>
      </c>
      <c r="AB2125">
        <v>3132</v>
      </c>
      <c r="AE2125">
        <f t="shared" si="33"/>
        <v>0</v>
      </c>
      <c r="AF2125">
        <v>1</v>
      </c>
      <c r="AG2125" t="str">
        <f>IF(Table2[[#This Row],[Avg Monthly GB Download]] &lt; 5, "Less than 5 GB", IF(Table2[[#This Row],[Avg Monthly GB Download]] &lt;= 10, "Between 5 and 10 GB", "10 or more GB"))</f>
        <v>Less than 5 GB</v>
      </c>
    </row>
    <row r="2126" spans="1:33" x14ac:dyDescent="0.3">
      <c r="A2126" t="s">
        <v>4368</v>
      </c>
      <c r="B2126" t="s">
        <v>17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17</v>
      </c>
      <c r="I2126" t="s">
        <v>18</v>
      </c>
      <c r="J2126">
        <v>0</v>
      </c>
      <c r="K2126">
        <v>0</v>
      </c>
      <c r="L2126">
        <v>3</v>
      </c>
      <c r="M2126" t="s">
        <v>21</v>
      </c>
      <c r="N2126">
        <v>0</v>
      </c>
      <c r="O2126" t="s">
        <v>76</v>
      </c>
      <c r="P2126" t="s">
        <v>4369</v>
      </c>
      <c r="Q2126" t="s">
        <v>20</v>
      </c>
      <c r="R2126">
        <v>56</v>
      </c>
      <c r="S2126" t="s">
        <v>17</v>
      </c>
      <c r="T2126" t="s">
        <v>17</v>
      </c>
      <c r="U2126" t="s">
        <v>17</v>
      </c>
      <c r="V2126" t="str">
        <f>IF(Table2[[#This Row],[Age]] &lt; 30, "Under 30", IF(Table2[[#This Row],[Age]] &lt; 65, "Other", "Senior"))</f>
        <v>Other</v>
      </c>
      <c r="W2126">
        <v>0</v>
      </c>
      <c r="X2126" t="s">
        <v>21</v>
      </c>
      <c r="Y2126" t="s">
        <v>94</v>
      </c>
      <c r="Z2126" t="s">
        <v>34</v>
      </c>
      <c r="AA2126">
        <v>25</v>
      </c>
      <c r="AB2126">
        <v>1716</v>
      </c>
      <c r="AE2126">
        <f t="shared" si="33"/>
        <v>0</v>
      </c>
      <c r="AF2126">
        <v>1</v>
      </c>
      <c r="AG2126" t="str">
        <f>IF(Table2[[#This Row],[Avg Monthly GB Download]] &lt; 5, "Less than 5 GB", IF(Table2[[#This Row],[Avg Monthly GB Download]] &lt;= 10, "Between 5 and 10 GB", "10 or more GB"))</f>
        <v>Less than 5 GB</v>
      </c>
    </row>
    <row r="2127" spans="1:33" x14ac:dyDescent="0.3">
      <c r="A2127" t="s">
        <v>4370</v>
      </c>
      <c r="B2127" t="s">
        <v>17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17</v>
      </c>
      <c r="I2127" t="s">
        <v>18</v>
      </c>
      <c r="J2127">
        <v>0</v>
      </c>
      <c r="K2127">
        <v>0</v>
      </c>
      <c r="L2127">
        <v>6</v>
      </c>
      <c r="M2127" t="s">
        <v>21</v>
      </c>
      <c r="N2127">
        <v>0</v>
      </c>
      <c r="O2127" t="s">
        <v>71</v>
      </c>
      <c r="P2127" t="s">
        <v>4371</v>
      </c>
      <c r="Q2127" t="s">
        <v>20</v>
      </c>
      <c r="R2127">
        <v>51</v>
      </c>
      <c r="S2127" t="s">
        <v>17</v>
      </c>
      <c r="T2127" t="s">
        <v>17</v>
      </c>
      <c r="U2127" t="s">
        <v>17</v>
      </c>
      <c r="V2127" t="str">
        <f>IF(Table2[[#This Row],[Age]] &lt; 30, "Under 30", IF(Table2[[#This Row],[Age]] &lt; 65, "Other", "Senior"))</f>
        <v>Other</v>
      </c>
      <c r="W2127">
        <v>0</v>
      </c>
      <c r="X2127" t="s">
        <v>17</v>
      </c>
      <c r="Y2127" t="s">
        <v>28</v>
      </c>
      <c r="Z2127" t="s">
        <v>34</v>
      </c>
      <c r="AA2127">
        <v>17</v>
      </c>
      <c r="AB2127">
        <v>159</v>
      </c>
      <c r="AE2127">
        <f t="shared" si="33"/>
        <v>0</v>
      </c>
      <c r="AF2127">
        <v>1</v>
      </c>
      <c r="AG2127" t="str">
        <f>IF(Table2[[#This Row],[Avg Monthly GB Download]] &lt; 5, "Less than 5 GB", IF(Table2[[#This Row],[Avg Monthly GB Download]] &lt;= 10, "Between 5 and 10 GB", "10 or more GB"))</f>
        <v>Between 5 and 10 GB</v>
      </c>
    </row>
    <row r="2128" spans="1:33" x14ac:dyDescent="0.3">
      <c r="A2128" t="s">
        <v>4372</v>
      </c>
      <c r="B2128" t="s">
        <v>17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17</v>
      </c>
      <c r="I2128" t="s">
        <v>18</v>
      </c>
      <c r="J2128">
        <v>0</v>
      </c>
      <c r="K2128">
        <v>0</v>
      </c>
      <c r="L2128">
        <v>37</v>
      </c>
      <c r="M2128" t="s">
        <v>21</v>
      </c>
      <c r="N2128">
        <v>0</v>
      </c>
      <c r="O2128" t="s">
        <v>57</v>
      </c>
      <c r="P2128" t="s">
        <v>4373</v>
      </c>
      <c r="Q2128" t="s">
        <v>22</v>
      </c>
      <c r="R2128">
        <v>26</v>
      </c>
      <c r="S2128" t="s">
        <v>21</v>
      </c>
      <c r="T2128" t="s">
        <v>17</v>
      </c>
      <c r="U2128" t="s">
        <v>17</v>
      </c>
      <c r="V2128" t="str">
        <f>IF(Table2[[#This Row],[Age]] &lt; 30, "Under 30", IF(Table2[[#This Row],[Age]] &lt; 65, "Other", "Senior"))</f>
        <v>Under 30</v>
      </c>
      <c r="W2128">
        <v>0</v>
      </c>
      <c r="X2128" t="s">
        <v>17</v>
      </c>
      <c r="Y2128" t="s">
        <v>28</v>
      </c>
      <c r="Z2128" t="s">
        <v>34</v>
      </c>
      <c r="AA2128">
        <v>63</v>
      </c>
      <c r="AB2128">
        <v>1517</v>
      </c>
      <c r="AE2128">
        <f t="shared" si="33"/>
        <v>0</v>
      </c>
      <c r="AF2128">
        <v>1</v>
      </c>
      <c r="AG2128" t="str">
        <f>IF(Table2[[#This Row],[Avg Monthly GB Download]] &lt; 5, "Less than 5 GB", IF(Table2[[#This Row],[Avg Monthly GB Download]] &lt;= 10, "Between 5 and 10 GB", "10 or more GB"))</f>
        <v>10 or more GB</v>
      </c>
    </row>
    <row r="2129" spans="1:33" x14ac:dyDescent="0.3">
      <c r="A2129" t="s">
        <v>4374</v>
      </c>
      <c r="B2129" t="s">
        <v>17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17</v>
      </c>
      <c r="I2129" t="s">
        <v>18</v>
      </c>
      <c r="J2129">
        <v>0</v>
      </c>
      <c r="K2129">
        <v>2</v>
      </c>
      <c r="L2129">
        <v>17</v>
      </c>
      <c r="M2129" t="s">
        <v>21</v>
      </c>
      <c r="N2129">
        <v>0</v>
      </c>
      <c r="O2129" t="s">
        <v>27</v>
      </c>
      <c r="P2129" t="s">
        <v>4375</v>
      </c>
      <c r="Q2129" t="s">
        <v>22</v>
      </c>
      <c r="R2129">
        <v>32</v>
      </c>
      <c r="S2129" t="s">
        <v>17</v>
      </c>
      <c r="T2129" t="s">
        <v>17</v>
      </c>
      <c r="U2129" t="s">
        <v>17</v>
      </c>
      <c r="V2129" t="str">
        <f>IF(Table2[[#This Row],[Age]] &lt; 30, "Under 30", IF(Table2[[#This Row],[Age]] &lt; 65, "Other", "Senior"))</f>
        <v>Other</v>
      </c>
      <c r="W2129">
        <v>0</v>
      </c>
      <c r="X2129" t="s">
        <v>17</v>
      </c>
      <c r="Y2129" t="s">
        <v>49</v>
      </c>
      <c r="Z2129" t="s">
        <v>34</v>
      </c>
      <c r="AA2129">
        <v>33</v>
      </c>
      <c r="AB2129">
        <v>2357</v>
      </c>
      <c r="AE2129">
        <f t="shared" si="33"/>
        <v>0</v>
      </c>
      <c r="AF2129">
        <v>1</v>
      </c>
      <c r="AG2129" t="str">
        <f>IF(Table2[[#This Row],[Avg Monthly GB Download]] &lt; 5, "Less than 5 GB", IF(Table2[[#This Row],[Avg Monthly GB Download]] &lt;= 10, "Between 5 and 10 GB", "10 or more GB"))</f>
        <v>10 or more GB</v>
      </c>
    </row>
    <row r="2130" spans="1:33" x14ac:dyDescent="0.3">
      <c r="A2130" t="s">
        <v>4376</v>
      </c>
      <c r="B2130" t="s">
        <v>17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17</v>
      </c>
      <c r="I2130" t="s">
        <v>18</v>
      </c>
      <c r="J2130">
        <v>0</v>
      </c>
      <c r="K2130">
        <v>1</v>
      </c>
      <c r="L2130">
        <v>21</v>
      </c>
      <c r="M2130" t="s">
        <v>21</v>
      </c>
      <c r="N2130">
        <v>0</v>
      </c>
      <c r="O2130" t="s">
        <v>68</v>
      </c>
      <c r="P2130" t="s">
        <v>4377</v>
      </c>
      <c r="Q2130" t="s">
        <v>22</v>
      </c>
      <c r="R2130">
        <v>28</v>
      </c>
      <c r="S2130" t="s">
        <v>21</v>
      </c>
      <c r="T2130" t="s">
        <v>17</v>
      </c>
      <c r="U2130" t="s">
        <v>17</v>
      </c>
      <c r="V2130" t="str">
        <f>IF(Table2[[#This Row],[Age]] &lt; 30, "Under 30", IF(Table2[[#This Row],[Age]] &lt; 65, "Other", "Senior"))</f>
        <v>Under 30</v>
      </c>
      <c r="W2130">
        <v>0</v>
      </c>
      <c r="X2130" t="s">
        <v>17</v>
      </c>
      <c r="Y2130" t="s">
        <v>28</v>
      </c>
      <c r="Z2130" t="s">
        <v>29</v>
      </c>
      <c r="AA2130">
        <v>23</v>
      </c>
      <c r="AB2130">
        <v>90</v>
      </c>
      <c r="AE2130">
        <f t="shared" si="33"/>
        <v>0</v>
      </c>
      <c r="AF2130">
        <v>1</v>
      </c>
      <c r="AG2130" t="str">
        <f>IF(Table2[[#This Row],[Avg Monthly GB Download]] &lt; 5, "Less than 5 GB", IF(Table2[[#This Row],[Avg Monthly GB Download]] &lt;= 10, "Between 5 and 10 GB", "10 or more GB"))</f>
        <v>10 or more GB</v>
      </c>
    </row>
    <row r="2131" spans="1:33" x14ac:dyDescent="0.3">
      <c r="A2131" t="s">
        <v>4378</v>
      </c>
      <c r="B2131" t="s">
        <v>17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17</v>
      </c>
      <c r="I2131" t="s">
        <v>18</v>
      </c>
      <c r="J2131">
        <v>0</v>
      </c>
      <c r="K2131">
        <v>0</v>
      </c>
      <c r="L2131">
        <v>7</v>
      </c>
      <c r="M2131" t="s">
        <v>21</v>
      </c>
      <c r="N2131">
        <v>0</v>
      </c>
      <c r="O2131" t="s">
        <v>19</v>
      </c>
      <c r="P2131" t="s">
        <v>4379</v>
      </c>
      <c r="Q2131" t="s">
        <v>20</v>
      </c>
      <c r="R2131">
        <v>65</v>
      </c>
      <c r="S2131" t="s">
        <v>17</v>
      </c>
      <c r="T2131" t="s">
        <v>21</v>
      </c>
      <c r="U2131" t="s">
        <v>17</v>
      </c>
      <c r="V2131" t="str">
        <f>IF(Table2[[#This Row],[Age]] &lt; 30, "Under 30", IF(Table2[[#This Row],[Age]] &lt; 65, "Other", "Senior"))</f>
        <v>Senior</v>
      </c>
      <c r="W2131">
        <v>0</v>
      </c>
      <c r="X2131" t="s">
        <v>17</v>
      </c>
      <c r="Y2131" t="s">
        <v>28</v>
      </c>
      <c r="Z2131" t="s">
        <v>34</v>
      </c>
      <c r="AA2131">
        <v>28</v>
      </c>
      <c r="AB2131">
        <v>356</v>
      </c>
      <c r="AE2131">
        <f t="shared" si="33"/>
        <v>0</v>
      </c>
      <c r="AF2131">
        <v>1</v>
      </c>
      <c r="AG2131" t="str">
        <f>IF(Table2[[#This Row],[Avg Monthly GB Download]] &lt; 5, "Less than 5 GB", IF(Table2[[#This Row],[Avg Monthly GB Download]] &lt;= 10, "Between 5 and 10 GB", "10 or more GB"))</f>
        <v>Between 5 and 10 GB</v>
      </c>
    </row>
    <row r="2132" spans="1:33" x14ac:dyDescent="0.3">
      <c r="A2132" t="s">
        <v>4380</v>
      </c>
      <c r="B2132" t="s">
        <v>17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17</v>
      </c>
      <c r="I2132" t="s">
        <v>18</v>
      </c>
      <c r="J2132">
        <v>0</v>
      </c>
      <c r="K2132">
        <v>2</v>
      </c>
      <c r="L2132">
        <v>12</v>
      </c>
      <c r="M2132" t="s">
        <v>21</v>
      </c>
      <c r="N2132">
        <v>0</v>
      </c>
      <c r="O2132" t="s">
        <v>66</v>
      </c>
      <c r="P2132" t="s">
        <v>4381</v>
      </c>
      <c r="Q2132" t="s">
        <v>20</v>
      </c>
      <c r="R2132">
        <v>23</v>
      </c>
      <c r="S2132" t="s">
        <v>21</v>
      </c>
      <c r="T2132" t="s">
        <v>17</v>
      </c>
      <c r="U2132" t="s">
        <v>17</v>
      </c>
      <c r="V2132" t="str">
        <f>IF(Table2[[#This Row],[Age]] &lt; 30, "Under 30", IF(Table2[[#This Row],[Age]] &lt; 65, "Other", "Senior"))</f>
        <v>Under 30</v>
      </c>
      <c r="W2132">
        <v>0</v>
      </c>
      <c r="X2132" t="s">
        <v>17</v>
      </c>
      <c r="Y2132" t="s">
        <v>28</v>
      </c>
      <c r="Z2132" t="s">
        <v>34</v>
      </c>
      <c r="AA2132">
        <v>52</v>
      </c>
      <c r="AB2132">
        <v>925</v>
      </c>
      <c r="AE2132">
        <f t="shared" si="33"/>
        <v>0</v>
      </c>
      <c r="AF2132">
        <v>1</v>
      </c>
      <c r="AG2132" t="str">
        <f>IF(Table2[[#This Row],[Avg Monthly GB Download]] &lt; 5, "Less than 5 GB", IF(Table2[[#This Row],[Avg Monthly GB Download]] &lt;= 10, "Between 5 and 10 GB", "10 or more GB"))</f>
        <v>10 or more GB</v>
      </c>
    </row>
    <row r="2133" spans="1:33" x14ac:dyDescent="0.3">
      <c r="A2133" t="s">
        <v>4382</v>
      </c>
      <c r="B2133" t="s">
        <v>17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17</v>
      </c>
      <c r="I2133" t="s">
        <v>18</v>
      </c>
      <c r="J2133">
        <v>0</v>
      </c>
      <c r="K2133">
        <v>0</v>
      </c>
      <c r="L2133">
        <v>2</v>
      </c>
      <c r="M2133" t="s">
        <v>21</v>
      </c>
      <c r="N2133">
        <v>0</v>
      </c>
      <c r="O2133" t="s">
        <v>89</v>
      </c>
      <c r="P2133" t="s">
        <v>4383</v>
      </c>
      <c r="Q2133" t="s">
        <v>20</v>
      </c>
      <c r="R2133">
        <v>45</v>
      </c>
      <c r="S2133" t="s">
        <v>17</v>
      </c>
      <c r="T2133" t="s">
        <v>17</v>
      </c>
      <c r="U2133" t="s">
        <v>17</v>
      </c>
      <c r="V2133" t="str">
        <f>IF(Table2[[#This Row],[Age]] &lt; 30, "Under 30", IF(Table2[[#This Row],[Age]] &lt; 65, "Other", "Senior"))</f>
        <v>Other</v>
      </c>
      <c r="W2133">
        <v>0</v>
      </c>
      <c r="X2133" t="s">
        <v>17</v>
      </c>
      <c r="Y2133" t="s">
        <v>28</v>
      </c>
      <c r="Z2133" t="s">
        <v>34</v>
      </c>
      <c r="AA2133">
        <v>30</v>
      </c>
      <c r="AB2133">
        <v>86</v>
      </c>
      <c r="AE2133">
        <f t="shared" si="33"/>
        <v>0</v>
      </c>
      <c r="AF2133">
        <v>1</v>
      </c>
      <c r="AG2133" t="str">
        <f>IF(Table2[[#This Row],[Avg Monthly GB Download]] &lt; 5, "Less than 5 GB", IF(Table2[[#This Row],[Avg Monthly GB Download]] &lt;= 10, "Between 5 and 10 GB", "10 or more GB"))</f>
        <v>Less than 5 GB</v>
      </c>
    </row>
    <row r="2134" spans="1:33" x14ac:dyDescent="0.3">
      <c r="A2134" t="s">
        <v>4384</v>
      </c>
      <c r="B2134" t="s">
        <v>17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21</v>
      </c>
      <c r="I2134" t="s">
        <v>84</v>
      </c>
      <c r="J2134">
        <v>0</v>
      </c>
      <c r="K2134">
        <v>0</v>
      </c>
      <c r="L2134">
        <v>4</v>
      </c>
      <c r="M2134" t="s">
        <v>17</v>
      </c>
      <c r="N2134">
        <v>45</v>
      </c>
      <c r="O2134" t="s">
        <v>76</v>
      </c>
      <c r="P2134" t="s">
        <v>4385</v>
      </c>
      <c r="Q2134" t="s">
        <v>20</v>
      </c>
      <c r="R2134">
        <v>67</v>
      </c>
      <c r="S2134" t="s">
        <v>17</v>
      </c>
      <c r="T2134" t="s">
        <v>21</v>
      </c>
      <c r="U2134" t="s">
        <v>17</v>
      </c>
      <c r="V2134" t="str">
        <f>IF(Table2[[#This Row],[Age]] &lt; 30, "Under 30", IF(Table2[[#This Row],[Age]] &lt; 65, "Other", "Senior"))</f>
        <v>Senior</v>
      </c>
      <c r="W2134">
        <v>0</v>
      </c>
      <c r="X2134" t="s">
        <v>17</v>
      </c>
      <c r="Y2134" t="s">
        <v>94</v>
      </c>
      <c r="Z2134" t="s">
        <v>34</v>
      </c>
      <c r="AA2134">
        <v>43</v>
      </c>
      <c r="AB2134">
        <v>3067</v>
      </c>
      <c r="AE2134">
        <f t="shared" si="33"/>
        <v>0</v>
      </c>
      <c r="AF2134">
        <v>1</v>
      </c>
      <c r="AG2134" t="str">
        <f>IF(Table2[[#This Row],[Avg Monthly GB Download]] &lt; 5, "Less than 5 GB", IF(Table2[[#This Row],[Avg Monthly GB Download]] &lt;= 10, "Between 5 and 10 GB", "10 or more GB"))</f>
        <v>Less than 5 GB</v>
      </c>
    </row>
    <row r="2135" spans="1:33" x14ac:dyDescent="0.3">
      <c r="A2135" t="s">
        <v>4386</v>
      </c>
      <c r="B2135" t="s">
        <v>17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17</v>
      </c>
      <c r="I2135" t="s">
        <v>18</v>
      </c>
      <c r="J2135">
        <v>0</v>
      </c>
      <c r="K2135">
        <v>0</v>
      </c>
      <c r="L2135">
        <v>0</v>
      </c>
      <c r="M2135" t="s">
        <v>17</v>
      </c>
      <c r="N2135">
        <v>0</v>
      </c>
      <c r="O2135" t="s">
        <v>63</v>
      </c>
      <c r="P2135" t="s">
        <v>4387</v>
      </c>
      <c r="Q2135" t="s">
        <v>22</v>
      </c>
      <c r="R2135">
        <v>47</v>
      </c>
      <c r="S2135" t="s">
        <v>17</v>
      </c>
      <c r="T2135" t="s">
        <v>17</v>
      </c>
      <c r="U2135" t="s">
        <v>17</v>
      </c>
      <c r="V2135" t="str">
        <f>IF(Table2[[#This Row],[Age]] &lt; 30, "Under 30", IF(Table2[[#This Row],[Age]] &lt; 65, "Other", "Senior"))</f>
        <v>Other</v>
      </c>
      <c r="W2135">
        <v>0</v>
      </c>
      <c r="X2135" t="s">
        <v>17</v>
      </c>
      <c r="Y2135" t="s">
        <v>94</v>
      </c>
      <c r="Z2135" t="s">
        <v>29</v>
      </c>
      <c r="AA2135">
        <v>13</v>
      </c>
      <c r="AB2135">
        <v>168</v>
      </c>
      <c r="AE2135">
        <f t="shared" si="33"/>
        <v>0</v>
      </c>
      <c r="AF2135">
        <v>1</v>
      </c>
      <c r="AG2135" t="str">
        <f>IF(Table2[[#This Row],[Avg Monthly GB Download]] &lt; 5, "Less than 5 GB", IF(Table2[[#This Row],[Avg Monthly GB Download]] &lt;= 10, "Between 5 and 10 GB", "10 or more GB"))</f>
        <v>Less than 5 GB</v>
      </c>
    </row>
    <row r="2136" spans="1:33" x14ac:dyDescent="0.3">
      <c r="A2136" t="s">
        <v>4388</v>
      </c>
      <c r="B2136" t="s">
        <v>17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17</v>
      </c>
      <c r="I2136" t="s">
        <v>18</v>
      </c>
      <c r="J2136">
        <v>0</v>
      </c>
      <c r="K2136">
        <v>1</v>
      </c>
      <c r="L2136">
        <v>5</v>
      </c>
      <c r="M2136" t="s">
        <v>21</v>
      </c>
      <c r="N2136">
        <v>0</v>
      </c>
      <c r="O2136" t="s">
        <v>56</v>
      </c>
      <c r="P2136" t="s">
        <v>4389</v>
      </c>
      <c r="Q2136" t="s">
        <v>22</v>
      </c>
      <c r="R2136">
        <v>54</v>
      </c>
      <c r="S2136" t="s">
        <v>17</v>
      </c>
      <c r="T2136" t="s">
        <v>17</v>
      </c>
      <c r="U2136" t="s">
        <v>17</v>
      </c>
      <c r="V2136" t="str">
        <f>IF(Table2[[#This Row],[Age]] &lt; 30, "Under 30", IF(Table2[[#This Row],[Age]] &lt; 65, "Other", "Senior"))</f>
        <v>Other</v>
      </c>
      <c r="W2136">
        <v>0</v>
      </c>
      <c r="X2136" t="s">
        <v>17</v>
      </c>
      <c r="Y2136" t="s">
        <v>94</v>
      </c>
      <c r="Z2136" t="s">
        <v>29</v>
      </c>
      <c r="AA2136">
        <v>20</v>
      </c>
      <c r="AB2136">
        <v>846</v>
      </c>
      <c r="AE2136">
        <f t="shared" si="33"/>
        <v>0</v>
      </c>
      <c r="AF2136">
        <v>1</v>
      </c>
      <c r="AG2136" t="str">
        <f>IF(Table2[[#This Row],[Avg Monthly GB Download]] &lt; 5, "Less than 5 GB", IF(Table2[[#This Row],[Avg Monthly GB Download]] &lt;= 10, "Between 5 and 10 GB", "10 or more GB"))</f>
        <v>Between 5 and 10 GB</v>
      </c>
    </row>
    <row r="2137" spans="1:33" x14ac:dyDescent="0.3">
      <c r="A2137" t="s">
        <v>4390</v>
      </c>
      <c r="B2137" t="s">
        <v>17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17</v>
      </c>
      <c r="I2137" t="s">
        <v>18</v>
      </c>
      <c r="J2137">
        <v>0</v>
      </c>
      <c r="K2137">
        <v>2</v>
      </c>
      <c r="L2137">
        <v>0</v>
      </c>
      <c r="M2137" t="s">
        <v>17</v>
      </c>
      <c r="N2137">
        <v>0</v>
      </c>
      <c r="O2137" t="s">
        <v>26</v>
      </c>
      <c r="P2137" t="s">
        <v>4391</v>
      </c>
      <c r="Q2137" t="s">
        <v>20</v>
      </c>
      <c r="R2137">
        <v>29</v>
      </c>
      <c r="S2137" t="s">
        <v>21</v>
      </c>
      <c r="T2137" t="s">
        <v>17</v>
      </c>
      <c r="U2137" t="s">
        <v>17</v>
      </c>
      <c r="V2137" t="str">
        <f>IF(Table2[[#This Row],[Age]] &lt; 30, "Under 30", IF(Table2[[#This Row],[Age]] &lt; 65, "Other", "Senior"))</f>
        <v>Under 30</v>
      </c>
      <c r="W2137">
        <v>0</v>
      </c>
      <c r="X2137" t="s">
        <v>17</v>
      </c>
      <c r="Y2137" t="s">
        <v>28</v>
      </c>
      <c r="Z2137" t="s">
        <v>29</v>
      </c>
      <c r="AA2137">
        <v>10</v>
      </c>
      <c r="AB2137">
        <v>178</v>
      </c>
      <c r="AE2137">
        <f t="shared" si="33"/>
        <v>0</v>
      </c>
      <c r="AF2137">
        <v>1</v>
      </c>
      <c r="AG2137" t="str">
        <f>IF(Table2[[#This Row],[Avg Monthly GB Download]] &lt; 5, "Less than 5 GB", IF(Table2[[#This Row],[Avg Monthly GB Download]] &lt;= 10, "Between 5 and 10 GB", "10 or more GB"))</f>
        <v>Less than 5 GB</v>
      </c>
    </row>
    <row r="2138" spans="1:33" x14ac:dyDescent="0.3">
      <c r="A2138" t="s">
        <v>4392</v>
      </c>
      <c r="B2138" t="s">
        <v>17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17</v>
      </c>
      <c r="I2138" t="s">
        <v>18</v>
      </c>
      <c r="J2138">
        <v>0</v>
      </c>
      <c r="K2138">
        <v>2</v>
      </c>
      <c r="L2138">
        <v>6</v>
      </c>
      <c r="M2138" t="s">
        <v>21</v>
      </c>
      <c r="N2138">
        <v>0</v>
      </c>
      <c r="O2138" t="s">
        <v>78</v>
      </c>
      <c r="P2138" t="s">
        <v>4393</v>
      </c>
      <c r="Q2138" t="s">
        <v>20</v>
      </c>
      <c r="R2138">
        <v>70</v>
      </c>
      <c r="S2138" t="s">
        <v>17</v>
      </c>
      <c r="T2138" t="s">
        <v>21</v>
      </c>
      <c r="U2138" t="s">
        <v>17</v>
      </c>
      <c r="V2138" t="str">
        <f>IF(Table2[[#This Row],[Age]] &lt; 30, "Under 30", IF(Table2[[#This Row],[Age]] &lt; 65, "Other", "Senior"))</f>
        <v>Senior</v>
      </c>
      <c r="W2138">
        <v>0</v>
      </c>
      <c r="X2138" t="s">
        <v>17</v>
      </c>
      <c r="Y2138" t="s">
        <v>49</v>
      </c>
      <c r="Z2138" t="s">
        <v>29</v>
      </c>
      <c r="AA2138">
        <v>27</v>
      </c>
      <c r="AB2138">
        <v>220</v>
      </c>
      <c r="AE2138">
        <f t="shared" si="33"/>
        <v>0</v>
      </c>
      <c r="AF2138">
        <v>1</v>
      </c>
      <c r="AG2138" t="str">
        <f>IF(Table2[[#This Row],[Avg Monthly GB Download]] &lt; 5, "Less than 5 GB", IF(Table2[[#This Row],[Avg Monthly GB Download]] &lt;= 10, "Between 5 and 10 GB", "10 or more GB"))</f>
        <v>Between 5 and 10 GB</v>
      </c>
    </row>
    <row r="2139" spans="1:33" x14ac:dyDescent="0.3">
      <c r="A2139" t="s">
        <v>4394</v>
      </c>
      <c r="B2139" t="s">
        <v>17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17</v>
      </c>
      <c r="I2139" t="s">
        <v>18</v>
      </c>
      <c r="J2139">
        <v>0</v>
      </c>
      <c r="K2139">
        <v>2</v>
      </c>
      <c r="L2139">
        <v>14</v>
      </c>
      <c r="M2139" t="s">
        <v>21</v>
      </c>
      <c r="N2139">
        <v>0</v>
      </c>
      <c r="O2139" t="s">
        <v>71</v>
      </c>
      <c r="P2139" t="s">
        <v>4395</v>
      </c>
      <c r="Q2139" t="s">
        <v>20</v>
      </c>
      <c r="R2139">
        <v>29</v>
      </c>
      <c r="S2139" t="s">
        <v>21</v>
      </c>
      <c r="T2139" t="s">
        <v>17</v>
      </c>
      <c r="U2139" t="s">
        <v>17</v>
      </c>
      <c r="V2139" t="str">
        <f>IF(Table2[[#This Row],[Age]] &lt; 30, "Under 30", IF(Table2[[#This Row],[Age]] &lt; 65, "Other", "Senior"))</f>
        <v>Under 30</v>
      </c>
      <c r="W2139">
        <v>0</v>
      </c>
      <c r="X2139" t="s">
        <v>21</v>
      </c>
      <c r="Y2139" t="s">
        <v>49</v>
      </c>
      <c r="Z2139" t="s">
        <v>29</v>
      </c>
      <c r="AA2139">
        <v>64</v>
      </c>
      <c r="AB2139">
        <v>4299</v>
      </c>
      <c r="AE2139">
        <f t="shared" si="33"/>
        <v>0</v>
      </c>
      <c r="AF2139">
        <v>1</v>
      </c>
      <c r="AG2139" t="str">
        <f>IF(Table2[[#This Row],[Avg Monthly GB Download]] &lt; 5, "Less than 5 GB", IF(Table2[[#This Row],[Avg Monthly GB Download]] &lt;= 10, "Between 5 and 10 GB", "10 or more GB"))</f>
        <v>10 or more GB</v>
      </c>
    </row>
    <row r="2140" spans="1:33" x14ac:dyDescent="0.3">
      <c r="A2140" t="s">
        <v>4396</v>
      </c>
      <c r="B2140" t="s">
        <v>17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17</v>
      </c>
      <c r="I2140" t="s">
        <v>18</v>
      </c>
      <c r="J2140">
        <v>0</v>
      </c>
      <c r="K2140">
        <v>2</v>
      </c>
      <c r="L2140">
        <v>0</v>
      </c>
      <c r="M2140" t="s">
        <v>17</v>
      </c>
      <c r="N2140">
        <v>0</v>
      </c>
      <c r="O2140" t="s">
        <v>50</v>
      </c>
      <c r="P2140" t="s">
        <v>4397</v>
      </c>
      <c r="Q2140" t="s">
        <v>20</v>
      </c>
      <c r="R2140">
        <v>47</v>
      </c>
      <c r="S2140" t="s">
        <v>17</v>
      </c>
      <c r="T2140" t="s">
        <v>17</v>
      </c>
      <c r="U2140" t="s">
        <v>17</v>
      </c>
      <c r="V2140" t="str">
        <f>IF(Table2[[#This Row],[Age]] &lt; 30, "Under 30", IF(Table2[[#This Row],[Age]] &lt; 65, "Other", "Senior"))</f>
        <v>Other</v>
      </c>
      <c r="W2140">
        <v>0</v>
      </c>
      <c r="X2140" t="s">
        <v>17</v>
      </c>
      <c r="Y2140" t="s">
        <v>94</v>
      </c>
      <c r="Z2140" t="s">
        <v>29</v>
      </c>
      <c r="AA2140">
        <v>15</v>
      </c>
      <c r="AB2140">
        <v>701</v>
      </c>
      <c r="AE2140">
        <f t="shared" si="33"/>
        <v>0</v>
      </c>
      <c r="AF2140">
        <v>1</v>
      </c>
      <c r="AG2140" t="str">
        <f>IF(Table2[[#This Row],[Avg Monthly GB Download]] &lt; 5, "Less than 5 GB", IF(Table2[[#This Row],[Avg Monthly GB Download]] &lt;= 10, "Between 5 and 10 GB", "10 or more GB"))</f>
        <v>Less than 5 GB</v>
      </c>
    </row>
    <row r="2141" spans="1:33" x14ac:dyDescent="0.3">
      <c r="A2141" t="s">
        <v>4398</v>
      </c>
      <c r="B2141" t="s">
        <v>17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17</v>
      </c>
      <c r="I2141" t="s">
        <v>18</v>
      </c>
      <c r="J2141">
        <v>0</v>
      </c>
      <c r="K2141">
        <v>2</v>
      </c>
      <c r="L2141">
        <v>3</v>
      </c>
      <c r="M2141" t="s">
        <v>21</v>
      </c>
      <c r="N2141">
        <v>0</v>
      </c>
      <c r="O2141" t="s">
        <v>25</v>
      </c>
      <c r="P2141" t="s">
        <v>4399</v>
      </c>
      <c r="Q2141" t="s">
        <v>20</v>
      </c>
      <c r="R2141">
        <v>65</v>
      </c>
      <c r="S2141" t="s">
        <v>17</v>
      </c>
      <c r="T2141" t="s">
        <v>17</v>
      </c>
      <c r="U2141" t="s">
        <v>17</v>
      </c>
      <c r="V2141" t="str">
        <f>IF(Table2[[#This Row],[Age]] &lt; 30, "Under 30", IF(Table2[[#This Row],[Age]] &lt; 65, "Other", "Senior"))</f>
        <v>Senior</v>
      </c>
      <c r="W2141">
        <v>0</v>
      </c>
      <c r="X2141" t="s">
        <v>21</v>
      </c>
      <c r="Y2141" t="s">
        <v>49</v>
      </c>
      <c r="Z2141" t="s">
        <v>34</v>
      </c>
      <c r="AA2141">
        <v>47</v>
      </c>
      <c r="AB2141">
        <v>2427</v>
      </c>
      <c r="AE2141">
        <f t="shared" si="33"/>
        <v>0</v>
      </c>
      <c r="AF2141">
        <v>1</v>
      </c>
      <c r="AG2141" t="str">
        <f>IF(Table2[[#This Row],[Avg Monthly GB Download]] &lt; 5, "Less than 5 GB", IF(Table2[[#This Row],[Avg Monthly GB Download]] &lt;= 10, "Between 5 and 10 GB", "10 or more GB"))</f>
        <v>Less than 5 GB</v>
      </c>
    </row>
    <row r="2142" spans="1:33" x14ac:dyDescent="0.3">
      <c r="A2142" t="s">
        <v>4400</v>
      </c>
      <c r="B2142" t="s">
        <v>17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17</v>
      </c>
      <c r="I2142" t="s">
        <v>18</v>
      </c>
      <c r="J2142">
        <v>0</v>
      </c>
      <c r="K2142">
        <v>0</v>
      </c>
      <c r="L2142">
        <v>15</v>
      </c>
      <c r="M2142" t="s">
        <v>21</v>
      </c>
      <c r="N2142">
        <v>0</v>
      </c>
      <c r="O2142" t="s">
        <v>41</v>
      </c>
      <c r="P2142" t="s">
        <v>4401</v>
      </c>
      <c r="Q2142" t="s">
        <v>22</v>
      </c>
      <c r="R2142">
        <v>58</v>
      </c>
      <c r="S2142" t="s">
        <v>17</v>
      </c>
      <c r="T2142" t="s">
        <v>17</v>
      </c>
      <c r="U2142" t="s">
        <v>17</v>
      </c>
      <c r="V2142" t="str">
        <f>IF(Table2[[#This Row],[Age]] &lt; 30, "Under 30", IF(Table2[[#This Row],[Age]] &lt; 65, "Other", "Senior"))</f>
        <v>Other</v>
      </c>
      <c r="W2142">
        <v>0</v>
      </c>
      <c r="X2142" t="s">
        <v>21</v>
      </c>
      <c r="Y2142" t="s">
        <v>49</v>
      </c>
      <c r="Z2142" t="s">
        <v>34</v>
      </c>
      <c r="AA2142">
        <v>42</v>
      </c>
      <c r="AB2142">
        <v>2864</v>
      </c>
      <c r="AE2142">
        <f t="shared" si="33"/>
        <v>0</v>
      </c>
      <c r="AF2142">
        <v>1</v>
      </c>
      <c r="AG2142" t="str">
        <f>IF(Table2[[#This Row],[Avg Monthly GB Download]] &lt; 5, "Less than 5 GB", IF(Table2[[#This Row],[Avg Monthly GB Download]] &lt;= 10, "Between 5 and 10 GB", "10 or more GB"))</f>
        <v>10 or more GB</v>
      </c>
    </row>
    <row r="2143" spans="1:33" x14ac:dyDescent="0.3">
      <c r="A2143" t="s">
        <v>4402</v>
      </c>
      <c r="B2143" t="s">
        <v>17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21</v>
      </c>
      <c r="I2143" t="s">
        <v>84</v>
      </c>
      <c r="J2143">
        <v>0</v>
      </c>
      <c r="K2143">
        <v>1</v>
      </c>
      <c r="L2143">
        <v>5</v>
      </c>
      <c r="M2143" t="s">
        <v>21</v>
      </c>
      <c r="N2143">
        <v>0</v>
      </c>
      <c r="O2143" t="s">
        <v>57</v>
      </c>
      <c r="P2143" t="s">
        <v>4403</v>
      </c>
      <c r="Q2143" t="s">
        <v>20</v>
      </c>
      <c r="R2143">
        <v>45</v>
      </c>
      <c r="S2143" t="s">
        <v>17</v>
      </c>
      <c r="T2143" t="s">
        <v>17</v>
      </c>
      <c r="U2143" t="s">
        <v>17</v>
      </c>
      <c r="V2143" t="str">
        <f>IF(Table2[[#This Row],[Age]] &lt; 30, "Under 30", IF(Table2[[#This Row],[Age]] &lt; 65, "Other", "Senior"))</f>
        <v>Other</v>
      </c>
      <c r="W2143">
        <v>0</v>
      </c>
      <c r="X2143" t="s">
        <v>17</v>
      </c>
      <c r="Y2143" t="s">
        <v>28</v>
      </c>
      <c r="Z2143" t="s">
        <v>29</v>
      </c>
      <c r="AA2143">
        <v>18</v>
      </c>
      <c r="AB2143">
        <v>18</v>
      </c>
      <c r="AE2143">
        <f t="shared" si="33"/>
        <v>0</v>
      </c>
      <c r="AF2143">
        <v>1</v>
      </c>
      <c r="AG2143" t="str">
        <f>IF(Table2[[#This Row],[Avg Monthly GB Download]] &lt; 5, "Less than 5 GB", IF(Table2[[#This Row],[Avg Monthly GB Download]] &lt;= 10, "Between 5 and 10 GB", "10 or more GB"))</f>
        <v>Between 5 and 10 GB</v>
      </c>
    </row>
    <row r="2144" spans="1:33" x14ac:dyDescent="0.3">
      <c r="A2144" t="s">
        <v>4404</v>
      </c>
      <c r="B2144" t="s">
        <v>17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17</v>
      </c>
      <c r="I2144" t="s">
        <v>18</v>
      </c>
      <c r="J2144">
        <v>0</v>
      </c>
      <c r="K2144">
        <v>0</v>
      </c>
      <c r="L2144">
        <v>10</v>
      </c>
      <c r="M2144" t="s">
        <v>17</v>
      </c>
      <c r="N2144">
        <v>36</v>
      </c>
      <c r="O2144" t="s">
        <v>32</v>
      </c>
      <c r="P2144" t="s">
        <v>4405</v>
      </c>
      <c r="Q2144" t="s">
        <v>22</v>
      </c>
      <c r="R2144">
        <v>54</v>
      </c>
      <c r="S2144" t="s">
        <v>17</v>
      </c>
      <c r="T2144" t="s">
        <v>17</v>
      </c>
      <c r="U2144" t="s">
        <v>17</v>
      </c>
      <c r="V2144" t="str">
        <f>IF(Table2[[#This Row],[Age]] &lt; 30, "Under 30", IF(Table2[[#This Row],[Age]] &lt; 65, "Other", "Senior"))</f>
        <v>Other</v>
      </c>
      <c r="W2144">
        <v>0</v>
      </c>
      <c r="X2144" t="s">
        <v>17</v>
      </c>
      <c r="Y2144" t="s">
        <v>28</v>
      </c>
      <c r="Z2144" t="s">
        <v>29</v>
      </c>
      <c r="AA2144">
        <v>32</v>
      </c>
      <c r="AB2144">
        <v>1712</v>
      </c>
      <c r="AE2144">
        <f t="shared" si="33"/>
        <v>0</v>
      </c>
      <c r="AF2144">
        <v>1</v>
      </c>
      <c r="AG2144" t="str">
        <f>IF(Table2[[#This Row],[Avg Monthly GB Download]] &lt; 5, "Less than 5 GB", IF(Table2[[#This Row],[Avg Monthly GB Download]] &lt;= 10, "Between 5 and 10 GB", "10 or more GB"))</f>
        <v>Between 5 and 10 GB</v>
      </c>
    </row>
    <row r="2145" spans="1:33" x14ac:dyDescent="0.3">
      <c r="A2145" t="s">
        <v>4406</v>
      </c>
      <c r="B2145" t="s">
        <v>17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17</v>
      </c>
      <c r="I2145" t="s">
        <v>18</v>
      </c>
      <c r="J2145">
        <v>0</v>
      </c>
      <c r="K2145">
        <v>1</v>
      </c>
      <c r="L2145">
        <v>2</v>
      </c>
      <c r="M2145" t="s">
        <v>21</v>
      </c>
      <c r="N2145">
        <v>0</v>
      </c>
      <c r="O2145" t="s">
        <v>81</v>
      </c>
      <c r="P2145" t="s">
        <v>4407</v>
      </c>
      <c r="Q2145" t="s">
        <v>22</v>
      </c>
      <c r="R2145">
        <v>48</v>
      </c>
      <c r="S2145" t="s">
        <v>17</v>
      </c>
      <c r="T2145" t="s">
        <v>17</v>
      </c>
      <c r="U2145" t="s">
        <v>17</v>
      </c>
      <c r="V2145" t="str">
        <f>IF(Table2[[#This Row],[Age]] &lt; 30, "Under 30", IF(Table2[[#This Row],[Age]] &lt; 65, "Other", "Senior"))</f>
        <v>Other</v>
      </c>
      <c r="W2145">
        <v>0</v>
      </c>
      <c r="X2145" t="s">
        <v>21</v>
      </c>
      <c r="Y2145" t="s">
        <v>28</v>
      </c>
      <c r="Z2145" t="s">
        <v>29</v>
      </c>
      <c r="AA2145">
        <v>46</v>
      </c>
      <c r="AB2145">
        <v>870</v>
      </c>
      <c r="AE2145">
        <f t="shared" si="33"/>
        <v>0</v>
      </c>
      <c r="AF2145">
        <v>1</v>
      </c>
      <c r="AG2145" t="str">
        <f>IF(Table2[[#This Row],[Avg Monthly GB Download]] &lt; 5, "Less than 5 GB", IF(Table2[[#This Row],[Avg Monthly GB Download]] &lt;= 10, "Between 5 and 10 GB", "10 or more GB"))</f>
        <v>Less than 5 GB</v>
      </c>
    </row>
    <row r="2146" spans="1:33" x14ac:dyDescent="0.3">
      <c r="A2146" t="s">
        <v>4408</v>
      </c>
      <c r="B2146" t="s">
        <v>17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17</v>
      </c>
      <c r="I2146" t="s">
        <v>18</v>
      </c>
      <c r="J2146">
        <v>0</v>
      </c>
      <c r="K2146">
        <v>3</v>
      </c>
      <c r="L2146">
        <v>3</v>
      </c>
      <c r="M2146" t="s">
        <v>21</v>
      </c>
      <c r="N2146">
        <v>0</v>
      </c>
      <c r="O2146" t="s">
        <v>73</v>
      </c>
      <c r="P2146" t="s">
        <v>4409</v>
      </c>
      <c r="Q2146" t="s">
        <v>20</v>
      </c>
      <c r="R2146">
        <v>75</v>
      </c>
      <c r="S2146" t="s">
        <v>17</v>
      </c>
      <c r="T2146" t="s">
        <v>21</v>
      </c>
      <c r="U2146" t="s">
        <v>17</v>
      </c>
      <c r="V2146" t="str">
        <f>IF(Table2[[#This Row],[Age]] &lt; 30, "Under 30", IF(Table2[[#This Row],[Age]] &lt; 65, "Other", "Senior"))</f>
        <v>Senior</v>
      </c>
      <c r="W2146">
        <v>0</v>
      </c>
      <c r="X2146" t="s">
        <v>21</v>
      </c>
      <c r="Y2146" t="s">
        <v>49</v>
      </c>
      <c r="Z2146" t="s">
        <v>34</v>
      </c>
      <c r="AA2146">
        <v>60</v>
      </c>
      <c r="AB2146">
        <v>3584</v>
      </c>
      <c r="AE2146">
        <f t="shared" si="33"/>
        <v>0</v>
      </c>
      <c r="AF2146">
        <v>1</v>
      </c>
      <c r="AG2146" t="str">
        <f>IF(Table2[[#This Row],[Avg Monthly GB Download]] &lt; 5, "Less than 5 GB", IF(Table2[[#This Row],[Avg Monthly GB Download]] &lt;= 10, "Between 5 and 10 GB", "10 or more GB"))</f>
        <v>Less than 5 GB</v>
      </c>
    </row>
    <row r="2147" spans="1:33" x14ac:dyDescent="0.3">
      <c r="A2147" t="s">
        <v>4410</v>
      </c>
      <c r="B2147" t="s">
        <v>17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17</v>
      </c>
      <c r="I2147" t="s">
        <v>18</v>
      </c>
      <c r="J2147">
        <v>0</v>
      </c>
      <c r="K2147">
        <v>0</v>
      </c>
      <c r="L2147">
        <v>0</v>
      </c>
      <c r="M2147" t="s">
        <v>17</v>
      </c>
      <c r="N2147">
        <v>0</v>
      </c>
      <c r="O2147" t="s">
        <v>33</v>
      </c>
      <c r="P2147" t="s">
        <v>4411</v>
      </c>
      <c r="Q2147" t="s">
        <v>22</v>
      </c>
      <c r="R2147">
        <v>44</v>
      </c>
      <c r="S2147" t="s">
        <v>17</v>
      </c>
      <c r="T2147" t="s">
        <v>17</v>
      </c>
      <c r="U2147" t="s">
        <v>17</v>
      </c>
      <c r="V2147" t="str">
        <f>IF(Table2[[#This Row],[Age]] &lt; 30, "Under 30", IF(Table2[[#This Row],[Age]] &lt; 65, "Other", "Senior"))</f>
        <v>Other</v>
      </c>
      <c r="W2147">
        <v>0</v>
      </c>
      <c r="X2147" t="s">
        <v>17</v>
      </c>
      <c r="Y2147" t="s">
        <v>49</v>
      </c>
      <c r="Z2147" t="s">
        <v>29</v>
      </c>
      <c r="AA2147">
        <v>7</v>
      </c>
      <c r="AB2147">
        <v>84</v>
      </c>
      <c r="AE2147">
        <f t="shared" si="33"/>
        <v>0</v>
      </c>
      <c r="AF2147">
        <v>1</v>
      </c>
      <c r="AG2147" t="str">
        <f>IF(Table2[[#This Row],[Avg Monthly GB Download]] &lt; 5, "Less than 5 GB", IF(Table2[[#This Row],[Avg Monthly GB Download]] &lt;= 10, "Between 5 and 10 GB", "10 or more GB"))</f>
        <v>Less than 5 GB</v>
      </c>
    </row>
    <row r="2148" spans="1:33" x14ac:dyDescent="0.3">
      <c r="A2148" t="s">
        <v>4412</v>
      </c>
      <c r="B2148" t="s">
        <v>17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17</v>
      </c>
      <c r="I2148" t="s">
        <v>18</v>
      </c>
      <c r="J2148">
        <v>0</v>
      </c>
      <c r="K2148">
        <v>3</v>
      </c>
      <c r="L2148">
        <v>0</v>
      </c>
      <c r="M2148" t="s">
        <v>17</v>
      </c>
      <c r="N2148">
        <v>0</v>
      </c>
      <c r="O2148" t="s">
        <v>41</v>
      </c>
      <c r="P2148" t="s">
        <v>4413</v>
      </c>
      <c r="Q2148" t="s">
        <v>22</v>
      </c>
      <c r="R2148">
        <v>37</v>
      </c>
      <c r="S2148" t="s">
        <v>17</v>
      </c>
      <c r="T2148" t="s">
        <v>17</v>
      </c>
      <c r="U2148" t="s">
        <v>17</v>
      </c>
      <c r="V2148" t="str">
        <f>IF(Table2[[#This Row],[Age]] &lt; 30, "Under 30", IF(Table2[[#This Row],[Age]] &lt; 65, "Other", "Senior"))</f>
        <v>Other</v>
      </c>
      <c r="W2148">
        <v>0</v>
      </c>
      <c r="X2148" t="s">
        <v>17</v>
      </c>
      <c r="Y2148" t="s">
        <v>49</v>
      </c>
      <c r="Z2148" t="s">
        <v>29</v>
      </c>
      <c r="AA2148">
        <v>17</v>
      </c>
      <c r="AB2148">
        <v>1247</v>
      </c>
      <c r="AE2148">
        <f t="shared" si="33"/>
        <v>0</v>
      </c>
      <c r="AF2148">
        <v>1</v>
      </c>
      <c r="AG2148" t="str">
        <f>IF(Table2[[#This Row],[Avg Monthly GB Download]] &lt; 5, "Less than 5 GB", IF(Table2[[#This Row],[Avg Monthly GB Download]] &lt;= 10, "Between 5 and 10 GB", "10 or more GB"))</f>
        <v>Less than 5 GB</v>
      </c>
    </row>
    <row r="2149" spans="1:33" x14ac:dyDescent="0.3">
      <c r="A2149" t="s">
        <v>4414</v>
      </c>
      <c r="B2149" t="s">
        <v>17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17</v>
      </c>
      <c r="I2149" t="s">
        <v>18</v>
      </c>
      <c r="J2149">
        <v>0</v>
      </c>
      <c r="K2149">
        <v>0</v>
      </c>
      <c r="L2149">
        <v>0</v>
      </c>
      <c r="M2149" t="s">
        <v>17</v>
      </c>
      <c r="N2149">
        <v>0</v>
      </c>
      <c r="O2149" t="s">
        <v>70</v>
      </c>
      <c r="P2149" t="s">
        <v>4415</v>
      </c>
      <c r="Q2149" t="s">
        <v>22</v>
      </c>
      <c r="R2149">
        <v>28</v>
      </c>
      <c r="S2149" t="s">
        <v>21</v>
      </c>
      <c r="T2149" t="s">
        <v>17</v>
      </c>
      <c r="U2149" t="s">
        <v>17</v>
      </c>
      <c r="V2149" t="str">
        <f>IF(Table2[[#This Row],[Age]] &lt; 30, "Under 30", IF(Table2[[#This Row],[Age]] &lt; 65, "Other", "Senior"))</f>
        <v>Under 30</v>
      </c>
      <c r="W2149">
        <v>0</v>
      </c>
      <c r="X2149" t="s">
        <v>17</v>
      </c>
      <c r="Y2149" t="s">
        <v>94</v>
      </c>
      <c r="Z2149" t="s">
        <v>29</v>
      </c>
      <c r="AA2149">
        <v>9</v>
      </c>
      <c r="AB2149">
        <v>373</v>
      </c>
      <c r="AE2149">
        <f t="shared" si="33"/>
        <v>0</v>
      </c>
      <c r="AF2149">
        <v>1</v>
      </c>
      <c r="AG2149" t="str">
        <f>IF(Table2[[#This Row],[Avg Monthly GB Download]] &lt; 5, "Less than 5 GB", IF(Table2[[#This Row],[Avg Monthly GB Download]] &lt;= 10, "Between 5 and 10 GB", "10 or more GB"))</f>
        <v>Less than 5 GB</v>
      </c>
    </row>
    <row r="2150" spans="1:33" x14ac:dyDescent="0.3">
      <c r="A2150" t="s">
        <v>4416</v>
      </c>
      <c r="B2150" t="s">
        <v>17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17</v>
      </c>
      <c r="I2150" t="s">
        <v>18</v>
      </c>
      <c r="J2150">
        <v>0</v>
      </c>
      <c r="K2150">
        <v>1</v>
      </c>
      <c r="L2150">
        <v>3</v>
      </c>
      <c r="M2150" t="s">
        <v>21</v>
      </c>
      <c r="N2150">
        <v>0</v>
      </c>
      <c r="O2150" t="s">
        <v>64</v>
      </c>
      <c r="P2150" t="s">
        <v>4417</v>
      </c>
      <c r="Q2150" t="s">
        <v>20</v>
      </c>
      <c r="R2150">
        <v>42</v>
      </c>
      <c r="S2150" t="s">
        <v>17</v>
      </c>
      <c r="T2150" t="s">
        <v>17</v>
      </c>
      <c r="U2150" t="s">
        <v>17</v>
      </c>
      <c r="V2150" t="str">
        <f>IF(Table2[[#This Row],[Age]] &lt; 30, "Under 30", IF(Table2[[#This Row],[Age]] &lt; 65, "Other", "Senior"))</f>
        <v>Other</v>
      </c>
      <c r="W2150">
        <v>0</v>
      </c>
      <c r="X2150" t="s">
        <v>21</v>
      </c>
      <c r="Y2150" t="s">
        <v>94</v>
      </c>
      <c r="Z2150" t="s">
        <v>29</v>
      </c>
      <c r="AA2150">
        <v>35</v>
      </c>
      <c r="AB2150">
        <v>2001</v>
      </c>
      <c r="AE2150">
        <f t="shared" si="33"/>
        <v>0</v>
      </c>
      <c r="AF2150">
        <v>1</v>
      </c>
      <c r="AG2150" t="str">
        <f>IF(Table2[[#This Row],[Avg Monthly GB Download]] &lt; 5, "Less than 5 GB", IF(Table2[[#This Row],[Avg Monthly GB Download]] &lt;= 10, "Between 5 and 10 GB", "10 or more GB"))</f>
        <v>Less than 5 GB</v>
      </c>
    </row>
    <row r="2151" spans="1:33" x14ac:dyDescent="0.3">
      <c r="A2151" t="s">
        <v>4418</v>
      </c>
      <c r="B2151" t="s">
        <v>17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17</v>
      </c>
      <c r="I2151" t="s">
        <v>18</v>
      </c>
      <c r="J2151">
        <v>0</v>
      </c>
      <c r="K2151">
        <v>2</v>
      </c>
      <c r="L2151">
        <v>3</v>
      </c>
      <c r="M2151" t="s">
        <v>21</v>
      </c>
      <c r="N2151">
        <v>0</v>
      </c>
      <c r="O2151" t="s">
        <v>60</v>
      </c>
      <c r="P2151" t="s">
        <v>4419</v>
      </c>
      <c r="Q2151" t="s">
        <v>22</v>
      </c>
      <c r="R2151">
        <v>51</v>
      </c>
      <c r="S2151" t="s">
        <v>17</v>
      </c>
      <c r="T2151" t="s">
        <v>17</v>
      </c>
      <c r="U2151" t="s">
        <v>17</v>
      </c>
      <c r="V2151" t="str">
        <f>IF(Table2[[#This Row],[Age]] &lt; 30, "Under 30", IF(Table2[[#This Row],[Age]] &lt; 65, "Other", "Senior"))</f>
        <v>Other</v>
      </c>
      <c r="W2151">
        <v>0</v>
      </c>
      <c r="X2151" t="s">
        <v>21</v>
      </c>
      <c r="Y2151" t="s">
        <v>49</v>
      </c>
      <c r="Z2151" t="s">
        <v>29</v>
      </c>
      <c r="AA2151">
        <v>56</v>
      </c>
      <c r="AB2151">
        <v>3977</v>
      </c>
      <c r="AE2151">
        <f t="shared" si="33"/>
        <v>0</v>
      </c>
      <c r="AF2151">
        <v>1</v>
      </c>
      <c r="AG2151" t="str">
        <f>IF(Table2[[#This Row],[Avg Monthly GB Download]] &lt; 5, "Less than 5 GB", IF(Table2[[#This Row],[Avg Monthly GB Download]] &lt;= 10, "Between 5 and 10 GB", "10 or more GB"))</f>
        <v>Less than 5 GB</v>
      </c>
    </row>
    <row r="2152" spans="1:33" x14ac:dyDescent="0.3">
      <c r="A2152" t="s">
        <v>4420</v>
      </c>
      <c r="B2152" t="s">
        <v>17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17</v>
      </c>
      <c r="I2152" t="s">
        <v>18</v>
      </c>
      <c r="J2152">
        <v>0</v>
      </c>
      <c r="K2152">
        <v>1</v>
      </c>
      <c r="L2152">
        <v>14</v>
      </c>
      <c r="M2152" t="s">
        <v>21</v>
      </c>
      <c r="N2152">
        <v>0</v>
      </c>
      <c r="O2152" t="s">
        <v>68</v>
      </c>
      <c r="P2152" t="s">
        <v>4421</v>
      </c>
      <c r="Q2152" t="s">
        <v>20</v>
      </c>
      <c r="R2152">
        <v>23</v>
      </c>
      <c r="S2152" t="s">
        <v>21</v>
      </c>
      <c r="T2152" t="s">
        <v>17</v>
      </c>
      <c r="U2152" t="s">
        <v>17</v>
      </c>
      <c r="V2152" t="str">
        <f>IF(Table2[[#This Row],[Age]] &lt; 30, "Under 30", IF(Table2[[#This Row],[Age]] &lt; 65, "Other", "Senior"))</f>
        <v>Under 30</v>
      </c>
      <c r="W2152">
        <v>0</v>
      </c>
      <c r="X2152" t="s">
        <v>21</v>
      </c>
      <c r="Y2152" t="s">
        <v>28</v>
      </c>
      <c r="Z2152" t="s">
        <v>29</v>
      </c>
      <c r="AA2152">
        <v>35</v>
      </c>
      <c r="AB2152">
        <v>834</v>
      </c>
      <c r="AE2152">
        <f t="shared" si="33"/>
        <v>0</v>
      </c>
      <c r="AF2152">
        <v>1</v>
      </c>
      <c r="AG2152" t="str">
        <f>IF(Table2[[#This Row],[Avg Monthly GB Download]] &lt; 5, "Less than 5 GB", IF(Table2[[#This Row],[Avg Monthly GB Download]] &lt;= 10, "Between 5 and 10 GB", "10 or more GB"))</f>
        <v>10 or more GB</v>
      </c>
    </row>
    <row r="2153" spans="1:33" x14ac:dyDescent="0.3">
      <c r="A2153" t="s">
        <v>4422</v>
      </c>
      <c r="B2153" t="s">
        <v>17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17</v>
      </c>
      <c r="I2153" t="s">
        <v>18</v>
      </c>
      <c r="J2153">
        <v>0</v>
      </c>
      <c r="K2153">
        <v>0</v>
      </c>
      <c r="L2153">
        <v>6</v>
      </c>
      <c r="M2153" t="s">
        <v>21</v>
      </c>
      <c r="N2153">
        <v>0</v>
      </c>
      <c r="O2153" t="s">
        <v>80</v>
      </c>
      <c r="P2153" t="s">
        <v>4423</v>
      </c>
      <c r="Q2153" t="s">
        <v>22</v>
      </c>
      <c r="R2153">
        <v>76</v>
      </c>
      <c r="S2153" t="s">
        <v>17</v>
      </c>
      <c r="T2153" t="s">
        <v>21</v>
      </c>
      <c r="U2153" t="s">
        <v>17</v>
      </c>
      <c r="V2153" t="str">
        <f>IF(Table2[[#This Row],[Age]] &lt; 30, "Under 30", IF(Table2[[#This Row],[Age]] &lt; 65, "Other", "Senior"))</f>
        <v>Senior</v>
      </c>
      <c r="W2153">
        <v>0</v>
      </c>
      <c r="X2153" t="s">
        <v>17</v>
      </c>
      <c r="Y2153" t="s">
        <v>49</v>
      </c>
      <c r="Z2153" t="s">
        <v>29</v>
      </c>
      <c r="AA2153">
        <v>37</v>
      </c>
      <c r="AB2153">
        <v>2385</v>
      </c>
      <c r="AE2153">
        <f t="shared" si="33"/>
        <v>0</v>
      </c>
      <c r="AF2153">
        <v>1</v>
      </c>
      <c r="AG2153" t="str">
        <f>IF(Table2[[#This Row],[Avg Monthly GB Download]] &lt; 5, "Less than 5 GB", IF(Table2[[#This Row],[Avg Monthly GB Download]] &lt;= 10, "Between 5 and 10 GB", "10 or more GB"))</f>
        <v>Between 5 and 10 GB</v>
      </c>
    </row>
    <row r="2154" spans="1:33" x14ac:dyDescent="0.3">
      <c r="A2154" t="s">
        <v>4424</v>
      </c>
      <c r="B2154" t="s">
        <v>17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17</v>
      </c>
      <c r="I2154" t="s">
        <v>18</v>
      </c>
      <c r="J2154">
        <v>0</v>
      </c>
      <c r="K2154">
        <v>1</v>
      </c>
      <c r="L2154">
        <v>5</v>
      </c>
      <c r="M2154" t="s">
        <v>21</v>
      </c>
      <c r="N2154">
        <v>0</v>
      </c>
      <c r="O2154" t="s">
        <v>68</v>
      </c>
      <c r="P2154" t="s">
        <v>4425</v>
      </c>
      <c r="Q2154" t="s">
        <v>20</v>
      </c>
      <c r="R2154">
        <v>44</v>
      </c>
      <c r="S2154" t="s">
        <v>17</v>
      </c>
      <c r="T2154" t="s">
        <v>17</v>
      </c>
      <c r="U2154" t="s">
        <v>17</v>
      </c>
      <c r="V2154" t="str">
        <f>IF(Table2[[#This Row],[Age]] &lt; 30, "Under 30", IF(Table2[[#This Row],[Age]] &lt; 65, "Other", "Senior"))</f>
        <v>Other</v>
      </c>
      <c r="W2154">
        <v>0</v>
      </c>
      <c r="X2154" t="s">
        <v>17</v>
      </c>
      <c r="Y2154" t="s">
        <v>94</v>
      </c>
      <c r="Z2154" t="s">
        <v>29</v>
      </c>
      <c r="AA2154">
        <v>42</v>
      </c>
      <c r="AB2154">
        <v>1564</v>
      </c>
      <c r="AE2154">
        <f t="shared" si="33"/>
        <v>0</v>
      </c>
      <c r="AF2154">
        <v>1</v>
      </c>
      <c r="AG2154" t="str">
        <f>IF(Table2[[#This Row],[Avg Monthly GB Download]] &lt; 5, "Less than 5 GB", IF(Table2[[#This Row],[Avg Monthly GB Download]] &lt;= 10, "Between 5 and 10 GB", "10 or more GB"))</f>
        <v>Between 5 and 10 GB</v>
      </c>
    </row>
    <row r="2155" spans="1:33" x14ac:dyDescent="0.3">
      <c r="A2155" t="s">
        <v>4426</v>
      </c>
      <c r="B2155" t="s">
        <v>17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17</v>
      </c>
      <c r="I2155" t="s">
        <v>18</v>
      </c>
      <c r="J2155">
        <v>0</v>
      </c>
      <c r="K2155">
        <v>0</v>
      </c>
      <c r="L2155">
        <v>7</v>
      </c>
      <c r="M2155" t="s">
        <v>17</v>
      </c>
      <c r="N2155">
        <v>57</v>
      </c>
      <c r="O2155" t="s">
        <v>50</v>
      </c>
      <c r="P2155" t="s">
        <v>4427</v>
      </c>
      <c r="Q2155" t="s">
        <v>22</v>
      </c>
      <c r="R2155">
        <v>58</v>
      </c>
      <c r="S2155" t="s">
        <v>17</v>
      </c>
      <c r="T2155" t="s">
        <v>17</v>
      </c>
      <c r="U2155" t="s">
        <v>17</v>
      </c>
      <c r="V2155" t="str">
        <f>IF(Table2[[#This Row],[Age]] &lt; 30, "Under 30", IF(Table2[[#This Row],[Age]] &lt; 65, "Other", "Senior"))</f>
        <v>Other</v>
      </c>
      <c r="W2155">
        <v>0</v>
      </c>
      <c r="X2155" t="s">
        <v>21</v>
      </c>
      <c r="Y2155" t="s">
        <v>28</v>
      </c>
      <c r="Z2155" t="s">
        <v>29</v>
      </c>
      <c r="AA2155">
        <v>16</v>
      </c>
      <c r="AB2155">
        <v>172</v>
      </c>
      <c r="AE2155">
        <f t="shared" si="33"/>
        <v>0</v>
      </c>
      <c r="AF2155">
        <v>1</v>
      </c>
      <c r="AG2155" t="str">
        <f>IF(Table2[[#This Row],[Avg Monthly GB Download]] &lt; 5, "Less than 5 GB", IF(Table2[[#This Row],[Avg Monthly GB Download]] &lt;= 10, "Between 5 and 10 GB", "10 or more GB"))</f>
        <v>Between 5 and 10 GB</v>
      </c>
    </row>
    <row r="2156" spans="1:33" x14ac:dyDescent="0.3">
      <c r="A2156" t="s">
        <v>4428</v>
      </c>
      <c r="B2156" t="s">
        <v>17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17</v>
      </c>
      <c r="I2156" t="s">
        <v>18</v>
      </c>
      <c r="J2156">
        <v>0</v>
      </c>
      <c r="K2156">
        <v>1</v>
      </c>
      <c r="L2156">
        <v>2</v>
      </c>
      <c r="M2156" t="s">
        <v>21</v>
      </c>
      <c r="N2156">
        <v>0</v>
      </c>
      <c r="O2156" t="s">
        <v>37</v>
      </c>
      <c r="P2156" t="s">
        <v>4429</v>
      </c>
      <c r="Q2156" t="s">
        <v>20</v>
      </c>
      <c r="R2156">
        <v>60</v>
      </c>
      <c r="S2156" t="s">
        <v>17</v>
      </c>
      <c r="T2156" t="s">
        <v>17</v>
      </c>
      <c r="U2156" t="s">
        <v>17</v>
      </c>
      <c r="V2156" t="str">
        <f>IF(Table2[[#This Row],[Age]] &lt; 30, "Under 30", IF(Table2[[#This Row],[Age]] &lt; 65, "Other", "Senior"))</f>
        <v>Other</v>
      </c>
      <c r="W2156">
        <v>0</v>
      </c>
      <c r="X2156" t="s">
        <v>21</v>
      </c>
      <c r="Y2156" t="s">
        <v>28</v>
      </c>
      <c r="Z2156" t="s">
        <v>29</v>
      </c>
      <c r="AA2156">
        <v>53</v>
      </c>
      <c r="AB2156">
        <v>956</v>
      </c>
      <c r="AE2156">
        <f t="shared" si="33"/>
        <v>0</v>
      </c>
      <c r="AF2156">
        <v>1</v>
      </c>
      <c r="AG2156" t="str">
        <f>IF(Table2[[#This Row],[Avg Monthly GB Download]] &lt; 5, "Less than 5 GB", IF(Table2[[#This Row],[Avg Monthly GB Download]] &lt;= 10, "Between 5 and 10 GB", "10 or more GB"))</f>
        <v>Less than 5 GB</v>
      </c>
    </row>
    <row r="2157" spans="1:33" x14ac:dyDescent="0.3">
      <c r="A2157" t="s">
        <v>4430</v>
      </c>
      <c r="B2157" t="s">
        <v>17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17</v>
      </c>
      <c r="I2157" t="s">
        <v>18</v>
      </c>
      <c r="J2157">
        <v>0</v>
      </c>
      <c r="K2157">
        <v>1</v>
      </c>
      <c r="L2157">
        <v>37</v>
      </c>
      <c r="M2157" t="s">
        <v>21</v>
      </c>
      <c r="N2157">
        <v>0</v>
      </c>
      <c r="O2157" t="s">
        <v>25</v>
      </c>
      <c r="P2157" t="s">
        <v>4431</v>
      </c>
      <c r="Q2157" t="s">
        <v>20</v>
      </c>
      <c r="R2157">
        <v>25</v>
      </c>
      <c r="S2157" t="s">
        <v>21</v>
      </c>
      <c r="T2157" t="s">
        <v>17</v>
      </c>
      <c r="U2157" t="s">
        <v>17</v>
      </c>
      <c r="V2157" t="str">
        <f>IF(Table2[[#This Row],[Age]] &lt; 30, "Under 30", IF(Table2[[#This Row],[Age]] &lt; 65, "Other", "Senior"))</f>
        <v>Under 30</v>
      </c>
      <c r="W2157">
        <v>0</v>
      </c>
      <c r="X2157" t="s">
        <v>17</v>
      </c>
      <c r="Y2157" t="s">
        <v>28</v>
      </c>
      <c r="Z2157" t="s">
        <v>29</v>
      </c>
      <c r="AA2157">
        <v>43</v>
      </c>
      <c r="AB2157">
        <v>1113</v>
      </c>
      <c r="AE2157">
        <f t="shared" si="33"/>
        <v>0</v>
      </c>
      <c r="AF2157">
        <v>1</v>
      </c>
      <c r="AG2157" t="str">
        <f>IF(Table2[[#This Row],[Avg Monthly GB Download]] &lt; 5, "Less than 5 GB", IF(Table2[[#This Row],[Avg Monthly GB Download]] &lt;= 10, "Between 5 and 10 GB", "10 or more GB"))</f>
        <v>10 or more GB</v>
      </c>
    </row>
    <row r="2158" spans="1:33" x14ac:dyDescent="0.3">
      <c r="A2158" t="s">
        <v>4432</v>
      </c>
      <c r="B2158" t="s">
        <v>17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17</v>
      </c>
      <c r="I2158" t="s">
        <v>18</v>
      </c>
      <c r="J2158">
        <v>0</v>
      </c>
      <c r="K2158">
        <v>2</v>
      </c>
      <c r="L2158">
        <v>0</v>
      </c>
      <c r="M2158" t="s">
        <v>17</v>
      </c>
      <c r="N2158">
        <v>0</v>
      </c>
      <c r="O2158" t="s">
        <v>51</v>
      </c>
      <c r="P2158" t="s">
        <v>4433</v>
      </c>
      <c r="Q2158" t="s">
        <v>22</v>
      </c>
      <c r="R2158">
        <v>40</v>
      </c>
      <c r="S2158" t="s">
        <v>17</v>
      </c>
      <c r="T2158" t="s">
        <v>17</v>
      </c>
      <c r="U2158" t="s">
        <v>17</v>
      </c>
      <c r="V2158" t="str">
        <f>IF(Table2[[#This Row],[Age]] &lt; 30, "Under 30", IF(Table2[[#This Row],[Age]] &lt; 65, "Other", "Senior"))</f>
        <v>Other</v>
      </c>
      <c r="W2158">
        <v>0</v>
      </c>
      <c r="X2158" t="s">
        <v>17</v>
      </c>
      <c r="Y2158" t="s">
        <v>28</v>
      </c>
      <c r="Z2158" t="s">
        <v>29</v>
      </c>
      <c r="AA2158">
        <v>9</v>
      </c>
      <c r="AB2158">
        <v>80</v>
      </c>
      <c r="AE2158">
        <f t="shared" si="33"/>
        <v>0</v>
      </c>
      <c r="AF2158">
        <v>1</v>
      </c>
      <c r="AG2158" t="str">
        <f>IF(Table2[[#This Row],[Avg Monthly GB Download]] &lt; 5, "Less than 5 GB", IF(Table2[[#This Row],[Avg Monthly GB Download]] &lt;= 10, "Between 5 and 10 GB", "10 or more GB"))</f>
        <v>Less than 5 GB</v>
      </c>
    </row>
    <row r="2159" spans="1:33" x14ac:dyDescent="0.3">
      <c r="A2159" t="s">
        <v>4434</v>
      </c>
      <c r="B2159" t="s">
        <v>17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17</v>
      </c>
      <c r="I2159" t="s">
        <v>18</v>
      </c>
      <c r="J2159">
        <v>0</v>
      </c>
      <c r="K2159">
        <v>2</v>
      </c>
      <c r="L2159">
        <v>0</v>
      </c>
      <c r="M2159" t="s">
        <v>17</v>
      </c>
      <c r="N2159">
        <v>0</v>
      </c>
      <c r="O2159" t="s">
        <v>81</v>
      </c>
      <c r="P2159" t="s">
        <v>4435</v>
      </c>
      <c r="Q2159" t="s">
        <v>20</v>
      </c>
      <c r="R2159">
        <v>37</v>
      </c>
      <c r="S2159" t="s">
        <v>17</v>
      </c>
      <c r="T2159" t="s">
        <v>17</v>
      </c>
      <c r="U2159" t="s">
        <v>17</v>
      </c>
      <c r="V2159" t="str">
        <f>IF(Table2[[#This Row],[Age]] &lt; 30, "Under 30", IF(Table2[[#This Row],[Age]] &lt; 65, "Other", "Senior"))</f>
        <v>Other</v>
      </c>
      <c r="W2159">
        <v>0</v>
      </c>
      <c r="X2159" t="s">
        <v>17</v>
      </c>
      <c r="Y2159" t="s">
        <v>49</v>
      </c>
      <c r="Z2159" t="s">
        <v>29</v>
      </c>
      <c r="AA2159">
        <v>8</v>
      </c>
      <c r="AB2159">
        <v>547</v>
      </c>
      <c r="AE2159">
        <f t="shared" si="33"/>
        <v>0</v>
      </c>
      <c r="AF2159">
        <v>1</v>
      </c>
      <c r="AG2159" t="str">
        <f>IF(Table2[[#This Row],[Avg Monthly GB Download]] &lt; 5, "Less than 5 GB", IF(Table2[[#This Row],[Avg Monthly GB Download]] &lt;= 10, "Between 5 and 10 GB", "10 or more GB"))</f>
        <v>Less than 5 GB</v>
      </c>
    </row>
    <row r="2160" spans="1:33" x14ac:dyDescent="0.3">
      <c r="A2160" t="s">
        <v>4436</v>
      </c>
      <c r="B2160" t="s">
        <v>17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17</v>
      </c>
      <c r="I2160" t="s">
        <v>18</v>
      </c>
      <c r="J2160">
        <v>0</v>
      </c>
      <c r="K2160">
        <v>1</v>
      </c>
      <c r="L2160">
        <v>12</v>
      </c>
      <c r="M2160" t="s">
        <v>21</v>
      </c>
      <c r="N2160">
        <v>0</v>
      </c>
      <c r="O2160" t="s">
        <v>51</v>
      </c>
      <c r="P2160" t="s">
        <v>4437</v>
      </c>
      <c r="Q2160" t="s">
        <v>22</v>
      </c>
      <c r="R2160">
        <v>44</v>
      </c>
      <c r="S2160" t="s">
        <v>17</v>
      </c>
      <c r="T2160" t="s">
        <v>17</v>
      </c>
      <c r="U2160" t="s">
        <v>17</v>
      </c>
      <c r="V2160" t="str">
        <f>IF(Table2[[#This Row],[Age]] &lt; 30, "Under 30", IF(Table2[[#This Row],[Age]] &lt; 65, "Other", "Senior"))</f>
        <v>Other</v>
      </c>
      <c r="W2160">
        <v>0</v>
      </c>
      <c r="X2160" t="s">
        <v>21</v>
      </c>
      <c r="Y2160" t="s">
        <v>28</v>
      </c>
      <c r="Z2160" t="s">
        <v>34</v>
      </c>
      <c r="AA2160">
        <v>28</v>
      </c>
      <c r="AB2160">
        <v>239</v>
      </c>
      <c r="AE2160">
        <f t="shared" si="33"/>
        <v>0</v>
      </c>
      <c r="AF2160">
        <v>1</v>
      </c>
      <c r="AG2160" t="str">
        <f>IF(Table2[[#This Row],[Avg Monthly GB Download]] &lt; 5, "Less than 5 GB", IF(Table2[[#This Row],[Avg Monthly GB Download]] &lt;= 10, "Between 5 and 10 GB", "10 or more GB"))</f>
        <v>10 or more GB</v>
      </c>
    </row>
    <row r="2161" spans="1:33" x14ac:dyDescent="0.3">
      <c r="A2161" t="s">
        <v>4438</v>
      </c>
      <c r="B2161" t="s">
        <v>17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17</v>
      </c>
      <c r="I2161" t="s">
        <v>18</v>
      </c>
      <c r="J2161">
        <v>0</v>
      </c>
      <c r="K2161">
        <v>1</v>
      </c>
      <c r="L2161">
        <v>0</v>
      </c>
      <c r="M2161" t="s">
        <v>17</v>
      </c>
      <c r="N2161">
        <v>0</v>
      </c>
      <c r="O2161" t="s">
        <v>64</v>
      </c>
      <c r="P2161" t="s">
        <v>4439</v>
      </c>
      <c r="Q2161" t="s">
        <v>20</v>
      </c>
      <c r="R2161">
        <v>57</v>
      </c>
      <c r="S2161" t="s">
        <v>17</v>
      </c>
      <c r="T2161" t="s">
        <v>17</v>
      </c>
      <c r="U2161" t="s">
        <v>17</v>
      </c>
      <c r="V2161" t="str">
        <f>IF(Table2[[#This Row],[Age]] &lt; 30, "Under 30", IF(Table2[[#This Row],[Age]] &lt; 65, "Other", "Senior"))</f>
        <v>Other</v>
      </c>
      <c r="W2161">
        <v>0</v>
      </c>
      <c r="X2161" t="s">
        <v>17</v>
      </c>
      <c r="Y2161" t="s">
        <v>28</v>
      </c>
      <c r="Z2161" t="s">
        <v>29</v>
      </c>
      <c r="AA2161">
        <v>10</v>
      </c>
      <c r="AB2161">
        <v>36</v>
      </c>
      <c r="AE2161">
        <f t="shared" si="33"/>
        <v>0</v>
      </c>
      <c r="AF2161">
        <v>1</v>
      </c>
      <c r="AG2161" t="str">
        <f>IF(Table2[[#This Row],[Avg Monthly GB Download]] &lt; 5, "Less than 5 GB", IF(Table2[[#This Row],[Avg Monthly GB Download]] &lt;= 10, "Between 5 and 10 GB", "10 or more GB"))</f>
        <v>Less than 5 GB</v>
      </c>
    </row>
    <row r="2162" spans="1:33" x14ac:dyDescent="0.3">
      <c r="A2162" t="s">
        <v>4440</v>
      </c>
      <c r="B2162" t="s">
        <v>17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17</v>
      </c>
      <c r="I2162" t="s">
        <v>18</v>
      </c>
      <c r="J2162">
        <v>0</v>
      </c>
      <c r="K2162">
        <v>2</v>
      </c>
      <c r="L2162">
        <v>8</v>
      </c>
      <c r="M2162" t="s">
        <v>21</v>
      </c>
      <c r="N2162">
        <v>0</v>
      </c>
      <c r="O2162" t="s">
        <v>90</v>
      </c>
      <c r="P2162" t="s">
        <v>4441</v>
      </c>
      <c r="Q2162" t="s">
        <v>20</v>
      </c>
      <c r="R2162">
        <v>41</v>
      </c>
      <c r="S2162" t="s">
        <v>17</v>
      </c>
      <c r="T2162" t="s">
        <v>17</v>
      </c>
      <c r="U2162" t="s">
        <v>17</v>
      </c>
      <c r="V2162" t="str">
        <f>IF(Table2[[#This Row],[Age]] &lt; 30, "Under 30", IF(Table2[[#This Row],[Age]] &lt; 65, "Other", "Senior"))</f>
        <v>Other</v>
      </c>
      <c r="W2162">
        <v>0</v>
      </c>
      <c r="X2162" t="s">
        <v>17</v>
      </c>
      <c r="Y2162" t="s">
        <v>28</v>
      </c>
      <c r="Z2162" t="s">
        <v>29</v>
      </c>
      <c r="AA2162">
        <v>31</v>
      </c>
      <c r="AB2162">
        <v>75</v>
      </c>
      <c r="AE2162">
        <f t="shared" si="33"/>
        <v>0</v>
      </c>
      <c r="AF2162">
        <v>1</v>
      </c>
      <c r="AG2162" t="str">
        <f>IF(Table2[[#This Row],[Avg Monthly GB Download]] &lt; 5, "Less than 5 GB", IF(Table2[[#This Row],[Avg Monthly GB Download]] &lt;= 10, "Between 5 and 10 GB", "10 or more GB"))</f>
        <v>Between 5 and 10 GB</v>
      </c>
    </row>
    <row r="2163" spans="1:33" x14ac:dyDescent="0.3">
      <c r="A2163" t="s">
        <v>4442</v>
      </c>
      <c r="B2163" t="s">
        <v>17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17</v>
      </c>
      <c r="I2163" t="s">
        <v>18</v>
      </c>
      <c r="J2163">
        <v>0</v>
      </c>
      <c r="K2163">
        <v>0</v>
      </c>
      <c r="L2163">
        <v>3</v>
      </c>
      <c r="M2163" t="s">
        <v>21</v>
      </c>
      <c r="N2163">
        <v>0</v>
      </c>
      <c r="O2163" t="s">
        <v>57</v>
      </c>
      <c r="P2163" t="s">
        <v>4443</v>
      </c>
      <c r="Q2163" t="s">
        <v>22</v>
      </c>
      <c r="R2163">
        <v>40</v>
      </c>
      <c r="S2163" t="s">
        <v>17</v>
      </c>
      <c r="T2163" t="s">
        <v>17</v>
      </c>
      <c r="U2163" t="s">
        <v>17</v>
      </c>
      <c r="V2163" t="str">
        <f>IF(Table2[[#This Row],[Age]] &lt; 30, "Under 30", IF(Table2[[#This Row],[Age]] &lt; 65, "Other", "Senior"))</f>
        <v>Other</v>
      </c>
      <c r="W2163">
        <v>0</v>
      </c>
      <c r="X2163" t="s">
        <v>17</v>
      </c>
      <c r="Y2163" t="s">
        <v>28</v>
      </c>
      <c r="Z2163" t="s">
        <v>34</v>
      </c>
      <c r="AA2163">
        <v>15</v>
      </c>
      <c r="AB2163">
        <v>278</v>
      </c>
      <c r="AE2163">
        <f t="shared" si="33"/>
        <v>0</v>
      </c>
      <c r="AF2163">
        <v>1</v>
      </c>
      <c r="AG2163" t="str">
        <f>IF(Table2[[#This Row],[Avg Monthly GB Download]] &lt; 5, "Less than 5 GB", IF(Table2[[#This Row],[Avg Monthly GB Download]] &lt;= 10, "Between 5 and 10 GB", "10 or more GB"))</f>
        <v>Less than 5 GB</v>
      </c>
    </row>
    <row r="2164" spans="1:33" x14ac:dyDescent="0.3">
      <c r="A2164" t="s">
        <v>4444</v>
      </c>
      <c r="B2164" t="s">
        <v>17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17</v>
      </c>
      <c r="I2164" t="s">
        <v>18</v>
      </c>
      <c r="J2164">
        <v>0</v>
      </c>
      <c r="K2164">
        <v>0</v>
      </c>
      <c r="L2164">
        <v>2</v>
      </c>
      <c r="M2164" t="s">
        <v>21</v>
      </c>
      <c r="N2164">
        <v>0</v>
      </c>
      <c r="O2164" t="s">
        <v>70</v>
      </c>
      <c r="P2164" t="s">
        <v>4445</v>
      </c>
      <c r="Q2164" t="s">
        <v>22</v>
      </c>
      <c r="R2164">
        <v>74</v>
      </c>
      <c r="S2164" t="s">
        <v>17</v>
      </c>
      <c r="T2164" t="s">
        <v>21</v>
      </c>
      <c r="U2164" t="s">
        <v>17</v>
      </c>
      <c r="V2164" t="str">
        <f>IF(Table2[[#This Row],[Age]] &lt; 30, "Under 30", IF(Table2[[#This Row],[Age]] &lt; 65, "Other", "Senior"))</f>
        <v>Senior</v>
      </c>
      <c r="W2164">
        <v>0</v>
      </c>
      <c r="X2164" t="s">
        <v>17</v>
      </c>
      <c r="Y2164" t="s">
        <v>49</v>
      </c>
      <c r="Z2164" t="s">
        <v>34</v>
      </c>
      <c r="AA2164">
        <v>16</v>
      </c>
      <c r="AB2164">
        <v>16</v>
      </c>
      <c r="AE2164">
        <f t="shared" si="33"/>
        <v>0</v>
      </c>
      <c r="AF2164">
        <v>1</v>
      </c>
      <c r="AG2164" t="str">
        <f>IF(Table2[[#This Row],[Avg Monthly GB Download]] &lt; 5, "Less than 5 GB", IF(Table2[[#This Row],[Avg Monthly GB Download]] &lt;= 10, "Between 5 and 10 GB", "10 or more GB"))</f>
        <v>Less than 5 GB</v>
      </c>
    </row>
    <row r="2165" spans="1:33" x14ac:dyDescent="0.3">
      <c r="A2165" t="s">
        <v>4446</v>
      </c>
      <c r="B2165" t="s">
        <v>17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17</v>
      </c>
      <c r="I2165" t="s">
        <v>18</v>
      </c>
      <c r="J2165">
        <v>0</v>
      </c>
      <c r="K2165">
        <v>1</v>
      </c>
      <c r="L2165">
        <v>13</v>
      </c>
      <c r="M2165" t="s">
        <v>21</v>
      </c>
      <c r="N2165">
        <v>0</v>
      </c>
      <c r="O2165" t="s">
        <v>31</v>
      </c>
      <c r="P2165" t="s">
        <v>4447</v>
      </c>
      <c r="Q2165" t="s">
        <v>20</v>
      </c>
      <c r="R2165">
        <v>45</v>
      </c>
      <c r="S2165" t="s">
        <v>17</v>
      </c>
      <c r="T2165" t="s">
        <v>17</v>
      </c>
      <c r="U2165" t="s">
        <v>17</v>
      </c>
      <c r="V2165" t="str">
        <f>IF(Table2[[#This Row],[Age]] &lt; 30, "Under 30", IF(Table2[[#This Row],[Age]] &lt; 65, "Other", "Senior"))</f>
        <v>Other</v>
      </c>
      <c r="W2165">
        <v>0</v>
      </c>
      <c r="X2165" t="s">
        <v>21</v>
      </c>
      <c r="Y2165" t="s">
        <v>28</v>
      </c>
      <c r="Z2165" t="s">
        <v>29</v>
      </c>
      <c r="AA2165">
        <v>21</v>
      </c>
      <c r="AB2165">
        <v>115</v>
      </c>
      <c r="AE2165">
        <f t="shared" si="33"/>
        <v>0</v>
      </c>
      <c r="AF2165">
        <v>1</v>
      </c>
      <c r="AG2165" t="str">
        <f>IF(Table2[[#This Row],[Avg Monthly GB Download]] &lt; 5, "Less than 5 GB", IF(Table2[[#This Row],[Avg Monthly GB Download]] &lt;= 10, "Between 5 and 10 GB", "10 or more GB"))</f>
        <v>10 or more GB</v>
      </c>
    </row>
    <row r="2166" spans="1:33" x14ac:dyDescent="0.3">
      <c r="A2166" t="s">
        <v>4448</v>
      </c>
      <c r="B2166" t="s">
        <v>17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17</v>
      </c>
      <c r="I2166" t="s">
        <v>18</v>
      </c>
      <c r="J2166">
        <v>0</v>
      </c>
      <c r="K2166">
        <v>2</v>
      </c>
      <c r="L2166">
        <v>1</v>
      </c>
      <c r="M2166" t="s">
        <v>21</v>
      </c>
      <c r="N2166">
        <v>0</v>
      </c>
      <c r="O2166" t="s">
        <v>77</v>
      </c>
      <c r="P2166" t="s">
        <v>4449</v>
      </c>
      <c r="Q2166" t="s">
        <v>22</v>
      </c>
      <c r="R2166">
        <v>39</v>
      </c>
      <c r="S2166" t="s">
        <v>17</v>
      </c>
      <c r="T2166" t="s">
        <v>17</v>
      </c>
      <c r="U2166" t="s">
        <v>17</v>
      </c>
      <c r="V2166" t="str">
        <f>IF(Table2[[#This Row],[Age]] &lt; 30, "Under 30", IF(Table2[[#This Row],[Age]] &lt; 65, "Other", "Senior"))</f>
        <v>Other</v>
      </c>
      <c r="W2166">
        <v>0</v>
      </c>
      <c r="X2166" t="s">
        <v>21</v>
      </c>
      <c r="Y2166" t="s">
        <v>49</v>
      </c>
      <c r="Z2166" t="s">
        <v>29</v>
      </c>
      <c r="AA2166">
        <v>37</v>
      </c>
      <c r="AB2166">
        <v>2583</v>
      </c>
      <c r="AE2166">
        <f t="shared" si="33"/>
        <v>0</v>
      </c>
      <c r="AF2166">
        <v>1</v>
      </c>
      <c r="AG2166" t="str">
        <f>IF(Table2[[#This Row],[Avg Monthly GB Download]] &lt; 5, "Less than 5 GB", IF(Table2[[#This Row],[Avg Monthly GB Download]] &lt;= 10, "Between 5 and 10 GB", "10 or more GB"))</f>
        <v>Less than 5 GB</v>
      </c>
    </row>
    <row r="2167" spans="1:33" x14ac:dyDescent="0.3">
      <c r="A2167" t="s">
        <v>4450</v>
      </c>
      <c r="B2167" t="s">
        <v>17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21</v>
      </c>
      <c r="I2167" t="s">
        <v>84</v>
      </c>
      <c r="J2167">
        <v>0</v>
      </c>
      <c r="K2167">
        <v>0</v>
      </c>
      <c r="L2167">
        <v>16</v>
      </c>
      <c r="M2167" t="s">
        <v>21</v>
      </c>
      <c r="N2167">
        <v>0</v>
      </c>
      <c r="O2167" t="s">
        <v>42</v>
      </c>
      <c r="P2167" t="s">
        <v>4451</v>
      </c>
      <c r="Q2167" t="s">
        <v>20</v>
      </c>
      <c r="R2167">
        <v>21</v>
      </c>
      <c r="S2167" t="s">
        <v>21</v>
      </c>
      <c r="T2167" t="s">
        <v>17</v>
      </c>
      <c r="U2167" t="s">
        <v>17</v>
      </c>
      <c r="V2167" t="str">
        <f>IF(Table2[[#This Row],[Age]] &lt; 30, "Under 30", IF(Table2[[#This Row],[Age]] &lt; 65, "Other", "Senior"))</f>
        <v>Under 30</v>
      </c>
      <c r="W2167">
        <v>0</v>
      </c>
      <c r="X2167" t="s">
        <v>21</v>
      </c>
      <c r="Y2167" t="s">
        <v>49</v>
      </c>
      <c r="Z2167" t="s">
        <v>29</v>
      </c>
      <c r="AA2167">
        <v>59</v>
      </c>
      <c r="AB2167">
        <v>4292</v>
      </c>
      <c r="AE2167">
        <f t="shared" si="33"/>
        <v>0</v>
      </c>
      <c r="AF2167">
        <v>1</v>
      </c>
      <c r="AG2167" t="str">
        <f>IF(Table2[[#This Row],[Avg Monthly GB Download]] &lt; 5, "Less than 5 GB", IF(Table2[[#This Row],[Avg Monthly GB Download]] &lt;= 10, "Between 5 and 10 GB", "10 or more GB"))</f>
        <v>10 or more GB</v>
      </c>
    </row>
    <row r="2168" spans="1:33" x14ac:dyDescent="0.3">
      <c r="A2168" t="s">
        <v>4452</v>
      </c>
      <c r="B2168" t="s">
        <v>17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17</v>
      </c>
      <c r="I2168" t="s">
        <v>18</v>
      </c>
      <c r="J2168">
        <v>0</v>
      </c>
      <c r="K2168">
        <v>2</v>
      </c>
      <c r="L2168">
        <v>3</v>
      </c>
      <c r="M2168" t="s">
        <v>21</v>
      </c>
      <c r="N2168">
        <v>0</v>
      </c>
      <c r="O2168" t="s">
        <v>31</v>
      </c>
      <c r="P2168" t="s">
        <v>4453</v>
      </c>
      <c r="Q2168" t="s">
        <v>22</v>
      </c>
      <c r="R2168">
        <v>76</v>
      </c>
      <c r="S2168" t="s">
        <v>17</v>
      </c>
      <c r="T2168" t="s">
        <v>21</v>
      </c>
      <c r="U2168" t="s">
        <v>17</v>
      </c>
      <c r="V2168" t="str">
        <f>IF(Table2[[#This Row],[Age]] &lt; 30, "Under 30", IF(Table2[[#This Row],[Age]] &lt; 65, "Other", "Senior"))</f>
        <v>Senior</v>
      </c>
      <c r="W2168">
        <v>0</v>
      </c>
      <c r="X2168" t="s">
        <v>17</v>
      </c>
      <c r="Y2168" t="s">
        <v>49</v>
      </c>
      <c r="Z2168" t="s">
        <v>34</v>
      </c>
      <c r="AA2168">
        <v>47</v>
      </c>
      <c r="AB2168">
        <v>775</v>
      </c>
      <c r="AE2168">
        <f t="shared" si="33"/>
        <v>0</v>
      </c>
      <c r="AF2168">
        <v>1</v>
      </c>
      <c r="AG2168" t="str">
        <f>IF(Table2[[#This Row],[Avg Monthly GB Download]] &lt; 5, "Less than 5 GB", IF(Table2[[#This Row],[Avg Monthly GB Download]] &lt;= 10, "Between 5 and 10 GB", "10 or more GB"))</f>
        <v>Less than 5 GB</v>
      </c>
    </row>
    <row r="2169" spans="1:33" x14ac:dyDescent="0.3">
      <c r="A2169" t="s">
        <v>4454</v>
      </c>
      <c r="B2169" t="s">
        <v>17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17</v>
      </c>
      <c r="I2169" t="s">
        <v>18</v>
      </c>
      <c r="J2169">
        <v>0</v>
      </c>
      <c r="K2169">
        <v>0</v>
      </c>
      <c r="L2169">
        <v>3</v>
      </c>
      <c r="M2169" t="s">
        <v>17</v>
      </c>
      <c r="N2169">
        <v>7</v>
      </c>
      <c r="O2169" t="s">
        <v>50</v>
      </c>
      <c r="P2169" t="s">
        <v>4455</v>
      </c>
      <c r="Q2169" t="s">
        <v>22</v>
      </c>
      <c r="R2169">
        <v>46</v>
      </c>
      <c r="S2169" t="s">
        <v>17</v>
      </c>
      <c r="T2169" t="s">
        <v>17</v>
      </c>
      <c r="U2169" t="s">
        <v>17</v>
      </c>
      <c r="V2169" t="str">
        <f>IF(Table2[[#This Row],[Age]] &lt; 30, "Under 30", IF(Table2[[#This Row],[Age]] &lt; 65, "Other", "Senior"))</f>
        <v>Other</v>
      </c>
      <c r="W2169">
        <v>0</v>
      </c>
      <c r="X2169" t="s">
        <v>17</v>
      </c>
      <c r="Y2169" t="s">
        <v>28</v>
      </c>
      <c r="Z2169" t="s">
        <v>34</v>
      </c>
      <c r="AA2169">
        <v>24</v>
      </c>
      <c r="AB2169">
        <v>709</v>
      </c>
      <c r="AE2169">
        <f t="shared" si="33"/>
        <v>0</v>
      </c>
      <c r="AF2169">
        <v>1</v>
      </c>
      <c r="AG2169" t="str">
        <f>IF(Table2[[#This Row],[Avg Monthly GB Download]] &lt; 5, "Less than 5 GB", IF(Table2[[#This Row],[Avg Monthly GB Download]] &lt;= 10, "Between 5 and 10 GB", "10 or more GB"))</f>
        <v>Less than 5 GB</v>
      </c>
    </row>
    <row r="2170" spans="1:33" x14ac:dyDescent="0.3">
      <c r="A2170" t="s">
        <v>4456</v>
      </c>
      <c r="B2170" t="s">
        <v>17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17</v>
      </c>
      <c r="I2170" t="s">
        <v>18</v>
      </c>
      <c r="J2170">
        <v>0</v>
      </c>
      <c r="K2170">
        <v>1</v>
      </c>
      <c r="L2170">
        <v>6</v>
      </c>
      <c r="M2170" t="s">
        <v>21</v>
      </c>
      <c r="N2170">
        <v>0</v>
      </c>
      <c r="O2170" t="s">
        <v>31</v>
      </c>
      <c r="P2170" t="s">
        <v>4457</v>
      </c>
      <c r="Q2170" t="s">
        <v>22</v>
      </c>
      <c r="R2170">
        <v>34</v>
      </c>
      <c r="S2170" t="s">
        <v>17</v>
      </c>
      <c r="T2170" t="s">
        <v>17</v>
      </c>
      <c r="U2170" t="s">
        <v>17</v>
      </c>
      <c r="V2170" t="str">
        <f>IF(Table2[[#This Row],[Age]] &lt; 30, "Under 30", IF(Table2[[#This Row],[Age]] &lt; 65, "Other", "Senior"))</f>
        <v>Other</v>
      </c>
      <c r="W2170">
        <v>0</v>
      </c>
      <c r="X2170" t="s">
        <v>21</v>
      </c>
      <c r="Y2170" t="s">
        <v>49</v>
      </c>
      <c r="Z2170" t="s">
        <v>34</v>
      </c>
      <c r="AA2170">
        <v>52</v>
      </c>
      <c r="AB2170">
        <v>3170</v>
      </c>
      <c r="AE2170">
        <f t="shared" si="33"/>
        <v>0</v>
      </c>
      <c r="AF2170">
        <v>1</v>
      </c>
      <c r="AG2170" t="str">
        <f>IF(Table2[[#This Row],[Avg Monthly GB Download]] &lt; 5, "Less than 5 GB", IF(Table2[[#This Row],[Avg Monthly GB Download]] &lt;= 10, "Between 5 and 10 GB", "10 or more GB"))</f>
        <v>Between 5 and 10 GB</v>
      </c>
    </row>
    <row r="2171" spans="1:33" x14ac:dyDescent="0.3">
      <c r="A2171" t="s">
        <v>4458</v>
      </c>
      <c r="B2171" t="s">
        <v>17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21</v>
      </c>
      <c r="I2171" t="s">
        <v>84</v>
      </c>
      <c r="J2171">
        <v>0</v>
      </c>
      <c r="K2171">
        <v>1</v>
      </c>
      <c r="L2171">
        <v>3</v>
      </c>
      <c r="M2171" t="s">
        <v>21</v>
      </c>
      <c r="N2171">
        <v>0</v>
      </c>
      <c r="O2171" t="s">
        <v>63</v>
      </c>
      <c r="P2171" t="s">
        <v>4459</v>
      </c>
      <c r="Q2171" t="s">
        <v>22</v>
      </c>
      <c r="R2171">
        <v>49</v>
      </c>
      <c r="S2171" t="s">
        <v>17</v>
      </c>
      <c r="T2171" t="s">
        <v>17</v>
      </c>
      <c r="U2171" t="s">
        <v>17</v>
      </c>
      <c r="V2171" t="str">
        <f>IF(Table2[[#This Row],[Age]] &lt; 30, "Under 30", IF(Table2[[#This Row],[Age]] &lt; 65, "Other", "Senior"))</f>
        <v>Other</v>
      </c>
      <c r="W2171">
        <v>0</v>
      </c>
      <c r="X2171" t="s">
        <v>21</v>
      </c>
      <c r="Y2171" t="s">
        <v>94</v>
      </c>
      <c r="Z2171" t="s">
        <v>34</v>
      </c>
      <c r="AA2171">
        <v>24</v>
      </c>
      <c r="AB2171">
        <v>1406</v>
      </c>
      <c r="AE2171">
        <f t="shared" si="33"/>
        <v>0</v>
      </c>
      <c r="AF2171">
        <v>1</v>
      </c>
      <c r="AG2171" t="str">
        <f>IF(Table2[[#This Row],[Avg Monthly GB Download]] &lt; 5, "Less than 5 GB", IF(Table2[[#This Row],[Avg Monthly GB Download]] &lt;= 10, "Between 5 and 10 GB", "10 or more GB"))</f>
        <v>Less than 5 GB</v>
      </c>
    </row>
    <row r="2172" spans="1:33" x14ac:dyDescent="0.3">
      <c r="A2172" t="s">
        <v>4460</v>
      </c>
      <c r="B2172" t="s">
        <v>17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17</v>
      </c>
      <c r="I2172" t="s">
        <v>18</v>
      </c>
      <c r="J2172">
        <v>0</v>
      </c>
      <c r="K2172">
        <v>2</v>
      </c>
      <c r="L2172">
        <v>8</v>
      </c>
      <c r="M2172" t="s">
        <v>21</v>
      </c>
      <c r="N2172">
        <v>0</v>
      </c>
      <c r="O2172" t="s">
        <v>32</v>
      </c>
      <c r="P2172" t="s">
        <v>4461</v>
      </c>
      <c r="Q2172" t="s">
        <v>20</v>
      </c>
      <c r="R2172">
        <v>21</v>
      </c>
      <c r="S2172" t="s">
        <v>21</v>
      </c>
      <c r="T2172" t="s">
        <v>17</v>
      </c>
      <c r="U2172" t="s">
        <v>17</v>
      </c>
      <c r="V2172" t="str">
        <f>IF(Table2[[#This Row],[Age]] &lt; 30, "Under 30", IF(Table2[[#This Row],[Age]] &lt; 65, "Other", "Senior"))</f>
        <v>Under 30</v>
      </c>
      <c r="W2172">
        <v>0</v>
      </c>
      <c r="X2172" t="s">
        <v>21</v>
      </c>
      <c r="Y2172" t="s">
        <v>28</v>
      </c>
      <c r="Z2172" t="s">
        <v>34</v>
      </c>
      <c r="AA2172">
        <v>32</v>
      </c>
      <c r="AB2172">
        <v>90</v>
      </c>
      <c r="AE2172">
        <f t="shared" si="33"/>
        <v>0</v>
      </c>
      <c r="AF2172">
        <v>1</v>
      </c>
      <c r="AG2172" t="str">
        <f>IF(Table2[[#This Row],[Avg Monthly GB Download]] &lt; 5, "Less than 5 GB", IF(Table2[[#This Row],[Avg Monthly GB Download]] &lt;= 10, "Between 5 and 10 GB", "10 or more GB"))</f>
        <v>Between 5 and 10 GB</v>
      </c>
    </row>
    <row r="2173" spans="1:33" x14ac:dyDescent="0.3">
      <c r="A2173" t="s">
        <v>4462</v>
      </c>
      <c r="B2173" t="s">
        <v>17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17</v>
      </c>
      <c r="I2173" t="s">
        <v>18</v>
      </c>
      <c r="J2173">
        <v>0</v>
      </c>
      <c r="K2173">
        <v>1</v>
      </c>
      <c r="L2173">
        <v>1</v>
      </c>
      <c r="M2173" t="s">
        <v>21</v>
      </c>
      <c r="N2173">
        <v>0</v>
      </c>
      <c r="O2173" t="s">
        <v>78</v>
      </c>
      <c r="P2173" t="s">
        <v>4463</v>
      </c>
      <c r="Q2173" t="s">
        <v>20</v>
      </c>
      <c r="R2173">
        <v>61</v>
      </c>
      <c r="S2173" t="s">
        <v>17</v>
      </c>
      <c r="T2173" t="s">
        <v>17</v>
      </c>
      <c r="U2173" t="s">
        <v>17</v>
      </c>
      <c r="V2173" t="str">
        <f>IF(Table2[[#This Row],[Age]] &lt; 30, "Under 30", IF(Table2[[#This Row],[Age]] &lt; 65, "Other", "Senior"))</f>
        <v>Other</v>
      </c>
      <c r="W2173">
        <v>0</v>
      </c>
      <c r="X2173" t="s">
        <v>17</v>
      </c>
      <c r="Y2173" t="s">
        <v>28</v>
      </c>
      <c r="Z2173" t="s">
        <v>29</v>
      </c>
      <c r="AA2173">
        <v>10</v>
      </c>
      <c r="AB2173">
        <v>81</v>
      </c>
      <c r="AE2173">
        <f t="shared" si="33"/>
        <v>0</v>
      </c>
      <c r="AF2173">
        <v>1</v>
      </c>
      <c r="AG2173" t="str">
        <f>IF(Table2[[#This Row],[Avg Monthly GB Download]] &lt; 5, "Less than 5 GB", IF(Table2[[#This Row],[Avg Monthly GB Download]] &lt;= 10, "Between 5 and 10 GB", "10 or more GB"))</f>
        <v>Less than 5 GB</v>
      </c>
    </row>
    <row r="2174" spans="1:33" x14ac:dyDescent="0.3">
      <c r="A2174" t="s">
        <v>4464</v>
      </c>
      <c r="B2174" t="s">
        <v>17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17</v>
      </c>
      <c r="I2174" t="s">
        <v>18</v>
      </c>
      <c r="J2174">
        <v>0</v>
      </c>
      <c r="K2174">
        <v>0</v>
      </c>
      <c r="L2174">
        <v>0</v>
      </c>
      <c r="M2174" t="s">
        <v>17</v>
      </c>
      <c r="N2174">
        <v>0</v>
      </c>
      <c r="O2174" t="s">
        <v>75</v>
      </c>
      <c r="P2174" t="s">
        <v>4465</v>
      </c>
      <c r="Q2174" t="s">
        <v>20</v>
      </c>
      <c r="R2174">
        <v>36</v>
      </c>
      <c r="S2174" t="s">
        <v>17</v>
      </c>
      <c r="T2174" t="s">
        <v>17</v>
      </c>
      <c r="U2174" t="s">
        <v>17</v>
      </c>
      <c r="V2174" t="str">
        <f>IF(Table2[[#This Row],[Age]] &lt; 30, "Under 30", IF(Table2[[#This Row],[Age]] &lt; 65, "Other", "Senior"))</f>
        <v>Other</v>
      </c>
      <c r="W2174">
        <v>0</v>
      </c>
      <c r="X2174" t="s">
        <v>17</v>
      </c>
      <c r="Y2174" t="s">
        <v>49</v>
      </c>
      <c r="Z2174" t="s">
        <v>29</v>
      </c>
      <c r="AA2174">
        <v>10</v>
      </c>
      <c r="AB2174">
        <v>722</v>
      </c>
      <c r="AE2174">
        <f t="shared" si="33"/>
        <v>0</v>
      </c>
      <c r="AF2174">
        <v>1</v>
      </c>
      <c r="AG2174" t="str">
        <f>IF(Table2[[#This Row],[Avg Monthly GB Download]] &lt; 5, "Less than 5 GB", IF(Table2[[#This Row],[Avg Monthly GB Download]] &lt;= 10, "Between 5 and 10 GB", "10 or more GB"))</f>
        <v>Less than 5 GB</v>
      </c>
    </row>
    <row r="2175" spans="1:33" x14ac:dyDescent="0.3">
      <c r="A2175" t="s">
        <v>4466</v>
      </c>
      <c r="B2175" t="s">
        <v>17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17</v>
      </c>
      <c r="I2175" t="s">
        <v>18</v>
      </c>
      <c r="J2175">
        <v>0</v>
      </c>
      <c r="K2175">
        <v>0</v>
      </c>
      <c r="L2175">
        <v>4</v>
      </c>
      <c r="M2175" t="s">
        <v>17</v>
      </c>
      <c r="N2175">
        <v>33</v>
      </c>
      <c r="O2175" t="s">
        <v>58</v>
      </c>
      <c r="P2175" t="s">
        <v>4467</v>
      </c>
      <c r="Q2175" t="s">
        <v>20</v>
      </c>
      <c r="R2175">
        <v>67</v>
      </c>
      <c r="S2175" t="s">
        <v>17</v>
      </c>
      <c r="T2175" t="s">
        <v>21</v>
      </c>
      <c r="U2175" t="s">
        <v>17</v>
      </c>
      <c r="V2175" t="str">
        <f>IF(Table2[[#This Row],[Age]] &lt; 30, "Under 30", IF(Table2[[#This Row],[Age]] &lt; 65, "Other", "Senior"))</f>
        <v>Senior</v>
      </c>
      <c r="W2175">
        <v>0</v>
      </c>
      <c r="X2175" t="s">
        <v>21</v>
      </c>
      <c r="Y2175" t="s">
        <v>94</v>
      </c>
      <c r="Z2175" t="s">
        <v>34</v>
      </c>
      <c r="AA2175">
        <v>65</v>
      </c>
      <c r="AB2175">
        <v>3436</v>
      </c>
      <c r="AE2175">
        <f t="shared" si="33"/>
        <v>0</v>
      </c>
      <c r="AF2175">
        <v>1</v>
      </c>
      <c r="AG2175" t="str">
        <f>IF(Table2[[#This Row],[Avg Monthly GB Download]] &lt; 5, "Less than 5 GB", IF(Table2[[#This Row],[Avg Monthly GB Download]] &lt;= 10, "Between 5 and 10 GB", "10 or more GB"))</f>
        <v>Less than 5 GB</v>
      </c>
    </row>
    <row r="2176" spans="1:33" x14ac:dyDescent="0.3">
      <c r="A2176" t="s">
        <v>4468</v>
      </c>
      <c r="B2176" t="s">
        <v>17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17</v>
      </c>
      <c r="I2176" t="s">
        <v>18</v>
      </c>
      <c r="J2176">
        <v>0</v>
      </c>
      <c r="K2176">
        <v>1</v>
      </c>
      <c r="L2176">
        <v>0</v>
      </c>
      <c r="M2176" t="s">
        <v>17</v>
      </c>
      <c r="N2176">
        <v>0</v>
      </c>
      <c r="O2176" t="s">
        <v>90</v>
      </c>
      <c r="P2176" t="s">
        <v>4469</v>
      </c>
      <c r="Q2176" t="s">
        <v>20</v>
      </c>
      <c r="R2176">
        <v>41</v>
      </c>
      <c r="S2176" t="s">
        <v>17</v>
      </c>
      <c r="T2176" t="s">
        <v>17</v>
      </c>
      <c r="U2176" t="s">
        <v>17</v>
      </c>
      <c r="V2176" t="str">
        <f>IF(Table2[[#This Row],[Age]] &lt; 30, "Under 30", IF(Table2[[#This Row],[Age]] &lt; 65, "Other", "Senior"))</f>
        <v>Other</v>
      </c>
      <c r="W2176">
        <v>0</v>
      </c>
      <c r="X2176" t="s">
        <v>17</v>
      </c>
      <c r="Y2176" t="s">
        <v>94</v>
      </c>
      <c r="Z2176" t="s">
        <v>29</v>
      </c>
      <c r="AA2176">
        <v>11</v>
      </c>
      <c r="AB2176">
        <v>345</v>
      </c>
      <c r="AE2176">
        <f t="shared" si="33"/>
        <v>0</v>
      </c>
      <c r="AF2176">
        <v>1</v>
      </c>
      <c r="AG2176" t="str">
        <f>IF(Table2[[#This Row],[Avg Monthly GB Download]] &lt; 5, "Less than 5 GB", IF(Table2[[#This Row],[Avg Monthly GB Download]] &lt;= 10, "Between 5 and 10 GB", "10 or more GB"))</f>
        <v>Less than 5 GB</v>
      </c>
    </row>
    <row r="2177" spans="1:33" x14ac:dyDescent="0.3">
      <c r="A2177" t="s">
        <v>4470</v>
      </c>
      <c r="B2177" t="s">
        <v>17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17</v>
      </c>
      <c r="I2177" t="s">
        <v>18</v>
      </c>
      <c r="J2177">
        <v>0</v>
      </c>
      <c r="K2177">
        <v>0</v>
      </c>
      <c r="L2177">
        <v>0</v>
      </c>
      <c r="M2177" t="s">
        <v>17</v>
      </c>
      <c r="N2177">
        <v>0</v>
      </c>
      <c r="O2177" t="s">
        <v>26</v>
      </c>
      <c r="P2177" t="s">
        <v>4471</v>
      </c>
      <c r="Q2177" t="s">
        <v>20</v>
      </c>
      <c r="R2177">
        <v>47</v>
      </c>
      <c r="S2177" t="s">
        <v>17</v>
      </c>
      <c r="T2177" t="s">
        <v>17</v>
      </c>
      <c r="U2177" t="s">
        <v>17</v>
      </c>
      <c r="V2177" t="str">
        <f>IF(Table2[[#This Row],[Age]] &lt; 30, "Under 30", IF(Table2[[#This Row],[Age]] &lt; 65, "Other", "Senior"))</f>
        <v>Other</v>
      </c>
      <c r="W2177">
        <v>0</v>
      </c>
      <c r="X2177" t="s">
        <v>17</v>
      </c>
      <c r="Y2177" t="s">
        <v>49</v>
      </c>
      <c r="Z2177" t="s">
        <v>34</v>
      </c>
      <c r="AA2177">
        <v>13</v>
      </c>
      <c r="AB2177">
        <v>904</v>
      </c>
      <c r="AE2177">
        <f t="shared" si="33"/>
        <v>0</v>
      </c>
      <c r="AF2177">
        <v>1</v>
      </c>
      <c r="AG2177" t="str">
        <f>IF(Table2[[#This Row],[Avg Monthly GB Download]] &lt; 5, "Less than 5 GB", IF(Table2[[#This Row],[Avg Monthly GB Download]] &lt;= 10, "Between 5 and 10 GB", "10 or more GB"))</f>
        <v>Less than 5 GB</v>
      </c>
    </row>
    <row r="2178" spans="1:33" x14ac:dyDescent="0.3">
      <c r="A2178" t="s">
        <v>4472</v>
      </c>
      <c r="B2178" t="s">
        <v>17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17</v>
      </c>
      <c r="I2178" t="s">
        <v>18</v>
      </c>
      <c r="J2178">
        <v>0</v>
      </c>
      <c r="K2178">
        <v>1</v>
      </c>
      <c r="L2178">
        <v>3</v>
      </c>
      <c r="M2178" t="s">
        <v>21</v>
      </c>
      <c r="N2178">
        <v>0</v>
      </c>
      <c r="O2178" t="s">
        <v>32</v>
      </c>
      <c r="P2178" t="s">
        <v>4473</v>
      </c>
      <c r="Q2178" t="s">
        <v>22</v>
      </c>
      <c r="R2178">
        <v>44</v>
      </c>
      <c r="S2178" t="s">
        <v>17</v>
      </c>
      <c r="T2178" t="s">
        <v>17</v>
      </c>
      <c r="U2178" t="s">
        <v>17</v>
      </c>
      <c r="V2178" t="str">
        <f>IF(Table2[[#This Row],[Age]] &lt; 30, "Under 30", IF(Table2[[#This Row],[Age]] &lt; 65, "Other", "Senior"))</f>
        <v>Other</v>
      </c>
      <c r="W2178">
        <v>0</v>
      </c>
      <c r="X2178" t="s">
        <v>17</v>
      </c>
      <c r="Y2178" t="s">
        <v>28</v>
      </c>
      <c r="Z2178" t="s">
        <v>34</v>
      </c>
      <c r="AA2178">
        <v>27</v>
      </c>
      <c r="AB2178">
        <v>1212</v>
      </c>
      <c r="AE2178">
        <f t="shared" ref="AE2178:AE2241" si="34">IF(B2178 = "yes", 1, IF(B2178 = "No", 0))</f>
        <v>0</v>
      </c>
      <c r="AF2178">
        <v>1</v>
      </c>
      <c r="AG2178" t="str">
        <f>IF(Table2[[#This Row],[Avg Monthly GB Download]] &lt; 5, "Less than 5 GB", IF(Table2[[#This Row],[Avg Monthly GB Download]] &lt;= 10, "Between 5 and 10 GB", "10 or more GB"))</f>
        <v>Less than 5 GB</v>
      </c>
    </row>
    <row r="2179" spans="1:33" x14ac:dyDescent="0.3">
      <c r="A2179" t="s">
        <v>4474</v>
      </c>
      <c r="B2179" t="s">
        <v>17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17</v>
      </c>
      <c r="I2179" t="s">
        <v>18</v>
      </c>
      <c r="J2179">
        <v>0</v>
      </c>
      <c r="K2179">
        <v>0</v>
      </c>
      <c r="L2179">
        <v>6</v>
      </c>
      <c r="M2179" t="s">
        <v>21</v>
      </c>
      <c r="N2179">
        <v>0</v>
      </c>
      <c r="O2179" t="s">
        <v>77</v>
      </c>
      <c r="P2179" t="s">
        <v>4475</v>
      </c>
      <c r="Q2179" t="s">
        <v>22</v>
      </c>
      <c r="R2179">
        <v>42</v>
      </c>
      <c r="S2179" t="s">
        <v>17</v>
      </c>
      <c r="T2179" t="s">
        <v>17</v>
      </c>
      <c r="U2179" t="s">
        <v>17</v>
      </c>
      <c r="V2179" t="str">
        <f>IF(Table2[[#This Row],[Age]] &lt; 30, "Under 30", IF(Table2[[#This Row],[Age]] &lt; 65, "Other", "Senior"))</f>
        <v>Other</v>
      </c>
      <c r="W2179">
        <v>0</v>
      </c>
      <c r="X2179" t="s">
        <v>21</v>
      </c>
      <c r="Y2179" t="s">
        <v>94</v>
      </c>
      <c r="Z2179" t="s">
        <v>29</v>
      </c>
      <c r="AA2179">
        <v>48</v>
      </c>
      <c r="AB2179">
        <v>1781</v>
      </c>
      <c r="AE2179">
        <f t="shared" si="34"/>
        <v>0</v>
      </c>
      <c r="AF2179">
        <v>1</v>
      </c>
      <c r="AG2179" t="str">
        <f>IF(Table2[[#This Row],[Avg Monthly GB Download]] &lt; 5, "Less than 5 GB", IF(Table2[[#This Row],[Avg Monthly GB Download]] &lt;= 10, "Between 5 and 10 GB", "10 or more GB"))</f>
        <v>Between 5 and 10 GB</v>
      </c>
    </row>
    <row r="2180" spans="1:33" x14ac:dyDescent="0.3">
      <c r="A2180" t="s">
        <v>4476</v>
      </c>
      <c r="B2180" t="s">
        <v>17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17</v>
      </c>
      <c r="I2180" t="s">
        <v>18</v>
      </c>
      <c r="J2180">
        <v>0</v>
      </c>
      <c r="K2180">
        <v>2</v>
      </c>
      <c r="L2180">
        <v>4</v>
      </c>
      <c r="M2180" t="s">
        <v>21</v>
      </c>
      <c r="N2180">
        <v>0</v>
      </c>
      <c r="O2180" t="s">
        <v>26</v>
      </c>
      <c r="P2180" t="s">
        <v>4477</v>
      </c>
      <c r="Q2180" t="s">
        <v>22</v>
      </c>
      <c r="R2180">
        <v>49</v>
      </c>
      <c r="S2180" t="s">
        <v>17</v>
      </c>
      <c r="T2180" t="s">
        <v>17</v>
      </c>
      <c r="U2180" t="s">
        <v>17</v>
      </c>
      <c r="V2180" t="str">
        <f>IF(Table2[[#This Row],[Age]] &lt; 30, "Under 30", IF(Table2[[#This Row],[Age]] &lt; 65, "Other", "Senior"))</f>
        <v>Other</v>
      </c>
      <c r="W2180">
        <v>0</v>
      </c>
      <c r="X2180" t="s">
        <v>21</v>
      </c>
      <c r="Y2180" t="s">
        <v>49</v>
      </c>
      <c r="Z2180" t="s">
        <v>29</v>
      </c>
      <c r="AA2180">
        <v>40</v>
      </c>
      <c r="AB2180">
        <v>2422</v>
      </c>
      <c r="AE2180">
        <f t="shared" si="34"/>
        <v>0</v>
      </c>
      <c r="AF2180">
        <v>1</v>
      </c>
      <c r="AG2180" t="str">
        <f>IF(Table2[[#This Row],[Avg Monthly GB Download]] &lt; 5, "Less than 5 GB", IF(Table2[[#This Row],[Avg Monthly GB Download]] &lt;= 10, "Between 5 and 10 GB", "10 or more GB"))</f>
        <v>Less than 5 GB</v>
      </c>
    </row>
    <row r="2181" spans="1:33" x14ac:dyDescent="0.3">
      <c r="A2181" t="s">
        <v>4478</v>
      </c>
      <c r="B2181" t="s">
        <v>17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17</v>
      </c>
      <c r="I2181" t="s">
        <v>18</v>
      </c>
      <c r="J2181">
        <v>0</v>
      </c>
      <c r="K2181">
        <v>0</v>
      </c>
      <c r="L2181">
        <v>2</v>
      </c>
      <c r="M2181" t="s">
        <v>21</v>
      </c>
      <c r="N2181">
        <v>0</v>
      </c>
      <c r="O2181" t="s">
        <v>56</v>
      </c>
      <c r="P2181" t="s">
        <v>4479</v>
      </c>
      <c r="Q2181" t="s">
        <v>22</v>
      </c>
      <c r="R2181">
        <v>46</v>
      </c>
      <c r="S2181" t="s">
        <v>17</v>
      </c>
      <c r="T2181" t="s">
        <v>17</v>
      </c>
      <c r="U2181" t="s">
        <v>17</v>
      </c>
      <c r="V2181" t="str">
        <f>IF(Table2[[#This Row],[Age]] &lt; 30, "Under 30", IF(Table2[[#This Row],[Age]] &lt; 65, "Other", "Senior"))</f>
        <v>Other</v>
      </c>
      <c r="W2181">
        <v>0</v>
      </c>
      <c r="X2181" t="s">
        <v>17</v>
      </c>
      <c r="Y2181" t="s">
        <v>28</v>
      </c>
      <c r="Z2181" t="s">
        <v>29</v>
      </c>
      <c r="AA2181">
        <v>46</v>
      </c>
      <c r="AB2181">
        <v>120</v>
      </c>
      <c r="AE2181">
        <f t="shared" si="34"/>
        <v>0</v>
      </c>
      <c r="AF2181">
        <v>1</v>
      </c>
      <c r="AG2181" t="str">
        <f>IF(Table2[[#This Row],[Avg Monthly GB Download]] &lt; 5, "Less than 5 GB", IF(Table2[[#This Row],[Avg Monthly GB Download]] &lt;= 10, "Between 5 and 10 GB", "10 or more GB"))</f>
        <v>Less than 5 GB</v>
      </c>
    </row>
    <row r="2182" spans="1:33" x14ac:dyDescent="0.3">
      <c r="A2182" t="s">
        <v>4480</v>
      </c>
      <c r="B2182" t="s">
        <v>17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17</v>
      </c>
      <c r="I2182" t="s">
        <v>18</v>
      </c>
      <c r="J2182">
        <v>0</v>
      </c>
      <c r="K2182">
        <v>2</v>
      </c>
      <c r="L2182">
        <v>10</v>
      </c>
      <c r="M2182" t="s">
        <v>21</v>
      </c>
      <c r="N2182">
        <v>0</v>
      </c>
      <c r="O2182" t="s">
        <v>80</v>
      </c>
      <c r="P2182" t="s">
        <v>4481</v>
      </c>
      <c r="Q2182" t="s">
        <v>20</v>
      </c>
      <c r="R2182">
        <v>67</v>
      </c>
      <c r="S2182" t="s">
        <v>17</v>
      </c>
      <c r="T2182" t="s">
        <v>21</v>
      </c>
      <c r="U2182" t="s">
        <v>17</v>
      </c>
      <c r="V2182" t="str">
        <f>IF(Table2[[#This Row],[Age]] &lt; 30, "Under 30", IF(Table2[[#This Row],[Age]] &lt; 65, "Other", "Senior"))</f>
        <v>Senior</v>
      </c>
      <c r="W2182">
        <v>0</v>
      </c>
      <c r="X2182" t="s">
        <v>17</v>
      </c>
      <c r="Y2182" t="s">
        <v>49</v>
      </c>
      <c r="Z2182" t="s">
        <v>34</v>
      </c>
      <c r="AA2182">
        <v>55</v>
      </c>
      <c r="AB2182">
        <v>445</v>
      </c>
      <c r="AE2182">
        <f t="shared" si="34"/>
        <v>0</v>
      </c>
      <c r="AF2182">
        <v>1</v>
      </c>
      <c r="AG2182" t="str">
        <f>IF(Table2[[#This Row],[Avg Monthly GB Download]] &lt; 5, "Less than 5 GB", IF(Table2[[#This Row],[Avg Monthly GB Download]] &lt;= 10, "Between 5 and 10 GB", "10 or more GB"))</f>
        <v>Between 5 and 10 GB</v>
      </c>
    </row>
    <row r="2183" spans="1:33" x14ac:dyDescent="0.3">
      <c r="A2183" t="s">
        <v>4482</v>
      </c>
      <c r="B2183" t="s">
        <v>17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17</v>
      </c>
      <c r="I2183" t="s">
        <v>18</v>
      </c>
      <c r="J2183">
        <v>0</v>
      </c>
      <c r="K2183">
        <v>1</v>
      </c>
      <c r="L2183">
        <v>12</v>
      </c>
      <c r="M2183" t="s">
        <v>21</v>
      </c>
      <c r="N2183">
        <v>0</v>
      </c>
      <c r="O2183" t="s">
        <v>24</v>
      </c>
      <c r="P2183" t="s">
        <v>4483</v>
      </c>
      <c r="Q2183" t="s">
        <v>22</v>
      </c>
      <c r="R2183">
        <v>84</v>
      </c>
      <c r="S2183" t="s">
        <v>17</v>
      </c>
      <c r="T2183" t="s">
        <v>21</v>
      </c>
      <c r="U2183" t="s">
        <v>17</v>
      </c>
      <c r="V2183" t="str">
        <f>IF(Table2[[#This Row],[Age]] &lt; 30, "Under 30", IF(Table2[[#This Row],[Age]] &lt; 65, "Other", "Senior"))</f>
        <v>Senior</v>
      </c>
      <c r="W2183">
        <v>0</v>
      </c>
      <c r="X2183" t="s">
        <v>17</v>
      </c>
      <c r="Y2183" t="s">
        <v>49</v>
      </c>
      <c r="Z2183" t="s">
        <v>34</v>
      </c>
      <c r="AA2183">
        <v>28</v>
      </c>
      <c r="AB2183">
        <v>422</v>
      </c>
      <c r="AE2183">
        <f t="shared" si="34"/>
        <v>0</v>
      </c>
      <c r="AF2183">
        <v>1</v>
      </c>
      <c r="AG2183" t="str">
        <f>IF(Table2[[#This Row],[Avg Monthly GB Download]] &lt; 5, "Less than 5 GB", IF(Table2[[#This Row],[Avg Monthly GB Download]] &lt;= 10, "Between 5 and 10 GB", "10 or more GB"))</f>
        <v>10 or more GB</v>
      </c>
    </row>
    <row r="2184" spans="1:33" x14ac:dyDescent="0.3">
      <c r="A2184" t="s">
        <v>4484</v>
      </c>
      <c r="B2184" t="s">
        <v>17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17</v>
      </c>
      <c r="I2184" t="s">
        <v>18</v>
      </c>
      <c r="J2184">
        <v>0</v>
      </c>
      <c r="K2184">
        <v>0</v>
      </c>
      <c r="L2184">
        <v>10</v>
      </c>
      <c r="M2184" t="s">
        <v>21</v>
      </c>
      <c r="N2184">
        <v>0</v>
      </c>
      <c r="O2184" t="s">
        <v>82</v>
      </c>
      <c r="P2184" t="s">
        <v>4485</v>
      </c>
      <c r="Q2184" t="s">
        <v>22</v>
      </c>
      <c r="R2184">
        <v>42</v>
      </c>
      <c r="S2184" t="s">
        <v>17</v>
      </c>
      <c r="T2184" t="s">
        <v>17</v>
      </c>
      <c r="U2184" t="s">
        <v>17</v>
      </c>
      <c r="V2184" t="str">
        <f>IF(Table2[[#This Row],[Age]] &lt; 30, "Under 30", IF(Table2[[#This Row],[Age]] &lt; 65, "Other", "Senior"))</f>
        <v>Other</v>
      </c>
      <c r="W2184">
        <v>0</v>
      </c>
      <c r="X2184" t="s">
        <v>21</v>
      </c>
      <c r="Y2184" t="s">
        <v>49</v>
      </c>
      <c r="Z2184" t="s">
        <v>29</v>
      </c>
      <c r="AA2184">
        <v>48</v>
      </c>
      <c r="AB2184">
        <v>3195</v>
      </c>
      <c r="AE2184">
        <f t="shared" si="34"/>
        <v>0</v>
      </c>
      <c r="AF2184">
        <v>1</v>
      </c>
      <c r="AG2184" t="str">
        <f>IF(Table2[[#This Row],[Avg Monthly GB Download]] &lt; 5, "Less than 5 GB", IF(Table2[[#This Row],[Avg Monthly GB Download]] &lt;= 10, "Between 5 and 10 GB", "10 or more GB"))</f>
        <v>Between 5 and 10 GB</v>
      </c>
    </row>
    <row r="2185" spans="1:33" x14ac:dyDescent="0.3">
      <c r="A2185" t="s">
        <v>4486</v>
      </c>
      <c r="B2185" t="s">
        <v>21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17</v>
      </c>
      <c r="I2185" t="s">
        <v>18</v>
      </c>
      <c r="J2185">
        <v>0</v>
      </c>
      <c r="K2185">
        <v>2</v>
      </c>
      <c r="L2185">
        <v>30</v>
      </c>
      <c r="M2185" t="s">
        <v>21</v>
      </c>
      <c r="N2185">
        <v>0</v>
      </c>
      <c r="O2185" t="s">
        <v>85</v>
      </c>
      <c r="P2185" t="s">
        <v>4487</v>
      </c>
      <c r="Q2185" t="s">
        <v>22</v>
      </c>
      <c r="R2185">
        <v>24</v>
      </c>
      <c r="S2185" t="s">
        <v>21</v>
      </c>
      <c r="T2185" t="s">
        <v>17</v>
      </c>
      <c r="U2185" t="s">
        <v>17</v>
      </c>
      <c r="V2185" t="str">
        <f>IF(Table2[[#This Row],[Age]] &lt; 30, "Under 30", IF(Table2[[#This Row],[Age]] &lt; 65, "Other", "Senior"))</f>
        <v>Under 30</v>
      </c>
      <c r="W2185">
        <v>0</v>
      </c>
      <c r="X2185" t="s">
        <v>21</v>
      </c>
      <c r="Y2185" t="s">
        <v>94</v>
      </c>
      <c r="Z2185" t="s">
        <v>29</v>
      </c>
      <c r="AA2185">
        <v>46</v>
      </c>
      <c r="AB2185">
        <v>2353</v>
      </c>
      <c r="AE2185">
        <f t="shared" si="34"/>
        <v>1</v>
      </c>
      <c r="AF2185">
        <v>1</v>
      </c>
      <c r="AG2185" t="str">
        <f>IF(Table2[[#This Row],[Avg Monthly GB Download]] &lt; 5, "Less than 5 GB", IF(Table2[[#This Row],[Avg Monthly GB Download]] &lt;= 10, "Between 5 and 10 GB", "10 or more GB"))</f>
        <v>10 or more GB</v>
      </c>
    </row>
    <row r="2186" spans="1:33" x14ac:dyDescent="0.3">
      <c r="A2186" t="s">
        <v>4488</v>
      </c>
      <c r="B2186" t="s">
        <v>17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17</v>
      </c>
      <c r="I2186" t="s">
        <v>18</v>
      </c>
      <c r="J2186">
        <v>0</v>
      </c>
      <c r="K2186">
        <v>2</v>
      </c>
      <c r="L2186">
        <v>4</v>
      </c>
      <c r="M2186" t="s">
        <v>21</v>
      </c>
      <c r="N2186">
        <v>0</v>
      </c>
      <c r="O2186" t="s">
        <v>19</v>
      </c>
      <c r="P2186" t="s">
        <v>4489</v>
      </c>
      <c r="Q2186" t="s">
        <v>22</v>
      </c>
      <c r="R2186">
        <v>50</v>
      </c>
      <c r="S2186" t="s">
        <v>17</v>
      </c>
      <c r="T2186" t="s">
        <v>17</v>
      </c>
      <c r="U2186" t="s">
        <v>17</v>
      </c>
      <c r="V2186" t="str">
        <f>IF(Table2[[#This Row],[Age]] &lt; 30, "Under 30", IF(Table2[[#This Row],[Age]] &lt; 65, "Other", "Senior"))</f>
        <v>Other</v>
      </c>
      <c r="W2186">
        <v>0</v>
      </c>
      <c r="X2186" t="s">
        <v>17</v>
      </c>
      <c r="Y2186" t="s">
        <v>28</v>
      </c>
      <c r="Z2186" t="s">
        <v>34</v>
      </c>
      <c r="AA2186">
        <v>57</v>
      </c>
      <c r="AB2186">
        <v>814</v>
      </c>
      <c r="AE2186">
        <f t="shared" si="34"/>
        <v>0</v>
      </c>
      <c r="AF2186">
        <v>1</v>
      </c>
      <c r="AG2186" t="str">
        <f>IF(Table2[[#This Row],[Avg Monthly GB Download]] &lt; 5, "Less than 5 GB", IF(Table2[[#This Row],[Avg Monthly GB Download]] &lt;= 10, "Between 5 and 10 GB", "10 or more GB"))</f>
        <v>Less than 5 GB</v>
      </c>
    </row>
    <row r="2187" spans="1:33" x14ac:dyDescent="0.3">
      <c r="A2187" t="s">
        <v>4490</v>
      </c>
      <c r="B2187" t="s">
        <v>17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17</v>
      </c>
      <c r="I2187" t="s">
        <v>18</v>
      </c>
      <c r="J2187">
        <v>0</v>
      </c>
      <c r="K2187">
        <v>1</v>
      </c>
      <c r="L2187">
        <v>2</v>
      </c>
      <c r="M2187" t="s">
        <v>21</v>
      </c>
      <c r="N2187">
        <v>0</v>
      </c>
      <c r="O2187" t="s">
        <v>26</v>
      </c>
      <c r="P2187" t="s">
        <v>4491</v>
      </c>
      <c r="Q2187" t="s">
        <v>20</v>
      </c>
      <c r="R2187">
        <v>43</v>
      </c>
      <c r="S2187" t="s">
        <v>17</v>
      </c>
      <c r="T2187" t="s">
        <v>17</v>
      </c>
      <c r="U2187" t="s">
        <v>17</v>
      </c>
      <c r="V2187" t="str">
        <f>IF(Table2[[#This Row],[Age]] &lt; 30, "Under 30", IF(Table2[[#This Row],[Age]] &lt; 65, "Other", "Senior"))</f>
        <v>Other</v>
      </c>
      <c r="W2187">
        <v>0</v>
      </c>
      <c r="X2187" t="s">
        <v>21</v>
      </c>
      <c r="Y2187" t="s">
        <v>49</v>
      </c>
      <c r="Z2187" t="s">
        <v>29</v>
      </c>
      <c r="AA2187">
        <v>29</v>
      </c>
      <c r="AB2187">
        <v>2071</v>
      </c>
      <c r="AE2187">
        <f t="shared" si="34"/>
        <v>0</v>
      </c>
      <c r="AF2187">
        <v>1</v>
      </c>
      <c r="AG2187" t="str">
        <f>IF(Table2[[#This Row],[Avg Monthly GB Download]] &lt; 5, "Less than 5 GB", IF(Table2[[#This Row],[Avg Monthly GB Download]] &lt;= 10, "Between 5 and 10 GB", "10 or more GB"))</f>
        <v>Less than 5 GB</v>
      </c>
    </row>
    <row r="2188" spans="1:33" x14ac:dyDescent="0.3">
      <c r="A2188" t="s">
        <v>4492</v>
      </c>
      <c r="B2188" t="s">
        <v>17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17</v>
      </c>
      <c r="I2188" t="s">
        <v>18</v>
      </c>
      <c r="J2188">
        <v>0</v>
      </c>
      <c r="K2188">
        <v>0</v>
      </c>
      <c r="L2188">
        <v>0</v>
      </c>
      <c r="M2188" t="s">
        <v>17</v>
      </c>
      <c r="N2188">
        <v>0</v>
      </c>
      <c r="O2188" t="s">
        <v>78</v>
      </c>
      <c r="P2188" t="s">
        <v>4493</v>
      </c>
      <c r="Q2188" t="s">
        <v>22</v>
      </c>
      <c r="R2188">
        <v>39</v>
      </c>
      <c r="S2188" t="s">
        <v>17</v>
      </c>
      <c r="T2188" t="s">
        <v>17</v>
      </c>
      <c r="U2188" t="s">
        <v>17</v>
      </c>
      <c r="V2188" t="str">
        <f>IF(Table2[[#This Row],[Age]] &lt; 30, "Under 30", IF(Table2[[#This Row],[Age]] &lt; 65, "Other", "Senior"))</f>
        <v>Other</v>
      </c>
      <c r="W2188">
        <v>0</v>
      </c>
      <c r="X2188" t="s">
        <v>17</v>
      </c>
      <c r="Y2188" t="s">
        <v>49</v>
      </c>
      <c r="Z2188" t="s">
        <v>29</v>
      </c>
      <c r="AA2188">
        <v>9</v>
      </c>
      <c r="AB2188">
        <v>216</v>
      </c>
      <c r="AE2188">
        <f t="shared" si="34"/>
        <v>0</v>
      </c>
      <c r="AF2188">
        <v>1</v>
      </c>
      <c r="AG2188" t="str">
        <f>IF(Table2[[#This Row],[Avg Monthly GB Download]] &lt; 5, "Less than 5 GB", IF(Table2[[#This Row],[Avg Monthly GB Download]] &lt;= 10, "Between 5 and 10 GB", "10 or more GB"))</f>
        <v>Less than 5 GB</v>
      </c>
    </row>
    <row r="2189" spans="1:33" x14ac:dyDescent="0.3">
      <c r="A2189" t="s">
        <v>4494</v>
      </c>
      <c r="B2189" t="s">
        <v>17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17</v>
      </c>
      <c r="I2189" t="s">
        <v>18</v>
      </c>
      <c r="J2189">
        <v>0</v>
      </c>
      <c r="K2189">
        <v>0</v>
      </c>
      <c r="L2189">
        <v>23</v>
      </c>
      <c r="M2189" t="s">
        <v>21</v>
      </c>
      <c r="N2189">
        <v>0</v>
      </c>
      <c r="O2189" t="s">
        <v>58</v>
      </c>
      <c r="P2189" t="s">
        <v>4495</v>
      </c>
      <c r="Q2189" t="s">
        <v>20</v>
      </c>
      <c r="R2189">
        <v>29</v>
      </c>
      <c r="S2189" t="s">
        <v>21</v>
      </c>
      <c r="T2189" t="s">
        <v>17</v>
      </c>
      <c r="U2189" t="s">
        <v>17</v>
      </c>
      <c r="V2189" t="str">
        <f>IF(Table2[[#This Row],[Age]] &lt; 30, "Under 30", IF(Table2[[#This Row],[Age]] &lt; 65, "Other", "Senior"))</f>
        <v>Under 30</v>
      </c>
      <c r="W2189">
        <v>0</v>
      </c>
      <c r="X2189" t="s">
        <v>17</v>
      </c>
      <c r="Y2189" t="s">
        <v>49</v>
      </c>
      <c r="Z2189" t="s">
        <v>29</v>
      </c>
      <c r="AA2189">
        <v>34</v>
      </c>
      <c r="AB2189">
        <v>2314</v>
      </c>
      <c r="AE2189">
        <f t="shared" si="34"/>
        <v>0</v>
      </c>
      <c r="AF2189">
        <v>1</v>
      </c>
      <c r="AG2189" t="str">
        <f>IF(Table2[[#This Row],[Avg Monthly GB Download]] &lt; 5, "Less than 5 GB", IF(Table2[[#This Row],[Avg Monthly GB Download]] &lt;= 10, "Between 5 and 10 GB", "10 or more GB"))</f>
        <v>10 or more GB</v>
      </c>
    </row>
    <row r="2190" spans="1:33" x14ac:dyDescent="0.3">
      <c r="A2190" t="s">
        <v>4496</v>
      </c>
      <c r="B2190" t="s">
        <v>17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17</v>
      </c>
      <c r="I2190" t="s">
        <v>18</v>
      </c>
      <c r="J2190">
        <v>0</v>
      </c>
      <c r="K2190">
        <v>1</v>
      </c>
      <c r="L2190">
        <v>4</v>
      </c>
      <c r="M2190" t="s">
        <v>21</v>
      </c>
      <c r="N2190">
        <v>0</v>
      </c>
      <c r="O2190" t="s">
        <v>56</v>
      </c>
      <c r="P2190" t="s">
        <v>4497</v>
      </c>
      <c r="Q2190" t="s">
        <v>20</v>
      </c>
      <c r="R2190">
        <v>77</v>
      </c>
      <c r="S2190" t="s">
        <v>17</v>
      </c>
      <c r="T2190" t="s">
        <v>21</v>
      </c>
      <c r="U2190" t="s">
        <v>17</v>
      </c>
      <c r="V2190" t="str">
        <f>IF(Table2[[#This Row],[Age]] &lt; 30, "Under 30", IF(Table2[[#This Row],[Age]] &lt; 65, "Other", "Senior"))</f>
        <v>Senior</v>
      </c>
      <c r="W2190">
        <v>0</v>
      </c>
      <c r="X2190" t="s">
        <v>21</v>
      </c>
      <c r="Y2190" t="s">
        <v>49</v>
      </c>
      <c r="Z2190" t="s">
        <v>34</v>
      </c>
      <c r="AA2190">
        <v>33</v>
      </c>
      <c r="AB2190">
        <v>1347</v>
      </c>
      <c r="AE2190">
        <f t="shared" si="34"/>
        <v>0</v>
      </c>
      <c r="AF2190">
        <v>1</v>
      </c>
      <c r="AG2190" t="str">
        <f>IF(Table2[[#This Row],[Avg Monthly GB Download]] &lt; 5, "Less than 5 GB", IF(Table2[[#This Row],[Avg Monthly GB Download]] &lt;= 10, "Between 5 and 10 GB", "10 or more GB"))</f>
        <v>Less than 5 GB</v>
      </c>
    </row>
    <row r="2191" spans="1:33" x14ac:dyDescent="0.3">
      <c r="A2191" t="s">
        <v>4498</v>
      </c>
      <c r="B2191" t="s">
        <v>17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17</v>
      </c>
      <c r="I2191" t="s">
        <v>18</v>
      </c>
      <c r="J2191">
        <v>0</v>
      </c>
      <c r="K2191">
        <v>0</v>
      </c>
      <c r="L2191">
        <v>0</v>
      </c>
      <c r="M2191" t="s">
        <v>17</v>
      </c>
      <c r="N2191">
        <v>0</v>
      </c>
      <c r="O2191" t="s">
        <v>81</v>
      </c>
      <c r="P2191" t="s">
        <v>4499</v>
      </c>
      <c r="Q2191" t="s">
        <v>20</v>
      </c>
      <c r="R2191">
        <v>42</v>
      </c>
      <c r="S2191" t="s">
        <v>17</v>
      </c>
      <c r="T2191" t="s">
        <v>17</v>
      </c>
      <c r="U2191" t="s">
        <v>17</v>
      </c>
      <c r="V2191" t="str">
        <f>IF(Table2[[#This Row],[Age]] &lt; 30, "Under 30", IF(Table2[[#This Row],[Age]] &lt; 65, "Other", "Senior"))</f>
        <v>Other</v>
      </c>
      <c r="W2191">
        <v>0</v>
      </c>
      <c r="X2191" t="s">
        <v>17</v>
      </c>
      <c r="Y2191" t="s">
        <v>49</v>
      </c>
      <c r="Z2191" t="s">
        <v>29</v>
      </c>
      <c r="AA2191">
        <v>10</v>
      </c>
      <c r="AB2191">
        <v>369</v>
      </c>
      <c r="AE2191">
        <f t="shared" si="34"/>
        <v>0</v>
      </c>
      <c r="AF2191">
        <v>1</v>
      </c>
      <c r="AG2191" t="str">
        <f>IF(Table2[[#This Row],[Avg Monthly GB Download]] &lt; 5, "Less than 5 GB", IF(Table2[[#This Row],[Avg Monthly GB Download]] &lt;= 10, "Between 5 and 10 GB", "10 or more GB"))</f>
        <v>Less than 5 GB</v>
      </c>
    </row>
    <row r="2192" spans="1:33" x14ac:dyDescent="0.3">
      <c r="A2192" t="s">
        <v>4500</v>
      </c>
      <c r="B2192" t="s">
        <v>17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17</v>
      </c>
      <c r="I2192" t="s">
        <v>18</v>
      </c>
      <c r="J2192">
        <v>0</v>
      </c>
      <c r="K2192">
        <v>2</v>
      </c>
      <c r="L2192">
        <v>2</v>
      </c>
      <c r="M2192" t="s">
        <v>21</v>
      </c>
      <c r="N2192">
        <v>0</v>
      </c>
      <c r="O2192" t="s">
        <v>27</v>
      </c>
      <c r="P2192" t="s">
        <v>4501</v>
      </c>
      <c r="Q2192" t="s">
        <v>22</v>
      </c>
      <c r="R2192">
        <v>49</v>
      </c>
      <c r="S2192" t="s">
        <v>17</v>
      </c>
      <c r="T2192" t="s">
        <v>17</v>
      </c>
      <c r="U2192" t="s">
        <v>17</v>
      </c>
      <c r="V2192" t="str">
        <f>IF(Table2[[#This Row],[Age]] &lt; 30, "Under 30", IF(Table2[[#This Row],[Age]] &lt; 65, "Other", "Senior"))</f>
        <v>Other</v>
      </c>
      <c r="W2192">
        <v>0</v>
      </c>
      <c r="X2192" t="s">
        <v>21</v>
      </c>
      <c r="Y2192" t="s">
        <v>49</v>
      </c>
      <c r="Z2192" t="s">
        <v>34</v>
      </c>
      <c r="AA2192">
        <v>37</v>
      </c>
      <c r="AB2192">
        <v>2588</v>
      </c>
      <c r="AE2192">
        <f t="shared" si="34"/>
        <v>0</v>
      </c>
      <c r="AF2192">
        <v>1</v>
      </c>
      <c r="AG2192" t="str">
        <f>IF(Table2[[#This Row],[Avg Monthly GB Download]] &lt; 5, "Less than 5 GB", IF(Table2[[#This Row],[Avg Monthly GB Download]] &lt;= 10, "Between 5 and 10 GB", "10 or more GB"))</f>
        <v>Less than 5 GB</v>
      </c>
    </row>
    <row r="2193" spans="1:33" x14ac:dyDescent="0.3">
      <c r="A2193" t="s">
        <v>4502</v>
      </c>
      <c r="B2193" t="s">
        <v>17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17</v>
      </c>
      <c r="I2193" t="s">
        <v>18</v>
      </c>
      <c r="J2193">
        <v>0</v>
      </c>
      <c r="K2193">
        <v>0</v>
      </c>
      <c r="L2193">
        <v>0</v>
      </c>
      <c r="M2193" t="s">
        <v>17</v>
      </c>
      <c r="N2193">
        <v>0</v>
      </c>
      <c r="O2193" t="s">
        <v>32</v>
      </c>
      <c r="P2193" t="s">
        <v>4503</v>
      </c>
      <c r="Q2193" t="s">
        <v>22</v>
      </c>
      <c r="R2193">
        <v>58</v>
      </c>
      <c r="S2193" t="s">
        <v>17</v>
      </c>
      <c r="T2193" t="s">
        <v>17</v>
      </c>
      <c r="U2193" t="s">
        <v>17</v>
      </c>
      <c r="V2193" t="str">
        <f>IF(Table2[[#This Row],[Age]] &lt; 30, "Under 30", IF(Table2[[#This Row],[Age]] &lt; 65, "Other", "Senior"))</f>
        <v>Other</v>
      </c>
      <c r="W2193">
        <v>0</v>
      </c>
      <c r="X2193" t="s">
        <v>17</v>
      </c>
      <c r="Y2193" t="s">
        <v>49</v>
      </c>
      <c r="Z2193" t="s">
        <v>34</v>
      </c>
      <c r="AA2193">
        <v>11</v>
      </c>
      <c r="AB2193">
        <v>619</v>
      </c>
      <c r="AE2193">
        <f t="shared" si="34"/>
        <v>0</v>
      </c>
      <c r="AF2193">
        <v>1</v>
      </c>
      <c r="AG2193" t="str">
        <f>IF(Table2[[#This Row],[Avg Monthly GB Download]] &lt; 5, "Less than 5 GB", IF(Table2[[#This Row],[Avg Monthly GB Download]] &lt;= 10, "Between 5 and 10 GB", "10 or more GB"))</f>
        <v>Less than 5 GB</v>
      </c>
    </row>
    <row r="2194" spans="1:33" x14ac:dyDescent="0.3">
      <c r="A2194" t="s">
        <v>4504</v>
      </c>
      <c r="B2194" t="s">
        <v>17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17</v>
      </c>
      <c r="I2194" t="s">
        <v>18</v>
      </c>
      <c r="J2194">
        <v>0</v>
      </c>
      <c r="K2194">
        <v>1</v>
      </c>
      <c r="L2194">
        <v>9</v>
      </c>
      <c r="M2194" t="s">
        <v>21</v>
      </c>
      <c r="N2194">
        <v>0</v>
      </c>
      <c r="O2194" t="s">
        <v>47</v>
      </c>
      <c r="P2194" t="s">
        <v>4505</v>
      </c>
      <c r="Q2194" t="s">
        <v>22</v>
      </c>
      <c r="R2194">
        <v>26</v>
      </c>
      <c r="S2194" t="s">
        <v>21</v>
      </c>
      <c r="T2194" t="s">
        <v>17</v>
      </c>
      <c r="U2194" t="s">
        <v>17</v>
      </c>
      <c r="V2194" t="str">
        <f>IF(Table2[[#This Row],[Age]] &lt; 30, "Under 30", IF(Table2[[#This Row],[Age]] &lt; 65, "Other", "Senior"))</f>
        <v>Under 30</v>
      </c>
      <c r="W2194">
        <v>0</v>
      </c>
      <c r="X2194" t="s">
        <v>21</v>
      </c>
      <c r="Y2194" t="s">
        <v>49</v>
      </c>
      <c r="Z2194" t="s">
        <v>34</v>
      </c>
      <c r="AA2194">
        <v>48</v>
      </c>
      <c r="AB2194">
        <v>2915</v>
      </c>
      <c r="AE2194">
        <f t="shared" si="34"/>
        <v>0</v>
      </c>
      <c r="AF2194">
        <v>1</v>
      </c>
      <c r="AG2194" t="str">
        <f>IF(Table2[[#This Row],[Avg Monthly GB Download]] &lt; 5, "Less than 5 GB", IF(Table2[[#This Row],[Avg Monthly GB Download]] &lt;= 10, "Between 5 and 10 GB", "10 or more GB"))</f>
        <v>Between 5 and 10 GB</v>
      </c>
    </row>
    <row r="2195" spans="1:33" x14ac:dyDescent="0.3">
      <c r="A2195" t="s">
        <v>4506</v>
      </c>
      <c r="B2195" t="s">
        <v>17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17</v>
      </c>
      <c r="I2195" t="s">
        <v>18</v>
      </c>
      <c r="J2195">
        <v>0</v>
      </c>
      <c r="K2195">
        <v>0</v>
      </c>
      <c r="L2195">
        <v>0</v>
      </c>
      <c r="M2195" t="s">
        <v>17</v>
      </c>
      <c r="N2195">
        <v>0</v>
      </c>
      <c r="O2195" t="s">
        <v>41</v>
      </c>
      <c r="P2195" t="s">
        <v>4507</v>
      </c>
      <c r="Q2195" t="s">
        <v>20</v>
      </c>
      <c r="R2195">
        <v>29</v>
      </c>
      <c r="S2195" t="s">
        <v>21</v>
      </c>
      <c r="T2195" t="s">
        <v>17</v>
      </c>
      <c r="U2195" t="s">
        <v>17</v>
      </c>
      <c r="V2195" t="str">
        <f>IF(Table2[[#This Row],[Age]] &lt; 30, "Under 30", IF(Table2[[#This Row],[Age]] &lt; 65, "Other", "Senior"))</f>
        <v>Under 30</v>
      </c>
      <c r="W2195">
        <v>0</v>
      </c>
      <c r="X2195" t="s">
        <v>17</v>
      </c>
      <c r="Y2195" t="s">
        <v>28</v>
      </c>
      <c r="Z2195" t="s">
        <v>29</v>
      </c>
      <c r="AA2195">
        <v>13</v>
      </c>
      <c r="AB2195">
        <v>13</v>
      </c>
      <c r="AE2195">
        <f t="shared" si="34"/>
        <v>0</v>
      </c>
      <c r="AF2195">
        <v>1</v>
      </c>
      <c r="AG2195" t="str">
        <f>IF(Table2[[#This Row],[Avg Monthly GB Download]] &lt; 5, "Less than 5 GB", IF(Table2[[#This Row],[Avg Monthly GB Download]] &lt;= 10, "Between 5 and 10 GB", "10 or more GB"))</f>
        <v>Less than 5 GB</v>
      </c>
    </row>
    <row r="2196" spans="1:33" x14ac:dyDescent="0.3">
      <c r="A2196" t="s">
        <v>4508</v>
      </c>
      <c r="B2196" t="s">
        <v>17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17</v>
      </c>
      <c r="I2196" t="s">
        <v>18</v>
      </c>
      <c r="J2196">
        <v>0</v>
      </c>
      <c r="K2196">
        <v>2</v>
      </c>
      <c r="L2196">
        <v>2</v>
      </c>
      <c r="M2196" t="s">
        <v>21</v>
      </c>
      <c r="N2196">
        <v>0</v>
      </c>
      <c r="O2196" t="s">
        <v>42</v>
      </c>
      <c r="P2196" t="s">
        <v>4509</v>
      </c>
      <c r="Q2196" t="s">
        <v>20</v>
      </c>
      <c r="R2196">
        <v>37</v>
      </c>
      <c r="S2196" t="s">
        <v>17</v>
      </c>
      <c r="T2196" t="s">
        <v>17</v>
      </c>
      <c r="U2196" t="s">
        <v>17</v>
      </c>
      <c r="V2196" t="str">
        <f>IF(Table2[[#This Row],[Age]] &lt; 30, "Under 30", IF(Table2[[#This Row],[Age]] &lt; 65, "Other", "Senior"))</f>
        <v>Other</v>
      </c>
      <c r="W2196">
        <v>0</v>
      </c>
      <c r="X2196" t="s">
        <v>17</v>
      </c>
      <c r="Y2196" t="s">
        <v>28</v>
      </c>
      <c r="Z2196" t="s">
        <v>29</v>
      </c>
      <c r="AA2196">
        <v>22</v>
      </c>
      <c r="AB2196">
        <v>48</v>
      </c>
      <c r="AE2196">
        <f t="shared" si="34"/>
        <v>0</v>
      </c>
      <c r="AF2196">
        <v>1</v>
      </c>
      <c r="AG2196" t="str">
        <f>IF(Table2[[#This Row],[Avg Monthly GB Download]] &lt; 5, "Less than 5 GB", IF(Table2[[#This Row],[Avg Monthly GB Download]] &lt;= 10, "Between 5 and 10 GB", "10 or more GB"))</f>
        <v>Less than 5 GB</v>
      </c>
    </row>
    <row r="2197" spans="1:33" x14ac:dyDescent="0.3">
      <c r="A2197" t="s">
        <v>4510</v>
      </c>
      <c r="B2197" t="s">
        <v>17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17</v>
      </c>
      <c r="I2197" t="s">
        <v>18</v>
      </c>
      <c r="J2197">
        <v>0</v>
      </c>
      <c r="K2197">
        <v>0</v>
      </c>
      <c r="L2197">
        <v>5</v>
      </c>
      <c r="M2197" t="s">
        <v>21</v>
      </c>
      <c r="N2197">
        <v>0</v>
      </c>
      <c r="O2197" t="s">
        <v>81</v>
      </c>
      <c r="P2197" t="s">
        <v>4511</v>
      </c>
      <c r="Q2197" t="s">
        <v>20</v>
      </c>
      <c r="R2197">
        <v>81</v>
      </c>
      <c r="S2197" t="s">
        <v>17</v>
      </c>
      <c r="T2197" t="s">
        <v>21</v>
      </c>
      <c r="U2197" t="s">
        <v>17</v>
      </c>
      <c r="V2197" t="str">
        <f>IF(Table2[[#This Row],[Age]] &lt; 30, "Under 30", IF(Table2[[#This Row],[Age]] &lt; 65, "Other", "Senior"))</f>
        <v>Senior</v>
      </c>
      <c r="W2197">
        <v>0</v>
      </c>
      <c r="X2197" t="s">
        <v>21</v>
      </c>
      <c r="Y2197" t="s">
        <v>49</v>
      </c>
      <c r="Z2197" t="s">
        <v>29</v>
      </c>
      <c r="AA2197">
        <v>62</v>
      </c>
      <c r="AB2197">
        <v>3369</v>
      </c>
      <c r="AE2197">
        <f t="shared" si="34"/>
        <v>0</v>
      </c>
      <c r="AF2197">
        <v>1</v>
      </c>
      <c r="AG2197" t="str">
        <f>IF(Table2[[#This Row],[Avg Monthly GB Download]] &lt; 5, "Less than 5 GB", IF(Table2[[#This Row],[Avg Monthly GB Download]] &lt;= 10, "Between 5 and 10 GB", "10 or more GB"))</f>
        <v>Between 5 and 10 GB</v>
      </c>
    </row>
    <row r="2198" spans="1:33" x14ac:dyDescent="0.3">
      <c r="A2198" t="s">
        <v>4512</v>
      </c>
      <c r="B2198" t="s">
        <v>17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17</v>
      </c>
      <c r="I2198" t="s">
        <v>18</v>
      </c>
      <c r="J2198">
        <v>0</v>
      </c>
      <c r="K2198">
        <v>1</v>
      </c>
      <c r="L2198">
        <v>11</v>
      </c>
      <c r="M2198" t="s">
        <v>21</v>
      </c>
      <c r="N2198">
        <v>0</v>
      </c>
      <c r="O2198" t="s">
        <v>59</v>
      </c>
      <c r="P2198" t="s">
        <v>4513</v>
      </c>
      <c r="Q2198" t="s">
        <v>20</v>
      </c>
      <c r="R2198">
        <v>39</v>
      </c>
      <c r="S2198" t="s">
        <v>17</v>
      </c>
      <c r="T2198" t="s">
        <v>17</v>
      </c>
      <c r="U2198" t="s">
        <v>17</v>
      </c>
      <c r="V2198" t="str">
        <f>IF(Table2[[#This Row],[Age]] &lt; 30, "Under 30", IF(Table2[[#This Row],[Age]] &lt; 65, "Other", "Senior"))</f>
        <v>Other</v>
      </c>
      <c r="W2198">
        <v>0</v>
      </c>
      <c r="X2198" t="s">
        <v>17</v>
      </c>
      <c r="Y2198" t="s">
        <v>94</v>
      </c>
      <c r="Z2198" t="s">
        <v>29</v>
      </c>
      <c r="AA2198">
        <v>33</v>
      </c>
      <c r="AB2198">
        <v>1142</v>
      </c>
      <c r="AE2198">
        <f t="shared" si="34"/>
        <v>0</v>
      </c>
      <c r="AF2198">
        <v>1</v>
      </c>
      <c r="AG2198" t="str">
        <f>IF(Table2[[#This Row],[Avg Monthly GB Download]] &lt; 5, "Less than 5 GB", IF(Table2[[#This Row],[Avg Monthly GB Download]] &lt;= 10, "Between 5 and 10 GB", "10 or more GB"))</f>
        <v>10 or more GB</v>
      </c>
    </row>
    <row r="2199" spans="1:33" x14ac:dyDescent="0.3">
      <c r="A2199" t="s">
        <v>4514</v>
      </c>
      <c r="B2199" t="s">
        <v>17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17</v>
      </c>
      <c r="I2199" t="s">
        <v>18</v>
      </c>
      <c r="J2199">
        <v>0</v>
      </c>
      <c r="K2199">
        <v>2</v>
      </c>
      <c r="L2199">
        <v>3</v>
      </c>
      <c r="M2199" t="s">
        <v>21</v>
      </c>
      <c r="N2199">
        <v>0</v>
      </c>
      <c r="O2199" t="s">
        <v>58</v>
      </c>
      <c r="P2199" t="s">
        <v>4515</v>
      </c>
      <c r="Q2199" t="s">
        <v>20</v>
      </c>
      <c r="R2199">
        <v>42</v>
      </c>
      <c r="S2199" t="s">
        <v>17</v>
      </c>
      <c r="T2199" t="s">
        <v>17</v>
      </c>
      <c r="U2199" t="s">
        <v>17</v>
      </c>
      <c r="V2199" t="str">
        <f>IF(Table2[[#This Row],[Age]] &lt; 30, "Under 30", IF(Table2[[#This Row],[Age]] &lt; 65, "Other", "Senior"))</f>
        <v>Other</v>
      </c>
      <c r="W2199">
        <v>0</v>
      </c>
      <c r="X2199" t="s">
        <v>17</v>
      </c>
      <c r="Y2199" t="s">
        <v>28</v>
      </c>
      <c r="Z2199" t="s">
        <v>29</v>
      </c>
      <c r="AA2199">
        <v>17</v>
      </c>
      <c r="AB2199">
        <v>17</v>
      </c>
      <c r="AE2199">
        <f t="shared" si="34"/>
        <v>0</v>
      </c>
      <c r="AF2199">
        <v>1</v>
      </c>
      <c r="AG2199" t="str">
        <f>IF(Table2[[#This Row],[Avg Monthly GB Download]] &lt; 5, "Less than 5 GB", IF(Table2[[#This Row],[Avg Monthly GB Download]] &lt;= 10, "Between 5 and 10 GB", "10 or more GB"))</f>
        <v>Less than 5 GB</v>
      </c>
    </row>
    <row r="2200" spans="1:33" x14ac:dyDescent="0.3">
      <c r="A2200" t="s">
        <v>4516</v>
      </c>
      <c r="B2200" t="s">
        <v>17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17</v>
      </c>
      <c r="I2200" t="s">
        <v>18</v>
      </c>
      <c r="J2200">
        <v>0</v>
      </c>
      <c r="K2200">
        <v>1</v>
      </c>
      <c r="L2200">
        <v>1</v>
      </c>
      <c r="M2200" t="s">
        <v>21</v>
      </c>
      <c r="N2200">
        <v>0</v>
      </c>
      <c r="O2200" t="s">
        <v>19</v>
      </c>
      <c r="P2200" t="s">
        <v>4517</v>
      </c>
      <c r="Q2200" t="s">
        <v>20</v>
      </c>
      <c r="R2200">
        <v>34</v>
      </c>
      <c r="S2200" t="s">
        <v>17</v>
      </c>
      <c r="T2200" t="s">
        <v>17</v>
      </c>
      <c r="U2200" t="s">
        <v>17</v>
      </c>
      <c r="V2200" t="str">
        <f>IF(Table2[[#This Row],[Age]] &lt; 30, "Under 30", IF(Table2[[#This Row],[Age]] &lt; 65, "Other", "Senior"))</f>
        <v>Other</v>
      </c>
      <c r="W2200">
        <v>0</v>
      </c>
      <c r="X2200" t="s">
        <v>21</v>
      </c>
      <c r="Y2200" t="s">
        <v>94</v>
      </c>
      <c r="Z2200" t="s">
        <v>29</v>
      </c>
      <c r="AA2200">
        <v>34</v>
      </c>
      <c r="AB2200">
        <v>957</v>
      </c>
      <c r="AE2200">
        <f t="shared" si="34"/>
        <v>0</v>
      </c>
      <c r="AF2200">
        <v>1</v>
      </c>
      <c r="AG2200" t="str">
        <f>IF(Table2[[#This Row],[Avg Monthly GB Download]] &lt; 5, "Less than 5 GB", IF(Table2[[#This Row],[Avg Monthly GB Download]] &lt;= 10, "Between 5 and 10 GB", "10 or more GB"))</f>
        <v>Less than 5 GB</v>
      </c>
    </row>
    <row r="2201" spans="1:33" x14ac:dyDescent="0.3">
      <c r="A2201" t="s">
        <v>4518</v>
      </c>
      <c r="B2201" t="s">
        <v>17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17</v>
      </c>
      <c r="I2201" t="s">
        <v>18</v>
      </c>
      <c r="J2201">
        <v>0</v>
      </c>
      <c r="K2201">
        <v>1</v>
      </c>
      <c r="L2201">
        <v>1</v>
      </c>
      <c r="M2201" t="s">
        <v>17</v>
      </c>
      <c r="N2201">
        <v>15</v>
      </c>
      <c r="O2201" t="s">
        <v>72</v>
      </c>
      <c r="P2201" t="s">
        <v>4519</v>
      </c>
      <c r="Q2201" t="s">
        <v>22</v>
      </c>
      <c r="R2201">
        <v>67</v>
      </c>
      <c r="S2201" t="s">
        <v>17</v>
      </c>
      <c r="T2201" t="s">
        <v>21</v>
      </c>
      <c r="U2201" t="s">
        <v>17</v>
      </c>
      <c r="V2201" t="str">
        <f>IF(Table2[[#This Row],[Age]] &lt; 30, "Under 30", IF(Table2[[#This Row],[Age]] &lt; 65, "Other", "Senior"))</f>
        <v>Senior</v>
      </c>
      <c r="W2201">
        <v>0</v>
      </c>
      <c r="X2201" t="s">
        <v>21</v>
      </c>
      <c r="Y2201" t="s">
        <v>49</v>
      </c>
      <c r="Z2201" t="s">
        <v>29</v>
      </c>
      <c r="AA2201">
        <v>33</v>
      </c>
      <c r="AB2201">
        <v>2303</v>
      </c>
      <c r="AE2201">
        <f t="shared" si="34"/>
        <v>0</v>
      </c>
      <c r="AF2201">
        <v>1</v>
      </c>
      <c r="AG2201" t="str">
        <f>IF(Table2[[#This Row],[Avg Monthly GB Download]] &lt; 5, "Less than 5 GB", IF(Table2[[#This Row],[Avg Monthly GB Download]] &lt;= 10, "Between 5 and 10 GB", "10 or more GB"))</f>
        <v>Less than 5 GB</v>
      </c>
    </row>
    <row r="2202" spans="1:33" x14ac:dyDescent="0.3">
      <c r="A2202" t="s">
        <v>4520</v>
      </c>
      <c r="B2202" t="s">
        <v>17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17</v>
      </c>
      <c r="I2202" t="s">
        <v>18</v>
      </c>
      <c r="J2202">
        <v>0</v>
      </c>
      <c r="K2202">
        <v>0</v>
      </c>
      <c r="L2202">
        <v>0</v>
      </c>
      <c r="M2202" t="s">
        <v>17</v>
      </c>
      <c r="N2202">
        <v>0</v>
      </c>
      <c r="O2202" t="s">
        <v>26</v>
      </c>
      <c r="P2202" t="s">
        <v>4521</v>
      </c>
      <c r="Q2202" t="s">
        <v>20</v>
      </c>
      <c r="R2202">
        <v>64</v>
      </c>
      <c r="S2202" t="s">
        <v>17</v>
      </c>
      <c r="T2202" t="s">
        <v>17</v>
      </c>
      <c r="U2202" t="s">
        <v>17</v>
      </c>
      <c r="V2202" t="str">
        <f>IF(Table2[[#This Row],[Age]] &lt; 30, "Under 30", IF(Table2[[#This Row],[Age]] &lt; 65, "Other", "Senior"))</f>
        <v>Other</v>
      </c>
      <c r="W2202">
        <v>0</v>
      </c>
      <c r="X2202" t="s">
        <v>17</v>
      </c>
      <c r="Y2202" t="s">
        <v>28</v>
      </c>
      <c r="Z2202" t="s">
        <v>29</v>
      </c>
      <c r="AA2202">
        <v>11</v>
      </c>
      <c r="AB2202">
        <v>92</v>
      </c>
      <c r="AE2202">
        <f t="shared" si="34"/>
        <v>0</v>
      </c>
      <c r="AF2202">
        <v>1</v>
      </c>
      <c r="AG2202" t="str">
        <f>IF(Table2[[#This Row],[Avg Monthly GB Download]] &lt; 5, "Less than 5 GB", IF(Table2[[#This Row],[Avg Monthly GB Download]] &lt;= 10, "Between 5 and 10 GB", "10 or more GB"))</f>
        <v>Less than 5 GB</v>
      </c>
    </row>
    <row r="2203" spans="1:33" x14ac:dyDescent="0.3">
      <c r="A2203" t="s">
        <v>4522</v>
      </c>
      <c r="B2203" t="s">
        <v>17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17</v>
      </c>
      <c r="I2203" t="s">
        <v>18</v>
      </c>
      <c r="J2203">
        <v>0</v>
      </c>
      <c r="K2203">
        <v>0</v>
      </c>
      <c r="L2203">
        <v>0</v>
      </c>
      <c r="M2203" t="s">
        <v>17</v>
      </c>
      <c r="N2203">
        <v>0</v>
      </c>
      <c r="O2203" t="s">
        <v>42</v>
      </c>
      <c r="P2203" t="s">
        <v>4523</v>
      </c>
      <c r="Q2203" t="s">
        <v>22</v>
      </c>
      <c r="R2203">
        <v>53</v>
      </c>
      <c r="S2203" t="s">
        <v>17</v>
      </c>
      <c r="T2203" t="s">
        <v>17</v>
      </c>
      <c r="U2203" t="s">
        <v>17</v>
      </c>
      <c r="V2203" t="str">
        <f>IF(Table2[[#This Row],[Age]] &lt; 30, "Under 30", IF(Table2[[#This Row],[Age]] &lt; 65, "Other", "Senior"))</f>
        <v>Other</v>
      </c>
      <c r="W2203">
        <v>0</v>
      </c>
      <c r="X2203" t="s">
        <v>17</v>
      </c>
      <c r="Y2203" t="s">
        <v>94</v>
      </c>
      <c r="Z2203" t="s">
        <v>34</v>
      </c>
      <c r="AA2203">
        <v>8</v>
      </c>
      <c r="AB2203">
        <v>334</v>
      </c>
      <c r="AE2203">
        <f t="shared" si="34"/>
        <v>0</v>
      </c>
      <c r="AF2203">
        <v>1</v>
      </c>
      <c r="AG2203" t="str">
        <f>IF(Table2[[#This Row],[Avg Monthly GB Download]] &lt; 5, "Less than 5 GB", IF(Table2[[#This Row],[Avg Monthly GB Download]] &lt;= 10, "Between 5 and 10 GB", "10 or more GB"))</f>
        <v>Less than 5 GB</v>
      </c>
    </row>
    <row r="2204" spans="1:33" x14ac:dyDescent="0.3">
      <c r="A2204" t="s">
        <v>4524</v>
      </c>
      <c r="B2204" t="s">
        <v>17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17</v>
      </c>
      <c r="I2204" t="s">
        <v>18</v>
      </c>
      <c r="J2204">
        <v>0</v>
      </c>
      <c r="K2204">
        <v>0</v>
      </c>
      <c r="L2204">
        <v>1</v>
      </c>
      <c r="M2204" t="s">
        <v>21</v>
      </c>
      <c r="N2204">
        <v>0</v>
      </c>
      <c r="O2204" t="s">
        <v>55</v>
      </c>
      <c r="P2204" t="s">
        <v>4525</v>
      </c>
      <c r="Q2204" t="s">
        <v>20</v>
      </c>
      <c r="R2204">
        <v>45</v>
      </c>
      <c r="S2204" t="s">
        <v>17</v>
      </c>
      <c r="T2204" t="s">
        <v>17</v>
      </c>
      <c r="U2204" t="s">
        <v>17</v>
      </c>
      <c r="V2204" t="str">
        <f>IF(Table2[[#This Row],[Age]] &lt; 30, "Under 30", IF(Table2[[#This Row],[Age]] &lt; 65, "Other", "Senior"))</f>
        <v>Other</v>
      </c>
      <c r="W2204">
        <v>0</v>
      </c>
      <c r="X2204" t="s">
        <v>17</v>
      </c>
      <c r="Y2204" t="s">
        <v>28</v>
      </c>
      <c r="Z2204" t="s">
        <v>34</v>
      </c>
      <c r="AA2204">
        <v>16</v>
      </c>
      <c r="AB2204">
        <v>118</v>
      </c>
      <c r="AE2204">
        <f t="shared" si="34"/>
        <v>0</v>
      </c>
      <c r="AF2204">
        <v>1</v>
      </c>
      <c r="AG2204" t="str">
        <f>IF(Table2[[#This Row],[Avg Monthly GB Download]] &lt; 5, "Less than 5 GB", IF(Table2[[#This Row],[Avg Monthly GB Download]] &lt;= 10, "Between 5 and 10 GB", "10 or more GB"))</f>
        <v>Less than 5 GB</v>
      </c>
    </row>
    <row r="2205" spans="1:33" x14ac:dyDescent="0.3">
      <c r="A2205" t="s">
        <v>4526</v>
      </c>
      <c r="B2205" t="s">
        <v>17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17</v>
      </c>
      <c r="I2205" t="s">
        <v>18</v>
      </c>
      <c r="J2205">
        <v>0</v>
      </c>
      <c r="K2205">
        <v>1</v>
      </c>
      <c r="L2205">
        <v>3</v>
      </c>
      <c r="M2205" t="s">
        <v>21</v>
      </c>
      <c r="N2205">
        <v>0</v>
      </c>
      <c r="O2205" t="s">
        <v>56</v>
      </c>
      <c r="P2205" t="s">
        <v>4527</v>
      </c>
      <c r="Q2205" t="s">
        <v>22</v>
      </c>
      <c r="R2205">
        <v>39</v>
      </c>
      <c r="S2205" t="s">
        <v>17</v>
      </c>
      <c r="T2205" t="s">
        <v>17</v>
      </c>
      <c r="U2205" t="s">
        <v>17</v>
      </c>
      <c r="V2205" t="str">
        <f>IF(Table2[[#This Row],[Age]] &lt; 30, "Under 30", IF(Table2[[#This Row],[Age]] &lt; 65, "Other", "Senior"))</f>
        <v>Other</v>
      </c>
      <c r="W2205">
        <v>0</v>
      </c>
      <c r="X2205" t="s">
        <v>21</v>
      </c>
      <c r="Y2205" t="s">
        <v>49</v>
      </c>
      <c r="Z2205" t="s">
        <v>29</v>
      </c>
      <c r="AA2205">
        <v>50</v>
      </c>
      <c r="AB2205">
        <v>3229</v>
      </c>
      <c r="AE2205">
        <f t="shared" si="34"/>
        <v>0</v>
      </c>
      <c r="AF2205">
        <v>1</v>
      </c>
      <c r="AG2205" t="str">
        <f>IF(Table2[[#This Row],[Avg Monthly GB Download]] &lt; 5, "Less than 5 GB", IF(Table2[[#This Row],[Avg Monthly GB Download]] &lt;= 10, "Between 5 and 10 GB", "10 or more GB"))</f>
        <v>Less than 5 GB</v>
      </c>
    </row>
    <row r="2206" spans="1:33" x14ac:dyDescent="0.3">
      <c r="A2206" t="s">
        <v>4528</v>
      </c>
      <c r="B2206" t="s">
        <v>17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17</v>
      </c>
      <c r="I2206" t="s">
        <v>18</v>
      </c>
      <c r="J2206">
        <v>0</v>
      </c>
      <c r="K2206">
        <v>1</v>
      </c>
      <c r="L2206">
        <v>5</v>
      </c>
      <c r="M2206" t="s">
        <v>21</v>
      </c>
      <c r="N2206">
        <v>0</v>
      </c>
      <c r="O2206" t="s">
        <v>24</v>
      </c>
      <c r="P2206" t="s">
        <v>4529</v>
      </c>
      <c r="Q2206" t="s">
        <v>20</v>
      </c>
      <c r="R2206">
        <v>38</v>
      </c>
      <c r="S2206" t="s">
        <v>17</v>
      </c>
      <c r="T2206" t="s">
        <v>17</v>
      </c>
      <c r="U2206" t="s">
        <v>17</v>
      </c>
      <c r="V2206" t="str">
        <f>IF(Table2[[#This Row],[Age]] &lt; 30, "Under 30", IF(Table2[[#This Row],[Age]] &lt; 65, "Other", "Senior"))</f>
        <v>Other</v>
      </c>
      <c r="W2206">
        <v>0</v>
      </c>
      <c r="X2206" t="s">
        <v>21</v>
      </c>
      <c r="Y2206" t="s">
        <v>49</v>
      </c>
      <c r="Z2206" t="s">
        <v>34</v>
      </c>
      <c r="AA2206">
        <v>27</v>
      </c>
      <c r="AB2206">
        <v>1561</v>
      </c>
      <c r="AE2206">
        <f t="shared" si="34"/>
        <v>0</v>
      </c>
      <c r="AF2206">
        <v>1</v>
      </c>
      <c r="AG2206" t="str">
        <f>IF(Table2[[#This Row],[Avg Monthly GB Download]] &lt; 5, "Less than 5 GB", IF(Table2[[#This Row],[Avg Monthly GB Download]] &lt;= 10, "Between 5 and 10 GB", "10 or more GB"))</f>
        <v>Between 5 and 10 GB</v>
      </c>
    </row>
    <row r="2207" spans="1:33" x14ac:dyDescent="0.3">
      <c r="A2207" t="s">
        <v>4530</v>
      </c>
      <c r="B2207" t="s">
        <v>17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17</v>
      </c>
      <c r="I2207" t="s">
        <v>18</v>
      </c>
      <c r="J2207">
        <v>0</v>
      </c>
      <c r="K2207">
        <v>1</v>
      </c>
      <c r="L2207">
        <v>4</v>
      </c>
      <c r="M2207" t="s">
        <v>21</v>
      </c>
      <c r="N2207">
        <v>0</v>
      </c>
      <c r="O2207" t="s">
        <v>60</v>
      </c>
      <c r="P2207" t="s">
        <v>4531</v>
      </c>
      <c r="Q2207" t="s">
        <v>20</v>
      </c>
      <c r="R2207">
        <v>32</v>
      </c>
      <c r="S2207" t="s">
        <v>17</v>
      </c>
      <c r="T2207" t="s">
        <v>17</v>
      </c>
      <c r="U2207" t="s">
        <v>17</v>
      </c>
      <c r="V2207" t="str">
        <f>IF(Table2[[#This Row],[Age]] &lt; 30, "Under 30", IF(Table2[[#This Row],[Age]] &lt; 65, "Other", "Senior"))</f>
        <v>Other</v>
      </c>
      <c r="W2207">
        <v>0</v>
      </c>
      <c r="X2207" t="s">
        <v>21</v>
      </c>
      <c r="Y2207" t="s">
        <v>49</v>
      </c>
      <c r="Z2207" t="s">
        <v>34</v>
      </c>
      <c r="AA2207">
        <v>42</v>
      </c>
      <c r="AB2207">
        <v>3033</v>
      </c>
      <c r="AE2207">
        <f t="shared" si="34"/>
        <v>0</v>
      </c>
      <c r="AF2207">
        <v>1</v>
      </c>
      <c r="AG2207" t="str">
        <f>IF(Table2[[#This Row],[Avg Monthly GB Download]] &lt; 5, "Less than 5 GB", IF(Table2[[#This Row],[Avg Monthly GB Download]] &lt;= 10, "Between 5 and 10 GB", "10 or more GB"))</f>
        <v>Less than 5 GB</v>
      </c>
    </row>
    <row r="2208" spans="1:33" x14ac:dyDescent="0.3">
      <c r="A2208" t="s">
        <v>4532</v>
      </c>
      <c r="B2208" t="s">
        <v>17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17</v>
      </c>
      <c r="I2208" t="s">
        <v>18</v>
      </c>
      <c r="J2208">
        <v>0</v>
      </c>
      <c r="K2208">
        <v>1</v>
      </c>
      <c r="L2208">
        <v>0</v>
      </c>
      <c r="M2208" t="s">
        <v>17</v>
      </c>
      <c r="N2208">
        <v>0</v>
      </c>
      <c r="O2208" t="s">
        <v>37</v>
      </c>
      <c r="P2208" t="s">
        <v>4533</v>
      </c>
      <c r="Q2208" t="s">
        <v>20</v>
      </c>
      <c r="R2208">
        <v>64</v>
      </c>
      <c r="S2208" t="s">
        <v>17</v>
      </c>
      <c r="T2208" t="s">
        <v>17</v>
      </c>
      <c r="U2208" t="s">
        <v>17</v>
      </c>
      <c r="V2208" t="str">
        <f>IF(Table2[[#This Row],[Age]] &lt; 30, "Under 30", IF(Table2[[#This Row],[Age]] &lt; 65, "Other", "Senior"))</f>
        <v>Other</v>
      </c>
      <c r="W2208">
        <v>0</v>
      </c>
      <c r="X2208" t="s">
        <v>17</v>
      </c>
      <c r="Y2208" t="s">
        <v>49</v>
      </c>
      <c r="Z2208" t="s">
        <v>29</v>
      </c>
      <c r="AA2208">
        <v>9</v>
      </c>
      <c r="AB2208">
        <v>479</v>
      </c>
      <c r="AE2208">
        <f t="shared" si="34"/>
        <v>0</v>
      </c>
      <c r="AF2208">
        <v>1</v>
      </c>
      <c r="AG2208" t="str">
        <f>IF(Table2[[#This Row],[Avg Monthly GB Download]] &lt; 5, "Less than 5 GB", IF(Table2[[#This Row],[Avg Monthly GB Download]] &lt;= 10, "Between 5 and 10 GB", "10 or more GB"))</f>
        <v>Less than 5 GB</v>
      </c>
    </row>
    <row r="2209" spans="1:33" x14ac:dyDescent="0.3">
      <c r="A2209" t="s">
        <v>4534</v>
      </c>
      <c r="B2209" t="s">
        <v>17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17</v>
      </c>
      <c r="I2209" t="s">
        <v>18</v>
      </c>
      <c r="J2209">
        <v>0</v>
      </c>
      <c r="K2209">
        <v>0</v>
      </c>
      <c r="L2209">
        <v>3</v>
      </c>
      <c r="M2209" t="s">
        <v>21</v>
      </c>
      <c r="N2209">
        <v>0</v>
      </c>
      <c r="O2209" t="s">
        <v>26</v>
      </c>
      <c r="P2209" t="s">
        <v>4535</v>
      </c>
      <c r="Q2209" t="s">
        <v>22</v>
      </c>
      <c r="R2209">
        <v>53</v>
      </c>
      <c r="S2209" t="s">
        <v>17</v>
      </c>
      <c r="T2209" t="s">
        <v>17</v>
      </c>
      <c r="U2209" t="s">
        <v>17</v>
      </c>
      <c r="V2209" t="str">
        <f>IF(Table2[[#This Row],[Age]] &lt; 30, "Under 30", IF(Table2[[#This Row],[Age]] &lt; 65, "Other", "Senior"))</f>
        <v>Other</v>
      </c>
      <c r="W2209">
        <v>0</v>
      </c>
      <c r="X2209" t="s">
        <v>17</v>
      </c>
      <c r="Y2209" t="s">
        <v>28</v>
      </c>
      <c r="Z2209" t="s">
        <v>34</v>
      </c>
      <c r="AA2209">
        <v>47</v>
      </c>
      <c r="AB2209">
        <v>354</v>
      </c>
      <c r="AE2209">
        <f t="shared" si="34"/>
        <v>0</v>
      </c>
      <c r="AF2209">
        <v>1</v>
      </c>
      <c r="AG2209" t="str">
        <f>IF(Table2[[#This Row],[Avg Monthly GB Download]] &lt; 5, "Less than 5 GB", IF(Table2[[#This Row],[Avg Monthly GB Download]] &lt;= 10, "Between 5 and 10 GB", "10 or more GB"))</f>
        <v>Less than 5 GB</v>
      </c>
    </row>
    <row r="2210" spans="1:33" x14ac:dyDescent="0.3">
      <c r="A2210" t="s">
        <v>4536</v>
      </c>
      <c r="B2210" t="s">
        <v>17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21</v>
      </c>
      <c r="I2210" t="s">
        <v>84</v>
      </c>
      <c r="J2210">
        <v>0</v>
      </c>
      <c r="K2210">
        <v>2</v>
      </c>
      <c r="L2210">
        <v>7</v>
      </c>
      <c r="M2210" t="s">
        <v>21</v>
      </c>
      <c r="N2210">
        <v>0</v>
      </c>
      <c r="O2210" t="s">
        <v>39</v>
      </c>
      <c r="P2210" t="s">
        <v>4537</v>
      </c>
      <c r="Q2210" t="s">
        <v>22</v>
      </c>
      <c r="R2210">
        <v>32</v>
      </c>
      <c r="S2210" t="s">
        <v>17</v>
      </c>
      <c r="T2210" t="s">
        <v>17</v>
      </c>
      <c r="U2210" t="s">
        <v>17</v>
      </c>
      <c r="V2210" t="str">
        <f>IF(Table2[[#This Row],[Age]] &lt; 30, "Under 30", IF(Table2[[#This Row],[Age]] &lt; 65, "Other", "Senior"))</f>
        <v>Other</v>
      </c>
      <c r="W2210">
        <v>0</v>
      </c>
      <c r="X2210" t="s">
        <v>21</v>
      </c>
      <c r="Y2210" t="s">
        <v>49</v>
      </c>
      <c r="Z2210" t="s">
        <v>34</v>
      </c>
      <c r="AA2210">
        <v>38</v>
      </c>
      <c r="AB2210">
        <v>1801</v>
      </c>
      <c r="AE2210">
        <f t="shared" si="34"/>
        <v>0</v>
      </c>
      <c r="AF2210">
        <v>1</v>
      </c>
      <c r="AG2210" t="str">
        <f>IF(Table2[[#This Row],[Avg Monthly GB Download]] &lt; 5, "Less than 5 GB", IF(Table2[[#This Row],[Avg Monthly GB Download]] &lt;= 10, "Between 5 and 10 GB", "10 or more GB"))</f>
        <v>Between 5 and 10 GB</v>
      </c>
    </row>
    <row r="2211" spans="1:33" x14ac:dyDescent="0.3">
      <c r="A2211" t="s">
        <v>4538</v>
      </c>
      <c r="B2211" t="s">
        <v>17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17</v>
      </c>
      <c r="I2211" t="s">
        <v>18</v>
      </c>
      <c r="J2211">
        <v>0</v>
      </c>
      <c r="K2211">
        <v>0</v>
      </c>
      <c r="L2211">
        <v>4</v>
      </c>
      <c r="M2211" t="s">
        <v>21</v>
      </c>
      <c r="N2211">
        <v>0</v>
      </c>
      <c r="O2211" t="s">
        <v>31</v>
      </c>
      <c r="P2211" t="s">
        <v>4539</v>
      </c>
      <c r="Q2211" t="s">
        <v>22</v>
      </c>
      <c r="R2211">
        <v>42</v>
      </c>
      <c r="S2211" t="s">
        <v>17</v>
      </c>
      <c r="T2211" t="s">
        <v>17</v>
      </c>
      <c r="U2211" t="s">
        <v>17</v>
      </c>
      <c r="V2211" t="str">
        <f>IF(Table2[[#This Row],[Age]] &lt; 30, "Under 30", IF(Table2[[#This Row],[Age]] &lt; 65, "Other", "Senior"))</f>
        <v>Other</v>
      </c>
      <c r="W2211">
        <v>0</v>
      </c>
      <c r="X2211" t="s">
        <v>17</v>
      </c>
      <c r="Y2211" t="s">
        <v>28</v>
      </c>
      <c r="Z2211" t="s">
        <v>34</v>
      </c>
      <c r="AA2211">
        <v>18</v>
      </c>
      <c r="AB2211">
        <v>90</v>
      </c>
      <c r="AE2211">
        <f t="shared" si="34"/>
        <v>0</v>
      </c>
      <c r="AF2211">
        <v>1</v>
      </c>
      <c r="AG2211" t="str">
        <f>IF(Table2[[#This Row],[Avg Monthly GB Download]] &lt; 5, "Less than 5 GB", IF(Table2[[#This Row],[Avg Monthly GB Download]] &lt;= 10, "Between 5 and 10 GB", "10 or more GB"))</f>
        <v>Less than 5 GB</v>
      </c>
    </row>
    <row r="2212" spans="1:33" x14ac:dyDescent="0.3">
      <c r="A2212" t="s">
        <v>4540</v>
      </c>
      <c r="B2212" t="s">
        <v>17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17</v>
      </c>
      <c r="I2212" t="s">
        <v>18</v>
      </c>
      <c r="J2212">
        <v>0</v>
      </c>
      <c r="K2212">
        <v>1</v>
      </c>
      <c r="L2212">
        <v>2</v>
      </c>
      <c r="M2212" t="s">
        <v>21</v>
      </c>
      <c r="N2212">
        <v>0</v>
      </c>
      <c r="O2212" t="s">
        <v>74</v>
      </c>
      <c r="P2212" t="s">
        <v>4541</v>
      </c>
      <c r="Q2212" t="s">
        <v>22</v>
      </c>
      <c r="R2212">
        <v>74</v>
      </c>
      <c r="S2212" t="s">
        <v>17</v>
      </c>
      <c r="T2212" t="s">
        <v>21</v>
      </c>
      <c r="U2212" t="s">
        <v>17</v>
      </c>
      <c r="V2212" t="str">
        <f>IF(Table2[[#This Row],[Age]] &lt; 30, "Under 30", IF(Table2[[#This Row],[Age]] &lt; 65, "Other", "Senior"))</f>
        <v>Senior</v>
      </c>
      <c r="W2212">
        <v>0</v>
      </c>
      <c r="X2212" t="s">
        <v>21</v>
      </c>
      <c r="Y2212" t="s">
        <v>49</v>
      </c>
      <c r="Z2212" t="s">
        <v>29</v>
      </c>
      <c r="AA2212">
        <v>32</v>
      </c>
      <c r="AB2212">
        <v>1925</v>
      </c>
      <c r="AE2212">
        <f t="shared" si="34"/>
        <v>0</v>
      </c>
      <c r="AF2212">
        <v>1</v>
      </c>
      <c r="AG2212" t="str">
        <f>IF(Table2[[#This Row],[Avg Monthly GB Download]] &lt; 5, "Less than 5 GB", IF(Table2[[#This Row],[Avg Monthly GB Download]] &lt;= 10, "Between 5 and 10 GB", "10 or more GB"))</f>
        <v>Less than 5 GB</v>
      </c>
    </row>
    <row r="2213" spans="1:33" x14ac:dyDescent="0.3">
      <c r="A2213" t="s">
        <v>4542</v>
      </c>
      <c r="B2213" t="s">
        <v>17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17</v>
      </c>
      <c r="I2213" t="s">
        <v>18</v>
      </c>
      <c r="J2213">
        <v>0</v>
      </c>
      <c r="K2213">
        <v>2</v>
      </c>
      <c r="L2213">
        <v>5</v>
      </c>
      <c r="M2213" t="s">
        <v>17</v>
      </c>
      <c r="N2213">
        <v>67</v>
      </c>
      <c r="O2213" t="s">
        <v>82</v>
      </c>
      <c r="P2213" t="s">
        <v>4543</v>
      </c>
      <c r="Q2213" t="s">
        <v>20</v>
      </c>
      <c r="R2213">
        <v>57</v>
      </c>
      <c r="S2213" t="s">
        <v>17</v>
      </c>
      <c r="T2213" t="s">
        <v>17</v>
      </c>
      <c r="U2213" t="s">
        <v>17</v>
      </c>
      <c r="V2213" t="str">
        <f>IF(Table2[[#This Row],[Age]] &lt; 30, "Under 30", IF(Table2[[#This Row],[Age]] &lt; 65, "Other", "Senior"))</f>
        <v>Other</v>
      </c>
      <c r="W2213">
        <v>0</v>
      </c>
      <c r="X2213" t="s">
        <v>21</v>
      </c>
      <c r="Y2213" t="s">
        <v>49</v>
      </c>
      <c r="Z2213" t="s">
        <v>34</v>
      </c>
      <c r="AA2213">
        <v>56</v>
      </c>
      <c r="AB2213">
        <v>3875</v>
      </c>
      <c r="AE2213">
        <f t="shared" si="34"/>
        <v>0</v>
      </c>
      <c r="AF2213">
        <v>1</v>
      </c>
      <c r="AG2213" t="str">
        <f>IF(Table2[[#This Row],[Avg Monthly GB Download]] &lt; 5, "Less than 5 GB", IF(Table2[[#This Row],[Avg Monthly GB Download]] &lt;= 10, "Between 5 and 10 GB", "10 or more GB"))</f>
        <v>Between 5 and 10 GB</v>
      </c>
    </row>
    <row r="2214" spans="1:33" x14ac:dyDescent="0.3">
      <c r="A2214" t="s">
        <v>4544</v>
      </c>
      <c r="B2214" t="s">
        <v>17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17</v>
      </c>
      <c r="I2214" t="s">
        <v>18</v>
      </c>
      <c r="J2214">
        <v>0</v>
      </c>
      <c r="K2214">
        <v>0</v>
      </c>
      <c r="L2214">
        <v>11</v>
      </c>
      <c r="M2214" t="s">
        <v>21</v>
      </c>
      <c r="N2214">
        <v>0</v>
      </c>
      <c r="O2214" t="s">
        <v>77</v>
      </c>
      <c r="P2214" t="s">
        <v>4545</v>
      </c>
      <c r="Q2214" t="s">
        <v>20</v>
      </c>
      <c r="R2214">
        <v>62</v>
      </c>
      <c r="S2214" t="s">
        <v>17</v>
      </c>
      <c r="T2214" t="s">
        <v>17</v>
      </c>
      <c r="U2214" t="s">
        <v>17</v>
      </c>
      <c r="V2214" t="str">
        <f>IF(Table2[[#This Row],[Age]] &lt; 30, "Under 30", IF(Table2[[#This Row],[Age]] &lt; 65, "Other", "Senior"))</f>
        <v>Other</v>
      </c>
      <c r="W2214">
        <v>0</v>
      </c>
      <c r="X2214" t="s">
        <v>17</v>
      </c>
      <c r="Y2214" t="s">
        <v>28</v>
      </c>
      <c r="Z2214" t="s">
        <v>29</v>
      </c>
      <c r="AA2214">
        <v>20</v>
      </c>
      <c r="AB2214">
        <v>840</v>
      </c>
      <c r="AE2214">
        <f t="shared" si="34"/>
        <v>0</v>
      </c>
      <c r="AF2214">
        <v>1</v>
      </c>
      <c r="AG2214" t="str">
        <f>IF(Table2[[#This Row],[Avg Monthly GB Download]] &lt; 5, "Less than 5 GB", IF(Table2[[#This Row],[Avg Monthly GB Download]] &lt;= 10, "Between 5 and 10 GB", "10 or more GB"))</f>
        <v>10 or more GB</v>
      </c>
    </row>
    <row r="2215" spans="1:33" x14ac:dyDescent="0.3">
      <c r="A2215" t="s">
        <v>4546</v>
      </c>
      <c r="B2215" t="s">
        <v>17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17</v>
      </c>
      <c r="I2215" t="s">
        <v>18</v>
      </c>
      <c r="J2215">
        <v>0</v>
      </c>
      <c r="K2215">
        <v>0</v>
      </c>
      <c r="L2215">
        <v>4</v>
      </c>
      <c r="M2215" t="s">
        <v>21</v>
      </c>
      <c r="N2215">
        <v>0</v>
      </c>
      <c r="O2215" t="s">
        <v>73</v>
      </c>
      <c r="P2215" t="s">
        <v>4547</v>
      </c>
      <c r="Q2215" t="s">
        <v>20</v>
      </c>
      <c r="R2215">
        <v>48</v>
      </c>
      <c r="S2215" t="s">
        <v>17</v>
      </c>
      <c r="T2215" t="s">
        <v>17</v>
      </c>
      <c r="U2215" t="s">
        <v>17</v>
      </c>
      <c r="V2215" t="str">
        <f>IF(Table2[[#This Row],[Age]] &lt; 30, "Under 30", IF(Table2[[#This Row],[Age]] &lt; 65, "Other", "Senior"))</f>
        <v>Other</v>
      </c>
      <c r="W2215">
        <v>0</v>
      </c>
      <c r="X2215" t="s">
        <v>21</v>
      </c>
      <c r="Y2215" t="s">
        <v>49</v>
      </c>
      <c r="Z2215" t="s">
        <v>29</v>
      </c>
      <c r="AA2215">
        <v>45</v>
      </c>
      <c r="AB2215">
        <v>2838</v>
      </c>
      <c r="AE2215">
        <f t="shared" si="34"/>
        <v>0</v>
      </c>
      <c r="AF2215">
        <v>1</v>
      </c>
      <c r="AG2215" t="str">
        <f>IF(Table2[[#This Row],[Avg Monthly GB Download]] &lt; 5, "Less than 5 GB", IF(Table2[[#This Row],[Avg Monthly GB Download]] &lt;= 10, "Between 5 and 10 GB", "10 or more GB"))</f>
        <v>Less than 5 GB</v>
      </c>
    </row>
    <row r="2216" spans="1:33" x14ac:dyDescent="0.3">
      <c r="A2216" t="s">
        <v>4548</v>
      </c>
      <c r="B2216" t="s">
        <v>17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21</v>
      </c>
      <c r="I2216" t="s">
        <v>84</v>
      </c>
      <c r="J2216">
        <v>0</v>
      </c>
      <c r="K2216">
        <v>1</v>
      </c>
      <c r="L2216">
        <v>5</v>
      </c>
      <c r="M2216" t="s">
        <v>21</v>
      </c>
      <c r="N2216">
        <v>0</v>
      </c>
      <c r="O2216" t="s">
        <v>89</v>
      </c>
      <c r="P2216" t="s">
        <v>4549</v>
      </c>
      <c r="Q2216" t="s">
        <v>20</v>
      </c>
      <c r="R2216">
        <v>76</v>
      </c>
      <c r="S2216" t="s">
        <v>17</v>
      </c>
      <c r="T2216" t="s">
        <v>21</v>
      </c>
      <c r="U2216" t="s">
        <v>17</v>
      </c>
      <c r="V2216" t="str">
        <f>IF(Table2[[#This Row],[Age]] &lt; 30, "Under 30", IF(Table2[[#This Row],[Age]] &lt; 65, "Other", "Senior"))</f>
        <v>Senior</v>
      </c>
      <c r="W2216">
        <v>0</v>
      </c>
      <c r="X2216" t="s">
        <v>17</v>
      </c>
      <c r="Y2216" t="s">
        <v>94</v>
      </c>
      <c r="Z2216" t="s">
        <v>34</v>
      </c>
      <c r="AA2216">
        <v>59</v>
      </c>
      <c r="AB2216">
        <v>2789</v>
      </c>
      <c r="AE2216">
        <f t="shared" si="34"/>
        <v>0</v>
      </c>
      <c r="AF2216">
        <v>1</v>
      </c>
      <c r="AG2216" t="str">
        <f>IF(Table2[[#This Row],[Avg Monthly GB Download]] &lt; 5, "Less than 5 GB", IF(Table2[[#This Row],[Avg Monthly GB Download]] &lt;= 10, "Between 5 and 10 GB", "10 or more GB"))</f>
        <v>Between 5 and 10 GB</v>
      </c>
    </row>
    <row r="2217" spans="1:33" x14ac:dyDescent="0.3">
      <c r="A2217" t="s">
        <v>4550</v>
      </c>
      <c r="B2217" t="s">
        <v>17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17</v>
      </c>
      <c r="I2217" t="s">
        <v>18</v>
      </c>
      <c r="J2217">
        <v>0</v>
      </c>
      <c r="K2217">
        <v>2</v>
      </c>
      <c r="L2217">
        <v>1</v>
      </c>
      <c r="M2217" t="s">
        <v>21</v>
      </c>
      <c r="N2217">
        <v>0</v>
      </c>
      <c r="O2217" t="s">
        <v>25</v>
      </c>
      <c r="P2217" t="s">
        <v>4551</v>
      </c>
      <c r="Q2217" t="s">
        <v>22</v>
      </c>
      <c r="R2217">
        <v>77</v>
      </c>
      <c r="S2217" t="s">
        <v>17</v>
      </c>
      <c r="T2217" t="s">
        <v>21</v>
      </c>
      <c r="U2217" t="s">
        <v>17</v>
      </c>
      <c r="V2217" t="str">
        <f>IF(Table2[[#This Row],[Age]] &lt; 30, "Under 30", IF(Table2[[#This Row],[Age]] &lt; 65, "Other", "Senior"))</f>
        <v>Senior</v>
      </c>
      <c r="W2217">
        <v>0</v>
      </c>
      <c r="X2217" t="s">
        <v>17</v>
      </c>
      <c r="Y2217" t="s">
        <v>49</v>
      </c>
      <c r="Z2217" t="s">
        <v>34</v>
      </c>
      <c r="AA2217">
        <v>57</v>
      </c>
      <c r="AB2217">
        <v>3305</v>
      </c>
      <c r="AE2217">
        <f t="shared" si="34"/>
        <v>0</v>
      </c>
      <c r="AF2217">
        <v>1</v>
      </c>
      <c r="AG2217" t="str">
        <f>IF(Table2[[#This Row],[Avg Monthly GB Download]] &lt; 5, "Less than 5 GB", IF(Table2[[#This Row],[Avg Monthly GB Download]] &lt;= 10, "Between 5 and 10 GB", "10 or more GB"))</f>
        <v>Less than 5 GB</v>
      </c>
    </row>
    <row r="2218" spans="1:33" x14ac:dyDescent="0.3">
      <c r="A2218" t="s">
        <v>4552</v>
      </c>
      <c r="B2218" t="s">
        <v>17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17</v>
      </c>
      <c r="I2218" t="s">
        <v>18</v>
      </c>
      <c r="J2218">
        <v>0</v>
      </c>
      <c r="K2218">
        <v>2</v>
      </c>
      <c r="L2218">
        <v>12</v>
      </c>
      <c r="M2218" t="s">
        <v>21</v>
      </c>
      <c r="N2218">
        <v>0</v>
      </c>
      <c r="O2218" t="s">
        <v>19</v>
      </c>
      <c r="P2218" t="s">
        <v>4553</v>
      </c>
      <c r="Q2218" t="s">
        <v>20</v>
      </c>
      <c r="R2218">
        <v>28</v>
      </c>
      <c r="S2218" t="s">
        <v>21</v>
      </c>
      <c r="T2218" t="s">
        <v>17</v>
      </c>
      <c r="U2218" t="s">
        <v>17</v>
      </c>
      <c r="V2218" t="str">
        <f>IF(Table2[[#This Row],[Age]] &lt; 30, "Under 30", IF(Table2[[#This Row],[Age]] &lt; 65, "Other", "Senior"))</f>
        <v>Under 30</v>
      </c>
      <c r="W2218">
        <v>0</v>
      </c>
      <c r="X2218" t="s">
        <v>17</v>
      </c>
      <c r="Y2218" t="s">
        <v>49</v>
      </c>
      <c r="Z2218" t="s">
        <v>29</v>
      </c>
      <c r="AA2218">
        <v>49</v>
      </c>
      <c r="AB2218">
        <v>3427</v>
      </c>
      <c r="AE2218">
        <f t="shared" si="34"/>
        <v>0</v>
      </c>
      <c r="AF2218">
        <v>1</v>
      </c>
      <c r="AG2218" t="str">
        <f>IF(Table2[[#This Row],[Avg Monthly GB Download]] &lt; 5, "Less than 5 GB", IF(Table2[[#This Row],[Avg Monthly GB Download]] &lt;= 10, "Between 5 and 10 GB", "10 or more GB"))</f>
        <v>10 or more GB</v>
      </c>
    </row>
    <row r="2219" spans="1:33" x14ac:dyDescent="0.3">
      <c r="A2219" t="s">
        <v>4554</v>
      </c>
      <c r="B2219" t="s">
        <v>17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17</v>
      </c>
      <c r="I2219" t="s">
        <v>18</v>
      </c>
      <c r="J2219">
        <v>0</v>
      </c>
      <c r="K2219">
        <v>1</v>
      </c>
      <c r="L2219">
        <v>9</v>
      </c>
      <c r="M2219" t="s">
        <v>17</v>
      </c>
      <c r="N2219">
        <v>61</v>
      </c>
      <c r="O2219" t="s">
        <v>27</v>
      </c>
      <c r="P2219" t="s">
        <v>4555</v>
      </c>
      <c r="Q2219" t="s">
        <v>22</v>
      </c>
      <c r="R2219">
        <v>72</v>
      </c>
      <c r="S2219" t="s">
        <v>17</v>
      </c>
      <c r="T2219" t="s">
        <v>21</v>
      </c>
      <c r="U2219" t="s">
        <v>17</v>
      </c>
      <c r="V2219" t="str">
        <f>IF(Table2[[#This Row],[Age]] &lt; 30, "Under 30", IF(Table2[[#This Row],[Age]] &lt; 65, "Other", "Senior"))</f>
        <v>Senior</v>
      </c>
      <c r="W2219">
        <v>0</v>
      </c>
      <c r="X2219" t="s">
        <v>17</v>
      </c>
      <c r="Y2219" t="s">
        <v>49</v>
      </c>
      <c r="Z2219" t="s">
        <v>34</v>
      </c>
      <c r="AA2219">
        <v>22</v>
      </c>
      <c r="AB2219">
        <v>241</v>
      </c>
      <c r="AE2219">
        <f t="shared" si="34"/>
        <v>0</v>
      </c>
      <c r="AF2219">
        <v>1</v>
      </c>
      <c r="AG2219" t="str">
        <f>IF(Table2[[#This Row],[Avg Monthly GB Download]] &lt; 5, "Less than 5 GB", IF(Table2[[#This Row],[Avg Monthly GB Download]] &lt;= 10, "Between 5 and 10 GB", "10 or more GB"))</f>
        <v>Between 5 and 10 GB</v>
      </c>
    </row>
    <row r="2220" spans="1:33" x14ac:dyDescent="0.3">
      <c r="A2220" t="s">
        <v>4556</v>
      </c>
      <c r="B2220" t="s">
        <v>17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17</v>
      </c>
      <c r="I2220" t="s">
        <v>18</v>
      </c>
      <c r="J2220">
        <v>0</v>
      </c>
      <c r="K2220">
        <v>2</v>
      </c>
      <c r="L2220">
        <v>14</v>
      </c>
      <c r="M2220" t="s">
        <v>21</v>
      </c>
      <c r="N2220">
        <v>0</v>
      </c>
      <c r="O2220" t="s">
        <v>76</v>
      </c>
      <c r="P2220" t="s">
        <v>4557</v>
      </c>
      <c r="Q2220" t="s">
        <v>20</v>
      </c>
      <c r="R2220">
        <v>77</v>
      </c>
      <c r="S2220" t="s">
        <v>17</v>
      </c>
      <c r="T2220" t="s">
        <v>21</v>
      </c>
      <c r="U2220" t="s">
        <v>17</v>
      </c>
      <c r="V2220" t="str">
        <f>IF(Table2[[#This Row],[Age]] &lt; 30, "Under 30", IF(Table2[[#This Row],[Age]] &lt; 65, "Other", "Senior"))</f>
        <v>Senior</v>
      </c>
      <c r="W2220">
        <v>0</v>
      </c>
      <c r="X2220" t="s">
        <v>21</v>
      </c>
      <c r="Y2220" t="s">
        <v>49</v>
      </c>
      <c r="Z2220" t="s">
        <v>34</v>
      </c>
      <c r="AA2220">
        <v>28</v>
      </c>
      <c r="AB2220">
        <v>886</v>
      </c>
      <c r="AE2220">
        <f t="shared" si="34"/>
        <v>0</v>
      </c>
      <c r="AF2220">
        <v>1</v>
      </c>
      <c r="AG2220" t="str">
        <f>IF(Table2[[#This Row],[Avg Monthly GB Download]] &lt; 5, "Less than 5 GB", IF(Table2[[#This Row],[Avg Monthly GB Download]] &lt;= 10, "Between 5 and 10 GB", "10 or more GB"))</f>
        <v>10 or more GB</v>
      </c>
    </row>
    <row r="2221" spans="1:33" x14ac:dyDescent="0.3">
      <c r="A2221" t="s">
        <v>4558</v>
      </c>
      <c r="B2221" t="s">
        <v>17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17</v>
      </c>
      <c r="I2221" t="s">
        <v>18</v>
      </c>
      <c r="J2221">
        <v>0</v>
      </c>
      <c r="K2221">
        <v>1</v>
      </c>
      <c r="L2221">
        <v>4</v>
      </c>
      <c r="M2221" t="s">
        <v>21</v>
      </c>
      <c r="N2221">
        <v>0</v>
      </c>
      <c r="O2221" t="s">
        <v>43</v>
      </c>
      <c r="P2221" t="s">
        <v>4559</v>
      </c>
      <c r="Q2221" t="s">
        <v>22</v>
      </c>
      <c r="R2221">
        <v>49</v>
      </c>
      <c r="S2221" t="s">
        <v>17</v>
      </c>
      <c r="T2221" t="s">
        <v>17</v>
      </c>
      <c r="U2221" t="s">
        <v>17</v>
      </c>
      <c r="V2221" t="str">
        <f>IF(Table2[[#This Row],[Age]] &lt; 30, "Under 30", IF(Table2[[#This Row],[Age]] &lt; 65, "Other", "Senior"))</f>
        <v>Other</v>
      </c>
      <c r="W2221">
        <v>0</v>
      </c>
      <c r="X2221" t="s">
        <v>17</v>
      </c>
      <c r="Y2221" t="s">
        <v>49</v>
      </c>
      <c r="Z2221" t="s">
        <v>34</v>
      </c>
      <c r="AA2221">
        <v>21</v>
      </c>
      <c r="AB2221">
        <v>1115</v>
      </c>
      <c r="AE2221">
        <f t="shared" si="34"/>
        <v>0</v>
      </c>
      <c r="AF2221">
        <v>1</v>
      </c>
      <c r="AG2221" t="str">
        <f>IF(Table2[[#This Row],[Avg Monthly GB Download]] &lt; 5, "Less than 5 GB", IF(Table2[[#This Row],[Avg Monthly GB Download]] &lt;= 10, "Between 5 and 10 GB", "10 or more GB"))</f>
        <v>Less than 5 GB</v>
      </c>
    </row>
    <row r="2222" spans="1:33" x14ac:dyDescent="0.3">
      <c r="A2222" t="s">
        <v>4560</v>
      </c>
      <c r="B2222" t="s">
        <v>17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17</v>
      </c>
      <c r="I2222" t="s">
        <v>18</v>
      </c>
      <c r="J2222">
        <v>0</v>
      </c>
      <c r="K2222">
        <v>0</v>
      </c>
      <c r="L2222">
        <v>15</v>
      </c>
      <c r="M2222" t="s">
        <v>21</v>
      </c>
      <c r="N2222">
        <v>0</v>
      </c>
      <c r="O2222" t="s">
        <v>55</v>
      </c>
      <c r="P2222" t="s">
        <v>4561</v>
      </c>
      <c r="Q2222" t="s">
        <v>20</v>
      </c>
      <c r="R2222">
        <v>21</v>
      </c>
      <c r="S2222" t="s">
        <v>21</v>
      </c>
      <c r="T2222" t="s">
        <v>17</v>
      </c>
      <c r="U2222" t="s">
        <v>17</v>
      </c>
      <c r="V2222" t="str">
        <f>IF(Table2[[#This Row],[Age]] &lt; 30, "Under 30", IF(Table2[[#This Row],[Age]] &lt; 65, "Other", "Senior"))</f>
        <v>Under 30</v>
      </c>
      <c r="W2222">
        <v>0</v>
      </c>
      <c r="X2222" t="s">
        <v>17</v>
      </c>
      <c r="Y2222" t="s">
        <v>28</v>
      </c>
      <c r="Z2222" t="s">
        <v>34</v>
      </c>
      <c r="AA2222">
        <v>28</v>
      </c>
      <c r="AB2222">
        <v>401</v>
      </c>
      <c r="AE2222">
        <f t="shared" si="34"/>
        <v>0</v>
      </c>
      <c r="AF2222">
        <v>1</v>
      </c>
      <c r="AG2222" t="str">
        <f>IF(Table2[[#This Row],[Avg Monthly GB Download]] &lt; 5, "Less than 5 GB", IF(Table2[[#This Row],[Avg Monthly GB Download]] &lt;= 10, "Between 5 and 10 GB", "10 or more GB"))</f>
        <v>10 or more GB</v>
      </c>
    </row>
    <row r="2223" spans="1:33" x14ac:dyDescent="0.3">
      <c r="A2223" t="s">
        <v>4562</v>
      </c>
      <c r="B2223" t="s">
        <v>17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17</v>
      </c>
      <c r="I2223" t="s">
        <v>18</v>
      </c>
      <c r="J2223">
        <v>0</v>
      </c>
      <c r="K2223">
        <v>1</v>
      </c>
      <c r="L2223">
        <v>12</v>
      </c>
      <c r="M2223" t="s">
        <v>17</v>
      </c>
      <c r="N2223">
        <v>23</v>
      </c>
      <c r="O2223" t="s">
        <v>82</v>
      </c>
      <c r="P2223" t="s">
        <v>4563</v>
      </c>
      <c r="Q2223" t="s">
        <v>20</v>
      </c>
      <c r="R2223">
        <v>61</v>
      </c>
      <c r="S2223" t="s">
        <v>17</v>
      </c>
      <c r="T2223" t="s">
        <v>17</v>
      </c>
      <c r="U2223" t="s">
        <v>17</v>
      </c>
      <c r="V2223" t="str">
        <f>IF(Table2[[#This Row],[Age]] &lt; 30, "Under 30", IF(Table2[[#This Row],[Age]] &lt; 65, "Other", "Senior"))</f>
        <v>Other</v>
      </c>
      <c r="W2223">
        <v>0</v>
      </c>
      <c r="X2223" t="s">
        <v>17</v>
      </c>
      <c r="Y2223" t="s">
        <v>28</v>
      </c>
      <c r="Z2223" t="s">
        <v>34</v>
      </c>
      <c r="AA2223">
        <v>26</v>
      </c>
      <c r="AB2223">
        <v>26</v>
      </c>
      <c r="AE2223">
        <f t="shared" si="34"/>
        <v>0</v>
      </c>
      <c r="AF2223">
        <v>1</v>
      </c>
      <c r="AG2223" t="str">
        <f>IF(Table2[[#This Row],[Avg Monthly GB Download]] &lt; 5, "Less than 5 GB", IF(Table2[[#This Row],[Avg Monthly GB Download]] &lt;= 10, "Between 5 and 10 GB", "10 or more GB"))</f>
        <v>10 or more GB</v>
      </c>
    </row>
    <row r="2224" spans="1:33" x14ac:dyDescent="0.3">
      <c r="A2224" t="s">
        <v>4564</v>
      </c>
      <c r="B2224" t="s">
        <v>17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17</v>
      </c>
      <c r="I2224" t="s">
        <v>18</v>
      </c>
      <c r="J2224">
        <v>0</v>
      </c>
      <c r="K2224">
        <v>1</v>
      </c>
      <c r="L2224">
        <v>20</v>
      </c>
      <c r="M2224" t="s">
        <v>21</v>
      </c>
      <c r="N2224">
        <v>0</v>
      </c>
      <c r="O2224" t="s">
        <v>64</v>
      </c>
      <c r="P2224" t="s">
        <v>4565</v>
      </c>
      <c r="Q2224" t="s">
        <v>22</v>
      </c>
      <c r="R2224">
        <v>24</v>
      </c>
      <c r="S2224" t="s">
        <v>21</v>
      </c>
      <c r="T2224" t="s">
        <v>17</v>
      </c>
      <c r="U2224" t="s">
        <v>17</v>
      </c>
      <c r="V2224" t="str">
        <f>IF(Table2[[#This Row],[Age]] &lt; 30, "Under 30", IF(Table2[[#This Row],[Age]] &lt; 65, "Other", "Senior"))</f>
        <v>Under 30</v>
      </c>
      <c r="W2224">
        <v>0</v>
      </c>
      <c r="X2224" t="s">
        <v>17</v>
      </c>
      <c r="Y2224" t="s">
        <v>94</v>
      </c>
      <c r="Z2224" t="s">
        <v>34</v>
      </c>
      <c r="AA2224">
        <v>29</v>
      </c>
      <c r="AB2224">
        <v>1653</v>
      </c>
      <c r="AE2224">
        <f t="shared" si="34"/>
        <v>0</v>
      </c>
      <c r="AF2224">
        <v>1</v>
      </c>
      <c r="AG2224" t="str">
        <f>IF(Table2[[#This Row],[Avg Monthly GB Download]] &lt; 5, "Less than 5 GB", IF(Table2[[#This Row],[Avg Monthly GB Download]] &lt;= 10, "Between 5 and 10 GB", "10 or more GB"))</f>
        <v>10 or more GB</v>
      </c>
    </row>
    <row r="2225" spans="1:33" x14ac:dyDescent="0.3">
      <c r="A2225" t="s">
        <v>4566</v>
      </c>
      <c r="B2225" t="s">
        <v>17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21</v>
      </c>
      <c r="I2225" t="s">
        <v>84</v>
      </c>
      <c r="J2225">
        <v>0</v>
      </c>
      <c r="K2225">
        <v>2</v>
      </c>
      <c r="L2225">
        <v>5</v>
      </c>
      <c r="M2225" t="s">
        <v>21</v>
      </c>
      <c r="N2225">
        <v>0</v>
      </c>
      <c r="O2225" t="s">
        <v>63</v>
      </c>
      <c r="P2225" t="s">
        <v>4567</v>
      </c>
      <c r="Q2225" t="s">
        <v>20</v>
      </c>
      <c r="R2225">
        <v>37</v>
      </c>
      <c r="S2225" t="s">
        <v>17</v>
      </c>
      <c r="T2225" t="s">
        <v>17</v>
      </c>
      <c r="U2225" t="s">
        <v>17</v>
      </c>
      <c r="V2225" t="str">
        <f>IF(Table2[[#This Row],[Age]] &lt; 30, "Under 30", IF(Table2[[#This Row],[Age]] &lt; 65, "Other", "Senior"))</f>
        <v>Other</v>
      </c>
      <c r="W2225">
        <v>0</v>
      </c>
      <c r="X2225" t="s">
        <v>17</v>
      </c>
      <c r="Y2225" t="s">
        <v>49</v>
      </c>
      <c r="Z2225" t="s">
        <v>34</v>
      </c>
      <c r="AA2225">
        <v>38</v>
      </c>
      <c r="AB2225">
        <v>2609</v>
      </c>
      <c r="AE2225">
        <f t="shared" si="34"/>
        <v>0</v>
      </c>
      <c r="AF2225">
        <v>1</v>
      </c>
      <c r="AG2225" t="str">
        <f>IF(Table2[[#This Row],[Avg Monthly GB Download]] &lt; 5, "Less than 5 GB", IF(Table2[[#This Row],[Avg Monthly GB Download]] &lt;= 10, "Between 5 and 10 GB", "10 or more GB"))</f>
        <v>Between 5 and 10 GB</v>
      </c>
    </row>
    <row r="2226" spans="1:33" x14ac:dyDescent="0.3">
      <c r="A2226" t="s">
        <v>4568</v>
      </c>
      <c r="B2226" t="s">
        <v>17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21</v>
      </c>
      <c r="I2226" t="s">
        <v>84</v>
      </c>
      <c r="J2226">
        <v>0</v>
      </c>
      <c r="K2226">
        <v>1</v>
      </c>
      <c r="L2226">
        <v>7</v>
      </c>
      <c r="M2226" t="s">
        <v>21</v>
      </c>
      <c r="N2226">
        <v>0</v>
      </c>
      <c r="O2226" t="s">
        <v>43</v>
      </c>
      <c r="P2226" t="s">
        <v>4569</v>
      </c>
      <c r="Q2226" t="s">
        <v>22</v>
      </c>
      <c r="R2226">
        <v>72</v>
      </c>
      <c r="S2226" t="s">
        <v>17</v>
      </c>
      <c r="T2226" t="s">
        <v>21</v>
      </c>
      <c r="U2226" t="s">
        <v>17</v>
      </c>
      <c r="V2226" t="str">
        <f>IF(Table2[[#This Row],[Age]] &lt; 30, "Under 30", IF(Table2[[#This Row],[Age]] &lt; 65, "Other", "Senior"))</f>
        <v>Senior</v>
      </c>
      <c r="W2226">
        <v>0</v>
      </c>
      <c r="X2226" t="s">
        <v>17</v>
      </c>
      <c r="Y2226" t="s">
        <v>49</v>
      </c>
      <c r="Z2226" t="s">
        <v>34</v>
      </c>
      <c r="AA2226">
        <v>34</v>
      </c>
      <c r="AB2226">
        <v>1888</v>
      </c>
      <c r="AE2226">
        <f t="shared" si="34"/>
        <v>0</v>
      </c>
      <c r="AF2226">
        <v>1</v>
      </c>
      <c r="AG2226" t="str">
        <f>IF(Table2[[#This Row],[Avg Monthly GB Download]] &lt; 5, "Less than 5 GB", IF(Table2[[#This Row],[Avg Monthly GB Download]] &lt;= 10, "Between 5 and 10 GB", "10 or more GB"))</f>
        <v>Between 5 and 10 GB</v>
      </c>
    </row>
    <row r="2227" spans="1:33" x14ac:dyDescent="0.3">
      <c r="A2227" t="s">
        <v>4570</v>
      </c>
      <c r="B2227" t="s">
        <v>17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17</v>
      </c>
      <c r="I2227" t="s">
        <v>18</v>
      </c>
      <c r="J2227">
        <v>0</v>
      </c>
      <c r="K2227">
        <v>1</v>
      </c>
      <c r="L2227">
        <v>10</v>
      </c>
      <c r="M2227" t="s">
        <v>21</v>
      </c>
      <c r="N2227">
        <v>0</v>
      </c>
      <c r="O2227" t="s">
        <v>42</v>
      </c>
      <c r="P2227" t="s">
        <v>4571</v>
      </c>
      <c r="Q2227" t="s">
        <v>20</v>
      </c>
      <c r="R2227">
        <v>33</v>
      </c>
      <c r="S2227" t="s">
        <v>17</v>
      </c>
      <c r="T2227" t="s">
        <v>17</v>
      </c>
      <c r="U2227" t="s">
        <v>17</v>
      </c>
      <c r="V2227" t="str">
        <f>IF(Table2[[#This Row],[Age]] &lt; 30, "Under 30", IF(Table2[[#This Row],[Age]] &lt; 65, "Other", "Senior"))</f>
        <v>Other</v>
      </c>
      <c r="W2227">
        <v>0</v>
      </c>
      <c r="X2227" t="s">
        <v>17</v>
      </c>
      <c r="Y2227" t="s">
        <v>28</v>
      </c>
      <c r="Z2227" t="s">
        <v>34</v>
      </c>
      <c r="AA2227">
        <v>15</v>
      </c>
      <c r="AB2227">
        <v>264</v>
      </c>
      <c r="AE2227">
        <f t="shared" si="34"/>
        <v>0</v>
      </c>
      <c r="AF2227">
        <v>1</v>
      </c>
      <c r="AG2227" t="str">
        <f>IF(Table2[[#This Row],[Avg Monthly GB Download]] &lt; 5, "Less than 5 GB", IF(Table2[[#This Row],[Avg Monthly GB Download]] &lt;= 10, "Between 5 and 10 GB", "10 or more GB"))</f>
        <v>Between 5 and 10 GB</v>
      </c>
    </row>
    <row r="2228" spans="1:33" x14ac:dyDescent="0.3">
      <c r="A2228" t="s">
        <v>4572</v>
      </c>
      <c r="B2228" t="s">
        <v>17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17</v>
      </c>
      <c r="I2228" t="s">
        <v>18</v>
      </c>
      <c r="J2228">
        <v>0</v>
      </c>
      <c r="K2228">
        <v>1</v>
      </c>
      <c r="L2228">
        <v>3</v>
      </c>
      <c r="M2228" t="s">
        <v>17</v>
      </c>
      <c r="N2228">
        <v>5</v>
      </c>
      <c r="O2228" t="s">
        <v>51</v>
      </c>
      <c r="P2228" t="s">
        <v>4573</v>
      </c>
      <c r="Q2228" t="s">
        <v>22</v>
      </c>
      <c r="R2228">
        <v>78</v>
      </c>
      <c r="S2228" t="s">
        <v>17</v>
      </c>
      <c r="T2228" t="s">
        <v>21</v>
      </c>
      <c r="U2228" t="s">
        <v>17</v>
      </c>
      <c r="V2228" t="str">
        <f>IF(Table2[[#This Row],[Age]] &lt; 30, "Under 30", IF(Table2[[#This Row],[Age]] &lt; 65, "Other", "Senior"))</f>
        <v>Senior</v>
      </c>
      <c r="W2228">
        <v>0</v>
      </c>
      <c r="X2228" t="s">
        <v>17</v>
      </c>
      <c r="Y2228" t="s">
        <v>49</v>
      </c>
      <c r="Z2228" t="s">
        <v>34</v>
      </c>
      <c r="AA2228">
        <v>34</v>
      </c>
      <c r="AB2228">
        <v>305</v>
      </c>
      <c r="AE2228">
        <f t="shared" si="34"/>
        <v>0</v>
      </c>
      <c r="AF2228">
        <v>1</v>
      </c>
      <c r="AG2228" t="str">
        <f>IF(Table2[[#This Row],[Avg Monthly GB Download]] &lt; 5, "Less than 5 GB", IF(Table2[[#This Row],[Avg Monthly GB Download]] &lt;= 10, "Between 5 and 10 GB", "10 or more GB"))</f>
        <v>Less than 5 GB</v>
      </c>
    </row>
    <row r="2229" spans="1:33" x14ac:dyDescent="0.3">
      <c r="A2229" t="s">
        <v>4574</v>
      </c>
      <c r="B2229" t="s">
        <v>17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17</v>
      </c>
      <c r="I2229" t="s">
        <v>18</v>
      </c>
      <c r="J2229">
        <v>0</v>
      </c>
      <c r="K2229">
        <v>1</v>
      </c>
      <c r="L2229">
        <v>6</v>
      </c>
      <c r="M2229" t="s">
        <v>21</v>
      </c>
      <c r="N2229">
        <v>0</v>
      </c>
      <c r="O2229" t="s">
        <v>33</v>
      </c>
      <c r="P2229" t="s">
        <v>4575</v>
      </c>
      <c r="Q2229" t="s">
        <v>22</v>
      </c>
      <c r="R2229">
        <v>36</v>
      </c>
      <c r="S2229" t="s">
        <v>17</v>
      </c>
      <c r="T2229" t="s">
        <v>17</v>
      </c>
      <c r="U2229" t="s">
        <v>17</v>
      </c>
      <c r="V2229" t="str">
        <f>IF(Table2[[#This Row],[Age]] &lt; 30, "Under 30", IF(Table2[[#This Row],[Age]] &lt; 65, "Other", "Senior"))</f>
        <v>Other</v>
      </c>
      <c r="W2229">
        <v>0</v>
      </c>
      <c r="X2229" t="s">
        <v>17</v>
      </c>
      <c r="Y2229" t="s">
        <v>28</v>
      </c>
      <c r="Z2229" t="s">
        <v>34</v>
      </c>
      <c r="AA2229">
        <v>26</v>
      </c>
      <c r="AB2229">
        <v>1434</v>
      </c>
      <c r="AE2229">
        <f t="shared" si="34"/>
        <v>0</v>
      </c>
      <c r="AF2229">
        <v>1</v>
      </c>
      <c r="AG2229" t="str">
        <f>IF(Table2[[#This Row],[Avg Monthly GB Download]] &lt; 5, "Less than 5 GB", IF(Table2[[#This Row],[Avg Monthly GB Download]] &lt;= 10, "Between 5 and 10 GB", "10 or more GB"))</f>
        <v>Between 5 and 10 GB</v>
      </c>
    </row>
    <row r="2230" spans="1:33" x14ac:dyDescent="0.3">
      <c r="A2230" t="s">
        <v>4576</v>
      </c>
      <c r="B2230" t="s">
        <v>17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17</v>
      </c>
      <c r="I2230" t="s">
        <v>18</v>
      </c>
      <c r="J2230">
        <v>0</v>
      </c>
      <c r="K2230">
        <v>1</v>
      </c>
      <c r="L2230">
        <v>4</v>
      </c>
      <c r="M2230" t="s">
        <v>21</v>
      </c>
      <c r="N2230">
        <v>0</v>
      </c>
      <c r="O2230" t="s">
        <v>46</v>
      </c>
      <c r="P2230" t="s">
        <v>4577</v>
      </c>
      <c r="Q2230" t="s">
        <v>22</v>
      </c>
      <c r="R2230">
        <v>62</v>
      </c>
      <c r="S2230" t="s">
        <v>17</v>
      </c>
      <c r="T2230" t="s">
        <v>17</v>
      </c>
      <c r="U2230" t="s">
        <v>17</v>
      </c>
      <c r="V2230" t="str">
        <f>IF(Table2[[#This Row],[Age]] &lt; 30, "Under 30", IF(Table2[[#This Row],[Age]] &lt; 65, "Other", "Senior"))</f>
        <v>Other</v>
      </c>
      <c r="W2230">
        <v>0</v>
      </c>
      <c r="X2230" t="s">
        <v>21</v>
      </c>
      <c r="Y2230" t="s">
        <v>49</v>
      </c>
      <c r="Z2230" t="s">
        <v>29</v>
      </c>
      <c r="AA2230">
        <v>46</v>
      </c>
      <c r="AB2230">
        <v>3237</v>
      </c>
      <c r="AE2230">
        <f t="shared" si="34"/>
        <v>0</v>
      </c>
      <c r="AF2230">
        <v>1</v>
      </c>
      <c r="AG2230" t="str">
        <f>IF(Table2[[#This Row],[Avg Monthly GB Download]] &lt; 5, "Less than 5 GB", IF(Table2[[#This Row],[Avg Monthly GB Download]] &lt;= 10, "Between 5 and 10 GB", "10 or more GB"))</f>
        <v>Less than 5 GB</v>
      </c>
    </row>
    <row r="2231" spans="1:33" x14ac:dyDescent="0.3">
      <c r="A2231" t="s">
        <v>4578</v>
      </c>
      <c r="B2231" t="s">
        <v>17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17</v>
      </c>
      <c r="I2231" t="s">
        <v>18</v>
      </c>
      <c r="J2231">
        <v>0</v>
      </c>
      <c r="K2231">
        <v>2</v>
      </c>
      <c r="L2231">
        <v>8</v>
      </c>
      <c r="M2231" t="s">
        <v>21</v>
      </c>
      <c r="N2231">
        <v>0</v>
      </c>
      <c r="O2231" t="s">
        <v>51</v>
      </c>
      <c r="P2231" t="s">
        <v>4579</v>
      </c>
      <c r="Q2231" t="s">
        <v>20</v>
      </c>
      <c r="R2231">
        <v>25</v>
      </c>
      <c r="S2231" t="s">
        <v>21</v>
      </c>
      <c r="T2231" t="s">
        <v>17</v>
      </c>
      <c r="U2231" t="s">
        <v>17</v>
      </c>
      <c r="V2231" t="str">
        <f>IF(Table2[[#This Row],[Age]] &lt; 30, "Under 30", IF(Table2[[#This Row],[Age]] &lt; 65, "Other", "Senior"))</f>
        <v>Under 30</v>
      </c>
      <c r="W2231">
        <v>0</v>
      </c>
      <c r="X2231" t="s">
        <v>17</v>
      </c>
      <c r="Y2231" t="s">
        <v>28</v>
      </c>
      <c r="Z2231" t="s">
        <v>29</v>
      </c>
      <c r="AA2231">
        <v>35</v>
      </c>
      <c r="AB2231">
        <v>346</v>
      </c>
      <c r="AE2231">
        <f t="shared" si="34"/>
        <v>0</v>
      </c>
      <c r="AF2231">
        <v>1</v>
      </c>
      <c r="AG2231" t="str">
        <f>IF(Table2[[#This Row],[Avg Monthly GB Download]] &lt; 5, "Less than 5 GB", IF(Table2[[#This Row],[Avg Monthly GB Download]] &lt;= 10, "Between 5 and 10 GB", "10 or more GB"))</f>
        <v>Between 5 and 10 GB</v>
      </c>
    </row>
    <row r="2232" spans="1:33" x14ac:dyDescent="0.3">
      <c r="A2232" t="s">
        <v>4580</v>
      </c>
      <c r="B2232" t="s">
        <v>17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17</v>
      </c>
      <c r="I2232" t="s">
        <v>18</v>
      </c>
      <c r="J2232">
        <v>0</v>
      </c>
      <c r="K2232">
        <v>0</v>
      </c>
      <c r="L2232">
        <v>8</v>
      </c>
      <c r="M2232" t="s">
        <v>21</v>
      </c>
      <c r="N2232">
        <v>0</v>
      </c>
      <c r="O2232" t="s">
        <v>26</v>
      </c>
      <c r="P2232" t="s">
        <v>4581</v>
      </c>
      <c r="Q2232" t="s">
        <v>20</v>
      </c>
      <c r="R2232">
        <v>25</v>
      </c>
      <c r="S2232" t="s">
        <v>21</v>
      </c>
      <c r="T2232" t="s">
        <v>17</v>
      </c>
      <c r="U2232" t="s">
        <v>17</v>
      </c>
      <c r="V2232" t="str">
        <f>IF(Table2[[#This Row],[Age]] &lt; 30, "Under 30", IF(Table2[[#This Row],[Age]] &lt; 65, "Other", "Senior"))</f>
        <v>Under 30</v>
      </c>
      <c r="W2232">
        <v>0</v>
      </c>
      <c r="X2232" t="s">
        <v>17</v>
      </c>
      <c r="Y2232" t="s">
        <v>94</v>
      </c>
      <c r="Z2232" t="s">
        <v>29</v>
      </c>
      <c r="AA2232">
        <v>20</v>
      </c>
      <c r="AB2232">
        <v>582</v>
      </c>
      <c r="AE2232">
        <f t="shared" si="34"/>
        <v>0</v>
      </c>
      <c r="AF2232">
        <v>1</v>
      </c>
      <c r="AG2232" t="str">
        <f>IF(Table2[[#This Row],[Avg Monthly GB Download]] &lt; 5, "Less than 5 GB", IF(Table2[[#This Row],[Avg Monthly GB Download]] &lt;= 10, "Between 5 and 10 GB", "10 or more GB"))</f>
        <v>Between 5 and 10 GB</v>
      </c>
    </row>
    <row r="2233" spans="1:33" x14ac:dyDescent="0.3">
      <c r="A2233" t="s">
        <v>4582</v>
      </c>
      <c r="B2233" t="s">
        <v>17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17</v>
      </c>
      <c r="I2233" t="s">
        <v>18</v>
      </c>
      <c r="J2233">
        <v>0</v>
      </c>
      <c r="K2233">
        <v>2</v>
      </c>
      <c r="L2233">
        <v>12</v>
      </c>
      <c r="M2233" t="s">
        <v>17</v>
      </c>
      <c r="N2233">
        <v>9</v>
      </c>
      <c r="O2233" t="s">
        <v>75</v>
      </c>
      <c r="P2233" t="s">
        <v>4583</v>
      </c>
      <c r="Q2233" t="s">
        <v>20</v>
      </c>
      <c r="R2233">
        <v>21</v>
      </c>
      <c r="S2233" t="s">
        <v>21</v>
      </c>
      <c r="T2233" t="s">
        <v>17</v>
      </c>
      <c r="U2233" t="s">
        <v>17</v>
      </c>
      <c r="V2233" t="str">
        <f>IF(Table2[[#This Row],[Age]] &lt; 30, "Under 30", IF(Table2[[#This Row],[Age]] &lt; 65, "Other", "Senior"))</f>
        <v>Under 30</v>
      </c>
      <c r="W2233">
        <v>0</v>
      </c>
      <c r="X2233" t="s">
        <v>21</v>
      </c>
      <c r="Y2233" t="s">
        <v>49</v>
      </c>
      <c r="Z2233" t="s">
        <v>29</v>
      </c>
      <c r="AA2233">
        <v>29</v>
      </c>
      <c r="AB2233">
        <v>2000</v>
      </c>
      <c r="AE2233">
        <f t="shared" si="34"/>
        <v>0</v>
      </c>
      <c r="AF2233">
        <v>1</v>
      </c>
      <c r="AG2233" t="str">
        <f>IF(Table2[[#This Row],[Avg Monthly GB Download]] &lt; 5, "Less than 5 GB", IF(Table2[[#This Row],[Avg Monthly GB Download]] &lt;= 10, "Between 5 and 10 GB", "10 or more GB"))</f>
        <v>10 or more GB</v>
      </c>
    </row>
    <row r="2234" spans="1:33" x14ac:dyDescent="0.3">
      <c r="A2234" t="s">
        <v>4584</v>
      </c>
      <c r="B2234" t="s">
        <v>17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17</v>
      </c>
      <c r="I2234" t="s">
        <v>18</v>
      </c>
      <c r="J2234">
        <v>0</v>
      </c>
      <c r="K2234">
        <v>0</v>
      </c>
      <c r="L2234">
        <v>0</v>
      </c>
      <c r="M2234" t="s">
        <v>17</v>
      </c>
      <c r="N2234">
        <v>0</v>
      </c>
      <c r="O2234" t="s">
        <v>66</v>
      </c>
      <c r="P2234" t="s">
        <v>4585</v>
      </c>
      <c r="Q2234" t="s">
        <v>20</v>
      </c>
      <c r="R2234">
        <v>29</v>
      </c>
      <c r="S2234" t="s">
        <v>21</v>
      </c>
      <c r="T2234" t="s">
        <v>17</v>
      </c>
      <c r="U2234" t="s">
        <v>17</v>
      </c>
      <c r="V2234" t="str">
        <f>IF(Table2[[#This Row],[Age]] &lt; 30, "Under 30", IF(Table2[[#This Row],[Age]] &lt; 65, "Other", "Senior"))</f>
        <v>Under 30</v>
      </c>
      <c r="W2234">
        <v>0</v>
      </c>
      <c r="X2234" t="s">
        <v>17</v>
      </c>
      <c r="Y2234" t="s">
        <v>28</v>
      </c>
      <c r="Z2234" t="s">
        <v>29</v>
      </c>
      <c r="AA2234">
        <v>11</v>
      </c>
      <c r="AB2234">
        <v>130</v>
      </c>
      <c r="AE2234">
        <f t="shared" si="34"/>
        <v>0</v>
      </c>
      <c r="AF2234">
        <v>1</v>
      </c>
      <c r="AG2234" t="str">
        <f>IF(Table2[[#This Row],[Avg Monthly GB Download]] &lt; 5, "Less than 5 GB", IF(Table2[[#This Row],[Avg Monthly GB Download]] &lt;= 10, "Between 5 and 10 GB", "10 or more GB"))</f>
        <v>Less than 5 GB</v>
      </c>
    </row>
    <row r="2235" spans="1:33" x14ac:dyDescent="0.3">
      <c r="A2235" t="s">
        <v>4586</v>
      </c>
      <c r="B2235" t="s">
        <v>17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17</v>
      </c>
      <c r="I2235" t="s">
        <v>18</v>
      </c>
      <c r="J2235">
        <v>0</v>
      </c>
      <c r="K2235">
        <v>2</v>
      </c>
      <c r="L2235">
        <v>4</v>
      </c>
      <c r="M2235" t="s">
        <v>21</v>
      </c>
      <c r="N2235">
        <v>0</v>
      </c>
      <c r="O2235" t="s">
        <v>46</v>
      </c>
      <c r="P2235" t="s">
        <v>4587</v>
      </c>
      <c r="Q2235" t="s">
        <v>20</v>
      </c>
      <c r="R2235">
        <v>47</v>
      </c>
      <c r="S2235" t="s">
        <v>17</v>
      </c>
      <c r="T2235" t="s">
        <v>17</v>
      </c>
      <c r="U2235" t="s">
        <v>17</v>
      </c>
      <c r="V2235" t="str">
        <f>IF(Table2[[#This Row],[Age]] &lt; 30, "Under 30", IF(Table2[[#This Row],[Age]] &lt; 65, "Other", "Senior"))</f>
        <v>Other</v>
      </c>
      <c r="W2235">
        <v>0</v>
      </c>
      <c r="X2235" t="s">
        <v>17</v>
      </c>
      <c r="Y2235" t="s">
        <v>28</v>
      </c>
      <c r="Z2235" t="s">
        <v>29</v>
      </c>
      <c r="AA2235">
        <v>26</v>
      </c>
      <c r="AB2235">
        <v>518</v>
      </c>
      <c r="AE2235">
        <f t="shared" si="34"/>
        <v>0</v>
      </c>
      <c r="AF2235">
        <v>1</v>
      </c>
      <c r="AG2235" t="str">
        <f>IF(Table2[[#This Row],[Avg Monthly GB Download]] &lt; 5, "Less than 5 GB", IF(Table2[[#This Row],[Avg Monthly GB Download]] &lt;= 10, "Between 5 and 10 GB", "10 or more GB"))</f>
        <v>Less than 5 GB</v>
      </c>
    </row>
    <row r="2236" spans="1:33" x14ac:dyDescent="0.3">
      <c r="A2236" t="s">
        <v>4588</v>
      </c>
      <c r="B2236" t="s">
        <v>17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17</v>
      </c>
      <c r="I2236" t="s">
        <v>18</v>
      </c>
      <c r="J2236">
        <v>0</v>
      </c>
      <c r="K2236">
        <v>0</v>
      </c>
      <c r="L2236">
        <v>0</v>
      </c>
      <c r="M2236" t="s">
        <v>17</v>
      </c>
      <c r="N2236">
        <v>0</v>
      </c>
      <c r="O2236" t="s">
        <v>65</v>
      </c>
      <c r="P2236" t="s">
        <v>4589</v>
      </c>
      <c r="Q2236" t="s">
        <v>20</v>
      </c>
      <c r="R2236">
        <v>41</v>
      </c>
      <c r="S2236" t="s">
        <v>17</v>
      </c>
      <c r="T2236" t="s">
        <v>17</v>
      </c>
      <c r="U2236" t="s">
        <v>17</v>
      </c>
      <c r="V2236" t="str">
        <f>IF(Table2[[#This Row],[Age]] &lt; 30, "Under 30", IF(Table2[[#This Row],[Age]] &lt; 65, "Other", "Senior"))</f>
        <v>Other</v>
      </c>
      <c r="W2236">
        <v>0</v>
      </c>
      <c r="X2236" t="s">
        <v>17</v>
      </c>
      <c r="Y2236" t="s">
        <v>28</v>
      </c>
      <c r="Z2236" t="s">
        <v>29</v>
      </c>
      <c r="AA2236">
        <v>9</v>
      </c>
      <c r="AB2236">
        <v>9</v>
      </c>
      <c r="AE2236">
        <f t="shared" si="34"/>
        <v>0</v>
      </c>
      <c r="AF2236">
        <v>1</v>
      </c>
      <c r="AG2236" t="str">
        <f>IF(Table2[[#This Row],[Avg Monthly GB Download]] &lt; 5, "Less than 5 GB", IF(Table2[[#This Row],[Avg Monthly GB Download]] &lt;= 10, "Between 5 and 10 GB", "10 or more GB"))</f>
        <v>Less than 5 GB</v>
      </c>
    </row>
    <row r="2237" spans="1:33" x14ac:dyDescent="0.3">
      <c r="A2237" t="s">
        <v>4590</v>
      </c>
      <c r="B2237" t="s">
        <v>17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17</v>
      </c>
      <c r="I2237" t="s">
        <v>18</v>
      </c>
      <c r="J2237">
        <v>0</v>
      </c>
      <c r="K2237">
        <v>0</v>
      </c>
      <c r="L2237">
        <v>8</v>
      </c>
      <c r="M2237" t="s">
        <v>21</v>
      </c>
      <c r="N2237">
        <v>0</v>
      </c>
      <c r="O2237" t="s">
        <v>57</v>
      </c>
      <c r="P2237" t="s">
        <v>4591</v>
      </c>
      <c r="Q2237" t="s">
        <v>20</v>
      </c>
      <c r="R2237">
        <v>26</v>
      </c>
      <c r="S2237" t="s">
        <v>21</v>
      </c>
      <c r="T2237" t="s">
        <v>17</v>
      </c>
      <c r="U2237" t="s">
        <v>17</v>
      </c>
      <c r="V2237" t="str">
        <f>IF(Table2[[#This Row],[Age]] &lt; 30, "Under 30", IF(Table2[[#This Row],[Age]] &lt; 65, "Other", "Senior"))</f>
        <v>Under 30</v>
      </c>
      <c r="W2237">
        <v>0</v>
      </c>
      <c r="X2237" t="s">
        <v>17</v>
      </c>
      <c r="Y2237" t="s">
        <v>28</v>
      </c>
      <c r="Z2237" t="s">
        <v>29</v>
      </c>
      <c r="AA2237">
        <v>48</v>
      </c>
      <c r="AB2237">
        <v>1399</v>
      </c>
      <c r="AE2237">
        <f t="shared" si="34"/>
        <v>0</v>
      </c>
      <c r="AF2237">
        <v>1</v>
      </c>
      <c r="AG2237" t="str">
        <f>IF(Table2[[#This Row],[Avg Monthly GB Download]] &lt; 5, "Less than 5 GB", IF(Table2[[#This Row],[Avg Monthly GB Download]] &lt;= 10, "Between 5 and 10 GB", "10 or more GB"))</f>
        <v>Between 5 and 10 GB</v>
      </c>
    </row>
    <row r="2238" spans="1:33" x14ac:dyDescent="0.3">
      <c r="A2238" t="s">
        <v>4592</v>
      </c>
      <c r="B2238" t="s">
        <v>17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17</v>
      </c>
      <c r="I2238" t="s">
        <v>18</v>
      </c>
      <c r="J2238">
        <v>0</v>
      </c>
      <c r="K2238">
        <v>1</v>
      </c>
      <c r="L2238">
        <v>8</v>
      </c>
      <c r="M2238" t="s">
        <v>21</v>
      </c>
      <c r="N2238">
        <v>0</v>
      </c>
      <c r="O2238" t="s">
        <v>57</v>
      </c>
      <c r="P2238" t="s">
        <v>4593</v>
      </c>
      <c r="Q2238" t="s">
        <v>22</v>
      </c>
      <c r="R2238">
        <v>33</v>
      </c>
      <c r="S2238" t="s">
        <v>17</v>
      </c>
      <c r="T2238" t="s">
        <v>17</v>
      </c>
      <c r="U2238" t="s">
        <v>17</v>
      </c>
      <c r="V2238" t="str">
        <f>IF(Table2[[#This Row],[Age]] &lt; 30, "Under 30", IF(Table2[[#This Row],[Age]] &lt; 65, "Other", "Senior"))</f>
        <v>Other</v>
      </c>
      <c r="W2238">
        <v>0</v>
      </c>
      <c r="X2238" t="s">
        <v>17</v>
      </c>
      <c r="Y2238" t="s">
        <v>28</v>
      </c>
      <c r="Z2238" t="s">
        <v>34</v>
      </c>
      <c r="AA2238">
        <v>26</v>
      </c>
      <c r="AB2238">
        <v>26</v>
      </c>
      <c r="AE2238">
        <f t="shared" si="34"/>
        <v>0</v>
      </c>
      <c r="AF2238">
        <v>1</v>
      </c>
      <c r="AG2238" t="str">
        <f>IF(Table2[[#This Row],[Avg Monthly GB Download]] &lt; 5, "Less than 5 GB", IF(Table2[[#This Row],[Avg Monthly GB Download]] &lt;= 10, "Between 5 and 10 GB", "10 or more GB"))</f>
        <v>Between 5 and 10 GB</v>
      </c>
    </row>
    <row r="2239" spans="1:33" x14ac:dyDescent="0.3">
      <c r="A2239" t="s">
        <v>4594</v>
      </c>
      <c r="B2239" t="s">
        <v>17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21</v>
      </c>
      <c r="I2239" t="s">
        <v>84</v>
      </c>
      <c r="J2239">
        <v>0</v>
      </c>
      <c r="K2239">
        <v>0</v>
      </c>
      <c r="L2239">
        <v>4</v>
      </c>
      <c r="M2239" t="s">
        <v>17</v>
      </c>
      <c r="N2239">
        <v>7</v>
      </c>
      <c r="O2239" t="s">
        <v>82</v>
      </c>
      <c r="P2239" t="s">
        <v>4595</v>
      </c>
      <c r="Q2239" t="s">
        <v>22</v>
      </c>
      <c r="R2239">
        <v>65</v>
      </c>
      <c r="S2239" t="s">
        <v>17</v>
      </c>
      <c r="T2239" t="s">
        <v>21</v>
      </c>
      <c r="U2239" t="s">
        <v>17</v>
      </c>
      <c r="V2239" t="str">
        <f>IF(Table2[[#This Row],[Age]] &lt; 30, "Under 30", IF(Table2[[#This Row],[Age]] &lt; 65, "Other", "Senior"))</f>
        <v>Senior</v>
      </c>
      <c r="W2239">
        <v>0</v>
      </c>
      <c r="X2239" t="s">
        <v>17</v>
      </c>
      <c r="Y2239" t="s">
        <v>28</v>
      </c>
      <c r="Z2239" t="s">
        <v>29</v>
      </c>
      <c r="AA2239">
        <v>35</v>
      </c>
      <c r="AB2239">
        <v>92</v>
      </c>
      <c r="AE2239">
        <f t="shared" si="34"/>
        <v>0</v>
      </c>
      <c r="AF2239">
        <v>1</v>
      </c>
      <c r="AG2239" t="str">
        <f>IF(Table2[[#This Row],[Avg Monthly GB Download]] &lt; 5, "Less than 5 GB", IF(Table2[[#This Row],[Avg Monthly GB Download]] &lt;= 10, "Between 5 and 10 GB", "10 or more GB"))</f>
        <v>Less than 5 GB</v>
      </c>
    </row>
    <row r="2240" spans="1:33" x14ac:dyDescent="0.3">
      <c r="A2240" t="s">
        <v>4596</v>
      </c>
      <c r="B2240" t="s">
        <v>17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17</v>
      </c>
      <c r="I2240" t="s">
        <v>18</v>
      </c>
      <c r="J2240">
        <v>0</v>
      </c>
      <c r="K2240">
        <v>0</v>
      </c>
      <c r="L2240">
        <v>7</v>
      </c>
      <c r="M2240" t="s">
        <v>21</v>
      </c>
      <c r="N2240">
        <v>0</v>
      </c>
      <c r="O2240" t="s">
        <v>74</v>
      </c>
      <c r="P2240" t="s">
        <v>4597</v>
      </c>
      <c r="Q2240" t="s">
        <v>20</v>
      </c>
      <c r="R2240">
        <v>47</v>
      </c>
      <c r="S2240" t="s">
        <v>17</v>
      </c>
      <c r="T2240" t="s">
        <v>17</v>
      </c>
      <c r="U2240" t="s">
        <v>17</v>
      </c>
      <c r="V2240" t="str">
        <f>IF(Table2[[#This Row],[Age]] &lt; 30, "Under 30", IF(Table2[[#This Row],[Age]] &lt; 65, "Other", "Senior"))</f>
        <v>Other</v>
      </c>
      <c r="W2240">
        <v>0</v>
      </c>
      <c r="X2240" t="s">
        <v>21</v>
      </c>
      <c r="Y2240" t="s">
        <v>28</v>
      </c>
      <c r="Z2240" t="s">
        <v>34</v>
      </c>
      <c r="AA2240">
        <v>31</v>
      </c>
      <c r="AB2240">
        <v>645</v>
      </c>
      <c r="AE2240">
        <f t="shared" si="34"/>
        <v>0</v>
      </c>
      <c r="AF2240">
        <v>1</v>
      </c>
      <c r="AG2240" t="str">
        <f>IF(Table2[[#This Row],[Avg Monthly GB Download]] &lt; 5, "Less than 5 GB", IF(Table2[[#This Row],[Avg Monthly GB Download]] &lt;= 10, "Between 5 and 10 GB", "10 or more GB"))</f>
        <v>Between 5 and 10 GB</v>
      </c>
    </row>
    <row r="2241" spans="1:33" x14ac:dyDescent="0.3">
      <c r="A2241" t="s">
        <v>4598</v>
      </c>
      <c r="B2241" t="s">
        <v>17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21</v>
      </c>
      <c r="I2241" t="s">
        <v>84</v>
      </c>
      <c r="J2241">
        <v>0</v>
      </c>
      <c r="K2241">
        <v>0</v>
      </c>
      <c r="L2241">
        <v>13</v>
      </c>
      <c r="M2241" t="s">
        <v>21</v>
      </c>
      <c r="N2241">
        <v>0</v>
      </c>
      <c r="O2241" t="s">
        <v>70</v>
      </c>
      <c r="P2241" t="s">
        <v>4599</v>
      </c>
      <c r="Q2241" t="s">
        <v>20</v>
      </c>
      <c r="R2241">
        <v>22</v>
      </c>
      <c r="S2241" t="s">
        <v>21</v>
      </c>
      <c r="T2241" t="s">
        <v>17</v>
      </c>
      <c r="U2241" t="s">
        <v>17</v>
      </c>
      <c r="V2241" t="str">
        <f>IF(Table2[[#This Row],[Age]] &lt; 30, "Under 30", IF(Table2[[#This Row],[Age]] &lt; 65, "Other", "Senior"))</f>
        <v>Under 30</v>
      </c>
      <c r="W2241">
        <v>0</v>
      </c>
      <c r="X2241" t="s">
        <v>17</v>
      </c>
      <c r="Y2241" t="s">
        <v>28</v>
      </c>
      <c r="Z2241" t="s">
        <v>34</v>
      </c>
      <c r="AA2241">
        <v>15</v>
      </c>
      <c r="AB2241">
        <v>84</v>
      </c>
      <c r="AE2241">
        <f t="shared" si="34"/>
        <v>0</v>
      </c>
      <c r="AF2241">
        <v>1</v>
      </c>
      <c r="AG2241" t="str">
        <f>IF(Table2[[#This Row],[Avg Monthly GB Download]] &lt; 5, "Less than 5 GB", IF(Table2[[#This Row],[Avg Monthly GB Download]] &lt;= 10, "Between 5 and 10 GB", "10 or more GB"))</f>
        <v>10 or more GB</v>
      </c>
    </row>
    <row r="2242" spans="1:33" x14ac:dyDescent="0.3">
      <c r="A2242" t="s">
        <v>4600</v>
      </c>
      <c r="B2242" t="s">
        <v>17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17</v>
      </c>
      <c r="I2242" t="s">
        <v>18</v>
      </c>
      <c r="J2242">
        <v>0</v>
      </c>
      <c r="K2242">
        <v>2</v>
      </c>
      <c r="L2242">
        <v>0</v>
      </c>
      <c r="M2242" t="s">
        <v>17</v>
      </c>
      <c r="N2242">
        <v>0</v>
      </c>
      <c r="O2242" t="s">
        <v>81</v>
      </c>
      <c r="P2242" t="s">
        <v>4601</v>
      </c>
      <c r="Q2242" t="s">
        <v>22</v>
      </c>
      <c r="R2242">
        <v>59</v>
      </c>
      <c r="S2242" t="s">
        <v>17</v>
      </c>
      <c r="T2242" t="s">
        <v>17</v>
      </c>
      <c r="U2242" t="s">
        <v>17</v>
      </c>
      <c r="V2242" t="str">
        <f>IF(Table2[[#This Row],[Age]] &lt; 30, "Under 30", IF(Table2[[#This Row],[Age]] &lt; 65, "Other", "Senior"))</f>
        <v>Other</v>
      </c>
      <c r="W2242">
        <v>0</v>
      </c>
      <c r="X2242" t="s">
        <v>17</v>
      </c>
      <c r="Y2242" t="s">
        <v>49</v>
      </c>
      <c r="Z2242" t="s">
        <v>34</v>
      </c>
      <c r="AA2242">
        <v>9</v>
      </c>
      <c r="AB2242">
        <v>445</v>
      </c>
      <c r="AE2242">
        <f t="shared" ref="AE2242:AE2305" si="35">IF(B2242 = "yes", 1, IF(B2242 = "No", 0))</f>
        <v>0</v>
      </c>
      <c r="AF2242">
        <v>1</v>
      </c>
      <c r="AG2242" t="str">
        <f>IF(Table2[[#This Row],[Avg Monthly GB Download]] &lt; 5, "Less than 5 GB", IF(Table2[[#This Row],[Avg Monthly GB Download]] &lt;= 10, "Between 5 and 10 GB", "10 or more GB"))</f>
        <v>Less than 5 GB</v>
      </c>
    </row>
    <row r="2243" spans="1:33" x14ac:dyDescent="0.3">
      <c r="A2243" t="s">
        <v>4602</v>
      </c>
      <c r="B2243" t="s">
        <v>17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17</v>
      </c>
      <c r="I2243" t="s">
        <v>18</v>
      </c>
      <c r="J2243">
        <v>0</v>
      </c>
      <c r="K2243">
        <v>2</v>
      </c>
      <c r="L2243">
        <v>1</v>
      </c>
      <c r="M2243" t="s">
        <v>21</v>
      </c>
      <c r="N2243">
        <v>0</v>
      </c>
      <c r="O2243" t="s">
        <v>63</v>
      </c>
      <c r="P2243" t="s">
        <v>4603</v>
      </c>
      <c r="Q2243" t="s">
        <v>22</v>
      </c>
      <c r="R2243">
        <v>58</v>
      </c>
      <c r="S2243" t="s">
        <v>17</v>
      </c>
      <c r="T2243" t="s">
        <v>17</v>
      </c>
      <c r="U2243" t="s">
        <v>17</v>
      </c>
      <c r="V2243" t="str">
        <f>IF(Table2[[#This Row],[Age]] &lt; 30, "Under 30", IF(Table2[[#This Row],[Age]] &lt; 65, "Other", "Senior"))</f>
        <v>Other</v>
      </c>
      <c r="W2243">
        <v>0</v>
      </c>
      <c r="X2243" t="s">
        <v>17</v>
      </c>
      <c r="Y2243" t="s">
        <v>28</v>
      </c>
      <c r="Z2243" t="s">
        <v>34</v>
      </c>
      <c r="AA2243">
        <v>39</v>
      </c>
      <c r="AB2243">
        <v>224</v>
      </c>
      <c r="AE2243">
        <f t="shared" si="35"/>
        <v>0</v>
      </c>
      <c r="AF2243">
        <v>1</v>
      </c>
      <c r="AG2243" t="str">
        <f>IF(Table2[[#This Row],[Avg Monthly GB Download]] &lt; 5, "Less than 5 GB", IF(Table2[[#This Row],[Avg Monthly GB Download]] &lt;= 10, "Between 5 and 10 GB", "10 or more GB"))</f>
        <v>Less than 5 GB</v>
      </c>
    </row>
    <row r="2244" spans="1:33" x14ac:dyDescent="0.3">
      <c r="A2244" t="s">
        <v>4604</v>
      </c>
      <c r="B2244" t="s">
        <v>17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21</v>
      </c>
      <c r="I2244" t="s">
        <v>84</v>
      </c>
      <c r="J2244">
        <v>0</v>
      </c>
      <c r="K2244">
        <v>2</v>
      </c>
      <c r="L2244">
        <v>13</v>
      </c>
      <c r="M2244" t="s">
        <v>21</v>
      </c>
      <c r="N2244">
        <v>0</v>
      </c>
      <c r="O2244" t="s">
        <v>80</v>
      </c>
      <c r="P2244" t="s">
        <v>4605</v>
      </c>
      <c r="Q2244" t="s">
        <v>22</v>
      </c>
      <c r="R2244">
        <v>26</v>
      </c>
      <c r="S2244" t="s">
        <v>21</v>
      </c>
      <c r="T2244" t="s">
        <v>17</v>
      </c>
      <c r="U2244" t="s">
        <v>17</v>
      </c>
      <c r="V2244" t="str">
        <f>IF(Table2[[#This Row],[Age]] &lt; 30, "Under 30", IF(Table2[[#This Row],[Age]] &lt; 65, "Other", "Senior"))</f>
        <v>Under 30</v>
      </c>
      <c r="W2244">
        <v>0</v>
      </c>
      <c r="X2244" t="s">
        <v>17</v>
      </c>
      <c r="Y2244" t="s">
        <v>28</v>
      </c>
      <c r="Z2244" t="s">
        <v>34</v>
      </c>
      <c r="AA2244">
        <v>24</v>
      </c>
      <c r="AB2244">
        <v>191</v>
      </c>
      <c r="AE2244">
        <f t="shared" si="35"/>
        <v>0</v>
      </c>
      <c r="AF2244">
        <v>1</v>
      </c>
      <c r="AG2244" t="str">
        <f>IF(Table2[[#This Row],[Avg Monthly GB Download]] &lt; 5, "Less than 5 GB", IF(Table2[[#This Row],[Avg Monthly GB Download]] &lt;= 10, "Between 5 and 10 GB", "10 or more GB"))</f>
        <v>10 or more GB</v>
      </c>
    </row>
    <row r="2245" spans="1:33" x14ac:dyDescent="0.3">
      <c r="A2245" t="s">
        <v>4606</v>
      </c>
      <c r="B2245" t="s">
        <v>17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17</v>
      </c>
      <c r="I2245" t="s">
        <v>18</v>
      </c>
      <c r="J2245">
        <v>0</v>
      </c>
      <c r="K2245">
        <v>1</v>
      </c>
      <c r="L2245">
        <v>10</v>
      </c>
      <c r="M2245" t="s">
        <v>21</v>
      </c>
      <c r="N2245">
        <v>0</v>
      </c>
      <c r="O2245" t="s">
        <v>69</v>
      </c>
      <c r="P2245" t="s">
        <v>4607</v>
      </c>
      <c r="Q2245" t="s">
        <v>20</v>
      </c>
      <c r="R2245">
        <v>24</v>
      </c>
      <c r="S2245" t="s">
        <v>21</v>
      </c>
      <c r="T2245" t="s">
        <v>17</v>
      </c>
      <c r="U2245" t="s">
        <v>17</v>
      </c>
      <c r="V2245" t="str">
        <f>IF(Table2[[#This Row],[Age]] &lt; 30, "Under 30", IF(Table2[[#This Row],[Age]] &lt; 65, "Other", "Senior"))</f>
        <v>Under 30</v>
      </c>
      <c r="W2245">
        <v>0</v>
      </c>
      <c r="X2245" t="s">
        <v>17</v>
      </c>
      <c r="Y2245" t="s">
        <v>49</v>
      </c>
      <c r="Z2245" t="s">
        <v>29</v>
      </c>
      <c r="AA2245">
        <v>38</v>
      </c>
      <c r="AB2245">
        <v>2798</v>
      </c>
      <c r="AE2245">
        <f t="shared" si="35"/>
        <v>0</v>
      </c>
      <c r="AF2245">
        <v>1</v>
      </c>
      <c r="AG2245" t="str">
        <f>IF(Table2[[#This Row],[Avg Monthly GB Download]] &lt; 5, "Less than 5 GB", IF(Table2[[#This Row],[Avg Monthly GB Download]] &lt;= 10, "Between 5 and 10 GB", "10 or more GB"))</f>
        <v>Between 5 and 10 GB</v>
      </c>
    </row>
    <row r="2246" spans="1:33" x14ac:dyDescent="0.3">
      <c r="A2246" t="s">
        <v>4608</v>
      </c>
      <c r="B2246" t="s">
        <v>17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21</v>
      </c>
      <c r="I2246" t="s">
        <v>84</v>
      </c>
      <c r="J2246">
        <v>0</v>
      </c>
      <c r="K2246">
        <v>2</v>
      </c>
      <c r="L2246">
        <v>8</v>
      </c>
      <c r="M2246" t="s">
        <v>21</v>
      </c>
      <c r="N2246">
        <v>0</v>
      </c>
      <c r="O2246" t="s">
        <v>58</v>
      </c>
      <c r="P2246" t="s">
        <v>4609</v>
      </c>
      <c r="Q2246" t="s">
        <v>22</v>
      </c>
      <c r="R2246">
        <v>44</v>
      </c>
      <c r="S2246" t="s">
        <v>17</v>
      </c>
      <c r="T2246" t="s">
        <v>17</v>
      </c>
      <c r="U2246" t="s">
        <v>17</v>
      </c>
      <c r="V2246" t="str">
        <f>IF(Table2[[#This Row],[Age]] &lt; 30, "Under 30", IF(Table2[[#This Row],[Age]] &lt; 65, "Other", "Senior"))</f>
        <v>Other</v>
      </c>
      <c r="W2246">
        <v>0</v>
      </c>
      <c r="X2246" t="s">
        <v>17</v>
      </c>
      <c r="Y2246" t="s">
        <v>49</v>
      </c>
      <c r="Z2246" t="s">
        <v>29</v>
      </c>
      <c r="AA2246">
        <v>32</v>
      </c>
      <c r="AB2246">
        <v>2186</v>
      </c>
      <c r="AE2246">
        <f t="shared" si="35"/>
        <v>0</v>
      </c>
      <c r="AF2246">
        <v>1</v>
      </c>
      <c r="AG2246" t="str">
        <f>IF(Table2[[#This Row],[Avg Monthly GB Download]] &lt; 5, "Less than 5 GB", IF(Table2[[#This Row],[Avg Monthly GB Download]] &lt;= 10, "Between 5 and 10 GB", "10 or more GB"))</f>
        <v>Between 5 and 10 GB</v>
      </c>
    </row>
    <row r="2247" spans="1:33" x14ac:dyDescent="0.3">
      <c r="A2247" t="s">
        <v>4610</v>
      </c>
      <c r="B2247" t="s">
        <v>17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17</v>
      </c>
      <c r="I2247" t="s">
        <v>18</v>
      </c>
      <c r="J2247">
        <v>0</v>
      </c>
      <c r="K2247">
        <v>2</v>
      </c>
      <c r="L2247">
        <v>28</v>
      </c>
      <c r="M2247" t="s">
        <v>21</v>
      </c>
      <c r="N2247">
        <v>0</v>
      </c>
      <c r="O2247" t="s">
        <v>46</v>
      </c>
      <c r="P2247" t="s">
        <v>4611</v>
      </c>
      <c r="Q2247" t="s">
        <v>20</v>
      </c>
      <c r="R2247">
        <v>22</v>
      </c>
      <c r="S2247" t="s">
        <v>21</v>
      </c>
      <c r="T2247" t="s">
        <v>17</v>
      </c>
      <c r="U2247" t="s">
        <v>17</v>
      </c>
      <c r="V2247" t="str">
        <f>IF(Table2[[#This Row],[Age]] &lt; 30, "Under 30", IF(Table2[[#This Row],[Age]] &lt; 65, "Other", "Senior"))</f>
        <v>Under 30</v>
      </c>
      <c r="W2247">
        <v>0</v>
      </c>
      <c r="X2247" t="s">
        <v>21</v>
      </c>
      <c r="Y2247" t="s">
        <v>94</v>
      </c>
      <c r="Z2247" t="s">
        <v>34</v>
      </c>
      <c r="AA2247">
        <v>28</v>
      </c>
      <c r="AB2247">
        <v>624</v>
      </c>
      <c r="AE2247">
        <f t="shared" si="35"/>
        <v>0</v>
      </c>
      <c r="AF2247">
        <v>1</v>
      </c>
      <c r="AG2247" t="str">
        <f>IF(Table2[[#This Row],[Avg Monthly GB Download]] &lt; 5, "Less than 5 GB", IF(Table2[[#This Row],[Avg Monthly GB Download]] &lt;= 10, "Between 5 and 10 GB", "10 or more GB"))</f>
        <v>10 or more GB</v>
      </c>
    </row>
    <row r="2248" spans="1:33" x14ac:dyDescent="0.3">
      <c r="A2248" t="s">
        <v>4612</v>
      </c>
      <c r="B2248" t="s">
        <v>17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21</v>
      </c>
      <c r="I2248" t="s">
        <v>84</v>
      </c>
      <c r="J2248">
        <v>0</v>
      </c>
      <c r="K2248">
        <v>1</v>
      </c>
      <c r="L2248">
        <v>6</v>
      </c>
      <c r="M2248" t="s">
        <v>17</v>
      </c>
      <c r="N2248">
        <v>18</v>
      </c>
      <c r="O2248" t="s">
        <v>58</v>
      </c>
      <c r="P2248" t="s">
        <v>4613</v>
      </c>
      <c r="Q2248" t="s">
        <v>20</v>
      </c>
      <c r="R2248">
        <v>58</v>
      </c>
      <c r="S2248" t="s">
        <v>17</v>
      </c>
      <c r="T2248" t="s">
        <v>17</v>
      </c>
      <c r="U2248" t="s">
        <v>17</v>
      </c>
      <c r="V2248" t="str">
        <f>IF(Table2[[#This Row],[Age]] &lt; 30, "Under 30", IF(Table2[[#This Row],[Age]] &lt; 65, "Other", "Senior"))</f>
        <v>Other</v>
      </c>
      <c r="W2248">
        <v>0</v>
      </c>
      <c r="X2248" t="s">
        <v>21</v>
      </c>
      <c r="Y2248" t="s">
        <v>28</v>
      </c>
      <c r="Z2248" t="s">
        <v>34</v>
      </c>
      <c r="AA2248">
        <v>49</v>
      </c>
      <c r="AB2248">
        <v>2770</v>
      </c>
      <c r="AE2248">
        <f t="shared" si="35"/>
        <v>0</v>
      </c>
      <c r="AF2248">
        <v>1</v>
      </c>
      <c r="AG2248" t="str">
        <f>IF(Table2[[#This Row],[Avg Monthly GB Download]] &lt; 5, "Less than 5 GB", IF(Table2[[#This Row],[Avg Monthly GB Download]] &lt;= 10, "Between 5 and 10 GB", "10 or more GB"))</f>
        <v>Between 5 and 10 GB</v>
      </c>
    </row>
    <row r="2249" spans="1:33" x14ac:dyDescent="0.3">
      <c r="A2249" t="s">
        <v>4614</v>
      </c>
      <c r="B2249" t="s">
        <v>17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21</v>
      </c>
      <c r="I2249" t="s">
        <v>84</v>
      </c>
      <c r="J2249">
        <v>0</v>
      </c>
      <c r="K2249">
        <v>1</v>
      </c>
      <c r="L2249">
        <v>0</v>
      </c>
      <c r="M2249" t="s">
        <v>17</v>
      </c>
      <c r="N2249">
        <v>0</v>
      </c>
      <c r="O2249" t="s">
        <v>55</v>
      </c>
      <c r="P2249" t="s">
        <v>4615</v>
      </c>
      <c r="Q2249" t="s">
        <v>22</v>
      </c>
      <c r="R2249">
        <v>36</v>
      </c>
      <c r="S2249" t="s">
        <v>17</v>
      </c>
      <c r="T2249" t="s">
        <v>17</v>
      </c>
      <c r="U2249" t="s">
        <v>17</v>
      </c>
      <c r="V2249" t="str">
        <f>IF(Table2[[#This Row],[Age]] &lt; 30, "Under 30", IF(Table2[[#This Row],[Age]] &lt; 65, "Other", "Senior"))</f>
        <v>Other</v>
      </c>
      <c r="W2249">
        <v>0</v>
      </c>
      <c r="X2249" t="s">
        <v>17</v>
      </c>
      <c r="Y2249" t="s">
        <v>94</v>
      </c>
      <c r="Z2249" t="s">
        <v>29</v>
      </c>
      <c r="AA2249">
        <v>10</v>
      </c>
      <c r="AB2249">
        <v>325</v>
      </c>
      <c r="AE2249">
        <f t="shared" si="35"/>
        <v>0</v>
      </c>
      <c r="AF2249">
        <v>1</v>
      </c>
      <c r="AG2249" t="str">
        <f>IF(Table2[[#This Row],[Avg Monthly GB Download]] &lt; 5, "Less than 5 GB", IF(Table2[[#This Row],[Avg Monthly GB Download]] &lt;= 10, "Between 5 and 10 GB", "10 or more GB"))</f>
        <v>Less than 5 GB</v>
      </c>
    </row>
    <row r="2250" spans="1:33" x14ac:dyDescent="0.3">
      <c r="A2250" t="s">
        <v>4616</v>
      </c>
      <c r="B2250" t="s">
        <v>17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17</v>
      </c>
      <c r="I2250" t="s">
        <v>18</v>
      </c>
      <c r="J2250">
        <v>0</v>
      </c>
      <c r="K2250">
        <v>1</v>
      </c>
      <c r="L2250">
        <v>7</v>
      </c>
      <c r="M2250" t="s">
        <v>21</v>
      </c>
      <c r="N2250">
        <v>0</v>
      </c>
      <c r="O2250" t="s">
        <v>80</v>
      </c>
      <c r="P2250" t="s">
        <v>4617</v>
      </c>
      <c r="Q2250" t="s">
        <v>22</v>
      </c>
      <c r="R2250">
        <v>50</v>
      </c>
      <c r="S2250" t="s">
        <v>17</v>
      </c>
      <c r="T2250" t="s">
        <v>17</v>
      </c>
      <c r="U2250" t="s">
        <v>17</v>
      </c>
      <c r="V2250" t="str">
        <f>IF(Table2[[#This Row],[Age]] &lt; 30, "Under 30", IF(Table2[[#This Row],[Age]] &lt; 65, "Other", "Senior"))</f>
        <v>Other</v>
      </c>
      <c r="W2250">
        <v>0</v>
      </c>
      <c r="X2250" t="s">
        <v>21</v>
      </c>
      <c r="Y2250" t="s">
        <v>94</v>
      </c>
      <c r="Z2250" t="s">
        <v>34</v>
      </c>
      <c r="AA2250">
        <v>34</v>
      </c>
      <c r="AB2250">
        <v>1805</v>
      </c>
      <c r="AE2250">
        <f t="shared" si="35"/>
        <v>0</v>
      </c>
      <c r="AF2250">
        <v>1</v>
      </c>
      <c r="AG2250" t="str">
        <f>IF(Table2[[#This Row],[Avg Monthly GB Download]] &lt; 5, "Less than 5 GB", IF(Table2[[#This Row],[Avg Monthly GB Download]] &lt;= 10, "Between 5 and 10 GB", "10 or more GB"))</f>
        <v>Between 5 and 10 GB</v>
      </c>
    </row>
    <row r="2251" spans="1:33" x14ac:dyDescent="0.3">
      <c r="A2251" t="s">
        <v>4618</v>
      </c>
      <c r="B2251" t="s">
        <v>17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17</v>
      </c>
      <c r="I2251" t="s">
        <v>18</v>
      </c>
      <c r="J2251">
        <v>0</v>
      </c>
      <c r="K2251">
        <v>0</v>
      </c>
      <c r="L2251">
        <v>3</v>
      </c>
      <c r="M2251" t="s">
        <v>21</v>
      </c>
      <c r="N2251">
        <v>0</v>
      </c>
      <c r="O2251" t="s">
        <v>90</v>
      </c>
      <c r="P2251" t="s">
        <v>4619</v>
      </c>
      <c r="Q2251" t="s">
        <v>22</v>
      </c>
      <c r="R2251">
        <v>45</v>
      </c>
      <c r="S2251" t="s">
        <v>17</v>
      </c>
      <c r="T2251" t="s">
        <v>17</v>
      </c>
      <c r="U2251" t="s">
        <v>17</v>
      </c>
      <c r="V2251" t="str">
        <f>IF(Table2[[#This Row],[Age]] &lt; 30, "Under 30", IF(Table2[[#This Row],[Age]] &lt; 65, "Other", "Senior"))</f>
        <v>Other</v>
      </c>
      <c r="W2251">
        <v>0</v>
      </c>
      <c r="X2251" t="s">
        <v>21</v>
      </c>
      <c r="Y2251" t="s">
        <v>49</v>
      </c>
      <c r="Z2251" t="s">
        <v>29</v>
      </c>
      <c r="AA2251">
        <v>60</v>
      </c>
      <c r="AB2251">
        <v>3825</v>
      </c>
      <c r="AE2251">
        <f t="shared" si="35"/>
        <v>0</v>
      </c>
      <c r="AF2251">
        <v>1</v>
      </c>
      <c r="AG2251" t="str">
        <f>IF(Table2[[#This Row],[Avg Monthly GB Download]] &lt; 5, "Less than 5 GB", IF(Table2[[#This Row],[Avg Monthly GB Download]] &lt;= 10, "Between 5 and 10 GB", "10 or more GB"))</f>
        <v>Less than 5 GB</v>
      </c>
    </row>
    <row r="2252" spans="1:33" x14ac:dyDescent="0.3">
      <c r="A2252" t="s">
        <v>4620</v>
      </c>
      <c r="B2252" t="s">
        <v>17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17</v>
      </c>
      <c r="I2252" t="s">
        <v>18</v>
      </c>
      <c r="J2252">
        <v>0</v>
      </c>
      <c r="K2252">
        <v>2</v>
      </c>
      <c r="L2252">
        <v>3</v>
      </c>
      <c r="M2252" t="s">
        <v>21</v>
      </c>
      <c r="N2252">
        <v>0</v>
      </c>
      <c r="O2252" t="s">
        <v>70</v>
      </c>
      <c r="P2252" t="s">
        <v>4621</v>
      </c>
      <c r="Q2252" t="s">
        <v>20</v>
      </c>
      <c r="R2252">
        <v>54</v>
      </c>
      <c r="S2252" t="s">
        <v>17</v>
      </c>
      <c r="T2252" t="s">
        <v>17</v>
      </c>
      <c r="U2252" t="s">
        <v>17</v>
      </c>
      <c r="V2252" t="str">
        <f>IF(Table2[[#This Row],[Age]] &lt; 30, "Under 30", IF(Table2[[#This Row],[Age]] &lt; 65, "Other", "Senior"))</f>
        <v>Other</v>
      </c>
      <c r="W2252">
        <v>0</v>
      </c>
      <c r="X2252" t="s">
        <v>17</v>
      </c>
      <c r="Y2252" t="s">
        <v>28</v>
      </c>
      <c r="Z2252" t="s">
        <v>29</v>
      </c>
      <c r="AA2252">
        <v>41</v>
      </c>
      <c r="AB2252">
        <v>1627</v>
      </c>
      <c r="AE2252">
        <f t="shared" si="35"/>
        <v>0</v>
      </c>
      <c r="AF2252">
        <v>1</v>
      </c>
      <c r="AG2252" t="str">
        <f>IF(Table2[[#This Row],[Avg Monthly GB Download]] &lt; 5, "Less than 5 GB", IF(Table2[[#This Row],[Avg Monthly GB Download]] &lt;= 10, "Between 5 and 10 GB", "10 or more GB"))</f>
        <v>Less than 5 GB</v>
      </c>
    </row>
    <row r="2253" spans="1:33" x14ac:dyDescent="0.3">
      <c r="A2253" t="s">
        <v>4622</v>
      </c>
      <c r="B2253" t="s">
        <v>17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17</v>
      </c>
      <c r="I2253" t="s">
        <v>18</v>
      </c>
      <c r="J2253">
        <v>0</v>
      </c>
      <c r="K2253">
        <v>0</v>
      </c>
      <c r="L2253">
        <v>0</v>
      </c>
      <c r="M2253" t="s">
        <v>17</v>
      </c>
      <c r="N2253">
        <v>0</v>
      </c>
      <c r="O2253" t="s">
        <v>73</v>
      </c>
      <c r="P2253" t="s">
        <v>4623</v>
      </c>
      <c r="Q2253" t="s">
        <v>22</v>
      </c>
      <c r="R2253">
        <v>51</v>
      </c>
      <c r="S2253" t="s">
        <v>17</v>
      </c>
      <c r="T2253" t="s">
        <v>17</v>
      </c>
      <c r="U2253" t="s">
        <v>17</v>
      </c>
      <c r="V2253" t="str">
        <f>IF(Table2[[#This Row],[Age]] &lt; 30, "Under 30", IF(Table2[[#This Row],[Age]] &lt; 65, "Other", "Senior"))</f>
        <v>Other</v>
      </c>
      <c r="W2253">
        <v>0</v>
      </c>
      <c r="X2253" t="s">
        <v>17</v>
      </c>
      <c r="Y2253" t="s">
        <v>94</v>
      </c>
      <c r="Z2253" t="s">
        <v>29</v>
      </c>
      <c r="AA2253">
        <v>8</v>
      </c>
      <c r="AB2253">
        <v>260</v>
      </c>
      <c r="AE2253">
        <f t="shared" si="35"/>
        <v>0</v>
      </c>
      <c r="AF2253">
        <v>1</v>
      </c>
      <c r="AG2253" t="str">
        <f>IF(Table2[[#This Row],[Avg Monthly GB Download]] &lt; 5, "Less than 5 GB", IF(Table2[[#This Row],[Avg Monthly GB Download]] &lt;= 10, "Between 5 and 10 GB", "10 or more GB"))</f>
        <v>Less than 5 GB</v>
      </c>
    </row>
    <row r="2254" spans="1:33" x14ac:dyDescent="0.3">
      <c r="A2254" t="s">
        <v>4624</v>
      </c>
      <c r="B2254" t="s">
        <v>17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21</v>
      </c>
      <c r="I2254" t="s">
        <v>84</v>
      </c>
      <c r="J2254">
        <v>0</v>
      </c>
      <c r="K2254">
        <v>0</v>
      </c>
      <c r="L2254">
        <v>2</v>
      </c>
      <c r="M2254" t="s">
        <v>21</v>
      </c>
      <c r="N2254">
        <v>0</v>
      </c>
      <c r="O2254" t="s">
        <v>25</v>
      </c>
      <c r="P2254" t="s">
        <v>4625</v>
      </c>
      <c r="Q2254" t="s">
        <v>22</v>
      </c>
      <c r="R2254">
        <v>77</v>
      </c>
      <c r="S2254" t="s">
        <v>17</v>
      </c>
      <c r="T2254" t="s">
        <v>21</v>
      </c>
      <c r="U2254" t="s">
        <v>17</v>
      </c>
      <c r="V2254" t="str">
        <f>IF(Table2[[#This Row],[Age]] &lt; 30, "Under 30", IF(Table2[[#This Row],[Age]] &lt; 65, "Other", "Senior"))</f>
        <v>Senior</v>
      </c>
      <c r="W2254">
        <v>0</v>
      </c>
      <c r="X2254" t="s">
        <v>17</v>
      </c>
      <c r="Y2254" t="s">
        <v>49</v>
      </c>
      <c r="Z2254" t="s">
        <v>29</v>
      </c>
      <c r="AA2254">
        <v>35</v>
      </c>
      <c r="AB2254">
        <v>1178</v>
      </c>
      <c r="AE2254">
        <f t="shared" si="35"/>
        <v>0</v>
      </c>
      <c r="AF2254">
        <v>1</v>
      </c>
      <c r="AG2254" t="str">
        <f>IF(Table2[[#This Row],[Avg Monthly GB Download]] &lt; 5, "Less than 5 GB", IF(Table2[[#This Row],[Avg Monthly GB Download]] &lt;= 10, "Between 5 and 10 GB", "10 or more GB"))</f>
        <v>Less than 5 GB</v>
      </c>
    </row>
    <row r="2255" spans="1:33" x14ac:dyDescent="0.3">
      <c r="A2255" t="s">
        <v>4626</v>
      </c>
      <c r="B2255" t="s">
        <v>17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17</v>
      </c>
      <c r="I2255" t="s">
        <v>18</v>
      </c>
      <c r="J2255">
        <v>0</v>
      </c>
      <c r="K2255">
        <v>0</v>
      </c>
      <c r="L2255">
        <v>9</v>
      </c>
      <c r="M2255" t="s">
        <v>21</v>
      </c>
      <c r="N2255">
        <v>0</v>
      </c>
      <c r="O2255" t="s">
        <v>78</v>
      </c>
      <c r="P2255" t="s">
        <v>4627</v>
      </c>
      <c r="Q2255" t="s">
        <v>20</v>
      </c>
      <c r="R2255">
        <v>75</v>
      </c>
      <c r="S2255" t="s">
        <v>17</v>
      </c>
      <c r="T2255" t="s">
        <v>21</v>
      </c>
      <c r="U2255" t="s">
        <v>17</v>
      </c>
      <c r="V2255" t="str">
        <f>IF(Table2[[#This Row],[Age]] &lt; 30, "Under 30", IF(Table2[[#This Row],[Age]] &lt; 65, "Other", "Senior"))</f>
        <v>Senior</v>
      </c>
      <c r="W2255">
        <v>0</v>
      </c>
      <c r="X2255" t="s">
        <v>17</v>
      </c>
      <c r="Y2255" t="s">
        <v>49</v>
      </c>
      <c r="Z2255" t="s">
        <v>34</v>
      </c>
      <c r="AA2255">
        <v>42</v>
      </c>
      <c r="AB2255">
        <v>787</v>
      </c>
      <c r="AE2255">
        <f t="shared" si="35"/>
        <v>0</v>
      </c>
      <c r="AF2255">
        <v>1</v>
      </c>
      <c r="AG2255" t="str">
        <f>IF(Table2[[#This Row],[Avg Monthly GB Download]] &lt; 5, "Less than 5 GB", IF(Table2[[#This Row],[Avg Monthly GB Download]] &lt;= 10, "Between 5 and 10 GB", "10 or more GB"))</f>
        <v>Between 5 and 10 GB</v>
      </c>
    </row>
    <row r="2256" spans="1:33" x14ac:dyDescent="0.3">
      <c r="A2256" t="s">
        <v>4628</v>
      </c>
      <c r="B2256" t="s">
        <v>17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21</v>
      </c>
      <c r="I2256" t="s">
        <v>84</v>
      </c>
      <c r="J2256">
        <v>0</v>
      </c>
      <c r="K2256">
        <v>0</v>
      </c>
      <c r="L2256">
        <v>4</v>
      </c>
      <c r="M2256" t="s">
        <v>21</v>
      </c>
      <c r="N2256">
        <v>0</v>
      </c>
      <c r="O2256" t="s">
        <v>65</v>
      </c>
      <c r="P2256" t="s">
        <v>4629</v>
      </c>
      <c r="Q2256" t="s">
        <v>22</v>
      </c>
      <c r="R2256">
        <v>51</v>
      </c>
      <c r="S2256" t="s">
        <v>17</v>
      </c>
      <c r="T2256" t="s">
        <v>17</v>
      </c>
      <c r="U2256" t="s">
        <v>17</v>
      </c>
      <c r="V2256" t="str">
        <f>IF(Table2[[#This Row],[Age]] &lt; 30, "Under 30", IF(Table2[[#This Row],[Age]] &lt; 65, "Other", "Senior"))</f>
        <v>Other</v>
      </c>
      <c r="W2256">
        <v>0</v>
      </c>
      <c r="X2256" t="s">
        <v>21</v>
      </c>
      <c r="Y2256" t="s">
        <v>28</v>
      </c>
      <c r="Z2256" t="s">
        <v>29</v>
      </c>
      <c r="AA2256">
        <v>36</v>
      </c>
      <c r="AB2256">
        <v>1489</v>
      </c>
      <c r="AE2256">
        <f t="shared" si="35"/>
        <v>0</v>
      </c>
      <c r="AF2256">
        <v>1</v>
      </c>
      <c r="AG2256" t="str">
        <f>IF(Table2[[#This Row],[Avg Monthly GB Download]] &lt; 5, "Less than 5 GB", IF(Table2[[#This Row],[Avg Monthly GB Download]] &lt;= 10, "Between 5 and 10 GB", "10 or more GB"))</f>
        <v>Less than 5 GB</v>
      </c>
    </row>
    <row r="2257" spans="1:33" x14ac:dyDescent="0.3">
      <c r="A2257" t="s">
        <v>4630</v>
      </c>
      <c r="B2257" t="s">
        <v>17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21</v>
      </c>
      <c r="I2257" t="s">
        <v>84</v>
      </c>
      <c r="J2257">
        <v>0</v>
      </c>
      <c r="K2257">
        <v>1</v>
      </c>
      <c r="L2257">
        <v>6</v>
      </c>
      <c r="M2257" t="s">
        <v>21</v>
      </c>
      <c r="N2257">
        <v>0</v>
      </c>
      <c r="O2257" t="s">
        <v>77</v>
      </c>
      <c r="P2257" t="s">
        <v>4631</v>
      </c>
      <c r="Q2257" t="s">
        <v>20</v>
      </c>
      <c r="R2257">
        <v>36</v>
      </c>
      <c r="S2257" t="s">
        <v>17</v>
      </c>
      <c r="T2257" t="s">
        <v>17</v>
      </c>
      <c r="U2257" t="s">
        <v>17</v>
      </c>
      <c r="V2257" t="str">
        <f>IF(Table2[[#This Row],[Age]] &lt; 30, "Under 30", IF(Table2[[#This Row],[Age]] &lt; 65, "Other", "Senior"))</f>
        <v>Other</v>
      </c>
      <c r="W2257">
        <v>0</v>
      </c>
      <c r="X2257" t="s">
        <v>17</v>
      </c>
      <c r="Y2257" t="s">
        <v>28</v>
      </c>
      <c r="Z2257" t="s">
        <v>34</v>
      </c>
      <c r="AA2257">
        <v>16</v>
      </c>
      <c r="AB2257">
        <v>164</v>
      </c>
      <c r="AE2257">
        <f t="shared" si="35"/>
        <v>0</v>
      </c>
      <c r="AF2257">
        <v>1</v>
      </c>
      <c r="AG2257" t="str">
        <f>IF(Table2[[#This Row],[Avg Monthly GB Download]] &lt; 5, "Less than 5 GB", IF(Table2[[#This Row],[Avg Monthly GB Download]] &lt;= 10, "Between 5 and 10 GB", "10 or more GB"))</f>
        <v>Between 5 and 10 GB</v>
      </c>
    </row>
    <row r="2258" spans="1:33" x14ac:dyDescent="0.3">
      <c r="A2258" t="s">
        <v>4632</v>
      </c>
      <c r="B2258" t="s">
        <v>17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17</v>
      </c>
      <c r="I2258" t="s">
        <v>18</v>
      </c>
      <c r="J2258">
        <v>0</v>
      </c>
      <c r="K2258">
        <v>0</v>
      </c>
      <c r="L2258">
        <v>9</v>
      </c>
      <c r="M2258" t="s">
        <v>21</v>
      </c>
      <c r="N2258">
        <v>0</v>
      </c>
      <c r="O2258" t="s">
        <v>54</v>
      </c>
      <c r="P2258" t="s">
        <v>4633</v>
      </c>
      <c r="Q2258" t="s">
        <v>22</v>
      </c>
      <c r="R2258">
        <v>60</v>
      </c>
      <c r="S2258" t="s">
        <v>17</v>
      </c>
      <c r="T2258" t="s">
        <v>17</v>
      </c>
      <c r="U2258" t="s">
        <v>17</v>
      </c>
      <c r="V2258" t="str">
        <f>IF(Table2[[#This Row],[Age]] &lt; 30, "Under 30", IF(Table2[[#This Row],[Age]] &lt; 65, "Other", "Senior"))</f>
        <v>Other</v>
      </c>
      <c r="W2258">
        <v>0</v>
      </c>
      <c r="X2258" t="s">
        <v>17</v>
      </c>
      <c r="Y2258" t="s">
        <v>28</v>
      </c>
      <c r="Z2258" t="s">
        <v>34</v>
      </c>
      <c r="AA2258">
        <v>56</v>
      </c>
      <c r="AB2258">
        <v>3186</v>
      </c>
      <c r="AE2258">
        <f t="shared" si="35"/>
        <v>0</v>
      </c>
      <c r="AF2258">
        <v>1</v>
      </c>
      <c r="AG2258" t="str">
        <f>IF(Table2[[#This Row],[Avg Monthly GB Download]] &lt; 5, "Less than 5 GB", IF(Table2[[#This Row],[Avg Monthly GB Download]] &lt;= 10, "Between 5 and 10 GB", "10 or more GB"))</f>
        <v>Between 5 and 10 GB</v>
      </c>
    </row>
    <row r="2259" spans="1:33" x14ac:dyDescent="0.3">
      <c r="A2259" t="s">
        <v>4634</v>
      </c>
      <c r="B2259" t="s">
        <v>17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17</v>
      </c>
      <c r="I2259" t="s">
        <v>18</v>
      </c>
      <c r="J2259">
        <v>0</v>
      </c>
      <c r="K2259">
        <v>0</v>
      </c>
      <c r="L2259">
        <v>8</v>
      </c>
      <c r="M2259" t="s">
        <v>21</v>
      </c>
      <c r="N2259">
        <v>0</v>
      </c>
      <c r="O2259" t="s">
        <v>50</v>
      </c>
      <c r="P2259" t="s">
        <v>4635</v>
      </c>
      <c r="Q2259" t="s">
        <v>20</v>
      </c>
      <c r="R2259">
        <v>58</v>
      </c>
      <c r="S2259" t="s">
        <v>17</v>
      </c>
      <c r="T2259" t="s">
        <v>17</v>
      </c>
      <c r="U2259" t="s">
        <v>17</v>
      </c>
      <c r="V2259" t="str">
        <f>IF(Table2[[#This Row],[Age]] &lt; 30, "Under 30", IF(Table2[[#This Row],[Age]] &lt; 65, "Other", "Senior"))</f>
        <v>Other</v>
      </c>
      <c r="W2259">
        <v>0</v>
      </c>
      <c r="X2259" t="s">
        <v>21</v>
      </c>
      <c r="Y2259" t="s">
        <v>28</v>
      </c>
      <c r="Z2259" t="s">
        <v>29</v>
      </c>
      <c r="AA2259">
        <v>53</v>
      </c>
      <c r="AB2259">
        <v>2892</v>
      </c>
      <c r="AE2259">
        <f t="shared" si="35"/>
        <v>0</v>
      </c>
      <c r="AF2259">
        <v>1</v>
      </c>
      <c r="AG2259" t="str">
        <f>IF(Table2[[#This Row],[Avg Monthly GB Download]] &lt; 5, "Less than 5 GB", IF(Table2[[#This Row],[Avg Monthly GB Download]] &lt;= 10, "Between 5 and 10 GB", "10 or more GB"))</f>
        <v>Between 5 and 10 GB</v>
      </c>
    </row>
    <row r="2260" spans="1:33" x14ac:dyDescent="0.3">
      <c r="A2260" t="s">
        <v>4636</v>
      </c>
      <c r="B2260" t="s">
        <v>17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17</v>
      </c>
      <c r="I2260" t="s">
        <v>18</v>
      </c>
      <c r="J2260">
        <v>0</v>
      </c>
      <c r="K2260">
        <v>0</v>
      </c>
      <c r="L2260">
        <v>0</v>
      </c>
      <c r="M2260" t="s">
        <v>17</v>
      </c>
      <c r="N2260">
        <v>0</v>
      </c>
      <c r="O2260" t="s">
        <v>79</v>
      </c>
      <c r="P2260" t="s">
        <v>4637</v>
      </c>
      <c r="Q2260" t="s">
        <v>22</v>
      </c>
      <c r="R2260">
        <v>28</v>
      </c>
      <c r="S2260" t="s">
        <v>21</v>
      </c>
      <c r="T2260" t="s">
        <v>17</v>
      </c>
      <c r="U2260" t="s">
        <v>17</v>
      </c>
      <c r="V2260" t="str">
        <f>IF(Table2[[#This Row],[Age]] &lt; 30, "Under 30", IF(Table2[[#This Row],[Age]] &lt; 65, "Other", "Senior"))</f>
        <v>Under 30</v>
      </c>
      <c r="W2260">
        <v>0</v>
      </c>
      <c r="X2260" t="s">
        <v>17</v>
      </c>
      <c r="Y2260" t="s">
        <v>94</v>
      </c>
      <c r="Z2260" t="s">
        <v>34</v>
      </c>
      <c r="AA2260">
        <v>7</v>
      </c>
      <c r="AB2260">
        <v>354</v>
      </c>
      <c r="AE2260">
        <f t="shared" si="35"/>
        <v>0</v>
      </c>
      <c r="AF2260">
        <v>1</v>
      </c>
      <c r="AG2260" t="str">
        <f>IF(Table2[[#This Row],[Avg Monthly GB Download]] &lt; 5, "Less than 5 GB", IF(Table2[[#This Row],[Avg Monthly GB Download]] &lt;= 10, "Between 5 and 10 GB", "10 or more GB"))</f>
        <v>Less than 5 GB</v>
      </c>
    </row>
    <row r="2261" spans="1:33" x14ac:dyDescent="0.3">
      <c r="A2261" t="s">
        <v>4638</v>
      </c>
      <c r="B2261" t="s">
        <v>17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17</v>
      </c>
      <c r="I2261" t="s">
        <v>18</v>
      </c>
      <c r="J2261">
        <v>0</v>
      </c>
      <c r="K2261">
        <v>0</v>
      </c>
      <c r="L2261">
        <v>6</v>
      </c>
      <c r="M2261" t="s">
        <v>21</v>
      </c>
      <c r="N2261">
        <v>0</v>
      </c>
      <c r="O2261" t="s">
        <v>81</v>
      </c>
      <c r="P2261" t="s">
        <v>4639</v>
      </c>
      <c r="Q2261" t="s">
        <v>22</v>
      </c>
      <c r="R2261">
        <v>81</v>
      </c>
      <c r="S2261" t="s">
        <v>17</v>
      </c>
      <c r="T2261" t="s">
        <v>21</v>
      </c>
      <c r="U2261" t="s">
        <v>17</v>
      </c>
      <c r="V2261" t="str">
        <f>IF(Table2[[#This Row],[Age]] &lt; 30, "Under 30", IF(Table2[[#This Row],[Age]] &lt; 65, "Other", "Senior"))</f>
        <v>Senior</v>
      </c>
      <c r="W2261">
        <v>0</v>
      </c>
      <c r="X2261" t="s">
        <v>17</v>
      </c>
      <c r="Y2261" t="s">
        <v>49</v>
      </c>
      <c r="Z2261" t="s">
        <v>34</v>
      </c>
      <c r="AA2261">
        <v>51</v>
      </c>
      <c r="AB2261">
        <v>1317</v>
      </c>
      <c r="AE2261">
        <f t="shared" si="35"/>
        <v>0</v>
      </c>
      <c r="AF2261">
        <v>1</v>
      </c>
      <c r="AG2261" t="str">
        <f>IF(Table2[[#This Row],[Avg Monthly GB Download]] &lt; 5, "Less than 5 GB", IF(Table2[[#This Row],[Avg Monthly GB Download]] &lt;= 10, "Between 5 and 10 GB", "10 or more GB"))</f>
        <v>Between 5 and 10 GB</v>
      </c>
    </row>
    <row r="2262" spans="1:33" x14ac:dyDescent="0.3">
      <c r="A2262" t="s">
        <v>4640</v>
      </c>
      <c r="B2262" t="s">
        <v>17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21</v>
      </c>
      <c r="I2262" t="s">
        <v>84</v>
      </c>
      <c r="J2262">
        <v>0</v>
      </c>
      <c r="K2262">
        <v>0</v>
      </c>
      <c r="L2262">
        <v>13</v>
      </c>
      <c r="M2262" t="s">
        <v>21</v>
      </c>
      <c r="N2262">
        <v>0</v>
      </c>
      <c r="O2262" t="s">
        <v>67</v>
      </c>
      <c r="P2262" t="s">
        <v>4641</v>
      </c>
      <c r="Q2262" t="s">
        <v>20</v>
      </c>
      <c r="R2262">
        <v>74</v>
      </c>
      <c r="S2262" t="s">
        <v>17</v>
      </c>
      <c r="T2262" t="s">
        <v>21</v>
      </c>
      <c r="U2262" t="s">
        <v>17</v>
      </c>
      <c r="V2262" t="str">
        <f>IF(Table2[[#This Row],[Age]] &lt; 30, "Under 30", IF(Table2[[#This Row],[Age]] &lt; 65, "Other", "Senior"))</f>
        <v>Senior</v>
      </c>
      <c r="W2262">
        <v>0</v>
      </c>
      <c r="X2262" t="s">
        <v>21</v>
      </c>
      <c r="Y2262" t="s">
        <v>49</v>
      </c>
      <c r="Z2262" t="s">
        <v>34</v>
      </c>
      <c r="AA2262">
        <v>18</v>
      </c>
      <c r="AB2262">
        <v>659</v>
      </c>
      <c r="AE2262">
        <f t="shared" si="35"/>
        <v>0</v>
      </c>
      <c r="AF2262">
        <v>1</v>
      </c>
      <c r="AG2262" t="str">
        <f>IF(Table2[[#This Row],[Avg Monthly GB Download]] &lt; 5, "Less than 5 GB", IF(Table2[[#This Row],[Avg Monthly GB Download]] &lt;= 10, "Between 5 and 10 GB", "10 or more GB"))</f>
        <v>10 or more GB</v>
      </c>
    </row>
    <row r="2263" spans="1:33" x14ac:dyDescent="0.3">
      <c r="A2263" t="s">
        <v>4642</v>
      </c>
      <c r="B2263" t="s">
        <v>17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17</v>
      </c>
      <c r="I2263" t="s">
        <v>18</v>
      </c>
      <c r="J2263">
        <v>0</v>
      </c>
      <c r="K2263">
        <v>0</v>
      </c>
      <c r="L2263">
        <v>24</v>
      </c>
      <c r="M2263" t="s">
        <v>21</v>
      </c>
      <c r="N2263">
        <v>0</v>
      </c>
      <c r="O2263" t="s">
        <v>32</v>
      </c>
      <c r="P2263" t="s">
        <v>4643</v>
      </c>
      <c r="Q2263" t="s">
        <v>20</v>
      </c>
      <c r="R2263">
        <v>30</v>
      </c>
      <c r="S2263" t="s">
        <v>17</v>
      </c>
      <c r="T2263" t="s">
        <v>17</v>
      </c>
      <c r="U2263" t="s">
        <v>17</v>
      </c>
      <c r="V2263" t="str">
        <f>IF(Table2[[#This Row],[Age]] &lt; 30, "Under 30", IF(Table2[[#This Row],[Age]] &lt; 65, "Other", "Senior"))</f>
        <v>Other</v>
      </c>
      <c r="W2263">
        <v>0</v>
      </c>
      <c r="X2263" t="s">
        <v>17</v>
      </c>
      <c r="Y2263" t="s">
        <v>94</v>
      </c>
      <c r="Z2263" t="s">
        <v>29</v>
      </c>
      <c r="AA2263">
        <v>26</v>
      </c>
      <c r="AB2263">
        <v>1635</v>
      </c>
      <c r="AE2263">
        <f t="shared" si="35"/>
        <v>0</v>
      </c>
      <c r="AF2263">
        <v>1</v>
      </c>
      <c r="AG2263" t="str">
        <f>IF(Table2[[#This Row],[Avg Monthly GB Download]] &lt; 5, "Less than 5 GB", IF(Table2[[#This Row],[Avg Monthly GB Download]] &lt;= 10, "Between 5 and 10 GB", "10 or more GB"))</f>
        <v>10 or more GB</v>
      </c>
    </row>
    <row r="2264" spans="1:33" x14ac:dyDescent="0.3">
      <c r="A2264" t="s">
        <v>4644</v>
      </c>
      <c r="B2264" t="s">
        <v>17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17</v>
      </c>
      <c r="I2264" t="s">
        <v>18</v>
      </c>
      <c r="J2264">
        <v>0</v>
      </c>
      <c r="K2264">
        <v>0</v>
      </c>
      <c r="L2264">
        <v>1</v>
      </c>
      <c r="M2264" t="s">
        <v>21</v>
      </c>
      <c r="N2264">
        <v>0</v>
      </c>
      <c r="O2264" t="s">
        <v>33</v>
      </c>
      <c r="P2264" t="s">
        <v>4645</v>
      </c>
      <c r="Q2264" t="s">
        <v>22</v>
      </c>
      <c r="R2264">
        <v>58</v>
      </c>
      <c r="S2264" t="s">
        <v>17</v>
      </c>
      <c r="T2264" t="s">
        <v>17</v>
      </c>
      <c r="U2264" t="s">
        <v>17</v>
      </c>
      <c r="V2264" t="str">
        <f>IF(Table2[[#This Row],[Age]] &lt; 30, "Under 30", IF(Table2[[#This Row],[Age]] &lt; 65, "Other", "Senior"))</f>
        <v>Other</v>
      </c>
      <c r="W2264">
        <v>0</v>
      </c>
      <c r="X2264" t="s">
        <v>21</v>
      </c>
      <c r="Y2264" t="s">
        <v>28</v>
      </c>
      <c r="Z2264" t="s">
        <v>29</v>
      </c>
      <c r="AA2264">
        <v>47</v>
      </c>
      <c r="AB2264">
        <v>1009</v>
      </c>
      <c r="AE2264">
        <f t="shared" si="35"/>
        <v>0</v>
      </c>
      <c r="AF2264">
        <v>1</v>
      </c>
      <c r="AG2264" t="str">
        <f>IF(Table2[[#This Row],[Avg Monthly GB Download]] &lt; 5, "Less than 5 GB", IF(Table2[[#This Row],[Avg Monthly GB Download]] &lt;= 10, "Between 5 and 10 GB", "10 or more GB"))</f>
        <v>Less than 5 GB</v>
      </c>
    </row>
    <row r="2265" spans="1:33" x14ac:dyDescent="0.3">
      <c r="A2265" t="s">
        <v>4646</v>
      </c>
      <c r="B2265" t="s">
        <v>17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17</v>
      </c>
      <c r="I2265" t="s">
        <v>18</v>
      </c>
      <c r="J2265">
        <v>0</v>
      </c>
      <c r="K2265">
        <v>0</v>
      </c>
      <c r="L2265">
        <v>10</v>
      </c>
      <c r="M2265" t="s">
        <v>21</v>
      </c>
      <c r="N2265">
        <v>0</v>
      </c>
      <c r="O2265" t="s">
        <v>19</v>
      </c>
      <c r="P2265" t="s">
        <v>4647</v>
      </c>
      <c r="Q2265" t="s">
        <v>20</v>
      </c>
      <c r="R2265">
        <v>39</v>
      </c>
      <c r="S2265" t="s">
        <v>17</v>
      </c>
      <c r="T2265" t="s">
        <v>17</v>
      </c>
      <c r="U2265" t="s">
        <v>17</v>
      </c>
      <c r="V2265" t="str">
        <f>IF(Table2[[#This Row],[Age]] &lt; 30, "Under 30", IF(Table2[[#This Row],[Age]] &lt; 65, "Other", "Senior"))</f>
        <v>Other</v>
      </c>
      <c r="W2265">
        <v>0</v>
      </c>
      <c r="X2265" t="s">
        <v>17</v>
      </c>
      <c r="Y2265" t="s">
        <v>28</v>
      </c>
      <c r="Z2265" t="s">
        <v>34</v>
      </c>
      <c r="AA2265">
        <v>29</v>
      </c>
      <c r="AB2265">
        <v>358</v>
      </c>
      <c r="AE2265">
        <f t="shared" si="35"/>
        <v>0</v>
      </c>
      <c r="AF2265">
        <v>1</v>
      </c>
      <c r="AG2265" t="str">
        <f>IF(Table2[[#This Row],[Avg Monthly GB Download]] &lt; 5, "Less than 5 GB", IF(Table2[[#This Row],[Avg Monthly GB Download]] &lt;= 10, "Between 5 and 10 GB", "10 or more GB"))</f>
        <v>Between 5 and 10 GB</v>
      </c>
    </row>
    <row r="2266" spans="1:33" x14ac:dyDescent="0.3">
      <c r="A2266" t="s">
        <v>4648</v>
      </c>
      <c r="B2266" t="s">
        <v>17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17</v>
      </c>
      <c r="I2266" t="s">
        <v>18</v>
      </c>
      <c r="J2266">
        <v>0</v>
      </c>
      <c r="K2266">
        <v>0</v>
      </c>
      <c r="L2266">
        <v>0</v>
      </c>
      <c r="M2266" t="s">
        <v>17</v>
      </c>
      <c r="N2266">
        <v>0</v>
      </c>
      <c r="O2266" t="s">
        <v>79</v>
      </c>
      <c r="P2266" t="s">
        <v>4649</v>
      </c>
      <c r="Q2266" t="s">
        <v>22</v>
      </c>
      <c r="R2266">
        <v>67</v>
      </c>
      <c r="S2266" t="s">
        <v>17</v>
      </c>
      <c r="T2266" t="s">
        <v>21</v>
      </c>
      <c r="U2266" t="s">
        <v>17</v>
      </c>
      <c r="V2266" t="str">
        <f>IF(Table2[[#This Row],[Age]] &lt; 30, "Under 30", IF(Table2[[#This Row],[Age]] &lt; 65, "Other", "Senior"))</f>
        <v>Senior</v>
      </c>
      <c r="W2266">
        <v>0</v>
      </c>
      <c r="X2266" t="s">
        <v>17</v>
      </c>
      <c r="Y2266" t="s">
        <v>49</v>
      </c>
      <c r="Z2266" t="s">
        <v>34</v>
      </c>
      <c r="AA2266">
        <v>9</v>
      </c>
      <c r="AB2266">
        <v>681</v>
      </c>
      <c r="AE2266">
        <f t="shared" si="35"/>
        <v>0</v>
      </c>
      <c r="AF2266">
        <v>1</v>
      </c>
      <c r="AG2266" t="str">
        <f>IF(Table2[[#This Row],[Avg Monthly GB Download]] &lt; 5, "Less than 5 GB", IF(Table2[[#This Row],[Avg Monthly GB Download]] &lt;= 10, "Between 5 and 10 GB", "10 or more GB"))</f>
        <v>Less than 5 GB</v>
      </c>
    </row>
    <row r="2267" spans="1:33" x14ac:dyDescent="0.3">
      <c r="A2267" t="s">
        <v>4650</v>
      </c>
      <c r="B2267" t="s">
        <v>17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17</v>
      </c>
      <c r="I2267" t="s">
        <v>18</v>
      </c>
      <c r="J2267">
        <v>0</v>
      </c>
      <c r="K2267">
        <v>0</v>
      </c>
      <c r="L2267">
        <v>0</v>
      </c>
      <c r="M2267" t="s">
        <v>17</v>
      </c>
      <c r="N2267">
        <v>0</v>
      </c>
      <c r="O2267" t="s">
        <v>43</v>
      </c>
      <c r="P2267" t="s">
        <v>4651</v>
      </c>
      <c r="Q2267" t="s">
        <v>20</v>
      </c>
      <c r="R2267">
        <v>49</v>
      </c>
      <c r="S2267" t="s">
        <v>17</v>
      </c>
      <c r="T2267" t="s">
        <v>17</v>
      </c>
      <c r="U2267" t="s">
        <v>17</v>
      </c>
      <c r="V2267" t="str">
        <f>IF(Table2[[#This Row],[Age]] &lt; 30, "Under 30", IF(Table2[[#This Row],[Age]] &lt; 65, "Other", "Senior"))</f>
        <v>Other</v>
      </c>
      <c r="W2267">
        <v>0</v>
      </c>
      <c r="X2267" t="s">
        <v>17</v>
      </c>
      <c r="Y2267" t="s">
        <v>28</v>
      </c>
      <c r="Z2267" t="s">
        <v>29</v>
      </c>
      <c r="AA2267">
        <v>9</v>
      </c>
      <c r="AB2267">
        <v>267</v>
      </c>
      <c r="AE2267">
        <f t="shared" si="35"/>
        <v>0</v>
      </c>
      <c r="AF2267">
        <v>1</v>
      </c>
      <c r="AG2267" t="str">
        <f>IF(Table2[[#This Row],[Avg Monthly GB Download]] &lt; 5, "Less than 5 GB", IF(Table2[[#This Row],[Avg Monthly GB Download]] &lt;= 10, "Between 5 and 10 GB", "10 or more GB"))</f>
        <v>Less than 5 GB</v>
      </c>
    </row>
    <row r="2268" spans="1:33" x14ac:dyDescent="0.3">
      <c r="A2268" t="s">
        <v>4652</v>
      </c>
      <c r="B2268" t="s">
        <v>17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17</v>
      </c>
      <c r="I2268" t="s">
        <v>18</v>
      </c>
      <c r="J2268">
        <v>0</v>
      </c>
      <c r="K2268">
        <v>0</v>
      </c>
      <c r="L2268">
        <v>6</v>
      </c>
      <c r="M2268" t="s">
        <v>21</v>
      </c>
      <c r="N2268">
        <v>0</v>
      </c>
      <c r="O2268" t="s">
        <v>76</v>
      </c>
      <c r="P2268" t="s">
        <v>4653</v>
      </c>
      <c r="Q2268" t="s">
        <v>22</v>
      </c>
      <c r="R2268">
        <v>68</v>
      </c>
      <c r="S2268" t="s">
        <v>17</v>
      </c>
      <c r="T2268" t="s">
        <v>21</v>
      </c>
      <c r="U2268" t="s">
        <v>17</v>
      </c>
      <c r="V2268" t="str">
        <f>IF(Table2[[#This Row],[Age]] &lt; 30, "Under 30", IF(Table2[[#This Row],[Age]] &lt; 65, "Other", "Senior"))</f>
        <v>Senior</v>
      </c>
      <c r="W2268">
        <v>0</v>
      </c>
      <c r="X2268" t="s">
        <v>17</v>
      </c>
      <c r="Y2268" t="s">
        <v>49</v>
      </c>
      <c r="Z2268" t="s">
        <v>34</v>
      </c>
      <c r="AA2268">
        <v>45</v>
      </c>
      <c r="AB2268">
        <v>305</v>
      </c>
      <c r="AE2268">
        <f t="shared" si="35"/>
        <v>0</v>
      </c>
      <c r="AF2268">
        <v>1</v>
      </c>
      <c r="AG2268" t="str">
        <f>IF(Table2[[#This Row],[Avg Monthly GB Download]] &lt; 5, "Less than 5 GB", IF(Table2[[#This Row],[Avg Monthly GB Download]] &lt;= 10, "Between 5 and 10 GB", "10 or more GB"))</f>
        <v>Between 5 and 10 GB</v>
      </c>
    </row>
    <row r="2269" spans="1:33" x14ac:dyDescent="0.3">
      <c r="A2269" t="s">
        <v>4654</v>
      </c>
      <c r="B2269" t="s">
        <v>17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17</v>
      </c>
      <c r="I2269" t="s">
        <v>18</v>
      </c>
      <c r="J2269">
        <v>0</v>
      </c>
      <c r="K2269">
        <v>0</v>
      </c>
      <c r="L2269">
        <v>5</v>
      </c>
      <c r="M2269" t="s">
        <v>21</v>
      </c>
      <c r="N2269">
        <v>0</v>
      </c>
      <c r="O2269" t="s">
        <v>64</v>
      </c>
      <c r="P2269" t="s">
        <v>4655</v>
      </c>
      <c r="Q2269" t="s">
        <v>20</v>
      </c>
      <c r="R2269">
        <v>69</v>
      </c>
      <c r="S2269" t="s">
        <v>17</v>
      </c>
      <c r="T2269" t="s">
        <v>21</v>
      </c>
      <c r="U2269" t="s">
        <v>17</v>
      </c>
      <c r="V2269" t="str">
        <f>IF(Table2[[#This Row],[Age]] &lt; 30, "Under 30", IF(Table2[[#This Row],[Age]] &lt; 65, "Other", "Senior"))</f>
        <v>Senior</v>
      </c>
      <c r="W2269">
        <v>0</v>
      </c>
      <c r="X2269" t="s">
        <v>21</v>
      </c>
      <c r="Y2269" t="s">
        <v>49</v>
      </c>
      <c r="Z2269" t="s">
        <v>34</v>
      </c>
      <c r="AA2269">
        <v>34</v>
      </c>
      <c r="AB2269">
        <v>1908</v>
      </c>
      <c r="AE2269">
        <f t="shared" si="35"/>
        <v>0</v>
      </c>
      <c r="AF2269">
        <v>1</v>
      </c>
      <c r="AG2269" t="str">
        <f>IF(Table2[[#This Row],[Avg Monthly GB Download]] &lt; 5, "Less than 5 GB", IF(Table2[[#This Row],[Avg Monthly GB Download]] &lt;= 10, "Between 5 and 10 GB", "10 or more GB"))</f>
        <v>Between 5 and 10 GB</v>
      </c>
    </row>
    <row r="2270" spans="1:33" x14ac:dyDescent="0.3">
      <c r="A2270" t="s">
        <v>4656</v>
      </c>
      <c r="B2270" t="s">
        <v>17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17</v>
      </c>
      <c r="I2270" t="s">
        <v>18</v>
      </c>
      <c r="J2270">
        <v>0</v>
      </c>
      <c r="K2270">
        <v>0</v>
      </c>
      <c r="L2270">
        <v>3</v>
      </c>
      <c r="M2270" t="s">
        <v>21</v>
      </c>
      <c r="N2270">
        <v>0</v>
      </c>
      <c r="O2270" t="s">
        <v>54</v>
      </c>
      <c r="P2270" t="s">
        <v>4657</v>
      </c>
      <c r="Q2270" t="s">
        <v>22</v>
      </c>
      <c r="R2270">
        <v>44</v>
      </c>
      <c r="S2270" t="s">
        <v>17</v>
      </c>
      <c r="T2270" t="s">
        <v>17</v>
      </c>
      <c r="U2270" t="s">
        <v>17</v>
      </c>
      <c r="V2270" t="str">
        <f>IF(Table2[[#This Row],[Age]] &lt; 30, "Under 30", IF(Table2[[#This Row],[Age]] &lt; 65, "Other", "Senior"))</f>
        <v>Other</v>
      </c>
      <c r="W2270">
        <v>0</v>
      </c>
      <c r="X2270" t="s">
        <v>21</v>
      </c>
      <c r="Y2270" t="s">
        <v>49</v>
      </c>
      <c r="Z2270" t="s">
        <v>34</v>
      </c>
      <c r="AA2270">
        <v>28</v>
      </c>
      <c r="AB2270">
        <v>1821</v>
      </c>
      <c r="AE2270">
        <f t="shared" si="35"/>
        <v>0</v>
      </c>
      <c r="AF2270">
        <v>1</v>
      </c>
      <c r="AG2270" t="str">
        <f>IF(Table2[[#This Row],[Avg Monthly GB Download]] &lt; 5, "Less than 5 GB", IF(Table2[[#This Row],[Avg Monthly GB Download]] &lt;= 10, "Between 5 and 10 GB", "10 or more GB"))</f>
        <v>Less than 5 GB</v>
      </c>
    </row>
    <row r="2271" spans="1:33" x14ac:dyDescent="0.3">
      <c r="A2271" t="s">
        <v>4658</v>
      </c>
      <c r="B2271" t="s">
        <v>17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17</v>
      </c>
      <c r="I2271" t="s">
        <v>18</v>
      </c>
      <c r="J2271">
        <v>0</v>
      </c>
      <c r="K2271">
        <v>0</v>
      </c>
      <c r="L2271">
        <v>0</v>
      </c>
      <c r="M2271" t="s">
        <v>17</v>
      </c>
      <c r="N2271">
        <v>0</v>
      </c>
      <c r="O2271" t="s">
        <v>81</v>
      </c>
      <c r="P2271" t="s">
        <v>4659</v>
      </c>
      <c r="Q2271" t="s">
        <v>22</v>
      </c>
      <c r="R2271">
        <v>47</v>
      </c>
      <c r="S2271" t="s">
        <v>17</v>
      </c>
      <c r="T2271" t="s">
        <v>17</v>
      </c>
      <c r="U2271" t="s">
        <v>17</v>
      </c>
      <c r="V2271" t="str">
        <f>IF(Table2[[#This Row],[Age]] &lt; 30, "Under 30", IF(Table2[[#This Row],[Age]] &lt; 65, "Other", "Senior"))</f>
        <v>Other</v>
      </c>
      <c r="W2271">
        <v>0</v>
      </c>
      <c r="X2271" t="s">
        <v>17</v>
      </c>
      <c r="Y2271" t="s">
        <v>94</v>
      </c>
      <c r="Z2271" t="s">
        <v>29</v>
      </c>
      <c r="AA2271">
        <v>7</v>
      </c>
      <c r="AB2271">
        <v>209</v>
      </c>
      <c r="AE2271">
        <f t="shared" si="35"/>
        <v>0</v>
      </c>
      <c r="AF2271">
        <v>1</v>
      </c>
      <c r="AG2271" t="str">
        <f>IF(Table2[[#This Row],[Avg Monthly GB Download]] &lt; 5, "Less than 5 GB", IF(Table2[[#This Row],[Avg Monthly GB Download]] &lt;= 10, "Between 5 and 10 GB", "10 or more GB"))</f>
        <v>Less than 5 GB</v>
      </c>
    </row>
    <row r="2272" spans="1:33" x14ac:dyDescent="0.3">
      <c r="A2272" t="s">
        <v>4660</v>
      </c>
      <c r="B2272" t="s">
        <v>17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17</v>
      </c>
      <c r="I2272" t="s">
        <v>18</v>
      </c>
      <c r="J2272">
        <v>0</v>
      </c>
      <c r="K2272">
        <v>0</v>
      </c>
      <c r="L2272">
        <v>6</v>
      </c>
      <c r="M2272" t="s">
        <v>21</v>
      </c>
      <c r="N2272">
        <v>0</v>
      </c>
      <c r="O2272" t="s">
        <v>23</v>
      </c>
      <c r="P2272" t="s">
        <v>4661</v>
      </c>
      <c r="Q2272" t="s">
        <v>20</v>
      </c>
      <c r="R2272">
        <v>75</v>
      </c>
      <c r="S2272" t="s">
        <v>17</v>
      </c>
      <c r="T2272" t="s">
        <v>21</v>
      </c>
      <c r="U2272" t="s">
        <v>17</v>
      </c>
      <c r="V2272" t="str">
        <f>IF(Table2[[#This Row],[Age]] &lt; 30, "Under 30", IF(Table2[[#This Row],[Age]] &lt; 65, "Other", "Senior"))</f>
        <v>Senior</v>
      </c>
      <c r="W2272">
        <v>0</v>
      </c>
      <c r="X2272" t="s">
        <v>21</v>
      </c>
      <c r="Y2272" t="s">
        <v>49</v>
      </c>
      <c r="Z2272" t="s">
        <v>29</v>
      </c>
      <c r="AA2272">
        <v>49</v>
      </c>
      <c r="AB2272">
        <v>3536</v>
      </c>
      <c r="AE2272">
        <f t="shared" si="35"/>
        <v>0</v>
      </c>
      <c r="AF2272">
        <v>1</v>
      </c>
      <c r="AG2272" t="str">
        <f>IF(Table2[[#This Row],[Avg Monthly GB Download]] &lt; 5, "Less than 5 GB", IF(Table2[[#This Row],[Avg Monthly GB Download]] &lt;= 10, "Between 5 and 10 GB", "10 or more GB"))</f>
        <v>Between 5 and 10 GB</v>
      </c>
    </row>
    <row r="2273" spans="1:33" x14ac:dyDescent="0.3">
      <c r="A2273" t="s">
        <v>4662</v>
      </c>
      <c r="B2273" t="s">
        <v>17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17</v>
      </c>
      <c r="I2273" t="s">
        <v>18</v>
      </c>
      <c r="J2273">
        <v>0</v>
      </c>
      <c r="K2273">
        <v>0</v>
      </c>
      <c r="L2273">
        <v>0</v>
      </c>
      <c r="M2273" t="s">
        <v>17</v>
      </c>
      <c r="N2273">
        <v>0</v>
      </c>
      <c r="O2273" t="s">
        <v>70</v>
      </c>
      <c r="P2273" t="s">
        <v>4663</v>
      </c>
      <c r="Q2273" t="s">
        <v>22</v>
      </c>
      <c r="R2273">
        <v>34</v>
      </c>
      <c r="S2273" t="s">
        <v>17</v>
      </c>
      <c r="T2273" t="s">
        <v>17</v>
      </c>
      <c r="U2273" t="s">
        <v>17</v>
      </c>
      <c r="V2273" t="str">
        <f>IF(Table2[[#This Row],[Age]] &lt; 30, "Under 30", IF(Table2[[#This Row],[Age]] &lt; 65, "Other", "Senior"))</f>
        <v>Other</v>
      </c>
      <c r="W2273">
        <v>0</v>
      </c>
      <c r="X2273" t="s">
        <v>17</v>
      </c>
      <c r="Y2273" t="s">
        <v>28</v>
      </c>
      <c r="Z2273" t="s">
        <v>29</v>
      </c>
      <c r="AA2273">
        <v>13</v>
      </c>
      <c r="AB2273">
        <v>13</v>
      </c>
      <c r="AE2273">
        <f t="shared" si="35"/>
        <v>0</v>
      </c>
      <c r="AF2273">
        <v>1</v>
      </c>
      <c r="AG2273" t="str">
        <f>IF(Table2[[#This Row],[Avg Monthly GB Download]] &lt; 5, "Less than 5 GB", IF(Table2[[#This Row],[Avg Monthly GB Download]] &lt;= 10, "Between 5 and 10 GB", "10 or more GB"))</f>
        <v>Less than 5 GB</v>
      </c>
    </row>
    <row r="2274" spans="1:33" x14ac:dyDescent="0.3">
      <c r="A2274" t="s">
        <v>4664</v>
      </c>
      <c r="B2274" t="s">
        <v>17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17</v>
      </c>
      <c r="I2274" t="s">
        <v>18</v>
      </c>
      <c r="J2274">
        <v>0</v>
      </c>
      <c r="K2274">
        <v>0</v>
      </c>
      <c r="L2274">
        <v>4</v>
      </c>
      <c r="M2274" t="s">
        <v>17</v>
      </c>
      <c r="N2274">
        <v>68</v>
      </c>
      <c r="O2274" t="s">
        <v>32</v>
      </c>
      <c r="P2274" t="s">
        <v>4665</v>
      </c>
      <c r="Q2274" t="s">
        <v>22</v>
      </c>
      <c r="R2274">
        <v>43</v>
      </c>
      <c r="S2274" t="s">
        <v>17</v>
      </c>
      <c r="T2274" t="s">
        <v>17</v>
      </c>
      <c r="U2274" t="s">
        <v>17</v>
      </c>
      <c r="V2274" t="str">
        <f>IF(Table2[[#This Row],[Age]] &lt; 30, "Under 30", IF(Table2[[#This Row],[Age]] &lt; 65, "Other", "Senior"))</f>
        <v>Other</v>
      </c>
      <c r="W2274">
        <v>0</v>
      </c>
      <c r="X2274" t="s">
        <v>17</v>
      </c>
      <c r="Y2274" t="s">
        <v>28</v>
      </c>
      <c r="Z2274" t="s">
        <v>29</v>
      </c>
      <c r="AA2274">
        <v>16</v>
      </c>
      <c r="AB2274">
        <v>176</v>
      </c>
      <c r="AE2274">
        <f t="shared" si="35"/>
        <v>0</v>
      </c>
      <c r="AF2274">
        <v>1</v>
      </c>
      <c r="AG2274" t="str">
        <f>IF(Table2[[#This Row],[Avg Monthly GB Download]] &lt; 5, "Less than 5 GB", IF(Table2[[#This Row],[Avg Monthly GB Download]] &lt;= 10, "Between 5 and 10 GB", "10 or more GB"))</f>
        <v>Less than 5 GB</v>
      </c>
    </row>
    <row r="2275" spans="1:33" x14ac:dyDescent="0.3">
      <c r="A2275" t="s">
        <v>4666</v>
      </c>
      <c r="B2275" t="s">
        <v>17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21</v>
      </c>
      <c r="I2275" t="s">
        <v>84</v>
      </c>
      <c r="J2275">
        <v>0</v>
      </c>
      <c r="K2275">
        <v>0</v>
      </c>
      <c r="L2275">
        <v>3</v>
      </c>
      <c r="M2275" t="s">
        <v>21</v>
      </c>
      <c r="N2275">
        <v>0</v>
      </c>
      <c r="O2275" t="s">
        <v>40</v>
      </c>
      <c r="P2275" t="s">
        <v>4667</v>
      </c>
      <c r="Q2275" t="s">
        <v>20</v>
      </c>
      <c r="R2275">
        <v>77</v>
      </c>
      <c r="S2275" t="s">
        <v>17</v>
      </c>
      <c r="T2275" t="s">
        <v>21</v>
      </c>
      <c r="U2275" t="s">
        <v>17</v>
      </c>
      <c r="V2275" t="str">
        <f>IF(Table2[[#This Row],[Age]] &lt; 30, "Under 30", IF(Table2[[#This Row],[Age]] &lt; 65, "Other", "Senior"))</f>
        <v>Senior</v>
      </c>
      <c r="W2275">
        <v>0</v>
      </c>
      <c r="X2275" t="s">
        <v>21</v>
      </c>
      <c r="Y2275" t="s">
        <v>49</v>
      </c>
      <c r="Z2275" t="s">
        <v>34</v>
      </c>
      <c r="AA2275">
        <v>37</v>
      </c>
      <c r="AB2275">
        <v>2271</v>
      </c>
      <c r="AE2275">
        <f t="shared" si="35"/>
        <v>0</v>
      </c>
      <c r="AF2275">
        <v>1</v>
      </c>
      <c r="AG2275" t="str">
        <f>IF(Table2[[#This Row],[Avg Monthly GB Download]] &lt; 5, "Less than 5 GB", IF(Table2[[#This Row],[Avg Monthly GB Download]] &lt;= 10, "Between 5 and 10 GB", "10 or more GB"))</f>
        <v>Less than 5 GB</v>
      </c>
    </row>
    <row r="2276" spans="1:33" x14ac:dyDescent="0.3">
      <c r="A2276" t="s">
        <v>4668</v>
      </c>
      <c r="B2276" t="s">
        <v>17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17</v>
      </c>
      <c r="I2276" t="s">
        <v>18</v>
      </c>
      <c r="J2276">
        <v>0</v>
      </c>
      <c r="K2276">
        <v>0</v>
      </c>
      <c r="L2276">
        <v>38</v>
      </c>
      <c r="M2276" t="s">
        <v>21</v>
      </c>
      <c r="N2276">
        <v>0</v>
      </c>
      <c r="O2276" t="s">
        <v>33</v>
      </c>
      <c r="P2276" t="s">
        <v>4669</v>
      </c>
      <c r="Q2276" t="s">
        <v>22</v>
      </c>
      <c r="R2276">
        <v>26</v>
      </c>
      <c r="S2276" t="s">
        <v>21</v>
      </c>
      <c r="T2276" t="s">
        <v>17</v>
      </c>
      <c r="U2276" t="s">
        <v>17</v>
      </c>
      <c r="V2276" t="str">
        <f>IF(Table2[[#This Row],[Age]] &lt; 30, "Under 30", IF(Table2[[#This Row],[Age]] &lt; 65, "Other", "Senior"))</f>
        <v>Under 30</v>
      </c>
      <c r="W2276">
        <v>0</v>
      </c>
      <c r="X2276" t="s">
        <v>17</v>
      </c>
      <c r="Y2276" t="s">
        <v>94</v>
      </c>
      <c r="Z2276" t="s">
        <v>34</v>
      </c>
      <c r="AA2276">
        <v>30</v>
      </c>
      <c r="AB2276">
        <v>776</v>
      </c>
      <c r="AE2276">
        <f t="shared" si="35"/>
        <v>0</v>
      </c>
      <c r="AF2276">
        <v>1</v>
      </c>
      <c r="AG2276" t="str">
        <f>IF(Table2[[#This Row],[Avg Monthly GB Download]] &lt; 5, "Less than 5 GB", IF(Table2[[#This Row],[Avg Monthly GB Download]] &lt;= 10, "Between 5 and 10 GB", "10 or more GB"))</f>
        <v>10 or more GB</v>
      </c>
    </row>
    <row r="2277" spans="1:33" x14ac:dyDescent="0.3">
      <c r="A2277" t="s">
        <v>4670</v>
      </c>
      <c r="B2277" t="s">
        <v>17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17</v>
      </c>
      <c r="I2277" t="s">
        <v>18</v>
      </c>
      <c r="J2277">
        <v>0</v>
      </c>
      <c r="K2277">
        <v>0</v>
      </c>
      <c r="L2277">
        <v>3</v>
      </c>
      <c r="M2277" t="s">
        <v>21</v>
      </c>
      <c r="N2277">
        <v>0</v>
      </c>
      <c r="O2277" t="s">
        <v>37</v>
      </c>
      <c r="P2277" t="s">
        <v>4671</v>
      </c>
      <c r="Q2277" t="s">
        <v>22</v>
      </c>
      <c r="R2277">
        <v>68</v>
      </c>
      <c r="S2277" t="s">
        <v>17</v>
      </c>
      <c r="T2277" t="s">
        <v>21</v>
      </c>
      <c r="U2277" t="s">
        <v>17</v>
      </c>
      <c r="V2277" t="str">
        <f>IF(Table2[[#This Row],[Age]] &lt; 30, "Under 30", IF(Table2[[#This Row],[Age]] &lt; 65, "Other", "Senior"))</f>
        <v>Senior</v>
      </c>
      <c r="W2277">
        <v>0</v>
      </c>
      <c r="X2277" t="s">
        <v>21</v>
      </c>
      <c r="Y2277" t="s">
        <v>49</v>
      </c>
      <c r="Z2277" t="s">
        <v>91</v>
      </c>
      <c r="AA2277">
        <v>29</v>
      </c>
      <c r="AB2277">
        <v>63</v>
      </c>
      <c r="AE2277">
        <f t="shared" si="35"/>
        <v>0</v>
      </c>
      <c r="AF2277">
        <v>1</v>
      </c>
      <c r="AG2277" t="str">
        <f>IF(Table2[[#This Row],[Avg Monthly GB Download]] &lt; 5, "Less than 5 GB", IF(Table2[[#This Row],[Avg Monthly GB Download]] &lt;= 10, "Between 5 and 10 GB", "10 or more GB"))</f>
        <v>Less than 5 GB</v>
      </c>
    </row>
    <row r="2278" spans="1:33" x14ac:dyDescent="0.3">
      <c r="A2278" t="s">
        <v>4672</v>
      </c>
      <c r="B2278" t="s">
        <v>17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21</v>
      </c>
      <c r="I2278" t="s">
        <v>84</v>
      </c>
      <c r="J2278">
        <v>0</v>
      </c>
      <c r="K2278">
        <v>0</v>
      </c>
      <c r="L2278">
        <v>5</v>
      </c>
      <c r="M2278" t="s">
        <v>21</v>
      </c>
      <c r="N2278">
        <v>0</v>
      </c>
      <c r="O2278" t="s">
        <v>26</v>
      </c>
      <c r="P2278" t="s">
        <v>4673</v>
      </c>
      <c r="Q2278" t="s">
        <v>22</v>
      </c>
      <c r="R2278">
        <v>48</v>
      </c>
      <c r="S2278" t="s">
        <v>17</v>
      </c>
      <c r="T2278" t="s">
        <v>17</v>
      </c>
      <c r="U2278" t="s">
        <v>17</v>
      </c>
      <c r="V2278" t="str">
        <f>IF(Table2[[#This Row],[Age]] &lt; 30, "Under 30", IF(Table2[[#This Row],[Age]] &lt; 65, "Other", "Senior"))</f>
        <v>Other</v>
      </c>
      <c r="W2278">
        <v>0</v>
      </c>
      <c r="X2278" t="s">
        <v>21</v>
      </c>
      <c r="Y2278" t="s">
        <v>94</v>
      </c>
      <c r="Z2278" t="s">
        <v>29</v>
      </c>
      <c r="AA2278">
        <v>37</v>
      </c>
      <c r="AB2278">
        <v>2374</v>
      </c>
      <c r="AE2278">
        <f t="shared" si="35"/>
        <v>0</v>
      </c>
      <c r="AF2278">
        <v>1</v>
      </c>
      <c r="AG2278" t="str">
        <f>IF(Table2[[#This Row],[Avg Monthly GB Download]] &lt; 5, "Less than 5 GB", IF(Table2[[#This Row],[Avg Monthly GB Download]] &lt;= 10, "Between 5 and 10 GB", "10 or more GB"))</f>
        <v>Between 5 and 10 GB</v>
      </c>
    </row>
    <row r="2279" spans="1:33" x14ac:dyDescent="0.3">
      <c r="A2279" t="s">
        <v>4674</v>
      </c>
      <c r="B2279" t="s">
        <v>17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17</v>
      </c>
      <c r="I2279" t="s">
        <v>18</v>
      </c>
      <c r="J2279">
        <v>0</v>
      </c>
      <c r="K2279">
        <v>0</v>
      </c>
      <c r="L2279">
        <v>6</v>
      </c>
      <c r="M2279" t="s">
        <v>21</v>
      </c>
      <c r="N2279">
        <v>0</v>
      </c>
      <c r="O2279" t="s">
        <v>72</v>
      </c>
      <c r="P2279" t="s">
        <v>4675</v>
      </c>
      <c r="Q2279" t="s">
        <v>22</v>
      </c>
      <c r="R2279">
        <v>36</v>
      </c>
      <c r="S2279" t="s">
        <v>17</v>
      </c>
      <c r="T2279" t="s">
        <v>17</v>
      </c>
      <c r="U2279" t="s">
        <v>17</v>
      </c>
      <c r="V2279" t="str">
        <f>IF(Table2[[#This Row],[Age]] &lt; 30, "Under 30", IF(Table2[[#This Row],[Age]] &lt; 65, "Other", "Senior"))</f>
        <v>Other</v>
      </c>
      <c r="W2279">
        <v>0</v>
      </c>
      <c r="X2279" t="s">
        <v>17</v>
      </c>
      <c r="Y2279" t="s">
        <v>28</v>
      </c>
      <c r="Z2279" t="s">
        <v>34</v>
      </c>
      <c r="AA2279">
        <v>50</v>
      </c>
      <c r="AB2279">
        <v>295</v>
      </c>
      <c r="AE2279">
        <f t="shared" si="35"/>
        <v>0</v>
      </c>
      <c r="AF2279">
        <v>1</v>
      </c>
      <c r="AG2279" t="str">
        <f>IF(Table2[[#This Row],[Avg Monthly GB Download]] &lt; 5, "Less than 5 GB", IF(Table2[[#This Row],[Avg Monthly GB Download]] &lt;= 10, "Between 5 and 10 GB", "10 or more GB"))</f>
        <v>Between 5 and 10 GB</v>
      </c>
    </row>
    <row r="2280" spans="1:33" x14ac:dyDescent="0.3">
      <c r="A2280" t="s">
        <v>4676</v>
      </c>
      <c r="B2280" t="s">
        <v>17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17</v>
      </c>
      <c r="I2280" t="s">
        <v>18</v>
      </c>
      <c r="J2280">
        <v>0</v>
      </c>
      <c r="K2280">
        <v>0</v>
      </c>
      <c r="L2280">
        <v>0</v>
      </c>
      <c r="M2280" t="s">
        <v>17</v>
      </c>
      <c r="N2280">
        <v>0</v>
      </c>
      <c r="O2280" t="s">
        <v>41</v>
      </c>
      <c r="P2280" t="s">
        <v>4677</v>
      </c>
      <c r="Q2280" t="s">
        <v>22</v>
      </c>
      <c r="R2280">
        <v>84</v>
      </c>
      <c r="S2280" t="s">
        <v>17</v>
      </c>
      <c r="T2280" t="s">
        <v>21</v>
      </c>
      <c r="U2280" t="s">
        <v>17</v>
      </c>
      <c r="V2280" t="str">
        <f>IF(Table2[[#This Row],[Age]] &lt; 30, "Under 30", IF(Table2[[#This Row],[Age]] &lt; 65, "Other", "Senior"))</f>
        <v>Senior</v>
      </c>
      <c r="W2280">
        <v>0</v>
      </c>
      <c r="X2280" t="s">
        <v>17</v>
      </c>
      <c r="Y2280" t="s">
        <v>94</v>
      </c>
      <c r="Z2280" t="s">
        <v>29</v>
      </c>
      <c r="AA2280">
        <v>13</v>
      </c>
      <c r="AB2280">
        <v>381</v>
      </c>
      <c r="AE2280">
        <f t="shared" si="35"/>
        <v>0</v>
      </c>
      <c r="AF2280">
        <v>1</v>
      </c>
      <c r="AG2280" t="str">
        <f>IF(Table2[[#This Row],[Avg Monthly GB Download]] &lt; 5, "Less than 5 GB", IF(Table2[[#This Row],[Avg Monthly GB Download]] &lt;= 10, "Between 5 and 10 GB", "10 or more GB"))</f>
        <v>Less than 5 GB</v>
      </c>
    </row>
    <row r="2281" spans="1:33" x14ac:dyDescent="0.3">
      <c r="A2281" t="s">
        <v>4678</v>
      </c>
      <c r="B2281" t="s">
        <v>17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17</v>
      </c>
      <c r="I2281" t="s">
        <v>18</v>
      </c>
      <c r="J2281">
        <v>0</v>
      </c>
      <c r="K2281">
        <v>0</v>
      </c>
      <c r="L2281">
        <v>7</v>
      </c>
      <c r="M2281" t="s">
        <v>21</v>
      </c>
      <c r="N2281">
        <v>0</v>
      </c>
      <c r="O2281" t="s">
        <v>33</v>
      </c>
      <c r="P2281" t="s">
        <v>4679</v>
      </c>
      <c r="Q2281" t="s">
        <v>20</v>
      </c>
      <c r="R2281">
        <v>39</v>
      </c>
      <c r="S2281" t="s">
        <v>17</v>
      </c>
      <c r="T2281" t="s">
        <v>17</v>
      </c>
      <c r="U2281" t="s">
        <v>17</v>
      </c>
      <c r="V2281" t="str">
        <f>IF(Table2[[#This Row],[Age]] &lt; 30, "Under 30", IF(Table2[[#This Row],[Age]] &lt; 65, "Other", "Senior"))</f>
        <v>Other</v>
      </c>
      <c r="W2281">
        <v>0</v>
      </c>
      <c r="X2281" t="s">
        <v>21</v>
      </c>
      <c r="Y2281" t="s">
        <v>94</v>
      </c>
      <c r="Z2281" t="s">
        <v>34</v>
      </c>
      <c r="AA2281">
        <v>40</v>
      </c>
      <c r="AB2281">
        <v>2049</v>
      </c>
      <c r="AE2281">
        <f t="shared" si="35"/>
        <v>0</v>
      </c>
      <c r="AF2281">
        <v>1</v>
      </c>
      <c r="AG2281" t="str">
        <f>IF(Table2[[#This Row],[Avg Monthly GB Download]] &lt; 5, "Less than 5 GB", IF(Table2[[#This Row],[Avg Monthly GB Download]] &lt;= 10, "Between 5 and 10 GB", "10 or more GB"))</f>
        <v>Between 5 and 10 GB</v>
      </c>
    </row>
    <row r="2282" spans="1:33" x14ac:dyDescent="0.3">
      <c r="A2282" t="s">
        <v>4680</v>
      </c>
      <c r="B2282" t="s">
        <v>17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17</v>
      </c>
      <c r="I2282" t="s">
        <v>18</v>
      </c>
      <c r="J2282">
        <v>0</v>
      </c>
      <c r="K2282">
        <v>0</v>
      </c>
      <c r="L2282">
        <v>12</v>
      </c>
      <c r="M2282" t="s">
        <v>21</v>
      </c>
      <c r="N2282">
        <v>0</v>
      </c>
      <c r="O2282" t="s">
        <v>89</v>
      </c>
      <c r="P2282" t="s">
        <v>4681</v>
      </c>
      <c r="Q2282" t="s">
        <v>22</v>
      </c>
      <c r="R2282">
        <v>24</v>
      </c>
      <c r="S2282" t="s">
        <v>21</v>
      </c>
      <c r="T2282" t="s">
        <v>17</v>
      </c>
      <c r="U2282" t="s">
        <v>17</v>
      </c>
      <c r="V2282" t="str">
        <f>IF(Table2[[#This Row],[Age]] &lt; 30, "Under 30", IF(Table2[[#This Row],[Age]] &lt; 65, "Other", "Senior"))</f>
        <v>Under 30</v>
      </c>
      <c r="W2282">
        <v>0</v>
      </c>
      <c r="X2282" t="s">
        <v>21</v>
      </c>
      <c r="Y2282" t="s">
        <v>49</v>
      </c>
      <c r="Z2282" t="s">
        <v>29</v>
      </c>
      <c r="AA2282">
        <v>26</v>
      </c>
      <c r="AB2282">
        <v>1569</v>
      </c>
      <c r="AE2282">
        <f t="shared" si="35"/>
        <v>0</v>
      </c>
      <c r="AF2282">
        <v>1</v>
      </c>
      <c r="AG2282" t="str">
        <f>IF(Table2[[#This Row],[Avg Monthly GB Download]] &lt; 5, "Less than 5 GB", IF(Table2[[#This Row],[Avg Monthly GB Download]] &lt;= 10, "Between 5 and 10 GB", "10 or more GB"))</f>
        <v>10 or more GB</v>
      </c>
    </row>
    <row r="2283" spans="1:33" x14ac:dyDescent="0.3">
      <c r="A2283" t="s">
        <v>4682</v>
      </c>
      <c r="B2283" t="s">
        <v>17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21</v>
      </c>
      <c r="I2283" t="s">
        <v>84</v>
      </c>
      <c r="J2283">
        <v>0</v>
      </c>
      <c r="K2283">
        <v>0</v>
      </c>
      <c r="L2283">
        <v>15</v>
      </c>
      <c r="M2283" t="s">
        <v>21</v>
      </c>
      <c r="N2283">
        <v>0</v>
      </c>
      <c r="O2283" t="s">
        <v>57</v>
      </c>
      <c r="P2283" t="s">
        <v>4683</v>
      </c>
      <c r="Q2283" t="s">
        <v>22</v>
      </c>
      <c r="R2283">
        <v>29</v>
      </c>
      <c r="S2283" t="s">
        <v>21</v>
      </c>
      <c r="T2283" t="s">
        <v>17</v>
      </c>
      <c r="U2283" t="s">
        <v>17</v>
      </c>
      <c r="V2283" t="str">
        <f>IF(Table2[[#This Row],[Age]] &lt; 30, "Under 30", IF(Table2[[#This Row],[Age]] &lt; 65, "Other", "Senior"))</f>
        <v>Under 30</v>
      </c>
      <c r="W2283">
        <v>0</v>
      </c>
      <c r="X2283" t="s">
        <v>21</v>
      </c>
      <c r="Y2283" t="s">
        <v>49</v>
      </c>
      <c r="Z2283" t="s">
        <v>34</v>
      </c>
      <c r="AA2283">
        <v>70</v>
      </c>
      <c r="AB2283">
        <v>5101</v>
      </c>
      <c r="AE2283">
        <f t="shared" si="35"/>
        <v>0</v>
      </c>
      <c r="AF2283">
        <v>1</v>
      </c>
      <c r="AG2283" t="str">
        <f>IF(Table2[[#This Row],[Avg Monthly GB Download]] &lt; 5, "Less than 5 GB", IF(Table2[[#This Row],[Avg Monthly GB Download]] &lt;= 10, "Between 5 and 10 GB", "10 or more GB"))</f>
        <v>10 or more GB</v>
      </c>
    </row>
    <row r="2284" spans="1:33" x14ac:dyDescent="0.3">
      <c r="A2284" t="s">
        <v>4684</v>
      </c>
      <c r="B2284" t="s">
        <v>17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17</v>
      </c>
      <c r="I2284" t="s">
        <v>18</v>
      </c>
      <c r="J2284">
        <v>0</v>
      </c>
      <c r="K2284">
        <v>0</v>
      </c>
      <c r="L2284">
        <v>0</v>
      </c>
      <c r="M2284" t="s">
        <v>17</v>
      </c>
      <c r="N2284">
        <v>0</v>
      </c>
      <c r="O2284" t="s">
        <v>31</v>
      </c>
      <c r="P2284" t="s">
        <v>4685</v>
      </c>
      <c r="Q2284" t="s">
        <v>20</v>
      </c>
      <c r="R2284">
        <v>45</v>
      </c>
      <c r="S2284" t="s">
        <v>17</v>
      </c>
      <c r="T2284" t="s">
        <v>17</v>
      </c>
      <c r="U2284" t="s">
        <v>17</v>
      </c>
      <c r="V2284" t="str">
        <f>IF(Table2[[#This Row],[Age]] &lt; 30, "Under 30", IF(Table2[[#This Row],[Age]] &lt; 65, "Other", "Senior"))</f>
        <v>Other</v>
      </c>
      <c r="W2284">
        <v>0</v>
      </c>
      <c r="X2284" t="s">
        <v>17</v>
      </c>
      <c r="Y2284" t="s">
        <v>28</v>
      </c>
      <c r="Z2284" t="s">
        <v>29</v>
      </c>
      <c r="AA2284">
        <v>12</v>
      </c>
      <c r="AB2284">
        <v>12</v>
      </c>
      <c r="AE2284">
        <f t="shared" si="35"/>
        <v>0</v>
      </c>
      <c r="AF2284">
        <v>1</v>
      </c>
      <c r="AG2284" t="str">
        <f>IF(Table2[[#This Row],[Avg Monthly GB Download]] &lt; 5, "Less than 5 GB", IF(Table2[[#This Row],[Avg Monthly GB Download]] &lt;= 10, "Between 5 and 10 GB", "10 or more GB"))</f>
        <v>Less than 5 GB</v>
      </c>
    </row>
    <row r="2285" spans="1:33" x14ac:dyDescent="0.3">
      <c r="A2285" t="s">
        <v>4686</v>
      </c>
      <c r="B2285" t="s">
        <v>17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17</v>
      </c>
      <c r="I2285" t="s">
        <v>18</v>
      </c>
      <c r="J2285">
        <v>0</v>
      </c>
      <c r="K2285">
        <v>0</v>
      </c>
      <c r="L2285">
        <v>6</v>
      </c>
      <c r="M2285" t="s">
        <v>17</v>
      </c>
      <c r="N2285">
        <v>42</v>
      </c>
      <c r="O2285" t="s">
        <v>78</v>
      </c>
      <c r="P2285" t="s">
        <v>4687</v>
      </c>
      <c r="Q2285" t="s">
        <v>20</v>
      </c>
      <c r="R2285">
        <v>32</v>
      </c>
      <c r="S2285" t="s">
        <v>17</v>
      </c>
      <c r="T2285" t="s">
        <v>17</v>
      </c>
      <c r="U2285" t="s">
        <v>17</v>
      </c>
      <c r="V2285" t="str">
        <f>IF(Table2[[#This Row],[Age]] &lt; 30, "Under 30", IF(Table2[[#This Row],[Age]] &lt; 65, "Other", "Senior"))</f>
        <v>Other</v>
      </c>
      <c r="W2285">
        <v>0</v>
      </c>
      <c r="X2285" t="s">
        <v>17</v>
      </c>
      <c r="Y2285" t="s">
        <v>28</v>
      </c>
      <c r="Z2285" t="s">
        <v>34</v>
      </c>
      <c r="AA2285">
        <v>45</v>
      </c>
      <c r="AB2285">
        <v>558</v>
      </c>
      <c r="AE2285">
        <f t="shared" si="35"/>
        <v>0</v>
      </c>
      <c r="AF2285">
        <v>1</v>
      </c>
      <c r="AG2285" t="str">
        <f>IF(Table2[[#This Row],[Avg Monthly GB Download]] &lt; 5, "Less than 5 GB", IF(Table2[[#This Row],[Avg Monthly GB Download]] &lt;= 10, "Between 5 and 10 GB", "10 or more GB"))</f>
        <v>Between 5 and 10 GB</v>
      </c>
    </row>
    <row r="2286" spans="1:33" x14ac:dyDescent="0.3">
      <c r="A2286" t="s">
        <v>4688</v>
      </c>
      <c r="B2286" t="s">
        <v>17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17</v>
      </c>
      <c r="I2286" t="s">
        <v>18</v>
      </c>
      <c r="J2286">
        <v>0</v>
      </c>
      <c r="K2286">
        <v>0</v>
      </c>
      <c r="L2286">
        <v>5</v>
      </c>
      <c r="M2286" t="s">
        <v>21</v>
      </c>
      <c r="N2286">
        <v>0</v>
      </c>
      <c r="O2286" t="s">
        <v>59</v>
      </c>
      <c r="P2286" t="s">
        <v>4689</v>
      </c>
      <c r="Q2286" t="s">
        <v>22</v>
      </c>
      <c r="R2286">
        <v>83</v>
      </c>
      <c r="S2286" t="s">
        <v>17</v>
      </c>
      <c r="T2286" t="s">
        <v>21</v>
      </c>
      <c r="U2286" t="s">
        <v>17</v>
      </c>
      <c r="V2286" t="str">
        <f>IF(Table2[[#This Row],[Age]] &lt; 30, "Under 30", IF(Table2[[#This Row],[Age]] &lt; 65, "Other", "Senior"))</f>
        <v>Senior</v>
      </c>
      <c r="W2286">
        <v>0</v>
      </c>
      <c r="X2286" t="s">
        <v>17</v>
      </c>
      <c r="Y2286" t="s">
        <v>49</v>
      </c>
      <c r="Z2286" t="s">
        <v>29</v>
      </c>
      <c r="AA2286">
        <v>37</v>
      </c>
      <c r="AB2286">
        <v>419</v>
      </c>
      <c r="AE2286">
        <f t="shared" si="35"/>
        <v>0</v>
      </c>
      <c r="AF2286">
        <v>1</v>
      </c>
      <c r="AG2286" t="str">
        <f>IF(Table2[[#This Row],[Avg Monthly GB Download]] &lt; 5, "Less than 5 GB", IF(Table2[[#This Row],[Avg Monthly GB Download]] &lt;= 10, "Between 5 and 10 GB", "10 or more GB"))</f>
        <v>Between 5 and 10 GB</v>
      </c>
    </row>
    <row r="2287" spans="1:33" x14ac:dyDescent="0.3">
      <c r="A2287" t="s">
        <v>4690</v>
      </c>
      <c r="B2287" t="s">
        <v>17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17</v>
      </c>
      <c r="I2287" t="s">
        <v>18</v>
      </c>
      <c r="J2287">
        <v>0</v>
      </c>
      <c r="K2287">
        <v>0</v>
      </c>
      <c r="L2287">
        <v>21</v>
      </c>
      <c r="M2287" t="s">
        <v>21</v>
      </c>
      <c r="N2287">
        <v>0</v>
      </c>
      <c r="O2287" t="s">
        <v>50</v>
      </c>
      <c r="P2287" t="s">
        <v>4691</v>
      </c>
      <c r="Q2287" t="s">
        <v>20</v>
      </c>
      <c r="R2287">
        <v>29</v>
      </c>
      <c r="S2287" t="s">
        <v>21</v>
      </c>
      <c r="T2287" t="s">
        <v>17</v>
      </c>
      <c r="U2287" t="s">
        <v>17</v>
      </c>
      <c r="V2287" t="str">
        <f>IF(Table2[[#This Row],[Age]] &lt; 30, "Under 30", IF(Table2[[#This Row],[Age]] &lt; 65, "Other", "Senior"))</f>
        <v>Under 30</v>
      </c>
      <c r="W2287">
        <v>0</v>
      </c>
      <c r="X2287" t="s">
        <v>21</v>
      </c>
      <c r="Y2287" t="s">
        <v>28</v>
      </c>
      <c r="Z2287" t="s">
        <v>34</v>
      </c>
      <c r="AA2287">
        <v>61</v>
      </c>
      <c r="AB2287">
        <v>3730</v>
      </c>
      <c r="AE2287">
        <f t="shared" si="35"/>
        <v>0</v>
      </c>
      <c r="AF2287">
        <v>1</v>
      </c>
      <c r="AG2287" t="str">
        <f>IF(Table2[[#This Row],[Avg Monthly GB Download]] &lt; 5, "Less than 5 GB", IF(Table2[[#This Row],[Avg Monthly GB Download]] &lt;= 10, "Between 5 and 10 GB", "10 or more GB"))</f>
        <v>10 or more GB</v>
      </c>
    </row>
    <row r="2288" spans="1:33" x14ac:dyDescent="0.3">
      <c r="A2288" t="s">
        <v>4692</v>
      </c>
      <c r="B2288" t="s">
        <v>17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17</v>
      </c>
      <c r="I2288" t="s">
        <v>18</v>
      </c>
      <c r="J2288">
        <v>0</v>
      </c>
      <c r="K2288">
        <v>0</v>
      </c>
      <c r="L2288">
        <v>0</v>
      </c>
      <c r="M2288" t="s">
        <v>17</v>
      </c>
      <c r="N2288">
        <v>0</v>
      </c>
      <c r="O2288" t="s">
        <v>42</v>
      </c>
      <c r="P2288" t="s">
        <v>4693</v>
      </c>
      <c r="Q2288" t="s">
        <v>20</v>
      </c>
      <c r="R2288">
        <v>27</v>
      </c>
      <c r="S2288" t="s">
        <v>21</v>
      </c>
      <c r="T2288" t="s">
        <v>17</v>
      </c>
      <c r="U2288" t="s">
        <v>17</v>
      </c>
      <c r="V2288" t="str">
        <f>IF(Table2[[#This Row],[Age]] &lt; 30, "Under 30", IF(Table2[[#This Row],[Age]] &lt; 65, "Other", "Senior"))</f>
        <v>Under 30</v>
      </c>
      <c r="W2288">
        <v>0</v>
      </c>
      <c r="X2288" t="s">
        <v>17</v>
      </c>
      <c r="Y2288" t="s">
        <v>28</v>
      </c>
      <c r="Z2288" t="s">
        <v>34</v>
      </c>
      <c r="AA2288">
        <v>13</v>
      </c>
      <c r="AB2288">
        <v>13</v>
      </c>
      <c r="AE2288">
        <f t="shared" si="35"/>
        <v>0</v>
      </c>
      <c r="AF2288">
        <v>1</v>
      </c>
      <c r="AG2288" t="str">
        <f>IF(Table2[[#This Row],[Avg Monthly GB Download]] &lt; 5, "Less than 5 GB", IF(Table2[[#This Row],[Avg Monthly GB Download]] &lt;= 10, "Between 5 and 10 GB", "10 or more GB"))</f>
        <v>Less than 5 GB</v>
      </c>
    </row>
    <row r="2289" spans="1:33" x14ac:dyDescent="0.3">
      <c r="A2289" t="s">
        <v>4694</v>
      </c>
      <c r="B2289" t="s">
        <v>17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17</v>
      </c>
      <c r="I2289" t="s">
        <v>18</v>
      </c>
      <c r="J2289">
        <v>0</v>
      </c>
      <c r="K2289">
        <v>0</v>
      </c>
      <c r="L2289">
        <v>9</v>
      </c>
      <c r="M2289" t="s">
        <v>21</v>
      </c>
      <c r="N2289">
        <v>0</v>
      </c>
      <c r="O2289" t="s">
        <v>80</v>
      </c>
      <c r="P2289" t="s">
        <v>4695</v>
      </c>
      <c r="Q2289" t="s">
        <v>20</v>
      </c>
      <c r="R2289">
        <v>48</v>
      </c>
      <c r="S2289" t="s">
        <v>17</v>
      </c>
      <c r="T2289" t="s">
        <v>17</v>
      </c>
      <c r="U2289" t="s">
        <v>17</v>
      </c>
      <c r="V2289" t="str">
        <f>IF(Table2[[#This Row],[Age]] &lt; 30, "Under 30", IF(Table2[[#This Row],[Age]] &lt; 65, "Other", "Senior"))</f>
        <v>Other</v>
      </c>
      <c r="W2289">
        <v>0</v>
      </c>
      <c r="X2289" t="s">
        <v>21</v>
      </c>
      <c r="Y2289" t="s">
        <v>28</v>
      </c>
      <c r="Z2289" t="s">
        <v>34</v>
      </c>
      <c r="AA2289">
        <v>60</v>
      </c>
      <c r="AB2289">
        <v>3797</v>
      </c>
      <c r="AE2289">
        <f t="shared" si="35"/>
        <v>0</v>
      </c>
      <c r="AF2289">
        <v>1</v>
      </c>
      <c r="AG2289" t="str">
        <f>IF(Table2[[#This Row],[Avg Monthly GB Download]] &lt; 5, "Less than 5 GB", IF(Table2[[#This Row],[Avg Monthly GB Download]] &lt;= 10, "Between 5 and 10 GB", "10 or more GB"))</f>
        <v>Between 5 and 10 GB</v>
      </c>
    </row>
    <row r="2290" spans="1:33" x14ac:dyDescent="0.3">
      <c r="A2290" t="s">
        <v>4696</v>
      </c>
      <c r="B2290" t="s">
        <v>17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17</v>
      </c>
      <c r="I2290" t="s">
        <v>18</v>
      </c>
      <c r="J2290">
        <v>0</v>
      </c>
      <c r="K2290">
        <v>0</v>
      </c>
      <c r="L2290">
        <v>0</v>
      </c>
      <c r="M2290" t="s">
        <v>17</v>
      </c>
      <c r="N2290">
        <v>0</v>
      </c>
      <c r="O2290" t="s">
        <v>23</v>
      </c>
      <c r="P2290" t="s">
        <v>4697</v>
      </c>
      <c r="Q2290" t="s">
        <v>22</v>
      </c>
      <c r="R2290">
        <v>67</v>
      </c>
      <c r="S2290" t="s">
        <v>17</v>
      </c>
      <c r="T2290" t="s">
        <v>21</v>
      </c>
      <c r="U2290" t="s">
        <v>17</v>
      </c>
      <c r="V2290" t="str">
        <f>IF(Table2[[#This Row],[Age]] &lt; 30, "Under 30", IF(Table2[[#This Row],[Age]] &lt; 65, "Other", "Senior"))</f>
        <v>Senior</v>
      </c>
      <c r="W2290">
        <v>0</v>
      </c>
      <c r="X2290" t="s">
        <v>17</v>
      </c>
      <c r="Y2290" t="s">
        <v>94</v>
      </c>
      <c r="Z2290" t="s">
        <v>34</v>
      </c>
      <c r="AA2290">
        <v>12</v>
      </c>
      <c r="AB2290">
        <v>251</v>
      </c>
      <c r="AE2290">
        <f t="shared" si="35"/>
        <v>0</v>
      </c>
      <c r="AF2290">
        <v>1</v>
      </c>
      <c r="AG2290" t="str">
        <f>IF(Table2[[#This Row],[Avg Monthly GB Download]] &lt; 5, "Less than 5 GB", IF(Table2[[#This Row],[Avg Monthly GB Download]] &lt;= 10, "Between 5 and 10 GB", "10 or more GB"))</f>
        <v>Less than 5 GB</v>
      </c>
    </row>
    <row r="2291" spans="1:33" x14ac:dyDescent="0.3">
      <c r="A2291" t="s">
        <v>4698</v>
      </c>
      <c r="B2291" t="s">
        <v>17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17</v>
      </c>
      <c r="I2291" t="s">
        <v>18</v>
      </c>
      <c r="J2291">
        <v>0</v>
      </c>
      <c r="K2291">
        <v>0</v>
      </c>
      <c r="L2291">
        <v>0</v>
      </c>
      <c r="M2291" t="s">
        <v>17</v>
      </c>
      <c r="N2291">
        <v>0</v>
      </c>
      <c r="O2291" t="s">
        <v>37</v>
      </c>
      <c r="P2291" t="s">
        <v>4699</v>
      </c>
      <c r="Q2291" t="s">
        <v>22</v>
      </c>
      <c r="R2291">
        <v>24</v>
      </c>
      <c r="S2291" t="s">
        <v>21</v>
      </c>
      <c r="T2291" t="s">
        <v>17</v>
      </c>
      <c r="U2291" t="s">
        <v>17</v>
      </c>
      <c r="V2291" t="str">
        <f>IF(Table2[[#This Row],[Age]] &lt; 30, "Under 30", IF(Table2[[#This Row],[Age]] &lt; 65, "Other", "Senior"))</f>
        <v>Under 30</v>
      </c>
      <c r="W2291">
        <v>0</v>
      </c>
      <c r="X2291" t="s">
        <v>17</v>
      </c>
      <c r="Y2291" t="s">
        <v>28</v>
      </c>
      <c r="Z2291" t="s">
        <v>29</v>
      </c>
      <c r="AA2291">
        <v>10</v>
      </c>
      <c r="AB2291">
        <v>101</v>
      </c>
      <c r="AE2291">
        <f t="shared" si="35"/>
        <v>0</v>
      </c>
      <c r="AF2291">
        <v>1</v>
      </c>
      <c r="AG2291" t="str">
        <f>IF(Table2[[#This Row],[Avg Monthly GB Download]] &lt; 5, "Less than 5 GB", IF(Table2[[#This Row],[Avg Monthly GB Download]] &lt;= 10, "Between 5 and 10 GB", "10 or more GB"))</f>
        <v>Less than 5 GB</v>
      </c>
    </row>
    <row r="2292" spans="1:33" x14ac:dyDescent="0.3">
      <c r="A2292" t="s">
        <v>4700</v>
      </c>
      <c r="B2292" t="s">
        <v>17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17</v>
      </c>
      <c r="I2292" t="s">
        <v>18</v>
      </c>
      <c r="J2292">
        <v>0</v>
      </c>
      <c r="K2292">
        <v>0</v>
      </c>
      <c r="L2292">
        <v>0</v>
      </c>
      <c r="M2292" t="s">
        <v>17</v>
      </c>
      <c r="N2292">
        <v>0</v>
      </c>
      <c r="O2292" t="s">
        <v>90</v>
      </c>
      <c r="P2292" t="s">
        <v>4701</v>
      </c>
      <c r="Q2292" t="s">
        <v>20</v>
      </c>
      <c r="R2292">
        <v>45</v>
      </c>
      <c r="S2292" t="s">
        <v>17</v>
      </c>
      <c r="T2292" t="s">
        <v>17</v>
      </c>
      <c r="U2292" t="s">
        <v>17</v>
      </c>
      <c r="V2292" t="str">
        <f>IF(Table2[[#This Row],[Age]] &lt; 30, "Under 30", IF(Table2[[#This Row],[Age]] &lt; 65, "Other", "Senior"))</f>
        <v>Other</v>
      </c>
      <c r="W2292">
        <v>0</v>
      </c>
      <c r="X2292" t="s">
        <v>17</v>
      </c>
      <c r="Y2292" t="s">
        <v>49</v>
      </c>
      <c r="Z2292" t="s">
        <v>29</v>
      </c>
      <c r="AA2292">
        <v>15</v>
      </c>
      <c r="AB2292">
        <v>1075</v>
      </c>
      <c r="AE2292">
        <f t="shared" si="35"/>
        <v>0</v>
      </c>
      <c r="AF2292">
        <v>1</v>
      </c>
      <c r="AG2292" t="str">
        <f>IF(Table2[[#This Row],[Avg Monthly GB Download]] &lt; 5, "Less than 5 GB", IF(Table2[[#This Row],[Avg Monthly GB Download]] &lt;= 10, "Between 5 and 10 GB", "10 or more GB"))</f>
        <v>Less than 5 GB</v>
      </c>
    </row>
    <row r="2293" spans="1:33" x14ac:dyDescent="0.3">
      <c r="A2293" t="s">
        <v>4702</v>
      </c>
      <c r="B2293" t="s">
        <v>21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17</v>
      </c>
      <c r="I2293" t="s">
        <v>18</v>
      </c>
      <c r="J2293">
        <v>0</v>
      </c>
      <c r="K2293">
        <v>0</v>
      </c>
      <c r="L2293">
        <v>1</v>
      </c>
      <c r="M2293" t="s">
        <v>21</v>
      </c>
      <c r="N2293">
        <v>0</v>
      </c>
      <c r="O2293" t="s">
        <v>85</v>
      </c>
      <c r="P2293" t="s">
        <v>4703</v>
      </c>
      <c r="Q2293" t="s">
        <v>20</v>
      </c>
      <c r="R2293">
        <v>77</v>
      </c>
      <c r="S2293" t="s">
        <v>17</v>
      </c>
      <c r="T2293" t="s">
        <v>21</v>
      </c>
      <c r="U2293" t="s">
        <v>17</v>
      </c>
      <c r="V2293" t="str">
        <f>IF(Table2[[#This Row],[Age]] &lt; 30, "Under 30", IF(Table2[[#This Row],[Age]] &lt; 65, "Other", "Senior"))</f>
        <v>Senior</v>
      </c>
      <c r="W2293">
        <v>0</v>
      </c>
      <c r="X2293" t="s">
        <v>17</v>
      </c>
      <c r="Y2293" t="s">
        <v>49</v>
      </c>
      <c r="Z2293" t="s">
        <v>34</v>
      </c>
      <c r="AA2293">
        <v>26</v>
      </c>
      <c r="AB2293">
        <v>1151</v>
      </c>
      <c r="AE2293">
        <f t="shared" si="35"/>
        <v>1</v>
      </c>
      <c r="AF2293">
        <v>1</v>
      </c>
      <c r="AG2293" t="str">
        <f>IF(Table2[[#This Row],[Avg Monthly GB Download]] &lt; 5, "Less than 5 GB", IF(Table2[[#This Row],[Avg Monthly GB Download]] &lt;= 10, "Between 5 and 10 GB", "10 or more GB"))</f>
        <v>Less than 5 GB</v>
      </c>
    </row>
    <row r="2294" spans="1:33" x14ac:dyDescent="0.3">
      <c r="A2294" t="s">
        <v>4704</v>
      </c>
      <c r="B2294" t="s">
        <v>17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17</v>
      </c>
      <c r="I2294" t="s">
        <v>18</v>
      </c>
      <c r="J2294">
        <v>0</v>
      </c>
      <c r="K2294">
        <v>0</v>
      </c>
      <c r="L2294">
        <v>11</v>
      </c>
      <c r="M2294" t="s">
        <v>21</v>
      </c>
      <c r="N2294">
        <v>0</v>
      </c>
      <c r="O2294" t="s">
        <v>65</v>
      </c>
      <c r="P2294" t="s">
        <v>4705</v>
      </c>
      <c r="Q2294" t="s">
        <v>20</v>
      </c>
      <c r="R2294">
        <v>44</v>
      </c>
      <c r="S2294" t="s">
        <v>17</v>
      </c>
      <c r="T2294" t="s">
        <v>17</v>
      </c>
      <c r="U2294" t="s">
        <v>17</v>
      </c>
      <c r="V2294" t="str">
        <f>IF(Table2[[#This Row],[Age]] &lt; 30, "Under 30", IF(Table2[[#This Row],[Age]] &lt; 65, "Other", "Senior"))</f>
        <v>Other</v>
      </c>
      <c r="W2294">
        <v>0</v>
      </c>
      <c r="X2294" t="s">
        <v>21</v>
      </c>
      <c r="Y2294" t="s">
        <v>49</v>
      </c>
      <c r="Z2294" t="s">
        <v>29</v>
      </c>
      <c r="AA2294">
        <v>37</v>
      </c>
      <c r="AB2294">
        <v>2389</v>
      </c>
      <c r="AE2294">
        <f t="shared" si="35"/>
        <v>0</v>
      </c>
      <c r="AF2294">
        <v>1</v>
      </c>
      <c r="AG2294" t="str">
        <f>IF(Table2[[#This Row],[Avg Monthly GB Download]] &lt; 5, "Less than 5 GB", IF(Table2[[#This Row],[Avg Monthly GB Download]] &lt;= 10, "Between 5 and 10 GB", "10 or more GB"))</f>
        <v>10 or more GB</v>
      </c>
    </row>
    <row r="2295" spans="1:33" x14ac:dyDescent="0.3">
      <c r="A2295" t="s">
        <v>4706</v>
      </c>
      <c r="B2295" t="s">
        <v>17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21</v>
      </c>
      <c r="I2295" t="s">
        <v>84</v>
      </c>
      <c r="J2295">
        <v>0</v>
      </c>
      <c r="K2295">
        <v>0</v>
      </c>
      <c r="L2295">
        <v>0</v>
      </c>
      <c r="M2295" t="s">
        <v>17</v>
      </c>
      <c r="N2295">
        <v>0</v>
      </c>
      <c r="O2295" t="s">
        <v>59</v>
      </c>
      <c r="P2295" t="s">
        <v>4707</v>
      </c>
      <c r="Q2295" t="s">
        <v>22</v>
      </c>
      <c r="R2295">
        <v>23</v>
      </c>
      <c r="S2295" t="s">
        <v>21</v>
      </c>
      <c r="T2295" t="s">
        <v>17</v>
      </c>
      <c r="U2295" t="s">
        <v>17</v>
      </c>
      <c r="V2295" t="str">
        <f>IF(Table2[[#This Row],[Age]] &lt; 30, "Under 30", IF(Table2[[#This Row],[Age]] &lt; 65, "Other", "Senior"))</f>
        <v>Under 30</v>
      </c>
      <c r="W2295">
        <v>0</v>
      </c>
      <c r="X2295" t="s">
        <v>17</v>
      </c>
      <c r="Y2295" t="s">
        <v>94</v>
      </c>
      <c r="Z2295" t="s">
        <v>34</v>
      </c>
      <c r="AA2295">
        <v>10</v>
      </c>
      <c r="AB2295">
        <v>98</v>
      </c>
      <c r="AE2295">
        <f t="shared" si="35"/>
        <v>0</v>
      </c>
      <c r="AF2295">
        <v>1</v>
      </c>
      <c r="AG2295" t="str">
        <f>IF(Table2[[#This Row],[Avg Monthly GB Download]] &lt; 5, "Less than 5 GB", IF(Table2[[#This Row],[Avg Monthly GB Download]] &lt;= 10, "Between 5 and 10 GB", "10 or more GB"))</f>
        <v>Less than 5 GB</v>
      </c>
    </row>
    <row r="2296" spans="1:33" x14ac:dyDescent="0.3">
      <c r="A2296" t="s">
        <v>4708</v>
      </c>
      <c r="B2296" t="s">
        <v>17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17</v>
      </c>
      <c r="I2296" t="s">
        <v>18</v>
      </c>
      <c r="J2296">
        <v>0</v>
      </c>
      <c r="K2296">
        <v>0</v>
      </c>
      <c r="L2296">
        <v>8</v>
      </c>
      <c r="M2296" t="s">
        <v>21</v>
      </c>
      <c r="N2296">
        <v>0</v>
      </c>
      <c r="O2296" t="s">
        <v>47</v>
      </c>
      <c r="P2296" t="s">
        <v>4709</v>
      </c>
      <c r="Q2296" t="s">
        <v>22</v>
      </c>
      <c r="R2296">
        <v>65</v>
      </c>
      <c r="S2296" t="s">
        <v>17</v>
      </c>
      <c r="T2296" t="s">
        <v>17</v>
      </c>
      <c r="U2296" t="s">
        <v>17</v>
      </c>
      <c r="V2296" t="str">
        <f>IF(Table2[[#This Row],[Age]] &lt; 30, "Under 30", IF(Table2[[#This Row],[Age]] &lt; 65, "Other", "Senior"))</f>
        <v>Senior</v>
      </c>
      <c r="W2296">
        <v>0</v>
      </c>
      <c r="X2296" t="s">
        <v>17</v>
      </c>
      <c r="Y2296" t="s">
        <v>49</v>
      </c>
      <c r="Z2296" t="s">
        <v>34</v>
      </c>
      <c r="AA2296">
        <v>29</v>
      </c>
      <c r="AB2296">
        <v>136</v>
      </c>
      <c r="AE2296">
        <f t="shared" si="35"/>
        <v>0</v>
      </c>
      <c r="AF2296">
        <v>1</v>
      </c>
      <c r="AG2296" t="str">
        <f>IF(Table2[[#This Row],[Avg Monthly GB Download]] &lt; 5, "Less than 5 GB", IF(Table2[[#This Row],[Avg Monthly GB Download]] &lt;= 10, "Between 5 and 10 GB", "10 or more GB"))</f>
        <v>Between 5 and 10 GB</v>
      </c>
    </row>
    <row r="2297" spans="1:33" x14ac:dyDescent="0.3">
      <c r="A2297" t="s">
        <v>4710</v>
      </c>
      <c r="B2297" t="s">
        <v>17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17</v>
      </c>
      <c r="I2297" t="s">
        <v>18</v>
      </c>
      <c r="J2297">
        <v>0</v>
      </c>
      <c r="K2297">
        <v>0</v>
      </c>
      <c r="L2297">
        <v>7</v>
      </c>
      <c r="M2297" t="s">
        <v>21</v>
      </c>
      <c r="N2297">
        <v>0</v>
      </c>
      <c r="O2297" t="s">
        <v>79</v>
      </c>
      <c r="P2297" t="s">
        <v>4711</v>
      </c>
      <c r="Q2297" t="s">
        <v>22</v>
      </c>
      <c r="R2297">
        <v>32</v>
      </c>
      <c r="S2297" t="s">
        <v>17</v>
      </c>
      <c r="T2297" t="s">
        <v>17</v>
      </c>
      <c r="U2297" t="s">
        <v>17</v>
      </c>
      <c r="V2297" t="str">
        <f>IF(Table2[[#This Row],[Age]] &lt; 30, "Under 30", IF(Table2[[#This Row],[Age]] &lt; 65, "Other", "Senior"))</f>
        <v>Other</v>
      </c>
      <c r="W2297">
        <v>0</v>
      </c>
      <c r="X2297" t="s">
        <v>17</v>
      </c>
      <c r="Y2297" t="s">
        <v>28</v>
      </c>
      <c r="Z2297" t="s">
        <v>29</v>
      </c>
      <c r="AA2297">
        <v>23</v>
      </c>
      <c r="AB2297">
        <v>527</v>
      </c>
      <c r="AE2297">
        <f t="shared" si="35"/>
        <v>0</v>
      </c>
      <c r="AF2297">
        <v>1</v>
      </c>
      <c r="AG2297" t="str">
        <f>IF(Table2[[#This Row],[Avg Monthly GB Download]] &lt; 5, "Less than 5 GB", IF(Table2[[#This Row],[Avg Monthly GB Download]] &lt;= 10, "Between 5 and 10 GB", "10 or more GB"))</f>
        <v>Between 5 and 10 GB</v>
      </c>
    </row>
    <row r="2298" spans="1:33" x14ac:dyDescent="0.3">
      <c r="A2298" t="s">
        <v>4712</v>
      </c>
      <c r="B2298" t="s">
        <v>17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17</v>
      </c>
      <c r="I2298" t="s">
        <v>18</v>
      </c>
      <c r="J2298">
        <v>0</v>
      </c>
      <c r="K2298">
        <v>0</v>
      </c>
      <c r="L2298">
        <v>11</v>
      </c>
      <c r="M2298" t="s">
        <v>21</v>
      </c>
      <c r="N2298">
        <v>0</v>
      </c>
      <c r="O2298" t="s">
        <v>37</v>
      </c>
      <c r="P2298" t="s">
        <v>4713</v>
      </c>
      <c r="Q2298" t="s">
        <v>22</v>
      </c>
      <c r="R2298">
        <v>23</v>
      </c>
      <c r="S2298" t="s">
        <v>21</v>
      </c>
      <c r="T2298" t="s">
        <v>17</v>
      </c>
      <c r="U2298" t="s">
        <v>17</v>
      </c>
      <c r="V2298" t="str">
        <f>IF(Table2[[#This Row],[Age]] &lt; 30, "Under 30", IF(Table2[[#This Row],[Age]] &lt; 65, "Other", "Senior"))</f>
        <v>Under 30</v>
      </c>
      <c r="W2298">
        <v>0</v>
      </c>
      <c r="X2298" t="s">
        <v>21</v>
      </c>
      <c r="Y2298" t="s">
        <v>94</v>
      </c>
      <c r="Z2298" t="s">
        <v>29</v>
      </c>
      <c r="AA2298">
        <v>34</v>
      </c>
      <c r="AB2298">
        <v>2363</v>
      </c>
      <c r="AE2298">
        <f t="shared" si="35"/>
        <v>0</v>
      </c>
      <c r="AF2298">
        <v>1</v>
      </c>
      <c r="AG2298" t="str">
        <f>IF(Table2[[#This Row],[Avg Monthly GB Download]] &lt; 5, "Less than 5 GB", IF(Table2[[#This Row],[Avg Monthly GB Download]] &lt;= 10, "Between 5 and 10 GB", "10 or more GB"))</f>
        <v>10 or more GB</v>
      </c>
    </row>
    <row r="2299" spans="1:33" x14ac:dyDescent="0.3">
      <c r="A2299" t="s">
        <v>4714</v>
      </c>
      <c r="B2299" t="s">
        <v>17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17</v>
      </c>
      <c r="I2299" t="s">
        <v>18</v>
      </c>
      <c r="J2299">
        <v>0</v>
      </c>
      <c r="K2299">
        <v>0</v>
      </c>
      <c r="L2299">
        <v>24</v>
      </c>
      <c r="M2299" t="s">
        <v>21</v>
      </c>
      <c r="N2299">
        <v>0</v>
      </c>
      <c r="O2299" t="s">
        <v>33</v>
      </c>
      <c r="P2299" t="s">
        <v>4715</v>
      </c>
      <c r="Q2299" t="s">
        <v>22</v>
      </c>
      <c r="R2299">
        <v>23</v>
      </c>
      <c r="S2299" t="s">
        <v>21</v>
      </c>
      <c r="T2299" t="s">
        <v>17</v>
      </c>
      <c r="U2299" t="s">
        <v>17</v>
      </c>
      <c r="V2299" t="str">
        <f>IF(Table2[[#This Row],[Age]] &lt; 30, "Under 30", IF(Table2[[#This Row],[Age]] &lt; 65, "Other", "Senior"))</f>
        <v>Under 30</v>
      </c>
      <c r="W2299">
        <v>0</v>
      </c>
      <c r="X2299" t="s">
        <v>21</v>
      </c>
      <c r="Y2299" t="s">
        <v>49</v>
      </c>
      <c r="Z2299" t="s">
        <v>34</v>
      </c>
      <c r="AA2299">
        <v>39</v>
      </c>
      <c r="AB2299">
        <v>2802</v>
      </c>
      <c r="AE2299">
        <f t="shared" si="35"/>
        <v>0</v>
      </c>
      <c r="AF2299">
        <v>1</v>
      </c>
      <c r="AG2299" t="str">
        <f>IF(Table2[[#This Row],[Avg Monthly GB Download]] &lt; 5, "Less than 5 GB", IF(Table2[[#This Row],[Avg Monthly GB Download]] &lt;= 10, "Between 5 and 10 GB", "10 or more GB"))</f>
        <v>10 or more GB</v>
      </c>
    </row>
    <row r="2300" spans="1:33" x14ac:dyDescent="0.3">
      <c r="A2300" t="s">
        <v>4716</v>
      </c>
      <c r="B2300" t="s">
        <v>17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17</v>
      </c>
      <c r="I2300" t="s">
        <v>18</v>
      </c>
      <c r="J2300">
        <v>0</v>
      </c>
      <c r="K2300">
        <v>0</v>
      </c>
      <c r="L2300">
        <v>4</v>
      </c>
      <c r="M2300" t="s">
        <v>21</v>
      </c>
      <c r="N2300">
        <v>0</v>
      </c>
      <c r="O2300" t="s">
        <v>82</v>
      </c>
      <c r="P2300" t="s">
        <v>4717</v>
      </c>
      <c r="Q2300" t="s">
        <v>22</v>
      </c>
      <c r="R2300">
        <v>53</v>
      </c>
      <c r="S2300" t="s">
        <v>17</v>
      </c>
      <c r="T2300" t="s">
        <v>17</v>
      </c>
      <c r="U2300" t="s">
        <v>17</v>
      </c>
      <c r="V2300" t="str">
        <f>IF(Table2[[#This Row],[Age]] &lt; 30, "Under 30", IF(Table2[[#This Row],[Age]] &lt; 65, "Other", "Senior"))</f>
        <v>Other</v>
      </c>
      <c r="W2300">
        <v>0</v>
      </c>
      <c r="X2300" t="s">
        <v>21</v>
      </c>
      <c r="Y2300" t="s">
        <v>49</v>
      </c>
      <c r="Z2300" t="s">
        <v>34</v>
      </c>
      <c r="AA2300">
        <v>31</v>
      </c>
      <c r="AB2300">
        <v>2258</v>
      </c>
      <c r="AE2300">
        <f t="shared" si="35"/>
        <v>0</v>
      </c>
      <c r="AF2300">
        <v>1</v>
      </c>
      <c r="AG2300" t="str">
        <f>IF(Table2[[#This Row],[Avg Monthly GB Download]] &lt; 5, "Less than 5 GB", IF(Table2[[#This Row],[Avg Monthly GB Download]] &lt;= 10, "Between 5 and 10 GB", "10 or more GB"))</f>
        <v>Less than 5 GB</v>
      </c>
    </row>
    <row r="2301" spans="1:33" x14ac:dyDescent="0.3">
      <c r="A2301" t="s">
        <v>4718</v>
      </c>
      <c r="B2301" t="s">
        <v>17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17</v>
      </c>
      <c r="I2301" t="s">
        <v>18</v>
      </c>
      <c r="J2301">
        <v>0</v>
      </c>
      <c r="K2301">
        <v>0</v>
      </c>
      <c r="L2301">
        <v>1</v>
      </c>
      <c r="M2301" t="s">
        <v>21</v>
      </c>
      <c r="N2301">
        <v>0</v>
      </c>
      <c r="O2301" t="s">
        <v>32</v>
      </c>
      <c r="P2301" t="s">
        <v>4719</v>
      </c>
      <c r="Q2301" t="s">
        <v>22</v>
      </c>
      <c r="R2301">
        <v>78</v>
      </c>
      <c r="S2301" t="s">
        <v>17</v>
      </c>
      <c r="T2301" t="s">
        <v>21</v>
      </c>
      <c r="U2301" t="s">
        <v>17</v>
      </c>
      <c r="V2301" t="str">
        <f>IF(Table2[[#This Row],[Age]] &lt; 30, "Under 30", IF(Table2[[#This Row],[Age]] &lt; 65, "Other", "Senior"))</f>
        <v>Senior</v>
      </c>
      <c r="W2301">
        <v>0</v>
      </c>
      <c r="X2301" t="s">
        <v>17</v>
      </c>
      <c r="Y2301" t="s">
        <v>49</v>
      </c>
      <c r="Z2301" t="s">
        <v>34</v>
      </c>
      <c r="AA2301">
        <v>49</v>
      </c>
      <c r="AB2301">
        <v>665</v>
      </c>
      <c r="AE2301">
        <f t="shared" si="35"/>
        <v>0</v>
      </c>
      <c r="AF2301">
        <v>1</v>
      </c>
      <c r="AG2301" t="str">
        <f>IF(Table2[[#This Row],[Avg Monthly GB Download]] &lt; 5, "Less than 5 GB", IF(Table2[[#This Row],[Avg Monthly GB Download]] &lt;= 10, "Between 5 and 10 GB", "10 or more GB"))</f>
        <v>Less than 5 GB</v>
      </c>
    </row>
    <row r="2302" spans="1:33" x14ac:dyDescent="0.3">
      <c r="A2302" t="s">
        <v>4720</v>
      </c>
      <c r="B2302" t="s">
        <v>17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17</v>
      </c>
      <c r="I2302" t="s">
        <v>18</v>
      </c>
      <c r="J2302">
        <v>0</v>
      </c>
      <c r="K2302">
        <v>0</v>
      </c>
      <c r="L2302">
        <v>0</v>
      </c>
      <c r="M2302" t="s">
        <v>17</v>
      </c>
      <c r="N2302">
        <v>0</v>
      </c>
      <c r="O2302" t="s">
        <v>50</v>
      </c>
      <c r="P2302" t="s">
        <v>4721</v>
      </c>
      <c r="Q2302" t="s">
        <v>22</v>
      </c>
      <c r="R2302">
        <v>26</v>
      </c>
      <c r="S2302" t="s">
        <v>21</v>
      </c>
      <c r="T2302" t="s">
        <v>17</v>
      </c>
      <c r="U2302" t="s">
        <v>17</v>
      </c>
      <c r="V2302" t="str">
        <f>IF(Table2[[#This Row],[Age]] &lt; 30, "Under 30", IF(Table2[[#This Row],[Age]] &lt; 65, "Other", "Senior"))</f>
        <v>Under 30</v>
      </c>
      <c r="W2302">
        <v>0</v>
      </c>
      <c r="X2302" t="s">
        <v>17</v>
      </c>
      <c r="Y2302" t="s">
        <v>28</v>
      </c>
      <c r="Z2302" t="s">
        <v>34</v>
      </c>
      <c r="AA2302">
        <v>10</v>
      </c>
      <c r="AB2302">
        <v>62</v>
      </c>
      <c r="AE2302">
        <f t="shared" si="35"/>
        <v>0</v>
      </c>
      <c r="AF2302">
        <v>1</v>
      </c>
      <c r="AG2302" t="str">
        <f>IF(Table2[[#This Row],[Avg Monthly GB Download]] &lt; 5, "Less than 5 GB", IF(Table2[[#This Row],[Avg Monthly GB Download]] &lt;= 10, "Between 5 and 10 GB", "10 or more GB"))</f>
        <v>Less than 5 GB</v>
      </c>
    </row>
    <row r="2303" spans="1:33" x14ac:dyDescent="0.3">
      <c r="A2303" t="s">
        <v>4722</v>
      </c>
      <c r="B2303" t="s">
        <v>17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17</v>
      </c>
      <c r="I2303" t="s">
        <v>18</v>
      </c>
      <c r="J2303">
        <v>0</v>
      </c>
      <c r="K2303">
        <v>0</v>
      </c>
      <c r="L2303">
        <v>6</v>
      </c>
      <c r="M2303" t="s">
        <v>21</v>
      </c>
      <c r="N2303">
        <v>0</v>
      </c>
      <c r="O2303" t="s">
        <v>31</v>
      </c>
      <c r="P2303" t="s">
        <v>4723</v>
      </c>
      <c r="Q2303" t="s">
        <v>20</v>
      </c>
      <c r="R2303">
        <v>68</v>
      </c>
      <c r="S2303" t="s">
        <v>17</v>
      </c>
      <c r="T2303" t="s">
        <v>21</v>
      </c>
      <c r="U2303" t="s">
        <v>17</v>
      </c>
      <c r="V2303" t="str">
        <f>IF(Table2[[#This Row],[Age]] &lt; 30, "Under 30", IF(Table2[[#This Row],[Age]] &lt; 65, "Other", "Senior"))</f>
        <v>Senior</v>
      </c>
      <c r="W2303">
        <v>0</v>
      </c>
      <c r="X2303" t="s">
        <v>17</v>
      </c>
      <c r="Y2303" t="s">
        <v>94</v>
      </c>
      <c r="Z2303" t="s">
        <v>34</v>
      </c>
      <c r="AA2303">
        <v>35</v>
      </c>
      <c r="AB2303">
        <v>1770</v>
      </c>
      <c r="AE2303">
        <f t="shared" si="35"/>
        <v>0</v>
      </c>
      <c r="AF2303">
        <v>1</v>
      </c>
      <c r="AG2303" t="str">
        <f>IF(Table2[[#This Row],[Avg Monthly GB Download]] &lt; 5, "Less than 5 GB", IF(Table2[[#This Row],[Avg Monthly GB Download]] &lt;= 10, "Between 5 and 10 GB", "10 or more GB"))</f>
        <v>Between 5 and 10 GB</v>
      </c>
    </row>
    <row r="2304" spans="1:33" x14ac:dyDescent="0.3">
      <c r="A2304" t="s">
        <v>4724</v>
      </c>
      <c r="B2304" t="s">
        <v>17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17</v>
      </c>
      <c r="I2304" t="s">
        <v>18</v>
      </c>
      <c r="J2304">
        <v>0</v>
      </c>
      <c r="K2304">
        <v>0</v>
      </c>
      <c r="L2304">
        <v>0</v>
      </c>
      <c r="M2304" t="s">
        <v>17</v>
      </c>
      <c r="N2304">
        <v>0</v>
      </c>
      <c r="O2304" t="s">
        <v>26</v>
      </c>
      <c r="P2304" t="s">
        <v>4725</v>
      </c>
      <c r="Q2304" t="s">
        <v>22</v>
      </c>
      <c r="R2304">
        <v>54</v>
      </c>
      <c r="S2304" t="s">
        <v>17</v>
      </c>
      <c r="T2304" t="s">
        <v>17</v>
      </c>
      <c r="U2304" t="s">
        <v>17</v>
      </c>
      <c r="V2304" t="str">
        <f>IF(Table2[[#This Row],[Age]] &lt; 30, "Under 30", IF(Table2[[#This Row],[Age]] &lt; 65, "Other", "Senior"))</f>
        <v>Other</v>
      </c>
      <c r="W2304">
        <v>0</v>
      </c>
      <c r="X2304" t="s">
        <v>17</v>
      </c>
      <c r="Y2304" t="s">
        <v>28</v>
      </c>
      <c r="Z2304" t="s">
        <v>29</v>
      </c>
      <c r="AA2304">
        <v>12</v>
      </c>
      <c r="AB2304">
        <v>12</v>
      </c>
      <c r="AE2304">
        <f t="shared" si="35"/>
        <v>0</v>
      </c>
      <c r="AF2304">
        <v>1</v>
      </c>
      <c r="AG2304" t="str">
        <f>IF(Table2[[#This Row],[Avg Monthly GB Download]] &lt; 5, "Less than 5 GB", IF(Table2[[#This Row],[Avg Monthly GB Download]] &lt;= 10, "Between 5 and 10 GB", "10 or more GB"))</f>
        <v>Less than 5 GB</v>
      </c>
    </row>
    <row r="2305" spans="1:33" x14ac:dyDescent="0.3">
      <c r="A2305" t="s">
        <v>4726</v>
      </c>
      <c r="B2305" t="s">
        <v>17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17</v>
      </c>
      <c r="I2305" t="s">
        <v>18</v>
      </c>
      <c r="J2305">
        <v>0</v>
      </c>
      <c r="K2305">
        <v>0</v>
      </c>
      <c r="L2305">
        <v>2</v>
      </c>
      <c r="M2305" t="s">
        <v>21</v>
      </c>
      <c r="N2305">
        <v>0</v>
      </c>
      <c r="O2305" t="s">
        <v>54</v>
      </c>
      <c r="P2305" t="s">
        <v>4727</v>
      </c>
      <c r="Q2305" t="s">
        <v>22</v>
      </c>
      <c r="R2305">
        <v>55</v>
      </c>
      <c r="S2305" t="s">
        <v>17</v>
      </c>
      <c r="T2305" t="s">
        <v>17</v>
      </c>
      <c r="U2305" t="s">
        <v>17</v>
      </c>
      <c r="V2305" t="str">
        <f>IF(Table2[[#This Row],[Age]] &lt; 30, "Under 30", IF(Table2[[#This Row],[Age]] &lt; 65, "Other", "Senior"))</f>
        <v>Other</v>
      </c>
      <c r="W2305">
        <v>0</v>
      </c>
      <c r="X2305" t="s">
        <v>21</v>
      </c>
      <c r="Y2305" t="s">
        <v>94</v>
      </c>
      <c r="Z2305" t="s">
        <v>29</v>
      </c>
      <c r="AA2305">
        <v>75</v>
      </c>
      <c r="AB2305">
        <v>3342</v>
      </c>
      <c r="AE2305">
        <f t="shared" si="35"/>
        <v>0</v>
      </c>
      <c r="AF2305">
        <v>1</v>
      </c>
      <c r="AG2305" t="str">
        <f>IF(Table2[[#This Row],[Avg Monthly GB Download]] &lt; 5, "Less than 5 GB", IF(Table2[[#This Row],[Avg Monthly GB Download]] &lt;= 10, "Between 5 and 10 GB", "10 or more GB"))</f>
        <v>Less than 5 GB</v>
      </c>
    </row>
    <row r="2306" spans="1:33" x14ac:dyDescent="0.3">
      <c r="A2306" t="s">
        <v>4728</v>
      </c>
      <c r="B2306" t="s">
        <v>17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17</v>
      </c>
      <c r="I2306" t="s">
        <v>18</v>
      </c>
      <c r="J2306">
        <v>0</v>
      </c>
      <c r="K2306">
        <v>0</v>
      </c>
      <c r="L2306">
        <v>5</v>
      </c>
      <c r="M2306" t="s">
        <v>21</v>
      </c>
      <c r="N2306">
        <v>0</v>
      </c>
      <c r="O2306" t="s">
        <v>78</v>
      </c>
      <c r="P2306" t="s">
        <v>4729</v>
      </c>
      <c r="Q2306" t="s">
        <v>22</v>
      </c>
      <c r="R2306">
        <v>38</v>
      </c>
      <c r="S2306" t="s">
        <v>17</v>
      </c>
      <c r="T2306" t="s">
        <v>17</v>
      </c>
      <c r="U2306" t="s">
        <v>17</v>
      </c>
      <c r="V2306" t="str">
        <f>IF(Table2[[#This Row],[Age]] &lt; 30, "Under 30", IF(Table2[[#This Row],[Age]] &lt; 65, "Other", "Senior"))</f>
        <v>Other</v>
      </c>
      <c r="W2306">
        <v>0</v>
      </c>
      <c r="X2306" t="s">
        <v>17</v>
      </c>
      <c r="Y2306" t="s">
        <v>28</v>
      </c>
      <c r="Z2306" t="s">
        <v>29</v>
      </c>
      <c r="AA2306">
        <v>43</v>
      </c>
      <c r="AB2306">
        <v>134</v>
      </c>
      <c r="AE2306">
        <f t="shared" ref="AE2306:AE2369" si="36">IF(B2306 = "yes", 1, IF(B2306 = "No", 0))</f>
        <v>0</v>
      </c>
      <c r="AF2306">
        <v>1</v>
      </c>
      <c r="AG2306" t="str">
        <f>IF(Table2[[#This Row],[Avg Monthly GB Download]] &lt; 5, "Less than 5 GB", IF(Table2[[#This Row],[Avg Monthly GB Download]] &lt;= 10, "Between 5 and 10 GB", "10 or more GB"))</f>
        <v>Between 5 and 10 GB</v>
      </c>
    </row>
    <row r="2307" spans="1:33" x14ac:dyDescent="0.3">
      <c r="A2307" t="s">
        <v>4730</v>
      </c>
      <c r="B2307" t="s">
        <v>17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17</v>
      </c>
      <c r="I2307" t="s">
        <v>18</v>
      </c>
      <c r="J2307">
        <v>0</v>
      </c>
      <c r="K2307">
        <v>0</v>
      </c>
      <c r="L2307">
        <v>0</v>
      </c>
      <c r="M2307" t="s">
        <v>17</v>
      </c>
      <c r="N2307">
        <v>0</v>
      </c>
      <c r="O2307" t="s">
        <v>25</v>
      </c>
      <c r="P2307" t="s">
        <v>4731</v>
      </c>
      <c r="Q2307" t="s">
        <v>20</v>
      </c>
      <c r="R2307">
        <v>45</v>
      </c>
      <c r="S2307" t="s">
        <v>17</v>
      </c>
      <c r="T2307" t="s">
        <v>17</v>
      </c>
      <c r="U2307" t="s">
        <v>17</v>
      </c>
      <c r="V2307" t="str">
        <f>IF(Table2[[#This Row],[Age]] &lt; 30, "Under 30", IF(Table2[[#This Row],[Age]] &lt; 65, "Other", "Senior"))</f>
        <v>Other</v>
      </c>
      <c r="W2307">
        <v>0</v>
      </c>
      <c r="X2307" t="s">
        <v>17</v>
      </c>
      <c r="Y2307" t="s">
        <v>49</v>
      </c>
      <c r="Z2307" t="s">
        <v>29</v>
      </c>
      <c r="AA2307">
        <v>13</v>
      </c>
      <c r="AB2307">
        <v>939</v>
      </c>
      <c r="AE2307">
        <f t="shared" si="36"/>
        <v>0</v>
      </c>
      <c r="AF2307">
        <v>1</v>
      </c>
      <c r="AG2307" t="str">
        <f>IF(Table2[[#This Row],[Avg Monthly GB Download]] &lt; 5, "Less than 5 GB", IF(Table2[[#This Row],[Avg Monthly GB Download]] &lt;= 10, "Between 5 and 10 GB", "10 or more GB"))</f>
        <v>Less than 5 GB</v>
      </c>
    </row>
    <row r="2308" spans="1:33" x14ac:dyDescent="0.3">
      <c r="A2308" t="s">
        <v>4732</v>
      </c>
      <c r="B2308" t="s">
        <v>17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17</v>
      </c>
      <c r="I2308" t="s">
        <v>18</v>
      </c>
      <c r="J2308">
        <v>0</v>
      </c>
      <c r="K2308">
        <v>0</v>
      </c>
      <c r="L2308">
        <v>0</v>
      </c>
      <c r="M2308" t="s">
        <v>17</v>
      </c>
      <c r="N2308">
        <v>0</v>
      </c>
      <c r="O2308" t="s">
        <v>46</v>
      </c>
      <c r="P2308" t="s">
        <v>4733</v>
      </c>
      <c r="Q2308" t="s">
        <v>22</v>
      </c>
      <c r="R2308">
        <v>32</v>
      </c>
      <c r="S2308" t="s">
        <v>17</v>
      </c>
      <c r="T2308" t="s">
        <v>17</v>
      </c>
      <c r="U2308" t="s">
        <v>17</v>
      </c>
      <c r="V2308" t="str">
        <f>IF(Table2[[#This Row],[Age]] &lt; 30, "Under 30", IF(Table2[[#This Row],[Age]] &lt; 65, "Other", "Senior"))</f>
        <v>Other</v>
      </c>
      <c r="W2308">
        <v>0</v>
      </c>
      <c r="X2308" t="s">
        <v>17</v>
      </c>
      <c r="Y2308" t="s">
        <v>28</v>
      </c>
      <c r="Z2308" t="s">
        <v>29</v>
      </c>
      <c r="AA2308">
        <v>8</v>
      </c>
      <c r="AB2308">
        <v>61</v>
      </c>
      <c r="AE2308">
        <f t="shared" si="36"/>
        <v>0</v>
      </c>
      <c r="AF2308">
        <v>1</v>
      </c>
      <c r="AG2308" t="str">
        <f>IF(Table2[[#This Row],[Avg Monthly GB Download]] &lt; 5, "Less than 5 GB", IF(Table2[[#This Row],[Avg Monthly GB Download]] &lt;= 10, "Between 5 and 10 GB", "10 or more GB"))</f>
        <v>Less than 5 GB</v>
      </c>
    </row>
    <row r="2309" spans="1:33" x14ac:dyDescent="0.3">
      <c r="A2309" t="s">
        <v>4734</v>
      </c>
      <c r="B2309" t="s">
        <v>17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17</v>
      </c>
      <c r="I2309" t="s">
        <v>18</v>
      </c>
      <c r="J2309">
        <v>0</v>
      </c>
      <c r="K2309">
        <v>0</v>
      </c>
      <c r="L2309">
        <v>8</v>
      </c>
      <c r="M2309" t="s">
        <v>17</v>
      </c>
      <c r="N2309">
        <v>79</v>
      </c>
      <c r="O2309" t="s">
        <v>78</v>
      </c>
      <c r="P2309" t="s">
        <v>4735</v>
      </c>
      <c r="Q2309" t="s">
        <v>20</v>
      </c>
      <c r="R2309">
        <v>80</v>
      </c>
      <c r="S2309" t="s">
        <v>17</v>
      </c>
      <c r="T2309" t="s">
        <v>21</v>
      </c>
      <c r="U2309" t="s">
        <v>17</v>
      </c>
      <c r="V2309" t="str">
        <f>IF(Table2[[#This Row],[Age]] &lt; 30, "Under 30", IF(Table2[[#This Row],[Age]] &lt; 65, "Other", "Senior"))</f>
        <v>Senior</v>
      </c>
      <c r="W2309">
        <v>0</v>
      </c>
      <c r="X2309" t="s">
        <v>21</v>
      </c>
      <c r="Y2309" t="s">
        <v>49</v>
      </c>
      <c r="Z2309" t="s">
        <v>29</v>
      </c>
      <c r="AA2309">
        <v>52</v>
      </c>
      <c r="AB2309">
        <v>3818</v>
      </c>
      <c r="AE2309">
        <f t="shared" si="36"/>
        <v>0</v>
      </c>
      <c r="AF2309">
        <v>1</v>
      </c>
      <c r="AG2309" t="str">
        <f>IF(Table2[[#This Row],[Avg Monthly GB Download]] &lt; 5, "Less than 5 GB", IF(Table2[[#This Row],[Avg Monthly GB Download]] &lt;= 10, "Between 5 and 10 GB", "10 or more GB"))</f>
        <v>Between 5 and 10 GB</v>
      </c>
    </row>
    <row r="2310" spans="1:33" x14ac:dyDescent="0.3">
      <c r="A2310" t="s">
        <v>4736</v>
      </c>
      <c r="B2310" t="s">
        <v>17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17</v>
      </c>
      <c r="I2310" t="s">
        <v>18</v>
      </c>
      <c r="J2310">
        <v>0</v>
      </c>
      <c r="K2310">
        <v>0</v>
      </c>
      <c r="L2310">
        <v>5</v>
      </c>
      <c r="M2310" t="s">
        <v>21</v>
      </c>
      <c r="N2310">
        <v>0</v>
      </c>
      <c r="O2310" t="s">
        <v>82</v>
      </c>
      <c r="P2310" t="s">
        <v>4737</v>
      </c>
      <c r="Q2310" t="s">
        <v>22</v>
      </c>
      <c r="R2310">
        <v>49</v>
      </c>
      <c r="S2310" t="s">
        <v>17</v>
      </c>
      <c r="T2310" t="s">
        <v>17</v>
      </c>
      <c r="U2310" t="s">
        <v>17</v>
      </c>
      <c r="V2310" t="str">
        <f>IF(Table2[[#This Row],[Age]] &lt; 30, "Under 30", IF(Table2[[#This Row],[Age]] &lt; 65, "Other", "Senior"))</f>
        <v>Other</v>
      </c>
      <c r="W2310">
        <v>0</v>
      </c>
      <c r="X2310" t="s">
        <v>21</v>
      </c>
      <c r="Y2310" t="s">
        <v>49</v>
      </c>
      <c r="Z2310" t="s">
        <v>34</v>
      </c>
      <c r="AA2310">
        <v>41</v>
      </c>
      <c r="AB2310">
        <v>2904</v>
      </c>
      <c r="AE2310">
        <f t="shared" si="36"/>
        <v>0</v>
      </c>
      <c r="AF2310">
        <v>1</v>
      </c>
      <c r="AG2310" t="str">
        <f>IF(Table2[[#This Row],[Avg Monthly GB Download]] &lt; 5, "Less than 5 GB", IF(Table2[[#This Row],[Avg Monthly GB Download]] &lt;= 10, "Between 5 and 10 GB", "10 or more GB"))</f>
        <v>Between 5 and 10 GB</v>
      </c>
    </row>
    <row r="2311" spans="1:33" x14ac:dyDescent="0.3">
      <c r="A2311" t="s">
        <v>4738</v>
      </c>
      <c r="B2311" t="s">
        <v>17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21</v>
      </c>
      <c r="I2311" t="s">
        <v>84</v>
      </c>
      <c r="J2311">
        <v>0</v>
      </c>
      <c r="K2311">
        <v>0</v>
      </c>
      <c r="L2311">
        <v>4</v>
      </c>
      <c r="M2311" t="s">
        <v>21</v>
      </c>
      <c r="N2311">
        <v>0</v>
      </c>
      <c r="O2311" t="s">
        <v>77</v>
      </c>
      <c r="P2311" t="s">
        <v>4739</v>
      </c>
      <c r="Q2311" t="s">
        <v>20</v>
      </c>
      <c r="R2311">
        <v>56</v>
      </c>
      <c r="S2311" t="s">
        <v>17</v>
      </c>
      <c r="T2311" t="s">
        <v>17</v>
      </c>
      <c r="U2311" t="s">
        <v>17</v>
      </c>
      <c r="V2311" t="str">
        <f>IF(Table2[[#This Row],[Age]] &lt; 30, "Under 30", IF(Table2[[#This Row],[Age]] &lt; 65, "Other", "Senior"))</f>
        <v>Other</v>
      </c>
      <c r="W2311">
        <v>0</v>
      </c>
      <c r="X2311" t="s">
        <v>21</v>
      </c>
      <c r="Y2311" t="s">
        <v>49</v>
      </c>
      <c r="Z2311" t="s">
        <v>34</v>
      </c>
      <c r="AA2311">
        <v>30</v>
      </c>
      <c r="AB2311">
        <v>1022</v>
      </c>
      <c r="AE2311">
        <f t="shared" si="36"/>
        <v>0</v>
      </c>
      <c r="AF2311">
        <v>1</v>
      </c>
      <c r="AG2311" t="str">
        <f>IF(Table2[[#This Row],[Avg Monthly GB Download]] &lt; 5, "Less than 5 GB", IF(Table2[[#This Row],[Avg Monthly GB Download]] &lt;= 10, "Between 5 and 10 GB", "10 or more GB"))</f>
        <v>Less than 5 GB</v>
      </c>
    </row>
    <row r="2312" spans="1:33" x14ac:dyDescent="0.3">
      <c r="A2312" t="s">
        <v>4740</v>
      </c>
      <c r="B2312" t="s">
        <v>17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17</v>
      </c>
      <c r="I2312" t="s">
        <v>18</v>
      </c>
      <c r="J2312">
        <v>0</v>
      </c>
      <c r="K2312">
        <v>0</v>
      </c>
      <c r="L2312">
        <v>0</v>
      </c>
      <c r="M2312" t="s">
        <v>17</v>
      </c>
      <c r="N2312">
        <v>0</v>
      </c>
      <c r="O2312" t="s">
        <v>27</v>
      </c>
      <c r="P2312" t="s">
        <v>4741</v>
      </c>
      <c r="Q2312" t="s">
        <v>20</v>
      </c>
      <c r="R2312">
        <v>60</v>
      </c>
      <c r="S2312" t="s">
        <v>17</v>
      </c>
      <c r="T2312" t="s">
        <v>17</v>
      </c>
      <c r="U2312" t="s">
        <v>17</v>
      </c>
      <c r="V2312" t="str">
        <f>IF(Table2[[#This Row],[Age]] &lt; 30, "Under 30", IF(Table2[[#This Row],[Age]] &lt; 65, "Other", "Senior"))</f>
        <v>Other</v>
      </c>
      <c r="W2312">
        <v>0</v>
      </c>
      <c r="X2312" t="s">
        <v>17</v>
      </c>
      <c r="Y2312" t="s">
        <v>94</v>
      </c>
      <c r="Z2312" t="s">
        <v>29</v>
      </c>
      <c r="AA2312">
        <v>9</v>
      </c>
      <c r="AB2312">
        <v>155</v>
      </c>
      <c r="AE2312">
        <f t="shared" si="36"/>
        <v>0</v>
      </c>
      <c r="AF2312">
        <v>1</v>
      </c>
      <c r="AG2312" t="str">
        <f>IF(Table2[[#This Row],[Avg Monthly GB Download]] &lt; 5, "Less than 5 GB", IF(Table2[[#This Row],[Avg Monthly GB Download]] &lt;= 10, "Between 5 and 10 GB", "10 or more GB"))</f>
        <v>Less than 5 GB</v>
      </c>
    </row>
    <row r="2313" spans="1:33" x14ac:dyDescent="0.3">
      <c r="A2313" t="s">
        <v>4742</v>
      </c>
      <c r="B2313" t="s">
        <v>17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17</v>
      </c>
      <c r="I2313" t="s">
        <v>18</v>
      </c>
      <c r="J2313">
        <v>0</v>
      </c>
      <c r="K2313">
        <v>0</v>
      </c>
      <c r="L2313">
        <v>14</v>
      </c>
      <c r="M2313" t="s">
        <v>21</v>
      </c>
      <c r="N2313">
        <v>0</v>
      </c>
      <c r="O2313" t="s">
        <v>37</v>
      </c>
      <c r="P2313" t="s">
        <v>4743</v>
      </c>
      <c r="Q2313" t="s">
        <v>20</v>
      </c>
      <c r="R2313">
        <v>85</v>
      </c>
      <c r="S2313" t="s">
        <v>17</v>
      </c>
      <c r="T2313" t="s">
        <v>21</v>
      </c>
      <c r="U2313" t="s">
        <v>17</v>
      </c>
      <c r="V2313" t="str">
        <f>IF(Table2[[#This Row],[Age]] &lt; 30, "Under 30", IF(Table2[[#This Row],[Age]] &lt; 65, "Other", "Senior"))</f>
        <v>Senior</v>
      </c>
      <c r="W2313">
        <v>0</v>
      </c>
      <c r="X2313" t="s">
        <v>21</v>
      </c>
      <c r="Y2313" t="s">
        <v>94</v>
      </c>
      <c r="Z2313" t="s">
        <v>34</v>
      </c>
      <c r="AA2313">
        <v>34</v>
      </c>
      <c r="AB2313">
        <v>1969</v>
      </c>
      <c r="AE2313">
        <f t="shared" si="36"/>
        <v>0</v>
      </c>
      <c r="AF2313">
        <v>1</v>
      </c>
      <c r="AG2313" t="str">
        <f>IF(Table2[[#This Row],[Avg Monthly GB Download]] &lt; 5, "Less than 5 GB", IF(Table2[[#This Row],[Avg Monthly GB Download]] &lt;= 10, "Between 5 and 10 GB", "10 or more GB"))</f>
        <v>10 or more GB</v>
      </c>
    </row>
    <row r="2314" spans="1:33" x14ac:dyDescent="0.3">
      <c r="A2314" t="s">
        <v>4744</v>
      </c>
      <c r="B2314" t="s">
        <v>17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17</v>
      </c>
      <c r="I2314" t="s">
        <v>18</v>
      </c>
      <c r="J2314">
        <v>0</v>
      </c>
      <c r="K2314">
        <v>0</v>
      </c>
      <c r="L2314">
        <v>0</v>
      </c>
      <c r="M2314" t="s">
        <v>17</v>
      </c>
      <c r="N2314">
        <v>0</v>
      </c>
      <c r="O2314" t="s">
        <v>80</v>
      </c>
      <c r="P2314" t="s">
        <v>4745</v>
      </c>
      <c r="Q2314" t="s">
        <v>20</v>
      </c>
      <c r="R2314">
        <v>56</v>
      </c>
      <c r="S2314" t="s">
        <v>17</v>
      </c>
      <c r="T2314" t="s">
        <v>17</v>
      </c>
      <c r="U2314" t="s">
        <v>17</v>
      </c>
      <c r="V2314" t="str">
        <f>IF(Table2[[#This Row],[Age]] &lt; 30, "Under 30", IF(Table2[[#This Row],[Age]] &lt; 65, "Other", "Senior"))</f>
        <v>Other</v>
      </c>
      <c r="W2314">
        <v>0</v>
      </c>
      <c r="X2314" t="s">
        <v>17</v>
      </c>
      <c r="Y2314" t="s">
        <v>28</v>
      </c>
      <c r="Z2314" t="s">
        <v>29</v>
      </c>
      <c r="AA2314">
        <v>7</v>
      </c>
      <c r="AB2314">
        <v>7</v>
      </c>
      <c r="AE2314">
        <f t="shared" si="36"/>
        <v>0</v>
      </c>
      <c r="AF2314">
        <v>1</v>
      </c>
      <c r="AG2314" t="str">
        <f>IF(Table2[[#This Row],[Avg Monthly GB Download]] &lt; 5, "Less than 5 GB", IF(Table2[[#This Row],[Avg Monthly GB Download]] &lt;= 10, "Between 5 and 10 GB", "10 or more GB"))</f>
        <v>Less than 5 GB</v>
      </c>
    </row>
    <row r="2315" spans="1:33" x14ac:dyDescent="0.3">
      <c r="A2315" t="s">
        <v>4746</v>
      </c>
      <c r="B2315" t="s">
        <v>17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17</v>
      </c>
      <c r="I2315" t="s">
        <v>18</v>
      </c>
      <c r="J2315">
        <v>0</v>
      </c>
      <c r="K2315">
        <v>0</v>
      </c>
      <c r="L2315">
        <v>0</v>
      </c>
      <c r="M2315" t="s">
        <v>17</v>
      </c>
      <c r="N2315">
        <v>0</v>
      </c>
      <c r="O2315" t="s">
        <v>57</v>
      </c>
      <c r="P2315" t="s">
        <v>4747</v>
      </c>
      <c r="Q2315" t="s">
        <v>20</v>
      </c>
      <c r="R2315">
        <v>63</v>
      </c>
      <c r="S2315" t="s">
        <v>17</v>
      </c>
      <c r="T2315" t="s">
        <v>17</v>
      </c>
      <c r="U2315" t="s">
        <v>17</v>
      </c>
      <c r="V2315" t="str">
        <f>IF(Table2[[#This Row],[Age]] &lt; 30, "Under 30", IF(Table2[[#This Row],[Age]] &lt; 65, "Other", "Senior"))</f>
        <v>Other</v>
      </c>
      <c r="W2315">
        <v>0</v>
      </c>
      <c r="X2315" t="s">
        <v>17</v>
      </c>
      <c r="Y2315" t="s">
        <v>28</v>
      </c>
      <c r="Z2315" t="s">
        <v>29</v>
      </c>
      <c r="AA2315">
        <v>10</v>
      </c>
      <c r="AB2315">
        <v>10</v>
      </c>
      <c r="AE2315">
        <f t="shared" si="36"/>
        <v>0</v>
      </c>
      <c r="AF2315">
        <v>1</v>
      </c>
      <c r="AG2315" t="str">
        <f>IF(Table2[[#This Row],[Avg Monthly GB Download]] &lt; 5, "Less than 5 GB", IF(Table2[[#This Row],[Avg Monthly GB Download]] &lt;= 10, "Between 5 and 10 GB", "10 or more GB"))</f>
        <v>Less than 5 GB</v>
      </c>
    </row>
    <row r="2316" spans="1:33" x14ac:dyDescent="0.3">
      <c r="A2316" t="s">
        <v>4748</v>
      </c>
      <c r="B2316" t="s">
        <v>17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17</v>
      </c>
      <c r="I2316" t="s">
        <v>18</v>
      </c>
      <c r="J2316">
        <v>0</v>
      </c>
      <c r="K2316">
        <v>0</v>
      </c>
      <c r="L2316">
        <v>10</v>
      </c>
      <c r="M2316" t="s">
        <v>17</v>
      </c>
      <c r="N2316">
        <v>14</v>
      </c>
      <c r="O2316" t="s">
        <v>90</v>
      </c>
      <c r="P2316" t="s">
        <v>4749</v>
      </c>
      <c r="Q2316" t="s">
        <v>20</v>
      </c>
      <c r="R2316">
        <v>67</v>
      </c>
      <c r="S2316" t="s">
        <v>17</v>
      </c>
      <c r="T2316" t="s">
        <v>21</v>
      </c>
      <c r="U2316" t="s">
        <v>17</v>
      </c>
      <c r="V2316" t="str">
        <f>IF(Table2[[#This Row],[Age]] &lt; 30, "Under 30", IF(Table2[[#This Row],[Age]] &lt; 65, "Other", "Senior"))</f>
        <v>Senior</v>
      </c>
      <c r="W2316">
        <v>0</v>
      </c>
      <c r="X2316" t="s">
        <v>21</v>
      </c>
      <c r="Y2316" t="s">
        <v>28</v>
      </c>
      <c r="Z2316" t="s">
        <v>34</v>
      </c>
      <c r="AA2316">
        <v>36</v>
      </c>
      <c r="AB2316">
        <v>2014</v>
      </c>
      <c r="AE2316">
        <f t="shared" si="36"/>
        <v>0</v>
      </c>
      <c r="AF2316">
        <v>1</v>
      </c>
      <c r="AG2316" t="str">
        <f>IF(Table2[[#This Row],[Avg Monthly GB Download]] &lt; 5, "Less than 5 GB", IF(Table2[[#This Row],[Avg Monthly GB Download]] &lt;= 10, "Between 5 and 10 GB", "10 or more GB"))</f>
        <v>Between 5 and 10 GB</v>
      </c>
    </row>
    <row r="2317" spans="1:33" x14ac:dyDescent="0.3">
      <c r="A2317" t="s">
        <v>4750</v>
      </c>
      <c r="B2317" t="s">
        <v>17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17</v>
      </c>
      <c r="I2317" t="s">
        <v>18</v>
      </c>
      <c r="J2317">
        <v>0</v>
      </c>
      <c r="K2317">
        <v>0</v>
      </c>
      <c r="L2317">
        <v>43</v>
      </c>
      <c r="M2317" t="s">
        <v>21</v>
      </c>
      <c r="N2317">
        <v>0</v>
      </c>
      <c r="O2317" t="s">
        <v>37</v>
      </c>
      <c r="P2317" t="s">
        <v>4751</v>
      </c>
      <c r="Q2317" t="s">
        <v>22</v>
      </c>
      <c r="R2317">
        <v>28</v>
      </c>
      <c r="S2317" t="s">
        <v>21</v>
      </c>
      <c r="T2317" t="s">
        <v>17</v>
      </c>
      <c r="U2317" t="s">
        <v>17</v>
      </c>
      <c r="V2317" t="str">
        <f>IF(Table2[[#This Row],[Age]] &lt; 30, "Under 30", IF(Table2[[#This Row],[Age]] &lt; 65, "Other", "Senior"))</f>
        <v>Under 30</v>
      </c>
      <c r="W2317">
        <v>0</v>
      </c>
      <c r="X2317" t="s">
        <v>21</v>
      </c>
      <c r="Y2317" t="s">
        <v>94</v>
      </c>
      <c r="Z2317" t="s">
        <v>29</v>
      </c>
      <c r="AA2317">
        <v>55</v>
      </c>
      <c r="AB2317">
        <v>3438</v>
      </c>
      <c r="AE2317">
        <f t="shared" si="36"/>
        <v>0</v>
      </c>
      <c r="AF2317">
        <v>1</v>
      </c>
      <c r="AG2317" t="str">
        <f>IF(Table2[[#This Row],[Avg Monthly GB Download]] &lt; 5, "Less than 5 GB", IF(Table2[[#This Row],[Avg Monthly GB Download]] &lt;= 10, "Between 5 and 10 GB", "10 or more GB"))</f>
        <v>10 or more GB</v>
      </c>
    </row>
    <row r="2318" spans="1:33" x14ac:dyDescent="0.3">
      <c r="A2318" t="s">
        <v>4752</v>
      </c>
      <c r="B2318" t="s">
        <v>17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17</v>
      </c>
      <c r="I2318" t="s">
        <v>18</v>
      </c>
      <c r="J2318">
        <v>0</v>
      </c>
      <c r="K2318">
        <v>0</v>
      </c>
      <c r="L2318">
        <v>7</v>
      </c>
      <c r="M2318" t="s">
        <v>21</v>
      </c>
      <c r="N2318">
        <v>0</v>
      </c>
      <c r="O2318" t="s">
        <v>75</v>
      </c>
      <c r="P2318" t="s">
        <v>4753</v>
      </c>
      <c r="Q2318" t="s">
        <v>20</v>
      </c>
      <c r="R2318">
        <v>58</v>
      </c>
      <c r="S2318" t="s">
        <v>17</v>
      </c>
      <c r="T2318" t="s">
        <v>17</v>
      </c>
      <c r="U2318" t="s">
        <v>17</v>
      </c>
      <c r="V2318" t="str">
        <f>IF(Table2[[#This Row],[Age]] &lt; 30, "Under 30", IF(Table2[[#This Row],[Age]] &lt; 65, "Other", "Senior"))</f>
        <v>Other</v>
      </c>
      <c r="W2318">
        <v>0</v>
      </c>
      <c r="X2318" t="s">
        <v>21</v>
      </c>
      <c r="Y2318" t="s">
        <v>28</v>
      </c>
      <c r="Z2318" t="s">
        <v>29</v>
      </c>
      <c r="AA2318">
        <v>31</v>
      </c>
      <c r="AB2318">
        <v>577</v>
      </c>
      <c r="AE2318">
        <f t="shared" si="36"/>
        <v>0</v>
      </c>
      <c r="AF2318">
        <v>1</v>
      </c>
      <c r="AG2318" t="str">
        <f>IF(Table2[[#This Row],[Avg Monthly GB Download]] &lt; 5, "Less than 5 GB", IF(Table2[[#This Row],[Avg Monthly GB Download]] &lt;= 10, "Between 5 and 10 GB", "10 or more GB"))</f>
        <v>Between 5 and 10 GB</v>
      </c>
    </row>
    <row r="2319" spans="1:33" x14ac:dyDescent="0.3">
      <c r="A2319" t="s">
        <v>4754</v>
      </c>
      <c r="B2319" t="s">
        <v>17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17</v>
      </c>
      <c r="I2319" t="s">
        <v>18</v>
      </c>
      <c r="J2319">
        <v>0</v>
      </c>
      <c r="K2319">
        <v>0</v>
      </c>
      <c r="L2319">
        <v>0</v>
      </c>
      <c r="M2319" t="s">
        <v>17</v>
      </c>
      <c r="N2319">
        <v>0</v>
      </c>
      <c r="O2319" t="s">
        <v>55</v>
      </c>
      <c r="P2319" t="s">
        <v>4755</v>
      </c>
      <c r="Q2319" t="s">
        <v>20</v>
      </c>
      <c r="R2319">
        <v>47</v>
      </c>
      <c r="S2319" t="s">
        <v>17</v>
      </c>
      <c r="T2319" t="s">
        <v>17</v>
      </c>
      <c r="U2319" t="s">
        <v>17</v>
      </c>
      <c r="V2319" t="str">
        <f>IF(Table2[[#This Row],[Age]] &lt; 30, "Under 30", IF(Table2[[#This Row],[Age]] &lt; 65, "Other", "Senior"))</f>
        <v>Other</v>
      </c>
      <c r="W2319">
        <v>0</v>
      </c>
      <c r="X2319" t="s">
        <v>17</v>
      </c>
      <c r="Y2319" t="s">
        <v>49</v>
      </c>
      <c r="Z2319" t="s">
        <v>34</v>
      </c>
      <c r="AA2319">
        <v>10</v>
      </c>
      <c r="AB2319">
        <v>777</v>
      </c>
      <c r="AE2319">
        <f t="shared" si="36"/>
        <v>0</v>
      </c>
      <c r="AF2319">
        <v>1</v>
      </c>
      <c r="AG2319" t="str">
        <f>IF(Table2[[#This Row],[Avg Monthly GB Download]] &lt; 5, "Less than 5 GB", IF(Table2[[#This Row],[Avg Monthly GB Download]] &lt;= 10, "Between 5 and 10 GB", "10 or more GB"))</f>
        <v>Less than 5 GB</v>
      </c>
    </row>
    <row r="2320" spans="1:33" x14ac:dyDescent="0.3">
      <c r="A2320" t="s">
        <v>4756</v>
      </c>
      <c r="B2320" t="s">
        <v>17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17</v>
      </c>
      <c r="I2320" t="s">
        <v>18</v>
      </c>
      <c r="J2320">
        <v>0</v>
      </c>
      <c r="K2320">
        <v>0</v>
      </c>
      <c r="L2320">
        <v>12</v>
      </c>
      <c r="M2320" t="s">
        <v>17</v>
      </c>
      <c r="N2320">
        <v>6</v>
      </c>
      <c r="O2320" t="s">
        <v>43</v>
      </c>
      <c r="P2320" t="s">
        <v>4757</v>
      </c>
      <c r="Q2320" t="s">
        <v>20</v>
      </c>
      <c r="R2320">
        <v>20</v>
      </c>
      <c r="S2320" t="s">
        <v>21</v>
      </c>
      <c r="T2320" t="s">
        <v>17</v>
      </c>
      <c r="U2320" t="s">
        <v>17</v>
      </c>
      <c r="V2320" t="str">
        <f>IF(Table2[[#This Row],[Age]] &lt; 30, "Under 30", IF(Table2[[#This Row],[Age]] &lt; 65, "Other", "Senior"))</f>
        <v>Under 30</v>
      </c>
      <c r="W2320">
        <v>0</v>
      </c>
      <c r="X2320" t="s">
        <v>21</v>
      </c>
      <c r="Y2320" t="s">
        <v>28</v>
      </c>
      <c r="Z2320" t="s">
        <v>34</v>
      </c>
      <c r="AA2320">
        <v>53</v>
      </c>
      <c r="AB2320">
        <v>2696</v>
      </c>
      <c r="AE2320">
        <f t="shared" si="36"/>
        <v>0</v>
      </c>
      <c r="AF2320">
        <v>1</v>
      </c>
      <c r="AG2320" t="str">
        <f>IF(Table2[[#This Row],[Avg Monthly GB Download]] &lt; 5, "Less than 5 GB", IF(Table2[[#This Row],[Avg Monthly GB Download]] &lt;= 10, "Between 5 and 10 GB", "10 or more GB"))</f>
        <v>10 or more GB</v>
      </c>
    </row>
    <row r="2321" spans="1:33" x14ac:dyDescent="0.3">
      <c r="A2321" t="s">
        <v>4758</v>
      </c>
      <c r="B2321" t="s">
        <v>17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17</v>
      </c>
      <c r="I2321" t="s">
        <v>18</v>
      </c>
      <c r="J2321">
        <v>0</v>
      </c>
      <c r="K2321">
        <v>0</v>
      </c>
      <c r="L2321">
        <v>7</v>
      </c>
      <c r="M2321" t="s">
        <v>21</v>
      </c>
      <c r="N2321">
        <v>0</v>
      </c>
      <c r="O2321" t="s">
        <v>50</v>
      </c>
      <c r="P2321" t="s">
        <v>4759</v>
      </c>
      <c r="Q2321" t="s">
        <v>22</v>
      </c>
      <c r="R2321">
        <v>55</v>
      </c>
      <c r="S2321" t="s">
        <v>17</v>
      </c>
      <c r="T2321" t="s">
        <v>17</v>
      </c>
      <c r="U2321" t="s">
        <v>17</v>
      </c>
      <c r="V2321" t="str">
        <f>IF(Table2[[#This Row],[Age]] &lt; 30, "Under 30", IF(Table2[[#This Row],[Age]] &lt; 65, "Other", "Senior"))</f>
        <v>Other</v>
      </c>
      <c r="W2321">
        <v>0</v>
      </c>
      <c r="X2321" t="s">
        <v>17</v>
      </c>
      <c r="Y2321" t="s">
        <v>94</v>
      </c>
      <c r="Z2321" t="s">
        <v>29</v>
      </c>
      <c r="AA2321">
        <v>27</v>
      </c>
      <c r="AB2321">
        <v>1542</v>
      </c>
      <c r="AE2321">
        <f t="shared" si="36"/>
        <v>0</v>
      </c>
      <c r="AF2321">
        <v>1</v>
      </c>
      <c r="AG2321" t="str">
        <f>IF(Table2[[#This Row],[Avg Monthly GB Download]] &lt; 5, "Less than 5 GB", IF(Table2[[#This Row],[Avg Monthly GB Download]] &lt;= 10, "Between 5 and 10 GB", "10 or more GB"))</f>
        <v>Between 5 and 10 GB</v>
      </c>
    </row>
    <row r="2322" spans="1:33" x14ac:dyDescent="0.3">
      <c r="A2322" t="s">
        <v>4760</v>
      </c>
      <c r="B2322" t="s">
        <v>17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17</v>
      </c>
      <c r="I2322" t="s">
        <v>18</v>
      </c>
      <c r="J2322">
        <v>0</v>
      </c>
      <c r="K2322">
        <v>0</v>
      </c>
      <c r="L2322">
        <v>20</v>
      </c>
      <c r="M2322" t="s">
        <v>21</v>
      </c>
      <c r="N2322">
        <v>0</v>
      </c>
      <c r="O2322" t="s">
        <v>67</v>
      </c>
      <c r="P2322" t="s">
        <v>4761</v>
      </c>
      <c r="Q2322" t="s">
        <v>20</v>
      </c>
      <c r="R2322">
        <v>25</v>
      </c>
      <c r="S2322" t="s">
        <v>21</v>
      </c>
      <c r="T2322" t="s">
        <v>17</v>
      </c>
      <c r="U2322" t="s">
        <v>17</v>
      </c>
      <c r="V2322" t="str">
        <f>IF(Table2[[#This Row],[Age]] &lt; 30, "Under 30", IF(Table2[[#This Row],[Age]] &lt; 65, "Other", "Senior"))</f>
        <v>Under 30</v>
      </c>
      <c r="W2322">
        <v>0</v>
      </c>
      <c r="X2322" t="s">
        <v>21</v>
      </c>
      <c r="Y2322" t="s">
        <v>49</v>
      </c>
      <c r="Z2322" t="s">
        <v>29</v>
      </c>
      <c r="AA2322">
        <v>72</v>
      </c>
      <c r="AB2322">
        <v>5160</v>
      </c>
      <c r="AE2322">
        <f t="shared" si="36"/>
        <v>0</v>
      </c>
      <c r="AF2322">
        <v>1</v>
      </c>
      <c r="AG2322" t="str">
        <f>IF(Table2[[#This Row],[Avg Monthly GB Download]] &lt; 5, "Less than 5 GB", IF(Table2[[#This Row],[Avg Monthly GB Download]] &lt;= 10, "Between 5 and 10 GB", "10 or more GB"))</f>
        <v>10 or more GB</v>
      </c>
    </row>
    <row r="2323" spans="1:33" x14ac:dyDescent="0.3">
      <c r="A2323" t="s">
        <v>4762</v>
      </c>
      <c r="B2323" t="s">
        <v>17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17</v>
      </c>
      <c r="I2323" t="s">
        <v>18</v>
      </c>
      <c r="J2323">
        <v>0</v>
      </c>
      <c r="K2323">
        <v>0</v>
      </c>
      <c r="L2323">
        <v>8</v>
      </c>
      <c r="M2323" t="s">
        <v>21</v>
      </c>
      <c r="N2323">
        <v>0</v>
      </c>
      <c r="O2323" t="s">
        <v>81</v>
      </c>
      <c r="P2323" t="s">
        <v>4763</v>
      </c>
      <c r="Q2323" t="s">
        <v>20</v>
      </c>
      <c r="R2323">
        <v>63</v>
      </c>
      <c r="S2323" t="s">
        <v>17</v>
      </c>
      <c r="T2323" t="s">
        <v>17</v>
      </c>
      <c r="U2323" t="s">
        <v>17</v>
      </c>
      <c r="V2323" t="str">
        <f>IF(Table2[[#This Row],[Age]] &lt; 30, "Under 30", IF(Table2[[#This Row],[Age]] &lt; 65, "Other", "Senior"))</f>
        <v>Other</v>
      </c>
      <c r="W2323">
        <v>0</v>
      </c>
      <c r="X2323" t="s">
        <v>21</v>
      </c>
      <c r="Y2323" t="s">
        <v>49</v>
      </c>
      <c r="Z2323" t="s">
        <v>34</v>
      </c>
      <c r="AA2323">
        <v>36</v>
      </c>
      <c r="AB2323">
        <v>1663</v>
      </c>
      <c r="AE2323">
        <f t="shared" si="36"/>
        <v>0</v>
      </c>
      <c r="AF2323">
        <v>1</v>
      </c>
      <c r="AG2323" t="str">
        <f>IF(Table2[[#This Row],[Avg Monthly GB Download]] &lt; 5, "Less than 5 GB", IF(Table2[[#This Row],[Avg Monthly GB Download]] &lt;= 10, "Between 5 and 10 GB", "10 or more GB"))</f>
        <v>Between 5 and 10 GB</v>
      </c>
    </row>
    <row r="2324" spans="1:33" x14ac:dyDescent="0.3">
      <c r="A2324" t="s">
        <v>4764</v>
      </c>
      <c r="B2324" t="s">
        <v>17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17</v>
      </c>
      <c r="I2324" t="s">
        <v>18</v>
      </c>
      <c r="J2324">
        <v>0</v>
      </c>
      <c r="K2324">
        <v>0</v>
      </c>
      <c r="L2324">
        <v>13</v>
      </c>
      <c r="M2324" t="s">
        <v>21</v>
      </c>
      <c r="N2324">
        <v>0</v>
      </c>
      <c r="O2324" t="s">
        <v>23</v>
      </c>
      <c r="P2324" t="s">
        <v>4765</v>
      </c>
      <c r="Q2324" t="s">
        <v>20</v>
      </c>
      <c r="R2324">
        <v>57</v>
      </c>
      <c r="S2324" t="s">
        <v>17</v>
      </c>
      <c r="T2324" t="s">
        <v>17</v>
      </c>
      <c r="U2324" t="s">
        <v>17</v>
      </c>
      <c r="V2324" t="str">
        <f>IF(Table2[[#This Row],[Age]] &lt; 30, "Under 30", IF(Table2[[#This Row],[Age]] &lt; 65, "Other", "Senior"))</f>
        <v>Other</v>
      </c>
      <c r="W2324">
        <v>0</v>
      </c>
      <c r="X2324" t="s">
        <v>21</v>
      </c>
      <c r="Y2324" t="s">
        <v>49</v>
      </c>
      <c r="Z2324" t="s">
        <v>34</v>
      </c>
      <c r="AA2324">
        <v>38</v>
      </c>
      <c r="AB2324">
        <v>2760</v>
      </c>
      <c r="AE2324">
        <f t="shared" si="36"/>
        <v>0</v>
      </c>
      <c r="AF2324">
        <v>1</v>
      </c>
      <c r="AG2324" t="str">
        <f>IF(Table2[[#This Row],[Avg Monthly GB Download]] &lt; 5, "Less than 5 GB", IF(Table2[[#This Row],[Avg Monthly GB Download]] &lt;= 10, "Between 5 and 10 GB", "10 or more GB"))</f>
        <v>10 or more GB</v>
      </c>
    </row>
    <row r="2325" spans="1:33" x14ac:dyDescent="0.3">
      <c r="A2325" t="s">
        <v>4766</v>
      </c>
      <c r="B2325" t="s">
        <v>17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17</v>
      </c>
      <c r="I2325" t="s">
        <v>18</v>
      </c>
      <c r="J2325">
        <v>0</v>
      </c>
      <c r="K2325">
        <v>0</v>
      </c>
      <c r="L2325">
        <v>24</v>
      </c>
      <c r="M2325" t="s">
        <v>17</v>
      </c>
      <c r="N2325">
        <v>73</v>
      </c>
      <c r="O2325" t="s">
        <v>31</v>
      </c>
      <c r="P2325" t="s">
        <v>4767</v>
      </c>
      <c r="Q2325" t="s">
        <v>20</v>
      </c>
      <c r="R2325">
        <v>22</v>
      </c>
      <c r="S2325" t="s">
        <v>21</v>
      </c>
      <c r="T2325" t="s">
        <v>17</v>
      </c>
      <c r="U2325" t="s">
        <v>17</v>
      </c>
      <c r="V2325" t="str">
        <f>IF(Table2[[#This Row],[Age]] &lt; 30, "Under 30", IF(Table2[[#This Row],[Age]] &lt; 65, "Other", "Senior"))</f>
        <v>Under 30</v>
      </c>
      <c r="W2325">
        <v>0</v>
      </c>
      <c r="X2325" t="s">
        <v>21</v>
      </c>
      <c r="Y2325" t="s">
        <v>49</v>
      </c>
      <c r="Z2325" t="s">
        <v>34</v>
      </c>
      <c r="AA2325">
        <v>56</v>
      </c>
      <c r="AB2325">
        <v>4123</v>
      </c>
      <c r="AE2325">
        <f t="shared" si="36"/>
        <v>0</v>
      </c>
      <c r="AF2325">
        <v>1</v>
      </c>
      <c r="AG2325" t="str">
        <f>IF(Table2[[#This Row],[Avg Monthly GB Download]] &lt; 5, "Less than 5 GB", IF(Table2[[#This Row],[Avg Monthly GB Download]] &lt;= 10, "Between 5 and 10 GB", "10 or more GB"))</f>
        <v>10 or more GB</v>
      </c>
    </row>
    <row r="2326" spans="1:33" x14ac:dyDescent="0.3">
      <c r="A2326" t="s">
        <v>4768</v>
      </c>
      <c r="B2326" t="s">
        <v>17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17</v>
      </c>
      <c r="I2326" t="s">
        <v>18</v>
      </c>
      <c r="J2326">
        <v>0</v>
      </c>
      <c r="K2326">
        <v>0</v>
      </c>
      <c r="L2326">
        <v>0</v>
      </c>
      <c r="M2326" t="s">
        <v>17</v>
      </c>
      <c r="N2326">
        <v>0</v>
      </c>
      <c r="O2326" t="s">
        <v>38</v>
      </c>
      <c r="P2326" t="s">
        <v>4769</v>
      </c>
      <c r="Q2326" t="s">
        <v>22</v>
      </c>
      <c r="R2326">
        <v>50</v>
      </c>
      <c r="S2326" t="s">
        <v>17</v>
      </c>
      <c r="T2326" t="s">
        <v>17</v>
      </c>
      <c r="U2326" t="s">
        <v>17</v>
      </c>
      <c r="V2326" t="str">
        <f>IF(Table2[[#This Row],[Age]] &lt; 30, "Under 30", IF(Table2[[#This Row],[Age]] &lt; 65, "Other", "Senior"))</f>
        <v>Other</v>
      </c>
      <c r="W2326">
        <v>0</v>
      </c>
      <c r="X2326" t="s">
        <v>17</v>
      </c>
      <c r="Y2326" t="s">
        <v>94</v>
      </c>
      <c r="Z2326" t="s">
        <v>34</v>
      </c>
      <c r="AA2326">
        <v>9</v>
      </c>
      <c r="AB2326">
        <v>398</v>
      </c>
      <c r="AE2326">
        <f t="shared" si="36"/>
        <v>0</v>
      </c>
      <c r="AF2326">
        <v>1</v>
      </c>
      <c r="AG2326" t="str">
        <f>IF(Table2[[#This Row],[Avg Monthly GB Download]] &lt; 5, "Less than 5 GB", IF(Table2[[#This Row],[Avg Monthly GB Download]] &lt;= 10, "Between 5 and 10 GB", "10 or more GB"))</f>
        <v>Less than 5 GB</v>
      </c>
    </row>
    <row r="2327" spans="1:33" x14ac:dyDescent="0.3">
      <c r="A2327" t="s">
        <v>4770</v>
      </c>
      <c r="B2327" t="s">
        <v>17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17</v>
      </c>
      <c r="I2327" t="s">
        <v>18</v>
      </c>
      <c r="J2327">
        <v>0</v>
      </c>
      <c r="K2327">
        <v>0</v>
      </c>
      <c r="L2327">
        <v>0</v>
      </c>
      <c r="M2327" t="s">
        <v>17</v>
      </c>
      <c r="N2327">
        <v>0</v>
      </c>
      <c r="O2327" t="s">
        <v>78</v>
      </c>
      <c r="P2327" t="s">
        <v>4771</v>
      </c>
      <c r="Q2327" t="s">
        <v>20</v>
      </c>
      <c r="R2327">
        <v>23</v>
      </c>
      <c r="S2327" t="s">
        <v>21</v>
      </c>
      <c r="T2327" t="s">
        <v>17</v>
      </c>
      <c r="U2327" t="s">
        <v>17</v>
      </c>
      <c r="V2327" t="str">
        <f>IF(Table2[[#This Row],[Age]] &lt; 30, "Under 30", IF(Table2[[#This Row],[Age]] &lt; 65, "Other", "Senior"))</f>
        <v>Under 30</v>
      </c>
      <c r="W2327">
        <v>0</v>
      </c>
      <c r="X2327" t="s">
        <v>17</v>
      </c>
      <c r="Y2327" t="s">
        <v>28</v>
      </c>
      <c r="Z2327" t="s">
        <v>29</v>
      </c>
      <c r="AA2327">
        <v>11</v>
      </c>
      <c r="AB2327">
        <v>11</v>
      </c>
      <c r="AE2327">
        <f t="shared" si="36"/>
        <v>0</v>
      </c>
      <c r="AF2327">
        <v>1</v>
      </c>
      <c r="AG2327" t="str">
        <f>IF(Table2[[#This Row],[Avg Monthly GB Download]] &lt; 5, "Less than 5 GB", IF(Table2[[#This Row],[Avg Monthly GB Download]] &lt;= 10, "Between 5 and 10 GB", "10 or more GB"))</f>
        <v>Less than 5 GB</v>
      </c>
    </row>
    <row r="2328" spans="1:33" x14ac:dyDescent="0.3">
      <c r="A2328" t="s">
        <v>4772</v>
      </c>
      <c r="B2328" t="s">
        <v>17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17</v>
      </c>
      <c r="I2328" t="s">
        <v>18</v>
      </c>
      <c r="J2328">
        <v>0</v>
      </c>
      <c r="K2328">
        <v>0</v>
      </c>
      <c r="L2328">
        <v>0</v>
      </c>
      <c r="M2328" t="s">
        <v>17</v>
      </c>
      <c r="N2328">
        <v>0</v>
      </c>
      <c r="O2328" t="s">
        <v>65</v>
      </c>
      <c r="P2328" t="s">
        <v>4773</v>
      </c>
      <c r="Q2328" t="s">
        <v>20</v>
      </c>
      <c r="R2328">
        <v>43</v>
      </c>
      <c r="S2328" t="s">
        <v>17</v>
      </c>
      <c r="T2328" t="s">
        <v>17</v>
      </c>
      <c r="U2328" t="s">
        <v>17</v>
      </c>
      <c r="V2328" t="str">
        <f>IF(Table2[[#This Row],[Age]] &lt; 30, "Under 30", IF(Table2[[#This Row],[Age]] &lt; 65, "Other", "Senior"))</f>
        <v>Other</v>
      </c>
      <c r="W2328">
        <v>0</v>
      </c>
      <c r="X2328" t="s">
        <v>17</v>
      </c>
      <c r="Y2328" t="s">
        <v>28</v>
      </c>
      <c r="Z2328" t="s">
        <v>29</v>
      </c>
      <c r="AA2328">
        <v>9</v>
      </c>
      <c r="AB2328">
        <v>47</v>
      </c>
      <c r="AE2328">
        <f t="shared" si="36"/>
        <v>0</v>
      </c>
      <c r="AF2328">
        <v>1</v>
      </c>
      <c r="AG2328" t="str">
        <f>IF(Table2[[#This Row],[Avg Monthly GB Download]] &lt; 5, "Less than 5 GB", IF(Table2[[#This Row],[Avg Monthly GB Download]] &lt;= 10, "Between 5 and 10 GB", "10 or more GB"))</f>
        <v>Less than 5 GB</v>
      </c>
    </row>
    <row r="2329" spans="1:33" x14ac:dyDescent="0.3">
      <c r="A2329" t="s">
        <v>4774</v>
      </c>
      <c r="B2329" t="s">
        <v>17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17</v>
      </c>
      <c r="I2329" t="s">
        <v>18</v>
      </c>
      <c r="J2329">
        <v>0</v>
      </c>
      <c r="K2329">
        <v>0</v>
      </c>
      <c r="L2329">
        <v>20</v>
      </c>
      <c r="M2329" t="s">
        <v>21</v>
      </c>
      <c r="N2329">
        <v>0</v>
      </c>
      <c r="O2329" t="s">
        <v>57</v>
      </c>
      <c r="P2329" t="s">
        <v>4775</v>
      </c>
      <c r="Q2329" t="s">
        <v>20</v>
      </c>
      <c r="R2329">
        <v>29</v>
      </c>
      <c r="S2329" t="s">
        <v>21</v>
      </c>
      <c r="T2329" t="s">
        <v>17</v>
      </c>
      <c r="U2329" t="s">
        <v>17</v>
      </c>
      <c r="V2329" t="str">
        <f>IF(Table2[[#This Row],[Age]] &lt; 30, "Under 30", IF(Table2[[#This Row],[Age]] &lt; 65, "Other", "Senior"))</f>
        <v>Under 30</v>
      </c>
      <c r="W2329">
        <v>0</v>
      </c>
      <c r="X2329" t="s">
        <v>21</v>
      </c>
      <c r="Y2329" t="s">
        <v>94</v>
      </c>
      <c r="Z2329" t="s">
        <v>34</v>
      </c>
      <c r="AA2329">
        <v>36</v>
      </c>
      <c r="AB2329">
        <v>1751</v>
      </c>
      <c r="AE2329">
        <f t="shared" si="36"/>
        <v>0</v>
      </c>
      <c r="AF2329">
        <v>1</v>
      </c>
      <c r="AG2329" t="str">
        <f>IF(Table2[[#This Row],[Avg Monthly GB Download]] &lt; 5, "Less than 5 GB", IF(Table2[[#This Row],[Avg Monthly GB Download]] &lt;= 10, "Between 5 and 10 GB", "10 or more GB"))</f>
        <v>10 or more GB</v>
      </c>
    </row>
    <row r="2330" spans="1:33" x14ac:dyDescent="0.3">
      <c r="A2330" t="s">
        <v>4776</v>
      </c>
      <c r="B2330" t="s">
        <v>17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17</v>
      </c>
      <c r="I2330" t="s">
        <v>18</v>
      </c>
      <c r="J2330">
        <v>0</v>
      </c>
      <c r="K2330">
        <v>0</v>
      </c>
      <c r="L2330">
        <v>4</v>
      </c>
      <c r="M2330" t="s">
        <v>21</v>
      </c>
      <c r="N2330">
        <v>0</v>
      </c>
      <c r="O2330" t="s">
        <v>39</v>
      </c>
      <c r="P2330" t="s">
        <v>4777</v>
      </c>
      <c r="Q2330" t="s">
        <v>22</v>
      </c>
      <c r="R2330">
        <v>55</v>
      </c>
      <c r="S2330" t="s">
        <v>17</v>
      </c>
      <c r="T2330" t="s">
        <v>17</v>
      </c>
      <c r="U2330" t="s">
        <v>17</v>
      </c>
      <c r="V2330" t="str">
        <f>IF(Table2[[#This Row],[Age]] &lt; 30, "Under 30", IF(Table2[[#This Row],[Age]] &lt; 65, "Other", "Senior"))</f>
        <v>Other</v>
      </c>
      <c r="W2330">
        <v>0</v>
      </c>
      <c r="X2330" t="s">
        <v>17</v>
      </c>
      <c r="Y2330" t="s">
        <v>28</v>
      </c>
      <c r="Z2330" t="s">
        <v>29</v>
      </c>
      <c r="AA2330">
        <v>14</v>
      </c>
      <c r="AB2330">
        <v>729</v>
      </c>
      <c r="AE2330">
        <f t="shared" si="36"/>
        <v>0</v>
      </c>
      <c r="AF2330">
        <v>1</v>
      </c>
      <c r="AG2330" t="str">
        <f>IF(Table2[[#This Row],[Avg Monthly GB Download]] &lt; 5, "Less than 5 GB", IF(Table2[[#This Row],[Avg Monthly GB Download]] &lt;= 10, "Between 5 and 10 GB", "10 or more GB"))</f>
        <v>Less than 5 GB</v>
      </c>
    </row>
    <row r="2331" spans="1:33" x14ac:dyDescent="0.3">
      <c r="A2331" t="s">
        <v>4778</v>
      </c>
      <c r="B2331" t="s">
        <v>17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17</v>
      </c>
      <c r="I2331" t="s">
        <v>18</v>
      </c>
      <c r="J2331">
        <v>0</v>
      </c>
      <c r="K2331">
        <v>0</v>
      </c>
      <c r="L2331">
        <v>2</v>
      </c>
      <c r="M2331" t="s">
        <v>21</v>
      </c>
      <c r="N2331">
        <v>0</v>
      </c>
      <c r="O2331" t="s">
        <v>19</v>
      </c>
      <c r="P2331" t="s">
        <v>4779</v>
      </c>
      <c r="Q2331" t="s">
        <v>22</v>
      </c>
      <c r="R2331">
        <v>75</v>
      </c>
      <c r="S2331" t="s">
        <v>17</v>
      </c>
      <c r="T2331" t="s">
        <v>21</v>
      </c>
      <c r="U2331" t="s">
        <v>17</v>
      </c>
      <c r="V2331" t="str">
        <f>IF(Table2[[#This Row],[Age]] &lt; 30, "Under 30", IF(Table2[[#This Row],[Age]] &lt; 65, "Other", "Senior"))</f>
        <v>Senior</v>
      </c>
      <c r="W2331">
        <v>0</v>
      </c>
      <c r="X2331" t="s">
        <v>17</v>
      </c>
      <c r="Y2331" t="s">
        <v>49</v>
      </c>
      <c r="Z2331" t="s">
        <v>34</v>
      </c>
      <c r="AA2331">
        <v>46</v>
      </c>
      <c r="AB2331">
        <v>182</v>
      </c>
      <c r="AE2331">
        <f t="shared" si="36"/>
        <v>0</v>
      </c>
      <c r="AF2331">
        <v>1</v>
      </c>
      <c r="AG2331" t="str">
        <f>IF(Table2[[#This Row],[Avg Monthly GB Download]] &lt; 5, "Less than 5 GB", IF(Table2[[#This Row],[Avg Monthly GB Download]] &lt;= 10, "Between 5 and 10 GB", "10 or more GB"))</f>
        <v>Less than 5 GB</v>
      </c>
    </row>
    <row r="2332" spans="1:33" x14ac:dyDescent="0.3">
      <c r="A2332" t="s">
        <v>4780</v>
      </c>
      <c r="B2332" t="s">
        <v>17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17</v>
      </c>
      <c r="I2332" t="s">
        <v>18</v>
      </c>
      <c r="J2332">
        <v>0</v>
      </c>
      <c r="K2332">
        <v>0</v>
      </c>
      <c r="L2332">
        <v>1</v>
      </c>
      <c r="M2332" t="s">
        <v>21</v>
      </c>
      <c r="N2332">
        <v>0</v>
      </c>
      <c r="O2332" t="s">
        <v>78</v>
      </c>
      <c r="P2332" t="s">
        <v>4781</v>
      </c>
      <c r="Q2332" t="s">
        <v>20</v>
      </c>
      <c r="R2332">
        <v>77</v>
      </c>
      <c r="S2332" t="s">
        <v>17</v>
      </c>
      <c r="T2332" t="s">
        <v>21</v>
      </c>
      <c r="U2332" t="s">
        <v>17</v>
      </c>
      <c r="V2332" t="str">
        <f>IF(Table2[[#This Row],[Age]] &lt; 30, "Under 30", IF(Table2[[#This Row],[Age]] &lt; 65, "Other", "Senior"))</f>
        <v>Senior</v>
      </c>
      <c r="W2332">
        <v>0</v>
      </c>
      <c r="X2332" t="s">
        <v>17</v>
      </c>
      <c r="Y2332" t="s">
        <v>49</v>
      </c>
      <c r="Z2332" t="s">
        <v>34</v>
      </c>
      <c r="AA2332">
        <v>49</v>
      </c>
      <c r="AB2332">
        <v>1547</v>
      </c>
      <c r="AE2332">
        <f t="shared" si="36"/>
        <v>0</v>
      </c>
      <c r="AF2332">
        <v>1</v>
      </c>
      <c r="AG2332" t="str">
        <f>IF(Table2[[#This Row],[Avg Monthly GB Download]] &lt; 5, "Less than 5 GB", IF(Table2[[#This Row],[Avg Monthly GB Download]] &lt;= 10, "Between 5 and 10 GB", "10 or more GB"))</f>
        <v>Less than 5 GB</v>
      </c>
    </row>
    <row r="2333" spans="1:33" x14ac:dyDescent="0.3">
      <c r="A2333" t="s">
        <v>4782</v>
      </c>
      <c r="B2333" t="s">
        <v>17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17</v>
      </c>
      <c r="I2333" t="s">
        <v>18</v>
      </c>
      <c r="J2333">
        <v>0</v>
      </c>
      <c r="K2333">
        <v>0</v>
      </c>
      <c r="L2333">
        <v>5</v>
      </c>
      <c r="M2333" t="s">
        <v>21</v>
      </c>
      <c r="N2333">
        <v>0</v>
      </c>
      <c r="O2333" t="s">
        <v>19</v>
      </c>
      <c r="P2333" t="s">
        <v>4783</v>
      </c>
      <c r="Q2333" t="s">
        <v>22</v>
      </c>
      <c r="R2333">
        <v>48</v>
      </c>
      <c r="S2333" t="s">
        <v>17</v>
      </c>
      <c r="T2333" t="s">
        <v>17</v>
      </c>
      <c r="U2333" t="s">
        <v>17</v>
      </c>
      <c r="V2333" t="str">
        <f>IF(Table2[[#This Row],[Age]] &lt; 30, "Under 30", IF(Table2[[#This Row],[Age]] &lt; 65, "Other", "Senior"))</f>
        <v>Other</v>
      </c>
      <c r="W2333">
        <v>0</v>
      </c>
      <c r="X2333" t="s">
        <v>17</v>
      </c>
      <c r="Y2333" t="s">
        <v>28</v>
      </c>
      <c r="Z2333" t="s">
        <v>34</v>
      </c>
      <c r="AA2333">
        <v>55</v>
      </c>
      <c r="AB2333">
        <v>504</v>
      </c>
      <c r="AE2333">
        <f t="shared" si="36"/>
        <v>0</v>
      </c>
      <c r="AF2333">
        <v>1</v>
      </c>
      <c r="AG2333" t="str">
        <f>IF(Table2[[#This Row],[Avg Monthly GB Download]] &lt; 5, "Less than 5 GB", IF(Table2[[#This Row],[Avg Monthly GB Download]] &lt;= 10, "Between 5 and 10 GB", "10 or more GB"))</f>
        <v>Between 5 and 10 GB</v>
      </c>
    </row>
    <row r="2334" spans="1:33" x14ac:dyDescent="0.3">
      <c r="A2334" t="s">
        <v>4784</v>
      </c>
      <c r="B2334" t="s">
        <v>17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17</v>
      </c>
      <c r="I2334" t="s">
        <v>18</v>
      </c>
      <c r="J2334">
        <v>0</v>
      </c>
      <c r="K2334">
        <v>0</v>
      </c>
      <c r="L2334">
        <v>0</v>
      </c>
      <c r="M2334" t="s">
        <v>17</v>
      </c>
      <c r="N2334">
        <v>0</v>
      </c>
      <c r="O2334" t="s">
        <v>24</v>
      </c>
      <c r="P2334" t="s">
        <v>4785</v>
      </c>
      <c r="Q2334" t="s">
        <v>20</v>
      </c>
      <c r="R2334">
        <v>48</v>
      </c>
      <c r="S2334" t="s">
        <v>17</v>
      </c>
      <c r="T2334" t="s">
        <v>17</v>
      </c>
      <c r="U2334" t="s">
        <v>17</v>
      </c>
      <c r="V2334" t="str">
        <f>IF(Table2[[#This Row],[Age]] &lt; 30, "Under 30", IF(Table2[[#This Row],[Age]] &lt; 65, "Other", "Senior"))</f>
        <v>Other</v>
      </c>
      <c r="W2334">
        <v>0</v>
      </c>
      <c r="X2334" t="s">
        <v>17</v>
      </c>
      <c r="Y2334" t="s">
        <v>49</v>
      </c>
      <c r="Z2334" t="s">
        <v>29</v>
      </c>
      <c r="AA2334">
        <v>13</v>
      </c>
      <c r="AB2334">
        <v>703</v>
      </c>
      <c r="AE2334">
        <f t="shared" si="36"/>
        <v>0</v>
      </c>
      <c r="AF2334">
        <v>1</v>
      </c>
      <c r="AG2334" t="str">
        <f>IF(Table2[[#This Row],[Avg Monthly GB Download]] &lt; 5, "Less than 5 GB", IF(Table2[[#This Row],[Avg Monthly GB Download]] &lt;= 10, "Between 5 and 10 GB", "10 or more GB"))</f>
        <v>Less than 5 GB</v>
      </c>
    </row>
    <row r="2335" spans="1:33" x14ac:dyDescent="0.3">
      <c r="A2335" t="s">
        <v>4786</v>
      </c>
      <c r="B2335" t="s">
        <v>17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17</v>
      </c>
      <c r="I2335" t="s">
        <v>18</v>
      </c>
      <c r="J2335">
        <v>0</v>
      </c>
      <c r="K2335">
        <v>0</v>
      </c>
      <c r="L2335">
        <v>5</v>
      </c>
      <c r="M2335" t="s">
        <v>21</v>
      </c>
      <c r="N2335">
        <v>0</v>
      </c>
      <c r="O2335" t="s">
        <v>47</v>
      </c>
      <c r="P2335" t="s">
        <v>4787</v>
      </c>
      <c r="Q2335" t="s">
        <v>20</v>
      </c>
      <c r="R2335">
        <v>65</v>
      </c>
      <c r="S2335" t="s">
        <v>17</v>
      </c>
      <c r="T2335" t="s">
        <v>21</v>
      </c>
      <c r="U2335" t="s">
        <v>17</v>
      </c>
      <c r="V2335" t="str">
        <f>IF(Table2[[#This Row],[Age]] &lt; 30, "Under 30", IF(Table2[[#This Row],[Age]] &lt; 65, "Other", "Senior"))</f>
        <v>Senior</v>
      </c>
      <c r="W2335">
        <v>0</v>
      </c>
      <c r="X2335" t="s">
        <v>17</v>
      </c>
      <c r="Y2335" t="s">
        <v>94</v>
      </c>
      <c r="Z2335" t="s">
        <v>29</v>
      </c>
      <c r="AA2335">
        <v>30</v>
      </c>
      <c r="AB2335">
        <v>340</v>
      </c>
      <c r="AE2335">
        <f t="shared" si="36"/>
        <v>0</v>
      </c>
      <c r="AF2335">
        <v>1</v>
      </c>
      <c r="AG2335" t="str">
        <f>IF(Table2[[#This Row],[Avg Monthly GB Download]] &lt; 5, "Less than 5 GB", IF(Table2[[#This Row],[Avg Monthly GB Download]] &lt;= 10, "Between 5 and 10 GB", "10 or more GB"))</f>
        <v>Between 5 and 10 GB</v>
      </c>
    </row>
    <row r="2336" spans="1:33" x14ac:dyDescent="0.3">
      <c r="A2336" t="s">
        <v>4788</v>
      </c>
      <c r="B2336" t="s">
        <v>17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17</v>
      </c>
      <c r="I2336" t="s">
        <v>18</v>
      </c>
      <c r="J2336">
        <v>0</v>
      </c>
      <c r="K2336">
        <v>0</v>
      </c>
      <c r="L2336">
        <v>4</v>
      </c>
      <c r="M2336" t="s">
        <v>21</v>
      </c>
      <c r="N2336">
        <v>0</v>
      </c>
      <c r="O2336" t="s">
        <v>63</v>
      </c>
      <c r="P2336" t="s">
        <v>4789</v>
      </c>
      <c r="Q2336" t="s">
        <v>22</v>
      </c>
      <c r="R2336">
        <v>76</v>
      </c>
      <c r="S2336" t="s">
        <v>17</v>
      </c>
      <c r="T2336" t="s">
        <v>21</v>
      </c>
      <c r="U2336" t="s">
        <v>17</v>
      </c>
      <c r="V2336" t="str">
        <f>IF(Table2[[#This Row],[Age]] &lt; 30, "Under 30", IF(Table2[[#This Row],[Age]] &lt; 65, "Other", "Senior"))</f>
        <v>Senior</v>
      </c>
      <c r="W2336">
        <v>0</v>
      </c>
      <c r="X2336" t="s">
        <v>17</v>
      </c>
      <c r="Y2336" t="s">
        <v>94</v>
      </c>
      <c r="Z2336" t="s">
        <v>34</v>
      </c>
      <c r="AA2336">
        <v>21</v>
      </c>
      <c r="AB2336">
        <v>1451</v>
      </c>
      <c r="AE2336">
        <f t="shared" si="36"/>
        <v>0</v>
      </c>
      <c r="AF2336">
        <v>1</v>
      </c>
      <c r="AG2336" t="str">
        <f>IF(Table2[[#This Row],[Avg Monthly GB Download]] &lt; 5, "Less than 5 GB", IF(Table2[[#This Row],[Avg Monthly GB Download]] &lt;= 10, "Between 5 and 10 GB", "10 or more GB"))</f>
        <v>Less than 5 GB</v>
      </c>
    </row>
    <row r="2337" spans="1:33" x14ac:dyDescent="0.3">
      <c r="A2337" t="s">
        <v>4790</v>
      </c>
      <c r="B2337" t="s">
        <v>17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17</v>
      </c>
      <c r="I2337" t="s">
        <v>18</v>
      </c>
      <c r="J2337">
        <v>0</v>
      </c>
      <c r="K2337">
        <v>0</v>
      </c>
      <c r="L2337">
        <v>8</v>
      </c>
      <c r="M2337" t="s">
        <v>21</v>
      </c>
      <c r="N2337">
        <v>0</v>
      </c>
      <c r="O2337" t="s">
        <v>66</v>
      </c>
      <c r="P2337" t="s">
        <v>4791</v>
      </c>
      <c r="Q2337" t="s">
        <v>20</v>
      </c>
      <c r="R2337">
        <v>64</v>
      </c>
      <c r="S2337" t="s">
        <v>17</v>
      </c>
      <c r="T2337" t="s">
        <v>17</v>
      </c>
      <c r="U2337" t="s">
        <v>17</v>
      </c>
      <c r="V2337" t="str">
        <f>IF(Table2[[#This Row],[Age]] &lt; 30, "Under 30", IF(Table2[[#This Row],[Age]] &lt; 65, "Other", "Senior"))</f>
        <v>Other</v>
      </c>
      <c r="W2337">
        <v>0</v>
      </c>
      <c r="X2337" t="s">
        <v>17</v>
      </c>
      <c r="Y2337" t="s">
        <v>49</v>
      </c>
      <c r="Z2337" t="s">
        <v>29</v>
      </c>
      <c r="AA2337">
        <v>46</v>
      </c>
      <c r="AB2337">
        <v>2081</v>
      </c>
      <c r="AE2337">
        <f t="shared" si="36"/>
        <v>0</v>
      </c>
      <c r="AF2337">
        <v>1</v>
      </c>
      <c r="AG2337" t="str">
        <f>IF(Table2[[#This Row],[Avg Monthly GB Download]] &lt; 5, "Less than 5 GB", IF(Table2[[#This Row],[Avg Monthly GB Download]] &lt;= 10, "Between 5 and 10 GB", "10 or more GB"))</f>
        <v>Between 5 and 10 GB</v>
      </c>
    </row>
    <row r="2338" spans="1:33" x14ac:dyDescent="0.3">
      <c r="A2338" t="s">
        <v>4792</v>
      </c>
      <c r="B2338" t="s">
        <v>17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17</v>
      </c>
      <c r="I2338" t="s">
        <v>18</v>
      </c>
      <c r="J2338">
        <v>0</v>
      </c>
      <c r="K2338">
        <v>0</v>
      </c>
      <c r="L2338">
        <v>3</v>
      </c>
      <c r="M2338" t="s">
        <v>21</v>
      </c>
      <c r="N2338">
        <v>0</v>
      </c>
      <c r="O2338" t="s">
        <v>25</v>
      </c>
      <c r="P2338" t="s">
        <v>4793</v>
      </c>
      <c r="Q2338" t="s">
        <v>22</v>
      </c>
      <c r="R2338">
        <v>44</v>
      </c>
      <c r="S2338" t="s">
        <v>17</v>
      </c>
      <c r="T2338" t="s">
        <v>17</v>
      </c>
      <c r="U2338" t="s">
        <v>17</v>
      </c>
      <c r="V2338" t="str">
        <f>IF(Table2[[#This Row],[Age]] &lt; 30, "Under 30", IF(Table2[[#This Row],[Age]] &lt; 65, "Other", "Senior"))</f>
        <v>Other</v>
      </c>
      <c r="W2338">
        <v>0</v>
      </c>
      <c r="X2338" t="s">
        <v>17</v>
      </c>
      <c r="Y2338" t="s">
        <v>28</v>
      </c>
      <c r="Z2338" t="s">
        <v>29</v>
      </c>
      <c r="AA2338">
        <v>28</v>
      </c>
      <c r="AB2338">
        <v>299</v>
      </c>
      <c r="AE2338">
        <f t="shared" si="36"/>
        <v>0</v>
      </c>
      <c r="AF2338">
        <v>1</v>
      </c>
      <c r="AG2338" t="str">
        <f>IF(Table2[[#This Row],[Avg Monthly GB Download]] &lt; 5, "Less than 5 GB", IF(Table2[[#This Row],[Avg Monthly GB Download]] &lt;= 10, "Between 5 and 10 GB", "10 or more GB"))</f>
        <v>Less than 5 GB</v>
      </c>
    </row>
    <row r="2339" spans="1:33" x14ac:dyDescent="0.3">
      <c r="A2339" t="s">
        <v>4794</v>
      </c>
      <c r="B2339" t="s">
        <v>17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17</v>
      </c>
      <c r="I2339" t="s">
        <v>18</v>
      </c>
      <c r="J2339">
        <v>0</v>
      </c>
      <c r="K2339">
        <v>0</v>
      </c>
      <c r="L2339">
        <v>4</v>
      </c>
      <c r="M2339" t="s">
        <v>21</v>
      </c>
      <c r="N2339">
        <v>0</v>
      </c>
      <c r="O2339" t="s">
        <v>63</v>
      </c>
      <c r="P2339" t="s">
        <v>4795</v>
      </c>
      <c r="Q2339" t="s">
        <v>20</v>
      </c>
      <c r="R2339">
        <v>72</v>
      </c>
      <c r="S2339" t="s">
        <v>17</v>
      </c>
      <c r="T2339" t="s">
        <v>21</v>
      </c>
      <c r="U2339" t="s">
        <v>17</v>
      </c>
      <c r="V2339" t="str">
        <f>IF(Table2[[#This Row],[Age]] &lt; 30, "Under 30", IF(Table2[[#This Row],[Age]] &lt; 65, "Other", "Senior"))</f>
        <v>Senior</v>
      </c>
      <c r="W2339">
        <v>0</v>
      </c>
      <c r="X2339" t="s">
        <v>17</v>
      </c>
      <c r="Y2339" t="s">
        <v>49</v>
      </c>
      <c r="Z2339" t="s">
        <v>34</v>
      </c>
      <c r="AA2339">
        <v>36</v>
      </c>
      <c r="AB2339">
        <v>1051</v>
      </c>
      <c r="AE2339">
        <f t="shared" si="36"/>
        <v>0</v>
      </c>
      <c r="AF2339">
        <v>1</v>
      </c>
      <c r="AG2339" t="str">
        <f>IF(Table2[[#This Row],[Avg Monthly GB Download]] &lt; 5, "Less than 5 GB", IF(Table2[[#This Row],[Avg Monthly GB Download]] &lt;= 10, "Between 5 and 10 GB", "10 or more GB"))</f>
        <v>Less than 5 GB</v>
      </c>
    </row>
    <row r="2340" spans="1:33" x14ac:dyDescent="0.3">
      <c r="A2340" t="s">
        <v>4796</v>
      </c>
      <c r="B2340" t="s">
        <v>17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17</v>
      </c>
      <c r="I2340" t="s">
        <v>18</v>
      </c>
      <c r="J2340">
        <v>0</v>
      </c>
      <c r="K2340">
        <v>0</v>
      </c>
      <c r="L2340">
        <v>0</v>
      </c>
      <c r="M2340" t="s">
        <v>17</v>
      </c>
      <c r="N2340">
        <v>0</v>
      </c>
      <c r="O2340" t="s">
        <v>81</v>
      </c>
      <c r="P2340" t="s">
        <v>4797</v>
      </c>
      <c r="Q2340" t="s">
        <v>20</v>
      </c>
      <c r="R2340">
        <v>56</v>
      </c>
      <c r="S2340" t="s">
        <v>17</v>
      </c>
      <c r="T2340" t="s">
        <v>17</v>
      </c>
      <c r="U2340" t="s">
        <v>17</v>
      </c>
      <c r="V2340" t="str">
        <f>IF(Table2[[#This Row],[Age]] &lt; 30, "Under 30", IF(Table2[[#This Row],[Age]] &lt; 65, "Other", "Senior"))</f>
        <v>Other</v>
      </c>
      <c r="W2340">
        <v>0</v>
      </c>
      <c r="X2340" t="s">
        <v>17</v>
      </c>
      <c r="Y2340" t="s">
        <v>94</v>
      </c>
      <c r="Z2340" t="s">
        <v>34</v>
      </c>
      <c r="AA2340">
        <v>8</v>
      </c>
      <c r="AB2340">
        <v>204</v>
      </c>
      <c r="AE2340">
        <f t="shared" si="36"/>
        <v>0</v>
      </c>
      <c r="AF2340">
        <v>1</v>
      </c>
      <c r="AG2340" t="str">
        <f>IF(Table2[[#This Row],[Avg Monthly GB Download]] &lt; 5, "Less than 5 GB", IF(Table2[[#This Row],[Avg Monthly GB Download]] &lt;= 10, "Between 5 and 10 GB", "10 or more GB"))</f>
        <v>Less than 5 GB</v>
      </c>
    </row>
    <row r="2341" spans="1:33" x14ac:dyDescent="0.3">
      <c r="A2341" t="s">
        <v>4798</v>
      </c>
      <c r="B2341" t="s">
        <v>17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17</v>
      </c>
      <c r="I2341" t="s">
        <v>18</v>
      </c>
      <c r="J2341">
        <v>0</v>
      </c>
      <c r="K2341">
        <v>0</v>
      </c>
      <c r="L2341">
        <v>3</v>
      </c>
      <c r="M2341" t="s">
        <v>21</v>
      </c>
      <c r="N2341">
        <v>0</v>
      </c>
      <c r="O2341" t="s">
        <v>72</v>
      </c>
      <c r="P2341" t="s">
        <v>4799</v>
      </c>
      <c r="Q2341" t="s">
        <v>22</v>
      </c>
      <c r="R2341">
        <v>49</v>
      </c>
      <c r="S2341" t="s">
        <v>17</v>
      </c>
      <c r="T2341" t="s">
        <v>17</v>
      </c>
      <c r="U2341" t="s">
        <v>17</v>
      </c>
      <c r="V2341" t="str">
        <f>IF(Table2[[#This Row],[Age]] &lt; 30, "Under 30", IF(Table2[[#This Row],[Age]] &lt; 65, "Other", "Senior"))</f>
        <v>Other</v>
      </c>
      <c r="W2341">
        <v>0</v>
      </c>
      <c r="X2341" t="s">
        <v>17</v>
      </c>
      <c r="Y2341" t="s">
        <v>94</v>
      </c>
      <c r="Z2341" t="s">
        <v>29</v>
      </c>
      <c r="AA2341">
        <v>57</v>
      </c>
      <c r="AB2341">
        <v>2839</v>
      </c>
      <c r="AE2341">
        <f t="shared" si="36"/>
        <v>0</v>
      </c>
      <c r="AF2341">
        <v>1</v>
      </c>
      <c r="AG2341" t="str">
        <f>IF(Table2[[#This Row],[Avg Monthly GB Download]] &lt; 5, "Less than 5 GB", IF(Table2[[#This Row],[Avg Monthly GB Download]] &lt;= 10, "Between 5 and 10 GB", "10 or more GB"))</f>
        <v>Less than 5 GB</v>
      </c>
    </row>
    <row r="2342" spans="1:33" x14ac:dyDescent="0.3">
      <c r="A2342" t="s">
        <v>4800</v>
      </c>
      <c r="B2342" t="s">
        <v>17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17</v>
      </c>
      <c r="I2342" t="s">
        <v>18</v>
      </c>
      <c r="J2342">
        <v>0</v>
      </c>
      <c r="K2342">
        <v>0</v>
      </c>
      <c r="L2342">
        <v>0</v>
      </c>
      <c r="M2342" t="s">
        <v>17</v>
      </c>
      <c r="N2342">
        <v>0</v>
      </c>
      <c r="O2342" t="s">
        <v>78</v>
      </c>
      <c r="P2342" t="s">
        <v>4801</v>
      </c>
      <c r="Q2342" t="s">
        <v>20</v>
      </c>
      <c r="R2342">
        <v>38</v>
      </c>
      <c r="S2342" t="s">
        <v>17</v>
      </c>
      <c r="T2342" t="s">
        <v>17</v>
      </c>
      <c r="U2342" t="s">
        <v>17</v>
      </c>
      <c r="V2342" t="str">
        <f>IF(Table2[[#This Row],[Age]] &lt; 30, "Under 30", IF(Table2[[#This Row],[Age]] &lt; 65, "Other", "Senior"))</f>
        <v>Other</v>
      </c>
      <c r="W2342">
        <v>0</v>
      </c>
      <c r="X2342" t="s">
        <v>17</v>
      </c>
      <c r="Y2342" t="s">
        <v>49</v>
      </c>
      <c r="Z2342" t="s">
        <v>29</v>
      </c>
      <c r="AA2342">
        <v>12</v>
      </c>
      <c r="AB2342">
        <v>530</v>
      </c>
      <c r="AE2342">
        <f t="shared" si="36"/>
        <v>0</v>
      </c>
      <c r="AF2342">
        <v>1</v>
      </c>
      <c r="AG2342" t="str">
        <f>IF(Table2[[#This Row],[Avg Monthly GB Download]] &lt; 5, "Less than 5 GB", IF(Table2[[#This Row],[Avg Monthly GB Download]] &lt;= 10, "Between 5 and 10 GB", "10 or more GB"))</f>
        <v>Less than 5 GB</v>
      </c>
    </row>
    <row r="2343" spans="1:33" x14ac:dyDescent="0.3">
      <c r="A2343" t="s">
        <v>4802</v>
      </c>
      <c r="B2343" t="s">
        <v>17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17</v>
      </c>
      <c r="I2343" t="s">
        <v>18</v>
      </c>
      <c r="J2343">
        <v>0</v>
      </c>
      <c r="K2343">
        <v>0</v>
      </c>
      <c r="L2343">
        <v>0</v>
      </c>
      <c r="M2343" t="s">
        <v>17</v>
      </c>
      <c r="N2343">
        <v>0</v>
      </c>
      <c r="O2343" t="s">
        <v>74</v>
      </c>
      <c r="P2343" t="s">
        <v>4803</v>
      </c>
      <c r="Q2343" t="s">
        <v>20</v>
      </c>
      <c r="R2343">
        <v>52</v>
      </c>
      <c r="S2343" t="s">
        <v>17</v>
      </c>
      <c r="T2343" t="s">
        <v>17</v>
      </c>
      <c r="U2343" t="s">
        <v>17</v>
      </c>
      <c r="V2343" t="str">
        <f>IF(Table2[[#This Row],[Age]] &lt; 30, "Under 30", IF(Table2[[#This Row],[Age]] &lt; 65, "Other", "Senior"))</f>
        <v>Other</v>
      </c>
      <c r="W2343">
        <v>0</v>
      </c>
      <c r="X2343" t="s">
        <v>17</v>
      </c>
      <c r="Y2343" t="s">
        <v>94</v>
      </c>
      <c r="Z2343" t="s">
        <v>29</v>
      </c>
      <c r="AA2343">
        <v>8</v>
      </c>
      <c r="AB2343">
        <v>401</v>
      </c>
      <c r="AE2343">
        <f t="shared" si="36"/>
        <v>0</v>
      </c>
      <c r="AF2343">
        <v>1</v>
      </c>
      <c r="AG2343" t="str">
        <f>IF(Table2[[#This Row],[Avg Monthly GB Download]] &lt; 5, "Less than 5 GB", IF(Table2[[#This Row],[Avg Monthly GB Download]] &lt;= 10, "Between 5 and 10 GB", "10 or more GB"))</f>
        <v>Less than 5 GB</v>
      </c>
    </row>
    <row r="2344" spans="1:33" x14ac:dyDescent="0.3">
      <c r="A2344" t="s">
        <v>4804</v>
      </c>
      <c r="B2344" t="s">
        <v>17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17</v>
      </c>
      <c r="I2344" t="s">
        <v>18</v>
      </c>
      <c r="J2344">
        <v>0</v>
      </c>
      <c r="K2344">
        <v>0</v>
      </c>
      <c r="L2344">
        <v>0</v>
      </c>
      <c r="M2344" t="s">
        <v>17</v>
      </c>
      <c r="N2344">
        <v>0</v>
      </c>
      <c r="O2344" t="s">
        <v>46</v>
      </c>
      <c r="P2344" t="s">
        <v>4805</v>
      </c>
      <c r="Q2344" t="s">
        <v>20</v>
      </c>
      <c r="R2344">
        <v>47</v>
      </c>
      <c r="S2344" t="s">
        <v>17</v>
      </c>
      <c r="T2344" t="s">
        <v>17</v>
      </c>
      <c r="U2344" t="s">
        <v>17</v>
      </c>
      <c r="V2344" t="str">
        <f>IF(Table2[[#This Row],[Age]] &lt; 30, "Under 30", IF(Table2[[#This Row],[Age]] &lt; 65, "Other", "Senior"))</f>
        <v>Other</v>
      </c>
      <c r="W2344">
        <v>0</v>
      </c>
      <c r="X2344" t="s">
        <v>17</v>
      </c>
      <c r="Y2344" t="s">
        <v>49</v>
      </c>
      <c r="Z2344" t="s">
        <v>29</v>
      </c>
      <c r="AA2344">
        <v>9</v>
      </c>
      <c r="AB2344">
        <v>230</v>
      </c>
      <c r="AE2344">
        <f t="shared" si="36"/>
        <v>0</v>
      </c>
      <c r="AF2344">
        <v>1</v>
      </c>
      <c r="AG2344" t="str">
        <f>IF(Table2[[#This Row],[Avg Monthly GB Download]] &lt; 5, "Less than 5 GB", IF(Table2[[#This Row],[Avg Monthly GB Download]] &lt;= 10, "Between 5 and 10 GB", "10 or more GB"))</f>
        <v>Less than 5 GB</v>
      </c>
    </row>
    <row r="2345" spans="1:33" x14ac:dyDescent="0.3">
      <c r="A2345" t="s">
        <v>4806</v>
      </c>
      <c r="B2345" t="s">
        <v>17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17</v>
      </c>
      <c r="I2345" t="s">
        <v>18</v>
      </c>
      <c r="J2345">
        <v>0</v>
      </c>
      <c r="K2345">
        <v>0</v>
      </c>
      <c r="L2345">
        <v>9</v>
      </c>
      <c r="M2345" t="s">
        <v>17</v>
      </c>
      <c r="N2345">
        <v>39</v>
      </c>
      <c r="O2345" t="s">
        <v>32</v>
      </c>
      <c r="P2345" t="s">
        <v>4807</v>
      </c>
      <c r="Q2345" t="s">
        <v>22</v>
      </c>
      <c r="R2345">
        <v>45</v>
      </c>
      <c r="S2345" t="s">
        <v>17</v>
      </c>
      <c r="T2345" t="s">
        <v>17</v>
      </c>
      <c r="U2345" t="s">
        <v>17</v>
      </c>
      <c r="V2345" t="str">
        <f>IF(Table2[[#This Row],[Age]] &lt; 30, "Under 30", IF(Table2[[#This Row],[Age]] &lt; 65, "Other", "Senior"))</f>
        <v>Other</v>
      </c>
      <c r="W2345">
        <v>0</v>
      </c>
      <c r="X2345" t="s">
        <v>17</v>
      </c>
      <c r="Y2345" t="s">
        <v>28</v>
      </c>
      <c r="Z2345" t="s">
        <v>34</v>
      </c>
      <c r="AA2345">
        <v>41</v>
      </c>
      <c r="AB2345">
        <v>1028</v>
      </c>
      <c r="AE2345">
        <f t="shared" si="36"/>
        <v>0</v>
      </c>
      <c r="AF2345">
        <v>1</v>
      </c>
      <c r="AG2345" t="str">
        <f>IF(Table2[[#This Row],[Avg Monthly GB Download]] &lt; 5, "Less than 5 GB", IF(Table2[[#This Row],[Avg Monthly GB Download]] &lt;= 10, "Between 5 and 10 GB", "10 or more GB"))</f>
        <v>Between 5 and 10 GB</v>
      </c>
    </row>
    <row r="2346" spans="1:33" x14ac:dyDescent="0.3">
      <c r="A2346" t="s">
        <v>4808</v>
      </c>
      <c r="B2346" t="s">
        <v>17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17</v>
      </c>
      <c r="I2346" t="s">
        <v>18</v>
      </c>
      <c r="J2346">
        <v>0</v>
      </c>
      <c r="K2346">
        <v>0</v>
      </c>
      <c r="L2346">
        <v>4</v>
      </c>
      <c r="M2346" t="s">
        <v>21</v>
      </c>
      <c r="N2346">
        <v>0</v>
      </c>
      <c r="O2346" t="s">
        <v>43</v>
      </c>
      <c r="P2346" t="s">
        <v>4809</v>
      </c>
      <c r="Q2346" t="s">
        <v>20</v>
      </c>
      <c r="R2346">
        <v>33</v>
      </c>
      <c r="S2346" t="s">
        <v>17</v>
      </c>
      <c r="T2346" t="s">
        <v>17</v>
      </c>
      <c r="U2346" t="s">
        <v>17</v>
      </c>
      <c r="V2346" t="str">
        <f>IF(Table2[[#This Row],[Age]] &lt; 30, "Under 30", IF(Table2[[#This Row],[Age]] &lt; 65, "Other", "Senior"))</f>
        <v>Other</v>
      </c>
      <c r="W2346">
        <v>0</v>
      </c>
      <c r="X2346" t="s">
        <v>21</v>
      </c>
      <c r="Y2346" t="s">
        <v>28</v>
      </c>
      <c r="Z2346" t="s">
        <v>34</v>
      </c>
      <c r="AA2346">
        <v>17</v>
      </c>
      <c r="AB2346">
        <v>370</v>
      </c>
      <c r="AE2346">
        <f t="shared" si="36"/>
        <v>0</v>
      </c>
      <c r="AF2346">
        <v>1</v>
      </c>
      <c r="AG2346" t="str">
        <f>IF(Table2[[#This Row],[Avg Monthly GB Download]] &lt; 5, "Less than 5 GB", IF(Table2[[#This Row],[Avg Monthly GB Download]] &lt;= 10, "Between 5 and 10 GB", "10 or more GB"))</f>
        <v>Less than 5 GB</v>
      </c>
    </row>
    <row r="2347" spans="1:33" x14ac:dyDescent="0.3">
      <c r="A2347" t="s">
        <v>4810</v>
      </c>
      <c r="B2347" t="s">
        <v>17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17</v>
      </c>
      <c r="I2347" t="s">
        <v>18</v>
      </c>
      <c r="J2347">
        <v>0</v>
      </c>
      <c r="K2347">
        <v>0</v>
      </c>
      <c r="L2347">
        <v>5</v>
      </c>
      <c r="M2347" t="s">
        <v>21</v>
      </c>
      <c r="N2347">
        <v>0</v>
      </c>
      <c r="O2347" t="s">
        <v>89</v>
      </c>
      <c r="P2347" t="s">
        <v>4811</v>
      </c>
      <c r="Q2347" t="s">
        <v>22</v>
      </c>
      <c r="R2347">
        <v>39</v>
      </c>
      <c r="S2347" t="s">
        <v>17</v>
      </c>
      <c r="T2347" t="s">
        <v>17</v>
      </c>
      <c r="U2347" t="s">
        <v>17</v>
      </c>
      <c r="V2347" t="str">
        <f>IF(Table2[[#This Row],[Age]] &lt; 30, "Under 30", IF(Table2[[#This Row],[Age]] &lt; 65, "Other", "Senior"))</f>
        <v>Other</v>
      </c>
      <c r="W2347">
        <v>0</v>
      </c>
      <c r="X2347" t="s">
        <v>21</v>
      </c>
      <c r="Y2347" t="s">
        <v>49</v>
      </c>
      <c r="Z2347" t="s">
        <v>34</v>
      </c>
      <c r="AA2347">
        <v>26</v>
      </c>
      <c r="AB2347">
        <v>1839</v>
      </c>
      <c r="AE2347">
        <f t="shared" si="36"/>
        <v>0</v>
      </c>
      <c r="AF2347">
        <v>1</v>
      </c>
      <c r="AG2347" t="str">
        <f>IF(Table2[[#This Row],[Avg Monthly GB Download]] &lt; 5, "Less than 5 GB", IF(Table2[[#This Row],[Avg Monthly GB Download]] &lt;= 10, "Between 5 and 10 GB", "10 or more GB"))</f>
        <v>Between 5 and 10 GB</v>
      </c>
    </row>
    <row r="2348" spans="1:33" x14ac:dyDescent="0.3">
      <c r="A2348" t="s">
        <v>4812</v>
      </c>
      <c r="B2348" t="s">
        <v>17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17</v>
      </c>
      <c r="I2348" t="s">
        <v>18</v>
      </c>
      <c r="J2348">
        <v>0</v>
      </c>
      <c r="K2348">
        <v>0</v>
      </c>
      <c r="L2348">
        <v>23</v>
      </c>
      <c r="M2348" t="s">
        <v>21</v>
      </c>
      <c r="N2348">
        <v>0</v>
      </c>
      <c r="O2348" t="s">
        <v>75</v>
      </c>
      <c r="P2348" t="s">
        <v>4813</v>
      </c>
      <c r="Q2348" t="s">
        <v>20</v>
      </c>
      <c r="R2348">
        <v>24</v>
      </c>
      <c r="S2348" t="s">
        <v>21</v>
      </c>
      <c r="T2348" t="s">
        <v>17</v>
      </c>
      <c r="U2348" t="s">
        <v>17</v>
      </c>
      <c r="V2348" t="str">
        <f>IF(Table2[[#This Row],[Age]] &lt; 30, "Under 30", IF(Table2[[#This Row],[Age]] &lt; 65, "Other", "Senior"))</f>
        <v>Under 30</v>
      </c>
      <c r="W2348">
        <v>0</v>
      </c>
      <c r="X2348" t="s">
        <v>17</v>
      </c>
      <c r="Y2348" t="s">
        <v>28</v>
      </c>
      <c r="Z2348" t="s">
        <v>29</v>
      </c>
      <c r="AA2348">
        <v>36</v>
      </c>
      <c r="AB2348">
        <v>811</v>
      </c>
      <c r="AE2348">
        <f t="shared" si="36"/>
        <v>0</v>
      </c>
      <c r="AF2348">
        <v>1</v>
      </c>
      <c r="AG2348" t="str">
        <f>IF(Table2[[#This Row],[Avg Monthly GB Download]] &lt; 5, "Less than 5 GB", IF(Table2[[#This Row],[Avg Monthly GB Download]] &lt;= 10, "Between 5 and 10 GB", "10 or more GB"))</f>
        <v>10 or more GB</v>
      </c>
    </row>
    <row r="2349" spans="1:33" x14ac:dyDescent="0.3">
      <c r="A2349" t="s">
        <v>4814</v>
      </c>
      <c r="B2349" t="s">
        <v>17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17</v>
      </c>
      <c r="I2349" t="s">
        <v>18</v>
      </c>
      <c r="J2349">
        <v>0</v>
      </c>
      <c r="K2349">
        <v>0</v>
      </c>
      <c r="L2349">
        <v>11</v>
      </c>
      <c r="M2349" t="s">
        <v>21</v>
      </c>
      <c r="N2349">
        <v>0</v>
      </c>
      <c r="O2349" t="s">
        <v>54</v>
      </c>
      <c r="P2349" t="s">
        <v>4815</v>
      </c>
      <c r="Q2349" t="s">
        <v>22</v>
      </c>
      <c r="R2349">
        <v>41</v>
      </c>
      <c r="S2349" t="s">
        <v>17</v>
      </c>
      <c r="T2349" t="s">
        <v>17</v>
      </c>
      <c r="U2349" t="s">
        <v>17</v>
      </c>
      <c r="V2349" t="str">
        <f>IF(Table2[[#This Row],[Age]] &lt; 30, "Under 30", IF(Table2[[#This Row],[Age]] &lt; 65, "Other", "Senior"))</f>
        <v>Other</v>
      </c>
      <c r="W2349">
        <v>0</v>
      </c>
      <c r="X2349" t="s">
        <v>21</v>
      </c>
      <c r="Y2349" t="s">
        <v>49</v>
      </c>
      <c r="Z2349" t="s">
        <v>29</v>
      </c>
      <c r="AA2349">
        <v>51</v>
      </c>
      <c r="AB2349">
        <v>3544</v>
      </c>
      <c r="AE2349">
        <f t="shared" si="36"/>
        <v>0</v>
      </c>
      <c r="AF2349">
        <v>1</v>
      </c>
      <c r="AG2349" t="str">
        <f>IF(Table2[[#This Row],[Avg Monthly GB Download]] &lt; 5, "Less than 5 GB", IF(Table2[[#This Row],[Avg Monthly GB Download]] &lt;= 10, "Between 5 and 10 GB", "10 or more GB"))</f>
        <v>10 or more GB</v>
      </c>
    </row>
    <row r="2350" spans="1:33" x14ac:dyDescent="0.3">
      <c r="A2350" t="s">
        <v>4816</v>
      </c>
      <c r="B2350" t="s">
        <v>17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21</v>
      </c>
      <c r="I2350" t="s">
        <v>84</v>
      </c>
      <c r="J2350">
        <v>0</v>
      </c>
      <c r="K2350">
        <v>0</v>
      </c>
      <c r="L2350">
        <v>3</v>
      </c>
      <c r="M2350" t="s">
        <v>17</v>
      </c>
      <c r="N2350">
        <v>38</v>
      </c>
      <c r="O2350" t="s">
        <v>66</v>
      </c>
      <c r="P2350" t="s">
        <v>4817</v>
      </c>
      <c r="Q2350" t="s">
        <v>22</v>
      </c>
      <c r="R2350">
        <v>59</v>
      </c>
      <c r="S2350" t="s">
        <v>17</v>
      </c>
      <c r="T2350" t="s">
        <v>17</v>
      </c>
      <c r="U2350" t="s">
        <v>17</v>
      </c>
      <c r="V2350" t="str">
        <f>IF(Table2[[#This Row],[Age]] &lt; 30, "Under 30", IF(Table2[[#This Row],[Age]] &lt; 65, "Other", "Senior"))</f>
        <v>Other</v>
      </c>
      <c r="W2350">
        <v>0</v>
      </c>
      <c r="X2350" t="s">
        <v>17</v>
      </c>
      <c r="Y2350" t="s">
        <v>94</v>
      </c>
      <c r="Z2350" t="s">
        <v>34</v>
      </c>
      <c r="AA2350">
        <v>40</v>
      </c>
      <c r="AB2350">
        <v>2275</v>
      </c>
      <c r="AE2350">
        <f t="shared" si="36"/>
        <v>0</v>
      </c>
      <c r="AF2350">
        <v>1</v>
      </c>
      <c r="AG2350" t="str">
        <f>IF(Table2[[#This Row],[Avg Monthly GB Download]] &lt; 5, "Less than 5 GB", IF(Table2[[#This Row],[Avg Monthly GB Download]] &lt;= 10, "Between 5 and 10 GB", "10 or more GB"))</f>
        <v>Less than 5 GB</v>
      </c>
    </row>
    <row r="2351" spans="1:33" x14ac:dyDescent="0.3">
      <c r="A2351" t="s">
        <v>4818</v>
      </c>
      <c r="B2351" t="s">
        <v>17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17</v>
      </c>
      <c r="I2351" t="s">
        <v>18</v>
      </c>
      <c r="J2351">
        <v>0</v>
      </c>
      <c r="K2351">
        <v>0</v>
      </c>
      <c r="L2351">
        <v>3</v>
      </c>
      <c r="M2351" t="s">
        <v>21</v>
      </c>
      <c r="N2351">
        <v>0</v>
      </c>
      <c r="O2351" t="s">
        <v>33</v>
      </c>
      <c r="P2351" t="s">
        <v>4819</v>
      </c>
      <c r="Q2351" t="s">
        <v>22</v>
      </c>
      <c r="R2351">
        <v>65</v>
      </c>
      <c r="S2351" t="s">
        <v>17</v>
      </c>
      <c r="T2351" t="s">
        <v>21</v>
      </c>
      <c r="U2351" t="s">
        <v>17</v>
      </c>
      <c r="V2351" t="str">
        <f>IF(Table2[[#This Row],[Age]] &lt; 30, "Under 30", IF(Table2[[#This Row],[Age]] &lt; 65, "Other", "Senior"))</f>
        <v>Senior</v>
      </c>
      <c r="W2351">
        <v>0</v>
      </c>
      <c r="X2351" t="s">
        <v>21</v>
      </c>
      <c r="Y2351" t="s">
        <v>94</v>
      </c>
      <c r="Z2351" t="s">
        <v>29</v>
      </c>
      <c r="AA2351">
        <v>55</v>
      </c>
      <c r="AB2351">
        <v>3584</v>
      </c>
      <c r="AE2351">
        <f t="shared" si="36"/>
        <v>0</v>
      </c>
      <c r="AF2351">
        <v>1</v>
      </c>
      <c r="AG2351" t="str">
        <f>IF(Table2[[#This Row],[Avg Monthly GB Download]] &lt; 5, "Less than 5 GB", IF(Table2[[#This Row],[Avg Monthly GB Download]] &lt;= 10, "Between 5 and 10 GB", "10 or more GB"))</f>
        <v>Less than 5 GB</v>
      </c>
    </row>
    <row r="2352" spans="1:33" x14ac:dyDescent="0.3">
      <c r="A2352" t="s">
        <v>4820</v>
      </c>
      <c r="B2352" t="s">
        <v>17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21</v>
      </c>
      <c r="I2352" t="s">
        <v>84</v>
      </c>
      <c r="J2352">
        <v>0</v>
      </c>
      <c r="K2352">
        <v>0</v>
      </c>
      <c r="L2352">
        <v>0</v>
      </c>
      <c r="M2352" t="s">
        <v>17</v>
      </c>
      <c r="N2352">
        <v>0</v>
      </c>
      <c r="O2352" t="s">
        <v>42</v>
      </c>
      <c r="P2352" t="s">
        <v>4821</v>
      </c>
      <c r="Q2352" t="s">
        <v>22</v>
      </c>
      <c r="R2352">
        <v>53</v>
      </c>
      <c r="S2352" t="s">
        <v>17</v>
      </c>
      <c r="T2352" t="s">
        <v>17</v>
      </c>
      <c r="U2352" t="s">
        <v>17</v>
      </c>
      <c r="V2352" t="str">
        <f>IF(Table2[[#This Row],[Age]] &lt; 30, "Under 30", IF(Table2[[#This Row],[Age]] &lt; 65, "Other", "Senior"))</f>
        <v>Other</v>
      </c>
      <c r="W2352">
        <v>0</v>
      </c>
      <c r="X2352" t="s">
        <v>17</v>
      </c>
      <c r="Y2352" t="s">
        <v>94</v>
      </c>
      <c r="Z2352" t="s">
        <v>34</v>
      </c>
      <c r="AA2352">
        <v>8</v>
      </c>
      <c r="AB2352">
        <v>600</v>
      </c>
      <c r="AE2352">
        <f t="shared" si="36"/>
        <v>0</v>
      </c>
      <c r="AF2352">
        <v>1</v>
      </c>
      <c r="AG2352" t="str">
        <f>IF(Table2[[#This Row],[Avg Monthly GB Download]] &lt; 5, "Less than 5 GB", IF(Table2[[#This Row],[Avg Monthly GB Download]] &lt;= 10, "Between 5 and 10 GB", "10 or more GB"))</f>
        <v>Less than 5 GB</v>
      </c>
    </row>
    <row r="2353" spans="1:33" x14ac:dyDescent="0.3">
      <c r="A2353" t="s">
        <v>4822</v>
      </c>
      <c r="B2353" t="s">
        <v>17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17</v>
      </c>
      <c r="I2353" t="s">
        <v>18</v>
      </c>
      <c r="J2353">
        <v>0</v>
      </c>
      <c r="K2353">
        <v>0</v>
      </c>
      <c r="L2353">
        <v>1</v>
      </c>
      <c r="M2353" t="s">
        <v>21</v>
      </c>
      <c r="N2353">
        <v>0</v>
      </c>
      <c r="O2353" t="s">
        <v>65</v>
      </c>
      <c r="P2353" t="s">
        <v>4823</v>
      </c>
      <c r="Q2353" t="s">
        <v>20</v>
      </c>
      <c r="R2353">
        <v>78</v>
      </c>
      <c r="S2353" t="s">
        <v>17</v>
      </c>
      <c r="T2353" t="s">
        <v>21</v>
      </c>
      <c r="U2353" t="s">
        <v>17</v>
      </c>
      <c r="V2353" t="str">
        <f>IF(Table2[[#This Row],[Age]] &lt; 30, "Under 30", IF(Table2[[#This Row],[Age]] &lt; 65, "Other", "Senior"))</f>
        <v>Senior</v>
      </c>
      <c r="W2353">
        <v>0</v>
      </c>
      <c r="X2353" t="s">
        <v>21</v>
      </c>
      <c r="Y2353" t="s">
        <v>49</v>
      </c>
      <c r="Z2353" t="s">
        <v>34</v>
      </c>
      <c r="AA2353">
        <v>32</v>
      </c>
      <c r="AB2353">
        <v>420</v>
      </c>
      <c r="AE2353">
        <f t="shared" si="36"/>
        <v>0</v>
      </c>
      <c r="AF2353">
        <v>1</v>
      </c>
      <c r="AG2353" t="str">
        <f>IF(Table2[[#This Row],[Avg Monthly GB Download]] &lt; 5, "Less than 5 GB", IF(Table2[[#This Row],[Avg Monthly GB Download]] &lt;= 10, "Between 5 and 10 GB", "10 or more GB"))</f>
        <v>Less than 5 GB</v>
      </c>
    </row>
    <row r="2354" spans="1:33" x14ac:dyDescent="0.3">
      <c r="A2354" t="s">
        <v>4824</v>
      </c>
      <c r="B2354" t="s">
        <v>17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17</v>
      </c>
      <c r="I2354" t="s">
        <v>18</v>
      </c>
      <c r="J2354">
        <v>0</v>
      </c>
      <c r="K2354">
        <v>0</v>
      </c>
      <c r="L2354">
        <v>5</v>
      </c>
      <c r="M2354" t="s">
        <v>21</v>
      </c>
      <c r="N2354">
        <v>0</v>
      </c>
      <c r="O2354" t="s">
        <v>65</v>
      </c>
      <c r="P2354" t="s">
        <v>4825</v>
      </c>
      <c r="Q2354" t="s">
        <v>20</v>
      </c>
      <c r="R2354">
        <v>55</v>
      </c>
      <c r="S2354" t="s">
        <v>17</v>
      </c>
      <c r="T2354" t="s">
        <v>17</v>
      </c>
      <c r="U2354" t="s">
        <v>17</v>
      </c>
      <c r="V2354" t="str">
        <f>IF(Table2[[#This Row],[Age]] &lt; 30, "Under 30", IF(Table2[[#This Row],[Age]] &lt; 65, "Other", "Senior"))</f>
        <v>Other</v>
      </c>
      <c r="W2354">
        <v>0</v>
      </c>
      <c r="X2354" t="s">
        <v>17</v>
      </c>
      <c r="Y2354" t="s">
        <v>28</v>
      </c>
      <c r="Z2354" t="s">
        <v>34</v>
      </c>
      <c r="AA2354">
        <v>36</v>
      </c>
      <c r="AB2354">
        <v>64</v>
      </c>
      <c r="AE2354">
        <f t="shared" si="36"/>
        <v>0</v>
      </c>
      <c r="AF2354">
        <v>1</v>
      </c>
      <c r="AG2354" t="str">
        <f>IF(Table2[[#This Row],[Avg Monthly GB Download]] &lt; 5, "Less than 5 GB", IF(Table2[[#This Row],[Avg Monthly GB Download]] &lt;= 10, "Between 5 and 10 GB", "10 or more GB"))</f>
        <v>Between 5 and 10 GB</v>
      </c>
    </row>
    <row r="2355" spans="1:33" x14ac:dyDescent="0.3">
      <c r="A2355" t="s">
        <v>4826</v>
      </c>
      <c r="B2355" t="s">
        <v>17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17</v>
      </c>
      <c r="I2355" t="s">
        <v>18</v>
      </c>
      <c r="J2355">
        <v>0</v>
      </c>
      <c r="K2355">
        <v>0</v>
      </c>
      <c r="L2355">
        <v>29</v>
      </c>
      <c r="M2355" t="s">
        <v>21</v>
      </c>
      <c r="N2355">
        <v>0</v>
      </c>
      <c r="O2355" t="s">
        <v>51</v>
      </c>
      <c r="P2355" t="s">
        <v>4827</v>
      </c>
      <c r="Q2355" t="s">
        <v>22</v>
      </c>
      <c r="R2355">
        <v>30</v>
      </c>
      <c r="S2355" t="s">
        <v>17</v>
      </c>
      <c r="T2355" t="s">
        <v>17</v>
      </c>
      <c r="U2355" t="s">
        <v>17</v>
      </c>
      <c r="V2355" t="str">
        <f>IF(Table2[[#This Row],[Age]] &lt; 30, "Under 30", IF(Table2[[#This Row],[Age]] &lt; 65, "Other", "Senior"))</f>
        <v>Other</v>
      </c>
      <c r="W2355">
        <v>0</v>
      </c>
      <c r="X2355" t="s">
        <v>21</v>
      </c>
      <c r="Y2355" t="s">
        <v>28</v>
      </c>
      <c r="Z2355" t="s">
        <v>34</v>
      </c>
      <c r="AA2355">
        <v>30</v>
      </c>
      <c r="AB2355">
        <v>1226</v>
      </c>
      <c r="AE2355">
        <f t="shared" si="36"/>
        <v>0</v>
      </c>
      <c r="AF2355">
        <v>1</v>
      </c>
      <c r="AG2355" t="str">
        <f>IF(Table2[[#This Row],[Avg Monthly GB Download]] &lt; 5, "Less than 5 GB", IF(Table2[[#This Row],[Avg Monthly GB Download]] &lt;= 10, "Between 5 and 10 GB", "10 or more GB"))</f>
        <v>10 or more GB</v>
      </c>
    </row>
    <row r="2356" spans="1:33" x14ac:dyDescent="0.3">
      <c r="A2356" t="s">
        <v>4828</v>
      </c>
      <c r="B2356" t="s">
        <v>17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17</v>
      </c>
      <c r="I2356" t="s">
        <v>18</v>
      </c>
      <c r="J2356">
        <v>0</v>
      </c>
      <c r="K2356">
        <v>0</v>
      </c>
      <c r="L2356">
        <v>0</v>
      </c>
      <c r="M2356" t="s">
        <v>17</v>
      </c>
      <c r="N2356">
        <v>0</v>
      </c>
      <c r="O2356" t="s">
        <v>51</v>
      </c>
      <c r="P2356" t="s">
        <v>4829</v>
      </c>
      <c r="Q2356" t="s">
        <v>22</v>
      </c>
      <c r="R2356">
        <v>48</v>
      </c>
      <c r="S2356" t="s">
        <v>17</v>
      </c>
      <c r="T2356" t="s">
        <v>17</v>
      </c>
      <c r="U2356" t="s">
        <v>17</v>
      </c>
      <c r="V2356" t="str">
        <f>IF(Table2[[#This Row],[Age]] &lt; 30, "Under 30", IF(Table2[[#This Row],[Age]] &lt; 65, "Other", "Senior"))</f>
        <v>Other</v>
      </c>
      <c r="W2356">
        <v>0</v>
      </c>
      <c r="X2356" t="s">
        <v>17</v>
      </c>
      <c r="Y2356" t="s">
        <v>28</v>
      </c>
      <c r="Z2356" t="s">
        <v>29</v>
      </c>
      <c r="AA2356">
        <v>8</v>
      </c>
      <c r="AB2356">
        <v>8</v>
      </c>
      <c r="AE2356">
        <f t="shared" si="36"/>
        <v>0</v>
      </c>
      <c r="AF2356">
        <v>1</v>
      </c>
      <c r="AG2356" t="str">
        <f>IF(Table2[[#This Row],[Avg Monthly GB Download]] &lt; 5, "Less than 5 GB", IF(Table2[[#This Row],[Avg Monthly GB Download]] &lt;= 10, "Between 5 and 10 GB", "10 or more GB"))</f>
        <v>Less than 5 GB</v>
      </c>
    </row>
    <row r="2357" spans="1:33" x14ac:dyDescent="0.3">
      <c r="A2357" t="s">
        <v>4830</v>
      </c>
      <c r="B2357" t="s">
        <v>17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17</v>
      </c>
      <c r="I2357" t="s">
        <v>18</v>
      </c>
      <c r="J2357">
        <v>0</v>
      </c>
      <c r="K2357">
        <v>0</v>
      </c>
      <c r="L2357">
        <v>8</v>
      </c>
      <c r="M2357" t="s">
        <v>21</v>
      </c>
      <c r="N2357">
        <v>0</v>
      </c>
      <c r="O2357" t="s">
        <v>66</v>
      </c>
      <c r="P2357" t="s">
        <v>4831</v>
      </c>
      <c r="Q2357" t="s">
        <v>20</v>
      </c>
      <c r="R2357">
        <v>27</v>
      </c>
      <c r="S2357" t="s">
        <v>21</v>
      </c>
      <c r="T2357" t="s">
        <v>17</v>
      </c>
      <c r="U2357" t="s">
        <v>17</v>
      </c>
      <c r="V2357" t="str">
        <f>IF(Table2[[#This Row],[Age]] &lt; 30, "Under 30", IF(Table2[[#This Row],[Age]] &lt; 65, "Other", "Senior"))</f>
        <v>Under 30</v>
      </c>
      <c r="W2357">
        <v>0</v>
      </c>
      <c r="X2357" t="s">
        <v>17</v>
      </c>
      <c r="Y2357" t="s">
        <v>28</v>
      </c>
      <c r="Z2357" t="s">
        <v>29</v>
      </c>
      <c r="AA2357">
        <v>35</v>
      </c>
      <c r="AB2357">
        <v>250</v>
      </c>
      <c r="AE2357">
        <f t="shared" si="36"/>
        <v>0</v>
      </c>
      <c r="AF2357">
        <v>1</v>
      </c>
      <c r="AG2357" t="str">
        <f>IF(Table2[[#This Row],[Avg Monthly GB Download]] &lt; 5, "Less than 5 GB", IF(Table2[[#This Row],[Avg Monthly GB Download]] &lt;= 10, "Between 5 and 10 GB", "10 or more GB"))</f>
        <v>Between 5 and 10 GB</v>
      </c>
    </row>
    <row r="2358" spans="1:33" x14ac:dyDescent="0.3">
      <c r="A2358" t="s">
        <v>4832</v>
      </c>
      <c r="B2358" t="s">
        <v>17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17</v>
      </c>
      <c r="I2358" t="s">
        <v>18</v>
      </c>
      <c r="J2358">
        <v>0</v>
      </c>
      <c r="K2358">
        <v>0</v>
      </c>
      <c r="L2358">
        <v>1</v>
      </c>
      <c r="M2358" t="s">
        <v>21</v>
      </c>
      <c r="N2358">
        <v>0</v>
      </c>
      <c r="O2358" t="s">
        <v>65</v>
      </c>
      <c r="P2358" t="s">
        <v>4833</v>
      </c>
      <c r="Q2358" t="s">
        <v>20</v>
      </c>
      <c r="R2358">
        <v>58</v>
      </c>
      <c r="S2358" t="s">
        <v>17</v>
      </c>
      <c r="T2358" t="s">
        <v>17</v>
      </c>
      <c r="U2358" t="s">
        <v>17</v>
      </c>
      <c r="V2358" t="str">
        <f>IF(Table2[[#This Row],[Age]] &lt; 30, "Under 30", IF(Table2[[#This Row],[Age]] &lt; 65, "Other", "Senior"))</f>
        <v>Other</v>
      </c>
      <c r="W2358">
        <v>0</v>
      </c>
      <c r="X2358" t="s">
        <v>17</v>
      </c>
      <c r="Y2358" t="s">
        <v>28</v>
      </c>
      <c r="Z2358" t="s">
        <v>34</v>
      </c>
      <c r="AA2358">
        <v>32</v>
      </c>
      <c r="AB2358">
        <v>442</v>
      </c>
      <c r="AE2358">
        <f t="shared" si="36"/>
        <v>0</v>
      </c>
      <c r="AF2358">
        <v>1</v>
      </c>
      <c r="AG2358" t="str">
        <f>IF(Table2[[#This Row],[Avg Monthly GB Download]] &lt; 5, "Less than 5 GB", IF(Table2[[#This Row],[Avg Monthly GB Download]] &lt;= 10, "Between 5 and 10 GB", "10 or more GB"))</f>
        <v>Less than 5 GB</v>
      </c>
    </row>
    <row r="2359" spans="1:33" x14ac:dyDescent="0.3">
      <c r="A2359" t="s">
        <v>4834</v>
      </c>
      <c r="B2359" t="s">
        <v>17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17</v>
      </c>
      <c r="I2359" t="s">
        <v>18</v>
      </c>
      <c r="J2359">
        <v>0</v>
      </c>
      <c r="K2359">
        <v>0</v>
      </c>
      <c r="L2359">
        <v>0</v>
      </c>
      <c r="M2359" t="s">
        <v>17</v>
      </c>
      <c r="N2359">
        <v>0</v>
      </c>
      <c r="O2359" t="s">
        <v>58</v>
      </c>
      <c r="P2359" t="s">
        <v>4835</v>
      </c>
      <c r="Q2359" t="s">
        <v>22</v>
      </c>
      <c r="R2359">
        <v>46</v>
      </c>
      <c r="S2359" t="s">
        <v>17</v>
      </c>
      <c r="T2359" t="s">
        <v>17</v>
      </c>
      <c r="U2359" t="s">
        <v>17</v>
      </c>
      <c r="V2359" t="str">
        <f>IF(Table2[[#This Row],[Age]] &lt; 30, "Under 30", IF(Table2[[#This Row],[Age]] &lt; 65, "Other", "Senior"))</f>
        <v>Other</v>
      </c>
      <c r="W2359">
        <v>0</v>
      </c>
      <c r="X2359" t="s">
        <v>17</v>
      </c>
      <c r="Y2359" t="s">
        <v>49</v>
      </c>
      <c r="Z2359" t="s">
        <v>34</v>
      </c>
      <c r="AA2359">
        <v>11</v>
      </c>
      <c r="AB2359">
        <v>804</v>
      </c>
      <c r="AE2359">
        <f t="shared" si="36"/>
        <v>0</v>
      </c>
      <c r="AF2359">
        <v>1</v>
      </c>
      <c r="AG2359" t="str">
        <f>IF(Table2[[#This Row],[Avg Monthly GB Download]] &lt; 5, "Less than 5 GB", IF(Table2[[#This Row],[Avg Monthly GB Download]] &lt;= 10, "Between 5 and 10 GB", "10 or more GB"))</f>
        <v>Less than 5 GB</v>
      </c>
    </row>
    <row r="2360" spans="1:33" x14ac:dyDescent="0.3">
      <c r="A2360" t="s">
        <v>4836</v>
      </c>
      <c r="B2360" t="s">
        <v>17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17</v>
      </c>
      <c r="I2360" t="s">
        <v>18</v>
      </c>
      <c r="J2360">
        <v>0</v>
      </c>
      <c r="K2360">
        <v>0</v>
      </c>
      <c r="L2360">
        <v>11</v>
      </c>
      <c r="M2360" t="s">
        <v>21</v>
      </c>
      <c r="N2360">
        <v>0</v>
      </c>
      <c r="O2360" t="s">
        <v>51</v>
      </c>
      <c r="P2360" t="s">
        <v>4837</v>
      </c>
      <c r="Q2360" t="s">
        <v>22</v>
      </c>
      <c r="R2360">
        <v>50</v>
      </c>
      <c r="S2360" t="s">
        <v>17</v>
      </c>
      <c r="T2360" t="s">
        <v>17</v>
      </c>
      <c r="U2360" t="s">
        <v>17</v>
      </c>
      <c r="V2360" t="str">
        <f>IF(Table2[[#This Row],[Age]] &lt; 30, "Under 30", IF(Table2[[#This Row],[Age]] &lt; 65, "Other", "Senior"))</f>
        <v>Other</v>
      </c>
      <c r="W2360">
        <v>0</v>
      </c>
      <c r="X2360" t="s">
        <v>17</v>
      </c>
      <c r="Y2360" t="s">
        <v>28</v>
      </c>
      <c r="Z2360" t="s">
        <v>29</v>
      </c>
      <c r="AA2360">
        <v>46</v>
      </c>
      <c r="AB2360">
        <v>1473</v>
      </c>
      <c r="AE2360">
        <f t="shared" si="36"/>
        <v>0</v>
      </c>
      <c r="AF2360">
        <v>1</v>
      </c>
      <c r="AG2360" t="str">
        <f>IF(Table2[[#This Row],[Avg Monthly GB Download]] &lt; 5, "Less than 5 GB", IF(Table2[[#This Row],[Avg Monthly GB Download]] &lt;= 10, "Between 5 and 10 GB", "10 or more GB"))</f>
        <v>10 or more GB</v>
      </c>
    </row>
    <row r="2361" spans="1:33" x14ac:dyDescent="0.3">
      <c r="A2361" t="s">
        <v>4838</v>
      </c>
      <c r="B2361" t="s">
        <v>17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17</v>
      </c>
      <c r="I2361" t="s">
        <v>18</v>
      </c>
      <c r="J2361">
        <v>0</v>
      </c>
      <c r="K2361">
        <v>0</v>
      </c>
      <c r="L2361">
        <v>7</v>
      </c>
      <c r="M2361" t="s">
        <v>21</v>
      </c>
      <c r="N2361">
        <v>0</v>
      </c>
      <c r="O2361" t="s">
        <v>74</v>
      </c>
      <c r="P2361" t="s">
        <v>4839</v>
      </c>
      <c r="Q2361" t="s">
        <v>20</v>
      </c>
      <c r="R2361">
        <v>45</v>
      </c>
      <c r="S2361" t="s">
        <v>17</v>
      </c>
      <c r="T2361" t="s">
        <v>17</v>
      </c>
      <c r="U2361" t="s">
        <v>17</v>
      </c>
      <c r="V2361" t="str">
        <f>IF(Table2[[#This Row],[Age]] &lt; 30, "Under 30", IF(Table2[[#This Row],[Age]] &lt; 65, "Other", "Senior"))</f>
        <v>Other</v>
      </c>
      <c r="W2361">
        <v>0</v>
      </c>
      <c r="X2361" t="s">
        <v>17</v>
      </c>
      <c r="Y2361" t="s">
        <v>28</v>
      </c>
      <c r="Z2361" t="s">
        <v>34</v>
      </c>
      <c r="AA2361">
        <v>31</v>
      </c>
      <c r="AB2361">
        <v>345</v>
      </c>
      <c r="AE2361">
        <f t="shared" si="36"/>
        <v>0</v>
      </c>
      <c r="AF2361">
        <v>1</v>
      </c>
      <c r="AG2361" t="str">
        <f>IF(Table2[[#This Row],[Avg Monthly GB Download]] &lt; 5, "Less than 5 GB", IF(Table2[[#This Row],[Avg Monthly GB Download]] &lt;= 10, "Between 5 and 10 GB", "10 or more GB"))</f>
        <v>Between 5 and 10 GB</v>
      </c>
    </row>
    <row r="2362" spans="1:33" x14ac:dyDescent="0.3">
      <c r="A2362" t="s">
        <v>4840</v>
      </c>
      <c r="B2362" t="s">
        <v>17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17</v>
      </c>
      <c r="I2362" t="s">
        <v>18</v>
      </c>
      <c r="J2362">
        <v>0</v>
      </c>
      <c r="K2362">
        <v>0</v>
      </c>
      <c r="L2362">
        <v>8</v>
      </c>
      <c r="M2362" t="s">
        <v>17</v>
      </c>
      <c r="N2362">
        <v>35</v>
      </c>
      <c r="O2362" t="s">
        <v>78</v>
      </c>
      <c r="P2362" t="s">
        <v>4841</v>
      </c>
      <c r="Q2362" t="s">
        <v>20</v>
      </c>
      <c r="R2362">
        <v>75</v>
      </c>
      <c r="S2362" t="s">
        <v>17</v>
      </c>
      <c r="T2362" t="s">
        <v>21</v>
      </c>
      <c r="U2362" t="s">
        <v>17</v>
      </c>
      <c r="V2362" t="str">
        <f>IF(Table2[[#This Row],[Age]] &lt; 30, "Under 30", IF(Table2[[#This Row],[Age]] &lt; 65, "Other", "Senior"))</f>
        <v>Senior</v>
      </c>
      <c r="W2362">
        <v>0</v>
      </c>
      <c r="X2362" t="s">
        <v>21</v>
      </c>
      <c r="Y2362" t="s">
        <v>49</v>
      </c>
      <c r="Z2362" t="s">
        <v>34</v>
      </c>
      <c r="AA2362">
        <v>43</v>
      </c>
      <c r="AB2362">
        <v>735</v>
      </c>
      <c r="AE2362">
        <f t="shared" si="36"/>
        <v>0</v>
      </c>
      <c r="AF2362">
        <v>1</v>
      </c>
      <c r="AG2362" t="str">
        <f>IF(Table2[[#This Row],[Avg Monthly GB Download]] &lt; 5, "Less than 5 GB", IF(Table2[[#This Row],[Avg Monthly GB Download]] &lt;= 10, "Between 5 and 10 GB", "10 or more GB"))</f>
        <v>Between 5 and 10 GB</v>
      </c>
    </row>
    <row r="2363" spans="1:33" x14ac:dyDescent="0.3">
      <c r="A2363" t="s">
        <v>4842</v>
      </c>
      <c r="B2363" t="s">
        <v>17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17</v>
      </c>
      <c r="I2363" t="s">
        <v>18</v>
      </c>
      <c r="J2363">
        <v>0</v>
      </c>
      <c r="K2363">
        <v>0</v>
      </c>
      <c r="L2363">
        <v>5</v>
      </c>
      <c r="M2363" t="s">
        <v>21</v>
      </c>
      <c r="N2363">
        <v>0</v>
      </c>
      <c r="O2363" t="s">
        <v>68</v>
      </c>
      <c r="P2363" t="s">
        <v>4843</v>
      </c>
      <c r="Q2363" t="s">
        <v>20</v>
      </c>
      <c r="R2363">
        <v>74</v>
      </c>
      <c r="S2363" t="s">
        <v>17</v>
      </c>
      <c r="T2363" t="s">
        <v>21</v>
      </c>
      <c r="U2363" t="s">
        <v>17</v>
      </c>
      <c r="V2363" t="str">
        <f>IF(Table2[[#This Row],[Age]] &lt; 30, "Under 30", IF(Table2[[#This Row],[Age]] &lt; 65, "Other", "Senior"))</f>
        <v>Senior</v>
      </c>
      <c r="W2363">
        <v>0</v>
      </c>
      <c r="X2363" t="s">
        <v>17</v>
      </c>
      <c r="Y2363" t="s">
        <v>49</v>
      </c>
      <c r="Z2363" t="s">
        <v>34</v>
      </c>
      <c r="AA2363">
        <v>65</v>
      </c>
      <c r="AB2363">
        <v>4606</v>
      </c>
      <c r="AE2363">
        <f t="shared" si="36"/>
        <v>0</v>
      </c>
      <c r="AF2363">
        <v>1</v>
      </c>
      <c r="AG2363" t="str">
        <f>IF(Table2[[#This Row],[Avg Monthly GB Download]] &lt; 5, "Less than 5 GB", IF(Table2[[#This Row],[Avg Monthly GB Download]] &lt;= 10, "Between 5 and 10 GB", "10 or more GB"))</f>
        <v>Between 5 and 10 GB</v>
      </c>
    </row>
    <row r="2364" spans="1:33" x14ac:dyDescent="0.3">
      <c r="A2364" t="s">
        <v>4844</v>
      </c>
      <c r="B2364" t="s">
        <v>17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17</v>
      </c>
      <c r="I2364" t="s">
        <v>18</v>
      </c>
      <c r="J2364">
        <v>0</v>
      </c>
      <c r="K2364">
        <v>0</v>
      </c>
      <c r="L2364">
        <v>4</v>
      </c>
      <c r="M2364" t="s">
        <v>21</v>
      </c>
      <c r="N2364">
        <v>0</v>
      </c>
      <c r="O2364" t="s">
        <v>32</v>
      </c>
      <c r="P2364" t="s">
        <v>4845</v>
      </c>
      <c r="Q2364" t="s">
        <v>20</v>
      </c>
      <c r="R2364">
        <v>78</v>
      </c>
      <c r="S2364" t="s">
        <v>17</v>
      </c>
      <c r="T2364" t="s">
        <v>21</v>
      </c>
      <c r="U2364" t="s">
        <v>17</v>
      </c>
      <c r="V2364" t="str">
        <f>IF(Table2[[#This Row],[Age]] &lt; 30, "Under 30", IF(Table2[[#This Row],[Age]] &lt; 65, "Other", "Senior"))</f>
        <v>Senior</v>
      </c>
      <c r="W2364">
        <v>0</v>
      </c>
      <c r="X2364" t="s">
        <v>17</v>
      </c>
      <c r="Y2364" t="s">
        <v>49</v>
      </c>
      <c r="Z2364" t="s">
        <v>29</v>
      </c>
      <c r="AA2364">
        <v>46</v>
      </c>
      <c r="AB2364">
        <v>3237</v>
      </c>
      <c r="AE2364">
        <f t="shared" si="36"/>
        <v>0</v>
      </c>
      <c r="AF2364">
        <v>1</v>
      </c>
      <c r="AG2364" t="str">
        <f>IF(Table2[[#This Row],[Avg Monthly GB Download]] &lt; 5, "Less than 5 GB", IF(Table2[[#This Row],[Avg Monthly GB Download]] &lt;= 10, "Between 5 and 10 GB", "10 or more GB"))</f>
        <v>Less than 5 GB</v>
      </c>
    </row>
    <row r="2365" spans="1:33" x14ac:dyDescent="0.3">
      <c r="A2365" t="s">
        <v>4846</v>
      </c>
      <c r="B2365" t="s">
        <v>17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21</v>
      </c>
      <c r="I2365" t="s">
        <v>84</v>
      </c>
      <c r="J2365">
        <v>0</v>
      </c>
      <c r="K2365">
        <v>0</v>
      </c>
      <c r="L2365">
        <v>1</v>
      </c>
      <c r="M2365" t="s">
        <v>21</v>
      </c>
      <c r="N2365">
        <v>0</v>
      </c>
      <c r="O2365" t="s">
        <v>58</v>
      </c>
      <c r="P2365" t="s">
        <v>4847</v>
      </c>
      <c r="Q2365" t="s">
        <v>22</v>
      </c>
      <c r="R2365">
        <v>71</v>
      </c>
      <c r="S2365" t="s">
        <v>17</v>
      </c>
      <c r="T2365" t="s">
        <v>21</v>
      </c>
      <c r="U2365" t="s">
        <v>17</v>
      </c>
      <c r="V2365" t="str">
        <f>IF(Table2[[#This Row],[Age]] &lt; 30, "Under 30", IF(Table2[[#This Row],[Age]] &lt; 65, "Other", "Senior"))</f>
        <v>Senior</v>
      </c>
      <c r="W2365">
        <v>0</v>
      </c>
      <c r="X2365" t="s">
        <v>21</v>
      </c>
      <c r="Y2365" t="s">
        <v>49</v>
      </c>
      <c r="Z2365" t="s">
        <v>29</v>
      </c>
      <c r="AA2365">
        <v>19</v>
      </c>
      <c r="AB2365">
        <v>88</v>
      </c>
      <c r="AE2365">
        <f t="shared" si="36"/>
        <v>0</v>
      </c>
      <c r="AF2365">
        <v>1</v>
      </c>
      <c r="AG2365" t="str">
        <f>IF(Table2[[#This Row],[Avg Monthly GB Download]] &lt; 5, "Less than 5 GB", IF(Table2[[#This Row],[Avg Monthly GB Download]] &lt;= 10, "Between 5 and 10 GB", "10 or more GB"))</f>
        <v>Less than 5 GB</v>
      </c>
    </row>
    <row r="2366" spans="1:33" x14ac:dyDescent="0.3">
      <c r="A2366" t="s">
        <v>4848</v>
      </c>
      <c r="B2366" t="s">
        <v>17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17</v>
      </c>
      <c r="I2366" t="s">
        <v>18</v>
      </c>
      <c r="J2366">
        <v>0</v>
      </c>
      <c r="K2366">
        <v>0</v>
      </c>
      <c r="L2366">
        <v>3</v>
      </c>
      <c r="M2366" t="s">
        <v>21</v>
      </c>
      <c r="N2366">
        <v>0</v>
      </c>
      <c r="O2366" t="s">
        <v>69</v>
      </c>
      <c r="P2366" t="s">
        <v>4849</v>
      </c>
      <c r="Q2366" t="s">
        <v>22</v>
      </c>
      <c r="R2366">
        <v>37</v>
      </c>
      <c r="S2366" t="s">
        <v>17</v>
      </c>
      <c r="T2366" t="s">
        <v>17</v>
      </c>
      <c r="U2366" t="s">
        <v>17</v>
      </c>
      <c r="V2366" t="str">
        <f>IF(Table2[[#This Row],[Age]] &lt; 30, "Under 30", IF(Table2[[#This Row],[Age]] &lt; 65, "Other", "Senior"))</f>
        <v>Other</v>
      </c>
      <c r="W2366">
        <v>0</v>
      </c>
      <c r="X2366" t="s">
        <v>21</v>
      </c>
      <c r="Y2366" t="s">
        <v>94</v>
      </c>
      <c r="Z2366" t="s">
        <v>29</v>
      </c>
      <c r="AA2366">
        <v>31</v>
      </c>
      <c r="AB2366">
        <v>1198</v>
      </c>
      <c r="AE2366">
        <f t="shared" si="36"/>
        <v>0</v>
      </c>
      <c r="AF2366">
        <v>1</v>
      </c>
      <c r="AG2366" t="str">
        <f>IF(Table2[[#This Row],[Avg Monthly GB Download]] &lt; 5, "Less than 5 GB", IF(Table2[[#This Row],[Avg Monthly GB Download]] &lt;= 10, "Between 5 and 10 GB", "10 or more GB"))</f>
        <v>Less than 5 GB</v>
      </c>
    </row>
    <row r="2367" spans="1:33" x14ac:dyDescent="0.3">
      <c r="A2367" t="s">
        <v>4850</v>
      </c>
      <c r="B2367" t="s">
        <v>17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17</v>
      </c>
      <c r="I2367" t="s">
        <v>18</v>
      </c>
      <c r="J2367">
        <v>0</v>
      </c>
      <c r="K2367">
        <v>0</v>
      </c>
      <c r="L2367">
        <v>1</v>
      </c>
      <c r="M2367" t="s">
        <v>21</v>
      </c>
      <c r="N2367">
        <v>0</v>
      </c>
      <c r="O2367" t="s">
        <v>33</v>
      </c>
      <c r="P2367" t="s">
        <v>4851</v>
      </c>
      <c r="Q2367" t="s">
        <v>20</v>
      </c>
      <c r="R2367">
        <v>83</v>
      </c>
      <c r="S2367" t="s">
        <v>17</v>
      </c>
      <c r="T2367" t="s">
        <v>21</v>
      </c>
      <c r="U2367" t="s">
        <v>17</v>
      </c>
      <c r="V2367" t="str">
        <f>IF(Table2[[#This Row],[Age]] &lt; 30, "Under 30", IF(Table2[[#This Row],[Age]] &lt; 65, "Other", "Senior"))</f>
        <v>Senior</v>
      </c>
      <c r="W2367">
        <v>0</v>
      </c>
      <c r="X2367" t="s">
        <v>21</v>
      </c>
      <c r="Y2367" t="s">
        <v>49</v>
      </c>
      <c r="Z2367" t="s">
        <v>34</v>
      </c>
      <c r="AA2367">
        <v>29</v>
      </c>
      <c r="AB2367">
        <v>1483</v>
      </c>
      <c r="AE2367">
        <f t="shared" si="36"/>
        <v>0</v>
      </c>
      <c r="AF2367">
        <v>1</v>
      </c>
      <c r="AG2367" t="str">
        <f>IF(Table2[[#This Row],[Avg Monthly GB Download]] &lt; 5, "Less than 5 GB", IF(Table2[[#This Row],[Avg Monthly GB Download]] &lt;= 10, "Between 5 and 10 GB", "10 or more GB"))</f>
        <v>Less than 5 GB</v>
      </c>
    </row>
    <row r="2368" spans="1:33" x14ac:dyDescent="0.3">
      <c r="A2368" t="s">
        <v>4852</v>
      </c>
      <c r="B2368" t="s">
        <v>17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17</v>
      </c>
      <c r="I2368" t="s">
        <v>18</v>
      </c>
      <c r="J2368">
        <v>0</v>
      </c>
      <c r="K2368">
        <v>0</v>
      </c>
      <c r="L2368">
        <v>3</v>
      </c>
      <c r="M2368" t="s">
        <v>17</v>
      </c>
      <c r="N2368">
        <v>57</v>
      </c>
      <c r="O2368" t="s">
        <v>66</v>
      </c>
      <c r="P2368" t="s">
        <v>4853</v>
      </c>
      <c r="Q2368" t="s">
        <v>20</v>
      </c>
      <c r="R2368">
        <v>50</v>
      </c>
      <c r="S2368" t="s">
        <v>17</v>
      </c>
      <c r="T2368" t="s">
        <v>17</v>
      </c>
      <c r="U2368" t="s">
        <v>17</v>
      </c>
      <c r="V2368" t="str">
        <f>IF(Table2[[#This Row],[Age]] &lt; 30, "Under 30", IF(Table2[[#This Row],[Age]] &lt; 65, "Other", "Senior"))</f>
        <v>Other</v>
      </c>
      <c r="W2368">
        <v>0</v>
      </c>
      <c r="X2368" t="s">
        <v>21</v>
      </c>
      <c r="Y2368" t="s">
        <v>49</v>
      </c>
      <c r="Z2368" t="s">
        <v>34</v>
      </c>
      <c r="AA2368">
        <v>41</v>
      </c>
      <c r="AB2368">
        <v>2706</v>
      </c>
      <c r="AE2368">
        <f t="shared" si="36"/>
        <v>0</v>
      </c>
      <c r="AF2368">
        <v>1</v>
      </c>
      <c r="AG2368" t="str">
        <f>IF(Table2[[#This Row],[Avg Monthly GB Download]] &lt; 5, "Less than 5 GB", IF(Table2[[#This Row],[Avg Monthly GB Download]] &lt;= 10, "Between 5 and 10 GB", "10 or more GB"))</f>
        <v>Less than 5 GB</v>
      </c>
    </row>
    <row r="2369" spans="1:33" x14ac:dyDescent="0.3">
      <c r="A2369" t="s">
        <v>4854</v>
      </c>
      <c r="B2369" t="s">
        <v>17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17</v>
      </c>
      <c r="I2369" t="s">
        <v>18</v>
      </c>
      <c r="J2369">
        <v>0</v>
      </c>
      <c r="K2369">
        <v>0</v>
      </c>
      <c r="L2369">
        <v>15</v>
      </c>
      <c r="M2369" t="s">
        <v>21</v>
      </c>
      <c r="N2369">
        <v>0</v>
      </c>
      <c r="O2369" t="s">
        <v>66</v>
      </c>
      <c r="P2369" t="s">
        <v>4855</v>
      </c>
      <c r="Q2369" t="s">
        <v>20</v>
      </c>
      <c r="R2369">
        <v>54</v>
      </c>
      <c r="S2369" t="s">
        <v>17</v>
      </c>
      <c r="T2369" t="s">
        <v>17</v>
      </c>
      <c r="U2369" t="s">
        <v>17</v>
      </c>
      <c r="V2369" t="str">
        <f>IF(Table2[[#This Row],[Age]] &lt; 30, "Under 30", IF(Table2[[#This Row],[Age]] &lt; 65, "Other", "Senior"))</f>
        <v>Other</v>
      </c>
      <c r="W2369">
        <v>0</v>
      </c>
      <c r="X2369" t="s">
        <v>17</v>
      </c>
      <c r="Y2369" t="s">
        <v>28</v>
      </c>
      <c r="Z2369" t="s">
        <v>29</v>
      </c>
      <c r="AA2369">
        <v>26</v>
      </c>
      <c r="AB2369">
        <v>1078</v>
      </c>
      <c r="AE2369">
        <f t="shared" si="36"/>
        <v>0</v>
      </c>
      <c r="AF2369">
        <v>1</v>
      </c>
      <c r="AG2369" t="str">
        <f>IF(Table2[[#This Row],[Avg Monthly GB Download]] &lt; 5, "Less than 5 GB", IF(Table2[[#This Row],[Avg Monthly GB Download]] &lt;= 10, "Between 5 and 10 GB", "10 or more GB"))</f>
        <v>10 or more GB</v>
      </c>
    </row>
    <row r="2370" spans="1:33" x14ac:dyDescent="0.3">
      <c r="A2370" t="s">
        <v>4856</v>
      </c>
      <c r="B2370" t="s">
        <v>17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17</v>
      </c>
      <c r="I2370" t="s">
        <v>18</v>
      </c>
      <c r="J2370">
        <v>0</v>
      </c>
      <c r="K2370">
        <v>0</v>
      </c>
      <c r="L2370">
        <v>3</v>
      </c>
      <c r="M2370" t="s">
        <v>21</v>
      </c>
      <c r="N2370">
        <v>0</v>
      </c>
      <c r="O2370" t="s">
        <v>67</v>
      </c>
      <c r="P2370" t="s">
        <v>4857</v>
      </c>
      <c r="Q2370" t="s">
        <v>20</v>
      </c>
      <c r="R2370">
        <v>39</v>
      </c>
      <c r="S2370" t="s">
        <v>17</v>
      </c>
      <c r="T2370" t="s">
        <v>17</v>
      </c>
      <c r="U2370" t="s">
        <v>17</v>
      </c>
      <c r="V2370" t="str">
        <f>IF(Table2[[#This Row],[Age]] &lt; 30, "Under 30", IF(Table2[[#This Row],[Age]] &lt; 65, "Other", "Senior"))</f>
        <v>Other</v>
      </c>
      <c r="W2370">
        <v>0</v>
      </c>
      <c r="X2370" t="s">
        <v>17</v>
      </c>
      <c r="Y2370" t="s">
        <v>49</v>
      </c>
      <c r="Z2370" t="s">
        <v>29</v>
      </c>
      <c r="AA2370">
        <v>61</v>
      </c>
      <c r="AB2370">
        <v>3059</v>
      </c>
      <c r="AE2370">
        <f t="shared" ref="AE2370:AE2433" si="37">IF(B2370 = "yes", 1, IF(B2370 = "No", 0))</f>
        <v>0</v>
      </c>
      <c r="AF2370">
        <v>1</v>
      </c>
      <c r="AG2370" t="str">
        <f>IF(Table2[[#This Row],[Avg Monthly GB Download]] &lt; 5, "Less than 5 GB", IF(Table2[[#This Row],[Avg Monthly GB Download]] &lt;= 10, "Between 5 and 10 GB", "10 or more GB"))</f>
        <v>Less than 5 GB</v>
      </c>
    </row>
    <row r="2371" spans="1:33" x14ac:dyDescent="0.3">
      <c r="A2371" t="s">
        <v>4858</v>
      </c>
      <c r="B2371" t="s">
        <v>17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17</v>
      </c>
      <c r="I2371" t="s">
        <v>18</v>
      </c>
      <c r="J2371">
        <v>0</v>
      </c>
      <c r="K2371">
        <v>0</v>
      </c>
      <c r="L2371">
        <v>13</v>
      </c>
      <c r="M2371" t="s">
        <v>21</v>
      </c>
      <c r="N2371">
        <v>0</v>
      </c>
      <c r="O2371" t="s">
        <v>89</v>
      </c>
      <c r="P2371" t="s">
        <v>4859</v>
      </c>
      <c r="Q2371" t="s">
        <v>22</v>
      </c>
      <c r="R2371">
        <v>23</v>
      </c>
      <c r="S2371" t="s">
        <v>21</v>
      </c>
      <c r="T2371" t="s">
        <v>17</v>
      </c>
      <c r="U2371" t="s">
        <v>17</v>
      </c>
      <c r="V2371" t="str">
        <f>IF(Table2[[#This Row],[Age]] &lt; 30, "Under 30", IF(Table2[[#This Row],[Age]] &lt; 65, "Other", "Senior"))</f>
        <v>Under 30</v>
      </c>
      <c r="W2371">
        <v>0</v>
      </c>
      <c r="X2371" t="s">
        <v>17</v>
      </c>
      <c r="Y2371" t="s">
        <v>28</v>
      </c>
      <c r="Z2371" t="s">
        <v>29</v>
      </c>
      <c r="AA2371">
        <v>25</v>
      </c>
      <c r="AB2371">
        <v>812</v>
      </c>
      <c r="AE2371">
        <f t="shared" si="37"/>
        <v>0</v>
      </c>
      <c r="AF2371">
        <v>1</v>
      </c>
      <c r="AG2371" t="str">
        <f>IF(Table2[[#This Row],[Avg Monthly GB Download]] &lt; 5, "Less than 5 GB", IF(Table2[[#This Row],[Avg Monthly GB Download]] &lt;= 10, "Between 5 and 10 GB", "10 or more GB"))</f>
        <v>10 or more GB</v>
      </c>
    </row>
    <row r="2372" spans="1:33" x14ac:dyDescent="0.3">
      <c r="A2372" t="s">
        <v>4860</v>
      </c>
      <c r="B2372" t="s">
        <v>17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17</v>
      </c>
      <c r="I2372" t="s">
        <v>18</v>
      </c>
      <c r="J2372">
        <v>0</v>
      </c>
      <c r="K2372">
        <v>0</v>
      </c>
      <c r="L2372">
        <v>0</v>
      </c>
      <c r="M2372" t="s">
        <v>17</v>
      </c>
      <c r="N2372">
        <v>0</v>
      </c>
      <c r="O2372" t="s">
        <v>82</v>
      </c>
      <c r="P2372" t="s">
        <v>4861</v>
      </c>
      <c r="Q2372" t="s">
        <v>20</v>
      </c>
      <c r="R2372">
        <v>46</v>
      </c>
      <c r="S2372" t="s">
        <v>17</v>
      </c>
      <c r="T2372" t="s">
        <v>17</v>
      </c>
      <c r="U2372" t="s">
        <v>17</v>
      </c>
      <c r="V2372" t="str">
        <f>IF(Table2[[#This Row],[Age]] &lt; 30, "Under 30", IF(Table2[[#This Row],[Age]] &lt; 65, "Other", "Senior"))</f>
        <v>Other</v>
      </c>
      <c r="W2372">
        <v>0</v>
      </c>
      <c r="X2372" t="s">
        <v>17</v>
      </c>
      <c r="Y2372" t="s">
        <v>28</v>
      </c>
      <c r="Z2372" t="s">
        <v>29</v>
      </c>
      <c r="AA2372">
        <v>7</v>
      </c>
      <c r="AB2372">
        <v>54</v>
      </c>
      <c r="AE2372">
        <f t="shared" si="37"/>
        <v>0</v>
      </c>
      <c r="AF2372">
        <v>1</v>
      </c>
      <c r="AG2372" t="str">
        <f>IF(Table2[[#This Row],[Avg Monthly GB Download]] &lt; 5, "Less than 5 GB", IF(Table2[[#This Row],[Avg Monthly GB Download]] &lt;= 10, "Between 5 and 10 GB", "10 or more GB"))</f>
        <v>Less than 5 GB</v>
      </c>
    </row>
    <row r="2373" spans="1:33" x14ac:dyDescent="0.3">
      <c r="A2373" t="s">
        <v>4862</v>
      </c>
      <c r="B2373" t="s">
        <v>17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17</v>
      </c>
      <c r="I2373" t="s">
        <v>18</v>
      </c>
      <c r="J2373">
        <v>0</v>
      </c>
      <c r="K2373">
        <v>0</v>
      </c>
      <c r="L2373">
        <v>0</v>
      </c>
      <c r="M2373" t="s">
        <v>17</v>
      </c>
      <c r="N2373">
        <v>0</v>
      </c>
      <c r="O2373" t="s">
        <v>81</v>
      </c>
      <c r="P2373" t="s">
        <v>4863</v>
      </c>
      <c r="Q2373" t="s">
        <v>22</v>
      </c>
      <c r="R2373">
        <v>50</v>
      </c>
      <c r="S2373" t="s">
        <v>17</v>
      </c>
      <c r="T2373" t="s">
        <v>17</v>
      </c>
      <c r="U2373" t="s">
        <v>17</v>
      </c>
      <c r="V2373" t="str">
        <f>IF(Table2[[#This Row],[Age]] &lt; 30, "Under 30", IF(Table2[[#This Row],[Age]] &lt; 65, "Other", "Senior"))</f>
        <v>Other</v>
      </c>
      <c r="W2373">
        <v>0</v>
      </c>
      <c r="X2373" t="s">
        <v>17</v>
      </c>
      <c r="Y2373" t="s">
        <v>49</v>
      </c>
      <c r="Z2373" t="s">
        <v>34</v>
      </c>
      <c r="AA2373">
        <v>13</v>
      </c>
      <c r="AB2373">
        <v>751</v>
      </c>
      <c r="AE2373">
        <f t="shared" si="37"/>
        <v>0</v>
      </c>
      <c r="AF2373">
        <v>1</v>
      </c>
      <c r="AG2373" t="str">
        <f>IF(Table2[[#This Row],[Avg Monthly GB Download]] &lt; 5, "Less than 5 GB", IF(Table2[[#This Row],[Avg Monthly GB Download]] &lt;= 10, "Between 5 and 10 GB", "10 or more GB"))</f>
        <v>Less than 5 GB</v>
      </c>
    </row>
    <row r="2374" spans="1:33" x14ac:dyDescent="0.3">
      <c r="A2374" t="s">
        <v>4864</v>
      </c>
      <c r="B2374" t="s">
        <v>17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17</v>
      </c>
      <c r="I2374" t="s">
        <v>18</v>
      </c>
      <c r="J2374">
        <v>0</v>
      </c>
      <c r="K2374">
        <v>0</v>
      </c>
      <c r="L2374">
        <v>21</v>
      </c>
      <c r="M2374" t="s">
        <v>21</v>
      </c>
      <c r="N2374">
        <v>0</v>
      </c>
      <c r="O2374" t="s">
        <v>46</v>
      </c>
      <c r="P2374" t="s">
        <v>4865</v>
      </c>
      <c r="Q2374" t="s">
        <v>20</v>
      </c>
      <c r="R2374">
        <v>29</v>
      </c>
      <c r="S2374" t="s">
        <v>21</v>
      </c>
      <c r="T2374" t="s">
        <v>17</v>
      </c>
      <c r="U2374" t="s">
        <v>17</v>
      </c>
      <c r="V2374" t="str">
        <f>IF(Table2[[#This Row],[Age]] &lt; 30, "Under 30", IF(Table2[[#This Row],[Age]] &lt; 65, "Other", "Senior"))</f>
        <v>Under 30</v>
      </c>
      <c r="W2374">
        <v>0</v>
      </c>
      <c r="X2374" t="s">
        <v>17</v>
      </c>
      <c r="Y2374" t="s">
        <v>28</v>
      </c>
      <c r="Z2374" t="s">
        <v>34</v>
      </c>
      <c r="AA2374">
        <v>21</v>
      </c>
      <c r="AB2374">
        <v>132</v>
      </c>
      <c r="AE2374">
        <f t="shared" si="37"/>
        <v>0</v>
      </c>
      <c r="AF2374">
        <v>1</v>
      </c>
      <c r="AG2374" t="str">
        <f>IF(Table2[[#This Row],[Avg Monthly GB Download]] &lt; 5, "Less than 5 GB", IF(Table2[[#This Row],[Avg Monthly GB Download]] &lt;= 10, "Between 5 and 10 GB", "10 or more GB"))</f>
        <v>10 or more GB</v>
      </c>
    </row>
    <row r="2375" spans="1:33" x14ac:dyDescent="0.3">
      <c r="A2375" t="s">
        <v>4866</v>
      </c>
      <c r="B2375" t="s">
        <v>17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17</v>
      </c>
      <c r="I2375" t="s">
        <v>18</v>
      </c>
      <c r="J2375">
        <v>0</v>
      </c>
      <c r="K2375">
        <v>0</v>
      </c>
      <c r="L2375">
        <v>0</v>
      </c>
      <c r="M2375" t="s">
        <v>17</v>
      </c>
      <c r="N2375">
        <v>0</v>
      </c>
      <c r="O2375" t="s">
        <v>24</v>
      </c>
      <c r="P2375" t="s">
        <v>4867</v>
      </c>
      <c r="Q2375" t="s">
        <v>20</v>
      </c>
      <c r="R2375">
        <v>47</v>
      </c>
      <c r="S2375" t="s">
        <v>17</v>
      </c>
      <c r="T2375" t="s">
        <v>17</v>
      </c>
      <c r="U2375" t="s">
        <v>17</v>
      </c>
      <c r="V2375" t="str">
        <f>IF(Table2[[#This Row],[Age]] &lt; 30, "Under 30", IF(Table2[[#This Row],[Age]] &lt; 65, "Other", "Senior"))</f>
        <v>Other</v>
      </c>
      <c r="W2375">
        <v>0</v>
      </c>
      <c r="X2375" t="s">
        <v>17</v>
      </c>
      <c r="Y2375" t="s">
        <v>28</v>
      </c>
      <c r="Z2375" t="s">
        <v>29</v>
      </c>
      <c r="AA2375">
        <v>8</v>
      </c>
      <c r="AB2375">
        <v>25</v>
      </c>
      <c r="AE2375">
        <f t="shared" si="37"/>
        <v>0</v>
      </c>
      <c r="AF2375">
        <v>1</v>
      </c>
      <c r="AG2375" t="str">
        <f>IF(Table2[[#This Row],[Avg Monthly GB Download]] &lt; 5, "Less than 5 GB", IF(Table2[[#This Row],[Avg Monthly GB Download]] &lt;= 10, "Between 5 and 10 GB", "10 or more GB"))</f>
        <v>Less than 5 GB</v>
      </c>
    </row>
    <row r="2376" spans="1:33" x14ac:dyDescent="0.3">
      <c r="A2376" t="s">
        <v>4868</v>
      </c>
      <c r="B2376" t="s">
        <v>17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21</v>
      </c>
      <c r="I2376" t="s">
        <v>84</v>
      </c>
      <c r="J2376">
        <v>0</v>
      </c>
      <c r="K2376">
        <v>0</v>
      </c>
      <c r="L2376">
        <v>0</v>
      </c>
      <c r="M2376" t="s">
        <v>17</v>
      </c>
      <c r="N2376">
        <v>0</v>
      </c>
      <c r="O2376" t="s">
        <v>19</v>
      </c>
      <c r="P2376" t="s">
        <v>4869</v>
      </c>
      <c r="Q2376" t="s">
        <v>20</v>
      </c>
      <c r="R2376">
        <v>21</v>
      </c>
      <c r="S2376" t="s">
        <v>21</v>
      </c>
      <c r="T2376" t="s">
        <v>17</v>
      </c>
      <c r="U2376" t="s">
        <v>17</v>
      </c>
      <c r="V2376" t="str">
        <f>IF(Table2[[#This Row],[Age]] &lt; 30, "Under 30", IF(Table2[[#This Row],[Age]] &lt; 65, "Other", "Senior"))</f>
        <v>Under 30</v>
      </c>
      <c r="W2376">
        <v>0</v>
      </c>
      <c r="X2376" t="s">
        <v>17</v>
      </c>
      <c r="Y2376" t="s">
        <v>28</v>
      </c>
      <c r="Z2376" t="s">
        <v>29</v>
      </c>
      <c r="AA2376">
        <v>7</v>
      </c>
      <c r="AB2376">
        <v>115</v>
      </c>
      <c r="AE2376">
        <f t="shared" si="37"/>
        <v>0</v>
      </c>
      <c r="AF2376">
        <v>1</v>
      </c>
      <c r="AG2376" t="str">
        <f>IF(Table2[[#This Row],[Avg Monthly GB Download]] &lt; 5, "Less than 5 GB", IF(Table2[[#This Row],[Avg Monthly GB Download]] &lt;= 10, "Between 5 and 10 GB", "10 or more GB"))</f>
        <v>Less than 5 GB</v>
      </c>
    </row>
    <row r="2377" spans="1:33" x14ac:dyDescent="0.3">
      <c r="A2377" t="s">
        <v>4870</v>
      </c>
      <c r="B2377" t="s">
        <v>17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17</v>
      </c>
      <c r="I2377" t="s">
        <v>18</v>
      </c>
      <c r="J2377">
        <v>0</v>
      </c>
      <c r="K2377">
        <v>0</v>
      </c>
      <c r="L2377">
        <v>10</v>
      </c>
      <c r="M2377" t="s">
        <v>21</v>
      </c>
      <c r="N2377">
        <v>0</v>
      </c>
      <c r="O2377" t="s">
        <v>23</v>
      </c>
      <c r="P2377" t="s">
        <v>4871</v>
      </c>
      <c r="Q2377" t="s">
        <v>20</v>
      </c>
      <c r="R2377">
        <v>39</v>
      </c>
      <c r="S2377" t="s">
        <v>17</v>
      </c>
      <c r="T2377" t="s">
        <v>17</v>
      </c>
      <c r="U2377" t="s">
        <v>17</v>
      </c>
      <c r="V2377" t="str">
        <f>IF(Table2[[#This Row],[Age]] &lt; 30, "Under 30", IF(Table2[[#This Row],[Age]] &lt; 65, "Other", "Senior"))</f>
        <v>Other</v>
      </c>
      <c r="W2377">
        <v>0</v>
      </c>
      <c r="X2377" t="s">
        <v>17</v>
      </c>
      <c r="Y2377" t="s">
        <v>28</v>
      </c>
      <c r="Z2377" t="s">
        <v>29</v>
      </c>
      <c r="AA2377">
        <v>39</v>
      </c>
      <c r="AB2377">
        <v>895</v>
      </c>
      <c r="AE2377">
        <f t="shared" si="37"/>
        <v>0</v>
      </c>
      <c r="AF2377">
        <v>1</v>
      </c>
      <c r="AG2377" t="str">
        <f>IF(Table2[[#This Row],[Avg Monthly GB Download]] &lt; 5, "Less than 5 GB", IF(Table2[[#This Row],[Avg Monthly GB Download]] &lt;= 10, "Between 5 and 10 GB", "10 or more GB"))</f>
        <v>Between 5 and 10 GB</v>
      </c>
    </row>
    <row r="2378" spans="1:33" x14ac:dyDescent="0.3">
      <c r="A2378" t="s">
        <v>4872</v>
      </c>
      <c r="B2378" t="s">
        <v>17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21</v>
      </c>
      <c r="I2378" t="s">
        <v>84</v>
      </c>
      <c r="J2378">
        <v>0</v>
      </c>
      <c r="K2378">
        <v>0</v>
      </c>
      <c r="L2378">
        <v>5</v>
      </c>
      <c r="M2378" t="s">
        <v>21</v>
      </c>
      <c r="N2378">
        <v>0</v>
      </c>
      <c r="O2378" t="s">
        <v>76</v>
      </c>
      <c r="P2378" t="s">
        <v>4873</v>
      </c>
      <c r="Q2378" t="s">
        <v>22</v>
      </c>
      <c r="R2378">
        <v>81</v>
      </c>
      <c r="S2378" t="s">
        <v>17</v>
      </c>
      <c r="T2378" t="s">
        <v>21</v>
      </c>
      <c r="U2378" t="s">
        <v>17</v>
      </c>
      <c r="V2378" t="str">
        <f>IF(Table2[[#This Row],[Age]] &lt; 30, "Under 30", IF(Table2[[#This Row],[Age]] &lt; 65, "Other", "Senior"))</f>
        <v>Senior</v>
      </c>
      <c r="W2378">
        <v>0</v>
      </c>
      <c r="X2378" t="s">
        <v>17</v>
      </c>
      <c r="Y2378" t="s">
        <v>49</v>
      </c>
      <c r="Z2378" t="s">
        <v>34</v>
      </c>
      <c r="AA2378">
        <v>35</v>
      </c>
      <c r="AB2378">
        <v>1108</v>
      </c>
      <c r="AE2378">
        <f t="shared" si="37"/>
        <v>0</v>
      </c>
      <c r="AF2378">
        <v>1</v>
      </c>
      <c r="AG2378" t="str">
        <f>IF(Table2[[#This Row],[Avg Monthly GB Download]] &lt; 5, "Less than 5 GB", IF(Table2[[#This Row],[Avg Monthly GB Download]] &lt;= 10, "Between 5 and 10 GB", "10 or more GB"))</f>
        <v>Between 5 and 10 GB</v>
      </c>
    </row>
    <row r="2379" spans="1:33" x14ac:dyDescent="0.3">
      <c r="A2379" t="s">
        <v>4874</v>
      </c>
      <c r="B2379" t="s">
        <v>17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17</v>
      </c>
      <c r="I2379" t="s">
        <v>18</v>
      </c>
      <c r="J2379">
        <v>0</v>
      </c>
      <c r="K2379">
        <v>0</v>
      </c>
      <c r="L2379">
        <v>2</v>
      </c>
      <c r="M2379" t="s">
        <v>17</v>
      </c>
      <c r="N2379">
        <v>31</v>
      </c>
      <c r="O2379" t="s">
        <v>42</v>
      </c>
      <c r="P2379" t="s">
        <v>4875</v>
      </c>
      <c r="Q2379" t="s">
        <v>22</v>
      </c>
      <c r="R2379">
        <v>34</v>
      </c>
      <c r="S2379" t="s">
        <v>17</v>
      </c>
      <c r="T2379" t="s">
        <v>17</v>
      </c>
      <c r="U2379" t="s">
        <v>17</v>
      </c>
      <c r="V2379" t="str">
        <f>IF(Table2[[#This Row],[Age]] &lt; 30, "Under 30", IF(Table2[[#This Row],[Age]] &lt; 65, "Other", "Senior"))</f>
        <v>Other</v>
      </c>
      <c r="W2379">
        <v>0</v>
      </c>
      <c r="X2379" t="s">
        <v>17</v>
      </c>
      <c r="Y2379" t="s">
        <v>94</v>
      </c>
      <c r="Z2379" t="s">
        <v>34</v>
      </c>
      <c r="AA2379">
        <v>29</v>
      </c>
      <c r="AB2379">
        <v>842</v>
      </c>
      <c r="AE2379">
        <f t="shared" si="37"/>
        <v>0</v>
      </c>
      <c r="AF2379">
        <v>1</v>
      </c>
      <c r="AG2379" t="str">
        <f>IF(Table2[[#This Row],[Avg Monthly GB Download]] &lt; 5, "Less than 5 GB", IF(Table2[[#This Row],[Avg Monthly GB Download]] &lt;= 10, "Between 5 and 10 GB", "10 or more GB"))</f>
        <v>Less than 5 GB</v>
      </c>
    </row>
    <row r="2380" spans="1:33" x14ac:dyDescent="0.3">
      <c r="A2380" t="s">
        <v>4876</v>
      </c>
      <c r="B2380" t="s">
        <v>17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17</v>
      </c>
      <c r="I2380" t="s">
        <v>18</v>
      </c>
      <c r="J2380">
        <v>0</v>
      </c>
      <c r="K2380">
        <v>0</v>
      </c>
      <c r="L2380">
        <v>0</v>
      </c>
      <c r="M2380" t="s">
        <v>17</v>
      </c>
      <c r="N2380">
        <v>0</v>
      </c>
      <c r="O2380" t="s">
        <v>54</v>
      </c>
      <c r="P2380" t="s">
        <v>4877</v>
      </c>
      <c r="Q2380" t="s">
        <v>20</v>
      </c>
      <c r="R2380">
        <v>66</v>
      </c>
      <c r="S2380" t="s">
        <v>17</v>
      </c>
      <c r="T2380" t="s">
        <v>21</v>
      </c>
      <c r="U2380" t="s">
        <v>17</v>
      </c>
      <c r="V2380" t="str">
        <f>IF(Table2[[#This Row],[Age]] &lt; 30, "Under 30", IF(Table2[[#This Row],[Age]] &lt; 65, "Other", "Senior"))</f>
        <v>Senior</v>
      </c>
      <c r="W2380">
        <v>0</v>
      </c>
      <c r="X2380" t="s">
        <v>17</v>
      </c>
      <c r="Y2380" t="s">
        <v>94</v>
      </c>
      <c r="Z2380" t="s">
        <v>29</v>
      </c>
      <c r="AA2380">
        <v>7</v>
      </c>
      <c r="AB2380">
        <v>357</v>
      </c>
      <c r="AE2380">
        <f t="shared" si="37"/>
        <v>0</v>
      </c>
      <c r="AF2380">
        <v>1</v>
      </c>
      <c r="AG2380" t="str">
        <f>IF(Table2[[#This Row],[Avg Monthly GB Download]] &lt; 5, "Less than 5 GB", IF(Table2[[#This Row],[Avg Monthly GB Download]] &lt;= 10, "Between 5 and 10 GB", "10 or more GB"))</f>
        <v>Less than 5 GB</v>
      </c>
    </row>
    <row r="2381" spans="1:33" x14ac:dyDescent="0.3">
      <c r="A2381" t="s">
        <v>4878</v>
      </c>
      <c r="B2381" t="s">
        <v>17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17</v>
      </c>
      <c r="I2381" t="s">
        <v>18</v>
      </c>
      <c r="J2381">
        <v>0</v>
      </c>
      <c r="K2381">
        <v>0</v>
      </c>
      <c r="L2381">
        <v>17</v>
      </c>
      <c r="M2381" t="s">
        <v>21</v>
      </c>
      <c r="N2381">
        <v>0</v>
      </c>
      <c r="O2381" t="s">
        <v>77</v>
      </c>
      <c r="P2381" t="s">
        <v>4879</v>
      </c>
      <c r="Q2381" t="s">
        <v>20</v>
      </c>
      <c r="R2381">
        <v>25</v>
      </c>
      <c r="S2381" t="s">
        <v>21</v>
      </c>
      <c r="T2381" t="s">
        <v>17</v>
      </c>
      <c r="U2381" t="s">
        <v>17</v>
      </c>
      <c r="V2381" t="str">
        <f>IF(Table2[[#This Row],[Age]] &lt; 30, "Under 30", IF(Table2[[#This Row],[Age]] &lt; 65, "Other", "Senior"))</f>
        <v>Under 30</v>
      </c>
      <c r="W2381">
        <v>0</v>
      </c>
      <c r="X2381" t="s">
        <v>17</v>
      </c>
      <c r="Y2381" t="s">
        <v>28</v>
      </c>
      <c r="Z2381" t="s">
        <v>34</v>
      </c>
      <c r="AA2381">
        <v>55</v>
      </c>
      <c r="AB2381">
        <v>3168</v>
      </c>
      <c r="AE2381">
        <f t="shared" si="37"/>
        <v>0</v>
      </c>
      <c r="AF2381">
        <v>1</v>
      </c>
      <c r="AG2381" t="str">
        <f>IF(Table2[[#This Row],[Avg Monthly GB Download]] &lt; 5, "Less than 5 GB", IF(Table2[[#This Row],[Avg Monthly GB Download]] &lt;= 10, "Between 5 and 10 GB", "10 or more GB"))</f>
        <v>10 or more GB</v>
      </c>
    </row>
    <row r="2382" spans="1:33" x14ac:dyDescent="0.3">
      <c r="A2382" t="s">
        <v>4880</v>
      </c>
      <c r="B2382" t="s">
        <v>17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17</v>
      </c>
      <c r="I2382" t="s">
        <v>18</v>
      </c>
      <c r="J2382">
        <v>0</v>
      </c>
      <c r="K2382">
        <v>0</v>
      </c>
      <c r="L2382">
        <v>9</v>
      </c>
      <c r="M2382" t="s">
        <v>21</v>
      </c>
      <c r="N2382">
        <v>0</v>
      </c>
      <c r="O2382" t="s">
        <v>76</v>
      </c>
      <c r="P2382" t="s">
        <v>4881</v>
      </c>
      <c r="Q2382" t="s">
        <v>20</v>
      </c>
      <c r="R2382">
        <v>54</v>
      </c>
      <c r="S2382" t="s">
        <v>17</v>
      </c>
      <c r="T2382" t="s">
        <v>17</v>
      </c>
      <c r="U2382" t="s">
        <v>17</v>
      </c>
      <c r="V2382" t="str">
        <f>IF(Table2[[#This Row],[Age]] &lt; 30, "Under 30", IF(Table2[[#This Row],[Age]] &lt; 65, "Other", "Senior"))</f>
        <v>Other</v>
      </c>
      <c r="W2382">
        <v>0</v>
      </c>
      <c r="X2382" t="s">
        <v>21</v>
      </c>
      <c r="Y2382" t="s">
        <v>49</v>
      </c>
      <c r="Z2382" t="s">
        <v>29</v>
      </c>
      <c r="AA2382">
        <v>47</v>
      </c>
      <c r="AB2382">
        <v>2938</v>
      </c>
      <c r="AE2382">
        <f t="shared" si="37"/>
        <v>0</v>
      </c>
      <c r="AF2382">
        <v>1</v>
      </c>
      <c r="AG2382" t="str">
        <f>IF(Table2[[#This Row],[Avg Monthly GB Download]] &lt; 5, "Less than 5 GB", IF(Table2[[#This Row],[Avg Monthly GB Download]] &lt;= 10, "Between 5 and 10 GB", "10 or more GB"))</f>
        <v>Between 5 and 10 GB</v>
      </c>
    </row>
    <row r="2383" spans="1:33" x14ac:dyDescent="0.3">
      <c r="A2383" t="s">
        <v>4882</v>
      </c>
      <c r="B2383" t="s">
        <v>17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17</v>
      </c>
      <c r="I2383" t="s">
        <v>18</v>
      </c>
      <c r="J2383">
        <v>0</v>
      </c>
      <c r="K2383">
        <v>0</v>
      </c>
      <c r="L2383">
        <v>7</v>
      </c>
      <c r="M2383" t="s">
        <v>21</v>
      </c>
      <c r="N2383">
        <v>0</v>
      </c>
      <c r="O2383" t="s">
        <v>41</v>
      </c>
      <c r="P2383" t="s">
        <v>4883</v>
      </c>
      <c r="Q2383" t="s">
        <v>22</v>
      </c>
      <c r="R2383">
        <v>49</v>
      </c>
      <c r="S2383" t="s">
        <v>17</v>
      </c>
      <c r="T2383" t="s">
        <v>17</v>
      </c>
      <c r="U2383" t="s">
        <v>17</v>
      </c>
      <c r="V2383" t="str">
        <f>IF(Table2[[#This Row],[Age]] &lt; 30, "Under 30", IF(Table2[[#This Row],[Age]] &lt; 65, "Other", "Senior"))</f>
        <v>Other</v>
      </c>
      <c r="W2383">
        <v>0</v>
      </c>
      <c r="X2383" t="s">
        <v>21</v>
      </c>
      <c r="Y2383" t="s">
        <v>49</v>
      </c>
      <c r="Z2383" t="s">
        <v>29</v>
      </c>
      <c r="AA2383">
        <v>39</v>
      </c>
      <c r="AB2383">
        <v>2468</v>
      </c>
      <c r="AE2383">
        <f t="shared" si="37"/>
        <v>0</v>
      </c>
      <c r="AF2383">
        <v>1</v>
      </c>
      <c r="AG2383" t="str">
        <f>IF(Table2[[#This Row],[Avg Monthly GB Download]] &lt; 5, "Less than 5 GB", IF(Table2[[#This Row],[Avg Monthly GB Download]] &lt;= 10, "Between 5 and 10 GB", "10 or more GB"))</f>
        <v>Between 5 and 10 GB</v>
      </c>
    </row>
    <row r="2384" spans="1:33" x14ac:dyDescent="0.3">
      <c r="A2384" t="s">
        <v>4884</v>
      </c>
      <c r="B2384" t="s">
        <v>17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17</v>
      </c>
      <c r="I2384" t="s">
        <v>18</v>
      </c>
      <c r="J2384">
        <v>0</v>
      </c>
      <c r="K2384">
        <v>0</v>
      </c>
      <c r="L2384">
        <v>9</v>
      </c>
      <c r="M2384" t="s">
        <v>21</v>
      </c>
      <c r="N2384">
        <v>0</v>
      </c>
      <c r="O2384" t="s">
        <v>32</v>
      </c>
      <c r="P2384" t="s">
        <v>4885</v>
      </c>
      <c r="Q2384" t="s">
        <v>22</v>
      </c>
      <c r="R2384">
        <v>63</v>
      </c>
      <c r="S2384" t="s">
        <v>17</v>
      </c>
      <c r="T2384" t="s">
        <v>17</v>
      </c>
      <c r="U2384" t="s">
        <v>17</v>
      </c>
      <c r="V2384" t="str">
        <f>IF(Table2[[#This Row],[Age]] &lt; 30, "Under 30", IF(Table2[[#This Row],[Age]] &lt; 65, "Other", "Senior"))</f>
        <v>Other</v>
      </c>
      <c r="W2384">
        <v>0</v>
      </c>
      <c r="X2384" t="s">
        <v>21</v>
      </c>
      <c r="Y2384" t="s">
        <v>94</v>
      </c>
      <c r="Z2384" t="s">
        <v>29</v>
      </c>
      <c r="AA2384">
        <v>35</v>
      </c>
      <c r="AB2384">
        <v>1288</v>
      </c>
      <c r="AE2384">
        <f t="shared" si="37"/>
        <v>0</v>
      </c>
      <c r="AF2384">
        <v>1</v>
      </c>
      <c r="AG2384" t="str">
        <f>IF(Table2[[#This Row],[Avg Monthly GB Download]] &lt; 5, "Less than 5 GB", IF(Table2[[#This Row],[Avg Monthly GB Download]] &lt;= 10, "Between 5 and 10 GB", "10 or more GB"))</f>
        <v>Between 5 and 10 GB</v>
      </c>
    </row>
    <row r="2385" spans="1:33" x14ac:dyDescent="0.3">
      <c r="A2385" t="s">
        <v>4886</v>
      </c>
      <c r="B2385" t="s">
        <v>17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21</v>
      </c>
      <c r="I2385" t="s">
        <v>84</v>
      </c>
      <c r="J2385">
        <v>0</v>
      </c>
      <c r="K2385">
        <v>0</v>
      </c>
      <c r="L2385">
        <v>6</v>
      </c>
      <c r="M2385" t="s">
        <v>17</v>
      </c>
      <c r="N2385">
        <v>38</v>
      </c>
      <c r="O2385" t="s">
        <v>71</v>
      </c>
      <c r="P2385" t="s">
        <v>4887</v>
      </c>
      <c r="Q2385" t="s">
        <v>20</v>
      </c>
      <c r="R2385">
        <v>59</v>
      </c>
      <c r="S2385" t="s">
        <v>17</v>
      </c>
      <c r="T2385" t="s">
        <v>17</v>
      </c>
      <c r="U2385" t="s">
        <v>17</v>
      </c>
      <c r="V2385" t="str">
        <f>IF(Table2[[#This Row],[Age]] &lt; 30, "Under 30", IF(Table2[[#This Row],[Age]] &lt; 65, "Other", "Senior"))</f>
        <v>Other</v>
      </c>
      <c r="W2385">
        <v>0</v>
      </c>
      <c r="X2385" t="s">
        <v>21</v>
      </c>
      <c r="Y2385" t="s">
        <v>94</v>
      </c>
      <c r="Z2385" t="s">
        <v>29</v>
      </c>
      <c r="AA2385">
        <v>46</v>
      </c>
      <c r="AB2385">
        <v>968</v>
      </c>
      <c r="AE2385">
        <f t="shared" si="37"/>
        <v>0</v>
      </c>
      <c r="AF2385">
        <v>1</v>
      </c>
      <c r="AG2385" t="str">
        <f>IF(Table2[[#This Row],[Avg Monthly GB Download]] &lt; 5, "Less than 5 GB", IF(Table2[[#This Row],[Avg Monthly GB Download]] &lt;= 10, "Between 5 and 10 GB", "10 or more GB"))</f>
        <v>Between 5 and 10 GB</v>
      </c>
    </row>
    <row r="2386" spans="1:33" x14ac:dyDescent="0.3">
      <c r="A2386" t="s">
        <v>4888</v>
      </c>
      <c r="B2386" t="s">
        <v>17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21</v>
      </c>
      <c r="I2386" t="s">
        <v>84</v>
      </c>
      <c r="J2386">
        <v>0</v>
      </c>
      <c r="K2386">
        <v>0</v>
      </c>
      <c r="L2386">
        <v>24</v>
      </c>
      <c r="M2386" t="s">
        <v>21</v>
      </c>
      <c r="N2386">
        <v>0</v>
      </c>
      <c r="O2386" t="s">
        <v>33</v>
      </c>
      <c r="P2386" t="s">
        <v>4889</v>
      </c>
      <c r="Q2386" t="s">
        <v>22</v>
      </c>
      <c r="R2386">
        <v>27</v>
      </c>
      <c r="S2386" t="s">
        <v>21</v>
      </c>
      <c r="T2386" t="s">
        <v>17</v>
      </c>
      <c r="U2386" t="s">
        <v>17</v>
      </c>
      <c r="V2386" t="str">
        <f>IF(Table2[[#This Row],[Age]] &lt; 30, "Under 30", IF(Table2[[#This Row],[Age]] &lt; 65, "Other", "Senior"))</f>
        <v>Under 30</v>
      </c>
      <c r="W2386">
        <v>0</v>
      </c>
      <c r="X2386" t="s">
        <v>21</v>
      </c>
      <c r="Y2386" t="s">
        <v>94</v>
      </c>
      <c r="Z2386" t="s">
        <v>34</v>
      </c>
      <c r="AA2386">
        <v>62</v>
      </c>
      <c r="AB2386">
        <v>3987</v>
      </c>
      <c r="AE2386">
        <f t="shared" si="37"/>
        <v>0</v>
      </c>
      <c r="AF2386">
        <v>1</v>
      </c>
      <c r="AG2386" t="str">
        <f>IF(Table2[[#This Row],[Avg Monthly GB Download]] &lt; 5, "Less than 5 GB", IF(Table2[[#This Row],[Avg Monthly GB Download]] &lt;= 10, "Between 5 and 10 GB", "10 or more GB"))</f>
        <v>10 or more GB</v>
      </c>
    </row>
    <row r="2387" spans="1:33" x14ac:dyDescent="0.3">
      <c r="A2387" t="s">
        <v>4890</v>
      </c>
      <c r="B2387" t="s">
        <v>17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17</v>
      </c>
      <c r="I2387" t="s">
        <v>18</v>
      </c>
      <c r="J2387">
        <v>0</v>
      </c>
      <c r="K2387">
        <v>0</v>
      </c>
      <c r="L2387">
        <v>16</v>
      </c>
      <c r="M2387" t="s">
        <v>21</v>
      </c>
      <c r="N2387">
        <v>0</v>
      </c>
      <c r="O2387" t="s">
        <v>42</v>
      </c>
      <c r="P2387" t="s">
        <v>4891</v>
      </c>
      <c r="Q2387" t="s">
        <v>20</v>
      </c>
      <c r="R2387">
        <v>29</v>
      </c>
      <c r="S2387" t="s">
        <v>21</v>
      </c>
      <c r="T2387" t="s">
        <v>17</v>
      </c>
      <c r="U2387" t="s">
        <v>17</v>
      </c>
      <c r="V2387" t="str">
        <f>IF(Table2[[#This Row],[Age]] &lt; 30, "Under 30", IF(Table2[[#This Row],[Age]] &lt; 65, "Other", "Senior"))</f>
        <v>Under 30</v>
      </c>
      <c r="W2387">
        <v>0</v>
      </c>
      <c r="X2387" t="s">
        <v>17</v>
      </c>
      <c r="Y2387" t="s">
        <v>94</v>
      </c>
      <c r="Z2387" t="s">
        <v>34</v>
      </c>
      <c r="AA2387">
        <v>39</v>
      </c>
      <c r="AB2387">
        <v>1725</v>
      </c>
      <c r="AE2387">
        <f t="shared" si="37"/>
        <v>0</v>
      </c>
      <c r="AF2387">
        <v>1</v>
      </c>
      <c r="AG2387" t="str">
        <f>IF(Table2[[#This Row],[Avg Monthly GB Download]] &lt; 5, "Less than 5 GB", IF(Table2[[#This Row],[Avg Monthly GB Download]] &lt;= 10, "Between 5 and 10 GB", "10 or more GB"))</f>
        <v>10 or more GB</v>
      </c>
    </row>
    <row r="2388" spans="1:33" x14ac:dyDescent="0.3">
      <c r="A2388" t="s">
        <v>4892</v>
      </c>
      <c r="B2388" t="s">
        <v>17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21</v>
      </c>
      <c r="I2388" t="s">
        <v>84</v>
      </c>
      <c r="J2388">
        <v>0</v>
      </c>
      <c r="K2388">
        <v>0</v>
      </c>
      <c r="L2388">
        <v>14</v>
      </c>
      <c r="M2388" t="s">
        <v>17</v>
      </c>
      <c r="N2388">
        <v>17</v>
      </c>
      <c r="O2388" t="s">
        <v>66</v>
      </c>
      <c r="P2388" t="s">
        <v>4893</v>
      </c>
      <c r="Q2388" t="s">
        <v>20</v>
      </c>
      <c r="R2388">
        <v>20</v>
      </c>
      <c r="S2388" t="s">
        <v>21</v>
      </c>
      <c r="T2388" t="s">
        <v>17</v>
      </c>
      <c r="U2388" t="s">
        <v>17</v>
      </c>
      <c r="V2388" t="str">
        <f>IF(Table2[[#This Row],[Age]] &lt; 30, "Under 30", IF(Table2[[#This Row],[Age]] &lt; 65, "Other", "Senior"))</f>
        <v>Under 30</v>
      </c>
      <c r="W2388">
        <v>0</v>
      </c>
      <c r="X2388" t="s">
        <v>17</v>
      </c>
      <c r="Y2388" t="s">
        <v>28</v>
      </c>
      <c r="Z2388" t="s">
        <v>29</v>
      </c>
      <c r="AA2388">
        <v>51</v>
      </c>
      <c r="AB2388">
        <v>1095</v>
      </c>
      <c r="AE2388">
        <f t="shared" si="37"/>
        <v>0</v>
      </c>
      <c r="AF2388">
        <v>1</v>
      </c>
      <c r="AG2388" t="str">
        <f>IF(Table2[[#This Row],[Avg Monthly GB Download]] &lt; 5, "Less than 5 GB", IF(Table2[[#This Row],[Avg Monthly GB Download]] &lt;= 10, "Between 5 and 10 GB", "10 or more GB"))</f>
        <v>10 or more GB</v>
      </c>
    </row>
    <row r="2389" spans="1:33" x14ac:dyDescent="0.3">
      <c r="A2389" t="s">
        <v>4894</v>
      </c>
      <c r="B2389" t="s">
        <v>17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17</v>
      </c>
      <c r="I2389" t="s">
        <v>18</v>
      </c>
      <c r="J2389">
        <v>0</v>
      </c>
      <c r="K2389">
        <v>0</v>
      </c>
      <c r="L2389">
        <v>0</v>
      </c>
      <c r="M2389" t="s">
        <v>17</v>
      </c>
      <c r="N2389">
        <v>0</v>
      </c>
      <c r="O2389" t="s">
        <v>75</v>
      </c>
      <c r="P2389" t="s">
        <v>4895</v>
      </c>
      <c r="Q2389" t="s">
        <v>20</v>
      </c>
      <c r="R2389">
        <v>61</v>
      </c>
      <c r="S2389" t="s">
        <v>17</v>
      </c>
      <c r="T2389" t="s">
        <v>17</v>
      </c>
      <c r="U2389" t="s">
        <v>17</v>
      </c>
      <c r="V2389" t="str">
        <f>IF(Table2[[#This Row],[Age]] &lt; 30, "Under 30", IF(Table2[[#This Row],[Age]] &lt; 65, "Other", "Senior"))</f>
        <v>Other</v>
      </c>
      <c r="W2389">
        <v>0</v>
      </c>
      <c r="X2389" t="s">
        <v>17</v>
      </c>
      <c r="Y2389" t="s">
        <v>94</v>
      </c>
      <c r="Z2389" t="s">
        <v>34</v>
      </c>
      <c r="AA2389">
        <v>7</v>
      </c>
      <c r="AB2389">
        <v>456</v>
      </c>
      <c r="AE2389">
        <f t="shared" si="37"/>
        <v>0</v>
      </c>
      <c r="AF2389">
        <v>1</v>
      </c>
      <c r="AG2389" t="str">
        <f>IF(Table2[[#This Row],[Avg Monthly GB Download]] &lt; 5, "Less than 5 GB", IF(Table2[[#This Row],[Avg Monthly GB Download]] &lt;= 10, "Between 5 and 10 GB", "10 or more GB"))</f>
        <v>Less than 5 GB</v>
      </c>
    </row>
    <row r="2390" spans="1:33" x14ac:dyDescent="0.3">
      <c r="A2390" t="s">
        <v>4896</v>
      </c>
      <c r="B2390" t="s">
        <v>17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17</v>
      </c>
      <c r="I2390" t="s">
        <v>18</v>
      </c>
      <c r="J2390">
        <v>0</v>
      </c>
      <c r="K2390">
        <v>0</v>
      </c>
      <c r="L2390">
        <v>16</v>
      </c>
      <c r="M2390" t="s">
        <v>21</v>
      </c>
      <c r="N2390">
        <v>0</v>
      </c>
      <c r="O2390" t="s">
        <v>71</v>
      </c>
      <c r="P2390" t="s">
        <v>4897</v>
      </c>
      <c r="Q2390" t="s">
        <v>20</v>
      </c>
      <c r="R2390">
        <v>29</v>
      </c>
      <c r="S2390" t="s">
        <v>21</v>
      </c>
      <c r="T2390" t="s">
        <v>17</v>
      </c>
      <c r="U2390" t="s">
        <v>17</v>
      </c>
      <c r="V2390" t="str">
        <f>IF(Table2[[#This Row],[Age]] &lt; 30, "Under 30", IF(Table2[[#This Row],[Age]] &lt; 65, "Other", "Senior"))</f>
        <v>Under 30</v>
      </c>
      <c r="W2390">
        <v>0</v>
      </c>
      <c r="X2390" t="s">
        <v>21</v>
      </c>
      <c r="Y2390" t="s">
        <v>49</v>
      </c>
      <c r="Z2390" t="s">
        <v>34</v>
      </c>
      <c r="AA2390">
        <v>55</v>
      </c>
      <c r="AB2390">
        <v>3668</v>
      </c>
      <c r="AE2390">
        <f t="shared" si="37"/>
        <v>0</v>
      </c>
      <c r="AF2390">
        <v>1</v>
      </c>
      <c r="AG2390" t="str">
        <f>IF(Table2[[#This Row],[Avg Monthly GB Download]] &lt; 5, "Less than 5 GB", IF(Table2[[#This Row],[Avg Monthly GB Download]] &lt;= 10, "Between 5 and 10 GB", "10 or more GB"))</f>
        <v>10 or more GB</v>
      </c>
    </row>
    <row r="2391" spans="1:33" x14ac:dyDescent="0.3">
      <c r="A2391" t="s">
        <v>4898</v>
      </c>
      <c r="B2391" t="s">
        <v>17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17</v>
      </c>
      <c r="I2391" t="s">
        <v>18</v>
      </c>
      <c r="J2391">
        <v>0</v>
      </c>
      <c r="K2391">
        <v>0</v>
      </c>
      <c r="L2391">
        <v>8</v>
      </c>
      <c r="M2391" t="s">
        <v>21</v>
      </c>
      <c r="N2391">
        <v>0</v>
      </c>
      <c r="O2391" t="s">
        <v>68</v>
      </c>
      <c r="P2391" t="s">
        <v>4899</v>
      </c>
      <c r="Q2391" t="s">
        <v>20</v>
      </c>
      <c r="R2391">
        <v>63</v>
      </c>
      <c r="S2391" t="s">
        <v>17</v>
      </c>
      <c r="T2391" t="s">
        <v>17</v>
      </c>
      <c r="U2391" t="s">
        <v>17</v>
      </c>
      <c r="V2391" t="str">
        <f>IF(Table2[[#This Row],[Age]] &lt; 30, "Under 30", IF(Table2[[#This Row],[Age]] &lt; 65, "Other", "Senior"))</f>
        <v>Other</v>
      </c>
      <c r="W2391">
        <v>0</v>
      </c>
      <c r="X2391" t="s">
        <v>17</v>
      </c>
      <c r="Y2391" t="s">
        <v>49</v>
      </c>
      <c r="Z2391" t="s">
        <v>91</v>
      </c>
      <c r="AA2391">
        <v>17</v>
      </c>
      <c r="AB2391">
        <v>65</v>
      </c>
      <c r="AE2391">
        <f t="shared" si="37"/>
        <v>0</v>
      </c>
      <c r="AF2391">
        <v>1</v>
      </c>
      <c r="AG2391" t="str">
        <f>IF(Table2[[#This Row],[Avg Monthly GB Download]] &lt; 5, "Less than 5 GB", IF(Table2[[#This Row],[Avg Monthly GB Download]] &lt;= 10, "Between 5 and 10 GB", "10 or more GB"))</f>
        <v>Between 5 and 10 GB</v>
      </c>
    </row>
    <row r="2392" spans="1:33" x14ac:dyDescent="0.3">
      <c r="A2392" t="s">
        <v>4900</v>
      </c>
      <c r="B2392" t="s">
        <v>17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17</v>
      </c>
      <c r="I2392" t="s">
        <v>18</v>
      </c>
      <c r="J2392">
        <v>0</v>
      </c>
      <c r="K2392">
        <v>0</v>
      </c>
      <c r="L2392">
        <v>4</v>
      </c>
      <c r="M2392" t="s">
        <v>21</v>
      </c>
      <c r="N2392">
        <v>0</v>
      </c>
      <c r="O2392" t="s">
        <v>54</v>
      </c>
      <c r="P2392" t="s">
        <v>4901</v>
      </c>
      <c r="Q2392" t="s">
        <v>22</v>
      </c>
      <c r="R2392">
        <v>37</v>
      </c>
      <c r="S2392" t="s">
        <v>17</v>
      </c>
      <c r="T2392" t="s">
        <v>17</v>
      </c>
      <c r="U2392" t="s">
        <v>17</v>
      </c>
      <c r="V2392" t="str">
        <f>IF(Table2[[#This Row],[Age]] &lt; 30, "Under 30", IF(Table2[[#This Row],[Age]] &lt; 65, "Other", "Senior"))</f>
        <v>Other</v>
      </c>
      <c r="W2392">
        <v>0</v>
      </c>
      <c r="X2392" t="s">
        <v>21</v>
      </c>
      <c r="Y2392" t="s">
        <v>94</v>
      </c>
      <c r="Z2392" t="s">
        <v>29</v>
      </c>
      <c r="AA2392">
        <v>50</v>
      </c>
      <c r="AB2392">
        <v>3178</v>
      </c>
      <c r="AE2392">
        <f t="shared" si="37"/>
        <v>0</v>
      </c>
      <c r="AF2392">
        <v>1</v>
      </c>
      <c r="AG2392" t="str">
        <f>IF(Table2[[#This Row],[Avg Monthly GB Download]] &lt; 5, "Less than 5 GB", IF(Table2[[#This Row],[Avg Monthly GB Download]] &lt;= 10, "Between 5 and 10 GB", "10 or more GB"))</f>
        <v>Less than 5 GB</v>
      </c>
    </row>
    <row r="2393" spans="1:33" x14ac:dyDescent="0.3">
      <c r="A2393" t="s">
        <v>4902</v>
      </c>
      <c r="B2393" t="s">
        <v>17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21</v>
      </c>
      <c r="I2393" t="s">
        <v>84</v>
      </c>
      <c r="J2393">
        <v>0</v>
      </c>
      <c r="K2393">
        <v>0</v>
      </c>
      <c r="L2393">
        <v>0</v>
      </c>
      <c r="M2393" t="s">
        <v>17</v>
      </c>
      <c r="N2393">
        <v>0</v>
      </c>
      <c r="O2393" t="s">
        <v>69</v>
      </c>
      <c r="P2393" t="s">
        <v>4903</v>
      </c>
      <c r="Q2393" t="s">
        <v>22</v>
      </c>
      <c r="R2393">
        <v>30</v>
      </c>
      <c r="S2393" t="s">
        <v>17</v>
      </c>
      <c r="T2393" t="s">
        <v>17</v>
      </c>
      <c r="U2393" t="s">
        <v>17</v>
      </c>
      <c r="V2393" t="str">
        <f>IF(Table2[[#This Row],[Age]] &lt; 30, "Under 30", IF(Table2[[#This Row],[Age]] &lt; 65, "Other", "Senior"))</f>
        <v>Other</v>
      </c>
      <c r="W2393">
        <v>0</v>
      </c>
      <c r="X2393" t="s">
        <v>17</v>
      </c>
      <c r="Y2393" t="s">
        <v>94</v>
      </c>
      <c r="Z2393" t="s">
        <v>29</v>
      </c>
      <c r="AA2393">
        <v>12</v>
      </c>
      <c r="AB2393">
        <v>248</v>
      </c>
      <c r="AE2393">
        <f t="shared" si="37"/>
        <v>0</v>
      </c>
      <c r="AF2393">
        <v>1</v>
      </c>
      <c r="AG2393" t="str">
        <f>IF(Table2[[#This Row],[Avg Monthly GB Download]] &lt; 5, "Less than 5 GB", IF(Table2[[#This Row],[Avg Monthly GB Download]] &lt;= 10, "Between 5 and 10 GB", "10 or more GB"))</f>
        <v>Less than 5 GB</v>
      </c>
    </row>
    <row r="2394" spans="1:33" x14ac:dyDescent="0.3">
      <c r="A2394" t="s">
        <v>4904</v>
      </c>
      <c r="B2394" t="s">
        <v>17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17</v>
      </c>
      <c r="I2394" t="s">
        <v>18</v>
      </c>
      <c r="J2394">
        <v>0</v>
      </c>
      <c r="K2394">
        <v>0</v>
      </c>
      <c r="L2394">
        <v>0</v>
      </c>
      <c r="M2394" t="s">
        <v>17</v>
      </c>
      <c r="N2394">
        <v>0</v>
      </c>
      <c r="O2394" t="s">
        <v>69</v>
      </c>
      <c r="P2394" t="s">
        <v>4905</v>
      </c>
      <c r="Q2394" t="s">
        <v>20</v>
      </c>
      <c r="R2394">
        <v>56</v>
      </c>
      <c r="S2394" t="s">
        <v>17</v>
      </c>
      <c r="T2394" t="s">
        <v>17</v>
      </c>
      <c r="U2394" t="s">
        <v>17</v>
      </c>
      <c r="V2394" t="str">
        <f>IF(Table2[[#This Row],[Age]] &lt; 30, "Under 30", IF(Table2[[#This Row],[Age]] &lt; 65, "Other", "Senior"))</f>
        <v>Other</v>
      </c>
      <c r="W2394">
        <v>0</v>
      </c>
      <c r="X2394" t="s">
        <v>17</v>
      </c>
      <c r="Y2394" t="s">
        <v>49</v>
      </c>
      <c r="Z2394" t="s">
        <v>29</v>
      </c>
      <c r="AA2394">
        <v>12</v>
      </c>
      <c r="AB2394">
        <v>230</v>
      </c>
      <c r="AE2394">
        <f t="shared" si="37"/>
        <v>0</v>
      </c>
      <c r="AF2394">
        <v>1</v>
      </c>
      <c r="AG2394" t="str">
        <f>IF(Table2[[#This Row],[Avg Monthly GB Download]] &lt; 5, "Less than 5 GB", IF(Table2[[#This Row],[Avg Monthly GB Download]] &lt;= 10, "Between 5 and 10 GB", "10 or more GB"))</f>
        <v>Less than 5 GB</v>
      </c>
    </row>
    <row r="2395" spans="1:33" x14ac:dyDescent="0.3">
      <c r="A2395" t="s">
        <v>4906</v>
      </c>
      <c r="B2395" t="s">
        <v>17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17</v>
      </c>
      <c r="I2395" t="s">
        <v>18</v>
      </c>
      <c r="J2395">
        <v>0</v>
      </c>
      <c r="K2395">
        <v>0</v>
      </c>
      <c r="L2395">
        <v>6</v>
      </c>
      <c r="M2395" t="s">
        <v>21</v>
      </c>
      <c r="N2395">
        <v>0</v>
      </c>
      <c r="O2395" t="s">
        <v>42</v>
      </c>
      <c r="P2395" t="s">
        <v>4907</v>
      </c>
      <c r="Q2395" t="s">
        <v>22</v>
      </c>
      <c r="R2395">
        <v>48</v>
      </c>
      <c r="S2395" t="s">
        <v>17</v>
      </c>
      <c r="T2395" t="s">
        <v>17</v>
      </c>
      <c r="U2395" t="s">
        <v>17</v>
      </c>
      <c r="V2395" t="str">
        <f>IF(Table2[[#This Row],[Age]] &lt; 30, "Under 30", IF(Table2[[#This Row],[Age]] &lt; 65, "Other", "Senior"))</f>
        <v>Other</v>
      </c>
      <c r="W2395">
        <v>0</v>
      </c>
      <c r="X2395" t="s">
        <v>17</v>
      </c>
      <c r="Y2395" t="s">
        <v>28</v>
      </c>
      <c r="Z2395" t="s">
        <v>34</v>
      </c>
      <c r="AA2395">
        <v>41</v>
      </c>
      <c r="AB2395">
        <v>1196</v>
      </c>
      <c r="AE2395">
        <f t="shared" si="37"/>
        <v>0</v>
      </c>
      <c r="AF2395">
        <v>1</v>
      </c>
      <c r="AG2395" t="str">
        <f>IF(Table2[[#This Row],[Avg Monthly GB Download]] &lt; 5, "Less than 5 GB", IF(Table2[[#This Row],[Avg Monthly GB Download]] &lt;= 10, "Between 5 and 10 GB", "10 or more GB"))</f>
        <v>Between 5 and 10 GB</v>
      </c>
    </row>
    <row r="2396" spans="1:33" x14ac:dyDescent="0.3">
      <c r="A2396" t="s">
        <v>4908</v>
      </c>
      <c r="B2396" t="s">
        <v>17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17</v>
      </c>
      <c r="I2396" t="s">
        <v>18</v>
      </c>
      <c r="J2396">
        <v>0</v>
      </c>
      <c r="K2396">
        <v>0</v>
      </c>
      <c r="L2396">
        <v>10</v>
      </c>
      <c r="M2396" t="s">
        <v>21</v>
      </c>
      <c r="N2396">
        <v>0</v>
      </c>
      <c r="O2396" t="s">
        <v>89</v>
      </c>
      <c r="P2396" t="s">
        <v>4909</v>
      </c>
      <c r="Q2396" t="s">
        <v>20</v>
      </c>
      <c r="R2396">
        <v>36</v>
      </c>
      <c r="S2396" t="s">
        <v>17</v>
      </c>
      <c r="T2396" t="s">
        <v>17</v>
      </c>
      <c r="U2396" t="s">
        <v>17</v>
      </c>
      <c r="V2396" t="str">
        <f>IF(Table2[[#This Row],[Age]] &lt; 30, "Under 30", IF(Table2[[#This Row],[Age]] &lt; 65, "Other", "Senior"))</f>
        <v>Other</v>
      </c>
      <c r="W2396">
        <v>0</v>
      </c>
      <c r="X2396" t="s">
        <v>17</v>
      </c>
      <c r="Y2396" t="s">
        <v>28</v>
      </c>
      <c r="Z2396" t="s">
        <v>34</v>
      </c>
      <c r="AA2396">
        <v>26</v>
      </c>
      <c r="AB2396">
        <v>231</v>
      </c>
      <c r="AE2396">
        <f t="shared" si="37"/>
        <v>0</v>
      </c>
      <c r="AF2396">
        <v>1</v>
      </c>
      <c r="AG2396" t="str">
        <f>IF(Table2[[#This Row],[Avg Monthly GB Download]] &lt; 5, "Less than 5 GB", IF(Table2[[#This Row],[Avg Monthly GB Download]] &lt;= 10, "Between 5 and 10 GB", "10 or more GB"))</f>
        <v>Between 5 and 10 GB</v>
      </c>
    </row>
    <row r="2397" spans="1:33" x14ac:dyDescent="0.3">
      <c r="A2397" t="s">
        <v>4910</v>
      </c>
      <c r="B2397" t="s">
        <v>17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17</v>
      </c>
      <c r="I2397" t="s">
        <v>18</v>
      </c>
      <c r="J2397">
        <v>0</v>
      </c>
      <c r="K2397">
        <v>0</v>
      </c>
      <c r="L2397">
        <v>5</v>
      </c>
      <c r="M2397" t="s">
        <v>21</v>
      </c>
      <c r="N2397">
        <v>0</v>
      </c>
      <c r="O2397" t="s">
        <v>58</v>
      </c>
      <c r="P2397" t="s">
        <v>4911</v>
      </c>
      <c r="Q2397" t="s">
        <v>22</v>
      </c>
      <c r="R2397">
        <v>43</v>
      </c>
      <c r="S2397" t="s">
        <v>17</v>
      </c>
      <c r="T2397" t="s">
        <v>17</v>
      </c>
      <c r="U2397" t="s">
        <v>17</v>
      </c>
      <c r="V2397" t="str">
        <f>IF(Table2[[#This Row],[Age]] &lt; 30, "Under 30", IF(Table2[[#This Row],[Age]] &lt; 65, "Other", "Senior"))</f>
        <v>Other</v>
      </c>
      <c r="W2397">
        <v>0</v>
      </c>
      <c r="X2397" t="s">
        <v>21</v>
      </c>
      <c r="Y2397" t="s">
        <v>28</v>
      </c>
      <c r="Z2397" t="s">
        <v>34</v>
      </c>
      <c r="AA2397">
        <v>22</v>
      </c>
      <c r="AB2397">
        <v>428</v>
      </c>
      <c r="AE2397">
        <f t="shared" si="37"/>
        <v>0</v>
      </c>
      <c r="AF2397">
        <v>1</v>
      </c>
      <c r="AG2397" t="str">
        <f>IF(Table2[[#This Row],[Avg Monthly GB Download]] &lt; 5, "Less than 5 GB", IF(Table2[[#This Row],[Avg Monthly GB Download]] &lt;= 10, "Between 5 and 10 GB", "10 or more GB"))</f>
        <v>Between 5 and 10 GB</v>
      </c>
    </row>
    <row r="2398" spans="1:33" x14ac:dyDescent="0.3">
      <c r="A2398" t="s">
        <v>4912</v>
      </c>
      <c r="B2398" t="s">
        <v>17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21</v>
      </c>
      <c r="I2398" t="s">
        <v>84</v>
      </c>
      <c r="J2398">
        <v>0</v>
      </c>
      <c r="K2398">
        <v>0</v>
      </c>
      <c r="L2398">
        <v>3</v>
      </c>
      <c r="M2398" t="s">
        <v>17</v>
      </c>
      <c r="N2398">
        <v>39</v>
      </c>
      <c r="O2398" t="s">
        <v>82</v>
      </c>
      <c r="P2398" t="s">
        <v>4913</v>
      </c>
      <c r="Q2398" t="s">
        <v>20</v>
      </c>
      <c r="R2398">
        <v>32</v>
      </c>
      <c r="S2398" t="s">
        <v>17</v>
      </c>
      <c r="T2398" t="s">
        <v>17</v>
      </c>
      <c r="U2398" t="s">
        <v>17</v>
      </c>
      <c r="V2398" t="str">
        <f>IF(Table2[[#This Row],[Age]] &lt; 30, "Under 30", IF(Table2[[#This Row],[Age]] &lt; 65, "Other", "Senior"))</f>
        <v>Other</v>
      </c>
      <c r="W2398">
        <v>0</v>
      </c>
      <c r="X2398" t="s">
        <v>21</v>
      </c>
      <c r="Y2398" t="s">
        <v>49</v>
      </c>
      <c r="Z2398" t="s">
        <v>34</v>
      </c>
      <c r="AA2398">
        <v>66</v>
      </c>
      <c r="AB2398">
        <v>4794</v>
      </c>
      <c r="AE2398">
        <f t="shared" si="37"/>
        <v>0</v>
      </c>
      <c r="AF2398">
        <v>1</v>
      </c>
      <c r="AG2398" t="str">
        <f>IF(Table2[[#This Row],[Avg Monthly GB Download]] &lt; 5, "Less than 5 GB", IF(Table2[[#This Row],[Avg Monthly GB Download]] &lt;= 10, "Between 5 and 10 GB", "10 or more GB"))</f>
        <v>Less than 5 GB</v>
      </c>
    </row>
    <row r="2399" spans="1:33" x14ac:dyDescent="0.3">
      <c r="A2399" t="s">
        <v>4914</v>
      </c>
      <c r="B2399" t="s">
        <v>17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17</v>
      </c>
      <c r="I2399" t="s">
        <v>18</v>
      </c>
      <c r="J2399">
        <v>0</v>
      </c>
      <c r="K2399">
        <v>0</v>
      </c>
      <c r="L2399">
        <v>5</v>
      </c>
      <c r="M2399" t="s">
        <v>21</v>
      </c>
      <c r="N2399">
        <v>0</v>
      </c>
      <c r="O2399" t="s">
        <v>42</v>
      </c>
      <c r="P2399" t="s">
        <v>4915</v>
      </c>
      <c r="Q2399" t="s">
        <v>20</v>
      </c>
      <c r="R2399">
        <v>32</v>
      </c>
      <c r="S2399" t="s">
        <v>17</v>
      </c>
      <c r="T2399" t="s">
        <v>17</v>
      </c>
      <c r="U2399" t="s">
        <v>17</v>
      </c>
      <c r="V2399" t="str">
        <f>IF(Table2[[#This Row],[Age]] &lt; 30, "Under 30", IF(Table2[[#This Row],[Age]] &lt; 65, "Other", "Senior"))</f>
        <v>Other</v>
      </c>
      <c r="W2399">
        <v>0</v>
      </c>
      <c r="X2399" t="s">
        <v>21</v>
      </c>
      <c r="Y2399" t="s">
        <v>28</v>
      </c>
      <c r="Z2399" t="s">
        <v>34</v>
      </c>
      <c r="AA2399">
        <v>52</v>
      </c>
      <c r="AB2399">
        <v>3321</v>
      </c>
      <c r="AE2399">
        <f t="shared" si="37"/>
        <v>0</v>
      </c>
      <c r="AF2399">
        <v>1</v>
      </c>
      <c r="AG2399" t="str">
        <f>IF(Table2[[#This Row],[Avg Monthly GB Download]] &lt; 5, "Less than 5 GB", IF(Table2[[#This Row],[Avg Monthly GB Download]] &lt;= 10, "Between 5 and 10 GB", "10 or more GB"))</f>
        <v>Between 5 and 10 GB</v>
      </c>
    </row>
    <row r="2400" spans="1:33" x14ac:dyDescent="0.3">
      <c r="A2400" t="s">
        <v>4916</v>
      </c>
      <c r="B2400" t="s">
        <v>17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17</v>
      </c>
      <c r="I2400" t="s">
        <v>18</v>
      </c>
      <c r="J2400">
        <v>0</v>
      </c>
      <c r="K2400">
        <v>0</v>
      </c>
      <c r="L2400">
        <v>12</v>
      </c>
      <c r="M2400" t="s">
        <v>21</v>
      </c>
      <c r="N2400">
        <v>0</v>
      </c>
      <c r="O2400" t="s">
        <v>70</v>
      </c>
      <c r="P2400" t="s">
        <v>4917</v>
      </c>
      <c r="Q2400" t="s">
        <v>22</v>
      </c>
      <c r="R2400">
        <v>21</v>
      </c>
      <c r="S2400" t="s">
        <v>21</v>
      </c>
      <c r="T2400" t="s">
        <v>17</v>
      </c>
      <c r="U2400" t="s">
        <v>17</v>
      </c>
      <c r="V2400" t="str">
        <f>IF(Table2[[#This Row],[Age]] &lt; 30, "Under 30", IF(Table2[[#This Row],[Age]] &lt; 65, "Other", "Senior"))</f>
        <v>Under 30</v>
      </c>
      <c r="W2400">
        <v>0</v>
      </c>
      <c r="X2400" t="s">
        <v>21</v>
      </c>
      <c r="Y2400" t="s">
        <v>28</v>
      </c>
      <c r="Z2400" t="s">
        <v>34</v>
      </c>
      <c r="AA2400">
        <v>36</v>
      </c>
      <c r="AB2400">
        <v>871</v>
      </c>
      <c r="AE2400">
        <f t="shared" si="37"/>
        <v>0</v>
      </c>
      <c r="AF2400">
        <v>1</v>
      </c>
      <c r="AG2400" t="str">
        <f>IF(Table2[[#This Row],[Avg Monthly GB Download]] &lt; 5, "Less than 5 GB", IF(Table2[[#This Row],[Avg Monthly GB Download]] &lt;= 10, "Between 5 and 10 GB", "10 or more GB"))</f>
        <v>10 or more GB</v>
      </c>
    </row>
    <row r="2401" spans="1:33" x14ac:dyDescent="0.3">
      <c r="A2401" t="s">
        <v>4918</v>
      </c>
      <c r="B2401" t="s">
        <v>17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17</v>
      </c>
      <c r="I2401" t="s">
        <v>18</v>
      </c>
      <c r="J2401">
        <v>0</v>
      </c>
      <c r="K2401">
        <v>0</v>
      </c>
      <c r="L2401">
        <v>1</v>
      </c>
      <c r="M2401" t="s">
        <v>17</v>
      </c>
      <c r="N2401">
        <v>16</v>
      </c>
      <c r="O2401" t="s">
        <v>66</v>
      </c>
      <c r="P2401" t="s">
        <v>4919</v>
      </c>
      <c r="Q2401" t="s">
        <v>20</v>
      </c>
      <c r="R2401">
        <v>46</v>
      </c>
      <c r="S2401" t="s">
        <v>17</v>
      </c>
      <c r="T2401" t="s">
        <v>17</v>
      </c>
      <c r="U2401" t="s">
        <v>17</v>
      </c>
      <c r="V2401" t="str">
        <f>IF(Table2[[#This Row],[Age]] &lt; 30, "Under 30", IF(Table2[[#This Row],[Age]] &lt; 65, "Other", "Senior"))</f>
        <v>Other</v>
      </c>
      <c r="W2401">
        <v>0</v>
      </c>
      <c r="X2401" t="s">
        <v>21</v>
      </c>
      <c r="Y2401" t="s">
        <v>28</v>
      </c>
      <c r="Z2401" t="s">
        <v>29</v>
      </c>
      <c r="AA2401">
        <v>46</v>
      </c>
      <c r="AB2401">
        <v>1725</v>
      </c>
      <c r="AE2401">
        <f t="shared" si="37"/>
        <v>0</v>
      </c>
      <c r="AF2401">
        <v>1</v>
      </c>
      <c r="AG2401" t="str">
        <f>IF(Table2[[#This Row],[Avg Monthly GB Download]] &lt; 5, "Less than 5 GB", IF(Table2[[#This Row],[Avg Monthly GB Download]] &lt;= 10, "Between 5 and 10 GB", "10 or more GB"))</f>
        <v>Less than 5 GB</v>
      </c>
    </row>
    <row r="2402" spans="1:33" x14ac:dyDescent="0.3">
      <c r="A2402" t="s">
        <v>4920</v>
      </c>
      <c r="B2402" t="s">
        <v>17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17</v>
      </c>
      <c r="I2402" t="s">
        <v>18</v>
      </c>
      <c r="J2402">
        <v>0</v>
      </c>
      <c r="K2402">
        <v>0</v>
      </c>
      <c r="L2402">
        <v>5</v>
      </c>
      <c r="M2402" t="s">
        <v>21</v>
      </c>
      <c r="N2402">
        <v>0</v>
      </c>
      <c r="O2402" t="s">
        <v>82</v>
      </c>
      <c r="P2402" t="s">
        <v>4921</v>
      </c>
      <c r="Q2402" t="s">
        <v>22</v>
      </c>
      <c r="R2402">
        <v>71</v>
      </c>
      <c r="S2402" t="s">
        <v>17</v>
      </c>
      <c r="T2402" t="s">
        <v>21</v>
      </c>
      <c r="U2402" t="s">
        <v>17</v>
      </c>
      <c r="V2402" t="str">
        <f>IF(Table2[[#This Row],[Age]] &lt; 30, "Under 30", IF(Table2[[#This Row],[Age]] &lt; 65, "Other", "Senior"))</f>
        <v>Senior</v>
      </c>
      <c r="W2402">
        <v>0</v>
      </c>
      <c r="X2402" t="s">
        <v>21</v>
      </c>
      <c r="Y2402" t="s">
        <v>49</v>
      </c>
      <c r="Z2402" t="s">
        <v>29</v>
      </c>
      <c r="AA2402">
        <v>21</v>
      </c>
      <c r="AB2402">
        <v>1524</v>
      </c>
      <c r="AE2402">
        <f t="shared" si="37"/>
        <v>0</v>
      </c>
      <c r="AF2402">
        <v>1</v>
      </c>
      <c r="AG2402" t="str">
        <f>IF(Table2[[#This Row],[Avg Monthly GB Download]] &lt; 5, "Less than 5 GB", IF(Table2[[#This Row],[Avg Monthly GB Download]] &lt;= 10, "Between 5 and 10 GB", "10 or more GB"))</f>
        <v>Between 5 and 10 GB</v>
      </c>
    </row>
    <row r="2403" spans="1:33" x14ac:dyDescent="0.3">
      <c r="A2403" t="s">
        <v>4922</v>
      </c>
      <c r="B2403" t="s">
        <v>17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17</v>
      </c>
      <c r="I2403" t="s">
        <v>18</v>
      </c>
      <c r="J2403">
        <v>0</v>
      </c>
      <c r="K2403">
        <v>0</v>
      </c>
      <c r="L2403">
        <v>0</v>
      </c>
      <c r="M2403" t="s">
        <v>21</v>
      </c>
      <c r="N2403">
        <v>0</v>
      </c>
      <c r="O2403" t="s">
        <v>66</v>
      </c>
      <c r="P2403" t="s">
        <v>4923</v>
      </c>
      <c r="Q2403" t="s">
        <v>20</v>
      </c>
      <c r="R2403">
        <v>60</v>
      </c>
      <c r="S2403" t="s">
        <v>17</v>
      </c>
      <c r="T2403" t="s">
        <v>17</v>
      </c>
      <c r="U2403" t="s">
        <v>17</v>
      </c>
      <c r="V2403" t="str">
        <f>IF(Table2[[#This Row],[Age]] &lt; 30, "Under 30", IF(Table2[[#This Row],[Age]] &lt; 65, "Other", "Senior"))</f>
        <v>Other</v>
      </c>
      <c r="W2403">
        <v>0</v>
      </c>
      <c r="X2403" t="s">
        <v>17</v>
      </c>
      <c r="Y2403" t="s">
        <v>28</v>
      </c>
      <c r="Z2403" t="s">
        <v>34</v>
      </c>
      <c r="AA2403">
        <v>51</v>
      </c>
      <c r="AB2403">
        <v>787</v>
      </c>
      <c r="AE2403">
        <f t="shared" si="37"/>
        <v>0</v>
      </c>
      <c r="AF2403">
        <v>1</v>
      </c>
      <c r="AG2403" t="str">
        <f>IF(Table2[[#This Row],[Avg Monthly GB Download]] &lt; 5, "Less than 5 GB", IF(Table2[[#This Row],[Avg Monthly GB Download]] &lt;= 10, "Between 5 and 10 GB", "10 or more GB"))</f>
        <v>Less than 5 GB</v>
      </c>
    </row>
    <row r="2404" spans="1:33" x14ac:dyDescent="0.3">
      <c r="A2404" t="s">
        <v>4924</v>
      </c>
      <c r="B2404" t="s">
        <v>17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17</v>
      </c>
      <c r="I2404" t="s">
        <v>18</v>
      </c>
      <c r="J2404">
        <v>0</v>
      </c>
      <c r="K2404">
        <v>0</v>
      </c>
      <c r="L2404">
        <v>3</v>
      </c>
      <c r="M2404" t="s">
        <v>21</v>
      </c>
      <c r="N2404">
        <v>0</v>
      </c>
      <c r="O2404" t="s">
        <v>50</v>
      </c>
      <c r="P2404" t="s">
        <v>4925</v>
      </c>
      <c r="Q2404" t="s">
        <v>20</v>
      </c>
      <c r="R2404">
        <v>43</v>
      </c>
      <c r="S2404" t="s">
        <v>17</v>
      </c>
      <c r="T2404" t="s">
        <v>17</v>
      </c>
      <c r="U2404" t="s">
        <v>17</v>
      </c>
      <c r="V2404" t="str">
        <f>IF(Table2[[#This Row],[Age]] &lt; 30, "Under 30", IF(Table2[[#This Row],[Age]] &lt; 65, "Other", "Senior"))</f>
        <v>Other</v>
      </c>
      <c r="W2404">
        <v>0</v>
      </c>
      <c r="X2404" t="s">
        <v>21</v>
      </c>
      <c r="Y2404" t="s">
        <v>28</v>
      </c>
      <c r="Z2404" t="s">
        <v>34</v>
      </c>
      <c r="AA2404">
        <v>20</v>
      </c>
      <c r="AB2404">
        <v>1132</v>
      </c>
      <c r="AE2404">
        <f t="shared" si="37"/>
        <v>0</v>
      </c>
      <c r="AF2404">
        <v>1</v>
      </c>
      <c r="AG2404" t="str">
        <f>IF(Table2[[#This Row],[Avg Monthly GB Download]] &lt; 5, "Less than 5 GB", IF(Table2[[#This Row],[Avg Monthly GB Download]] &lt;= 10, "Between 5 and 10 GB", "10 or more GB"))</f>
        <v>Less than 5 GB</v>
      </c>
    </row>
    <row r="2405" spans="1:33" x14ac:dyDescent="0.3">
      <c r="A2405" t="s">
        <v>4926</v>
      </c>
      <c r="B2405" t="s">
        <v>17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17</v>
      </c>
      <c r="I2405" t="s">
        <v>18</v>
      </c>
      <c r="J2405">
        <v>0</v>
      </c>
      <c r="K2405">
        <v>0</v>
      </c>
      <c r="L2405">
        <v>0</v>
      </c>
      <c r="M2405" t="s">
        <v>17</v>
      </c>
      <c r="N2405">
        <v>0</v>
      </c>
      <c r="O2405" t="s">
        <v>54</v>
      </c>
      <c r="P2405" t="s">
        <v>4927</v>
      </c>
      <c r="Q2405" t="s">
        <v>22</v>
      </c>
      <c r="R2405">
        <v>43</v>
      </c>
      <c r="S2405" t="s">
        <v>17</v>
      </c>
      <c r="T2405" t="s">
        <v>17</v>
      </c>
      <c r="U2405" t="s">
        <v>17</v>
      </c>
      <c r="V2405" t="str">
        <f>IF(Table2[[#This Row],[Age]] &lt; 30, "Under 30", IF(Table2[[#This Row],[Age]] &lt; 65, "Other", "Senior"))</f>
        <v>Other</v>
      </c>
      <c r="W2405">
        <v>0</v>
      </c>
      <c r="X2405" t="s">
        <v>17</v>
      </c>
      <c r="Y2405" t="s">
        <v>94</v>
      </c>
      <c r="Z2405" t="s">
        <v>34</v>
      </c>
      <c r="AA2405">
        <v>10</v>
      </c>
      <c r="AB2405">
        <v>645</v>
      </c>
      <c r="AE2405">
        <f t="shared" si="37"/>
        <v>0</v>
      </c>
      <c r="AF2405">
        <v>1</v>
      </c>
      <c r="AG2405" t="str">
        <f>IF(Table2[[#This Row],[Avg Monthly GB Download]] &lt; 5, "Less than 5 GB", IF(Table2[[#This Row],[Avg Monthly GB Download]] &lt;= 10, "Between 5 and 10 GB", "10 or more GB"))</f>
        <v>Less than 5 GB</v>
      </c>
    </row>
    <row r="2406" spans="1:33" x14ac:dyDescent="0.3">
      <c r="A2406" t="s">
        <v>4928</v>
      </c>
      <c r="B2406" t="s">
        <v>17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17</v>
      </c>
      <c r="I2406" t="s">
        <v>18</v>
      </c>
      <c r="J2406">
        <v>0</v>
      </c>
      <c r="K2406">
        <v>0</v>
      </c>
      <c r="L2406">
        <v>5</v>
      </c>
      <c r="M2406" t="s">
        <v>21</v>
      </c>
      <c r="N2406">
        <v>0</v>
      </c>
      <c r="O2406" t="s">
        <v>73</v>
      </c>
      <c r="P2406" t="s">
        <v>4929</v>
      </c>
      <c r="Q2406" t="s">
        <v>22</v>
      </c>
      <c r="R2406">
        <v>46</v>
      </c>
      <c r="S2406" t="s">
        <v>17</v>
      </c>
      <c r="T2406" t="s">
        <v>17</v>
      </c>
      <c r="U2406" t="s">
        <v>17</v>
      </c>
      <c r="V2406" t="str">
        <f>IF(Table2[[#This Row],[Age]] &lt; 30, "Under 30", IF(Table2[[#This Row],[Age]] &lt; 65, "Other", "Senior"))</f>
        <v>Other</v>
      </c>
      <c r="W2406">
        <v>0</v>
      </c>
      <c r="X2406" t="s">
        <v>21</v>
      </c>
      <c r="Y2406" t="s">
        <v>49</v>
      </c>
      <c r="Z2406" t="s">
        <v>29</v>
      </c>
      <c r="AA2406">
        <v>27</v>
      </c>
      <c r="AB2406">
        <v>1820</v>
      </c>
      <c r="AE2406">
        <f t="shared" si="37"/>
        <v>0</v>
      </c>
      <c r="AF2406">
        <v>1</v>
      </c>
      <c r="AG2406" t="str">
        <f>IF(Table2[[#This Row],[Avg Monthly GB Download]] &lt; 5, "Less than 5 GB", IF(Table2[[#This Row],[Avg Monthly GB Download]] &lt;= 10, "Between 5 and 10 GB", "10 or more GB"))</f>
        <v>Between 5 and 10 GB</v>
      </c>
    </row>
    <row r="2407" spans="1:33" x14ac:dyDescent="0.3">
      <c r="A2407" t="s">
        <v>4930</v>
      </c>
      <c r="B2407" t="s">
        <v>17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21</v>
      </c>
      <c r="I2407" t="s">
        <v>84</v>
      </c>
      <c r="J2407">
        <v>0</v>
      </c>
      <c r="K2407">
        <v>0</v>
      </c>
      <c r="L2407">
        <v>17</v>
      </c>
      <c r="M2407" t="s">
        <v>21</v>
      </c>
      <c r="N2407">
        <v>0</v>
      </c>
      <c r="O2407" t="s">
        <v>76</v>
      </c>
      <c r="P2407" t="s">
        <v>4931</v>
      </c>
      <c r="Q2407" t="s">
        <v>20</v>
      </c>
      <c r="R2407">
        <v>29</v>
      </c>
      <c r="S2407" t="s">
        <v>21</v>
      </c>
      <c r="T2407" t="s">
        <v>17</v>
      </c>
      <c r="U2407" t="s">
        <v>17</v>
      </c>
      <c r="V2407" t="str">
        <f>IF(Table2[[#This Row],[Age]] &lt; 30, "Under 30", IF(Table2[[#This Row],[Age]] &lt; 65, "Other", "Senior"))</f>
        <v>Under 30</v>
      </c>
      <c r="W2407">
        <v>0</v>
      </c>
      <c r="X2407" t="s">
        <v>17</v>
      </c>
      <c r="Y2407" t="s">
        <v>28</v>
      </c>
      <c r="Z2407" t="s">
        <v>34</v>
      </c>
      <c r="AA2407">
        <v>28</v>
      </c>
      <c r="AB2407">
        <v>492</v>
      </c>
      <c r="AE2407">
        <f t="shared" si="37"/>
        <v>0</v>
      </c>
      <c r="AF2407">
        <v>1</v>
      </c>
      <c r="AG2407" t="str">
        <f>IF(Table2[[#This Row],[Avg Monthly GB Download]] &lt; 5, "Less than 5 GB", IF(Table2[[#This Row],[Avg Monthly GB Download]] &lt;= 10, "Between 5 and 10 GB", "10 or more GB"))</f>
        <v>10 or more GB</v>
      </c>
    </row>
    <row r="2408" spans="1:33" x14ac:dyDescent="0.3">
      <c r="A2408" t="s">
        <v>4932</v>
      </c>
      <c r="B2408" t="s">
        <v>17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17</v>
      </c>
      <c r="I2408" t="s">
        <v>18</v>
      </c>
      <c r="J2408">
        <v>0</v>
      </c>
      <c r="K2408">
        <v>0</v>
      </c>
      <c r="L2408">
        <v>13</v>
      </c>
      <c r="M2408" t="s">
        <v>21</v>
      </c>
      <c r="N2408">
        <v>0</v>
      </c>
      <c r="O2408" t="s">
        <v>33</v>
      </c>
      <c r="P2408" t="s">
        <v>4933</v>
      </c>
      <c r="Q2408" t="s">
        <v>22</v>
      </c>
      <c r="R2408">
        <v>19</v>
      </c>
      <c r="S2408" t="s">
        <v>21</v>
      </c>
      <c r="T2408" t="s">
        <v>17</v>
      </c>
      <c r="U2408" t="s">
        <v>17</v>
      </c>
      <c r="V2408" t="str">
        <f>IF(Table2[[#This Row],[Age]] &lt; 30, "Under 30", IF(Table2[[#This Row],[Age]] &lt; 65, "Other", "Senior"))</f>
        <v>Under 30</v>
      </c>
      <c r="W2408">
        <v>0</v>
      </c>
      <c r="X2408" t="s">
        <v>21</v>
      </c>
      <c r="Y2408" t="s">
        <v>94</v>
      </c>
      <c r="Z2408" t="s">
        <v>29</v>
      </c>
      <c r="AA2408">
        <v>33</v>
      </c>
      <c r="AB2408">
        <v>921</v>
      </c>
      <c r="AE2408">
        <f t="shared" si="37"/>
        <v>0</v>
      </c>
      <c r="AF2408">
        <v>1</v>
      </c>
      <c r="AG2408" t="str">
        <f>IF(Table2[[#This Row],[Avg Monthly GB Download]] &lt; 5, "Less than 5 GB", IF(Table2[[#This Row],[Avg Monthly GB Download]] &lt;= 10, "Between 5 and 10 GB", "10 or more GB"))</f>
        <v>10 or more GB</v>
      </c>
    </row>
    <row r="2409" spans="1:33" x14ac:dyDescent="0.3">
      <c r="A2409" t="s">
        <v>4934</v>
      </c>
      <c r="B2409" t="s">
        <v>17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17</v>
      </c>
      <c r="I2409" t="s">
        <v>18</v>
      </c>
      <c r="J2409">
        <v>0</v>
      </c>
      <c r="K2409">
        <v>0</v>
      </c>
      <c r="L2409">
        <v>24</v>
      </c>
      <c r="M2409" t="s">
        <v>21</v>
      </c>
      <c r="N2409">
        <v>0</v>
      </c>
      <c r="O2409" t="s">
        <v>41</v>
      </c>
      <c r="P2409" t="s">
        <v>4935</v>
      </c>
      <c r="Q2409" t="s">
        <v>22</v>
      </c>
      <c r="R2409">
        <v>30</v>
      </c>
      <c r="S2409" t="s">
        <v>17</v>
      </c>
      <c r="T2409" t="s">
        <v>17</v>
      </c>
      <c r="U2409" t="s">
        <v>17</v>
      </c>
      <c r="V2409" t="str">
        <f>IF(Table2[[#This Row],[Age]] &lt; 30, "Under 30", IF(Table2[[#This Row],[Age]] &lt; 65, "Other", "Senior"))</f>
        <v>Other</v>
      </c>
      <c r="W2409">
        <v>0</v>
      </c>
      <c r="X2409" t="s">
        <v>17</v>
      </c>
      <c r="Y2409" t="s">
        <v>28</v>
      </c>
      <c r="Z2409" t="s">
        <v>29</v>
      </c>
      <c r="AA2409">
        <v>34</v>
      </c>
      <c r="AB2409">
        <v>1164</v>
      </c>
      <c r="AE2409">
        <f t="shared" si="37"/>
        <v>0</v>
      </c>
      <c r="AF2409">
        <v>1</v>
      </c>
      <c r="AG2409" t="str">
        <f>IF(Table2[[#This Row],[Avg Monthly GB Download]] &lt; 5, "Less than 5 GB", IF(Table2[[#This Row],[Avg Monthly GB Download]] &lt;= 10, "Between 5 and 10 GB", "10 or more GB"))</f>
        <v>10 or more GB</v>
      </c>
    </row>
    <row r="2410" spans="1:33" x14ac:dyDescent="0.3">
      <c r="A2410" t="s">
        <v>4936</v>
      </c>
      <c r="B2410" t="s">
        <v>17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17</v>
      </c>
      <c r="I2410" t="s">
        <v>18</v>
      </c>
      <c r="J2410">
        <v>0</v>
      </c>
      <c r="K2410">
        <v>0</v>
      </c>
      <c r="L2410">
        <v>3</v>
      </c>
      <c r="M2410" t="s">
        <v>21</v>
      </c>
      <c r="N2410">
        <v>0</v>
      </c>
      <c r="O2410" t="s">
        <v>32</v>
      </c>
      <c r="P2410" t="s">
        <v>4937</v>
      </c>
      <c r="Q2410" t="s">
        <v>22</v>
      </c>
      <c r="R2410">
        <v>43</v>
      </c>
      <c r="S2410" t="s">
        <v>17</v>
      </c>
      <c r="T2410" t="s">
        <v>17</v>
      </c>
      <c r="U2410" t="s">
        <v>17</v>
      </c>
      <c r="V2410" t="str">
        <f>IF(Table2[[#This Row],[Age]] &lt; 30, "Under 30", IF(Table2[[#This Row],[Age]] &lt; 65, "Other", "Senior"))</f>
        <v>Other</v>
      </c>
      <c r="W2410">
        <v>0</v>
      </c>
      <c r="X2410" t="s">
        <v>17</v>
      </c>
      <c r="Y2410" t="s">
        <v>94</v>
      </c>
      <c r="Z2410" t="s">
        <v>34</v>
      </c>
      <c r="AA2410">
        <v>53</v>
      </c>
      <c r="AB2410">
        <v>1654</v>
      </c>
      <c r="AE2410">
        <f t="shared" si="37"/>
        <v>0</v>
      </c>
      <c r="AF2410">
        <v>1</v>
      </c>
      <c r="AG2410" t="str">
        <f>IF(Table2[[#This Row],[Avg Monthly GB Download]] &lt; 5, "Less than 5 GB", IF(Table2[[#This Row],[Avg Monthly GB Download]] &lt;= 10, "Between 5 and 10 GB", "10 or more GB"))</f>
        <v>Less than 5 GB</v>
      </c>
    </row>
    <row r="2411" spans="1:33" x14ac:dyDescent="0.3">
      <c r="A2411" t="s">
        <v>4938</v>
      </c>
      <c r="B2411" t="s">
        <v>17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17</v>
      </c>
      <c r="I2411" t="s">
        <v>18</v>
      </c>
      <c r="J2411">
        <v>0</v>
      </c>
      <c r="K2411">
        <v>0</v>
      </c>
      <c r="L2411">
        <v>17</v>
      </c>
      <c r="M2411" t="s">
        <v>17</v>
      </c>
      <c r="N2411">
        <v>0</v>
      </c>
      <c r="O2411" t="s">
        <v>23</v>
      </c>
      <c r="P2411" t="s">
        <v>4939</v>
      </c>
      <c r="Q2411" t="s">
        <v>22</v>
      </c>
      <c r="R2411">
        <v>21</v>
      </c>
      <c r="S2411" t="s">
        <v>21</v>
      </c>
      <c r="T2411" t="s">
        <v>17</v>
      </c>
      <c r="U2411" t="s">
        <v>17</v>
      </c>
      <c r="V2411" t="str">
        <f>IF(Table2[[#This Row],[Age]] &lt; 30, "Under 30", IF(Table2[[#This Row],[Age]] &lt; 65, "Other", "Senior"))</f>
        <v>Under 30</v>
      </c>
      <c r="W2411">
        <v>0</v>
      </c>
      <c r="X2411" t="s">
        <v>21</v>
      </c>
      <c r="Y2411" t="s">
        <v>28</v>
      </c>
      <c r="Z2411" t="s">
        <v>29</v>
      </c>
      <c r="AA2411">
        <v>26</v>
      </c>
      <c r="AB2411">
        <v>871</v>
      </c>
      <c r="AE2411">
        <f t="shared" si="37"/>
        <v>0</v>
      </c>
      <c r="AF2411">
        <v>1</v>
      </c>
      <c r="AG2411" t="str">
        <f>IF(Table2[[#This Row],[Avg Monthly GB Download]] &lt; 5, "Less than 5 GB", IF(Table2[[#This Row],[Avg Monthly GB Download]] &lt;= 10, "Between 5 and 10 GB", "10 or more GB"))</f>
        <v>10 or more GB</v>
      </c>
    </row>
    <row r="2412" spans="1:33" x14ac:dyDescent="0.3">
      <c r="A2412" t="s">
        <v>4940</v>
      </c>
      <c r="B2412" t="s">
        <v>17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17</v>
      </c>
      <c r="I2412" t="s">
        <v>18</v>
      </c>
      <c r="J2412">
        <v>0</v>
      </c>
      <c r="K2412">
        <v>0</v>
      </c>
      <c r="L2412">
        <v>14</v>
      </c>
      <c r="M2412" t="s">
        <v>21</v>
      </c>
      <c r="N2412">
        <v>0</v>
      </c>
      <c r="O2412" t="s">
        <v>19</v>
      </c>
      <c r="P2412" t="s">
        <v>4941</v>
      </c>
      <c r="Q2412" t="s">
        <v>20</v>
      </c>
      <c r="R2412">
        <v>48</v>
      </c>
      <c r="S2412" t="s">
        <v>17</v>
      </c>
      <c r="T2412" t="s">
        <v>17</v>
      </c>
      <c r="U2412" t="s">
        <v>17</v>
      </c>
      <c r="V2412" t="str">
        <f>IF(Table2[[#This Row],[Age]] &lt; 30, "Under 30", IF(Table2[[#This Row],[Age]] &lt; 65, "Other", "Senior"))</f>
        <v>Other</v>
      </c>
      <c r="W2412">
        <v>0</v>
      </c>
      <c r="X2412" t="s">
        <v>21</v>
      </c>
      <c r="Y2412" t="s">
        <v>49</v>
      </c>
      <c r="Z2412" t="s">
        <v>29</v>
      </c>
      <c r="AA2412">
        <v>60</v>
      </c>
      <c r="AB2412">
        <v>2910</v>
      </c>
      <c r="AE2412">
        <f t="shared" si="37"/>
        <v>0</v>
      </c>
      <c r="AF2412">
        <v>1</v>
      </c>
      <c r="AG2412" t="str">
        <f>IF(Table2[[#This Row],[Avg Monthly GB Download]] &lt; 5, "Less than 5 GB", IF(Table2[[#This Row],[Avg Monthly GB Download]] &lt;= 10, "Between 5 and 10 GB", "10 or more GB"))</f>
        <v>10 or more GB</v>
      </c>
    </row>
    <row r="2413" spans="1:33" x14ac:dyDescent="0.3">
      <c r="A2413" t="s">
        <v>4942</v>
      </c>
      <c r="B2413" t="s">
        <v>17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17</v>
      </c>
      <c r="I2413" t="s">
        <v>18</v>
      </c>
      <c r="J2413">
        <v>0</v>
      </c>
      <c r="K2413">
        <v>0</v>
      </c>
      <c r="L2413">
        <v>4</v>
      </c>
      <c r="M2413" t="s">
        <v>21</v>
      </c>
      <c r="N2413">
        <v>0</v>
      </c>
      <c r="O2413" t="s">
        <v>58</v>
      </c>
      <c r="P2413" t="s">
        <v>4943</v>
      </c>
      <c r="Q2413" t="s">
        <v>20</v>
      </c>
      <c r="R2413">
        <v>38</v>
      </c>
      <c r="S2413" t="s">
        <v>17</v>
      </c>
      <c r="T2413" t="s">
        <v>17</v>
      </c>
      <c r="U2413" t="s">
        <v>17</v>
      </c>
      <c r="V2413" t="str">
        <f>IF(Table2[[#This Row],[Age]] &lt; 30, "Under 30", IF(Table2[[#This Row],[Age]] &lt; 65, "Other", "Senior"))</f>
        <v>Other</v>
      </c>
      <c r="W2413">
        <v>0</v>
      </c>
      <c r="X2413" t="s">
        <v>17</v>
      </c>
      <c r="Y2413" t="s">
        <v>28</v>
      </c>
      <c r="Z2413" t="s">
        <v>34</v>
      </c>
      <c r="AA2413">
        <v>31</v>
      </c>
      <c r="AB2413">
        <v>540</v>
      </c>
      <c r="AE2413">
        <f t="shared" si="37"/>
        <v>0</v>
      </c>
      <c r="AF2413">
        <v>1</v>
      </c>
      <c r="AG2413" t="str">
        <f>IF(Table2[[#This Row],[Avg Monthly GB Download]] &lt; 5, "Less than 5 GB", IF(Table2[[#This Row],[Avg Monthly GB Download]] &lt;= 10, "Between 5 and 10 GB", "10 or more GB"))</f>
        <v>Less than 5 GB</v>
      </c>
    </row>
    <row r="2414" spans="1:33" x14ac:dyDescent="0.3">
      <c r="A2414" t="s">
        <v>4944</v>
      </c>
      <c r="B2414" t="s">
        <v>17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17</v>
      </c>
      <c r="I2414" t="s">
        <v>18</v>
      </c>
      <c r="J2414">
        <v>0</v>
      </c>
      <c r="K2414">
        <v>0</v>
      </c>
      <c r="L2414">
        <v>14</v>
      </c>
      <c r="M2414" t="s">
        <v>17</v>
      </c>
      <c r="N2414">
        <v>30</v>
      </c>
      <c r="O2414" t="s">
        <v>37</v>
      </c>
      <c r="P2414" t="s">
        <v>4945</v>
      </c>
      <c r="Q2414" t="s">
        <v>22</v>
      </c>
      <c r="R2414">
        <v>26</v>
      </c>
      <c r="S2414" t="s">
        <v>21</v>
      </c>
      <c r="T2414" t="s">
        <v>17</v>
      </c>
      <c r="U2414" t="s">
        <v>17</v>
      </c>
      <c r="V2414" t="str">
        <f>IF(Table2[[#This Row],[Age]] &lt; 30, "Under 30", IF(Table2[[#This Row],[Age]] &lt; 65, "Other", "Senior"))</f>
        <v>Under 30</v>
      </c>
      <c r="W2414">
        <v>0</v>
      </c>
      <c r="X2414" t="s">
        <v>17</v>
      </c>
      <c r="Y2414" t="s">
        <v>49</v>
      </c>
      <c r="Z2414" t="s">
        <v>29</v>
      </c>
      <c r="AA2414">
        <v>22</v>
      </c>
      <c r="AB2414">
        <v>757</v>
      </c>
      <c r="AE2414">
        <f t="shared" si="37"/>
        <v>0</v>
      </c>
      <c r="AF2414">
        <v>1</v>
      </c>
      <c r="AG2414" t="str">
        <f>IF(Table2[[#This Row],[Avg Monthly GB Download]] &lt; 5, "Less than 5 GB", IF(Table2[[#This Row],[Avg Monthly GB Download]] &lt;= 10, "Between 5 and 10 GB", "10 or more GB"))</f>
        <v>10 or more GB</v>
      </c>
    </row>
    <row r="2415" spans="1:33" x14ac:dyDescent="0.3">
      <c r="A2415" t="s">
        <v>4946</v>
      </c>
      <c r="B2415" t="s">
        <v>17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17</v>
      </c>
      <c r="I2415" t="s">
        <v>18</v>
      </c>
      <c r="J2415">
        <v>0</v>
      </c>
      <c r="K2415">
        <v>0</v>
      </c>
      <c r="L2415">
        <v>6</v>
      </c>
      <c r="M2415" t="s">
        <v>21</v>
      </c>
      <c r="N2415">
        <v>0</v>
      </c>
      <c r="O2415" t="s">
        <v>80</v>
      </c>
      <c r="P2415" t="s">
        <v>4947</v>
      </c>
      <c r="Q2415" t="s">
        <v>20</v>
      </c>
      <c r="R2415">
        <v>39</v>
      </c>
      <c r="S2415" t="s">
        <v>17</v>
      </c>
      <c r="T2415" t="s">
        <v>17</v>
      </c>
      <c r="U2415" t="s">
        <v>17</v>
      </c>
      <c r="V2415" t="str">
        <f>IF(Table2[[#This Row],[Age]] &lt; 30, "Under 30", IF(Table2[[#This Row],[Age]] &lt; 65, "Other", "Senior"))</f>
        <v>Other</v>
      </c>
      <c r="W2415">
        <v>0</v>
      </c>
      <c r="X2415" t="s">
        <v>17</v>
      </c>
      <c r="Y2415" t="s">
        <v>28</v>
      </c>
      <c r="Z2415" t="s">
        <v>34</v>
      </c>
      <c r="AA2415">
        <v>38</v>
      </c>
      <c r="AB2415">
        <v>150</v>
      </c>
      <c r="AE2415">
        <f t="shared" si="37"/>
        <v>0</v>
      </c>
      <c r="AF2415">
        <v>1</v>
      </c>
      <c r="AG2415" t="str">
        <f>IF(Table2[[#This Row],[Avg Monthly GB Download]] &lt; 5, "Less than 5 GB", IF(Table2[[#This Row],[Avg Monthly GB Download]] &lt;= 10, "Between 5 and 10 GB", "10 or more GB"))</f>
        <v>Between 5 and 10 GB</v>
      </c>
    </row>
    <row r="2416" spans="1:33" x14ac:dyDescent="0.3">
      <c r="A2416" t="s">
        <v>4948</v>
      </c>
      <c r="B2416" t="s">
        <v>17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17</v>
      </c>
      <c r="I2416" t="s">
        <v>18</v>
      </c>
      <c r="J2416">
        <v>0</v>
      </c>
      <c r="K2416">
        <v>0</v>
      </c>
      <c r="L2416">
        <v>17</v>
      </c>
      <c r="M2416" t="s">
        <v>21</v>
      </c>
      <c r="N2416">
        <v>0</v>
      </c>
      <c r="O2416" t="s">
        <v>81</v>
      </c>
      <c r="P2416" t="s">
        <v>4949</v>
      </c>
      <c r="Q2416" t="s">
        <v>20</v>
      </c>
      <c r="R2416">
        <v>19</v>
      </c>
      <c r="S2416" t="s">
        <v>21</v>
      </c>
      <c r="T2416" t="s">
        <v>17</v>
      </c>
      <c r="U2416" t="s">
        <v>17</v>
      </c>
      <c r="V2416" t="str">
        <f>IF(Table2[[#This Row],[Age]] &lt; 30, "Under 30", IF(Table2[[#This Row],[Age]] &lt; 65, "Other", "Senior"))</f>
        <v>Under 30</v>
      </c>
      <c r="W2416">
        <v>0</v>
      </c>
      <c r="X2416" t="s">
        <v>21</v>
      </c>
      <c r="Y2416" t="s">
        <v>28</v>
      </c>
      <c r="Z2416" t="s">
        <v>34</v>
      </c>
      <c r="AA2416">
        <v>53</v>
      </c>
      <c r="AB2416">
        <v>804</v>
      </c>
      <c r="AE2416">
        <f t="shared" si="37"/>
        <v>0</v>
      </c>
      <c r="AF2416">
        <v>1</v>
      </c>
      <c r="AG2416" t="str">
        <f>IF(Table2[[#This Row],[Avg Monthly GB Download]] &lt; 5, "Less than 5 GB", IF(Table2[[#This Row],[Avg Monthly GB Download]] &lt;= 10, "Between 5 and 10 GB", "10 or more GB"))</f>
        <v>10 or more GB</v>
      </c>
    </row>
    <row r="2417" spans="1:33" x14ac:dyDescent="0.3">
      <c r="A2417" t="s">
        <v>4950</v>
      </c>
      <c r="B2417" t="s">
        <v>17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17</v>
      </c>
      <c r="I2417" t="s">
        <v>18</v>
      </c>
      <c r="J2417">
        <v>0</v>
      </c>
      <c r="K2417">
        <v>0</v>
      </c>
      <c r="L2417">
        <v>2</v>
      </c>
      <c r="M2417" t="s">
        <v>21</v>
      </c>
      <c r="N2417">
        <v>0</v>
      </c>
      <c r="O2417" t="s">
        <v>63</v>
      </c>
      <c r="P2417" t="s">
        <v>4951</v>
      </c>
      <c r="Q2417" t="s">
        <v>22</v>
      </c>
      <c r="R2417">
        <v>34</v>
      </c>
      <c r="S2417" t="s">
        <v>17</v>
      </c>
      <c r="T2417" t="s">
        <v>17</v>
      </c>
      <c r="U2417" t="s">
        <v>17</v>
      </c>
      <c r="V2417" t="str">
        <f>IF(Table2[[#This Row],[Age]] &lt; 30, "Under 30", IF(Table2[[#This Row],[Age]] &lt; 65, "Other", "Senior"))</f>
        <v>Other</v>
      </c>
      <c r="W2417">
        <v>0</v>
      </c>
      <c r="X2417" t="s">
        <v>17</v>
      </c>
      <c r="Y2417" t="s">
        <v>28</v>
      </c>
      <c r="Z2417" t="s">
        <v>34</v>
      </c>
      <c r="AA2417">
        <v>49</v>
      </c>
      <c r="AB2417">
        <v>812</v>
      </c>
      <c r="AE2417">
        <f t="shared" si="37"/>
        <v>0</v>
      </c>
      <c r="AF2417">
        <v>1</v>
      </c>
      <c r="AG2417" t="str">
        <f>IF(Table2[[#This Row],[Avg Monthly GB Download]] &lt; 5, "Less than 5 GB", IF(Table2[[#This Row],[Avg Monthly GB Download]] &lt;= 10, "Between 5 and 10 GB", "10 or more GB"))</f>
        <v>Less than 5 GB</v>
      </c>
    </row>
    <row r="2418" spans="1:33" x14ac:dyDescent="0.3">
      <c r="A2418" t="s">
        <v>4952</v>
      </c>
      <c r="B2418" t="s">
        <v>17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17</v>
      </c>
      <c r="I2418" t="s">
        <v>18</v>
      </c>
      <c r="J2418">
        <v>0</v>
      </c>
      <c r="K2418">
        <v>0</v>
      </c>
      <c r="L2418">
        <v>16</v>
      </c>
      <c r="M2418" t="s">
        <v>21</v>
      </c>
      <c r="N2418">
        <v>0</v>
      </c>
      <c r="O2418" t="s">
        <v>23</v>
      </c>
      <c r="P2418" t="s">
        <v>4953</v>
      </c>
      <c r="Q2418" t="s">
        <v>22</v>
      </c>
      <c r="R2418">
        <v>29</v>
      </c>
      <c r="S2418" t="s">
        <v>21</v>
      </c>
      <c r="T2418" t="s">
        <v>17</v>
      </c>
      <c r="U2418" t="s">
        <v>17</v>
      </c>
      <c r="V2418" t="str">
        <f>IF(Table2[[#This Row],[Age]] &lt; 30, "Under 30", IF(Table2[[#This Row],[Age]] &lt; 65, "Other", "Senior"))</f>
        <v>Under 30</v>
      </c>
      <c r="W2418">
        <v>0</v>
      </c>
      <c r="X2418" t="s">
        <v>21</v>
      </c>
      <c r="Y2418" t="s">
        <v>49</v>
      </c>
      <c r="Z2418" t="s">
        <v>29</v>
      </c>
      <c r="AA2418">
        <v>37</v>
      </c>
      <c r="AB2418">
        <v>2193</v>
      </c>
      <c r="AE2418">
        <f t="shared" si="37"/>
        <v>0</v>
      </c>
      <c r="AF2418">
        <v>1</v>
      </c>
      <c r="AG2418" t="str">
        <f>IF(Table2[[#This Row],[Avg Monthly GB Download]] &lt; 5, "Less than 5 GB", IF(Table2[[#This Row],[Avg Monthly GB Download]] &lt;= 10, "Between 5 and 10 GB", "10 or more GB"))</f>
        <v>10 or more GB</v>
      </c>
    </row>
    <row r="2419" spans="1:33" x14ac:dyDescent="0.3">
      <c r="A2419" t="s">
        <v>4954</v>
      </c>
      <c r="B2419" t="s">
        <v>17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17</v>
      </c>
      <c r="I2419" t="s">
        <v>18</v>
      </c>
      <c r="J2419">
        <v>0</v>
      </c>
      <c r="K2419">
        <v>0</v>
      </c>
      <c r="L2419">
        <v>3</v>
      </c>
      <c r="M2419" t="s">
        <v>21</v>
      </c>
      <c r="N2419">
        <v>0</v>
      </c>
      <c r="O2419" t="s">
        <v>32</v>
      </c>
      <c r="P2419" t="s">
        <v>4955</v>
      </c>
      <c r="Q2419" t="s">
        <v>22</v>
      </c>
      <c r="R2419">
        <v>62</v>
      </c>
      <c r="S2419" t="s">
        <v>17</v>
      </c>
      <c r="T2419" t="s">
        <v>17</v>
      </c>
      <c r="U2419" t="s">
        <v>17</v>
      </c>
      <c r="V2419" t="str">
        <f>IF(Table2[[#This Row],[Age]] &lt; 30, "Under 30", IF(Table2[[#This Row],[Age]] &lt; 65, "Other", "Senior"))</f>
        <v>Other</v>
      </c>
      <c r="W2419">
        <v>0</v>
      </c>
      <c r="X2419" t="s">
        <v>17</v>
      </c>
      <c r="Y2419" t="s">
        <v>49</v>
      </c>
      <c r="Z2419" t="s">
        <v>34</v>
      </c>
      <c r="AA2419">
        <v>35</v>
      </c>
      <c r="AB2419">
        <v>1481</v>
      </c>
      <c r="AE2419">
        <f t="shared" si="37"/>
        <v>0</v>
      </c>
      <c r="AF2419">
        <v>1</v>
      </c>
      <c r="AG2419" t="str">
        <f>IF(Table2[[#This Row],[Avg Monthly GB Download]] &lt; 5, "Less than 5 GB", IF(Table2[[#This Row],[Avg Monthly GB Download]] &lt;= 10, "Between 5 and 10 GB", "10 or more GB"))</f>
        <v>Less than 5 GB</v>
      </c>
    </row>
    <row r="2420" spans="1:33" x14ac:dyDescent="0.3">
      <c r="A2420" t="s">
        <v>4956</v>
      </c>
      <c r="B2420" t="s">
        <v>17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17</v>
      </c>
      <c r="I2420" t="s">
        <v>18</v>
      </c>
      <c r="J2420">
        <v>0</v>
      </c>
      <c r="K2420">
        <v>0</v>
      </c>
      <c r="L2420">
        <v>0</v>
      </c>
      <c r="M2420" t="s">
        <v>17</v>
      </c>
      <c r="N2420">
        <v>0</v>
      </c>
      <c r="O2420" t="s">
        <v>82</v>
      </c>
      <c r="P2420" t="s">
        <v>4957</v>
      </c>
      <c r="Q2420" t="s">
        <v>22</v>
      </c>
      <c r="R2420">
        <v>53</v>
      </c>
      <c r="S2420" t="s">
        <v>17</v>
      </c>
      <c r="T2420" t="s">
        <v>17</v>
      </c>
      <c r="U2420" t="s">
        <v>17</v>
      </c>
      <c r="V2420" t="str">
        <f>IF(Table2[[#This Row],[Age]] &lt; 30, "Under 30", IF(Table2[[#This Row],[Age]] &lt; 65, "Other", "Senior"))</f>
        <v>Other</v>
      </c>
      <c r="W2420">
        <v>0</v>
      </c>
      <c r="X2420" t="s">
        <v>17</v>
      </c>
      <c r="Y2420" t="s">
        <v>49</v>
      </c>
      <c r="Z2420" t="s">
        <v>34</v>
      </c>
      <c r="AA2420">
        <v>13</v>
      </c>
      <c r="AB2420">
        <v>553</v>
      </c>
      <c r="AE2420">
        <f t="shared" si="37"/>
        <v>0</v>
      </c>
      <c r="AF2420">
        <v>1</v>
      </c>
      <c r="AG2420" t="str">
        <f>IF(Table2[[#This Row],[Avg Monthly GB Download]] &lt; 5, "Less than 5 GB", IF(Table2[[#This Row],[Avg Monthly GB Download]] &lt;= 10, "Between 5 and 10 GB", "10 or more GB"))</f>
        <v>Less than 5 GB</v>
      </c>
    </row>
    <row r="2421" spans="1:33" x14ac:dyDescent="0.3">
      <c r="A2421" t="s">
        <v>4958</v>
      </c>
      <c r="B2421" t="s">
        <v>17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17</v>
      </c>
      <c r="I2421" t="s">
        <v>18</v>
      </c>
      <c r="J2421">
        <v>0</v>
      </c>
      <c r="K2421">
        <v>0</v>
      </c>
      <c r="L2421">
        <v>5</v>
      </c>
      <c r="M2421" t="s">
        <v>21</v>
      </c>
      <c r="N2421">
        <v>0</v>
      </c>
      <c r="O2421" t="s">
        <v>66</v>
      </c>
      <c r="P2421" t="s">
        <v>4959</v>
      </c>
      <c r="Q2421" t="s">
        <v>20</v>
      </c>
      <c r="R2421">
        <v>34</v>
      </c>
      <c r="S2421" t="s">
        <v>17</v>
      </c>
      <c r="T2421" t="s">
        <v>17</v>
      </c>
      <c r="U2421" t="s">
        <v>17</v>
      </c>
      <c r="V2421" t="str">
        <f>IF(Table2[[#This Row],[Age]] &lt; 30, "Under 30", IF(Table2[[#This Row],[Age]] &lt; 65, "Other", "Senior"))</f>
        <v>Other</v>
      </c>
      <c r="W2421">
        <v>0</v>
      </c>
      <c r="X2421" t="s">
        <v>17</v>
      </c>
      <c r="Y2421" t="s">
        <v>28</v>
      </c>
      <c r="Z2421" t="s">
        <v>29</v>
      </c>
      <c r="AA2421">
        <v>23</v>
      </c>
      <c r="AB2421">
        <v>23</v>
      </c>
      <c r="AE2421">
        <f t="shared" si="37"/>
        <v>0</v>
      </c>
      <c r="AF2421">
        <v>1</v>
      </c>
      <c r="AG2421" t="str">
        <f>IF(Table2[[#This Row],[Avg Monthly GB Download]] &lt; 5, "Less than 5 GB", IF(Table2[[#This Row],[Avg Monthly GB Download]] &lt;= 10, "Between 5 and 10 GB", "10 or more GB"))</f>
        <v>Between 5 and 10 GB</v>
      </c>
    </row>
    <row r="2422" spans="1:33" x14ac:dyDescent="0.3">
      <c r="A2422" t="s">
        <v>4960</v>
      </c>
      <c r="B2422" t="s">
        <v>17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17</v>
      </c>
      <c r="I2422" t="s">
        <v>18</v>
      </c>
      <c r="J2422">
        <v>0</v>
      </c>
      <c r="K2422">
        <v>0</v>
      </c>
      <c r="L2422">
        <v>11</v>
      </c>
      <c r="M2422" t="s">
        <v>21</v>
      </c>
      <c r="N2422">
        <v>0</v>
      </c>
      <c r="O2422" t="s">
        <v>39</v>
      </c>
      <c r="P2422" t="s">
        <v>4961</v>
      </c>
      <c r="Q2422" t="s">
        <v>20</v>
      </c>
      <c r="R2422">
        <v>53</v>
      </c>
      <c r="S2422" t="s">
        <v>17</v>
      </c>
      <c r="T2422" t="s">
        <v>17</v>
      </c>
      <c r="U2422" t="s">
        <v>17</v>
      </c>
      <c r="V2422" t="str">
        <f>IF(Table2[[#This Row],[Age]] &lt; 30, "Under 30", IF(Table2[[#This Row],[Age]] &lt; 65, "Other", "Senior"))</f>
        <v>Other</v>
      </c>
      <c r="W2422">
        <v>0</v>
      </c>
      <c r="X2422" t="s">
        <v>21</v>
      </c>
      <c r="Y2422" t="s">
        <v>49</v>
      </c>
      <c r="Z2422" t="s">
        <v>29</v>
      </c>
      <c r="AA2422">
        <v>47</v>
      </c>
      <c r="AB2422">
        <v>2988</v>
      </c>
      <c r="AE2422">
        <f t="shared" si="37"/>
        <v>0</v>
      </c>
      <c r="AF2422">
        <v>1</v>
      </c>
      <c r="AG2422" t="str">
        <f>IF(Table2[[#This Row],[Avg Monthly GB Download]] &lt; 5, "Less than 5 GB", IF(Table2[[#This Row],[Avg Monthly GB Download]] &lt;= 10, "Between 5 and 10 GB", "10 or more GB"))</f>
        <v>10 or more GB</v>
      </c>
    </row>
    <row r="2423" spans="1:33" x14ac:dyDescent="0.3">
      <c r="A2423" t="s">
        <v>4962</v>
      </c>
      <c r="B2423" t="s">
        <v>17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17</v>
      </c>
      <c r="I2423" t="s">
        <v>18</v>
      </c>
      <c r="J2423">
        <v>0</v>
      </c>
      <c r="K2423">
        <v>0</v>
      </c>
      <c r="L2423">
        <v>16</v>
      </c>
      <c r="M2423" t="s">
        <v>21</v>
      </c>
      <c r="N2423">
        <v>0</v>
      </c>
      <c r="O2423" t="s">
        <v>74</v>
      </c>
      <c r="P2423" t="s">
        <v>4963</v>
      </c>
      <c r="Q2423" t="s">
        <v>22</v>
      </c>
      <c r="R2423">
        <v>25</v>
      </c>
      <c r="S2423" t="s">
        <v>21</v>
      </c>
      <c r="T2423" t="s">
        <v>17</v>
      </c>
      <c r="U2423" t="s">
        <v>17</v>
      </c>
      <c r="V2423" t="str">
        <f>IF(Table2[[#This Row],[Age]] &lt; 30, "Under 30", IF(Table2[[#This Row],[Age]] &lt; 65, "Other", "Senior"))</f>
        <v>Under 30</v>
      </c>
      <c r="W2423">
        <v>0</v>
      </c>
      <c r="X2423" t="s">
        <v>17</v>
      </c>
      <c r="Y2423" t="s">
        <v>28</v>
      </c>
      <c r="Z2423" t="s">
        <v>34</v>
      </c>
      <c r="AA2423">
        <v>43</v>
      </c>
      <c r="AB2423">
        <v>2947</v>
      </c>
      <c r="AE2423">
        <f t="shared" si="37"/>
        <v>0</v>
      </c>
      <c r="AF2423">
        <v>1</v>
      </c>
      <c r="AG2423" t="str">
        <f>IF(Table2[[#This Row],[Avg Monthly GB Download]] &lt; 5, "Less than 5 GB", IF(Table2[[#This Row],[Avg Monthly GB Download]] &lt;= 10, "Between 5 and 10 GB", "10 or more GB"))</f>
        <v>10 or more GB</v>
      </c>
    </row>
    <row r="2424" spans="1:33" x14ac:dyDescent="0.3">
      <c r="A2424" t="s">
        <v>4964</v>
      </c>
      <c r="B2424" t="s">
        <v>17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17</v>
      </c>
      <c r="I2424" t="s">
        <v>18</v>
      </c>
      <c r="J2424">
        <v>0</v>
      </c>
      <c r="K2424">
        <v>0</v>
      </c>
      <c r="L2424">
        <v>13</v>
      </c>
      <c r="M2424" t="s">
        <v>17</v>
      </c>
      <c r="N2424">
        <v>83</v>
      </c>
      <c r="O2424" t="s">
        <v>40</v>
      </c>
      <c r="P2424" t="s">
        <v>4965</v>
      </c>
      <c r="Q2424" t="s">
        <v>20</v>
      </c>
      <c r="R2424">
        <v>25</v>
      </c>
      <c r="S2424" t="s">
        <v>21</v>
      </c>
      <c r="T2424" t="s">
        <v>17</v>
      </c>
      <c r="U2424" t="s">
        <v>17</v>
      </c>
      <c r="V2424" t="str">
        <f>IF(Table2[[#This Row],[Age]] &lt; 30, "Under 30", IF(Table2[[#This Row],[Age]] &lt; 65, "Other", "Senior"))</f>
        <v>Under 30</v>
      </c>
      <c r="W2424">
        <v>0</v>
      </c>
      <c r="X2424" t="s">
        <v>21</v>
      </c>
      <c r="Y2424" t="s">
        <v>49</v>
      </c>
      <c r="Z2424" t="s">
        <v>34</v>
      </c>
      <c r="AA2424">
        <v>53</v>
      </c>
      <c r="AB2424">
        <v>3204</v>
      </c>
      <c r="AE2424">
        <f t="shared" si="37"/>
        <v>0</v>
      </c>
      <c r="AF2424">
        <v>1</v>
      </c>
      <c r="AG2424" t="str">
        <f>IF(Table2[[#This Row],[Avg Monthly GB Download]] &lt; 5, "Less than 5 GB", IF(Table2[[#This Row],[Avg Monthly GB Download]] &lt;= 10, "Between 5 and 10 GB", "10 or more GB"))</f>
        <v>10 or more GB</v>
      </c>
    </row>
    <row r="2425" spans="1:33" x14ac:dyDescent="0.3">
      <c r="A2425" t="s">
        <v>4966</v>
      </c>
      <c r="B2425" t="s">
        <v>17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17</v>
      </c>
      <c r="I2425" t="s">
        <v>18</v>
      </c>
      <c r="J2425">
        <v>0</v>
      </c>
      <c r="K2425">
        <v>0</v>
      </c>
      <c r="L2425">
        <v>6</v>
      </c>
      <c r="M2425" t="s">
        <v>21</v>
      </c>
      <c r="N2425">
        <v>0</v>
      </c>
      <c r="O2425" t="s">
        <v>47</v>
      </c>
      <c r="P2425" t="s">
        <v>4967</v>
      </c>
      <c r="Q2425" t="s">
        <v>22</v>
      </c>
      <c r="R2425">
        <v>73</v>
      </c>
      <c r="S2425" t="s">
        <v>17</v>
      </c>
      <c r="T2425" t="s">
        <v>21</v>
      </c>
      <c r="U2425" t="s">
        <v>17</v>
      </c>
      <c r="V2425" t="str">
        <f>IF(Table2[[#This Row],[Age]] &lt; 30, "Under 30", IF(Table2[[#This Row],[Age]] &lt; 65, "Other", "Senior"))</f>
        <v>Senior</v>
      </c>
      <c r="W2425">
        <v>0</v>
      </c>
      <c r="X2425" t="s">
        <v>17</v>
      </c>
      <c r="Y2425" t="s">
        <v>49</v>
      </c>
      <c r="Z2425" t="s">
        <v>34</v>
      </c>
      <c r="AA2425">
        <v>32</v>
      </c>
      <c r="AB2425">
        <v>1431</v>
      </c>
      <c r="AE2425">
        <f t="shared" si="37"/>
        <v>0</v>
      </c>
      <c r="AF2425">
        <v>1</v>
      </c>
      <c r="AG2425" t="str">
        <f>IF(Table2[[#This Row],[Avg Monthly GB Download]] &lt; 5, "Less than 5 GB", IF(Table2[[#This Row],[Avg Monthly GB Download]] &lt;= 10, "Between 5 and 10 GB", "10 or more GB"))</f>
        <v>Between 5 and 10 GB</v>
      </c>
    </row>
    <row r="2426" spans="1:33" x14ac:dyDescent="0.3">
      <c r="A2426" t="s">
        <v>4968</v>
      </c>
      <c r="B2426" t="s">
        <v>17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17</v>
      </c>
      <c r="I2426" t="s">
        <v>18</v>
      </c>
      <c r="J2426">
        <v>0</v>
      </c>
      <c r="K2426">
        <v>0</v>
      </c>
      <c r="L2426">
        <v>1</v>
      </c>
      <c r="M2426" t="s">
        <v>21</v>
      </c>
      <c r="N2426">
        <v>0</v>
      </c>
      <c r="O2426" t="s">
        <v>68</v>
      </c>
      <c r="P2426" t="s">
        <v>4969</v>
      </c>
      <c r="Q2426" t="s">
        <v>20</v>
      </c>
      <c r="R2426">
        <v>34</v>
      </c>
      <c r="S2426" t="s">
        <v>17</v>
      </c>
      <c r="T2426" t="s">
        <v>17</v>
      </c>
      <c r="U2426" t="s">
        <v>17</v>
      </c>
      <c r="V2426" t="str">
        <f>IF(Table2[[#This Row],[Age]] &lt; 30, "Under 30", IF(Table2[[#This Row],[Age]] &lt; 65, "Other", "Senior"))</f>
        <v>Other</v>
      </c>
      <c r="W2426">
        <v>0</v>
      </c>
      <c r="X2426" t="s">
        <v>21</v>
      </c>
      <c r="Y2426" t="s">
        <v>49</v>
      </c>
      <c r="Z2426" t="s">
        <v>29</v>
      </c>
      <c r="AA2426">
        <v>51</v>
      </c>
      <c r="AB2426">
        <v>3526</v>
      </c>
      <c r="AE2426">
        <f t="shared" si="37"/>
        <v>0</v>
      </c>
      <c r="AF2426">
        <v>1</v>
      </c>
      <c r="AG2426" t="str">
        <f>IF(Table2[[#This Row],[Avg Monthly GB Download]] &lt; 5, "Less than 5 GB", IF(Table2[[#This Row],[Avg Monthly GB Download]] &lt;= 10, "Between 5 and 10 GB", "10 or more GB"))</f>
        <v>Less than 5 GB</v>
      </c>
    </row>
    <row r="2427" spans="1:33" x14ac:dyDescent="0.3">
      <c r="A2427" t="s">
        <v>4970</v>
      </c>
      <c r="B2427" t="s">
        <v>17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17</v>
      </c>
      <c r="I2427" t="s">
        <v>18</v>
      </c>
      <c r="J2427">
        <v>0</v>
      </c>
      <c r="K2427">
        <v>0</v>
      </c>
      <c r="L2427">
        <v>0</v>
      </c>
      <c r="M2427" t="s">
        <v>17</v>
      </c>
      <c r="N2427">
        <v>0</v>
      </c>
      <c r="O2427" t="s">
        <v>51</v>
      </c>
      <c r="P2427" t="s">
        <v>4971</v>
      </c>
      <c r="Q2427" t="s">
        <v>22</v>
      </c>
      <c r="R2427">
        <v>26</v>
      </c>
      <c r="S2427" t="s">
        <v>21</v>
      </c>
      <c r="T2427" t="s">
        <v>17</v>
      </c>
      <c r="U2427" t="s">
        <v>17</v>
      </c>
      <c r="V2427" t="str">
        <f>IF(Table2[[#This Row],[Age]] &lt; 30, "Under 30", IF(Table2[[#This Row],[Age]] &lt; 65, "Other", "Senior"))</f>
        <v>Under 30</v>
      </c>
      <c r="W2427">
        <v>0</v>
      </c>
      <c r="X2427" t="s">
        <v>17</v>
      </c>
      <c r="Y2427" t="s">
        <v>28</v>
      </c>
      <c r="Z2427" t="s">
        <v>29</v>
      </c>
      <c r="AA2427">
        <v>7</v>
      </c>
      <c r="AB2427">
        <v>34</v>
      </c>
      <c r="AE2427">
        <f t="shared" si="37"/>
        <v>0</v>
      </c>
      <c r="AF2427">
        <v>1</v>
      </c>
      <c r="AG2427" t="str">
        <f>IF(Table2[[#This Row],[Avg Monthly GB Download]] &lt; 5, "Less than 5 GB", IF(Table2[[#This Row],[Avg Monthly GB Download]] &lt;= 10, "Between 5 and 10 GB", "10 or more GB"))</f>
        <v>Less than 5 GB</v>
      </c>
    </row>
    <row r="2428" spans="1:33" x14ac:dyDescent="0.3">
      <c r="A2428" t="s">
        <v>4972</v>
      </c>
      <c r="B2428" t="s">
        <v>17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17</v>
      </c>
      <c r="I2428" t="s">
        <v>18</v>
      </c>
      <c r="J2428">
        <v>0</v>
      </c>
      <c r="K2428">
        <v>0</v>
      </c>
      <c r="L2428">
        <v>0</v>
      </c>
      <c r="M2428" t="s">
        <v>17</v>
      </c>
      <c r="N2428">
        <v>0</v>
      </c>
      <c r="O2428" t="s">
        <v>77</v>
      </c>
      <c r="P2428" t="s">
        <v>4973</v>
      </c>
      <c r="Q2428" t="s">
        <v>20</v>
      </c>
      <c r="R2428">
        <v>41</v>
      </c>
      <c r="S2428" t="s">
        <v>17</v>
      </c>
      <c r="T2428" t="s">
        <v>17</v>
      </c>
      <c r="U2428" t="s">
        <v>17</v>
      </c>
      <c r="V2428" t="str">
        <f>IF(Table2[[#This Row],[Age]] &lt; 30, "Under 30", IF(Table2[[#This Row],[Age]] &lt; 65, "Other", "Senior"))</f>
        <v>Other</v>
      </c>
      <c r="W2428">
        <v>0</v>
      </c>
      <c r="X2428" t="s">
        <v>17</v>
      </c>
      <c r="Y2428" t="s">
        <v>49</v>
      </c>
      <c r="Z2428" t="s">
        <v>29</v>
      </c>
      <c r="AA2428">
        <v>16</v>
      </c>
      <c r="AB2428">
        <v>1046</v>
      </c>
      <c r="AE2428">
        <f t="shared" si="37"/>
        <v>0</v>
      </c>
      <c r="AF2428">
        <v>1</v>
      </c>
      <c r="AG2428" t="str">
        <f>IF(Table2[[#This Row],[Avg Monthly GB Download]] &lt; 5, "Less than 5 GB", IF(Table2[[#This Row],[Avg Monthly GB Download]] &lt;= 10, "Between 5 and 10 GB", "10 or more GB"))</f>
        <v>Less than 5 GB</v>
      </c>
    </row>
    <row r="2429" spans="1:33" x14ac:dyDescent="0.3">
      <c r="A2429" t="s">
        <v>4974</v>
      </c>
      <c r="B2429" t="s">
        <v>17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17</v>
      </c>
      <c r="I2429" t="s">
        <v>18</v>
      </c>
      <c r="J2429">
        <v>0</v>
      </c>
      <c r="K2429">
        <v>0</v>
      </c>
      <c r="L2429">
        <v>5</v>
      </c>
      <c r="M2429" t="s">
        <v>21</v>
      </c>
      <c r="N2429">
        <v>0</v>
      </c>
      <c r="O2429" t="s">
        <v>42</v>
      </c>
      <c r="P2429" t="s">
        <v>4975</v>
      </c>
      <c r="Q2429" t="s">
        <v>22</v>
      </c>
      <c r="R2429">
        <v>59</v>
      </c>
      <c r="S2429" t="s">
        <v>17</v>
      </c>
      <c r="T2429" t="s">
        <v>17</v>
      </c>
      <c r="U2429" t="s">
        <v>17</v>
      </c>
      <c r="V2429" t="str">
        <f>IF(Table2[[#This Row],[Age]] &lt; 30, "Under 30", IF(Table2[[#This Row],[Age]] &lt; 65, "Other", "Senior"))</f>
        <v>Other</v>
      </c>
      <c r="W2429">
        <v>0</v>
      </c>
      <c r="X2429" t="s">
        <v>21</v>
      </c>
      <c r="Y2429" t="s">
        <v>28</v>
      </c>
      <c r="Z2429" t="s">
        <v>34</v>
      </c>
      <c r="AA2429">
        <v>37</v>
      </c>
      <c r="AB2429">
        <v>687</v>
      </c>
      <c r="AE2429">
        <f t="shared" si="37"/>
        <v>0</v>
      </c>
      <c r="AF2429">
        <v>1</v>
      </c>
      <c r="AG2429" t="str">
        <f>IF(Table2[[#This Row],[Avg Monthly GB Download]] &lt; 5, "Less than 5 GB", IF(Table2[[#This Row],[Avg Monthly GB Download]] &lt;= 10, "Between 5 and 10 GB", "10 or more GB"))</f>
        <v>Between 5 and 10 GB</v>
      </c>
    </row>
    <row r="2430" spans="1:33" x14ac:dyDescent="0.3">
      <c r="A2430" t="s">
        <v>4976</v>
      </c>
      <c r="B2430" t="s">
        <v>17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17</v>
      </c>
      <c r="I2430" t="s">
        <v>84</v>
      </c>
      <c r="J2430">
        <v>0</v>
      </c>
      <c r="K2430">
        <v>0</v>
      </c>
      <c r="L2430">
        <v>9</v>
      </c>
      <c r="M2430" t="s">
        <v>17</v>
      </c>
      <c r="N2430">
        <v>7</v>
      </c>
      <c r="O2430" t="s">
        <v>77</v>
      </c>
      <c r="P2430" t="s">
        <v>4977</v>
      </c>
      <c r="Q2430" t="s">
        <v>22</v>
      </c>
      <c r="R2430">
        <v>48</v>
      </c>
      <c r="S2430" t="s">
        <v>17</v>
      </c>
      <c r="T2430" t="s">
        <v>17</v>
      </c>
      <c r="U2430" t="s">
        <v>17</v>
      </c>
      <c r="V2430" t="str">
        <f>IF(Table2[[#This Row],[Age]] &lt; 30, "Under 30", IF(Table2[[#This Row],[Age]] &lt; 65, "Other", "Senior"))</f>
        <v>Other</v>
      </c>
      <c r="W2430">
        <v>0</v>
      </c>
      <c r="X2430" t="s">
        <v>17</v>
      </c>
      <c r="Y2430" t="s">
        <v>28</v>
      </c>
      <c r="Z2430" t="s">
        <v>34</v>
      </c>
      <c r="AA2430">
        <v>42</v>
      </c>
      <c r="AB2430">
        <v>1158</v>
      </c>
      <c r="AE2430">
        <f t="shared" si="37"/>
        <v>0</v>
      </c>
      <c r="AF2430">
        <v>1</v>
      </c>
      <c r="AG2430" t="str">
        <f>IF(Table2[[#This Row],[Avg Monthly GB Download]] &lt; 5, "Less than 5 GB", IF(Table2[[#This Row],[Avg Monthly GB Download]] &lt;= 10, "Between 5 and 10 GB", "10 or more GB"))</f>
        <v>Between 5 and 10 GB</v>
      </c>
    </row>
    <row r="2431" spans="1:33" x14ac:dyDescent="0.3">
      <c r="A2431" t="s">
        <v>4978</v>
      </c>
      <c r="B2431" t="s">
        <v>17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17</v>
      </c>
      <c r="I2431" t="s">
        <v>18</v>
      </c>
      <c r="J2431">
        <v>0</v>
      </c>
      <c r="K2431">
        <v>0</v>
      </c>
      <c r="L2431">
        <v>1</v>
      </c>
      <c r="M2431" t="s">
        <v>21</v>
      </c>
      <c r="N2431">
        <v>0</v>
      </c>
      <c r="O2431" t="s">
        <v>81</v>
      </c>
      <c r="P2431" t="s">
        <v>4979</v>
      </c>
      <c r="Q2431" t="s">
        <v>22</v>
      </c>
      <c r="R2431">
        <v>38</v>
      </c>
      <c r="S2431" t="s">
        <v>17</v>
      </c>
      <c r="T2431" t="s">
        <v>17</v>
      </c>
      <c r="U2431" t="s">
        <v>17</v>
      </c>
      <c r="V2431" t="str">
        <f>IF(Table2[[#This Row],[Age]] &lt; 30, "Under 30", IF(Table2[[#This Row],[Age]] &lt; 65, "Other", "Senior"))</f>
        <v>Other</v>
      </c>
      <c r="W2431">
        <v>0</v>
      </c>
      <c r="X2431" t="s">
        <v>21</v>
      </c>
      <c r="Y2431" t="s">
        <v>94</v>
      </c>
      <c r="Z2431" t="s">
        <v>34</v>
      </c>
      <c r="AA2431">
        <v>20</v>
      </c>
      <c r="AB2431">
        <v>605</v>
      </c>
      <c r="AE2431">
        <f t="shared" si="37"/>
        <v>0</v>
      </c>
      <c r="AF2431">
        <v>1</v>
      </c>
      <c r="AG2431" t="str">
        <f>IF(Table2[[#This Row],[Avg Monthly GB Download]] &lt; 5, "Less than 5 GB", IF(Table2[[#This Row],[Avg Monthly GB Download]] &lt;= 10, "Between 5 and 10 GB", "10 or more GB"))</f>
        <v>Less than 5 GB</v>
      </c>
    </row>
    <row r="2432" spans="1:33" x14ac:dyDescent="0.3">
      <c r="A2432" t="s">
        <v>4980</v>
      </c>
      <c r="B2432" t="s">
        <v>17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17</v>
      </c>
      <c r="I2432" t="s">
        <v>18</v>
      </c>
      <c r="J2432">
        <v>0</v>
      </c>
      <c r="K2432">
        <v>0</v>
      </c>
      <c r="L2432">
        <v>5</v>
      </c>
      <c r="M2432" t="s">
        <v>21</v>
      </c>
      <c r="N2432">
        <v>0</v>
      </c>
      <c r="O2432" t="s">
        <v>74</v>
      </c>
      <c r="P2432" t="s">
        <v>4981</v>
      </c>
      <c r="Q2432" t="s">
        <v>20</v>
      </c>
      <c r="R2432">
        <v>44</v>
      </c>
      <c r="S2432" t="s">
        <v>17</v>
      </c>
      <c r="T2432" t="s">
        <v>17</v>
      </c>
      <c r="U2432" t="s">
        <v>17</v>
      </c>
      <c r="V2432" t="str">
        <f>IF(Table2[[#This Row],[Age]] &lt; 30, "Under 30", IF(Table2[[#This Row],[Age]] &lt; 65, "Other", "Senior"))</f>
        <v>Other</v>
      </c>
      <c r="W2432">
        <v>0</v>
      </c>
      <c r="X2432" t="s">
        <v>21</v>
      </c>
      <c r="Y2432" t="s">
        <v>94</v>
      </c>
      <c r="Z2432" t="s">
        <v>29</v>
      </c>
      <c r="AA2432">
        <v>45</v>
      </c>
      <c r="AB2432">
        <v>2242</v>
      </c>
      <c r="AE2432">
        <f t="shared" si="37"/>
        <v>0</v>
      </c>
      <c r="AF2432">
        <v>1</v>
      </c>
      <c r="AG2432" t="str">
        <f>IF(Table2[[#This Row],[Avg Monthly GB Download]] &lt; 5, "Less than 5 GB", IF(Table2[[#This Row],[Avg Monthly GB Download]] &lt;= 10, "Between 5 and 10 GB", "10 or more GB"))</f>
        <v>Between 5 and 10 GB</v>
      </c>
    </row>
    <row r="2433" spans="1:33" x14ac:dyDescent="0.3">
      <c r="A2433" t="s">
        <v>4982</v>
      </c>
      <c r="B2433" t="s">
        <v>17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17</v>
      </c>
      <c r="I2433" t="s">
        <v>84</v>
      </c>
      <c r="J2433">
        <v>0</v>
      </c>
      <c r="K2433">
        <v>0</v>
      </c>
      <c r="L2433">
        <v>4</v>
      </c>
      <c r="M2433" t="s">
        <v>21</v>
      </c>
      <c r="N2433">
        <v>0</v>
      </c>
      <c r="O2433" t="s">
        <v>82</v>
      </c>
      <c r="P2433" t="s">
        <v>4983</v>
      </c>
      <c r="Q2433" t="s">
        <v>22</v>
      </c>
      <c r="R2433">
        <v>37</v>
      </c>
      <c r="S2433" t="s">
        <v>17</v>
      </c>
      <c r="T2433" t="s">
        <v>17</v>
      </c>
      <c r="U2433" t="s">
        <v>17</v>
      </c>
      <c r="V2433" t="str">
        <f>IF(Table2[[#This Row],[Age]] &lt; 30, "Under 30", IF(Table2[[#This Row],[Age]] &lt; 65, "Other", "Senior"))</f>
        <v>Other</v>
      </c>
      <c r="W2433">
        <v>0</v>
      </c>
      <c r="X2433" t="s">
        <v>21</v>
      </c>
      <c r="Y2433" t="s">
        <v>94</v>
      </c>
      <c r="Z2433" t="s">
        <v>29</v>
      </c>
      <c r="AA2433">
        <v>42</v>
      </c>
      <c r="AB2433">
        <v>2099</v>
      </c>
      <c r="AE2433">
        <f t="shared" si="37"/>
        <v>0</v>
      </c>
      <c r="AF2433">
        <v>1</v>
      </c>
      <c r="AG2433" t="str">
        <f>IF(Table2[[#This Row],[Avg Monthly GB Download]] &lt; 5, "Less than 5 GB", IF(Table2[[#This Row],[Avg Monthly GB Download]] &lt;= 10, "Between 5 and 10 GB", "10 or more GB"))</f>
        <v>Less than 5 GB</v>
      </c>
    </row>
    <row r="2434" spans="1:33" x14ac:dyDescent="0.3">
      <c r="A2434" t="s">
        <v>4984</v>
      </c>
      <c r="B2434" t="s">
        <v>17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17</v>
      </c>
      <c r="I2434" t="s">
        <v>18</v>
      </c>
      <c r="J2434">
        <v>0</v>
      </c>
      <c r="K2434">
        <v>0</v>
      </c>
      <c r="L2434">
        <v>12</v>
      </c>
      <c r="M2434" t="s">
        <v>21</v>
      </c>
      <c r="N2434">
        <v>0</v>
      </c>
      <c r="O2434" t="s">
        <v>75</v>
      </c>
      <c r="P2434" t="s">
        <v>4985</v>
      </c>
      <c r="Q2434" t="s">
        <v>22</v>
      </c>
      <c r="R2434">
        <v>22</v>
      </c>
      <c r="S2434" t="s">
        <v>21</v>
      </c>
      <c r="T2434" t="s">
        <v>17</v>
      </c>
      <c r="U2434" t="s">
        <v>17</v>
      </c>
      <c r="V2434" t="str">
        <f>IF(Table2[[#This Row],[Age]] &lt; 30, "Under 30", IF(Table2[[#This Row],[Age]] &lt; 65, "Other", "Senior"))</f>
        <v>Under 30</v>
      </c>
      <c r="W2434">
        <v>0</v>
      </c>
      <c r="X2434" t="s">
        <v>17</v>
      </c>
      <c r="Y2434" t="s">
        <v>28</v>
      </c>
      <c r="Z2434" t="s">
        <v>34</v>
      </c>
      <c r="AA2434">
        <v>16</v>
      </c>
      <c r="AB2434">
        <v>115</v>
      </c>
      <c r="AE2434">
        <f t="shared" ref="AE2434:AE2497" si="38">IF(B2434 = "yes", 1, IF(B2434 = "No", 0))</f>
        <v>0</v>
      </c>
      <c r="AF2434">
        <v>1</v>
      </c>
      <c r="AG2434" t="str">
        <f>IF(Table2[[#This Row],[Avg Monthly GB Download]] &lt; 5, "Less than 5 GB", IF(Table2[[#This Row],[Avg Monthly GB Download]] &lt;= 10, "Between 5 and 10 GB", "10 or more GB"))</f>
        <v>10 or more GB</v>
      </c>
    </row>
    <row r="2435" spans="1:33" x14ac:dyDescent="0.3">
      <c r="A2435" t="s">
        <v>4986</v>
      </c>
      <c r="B2435" t="s">
        <v>17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17</v>
      </c>
      <c r="I2435" t="s">
        <v>18</v>
      </c>
      <c r="J2435">
        <v>0</v>
      </c>
      <c r="K2435">
        <v>0</v>
      </c>
      <c r="L2435">
        <v>2</v>
      </c>
      <c r="M2435" t="s">
        <v>21</v>
      </c>
      <c r="N2435">
        <v>0</v>
      </c>
      <c r="O2435" t="s">
        <v>46</v>
      </c>
      <c r="P2435" t="s">
        <v>4987</v>
      </c>
      <c r="Q2435" t="s">
        <v>20</v>
      </c>
      <c r="R2435">
        <v>76</v>
      </c>
      <c r="S2435" t="s">
        <v>17</v>
      </c>
      <c r="T2435" t="s">
        <v>21</v>
      </c>
      <c r="U2435" t="s">
        <v>17</v>
      </c>
      <c r="V2435" t="str">
        <f>IF(Table2[[#This Row],[Age]] &lt; 30, "Under 30", IF(Table2[[#This Row],[Age]] &lt; 65, "Other", "Senior"))</f>
        <v>Senior</v>
      </c>
      <c r="W2435">
        <v>0</v>
      </c>
      <c r="X2435" t="s">
        <v>21</v>
      </c>
      <c r="Y2435" t="s">
        <v>49</v>
      </c>
      <c r="Z2435" t="s">
        <v>34</v>
      </c>
      <c r="AA2435">
        <v>34</v>
      </c>
      <c r="AB2435">
        <v>874</v>
      </c>
      <c r="AE2435">
        <f t="shared" si="38"/>
        <v>0</v>
      </c>
      <c r="AF2435">
        <v>1</v>
      </c>
      <c r="AG2435" t="str">
        <f>IF(Table2[[#This Row],[Avg Monthly GB Download]] &lt; 5, "Less than 5 GB", IF(Table2[[#This Row],[Avg Monthly GB Download]] &lt;= 10, "Between 5 and 10 GB", "10 or more GB"))</f>
        <v>Less than 5 GB</v>
      </c>
    </row>
    <row r="2436" spans="1:33" x14ac:dyDescent="0.3">
      <c r="A2436" t="s">
        <v>4988</v>
      </c>
      <c r="B2436" t="s">
        <v>17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17</v>
      </c>
      <c r="I2436" t="s">
        <v>18</v>
      </c>
      <c r="J2436">
        <v>0</v>
      </c>
      <c r="K2436">
        <v>0</v>
      </c>
      <c r="L2436">
        <v>6</v>
      </c>
      <c r="M2436" t="s">
        <v>17</v>
      </c>
      <c r="N2436">
        <v>42</v>
      </c>
      <c r="O2436" t="s">
        <v>26</v>
      </c>
      <c r="P2436" t="s">
        <v>4989</v>
      </c>
      <c r="Q2436" t="s">
        <v>22</v>
      </c>
      <c r="R2436">
        <v>36</v>
      </c>
      <c r="S2436" t="s">
        <v>17</v>
      </c>
      <c r="T2436" t="s">
        <v>17</v>
      </c>
      <c r="U2436" t="s">
        <v>17</v>
      </c>
      <c r="V2436" t="str">
        <f>IF(Table2[[#This Row],[Age]] &lt; 30, "Under 30", IF(Table2[[#This Row],[Age]] &lt; 65, "Other", "Senior"))</f>
        <v>Other</v>
      </c>
      <c r="W2436">
        <v>0</v>
      </c>
      <c r="X2436" t="s">
        <v>21</v>
      </c>
      <c r="Y2436" t="s">
        <v>49</v>
      </c>
      <c r="Z2436" t="s">
        <v>29</v>
      </c>
      <c r="AA2436">
        <v>26</v>
      </c>
      <c r="AB2436">
        <v>1519</v>
      </c>
      <c r="AE2436">
        <f t="shared" si="38"/>
        <v>0</v>
      </c>
      <c r="AF2436">
        <v>1</v>
      </c>
      <c r="AG2436" t="str">
        <f>IF(Table2[[#This Row],[Avg Monthly GB Download]] &lt; 5, "Less than 5 GB", IF(Table2[[#This Row],[Avg Monthly GB Download]] &lt;= 10, "Between 5 and 10 GB", "10 or more GB"))</f>
        <v>Between 5 and 10 GB</v>
      </c>
    </row>
    <row r="2437" spans="1:33" x14ac:dyDescent="0.3">
      <c r="A2437" t="s">
        <v>4990</v>
      </c>
      <c r="B2437" t="s">
        <v>17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17</v>
      </c>
      <c r="I2437" t="s">
        <v>18</v>
      </c>
      <c r="J2437">
        <v>0</v>
      </c>
      <c r="K2437">
        <v>0</v>
      </c>
      <c r="L2437">
        <v>0</v>
      </c>
      <c r="M2437" t="s">
        <v>17</v>
      </c>
      <c r="N2437">
        <v>0</v>
      </c>
      <c r="O2437" t="s">
        <v>76</v>
      </c>
      <c r="P2437" t="s">
        <v>4991</v>
      </c>
      <c r="Q2437" t="s">
        <v>20</v>
      </c>
      <c r="R2437">
        <v>58</v>
      </c>
      <c r="S2437" t="s">
        <v>17</v>
      </c>
      <c r="T2437" t="s">
        <v>17</v>
      </c>
      <c r="U2437" t="s">
        <v>17</v>
      </c>
      <c r="V2437" t="str">
        <f>IF(Table2[[#This Row],[Age]] &lt; 30, "Under 30", IF(Table2[[#This Row],[Age]] &lt; 65, "Other", "Senior"))</f>
        <v>Other</v>
      </c>
      <c r="W2437">
        <v>0</v>
      </c>
      <c r="X2437" t="s">
        <v>17</v>
      </c>
      <c r="Y2437" t="s">
        <v>28</v>
      </c>
      <c r="Z2437" t="s">
        <v>34</v>
      </c>
      <c r="AA2437">
        <v>8</v>
      </c>
      <c r="AB2437">
        <v>25</v>
      </c>
      <c r="AE2437">
        <f t="shared" si="38"/>
        <v>0</v>
      </c>
      <c r="AF2437">
        <v>1</v>
      </c>
      <c r="AG2437" t="str">
        <f>IF(Table2[[#This Row],[Avg Monthly GB Download]] &lt; 5, "Less than 5 GB", IF(Table2[[#This Row],[Avg Monthly GB Download]] &lt;= 10, "Between 5 and 10 GB", "10 or more GB"))</f>
        <v>Less than 5 GB</v>
      </c>
    </row>
    <row r="2438" spans="1:33" x14ac:dyDescent="0.3">
      <c r="A2438" t="s">
        <v>4992</v>
      </c>
      <c r="B2438" t="s">
        <v>17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17</v>
      </c>
      <c r="I2438" t="s">
        <v>18</v>
      </c>
      <c r="J2438">
        <v>0</v>
      </c>
      <c r="K2438">
        <v>0</v>
      </c>
      <c r="L2438">
        <v>3</v>
      </c>
      <c r="M2438" t="s">
        <v>21</v>
      </c>
      <c r="N2438">
        <v>0</v>
      </c>
      <c r="O2438" t="s">
        <v>39</v>
      </c>
      <c r="P2438" t="s">
        <v>4993</v>
      </c>
      <c r="Q2438" t="s">
        <v>20</v>
      </c>
      <c r="R2438">
        <v>48</v>
      </c>
      <c r="S2438" t="s">
        <v>17</v>
      </c>
      <c r="T2438" t="s">
        <v>17</v>
      </c>
      <c r="U2438" t="s">
        <v>17</v>
      </c>
      <c r="V2438" t="str">
        <f>IF(Table2[[#This Row],[Age]] &lt; 30, "Under 30", IF(Table2[[#This Row],[Age]] &lt; 65, "Other", "Senior"))</f>
        <v>Other</v>
      </c>
      <c r="W2438">
        <v>0</v>
      </c>
      <c r="X2438" t="s">
        <v>17</v>
      </c>
      <c r="Y2438" t="s">
        <v>28</v>
      </c>
      <c r="Z2438" t="s">
        <v>34</v>
      </c>
      <c r="AA2438">
        <v>24</v>
      </c>
      <c r="AB2438">
        <v>61</v>
      </c>
      <c r="AE2438">
        <f t="shared" si="38"/>
        <v>0</v>
      </c>
      <c r="AF2438">
        <v>1</v>
      </c>
      <c r="AG2438" t="str">
        <f>IF(Table2[[#This Row],[Avg Monthly GB Download]] &lt; 5, "Less than 5 GB", IF(Table2[[#This Row],[Avg Monthly GB Download]] &lt;= 10, "Between 5 and 10 GB", "10 or more GB"))</f>
        <v>Less than 5 GB</v>
      </c>
    </row>
    <row r="2439" spans="1:33" x14ac:dyDescent="0.3">
      <c r="A2439" t="s">
        <v>4994</v>
      </c>
      <c r="B2439" t="s">
        <v>17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17</v>
      </c>
      <c r="I2439" t="s">
        <v>18</v>
      </c>
      <c r="J2439">
        <v>0</v>
      </c>
      <c r="K2439">
        <v>0</v>
      </c>
      <c r="L2439">
        <v>0</v>
      </c>
      <c r="M2439" t="s">
        <v>17</v>
      </c>
      <c r="N2439">
        <v>0</v>
      </c>
      <c r="O2439" t="s">
        <v>79</v>
      </c>
      <c r="P2439" t="s">
        <v>4995</v>
      </c>
      <c r="Q2439" t="s">
        <v>20</v>
      </c>
      <c r="R2439">
        <v>68</v>
      </c>
      <c r="S2439" t="s">
        <v>17</v>
      </c>
      <c r="T2439" t="s">
        <v>21</v>
      </c>
      <c r="U2439" t="s">
        <v>17</v>
      </c>
      <c r="V2439" t="str">
        <f>IF(Table2[[#This Row],[Age]] &lt; 30, "Under 30", IF(Table2[[#This Row],[Age]] &lt; 65, "Other", "Senior"))</f>
        <v>Senior</v>
      </c>
      <c r="W2439">
        <v>0</v>
      </c>
      <c r="X2439" t="s">
        <v>17</v>
      </c>
      <c r="Y2439" t="s">
        <v>49</v>
      </c>
      <c r="Z2439" t="s">
        <v>34</v>
      </c>
      <c r="AA2439">
        <v>11</v>
      </c>
      <c r="AB2439">
        <v>643</v>
      </c>
      <c r="AE2439">
        <f t="shared" si="38"/>
        <v>0</v>
      </c>
      <c r="AF2439">
        <v>1</v>
      </c>
      <c r="AG2439" t="str">
        <f>IF(Table2[[#This Row],[Avg Monthly GB Download]] &lt; 5, "Less than 5 GB", IF(Table2[[#This Row],[Avg Monthly GB Download]] &lt;= 10, "Between 5 and 10 GB", "10 or more GB"))</f>
        <v>Less than 5 GB</v>
      </c>
    </row>
    <row r="2440" spans="1:33" x14ac:dyDescent="0.3">
      <c r="A2440" t="s">
        <v>4996</v>
      </c>
      <c r="B2440" t="s">
        <v>17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17</v>
      </c>
      <c r="I2440" t="s">
        <v>18</v>
      </c>
      <c r="J2440">
        <v>0</v>
      </c>
      <c r="K2440">
        <v>0</v>
      </c>
      <c r="L2440">
        <v>1</v>
      </c>
      <c r="M2440" t="s">
        <v>21</v>
      </c>
      <c r="N2440">
        <v>0</v>
      </c>
      <c r="O2440" t="s">
        <v>66</v>
      </c>
      <c r="P2440" t="s">
        <v>4997</v>
      </c>
      <c r="Q2440" t="s">
        <v>22</v>
      </c>
      <c r="R2440">
        <v>36</v>
      </c>
      <c r="S2440" t="s">
        <v>17</v>
      </c>
      <c r="T2440" t="s">
        <v>17</v>
      </c>
      <c r="U2440" t="s">
        <v>17</v>
      </c>
      <c r="V2440" t="str">
        <f>IF(Table2[[#This Row],[Age]] &lt; 30, "Under 30", IF(Table2[[#This Row],[Age]] &lt; 65, "Other", "Senior"))</f>
        <v>Other</v>
      </c>
      <c r="W2440">
        <v>0</v>
      </c>
      <c r="X2440" t="s">
        <v>17</v>
      </c>
      <c r="Y2440" t="s">
        <v>28</v>
      </c>
      <c r="Z2440" t="s">
        <v>34</v>
      </c>
      <c r="AA2440">
        <v>26</v>
      </c>
      <c r="AB2440">
        <v>1050</v>
      </c>
      <c r="AE2440">
        <f t="shared" si="38"/>
        <v>0</v>
      </c>
      <c r="AF2440">
        <v>1</v>
      </c>
      <c r="AG2440" t="str">
        <f>IF(Table2[[#This Row],[Avg Monthly GB Download]] &lt; 5, "Less than 5 GB", IF(Table2[[#This Row],[Avg Monthly GB Download]] &lt;= 10, "Between 5 and 10 GB", "10 or more GB"))</f>
        <v>Less than 5 GB</v>
      </c>
    </row>
    <row r="2441" spans="1:33" x14ac:dyDescent="0.3">
      <c r="A2441" t="s">
        <v>4998</v>
      </c>
      <c r="B2441" t="s">
        <v>17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17</v>
      </c>
      <c r="I2441" t="s">
        <v>18</v>
      </c>
      <c r="J2441">
        <v>0</v>
      </c>
      <c r="K2441">
        <v>0</v>
      </c>
      <c r="L2441">
        <v>0</v>
      </c>
      <c r="M2441" t="s">
        <v>17</v>
      </c>
      <c r="N2441">
        <v>0</v>
      </c>
      <c r="O2441" t="s">
        <v>89</v>
      </c>
      <c r="P2441" t="s">
        <v>4999</v>
      </c>
      <c r="Q2441" t="s">
        <v>22</v>
      </c>
      <c r="R2441">
        <v>62</v>
      </c>
      <c r="S2441" t="s">
        <v>17</v>
      </c>
      <c r="T2441" t="s">
        <v>17</v>
      </c>
      <c r="U2441" t="s">
        <v>17</v>
      </c>
      <c r="V2441" t="str">
        <f>IF(Table2[[#This Row],[Age]] &lt; 30, "Under 30", IF(Table2[[#This Row],[Age]] &lt; 65, "Other", "Senior"))</f>
        <v>Other</v>
      </c>
      <c r="W2441">
        <v>0</v>
      </c>
      <c r="X2441" t="s">
        <v>17</v>
      </c>
      <c r="Y2441" t="s">
        <v>49</v>
      </c>
      <c r="Z2441" t="s">
        <v>29</v>
      </c>
      <c r="AA2441">
        <v>16</v>
      </c>
      <c r="AB2441">
        <v>1112</v>
      </c>
      <c r="AE2441">
        <f t="shared" si="38"/>
        <v>0</v>
      </c>
      <c r="AF2441">
        <v>1</v>
      </c>
      <c r="AG2441" t="str">
        <f>IF(Table2[[#This Row],[Avg Monthly GB Download]] &lt; 5, "Less than 5 GB", IF(Table2[[#This Row],[Avg Monthly GB Download]] &lt;= 10, "Between 5 and 10 GB", "10 or more GB"))</f>
        <v>Less than 5 GB</v>
      </c>
    </row>
    <row r="2442" spans="1:33" x14ac:dyDescent="0.3">
      <c r="A2442" t="s">
        <v>5000</v>
      </c>
      <c r="B2442" t="s">
        <v>17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17</v>
      </c>
      <c r="I2442" t="s">
        <v>18</v>
      </c>
      <c r="J2442">
        <v>0</v>
      </c>
      <c r="K2442">
        <v>0</v>
      </c>
      <c r="L2442">
        <v>14</v>
      </c>
      <c r="M2442" t="s">
        <v>17</v>
      </c>
      <c r="N2442">
        <v>6</v>
      </c>
      <c r="O2442" t="s">
        <v>37</v>
      </c>
      <c r="P2442" t="s">
        <v>5001</v>
      </c>
      <c r="Q2442" t="s">
        <v>22</v>
      </c>
      <c r="R2442">
        <v>61</v>
      </c>
      <c r="S2442" t="s">
        <v>17</v>
      </c>
      <c r="T2442" t="s">
        <v>17</v>
      </c>
      <c r="U2442" t="s">
        <v>17</v>
      </c>
      <c r="V2442" t="str">
        <f>IF(Table2[[#This Row],[Age]] &lt; 30, "Under 30", IF(Table2[[#This Row],[Age]] &lt; 65, "Other", "Senior"))</f>
        <v>Other</v>
      </c>
      <c r="W2442">
        <v>0</v>
      </c>
      <c r="X2442" t="s">
        <v>17</v>
      </c>
      <c r="Y2442" t="s">
        <v>28</v>
      </c>
      <c r="Z2442" t="s">
        <v>34</v>
      </c>
      <c r="AA2442">
        <v>43</v>
      </c>
      <c r="AB2442">
        <v>43</v>
      </c>
      <c r="AE2442">
        <f t="shared" si="38"/>
        <v>0</v>
      </c>
      <c r="AF2442">
        <v>1</v>
      </c>
      <c r="AG2442" t="str">
        <f>IF(Table2[[#This Row],[Avg Monthly GB Download]] &lt; 5, "Less than 5 GB", IF(Table2[[#This Row],[Avg Monthly GB Download]] &lt;= 10, "Between 5 and 10 GB", "10 or more GB"))</f>
        <v>10 or more GB</v>
      </c>
    </row>
    <row r="2443" spans="1:33" x14ac:dyDescent="0.3">
      <c r="A2443" t="s">
        <v>5002</v>
      </c>
      <c r="B2443" t="s">
        <v>17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17</v>
      </c>
      <c r="I2443" t="s">
        <v>18</v>
      </c>
      <c r="J2443">
        <v>0</v>
      </c>
      <c r="K2443">
        <v>0</v>
      </c>
      <c r="L2443">
        <v>15</v>
      </c>
      <c r="M2443" t="s">
        <v>21</v>
      </c>
      <c r="N2443">
        <v>0</v>
      </c>
      <c r="O2443" t="s">
        <v>23</v>
      </c>
      <c r="P2443" t="s">
        <v>5003</v>
      </c>
      <c r="Q2443" t="s">
        <v>22</v>
      </c>
      <c r="R2443">
        <v>21</v>
      </c>
      <c r="S2443" t="s">
        <v>21</v>
      </c>
      <c r="T2443" t="s">
        <v>17</v>
      </c>
      <c r="U2443" t="s">
        <v>17</v>
      </c>
      <c r="V2443" t="str">
        <f>IF(Table2[[#This Row],[Age]] &lt; 30, "Under 30", IF(Table2[[#This Row],[Age]] &lt; 65, "Other", "Senior"))</f>
        <v>Under 30</v>
      </c>
      <c r="W2443">
        <v>0</v>
      </c>
      <c r="X2443" t="s">
        <v>21</v>
      </c>
      <c r="Y2443" t="s">
        <v>49</v>
      </c>
      <c r="Z2443" t="s">
        <v>34</v>
      </c>
      <c r="AA2443">
        <v>54</v>
      </c>
      <c r="AB2443">
        <v>3577</v>
      </c>
      <c r="AE2443">
        <f t="shared" si="38"/>
        <v>0</v>
      </c>
      <c r="AF2443">
        <v>1</v>
      </c>
      <c r="AG2443" t="str">
        <f>IF(Table2[[#This Row],[Avg Monthly GB Download]] &lt; 5, "Less than 5 GB", IF(Table2[[#This Row],[Avg Monthly GB Download]] &lt;= 10, "Between 5 and 10 GB", "10 or more GB"))</f>
        <v>10 or more GB</v>
      </c>
    </row>
    <row r="2444" spans="1:33" x14ac:dyDescent="0.3">
      <c r="A2444" t="s">
        <v>5004</v>
      </c>
      <c r="B2444" t="s">
        <v>17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17</v>
      </c>
      <c r="I2444" t="s">
        <v>18</v>
      </c>
      <c r="J2444">
        <v>0</v>
      </c>
      <c r="K2444">
        <v>0</v>
      </c>
      <c r="L2444">
        <v>9</v>
      </c>
      <c r="M2444" t="s">
        <v>21</v>
      </c>
      <c r="N2444">
        <v>0</v>
      </c>
      <c r="O2444" t="s">
        <v>27</v>
      </c>
      <c r="P2444" t="s">
        <v>5005</v>
      </c>
      <c r="Q2444" t="s">
        <v>20</v>
      </c>
      <c r="R2444">
        <v>58</v>
      </c>
      <c r="S2444" t="s">
        <v>17</v>
      </c>
      <c r="T2444" t="s">
        <v>17</v>
      </c>
      <c r="U2444" t="s">
        <v>17</v>
      </c>
      <c r="V2444" t="str">
        <f>IF(Table2[[#This Row],[Age]] &lt; 30, "Under 30", IF(Table2[[#This Row],[Age]] &lt; 65, "Other", "Senior"))</f>
        <v>Other</v>
      </c>
      <c r="W2444">
        <v>0</v>
      </c>
      <c r="X2444" t="s">
        <v>21</v>
      </c>
      <c r="Y2444" t="s">
        <v>28</v>
      </c>
      <c r="Z2444" t="s">
        <v>29</v>
      </c>
      <c r="AA2444">
        <v>49</v>
      </c>
      <c r="AB2444">
        <v>3041</v>
      </c>
      <c r="AE2444">
        <f t="shared" si="38"/>
        <v>0</v>
      </c>
      <c r="AF2444">
        <v>1</v>
      </c>
      <c r="AG2444" t="str">
        <f>IF(Table2[[#This Row],[Avg Monthly GB Download]] &lt; 5, "Less than 5 GB", IF(Table2[[#This Row],[Avg Monthly GB Download]] &lt;= 10, "Between 5 and 10 GB", "10 or more GB"))</f>
        <v>Between 5 and 10 GB</v>
      </c>
    </row>
    <row r="2445" spans="1:33" x14ac:dyDescent="0.3">
      <c r="A2445" t="s">
        <v>5006</v>
      </c>
      <c r="B2445" t="s">
        <v>17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17</v>
      </c>
      <c r="I2445" t="s">
        <v>18</v>
      </c>
      <c r="J2445">
        <v>0</v>
      </c>
      <c r="K2445">
        <v>0</v>
      </c>
      <c r="L2445">
        <v>6</v>
      </c>
      <c r="M2445" t="s">
        <v>21</v>
      </c>
      <c r="N2445">
        <v>0</v>
      </c>
      <c r="O2445" t="s">
        <v>33</v>
      </c>
      <c r="P2445" t="s">
        <v>5007</v>
      </c>
      <c r="Q2445" t="s">
        <v>20</v>
      </c>
      <c r="R2445">
        <v>84</v>
      </c>
      <c r="S2445" t="s">
        <v>17</v>
      </c>
      <c r="T2445" t="s">
        <v>21</v>
      </c>
      <c r="U2445" t="s">
        <v>17</v>
      </c>
      <c r="V2445" t="str">
        <f>IF(Table2[[#This Row],[Age]] &lt; 30, "Under 30", IF(Table2[[#This Row],[Age]] &lt; 65, "Other", "Senior"))</f>
        <v>Senior</v>
      </c>
      <c r="W2445">
        <v>0</v>
      </c>
      <c r="X2445" t="s">
        <v>21</v>
      </c>
      <c r="Y2445" t="s">
        <v>94</v>
      </c>
      <c r="Z2445" t="s">
        <v>34</v>
      </c>
      <c r="AA2445">
        <v>63</v>
      </c>
      <c r="AB2445">
        <v>3507</v>
      </c>
      <c r="AE2445">
        <f t="shared" si="38"/>
        <v>0</v>
      </c>
      <c r="AF2445">
        <v>1</v>
      </c>
      <c r="AG2445" t="str">
        <f>IF(Table2[[#This Row],[Avg Monthly GB Download]] &lt; 5, "Less than 5 GB", IF(Table2[[#This Row],[Avg Monthly GB Download]] &lt;= 10, "Between 5 and 10 GB", "10 or more GB"))</f>
        <v>Between 5 and 10 GB</v>
      </c>
    </row>
    <row r="2446" spans="1:33" x14ac:dyDescent="0.3">
      <c r="A2446" t="s">
        <v>5008</v>
      </c>
      <c r="B2446" t="s">
        <v>21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17</v>
      </c>
      <c r="I2446" t="s">
        <v>84</v>
      </c>
      <c r="J2446">
        <v>0</v>
      </c>
      <c r="K2446">
        <v>0</v>
      </c>
      <c r="L2446">
        <v>0</v>
      </c>
      <c r="M2446" t="s">
        <v>17</v>
      </c>
      <c r="N2446">
        <v>0</v>
      </c>
      <c r="O2446" t="s">
        <v>85</v>
      </c>
      <c r="P2446" t="s">
        <v>5009</v>
      </c>
      <c r="Q2446" t="s">
        <v>22</v>
      </c>
      <c r="R2446">
        <v>56</v>
      </c>
      <c r="S2446" t="s">
        <v>17</v>
      </c>
      <c r="T2446" t="s">
        <v>17</v>
      </c>
      <c r="U2446" t="s">
        <v>17</v>
      </c>
      <c r="V2446" t="str">
        <f>IF(Table2[[#This Row],[Age]] &lt; 30, "Under 30", IF(Table2[[#This Row],[Age]] &lt; 65, "Other", "Senior"))</f>
        <v>Other</v>
      </c>
      <c r="W2446">
        <v>0</v>
      </c>
      <c r="X2446" t="s">
        <v>17</v>
      </c>
      <c r="Y2446" t="s">
        <v>28</v>
      </c>
      <c r="Z2446" t="s">
        <v>29</v>
      </c>
      <c r="AA2446">
        <v>10</v>
      </c>
      <c r="AB2446">
        <v>10</v>
      </c>
      <c r="AE2446">
        <f t="shared" si="38"/>
        <v>1</v>
      </c>
      <c r="AF2446">
        <v>1</v>
      </c>
      <c r="AG2446" t="str">
        <f>IF(Table2[[#This Row],[Avg Monthly GB Download]] &lt; 5, "Less than 5 GB", IF(Table2[[#This Row],[Avg Monthly GB Download]] &lt;= 10, "Between 5 and 10 GB", "10 or more GB"))</f>
        <v>Less than 5 GB</v>
      </c>
    </row>
    <row r="2447" spans="1:33" x14ac:dyDescent="0.3">
      <c r="A2447" t="s">
        <v>5010</v>
      </c>
      <c r="B2447" t="s">
        <v>17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17</v>
      </c>
      <c r="I2447" t="s">
        <v>84</v>
      </c>
      <c r="J2447">
        <v>0</v>
      </c>
      <c r="K2447">
        <v>0</v>
      </c>
      <c r="L2447">
        <v>9</v>
      </c>
      <c r="M2447" t="s">
        <v>21</v>
      </c>
      <c r="N2447">
        <v>0</v>
      </c>
      <c r="O2447" t="s">
        <v>54</v>
      </c>
      <c r="P2447" t="s">
        <v>5011</v>
      </c>
      <c r="Q2447" t="s">
        <v>22</v>
      </c>
      <c r="R2447">
        <v>49</v>
      </c>
      <c r="S2447" t="s">
        <v>17</v>
      </c>
      <c r="T2447" t="s">
        <v>17</v>
      </c>
      <c r="U2447" t="s">
        <v>17</v>
      </c>
      <c r="V2447" t="str">
        <f>IF(Table2[[#This Row],[Age]] &lt; 30, "Under 30", IF(Table2[[#This Row],[Age]] &lt; 65, "Other", "Senior"))</f>
        <v>Other</v>
      </c>
      <c r="W2447">
        <v>0</v>
      </c>
      <c r="X2447" t="s">
        <v>17</v>
      </c>
      <c r="Y2447" t="s">
        <v>28</v>
      </c>
      <c r="Z2447" t="s">
        <v>34</v>
      </c>
      <c r="AA2447">
        <v>48</v>
      </c>
      <c r="AB2447">
        <v>133</v>
      </c>
      <c r="AE2447">
        <f t="shared" si="38"/>
        <v>0</v>
      </c>
      <c r="AF2447">
        <v>1</v>
      </c>
      <c r="AG2447" t="str">
        <f>IF(Table2[[#This Row],[Avg Monthly GB Download]] &lt; 5, "Less than 5 GB", IF(Table2[[#This Row],[Avg Monthly GB Download]] &lt;= 10, "Between 5 and 10 GB", "10 or more GB"))</f>
        <v>Between 5 and 10 GB</v>
      </c>
    </row>
    <row r="2448" spans="1:33" x14ac:dyDescent="0.3">
      <c r="A2448" t="s">
        <v>5012</v>
      </c>
      <c r="B2448" t="s">
        <v>17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17</v>
      </c>
      <c r="I2448" t="s">
        <v>18</v>
      </c>
      <c r="J2448">
        <v>0</v>
      </c>
      <c r="K2448">
        <v>0</v>
      </c>
      <c r="L2448">
        <v>5</v>
      </c>
      <c r="M2448" t="s">
        <v>21</v>
      </c>
      <c r="N2448">
        <v>0</v>
      </c>
      <c r="O2448" t="s">
        <v>55</v>
      </c>
      <c r="P2448" t="s">
        <v>5013</v>
      </c>
      <c r="Q2448" t="s">
        <v>22</v>
      </c>
      <c r="R2448">
        <v>81</v>
      </c>
      <c r="S2448" t="s">
        <v>17</v>
      </c>
      <c r="T2448" t="s">
        <v>21</v>
      </c>
      <c r="U2448" t="s">
        <v>17</v>
      </c>
      <c r="V2448" t="str">
        <f>IF(Table2[[#This Row],[Age]] &lt; 30, "Under 30", IF(Table2[[#This Row],[Age]] &lt; 65, "Other", "Senior"))</f>
        <v>Senior</v>
      </c>
      <c r="W2448">
        <v>0</v>
      </c>
      <c r="X2448" t="s">
        <v>21</v>
      </c>
      <c r="Y2448" t="s">
        <v>94</v>
      </c>
      <c r="Z2448" t="s">
        <v>34</v>
      </c>
      <c r="AA2448">
        <v>54</v>
      </c>
      <c r="AB2448">
        <v>3206</v>
      </c>
      <c r="AE2448">
        <f t="shared" si="38"/>
        <v>0</v>
      </c>
      <c r="AF2448">
        <v>1</v>
      </c>
      <c r="AG2448" t="str">
        <f>IF(Table2[[#This Row],[Avg Monthly GB Download]] &lt; 5, "Less than 5 GB", IF(Table2[[#This Row],[Avg Monthly GB Download]] &lt;= 10, "Between 5 and 10 GB", "10 or more GB"))</f>
        <v>Between 5 and 10 GB</v>
      </c>
    </row>
    <row r="2449" spans="1:33" x14ac:dyDescent="0.3">
      <c r="A2449" t="s">
        <v>5014</v>
      </c>
      <c r="B2449" t="s">
        <v>17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17</v>
      </c>
      <c r="I2449" t="s">
        <v>18</v>
      </c>
      <c r="J2449">
        <v>0</v>
      </c>
      <c r="K2449">
        <v>0</v>
      </c>
      <c r="L2449">
        <v>0</v>
      </c>
      <c r="M2449" t="s">
        <v>17</v>
      </c>
      <c r="N2449">
        <v>0</v>
      </c>
      <c r="O2449" t="s">
        <v>65</v>
      </c>
      <c r="P2449" t="s">
        <v>5015</v>
      </c>
      <c r="Q2449" t="s">
        <v>20</v>
      </c>
      <c r="R2449">
        <v>23</v>
      </c>
      <c r="S2449" t="s">
        <v>21</v>
      </c>
      <c r="T2449" t="s">
        <v>17</v>
      </c>
      <c r="U2449" t="s">
        <v>17</v>
      </c>
      <c r="V2449" t="str">
        <f>IF(Table2[[#This Row],[Age]] &lt; 30, "Under 30", IF(Table2[[#This Row],[Age]] &lt; 65, "Other", "Senior"))</f>
        <v>Under 30</v>
      </c>
      <c r="W2449">
        <v>0</v>
      </c>
      <c r="X2449" t="s">
        <v>17</v>
      </c>
      <c r="Y2449" t="s">
        <v>49</v>
      </c>
      <c r="Z2449" t="s">
        <v>29</v>
      </c>
      <c r="AA2449">
        <v>10</v>
      </c>
      <c r="AB2449">
        <v>361</v>
      </c>
      <c r="AE2449">
        <f t="shared" si="38"/>
        <v>0</v>
      </c>
      <c r="AF2449">
        <v>1</v>
      </c>
      <c r="AG2449" t="str">
        <f>IF(Table2[[#This Row],[Avg Monthly GB Download]] &lt; 5, "Less than 5 GB", IF(Table2[[#This Row],[Avg Monthly GB Download]] &lt;= 10, "Between 5 and 10 GB", "10 or more GB"))</f>
        <v>Less than 5 GB</v>
      </c>
    </row>
    <row r="2450" spans="1:33" x14ac:dyDescent="0.3">
      <c r="A2450" t="s">
        <v>5016</v>
      </c>
      <c r="B2450" t="s">
        <v>17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17</v>
      </c>
      <c r="I2450" t="s">
        <v>18</v>
      </c>
      <c r="J2450">
        <v>0</v>
      </c>
      <c r="K2450">
        <v>0</v>
      </c>
      <c r="L2450">
        <v>0</v>
      </c>
      <c r="M2450" t="s">
        <v>17</v>
      </c>
      <c r="N2450">
        <v>0</v>
      </c>
      <c r="O2450" t="s">
        <v>75</v>
      </c>
      <c r="P2450" t="s">
        <v>5017</v>
      </c>
      <c r="Q2450" t="s">
        <v>22</v>
      </c>
      <c r="R2450">
        <v>39</v>
      </c>
      <c r="S2450" t="s">
        <v>17</v>
      </c>
      <c r="T2450" t="s">
        <v>17</v>
      </c>
      <c r="U2450" t="s">
        <v>17</v>
      </c>
      <c r="V2450" t="str">
        <f>IF(Table2[[#This Row],[Age]] &lt; 30, "Under 30", IF(Table2[[#This Row],[Age]] &lt; 65, "Other", "Senior"))</f>
        <v>Other</v>
      </c>
      <c r="W2450">
        <v>0</v>
      </c>
      <c r="X2450" t="s">
        <v>17</v>
      </c>
      <c r="Y2450" t="s">
        <v>94</v>
      </c>
      <c r="Z2450" t="s">
        <v>29</v>
      </c>
      <c r="AA2450">
        <v>12</v>
      </c>
      <c r="AB2450">
        <v>473</v>
      </c>
      <c r="AE2450">
        <f t="shared" si="38"/>
        <v>0</v>
      </c>
      <c r="AF2450">
        <v>1</v>
      </c>
      <c r="AG2450" t="str">
        <f>IF(Table2[[#This Row],[Avg Monthly GB Download]] &lt; 5, "Less than 5 GB", IF(Table2[[#This Row],[Avg Monthly GB Download]] &lt;= 10, "Between 5 and 10 GB", "10 or more GB"))</f>
        <v>Less than 5 GB</v>
      </c>
    </row>
    <row r="2451" spans="1:33" x14ac:dyDescent="0.3">
      <c r="A2451" t="s">
        <v>5018</v>
      </c>
      <c r="B2451" t="s">
        <v>17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17</v>
      </c>
      <c r="I2451" t="s">
        <v>18</v>
      </c>
      <c r="J2451">
        <v>0</v>
      </c>
      <c r="K2451">
        <v>0</v>
      </c>
      <c r="L2451">
        <v>0</v>
      </c>
      <c r="M2451" t="s">
        <v>17</v>
      </c>
      <c r="N2451">
        <v>0</v>
      </c>
      <c r="O2451" t="s">
        <v>47</v>
      </c>
      <c r="P2451" t="s">
        <v>5019</v>
      </c>
      <c r="Q2451" t="s">
        <v>20</v>
      </c>
      <c r="R2451">
        <v>58</v>
      </c>
      <c r="S2451" t="s">
        <v>17</v>
      </c>
      <c r="T2451" t="s">
        <v>17</v>
      </c>
      <c r="U2451" t="s">
        <v>17</v>
      </c>
      <c r="V2451" t="str">
        <f>IF(Table2[[#This Row],[Age]] &lt; 30, "Under 30", IF(Table2[[#This Row],[Age]] &lt; 65, "Other", "Senior"))</f>
        <v>Other</v>
      </c>
      <c r="W2451">
        <v>0</v>
      </c>
      <c r="X2451" t="s">
        <v>17</v>
      </c>
      <c r="Y2451" t="s">
        <v>49</v>
      </c>
      <c r="Z2451" t="s">
        <v>29</v>
      </c>
      <c r="AA2451">
        <v>16</v>
      </c>
      <c r="AB2451">
        <v>1081</v>
      </c>
      <c r="AE2451">
        <f t="shared" si="38"/>
        <v>0</v>
      </c>
      <c r="AF2451">
        <v>1</v>
      </c>
      <c r="AG2451" t="str">
        <f>IF(Table2[[#This Row],[Avg Monthly GB Download]] &lt; 5, "Less than 5 GB", IF(Table2[[#This Row],[Avg Monthly GB Download]] &lt;= 10, "Between 5 and 10 GB", "10 or more GB"))</f>
        <v>Less than 5 GB</v>
      </c>
    </row>
    <row r="2452" spans="1:33" x14ac:dyDescent="0.3">
      <c r="A2452" t="s">
        <v>5020</v>
      </c>
      <c r="B2452" t="s">
        <v>17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17</v>
      </c>
      <c r="I2452" t="s">
        <v>18</v>
      </c>
      <c r="J2452">
        <v>0</v>
      </c>
      <c r="K2452">
        <v>0</v>
      </c>
      <c r="L2452">
        <v>5</v>
      </c>
      <c r="M2452" t="s">
        <v>21</v>
      </c>
      <c r="N2452">
        <v>0</v>
      </c>
      <c r="O2452" t="s">
        <v>78</v>
      </c>
      <c r="P2452" t="s">
        <v>5021</v>
      </c>
      <c r="Q2452" t="s">
        <v>22</v>
      </c>
      <c r="R2452">
        <v>78</v>
      </c>
      <c r="S2452" t="s">
        <v>17</v>
      </c>
      <c r="T2452" t="s">
        <v>21</v>
      </c>
      <c r="U2452" t="s">
        <v>17</v>
      </c>
      <c r="V2452" t="str">
        <f>IF(Table2[[#This Row],[Age]] &lt; 30, "Under 30", IF(Table2[[#This Row],[Age]] &lt; 65, "Other", "Senior"))</f>
        <v>Senior</v>
      </c>
      <c r="W2452">
        <v>0</v>
      </c>
      <c r="X2452" t="s">
        <v>21</v>
      </c>
      <c r="Y2452" t="s">
        <v>49</v>
      </c>
      <c r="Z2452" t="s">
        <v>29</v>
      </c>
      <c r="AA2452">
        <v>35</v>
      </c>
      <c r="AB2452">
        <v>2445</v>
      </c>
      <c r="AE2452">
        <f t="shared" si="38"/>
        <v>0</v>
      </c>
      <c r="AF2452">
        <v>1</v>
      </c>
      <c r="AG2452" t="str">
        <f>IF(Table2[[#This Row],[Avg Monthly GB Download]] &lt; 5, "Less than 5 GB", IF(Table2[[#This Row],[Avg Monthly GB Download]] &lt;= 10, "Between 5 and 10 GB", "10 or more GB"))</f>
        <v>Between 5 and 10 GB</v>
      </c>
    </row>
    <row r="2453" spans="1:33" x14ac:dyDescent="0.3">
      <c r="A2453" t="s">
        <v>5022</v>
      </c>
      <c r="B2453" t="s">
        <v>21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17</v>
      </c>
      <c r="I2453" t="s">
        <v>18</v>
      </c>
      <c r="J2453">
        <v>0</v>
      </c>
      <c r="K2453">
        <v>0</v>
      </c>
      <c r="L2453">
        <v>5</v>
      </c>
      <c r="M2453" t="s">
        <v>21</v>
      </c>
      <c r="N2453">
        <v>0</v>
      </c>
      <c r="O2453" t="s">
        <v>85</v>
      </c>
      <c r="P2453" t="s">
        <v>5023</v>
      </c>
      <c r="Q2453" t="s">
        <v>20</v>
      </c>
      <c r="R2453">
        <v>33</v>
      </c>
      <c r="S2453" t="s">
        <v>17</v>
      </c>
      <c r="T2453" t="s">
        <v>17</v>
      </c>
      <c r="U2453" t="s">
        <v>17</v>
      </c>
      <c r="V2453" t="str">
        <f>IF(Table2[[#This Row],[Age]] &lt; 30, "Under 30", IF(Table2[[#This Row],[Age]] &lt; 65, "Other", "Senior"))</f>
        <v>Other</v>
      </c>
      <c r="W2453">
        <v>0</v>
      </c>
      <c r="X2453" t="s">
        <v>17</v>
      </c>
      <c r="Y2453" t="s">
        <v>28</v>
      </c>
      <c r="Z2453" t="s">
        <v>34</v>
      </c>
      <c r="AA2453">
        <v>44</v>
      </c>
      <c r="AB2453">
        <v>382</v>
      </c>
      <c r="AE2453">
        <f t="shared" si="38"/>
        <v>1</v>
      </c>
      <c r="AF2453">
        <v>1</v>
      </c>
      <c r="AG2453" t="str">
        <f>IF(Table2[[#This Row],[Avg Monthly GB Download]] &lt; 5, "Less than 5 GB", IF(Table2[[#This Row],[Avg Monthly GB Download]] &lt;= 10, "Between 5 and 10 GB", "10 or more GB"))</f>
        <v>Between 5 and 10 GB</v>
      </c>
    </row>
    <row r="2454" spans="1:33" x14ac:dyDescent="0.3">
      <c r="A2454" t="s">
        <v>5024</v>
      </c>
      <c r="B2454" t="s">
        <v>17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17</v>
      </c>
      <c r="I2454" t="s">
        <v>18</v>
      </c>
      <c r="J2454">
        <v>0</v>
      </c>
      <c r="K2454">
        <v>0</v>
      </c>
      <c r="L2454">
        <v>8</v>
      </c>
      <c r="M2454" t="s">
        <v>21</v>
      </c>
      <c r="N2454">
        <v>0</v>
      </c>
      <c r="O2454" t="s">
        <v>89</v>
      </c>
      <c r="P2454" t="s">
        <v>5025</v>
      </c>
      <c r="Q2454" t="s">
        <v>20</v>
      </c>
      <c r="R2454">
        <v>59</v>
      </c>
      <c r="S2454" t="s">
        <v>17</v>
      </c>
      <c r="T2454" t="s">
        <v>17</v>
      </c>
      <c r="U2454" t="s">
        <v>17</v>
      </c>
      <c r="V2454" t="str">
        <f>IF(Table2[[#This Row],[Age]] &lt; 30, "Under 30", IF(Table2[[#This Row],[Age]] &lt; 65, "Other", "Senior"))</f>
        <v>Other</v>
      </c>
      <c r="W2454">
        <v>0</v>
      </c>
      <c r="X2454" t="s">
        <v>17</v>
      </c>
      <c r="Y2454" t="s">
        <v>28</v>
      </c>
      <c r="Z2454" t="s">
        <v>29</v>
      </c>
      <c r="AA2454">
        <v>35</v>
      </c>
      <c r="AB2454">
        <v>1369</v>
      </c>
      <c r="AE2454">
        <f t="shared" si="38"/>
        <v>0</v>
      </c>
      <c r="AF2454">
        <v>1</v>
      </c>
      <c r="AG2454" t="str">
        <f>IF(Table2[[#This Row],[Avg Monthly GB Download]] &lt; 5, "Less than 5 GB", IF(Table2[[#This Row],[Avg Monthly GB Download]] &lt;= 10, "Between 5 and 10 GB", "10 or more GB"))</f>
        <v>Between 5 and 10 GB</v>
      </c>
    </row>
    <row r="2455" spans="1:33" x14ac:dyDescent="0.3">
      <c r="A2455" t="s">
        <v>5026</v>
      </c>
      <c r="B2455" t="s">
        <v>17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17</v>
      </c>
      <c r="I2455" t="s">
        <v>18</v>
      </c>
      <c r="J2455">
        <v>0</v>
      </c>
      <c r="K2455">
        <v>0</v>
      </c>
      <c r="L2455">
        <v>2</v>
      </c>
      <c r="M2455" t="s">
        <v>21</v>
      </c>
      <c r="N2455">
        <v>0</v>
      </c>
      <c r="O2455" t="s">
        <v>26</v>
      </c>
      <c r="P2455" t="s">
        <v>5027</v>
      </c>
      <c r="Q2455" t="s">
        <v>20</v>
      </c>
      <c r="R2455">
        <v>76</v>
      </c>
      <c r="S2455" t="s">
        <v>17</v>
      </c>
      <c r="T2455" t="s">
        <v>21</v>
      </c>
      <c r="U2455" t="s">
        <v>17</v>
      </c>
      <c r="V2455" t="str">
        <f>IF(Table2[[#This Row],[Age]] &lt; 30, "Under 30", IF(Table2[[#This Row],[Age]] &lt; 65, "Other", "Senior"))</f>
        <v>Senior</v>
      </c>
      <c r="W2455">
        <v>0</v>
      </c>
      <c r="X2455" t="s">
        <v>21</v>
      </c>
      <c r="Y2455" t="s">
        <v>49</v>
      </c>
      <c r="Z2455" t="s">
        <v>34</v>
      </c>
      <c r="AA2455">
        <v>46</v>
      </c>
      <c r="AB2455">
        <v>3176</v>
      </c>
      <c r="AE2455">
        <f t="shared" si="38"/>
        <v>0</v>
      </c>
      <c r="AF2455">
        <v>1</v>
      </c>
      <c r="AG2455" t="str">
        <f>IF(Table2[[#This Row],[Avg Monthly GB Download]] &lt; 5, "Less than 5 GB", IF(Table2[[#This Row],[Avg Monthly GB Download]] &lt;= 10, "Between 5 and 10 GB", "10 or more GB"))</f>
        <v>Less than 5 GB</v>
      </c>
    </row>
    <row r="2456" spans="1:33" x14ac:dyDescent="0.3">
      <c r="A2456" t="s">
        <v>5028</v>
      </c>
      <c r="B2456" t="s">
        <v>17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17</v>
      </c>
      <c r="I2456" t="s">
        <v>18</v>
      </c>
      <c r="J2456">
        <v>0</v>
      </c>
      <c r="K2456">
        <v>0</v>
      </c>
      <c r="L2456">
        <v>1</v>
      </c>
      <c r="M2456" t="s">
        <v>21</v>
      </c>
      <c r="N2456">
        <v>0</v>
      </c>
      <c r="O2456" t="s">
        <v>51</v>
      </c>
      <c r="P2456" t="s">
        <v>5029</v>
      </c>
      <c r="Q2456" t="s">
        <v>20</v>
      </c>
      <c r="R2456">
        <v>66</v>
      </c>
      <c r="S2456" t="s">
        <v>17</v>
      </c>
      <c r="T2456" t="s">
        <v>21</v>
      </c>
      <c r="U2456" t="s">
        <v>17</v>
      </c>
      <c r="V2456" t="str">
        <f>IF(Table2[[#This Row],[Age]] &lt; 30, "Under 30", IF(Table2[[#This Row],[Age]] &lt; 65, "Other", "Senior"))</f>
        <v>Senior</v>
      </c>
      <c r="W2456">
        <v>0</v>
      </c>
      <c r="X2456" t="s">
        <v>17</v>
      </c>
      <c r="Y2456" t="s">
        <v>28</v>
      </c>
      <c r="Z2456" t="s">
        <v>34</v>
      </c>
      <c r="AA2456">
        <v>51</v>
      </c>
      <c r="AB2456">
        <v>1415</v>
      </c>
      <c r="AE2456">
        <f t="shared" si="38"/>
        <v>0</v>
      </c>
      <c r="AF2456">
        <v>1</v>
      </c>
      <c r="AG2456" t="str">
        <f>IF(Table2[[#This Row],[Avg Monthly GB Download]] &lt; 5, "Less than 5 GB", IF(Table2[[#This Row],[Avg Monthly GB Download]] &lt;= 10, "Between 5 and 10 GB", "10 or more GB"))</f>
        <v>Less than 5 GB</v>
      </c>
    </row>
    <row r="2457" spans="1:33" x14ac:dyDescent="0.3">
      <c r="A2457" t="s">
        <v>5030</v>
      </c>
      <c r="B2457" t="s">
        <v>17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17</v>
      </c>
      <c r="I2457" t="s">
        <v>18</v>
      </c>
      <c r="J2457">
        <v>0</v>
      </c>
      <c r="K2457">
        <v>0</v>
      </c>
      <c r="L2457">
        <v>15</v>
      </c>
      <c r="M2457" t="s">
        <v>21</v>
      </c>
      <c r="N2457">
        <v>0</v>
      </c>
      <c r="O2457" t="s">
        <v>48</v>
      </c>
      <c r="P2457" t="s">
        <v>5031</v>
      </c>
      <c r="Q2457" t="s">
        <v>20</v>
      </c>
      <c r="R2457">
        <v>58</v>
      </c>
      <c r="S2457" t="s">
        <v>17</v>
      </c>
      <c r="T2457" t="s">
        <v>17</v>
      </c>
      <c r="U2457" t="s">
        <v>17</v>
      </c>
      <c r="V2457" t="str">
        <f>IF(Table2[[#This Row],[Age]] &lt; 30, "Under 30", IF(Table2[[#This Row],[Age]] &lt; 65, "Other", "Senior"))</f>
        <v>Other</v>
      </c>
      <c r="W2457">
        <v>0</v>
      </c>
      <c r="X2457" t="s">
        <v>17</v>
      </c>
      <c r="Y2457" t="s">
        <v>28</v>
      </c>
      <c r="Z2457" t="s">
        <v>34</v>
      </c>
      <c r="AA2457">
        <v>55</v>
      </c>
      <c r="AB2457">
        <v>746</v>
      </c>
      <c r="AE2457">
        <f t="shared" si="38"/>
        <v>0</v>
      </c>
      <c r="AF2457">
        <v>1</v>
      </c>
      <c r="AG2457" t="str">
        <f>IF(Table2[[#This Row],[Avg Monthly GB Download]] &lt; 5, "Less than 5 GB", IF(Table2[[#This Row],[Avg Monthly GB Download]] &lt;= 10, "Between 5 and 10 GB", "10 or more GB"))</f>
        <v>10 or more GB</v>
      </c>
    </row>
    <row r="2458" spans="1:33" x14ac:dyDescent="0.3">
      <c r="A2458" t="s">
        <v>5032</v>
      </c>
      <c r="B2458" t="s">
        <v>17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17</v>
      </c>
      <c r="I2458" t="s">
        <v>18</v>
      </c>
      <c r="J2458">
        <v>0</v>
      </c>
      <c r="K2458">
        <v>0</v>
      </c>
      <c r="L2458">
        <v>15</v>
      </c>
      <c r="M2458" t="s">
        <v>21</v>
      </c>
      <c r="N2458">
        <v>0</v>
      </c>
      <c r="O2458" t="s">
        <v>74</v>
      </c>
      <c r="P2458" t="s">
        <v>5033</v>
      </c>
      <c r="Q2458" t="s">
        <v>20</v>
      </c>
      <c r="R2458">
        <v>20</v>
      </c>
      <c r="S2458" t="s">
        <v>21</v>
      </c>
      <c r="T2458" t="s">
        <v>17</v>
      </c>
      <c r="U2458" t="s">
        <v>17</v>
      </c>
      <c r="V2458" t="str">
        <f>IF(Table2[[#This Row],[Age]] &lt; 30, "Under 30", IF(Table2[[#This Row],[Age]] &lt; 65, "Other", "Senior"))</f>
        <v>Under 30</v>
      </c>
      <c r="W2458">
        <v>0</v>
      </c>
      <c r="X2458" t="s">
        <v>21</v>
      </c>
      <c r="Y2458" t="s">
        <v>94</v>
      </c>
      <c r="Z2458" t="s">
        <v>34</v>
      </c>
      <c r="AA2458">
        <v>68</v>
      </c>
      <c r="AB2458">
        <v>3861</v>
      </c>
      <c r="AE2458">
        <f t="shared" si="38"/>
        <v>0</v>
      </c>
      <c r="AF2458">
        <v>1</v>
      </c>
      <c r="AG2458" t="str">
        <f>IF(Table2[[#This Row],[Avg Monthly GB Download]] &lt; 5, "Less than 5 GB", IF(Table2[[#This Row],[Avg Monthly GB Download]] &lt;= 10, "Between 5 and 10 GB", "10 or more GB"))</f>
        <v>10 or more GB</v>
      </c>
    </row>
    <row r="2459" spans="1:33" x14ac:dyDescent="0.3">
      <c r="A2459" t="s">
        <v>5034</v>
      </c>
      <c r="B2459" t="s">
        <v>17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17</v>
      </c>
      <c r="I2459" t="s">
        <v>18</v>
      </c>
      <c r="J2459">
        <v>0</v>
      </c>
      <c r="K2459">
        <v>0</v>
      </c>
      <c r="L2459">
        <v>15</v>
      </c>
      <c r="M2459" t="s">
        <v>21</v>
      </c>
      <c r="N2459">
        <v>0</v>
      </c>
      <c r="O2459" t="s">
        <v>79</v>
      </c>
      <c r="P2459" t="s">
        <v>5035</v>
      </c>
      <c r="Q2459" t="s">
        <v>20</v>
      </c>
      <c r="R2459">
        <v>54</v>
      </c>
      <c r="S2459" t="s">
        <v>17</v>
      </c>
      <c r="T2459" t="s">
        <v>17</v>
      </c>
      <c r="U2459" t="s">
        <v>17</v>
      </c>
      <c r="V2459" t="str">
        <f>IF(Table2[[#This Row],[Age]] &lt; 30, "Under 30", IF(Table2[[#This Row],[Age]] &lt; 65, "Other", "Senior"))</f>
        <v>Other</v>
      </c>
      <c r="W2459">
        <v>0</v>
      </c>
      <c r="X2459" t="s">
        <v>17</v>
      </c>
      <c r="Y2459" t="s">
        <v>28</v>
      </c>
      <c r="Z2459" t="s">
        <v>34</v>
      </c>
      <c r="AA2459">
        <v>28</v>
      </c>
      <c r="AB2459">
        <v>1274</v>
      </c>
      <c r="AE2459">
        <f t="shared" si="38"/>
        <v>0</v>
      </c>
      <c r="AF2459">
        <v>1</v>
      </c>
      <c r="AG2459" t="str">
        <f>IF(Table2[[#This Row],[Avg Monthly GB Download]] &lt; 5, "Less than 5 GB", IF(Table2[[#This Row],[Avg Monthly GB Download]] &lt;= 10, "Between 5 and 10 GB", "10 or more GB"))</f>
        <v>10 or more GB</v>
      </c>
    </row>
    <row r="2460" spans="1:33" x14ac:dyDescent="0.3">
      <c r="A2460" t="s">
        <v>5036</v>
      </c>
      <c r="B2460" t="s">
        <v>17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17</v>
      </c>
      <c r="I2460" t="s">
        <v>18</v>
      </c>
      <c r="J2460">
        <v>0</v>
      </c>
      <c r="K2460">
        <v>0</v>
      </c>
      <c r="L2460">
        <v>0</v>
      </c>
      <c r="M2460" t="s">
        <v>17</v>
      </c>
      <c r="N2460">
        <v>0</v>
      </c>
      <c r="O2460" t="s">
        <v>37</v>
      </c>
      <c r="P2460" t="s">
        <v>5037</v>
      </c>
      <c r="Q2460" t="s">
        <v>22</v>
      </c>
      <c r="R2460">
        <v>44</v>
      </c>
      <c r="S2460" t="s">
        <v>17</v>
      </c>
      <c r="T2460" t="s">
        <v>17</v>
      </c>
      <c r="U2460" t="s">
        <v>17</v>
      </c>
      <c r="V2460" t="str">
        <f>IF(Table2[[#This Row],[Age]] &lt; 30, "Under 30", IF(Table2[[#This Row],[Age]] &lt; 65, "Other", "Senior"))</f>
        <v>Other</v>
      </c>
      <c r="W2460">
        <v>0</v>
      </c>
      <c r="X2460" t="s">
        <v>17</v>
      </c>
      <c r="Y2460" t="s">
        <v>94</v>
      </c>
      <c r="Z2460" t="s">
        <v>29</v>
      </c>
      <c r="AA2460">
        <v>8</v>
      </c>
      <c r="AB2460">
        <v>234</v>
      </c>
      <c r="AE2460">
        <f t="shared" si="38"/>
        <v>0</v>
      </c>
      <c r="AF2460">
        <v>1</v>
      </c>
      <c r="AG2460" t="str">
        <f>IF(Table2[[#This Row],[Avg Monthly GB Download]] &lt; 5, "Less than 5 GB", IF(Table2[[#This Row],[Avg Monthly GB Download]] &lt;= 10, "Between 5 and 10 GB", "10 or more GB"))</f>
        <v>Less than 5 GB</v>
      </c>
    </row>
    <row r="2461" spans="1:33" x14ac:dyDescent="0.3">
      <c r="A2461" t="s">
        <v>5038</v>
      </c>
      <c r="B2461" t="s">
        <v>17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17</v>
      </c>
      <c r="I2461" t="s">
        <v>18</v>
      </c>
      <c r="J2461">
        <v>0</v>
      </c>
      <c r="K2461">
        <v>0</v>
      </c>
      <c r="L2461">
        <v>8</v>
      </c>
      <c r="M2461" t="s">
        <v>21</v>
      </c>
      <c r="N2461">
        <v>0</v>
      </c>
      <c r="O2461" t="s">
        <v>59</v>
      </c>
      <c r="P2461" t="s">
        <v>5039</v>
      </c>
      <c r="Q2461" t="s">
        <v>22</v>
      </c>
      <c r="R2461">
        <v>85</v>
      </c>
      <c r="S2461" t="s">
        <v>17</v>
      </c>
      <c r="T2461" t="s">
        <v>21</v>
      </c>
      <c r="U2461" t="s">
        <v>17</v>
      </c>
      <c r="V2461" t="str">
        <f>IF(Table2[[#This Row],[Age]] &lt; 30, "Under 30", IF(Table2[[#This Row],[Age]] &lt; 65, "Other", "Senior"))</f>
        <v>Senior</v>
      </c>
      <c r="W2461">
        <v>0</v>
      </c>
      <c r="X2461" t="s">
        <v>17</v>
      </c>
      <c r="Y2461" t="s">
        <v>49</v>
      </c>
      <c r="Z2461" t="s">
        <v>34</v>
      </c>
      <c r="AA2461">
        <v>46</v>
      </c>
      <c r="AB2461">
        <v>436</v>
      </c>
      <c r="AE2461">
        <f t="shared" si="38"/>
        <v>0</v>
      </c>
      <c r="AF2461">
        <v>1</v>
      </c>
      <c r="AG2461" t="str">
        <f>IF(Table2[[#This Row],[Avg Monthly GB Download]] &lt; 5, "Less than 5 GB", IF(Table2[[#This Row],[Avg Monthly GB Download]] &lt;= 10, "Between 5 and 10 GB", "10 or more GB"))</f>
        <v>Between 5 and 10 GB</v>
      </c>
    </row>
    <row r="2462" spans="1:33" x14ac:dyDescent="0.3">
      <c r="A2462" t="s">
        <v>5040</v>
      </c>
      <c r="B2462" t="s">
        <v>17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17</v>
      </c>
      <c r="I2462" t="s">
        <v>84</v>
      </c>
      <c r="J2462">
        <v>0</v>
      </c>
      <c r="K2462">
        <v>0</v>
      </c>
      <c r="L2462">
        <v>17</v>
      </c>
      <c r="M2462" t="s">
        <v>21</v>
      </c>
      <c r="N2462">
        <v>0</v>
      </c>
      <c r="O2462" t="s">
        <v>48</v>
      </c>
      <c r="P2462" t="s">
        <v>5041</v>
      </c>
      <c r="Q2462" t="s">
        <v>22</v>
      </c>
      <c r="R2462">
        <v>22</v>
      </c>
      <c r="S2462" t="s">
        <v>21</v>
      </c>
      <c r="T2462" t="s">
        <v>17</v>
      </c>
      <c r="U2462" t="s">
        <v>17</v>
      </c>
      <c r="V2462" t="str">
        <f>IF(Table2[[#This Row],[Age]] &lt; 30, "Under 30", IF(Table2[[#This Row],[Age]] &lt; 65, "Other", "Senior"))</f>
        <v>Under 30</v>
      </c>
      <c r="W2462">
        <v>0</v>
      </c>
      <c r="X2462" t="s">
        <v>21</v>
      </c>
      <c r="Y2462" t="s">
        <v>28</v>
      </c>
      <c r="Z2462" t="s">
        <v>29</v>
      </c>
      <c r="AA2462">
        <v>44</v>
      </c>
      <c r="AB2462">
        <v>1408</v>
      </c>
      <c r="AE2462">
        <f t="shared" si="38"/>
        <v>0</v>
      </c>
      <c r="AF2462">
        <v>1</v>
      </c>
      <c r="AG2462" t="str">
        <f>IF(Table2[[#This Row],[Avg Monthly GB Download]] &lt; 5, "Less than 5 GB", IF(Table2[[#This Row],[Avg Monthly GB Download]] &lt;= 10, "Between 5 and 10 GB", "10 or more GB"))</f>
        <v>10 or more GB</v>
      </c>
    </row>
    <row r="2463" spans="1:33" x14ac:dyDescent="0.3">
      <c r="A2463" t="s">
        <v>5042</v>
      </c>
      <c r="B2463" t="s">
        <v>17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17</v>
      </c>
      <c r="I2463" t="s">
        <v>84</v>
      </c>
      <c r="J2463">
        <v>0</v>
      </c>
      <c r="K2463">
        <v>0</v>
      </c>
      <c r="L2463">
        <v>1</v>
      </c>
      <c r="M2463" t="s">
        <v>21</v>
      </c>
      <c r="N2463">
        <v>0</v>
      </c>
      <c r="O2463" t="s">
        <v>64</v>
      </c>
      <c r="P2463" t="s">
        <v>5043</v>
      </c>
      <c r="Q2463" t="s">
        <v>22</v>
      </c>
      <c r="R2463">
        <v>37</v>
      </c>
      <c r="S2463" t="s">
        <v>17</v>
      </c>
      <c r="T2463" t="s">
        <v>17</v>
      </c>
      <c r="U2463" t="s">
        <v>17</v>
      </c>
      <c r="V2463" t="str">
        <f>IF(Table2[[#This Row],[Age]] &lt; 30, "Under 30", IF(Table2[[#This Row],[Age]] &lt; 65, "Other", "Senior"))</f>
        <v>Other</v>
      </c>
      <c r="W2463">
        <v>0</v>
      </c>
      <c r="X2463" t="s">
        <v>17</v>
      </c>
      <c r="Y2463" t="s">
        <v>28</v>
      </c>
      <c r="Z2463" t="s">
        <v>29</v>
      </c>
      <c r="AA2463">
        <v>48</v>
      </c>
      <c r="AB2463">
        <v>619</v>
      </c>
      <c r="AE2463">
        <f t="shared" si="38"/>
        <v>0</v>
      </c>
      <c r="AF2463">
        <v>1</v>
      </c>
      <c r="AG2463" t="str">
        <f>IF(Table2[[#This Row],[Avg Monthly GB Download]] &lt; 5, "Less than 5 GB", IF(Table2[[#This Row],[Avg Monthly GB Download]] &lt;= 10, "Between 5 and 10 GB", "10 or more GB"))</f>
        <v>Less than 5 GB</v>
      </c>
    </row>
    <row r="2464" spans="1:33" x14ac:dyDescent="0.3">
      <c r="A2464" t="s">
        <v>5044</v>
      </c>
      <c r="B2464" t="s">
        <v>17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17</v>
      </c>
      <c r="I2464" t="s">
        <v>18</v>
      </c>
      <c r="J2464">
        <v>0</v>
      </c>
      <c r="K2464">
        <v>0</v>
      </c>
      <c r="L2464">
        <v>8</v>
      </c>
      <c r="M2464" t="s">
        <v>21</v>
      </c>
      <c r="N2464">
        <v>0</v>
      </c>
      <c r="O2464" t="s">
        <v>69</v>
      </c>
      <c r="P2464" t="s">
        <v>5045</v>
      </c>
      <c r="Q2464" t="s">
        <v>20</v>
      </c>
      <c r="R2464">
        <v>34</v>
      </c>
      <c r="S2464" t="s">
        <v>17</v>
      </c>
      <c r="T2464" t="s">
        <v>17</v>
      </c>
      <c r="U2464" t="s">
        <v>17</v>
      </c>
      <c r="V2464" t="str">
        <f>IF(Table2[[#This Row],[Age]] &lt; 30, "Under 30", IF(Table2[[#This Row],[Age]] &lt; 65, "Other", "Senior"))</f>
        <v>Other</v>
      </c>
      <c r="W2464">
        <v>0</v>
      </c>
      <c r="X2464" t="s">
        <v>21</v>
      </c>
      <c r="Y2464" t="s">
        <v>28</v>
      </c>
      <c r="Z2464" t="s">
        <v>29</v>
      </c>
      <c r="AA2464">
        <v>46</v>
      </c>
      <c r="AB2464">
        <v>2070</v>
      </c>
      <c r="AE2464">
        <f t="shared" si="38"/>
        <v>0</v>
      </c>
      <c r="AF2464">
        <v>1</v>
      </c>
      <c r="AG2464" t="str">
        <f>IF(Table2[[#This Row],[Avg Monthly GB Download]] &lt; 5, "Less than 5 GB", IF(Table2[[#This Row],[Avg Monthly GB Download]] &lt;= 10, "Between 5 and 10 GB", "10 or more GB"))</f>
        <v>Between 5 and 10 GB</v>
      </c>
    </row>
    <row r="2465" spans="1:33" x14ac:dyDescent="0.3">
      <c r="A2465" t="s">
        <v>5046</v>
      </c>
      <c r="B2465" t="s">
        <v>17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17</v>
      </c>
      <c r="I2465" t="s">
        <v>18</v>
      </c>
      <c r="J2465">
        <v>0</v>
      </c>
      <c r="K2465">
        <v>0</v>
      </c>
      <c r="L2465">
        <v>2</v>
      </c>
      <c r="M2465" t="s">
        <v>21</v>
      </c>
      <c r="N2465">
        <v>0</v>
      </c>
      <c r="O2465" t="s">
        <v>41</v>
      </c>
      <c r="P2465" t="s">
        <v>5047</v>
      </c>
      <c r="Q2465" t="s">
        <v>22</v>
      </c>
      <c r="R2465">
        <v>79</v>
      </c>
      <c r="S2465" t="s">
        <v>17</v>
      </c>
      <c r="T2465" t="s">
        <v>21</v>
      </c>
      <c r="U2465" t="s">
        <v>17</v>
      </c>
      <c r="V2465" t="str">
        <f>IF(Table2[[#This Row],[Age]] &lt; 30, "Under 30", IF(Table2[[#This Row],[Age]] &lt; 65, "Other", "Senior"))</f>
        <v>Senior</v>
      </c>
      <c r="W2465">
        <v>0</v>
      </c>
      <c r="X2465" t="s">
        <v>17</v>
      </c>
      <c r="Y2465" t="s">
        <v>49</v>
      </c>
      <c r="Z2465" t="s">
        <v>91</v>
      </c>
      <c r="AA2465">
        <v>21</v>
      </c>
      <c r="AB2465">
        <v>191</v>
      </c>
      <c r="AE2465">
        <f t="shared" si="38"/>
        <v>0</v>
      </c>
      <c r="AF2465">
        <v>1</v>
      </c>
      <c r="AG2465" t="str">
        <f>IF(Table2[[#This Row],[Avg Monthly GB Download]] &lt; 5, "Less than 5 GB", IF(Table2[[#This Row],[Avg Monthly GB Download]] &lt;= 10, "Between 5 and 10 GB", "10 or more GB"))</f>
        <v>Less than 5 GB</v>
      </c>
    </row>
    <row r="2466" spans="1:33" x14ac:dyDescent="0.3">
      <c r="A2466" t="s">
        <v>5048</v>
      </c>
      <c r="B2466" t="s">
        <v>17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17</v>
      </c>
      <c r="I2466" t="s">
        <v>18</v>
      </c>
      <c r="J2466">
        <v>0</v>
      </c>
      <c r="K2466">
        <v>0</v>
      </c>
      <c r="L2466">
        <v>0</v>
      </c>
      <c r="M2466" t="s">
        <v>17</v>
      </c>
      <c r="N2466">
        <v>0</v>
      </c>
      <c r="O2466" t="s">
        <v>90</v>
      </c>
      <c r="P2466" t="s">
        <v>5049</v>
      </c>
      <c r="Q2466" t="s">
        <v>20</v>
      </c>
      <c r="R2466">
        <v>22</v>
      </c>
      <c r="S2466" t="s">
        <v>21</v>
      </c>
      <c r="T2466" t="s">
        <v>17</v>
      </c>
      <c r="U2466" t="s">
        <v>17</v>
      </c>
      <c r="V2466" t="str">
        <f>IF(Table2[[#This Row],[Age]] &lt; 30, "Under 30", IF(Table2[[#This Row],[Age]] &lt; 65, "Other", "Senior"))</f>
        <v>Under 30</v>
      </c>
      <c r="W2466">
        <v>0</v>
      </c>
      <c r="X2466" t="s">
        <v>17</v>
      </c>
      <c r="Y2466" t="s">
        <v>49</v>
      </c>
      <c r="Z2466" t="s">
        <v>29</v>
      </c>
      <c r="AA2466">
        <v>8</v>
      </c>
      <c r="AB2466">
        <v>524</v>
      </c>
      <c r="AE2466">
        <f t="shared" si="38"/>
        <v>0</v>
      </c>
      <c r="AF2466">
        <v>1</v>
      </c>
      <c r="AG2466" t="str">
        <f>IF(Table2[[#This Row],[Avg Monthly GB Download]] &lt; 5, "Less than 5 GB", IF(Table2[[#This Row],[Avg Monthly GB Download]] &lt;= 10, "Between 5 and 10 GB", "10 or more GB"))</f>
        <v>Less than 5 GB</v>
      </c>
    </row>
    <row r="2467" spans="1:33" x14ac:dyDescent="0.3">
      <c r="A2467" t="s">
        <v>5050</v>
      </c>
      <c r="B2467" t="s">
        <v>17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17</v>
      </c>
      <c r="I2467" t="s">
        <v>18</v>
      </c>
      <c r="J2467">
        <v>0</v>
      </c>
      <c r="K2467">
        <v>0</v>
      </c>
      <c r="L2467">
        <v>1</v>
      </c>
      <c r="M2467" t="s">
        <v>17</v>
      </c>
      <c r="N2467">
        <v>31</v>
      </c>
      <c r="O2467" t="s">
        <v>78</v>
      </c>
      <c r="P2467" t="s">
        <v>5051</v>
      </c>
      <c r="Q2467" t="s">
        <v>20</v>
      </c>
      <c r="R2467">
        <v>40</v>
      </c>
      <c r="S2467" t="s">
        <v>17</v>
      </c>
      <c r="T2467" t="s">
        <v>17</v>
      </c>
      <c r="U2467" t="s">
        <v>17</v>
      </c>
      <c r="V2467" t="str">
        <f>IF(Table2[[#This Row],[Age]] &lt; 30, "Under 30", IF(Table2[[#This Row],[Age]] &lt; 65, "Other", "Senior"))</f>
        <v>Other</v>
      </c>
      <c r="W2467">
        <v>0</v>
      </c>
      <c r="X2467" t="s">
        <v>21</v>
      </c>
      <c r="Y2467" t="s">
        <v>49</v>
      </c>
      <c r="Z2467" t="s">
        <v>34</v>
      </c>
      <c r="AA2467">
        <v>68</v>
      </c>
      <c r="AB2467">
        <v>4890</v>
      </c>
      <c r="AE2467">
        <f t="shared" si="38"/>
        <v>0</v>
      </c>
      <c r="AF2467">
        <v>1</v>
      </c>
      <c r="AG2467" t="str">
        <f>IF(Table2[[#This Row],[Avg Monthly GB Download]] &lt; 5, "Less than 5 GB", IF(Table2[[#This Row],[Avg Monthly GB Download]] &lt;= 10, "Between 5 and 10 GB", "10 or more GB"))</f>
        <v>Less than 5 GB</v>
      </c>
    </row>
    <row r="2468" spans="1:33" x14ac:dyDescent="0.3">
      <c r="A2468" t="s">
        <v>5052</v>
      </c>
      <c r="B2468" t="s">
        <v>17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17</v>
      </c>
      <c r="I2468" t="s">
        <v>18</v>
      </c>
      <c r="J2468">
        <v>0</v>
      </c>
      <c r="K2468">
        <v>0</v>
      </c>
      <c r="L2468">
        <v>4</v>
      </c>
      <c r="M2468" t="s">
        <v>21</v>
      </c>
      <c r="N2468">
        <v>0</v>
      </c>
      <c r="O2468" t="s">
        <v>67</v>
      </c>
      <c r="P2468" t="s">
        <v>5053</v>
      </c>
      <c r="Q2468" t="s">
        <v>22</v>
      </c>
      <c r="R2468">
        <v>31</v>
      </c>
      <c r="S2468" t="s">
        <v>17</v>
      </c>
      <c r="T2468" t="s">
        <v>17</v>
      </c>
      <c r="U2468" t="s">
        <v>17</v>
      </c>
      <c r="V2468" t="str">
        <f>IF(Table2[[#This Row],[Age]] &lt; 30, "Under 30", IF(Table2[[#This Row],[Age]] &lt; 65, "Other", "Senior"))</f>
        <v>Other</v>
      </c>
      <c r="W2468">
        <v>0</v>
      </c>
      <c r="X2468" t="s">
        <v>17</v>
      </c>
      <c r="Y2468" t="s">
        <v>28</v>
      </c>
      <c r="Z2468" t="s">
        <v>29</v>
      </c>
      <c r="AA2468">
        <v>29</v>
      </c>
      <c r="AB2468">
        <v>29</v>
      </c>
      <c r="AE2468">
        <f t="shared" si="38"/>
        <v>0</v>
      </c>
      <c r="AF2468">
        <v>1</v>
      </c>
      <c r="AG2468" t="str">
        <f>IF(Table2[[#This Row],[Avg Monthly GB Download]] &lt; 5, "Less than 5 GB", IF(Table2[[#This Row],[Avg Monthly GB Download]] &lt;= 10, "Between 5 and 10 GB", "10 or more GB"))</f>
        <v>Less than 5 GB</v>
      </c>
    </row>
    <row r="2469" spans="1:33" x14ac:dyDescent="0.3">
      <c r="A2469" t="s">
        <v>5054</v>
      </c>
      <c r="B2469" t="s">
        <v>17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21</v>
      </c>
      <c r="I2469" t="s">
        <v>84</v>
      </c>
      <c r="J2469">
        <v>0</v>
      </c>
      <c r="K2469">
        <v>0</v>
      </c>
      <c r="L2469">
        <v>13</v>
      </c>
      <c r="M2469" t="s">
        <v>21</v>
      </c>
      <c r="N2469">
        <v>0</v>
      </c>
      <c r="O2469" t="s">
        <v>40</v>
      </c>
      <c r="P2469" t="s">
        <v>5055</v>
      </c>
      <c r="Q2469" t="s">
        <v>22</v>
      </c>
      <c r="R2469">
        <v>29</v>
      </c>
      <c r="S2469" t="s">
        <v>21</v>
      </c>
      <c r="T2469" t="s">
        <v>17</v>
      </c>
      <c r="U2469" t="s">
        <v>17</v>
      </c>
      <c r="V2469" t="str">
        <f>IF(Table2[[#This Row],[Age]] &lt; 30, "Under 30", IF(Table2[[#This Row],[Age]] &lt; 65, "Other", "Senior"))</f>
        <v>Under 30</v>
      </c>
      <c r="W2469">
        <v>0</v>
      </c>
      <c r="X2469" t="s">
        <v>17</v>
      </c>
      <c r="Y2469" t="s">
        <v>28</v>
      </c>
      <c r="Z2469" t="s">
        <v>29</v>
      </c>
      <c r="AA2469">
        <v>33</v>
      </c>
      <c r="AB2469">
        <v>554</v>
      </c>
      <c r="AE2469">
        <f t="shared" si="38"/>
        <v>0</v>
      </c>
      <c r="AF2469">
        <v>1</v>
      </c>
      <c r="AG2469" t="str">
        <f>IF(Table2[[#This Row],[Avg Monthly GB Download]] &lt; 5, "Less than 5 GB", IF(Table2[[#This Row],[Avg Monthly GB Download]] &lt;= 10, "Between 5 and 10 GB", "10 or more GB"))</f>
        <v>10 or more GB</v>
      </c>
    </row>
    <row r="2470" spans="1:33" x14ac:dyDescent="0.3">
      <c r="A2470" t="s">
        <v>5056</v>
      </c>
      <c r="B2470" t="s">
        <v>17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17</v>
      </c>
      <c r="I2470" t="s">
        <v>18</v>
      </c>
      <c r="J2470">
        <v>0</v>
      </c>
      <c r="K2470">
        <v>0</v>
      </c>
      <c r="L2470">
        <v>0</v>
      </c>
      <c r="M2470" t="s">
        <v>17</v>
      </c>
      <c r="N2470">
        <v>0</v>
      </c>
      <c r="O2470" t="s">
        <v>79</v>
      </c>
      <c r="P2470" t="s">
        <v>5057</v>
      </c>
      <c r="Q2470" t="s">
        <v>22</v>
      </c>
      <c r="R2470">
        <v>50</v>
      </c>
      <c r="S2470" t="s">
        <v>17</v>
      </c>
      <c r="T2470" t="s">
        <v>17</v>
      </c>
      <c r="U2470" t="s">
        <v>17</v>
      </c>
      <c r="V2470" t="str">
        <f>IF(Table2[[#This Row],[Age]] &lt; 30, "Under 30", IF(Table2[[#This Row],[Age]] &lt; 65, "Other", "Senior"))</f>
        <v>Other</v>
      </c>
      <c r="W2470">
        <v>0</v>
      </c>
      <c r="X2470" t="s">
        <v>17</v>
      </c>
      <c r="Y2470" t="s">
        <v>28</v>
      </c>
      <c r="Z2470" t="s">
        <v>34</v>
      </c>
      <c r="AA2470">
        <v>13</v>
      </c>
      <c r="AB2470">
        <v>13</v>
      </c>
      <c r="AE2470">
        <f t="shared" si="38"/>
        <v>0</v>
      </c>
      <c r="AF2470">
        <v>1</v>
      </c>
      <c r="AG2470" t="str">
        <f>IF(Table2[[#This Row],[Avg Monthly GB Download]] &lt; 5, "Less than 5 GB", IF(Table2[[#This Row],[Avg Monthly GB Download]] &lt;= 10, "Between 5 and 10 GB", "10 or more GB"))</f>
        <v>Less than 5 GB</v>
      </c>
    </row>
    <row r="2471" spans="1:33" x14ac:dyDescent="0.3">
      <c r="A2471" t="s">
        <v>5058</v>
      </c>
      <c r="B2471" t="s">
        <v>17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21</v>
      </c>
      <c r="I2471" t="s">
        <v>84</v>
      </c>
      <c r="J2471">
        <v>0</v>
      </c>
      <c r="K2471">
        <v>0</v>
      </c>
      <c r="L2471">
        <v>2</v>
      </c>
      <c r="M2471" t="s">
        <v>21</v>
      </c>
      <c r="N2471">
        <v>0</v>
      </c>
      <c r="O2471" t="s">
        <v>27</v>
      </c>
      <c r="P2471" t="s">
        <v>5059</v>
      </c>
      <c r="Q2471" t="s">
        <v>20</v>
      </c>
      <c r="R2471">
        <v>72</v>
      </c>
      <c r="S2471" t="s">
        <v>17</v>
      </c>
      <c r="T2471" t="s">
        <v>21</v>
      </c>
      <c r="U2471" t="s">
        <v>17</v>
      </c>
      <c r="V2471" t="str">
        <f>IF(Table2[[#This Row],[Age]] &lt; 30, "Under 30", IF(Table2[[#This Row],[Age]] &lt; 65, "Other", "Senior"))</f>
        <v>Senior</v>
      </c>
      <c r="W2471">
        <v>0</v>
      </c>
      <c r="X2471" t="s">
        <v>21</v>
      </c>
      <c r="Y2471" t="s">
        <v>49</v>
      </c>
      <c r="Z2471" t="s">
        <v>91</v>
      </c>
      <c r="AA2471">
        <v>50</v>
      </c>
      <c r="AB2471">
        <v>1631</v>
      </c>
      <c r="AE2471">
        <f t="shared" si="38"/>
        <v>0</v>
      </c>
      <c r="AF2471">
        <v>1</v>
      </c>
      <c r="AG2471" t="str">
        <f>IF(Table2[[#This Row],[Avg Monthly GB Download]] &lt; 5, "Less than 5 GB", IF(Table2[[#This Row],[Avg Monthly GB Download]] &lt;= 10, "Between 5 and 10 GB", "10 or more GB"))</f>
        <v>Less than 5 GB</v>
      </c>
    </row>
    <row r="2472" spans="1:33" x14ac:dyDescent="0.3">
      <c r="A2472" t="s">
        <v>5060</v>
      </c>
      <c r="B2472" t="s">
        <v>17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17</v>
      </c>
      <c r="I2472" t="s">
        <v>18</v>
      </c>
      <c r="J2472">
        <v>0</v>
      </c>
      <c r="K2472">
        <v>0</v>
      </c>
      <c r="L2472">
        <v>3</v>
      </c>
      <c r="M2472" t="s">
        <v>21</v>
      </c>
      <c r="N2472">
        <v>0</v>
      </c>
      <c r="O2472" t="s">
        <v>76</v>
      </c>
      <c r="P2472" t="s">
        <v>5061</v>
      </c>
      <c r="Q2472" t="s">
        <v>20</v>
      </c>
      <c r="R2472">
        <v>48</v>
      </c>
      <c r="S2472" t="s">
        <v>17</v>
      </c>
      <c r="T2472" t="s">
        <v>17</v>
      </c>
      <c r="U2472" t="s">
        <v>17</v>
      </c>
      <c r="V2472" t="str">
        <f>IF(Table2[[#This Row],[Age]] &lt; 30, "Under 30", IF(Table2[[#This Row],[Age]] &lt; 65, "Other", "Senior"))</f>
        <v>Other</v>
      </c>
      <c r="W2472">
        <v>0</v>
      </c>
      <c r="X2472" t="s">
        <v>17</v>
      </c>
      <c r="Y2472" t="s">
        <v>28</v>
      </c>
      <c r="Z2472" t="s">
        <v>34</v>
      </c>
      <c r="AA2472">
        <v>21</v>
      </c>
      <c r="AB2472">
        <v>21</v>
      </c>
      <c r="AE2472">
        <f t="shared" si="38"/>
        <v>0</v>
      </c>
      <c r="AF2472">
        <v>1</v>
      </c>
      <c r="AG2472" t="str">
        <f>IF(Table2[[#This Row],[Avg Monthly GB Download]] &lt; 5, "Less than 5 GB", IF(Table2[[#This Row],[Avg Monthly GB Download]] &lt;= 10, "Between 5 and 10 GB", "10 or more GB"))</f>
        <v>Less than 5 GB</v>
      </c>
    </row>
    <row r="2473" spans="1:33" x14ac:dyDescent="0.3">
      <c r="A2473" t="s">
        <v>5062</v>
      </c>
      <c r="B2473" t="s">
        <v>17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17</v>
      </c>
      <c r="I2473" t="s">
        <v>18</v>
      </c>
      <c r="J2473">
        <v>0</v>
      </c>
      <c r="K2473">
        <v>0</v>
      </c>
      <c r="L2473">
        <v>0</v>
      </c>
      <c r="M2473" t="s">
        <v>17</v>
      </c>
      <c r="N2473">
        <v>0</v>
      </c>
      <c r="O2473" t="s">
        <v>42</v>
      </c>
      <c r="P2473" t="s">
        <v>5063</v>
      </c>
      <c r="Q2473" t="s">
        <v>20</v>
      </c>
      <c r="R2473">
        <v>31</v>
      </c>
      <c r="S2473" t="s">
        <v>17</v>
      </c>
      <c r="T2473" t="s">
        <v>17</v>
      </c>
      <c r="U2473" t="s">
        <v>17</v>
      </c>
      <c r="V2473" t="str">
        <f>IF(Table2[[#This Row],[Age]] &lt; 30, "Under 30", IF(Table2[[#This Row],[Age]] &lt; 65, "Other", "Senior"))</f>
        <v>Other</v>
      </c>
      <c r="W2473">
        <v>0</v>
      </c>
      <c r="X2473" t="s">
        <v>17</v>
      </c>
      <c r="Y2473" t="s">
        <v>28</v>
      </c>
      <c r="Z2473" t="s">
        <v>29</v>
      </c>
      <c r="AA2473">
        <v>12</v>
      </c>
      <c r="AB2473">
        <v>89</v>
      </c>
      <c r="AE2473">
        <f t="shared" si="38"/>
        <v>0</v>
      </c>
      <c r="AF2473">
        <v>1</v>
      </c>
      <c r="AG2473" t="str">
        <f>IF(Table2[[#This Row],[Avg Monthly GB Download]] &lt; 5, "Less than 5 GB", IF(Table2[[#This Row],[Avg Monthly GB Download]] &lt;= 10, "Between 5 and 10 GB", "10 or more GB"))</f>
        <v>Less than 5 GB</v>
      </c>
    </row>
    <row r="2474" spans="1:33" x14ac:dyDescent="0.3">
      <c r="A2474" t="s">
        <v>5064</v>
      </c>
      <c r="B2474" t="s">
        <v>17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17</v>
      </c>
      <c r="I2474" t="s">
        <v>18</v>
      </c>
      <c r="J2474">
        <v>0</v>
      </c>
      <c r="K2474">
        <v>0</v>
      </c>
      <c r="L2474">
        <v>1</v>
      </c>
      <c r="M2474" t="s">
        <v>21</v>
      </c>
      <c r="N2474">
        <v>0</v>
      </c>
      <c r="O2474" t="s">
        <v>65</v>
      </c>
      <c r="P2474" t="s">
        <v>5065</v>
      </c>
      <c r="Q2474" t="s">
        <v>22</v>
      </c>
      <c r="R2474">
        <v>62</v>
      </c>
      <c r="S2474" t="s">
        <v>17</v>
      </c>
      <c r="T2474" t="s">
        <v>17</v>
      </c>
      <c r="U2474" t="s">
        <v>17</v>
      </c>
      <c r="V2474" t="str">
        <f>IF(Table2[[#This Row],[Age]] &lt; 30, "Under 30", IF(Table2[[#This Row],[Age]] &lt; 65, "Other", "Senior"))</f>
        <v>Other</v>
      </c>
      <c r="W2474">
        <v>0</v>
      </c>
      <c r="X2474" t="s">
        <v>21</v>
      </c>
      <c r="Y2474" t="s">
        <v>49</v>
      </c>
      <c r="Z2474" t="s">
        <v>34</v>
      </c>
      <c r="AA2474">
        <v>75</v>
      </c>
      <c r="AB2474">
        <v>5473</v>
      </c>
      <c r="AE2474">
        <f t="shared" si="38"/>
        <v>0</v>
      </c>
      <c r="AF2474">
        <v>1</v>
      </c>
      <c r="AG2474" t="str">
        <f>IF(Table2[[#This Row],[Avg Monthly GB Download]] &lt; 5, "Less than 5 GB", IF(Table2[[#This Row],[Avg Monthly GB Download]] &lt;= 10, "Between 5 and 10 GB", "10 or more GB"))</f>
        <v>Less than 5 GB</v>
      </c>
    </row>
    <row r="2475" spans="1:33" x14ac:dyDescent="0.3">
      <c r="A2475" t="s">
        <v>5066</v>
      </c>
      <c r="B2475" t="s">
        <v>17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17</v>
      </c>
      <c r="I2475" t="s">
        <v>18</v>
      </c>
      <c r="J2475">
        <v>0</v>
      </c>
      <c r="K2475">
        <v>0</v>
      </c>
      <c r="L2475">
        <v>6</v>
      </c>
      <c r="M2475" t="s">
        <v>21</v>
      </c>
      <c r="N2475">
        <v>0</v>
      </c>
      <c r="O2475" t="s">
        <v>56</v>
      </c>
      <c r="P2475" t="s">
        <v>5067</v>
      </c>
      <c r="Q2475" t="s">
        <v>22</v>
      </c>
      <c r="R2475">
        <v>39</v>
      </c>
      <c r="S2475" t="s">
        <v>17</v>
      </c>
      <c r="T2475" t="s">
        <v>17</v>
      </c>
      <c r="U2475" t="s">
        <v>17</v>
      </c>
      <c r="V2475" t="str">
        <f>IF(Table2[[#This Row],[Age]] &lt; 30, "Under 30", IF(Table2[[#This Row],[Age]] &lt; 65, "Other", "Senior"))</f>
        <v>Other</v>
      </c>
      <c r="W2475">
        <v>0</v>
      </c>
      <c r="X2475" t="s">
        <v>21</v>
      </c>
      <c r="Y2475" t="s">
        <v>28</v>
      </c>
      <c r="Z2475" t="s">
        <v>34</v>
      </c>
      <c r="AA2475">
        <v>72</v>
      </c>
      <c r="AB2475">
        <v>1462</v>
      </c>
      <c r="AE2475">
        <f t="shared" si="38"/>
        <v>0</v>
      </c>
      <c r="AF2475">
        <v>1</v>
      </c>
      <c r="AG2475" t="str">
        <f>IF(Table2[[#This Row],[Avg Monthly GB Download]] &lt; 5, "Less than 5 GB", IF(Table2[[#This Row],[Avg Monthly GB Download]] &lt;= 10, "Between 5 and 10 GB", "10 or more GB"))</f>
        <v>Between 5 and 10 GB</v>
      </c>
    </row>
    <row r="2476" spans="1:33" x14ac:dyDescent="0.3">
      <c r="A2476" t="s">
        <v>5068</v>
      </c>
      <c r="B2476" t="s">
        <v>17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17</v>
      </c>
      <c r="I2476" t="s">
        <v>18</v>
      </c>
      <c r="J2476">
        <v>0</v>
      </c>
      <c r="K2476">
        <v>0</v>
      </c>
      <c r="L2476">
        <v>6</v>
      </c>
      <c r="M2476" t="s">
        <v>21</v>
      </c>
      <c r="N2476">
        <v>0</v>
      </c>
      <c r="O2476" t="s">
        <v>19</v>
      </c>
      <c r="P2476" t="s">
        <v>5069</v>
      </c>
      <c r="Q2476" t="s">
        <v>22</v>
      </c>
      <c r="R2476">
        <v>60</v>
      </c>
      <c r="S2476" t="s">
        <v>17</v>
      </c>
      <c r="T2476" t="s">
        <v>17</v>
      </c>
      <c r="U2476" t="s">
        <v>17</v>
      </c>
      <c r="V2476" t="str">
        <f>IF(Table2[[#This Row],[Age]] &lt; 30, "Under 30", IF(Table2[[#This Row],[Age]] &lt; 65, "Other", "Senior"))</f>
        <v>Other</v>
      </c>
      <c r="W2476">
        <v>0</v>
      </c>
      <c r="X2476" t="s">
        <v>21</v>
      </c>
      <c r="Y2476" t="s">
        <v>94</v>
      </c>
      <c r="Z2476" t="s">
        <v>29</v>
      </c>
      <c r="AA2476">
        <v>18</v>
      </c>
      <c r="AB2476">
        <v>1021</v>
      </c>
      <c r="AE2476">
        <f t="shared" si="38"/>
        <v>0</v>
      </c>
      <c r="AF2476">
        <v>1</v>
      </c>
      <c r="AG2476" t="str">
        <f>IF(Table2[[#This Row],[Avg Monthly GB Download]] &lt; 5, "Less than 5 GB", IF(Table2[[#This Row],[Avg Monthly GB Download]] &lt;= 10, "Between 5 and 10 GB", "10 or more GB"))</f>
        <v>Between 5 and 10 GB</v>
      </c>
    </row>
    <row r="2477" spans="1:33" x14ac:dyDescent="0.3">
      <c r="A2477" t="s">
        <v>5070</v>
      </c>
      <c r="B2477" t="s">
        <v>17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17</v>
      </c>
      <c r="I2477" t="s">
        <v>18</v>
      </c>
      <c r="J2477">
        <v>0</v>
      </c>
      <c r="K2477">
        <v>0</v>
      </c>
      <c r="L2477">
        <v>0</v>
      </c>
      <c r="M2477" t="s">
        <v>17</v>
      </c>
      <c r="N2477">
        <v>0</v>
      </c>
      <c r="O2477" t="s">
        <v>24</v>
      </c>
      <c r="P2477" t="s">
        <v>5071</v>
      </c>
      <c r="Q2477" t="s">
        <v>22</v>
      </c>
      <c r="R2477">
        <v>60</v>
      </c>
      <c r="S2477" t="s">
        <v>17</v>
      </c>
      <c r="T2477" t="s">
        <v>17</v>
      </c>
      <c r="U2477" t="s">
        <v>17</v>
      </c>
      <c r="V2477" t="str">
        <f>IF(Table2[[#This Row],[Age]] &lt; 30, "Under 30", IF(Table2[[#This Row],[Age]] &lt; 65, "Other", "Senior"))</f>
        <v>Other</v>
      </c>
      <c r="W2477">
        <v>0</v>
      </c>
      <c r="X2477" t="s">
        <v>17</v>
      </c>
      <c r="Y2477" t="s">
        <v>28</v>
      </c>
      <c r="Z2477" t="s">
        <v>34</v>
      </c>
      <c r="AA2477">
        <v>7</v>
      </c>
      <c r="AB2477">
        <v>47</v>
      </c>
      <c r="AE2477">
        <f t="shared" si="38"/>
        <v>0</v>
      </c>
      <c r="AF2477">
        <v>1</v>
      </c>
      <c r="AG2477" t="str">
        <f>IF(Table2[[#This Row],[Avg Monthly GB Download]] &lt; 5, "Less than 5 GB", IF(Table2[[#This Row],[Avg Monthly GB Download]] &lt;= 10, "Between 5 and 10 GB", "10 or more GB"))</f>
        <v>Less than 5 GB</v>
      </c>
    </row>
    <row r="2478" spans="1:33" x14ac:dyDescent="0.3">
      <c r="A2478" t="s">
        <v>5072</v>
      </c>
      <c r="B2478" t="s">
        <v>17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17</v>
      </c>
      <c r="I2478" t="s">
        <v>18</v>
      </c>
      <c r="J2478">
        <v>0</v>
      </c>
      <c r="K2478">
        <v>0</v>
      </c>
      <c r="L2478">
        <v>43</v>
      </c>
      <c r="M2478" t="s">
        <v>21</v>
      </c>
      <c r="N2478">
        <v>0</v>
      </c>
      <c r="O2478" t="s">
        <v>42</v>
      </c>
      <c r="P2478" t="s">
        <v>5073</v>
      </c>
      <c r="Q2478" t="s">
        <v>20</v>
      </c>
      <c r="R2478">
        <v>25</v>
      </c>
      <c r="S2478" t="s">
        <v>21</v>
      </c>
      <c r="T2478" t="s">
        <v>17</v>
      </c>
      <c r="U2478" t="s">
        <v>17</v>
      </c>
      <c r="V2478" t="str">
        <f>IF(Table2[[#This Row],[Age]] &lt; 30, "Under 30", IF(Table2[[#This Row],[Age]] &lt; 65, "Other", "Senior"))</f>
        <v>Under 30</v>
      </c>
      <c r="W2478">
        <v>0</v>
      </c>
      <c r="X2478" t="s">
        <v>21</v>
      </c>
      <c r="Y2478" t="s">
        <v>94</v>
      </c>
      <c r="Z2478" t="s">
        <v>34</v>
      </c>
      <c r="AA2478">
        <v>35</v>
      </c>
      <c r="AB2478">
        <v>2426</v>
      </c>
      <c r="AE2478">
        <f t="shared" si="38"/>
        <v>0</v>
      </c>
      <c r="AF2478">
        <v>1</v>
      </c>
      <c r="AG2478" t="str">
        <f>IF(Table2[[#This Row],[Avg Monthly GB Download]] &lt; 5, "Less than 5 GB", IF(Table2[[#This Row],[Avg Monthly GB Download]] &lt;= 10, "Between 5 and 10 GB", "10 or more GB"))</f>
        <v>10 or more GB</v>
      </c>
    </row>
    <row r="2479" spans="1:33" x14ac:dyDescent="0.3">
      <c r="A2479" t="s">
        <v>5074</v>
      </c>
      <c r="B2479" t="s">
        <v>17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17</v>
      </c>
      <c r="I2479" t="s">
        <v>18</v>
      </c>
      <c r="J2479">
        <v>0</v>
      </c>
      <c r="K2479">
        <v>0</v>
      </c>
      <c r="L2479">
        <v>2</v>
      </c>
      <c r="M2479" t="s">
        <v>17</v>
      </c>
      <c r="N2479">
        <v>53</v>
      </c>
      <c r="O2479" t="s">
        <v>40</v>
      </c>
      <c r="P2479" t="s">
        <v>5075</v>
      </c>
      <c r="Q2479" t="s">
        <v>22</v>
      </c>
      <c r="R2479">
        <v>42</v>
      </c>
      <c r="S2479" t="s">
        <v>17</v>
      </c>
      <c r="T2479" t="s">
        <v>17</v>
      </c>
      <c r="U2479" t="s">
        <v>17</v>
      </c>
      <c r="V2479" t="str">
        <f>IF(Table2[[#This Row],[Age]] &lt; 30, "Under 30", IF(Table2[[#This Row],[Age]] &lt; 65, "Other", "Senior"))</f>
        <v>Other</v>
      </c>
      <c r="W2479">
        <v>0</v>
      </c>
      <c r="X2479" t="s">
        <v>17</v>
      </c>
      <c r="Y2479" t="s">
        <v>94</v>
      </c>
      <c r="Z2479" t="s">
        <v>34</v>
      </c>
      <c r="AA2479">
        <v>57</v>
      </c>
      <c r="AB2479">
        <v>3831</v>
      </c>
      <c r="AE2479">
        <f t="shared" si="38"/>
        <v>0</v>
      </c>
      <c r="AF2479">
        <v>1</v>
      </c>
      <c r="AG2479" t="str">
        <f>IF(Table2[[#This Row],[Avg Monthly GB Download]] &lt; 5, "Less than 5 GB", IF(Table2[[#This Row],[Avg Monthly GB Download]] &lt;= 10, "Between 5 and 10 GB", "10 or more GB"))</f>
        <v>Less than 5 GB</v>
      </c>
    </row>
    <row r="2480" spans="1:33" x14ac:dyDescent="0.3">
      <c r="A2480" t="s">
        <v>5076</v>
      </c>
      <c r="B2480" t="s">
        <v>17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17</v>
      </c>
      <c r="I2480" t="s">
        <v>18</v>
      </c>
      <c r="J2480">
        <v>0</v>
      </c>
      <c r="K2480">
        <v>0</v>
      </c>
      <c r="L2480">
        <v>9</v>
      </c>
      <c r="M2480" t="s">
        <v>21</v>
      </c>
      <c r="N2480">
        <v>0</v>
      </c>
      <c r="O2480" t="s">
        <v>38</v>
      </c>
      <c r="P2480" t="s">
        <v>5077</v>
      </c>
      <c r="Q2480" t="s">
        <v>22</v>
      </c>
      <c r="R2480">
        <v>55</v>
      </c>
      <c r="S2480" t="s">
        <v>17</v>
      </c>
      <c r="T2480" t="s">
        <v>17</v>
      </c>
      <c r="U2480" t="s">
        <v>17</v>
      </c>
      <c r="V2480" t="str">
        <f>IF(Table2[[#This Row],[Age]] &lt; 30, "Under 30", IF(Table2[[#This Row],[Age]] &lt; 65, "Other", "Senior"))</f>
        <v>Other</v>
      </c>
      <c r="W2480">
        <v>0</v>
      </c>
      <c r="X2480" t="s">
        <v>17</v>
      </c>
      <c r="Y2480" t="s">
        <v>28</v>
      </c>
      <c r="Z2480" t="s">
        <v>34</v>
      </c>
      <c r="AA2480">
        <v>50</v>
      </c>
      <c r="AB2480">
        <v>1664</v>
      </c>
      <c r="AE2480">
        <f t="shared" si="38"/>
        <v>0</v>
      </c>
      <c r="AF2480">
        <v>1</v>
      </c>
      <c r="AG2480" t="str">
        <f>IF(Table2[[#This Row],[Avg Monthly GB Download]] &lt; 5, "Less than 5 GB", IF(Table2[[#This Row],[Avg Monthly GB Download]] &lt;= 10, "Between 5 and 10 GB", "10 or more GB"))</f>
        <v>Between 5 and 10 GB</v>
      </c>
    </row>
    <row r="2481" spans="1:33" x14ac:dyDescent="0.3">
      <c r="A2481" t="s">
        <v>5078</v>
      </c>
      <c r="B2481" t="s">
        <v>17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17</v>
      </c>
      <c r="I2481" t="s">
        <v>18</v>
      </c>
      <c r="J2481">
        <v>0</v>
      </c>
      <c r="K2481">
        <v>0</v>
      </c>
      <c r="L2481">
        <v>3</v>
      </c>
      <c r="M2481" t="s">
        <v>21</v>
      </c>
      <c r="N2481">
        <v>0</v>
      </c>
      <c r="O2481" t="s">
        <v>25</v>
      </c>
      <c r="P2481" t="s">
        <v>5079</v>
      </c>
      <c r="Q2481" t="s">
        <v>22</v>
      </c>
      <c r="R2481">
        <v>49</v>
      </c>
      <c r="S2481" t="s">
        <v>17</v>
      </c>
      <c r="T2481" t="s">
        <v>17</v>
      </c>
      <c r="U2481" t="s">
        <v>17</v>
      </c>
      <c r="V2481" t="str">
        <f>IF(Table2[[#This Row],[Age]] &lt; 30, "Under 30", IF(Table2[[#This Row],[Age]] &lt; 65, "Other", "Senior"))</f>
        <v>Other</v>
      </c>
      <c r="W2481">
        <v>0</v>
      </c>
      <c r="X2481" t="s">
        <v>21</v>
      </c>
      <c r="Y2481" t="s">
        <v>94</v>
      </c>
      <c r="Z2481" t="s">
        <v>34</v>
      </c>
      <c r="AA2481">
        <v>40</v>
      </c>
      <c r="AB2481">
        <v>1021</v>
      </c>
      <c r="AE2481">
        <f t="shared" si="38"/>
        <v>0</v>
      </c>
      <c r="AF2481">
        <v>1</v>
      </c>
      <c r="AG2481" t="str">
        <f>IF(Table2[[#This Row],[Avg Monthly GB Download]] &lt; 5, "Less than 5 GB", IF(Table2[[#This Row],[Avg Monthly GB Download]] &lt;= 10, "Between 5 and 10 GB", "10 or more GB"))</f>
        <v>Less than 5 GB</v>
      </c>
    </row>
    <row r="2482" spans="1:33" x14ac:dyDescent="0.3">
      <c r="A2482" t="s">
        <v>5080</v>
      </c>
      <c r="B2482" t="s">
        <v>17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17</v>
      </c>
      <c r="I2482" t="s">
        <v>18</v>
      </c>
      <c r="J2482">
        <v>0</v>
      </c>
      <c r="K2482">
        <v>0</v>
      </c>
      <c r="L2482">
        <v>0</v>
      </c>
      <c r="M2482" t="s">
        <v>17</v>
      </c>
      <c r="N2482">
        <v>0</v>
      </c>
      <c r="O2482" t="s">
        <v>39</v>
      </c>
      <c r="P2482" t="s">
        <v>5081</v>
      </c>
      <c r="Q2482" t="s">
        <v>22</v>
      </c>
      <c r="R2482">
        <v>45</v>
      </c>
      <c r="S2482" t="s">
        <v>17</v>
      </c>
      <c r="T2482" t="s">
        <v>17</v>
      </c>
      <c r="U2482" t="s">
        <v>17</v>
      </c>
      <c r="V2482" t="str">
        <f>IF(Table2[[#This Row],[Age]] &lt; 30, "Under 30", IF(Table2[[#This Row],[Age]] &lt; 65, "Other", "Senior"))</f>
        <v>Other</v>
      </c>
      <c r="W2482">
        <v>0</v>
      </c>
      <c r="X2482" t="s">
        <v>17</v>
      </c>
      <c r="Y2482" t="s">
        <v>28</v>
      </c>
      <c r="Z2482" t="s">
        <v>29</v>
      </c>
      <c r="AA2482">
        <v>9</v>
      </c>
      <c r="AB2482">
        <v>63</v>
      </c>
      <c r="AE2482">
        <f t="shared" si="38"/>
        <v>0</v>
      </c>
      <c r="AF2482">
        <v>1</v>
      </c>
      <c r="AG2482" t="str">
        <f>IF(Table2[[#This Row],[Avg Monthly GB Download]] &lt; 5, "Less than 5 GB", IF(Table2[[#This Row],[Avg Monthly GB Download]] &lt;= 10, "Between 5 and 10 GB", "10 or more GB"))</f>
        <v>Less than 5 GB</v>
      </c>
    </row>
    <row r="2483" spans="1:33" x14ac:dyDescent="0.3">
      <c r="A2483" t="s">
        <v>5082</v>
      </c>
      <c r="B2483" t="s">
        <v>17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21</v>
      </c>
      <c r="I2483" t="s">
        <v>84</v>
      </c>
      <c r="J2483">
        <v>0</v>
      </c>
      <c r="K2483">
        <v>0</v>
      </c>
      <c r="L2483">
        <v>9</v>
      </c>
      <c r="M2483" t="s">
        <v>21</v>
      </c>
      <c r="N2483">
        <v>0</v>
      </c>
      <c r="O2483" t="s">
        <v>67</v>
      </c>
      <c r="P2483" t="s">
        <v>5083</v>
      </c>
      <c r="Q2483" t="s">
        <v>20</v>
      </c>
      <c r="R2483">
        <v>49</v>
      </c>
      <c r="S2483" t="s">
        <v>17</v>
      </c>
      <c r="T2483" t="s">
        <v>17</v>
      </c>
      <c r="U2483" t="s">
        <v>17</v>
      </c>
      <c r="V2483" t="str">
        <f>IF(Table2[[#This Row],[Age]] &lt; 30, "Under 30", IF(Table2[[#This Row],[Age]] &lt; 65, "Other", "Senior"))</f>
        <v>Other</v>
      </c>
      <c r="W2483">
        <v>0</v>
      </c>
      <c r="X2483" t="s">
        <v>17</v>
      </c>
      <c r="Y2483" t="s">
        <v>28</v>
      </c>
      <c r="Z2483" t="s">
        <v>34</v>
      </c>
      <c r="AA2483">
        <v>29</v>
      </c>
      <c r="AB2483">
        <v>636</v>
      </c>
      <c r="AE2483">
        <f t="shared" si="38"/>
        <v>0</v>
      </c>
      <c r="AF2483">
        <v>1</v>
      </c>
      <c r="AG2483" t="str">
        <f>IF(Table2[[#This Row],[Avg Monthly GB Download]] &lt; 5, "Less than 5 GB", IF(Table2[[#This Row],[Avg Monthly GB Download]] &lt;= 10, "Between 5 and 10 GB", "10 or more GB"))</f>
        <v>Between 5 and 10 GB</v>
      </c>
    </row>
    <row r="2484" spans="1:33" x14ac:dyDescent="0.3">
      <c r="A2484" t="s">
        <v>5084</v>
      </c>
      <c r="B2484" t="s">
        <v>17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17</v>
      </c>
      <c r="I2484" t="s">
        <v>18</v>
      </c>
      <c r="J2484">
        <v>0</v>
      </c>
      <c r="K2484">
        <v>0</v>
      </c>
      <c r="L2484">
        <v>6</v>
      </c>
      <c r="M2484" t="s">
        <v>21</v>
      </c>
      <c r="N2484">
        <v>0</v>
      </c>
      <c r="O2484" t="s">
        <v>75</v>
      </c>
      <c r="P2484" t="s">
        <v>5085</v>
      </c>
      <c r="Q2484" t="s">
        <v>20</v>
      </c>
      <c r="R2484">
        <v>51</v>
      </c>
      <c r="S2484" t="s">
        <v>17</v>
      </c>
      <c r="T2484" t="s">
        <v>17</v>
      </c>
      <c r="U2484" t="s">
        <v>17</v>
      </c>
      <c r="V2484" t="str">
        <f>IF(Table2[[#This Row],[Age]] &lt; 30, "Under 30", IF(Table2[[#This Row],[Age]] &lt; 65, "Other", "Senior"))</f>
        <v>Other</v>
      </c>
      <c r="W2484">
        <v>0</v>
      </c>
      <c r="X2484" t="s">
        <v>21</v>
      </c>
      <c r="Y2484" t="s">
        <v>28</v>
      </c>
      <c r="Z2484" t="s">
        <v>34</v>
      </c>
      <c r="AA2484">
        <v>46</v>
      </c>
      <c r="AB2484">
        <v>2753</v>
      </c>
      <c r="AE2484">
        <f t="shared" si="38"/>
        <v>0</v>
      </c>
      <c r="AF2484">
        <v>1</v>
      </c>
      <c r="AG2484" t="str">
        <f>IF(Table2[[#This Row],[Avg Monthly GB Download]] &lt; 5, "Less than 5 GB", IF(Table2[[#This Row],[Avg Monthly GB Download]] &lt;= 10, "Between 5 and 10 GB", "10 or more GB"))</f>
        <v>Between 5 and 10 GB</v>
      </c>
    </row>
    <row r="2485" spans="1:33" x14ac:dyDescent="0.3">
      <c r="A2485" t="s">
        <v>5086</v>
      </c>
      <c r="B2485" t="s">
        <v>17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17</v>
      </c>
      <c r="I2485" t="s">
        <v>18</v>
      </c>
      <c r="J2485">
        <v>0</v>
      </c>
      <c r="K2485">
        <v>0</v>
      </c>
      <c r="L2485">
        <v>8</v>
      </c>
      <c r="M2485" t="s">
        <v>17</v>
      </c>
      <c r="N2485">
        <v>37</v>
      </c>
      <c r="O2485" t="s">
        <v>68</v>
      </c>
      <c r="P2485" t="s">
        <v>5087</v>
      </c>
      <c r="Q2485" t="s">
        <v>20</v>
      </c>
      <c r="R2485">
        <v>75</v>
      </c>
      <c r="S2485" t="s">
        <v>17</v>
      </c>
      <c r="T2485" t="s">
        <v>21</v>
      </c>
      <c r="U2485" t="s">
        <v>17</v>
      </c>
      <c r="V2485" t="str">
        <f>IF(Table2[[#This Row],[Age]] &lt; 30, "Under 30", IF(Table2[[#This Row],[Age]] &lt; 65, "Other", "Senior"))</f>
        <v>Senior</v>
      </c>
      <c r="W2485">
        <v>0</v>
      </c>
      <c r="X2485" t="s">
        <v>21</v>
      </c>
      <c r="Y2485" t="s">
        <v>94</v>
      </c>
      <c r="Z2485" t="s">
        <v>29</v>
      </c>
      <c r="AA2485">
        <v>57</v>
      </c>
      <c r="AB2485">
        <v>4107</v>
      </c>
      <c r="AE2485">
        <f t="shared" si="38"/>
        <v>0</v>
      </c>
      <c r="AF2485">
        <v>1</v>
      </c>
      <c r="AG2485" t="str">
        <f>IF(Table2[[#This Row],[Avg Monthly GB Download]] &lt; 5, "Less than 5 GB", IF(Table2[[#This Row],[Avg Monthly GB Download]] &lt;= 10, "Between 5 and 10 GB", "10 or more GB"))</f>
        <v>Between 5 and 10 GB</v>
      </c>
    </row>
    <row r="2486" spans="1:33" x14ac:dyDescent="0.3">
      <c r="A2486" t="s">
        <v>5088</v>
      </c>
      <c r="B2486" t="s">
        <v>17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21</v>
      </c>
      <c r="I2486" t="s">
        <v>84</v>
      </c>
      <c r="J2486">
        <v>0</v>
      </c>
      <c r="K2486">
        <v>0</v>
      </c>
      <c r="L2486">
        <v>0</v>
      </c>
      <c r="M2486" t="s">
        <v>17</v>
      </c>
      <c r="N2486">
        <v>0</v>
      </c>
      <c r="O2486" t="s">
        <v>58</v>
      </c>
      <c r="P2486" t="s">
        <v>5089</v>
      </c>
      <c r="Q2486" t="s">
        <v>22</v>
      </c>
      <c r="R2486">
        <v>62</v>
      </c>
      <c r="S2486" t="s">
        <v>17</v>
      </c>
      <c r="T2486" t="s">
        <v>17</v>
      </c>
      <c r="U2486" t="s">
        <v>17</v>
      </c>
      <c r="V2486" t="str">
        <f>IF(Table2[[#This Row],[Age]] &lt; 30, "Under 30", IF(Table2[[#This Row],[Age]] &lt; 65, "Other", "Senior"))</f>
        <v>Other</v>
      </c>
      <c r="W2486">
        <v>0</v>
      </c>
      <c r="X2486" t="s">
        <v>17</v>
      </c>
      <c r="Y2486" t="s">
        <v>28</v>
      </c>
      <c r="Z2486" t="s">
        <v>29</v>
      </c>
      <c r="AA2486">
        <v>16</v>
      </c>
      <c r="AB2486">
        <v>65</v>
      </c>
      <c r="AE2486">
        <f t="shared" si="38"/>
        <v>0</v>
      </c>
      <c r="AF2486">
        <v>1</v>
      </c>
      <c r="AG2486" t="str">
        <f>IF(Table2[[#This Row],[Avg Monthly GB Download]] &lt; 5, "Less than 5 GB", IF(Table2[[#This Row],[Avg Monthly GB Download]] &lt;= 10, "Between 5 and 10 GB", "10 or more GB"))</f>
        <v>Less than 5 GB</v>
      </c>
    </row>
    <row r="2487" spans="1:33" x14ac:dyDescent="0.3">
      <c r="A2487" t="s">
        <v>5090</v>
      </c>
      <c r="B2487" t="s">
        <v>17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17</v>
      </c>
      <c r="I2487" t="s">
        <v>18</v>
      </c>
      <c r="J2487">
        <v>0</v>
      </c>
      <c r="K2487">
        <v>0</v>
      </c>
      <c r="L2487">
        <v>9</v>
      </c>
      <c r="M2487" t="s">
        <v>21</v>
      </c>
      <c r="N2487">
        <v>0</v>
      </c>
      <c r="O2487" t="s">
        <v>57</v>
      </c>
      <c r="P2487" t="s">
        <v>5091</v>
      </c>
      <c r="Q2487" t="s">
        <v>20</v>
      </c>
      <c r="R2487">
        <v>67</v>
      </c>
      <c r="S2487" t="s">
        <v>17</v>
      </c>
      <c r="T2487" t="s">
        <v>21</v>
      </c>
      <c r="U2487" t="s">
        <v>17</v>
      </c>
      <c r="V2487" t="str">
        <f>IF(Table2[[#This Row],[Age]] &lt; 30, "Under 30", IF(Table2[[#This Row],[Age]] &lt; 65, "Other", "Senior"))</f>
        <v>Senior</v>
      </c>
      <c r="W2487">
        <v>0</v>
      </c>
      <c r="X2487" t="s">
        <v>21</v>
      </c>
      <c r="Y2487" t="s">
        <v>94</v>
      </c>
      <c r="Z2487" t="s">
        <v>34</v>
      </c>
      <c r="AA2487">
        <v>52</v>
      </c>
      <c r="AB2487">
        <v>3157</v>
      </c>
      <c r="AE2487">
        <f t="shared" si="38"/>
        <v>0</v>
      </c>
      <c r="AF2487">
        <v>1</v>
      </c>
      <c r="AG2487" t="str">
        <f>IF(Table2[[#This Row],[Avg Monthly GB Download]] &lt; 5, "Less than 5 GB", IF(Table2[[#This Row],[Avg Monthly GB Download]] &lt;= 10, "Between 5 and 10 GB", "10 or more GB"))</f>
        <v>Between 5 and 10 GB</v>
      </c>
    </row>
    <row r="2488" spans="1:33" x14ac:dyDescent="0.3">
      <c r="A2488" t="s">
        <v>5092</v>
      </c>
      <c r="B2488" t="s">
        <v>17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17</v>
      </c>
      <c r="I2488" t="s">
        <v>18</v>
      </c>
      <c r="J2488">
        <v>0</v>
      </c>
      <c r="K2488">
        <v>0</v>
      </c>
      <c r="L2488">
        <v>7</v>
      </c>
      <c r="M2488" t="s">
        <v>21</v>
      </c>
      <c r="N2488">
        <v>0</v>
      </c>
      <c r="O2488" t="s">
        <v>54</v>
      </c>
      <c r="P2488" t="s">
        <v>5093</v>
      </c>
      <c r="Q2488" t="s">
        <v>20</v>
      </c>
      <c r="R2488">
        <v>62</v>
      </c>
      <c r="S2488" t="s">
        <v>17</v>
      </c>
      <c r="T2488" t="s">
        <v>17</v>
      </c>
      <c r="U2488" t="s">
        <v>17</v>
      </c>
      <c r="V2488" t="str">
        <f>IF(Table2[[#This Row],[Age]] &lt; 30, "Under 30", IF(Table2[[#This Row],[Age]] &lt; 65, "Other", "Senior"))</f>
        <v>Other</v>
      </c>
      <c r="W2488">
        <v>0</v>
      </c>
      <c r="X2488" t="s">
        <v>17</v>
      </c>
      <c r="Y2488" t="s">
        <v>28</v>
      </c>
      <c r="Z2488" t="s">
        <v>29</v>
      </c>
      <c r="AA2488">
        <v>28</v>
      </c>
      <c r="AB2488">
        <v>293</v>
      </c>
      <c r="AE2488">
        <f t="shared" si="38"/>
        <v>0</v>
      </c>
      <c r="AF2488">
        <v>1</v>
      </c>
      <c r="AG2488" t="str">
        <f>IF(Table2[[#This Row],[Avg Monthly GB Download]] &lt; 5, "Less than 5 GB", IF(Table2[[#This Row],[Avg Monthly GB Download]] &lt;= 10, "Between 5 and 10 GB", "10 or more GB"))</f>
        <v>Between 5 and 10 GB</v>
      </c>
    </row>
    <row r="2489" spans="1:33" x14ac:dyDescent="0.3">
      <c r="A2489" t="s">
        <v>5094</v>
      </c>
      <c r="B2489" t="s">
        <v>17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17</v>
      </c>
      <c r="I2489" t="s">
        <v>18</v>
      </c>
      <c r="J2489">
        <v>0</v>
      </c>
      <c r="K2489">
        <v>0</v>
      </c>
      <c r="L2489">
        <v>2</v>
      </c>
      <c r="M2489" t="s">
        <v>21</v>
      </c>
      <c r="N2489">
        <v>0</v>
      </c>
      <c r="O2489" t="s">
        <v>54</v>
      </c>
      <c r="P2489" t="s">
        <v>5095</v>
      </c>
      <c r="Q2489" t="s">
        <v>22</v>
      </c>
      <c r="R2489">
        <v>58</v>
      </c>
      <c r="S2489" t="s">
        <v>17</v>
      </c>
      <c r="T2489" t="s">
        <v>17</v>
      </c>
      <c r="U2489" t="s">
        <v>17</v>
      </c>
      <c r="V2489" t="str">
        <f>IF(Table2[[#This Row],[Age]] &lt; 30, "Under 30", IF(Table2[[#This Row],[Age]] &lt; 65, "Other", "Senior"))</f>
        <v>Other</v>
      </c>
      <c r="W2489">
        <v>0</v>
      </c>
      <c r="X2489" t="s">
        <v>17</v>
      </c>
      <c r="Y2489" t="s">
        <v>28</v>
      </c>
      <c r="Z2489" t="s">
        <v>34</v>
      </c>
      <c r="AA2489">
        <v>41</v>
      </c>
      <c r="AB2489">
        <v>1321</v>
      </c>
      <c r="AE2489">
        <f t="shared" si="38"/>
        <v>0</v>
      </c>
      <c r="AF2489">
        <v>1</v>
      </c>
      <c r="AG2489" t="str">
        <f>IF(Table2[[#This Row],[Avg Monthly GB Download]] &lt; 5, "Less than 5 GB", IF(Table2[[#This Row],[Avg Monthly GB Download]] &lt;= 10, "Between 5 and 10 GB", "10 or more GB"))</f>
        <v>Less than 5 GB</v>
      </c>
    </row>
    <row r="2490" spans="1:33" x14ac:dyDescent="0.3">
      <c r="A2490" t="s">
        <v>5096</v>
      </c>
      <c r="B2490" t="s">
        <v>17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17</v>
      </c>
      <c r="I2490" t="s">
        <v>18</v>
      </c>
      <c r="J2490">
        <v>0</v>
      </c>
      <c r="K2490">
        <v>0</v>
      </c>
      <c r="L2490">
        <v>0</v>
      </c>
      <c r="M2490" t="s">
        <v>17</v>
      </c>
      <c r="N2490">
        <v>0</v>
      </c>
      <c r="O2490" t="s">
        <v>47</v>
      </c>
      <c r="P2490" t="s">
        <v>5097</v>
      </c>
      <c r="Q2490" t="s">
        <v>20</v>
      </c>
      <c r="R2490">
        <v>28</v>
      </c>
      <c r="S2490" t="s">
        <v>21</v>
      </c>
      <c r="T2490" t="s">
        <v>17</v>
      </c>
      <c r="U2490" t="s">
        <v>17</v>
      </c>
      <c r="V2490" t="str">
        <f>IF(Table2[[#This Row],[Age]] &lt; 30, "Under 30", IF(Table2[[#This Row],[Age]] &lt; 65, "Other", "Senior"))</f>
        <v>Under 30</v>
      </c>
      <c r="W2490">
        <v>0</v>
      </c>
      <c r="X2490" t="s">
        <v>17</v>
      </c>
      <c r="Y2490" t="s">
        <v>49</v>
      </c>
      <c r="Z2490" t="s">
        <v>29</v>
      </c>
      <c r="AA2490">
        <v>10</v>
      </c>
      <c r="AB2490">
        <v>703</v>
      </c>
      <c r="AE2490">
        <f t="shared" si="38"/>
        <v>0</v>
      </c>
      <c r="AF2490">
        <v>1</v>
      </c>
      <c r="AG2490" t="str">
        <f>IF(Table2[[#This Row],[Avg Monthly GB Download]] &lt; 5, "Less than 5 GB", IF(Table2[[#This Row],[Avg Monthly GB Download]] &lt;= 10, "Between 5 and 10 GB", "10 or more GB"))</f>
        <v>Less than 5 GB</v>
      </c>
    </row>
    <row r="2491" spans="1:33" x14ac:dyDescent="0.3">
      <c r="A2491" t="s">
        <v>5098</v>
      </c>
      <c r="B2491" t="s">
        <v>17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21</v>
      </c>
      <c r="I2491" t="s">
        <v>84</v>
      </c>
      <c r="J2491">
        <v>0</v>
      </c>
      <c r="K2491">
        <v>0</v>
      </c>
      <c r="L2491">
        <v>0</v>
      </c>
      <c r="M2491" t="s">
        <v>17</v>
      </c>
      <c r="N2491">
        <v>0</v>
      </c>
      <c r="O2491" t="s">
        <v>70</v>
      </c>
      <c r="P2491" t="s">
        <v>5099</v>
      </c>
      <c r="Q2491" t="s">
        <v>22</v>
      </c>
      <c r="R2491">
        <v>29</v>
      </c>
      <c r="S2491" t="s">
        <v>21</v>
      </c>
      <c r="T2491" t="s">
        <v>17</v>
      </c>
      <c r="U2491" t="s">
        <v>17</v>
      </c>
      <c r="V2491" t="str">
        <f>IF(Table2[[#This Row],[Age]] &lt; 30, "Under 30", IF(Table2[[#This Row],[Age]] &lt; 65, "Other", "Senior"))</f>
        <v>Under 30</v>
      </c>
      <c r="W2491">
        <v>0</v>
      </c>
      <c r="X2491" t="s">
        <v>17</v>
      </c>
      <c r="Y2491" t="s">
        <v>49</v>
      </c>
      <c r="Z2491" t="s">
        <v>29</v>
      </c>
      <c r="AA2491">
        <v>10</v>
      </c>
      <c r="AB2491">
        <v>607</v>
      </c>
      <c r="AE2491">
        <f t="shared" si="38"/>
        <v>0</v>
      </c>
      <c r="AF2491">
        <v>1</v>
      </c>
      <c r="AG2491" t="str">
        <f>IF(Table2[[#This Row],[Avg Monthly GB Download]] &lt; 5, "Less than 5 GB", IF(Table2[[#This Row],[Avg Monthly GB Download]] &lt;= 10, "Between 5 and 10 GB", "10 or more GB"))</f>
        <v>Less than 5 GB</v>
      </c>
    </row>
    <row r="2492" spans="1:33" x14ac:dyDescent="0.3">
      <c r="A2492" t="s">
        <v>5100</v>
      </c>
      <c r="B2492" t="s">
        <v>17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17</v>
      </c>
      <c r="I2492" t="s">
        <v>18</v>
      </c>
      <c r="J2492">
        <v>0</v>
      </c>
      <c r="K2492">
        <v>0</v>
      </c>
      <c r="L2492">
        <v>14</v>
      </c>
      <c r="M2492" t="s">
        <v>21</v>
      </c>
      <c r="N2492">
        <v>0</v>
      </c>
      <c r="O2492" t="s">
        <v>65</v>
      </c>
      <c r="P2492" t="s">
        <v>5101</v>
      </c>
      <c r="Q2492" t="s">
        <v>20</v>
      </c>
      <c r="R2492">
        <v>29</v>
      </c>
      <c r="S2492" t="s">
        <v>21</v>
      </c>
      <c r="T2492" t="s">
        <v>17</v>
      </c>
      <c r="U2492" t="s">
        <v>17</v>
      </c>
      <c r="V2492" t="str">
        <f>IF(Table2[[#This Row],[Age]] &lt; 30, "Under 30", IF(Table2[[#This Row],[Age]] &lt; 65, "Other", "Senior"))</f>
        <v>Under 30</v>
      </c>
      <c r="W2492">
        <v>0</v>
      </c>
      <c r="X2492" t="s">
        <v>21</v>
      </c>
      <c r="Y2492" t="s">
        <v>49</v>
      </c>
      <c r="Z2492" t="s">
        <v>34</v>
      </c>
      <c r="AA2492">
        <v>59</v>
      </c>
      <c r="AB2492">
        <v>4163</v>
      </c>
      <c r="AE2492">
        <f t="shared" si="38"/>
        <v>0</v>
      </c>
      <c r="AF2492">
        <v>1</v>
      </c>
      <c r="AG2492" t="str">
        <f>IF(Table2[[#This Row],[Avg Monthly GB Download]] &lt; 5, "Less than 5 GB", IF(Table2[[#This Row],[Avg Monthly GB Download]] &lt;= 10, "Between 5 and 10 GB", "10 or more GB"))</f>
        <v>10 or more GB</v>
      </c>
    </row>
    <row r="2493" spans="1:33" x14ac:dyDescent="0.3">
      <c r="A2493" t="s">
        <v>5102</v>
      </c>
      <c r="B2493" t="s">
        <v>17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17</v>
      </c>
      <c r="I2493" t="s">
        <v>18</v>
      </c>
      <c r="J2493">
        <v>0</v>
      </c>
      <c r="K2493">
        <v>0</v>
      </c>
      <c r="L2493">
        <v>3</v>
      </c>
      <c r="M2493" t="s">
        <v>21</v>
      </c>
      <c r="N2493">
        <v>0</v>
      </c>
      <c r="O2493" t="s">
        <v>75</v>
      </c>
      <c r="P2493" t="s">
        <v>5103</v>
      </c>
      <c r="Q2493" t="s">
        <v>22</v>
      </c>
      <c r="R2493">
        <v>76</v>
      </c>
      <c r="S2493" t="s">
        <v>17</v>
      </c>
      <c r="T2493" t="s">
        <v>21</v>
      </c>
      <c r="U2493" t="s">
        <v>17</v>
      </c>
      <c r="V2493" t="str">
        <f>IF(Table2[[#This Row],[Age]] &lt; 30, "Under 30", IF(Table2[[#This Row],[Age]] &lt; 65, "Other", "Senior"))</f>
        <v>Senior</v>
      </c>
      <c r="W2493">
        <v>0</v>
      </c>
      <c r="X2493" t="s">
        <v>21</v>
      </c>
      <c r="Y2493" t="s">
        <v>49</v>
      </c>
      <c r="Z2493" t="s">
        <v>29</v>
      </c>
      <c r="AA2493">
        <v>38</v>
      </c>
      <c r="AB2493">
        <v>2553</v>
      </c>
      <c r="AE2493">
        <f t="shared" si="38"/>
        <v>0</v>
      </c>
      <c r="AF2493">
        <v>1</v>
      </c>
      <c r="AG2493" t="str">
        <f>IF(Table2[[#This Row],[Avg Monthly GB Download]] &lt; 5, "Less than 5 GB", IF(Table2[[#This Row],[Avg Monthly GB Download]] &lt;= 10, "Between 5 and 10 GB", "10 or more GB"))</f>
        <v>Less than 5 GB</v>
      </c>
    </row>
    <row r="2494" spans="1:33" x14ac:dyDescent="0.3">
      <c r="A2494" t="s">
        <v>5104</v>
      </c>
      <c r="B2494" t="s">
        <v>17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17</v>
      </c>
      <c r="I2494" t="s">
        <v>18</v>
      </c>
      <c r="J2494">
        <v>0</v>
      </c>
      <c r="K2494">
        <v>0</v>
      </c>
      <c r="L2494">
        <v>1</v>
      </c>
      <c r="M2494" t="s">
        <v>21</v>
      </c>
      <c r="N2494">
        <v>0</v>
      </c>
      <c r="O2494" t="s">
        <v>54</v>
      </c>
      <c r="P2494" t="s">
        <v>5105</v>
      </c>
      <c r="Q2494" t="s">
        <v>20</v>
      </c>
      <c r="R2494">
        <v>60</v>
      </c>
      <c r="S2494" t="s">
        <v>17</v>
      </c>
      <c r="T2494" t="s">
        <v>17</v>
      </c>
      <c r="U2494" t="s">
        <v>17</v>
      </c>
      <c r="V2494" t="str">
        <f>IF(Table2[[#This Row],[Age]] &lt; 30, "Under 30", IF(Table2[[#This Row],[Age]] &lt; 65, "Other", "Senior"))</f>
        <v>Other</v>
      </c>
      <c r="W2494">
        <v>0</v>
      </c>
      <c r="X2494" t="s">
        <v>17</v>
      </c>
      <c r="Y2494" t="s">
        <v>28</v>
      </c>
      <c r="Z2494" t="s">
        <v>29</v>
      </c>
      <c r="AA2494">
        <v>35</v>
      </c>
      <c r="AB2494">
        <v>888</v>
      </c>
      <c r="AE2494">
        <f t="shared" si="38"/>
        <v>0</v>
      </c>
      <c r="AF2494">
        <v>1</v>
      </c>
      <c r="AG2494" t="str">
        <f>IF(Table2[[#This Row],[Avg Monthly GB Download]] &lt; 5, "Less than 5 GB", IF(Table2[[#This Row],[Avg Monthly GB Download]] &lt;= 10, "Between 5 and 10 GB", "10 or more GB"))</f>
        <v>Less than 5 GB</v>
      </c>
    </row>
    <row r="2495" spans="1:33" x14ac:dyDescent="0.3">
      <c r="A2495" t="s">
        <v>5106</v>
      </c>
      <c r="B2495" t="s">
        <v>17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17</v>
      </c>
      <c r="I2495" t="s">
        <v>18</v>
      </c>
      <c r="J2495">
        <v>0</v>
      </c>
      <c r="K2495">
        <v>0</v>
      </c>
      <c r="L2495">
        <v>6</v>
      </c>
      <c r="M2495" t="s">
        <v>17</v>
      </c>
      <c r="N2495">
        <v>29</v>
      </c>
      <c r="O2495" t="s">
        <v>60</v>
      </c>
      <c r="P2495" t="s">
        <v>5107</v>
      </c>
      <c r="Q2495" t="s">
        <v>20</v>
      </c>
      <c r="R2495">
        <v>40</v>
      </c>
      <c r="S2495" t="s">
        <v>17</v>
      </c>
      <c r="T2495" t="s">
        <v>17</v>
      </c>
      <c r="U2495" t="s">
        <v>17</v>
      </c>
      <c r="V2495" t="str">
        <f>IF(Table2[[#This Row],[Age]] &lt; 30, "Under 30", IF(Table2[[#This Row],[Age]] &lt; 65, "Other", "Senior"))</f>
        <v>Other</v>
      </c>
      <c r="W2495">
        <v>0</v>
      </c>
      <c r="X2495" t="s">
        <v>21</v>
      </c>
      <c r="Y2495" t="s">
        <v>28</v>
      </c>
      <c r="Z2495" t="s">
        <v>29</v>
      </c>
      <c r="AA2495">
        <v>60</v>
      </c>
      <c r="AB2495">
        <v>1909</v>
      </c>
      <c r="AE2495">
        <f t="shared" si="38"/>
        <v>0</v>
      </c>
      <c r="AF2495">
        <v>1</v>
      </c>
      <c r="AG2495" t="str">
        <f>IF(Table2[[#This Row],[Avg Monthly GB Download]] &lt; 5, "Less than 5 GB", IF(Table2[[#This Row],[Avg Monthly GB Download]] &lt;= 10, "Between 5 and 10 GB", "10 or more GB"))</f>
        <v>Between 5 and 10 GB</v>
      </c>
    </row>
    <row r="2496" spans="1:33" x14ac:dyDescent="0.3">
      <c r="A2496" t="s">
        <v>5108</v>
      </c>
      <c r="B2496" t="s">
        <v>17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17</v>
      </c>
      <c r="I2496" t="s">
        <v>18</v>
      </c>
      <c r="J2496">
        <v>0</v>
      </c>
      <c r="K2496">
        <v>0</v>
      </c>
      <c r="L2496">
        <v>9</v>
      </c>
      <c r="M2496" t="s">
        <v>21</v>
      </c>
      <c r="N2496">
        <v>0</v>
      </c>
      <c r="O2496" t="s">
        <v>76</v>
      </c>
      <c r="P2496" t="s">
        <v>5109</v>
      </c>
      <c r="Q2496" t="s">
        <v>20</v>
      </c>
      <c r="R2496">
        <v>77</v>
      </c>
      <c r="S2496" t="s">
        <v>17</v>
      </c>
      <c r="T2496" t="s">
        <v>21</v>
      </c>
      <c r="U2496" t="s">
        <v>17</v>
      </c>
      <c r="V2496" t="str">
        <f>IF(Table2[[#This Row],[Age]] &lt; 30, "Under 30", IF(Table2[[#This Row],[Age]] &lt; 65, "Other", "Senior"))</f>
        <v>Senior</v>
      </c>
      <c r="W2496">
        <v>0</v>
      </c>
      <c r="X2496" t="s">
        <v>21</v>
      </c>
      <c r="Y2496" t="s">
        <v>49</v>
      </c>
      <c r="Z2496" t="s">
        <v>29</v>
      </c>
      <c r="AA2496">
        <v>46</v>
      </c>
      <c r="AB2496">
        <v>2643</v>
      </c>
      <c r="AE2496">
        <f t="shared" si="38"/>
        <v>0</v>
      </c>
      <c r="AF2496">
        <v>1</v>
      </c>
      <c r="AG2496" t="str">
        <f>IF(Table2[[#This Row],[Avg Monthly GB Download]] &lt; 5, "Less than 5 GB", IF(Table2[[#This Row],[Avg Monthly GB Download]] &lt;= 10, "Between 5 and 10 GB", "10 or more GB"))</f>
        <v>Between 5 and 10 GB</v>
      </c>
    </row>
    <row r="2497" spans="1:33" x14ac:dyDescent="0.3">
      <c r="A2497" t="s">
        <v>5110</v>
      </c>
      <c r="B2497" t="s">
        <v>17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21</v>
      </c>
      <c r="I2497" t="s">
        <v>84</v>
      </c>
      <c r="J2497">
        <v>0</v>
      </c>
      <c r="K2497">
        <v>0</v>
      </c>
      <c r="L2497">
        <v>0</v>
      </c>
      <c r="M2497" t="s">
        <v>17</v>
      </c>
      <c r="N2497">
        <v>0</v>
      </c>
      <c r="O2497" t="s">
        <v>71</v>
      </c>
      <c r="P2497" t="s">
        <v>5111</v>
      </c>
      <c r="Q2497" t="s">
        <v>20</v>
      </c>
      <c r="R2497">
        <v>56</v>
      </c>
      <c r="S2497" t="s">
        <v>17</v>
      </c>
      <c r="T2497" t="s">
        <v>17</v>
      </c>
      <c r="U2497" t="s">
        <v>17</v>
      </c>
      <c r="V2497" t="str">
        <f>IF(Table2[[#This Row],[Age]] &lt; 30, "Under 30", IF(Table2[[#This Row],[Age]] &lt; 65, "Other", "Senior"))</f>
        <v>Other</v>
      </c>
      <c r="W2497">
        <v>0</v>
      </c>
      <c r="X2497" t="s">
        <v>17</v>
      </c>
      <c r="Y2497" t="s">
        <v>28</v>
      </c>
      <c r="Z2497" t="s">
        <v>34</v>
      </c>
      <c r="AA2497">
        <v>8</v>
      </c>
      <c r="AB2497">
        <v>89</v>
      </c>
      <c r="AE2497">
        <f t="shared" si="38"/>
        <v>0</v>
      </c>
      <c r="AF2497">
        <v>1</v>
      </c>
      <c r="AG2497" t="str">
        <f>IF(Table2[[#This Row],[Avg Monthly GB Download]] &lt; 5, "Less than 5 GB", IF(Table2[[#This Row],[Avg Monthly GB Download]] &lt;= 10, "Between 5 and 10 GB", "10 or more GB"))</f>
        <v>Less than 5 GB</v>
      </c>
    </row>
    <row r="2498" spans="1:33" x14ac:dyDescent="0.3">
      <c r="A2498" t="s">
        <v>5112</v>
      </c>
      <c r="B2498" t="s">
        <v>17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17</v>
      </c>
      <c r="I2498" t="s">
        <v>18</v>
      </c>
      <c r="J2498">
        <v>0</v>
      </c>
      <c r="K2498">
        <v>0</v>
      </c>
      <c r="L2498">
        <v>0</v>
      </c>
      <c r="M2498" t="s">
        <v>17</v>
      </c>
      <c r="N2498">
        <v>0</v>
      </c>
      <c r="O2498" t="s">
        <v>19</v>
      </c>
      <c r="P2498" t="s">
        <v>5113</v>
      </c>
      <c r="Q2498" t="s">
        <v>20</v>
      </c>
      <c r="R2498">
        <v>43</v>
      </c>
      <c r="S2498" t="s">
        <v>17</v>
      </c>
      <c r="T2498" t="s">
        <v>17</v>
      </c>
      <c r="U2498" t="s">
        <v>17</v>
      </c>
      <c r="V2498" t="str">
        <f>IF(Table2[[#This Row],[Age]] &lt; 30, "Under 30", IF(Table2[[#This Row],[Age]] &lt; 65, "Other", "Senior"))</f>
        <v>Other</v>
      </c>
      <c r="W2498">
        <v>0</v>
      </c>
      <c r="X2498" t="s">
        <v>17</v>
      </c>
      <c r="Y2498" t="s">
        <v>28</v>
      </c>
      <c r="Z2498" t="s">
        <v>34</v>
      </c>
      <c r="AA2498">
        <v>11</v>
      </c>
      <c r="AB2498">
        <v>128</v>
      </c>
      <c r="AE2498">
        <f t="shared" ref="AE2498:AE2561" si="39">IF(B2498 = "yes", 1, IF(B2498 = "No", 0))</f>
        <v>0</v>
      </c>
      <c r="AF2498">
        <v>1</v>
      </c>
      <c r="AG2498" t="str">
        <f>IF(Table2[[#This Row],[Avg Monthly GB Download]] &lt; 5, "Less than 5 GB", IF(Table2[[#This Row],[Avg Monthly GB Download]] &lt;= 10, "Between 5 and 10 GB", "10 or more GB"))</f>
        <v>Less than 5 GB</v>
      </c>
    </row>
    <row r="2499" spans="1:33" x14ac:dyDescent="0.3">
      <c r="A2499" t="s">
        <v>5114</v>
      </c>
      <c r="B2499" t="s">
        <v>17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17</v>
      </c>
      <c r="I2499" t="s">
        <v>18</v>
      </c>
      <c r="J2499">
        <v>0</v>
      </c>
      <c r="K2499">
        <v>0</v>
      </c>
      <c r="L2499">
        <v>1</v>
      </c>
      <c r="M2499" t="s">
        <v>21</v>
      </c>
      <c r="N2499">
        <v>0</v>
      </c>
      <c r="O2499" t="s">
        <v>47</v>
      </c>
      <c r="P2499" t="s">
        <v>5115</v>
      </c>
      <c r="Q2499" t="s">
        <v>22</v>
      </c>
      <c r="R2499">
        <v>46</v>
      </c>
      <c r="S2499" t="s">
        <v>17</v>
      </c>
      <c r="T2499" t="s">
        <v>17</v>
      </c>
      <c r="U2499" t="s">
        <v>17</v>
      </c>
      <c r="V2499" t="str">
        <f>IF(Table2[[#This Row],[Age]] &lt; 30, "Under 30", IF(Table2[[#This Row],[Age]] &lt; 65, "Other", "Senior"))</f>
        <v>Other</v>
      </c>
      <c r="W2499">
        <v>0</v>
      </c>
      <c r="X2499" t="s">
        <v>21</v>
      </c>
      <c r="Y2499" t="s">
        <v>94</v>
      </c>
      <c r="Z2499" t="s">
        <v>29</v>
      </c>
      <c r="AA2499">
        <v>53</v>
      </c>
      <c r="AB2499">
        <v>963</v>
      </c>
      <c r="AE2499">
        <f t="shared" si="39"/>
        <v>0</v>
      </c>
      <c r="AF2499">
        <v>1</v>
      </c>
      <c r="AG2499" t="str">
        <f>IF(Table2[[#This Row],[Avg Monthly GB Download]] &lt; 5, "Less than 5 GB", IF(Table2[[#This Row],[Avg Monthly GB Download]] &lt;= 10, "Between 5 and 10 GB", "10 or more GB"))</f>
        <v>Less than 5 GB</v>
      </c>
    </row>
    <row r="2500" spans="1:33" x14ac:dyDescent="0.3">
      <c r="A2500" t="s">
        <v>5116</v>
      </c>
      <c r="B2500" t="s">
        <v>17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17</v>
      </c>
      <c r="I2500" t="s">
        <v>18</v>
      </c>
      <c r="J2500">
        <v>0</v>
      </c>
      <c r="K2500">
        <v>0</v>
      </c>
      <c r="L2500">
        <v>6</v>
      </c>
      <c r="M2500" t="s">
        <v>17</v>
      </c>
      <c r="N2500">
        <v>13</v>
      </c>
      <c r="O2500" t="s">
        <v>82</v>
      </c>
      <c r="P2500" t="s">
        <v>5117</v>
      </c>
      <c r="Q2500" t="s">
        <v>22</v>
      </c>
      <c r="R2500">
        <v>46</v>
      </c>
      <c r="S2500" t="s">
        <v>17</v>
      </c>
      <c r="T2500" t="s">
        <v>17</v>
      </c>
      <c r="U2500" t="s">
        <v>17</v>
      </c>
      <c r="V2500" t="str">
        <f>IF(Table2[[#This Row],[Age]] &lt; 30, "Under 30", IF(Table2[[#This Row],[Age]] &lt; 65, "Other", "Senior"))</f>
        <v>Other</v>
      </c>
      <c r="W2500">
        <v>0</v>
      </c>
      <c r="X2500" t="s">
        <v>17</v>
      </c>
      <c r="Y2500" t="s">
        <v>28</v>
      </c>
      <c r="Z2500" t="s">
        <v>29</v>
      </c>
      <c r="AA2500">
        <v>37</v>
      </c>
      <c r="AB2500">
        <v>637</v>
      </c>
      <c r="AE2500">
        <f t="shared" si="39"/>
        <v>0</v>
      </c>
      <c r="AF2500">
        <v>1</v>
      </c>
      <c r="AG2500" t="str">
        <f>IF(Table2[[#This Row],[Avg Monthly GB Download]] &lt; 5, "Less than 5 GB", IF(Table2[[#This Row],[Avg Monthly GB Download]] &lt;= 10, "Between 5 and 10 GB", "10 or more GB"))</f>
        <v>Between 5 and 10 GB</v>
      </c>
    </row>
    <row r="2501" spans="1:33" x14ac:dyDescent="0.3">
      <c r="A2501" t="s">
        <v>5118</v>
      </c>
      <c r="B2501" t="s">
        <v>17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17</v>
      </c>
      <c r="I2501" t="s">
        <v>18</v>
      </c>
      <c r="J2501">
        <v>0</v>
      </c>
      <c r="K2501">
        <v>0</v>
      </c>
      <c r="L2501">
        <v>3</v>
      </c>
      <c r="M2501" t="s">
        <v>21</v>
      </c>
      <c r="N2501">
        <v>0</v>
      </c>
      <c r="O2501" t="s">
        <v>63</v>
      </c>
      <c r="P2501" t="s">
        <v>5119</v>
      </c>
      <c r="Q2501" t="s">
        <v>22</v>
      </c>
      <c r="R2501">
        <v>55</v>
      </c>
      <c r="S2501" t="s">
        <v>17</v>
      </c>
      <c r="T2501" t="s">
        <v>17</v>
      </c>
      <c r="U2501" t="s">
        <v>17</v>
      </c>
      <c r="V2501" t="str">
        <f>IF(Table2[[#This Row],[Age]] &lt; 30, "Under 30", IF(Table2[[#This Row],[Age]] &lt; 65, "Other", "Senior"))</f>
        <v>Other</v>
      </c>
      <c r="W2501">
        <v>0</v>
      </c>
      <c r="X2501" t="s">
        <v>21</v>
      </c>
      <c r="Y2501" t="s">
        <v>28</v>
      </c>
      <c r="Z2501" t="s">
        <v>34</v>
      </c>
      <c r="AA2501">
        <v>62</v>
      </c>
      <c r="AB2501">
        <v>2861</v>
      </c>
      <c r="AE2501">
        <f t="shared" si="39"/>
        <v>0</v>
      </c>
      <c r="AF2501">
        <v>1</v>
      </c>
      <c r="AG2501" t="str">
        <f>IF(Table2[[#This Row],[Avg Monthly GB Download]] &lt; 5, "Less than 5 GB", IF(Table2[[#This Row],[Avg Monthly GB Download]] &lt;= 10, "Between 5 and 10 GB", "10 or more GB"))</f>
        <v>Less than 5 GB</v>
      </c>
    </row>
    <row r="2502" spans="1:33" x14ac:dyDescent="0.3">
      <c r="A2502" t="s">
        <v>5120</v>
      </c>
      <c r="B2502" t="s">
        <v>17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17</v>
      </c>
      <c r="I2502" t="s">
        <v>18</v>
      </c>
      <c r="J2502">
        <v>0</v>
      </c>
      <c r="K2502">
        <v>0</v>
      </c>
      <c r="L2502">
        <v>0</v>
      </c>
      <c r="M2502" t="s">
        <v>17</v>
      </c>
      <c r="N2502">
        <v>0</v>
      </c>
      <c r="O2502" t="s">
        <v>33</v>
      </c>
      <c r="P2502" t="s">
        <v>5121</v>
      </c>
      <c r="Q2502" t="s">
        <v>20</v>
      </c>
      <c r="R2502">
        <v>44</v>
      </c>
      <c r="S2502" t="s">
        <v>17</v>
      </c>
      <c r="T2502" t="s">
        <v>17</v>
      </c>
      <c r="U2502" t="s">
        <v>17</v>
      </c>
      <c r="V2502" t="str">
        <f>IF(Table2[[#This Row],[Age]] &lt; 30, "Under 30", IF(Table2[[#This Row],[Age]] &lt; 65, "Other", "Senior"))</f>
        <v>Other</v>
      </c>
      <c r="W2502">
        <v>0</v>
      </c>
      <c r="X2502" t="s">
        <v>17</v>
      </c>
      <c r="Y2502" t="s">
        <v>49</v>
      </c>
      <c r="Z2502" t="s">
        <v>29</v>
      </c>
      <c r="AA2502">
        <v>14</v>
      </c>
      <c r="AB2502">
        <v>967</v>
      </c>
      <c r="AE2502">
        <f t="shared" si="39"/>
        <v>0</v>
      </c>
      <c r="AF2502">
        <v>1</v>
      </c>
      <c r="AG2502" t="str">
        <f>IF(Table2[[#This Row],[Avg Monthly GB Download]] &lt; 5, "Less than 5 GB", IF(Table2[[#This Row],[Avg Monthly GB Download]] &lt;= 10, "Between 5 and 10 GB", "10 or more GB"))</f>
        <v>Less than 5 GB</v>
      </c>
    </row>
    <row r="2503" spans="1:33" x14ac:dyDescent="0.3">
      <c r="A2503" t="s">
        <v>5122</v>
      </c>
      <c r="B2503" t="s">
        <v>17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17</v>
      </c>
      <c r="I2503" t="s">
        <v>18</v>
      </c>
      <c r="J2503">
        <v>0</v>
      </c>
      <c r="K2503">
        <v>0</v>
      </c>
      <c r="L2503">
        <v>8</v>
      </c>
      <c r="M2503" t="s">
        <v>21</v>
      </c>
      <c r="N2503">
        <v>0</v>
      </c>
      <c r="O2503" t="s">
        <v>56</v>
      </c>
      <c r="P2503" t="s">
        <v>5123</v>
      </c>
      <c r="Q2503" t="s">
        <v>22</v>
      </c>
      <c r="R2503">
        <v>36</v>
      </c>
      <c r="S2503" t="s">
        <v>17</v>
      </c>
      <c r="T2503" t="s">
        <v>17</v>
      </c>
      <c r="U2503" t="s">
        <v>17</v>
      </c>
      <c r="V2503" t="str">
        <f>IF(Table2[[#This Row],[Age]] &lt; 30, "Under 30", IF(Table2[[#This Row],[Age]] &lt; 65, "Other", "Senior"))</f>
        <v>Other</v>
      </c>
      <c r="W2503">
        <v>0</v>
      </c>
      <c r="X2503" t="s">
        <v>17</v>
      </c>
      <c r="Y2503" t="s">
        <v>28</v>
      </c>
      <c r="Z2503" t="s">
        <v>29</v>
      </c>
      <c r="AA2503">
        <v>22</v>
      </c>
      <c r="AB2503">
        <v>62</v>
      </c>
      <c r="AE2503">
        <f t="shared" si="39"/>
        <v>0</v>
      </c>
      <c r="AF2503">
        <v>1</v>
      </c>
      <c r="AG2503" t="str">
        <f>IF(Table2[[#This Row],[Avg Monthly GB Download]] &lt; 5, "Less than 5 GB", IF(Table2[[#This Row],[Avg Monthly GB Download]] &lt;= 10, "Between 5 and 10 GB", "10 or more GB"))</f>
        <v>Between 5 and 10 GB</v>
      </c>
    </row>
    <row r="2504" spans="1:33" x14ac:dyDescent="0.3">
      <c r="A2504" t="s">
        <v>5124</v>
      </c>
      <c r="B2504" t="s">
        <v>17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21</v>
      </c>
      <c r="I2504" t="s">
        <v>84</v>
      </c>
      <c r="J2504">
        <v>0</v>
      </c>
      <c r="K2504">
        <v>0</v>
      </c>
      <c r="L2504">
        <v>2</v>
      </c>
      <c r="M2504" t="s">
        <v>21</v>
      </c>
      <c r="N2504">
        <v>0</v>
      </c>
      <c r="O2504" t="s">
        <v>58</v>
      </c>
      <c r="P2504" t="s">
        <v>5125</v>
      </c>
      <c r="Q2504" t="s">
        <v>22</v>
      </c>
      <c r="R2504">
        <v>77</v>
      </c>
      <c r="S2504" t="s">
        <v>17</v>
      </c>
      <c r="T2504" t="s">
        <v>21</v>
      </c>
      <c r="U2504" t="s">
        <v>17</v>
      </c>
      <c r="V2504" t="str">
        <f>IF(Table2[[#This Row],[Age]] &lt; 30, "Under 30", IF(Table2[[#This Row],[Age]] &lt; 65, "Other", "Senior"))</f>
        <v>Senior</v>
      </c>
      <c r="W2504">
        <v>0</v>
      </c>
      <c r="X2504" t="s">
        <v>21</v>
      </c>
      <c r="Y2504" t="s">
        <v>49</v>
      </c>
      <c r="Z2504" t="s">
        <v>34</v>
      </c>
      <c r="AA2504">
        <v>64</v>
      </c>
      <c r="AB2504">
        <v>4194</v>
      </c>
      <c r="AE2504">
        <f t="shared" si="39"/>
        <v>0</v>
      </c>
      <c r="AF2504">
        <v>1</v>
      </c>
      <c r="AG2504" t="str">
        <f>IF(Table2[[#This Row],[Avg Monthly GB Download]] &lt; 5, "Less than 5 GB", IF(Table2[[#This Row],[Avg Monthly GB Download]] &lt;= 10, "Between 5 and 10 GB", "10 or more GB"))</f>
        <v>Less than 5 GB</v>
      </c>
    </row>
    <row r="2505" spans="1:33" x14ac:dyDescent="0.3">
      <c r="A2505" t="s">
        <v>5126</v>
      </c>
      <c r="B2505" t="s">
        <v>17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17</v>
      </c>
      <c r="I2505" t="s">
        <v>18</v>
      </c>
      <c r="J2505">
        <v>0</v>
      </c>
      <c r="K2505">
        <v>0</v>
      </c>
      <c r="L2505">
        <v>14</v>
      </c>
      <c r="M2505" t="s">
        <v>17</v>
      </c>
      <c r="N2505">
        <v>76</v>
      </c>
      <c r="O2505" t="s">
        <v>51</v>
      </c>
      <c r="P2505" t="s">
        <v>5127</v>
      </c>
      <c r="Q2505" t="s">
        <v>22</v>
      </c>
      <c r="R2505">
        <v>56</v>
      </c>
      <c r="S2505" t="s">
        <v>17</v>
      </c>
      <c r="T2505" t="s">
        <v>17</v>
      </c>
      <c r="U2505" t="s">
        <v>17</v>
      </c>
      <c r="V2505" t="str">
        <f>IF(Table2[[#This Row],[Age]] &lt; 30, "Under 30", IF(Table2[[#This Row],[Age]] &lt; 65, "Other", "Senior"))</f>
        <v>Other</v>
      </c>
      <c r="W2505">
        <v>0</v>
      </c>
      <c r="X2505" t="s">
        <v>17</v>
      </c>
      <c r="Y2505" t="s">
        <v>49</v>
      </c>
      <c r="Z2505" t="s">
        <v>29</v>
      </c>
      <c r="AA2505">
        <v>39</v>
      </c>
      <c r="AB2505">
        <v>2487</v>
      </c>
      <c r="AE2505">
        <f t="shared" si="39"/>
        <v>0</v>
      </c>
      <c r="AF2505">
        <v>1</v>
      </c>
      <c r="AG2505" t="str">
        <f>IF(Table2[[#This Row],[Avg Monthly GB Download]] &lt; 5, "Less than 5 GB", IF(Table2[[#This Row],[Avg Monthly GB Download]] &lt;= 10, "Between 5 and 10 GB", "10 or more GB"))</f>
        <v>10 or more GB</v>
      </c>
    </row>
    <row r="2506" spans="1:33" x14ac:dyDescent="0.3">
      <c r="A2506" t="s">
        <v>5128</v>
      </c>
      <c r="B2506" t="s">
        <v>17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17</v>
      </c>
      <c r="I2506" t="s">
        <v>18</v>
      </c>
      <c r="J2506">
        <v>0</v>
      </c>
      <c r="K2506">
        <v>0</v>
      </c>
      <c r="L2506">
        <v>5</v>
      </c>
      <c r="M2506" t="s">
        <v>21</v>
      </c>
      <c r="N2506">
        <v>0</v>
      </c>
      <c r="O2506" t="s">
        <v>65</v>
      </c>
      <c r="P2506" t="s">
        <v>5129</v>
      </c>
      <c r="Q2506" t="s">
        <v>22</v>
      </c>
      <c r="R2506">
        <v>47</v>
      </c>
      <c r="S2506" t="s">
        <v>17</v>
      </c>
      <c r="T2506" t="s">
        <v>17</v>
      </c>
      <c r="U2506" t="s">
        <v>17</v>
      </c>
      <c r="V2506" t="str">
        <f>IF(Table2[[#This Row],[Age]] &lt; 30, "Under 30", IF(Table2[[#This Row],[Age]] &lt; 65, "Other", "Senior"))</f>
        <v>Other</v>
      </c>
      <c r="W2506">
        <v>0</v>
      </c>
      <c r="X2506" t="s">
        <v>21</v>
      </c>
      <c r="Y2506" t="s">
        <v>49</v>
      </c>
      <c r="Z2506" t="s">
        <v>34</v>
      </c>
      <c r="AA2506">
        <v>42</v>
      </c>
      <c r="AB2506">
        <v>2315</v>
      </c>
      <c r="AE2506">
        <f t="shared" si="39"/>
        <v>0</v>
      </c>
      <c r="AF2506">
        <v>1</v>
      </c>
      <c r="AG2506" t="str">
        <f>IF(Table2[[#This Row],[Avg Monthly GB Download]] &lt; 5, "Less than 5 GB", IF(Table2[[#This Row],[Avg Monthly GB Download]] &lt;= 10, "Between 5 and 10 GB", "10 or more GB"))</f>
        <v>Between 5 and 10 GB</v>
      </c>
    </row>
    <row r="2507" spans="1:33" x14ac:dyDescent="0.3">
      <c r="A2507" t="s">
        <v>5130</v>
      </c>
      <c r="B2507" t="s">
        <v>17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17</v>
      </c>
      <c r="I2507" t="s">
        <v>18</v>
      </c>
      <c r="J2507">
        <v>0</v>
      </c>
      <c r="K2507">
        <v>0</v>
      </c>
      <c r="L2507">
        <v>0</v>
      </c>
      <c r="M2507" t="s">
        <v>17</v>
      </c>
      <c r="N2507">
        <v>0</v>
      </c>
      <c r="O2507" t="s">
        <v>66</v>
      </c>
      <c r="P2507" t="s">
        <v>5131</v>
      </c>
      <c r="Q2507" t="s">
        <v>20</v>
      </c>
      <c r="R2507">
        <v>53</v>
      </c>
      <c r="S2507" t="s">
        <v>17</v>
      </c>
      <c r="T2507" t="s">
        <v>17</v>
      </c>
      <c r="U2507" t="s">
        <v>17</v>
      </c>
      <c r="V2507" t="str">
        <f>IF(Table2[[#This Row],[Age]] &lt; 30, "Under 30", IF(Table2[[#This Row],[Age]] &lt; 65, "Other", "Senior"))</f>
        <v>Other</v>
      </c>
      <c r="W2507">
        <v>0</v>
      </c>
      <c r="X2507" t="s">
        <v>17</v>
      </c>
      <c r="Y2507" t="s">
        <v>49</v>
      </c>
      <c r="Z2507" t="s">
        <v>29</v>
      </c>
      <c r="AA2507">
        <v>14</v>
      </c>
      <c r="AB2507">
        <v>1041</v>
      </c>
      <c r="AE2507">
        <f t="shared" si="39"/>
        <v>0</v>
      </c>
      <c r="AF2507">
        <v>1</v>
      </c>
      <c r="AG2507" t="str">
        <f>IF(Table2[[#This Row],[Avg Monthly GB Download]] &lt; 5, "Less than 5 GB", IF(Table2[[#This Row],[Avg Monthly GB Download]] &lt;= 10, "Between 5 and 10 GB", "10 or more GB"))</f>
        <v>Less than 5 GB</v>
      </c>
    </row>
    <row r="2508" spans="1:33" x14ac:dyDescent="0.3">
      <c r="A2508" t="s">
        <v>5132</v>
      </c>
      <c r="B2508" t="s">
        <v>17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17</v>
      </c>
      <c r="I2508" t="s">
        <v>18</v>
      </c>
      <c r="J2508">
        <v>0</v>
      </c>
      <c r="K2508">
        <v>0</v>
      </c>
      <c r="L2508">
        <v>13</v>
      </c>
      <c r="M2508" t="s">
        <v>21</v>
      </c>
      <c r="N2508">
        <v>0</v>
      </c>
      <c r="O2508" t="s">
        <v>71</v>
      </c>
      <c r="P2508" t="s">
        <v>5133</v>
      </c>
      <c r="Q2508" t="s">
        <v>20</v>
      </c>
      <c r="R2508">
        <v>48</v>
      </c>
      <c r="S2508" t="s">
        <v>17</v>
      </c>
      <c r="T2508" t="s">
        <v>17</v>
      </c>
      <c r="U2508" t="s">
        <v>17</v>
      </c>
      <c r="V2508" t="str">
        <f>IF(Table2[[#This Row],[Age]] &lt; 30, "Under 30", IF(Table2[[#This Row],[Age]] &lt; 65, "Other", "Senior"))</f>
        <v>Other</v>
      </c>
      <c r="W2508">
        <v>0</v>
      </c>
      <c r="X2508" t="s">
        <v>17</v>
      </c>
      <c r="Y2508" t="s">
        <v>49</v>
      </c>
      <c r="Z2508" t="s">
        <v>34</v>
      </c>
      <c r="AA2508">
        <v>26</v>
      </c>
      <c r="AB2508">
        <v>1922</v>
      </c>
      <c r="AE2508">
        <f t="shared" si="39"/>
        <v>0</v>
      </c>
      <c r="AF2508">
        <v>1</v>
      </c>
      <c r="AG2508" t="str">
        <f>IF(Table2[[#This Row],[Avg Monthly GB Download]] &lt; 5, "Less than 5 GB", IF(Table2[[#This Row],[Avg Monthly GB Download]] &lt;= 10, "Between 5 and 10 GB", "10 or more GB"))</f>
        <v>10 or more GB</v>
      </c>
    </row>
    <row r="2509" spans="1:33" x14ac:dyDescent="0.3">
      <c r="A2509" t="s">
        <v>5134</v>
      </c>
      <c r="B2509" t="s">
        <v>17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17</v>
      </c>
      <c r="I2509" t="s">
        <v>18</v>
      </c>
      <c r="J2509">
        <v>0</v>
      </c>
      <c r="K2509">
        <v>0</v>
      </c>
      <c r="L2509">
        <v>2</v>
      </c>
      <c r="M2509" t="s">
        <v>21</v>
      </c>
      <c r="N2509">
        <v>0</v>
      </c>
      <c r="O2509" t="s">
        <v>76</v>
      </c>
      <c r="P2509" t="s">
        <v>5135</v>
      </c>
      <c r="Q2509" t="s">
        <v>22</v>
      </c>
      <c r="R2509">
        <v>55</v>
      </c>
      <c r="S2509" t="s">
        <v>17</v>
      </c>
      <c r="T2509" t="s">
        <v>17</v>
      </c>
      <c r="U2509" t="s">
        <v>17</v>
      </c>
      <c r="V2509" t="str">
        <f>IF(Table2[[#This Row],[Age]] &lt; 30, "Under 30", IF(Table2[[#This Row],[Age]] &lt; 65, "Other", "Senior"))</f>
        <v>Other</v>
      </c>
      <c r="W2509">
        <v>0</v>
      </c>
      <c r="X2509" t="s">
        <v>17</v>
      </c>
      <c r="Y2509" t="s">
        <v>28</v>
      </c>
      <c r="Z2509" t="s">
        <v>34</v>
      </c>
      <c r="AA2509">
        <v>24</v>
      </c>
      <c r="AB2509">
        <v>493</v>
      </c>
      <c r="AE2509">
        <f t="shared" si="39"/>
        <v>0</v>
      </c>
      <c r="AF2509">
        <v>1</v>
      </c>
      <c r="AG2509" t="str">
        <f>IF(Table2[[#This Row],[Avg Monthly GB Download]] &lt; 5, "Less than 5 GB", IF(Table2[[#This Row],[Avg Monthly GB Download]] &lt;= 10, "Between 5 and 10 GB", "10 or more GB"))</f>
        <v>Less than 5 GB</v>
      </c>
    </row>
    <row r="2510" spans="1:33" x14ac:dyDescent="0.3">
      <c r="A2510" t="s">
        <v>5136</v>
      </c>
      <c r="B2510" t="s">
        <v>17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17</v>
      </c>
      <c r="I2510" t="s">
        <v>18</v>
      </c>
      <c r="J2510">
        <v>0</v>
      </c>
      <c r="K2510">
        <v>0</v>
      </c>
      <c r="L2510">
        <v>0</v>
      </c>
      <c r="M2510" t="s">
        <v>17</v>
      </c>
      <c r="N2510">
        <v>0</v>
      </c>
      <c r="O2510" t="s">
        <v>69</v>
      </c>
      <c r="P2510" t="s">
        <v>5137</v>
      </c>
      <c r="Q2510" t="s">
        <v>20</v>
      </c>
      <c r="R2510">
        <v>30</v>
      </c>
      <c r="S2510" t="s">
        <v>17</v>
      </c>
      <c r="T2510" t="s">
        <v>17</v>
      </c>
      <c r="U2510" t="s">
        <v>17</v>
      </c>
      <c r="V2510" t="str">
        <f>IF(Table2[[#This Row],[Age]] &lt; 30, "Under 30", IF(Table2[[#This Row],[Age]] &lt; 65, "Other", "Senior"))</f>
        <v>Other</v>
      </c>
      <c r="W2510">
        <v>0</v>
      </c>
      <c r="X2510" t="s">
        <v>17</v>
      </c>
      <c r="Y2510" t="s">
        <v>28</v>
      </c>
      <c r="Z2510" t="s">
        <v>34</v>
      </c>
      <c r="AA2510">
        <v>8</v>
      </c>
      <c r="AB2510">
        <v>15</v>
      </c>
      <c r="AE2510">
        <f t="shared" si="39"/>
        <v>0</v>
      </c>
      <c r="AF2510">
        <v>1</v>
      </c>
      <c r="AG2510" t="str">
        <f>IF(Table2[[#This Row],[Avg Monthly GB Download]] &lt; 5, "Less than 5 GB", IF(Table2[[#This Row],[Avg Monthly GB Download]] &lt;= 10, "Between 5 and 10 GB", "10 or more GB"))</f>
        <v>Less than 5 GB</v>
      </c>
    </row>
    <row r="2511" spans="1:33" x14ac:dyDescent="0.3">
      <c r="A2511" t="s">
        <v>5138</v>
      </c>
      <c r="B2511" t="s">
        <v>17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17</v>
      </c>
      <c r="I2511" t="s">
        <v>18</v>
      </c>
      <c r="J2511">
        <v>0</v>
      </c>
      <c r="K2511">
        <v>0</v>
      </c>
      <c r="L2511">
        <v>6</v>
      </c>
      <c r="M2511" t="s">
        <v>21</v>
      </c>
      <c r="N2511">
        <v>0</v>
      </c>
      <c r="O2511" t="s">
        <v>72</v>
      </c>
      <c r="P2511" t="s">
        <v>5139</v>
      </c>
      <c r="Q2511" t="s">
        <v>22</v>
      </c>
      <c r="R2511">
        <v>77</v>
      </c>
      <c r="S2511" t="s">
        <v>17</v>
      </c>
      <c r="T2511" t="s">
        <v>21</v>
      </c>
      <c r="U2511" t="s">
        <v>17</v>
      </c>
      <c r="V2511" t="str">
        <f>IF(Table2[[#This Row],[Age]] &lt; 30, "Under 30", IF(Table2[[#This Row],[Age]] &lt; 65, "Other", "Senior"))</f>
        <v>Senior</v>
      </c>
      <c r="W2511">
        <v>0</v>
      </c>
      <c r="X2511" t="s">
        <v>21</v>
      </c>
      <c r="Y2511" t="s">
        <v>49</v>
      </c>
      <c r="Z2511" t="s">
        <v>34</v>
      </c>
      <c r="AA2511">
        <v>60</v>
      </c>
      <c r="AB2511">
        <v>268</v>
      </c>
      <c r="AE2511">
        <f t="shared" si="39"/>
        <v>0</v>
      </c>
      <c r="AF2511">
        <v>1</v>
      </c>
      <c r="AG2511" t="str">
        <f>IF(Table2[[#This Row],[Avg Monthly GB Download]] &lt; 5, "Less than 5 GB", IF(Table2[[#This Row],[Avg Monthly GB Download]] &lt;= 10, "Between 5 and 10 GB", "10 or more GB"))</f>
        <v>Between 5 and 10 GB</v>
      </c>
    </row>
    <row r="2512" spans="1:33" x14ac:dyDescent="0.3">
      <c r="A2512" t="s">
        <v>5140</v>
      </c>
      <c r="B2512" t="s">
        <v>17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17</v>
      </c>
      <c r="I2512" t="s">
        <v>18</v>
      </c>
      <c r="J2512">
        <v>0</v>
      </c>
      <c r="K2512">
        <v>0</v>
      </c>
      <c r="L2512">
        <v>8</v>
      </c>
      <c r="M2512" t="s">
        <v>21</v>
      </c>
      <c r="N2512">
        <v>0</v>
      </c>
      <c r="O2512" t="s">
        <v>67</v>
      </c>
      <c r="P2512" t="s">
        <v>5141</v>
      </c>
      <c r="Q2512" t="s">
        <v>22</v>
      </c>
      <c r="R2512">
        <v>54</v>
      </c>
      <c r="S2512" t="s">
        <v>17</v>
      </c>
      <c r="T2512" t="s">
        <v>17</v>
      </c>
      <c r="U2512" t="s">
        <v>17</v>
      </c>
      <c r="V2512" t="str">
        <f>IF(Table2[[#This Row],[Age]] &lt; 30, "Under 30", IF(Table2[[#This Row],[Age]] &lt; 65, "Other", "Senior"))</f>
        <v>Other</v>
      </c>
      <c r="W2512">
        <v>0</v>
      </c>
      <c r="X2512" t="s">
        <v>21</v>
      </c>
      <c r="Y2512" t="s">
        <v>49</v>
      </c>
      <c r="Z2512" t="s">
        <v>29</v>
      </c>
      <c r="AA2512">
        <v>72</v>
      </c>
      <c r="AB2512">
        <v>5180</v>
      </c>
      <c r="AE2512">
        <f t="shared" si="39"/>
        <v>0</v>
      </c>
      <c r="AF2512">
        <v>1</v>
      </c>
      <c r="AG2512" t="str">
        <f>IF(Table2[[#This Row],[Avg Monthly GB Download]] &lt; 5, "Less than 5 GB", IF(Table2[[#This Row],[Avg Monthly GB Download]] &lt;= 10, "Between 5 and 10 GB", "10 or more GB"))</f>
        <v>Between 5 and 10 GB</v>
      </c>
    </row>
    <row r="2513" spans="1:33" x14ac:dyDescent="0.3">
      <c r="A2513" t="s">
        <v>5142</v>
      </c>
      <c r="B2513" t="s">
        <v>17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17</v>
      </c>
      <c r="I2513" t="s">
        <v>18</v>
      </c>
      <c r="J2513">
        <v>0</v>
      </c>
      <c r="K2513">
        <v>0</v>
      </c>
      <c r="L2513">
        <v>3</v>
      </c>
      <c r="M2513" t="s">
        <v>21</v>
      </c>
      <c r="N2513">
        <v>0</v>
      </c>
      <c r="O2513" t="s">
        <v>47</v>
      </c>
      <c r="P2513" t="s">
        <v>5143</v>
      </c>
      <c r="Q2513" t="s">
        <v>20</v>
      </c>
      <c r="R2513">
        <v>61</v>
      </c>
      <c r="S2513" t="s">
        <v>17</v>
      </c>
      <c r="T2513" t="s">
        <v>17</v>
      </c>
      <c r="U2513" t="s">
        <v>17</v>
      </c>
      <c r="V2513" t="str">
        <f>IF(Table2[[#This Row],[Age]] &lt; 30, "Under 30", IF(Table2[[#This Row],[Age]] &lt; 65, "Other", "Senior"))</f>
        <v>Other</v>
      </c>
      <c r="W2513">
        <v>0</v>
      </c>
      <c r="X2513" t="s">
        <v>17</v>
      </c>
      <c r="Y2513" t="s">
        <v>28</v>
      </c>
      <c r="Z2513" t="s">
        <v>34</v>
      </c>
      <c r="AA2513">
        <v>24</v>
      </c>
      <c r="AB2513">
        <v>154</v>
      </c>
      <c r="AE2513">
        <f t="shared" si="39"/>
        <v>0</v>
      </c>
      <c r="AF2513">
        <v>1</v>
      </c>
      <c r="AG2513" t="str">
        <f>IF(Table2[[#This Row],[Avg Monthly GB Download]] &lt; 5, "Less than 5 GB", IF(Table2[[#This Row],[Avg Monthly GB Download]] &lt;= 10, "Between 5 and 10 GB", "10 or more GB"))</f>
        <v>Less than 5 GB</v>
      </c>
    </row>
    <row r="2514" spans="1:33" x14ac:dyDescent="0.3">
      <c r="A2514" t="s">
        <v>5144</v>
      </c>
      <c r="B2514" t="s">
        <v>17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17</v>
      </c>
      <c r="I2514" t="s">
        <v>18</v>
      </c>
      <c r="J2514">
        <v>0</v>
      </c>
      <c r="K2514">
        <v>0</v>
      </c>
      <c r="L2514">
        <v>8</v>
      </c>
      <c r="M2514" t="s">
        <v>17</v>
      </c>
      <c r="N2514">
        <v>39</v>
      </c>
      <c r="O2514" t="s">
        <v>69</v>
      </c>
      <c r="P2514" t="s">
        <v>5145</v>
      </c>
      <c r="Q2514" t="s">
        <v>22</v>
      </c>
      <c r="R2514">
        <v>62</v>
      </c>
      <c r="S2514" t="s">
        <v>17</v>
      </c>
      <c r="T2514" t="s">
        <v>17</v>
      </c>
      <c r="U2514" t="s">
        <v>17</v>
      </c>
      <c r="V2514" t="str">
        <f>IF(Table2[[#This Row],[Age]] &lt; 30, "Under 30", IF(Table2[[#This Row],[Age]] &lt; 65, "Other", "Senior"))</f>
        <v>Other</v>
      </c>
      <c r="W2514">
        <v>0</v>
      </c>
      <c r="X2514" t="s">
        <v>21</v>
      </c>
      <c r="Y2514" t="s">
        <v>28</v>
      </c>
      <c r="Z2514" t="s">
        <v>29</v>
      </c>
      <c r="AA2514">
        <v>36</v>
      </c>
      <c r="AB2514">
        <v>1842</v>
      </c>
      <c r="AE2514">
        <f t="shared" si="39"/>
        <v>0</v>
      </c>
      <c r="AF2514">
        <v>1</v>
      </c>
      <c r="AG2514" t="str">
        <f>IF(Table2[[#This Row],[Avg Monthly GB Download]] &lt; 5, "Less than 5 GB", IF(Table2[[#This Row],[Avg Monthly GB Download]] &lt;= 10, "Between 5 and 10 GB", "10 or more GB"))</f>
        <v>Between 5 and 10 GB</v>
      </c>
    </row>
    <row r="2515" spans="1:33" x14ac:dyDescent="0.3">
      <c r="A2515" t="s">
        <v>5146</v>
      </c>
      <c r="B2515" t="s">
        <v>21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17</v>
      </c>
      <c r="I2515" t="s">
        <v>18</v>
      </c>
      <c r="J2515">
        <v>0</v>
      </c>
      <c r="K2515">
        <v>0</v>
      </c>
      <c r="L2515">
        <v>7</v>
      </c>
      <c r="M2515" t="s">
        <v>21</v>
      </c>
      <c r="N2515">
        <v>0</v>
      </c>
      <c r="O2515" t="s">
        <v>85</v>
      </c>
      <c r="P2515" t="s">
        <v>5147</v>
      </c>
      <c r="Q2515" t="s">
        <v>22</v>
      </c>
      <c r="R2515">
        <v>70</v>
      </c>
      <c r="S2515" t="s">
        <v>17</v>
      </c>
      <c r="T2515" t="s">
        <v>21</v>
      </c>
      <c r="U2515" t="s">
        <v>17</v>
      </c>
      <c r="V2515" t="str">
        <f>IF(Table2[[#This Row],[Age]] &lt; 30, "Under 30", IF(Table2[[#This Row],[Age]] &lt; 65, "Other", "Senior"))</f>
        <v>Senior</v>
      </c>
      <c r="W2515">
        <v>0</v>
      </c>
      <c r="X2515" t="s">
        <v>21</v>
      </c>
      <c r="Y2515" t="s">
        <v>49</v>
      </c>
      <c r="Z2515" t="s">
        <v>34</v>
      </c>
      <c r="AA2515">
        <v>60</v>
      </c>
      <c r="AB2515">
        <v>3989</v>
      </c>
      <c r="AE2515">
        <f t="shared" si="39"/>
        <v>1</v>
      </c>
      <c r="AF2515">
        <v>1</v>
      </c>
      <c r="AG2515" t="str">
        <f>IF(Table2[[#This Row],[Avg Monthly GB Download]] &lt; 5, "Less than 5 GB", IF(Table2[[#This Row],[Avg Monthly GB Download]] &lt;= 10, "Between 5 and 10 GB", "10 or more GB"))</f>
        <v>Between 5 and 10 GB</v>
      </c>
    </row>
    <row r="2516" spans="1:33" x14ac:dyDescent="0.3">
      <c r="A2516" t="s">
        <v>5148</v>
      </c>
      <c r="B2516" t="s">
        <v>17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17</v>
      </c>
      <c r="I2516" t="s">
        <v>18</v>
      </c>
      <c r="J2516">
        <v>0</v>
      </c>
      <c r="K2516">
        <v>0</v>
      </c>
      <c r="L2516">
        <v>3</v>
      </c>
      <c r="M2516" t="s">
        <v>21</v>
      </c>
      <c r="N2516">
        <v>0</v>
      </c>
      <c r="O2516" t="s">
        <v>78</v>
      </c>
      <c r="P2516" t="s">
        <v>5149</v>
      </c>
      <c r="Q2516" t="s">
        <v>20</v>
      </c>
      <c r="R2516">
        <v>77</v>
      </c>
      <c r="S2516" t="s">
        <v>17</v>
      </c>
      <c r="T2516" t="s">
        <v>21</v>
      </c>
      <c r="U2516" t="s">
        <v>17</v>
      </c>
      <c r="V2516" t="str">
        <f>IF(Table2[[#This Row],[Age]] &lt; 30, "Under 30", IF(Table2[[#This Row],[Age]] &lt; 65, "Other", "Senior"))</f>
        <v>Senior</v>
      </c>
      <c r="W2516">
        <v>0</v>
      </c>
      <c r="X2516" t="s">
        <v>21</v>
      </c>
      <c r="Y2516" t="s">
        <v>49</v>
      </c>
      <c r="Z2516" t="s">
        <v>34</v>
      </c>
      <c r="AA2516">
        <v>27</v>
      </c>
      <c r="AB2516">
        <v>218</v>
      </c>
      <c r="AE2516">
        <f t="shared" si="39"/>
        <v>0</v>
      </c>
      <c r="AF2516">
        <v>1</v>
      </c>
      <c r="AG2516" t="str">
        <f>IF(Table2[[#This Row],[Avg Monthly GB Download]] &lt; 5, "Less than 5 GB", IF(Table2[[#This Row],[Avg Monthly GB Download]] &lt;= 10, "Between 5 and 10 GB", "10 or more GB"))</f>
        <v>Less than 5 GB</v>
      </c>
    </row>
    <row r="2517" spans="1:33" x14ac:dyDescent="0.3">
      <c r="A2517" t="s">
        <v>5150</v>
      </c>
      <c r="B2517" t="s">
        <v>17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17</v>
      </c>
      <c r="I2517" t="s">
        <v>18</v>
      </c>
      <c r="J2517">
        <v>0</v>
      </c>
      <c r="K2517">
        <v>0</v>
      </c>
      <c r="L2517">
        <v>5</v>
      </c>
      <c r="M2517" t="s">
        <v>21</v>
      </c>
      <c r="N2517">
        <v>0</v>
      </c>
      <c r="O2517" t="s">
        <v>39</v>
      </c>
      <c r="P2517" t="s">
        <v>5151</v>
      </c>
      <c r="Q2517" t="s">
        <v>20</v>
      </c>
      <c r="R2517">
        <v>71</v>
      </c>
      <c r="S2517" t="s">
        <v>17</v>
      </c>
      <c r="T2517" t="s">
        <v>21</v>
      </c>
      <c r="U2517" t="s">
        <v>17</v>
      </c>
      <c r="V2517" t="str">
        <f>IF(Table2[[#This Row],[Age]] &lt; 30, "Under 30", IF(Table2[[#This Row],[Age]] &lt; 65, "Other", "Senior"))</f>
        <v>Senior</v>
      </c>
      <c r="W2517">
        <v>0</v>
      </c>
      <c r="X2517" t="s">
        <v>21</v>
      </c>
      <c r="Y2517" t="s">
        <v>49</v>
      </c>
      <c r="Z2517" t="s">
        <v>34</v>
      </c>
      <c r="AA2517">
        <v>56</v>
      </c>
      <c r="AB2517">
        <v>3488</v>
      </c>
      <c r="AE2517">
        <f t="shared" si="39"/>
        <v>0</v>
      </c>
      <c r="AF2517">
        <v>1</v>
      </c>
      <c r="AG2517" t="str">
        <f>IF(Table2[[#This Row],[Avg Monthly GB Download]] &lt; 5, "Less than 5 GB", IF(Table2[[#This Row],[Avg Monthly GB Download]] &lt;= 10, "Between 5 and 10 GB", "10 or more GB"))</f>
        <v>Between 5 and 10 GB</v>
      </c>
    </row>
    <row r="2518" spans="1:33" x14ac:dyDescent="0.3">
      <c r="A2518" t="s">
        <v>5152</v>
      </c>
      <c r="B2518" t="s">
        <v>17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17</v>
      </c>
      <c r="I2518" t="s">
        <v>18</v>
      </c>
      <c r="J2518">
        <v>0</v>
      </c>
      <c r="K2518">
        <v>0</v>
      </c>
      <c r="L2518">
        <v>26</v>
      </c>
      <c r="M2518" t="s">
        <v>21</v>
      </c>
      <c r="N2518">
        <v>0</v>
      </c>
      <c r="O2518" t="s">
        <v>69</v>
      </c>
      <c r="P2518" t="s">
        <v>5153</v>
      </c>
      <c r="Q2518" t="s">
        <v>22</v>
      </c>
      <c r="R2518">
        <v>24</v>
      </c>
      <c r="S2518" t="s">
        <v>21</v>
      </c>
      <c r="T2518" t="s">
        <v>17</v>
      </c>
      <c r="U2518" t="s">
        <v>17</v>
      </c>
      <c r="V2518" t="str">
        <f>IF(Table2[[#This Row],[Age]] &lt; 30, "Under 30", IF(Table2[[#This Row],[Age]] &lt; 65, "Other", "Senior"))</f>
        <v>Under 30</v>
      </c>
      <c r="W2518">
        <v>0</v>
      </c>
      <c r="X2518" t="s">
        <v>21</v>
      </c>
      <c r="Y2518" t="s">
        <v>94</v>
      </c>
      <c r="Z2518" t="s">
        <v>29</v>
      </c>
      <c r="AA2518">
        <v>60</v>
      </c>
      <c r="AB2518">
        <v>3655</v>
      </c>
      <c r="AE2518">
        <f t="shared" si="39"/>
        <v>0</v>
      </c>
      <c r="AF2518">
        <v>1</v>
      </c>
      <c r="AG2518" t="str">
        <f>IF(Table2[[#This Row],[Avg Monthly GB Download]] &lt; 5, "Less than 5 GB", IF(Table2[[#This Row],[Avg Monthly GB Download]] &lt;= 10, "Between 5 and 10 GB", "10 or more GB"))</f>
        <v>10 or more GB</v>
      </c>
    </row>
    <row r="2519" spans="1:33" x14ac:dyDescent="0.3">
      <c r="A2519" t="s">
        <v>5154</v>
      </c>
      <c r="B2519" t="s">
        <v>17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17</v>
      </c>
      <c r="I2519" t="s">
        <v>18</v>
      </c>
      <c r="J2519">
        <v>0</v>
      </c>
      <c r="K2519">
        <v>0</v>
      </c>
      <c r="L2519">
        <v>17</v>
      </c>
      <c r="M2519" t="s">
        <v>21</v>
      </c>
      <c r="N2519">
        <v>0</v>
      </c>
      <c r="O2519" t="s">
        <v>89</v>
      </c>
      <c r="P2519" t="s">
        <v>5155</v>
      </c>
      <c r="Q2519" t="s">
        <v>20</v>
      </c>
      <c r="R2519">
        <v>24</v>
      </c>
      <c r="S2519" t="s">
        <v>21</v>
      </c>
      <c r="T2519" t="s">
        <v>17</v>
      </c>
      <c r="U2519" t="s">
        <v>17</v>
      </c>
      <c r="V2519" t="str">
        <f>IF(Table2[[#This Row],[Age]] &lt; 30, "Under 30", IF(Table2[[#This Row],[Age]] &lt; 65, "Other", "Senior"))</f>
        <v>Under 30</v>
      </c>
      <c r="W2519">
        <v>0</v>
      </c>
      <c r="X2519" t="s">
        <v>17</v>
      </c>
      <c r="Y2519" t="s">
        <v>28</v>
      </c>
      <c r="Z2519" t="s">
        <v>34</v>
      </c>
      <c r="AA2519">
        <v>19</v>
      </c>
      <c r="AB2519">
        <v>238</v>
      </c>
      <c r="AE2519">
        <f t="shared" si="39"/>
        <v>0</v>
      </c>
      <c r="AF2519">
        <v>1</v>
      </c>
      <c r="AG2519" t="str">
        <f>IF(Table2[[#This Row],[Avg Monthly GB Download]] &lt; 5, "Less than 5 GB", IF(Table2[[#This Row],[Avg Monthly GB Download]] &lt;= 10, "Between 5 and 10 GB", "10 or more GB"))</f>
        <v>10 or more GB</v>
      </c>
    </row>
    <row r="2520" spans="1:33" x14ac:dyDescent="0.3">
      <c r="A2520" t="s">
        <v>5156</v>
      </c>
      <c r="B2520" t="s">
        <v>17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17</v>
      </c>
      <c r="I2520" t="s">
        <v>18</v>
      </c>
      <c r="J2520">
        <v>0</v>
      </c>
      <c r="K2520">
        <v>0</v>
      </c>
      <c r="L2520">
        <v>0</v>
      </c>
      <c r="M2520" t="s">
        <v>17</v>
      </c>
      <c r="N2520">
        <v>0</v>
      </c>
      <c r="O2520" t="s">
        <v>50</v>
      </c>
      <c r="P2520" t="s">
        <v>5157</v>
      </c>
      <c r="Q2520" t="s">
        <v>20</v>
      </c>
      <c r="R2520">
        <v>54</v>
      </c>
      <c r="S2520" t="s">
        <v>17</v>
      </c>
      <c r="T2520" t="s">
        <v>17</v>
      </c>
      <c r="U2520" t="s">
        <v>17</v>
      </c>
      <c r="V2520" t="str">
        <f>IF(Table2[[#This Row],[Age]] &lt; 30, "Under 30", IF(Table2[[#This Row],[Age]] &lt; 65, "Other", "Senior"))</f>
        <v>Other</v>
      </c>
      <c r="W2520">
        <v>0</v>
      </c>
      <c r="X2520" t="s">
        <v>17</v>
      </c>
      <c r="Y2520" t="s">
        <v>28</v>
      </c>
      <c r="Z2520" t="s">
        <v>29</v>
      </c>
      <c r="AA2520">
        <v>10</v>
      </c>
      <c r="AB2520">
        <v>146</v>
      </c>
      <c r="AE2520">
        <f t="shared" si="39"/>
        <v>0</v>
      </c>
      <c r="AF2520">
        <v>1</v>
      </c>
      <c r="AG2520" t="str">
        <f>IF(Table2[[#This Row],[Avg Monthly GB Download]] &lt; 5, "Less than 5 GB", IF(Table2[[#This Row],[Avg Monthly GB Download]] &lt;= 10, "Between 5 and 10 GB", "10 or more GB"))</f>
        <v>Less than 5 GB</v>
      </c>
    </row>
    <row r="2521" spans="1:33" x14ac:dyDescent="0.3">
      <c r="A2521" t="s">
        <v>5158</v>
      </c>
      <c r="B2521" t="s">
        <v>17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17</v>
      </c>
      <c r="I2521" t="s">
        <v>18</v>
      </c>
      <c r="J2521">
        <v>0</v>
      </c>
      <c r="K2521">
        <v>0</v>
      </c>
      <c r="L2521">
        <v>12</v>
      </c>
      <c r="M2521" t="s">
        <v>17</v>
      </c>
      <c r="N2521">
        <v>4</v>
      </c>
      <c r="O2521" t="s">
        <v>37</v>
      </c>
      <c r="P2521" t="s">
        <v>5159</v>
      </c>
      <c r="Q2521" t="s">
        <v>22</v>
      </c>
      <c r="R2521">
        <v>20</v>
      </c>
      <c r="S2521" t="s">
        <v>21</v>
      </c>
      <c r="T2521" t="s">
        <v>17</v>
      </c>
      <c r="U2521" t="s">
        <v>17</v>
      </c>
      <c r="V2521" t="str">
        <f>IF(Table2[[#This Row],[Age]] &lt; 30, "Under 30", IF(Table2[[#This Row],[Age]] &lt; 65, "Other", "Senior"))</f>
        <v>Under 30</v>
      </c>
      <c r="W2521">
        <v>0</v>
      </c>
      <c r="X2521" t="s">
        <v>21</v>
      </c>
      <c r="Y2521" t="s">
        <v>28</v>
      </c>
      <c r="Z2521" t="s">
        <v>29</v>
      </c>
      <c r="AA2521">
        <v>23</v>
      </c>
      <c r="AB2521">
        <v>498</v>
      </c>
      <c r="AE2521">
        <f t="shared" si="39"/>
        <v>0</v>
      </c>
      <c r="AF2521">
        <v>1</v>
      </c>
      <c r="AG2521" t="str">
        <f>IF(Table2[[#This Row],[Avg Monthly GB Download]] &lt; 5, "Less than 5 GB", IF(Table2[[#This Row],[Avg Monthly GB Download]] &lt;= 10, "Between 5 and 10 GB", "10 or more GB"))</f>
        <v>10 or more GB</v>
      </c>
    </row>
    <row r="2522" spans="1:33" x14ac:dyDescent="0.3">
      <c r="A2522" t="s">
        <v>5160</v>
      </c>
      <c r="B2522" t="s">
        <v>17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17</v>
      </c>
      <c r="I2522" t="s">
        <v>18</v>
      </c>
      <c r="J2522">
        <v>0</v>
      </c>
      <c r="K2522">
        <v>0</v>
      </c>
      <c r="L2522">
        <v>0</v>
      </c>
      <c r="M2522" t="s">
        <v>17</v>
      </c>
      <c r="N2522">
        <v>0</v>
      </c>
      <c r="O2522" t="s">
        <v>27</v>
      </c>
      <c r="P2522" t="s">
        <v>5161</v>
      </c>
      <c r="Q2522" t="s">
        <v>20</v>
      </c>
      <c r="R2522">
        <v>23</v>
      </c>
      <c r="S2522" t="s">
        <v>21</v>
      </c>
      <c r="T2522" t="s">
        <v>17</v>
      </c>
      <c r="U2522" t="s">
        <v>17</v>
      </c>
      <c r="V2522" t="str">
        <f>IF(Table2[[#This Row],[Age]] &lt; 30, "Under 30", IF(Table2[[#This Row],[Age]] &lt; 65, "Other", "Senior"))</f>
        <v>Under 30</v>
      </c>
      <c r="W2522">
        <v>0</v>
      </c>
      <c r="X2522" t="s">
        <v>17</v>
      </c>
      <c r="Y2522" t="s">
        <v>28</v>
      </c>
      <c r="Z2522" t="s">
        <v>34</v>
      </c>
      <c r="AA2522">
        <v>7</v>
      </c>
      <c r="AB2522">
        <v>19</v>
      </c>
      <c r="AE2522">
        <f t="shared" si="39"/>
        <v>0</v>
      </c>
      <c r="AF2522">
        <v>1</v>
      </c>
      <c r="AG2522" t="str">
        <f>IF(Table2[[#This Row],[Avg Monthly GB Download]] &lt; 5, "Less than 5 GB", IF(Table2[[#This Row],[Avg Monthly GB Download]] &lt;= 10, "Between 5 and 10 GB", "10 or more GB"))</f>
        <v>Less than 5 GB</v>
      </c>
    </row>
    <row r="2523" spans="1:33" x14ac:dyDescent="0.3">
      <c r="A2523" t="s">
        <v>5162</v>
      </c>
      <c r="B2523" t="s">
        <v>17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17</v>
      </c>
      <c r="I2523" t="s">
        <v>18</v>
      </c>
      <c r="J2523">
        <v>0</v>
      </c>
      <c r="K2523">
        <v>0</v>
      </c>
      <c r="L2523">
        <v>5</v>
      </c>
      <c r="M2523" t="s">
        <v>21</v>
      </c>
      <c r="N2523">
        <v>0</v>
      </c>
      <c r="O2523" t="s">
        <v>26</v>
      </c>
      <c r="P2523" t="s">
        <v>5163</v>
      </c>
      <c r="Q2523" t="s">
        <v>22</v>
      </c>
      <c r="R2523">
        <v>74</v>
      </c>
      <c r="S2523" t="s">
        <v>17</v>
      </c>
      <c r="T2523" t="s">
        <v>21</v>
      </c>
      <c r="U2523" t="s">
        <v>17</v>
      </c>
      <c r="V2523" t="str">
        <f>IF(Table2[[#This Row],[Age]] &lt; 30, "Under 30", IF(Table2[[#This Row],[Age]] &lt; 65, "Other", "Senior"))</f>
        <v>Senior</v>
      </c>
      <c r="W2523">
        <v>0</v>
      </c>
      <c r="X2523" t="s">
        <v>17</v>
      </c>
      <c r="Y2523" t="s">
        <v>94</v>
      </c>
      <c r="Z2523" t="s">
        <v>34</v>
      </c>
      <c r="AA2523">
        <v>45</v>
      </c>
      <c r="AB2523">
        <v>3161</v>
      </c>
      <c r="AE2523">
        <f t="shared" si="39"/>
        <v>0</v>
      </c>
      <c r="AF2523">
        <v>1</v>
      </c>
      <c r="AG2523" t="str">
        <f>IF(Table2[[#This Row],[Avg Monthly GB Download]] &lt; 5, "Less than 5 GB", IF(Table2[[#This Row],[Avg Monthly GB Download]] &lt;= 10, "Between 5 and 10 GB", "10 or more GB"))</f>
        <v>Between 5 and 10 GB</v>
      </c>
    </row>
    <row r="2524" spans="1:33" x14ac:dyDescent="0.3">
      <c r="A2524" t="s">
        <v>5164</v>
      </c>
      <c r="B2524" t="s">
        <v>17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17</v>
      </c>
      <c r="I2524" t="s">
        <v>18</v>
      </c>
      <c r="J2524">
        <v>0</v>
      </c>
      <c r="K2524">
        <v>0</v>
      </c>
      <c r="L2524">
        <v>5</v>
      </c>
      <c r="M2524" t="s">
        <v>21</v>
      </c>
      <c r="N2524">
        <v>0</v>
      </c>
      <c r="O2524" t="s">
        <v>75</v>
      </c>
      <c r="P2524" t="s">
        <v>5165</v>
      </c>
      <c r="Q2524" t="s">
        <v>22</v>
      </c>
      <c r="R2524">
        <v>63</v>
      </c>
      <c r="S2524" t="s">
        <v>17</v>
      </c>
      <c r="T2524" t="s">
        <v>17</v>
      </c>
      <c r="U2524" t="s">
        <v>17</v>
      </c>
      <c r="V2524" t="str">
        <f>IF(Table2[[#This Row],[Age]] &lt; 30, "Under 30", IF(Table2[[#This Row],[Age]] &lt; 65, "Other", "Senior"))</f>
        <v>Other</v>
      </c>
      <c r="W2524">
        <v>0</v>
      </c>
      <c r="X2524" t="s">
        <v>17</v>
      </c>
      <c r="Y2524" t="s">
        <v>49</v>
      </c>
      <c r="Z2524" t="s">
        <v>34</v>
      </c>
      <c r="AA2524">
        <v>49</v>
      </c>
      <c r="AB2524">
        <v>1262</v>
      </c>
      <c r="AE2524">
        <f t="shared" si="39"/>
        <v>0</v>
      </c>
      <c r="AF2524">
        <v>1</v>
      </c>
      <c r="AG2524" t="str">
        <f>IF(Table2[[#This Row],[Avg Monthly GB Download]] &lt; 5, "Less than 5 GB", IF(Table2[[#This Row],[Avg Monthly GB Download]] &lt;= 10, "Between 5 and 10 GB", "10 or more GB"))</f>
        <v>Between 5 and 10 GB</v>
      </c>
    </row>
    <row r="2525" spans="1:33" x14ac:dyDescent="0.3">
      <c r="A2525" t="s">
        <v>5166</v>
      </c>
      <c r="B2525" t="s">
        <v>17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17</v>
      </c>
      <c r="I2525" t="s">
        <v>18</v>
      </c>
      <c r="J2525">
        <v>0</v>
      </c>
      <c r="K2525">
        <v>0</v>
      </c>
      <c r="L2525">
        <v>25</v>
      </c>
      <c r="M2525" t="s">
        <v>17</v>
      </c>
      <c r="N2525">
        <v>3</v>
      </c>
      <c r="O2525" t="s">
        <v>77</v>
      </c>
      <c r="P2525" t="s">
        <v>5167</v>
      </c>
      <c r="Q2525" t="s">
        <v>20</v>
      </c>
      <c r="R2525">
        <v>21</v>
      </c>
      <c r="S2525" t="s">
        <v>21</v>
      </c>
      <c r="T2525" t="s">
        <v>17</v>
      </c>
      <c r="U2525" t="s">
        <v>17</v>
      </c>
      <c r="V2525" t="str">
        <f>IF(Table2[[#This Row],[Age]] &lt; 30, "Under 30", IF(Table2[[#This Row],[Age]] &lt; 65, "Other", "Senior"))</f>
        <v>Under 30</v>
      </c>
      <c r="W2525">
        <v>0</v>
      </c>
      <c r="X2525" t="s">
        <v>17</v>
      </c>
      <c r="Y2525" t="s">
        <v>28</v>
      </c>
      <c r="Z2525" t="s">
        <v>29</v>
      </c>
      <c r="AA2525">
        <v>14</v>
      </c>
      <c r="AB2525">
        <v>14</v>
      </c>
      <c r="AE2525">
        <f t="shared" si="39"/>
        <v>0</v>
      </c>
      <c r="AF2525">
        <v>1</v>
      </c>
      <c r="AG2525" t="str">
        <f>IF(Table2[[#This Row],[Avg Monthly GB Download]] &lt; 5, "Less than 5 GB", IF(Table2[[#This Row],[Avg Monthly GB Download]] &lt;= 10, "Between 5 and 10 GB", "10 or more GB"))</f>
        <v>10 or more GB</v>
      </c>
    </row>
    <row r="2526" spans="1:33" x14ac:dyDescent="0.3">
      <c r="A2526" t="s">
        <v>5168</v>
      </c>
      <c r="B2526" t="s">
        <v>17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17</v>
      </c>
      <c r="I2526" t="s">
        <v>18</v>
      </c>
      <c r="J2526">
        <v>0</v>
      </c>
      <c r="K2526">
        <v>0</v>
      </c>
      <c r="L2526">
        <v>14</v>
      </c>
      <c r="M2526" t="s">
        <v>21</v>
      </c>
      <c r="N2526">
        <v>0</v>
      </c>
      <c r="O2526" t="s">
        <v>79</v>
      </c>
      <c r="P2526" t="s">
        <v>5169</v>
      </c>
      <c r="Q2526" t="s">
        <v>22</v>
      </c>
      <c r="R2526">
        <v>31</v>
      </c>
      <c r="S2526" t="s">
        <v>17</v>
      </c>
      <c r="T2526" t="s">
        <v>17</v>
      </c>
      <c r="U2526" t="s">
        <v>17</v>
      </c>
      <c r="V2526" t="str">
        <f>IF(Table2[[#This Row],[Age]] &lt; 30, "Under 30", IF(Table2[[#This Row],[Age]] &lt; 65, "Other", "Senior"))</f>
        <v>Other</v>
      </c>
      <c r="W2526">
        <v>0</v>
      </c>
      <c r="X2526" t="s">
        <v>17</v>
      </c>
      <c r="Y2526" t="s">
        <v>28</v>
      </c>
      <c r="Z2526" t="s">
        <v>29</v>
      </c>
      <c r="AA2526">
        <v>26</v>
      </c>
      <c r="AB2526">
        <v>84</v>
      </c>
      <c r="AE2526">
        <f t="shared" si="39"/>
        <v>0</v>
      </c>
      <c r="AF2526">
        <v>1</v>
      </c>
      <c r="AG2526" t="str">
        <f>IF(Table2[[#This Row],[Avg Monthly GB Download]] &lt; 5, "Less than 5 GB", IF(Table2[[#This Row],[Avg Monthly GB Download]] &lt;= 10, "Between 5 and 10 GB", "10 or more GB"))</f>
        <v>10 or more GB</v>
      </c>
    </row>
    <row r="2527" spans="1:33" x14ac:dyDescent="0.3">
      <c r="A2527" t="s">
        <v>5170</v>
      </c>
      <c r="B2527" t="s">
        <v>17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17</v>
      </c>
      <c r="I2527" t="s">
        <v>18</v>
      </c>
      <c r="J2527">
        <v>0</v>
      </c>
      <c r="K2527">
        <v>0</v>
      </c>
      <c r="L2527">
        <v>15</v>
      </c>
      <c r="M2527" t="s">
        <v>21</v>
      </c>
      <c r="N2527">
        <v>0</v>
      </c>
      <c r="O2527" t="s">
        <v>80</v>
      </c>
      <c r="P2527" t="s">
        <v>5171</v>
      </c>
      <c r="Q2527" t="s">
        <v>22</v>
      </c>
      <c r="R2527">
        <v>30</v>
      </c>
      <c r="S2527" t="s">
        <v>17</v>
      </c>
      <c r="T2527" t="s">
        <v>17</v>
      </c>
      <c r="U2527" t="s">
        <v>17</v>
      </c>
      <c r="V2527" t="str">
        <f>IF(Table2[[#This Row],[Age]] &lt; 30, "Under 30", IF(Table2[[#This Row],[Age]] &lt; 65, "Other", "Senior"))</f>
        <v>Other</v>
      </c>
      <c r="W2527">
        <v>0</v>
      </c>
      <c r="X2527" t="s">
        <v>17</v>
      </c>
      <c r="Y2527" t="s">
        <v>28</v>
      </c>
      <c r="Z2527" t="s">
        <v>29</v>
      </c>
      <c r="AA2527">
        <v>19</v>
      </c>
      <c r="AB2527">
        <v>230</v>
      </c>
      <c r="AE2527">
        <f t="shared" si="39"/>
        <v>0</v>
      </c>
      <c r="AF2527">
        <v>1</v>
      </c>
      <c r="AG2527" t="str">
        <f>IF(Table2[[#This Row],[Avg Monthly GB Download]] &lt; 5, "Less than 5 GB", IF(Table2[[#This Row],[Avg Monthly GB Download]] &lt;= 10, "Between 5 and 10 GB", "10 or more GB"))</f>
        <v>10 or more GB</v>
      </c>
    </row>
    <row r="2528" spans="1:33" x14ac:dyDescent="0.3">
      <c r="A2528" t="s">
        <v>5172</v>
      </c>
      <c r="B2528" t="s">
        <v>17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17</v>
      </c>
      <c r="I2528" t="s">
        <v>18</v>
      </c>
      <c r="J2528">
        <v>0</v>
      </c>
      <c r="K2528">
        <v>0</v>
      </c>
      <c r="L2528">
        <v>13</v>
      </c>
      <c r="M2528" t="s">
        <v>21</v>
      </c>
      <c r="N2528">
        <v>0</v>
      </c>
      <c r="O2528" t="s">
        <v>27</v>
      </c>
      <c r="P2528" t="s">
        <v>5173</v>
      </c>
      <c r="Q2528" t="s">
        <v>20</v>
      </c>
      <c r="R2528">
        <v>19</v>
      </c>
      <c r="S2528" t="s">
        <v>21</v>
      </c>
      <c r="T2528" t="s">
        <v>17</v>
      </c>
      <c r="U2528" t="s">
        <v>17</v>
      </c>
      <c r="V2528" t="str">
        <f>IF(Table2[[#This Row],[Age]] &lt; 30, "Under 30", IF(Table2[[#This Row],[Age]] &lt; 65, "Other", "Senior"))</f>
        <v>Under 30</v>
      </c>
      <c r="W2528">
        <v>0</v>
      </c>
      <c r="X2528" t="s">
        <v>17</v>
      </c>
      <c r="Y2528" t="s">
        <v>28</v>
      </c>
      <c r="Z2528" t="s">
        <v>29</v>
      </c>
      <c r="AA2528">
        <v>26</v>
      </c>
      <c r="AB2528">
        <v>26</v>
      </c>
      <c r="AE2528">
        <f t="shared" si="39"/>
        <v>0</v>
      </c>
      <c r="AF2528">
        <v>1</v>
      </c>
      <c r="AG2528" t="str">
        <f>IF(Table2[[#This Row],[Avg Monthly GB Download]] &lt; 5, "Less than 5 GB", IF(Table2[[#This Row],[Avg Monthly GB Download]] &lt;= 10, "Between 5 and 10 GB", "10 or more GB"))</f>
        <v>10 or more GB</v>
      </c>
    </row>
    <row r="2529" spans="1:33" x14ac:dyDescent="0.3">
      <c r="A2529" t="s">
        <v>5174</v>
      </c>
      <c r="B2529" t="s">
        <v>17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17</v>
      </c>
      <c r="I2529" t="s">
        <v>18</v>
      </c>
      <c r="J2529">
        <v>0</v>
      </c>
      <c r="K2529">
        <v>0</v>
      </c>
      <c r="L2529">
        <v>5</v>
      </c>
      <c r="M2529" t="s">
        <v>21</v>
      </c>
      <c r="N2529">
        <v>0</v>
      </c>
      <c r="O2529" t="s">
        <v>60</v>
      </c>
      <c r="P2529" t="s">
        <v>5175</v>
      </c>
      <c r="Q2529" t="s">
        <v>22</v>
      </c>
      <c r="R2529">
        <v>49</v>
      </c>
      <c r="S2529" t="s">
        <v>17</v>
      </c>
      <c r="T2529" t="s">
        <v>17</v>
      </c>
      <c r="U2529" t="s">
        <v>17</v>
      </c>
      <c r="V2529" t="str">
        <f>IF(Table2[[#This Row],[Age]] &lt; 30, "Under 30", IF(Table2[[#This Row],[Age]] &lt; 65, "Other", "Senior"))</f>
        <v>Other</v>
      </c>
      <c r="W2529">
        <v>0</v>
      </c>
      <c r="X2529" t="s">
        <v>17</v>
      </c>
      <c r="Y2529" t="s">
        <v>28</v>
      </c>
      <c r="Z2529" t="s">
        <v>34</v>
      </c>
      <c r="AA2529">
        <v>34</v>
      </c>
      <c r="AB2529">
        <v>69</v>
      </c>
      <c r="AE2529">
        <f t="shared" si="39"/>
        <v>0</v>
      </c>
      <c r="AF2529">
        <v>1</v>
      </c>
      <c r="AG2529" t="str">
        <f>IF(Table2[[#This Row],[Avg Monthly GB Download]] &lt; 5, "Less than 5 GB", IF(Table2[[#This Row],[Avg Monthly GB Download]] &lt;= 10, "Between 5 and 10 GB", "10 or more GB"))</f>
        <v>Between 5 and 10 GB</v>
      </c>
    </row>
    <row r="2530" spans="1:33" x14ac:dyDescent="0.3">
      <c r="A2530" t="s">
        <v>5176</v>
      </c>
      <c r="B2530" t="s">
        <v>17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17</v>
      </c>
      <c r="I2530" t="s">
        <v>18</v>
      </c>
      <c r="J2530">
        <v>0</v>
      </c>
      <c r="K2530">
        <v>0</v>
      </c>
      <c r="L2530">
        <v>27</v>
      </c>
      <c r="M2530" t="s">
        <v>21</v>
      </c>
      <c r="N2530">
        <v>0</v>
      </c>
      <c r="O2530" t="s">
        <v>56</v>
      </c>
      <c r="P2530" t="s">
        <v>5177</v>
      </c>
      <c r="Q2530" t="s">
        <v>22</v>
      </c>
      <c r="R2530">
        <v>30</v>
      </c>
      <c r="S2530" t="s">
        <v>17</v>
      </c>
      <c r="T2530" t="s">
        <v>17</v>
      </c>
      <c r="U2530" t="s">
        <v>17</v>
      </c>
      <c r="V2530" t="str">
        <f>IF(Table2[[#This Row],[Age]] &lt; 30, "Under 30", IF(Table2[[#This Row],[Age]] &lt; 65, "Other", "Senior"))</f>
        <v>Other</v>
      </c>
      <c r="W2530">
        <v>0</v>
      </c>
      <c r="X2530" t="s">
        <v>17</v>
      </c>
      <c r="Y2530" t="s">
        <v>49</v>
      </c>
      <c r="Z2530" t="s">
        <v>29</v>
      </c>
      <c r="AA2530">
        <v>67</v>
      </c>
      <c r="AB2530">
        <v>4871</v>
      </c>
      <c r="AE2530">
        <f t="shared" si="39"/>
        <v>0</v>
      </c>
      <c r="AF2530">
        <v>1</v>
      </c>
      <c r="AG2530" t="str">
        <f>IF(Table2[[#This Row],[Avg Monthly GB Download]] &lt; 5, "Less than 5 GB", IF(Table2[[#This Row],[Avg Monthly GB Download]] &lt;= 10, "Between 5 and 10 GB", "10 or more GB"))</f>
        <v>10 or more GB</v>
      </c>
    </row>
    <row r="2531" spans="1:33" x14ac:dyDescent="0.3">
      <c r="A2531" t="s">
        <v>5178</v>
      </c>
      <c r="B2531" t="s">
        <v>17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17</v>
      </c>
      <c r="I2531" t="s">
        <v>18</v>
      </c>
      <c r="J2531">
        <v>0</v>
      </c>
      <c r="K2531">
        <v>0</v>
      </c>
      <c r="L2531">
        <v>0</v>
      </c>
      <c r="M2531" t="s">
        <v>17</v>
      </c>
      <c r="N2531">
        <v>0</v>
      </c>
      <c r="O2531" t="s">
        <v>80</v>
      </c>
      <c r="P2531" t="s">
        <v>5179</v>
      </c>
      <c r="Q2531" t="s">
        <v>20</v>
      </c>
      <c r="R2531">
        <v>37</v>
      </c>
      <c r="S2531" t="s">
        <v>17</v>
      </c>
      <c r="T2531" t="s">
        <v>17</v>
      </c>
      <c r="U2531" t="s">
        <v>17</v>
      </c>
      <c r="V2531" t="str">
        <f>IF(Table2[[#This Row],[Age]] &lt; 30, "Under 30", IF(Table2[[#This Row],[Age]] &lt; 65, "Other", "Senior"))</f>
        <v>Other</v>
      </c>
      <c r="W2531">
        <v>0</v>
      </c>
      <c r="X2531" t="s">
        <v>17</v>
      </c>
      <c r="Y2531" t="s">
        <v>94</v>
      </c>
      <c r="Z2531" t="s">
        <v>29</v>
      </c>
      <c r="AA2531">
        <v>11</v>
      </c>
      <c r="AB2531">
        <v>256</v>
      </c>
      <c r="AE2531">
        <f t="shared" si="39"/>
        <v>0</v>
      </c>
      <c r="AF2531">
        <v>1</v>
      </c>
      <c r="AG2531" t="str">
        <f>IF(Table2[[#This Row],[Avg Monthly GB Download]] &lt; 5, "Less than 5 GB", IF(Table2[[#This Row],[Avg Monthly GB Download]] &lt;= 10, "Between 5 and 10 GB", "10 or more GB"))</f>
        <v>Less than 5 GB</v>
      </c>
    </row>
    <row r="2532" spans="1:33" x14ac:dyDescent="0.3">
      <c r="A2532" t="s">
        <v>5180</v>
      </c>
      <c r="B2532" t="s">
        <v>17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21</v>
      </c>
      <c r="I2532" t="s">
        <v>84</v>
      </c>
      <c r="J2532">
        <v>0</v>
      </c>
      <c r="K2532">
        <v>0</v>
      </c>
      <c r="L2532">
        <v>1</v>
      </c>
      <c r="M2532" t="s">
        <v>21</v>
      </c>
      <c r="N2532">
        <v>0</v>
      </c>
      <c r="O2532" t="s">
        <v>32</v>
      </c>
      <c r="P2532" t="s">
        <v>5181</v>
      </c>
      <c r="Q2532" t="s">
        <v>20</v>
      </c>
      <c r="R2532">
        <v>48</v>
      </c>
      <c r="S2532" t="s">
        <v>17</v>
      </c>
      <c r="T2532" t="s">
        <v>17</v>
      </c>
      <c r="U2532" t="s">
        <v>17</v>
      </c>
      <c r="V2532" t="str">
        <f>IF(Table2[[#This Row],[Age]] &lt; 30, "Under 30", IF(Table2[[#This Row],[Age]] &lt; 65, "Other", "Senior"))</f>
        <v>Other</v>
      </c>
      <c r="W2532">
        <v>0</v>
      </c>
      <c r="X2532" t="s">
        <v>17</v>
      </c>
      <c r="Y2532" t="s">
        <v>94</v>
      </c>
      <c r="Z2532" t="s">
        <v>29</v>
      </c>
      <c r="AA2532">
        <v>39</v>
      </c>
      <c r="AB2532">
        <v>1206</v>
      </c>
      <c r="AE2532">
        <f t="shared" si="39"/>
        <v>0</v>
      </c>
      <c r="AF2532">
        <v>1</v>
      </c>
      <c r="AG2532" t="str">
        <f>IF(Table2[[#This Row],[Avg Monthly GB Download]] &lt; 5, "Less than 5 GB", IF(Table2[[#This Row],[Avg Monthly GB Download]] &lt;= 10, "Between 5 and 10 GB", "10 or more GB"))</f>
        <v>Less than 5 GB</v>
      </c>
    </row>
    <row r="2533" spans="1:33" x14ac:dyDescent="0.3">
      <c r="A2533" t="s">
        <v>5182</v>
      </c>
      <c r="B2533" t="s">
        <v>17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17</v>
      </c>
      <c r="I2533" t="s">
        <v>18</v>
      </c>
      <c r="J2533">
        <v>0</v>
      </c>
      <c r="K2533">
        <v>0</v>
      </c>
      <c r="L2533">
        <v>12</v>
      </c>
      <c r="M2533" t="s">
        <v>21</v>
      </c>
      <c r="N2533">
        <v>0</v>
      </c>
      <c r="O2533" t="s">
        <v>77</v>
      </c>
      <c r="P2533" t="s">
        <v>5183</v>
      </c>
      <c r="Q2533" t="s">
        <v>22</v>
      </c>
      <c r="R2533">
        <v>28</v>
      </c>
      <c r="S2533" t="s">
        <v>21</v>
      </c>
      <c r="T2533" t="s">
        <v>17</v>
      </c>
      <c r="U2533" t="s">
        <v>17</v>
      </c>
      <c r="V2533" t="str">
        <f>IF(Table2[[#This Row],[Age]] &lt; 30, "Under 30", IF(Table2[[#This Row],[Age]] &lt; 65, "Other", "Senior"))</f>
        <v>Under 30</v>
      </c>
      <c r="W2533">
        <v>0</v>
      </c>
      <c r="X2533" t="s">
        <v>17</v>
      </c>
      <c r="Y2533" t="s">
        <v>28</v>
      </c>
      <c r="Z2533" t="s">
        <v>29</v>
      </c>
      <c r="AA2533">
        <v>12</v>
      </c>
      <c r="AB2533">
        <v>517</v>
      </c>
      <c r="AE2533">
        <f t="shared" si="39"/>
        <v>0</v>
      </c>
      <c r="AF2533">
        <v>1</v>
      </c>
      <c r="AG2533" t="str">
        <f>IF(Table2[[#This Row],[Avg Monthly GB Download]] &lt; 5, "Less than 5 GB", IF(Table2[[#This Row],[Avg Monthly GB Download]] &lt;= 10, "Between 5 and 10 GB", "10 or more GB"))</f>
        <v>10 or more GB</v>
      </c>
    </row>
    <row r="2534" spans="1:33" x14ac:dyDescent="0.3">
      <c r="A2534" t="s">
        <v>5184</v>
      </c>
      <c r="B2534" t="s">
        <v>17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17</v>
      </c>
      <c r="I2534" t="s">
        <v>18</v>
      </c>
      <c r="J2534">
        <v>0</v>
      </c>
      <c r="K2534">
        <v>0</v>
      </c>
      <c r="L2534">
        <v>8</v>
      </c>
      <c r="M2534" t="s">
        <v>21</v>
      </c>
      <c r="N2534">
        <v>0</v>
      </c>
      <c r="O2534" t="s">
        <v>74</v>
      </c>
      <c r="P2534" t="s">
        <v>5185</v>
      </c>
      <c r="Q2534" t="s">
        <v>20</v>
      </c>
      <c r="R2534">
        <v>54</v>
      </c>
      <c r="S2534" t="s">
        <v>17</v>
      </c>
      <c r="T2534" t="s">
        <v>17</v>
      </c>
      <c r="U2534" t="s">
        <v>17</v>
      </c>
      <c r="V2534" t="str">
        <f>IF(Table2[[#This Row],[Age]] &lt; 30, "Under 30", IF(Table2[[#This Row],[Age]] &lt; 65, "Other", "Senior"))</f>
        <v>Other</v>
      </c>
      <c r="W2534">
        <v>0</v>
      </c>
      <c r="X2534" t="s">
        <v>17</v>
      </c>
      <c r="Y2534" t="s">
        <v>28</v>
      </c>
      <c r="Z2534" t="s">
        <v>29</v>
      </c>
      <c r="AA2534">
        <v>21</v>
      </c>
      <c r="AB2534">
        <v>175</v>
      </c>
      <c r="AE2534">
        <f t="shared" si="39"/>
        <v>0</v>
      </c>
      <c r="AF2534">
        <v>1</v>
      </c>
      <c r="AG2534" t="str">
        <f>IF(Table2[[#This Row],[Avg Monthly GB Download]] &lt; 5, "Less than 5 GB", IF(Table2[[#This Row],[Avg Monthly GB Download]] &lt;= 10, "Between 5 and 10 GB", "10 or more GB"))</f>
        <v>Between 5 and 10 GB</v>
      </c>
    </row>
    <row r="2535" spans="1:33" x14ac:dyDescent="0.3">
      <c r="A2535" t="s">
        <v>5186</v>
      </c>
      <c r="B2535" t="s">
        <v>17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17</v>
      </c>
      <c r="I2535" t="s">
        <v>18</v>
      </c>
      <c r="J2535">
        <v>0</v>
      </c>
      <c r="K2535">
        <v>0</v>
      </c>
      <c r="L2535">
        <v>0</v>
      </c>
      <c r="M2535" t="s">
        <v>17</v>
      </c>
      <c r="N2535">
        <v>0</v>
      </c>
      <c r="O2535" t="s">
        <v>65</v>
      </c>
      <c r="P2535" t="s">
        <v>5187</v>
      </c>
      <c r="Q2535" t="s">
        <v>20</v>
      </c>
      <c r="R2535">
        <v>45</v>
      </c>
      <c r="S2535" t="s">
        <v>17</v>
      </c>
      <c r="T2535" t="s">
        <v>17</v>
      </c>
      <c r="U2535" t="s">
        <v>17</v>
      </c>
      <c r="V2535" t="str">
        <f>IF(Table2[[#This Row],[Age]] &lt; 30, "Under 30", IF(Table2[[#This Row],[Age]] &lt; 65, "Other", "Senior"))</f>
        <v>Other</v>
      </c>
      <c r="W2535">
        <v>0</v>
      </c>
      <c r="X2535" t="s">
        <v>17</v>
      </c>
      <c r="Y2535" t="s">
        <v>28</v>
      </c>
      <c r="Z2535" t="s">
        <v>29</v>
      </c>
      <c r="AA2535">
        <v>12</v>
      </c>
      <c r="AB2535">
        <v>320</v>
      </c>
      <c r="AE2535">
        <f t="shared" si="39"/>
        <v>0</v>
      </c>
      <c r="AF2535">
        <v>1</v>
      </c>
      <c r="AG2535" t="str">
        <f>IF(Table2[[#This Row],[Avg Monthly GB Download]] &lt; 5, "Less than 5 GB", IF(Table2[[#This Row],[Avg Monthly GB Download]] &lt;= 10, "Between 5 and 10 GB", "10 or more GB"))</f>
        <v>Less than 5 GB</v>
      </c>
    </row>
    <row r="2536" spans="1:33" x14ac:dyDescent="0.3">
      <c r="A2536" t="s">
        <v>5188</v>
      </c>
      <c r="B2536" t="s">
        <v>17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17</v>
      </c>
      <c r="I2536" t="s">
        <v>18</v>
      </c>
      <c r="J2536">
        <v>0</v>
      </c>
      <c r="K2536">
        <v>0</v>
      </c>
      <c r="L2536">
        <v>0</v>
      </c>
      <c r="M2536" t="s">
        <v>17</v>
      </c>
      <c r="N2536">
        <v>0</v>
      </c>
      <c r="O2536" t="s">
        <v>42</v>
      </c>
      <c r="P2536" t="s">
        <v>5189</v>
      </c>
      <c r="Q2536" t="s">
        <v>20</v>
      </c>
      <c r="R2536">
        <v>48</v>
      </c>
      <c r="S2536" t="s">
        <v>17</v>
      </c>
      <c r="T2536" t="s">
        <v>17</v>
      </c>
      <c r="U2536" t="s">
        <v>17</v>
      </c>
      <c r="V2536" t="str">
        <f>IF(Table2[[#This Row],[Age]] &lt; 30, "Under 30", IF(Table2[[#This Row],[Age]] &lt; 65, "Other", "Senior"))</f>
        <v>Other</v>
      </c>
      <c r="W2536">
        <v>0</v>
      </c>
      <c r="X2536" t="s">
        <v>17</v>
      </c>
      <c r="Y2536" t="s">
        <v>28</v>
      </c>
      <c r="Z2536" t="s">
        <v>34</v>
      </c>
      <c r="AA2536">
        <v>6</v>
      </c>
      <c r="AB2536">
        <v>126</v>
      </c>
      <c r="AE2536">
        <f t="shared" si="39"/>
        <v>0</v>
      </c>
      <c r="AF2536">
        <v>1</v>
      </c>
      <c r="AG2536" t="str">
        <f>IF(Table2[[#This Row],[Avg Monthly GB Download]] &lt; 5, "Less than 5 GB", IF(Table2[[#This Row],[Avg Monthly GB Download]] &lt;= 10, "Between 5 and 10 GB", "10 or more GB"))</f>
        <v>Less than 5 GB</v>
      </c>
    </row>
    <row r="2537" spans="1:33" x14ac:dyDescent="0.3">
      <c r="A2537" t="s">
        <v>5190</v>
      </c>
      <c r="B2537" t="s">
        <v>17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17</v>
      </c>
      <c r="I2537" t="s">
        <v>18</v>
      </c>
      <c r="J2537">
        <v>0</v>
      </c>
      <c r="K2537">
        <v>0</v>
      </c>
      <c r="L2537">
        <v>0</v>
      </c>
      <c r="M2537" t="s">
        <v>17</v>
      </c>
      <c r="N2537">
        <v>0</v>
      </c>
      <c r="O2537" t="s">
        <v>55</v>
      </c>
      <c r="P2537" t="s">
        <v>5191</v>
      </c>
      <c r="Q2537" t="s">
        <v>22</v>
      </c>
      <c r="R2537">
        <v>35</v>
      </c>
      <c r="S2537" t="s">
        <v>17</v>
      </c>
      <c r="T2537" t="s">
        <v>17</v>
      </c>
      <c r="U2537" t="s">
        <v>17</v>
      </c>
      <c r="V2537" t="str">
        <f>IF(Table2[[#This Row],[Age]] &lt; 30, "Under 30", IF(Table2[[#This Row],[Age]] &lt; 65, "Other", "Senior"))</f>
        <v>Other</v>
      </c>
      <c r="W2537">
        <v>0</v>
      </c>
      <c r="X2537" t="s">
        <v>17</v>
      </c>
      <c r="Y2537" t="s">
        <v>49</v>
      </c>
      <c r="Z2537" t="s">
        <v>29</v>
      </c>
      <c r="AA2537">
        <v>8</v>
      </c>
      <c r="AB2537">
        <v>431</v>
      </c>
      <c r="AE2537">
        <f t="shared" si="39"/>
        <v>0</v>
      </c>
      <c r="AF2537">
        <v>1</v>
      </c>
      <c r="AG2537" t="str">
        <f>IF(Table2[[#This Row],[Avg Monthly GB Download]] &lt; 5, "Less than 5 GB", IF(Table2[[#This Row],[Avg Monthly GB Download]] &lt;= 10, "Between 5 and 10 GB", "10 or more GB"))</f>
        <v>Less than 5 GB</v>
      </c>
    </row>
    <row r="2538" spans="1:33" x14ac:dyDescent="0.3">
      <c r="A2538" t="s">
        <v>5192</v>
      </c>
      <c r="B2538" t="s">
        <v>17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21</v>
      </c>
      <c r="I2538" t="s">
        <v>84</v>
      </c>
      <c r="J2538">
        <v>0</v>
      </c>
      <c r="K2538">
        <v>0</v>
      </c>
      <c r="L2538">
        <v>14</v>
      </c>
      <c r="M2538" t="s">
        <v>21</v>
      </c>
      <c r="N2538">
        <v>0</v>
      </c>
      <c r="O2538" t="s">
        <v>70</v>
      </c>
      <c r="P2538" t="s">
        <v>5193</v>
      </c>
      <c r="Q2538" t="s">
        <v>20</v>
      </c>
      <c r="R2538">
        <v>23</v>
      </c>
      <c r="S2538" t="s">
        <v>21</v>
      </c>
      <c r="T2538" t="s">
        <v>17</v>
      </c>
      <c r="U2538" t="s">
        <v>17</v>
      </c>
      <c r="V2538" t="str">
        <f>IF(Table2[[#This Row],[Age]] &lt; 30, "Under 30", IF(Table2[[#This Row],[Age]] &lt; 65, "Other", "Senior"))</f>
        <v>Under 30</v>
      </c>
      <c r="W2538">
        <v>0</v>
      </c>
      <c r="X2538" t="s">
        <v>17</v>
      </c>
      <c r="Y2538" t="s">
        <v>49</v>
      </c>
      <c r="Z2538" t="s">
        <v>34</v>
      </c>
      <c r="AA2538">
        <v>54</v>
      </c>
      <c r="AB2538">
        <v>3762</v>
      </c>
      <c r="AE2538">
        <f t="shared" si="39"/>
        <v>0</v>
      </c>
      <c r="AF2538">
        <v>1</v>
      </c>
      <c r="AG2538" t="str">
        <f>IF(Table2[[#This Row],[Avg Monthly GB Download]] &lt; 5, "Less than 5 GB", IF(Table2[[#This Row],[Avg Monthly GB Download]] &lt;= 10, "Between 5 and 10 GB", "10 or more GB"))</f>
        <v>10 or more GB</v>
      </c>
    </row>
    <row r="2539" spans="1:33" x14ac:dyDescent="0.3">
      <c r="A2539" t="s">
        <v>5194</v>
      </c>
      <c r="B2539" t="s">
        <v>17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17</v>
      </c>
      <c r="I2539" t="s">
        <v>18</v>
      </c>
      <c r="J2539">
        <v>0</v>
      </c>
      <c r="K2539">
        <v>0</v>
      </c>
      <c r="L2539">
        <v>4</v>
      </c>
      <c r="M2539" t="s">
        <v>21</v>
      </c>
      <c r="N2539">
        <v>0</v>
      </c>
      <c r="O2539" t="s">
        <v>57</v>
      </c>
      <c r="P2539" t="s">
        <v>5195</v>
      </c>
      <c r="Q2539" t="s">
        <v>22</v>
      </c>
      <c r="R2539">
        <v>70</v>
      </c>
      <c r="S2539" t="s">
        <v>17</v>
      </c>
      <c r="T2539" t="s">
        <v>21</v>
      </c>
      <c r="U2539" t="s">
        <v>17</v>
      </c>
      <c r="V2539" t="str">
        <f>IF(Table2[[#This Row],[Age]] &lt; 30, "Under 30", IF(Table2[[#This Row],[Age]] &lt; 65, "Other", "Senior"))</f>
        <v>Senior</v>
      </c>
      <c r="W2539">
        <v>0</v>
      </c>
      <c r="X2539" t="s">
        <v>17</v>
      </c>
      <c r="Y2539" t="s">
        <v>49</v>
      </c>
      <c r="Z2539" t="s">
        <v>29</v>
      </c>
      <c r="AA2539">
        <v>36</v>
      </c>
      <c r="AB2539">
        <v>588</v>
      </c>
      <c r="AE2539">
        <f t="shared" si="39"/>
        <v>0</v>
      </c>
      <c r="AF2539">
        <v>1</v>
      </c>
      <c r="AG2539" t="str">
        <f>IF(Table2[[#This Row],[Avg Monthly GB Download]] &lt; 5, "Less than 5 GB", IF(Table2[[#This Row],[Avg Monthly GB Download]] &lt;= 10, "Between 5 and 10 GB", "10 or more GB"))</f>
        <v>Less than 5 GB</v>
      </c>
    </row>
    <row r="2540" spans="1:33" x14ac:dyDescent="0.3">
      <c r="A2540" t="s">
        <v>5196</v>
      </c>
      <c r="B2540" t="s">
        <v>17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17</v>
      </c>
      <c r="I2540" t="s">
        <v>18</v>
      </c>
      <c r="J2540">
        <v>0</v>
      </c>
      <c r="K2540">
        <v>0</v>
      </c>
      <c r="L2540">
        <v>3</v>
      </c>
      <c r="M2540" t="s">
        <v>17</v>
      </c>
      <c r="N2540">
        <v>42</v>
      </c>
      <c r="O2540" t="s">
        <v>79</v>
      </c>
      <c r="P2540" t="s">
        <v>5197</v>
      </c>
      <c r="Q2540" t="s">
        <v>22</v>
      </c>
      <c r="R2540">
        <v>64</v>
      </c>
      <c r="S2540" t="s">
        <v>17</v>
      </c>
      <c r="T2540" t="s">
        <v>17</v>
      </c>
      <c r="U2540" t="s">
        <v>17</v>
      </c>
      <c r="V2540" t="str">
        <f>IF(Table2[[#This Row],[Age]] &lt; 30, "Under 30", IF(Table2[[#This Row],[Age]] &lt; 65, "Other", "Senior"))</f>
        <v>Other</v>
      </c>
      <c r="W2540">
        <v>0</v>
      </c>
      <c r="X2540" t="s">
        <v>17</v>
      </c>
      <c r="Y2540" t="s">
        <v>28</v>
      </c>
      <c r="Z2540" t="s">
        <v>34</v>
      </c>
      <c r="AA2540">
        <v>40</v>
      </c>
      <c r="AB2540">
        <v>983</v>
      </c>
      <c r="AE2540">
        <f t="shared" si="39"/>
        <v>0</v>
      </c>
      <c r="AF2540">
        <v>1</v>
      </c>
      <c r="AG2540" t="str">
        <f>IF(Table2[[#This Row],[Avg Monthly GB Download]] &lt; 5, "Less than 5 GB", IF(Table2[[#This Row],[Avg Monthly GB Download]] &lt;= 10, "Between 5 and 10 GB", "10 or more GB"))</f>
        <v>Less than 5 GB</v>
      </c>
    </row>
    <row r="2541" spans="1:33" x14ac:dyDescent="0.3">
      <c r="A2541" t="s">
        <v>5198</v>
      </c>
      <c r="B2541" t="s">
        <v>17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17</v>
      </c>
      <c r="I2541" t="s">
        <v>18</v>
      </c>
      <c r="J2541">
        <v>0</v>
      </c>
      <c r="K2541">
        <v>0</v>
      </c>
      <c r="L2541">
        <v>24</v>
      </c>
      <c r="M2541" t="s">
        <v>21</v>
      </c>
      <c r="N2541">
        <v>0</v>
      </c>
      <c r="O2541" t="s">
        <v>79</v>
      </c>
      <c r="P2541" t="s">
        <v>5199</v>
      </c>
      <c r="Q2541" t="s">
        <v>20</v>
      </c>
      <c r="R2541">
        <v>29</v>
      </c>
      <c r="S2541" t="s">
        <v>21</v>
      </c>
      <c r="T2541" t="s">
        <v>17</v>
      </c>
      <c r="U2541" t="s">
        <v>17</v>
      </c>
      <c r="V2541" t="str">
        <f>IF(Table2[[#This Row],[Age]] &lt; 30, "Under 30", IF(Table2[[#This Row],[Age]] &lt; 65, "Other", "Senior"))</f>
        <v>Under 30</v>
      </c>
      <c r="W2541">
        <v>0</v>
      </c>
      <c r="X2541" t="s">
        <v>21</v>
      </c>
      <c r="Y2541" t="s">
        <v>49</v>
      </c>
      <c r="Z2541" t="s">
        <v>29</v>
      </c>
      <c r="AA2541">
        <v>49</v>
      </c>
      <c r="AB2541">
        <v>2167</v>
      </c>
      <c r="AE2541">
        <f t="shared" si="39"/>
        <v>0</v>
      </c>
      <c r="AF2541">
        <v>1</v>
      </c>
      <c r="AG2541" t="str">
        <f>IF(Table2[[#This Row],[Avg Monthly GB Download]] &lt; 5, "Less than 5 GB", IF(Table2[[#This Row],[Avg Monthly GB Download]] &lt;= 10, "Between 5 and 10 GB", "10 or more GB"))</f>
        <v>10 or more GB</v>
      </c>
    </row>
    <row r="2542" spans="1:33" x14ac:dyDescent="0.3">
      <c r="A2542" t="s">
        <v>5200</v>
      </c>
      <c r="B2542" t="s">
        <v>17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17</v>
      </c>
      <c r="I2542" t="s">
        <v>18</v>
      </c>
      <c r="J2542">
        <v>0</v>
      </c>
      <c r="K2542">
        <v>0</v>
      </c>
      <c r="L2542">
        <v>9</v>
      </c>
      <c r="M2542" t="s">
        <v>21</v>
      </c>
      <c r="N2542">
        <v>0</v>
      </c>
      <c r="O2542" t="s">
        <v>50</v>
      </c>
      <c r="P2542" t="s">
        <v>5201</v>
      </c>
      <c r="Q2542" t="s">
        <v>20</v>
      </c>
      <c r="R2542">
        <v>70</v>
      </c>
      <c r="S2542" t="s">
        <v>17</v>
      </c>
      <c r="T2542" t="s">
        <v>21</v>
      </c>
      <c r="U2542" t="s">
        <v>17</v>
      </c>
      <c r="V2542" t="str">
        <f>IF(Table2[[#This Row],[Age]] &lt; 30, "Under 30", IF(Table2[[#This Row],[Age]] &lt; 65, "Other", "Senior"))</f>
        <v>Senior</v>
      </c>
      <c r="W2542">
        <v>0</v>
      </c>
      <c r="X2542" t="s">
        <v>21</v>
      </c>
      <c r="Y2542" t="s">
        <v>49</v>
      </c>
      <c r="Z2542" t="s">
        <v>34</v>
      </c>
      <c r="AA2542">
        <v>67</v>
      </c>
      <c r="AB2542">
        <v>4819</v>
      </c>
      <c r="AE2542">
        <f t="shared" si="39"/>
        <v>0</v>
      </c>
      <c r="AF2542">
        <v>1</v>
      </c>
      <c r="AG2542" t="str">
        <f>IF(Table2[[#This Row],[Avg Monthly GB Download]] &lt; 5, "Less than 5 GB", IF(Table2[[#This Row],[Avg Monthly GB Download]] &lt;= 10, "Between 5 and 10 GB", "10 or more GB"))</f>
        <v>Between 5 and 10 GB</v>
      </c>
    </row>
    <row r="2543" spans="1:33" x14ac:dyDescent="0.3">
      <c r="A2543" t="s">
        <v>5202</v>
      </c>
      <c r="B2543" t="s">
        <v>17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17</v>
      </c>
      <c r="I2543" t="s">
        <v>18</v>
      </c>
      <c r="J2543">
        <v>0</v>
      </c>
      <c r="K2543">
        <v>0</v>
      </c>
      <c r="L2543">
        <v>6</v>
      </c>
      <c r="M2543" t="s">
        <v>21</v>
      </c>
      <c r="N2543">
        <v>0</v>
      </c>
      <c r="O2543" t="s">
        <v>75</v>
      </c>
      <c r="P2543" t="s">
        <v>5203</v>
      </c>
      <c r="Q2543" t="s">
        <v>20</v>
      </c>
      <c r="R2543">
        <v>66</v>
      </c>
      <c r="S2543" t="s">
        <v>17</v>
      </c>
      <c r="T2543" t="s">
        <v>21</v>
      </c>
      <c r="U2543" t="s">
        <v>17</v>
      </c>
      <c r="V2543" t="str">
        <f>IF(Table2[[#This Row],[Age]] &lt; 30, "Under 30", IF(Table2[[#This Row],[Age]] &lt; 65, "Other", "Senior"))</f>
        <v>Senior</v>
      </c>
      <c r="W2543">
        <v>0</v>
      </c>
      <c r="X2543" t="s">
        <v>17</v>
      </c>
      <c r="Y2543" t="s">
        <v>49</v>
      </c>
      <c r="Z2543" t="s">
        <v>34</v>
      </c>
      <c r="AA2543">
        <v>34</v>
      </c>
      <c r="AB2543">
        <v>2415</v>
      </c>
      <c r="AE2543">
        <f t="shared" si="39"/>
        <v>0</v>
      </c>
      <c r="AF2543">
        <v>1</v>
      </c>
      <c r="AG2543" t="str">
        <f>IF(Table2[[#This Row],[Avg Monthly GB Download]] &lt; 5, "Less than 5 GB", IF(Table2[[#This Row],[Avg Monthly GB Download]] &lt;= 10, "Between 5 and 10 GB", "10 or more GB"))</f>
        <v>Between 5 and 10 GB</v>
      </c>
    </row>
    <row r="2544" spans="1:33" x14ac:dyDescent="0.3">
      <c r="A2544" t="s">
        <v>5204</v>
      </c>
      <c r="B2544" t="s">
        <v>17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17</v>
      </c>
      <c r="I2544" t="s">
        <v>18</v>
      </c>
      <c r="J2544">
        <v>0</v>
      </c>
      <c r="K2544">
        <v>0</v>
      </c>
      <c r="L2544">
        <v>0</v>
      </c>
      <c r="M2544" t="s">
        <v>17</v>
      </c>
      <c r="N2544">
        <v>0</v>
      </c>
      <c r="O2544" t="s">
        <v>38</v>
      </c>
      <c r="P2544" t="s">
        <v>5205</v>
      </c>
      <c r="Q2544" t="s">
        <v>20</v>
      </c>
      <c r="R2544">
        <v>56</v>
      </c>
      <c r="S2544" t="s">
        <v>17</v>
      </c>
      <c r="T2544" t="s">
        <v>17</v>
      </c>
      <c r="U2544" t="s">
        <v>17</v>
      </c>
      <c r="V2544" t="str">
        <f>IF(Table2[[#This Row],[Age]] &lt; 30, "Under 30", IF(Table2[[#This Row],[Age]] &lt; 65, "Other", "Senior"))</f>
        <v>Other</v>
      </c>
      <c r="W2544">
        <v>0</v>
      </c>
      <c r="X2544" t="s">
        <v>17</v>
      </c>
      <c r="Y2544" t="s">
        <v>28</v>
      </c>
      <c r="Z2544" t="s">
        <v>34</v>
      </c>
      <c r="AA2544">
        <v>10</v>
      </c>
      <c r="AB2544">
        <v>28</v>
      </c>
      <c r="AE2544">
        <f t="shared" si="39"/>
        <v>0</v>
      </c>
      <c r="AF2544">
        <v>1</v>
      </c>
      <c r="AG2544" t="str">
        <f>IF(Table2[[#This Row],[Avg Monthly GB Download]] &lt; 5, "Less than 5 GB", IF(Table2[[#This Row],[Avg Monthly GB Download]] &lt;= 10, "Between 5 and 10 GB", "10 or more GB"))</f>
        <v>Less than 5 GB</v>
      </c>
    </row>
    <row r="2545" spans="1:33" x14ac:dyDescent="0.3">
      <c r="A2545" t="s">
        <v>5206</v>
      </c>
      <c r="B2545" t="s">
        <v>17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17</v>
      </c>
      <c r="I2545" t="s">
        <v>18</v>
      </c>
      <c r="J2545">
        <v>0</v>
      </c>
      <c r="K2545">
        <v>0</v>
      </c>
      <c r="L2545">
        <v>6</v>
      </c>
      <c r="M2545" t="s">
        <v>21</v>
      </c>
      <c r="N2545">
        <v>0</v>
      </c>
      <c r="O2545" t="s">
        <v>25</v>
      </c>
      <c r="P2545" t="s">
        <v>5207</v>
      </c>
      <c r="Q2545" t="s">
        <v>22</v>
      </c>
      <c r="R2545">
        <v>54</v>
      </c>
      <c r="S2545" t="s">
        <v>17</v>
      </c>
      <c r="T2545" t="s">
        <v>17</v>
      </c>
      <c r="U2545" t="s">
        <v>17</v>
      </c>
      <c r="V2545" t="str">
        <f>IF(Table2[[#This Row],[Age]] &lt; 30, "Under 30", IF(Table2[[#This Row],[Age]] &lt; 65, "Other", "Senior"))</f>
        <v>Other</v>
      </c>
      <c r="W2545">
        <v>0</v>
      </c>
      <c r="X2545" t="s">
        <v>21</v>
      </c>
      <c r="Y2545" t="s">
        <v>28</v>
      </c>
      <c r="Z2545" t="s">
        <v>29</v>
      </c>
      <c r="AA2545">
        <v>24</v>
      </c>
      <c r="AB2545">
        <v>723</v>
      </c>
      <c r="AE2545">
        <f t="shared" si="39"/>
        <v>0</v>
      </c>
      <c r="AF2545">
        <v>1</v>
      </c>
      <c r="AG2545" t="str">
        <f>IF(Table2[[#This Row],[Avg Monthly GB Download]] &lt; 5, "Less than 5 GB", IF(Table2[[#This Row],[Avg Monthly GB Download]] &lt;= 10, "Between 5 and 10 GB", "10 or more GB"))</f>
        <v>Between 5 and 10 GB</v>
      </c>
    </row>
    <row r="2546" spans="1:33" x14ac:dyDescent="0.3">
      <c r="A2546" t="s">
        <v>5208</v>
      </c>
      <c r="B2546" t="s">
        <v>17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17</v>
      </c>
      <c r="I2546" t="s">
        <v>18</v>
      </c>
      <c r="J2546">
        <v>0</v>
      </c>
      <c r="K2546">
        <v>0</v>
      </c>
      <c r="L2546">
        <v>0</v>
      </c>
      <c r="M2546" t="s">
        <v>17</v>
      </c>
      <c r="N2546">
        <v>0</v>
      </c>
      <c r="O2546" t="s">
        <v>81</v>
      </c>
      <c r="P2546" t="s">
        <v>5209</v>
      </c>
      <c r="Q2546" t="s">
        <v>20</v>
      </c>
      <c r="R2546">
        <v>33</v>
      </c>
      <c r="S2546" t="s">
        <v>17</v>
      </c>
      <c r="T2546" t="s">
        <v>17</v>
      </c>
      <c r="U2546" t="s">
        <v>17</v>
      </c>
      <c r="V2546" t="str">
        <f>IF(Table2[[#This Row],[Age]] &lt; 30, "Under 30", IF(Table2[[#This Row],[Age]] &lt; 65, "Other", "Senior"))</f>
        <v>Other</v>
      </c>
      <c r="W2546">
        <v>0</v>
      </c>
      <c r="X2546" t="s">
        <v>17</v>
      </c>
      <c r="Y2546" t="s">
        <v>94</v>
      </c>
      <c r="Z2546" t="s">
        <v>29</v>
      </c>
      <c r="AA2546">
        <v>8</v>
      </c>
      <c r="AB2546">
        <v>284</v>
      </c>
      <c r="AE2546">
        <f t="shared" si="39"/>
        <v>0</v>
      </c>
      <c r="AF2546">
        <v>1</v>
      </c>
      <c r="AG2546" t="str">
        <f>IF(Table2[[#This Row],[Avg Monthly GB Download]] &lt; 5, "Less than 5 GB", IF(Table2[[#This Row],[Avg Monthly GB Download]] &lt;= 10, "Between 5 and 10 GB", "10 or more GB"))</f>
        <v>Less than 5 GB</v>
      </c>
    </row>
    <row r="2547" spans="1:33" x14ac:dyDescent="0.3">
      <c r="A2547" t="s">
        <v>5210</v>
      </c>
      <c r="B2547" t="s">
        <v>17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17</v>
      </c>
      <c r="I2547" t="s">
        <v>18</v>
      </c>
      <c r="J2547">
        <v>0</v>
      </c>
      <c r="K2547">
        <v>0</v>
      </c>
      <c r="L2547">
        <v>15</v>
      </c>
      <c r="M2547" t="s">
        <v>21</v>
      </c>
      <c r="N2547">
        <v>0</v>
      </c>
      <c r="O2547" t="s">
        <v>68</v>
      </c>
      <c r="P2547" t="s">
        <v>5211</v>
      </c>
      <c r="Q2547" t="s">
        <v>20</v>
      </c>
      <c r="R2547">
        <v>39</v>
      </c>
      <c r="S2547" t="s">
        <v>17</v>
      </c>
      <c r="T2547" t="s">
        <v>17</v>
      </c>
      <c r="U2547" t="s">
        <v>17</v>
      </c>
      <c r="V2547" t="str">
        <f>IF(Table2[[#This Row],[Age]] &lt; 30, "Under 30", IF(Table2[[#This Row],[Age]] &lt; 65, "Other", "Senior"))</f>
        <v>Other</v>
      </c>
      <c r="W2547">
        <v>0</v>
      </c>
      <c r="X2547" t="s">
        <v>21</v>
      </c>
      <c r="Y2547" t="s">
        <v>49</v>
      </c>
      <c r="Z2547" t="s">
        <v>34</v>
      </c>
      <c r="AA2547">
        <v>60</v>
      </c>
      <c r="AB2547">
        <v>3526</v>
      </c>
      <c r="AE2547">
        <f t="shared" si="39"/>
        <v>0</v>
      </c>
      <c r="AF2547">
        <v>1</v>
      </c>
      <c r="AG2547" t="str">
        <f>IF(Table2[[#This Row],[Avg Monthly GB Download]] &lt; 5, "Less than 5 GB", IF(Table2[[#This Row],[Avg Monthly GB Download]] &lt;= 10, "Between 5 and 10 GB", "10 or more GB"))</f>
        <v>10 or more GB</v>
      </c>
    </row>
    <row r="2548" spans="1:33" x14ac:dyDescent="0.3">
      <c r="A2548" t="s">
        <v>5212</v>
      </c>
      <c r="B2548" t="s">
        <v>17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17</v>
      </c>
      <c r="I2548" t="s">
        <v>18</v>
      </c>
      <c r="J2548">
        <v>0</v>
      </c>
      <c r="K2548">
        <v>0</v>
      </c>
      <c r="L2548">
        <v>8</v>
      </c>
      <c r="M2548" t="s">
        <v>21</v>
      </c>
      <c r="N2548">
        <v>0</v>
      </c>
      <c r="O2548" t="s">
        <v>27</v>
      </c>
      <c r="P2548" t="s">
        <v>5213</v>
      </c>
      <c r="Q2548" t="s">
        <v>22</v>
      </c>
      <c r="R2548">
        <v>38</v>
      </c>
      <c r="S2548" t="s">
        <v>17</v>
      </c>
      <c r="T2548" t="s">
        <v>17</v>
      </c>
      <c r="U2548" t="s">
        <v>17</v>
      </c>
      <c r="V2548" t="str">
        <f>IF(Table2[[#This Row],[Age]] &lt; 30, "Under 30", IF(Table2[[#This Row],[Age]] &lt; 65, "Other", "Senior"))</f>
        <v>Other</v>
      </c>
      <c r="W2548">
        <v>0</v>
      </c>
      <c r="X2548" t="s">
        <v>21</v>
      </c>
      <c r="Y2548" t="s">
        <v>28</v>
      </c>
      <c r="Z2548" t="s">
        <v>34</v>
      </c>
      <c r="AA2548">
        <v>40</v>
      </c>
      <c r="AB2548">
        <v>2870</v>
      </c>
      <c r="AE2548">
        <f t="shared" si="39"/>
        <v>0</v>
      </c>
      <c r="AF2548">
        <v>1</v>
      </c>
      <c r="AG2548" t="str">
        <f>IF(Table2[[#This Row],[Avg Monthly GB Download]] &lt; 5, "Less than 5 GB", IF(Table2[[#This Row],[Avg Monthly GB Download]] &lt;= 10, "Between 5 and 10 GB", "10 or more GB"))</f>
        <v>Between 5 and 10 GB</v>
      </c>
    </row>
    <row r="2549" spans="1:33" x14ac:dyDescent="0.3">
      <c r="A2549" t="s">
        <v>5214</v>
      </c>
      <c r="B2549" t="s">
        <v>17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17</v>
      </c>
      <c r="I2549" t="s">
        <v>18</v>
      </c>
      <c r="J2549">
        <v>0</v>
      </c>
      <c r="K2549">
        <v>0</v>
      </c>
      <c r="L2549">
        <v>2</v>
      </c>
      <c r="M2549" t="s">
        <v>21</v>
      </c>
      <c r="N2549">
        <v>0</v>
      </c>
      <c r="O2549" t="s">
        <v>66</v>
      </c>
      <c r="P2549" t="s">
        <v>5215</v>
      </c>
      <c r="Q2549" t="s">
        <v>20</v>
      </c>
      <c r="R2549">
        <v>38</v>
      </c>
      <c r="S2549" t="s">
        <v>17</v>
      </c>
      <c r="T2549" t="s">
        <v>17</v>
      </c>
      <c r="U2549" t="s">
        <v>17</v>
      </c>
      <c r="V2549" t="str">
        <f>IF(Table2[[#This Row],[Age]] &lt; 30, "Under 30", IF(Table2[[#This Row],[Age]] &lt; 65, "Other", "Senior"))</f>
        <v>Other</v>
      </c>
      <c r="W2549">
        <v>0</v>
      </c>
      <c r="X2549" t="s">
        <v>21</v>
      </c>
      <c r="Y2549" t="s">
        <v>49</v>
      </c>
      <c r="Z2549" t="s">
        <v>29</v>
      </c>
      <c r="AA2549">
        <v>39</v>
      </c>
      <c r="AB2549">
        <v>1901</v>
      </c>
      <c r="AE2549">
        <f t="shared" si="39"/>
        <v>0</v>
      </c>
      <c r="AF2549">
        <v>1</v>
      </c>
      <c r="AG2549" t="str">
        <f>IF(Table2[[#This Row],[Avg Monthly GB Download]] &lt; 5, "Less than 5 GB", IF(Table2[[#This Row],[Avg Monthly GB Download]] &lt;= 10, "Between 5 and 10 GB", "10 or more GB"))</f>
        <v>Less than 5 GB</v>
      </c>
    </row>
    <row r="2550" spans="1:33" x14ac:dyDescent="0.3">
      <c r="A2550" t="s">
        <v>5216</v>
      </c>
      <c r="B2550" t="s">
        <v>17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21</v>
      </c>
      <c r="I2550" t="s">
        <v>84</v>
      </c>
      <c r="J2550">
        <v>0</v>
      </c>
      <c r="K2550">
        <v>0</v>
      </c>
      <c r="L2550">
        <v>6</v>
      </c>
      <c r="M2550" t="s">
        <v>21</v>
      </c>
      <c r="N2550">
        <v>0</v>
      </c>
      <c r="O2550" t="s">
        <v>77</v>
      </c>
      <c r="P2550" t="s">
        <v>5217</v>
      </c>
      <c r="Q2550" t="s">
        <v>20</v>
      </c>
      <c r="R2550">
        <v>42</v>
      </c>
      <c r="S2550" t="s">
        <v>17</v>
      </c>
      <c r="T2550" t="s">
        <v>17</v>
      </c>
      <c r="U2550" t="s">
        <v>17</v>
      </c>
      <c r="V2550" t="str">
        <f>IF(Table2[[#This Row],[Age]] &lt; 30, "Under 30", IF(Table2[[#This Row],[Age]] &lt; 65, "Other", "Senior"))</f>
        <v>Other</v>
      </c>
      <c r="W2550">
        <v>0</v>
      </c>
      <c r="X2550" t="s">
        <v>17</v>
      </c>
      <c r="Y2550" t="s">
        <v>28</v>
      </c>
      <c r="Z2550" t="s">
        <v>29</v>
      </c>
      <c r="AA2550">
        <v>20</v>
      </c>
      <c r="AB2550">
        <v>45</v>
      </c>
      <c r="AE2550">
        <f t="shared" si="39"/>
        <v>0</v>
      </c>
      <c r="AF2550">
        <v>1</v>
      </c>
      <c r="AG2550" t="str">
        <f>IF(Table2[[#This Row],[Avg Monthly GB Download]] &lt; 5, "Less than 5 GB", IF(Table2[[#This Row],[Avg Monthly GB Download]] &lt;= 10, "Between 5 and 10 GB", "10 or more GB"))</f>
        <v>Between 5 and 10 GB</v>
      </c>
    </row>
    <row r="2551" spans="1:33" x14ac:dyDescent="0.3">
      <c r="A2551" t="s">
        <v>5218</v>
      </c>
      <c r="B2551" t="s">
        <v>17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17</v>
      </c>
      <c r="I2551" t="s">
        <v>18</v>
      </c>
      <c r="J2551">
        <v>0</v>
      </c>
      <c r="K2551">
        <v>0</v>
      </c>
      <c r="L2551">
        <v>9</v>
      </c>
      <c r="M2551" t="s">
        <v>17</v>
      </c>
      <c r="N2551">
        <v>60</v>
      </c>
      <c r="O2551" t="s">
        <v>78</v>
      </c>
      <c r="P2551" t="s">
        <v>5219</v>
      </c>
      <c r="Q2551" t="s">
        <v>22</v>
      </c>
      <c r="R2551">
        <v>80</v>
      </c>
      <c r="S2551" t="s">
        <v>17</v>
      </c>
      <c r="T2551" t="s">
        <v>21</v>
      </c>
      <c r="U2551" t="s">
        <v>17</v>
      </c>
      <c r="V2551" t="str">
        <f>IF(Table2[[#This Row],[Age]] &lt; 30, "Under 30", IF(Table2[[#This Row],[Age]] &lt; 65, "Other", "Senior"))</f>
        <v>Senior</v>
      </c>
      <c r="W2551">
        <v>0</v>
      </c>
      <c r="X2551" t="s">
        <v>21</v>
      </c>
      <c r="Y2551" t="s">
        <v>49</v>
      </c>
      <c r="Z2551" t="s">
        <v>34</v>
      </c>
      <c r="AA2551">
        <v>43</v>
      </c>
      <c r="AB2551">
        <v>938</v>
      </c>
      <c r="AE2551">
        <f t="shared" si="39"/>
        <v>0</v>
      </c>
      <c r="AF2551">
        <v>1</v>
      </c>
      <c r="AG2551" t="str">
        <f>IF(Table2[[#This Row],[Avg Monthly GB Download]] &lt; 5, "Less than 5 GB", IF(Table2[[#This Row],[Avg Monthly GB Download]] &lt;= 10, "Between 5 and 10 GB", "10 or more GB"))</f>
        <v>Between 5 and 10 GB</v>
      </c>
    </row>
    <row r="2552" spans="1:33" x14ac:dyDescent="0.3">
      <c r="A2552" t="s">
        <v>5220</v>
      </c>
      <c r="B2552" t="s">
        <v>17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17</v>
      </c>
      <c r="I2552" t="s">
        <v>18</v>
      </c>
      <c r="J2552">
        <v>0</v>
      </c>
      <c r="K2552">
        <v>0</v>
      </c>
      <c r="L2552">
        <v>7</v>
      </c>
      <c r="M2552" t="s">
        <v>21</v>
      </c>
      <c r="N2552">
        <v>0</v>
      </c>
      <c r="O2552" t="s">
        <v>73</v>
      </c>
      <c r="P2552" t="s">
        <v>5221</v>
      </c>
      <c r="Q2552" t="s">
        <v>22</v>
      </c>
      <c r="R2552">
        <v>69</v>
      </c>
      <c r="S2552" t="s">
        <v>17</v>
      </c>
      <c r="T2552" t="s">
        <v>21</v>
      </c>
      <c r="U2552" t="s">
        <v>17</v>
      </c>
      <c r="V2552" t="str">
        <f>IF(Table2[[#This Row],[Age]] &lt; 30, "Under 30", IF(Table2[[#This Row],[Age]] &lt; 65, "Other", "Senior"))</f>
        <v>Senior</v>
      </c>
      <c r="W2552">
        <v>0</v>
      </c>
      <c r="X2552" t="s">
        <v>21</v>
      </c>
      <c r="Y2552" t="s">
        <v>94</v>
      </c>
      <c r="Z2552" t="s">
        <v>34</v>
      </c>
      <c r="AA2552">
        <v>36</v>
      </c>
      <c r="AB2552">
        <v>1945</v>
      </c>
      <c r="AE2552">
        <f t="shared" si="39"/>
        <v>0</v>
      </c>
      <c r="AF2552">
        <v>1</v>
      </c>
      <c r="AG2552" t="str">
        <f>IF(Table2[[#This Row],[Avg Monthly GB Download]] &lt; 5, "Less than 5 GB", IF(Table2[[#This Row],[Avg Monthly GB Download]] &lt;= 10, "Between 5 and 10 GB", "10 or more GB"))</f>
        <v>Between 5 and 10 GB</v>
      </c>
    </row>
    <row r="2553" spans="1:33" x14ac:dyDescent="0.3">
      <c r="A2553" t="s">
        <v>5222</v>
      </c>
      <c r="B2553" t="s">
        <v>17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17</v>
      </c>
      <c r="I2553" t="s">
        <v>18</v>
      </c>
      <c r="J2553">
        <v>0</v>
      </c>
      <c r="K2553">
        <v>0</v>
      </c>
      <c r="L2553">
        <v>1</v>
      </c>
      <c r="M2553" t="s">
        <v>21</v>
      </c>
      <c r="N2553">
        <v>0</v>
      </c>
      <c r="O2553" t="s">
        <v>58</v>
      </c>
      <c r="P2553" t="s">
        <v>5223</v>
      </c>
      <c r="Q2553" t="s">
        <v>22</v>
      </c>
      <c r="R2553">
        <v>50</v>
      </c>
      <c r="S2553" t="s">
        <v>17</v>
      </c>
      <c r="T2553" t="s">
        <v>17</v>
      </c>
      <c r="U2553" t="s">
        <v>17</v>
      </c>
      <c r="V2553" t="str">
        <f>IF(Table2[[#This Row],[Age]] &lt; 30, "Under 30", IF(Table2[[#This Row],[Age]] &lt; 65, "Other", "Senior"))</f>
        <v>Other</v>
      </c>
      <c r="W2553">
        <v>0</v>
      </c>
      <c r="X2553" t="s">
        <v>17</v>
      </c>
      <c r="Y2553" t="s">
        <v>28</v>
      </c>
      <c r="Z2553" t="s">
        <v>34</v>
      </c>
      <c r="AA2553">
        <v>31</v>
      </c>
      <c r="AB2553">
        <v>31</v>
      </c>
      <c r="AE2553">
        <f t="shared" si="39"/>
        <v>0</v>
      </c>
      <c r="AF2553">
        <v>1</v>
      </c>
      <c r="AG2553" t="str">
        <f>IF(Table2[[#This Row],[Avg Monthly GB Download]] &lt; 5, "Less than 5 GB", IF(Table2[[#This Row],[Avg Monthly GB Download]] &lt;= 10, "Between 5 and 10 GB", "10 or more GB"))</f>
        <v>Less than 5 GB</v>
      </c>
    </row>
    <row r="2554" spans="1:33" x14ac:dyDescent="0.3">
      <c r="A2554" t="s">
        <v>5224</v>
      </c>
      <c r="B2554" t="s">
        <v>17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17</v>
      </c>
      <c r="I2554" t="s">
        <v>18</v>
      </c>
      <c r="J2554">
        <v>0</v>
      </c>
      <c r="K2554">
        <v>0</v>
      </c>
      <c r="L2554">
        <v>14</v>
      </c>
      <c r="M2554" t="s">
        <v>21</v>
      </c>
      <c r="N2554">
        <v>0</v>
      </c>
      <c r="O2554" t="s">
        <v>27</v>
      </c>
      <c r="P2554" t="s">
        <v>5225</v>
      </c>
      <c r="Q2554" t="s">
        <v>22</v>
      </c>
      <c r="R2554">
        <v>53</v>
      </c>
      <c r="S2554" t="s">
        <v>17</v>
      </c>
      <c r="T2554" t="s">
        <v>17</v>
      </c>
      <c r="U2554" t="s">
        <v>17</v>
      </c>
      <c r="V2554" t="str">
        <f>IF(Table2[[#This Row],[Age]] &lt; 30, "Under 30", IF(Table2[[#This Row],[Age]] &lt; 65, "Other", "Senior"))</f>
        <v>Other</v>
      </c>
      <c r="W2554">
        <v>0</v>
      </c>
      <c r="X2554" t="s">
        <v>17</v>
      </c>
      <c r="Y2554" t="s">
        <v>28</v>
      </c>
      <c r="Z2554" t="s">
        <v>34</v>
      </c>
      <c r="AA2554">
        <v>38</v>
      </c>
      <c r="AB2554">
        <v>235</v>
      </c>
      <c r="AE2554">
        <f t="shared" si="39"/>
        <v>0</v>
      </c>
      <c r="AF2554">
        <v>1</v>
      </c>
      <c r="AG2554" t="str">
        <f>IF(Table2[[#This Row],[Avg Monthly GB Download]] &lt; 5, "Less than 5 GB", IF(Table2[[#This Row],[Avg Monthly GB Download]] &lt;= 10, "Between 5 and 10 GB", "10 or more GB"))</f>
        <v>10 or more GB</v>
      </c>
    </row>
    <row r="2555" spans="1:33" x14ac:dyDescent="0.3">
      <c r="A2555" t="s">
        <v>5226</v>
      </c>
      <c r="B2555" t="s">
        <v>17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17</v>
      </c>
      <c r="I2555" t="s">
        <v>18</v>
      </c>
      <c r="J2555">
        <v>0</v>
      </c>
      <c r="K2555">
        <v>0</v>
      </c>
      <c r="L2555">
        <v>9</v>
      </c>
      <c r="M2555" t="s">
        <v>21</v>
      </c>
      <c r="N2555">
        <v>0</v>
      </c>
      <c r="O2555" t="s">
        <v>67</v>
      </c>
      <c r="P2555" t="s">
        <v>5227</v>
      </c>
      <c r="Q2555" t="s">
        <v>20</v>
      </c>
      <c r="R2555">
        <v>74</v>
      </c>
      <c r="S2555" t="s">
        <v>17</v>
      </c>
      <c r="T2555" t="s">
        <v>21</v>
      </c>
      <c r="U2555" t="s">
        <v>17</v>
      </c>
      <c r="V2555" t="str">
        <f>IF(Table2[[#This Row],[Age]] &lt; 30, "Under 30", IF(Table2[[#This Row],[Age]] &lt; 65, "Other", "Senior"))</f>
        <v>Senior</v>
      </c>
      <c r="W2555">
        <v>0</v>
      </c>
      <c r="X2555" t="s">
        <v>17</v>
      </c>
      <c r="Y2555" t="s">
        <v>49</v>
      </c>
      <c r="Z2555" t="s">
        <v>34</v>
      </c>
      <c r="AA2555">
        <v>45</v>
      </c>
      <c r="AB2555">
        <v>2443</v>
      </c>
      <c r="AE2555">
        <f t="shared" si="39"/>
        <v>0</v>
      </c>
      <c r="AF2555">
        <v>1</v>
      </c>
      <c r="AG2555" t="str">
        <f>IF(Table2[[#This Row],[Avg Monthly GB Download]] &lt; 5, "Less than 5 GB", IF(Table2[[#This Row],[Avg Monthly GB Download]] &lt;= 10, "Between 5 and 10 GB", "10 or more GB"))</f>
        <v>Between 5 and 10 GB</v>
      </c>
    </row>
    <row r="2556" spans="1:33" x14ac:dyDescent="0.3">
      <c r="A2556" t="s">
        <v>5228</v>
      </c>
      <c r="B2556" t="s">
        <v>17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21</v>
      </c>
      <c r="I2556" t="s">
        <v>84</v>
      </c>
      <c r="J2556">
        <v>0</v>
      </c>
      <c r="K2556">
        <v>0</v>
      </c>
      <c r="L2556">
        <v>0</v>
      </c>
      <c r="M2556" t="s">
        <v>17</v>
      </c>
      <c r="N2556">
        <v>0</v>
      </c>
      <c r="O2556" t="s">
        <v>40</v>
      </c>
      <c r="P2556" t="s">
        <v>5229</v>
      </c>
      <c r="Q2556" t="s">
        <v>22</v>
      </c>
      <c r="R2556">
        <v>59</v>
      </c>
      <c r="S2556" t="s">
        <v>17</v>
      </c>
      <c r="T2556" t="s">
        <v>17</v>
      </c>
      <c r="U2556" t="s">
        <v>17</v>
      </c>
      <c r="V2556" t="str">
        <f>IF(Table2[[#This Row],[Age]] &lt; 30, "Under 30", IF(Table2[[#This Row],[Age]] &lt; 65, "Other", "Senior"))</f>
        <v>Other</v>
      </c>
      <c r="W2556">
        <v>0</v>
      </c>
      <c r="X2556" t="s">
        <v>17</v>
      </c>
      <c r="Y2556" t="s">
        <v>94</v>
      </c>
      <c r="Z2556" t="s">
        <v>29</v>
      </c>
      <c r="AA2556">
        <v>11</v>
      </c>
      <c r="AB2556">
        <v>344</v>
      </c>
      <c r="AE2556">
        <f t="shared" si="39"/>
        <v>0</v>
      </c>
      <c r="AF2556">
        <v>1</v>
      </c>
      <c r="AG2556" t="str">
        <f>IF(Table2[[#This Row],[Avg Monthly GB Download]] &lt; 5, "Less than 5 GB", IF(Table2[[#This Row],[Avg Monthly GB Download]] &lt;= 10, "Between 5 and 10 GB", "10 or more GB"))</f>
        <v>Less than 5 GB</v>
      </c>
    </row>
    <row r="2557" spans="1:33" x14ac:dyDescent="0.3">
      <c r="A2557" t="s">
        <v>5230</v>
      </c>
      <c r="B2557" t="s">
        <v>17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17</v>
      </c>
      <c r="I2557" t="s">
        <v>18</v>
      </c>
      <c r="J2557">
        <v>0</v>
      </c>
      <c r="K2557">
        <v>0</v>
      </c>
      <c r="L2557">
        <v>37</v>
      </c>
      <c r="M2557" t="s">
        <v>21</v>
      </c>
      <c r="N2557">
        <v>0</v>
      </c>
      <c r="O2557" t="s">
        <v>89</v>
      </c>
      <c r="P2557" t="s">
        <v>5231</v>
      </c>
      <c r="Q2557" t="s">
        <v>20</v>
      </c>
      <c r="R2557">
        <v>23</v>
      </c>
      <c r="S2557" t="s">
        <v>21</v>
      </c>
      <c r="T2557" t="s">
        <v>17</v>
      </c>
      <c r="U2557" t="s">
        <v>17</v>
      </c>
      <c r="V2557" t="str">
        <f>IF(Table2[[#This Row],[Age]] &lt; 30, "Under 30", IF(Table2[[#This Row],[Age]] &lt; 65, "Other", "Senior"))</f>
        <v>Under 30</v>
      </c>
      <c r="W2557">
        <v>0</v>
      </c>
      <c r="X2557" t="s">
        <v>21</v>
      </c>
      <c r="Y2557" t="s">
        <v>49</v>
      </c>
      <c r="Z2557" t="s">
        <v>29</v>
      </c>
      <c r="AA2557">
        <v>49</v>
      </c>
      <c r="AB2557">
        <v>3071</v>
      </c>
      <c r="AE2557">
        <f t="shared" si="39"/>
        <v>0</v>
      </c>
      <c r="AF2557">
        <v>1</v>
      </c>
      <c r="AG2557" t="str">
        <f>IF(Table2[[#This Row],[Avg Monthly GB Download]] &lt; 5, "Less than 5 GB", IF(Table2[[#This Row],[Avg Monthly GB Download]] &lt;= 10, "Between 5 and 10 GB", "10 or more GB"))</f>
        <v>10 or more GB</v>
      </c>
    </row>
    <row r="2558" spans="1:33" x14ac:dyDescent="0.3">
      <c r="A2558" t="s">
        <v>5232</v>
      </c>
      <c r="B2558" t="s">
        <v>17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17</v>
      </c>
      <c r="I2558" t="s">
        <v>18</v>
      </c>
      <c r="J2558">
        <v>0</v>
      </c>
      <c r="K2558">
        <v>0</v>
      </c>
      <c r="L2558">
        <v>3</v>
      </c>
      <c r="M2558" t="s">
        <v>17</v>
      </c>
      <c r="N2558">
        <v>41</v>
      </c>
      <c r="O2558" t="s">
        <v>78</v>
      </c>
      <c r="P2558" t="s">
        <v>5233</v>
      </c>
      <c r="Q2558" t="s">
        <v>20</v>
      </c>
      <c r="R2558">
        <v>48</v>
      </c>
      <c r="S2558" t="s">
        <v>17</v>
      </c>
      <c r="T2558" t="s">
        <v>17</v>
      </c>
      <c r="U2558" t="s">
        <v>17</v>
      </c>
      <c r="V2558" t="str">
        <f>IF(Table2[[#This Row],[Age]] &lt; 30, "Under 30", IF(Table2[[#This Row],[Age]] &lt; 65, "Other", "Senior"))</f>
        <v>Other</v>
      </c>
      <c r="W2558">
        <v>0</v>
      </c>
      <c r="X2558" t="s">
        <v>21</v>
      </c>
      <c r="Y2558" t="s">
        <v>49</v>
      </c>
      <c r="Z2558" t="s">
        <v>34</v>
      </c>
      <c r="AA2558">
        <v>28</v>
      </c>
      <c r="AB2558">
        <v>1803</v>
      </c>
      <c r="AE2558">
        <f t="shared" si="39"/>
        <v>0</v>
      </c>
      <c r="AF2558">
        <v>1</v>
      </c>
      <c r="AG2558" t="str">
        <f>IF(Table2[[#This Row],[Avg Monthly GB Download]] &lt; 5, "Less than 5 GB", IF(Table2[[#This Row],[Avg Monthly GB Download]] &lt;= 10, "Between 5 and 10 GB", "10 or more GB"))</f>
        <v>Less than 5 GB</v>
      </c>
    </row>
    <row r="2559" spans="1:33" x14ac:dyDescent="0.3">
      <c r="A2559" t="s">
        <v>5234</v>
      </c>
      <c r="B2559" t="s">
        <v>17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17</v>
      </c>
      <c r="I2559" t="s">
        <v>18</v>
      </c>
      <c r="J2559">
        <v>0</v>
      </c>
      <c r="K2559">
        <v>0</v>
      </c>
      <c r="L2559">
        <v>3</v>
      </c>
      <c r="M2559" t="s">
        <v>21</v>
      </c>
      <c r="N2559">
        <v>0</v>
      </c>
      <c r="O2559" t="s">
        <v>27</v>
      </c>
      <c r="P2559" t="s">
        <v>5235</v>
      </c>
      <c r="Q2559" t="s">
        <v>22</v>
      </c>
      <c r="R2559">
        <v>63</v>
      </c>
      <c r="S2559" t="s">
        <v>17</v>
      </c>
      <c r="T2559" t="s">
        <v>17</v>
      </c>
      <c r="U2559" t="s">
        <v>17</v>
      </c>
      <c r="V2559" t="str">
        <f>IF(Table2[[#This Row],[Age]] &lt; 30, "Under 30", IF(Table2[[#This Row],[Age]] &lt; 65, "Other", "Senior"))</f>
        <v>Other</v>
      </c>
      <c r="W2559">
        <v>0</v>
      </c>
      <c r="X2559" t="s">
        <v>21</v>
      </c>
      <c r="Y2559" t="s">
        <v>94</v>
      </c>
      <c r="Z2559" t="s">
        <v>34</v>
      </c>
      <c r="AA2559">
        <v>42</v>
      </c>
      <c r="AB2559">
        <v>1696</v>
      </c>
      <c r="AE2559">
        <f t="shared" si="39"/>
        <v>0</v>
      </c>
      <c r="AF2559">
        <v>1</v>
      </c>
      <c r="AG2559" t="str">
        <f>IF(Table2[[#This Row],[Avg Monthly GB Download]] &lt; 5, "Less than 5 GB", IF(Table2[[#This Row],[Avg Monthly GB Download]] &lt;= 10, "Between 5 and 10 GB", "10 or more GB"))</f>
        <v>Less than 5 GB</v>
      </c>
    </row>
    <row r="2560" spans="1:33" x14ac:dyDescent="0.3">
      <c r="A2560" t="s">
        <v>5236</v>
      </c>
      <c r="B2560" t="s">
        <v>17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17</v>
      </c>
      <c r="I2560" t="s">
        <v>18</v>
      </c>
      <c r="J2560">
        <v>0</v>
      </c>
      <c r="K2560">
        <v>0</v>
      </c>
      <c r="L2560">
        <v>0</v>
      </c>
      <c r="M2560" t="s">
        <v>17</v>
      </c>
      <c r="N2560">
        <v>0</v>
      </c>
      <c r="O2560" t="s">
        <v>25</v>
      </c>
      <c r="P2560" t="s">
        <v>5237</v>
      </c>
      <c r="Q2560" t="s">
        <v>20</v>
      </c>
      <c r="R2560">
        <v>21</v>
      </c>
      <c r="S2560" t="s">
        <v>21</v>
      </c>
      <c r="T2560" t="s">
        <v>17</v>
      </c>
      <c r="U2560" t="s">
        <v>17</v>
      </c>
      <c r="V2560" t="str">
        <f>IF(Table2[[#This Row],[Age]] &lt; 30, "Under 30", IF(Table2[[#This Row],[Age]] &lt; 65, "Other", "Senior"))</f>
        <v>Under 30</v>
      </c>
      <c r="W2560">
        <v>0</v>
      </c>
      <c r="X2560" t="s">
        <v>17</v>
      </c>
      <c r="Y2560" t="s">
        <v>94</v>
      </c>
      <c r="Z2560" t="s">
        <v>29</v>
      </c>
      <c r="AA2560">
        <v>13</v>
      </c>
      <c r="AB2560">
        <v>262</v>
      </c>
      <c r="AE2560">
        <f t="shared" si="39"/>
        <v>0</v>
      </c>
      <c r="AF2560">
        <v>1</v>
      </c>
      <c r="AG2560" t="str">
        <f>IF(Table2[[#This Row],[Avg Monthly GB Download]] &lt; 5, "Less than 5 GB", IF(Table2[[#This Row],[Avg Monthly GB Download]] &lt;= 10, "Between 5 and 10 GB", "10 or more GB"))</f>
        <v>Less than 5 GB</v>
      </c>
    </row>
    <row r="2561" spans="1:33" x14ac:dyDescent="0.3">
      <c r="A2561" t="s">
        <v>5238</v>
      </c>
      <c r="B2561" t="s">
        <v>17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17</v>
      </c>
      <c r="I2561" t="s">
        <v>18</v>
      </c>
      <c r="J2561">
        <v>0</v>
      </c>
      <c r="K2561">
        <v>0</v>
      </c>
      <c r="L2561">
        <v>5</v>
      </c>
      <c r="M2561" t="s">
        <v>21</v>
      </c>
      <c r="N2561">
        <v>0</v>
      </c>
      <c r="O2561" t="s">
        <v>27</v>
      </c>
      <c r="P2561" t="s">
        <v>5239</v>
      </c>
      <c r="Q2561" t="s">
        <v>22</v>
      </c>
      <c r="R2561">
        <v>71</v>
      </c>
      <c r="S2561" t="s">
        <v>17</v>
      </c>
      <c r="T2561" t="s">
        <v>21</v>
      </c>
      <c r="U2561" t="s">
        <v>17</v>
      </c>
      <c r="V2561" t="str">
        <f>IF(Table2[[#This Row],[Age]] &lt; 30, "Under 30", IF(Table2[[#This Row],[Age]] &lt; 65, "Other", "Senior"))</f>
        <v>Senior</v>
      </c>
      <c r="W2561">
        <v>0</v>
      </c>
      <c r="X2561" t="s">
        <v>21</v>
      </c>
      <c r="Y2561" t="s">
        <v>94</v>
      </c>
      <c r="Z2561" t="s">
        <v>34</v>
      </c>
      <c r="AA2561">
        <v>49</v>
      </c>
      <c r="AB2561">
        <v>3231</v>
      </c>
      <c r="AE2561">
        <f t="shared" si="39"/>
        <v>0</v>
      </c>
      <c r="AF2561">
        <v>1</v>
      </c>
      <c r="AG2561" t="str">
        <f>IF(Table2[[#This Row],[Avg Monthly GB Download]] &lt; 5, "Less than 5 GB", IF(Table2[[#This Row],[Avg Monthly GB Download]] &lt;= 10, "Between 5 and 10 GB", "10 or more GB"))</f>
        <v>Between 5 and 10 GB</v>
      </c>
    </row>
    <row r="2562" spans="1:33" x14ac:dyDescent="0.3">
      <c r="A2562" t="s">
        <v>5240</v>
      </c>
      <c r="B2562" t="s">
        <v>17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17</v>
      </c>
      <c r="I2562" t="s">
        <v>18</v>
      </c>
      <c r="J2562">
        <v>0</v>
      </c>
      <c r="K2562">
        <v>0</v>
      </c>
      <c r="L2562">
        <v>1</v>
      </c>
      <c r="M2562" t="s">
        <v>21</v>
      </c>
      <c r="N2562">
        <v>0</v>
      </c>
      <c r="O2562" t="s">
        <v>67</v>
      </c>
      <c r="P2562" t="s">
        <v>5241</v>
      </c>
      <c r="Q2562" t="s">
        <v>20</v>
      </c>
      <c r="R2562">
        <v>48</v>
      </c>
      <c r="S2562" t="s">
        <v>17</v>
      </c>
      <c r="T2562" t="s">
        <v>17</v>
      </c>
      <c r="U2562" t="s">
        <v>17</v>
      </c>
      <c r="V2562" t="str">
        <f>IF(Table2[[#This Row],[Age]] &lt; 30, "Under 30", IF(Table2[[#This Row],[Age]] &lt; 65, "Other", "Senior"))</f>
        <v>Other</v>
      </c>
      <c r="W2562">
        <v>0</v>
      </c>
      <c r="X2562" t="s">
        <v>21</v>
      </c>
      <c r="Y2562" t="s">
        <v>94</v>
      </c>
      <c r="Z2562" t="s">
        <v>29</v>
      </c>
      <c r="AA2562">
        <v>30</v>
      </c>
      <c r="AB2562">
        <v>1799</v>
      </c>
      <c r="AE2562">
        <f t="shared" ref="AE2562:AE2625" si="40">IF(B2562 = "yes", 1, IF(B2562 = "No", 0))</f>
        <v>0</v>
      </c>
      <c r="AF2562">
        <v>1</v>
      </c>
      <c r="AG2562" t="str">
        <f>IF(Table2[[#This Row],[Avg Monthly GB Download]] &lt; 5, "Less than 5 GB", IF(Table2[[#This Row],[Avg Monthly GB Download]] &lt;= 10, "Between 5 and 10 GB", "10 or more GB"))</f>
        <v>Less than 5 GB</v>
      </c>
    </row>
    <row r="2563" spans="1:33" x14ac:dyDescent="0.3">
      <c r="A2563" t="s">
        <v>5242</v>
      </c>
      <c r="B2563" t="s">
        <v>17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17</v>
      </c>
      <c r="I2563" t="s">
        <v>18</v>
      </c>
      <c r="J2563">
        <v>0</v>
      </c>
      <c r="K2563">
        <v>0</v>
      </c>
      <c r="L2563">
        <v>3</v>
      </c>
      <c r="M2563" t="s">
        <v>21</v>
      </c>
      <c r="N2563">
        <v>0</v>
      </c>
      <c r="O2563" t="s">
        <v>57</v>
      </c>
      <c r="P2563" t="s">
        <v>5243</v>
      </c>
      <c r="Q2563" t="s">
        <v>20</v>
      </c>
      <c r="R2563">
        <v>55</v>
      </c>
      <c r="S2563" t="s">
        <v>17</v>
      </c>
      <c r="T2563" t="s">
        <v>17</v>
      </c>
      <c r="U2563" t="s">
        <v>17</v>
      </c>
      <c r="V2563" t="str">
        <f>IF(Table2[[#This Row],[Age]] &lt; 30, "Under 30", IF(Table2[[#This Row],[Age]] &lt; 65, "Other", "Senior"))</f>
        <v>Other</v>
      </c>
      <c r="W2563">
        <v>0</v>
      </c>
      <c r="X2563" t="s">
        <v>21</v>
      </c>
      <c r="Y2563" t="s">
        <v>49</v>
      </c>
      <c r="Z2563" t="s">
        <v>34</v>
      </c>
      <c r="AA2563">
        <v>20</v>
      </c>
      <c r="AB2563">
        <v>1457</v>
      </c>
      <c r="AE2563">
        <f t="shared" si="40"/>
        <v>0</v>
      </c>
      <c r="AF2563">
        <v>1</v>
      </c>
      <c r="AG2563" t="str">
        <f>IF(Table2[[#This Row],[Avg Monthly GB Download]] &lt; 5, "Less than 5 GB", IF(Table2[[#This Row],[Avg Monthly GB Download]] &lt;= 10, "Between 5 and 10 GB", "10 or more GB"))</f>
        <v>Less than 5 GB</v>
      </c>
    </row>
    <row r="2564" spans="1:33" x14ac:dyDescent="0.3">
      <c r="A2564" t="s">
        <v>5244</v>
      </c>
      <c r="B2564" t="s">
        <v>17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17</v>
      </c>
      <c r="I2564" t="s">
        <v>18</v>
      </c>
      <c r="J2564">
        <v>0</v>
      </c>
      <c r="K2564">
        <v>0</v>
      </c>
      <c r="L2564">
        <v>0</v>
      </c>
      <c r="M2564" t="s">
        <v>17</v>
      </c>
      <c r="N2564">
        <v>0</v>
      </c>
      <c r="O2564" t="s">
        <v>37</v>
      </c>
      <c r="P2564" t="s">
        <v>5245</v>
      </c>
      <c r="Q2564" t="s">
        <v>22</v>
      </c>
      <c r="R2564">
        <v>30</v>
      </c>
      <c r="S2564" t="s">
        <v>17</v>
      </c>
      <c r="T2564" t="s">
        <v>17</v>
      </c>
      <c r="U2564" t="s">
        <v>17</v>
      </c>
      <c r="V2564" t="str">
        <f>IF(Table2[[#This Row],[Age]] &lt; 30, "Under 30", IF(Table2[[#This Row],[Age]] &lt; 65, "Other", "Senior"))</f>
        <v>Other</v>
      </c>
      <c r="W2564">
        <v>0</v>
      </c>
      <c r="X2564" t="s">
        <v>17</v>
      </c>
      <c r="Y2564" t="s">
        <v>49</v>
      </c>
      <c r="Z2564" t="s">
        <v>34</v>
      </c>
      <c r="AA2564">
        <v>9</v>
      </c>
      <c r="AB2564">
        <v>514</v>
      </c>
      <c r="AE2564">
        <f t="shared" si="40"/>
        <v>0</v>
      </c>
      <c r="AF2564">
        <v>1</v>
      </c>
      <c r="AG2564" t="str">
        <f>IF(Table2[[#This Row],[Avg Monthly GB Download]] &lt; 5, "Less than 5 GB", IF(Table2[[#This Row],[Avg Monthly GB Download]] &lt;= 10, "Between 5 and 10 GB", "10 or more GB"))</f>
        <v>Less than 5 GB</v>
      </c>
    </row>
    <row r="2565" spans="1:33" x14ac:dyDescent="0.3">
      <c r="A2565" t="s">
        <v>5246</v>
      </c>
      <c r="B2565" t="s">
        <v>17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17</v>
      </c>
      <c r="I2565" t="s">
        <v>18</v>
      </c>
      <c r="J2565">
        <v>0</v>
      </c>
      <c r="K2565">
        <v>0</v>
      </c>
      <c r="L2565">
        <v>1</v>
      </c>
      <c r="M2565" t="s">
        <v>21</v>
      </c>
      <c r="N2565">
        <v>0</v>
      </c>
      <c r="O2565" t="s">
        <v>76</v>
      </c>
      <c r="P2565" t="s">
        <v>5247</v>
      </c>
      <c r="Q2565" t="s">
        <v>22</v>
      </c>
      <c r="R2565">
        <v>39</v>
      </c>
      <c r="S2565" t="s">
        <v>17</v>
      </c>
      <c r="T2565" t="s">
        <v>17</v>
      </c>
      <c r="U2565" t="s">
        <v>17</v>
      </c>
      <c r="V2565" t="str">
        <f>IF(Table2[[#This Row],[Age]] &lt; 30, "Under 30", IF(Table2[[#This Row],[Age]] &lt; 65, "Other", "Senior"))</f>
        <v>Other</v>
      </c>
      <c r="W2565">
        <v>0</v>
      </c>
      <c r="X2565" t="s">
        <v>21</v>
      </c>
      <c r="Y2565" t="s">
        <v>49</v>
      </c>
      <c r="Z2565" t="s">
        <v>29</v>
      </c>
      <c r="AA2565">
        <v>25</v>
      </c>
      <c r="AB2565">
        <v>1154</v>
      </c>
      <c r="AE2565">
        <f t="shared" si="40"/>
        <v>0</v>
      </c>
      <c r="AF2565">
        <v>1</v>
      </c>
      <c r="AG2565" t="str">
        <f>IF(Table2[[#This Row],[Avg Monthly GB Download]] &lt; 5, "Less than 5 GB", IF(Table2[[#This Row],[Avg Monthly GB Download]] &lt;= 10, "Between 5 and 10 GB", "10 or more GB"))</f>
        <v>Less than 5 GB</v>
      </c>
    </row>
    <row r="2566" spans="1:33" x14ac:dyDescent="0.3">
      <c r="A2566" t="s">
        <v>5248</v>
      </c>
      <c r="B2566" t="s">
        <v>17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17</v>
      </c>
      <c r="I2566" t="s">
        <v>18</v>
      </c>
      <c r="J2566">
        <v>0</v>
      </c>
      <c r="K2566">
        <v>1</v>
      </c>
      <c r="L2566">
        <v>5</v>
      </c>
      <c r="M2566" t="s">
        <v>21</v>
      </c>
      <c r="N2566">
        <v>0</v>
      </c>
      <c r="O2566" t="s">
        <v>78</v>
      </c>
      <c r="P2566" t="s">
        <v>5249</v>
      </c>
      <c r="Q2566" t="s">
        <v>22</v>
      </c>
      <c r="R2566">
        <v>66</v>
      </c>
      <c r="S2566" t="s">
        <v>17</v>
      </c>
      <c r="T2566" t="s">
        <v>21</v>
      </c>
      <c r="U2566" t="s">
        <v>17</v>
      </c>
      <c r="V2566" t="str">
        <f>IF(Table2[[#This Row],[Age]] &lt; 30, "Under 30", IF(Table2[[#This Row],[Age]] &lt; 65, "Other", "Senior"))</f>
        <v>Senior</v>
      </c>
      <c r="W2566">
        <v>0</v>
      </c>
      <c r="X2566" t="s">
        <v>21</v>
      </c>
      <c r="Y2566" t="s">
        <v>49</v>
      </c>
      <c r="Z2566" t="s">
        <v>34</v>
      </c>
      <c r="AA2566">
        <v>60</v>
      </c>
      <c r="AB2566">
        <v>1802</v>
      </c>
      <c r="AE2566">
        <f t="shared" si="40"/>
        <v>0</v>
      </c>
      <c r="AF2566">
        <v>1</v>
      </c>
      <c r="AG2566" t="str">
        <f>IF(Table2[[#This Row],[Avg Monthly GB Download]] &lt; 5, "Less than 5 GB", IF(Table2[[#This Row],[Avg Monthly GB Download]] &lt;= 10, "Between 5 and 10 GB", "10 or more GB"))</f>
        <v>Between 5 and 10 GB</v>
      </c>
    </row>
    <row r="2567" spans="1:33" x14ac:dyDescent="0.3">
      <c r="A2567" t="s">
        <v>5250</v>
      </c>
      <c r="B2567" t="s">
        <v>17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17</v>
      </c>
      <c r="I2567" t="s">
        <v>18</v>
      </c>
      <c r="J2567">
        <v>0</v>
      </c>
      <c r="K2567">
        <v>2</v>
      </c>
      <c r="L2567">
        <v>4</v>
      </c>
      <c r="M2567" t="s">
        <v>21</v>
      </c>
      <c r="N2567">
        <v>0</v>
      </c>
      <c r="O2567" t="s">
        <v>77</v>
      </c>
      <c r="P2567" t="s">
        <v>5251</v>
      </c>
      <c r="Q2567" t="s">
        <v>22</v>
      </c>
      <c r="R2567">
        <v>66</v>
      </c>
      <c r="S2567" t="s">
        <v>17</v>
      </c>
      <c r="T2567" t="s">
        <v>21</v>
      </c>
      <c r="U2567" t="s">
        <v>17</v>
      </c>
      <c r="V2567" t="str">
        <f>IF(Table2[[#This Row],[Age]] &lt; 30, "Under 30", IF(Table2[[#This Row],[Age]] &lt; 65, "Other", "Senior"))</f>
        <v>Senior</v>
      </c>
      <c r="W2567">
        <v>0</v>
      </c>
      <c r="X2567" t="s">
        <v>21</v>
      </c>
      <c r="Y2567" t="s">
        <v>28</v>
      </c>
      <c r="Z2567" t="s">
        <v>34</v>
      </c>
      <c r="AA2567">
        <v>31</v>
      </c>
      <c r="AB2567">
        <v>357</v>
      </c>
      <c r="AE2567">
        <f t="shared" si="40"/>
        <v>0</v>
      </c>
      <c r="AF2567">
        <v>1</v>
      </c>
      <c r="AG2567" t="str">
        <f>IF(Table2[[#This Row],[Avg Monthly GB Download]] &lt; 5, "Less than 5 GB", IF(Table2[[#This Row],[Avg Monthly GB Download]] &lt;= 10, "Between 5 and 10 GB", "10 or more GB"))</f>
        <v>Less than 5 GB</v>
      </c>
    </row>
    <row r="2568" spans="1:33" x14ac:dyDescent="0.3">
      <c r="A2568" t="s">
        <v>5252</v>
      </c>
      <c r="B2568" t="s">
        <v>17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17</v>
      </c>
      <c r="I2568" t="s">
        <v>18</v>
      </c>
      <c r="J2568">
        <v>0</v>
      </c>
      <c r="K2568">
        <v>1</v>
      </c>
      <c r="L2568">
        <v>11</v>
      </c>
      <c r="M2568" t="s">
        <v>17</v>
      </c>
      <c r="N2568">
        <v>57</v>
      </c>
      <c r="O2568" t="s">
        <v>59</v>
      </c>
      <c r="P2568" t="s">
        <v>5253</v>
      </c>
      <c r="Q2568" t="s">
        <v>22</v>
      </c>
      <c r="R2568">
        <v>52</v>
      </c>
      <c r="S2568" t="s">
        <v>17</v>
      </c>
      <c r="T2568" t="s">
        <v>17</v>
      </c>
      <c r="U2568" t="s">
        <v>17</v>
      </c>
      <c r="V2568" t="str">
        <f>IF(Table2[[#This Row],[Age]] &lt; 30, "Under 30", IF(Table2[[#This Row],[Age]] &lt; 65, "Other", "Senior"))</f>
        <v>Other</v>
      </c>
      <c r="W2568">
        <v>0</v>
      </c>
      <c r="X2568" t="s">
        <v>21</v>
      </c>
      <c r="Y2568" t="s">
        <v>94</v>
      </c>
      <c r="Z2568" t="s">
        <v>34</v>
      </c>
      <c r="AA2568">
        <v>30</v>
      </c>
      <c r="AB2568">
        <v>1314</v>
      </c>
      <c r="AE2568">
        <f t="shared" si="40"/>
        <v>0</v>
      </c>
      <c r="AF2568">
        <v>1</v>
      </c>
      <c r="AG2568" t="str">
        <f>IF(Table2[[#This Row],[Avg Monthly GB Download]] &lt; 5, "Less than 5 GB", IF(Table2[[#This Row],[Avg Monthly GB Download]] &lt;= 10, "Between 5 and 10 GB", "10 or more GB"))</f>
        <v>10 or more GB</v>
      </c>
    </row>
    <row r="2569" spans="1:33" x14ac:dyDescent="0.3">
      <c r="A2569" t="s">
        <v>5254</v>
      </c>
      <c r="B2569" t="s">
        <v>17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17</v>
      </c>
      <c r="I2569" t="s">
        <v>18</v>
      </c>
      <c r="J2569">
        <v>0</v>
      </c>
      <c r="K2569">
        <v>1</v>
      </c>
      <c r="L2569">
        <v>38</v>
      </c>
      <c r="M2569" t="s">
        <v>21</v>
      </c>
      <c r="N2569">
        <v>0</v>
      </c>
      <c r="O2569" t="s">
        <v>65</v>
      </c>
      <c r="P2569" t="s">
        <v>5255</v>
      </c>
      <c r="Q2569" t="s">
        <v>20</v>
      </c>
      <c r="R2569">
        <v>26</v>
      </c>
      <c r="S2569" t="s">
        <v>21</v>
      </c>
      <c r="T2569" t="s">
        <v>17</v>
      </c>
      <c r="U2569" t="s">
        <v>17</v>
      </c>
      <c r="V2569" t="str">
        <f>IF(Table2[[#This Row],[Age]] &lt; 30, "Under 30", IF(Table2[[#This Row],[Age]] &lt; 65, "Other", "Senior"))</f>
        <v>Under 30</v>
      </c>
      <c r="W2569">
        <v>0</v>
      </c>
      <c r="X2569" t="s">
        <v>21</v>
      </c>
      <c r="Y2569" t="s">
        <v>49</v>
      </c>
      <c r="Z2569" t="s">
        <v>34</v>
      </c>
      <c r="AA2569">
        <v>62</v>
      </c>
      <c r="AB2569">
        <v>4458</v>
      </c>
      <c r="AE2569">
        <f t="shared" si="40"/>
        <v>0</v>
      </c>
      <c r="AF2569">
        <v>1</v>
      </c>
      <c r="AG2569" t="str">
        <f>IF(Table2[[#This Row],[Avg Monthly GB Download]] &lt; 5, "Less than 5 GB", IF(Table2[[#This Row],[Avg Monthly GB Download]] &lt;= 10, "Between 5 and 10 GB", "10 or more GB"))</f>
        <v>10 or more GB</v>
      </c>
    </row>
    <row r="2570" spans="1:33" x14ac:dyDescent="0.3">
      <c r="A2570" t="s">
        <v>5256</v>
      </c>
      <c r="B2570" t="s">
        <v>17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17</v>
      </c>
      <c r="I2570" t="s">
        <v>18</v>
      </c>
      <c r="J2570">
        <v>0</v>
      </c>
      <c r="K2570">
        <v>2</v>
      </c>
      <c r="L2570">
        <v>24</v>
      </c>
      <c r="M2570" t="s">
        <v>21</v>
      </c>
      <c r="N2570">
        <v>0</v>
      </c>
      <c r="O2570" t="s">
        <v>90</v>
      </c>
      <c r="P2570" t="s">
        <v>5257</v>
      </c>
      <c r="Q2570" t="s">
        <v>20</v>
      </c>
      <c r="R2570">
        <v>30</v>
      </c>
      <c r="S2570" t="s">
        <v>17</v>
      </c>
      <c r="T2570" t="s">
        <v>17</v>
      </c>
      <c r="U2570" t="s">
        <v>17</v>
      </c>
      <c r="V2570" t="str">
        <f>IF(Table2[[#This Row],[Age]] &lt; 30, "Under 30", IF(Table2[[#This Row],[Age]] &lt; 65, "Other", "Senior"))</f>
        <v>Other</v>
      </c>
      <c r="W2570">
        <v>0</v>
      </c>
      <c r="X2570" t="s">
        <v>17</v>
      </c>
      <c r="Y2570" t="s">
        <v>28</v>
      </c>
      <c r="Z2570" t="s">
        <v>34</v>
      </c>
      <c r="AA2570">
        <v>48</v>
      </c>
      <c r="AB2570">
        <v>568</v>
      </c>
      <c r="AE2570">
        <f t="shared" si="40"/>
        <v>0</v>
      </c>
      <c r="AF2570">
        <v>1</v>
      </c>
      <c r="AG2570" t="str">
        <f>IF(Table2[[#This Row],[Avg Monthly GB Download]] &lt; 5, "Less than 5 GB", IF(Table2[[#This Row],[Avg Monthly GB Download]] &lt;= 10, "Between 5 and 10 GB", "10 or more GB"))</f>
        <v>10 or more GB</v>
      </c>
    </row>
    <row r="2571" spans="1:33" x14ac:dyDescent="0.3">
      <c r="A2571" t="s">
        <v>5258</v>
      </c>
      <c r="B2571" t="s">
        <v>17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17</v>
      </c>
      <c r="I2571" t="s">
        <v>18</v>
      </c>
      <c r="J2571">
        <v>0</v>
      </c>
      <c r="K2571">
        <v>0</v>
      </c>
      <c r="L2571">
        <v>10</v>
      </c>
      <c r="M2571" t="s">
        <v>21</v>
      </c>
      <c r="N2571">
        <v>0</v>
      </c>
      <c r="O2571" t="s">
        <v>64</v>
      </c>
      <c r="P2571" t="s">
        <v>5259</v>
      </c>
      <c r="Q2571" t="s">
        <v>20</v>
      </c>
      <c r="R2571">
        <v>64</v>
      </c>
      <c r="S2571" t="s">
        <v>17</v>
      </c>
      <c r="T2571" t="s">
        <v>17</v>
      </c>
      <c r="U2571" t="s">
        <v>17</v>
      </c>
      <c r="V2571" t="str">
        <f>IF(Table2[[#This Row],[Age]] &lt; 30, "Under 30", IF(Table2[[#This Row],[Age]] &lt; 65, "Other", "Senior"))</f>
        <v>Other</v>
      </c>
      <c r="W2571">
        <v>0</v>
      </c>
      <c r="X2571" t="s">
        <v>17</v>
      </c>
      <c r="Y2571" t="s">
        <v>49</v>
      </c>
      <c r="Z2571" t="s">
        <v>34</v>
      </c>
      <c r="AA2571">
        <v>58</v>
      </c>
      <c r="AB2571">
        <v>788</v>
      </c>
      <c r="AE2571">
        <f t="shared" si="40"/>
        <v>0</v>
      </c>
      <c r="AF2571">
        <v>1</v>
      </c>
      <c r="AG2571" t="str">
        <f>IF(Table2[[#This Row],[Avg Monthly GB Download]] &lt; 5, "Less than 5 GB", IF(Table2[[#This Row],[Avg Monthly GB Download]] &lt;= 10, "Between 5 and 10 GB", "10 or more GB"))</f>
        <v>Between 5 and 10 GB</v>
      </c>
    </row>
    <row r="2572" spans="1:33" x14ac:dyDescent="0.3">
      <c r="A2572" t="s">
        <v>5260</v>
      </c>
      <c r="B2572" t="s">
        <v>17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17</v>
      </c>
      <c r="I2572" t="s">
        <v>18</v>
      </c>
      <c r="J2572">
        <v>0</v>
      </c>
      <c r="K2572">
        <v>1</v>
      </c>
      <c r="L2572">
        <v>0</v>
      </c>
      <c r="M2572" t="s">
        <v>17</v>
      </c>
      <c r="N2572">
        <v>0</v>
      </c>
      <c r="O2572" t="s">
        <v>63</v>
      </c>
      <c r="P2572" t="s">
        <v>5261</v>
      </c>
      <c r="Q2572" t="s">
        <v>22</v>
      </c>
      <c r="R2572">
        <v>34</v>
      </c>
      <c r="S2572" t="s">
        <v>17</v>
      </c>
      <c r="T2572" t="s">
        <v>17</v>
      </c>
      <c r="U2572" t="s">
        <v>17</v>
      </c>
      <c r="V2572" t="str">
        <f>IF(Table2[[#This Row],[Age]] &lt; 30, "Under 30", IF(Table2[[#This Row],[Age]] &lt; 65, "Other", "Senior"))</f>
        <v>Other</v>
      </c>
      <c r="W2572">
        <v>0</v>
      </c>
      <c r="X2572" t="s">
        <v>17</v>
      </c>
      <c r="Y2572" t="s">
        <v>49</v>
      </c>
      <c r="Z2572" t="s">
        <v>29</v>
      </c>
      <c r="AA2572">
        <v>9</v>
      </c>
      <c r="AB2572">
        <v>658</v>
      </c>
      <c r="AE2572">
        <f t="shared" si="40"/>
        <v>0</v>
      </c>
      <c r="AF2572">
        <v>1</v>
      </c>
      <c r="AG2572" t="str">
        <f>IF(Table2[[#This Row],[Avg Monthly GB Download]] &lt; 5, "Less than 5 GB", IF(Table2[[#This Row],[Avg Monthly GB Download]] &lt;= 10, "Between 5 and 10 GB", "10 or more GB"))</f>
        <v>Less than 5 GB</v>
      </c>
    </row>
    <row r="2573" spans="1:33" x14ac:dyDescent="0.3">
      <c r="A2573" t="s">
        <v>5262</v>
      </c>
      <c r="B2573" t="s">
        <v>17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17</v>
      </c>
      <c r="I2573" t="s">
        <v>18</v>
      </c>
      <c r="J2573">
        <v>0</v>
      </c>
      <c r="K2573">
        <v>1</v>
      </c>
      <c r="L2573">
        <v>9</v>
      </c>
      <c r="M2573" t="s">
        <v>21</v>
      </c>
      <c r="N2573">
        <v>0</v>
      </c>
      <c r="O2573" t="s">
        <v>60</v>
      </c>
      <c r="P2573" t="s">
        <v>5263</v>
      </c>
      <c r="Q2573" t="s">
        <v>22</v>
      </c>
      <c r="R2573">
        <v>33</v>
      </c>
      <c r="S2573" t="s">
        <v>17</v>
      </c>
      <c r="T2573" t="s">
        <v>17</v>
      </c>
      <c r="U2573" t="s">
        <v>17</v>
      </c>
      <c r="V2573" t="str">
        <f>IF(Table2[[#This Row],[Age]] &lt; 30, "Under 30", IF(Table2[[#This Row],[Age]] &lt; 65, "Other", "Senior"))</f>
        <v>Other</v>
      </c>
      <c r="W2573">
        <v>0</v>
      </c>
      <c r="X2573" t="s">
        <v>21</v>
      </c>
      <c r="Y2573" t="s">
        <v>49</v>
      </c>
      <c r="Z2573" t="s">
        <v>29</v>
      </c>
      <c r="AA2573">
        <v>31</v>
      </c>
      <c r="AB2573">
        <v>1768</v>
      </c>
      <c r="AE2573">
        <f t="shared" si="40"/>
        <v>0</v>
      </c>
      <c r="AF2573">
        <v>1</v>
      </c>
      <c r="AG2573" t="str">
        <f>IF(Table2[[#This Row],[Avg Monthly GB Download]] &lt; 5, "Less than 5 GB", IF(Table2[[#This Row],[Avg Monthly GB Download]] &lt;= 10, "Between 5 and 10 GB", "10 or more GB"))</f>
        <v>Between 5 and 10 GB</v>
      </c>
    </row>
    <row r="2574" spans="1:33" x14ac:dyDescent="0.3">
      <c r="A2574" t="s">
        <v>5264</v>
      </c>
      <c r="B2574" t="s">
        <v>17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17</v>
      </c>
      <c r="I2574" t="s">
        <v>18</v>
      </c>
      <c r="J2574">
        <v>0</v>
      </c>
      <c r="K2574">
        <v>2</v>
      </c>
      <c r="L2574">
        <v>0</v>
      </c>
      <c r="M2574" t="s">
        <v>17</v>
      </c>
      <c r="N2574">
        <v>0</v>
      </c>
      <c r="O2574" t="s">
        <v>57</v>
      </c>
      <c r="P2574" t="s">
        <v>5265</v>
      </c>
      <c r="Q2574" t="s">
        <v>22</v>
      </c>
      <c r="R2574">
        <v>84</v>
      </c>
      <c r="S2574" t="s">
        <v>17</v>
      </c>
      <c r="T2574" t="s">
        <v>21</v>
      </c>
      <c r="U2574" t="s">
        <v>17</v>
      </c>
      <c r="V2574" t="str">
        <f>IF(Table2[[#This Row],[Age]] &lt; 30, "Under 30", IF(Table2[[#This Row],[Age]] &lt; 65, "Other", "Senior"))</f>
        <v>Senior</v>
      </c>
      <c r="W2574">
        <v>0</v>
      </c>
      <c r="X2574" t="s">
        <v>17</v>
      </c>
      <c r="Y2574" t="s">
        <v>49</v>
      </c>
      <c r="Z2574" t="s">
        <v>34</v>
      </c>
      <c r="AA2574">
        <v>12</v>
      </c>
      <c r="AB2574">
        <v>712</v>
      </c>
      <c r="AE2574">
        <f t="shared" si="40"/>
        <v>0</v>
      </c>
      <c r="AF2574">
        <v>1</v>
      </c>
      <c r="AG2574" t="str">
        <f>IF(Table2[[#This Row],[Avg Monthly GB Download]] &lt; 5, "Less than 5 GB", IF(Table2[[#This Row],[Avg Monthly GB Download]] &lt;= 10, "Between 5 and 10 GB", "10 or more GB"))</f>
        <v>Less than 5 GB</v>
      </c>
    </row>
    <row r="2575" spans="1:33" x14ac:dyDescent="0.3">
      <c r="A2575" t="s">
        <v>5266</v>
      </c>
      <c r="B2575" t="s">
        <v>17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17</v>
      </c>
      <c r="I2575" t="s">
        <v>18</v>
      </c>
      <c r="J2575">
        <v>0</v>
      </c>
      <c r="K2575">
        <v>1</v>
      </c>
      <c r="L2575">
        <v>12</v>
      </c>
      <c r="M2575" t="s">
        <v>21</v>
      </c>
      <c r="N2575">
        <v>0</v>
      </c>
      <c r="O2575" t="s">
        <v>56</v>
      </c>
      <c r="P2575" t="s">
        <v>5267</v>
      </c>
      <c r="Q2575" t="s">
        <v>20</v>
      </c>
      <c r="R2575">
        <v>20</v>
      </c>
      <c r="S2575" t="s">
        <v>21</v>
      </c>
      <c r="T2575" t="s">
        <v>17</v>
      </c>
      <c r="U2575" t="s">
        <v>17</v>
      </c>
      <c r="V2575" t="str">
        <f>IF(Table2[[#This Row],[Age]] &lt; 30, "Under 30", IF(Table2[[#This Row],[Age]] &lt; 65, "Other", "Senior"))</f>
        <v>Under 30</v>
      </c>
      <c r="W2575">
        <v>0</v>
      </c>
      <c r="X2575" t="s">
        <v>21</v>
      </c>
      <c r="Y2575" t="s">
        <v>28</v>
      </c>
      <c r="Z2575" t="s">
        <v>34</v>
      </c>
      <c r="AA2575">
        <v>36</v>
      </c>
      <c r="AB2575">
        <v>1227</v>
      </c>
      <c r="AE2575">
        <f t="shared" si="40"/>
        <v>0</v>
      </c>
      <c r="AF2575">
        <v>1</v>
      </c>
      <c r="AG2575" t="str">
        <f>IF(Table2[[#This Row],[Avg Monthly GB Download]] &lt; 5, "Less than 5 GB", IF(Table2[[#This Row],[Avg Monthly GB Download]] &lt;= 10, "Between 5 and 10 GB", "10 or more GB"))</f>
        <v>10 or more GB</v>
      </c>
    </row>
    <row r="2576" spans="1:33" x14ac:dyDescent="0.3">
      <c r="A2576" t="s">
        <v>5268</v>
      </c>
      <c r="B2576" t="s">
        <v>17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17</v>
      </c>
      <c r="I2576" t="s">
        <v>18</v>
      </c>
      <c r="J2576">
        <v>0</v>
      </c>
      <c r="K2576">
        <v>2</v>
      </c>
      <c r="L2576">
        <v>0</v>
      </c>
      <c r="M2576" t="s">
        <v>17</v>
      </c>
      <c r="N2576">
        <v>0</v>
      </c>
      <c r="O2576" t="s">
        <v>77</v>
      </c>
      <c r="P2576" t="s">
        <v>5269</v>
      </c>
      <c r="Q2576" t="s">
        <v>22</v>
      </c>
      <c r="R2576">
        <v>24</v>
      </c>
      <c r="S2576" t="s">
        <v>21</v>
      </c>
      <c r="T2576" t="s">
        <v>17</v>
      </c>
      <c r="U2576" t="s">
        <v>17</v>
      </c>
      <c r="V2576" t="str">
        <f>IF(Table2[[#This Row],[Age]] &lt; 30, "Under 30", IF(Table2[[#This Row],[Age]] &lt; 65, "Other", "Senior"))</f>
        <v>Under 30</v>
      </c>
      <c r="W2576">
        <v>0</v>
      </c>
      <c r="X2576" t="s">
        <v>17</v>
      </c>
      <c r="Y2576" t="s">
        <v>94</v>
      </c>
      <c r="Z2576" t="s">
        <v>34</v>
      </c>
      <c r="AA2576">
        <v>13</v>
      </c>
      <c r="AB2576">
        <v>469</v>
      </c>
      <c r="AE2576">
        <f t="shared" si="40"/>
        <v>0</v>
      </c>
      <c r="AF2576">
        <v>1</v>
      </c>
      <c r="AG2576" t="str">
        <f>IF(Table2[[#This Row],[Avg Monthly GB Download]] &lt; 5, "Less than 5 GB", IF(Table2[[#This Row],[Avg Monthly GB Download]] &lt;= 10, "Between 5 and 10 GB", "10 or more GB"))</f>
        <v>Less than 5 GB</v>
      </c>
    </row>
    <row r="2577" spans="1:33" x14ac:dyDescent="0.3">
      <c r="A2577" t="s">
        <v>5270</v>
      </c>
      <c r="B2577" t="s">
        <v>17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17</v>
      </c>
      <c r="I2577" t="s">
        <v>18</v>
      </c>
      <c r="J2577">
        <v>0</v>
      </c>
      <c r="K2577">
        <v>0</v>
      </c>
      <c r="L2577">
        <v>0</v>
      </c>
      <c r="M2577" t="s">
        <v>17</v>
      </c>
      <c r="N2577">
        <v>0</v>
      </c>
      <c r="O2577" t="s">
        <v>46</v>
      </c>
      <c r="P2577" t="s">
        <v>5271</v>
      </c>
      <c r="Q2577" t="s">
        <v>22</v>
      </c>
      <c r="R2577">
        <v>24</v>
      </c>
      <c r="S2577" t="s">
        <v>21</v>
      </c>
      <c r="T2577" t="s">
        <v>17</v>
      </c>
      <c r="U2577" t="s">
        <v>17</v>
      </c>
      <c r="V2577" t="str">
        <f>IF(Table2[[#This Row],[Age]] &lt; 30, "Under 30", IF(Table2[[#This Row],[Age]] &lt; 65, "Other", "Senior"))</f>
        <v>Under 30</v>
      </c>
      <c r="W2577">
        <v>0</v>
      </c>
      <c r="X2577" t="s">
        <v>17</v>
      </c>
      <c r="Y2577" t="s">
        <v>94</v>
      </c>
      <c r="Z2577" t="s">
        <v>29</v>
      </c>
      <c r="AA2577">
        <v>13</v>
      </c>
      <c r="AB2577">
        <v>308</v>
      </c>
      <c r="AE2577">
        <f t="shared" si="40"/>
        <v>0</v>
      </c>
      <c r="AF2577">
        <v>1</v>
      </c>
      <c r="AG2577" t="str">
        <f>IF(Table2[[#This Row],[Avg Monthly GB Download]] &lt; 5, "Less than 5 GB", IF(Table2[[#This Row],[Avg Monthly GB Download]] &lt;= 10, "Between 5 and 10 GB", "10 or more GB"))</f>
        <v>Less than 5 GB</v>
      </c>
    </row>
    <row r="2578" spans="1:33" x14ac:dyDescent="0.3">
      <c r="A2578" t="s">
        <v>5272</v>
      </c>
      <c r="B2578" t="s">
        <v>17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17</v>
      </c>
      <c r="I2578" t="s">
        <v>18</v>
      </c>
      <c r="J2578">
        <v>0</v>
      </c>
      <c r="K2578">
        <v>0</v>
      </c>
      <c r="L2578">
        <v>6</v>
      </c>
      <c r="M2578" t="s">
        <v>21</v>
      </c>
      <c r="N2578">
        <v>0</v>
      </c>
      <c r="O2578" t="s">
        <v>19</v>
      </c>
      <c r="P2578" t="s">
        <v>5273</v>
      </c>
      <c r="Q2578" t="s">
        <v>22</v>
      </c>
      <c r="R2578">
        <v>37</v>
      </c>
      <c r="S2578" t="s">
        <v>17</v>
      </c>
      <c r="T2578" t="s">
        <v>17</v>
      </c>
      <c r="U2578" t="s">
        <v>17</v>
      </c>
      <c r="V2578" t="str">
        <f>IF(Table2[[#This Row],[Age]] &lt; 30, "Under 30", IF(Table2[[#This Row],[Age]] &lt; 65, "Other", "Senior"))</f>
        <v>Other</v>
      </c>
      <c r="W2578">
        <v>0</v>
      </c>
      <c r="X2578" t="s">
        <v>21</v>
      </c>
      <c r="Y2578" t="s">
        <v>94</v>
      </c>
      <c r="Z2578" t="s">
        <v>29</v>
      </c>
      <c r="AA2578">
        <v>19</v>
      </c>
      <c r="AB2578">
        <v>180</v>
      </c>
      <c r="AE2578">
        <f t="shared" si="40"/>
        <v>0</v>
      </c>
      <c r="AF2578">
        <v>1</v>
      </c>
      <c r="AG2578" t="str">
        <f>IF(Table2[[#This Row],[Avg Monthly GB Download]] &lt; 5, "Less than 5 GB", IF(Table2[[#This Row],[Avg Monthly GB Download]] &lt;= 10, "Between 5 and 10 GB", "10 or more GB"))</f>
        <v>Between 5 and 10 GB</v>
      </c>
    </row>
    <row r="2579" spans="1:33" x14ac:dyDescent="0.3">
      <c r="A2579" t="s">
        <v>5274</v>
      </c>
      <c r="B2579" t="s">
        <v>17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17</v>
      </c>
      <c r="I2579" t="s">
        <v>18</v>
      </c>
      <c r="J2579">
        <v>0</v>
      </c>
      <c r="K2579">
        <v>2</v>
      </c>
      <c r="L2579">
        <v>0</v>
      </c>
      <c r="M2579" t="s">
        <v>17</v>
      </c>
      <c r="N2579">
        <v>0</v>
      </c>
      <c r="O2579" t="s">
        <v>64</v>
      </c>
      <c r="P2579" t="s">
        <v>5275</v>
      </c>
      <c r="Q2579" t="s">
        <v>22</v>
      </c>
      <c r="R2579">
        <v>54</v>
      </c>
      <c r="S2579" t="s">
        <v>17</v>
      </c>
      <c r="T2579" t="s">
        <v>17</v>
      </c>
      <c r="U2579" t="s">
        <v>17</v>
      </c>
      <c r="V2579" t="str">
        <f>IF(Table2[[#This Row],[Age]] &lt; 30, "Under 30", IF(Table2[[#This Row],[Age]] &lt; 65, "Other", "Senior"))</f>
        <v>Other</v>
      </c>
      <c r="W2579">
        <v>0</v>
      </c>
      <c r="X2579" t="s">
        <v>17</v>
      </c>
      <c r="Y2579" t="s">
        <v>94</v>
      </c>
      <c r="Z2579" t="s">
        <v>29</v>
      </c>
      <c r="AA2579">
        <v>11</v>
      </c>
      <c r="AB2579">
        <v>255</v>
      </c>
      <c r="AE2579">
        <f t="shared" si="40"/>
        <v>0</v>
      </c>
      <c r="AF2579">
        <v>1</v>
      </c>
      <c r="AG2579" t="str">
        <f>IF(Table2[[#This Row],[Avg Monthly GB Download]] &lt; 5, "Less than 5 GB", IF(Table2[[#This Row],[Avg Monthly GB Download]] &lt;= 10, "Between 5 and 10 GB", "10 or more GB"))</f>
        <v>Less than 5 GB</v>
      </c>
    </row>
    <row r="2580" spans="1:33" x14ac:dyDescent="0.3">
      <c r="A2580" t="s">
        <v>5276</v>
      </c>
      <c r="B2580" t="s">
        <v>17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17</v>
      </c>
      <c r="I2580" t="s">
        <v>18</v>
      </c>
      <c r="J2580">
        <v>0</v>
      </c>
      <c r="K2580">
        <v>0</v>
      </c>
      <c r="L2580">
        <v>0</v>
      </c>
      <c r="M2580" t="s">
        <v>17</v>
      </c>
      <c r="N2580">
        <v>0</v>
      </c>
      <c r="O2580" t="s">
        <v>54</v>
      </c>
      <c r="P2580" t="s">
        <v>5277</v>
      </c>
      <c r="Q2580" t="s">
        <v>22</v>
      </c>
      <c r="R2580">
        <v>50</v>
      </c>
      <c r="S2580" t="s">
        <v>17</v>
      </c>
      <c r="T2580" t="s">
        <v>17</v>
      </c>
      <c r="U2580" t="s">
        <v>17</v>
      </c>
      <c r="V2580" t="str">
        <f>IF(Table2[[#This Row],[Age]] &lt; 30, "Under 30", IF(Table2[[#This Row],[Age]] &lt; 65, "Other", "Senior"))</f>
        <v>Other</v>
      </c>
      <c r="W2580">
        <v>0</v>
      </c>
      <c r="X2580" t="s">
        <v>17</v>
      </c>
      <c r="Y2580" t="s">
        <v>49</v>
      </c>
      <c r="Z2580" t="s">
        <v>34</v>
      </c>
      <c r="AA2580">
        <v>12</v>
      </c>
      <c r="AB2580">
        <v>849</v>
      </c>
      <c r="AE2580">
        <f t="shared" si="40"/>
        <v>0</v>
      </c>
      <c r="AF2580">
        <v>1</v>
      </c>
      <c r="AG2580" t="str">
        <f>IF(Table2[[#This Row],[Avg Monthly GB Download]] &lt; 5, "Less than 5 GB", IF(Table2[[#This Row],[Avg Monthly GB Download]] &lt;= 10, "Between 5 and 10 GB", "10 or more GB"))</f>
        <v>Less than 5 GB</v>
      </c>
    </row>
    <row r="2581" spans="1:33" x14ac:dyDescent="0.3">
      <c r="A2581" t="s">
        <v>5278</v>
      </c>
      <c r="B2581" t="s">
        <v>17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17</v>
      </c>
      <c r="I2581" t="s">
        <v>18</v>
      </c>
      <c r="J2581">
        <v>0</v>
      </c>
      <c r="K2581">
        <v>2</v>
      </c>
      <c r="L2581">
        <v>4</v>
      </c>
      <c r="M2581" t="s">
        <v>17</v>
      </c>
      <c r="N2581">
        <v>45</v>
      </c>
      <c r="O2581" t="s">
        <v>82</v>
      </c>
      <c r="P2581" t="s">
        <v>5279</v>
      </c>
      <c r="Q2581" t="s">
        <v>22</v>
      </c>
      <c r="R2581">
        <v>53</v>
      </c>
      <c r="S2581" t="s">
        <v>17</v>
      </c>
      <c r="T2581" t="s">
        <v>17</v>
      </c>
      <c r="U2581" t="s">
        <v>17</v>
      </c>
      <c r="V2581" t="str">
        <f>IF(Table2[[#This Row],[Age]] &lt; 30, "Under 30", IF(Table2[[#This Row],[Age]] &lt; 65, "Other", "Senior"))</f>
        <v>Other</v>
      </c>
      <c r="W2581">
        <v>0</v>
      </c>
      <c r="X2581" t="s">
        <v>17</v>
      </c>
      <c r="Y2581" t="s">
        <v>28</v>
      </c>
      <c r="Z2581" t="s">
        <v>34</v>
      </c>
      <c r="AA2581">
        <v>56</v>
      </c>
      <c r="AB2581">
        <v>1832</v>
      </c>
      <c r="AE2581">
        <f t="shared" si="40"/>
        <v>0</v>
      </c>
      <c r="AF2581">
        <v>1</v>
      </c>
      <c r="AG2581" t="str">
        <f>IF(Table2[[#This Row],[Avg Monthly GB Download]] &lt; 5, "Less than 5 GB", IF(Table2[[#This Row],[Avg Monthly GB Download]] &lt;= 10, "Between 5 and 10 GB", "10 or more GB"))</f>
        <v>Less than 5 GB</v>
      </c>
    </row>
    <row r="2582" spans="1:33" x14ac:dyDescent="0.3">
      <c r="A2582" t="s">
        <v>5280</v>
      </c>
      <c r="B2582" t="s">
        <v>17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21</v>
      </c>
      <c r="I2582" t="s">
        <v>84</v>
      </c>
      <c r="J2582">
        <v>0</v>
      </c>
      <c r="K2582">
        <v>1</v>
      </c>
      <c r="L2582">
        <v>14</v>
      </c>
      <c r="M2582" t="s">
        <v>21</v>
      </c>
      <c r="N2582">
        <v>0</v>
      </c>
      <c r="O2582" t="s">
        <v>82</v>
      </c>
      <c r="P2582" t="s">
        <v>5281</v>
      </c>
      <c r="Q2582" t="s">
        <v>22</v>
      </c>
      <c r="R2582">
        <v>51</v>
      </c>
      <c r="S2582" t="s">
        <v>17</v>
      </c>
      <c r="T2582" t="s">
        <v>17</v>
      </c>
      <c r="U2582" t="s">
        <v>17</v>
      </c>
      <c r="V2582" t="str">
        <f>IF(Table2[[#This Row],[Age]] &lt; 30, "Under 30", IF(Table2[[#This Row],[Age]] &lt; 65, "Other", "Senior"))</f>
        <v>Other</v>
      </c>
      <c r="W2582">
        <v>0</v>
      </c>
      <c r="X2582" t="s">
        <v>21</v>
      </c>
      <c r="Y2582" t="s">
        <v>28</v>
      </c>
      <c r="Z2582" t="s">
        <v>34</v>
      </c>
      <c r="AA2582">
        <v>30</v>
      </c>
      <c r="AB2582">
        <v>892</v>
      </c>
      <c r="AE2582">
        <f t="shared" si="40"/>
        <v>0</v>
      </c>
      <c r="AF2582">
        <v>1</v>
      </c>
      <c r="AG2582" t="str">
        <f>IF(Table2[[#This Row],[Avg Monthly GB Download]] &lt; 5, "Less than 5 GB", IF(Table2[[#This Row],[Avg Monthly GB Download]] &lt;= 10, "Between 5 and 10 GB", "10 or more GB"))</f>
        <v>10 or more GB</v>
      </c>
    </row>
    <row r="2583" spans="1:33" x14ac:dyDescent="0.3">
      <c r="A2583" t="s">
        <v>5282</v>
      </c>
      <c r="B2583" t="s">
        <v>17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17</v>
      </c>
      <c r="I2583" t="s">
        <v>18</v>
      </c>
      <c r="J2583">
        <v>0</v>
      </c>
      <c r="K2583">
        <v>2</v>
      </c>
      <c r="L2583">
        <v>0</v>
      </c>
      <c r="M2583" t="s">
        <v>17</v>
      </c>
      <c r="N2583">
        <v>0</v>
      </c>
      <c r="O2583" t="s">
        <v>64</v>
      </c>
      <c r="P2583" t="s">
        <v>5283</v>
      </c>
      <c r="Q2583" t="s">
        <v>20</v>
      </c>
      <c r="R2583">
        <v>41</v>
      </c>
      <c r="S2583" t="s">
        <v>17</v>
      </c>
      <c r="T2583" t="s">
        <v>17</v>
      </c>
      <c r="U2583" t="s">
        <v>17</v>
      </c>
      <c r="V2583" t="str">
        <f>IF(Table2[[#This Row],[Age]] &lt; 30, "Under 30", IF(Table2[[#This Row],[Age]] &lt; 65, "Other", "Senior"))</f>
        <v>Other</v>
      </c>
      <c r="W2583">
        <v>0</v>
      </c>
      <c r="X2583" t="s">
        <v>17</v>
      </c>
      <c r="Y2583" t="s">
        <v>49</v>
      </c>
      <c r="Z2583" t="s">
        <v>34</v>
      </c>
      <c r="AA2583">
        <v>7</v>
      </c>
      <c r="AB2583">
        <v>363</v>
      </c>
      <c r="AE2583">
        <f t="shared" si="40"/>
        <v>0</v>
      </c>
      <c r="AF2583">
        <v>1</v>
      </c>
      <c r="AG2583" t="str">
        <f>IF(Table2[[#This Row],[Avg Monthly GB Download]] &lt; 5, "Less than 5 GB", IF(Table2[[#This Row],[Avg Monthly GB Download]] &lt;= 10, "Between 5 and 10 GB", "10 or more GB"))</f>
        <v>Less than 5 GB</v>
      </c>
    </row>
    <row r="2584" spans="1:33" x14ac:dyDescent="0.3">
      <c r="A2584" t="s">
        <v>5284</v>
      </c>
      <c r="B2584" t="s">
        <v>17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17</v>
      </c>
      <c r="I2584" t="s">
        <v>18</v>
      </c>
      <c r="J2584">
        <v>0</v>
      </c>
      <c r="K2584">
        <v>0</v>
      </c>
      <c r="L2584">
        <v>15</v>
      </c>
      <c r="M2584" t="s">
        <v>21</v>
      </c>
      <c r="N2584">
        <v>0</v>
      </c>
      <c r="O2584" t="s">
        <v>81</v>
      </c>
      <c r="P2584" t="s">
        <v>5285</v>
      </c>
      <c r="Q2584" t="s">
        <v>22</v>
      </c>
      <c r="R2584">
        <v>71</v>
      </c>
      <c r="S2584" t="s">
        <v>17</v>
      </c>
      <c r="T2584" t="s">
        <v>21</v>
      </c>
      <c r="U2584" t="s">
        <v>17</v>
      </c>
      <c r="V2584" t="str">
        <f>IF(Table2[[#This Row],[Age]] &lt; 30, "Under 30", IF(Table2[[#This Row],[Age]] &lt; 65, "Other", "Senior"))</f>
        <v>Senior</v>
      </c>
      <c r="W2584">
        <v>0</v>
      </c>
      <c r="X2584" t="s">
        <v>17</v>
      </c>
      <c r="Y2584" t="s">
        <v>49</v>
      </c>
      <c r="Z2584" t="s">
        <v>29</v>
      </c>
      <c r="AA2584">
        <v>34</v>
      </c>
      <c r="AB2584">
        <v>1104</v>
      </c>
      <c r="AE2584">
        <f t="shared" si="40"/>
        <v>0</v>
      </c>
      <c r="AF2584">
        <v>1</v>
      </c>
      <c r="AG2584" t="str">
        <f>IF(Table2[[#This Row],[Avg Monthly GB Download]] &lt; 5, "Less than 5 GB", IF(Table2[[#This Row],[Avg Monthly GB Download]] &lt;= 10, "Between 5 and 10 GB", "10 or more GB"))</f>
        <v>10 or more GB</v>
      </c>
    </row>
    <row r="2585" spans="1:33" x14ac:dyDescent="0.3">
      <c r="A2585" t="s">
        <v>5286</v>
      </c>
      <c r="B2585" t="s">
        <v>17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17</v>
      </c>
      <c r="I2585" t="s">
        <v>18</v>
      </c>
      <c r="J2585">
        <v>0</v>
      </c>
      <c r="K2585">
        <v>2</v>
      </c>
      <c r="L2585">
        <v>5</v>
      </c>
      <c r="M2585" t="s">
        <v>17</v>
      </c>
      <c r="N2585">
        <v>57</v>
      </c>
      <c r="O2585" t="s">
        <v>74</v>
      </c>
      <c r="P2585" t="s">
        <v>5287</v>
      </c>
      <c r="Q2585" t="s">
        <v>22</v>
      </c>
      <c r="R2585">
        <v>55</v>
      </c>
      <c r="S2585" t="s">
        <v>17</v>
      </c>
      <c r="T2585" t="s">
        <v>17</v>
      </c>
      <c r="U2585" t="s">
        <v>17</v>
      </c>
      <c r="V2585" t="str">
        <f>IF(Table2[[#This Row],[Age]] &lt; 30, "Under 30", IF(Table2[[#This Row],[Age]] &lt; 65, "Other", "Senior"))</f>
        <v>Other</v>
      </c>
      <c r="W2585">
        <v>0</v>
      </c>
      <c r="X2585" t="s">
        <v>17</v>
      </c>
      <c r="Y2585" t="s">
        <v>49</v>
      </c>
      <c r="Z2585" t="s">
        <v>29</v>
      </c>
      <c r="AA2585">
        <v>23</v>
      </c>
      <c r="AB2585">
        <v>837</v>
      </c>
      <c r="AE2585">
        <f t="shared" si="40"/>
        <v>0</v>
      </c>
      <c r="AF2585">
        <v>1</v>
      </c>
      <c r="AG2585" t="str">
        <f>IF(Table2[[#This Row],[Avg Monthly GB Download]] &lt; 5, "Less than 5 GB", IF(Table2[[#This Row],[Avg Monthly GB Download]] &lt;= 10, "Between 5 and 10 GB", "10 or more GB"))</f>
        <v>Between 5 and 10 GB</v>
      </c>
    </row>
    <row r="2586" spans="1:33" x14ac:dyDescent="0.3">
      <c r="A2586" t="s">
        <v>5288</v>
      </c>
      <c r="B2586" t="s">
        <v>17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17</v>
      </c>
      <c r="I2586" t="s">
        <v>18</v>
      </c>
      <c r="J2586">
        <v>0</v>
      </c>
      <c r="K2586">
        <v>0</v>
      </c>
      <c r="L2586">
        <v>25</v>
      </c>
      <c r="M2586" t="s">
        <v>21</v>
      </c>
      <c r="N2586">
        <v>0</v>
      </c>
      <c r="O2586" t="s">
        <v>51</v>
      </c>
      <c r="P2586" t="s">
        <v>5289</v>
      </c>
      <c r="Q2586" t="s">
        <v>20</v>
      </c>
      <c r="R2586">
        <v>25</v>
      </c>
      <c r="S2586" t="s">
        <v>21</v>
      </c>
      <c r="T2586" t="s">
        <v>17</v>
      </c>
      <c r="U2586" t="s">
        <v>17</v>
      </c>
      <c r="V2586" t="str">
        <f>IF(Table2[[#This Row],[Age]] &lt; 30, "Under 30", IF(Table2[[#This Row],[Age]] &lt; 65, "Other", "Senior"))</f>
        <v>Under 30</v>
      </c>
      <c r="W2586">
        <v>0</v>
      </c>
      <c r="X2586" t="s">
        <v>21</v>
      </c>
      <c r="Y2586" t="s">
        <v>49</v>
      </c>
      <c r="Z2586" t="s">
        <v>29</v>
      </c>
      <c r="AA2586">
        <v>64</v>
      </c>
      <c r="AB2586">
        <v>4556</v>
      </c>
      <c r="AE2586">
        <f t="shared" si="40"/>
        <v>0</v>
      </c>
      <c r="AF2586">
        <v>1</v>
      </c>
      <c r="AG2586" t="str">
        <f>IF(Table2[[#This Row],[Avg Monthly GB Download]] &lt; 5, "Less than 5 GB", IF(Table2[[#This Row],[Avg Monthly GB Download]] &lt;= 10, "Between 5 and 10 GB", "10 or more GB"))</f>
        <v>10 or more GB</v>
      </c>
    </row>
    <row r="2587" spans="1:33" x14ac:dyDescent="0.3">
      <c r="A2587" t="s">
        <v>5290</v>
      </c>
      <c r="B2587" t="s">
        <v>17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17</v>
      </c>
      <c r="I2587" t="s">
        <v>18</v>
      </c>
      <c r="J2587">
        <v>0</v>
      </c>
      <c r="K2587">
        <v>1</v>
      </c>
      <c r="L2587">
        <v>13</v>
      </c>
      <c r="M2587" t="s">
        <v>17</v>
      </c>
      <c r="N2587">
        <v>99</v>
      </c>
      <c r="O2587" t="s">
        <v>57</v>
      </c>
      <c r="P2587" t="s">
        <v>5291</v>
      </c>
      <c r="Q2587" t="s">
        <v>20</v>
      </c>
      <c r="R2587">
        <v>21</v>
      </c>
      <c r="S2587" t="s">
        <v>21</v>
      </c>
      <c r="T2587" t="s">
        <v>17</v>
      </c>
      <c r="U2587" t="s">
        <v>17</v>
      </c>
      <c r="V2587" t="str">
        <f>IF(Table2[[#This Row],[Age]] &lt; 30, "Under 30", IF(Table2[[#This Row],[Age]] &lt; 65, "Other", "Senior"))</f>
        <v>Under 30</v>
      </c>
      <c r="W2587">
        <v>0</v>
      </c>
      <c r="X2587" t="s">
        <v>17</v>
      </c>
      <c r="Y2587" t="s">
        <v>94</v>
      </c>
      <c r="Z2587" t="s">
        <v>34</v>
      </c>
      <c r="AA2587">
        <v>34</v>
      </c>
      <c r="AB2587">
        <v>1798</v>
      </c>
      <c r="AE2587">
        <f t="shared" si="40"/>
        <v>0</v>
      </c>
      <c r="AF2587">
        <v>1</v>
      </c>
      <c r="AG2587" t="str">
        <f>IF(Table2[[#This Row],[Avg Monthly GB Download]] &lt; 5, "Less than 5 GB", IF(Table2[[#This Row],[Avg Monthly GB Download]] &lt;= 10, "Between 5 and 10 GB", "10 or more GB"))</f>
        <v>10 or more GB</v>
      </c>
    </row>
    <row r="2588" spans="1:33" x14ac:dyDescent="0.3">
      <c r="A2588" t="s">
        <v>5292</v>
      </c>
      <c r="B2588" t="s">
        <v>17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21</v>
      </c>
      <c r="I2588" t="s">
        <v>84</v>
      </c>
      <c r="J2588">
        <v>0</v>
      </c>
      <c r="K2588">
        <v>2</v>
      </c>
      <c r="L2588">
        <v>5</v>
      </c>
      <c r="M2588" t="s">
        <v>21</v>
      </c>
      <c r="N2588">
        <v>0</v>
      </c>
      <c r="O2588" t="s">
        <v>73</v>
      </c>
      <c r="P2588" t="s">
        <v>5293</v>
      </c>
      <c r="Q2588" t="s">
        <v>20</v>
      </c>
      <c r="R2588">
        <v>62</v>
      </c>
      <c r="S2588" t="s">
        <v>17</v>
      </c>
      <c r="T2588" t="s">
        <v>17</v>
      </c>
      <c r="U2588" t="s">
        <v>17</v>
      </c>
      <c r="V2588" t="str">
        <f>IF(Table2[[#This Row],[Age]] &lt; 30, "Under 30", IF(Table2[[#This Row],[Age]] &lt; 65, "Other", "Senior"))</f>
        <v>Other</v>
      </c>
      <c r="W2588">
        <v>0</v>
      </c>
      <c r="X2588" t="s">
        <v>17</v>
      </c>
      <c r="Y2588" t="s">
        <v>28</v>
      </c>
      <c r="Z2588" t="s">
        <v>34</v>
      </c>
      <c r="AA2588">
        <v>25</v>
      </c>
      <c r="AB2588">
        <v>125</v>
      </c>
      <c r="AE2588">
        <f t="shared" si="40"/>
        <v>0</v>
      </c>
      <c r="AF2588">
        <v>1</v>
      </c>
      <c r="AG2588" t="str">
        <f>IF(Table2[[#This Row],[Avg Monthly GB Download]] &lt; 5, "Less than 5 GB", IF(Table2[[#This Row],[Avg Monthly GB Download]] &lt;= 10, "Between 5 and 10 GB", "10 or more GB"))</f>
        <v>Between 5 and 10 GB</v>
      </c>
    </row>
    <row r="2589" spans="1:33" x14ac:dyDescent="0.3">
      <c r="A2589" t="s">
        <v>5294</v>
      </c>
      <c r="B2589" t="s">
        <v>17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17</v>
      </c>
      <c r="I2589" t="s">
        <v>18</v>
      </c>
      <c r="J2589">
        <v>0</v>
      </c>
      <c r="K2589">
        <v>2</v>
      </c>
      <c r="L2589">
        <v>8</v>
      </c>
      <c r="M2589" t="s">
        <v>21</v>
      </c>
      <c r="N2589">
        <v>0</v>
      </c>
      <c r="O2589" t="s">
        <v>46</v>
      </c>
      <c r="P2589" t="s">
        <v>5295</v>
      </c>
      <c r="Q2589" t="s">
        <v>20</v>
      </c>
      <c r="R2589">
        <v>56</v>
      </c>
      <c r="S2589" t="s">
        <v>17</v>
      </c>
      <c r="T2589" t="s">
        <v>17</v>
      </c>
      <c r="U2589" t="s">
        <v>17</v>
      </c>
      <c r="V2589" t="str">
        <f>IF(Table2[[#This Row],[Age]] &lt; 30, "Under 30", IF(Table2[[#This Row],[Age]] &lt; 65, "Other", "Senior"))</f>
        <v>Other</v>
      </c>
      <c r="W2589">
        <v>0</v>
      </c>
      <c r="X2589" t="s">
        <v>21</v>
      </c>
      <c r="Y2589" t="s">
        <v>28</v>
      </c>
      <c r="Z2589" t="s">
        <v>34</v>
      </c>
      <c r="AA2589">
        <v>38</v>
      </c>
      <c r="AB2589">
        <v>693</v>
      </c>
      <c r="AE2589">
        <f t="shared" si="40"/>
        <v>0</v>
      </c>
      <c r="AF2589">
        <v>1</v>
      </c>
      <c r="AG2589" t="str">
        <f>IF(Table2[[#This Row],[Avg Monthly GB Download]] &lt; 5, "Less than 5 GB", IF(Table2[[#This Row],[Avg Monthly GB Download]] &lt;= 10, "Between 5 and 10 GB", "10 or more GB"))</f>
        <v>Between 5 and 10 GB</v>
      </c>
    </row>
    <row r="2590" spans="1:33" x14ac:dyDescent="0.3">
      <c r="A2590" t="s">
        <v>5296</v>
      </c>
      <c r="B2590" t="s">
        <v>17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17</v>
      </c>
      <c r="I2590" t="s">
        <v>18</v>
      </c>
      <c r="J2590">
        <v>0</v>
      </c>
      <c r="K2590">
        <v>0</v>
      </c>
      <c r="L2590">
        <v>12</v>
      </c>
      <c r="M2590" t="s">
        <v>21</v>
      </c>
      <c r="N2590">
        <v>0</v>
      </c>
      <c r="O2590" t="s">
        <v>89</v>
      </c>
      <c r="P2590" t="s">
        <v>5297</v>
      </c>
      <c r="Q2590" t="s">
        <v>22</v>
      </c>
      <c r="R2590">
        <v>45</v>
      </c>
      <c r="S2590" t="s">
        <v>17</v>
      </c>
      <c r="T2590" t="s">
        <v>17</v>
      </c>
      <c r="U2590" t="s">
        <v>17</v>
      </c>
      <c r="V2590" t="str">
        <f>IF(Table2[[#This Row],[Age]] &lt; 30, "Under 30", IF(Table2[[#This Row],[Age]] &lt; 65, "Other", "Senior"))</f>
        <v>Other</v>
      </c>
      <c r="W2590">
        <v>0</v>
      </c>
      <c r="X2590" t="s">
        <v>17</v>
      </c>
      <c r="Y2590" t="s">
        <v>28</v>
      </c>
      <c r="Z2590" t="s">
        <v>29</v>
      </c>
      <c r="AA2590">
        <v>42</v>
      </c>
      <c r="AB2590">
        <v>395</v>
      </c>
      <c r="AE2590">
        <f t="shared" si="40"/>
        <v>0</v>
      </c>
      <c r="AF2590">
        <v>1</v>
      </c>
      <c r="AG2590" t="str">
        <f>IF(Table2[[#This Row],[Avg Monthly GB Download]] &lt; 5, "Less than 5 GB", IF(Table2[[#This Row],[Avg Monthly GB Download]] &lt;= 10, "Between 5 and 10 GB", "10 or more GB"))</f>
        <v>10 or more GB</v>
      </c>
    </row>
    <row r="2591" spans="1:33" x14ac:dyDescent="0.3">
      <c r="A2591" t="s">
        <v>5298</v>
      </c>
      <c r="B2591" t="s">
        <v>17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17</v>
      </c>
      <c r="I2591" t="s">
        <v>18</v>
      </c>
      <c r="J2591">
        <v>0</v>
      </c>
      <c r="K2591">
        <v>1</v>
      </c>
      <c r="L2591">
        <v>0</v>
      </c>
      <c r="M2591" t="s">
        <v>17</v>
      </c>
      <c r="N2591">
        <v>0</v>
      </c>
      <c r="O2591" t="s">
        <v>33</v>
      </c>
      <c r="P2591" t="s">
        <v>5299</v>
      </c>
      <c r="Q2591" t="s">
        <v>22</v>
      </c>
      <c r="R2591">
        <v>29</v>
      </c>
      <c r="S2591" t="s">
        <v>21</v>
      </c>
      <c r="T2591" t="s">
        <v>17</v>
      </c>
      <c r="U2591" t="s">
        <v>17</v>
      </c>
      <c r="V2591" t="str">
        <f>IF(Table2[[#This Row],[Age]] &lt; 30, "Under 30", IF(Table2[[#This Row],[Age]] &lt; 65, "Other", "Senior"))</f>
        <v>Under 30</v>
      </c>
      <c r="W2591">
        <v>0</v>
      </c>
      <c r="X2591" t="s">
        <v>17</v>
      </c>
      <c r="Y2591" t="s">
        <v>49</v>
      </c>
      <c r="Z2591" t="s">
        <v>29</v>
      </c>
      <c r="AA2591">
        <v>12</v>
      </c>
      <c r="AB2591">
        <v>672</v>
      </c>
      <c r="AE2591">
        <f t="shared" si="40"/>
        <v>0</v>
      </c>
      <c r="AF2591">
        <v>1</v>
      </c>
      <c r="AG2591" t="str">
        <f>IF(Table2[[#This Row],[Avg Monthly GB Download]] &lt; 5, "Less than 5 GB", IF(Table2[[#This Row],[Avg Monthly GB Download]] &lt;= 10, "Between 5 and 10 GB", "10 or more GB"))</f>
        <v>Less than 5 GB</v>
      </c>
    </row>
    <row r="2592" spans="1:33" x14ac:dyDescent="0.3">
      <c r="A2592" t="s">
        <v>5300</v>
      </c>
      <c r="B2592" t="s">
        <v>17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17</v>
      </c>
      <c r="I2592" t="s">
        <v>18</v>
      </c>
      <c r="J2592">
        <v>0</v>
      </c>
      <c r="K2592">
        <v>1</v>
      </c>
      <c r="L2592">
        <v>5</v>
      </c>
      <c r="M2592" t="s">
        <v>17</v>
      </c>
      <c r="N2592">
        <v>4</v>
      </c>
      <c r="O2592" t="s">
        <v>26</v>
      </c>
      <c r="P2592" t="s">
        <v>5301</v>
      </c>
      <c r="Q2592" t="s">
        <v>22</v>
      </c>
      <c r="R2592">
        <v>35</v>
      </c>
      <c r="S2592" t="s">
        <v>17</v>
      </c>
      <c r="T2592" t="s">
        <v>17</v>
      </c>
      <c r="U2592" t="s">
        <v>17</v>
      </c>
      <c r="V2592" t="str">
        <f>IF(Table2[[#This Row],[Age]] &lt; 30, "Under 30", IF(Table2[[#This Row],[Age]] &lt; 65, "Other", "Senior"))</f>
        <v>Other</v>
      </c>
      <c r="W2592">
        <v>0</v>
      </c>
      <c r="X2592" t="s">
        <v>17</v>
      </c>
      <c r="Y2592" t="s">
        <v>28</v>
      </c>
      <c r="Z2592" t="s">
        <v>29</v>
      </c>
      <c r="AA2592">
        <v>47</v>
      </c>
      <c r="AB2592">
        <v>254</v>
      </c>
      <c r="AE2592">
        <f t="shared" si="40"/>
        <v>0</v>
      </c>
      <c r="AF2592">
        <v>1</v>
      </c>
      <c r="AG2592" t="str">
        <f>IF(Table2[[#This Row],[Avg Monthly GB Download]] &lt; 5, "Less than 5 GB", IF(Table2[[#This Row],[Avg Monthly GB Download]] &lt;= 10, "Between 5 and 10 GB", "10 or more GB"))</f>
        <v>Between 5 and 10 GB</v>
      </c>
    </row>
    <row r="2593" spans="1:33" x14ac:dyDescent="0.3">
      <c r="A2593" t="s">
        <v>5302</v>
      </c>
      <c r="B2593" t="s">
        <v>17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17</v>
      </c>
      <c r="I2593" t="s">
        <v>18</v>
      </c>
      <c r="J2593">
        <v>0</v>
      </c>
      <c r="K2593">
        <v>0</v>
      </c>
      <c r="L2593">
        <v>0</v>
      </c>
      <c r="M2593" t="s">
        <v>17</v>
      </c>
      <c r="N2593">
        <v>0</v>
      </c>
      <c r="O2593" t="s">
        <v>41</v>
      </c>
      <c r="P2593" t="s">
        <v>5303</v>
      </c>
      <c r="Q2593" t="s">
        <v>20</v>
      </c>
      <c r="R2593">
        <v>47</v>
      </c>
      <c r="S2593" t="s">
        <v>17</v>
      </c>
      <c r="T2593" t="s">
        <v>17</v>
      </c>
      <c r="U2593" t="s">
        <v>17</v>
      </c>
      <c r="V2593" t="str">
        <f>IF(Table2[[#This Row],[Age]] &lt; 30, "Under 30", IF(Table2[[#This Row],[Age]] &lt; 65, "Other", "Senior"))</f>
        <v>Other</v>
      </c>
      <c r="W2593">
        <v>0</v>
      </c>
      <c r="X2593" t="s">
        <v>17</v>
      </c>
      <c r="Y2593" t="s">
        <v>28</v>
      </c>
      <c r="Z2593" t="s">
        <v>29</v>
      </c>
      <c r="AA2593">
        <v>7</v>
      </c>
      <c r="AB2593">
        <v>7</v>
      </c>
      <c r="AE2593">
        <f t="shared" si="40"/>
        <v>0</v>
      </c>
      <c r="AF2593">
        <v>1</v>
      </c>
      <c r="AG2593" t="str">
        <f>IF(Table2[[#This Row],[Avg Monthly GB Download]] &lt; 5, "Less than 5 GB", IF(Table2[[#This Row],[Avg Monthly GB Download]] &lt;= 10, "Between 5 and 10 GB", "10 or more GB"))</f>
        <v>Less than 5 GB</v>
      </c>
    </row>
    <row r="2594" spans="1:33" x14ac:dyDescent="0.3">
      <c r="A2594" t="s">
        <v>5304</v>
      </c>
      <c r="B2594" t="s">
        <v>17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17</v>
      </c>
      <c r="I2594" t="s">
        <v>18</v>
      </c>
      <c r="J2594">
        <v>0</v>
      </c>
      <c r="K2594">
        <v>1</v>
      </c>
      <c r="L2594">
        <v>8</v>
      </c>
      <c r="M2594" t="s">
        <v>21</v>
      </c>
      <c r="N2594">
        <v>0</v>
      </c>
      <c r="O2594" t="s">
        <v>76</v>
      </c>
      <c r="P2594" t="s">
        <v>5305</v>
      </c>
      <c r="Q2594" t="s">
        <v>22</v>
      </c>
      <c r="R2594">
        <v>62</v>
      </c>
      <c r="S2594" t="s">
        <v>17</v>
      </c>
      <c r="T2594" t="s">
        <v>17</v>
      </c>
      <c r="U2594" t="s">
        <v>17</v>
      </c>
      <c r="V2594" t="str">
        <f>IF(Table2[[#This Row],[Age]] &lt; 30, "Under 30", IF(Table2[[#This Row],[Age]] &lt; 65, "Other", "Senior"))</f>
        <v>Other</v>
      </c>
      <c r="W2594">
        <v>0</v>
      </c>
      <c r="X2594" t="s">
        <v>21</v>
      </c>
      <c r="Y2594" t="s">
        <v>49</v>
      </c>
      <c r="Z2594" t="s">
        <v>34</v>
      </c>
      <c r="AA2594">
        <v>66</v>
      </c>
      <c r="AB2594">
        <v>4853</v>
      </c>
      <c r="AE2594">
        <f t="shared" si="40"/>
        <v>0</v>
      </c>
      <c r="AF2594">
        <v>1</v>
      </c>
      <c r="AG2594" t="str">
        <f>IF(Table2[[#This Row],[Avg Monthly GB Download]] &lt; 5, "Less than 5 GB", IF(Table2[[#This Row],[Avg Monthly GB Download]] &lt;= 10, "Between 5 and 10 GB", "10 or more GB"))</f>
        <v>Between 5 and 10 GB</v>
      </c>
    </row>
    <row r="2595" spans="1:33" x14ac:dyDescent="0.3">
      <c r="A2595" t="s">
        <v>5306</v>
      </c>
      <c r="B2595" t="s">
        <v>17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17</v>
      </c>
      <c r="I2595" t="s">
        <v>18</v>
      </c>
      <c r="J2595">
        <v>0</v>
      </c>
      <c r="K2595">
        <v>2</v>
      </c>
      <c r="L2595">
        <v>2</v>
      </c>
      <c r="M2595" t="s">
        <v>21</v>
      </c>
      <c r="N2595">
        <v>0</v>
      </c>
      <c r="O2595" t="s">
        <v>76</v>
      </c>
      <c r="P2595" t="s">
        <v>5307</v>
      </c>
      <c r="Q2595" t="s">
        <v>20</v>
      </c>
      <c r="R2595">
        <v>39</v>
      </c>
      <c r="S2595" t="s">
        <v>17</v>
      </c>
      <c r="T2595" t="s">
        <v>17</v>
      </c>
      <c r="U2595" t="s">
        <v>17</v>
      </c>
      <c r="V2595" t="str">
        <f>IF(Table2[[#This Row],[Age]] &lt; 30, "Under 30", IF(Table2[[#This Row],[Age]] &lt; 65, "Other", "Senior"))</f>
        <v>Other</v>
      </c>
      <c r="W2595">
        <v>0</v>
      </c>
      <c r="X2595" t="s">
        <v>17</v>
      </c>
      <c r="Y2595" t="s">
        <v>28</v>
      </c>
      <c r="Z2595" t="s">
        <v>29</v>
      </c>
      <c r="AA2595">
        <v>23</v>
      </c>
      <c r="AB2595">
        <v>98</v>
      </c>
      <c r="AE2595">
        <f t="shared" si="40"/>
        <v>0</v>
      </c>
      <c r="AF2595">
        <v>1</v>
      </c>
      <c r="AG2595" t="str">
        <f>IF(Table2[[#This Row],[Avg Monthly GB Download]] &lt; 5, "Less than 5 GB", IF(Table2[[#This Row],[Avg Monthly GB Download]] &lt;= 10, "Between 5 and 10 GB", "10 or more GB"))</f>
        <v>Less than 5 GB</v>
      </c>
    </row>
    <row r="2596" spans="1:33" x14ac:dyDescent="0.3">
      <c r="A2596" t="s">
        <v>5308</v>
      </c>
      <c r="B2596" t="s">
        <v>17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17</v>
      </c>
      <c r="I2596" t="s">
        <v>18</v>
      </c>
      <c r="J2596">
        <v>0</v>
      </c>
      <c r="K2596">
        <v>0</v>
      </c>
      <c r="L2596">
        <v>2</v>
      </c>
      <c r="M2596" t="s">
        <v>21</v>
      </c>
      <c r="N2596">
        <v>0</v>
      </c>
      <c r="O2596" t="s">
        <v>90</v>
      </c>
      <c r="P2596" t="s">
        <v>5309</v>
      </c>
      <c r="Q2596" t="s">
        <v>22</v>
      </c>
      <c r="R2596">
        <v>34</v>
      </c>
      <c r="S2596" t="s">
        <v>17</v>
      </c>
      <c r="T2596" t="s">
        <v>17</v>
      </c>
      <c r="U2596" t="s">
        <v>17</v>
      </c>
      <c r="V2596" t="str">
        <f>IF(Table2[[#This Row],[Age]] &lt; 30, "Under 30", IF(Table2[[#This Row],[Age]] &lt; 65, "Other", "Senior"))</f>
        <v>Other</v>
      </c>
      <c r="W2596">
        <v>0</v>
      </c>
      <c r="X2596" t="s">
        <v>21</v>
      </c>
      <c r="Y2596" t="s">
        <v>49</v>
      </c>
      <c r="Z2596" t="s">
        <v>29</v>
      </c>
      <c r="AA2596">
        <v>34</v>
      </c>
      <c r="AB2596">
        <v>1968</v>
      </c>
      <c r="AE2596">
        <f t="shared" si="40"/>
        <v>0</v>
      </c>
      <c r="AF2596">
        <v>1</v>
      </c>
      <c r="AG2596" t="str">
        <f>IF(Table2[[#This Row],[Avg Monthly GB Download]] &lt; 5, "Less than 5 GB", IF(Table2[[#This Row],[Avg Monthly GB Download]] &lt;= 10, "Between 5 and 10 GB", "10 or more GB"))</f>
        <v>Less than 5 GB</v>
      </c>
    </row>
    <row r="2597" spans="1:33" x14ac:dyDescent="0.3">
      <c r="A2597" t="s">
        <v>5310</v>
      </c>
      <c r="B2597" t="s">
        <v>17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17</v>
      </c>
      <c r="I2597" t="s">
        <v>18</v>
      </c>
      <c r="J2597">
        <v>0</v>
      </c>
      <c r="K2597">
        <v>2</v>
      </c>
      <c r="L2597">
        <v>2</v>
      </c>
      <c r="M2597" t="s">
        <v>21</v>
      </c>
      <c r="N2597">
        <v>0</v>
      </c>
      <c r="O2597" t="s">
        <v>37</v>
      </c>
      <c r="P2597" t="s">
        <v>5311</v>
      </c>
      <c r="Q2597" t="s">
        <v>20</v>
      </c>
      <c r="R2597">
        <v>72</v>
      </c>
      <c r="S2597" t="s">
        <v>17</v>
      </c>
      <c r="T2597" t="s">
        <v>21</v>
      </c>
      <c r="U2597" t="s">
        <v>17</v>
      </c>
      <c r="V2597" t="str">
        <f>IF(Table2[[#This Row],[Age]] &lt; 30, "Under 30", IF(Table2[[#This Row],[Age]] &lt; 65, "Other", "Senior"))</f>
        <v>Senior</v>
      </c>
      <c r="W2597">
        <v>0</v>
      </c>
      <c r="X2597" t="s">
        <v>17</v>
      </c>
      <c r="Y2597" t="s">
        <v>49</v>
      </c>
      <c r="Z2597" t="s">
        <v>34</v>
      </c>
      <c r="AA2597">
        <v>50</v>
      </c>
      <c r="AB2597">
        <v>1556</v>
      </c>
      <c r="AE2597">
        <f t="shared" si="40"/>
        <v>0</v>
      </c>
      <c r="AF2597">
        <v>1</v>
      </c>
      <c r="AG2597" t="str">
        <f>IF(Table2[[#This Row],[Avg Monthly GB Download]] &lt; 5, "Less than 5 GB", IF(Table2[[#This Row],[Avg Monthly GB Download]] &lt;= 10, "Between 5 and 10 GB", "10 or more GB"))</f>
        <v>Less than 5 GB</v>
      </c>
    </row>
    <row r="2598" spans="1:33" x14ac:dyDescent="0.3">
      <c r="A2598" t="s">
        <v>5312</v>
      </c>
      <c r="B2598" t="s">
        <v>17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17</v>
      </c>
      <c r="I2598" t="s">
        <v>18</v>
      </c>
      <c r="J2598">
        <v>0</v>
      </c>
      <c r="K2598">
        <v>2</v>
      </c>
      <c r="L2598">
        <v>0</v>
      </c>
      <c r="M2598" t="s">
        <v>17</v>
      </c>
      <c r="N2598">
        <v>0</v>
      </c>
      <c r="O2598" t="s">
        <v>48</v>
      </c>
      <c r="P2598" t="s">
        <v>5313</v>
      </c>
      <c r="Q2598" t="s">
        <v>22</v>
      </c>
      <c r="R2598">
        <v>49</v>
      </c>
      <c r="S2598" t="s">
        <v>17</v>
      </c>
      <c r="T2598" t="s">
        <v>17</v>
      </c>
      <c r="U2598" t="s">
        <v>17</v>
      </c>
      <c r="V2598" t="str">
        <f>IF(Table2[[#This Row],[Age]] &lt; 30, "Under 30", IF(Table2[[#This Row],[Age]] &lt; 65, "Other", "Senior"))</f>
        <v>Other</v>
      </c>
      <c r="W2598">
        <v>0</v>
      </c>
      <c r="X2598" t="s">
        <v>17</v>
      </c>
      <c r="Y2598" t="s">
        <v>28</v>
      </c>
      <c r="Z2598" t="s">
        <v>34</v>
      </c>
      <c r="AA2598">
        <v>7</v>
      </c>
      <c r="AB2598">
        <v>18</v>
      </c>
      <c r="AE2598">
        <f t="shared" si="40"/>
        <v>0</v>
      </c>
      <c r="AF2598">
        <v>1</v>
      </c>
      <c r="AG2598" t="str">
        <f>IF(Table2[[#This Row],[Avg Monthly GB Download]] &lt; 5, "Less than 5 GB", IF(Table2[[#This Row],[Avg Monthly GB Download]] &lt;= 10, "Between 5 and 10 GB", "10 or more GB"))</f>
        <v>Less than 5 GB</v>
      </c>
    </row>
    <row r="2599" spans="1:33" x14ac:dyDescent="0.3">
      <c r="A2599" t="s">
        <v>5314</v>
      </c>
      <c r="B2599" t="s">
        <v>17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17</v>
      </c>
      <c r="I2599" t="s">
        <v>18</v>
      </c>
      <c r="J2599">
        <v>0</v>
      </c>
      <c r="K2599">
        <v>0</v>
      </c>
      <c r="L2599">
        <v>14</v>
      </c>
      <c r="M2599" t="s">
        <v>21</v>
      </c>
      <c r="N2599">
        <v>0</v>
      </c>
      <c r="O2599" t="s">
        <v>56</v>
      </c>
      <c r="P2599" t="s">
        <v>5315</v>
      </c>
      <c r="Q2599" t="s">
        <v>22</v>
      </c>
      <c r="R2599">
        <v>25</v>
      </c>
      <c r="S2599" t="s">
        <v>21</v>
      </c>
      <c r="T2599" t="s">
        <v>17</v>
      </c>
      <c r="U2599" t="s">
        <v>17</v>
      </c>
      <c r="V2599" t="str">
        <f>IF(Table2[[#This Row],[Age]] &lt; 30, "Under 30", IF(Table2[[#This Row],[Age]] &lt; 65, "Other", "Senior"))</f>
        <v>Under 30</v>
      </c>
      <c r="W2599">
        <v>0</v>
      </c>
      <c r="X2599" t="s">
        <v>21</v>
      </c>
      <c r="Y2599" t="s">
        <v>94</v>
      </c>
      <c r="Z2599" t="s">
        <v>29</v>
      </c>
      <c r="AA2599">
        <v>36</v>
      </c>
      <c r="AB2599">
        <v>1768</v>
      </c>
      <c r="AE2599">
        <f t="shared" si="40"/>
        <v>0</v>
      </c>
      <c r="AF2599">
        <v>1</v>
      </c>
      <c r="AG2599" t="str">
        <f>IF(Table2[[#This Row],[Avg Monthly GB Download]] &lt; 5, "Less than 5 GB", IF(Table2[[#This Row],[Avg Monthly GB Download]] &lt;= 10, "Between 5 and 10 GB", "10 or more GB"))</f>
        <v>10 or more GB</v>
      </c>
    </row>
    <row r="2600" spans="1:33" x14ac:dyDescent="0.3">
      <c r="A2600" t="s">
        <v>5316</v>
      </c>
      <c r="B2600" t="s">
        <v>17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17</v>
      </c>
      <c r="I2600" t="s">
        <v>18</v>
      </c>
      <c r="J2600">
        <v>0</v>
      </c>
      <c r="K2600">
        <v>1</v>
      </c>
      <c r="L2600">
        <v>0</v>
      </c>
      <c r="M2600" t="s">
        <v>17</v>
      </c>
      <c r="N2600">
        <v>0</v>
      </c>
      <c r="O2600" t="s">
        <v>72</v>
      </c>
      <c r="P2600" t="s">
        <v>5317</v>
      </c>
      <c r="Q2600" t="s">
        <v>22</v>
      </c>
      <c r="R2600">
        <v>41</v>
      </c>
      <c r="S2600" t="s">
        <v>17</v>
      </c>
      <c r="T2600" t="s">
        <v>17</v>
      </c>
      <c r="U2600" t="s">
        <v>17</v>
      </c>
      <c r="V2600" t="str">
        <f>IF(Table2[[#This Row],[Age]] &lt; 30, "Under 30", IF(Table2[[#This Row],[Age]] &lt; 65, "Other", "Senior"))</f>
        <v>Other</v>
      </c>
      <c r="W2600">
        <v>0</v>
      </c>
      <c r="X2600" t="s">
        <v>17</v>
      </c>
      <c r="Y2600" t="s">
        <v>28</v>
      </c>
      <c r="Z2600" t="s">
        <v>29</v>
      </c>
      <c r="AA2600">
        <v>12</v>
      </c>
      <c r="AB2600">
        <v>29</v>
      </c>
      <c r="AE2600">
        <f t="shared" si="40"/>
        <v>0</v>
      </c>
      <c r="AF2600">
        <v>1</v>
      </c>
      <c r="AG2600" t="str">
        <f>IF(Table2[[#This Row],[Avg Monthly GB Download]] &lt; 5, "Less than 5 GB", IF(Table2[[#This Row],[Avg Monthly GB Download]] &lt;= 10, "Between 5 and 10 GB", "10 or more GB"))</f>
        <v>Less than 5 GB</v>
      </c>
    </row>
    <row r="2601" spans="1:33" x14ac:dyDescent="0.3">
      <c r="A2601" t="s">
        <v>5318</v>
      </c>
      <c r="B2601" t="s">
        <v>17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17</v>
      </c>
      <c r="I2601" t="s">
        <v>18</v>
      </c>
      <c r="J2601">
        <v>0</v>
      </c>
      <c r="K2601">
        <v>0</v>
      </c>
      <c r="L2601">
        <v>4</v>
      </c>
      <c r="M2601" t="s">
        <v>21</v>
      </c>
      <c r="N2601">
        <v>0</v>
      </c>
      <c r="O2601" t="s">
        <v>39</v>
      </c>
      <c r="P2601" t="s">
        <v>5319</v>
      </c>
      <c r="Q2601" t="s">
        <v>20</v>
      </c>
      <c r="R2601">
        <v>63</v>
      </c>
      <c r="S2601" t="s">
        <v>17</v>
      </c>
      <c r="T2601" t="s">
        <v>17</v>
      </c>
      <c r="U2601" t="s">
        <v>17</v>
      </c>
      <c r="V2601" t="str">
        <f>IF(Table2[[#This Row],[Age]] &lt; 30, "Under 30", IF(Table2[[#This Row],[Age]] &lt; 65, "Other", "Senior"))</f>
        <v>Other</v>
      </c>
      <c r="W2601">
        <v>0</v>
      </c>
      <c r="X2601" t="s">
        <v>17</v>
      </c>
      <c r="Y2601" t="s">
        <v>94</v>
      </c>
      <c r="Z2601" t="s">
        <v>34</v>
      </c>
      <c r="AA2601">
        <v>50</v>
      </c>
      <c r="AB2601">
        <v>2791</v>
      </c>
      <c r="AE2601">
        <f t="shared" si="40"/>
        <v>0</v>
      </c>
      <c r="AF2601">
        <v>1</v>
      </c>
      <c r="AG2601" t="str">
        <f>IF(Table2[[#This Row],[Avg Monthly GB Download]] &lt; 5, "Less than 5 GB", IF(Table2[[#This Row],[Avg Monthly GB Download]] &lt;= 10, "Between 5 and 10 GB", "10 or more GB"))</f>
        <v>Less than 5 GB</v>
      </c>
    </row>
    <row r="2602" spans="1:33" x14ac:dyDescent="0.3">
      <c r="A2602" t="s">
        <v>5320</v>
      </c>
      <c r="B2602" t="s">
        <v>17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17</v>
      </c>
      <c r="I2602" t="s">
        <v>18</v>
      </c>
      <c r="J2602">
        <v>0</v>
      </c>
      <c r="K2602">
        <v>2</v>
      </c>
      <c r="L2602">
        <v>3</v>
      </c>
      <c r="M2602" t="s">
        <v>21</v>
      </c>
      <c r="N2602">
        <v>0</v>
      </c>
      <c r="O2602" t="s">
        <v>26</v>
      </c>
      <c r="P2602" t="s">
        <v>5321</v>
      </c>
      <c r="Q2602" t="s">
        <v>20</v>
      </c>
      <c r="R2602">
        <v>85</v>
      </c>
      <c r="S2602" t="s">
        <v>17</v>
      </c>
      <c r="T2602" t="s">
        <v>21</v>
      </c>
      <c r="U2602" t="s">
        <v>17</v>
      </c>
      <c r="V2602" t="str">
        <f>IF(Table2[[#This Row],[Age]] &lt; 30, "Under 30", IF(Table2[[#This Row],[Age]] &lt; 65, "Other", "Senior"))</f>
        <v>Senior</v>
      </c>
      <c r="W2602">
        <v>0</v>
      </c>
      <c r="X2602" t="s">
        <v>17</v>
      </c>
      <c r="Y2602" t="s">
        <v>49</v>
      </c>
      <c r="Z2602" t="s">
        <v>34</v>
      </c>
      <c r="AA2602">
        <v>43</v>
      </c>
      <c r="AB2602">
        <v>1542</v>
      </c>
      <c r="AE2602">
        <f t="shared" si="40"/>
        <v>0</v>
      </c>
      <c r="AF2602">
        <v>1</v>
      </c>
      <c r="AG2602" t="str">
        <f>IF(Table2[[#This Row],[Avg Monthly GB Download]] &lt; 5, "Less than 5 GB", IF(Table2[[#This Row],[Avg Monthly GB Download]] &lt;= 10, "Between 5 and 10 GB", "10 or more GB"))</f>
        <v>Less than 5 GB</v>
      </c>
    </row>
    <row r="2603" spans="1:33" x14ac:dyDescent="0.3">
      <c r="A2603" t="s">
        <v>5322</v>
      </c>
      <c r="B2603" t="s">
        <v>17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17</v>
      </c>
      <c r="I2603" t="s">
        <v>18</v>
      </c>
      <c r="J2603">
        <v>0</v>
      </c>
      <c r="K2603">
        <v>1</v>
      </c>
      <c r="L2603">
        <v>1</v>
      </c>
      <c r="M2603" t="s">
        <v>21</v>
      </c>
      <c r="N2603">
        <v>0</v>
      </c>
      <c r="O2603" t="s">
        <v>71</v>
      </c>
      <c r="P2603" t="s">
        <v>5323</v>
      </c>
      <c r="Q2603" t="s">
        <v>20</v>
      </c>
      <c r="R2603">
        <v>53</v>
      </c>
      <c r="S2603" t="s">
        <v>17</v>
      </c>
      <c r="T2603" t="s">
        <v>17</v>
      </c>
      <c r="U2603" t="s">
        <v>17</v>
      </c>
      <c r="V2603" t="str">
        <f>IF(Table2[[#This Row],[Age]] &lt; 30, "Under 30", IF(Table2[[#This Row],[Age]] &lt; 65, "Other", "Senior"))</f>
        <v>Other</v>
      </c>
      <c r="W2603">
        <v>0</v>
      </c>
      <c r="X2603" t="s">
        <v>17</v>
      </c>
      <c r="Y2603" t="s">
        <v>28</v>
      </c>
      <c r="Z2603" t="s">
        <v>34</v>
      </c>
      <c r="AA2603">
        <v>23</v>
      </c>
      <c r="AB2603">
        <v>637</v>
      </c>
      <c r="AE2603">
        <f t="shared" si="40"/>
        <v>0</v>
      </c>
      <c r="AF2603">
        <v>1</v>
      </c>
      <c r="AG2603" t="str">
        <f>IF(Table2[[#This Row],[Avg Monthly GB Download]] &lt; 5, "Less than 5 GB", IF(Table2[[#This Row],[Avg Monthly GB Download]] &lt;= 10, "Between 5 and 10 GB", "10 or more GB"))</f>
        <v>Less than 5 GB</v>
      </c>
    </row>
    <row r="2604" spans="1:33" x14ac:dyDescent="0.3">
      <c r="A2604" t="s">
        <v>5324</v>
      </c>
      <c r="B2604" t="s">
        <v>17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17</v>
      </c>
      <c r="I2604" t="s">
        <v>18</v>
      </c>
      <c r="J2604">
        <v>0</v>
      </c>
      <c r="K2604">
        <v>1</v>
      </c>
      <c r="L2604">
        <v>5</v>
      </c>
      <c r="M2604" t="s">
        <v>21</v>
      </c>
      <c r="N2604">
        <v>0</v>
      </c>
      <c r="O2604" t="s">
        <v>33</v>
      </c>
      <c r="P2604" t="s">
        <v>5325</v>
      </c>
      <c r="Q2604" t="s">
        <v>22</v>
      </c>
      <c r="R2604">
        <v>39</v>
      </c>
      <c r="S2604" t="s">
        <v>17</v>
      </c>
      <c r="T2604" t="s">
        <v>17</v>
      </c>
      <c r="U2604" t="s">
        <v>17</v>
      </c>
      <c r="V2604" t="str">
        <f>IF(Table2[[#This Row],[Age]] &lt; 30, "Under 30", IF(Table2[[#This Row],[Age]] &lt; 65, "Other", "Senior"))</f>
        <v>Other</v>
      </c>
      <c r="W2604">
        <v>0</v>
      </c>
      <c r="X2604" t="s">
        <v>17</v>
      </c>
      <c r="Y2604" t="s">
        <v>28</v>
      </c>
      <c r="Z2604" t="s">
        <v>34</v>
      </c>
      <c r="AA2604">
        <v>35</v>
      </c>
      <c r="AB2604">
        <v>1319</v>
      </c>
      <c r="AE2604">
        <f t="shared" si="40"/>
        <v>0</v>
      </c>
      <c r="AF2604">
        <v>1</v>
      </c>
      <c r="AG2604" t="str">
        <f>IF(Table2[[#This Row],[Avg Monthly GB Download]] &lt; 5, "Less than 5 GB", IF(Table2[[#This Row],[Avg Monthly GB Download]] &lt;= 10, "Between 5 and 10 GB", "10 or more GB"))</f>
        <v>Between 5 and 10 GB</v>
      </c>
    </row>
    <row r="2605" spans="1:33" x14ac:dyDescent="0.3">
      <c r="A2605" t="s">
        <v>5326</v>
      </c>
      <c r="B2605" t="s">
        <v>17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17</v>
      </c>
      <c r="I2605" t="s">
        <v>18</v>
      </c>
      <c r="J2605">
        <v>0</v>
      </c>
      <c r="K2605">
        <v>1</v>
      </c>
      <c r="L2605">
        <v>21</v>
      </c>
      <c r="M2605" t="s">
        <v>21</v>
      </c>
      <c r="N2605">
        <v>0</v>
      </c>
      <c r="O2605" t="s">
        <v>67</v>
      </c>
      <c r="P2605" t="s">
        <v>5327</v>
      </c>
      <c r="Q2605" t="s">
        <v>20</v>
      </c>
      <c r="R2605">
        <v>25</v>
      </c>
      <c r="S2605" t="s">
        <v>21</v>
      </c>
      <c r="T2605" t="s">
        <v>17</v>
      </c>
      <c r="U2605" t="s">
        <v>17</v>
      </c>
      <c r="V2605" t="str">
        <f>IF(Table2[[#This Row],[Age]] &lt; 30, "Under 30", IF(Table2[[#This Row],[Age]] &lt; 65, "Other", "Senior"))</f>
        <v>Under 30</v>
      </c>
      <c r="W2605">
        <v>0</v>
      </c>
      <c r="X2605" t="s">
        <v>21</v>
      </c>
      <c r="Y2605" t="s">
        <v>94</v>
      </c>
      <c r="Z2605" t="s">
        <v>34</v>
      </c>
      <c r="AA2605">
        <v>76</v>
      </c>
      <c r="AB2605">
        <v>4730</v>
      </c>
      <c r="AE2605">
        <f t="shared" si="40"/>
        <v>0</v>
      </c>
      <c r="AF2605">
        <v>1</v>
      </c>
      <c r="AG2605" t="str">
        <f>IF(Table2[[#This Row],[Avg Monthly GB Download]] &lt; 5, "Less than 5 GB", IF(Table2[[#This Row],[Avg Monthly GB Download]] &lt;= 10, "Between 5 and 10 GB", "10 or more GB"))</f>
        <v>10 or more GB</v>
      </c>
    </row>
    <row r="2606" spans="1:33" x14ac:dyDescent="0.3">
      <c r="A2606" t="s">
        <v>5328</v>
      </c>
      <c r="B2606" t="s">
        <v>17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21</v>
      </c>
      <c r="I2606" t="s">
        <v>84</v>
      </c>
      <c r="J2606">
        <v>0</v>
      </c>
      <c r="K2606">
        <v>0</v>
      </c>
      <c r="L2606">
        <v>0</v>
      </c>
      <c r="M2606" t="s">
        <v>17</v>
      </c>
      <c r="N2606">
        <v>0</v>
      </c>
      <c r="O2606" t="s">
        <v>40</v>
      </c>
      <c r="P2606" t="s">
        <v>5329</v>
      </c>
      <c r="Q2606" t="s">
        <v>22</v>
      </c>
      <c r="R2606">
        <v>44</v>
      </c>
      <c r="S2606" t="s">
        <v>17</v>
      </c>
      <c r="T2606" t="s">
        <v>17</v>
      </c>
      <c r="U2606" t="s">
        <v>17</v>
      </c>
      <c r="V2606" t="str">
        <f>IF(Table2[[#This Row],[Age]] &lt; 30, "Under 30", IF(Table2[[#This Row],[Age]] &lt; 65, "Other", "Senior"))</f>
        <v>Other</v>
      </c>
      <c r="W2606">
        <v>0</v>
      </c>
      <c r="X2606" t="s">
        <v>17</v>
      </c>
      <c r="Y2606" t="s">
        <v>94</v>
      </c>
      <c r="Z2606" t="s">
        <v>29</v>
      </c>
      <c r="AA2606">
        <v>7</v>
      </c>
      <c r="AB2606">
        <v>433</v>
      </c>
      <c r="AE2606">
        <f t="shared" si="40"/>
        <v>0</v>
      </c>
      <c r="AF2606">
        <v>1</v>
      </c>
      <c r="AG2606" t="str">
        <f>IF(Table2[[#This Row],[Avg Monthly GB Download]] &lt; 5, "Less than 5 GB", IF(Table2[[#This Row],[Avg Monthly GB Download]] &lt;= 10, "Between 5 and 10 GB", "10 or more GB"))</f>
        <v>Less than 5 GB</v>
      </c>
    </row>
    <row r="2607" spans="1:33" x14ac:dyDescent="0.3">
      <c r="A2607" t="s">
        <v>5330</v>
      </c>
      <c r="B2607" t="s">
        <v>17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17</v>
      </c>
      <c r="I2607" t="s">
        <v>18</v>
      </c>
      <c r="J2607">
        <v>0</v>
      </c>
      <c r="K2607">
        <v>0</v>
      </c>
      <c r="L2607">
        <v>14</v>
      </c>
      <c r="M2607" t="s">
        <v>17</v>
      </c>
      <c r="N2607">
        <v>82</v>
      </c>
      <c r="O2607" t="s">
        <v>25</v>
      </c>
      <c r="P2607" t="s">
        <v>5331</v>
      </c>
      <c r="Q2607" t="s">
        <v>20</v>
      </c>
      <c r="R2607">
        <v>45</v>
      </c>
      <c r="S2607" t="s">
        <v>17</v>
      </c>
      <c r="T2607" t="s">
        <v>17</v>
      </c>
      <c r="U2607" t="s">
        <v>17</v>
      </c>
      <c r="V2607" t="str">
        <f>IF(Table2[[#This Row],[Age]] &lt; 30, "Under 30", IF(Table2[[#This Row],[Age]] &lt; 65, "Other", "Senior"))</f>
        <v>Other</v>
      </c>
      <c r="W2607">
        <v>0</v>
      </c>
      <c r="X2607" t="s">
        <v>21</v>
      </c>
      <c r="Y2607" t="s">
        <v>49</v>
      </c>
      <c r="Z2607" t="s">
        <v>34</v>
      </c>
      <c r="AA2607">
        <v>51</v>
      </c>
      <c r="AB2607">
        <v>2737</v>
      </c>
      <c r="AE2607">
        <f t="shared" si="40"/>
        <v>0</v>
      </c>
      <c r="AF2607">
        <v>1</v>
      </c>
      <c r="AG2607" t="str">
        <f>IF(Table2[[#This Row],[Avg Monthly GB Download]] &lt; 5, "Less than 5 GB", IF(Table2[[#This Row],[Avg Monthly GB Download]] &lt;= 10, "Between 5 and 10 GB", "10 or more GB"))</f>
        <v>10 or more GB</v>
      </c>
    </row>
    <row r="2608" spans="1:33" x14ac:dyDescent="0.3">
      <c r="A2608" t="s">
        <v>5332</v>
      </c>
      <c r="B2608" t="s">
        <v>17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17</v>
      </c>
      <c r="I2608" t="s">
        <v>18</v>
      </c>
      <c r="J2608">
        <v>0</v>
      </c>
      <c r="K2608">
        <v>0</v>
      </c>
      <c r="L2608">
        <v>0</v>
      </c>
      <c r="M2608" t="s">
        <v>17</v>
      </c>
      <c r="N2608">
        <v>0</v>
      </c>
      <c r="O2608" t="s">
        <v>60</v>
      </c>
      <c r="P2608" t="s">
        <v>5333</v>
      </c>
      <c r="Q2608" t="s">
        <v>20</v>
      </c>
      <c r="R2608">
        <v>64</v>
      </c>
      <c r="S2608" t="s">
        <v>17</v>
      </c>
      <c r="T2608" t="s">
        <v>17</v>
      </c>
      <c r="U2608" t="s">
        <v>17</v>
      </c>
      <c r="V2608" t="str">
        <f>IF(Table2[[#This Row],[Age]] &lt; 30, "Under 30", IF(Table2[[#This Row],[Age]] &lt; 65, "Other", "Senior"))</f>
        <v>Other</v>
      </c>
      <c r="W2608">
        <v>0</v>
      </c>
      <c r="X2608" t="s">
        <v>17</v>
      </c>
      <c r="Y2608" t="s">
        <v>28</v>
      </c>
      <c r="Z2608" t="s">
        <v>34</v>
      </c>
      <c r="AA2608">
        <v>13</v>
      </c>
      <c r="AB2608">
        <v>13</v>
      </c>
      <c r="AE2608">
        <f t="shared" si="40"/>
        <v>0</v>
      </c>
      <c r="AF2608">
        <v>1</v>
      </c>
      <c r="AG2608" t="str">
        <f>IF(Table2[[#This Row],[Avg Monthly GB Download]] &lt; 5, "Less than 5 GB", IF(Table2[[#This Row],[Avg Monthly GB Download]] &lt;= 10, "Between 5 and 10 GB", "10 or more GB"))</f>
        <v>Less than 5 GB</v>
      </c>
    </row>
    <row r="2609" spans="1:33" x14ac:dyDescent="0.3">
      <c r="A2609" t="s">
        <v>5334</v>
      </c>
      <c r="B2609" t="s">
        <v>17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21</v>
      </c>
      <c r="I2609" t="s">
        <v>84</v>
      </c>
      <c r="J2609">
        <v>0</v>
      </c>
      <c r="K2609">
        <v>0</v>
      </c>
      <c r="L2609">
        <v>0</v>
      </c>
      <c r="M2609" t="s">
        <v>17</v>
      </c>
      <c r="N2609">
        <v>0</v>
      </c>
      <c r="O2609" t="s">
        <v>24</v>
      </c>
      <c r="P2609" t="s">
        <v>5335</v>
      </c>
      <c r="Q2609" t="s">
        <v>20</v>
      </c>
      <c r="R2609">
        <v>21</v>
      </c>
      <c r="S2609" t="s">
        <v>21</v>
      </c>
      <c r="T2609" t="s">
        <v>17</v>
      </c>
      <c r="U2609" t="s">
        <v>17</v>
      </c>
      <c r="V2609" t="str">
        <f>IF(Table2[[#This Row],[Age]] &lt; 30, "Under 30", IF(Table2[[#This Row],[Age]] &lt; 65, "Other", "Senior"))</f>
        <v>Under 30</v>
      </c>
      <c r="W2609">
        <v>0</v>
      </c>
      <c r="X2609" t="s">
        <v>17</v>
      </c>
      <c r="Y2609" t="s">
        <v>28</v>
      </c>
      <c r="Z2609" t="s">
        <v>29</v>
      </c>
      <c r="AA2609">
        <v>10</v>
      </c>
      <c r="AB2609">
        <v>10</v>
      </c>
      <c r="AE2609">
        <f t="shared" si="40"/>
        <v>0</v>
      </c>
      <c r="AF2609">
        <v>1</v>
      </c>
      <c r="AG2609" t="str">
        <f>IF(Table2[[#This Row],[Avg Monthly GB Download]] &lt; 5, "Less than 5 GB", IF(Table2[[#This Row],[Avg Monthly GB Download]] &lt;= 10, "Between 5 and 10 GB", "10 or more GB"))</f>
        <v>Less than 5 GB</v>
      </c>
    </row>
    <row r="2610" spans="1:33" x14ac:dyDescent="0.3">
      <c r="A2610" t="s">
        <v>5336</v>
      </c>
      <c r="B2610" t="s">
        <v>17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17</v>
      </c>
      <c r="I2610" t="s">
        <v>18</v>
      </c>
      <c r="J2610">
        <v>0</v>
      </c>
      <c r="K2610">
        <v>0</v>
      </c>
      <c r="L2610">
        <v>3</v>
      </c>
      <c r="M2610" t="s">
        <v>21</v>
      </c>
      <c r="N2610">
        <v>0</v>
      </c>
      <c r="O2610" t="s">
        <v>56</v>
      </c>
      <c r="P2610" t="s">
        <v>5337</v>
      </c>
      <c r="Q2610" t="s">
        <v>22</v>
      </c>
      <c r="R2610">
        <v>82</v>
      </c>
      <c r="S2610" t="s">
        <v>17</v>
      </c>
      <c r="T2610" t="s">
        <v>21</v>
      </c>
      <c r="U2610" t="s">
        <v>17</v>
      </c>
      <c r="V2610" t="str">
        <f>IF(Table2[[#This Row],[Age]] &lt; 30, "Under 30", IF(Table2[[#This Row],[Age]] &lt; 65, "Other", "Senior"))</f>
        <v>Senior</v>
      </c>
      <c r="W2610">
        <v>0</v>
      </c>
      <c r="X2610" t="s">
        <v>21</v>
      </c>
      <c r="Y2610" t="s">
        <v>94</v>
      </c>
      <c r="Z2610" t="s">
        <v>29</v>
      </c>
      <c r="AA2610">
        <v>45</v>
      </c>
      <c r="AB2610">
        <v>2793</v>
      </c>
      <c r="AE2610">
        <f t="shared" si="40"/>
        <v>0</v>
      </c>
      <c r="AF2610">
        <v>1</v>
      </c>
      <c r="AG2610" t="str">
        <f>IF(Table2[[#This Row],[Avg Monthly GB Download]] &lt; 5, "Less than 5 GB", IF(Table2[[#This Row],[Avg Monthly GB Download]] &lt;= 10, "Between 5 and 10 GB", "10 or more GB"))</f>
        <v>Less than 5 GB</v>
      </c>
    </row>
    <row r="2611" spans="1:33" x14ac:dyDescent="0.3">
      <c r="A2611" t="s">
        <v>5338</v>
      </c>
      <c r="B2611" t="s">
        <v>17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17</v>
      </c>
      <c r="I2611" t="s">
        <v>18</v>
      </c>
      <c r="J2611">
        <v>0</v>
      </c>
      <c r="K2611">
        <v>2</v>
      </c>
      <c r="L2611">
        <v>12</v>
      </c>
      <c r="M2611" t="s">
        <v>21</v>
      </c>
      <c r="N2611">
        <v>0</v>
      </c>
      <c r="O2611" t="s">
        <v>76</v>
      </c>
      <c r="P2611" t="s">
        <v>5339</v>
      </c>
      <c r="Q2611" t="s">
        <v>20</v>
      </c>
      <c r="R2611">
        <v>29</v>
      </c>
      <c r="S2611" t="s">
        <v>21</v>
      </c>
      <c r="T2611" t="s">
        <v>17</v>
      </c>
      <c r="U2611" t="s">
        <v>17</v>
      </c>
      <c r="V2611" t="str">
        <f>IF(Table2[[#This Row],[Age]] &lt; 30, "Under 30", IF(Table2[[#This Row],[Age]] &lt; 65, "Other", "Senior"))</f>
        <v>Under 30</v>
      </c>
      <c r="W2611">
        <v>0</v>
      </c>
      <c r="X2611" t="s">
        <v>21</v>
      </c>
      <c r="Y2611" t="s">
        <v>49</v>
      </c>
      <c r="Z2611" t="s">
        <v>34</v>
      </c>
      <c r="AA2611">
        <v>54</v>
      </c>
      <c r="AB2611">
        <v>3130</v>
      </c>
      <c r="AE2611">
        <f t="shared" si="40"/>
        <v>0</v>
      </c>
      <c r="AF2611">
        <v>1</v>
      </c>
      <c r="AG2611" t="str">
        <f>IF(Table2[[#This Row],[Avg Monthly GB Download]] &lt; 5, "Less than 5 GB", IF(Table2[[#This Row],[Avg Monthly GB Download]] &lt;= 10, "Between 5 and 10 GB", "10 or more GB"))</f>
        <v>10 or more GB</v>
      </c>
    </row>
    <row r="2612" spans="1:33" x14ac:dyDescent="0.3">
      <c r="A2612" t="s">
        <v>5340</v>
      </c>
      <c r="B2612" t="s">
        <v>17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17</v>
      </c>
      <c r="I2612" t="s">
        <v>18</v>
      </c>
      <c r="J2612">
        <v>0</v>
      </c>
      <c r="K2612">
        <v>1</v>
      </c>
      <c r="L2612">
        <v>8</v>
      </c>
      <c r="M2612" t="s">
        <v>17</v>
      </c>
      <c r="N2612">
        <v>22</v>
      </c>
      <c r="O2612" t="s">
        <v>89</v>
      </c>
      <c r="P2612" t="s">
        <v>5341</v>
      </c>
      <c r="Q2612" t="s">
        <v>22</v>
      </c>
      <c r="R2612">
        <v>22</v>
      </c>
      <c r="S2612" t="s">
        <v>21</v>
      </c>
      <c r="T2612" t="s">
        <v>17</v>
      </c>
      <c r="U2612" t="s">
        <v>17</v>
      </c>
      <c r="V2612" t="str">
        <f>IF(Table2[[#This Row],[Age]] &lt; 30, "Under 30", IF(Table2[[#This Row],[Age]] &lt; 65, "Other", "Senior"))</f>
        <v>Under 30</v>
      </c>
      <c r="W2612">
        <v>0</v>
      </c>
      <c r="X2612" t="s">
        <v>21</v>
      </c>
      <c r="Y2612" t="s">
        <v>94</v>
      </c>
      <c r="Z2612" t="s">
        <v>34</v>
      </c>
      <c r="AA2612">
        <v>24</v>
      </c>
      <c r="AB2612">
        <v>1303</v>
      </c>
      <c r="AE2612">
        <f t="shared" si="40"/>
        <v>0</v>
      </c>
      <c r="AF2612">
        <v>1</v>
      </c>
      <c r="AG2612" t="str">
        <f>IF(Table2[[#This Row],[Avg Monthly GB Download]] &lt; 5, "Less than 5 GB", IF(Table2[[#This Row],[Avg Monthly GB Download]] &lt;= 10, "Between 5 and 10 GB", "10 or more GB"))</f>
        <v>Between 5 and 10 GB</v>
      </c>
    </row>
    <row r="2613" spans="1:33" x14ac:dyDescent="0.3">
      <c r="A2613" t="s">
        <v>5342</v>
      </c>
      <c r="B2613" t="s">
        <v>17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17</v>
      </c>
      <c r="I2613" t="s">
        <v>18</v>
      </c>
      <c r="J2613">
        <v>0</v>
      </c>
      <c r="K2613">
        <v>0</v>
      </c>
      <c r="L2613">
        <v>7</v>
      </c>
      <c r="M2613" t="s">
        <v>21</v>
      </c>
      <c r="N2613">
        <v>0</v>
      </c>
      <c r="O2613" t="s">
        <v>32</v>
      </c>
      <c r="P2613" t="s">
        <v>5343</v>
      </c>
      <c r="Q2613" t="s">
        <v>22</v>
      </c>
      <c r="R2613">
        <v>80</v>
      </c>
      <c r="S2613" t="s">
        <v>17</v>
      </c>
      <c r="T2613" t="s">
        <v>21</v>
      </c>
      <c r="U2613" t="s">
        <v>17</v>
      </c>
      <c r="V2613" t="str">
        <f>IF(Table2[[#This Row],[Age]] &lt; 30, "Under 30", IF(Table2[[#This Row],[Age]] &lt; 65, "Other", "Senior"))</f>
        <v>Senior</v>
      </c>
      <c r="W2613">
        <v>0</v>
      </c>
      <c r="X2613" t="s">
        <v>17</v>
      </c>
      <c r="Y2613" t="s">
        <v>94</v>
      </c>
      <c r="Z2613" t="s">
        <v>29</v>
      </c>
      <c r="AA2613">
        <v>63</v>
      </c>
      <c r="AB2613">
        <v>4630</v>
      </c>
      <c r="AE2613">
        <f t="shared" si="40"/>
        <v>0</v>
      </c>
      <c r="AF2613">
        <v>1</v>
      </c>
      <c r="AG2613" t="str">
        <f>IF(Table2[[#This Row],[Avg Monthly GB Download]] &lt; 5, "Less than 5 GB", IF(Table2[[#This Row],[Avg Monthly GB Download]] &lt;= 10, "Between 5 and 10 GB", "10 or more GB"))</f>
        <v>Between 5 and 10 GB</v>
      </c>
    </row>
    <row r="2614" spans="1:33" x14ac:dyDescent="0.3">
      <c r="A2614" t="s">
        <v>5344</v>
      </c>
      <c r="B2614" t="s">
        <v>17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17</v>
      </c>
      <c r="I2614" t="s">
        <v>18</v>
      </c>
      <c r="J2614">
        <v>0</v>
      </c>
      <c r="K2614">
        <v>1</v>
      </c>
      <c r="L2614">
        <v>4</v>
      </c>
      <c r="M2614" t="s">
        <v>21</v>
      </c>
      <c r="N2614">
        <v>0</v>
      </c>
      <c r="O2614" t="s">
        <v>66</v>
      </c>
      <c r="P2614" t="s">
        <v>5345</v>
      </c>
      <c r="Q2614" t="s">
        <v>22</v>
      </c>
      <c r="R2614">
        <v>34</v>
      </c>
      <c r="S2614" t="s">
        <v>17</v>
      </c>
      <c r="T2614" t="s">
        <v>17</v>
      </c>
      <c r="U2614" t="s">
        <v>17</v>
      </c>
      <c r="V2614" t="str">
        <f>IF(Table2[[#This Row],[Age]] &lt; 30, "Under 30", IF(Table2[[#This Row],[Age]] &lt; 65, "Other", "Senior"))</f>
        <v>Other</v>
      </c>
      <c r="W2614">
        <v>0</v>
      </c>
      <c r="X2614" t="s">
        <v>17</v>
      </c>
      <c r="Y2614" t="s">
        <v>28</v>
      </c>
      <c r="Z2614" t="s">
        <v>34</v>
      </c>
      <c r="AA2614">
        <v>44</v>
      </c>
      <c r="AB2614">
        <v>959</v>
      </c>
      <c r="AE2614">
        <f t="shared" si="40"/>
        <v>0</v>
      </c>
      <c r="AF2614">
        <v>1</v>
      </c>
      <c r="AG2614" t="str">
        <f>IF(Table2[[#This Row],[Avg Monthly GB Download]] &lt; 5, "Less than 5 GB", IF(Table2[[#This Row],[Avg Monthly GB Download]] &lt;= 10, "Between 5 and 10 GB", "10 or more GB"))</f>
        <v>Less than 5 GB</v>
      </c>
    </row>
    <row r="2615" spans="1:33" x14ac:dyDescent="0.3">
      <c r="A2615" t="s">
        <v>5346</v>
      </c>
      <c r="B2615" t="s">
        <v>17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17</v>
      </c>
      <c r="I2615" t="s">
        <v>18</v>
      </c>
      <c r="J2615">
        <v>0</v>
      </c>
      <c r="K2615">
        <v>0</v>
      </c>
      <c r="L2615">
        <v>2</v>
      </c>
      <c r="M2615" t="s">
        <v>21</v>
      </c>
      <c r="N2615">
        <v>0</v>
      </c>
      <c r="O2615" t="s">
        <v>78</v>
      </c>
      <c r="P2615" t="s">
        <v>5347</v>
      </c>
      <c r="Q2615" t="s">
        <v>20</v>
      </c>
      <c r="R2615">
        <v>38</v>
      </c>
      <c r="S2615" t="s">
        <v>17</v>
      </c>
      <c r="T2615" t="s">
        <v>17</v>
      </c>
      <c r="U2615" t="s">
        <v>17</v>
      </c>
      <c r="V2615" t="str">
        <f>IF(Table2[[#This Row],[Age]] &lt; 30, "Under 30", IF(Table2[[#This Row],[Age]] &lt; 65, "Other", "Senior"))</f>
        <v>Other</v>
      </c>
      <c r="W2615">
        <v>0</v>
      </c>
      <c r="X2615" t="s">
        <v>21</v>
      </c>
      <c r="Y2615" t="s">
        <v>28</v>
      </c>
      <c r="Z2615" t="s">
        <v>34</v>
      </c>
      <c r="AA2615">
        <v>21</v>
      </c>
      <c r="AB2615">
        <v>802</v>
      </c>
      <c r="AE2615">
        <f t="shared" si="40"/>
        <v>0</v>
      </c>
      <c r="AF2615">
        <v>1</v>
      </c>
      <c r="AG2615" t="str">
        <f>IF(Table2[[#This Row],[Avg Monthly GB Download]] &lt; 5, "Less than 5 GB", IF(Table2[[#This Row],[Avg Monthly GB Download]] &lt;= 10, "Between 5 and 10 GB", "10 or more GB"))</f>
        <v>Less than 5 GB</v>
      </c>
    </row>
    <row r="2616" spans="1:33" x14ac:dyDescent="0.3">
      <c r="A2616" t="s">
        <v>5348</v>
      </c>
      <c r="B2616" t="s">
        <v>17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17</v>
      </c>
      <c r="I2616" t="s">
        <v>18</v>
      </c>
      <c r="J2616">
        <v>0</v>
      </c>
      <c r="K2616">
        <v>0</v>
      </c>
      <c r="L2616">
        <v>3</v>
      </c>
      <c r="M2616" t="s">
        <v>21</v>
      </c>
      <c r="N2616">
        <v>0</v>
      </c>
      <c r="O2616" t="s">
        <v>46</v>
      </c>
      <c r="P2616" t="s">
        <v>5349</v>
      </c>
      <c r="Q2616" t="s">
        <v>20</v>
      </c>
      <c r="R2616">
        <v>46</v>
      </c>
      <c r="S2616" t="s">
        <v>17</v>
      </c>
      <c r="T2616" t="s">
        <v>17</v>
      </c>
      <c r="U2616" t="s">
        <v>17</v>
      </c>
      <c r="V2616" t="str">
        <f>IF(Table2[[#This Row],[Age]] &lt; 30, "Under 30", IF(Table2[[#This Row],[Age]] &lt; 65, "Other", "Senior"))</f>
        <v>Other</v>
      </c>
      <c r="W2616">
        <v>0</v>
      </c>
      <c r="X2616" t="s">
        <v>17</v>
      </c>
      <c r="Y2616" t="s">
        <v>28</v>
      </c>
      <c r="Z2616" t="s">
        <v>34</v>
      </c>
      <c r="AA2616">
        <v>18</v>
      </c>
      <c r="AB2616">
        <v>209</v>
      </c>
      <c r="AE2616">
        <f t="shared" si="40"/>
        <v>0</v>
      </c>
      <c r="AF2616">
        <v>1</v>
      </c>
      <c r="AG2616" t="str">
        <f>IF(Table2[[#This Row],[Avg Monthly GB Download]] &lt; 5, "Less than 5 GB", IF(Table2[[#This Row],[Avg Monthly GB Download]] &lt;= 10, "Between 5 and 10 GB", "10 or more GB"))</f>
        <v>Less than 5 GB</v>
      </c>
    </row>
    <row r="2617" spans="1:33" x14ac:dyDescent="0.3">
      <c r="A2617" t="s">
        <v>5350</v>
      </c>
      <c r="B2617" t="s">
        <v>17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17</v>
      </c>
      <c r="I2617" t="s">
        <v>18</v>
      </c>
      <c r="J2617">
        <v>0</v>
      </c>
      <c r="K2617">
        <v>0</v>
      </c>
      <c r="L2617">
        <v>8</v>
      </c>
      <c r="M2617" t="s">
        <v>21</v>
      </c>
      <c r="N2617">
        <v>0</v>
      </c>
      <c r="O2617" t="s">
        <v>56</v>
      </c>
      <c r="P2617" t="s">
        <v>5351</v>
      </c>
      <c r="Q2617" t="s">
        <v>22</v>
      </c>
      <c r="R2617">
        <v>51</v>
      </c>
      <c r="S2617" t="s">
        <v>17</v>
      </c>
      <c r="T2617" t="s">
        <v>17</v>
      </c>
      <c r="U2617" t="s">
        <v>17</v>
      </c>
      <c r="V2617" t="str">
        <f>IF(Table2[[#This Row],[Age]] &lt; 30, "Under 30", IF(Table2[[#This Row],[Age]] &lt; 65, "Other", "Senior"))</f>
        <v>Other</v>
      </c>
      <c r="W2617">
        <v>0</v>
      </c>
      <c r="X2617" t="s">
        <v>17</v>
      </c>
      <c r="Y2617" t="s">
        <v>49</v>
      </c>
      <c r="Z2617" t="s">
        <v>34</v>
      </c>
      <c r="AA2617">
        <v>41</v>
      </c>
      <c r="AB2617">
        <v>2325</v>
      </c>
      <c r="AE2617">
        <f t="shared" si="40"/>
        <v>0</v>
      </c>
      <c r="AF2617">
        <v>1</v>
      </c>
      <c r="AG2617" t="str">
        <f>IF(Table2[[#This Row],[Avg Monthly GB Download]] &lt; 5, "Less than 5 GB", IF(Table2[[#This Row],[Avg Monthly GB Download]] &lt;= 10, "Between 5 and 10 GB", "10 or more GB"))</f>
        <v>Between 5 and 10 GB</v>
      </c>
    </row>
    <row r="2618" spans="1:33" x14ac:dyDescent="0.3">
      <c r="A2618" t="s">
        <v>5352</v>
      </c>
      <c r="B2618" t="s">
        <v>17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17</v>
      </c>
      <c r="I2618" t="s">
        <v>18</v>
      </c>
      <c r="J2618">
        <v>0</v>
      </c>
      <c r="K2618">
        <v>0</v>
      </c>
      <c r="L2618">
        <v>10</v>
      </c>
      <c r="M2618" t="s">
        <v>17</v>
      </c>
      <c r="N2618">
        <v>32</v>
      </c>
      <c r="O2618" t="s">
        <v>60</v>
      </c>
      <c r="P2618" t="s">
        <v>5353</v>
      </c>
      <c r="Q2618" t="s">
        <v>20</v>
      </c>
      <c r="R2618">
        <v>28</v>
      </c>
      <c r="S2618" t="s">
        <v>21</v>
      </c>
      <c r="T2618" t="s">
        <v>17</v>
      </c>
      <c r="U2618" t="s">
        <v>17</v>
      </c>
      <c r="V2618" t="str">
        <f>IF(Table2[[#This Row],[Age]] &lt; 30, "Under 30", IF(Table2[[#This Row],[Age]] &lt; 65, "Other", "Senior"))</f>
        <v>Under 30</v>
      </c>
      <c r="W2618">
        <v>0</v>
      </c>
      <c r="X2618" t="s">
        <v>17</v>
      </c>
      <c r="Y2618" t="s">
        <v>94</v>
      </c>
      <c r="Z2618" t="s">
        <v>29</v>
      </c>
      <c r="AA2618">
        <v>17</v>
      </c>
      <c r="AB2618">
        <v>295</v>
      </c>
      <c r="AE2618">
        <f t="shared" si="40"/>
        <v>0</v>
      </c>
      <c r="AF2618">
        <v>1</v>
      </c>
      <c r="AG2618" t="str">
        <f>IF(Table2[[#This Row],[Avg Monthly GB Download]] &lt; 5, "Less than 5 GB", IF(Table2[[#This Row],[Avg Monthly GB Download]] &lt;= 10, "Between 5 and 10 GB", "10 or more GB"))</f>
        <v>Between 5 and 10 GB</v>
      </c>
    </row>
    <row r="2619" spans="1:33" x14ac:dyDescent="0.3">
      <c r="A2619" t="s">
        <v>5354</v>
      </c>
      <c r="B2619" t="s">
        <v>17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17</v>
      </c>
      <c r="I2619" t="s">
        <v>18</v>
      </c>
      <c r="J2619">
        <v>0</v>
      </c>
      <c r="K2619">
        <v>1</v>
      </c>
      <c r="L2619">
        <v>2</v>
      </c>
      <c r="M2619" t="s">
        <v>21</v>
      </c>
      <c r="N2619">
        <v>0</v>
      </c>
      <c r="O2619" t="s">
        <v>81</v>
      </c>
      <c r="P2619" t="s">
        <v>5355</v>
      </c>
      <c r="Q2619" t="s">
        <v>22</v>
      </c>
      <c r="R2619">
        <v>50</v>
      </c>
      <c r="S2619" t="s">
        <v>17</v>
      </c>
      <c r="T2619" t="s">
        <v>17</v>
      </c>
      <c r="U2619" t="s">
        <v>17</v>
      </c>
      <c r="V2619" t="str">
        <f>IF(Table2[[#This Row],[Age]] &lt; 30, "Under 30", IF(Table2[[#This Row],[Age]] &lt; 65, "Other", "Senior"))</f>
        <v>Other</v>
      </c>
      <c r="W2619">
        <v>0</v>
      </c>
      <c r="X2619" t="s">
        <v>17</v>
      </c>
      <c r="Y2619" t="s">
        <v>94</v>
      </c>
      <c r="Z2619" t="s">
        <v>29</v>
      </c>
      <c r="AA2619">
        <v>38</v>
      </c>
      <c r="AB2619">
        <v>1183</v>
      </c>
      <c r="AE2619">
        <f t="shared" si="40"/>
        <v>0</v>
      </c>
      <c r="AF2619">
        <v>1</v>
      </c>
      <c r="AG2619" t="str">
        <f>IF(Table2[[#This Row],[Avg Monthly GB Download]] &lt; 5, "Less than 5 GB", IF(Table2[[#This Row],[Avg Monthly GB Download]] &lt;= 10, "Between 5 and 10 GB", "10 or more GB"))</f>
        <v>Less than 5 GB</v>
      </c>
    </row>
    <row r="2620" spans="1:33" x14ac:dyDescent="0.3">
      <c r="A2620" t="s">
        <v>5356</v>
      </c>
      <c r="B2620" t="s">
        <v>17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17</v>
      </c>
      <c r="I2620" t="s">
        <v>18</v>
      </c>
      <c r="J2620">
        <v>0</v>
      </c>
      <c r="K2620">
        <v>1</v>
      </c>
      <c r="L2620">
        <v>0</v>
      </c>
      <c r="M2620" t="s">
        <v>17</v>
      </c>
      <c r="N2620">
        <v>0</v>
      </c>
      <c r="O2620" t="s">
        <v>39</v>
      </c>
      <c r="P2620" t="s">
        <v>5357</v>
      </c>
      <c r="Q2620" t="s">
        <v>20</v>
      </c>
      <c r="R2620">
        <v>39</v>
      </c>
      <c r="S2620" t="s">
        <v>17</v>
      </c>
      <c r="T2620" t="s">
        <v>17</v>
      </c>
      <c r="U2620" t="s">
        <v>17</v>
      </c>
      <c r="V2620" t="str">
        <f>IF(Table2[[#This Row],[Age]] &lt; 30, "Under 30", IF(Table2[[#This Row],[Age]] &lt; 65, "Other", "Senior"))</f>
        <v>Other</v>
      </c>
      <c r="W2620">
        <v>0</v>
      </c>
      <c r="X2620" t="s">
        <v>17</v>
      </c>
      <c r="Y2620" t="s">
        <v>94</v>
      </c>
      <c r="Z2620" t="s">
        <v>29</v>
      </c>
      <c r="AA2620">
        <v>12</v>
      </c>
      <c r="AB2620">
        <v>482</v>
      </c>
      <c r="AE2620">
        <f t="shared" si="40"/>
        <v>0</v>
      </c>
      <c r="AF2620">
        <v>1</v>
      </c>
      <c r="AG2620" t="str">
        <f>IF(Table2[[#This Row],[Avg Monthly GB Download]] &lt; 5, "Less than 5 GB", IF(Table2[[#This Row],[Avg Monthly GB Download]] &lt;= 10, "Between 5 and 10 GB", "10 or more GB"))</f>
        <v>Less than 5 GB</v>
      </c>
    </row>
    <row r="2621" spans="1:33" x14ac:dyDescent="0.3">
      <c r="A2621" t="s">
        <v>5358</v>
      </c>
      <c r="B2621" t="s">
        <v>17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17</v>
      </c>
      <c r="I2621" t="s">
        <v>18</v>
      </c>
      <c r="J2621">
        <v>0</v>
      </c>
      <c r="K2621">
        <v>1</v>
      </c>
      <c r="L2621">
        <v>3</v>
      </c>
      <c r="M2621" t="s">
        <v>21</v>
      </c>
      <c r="N2621">
        <v>0</v>
      </c>
      <c r="O2621" t="s">
        <v>72</v>
      </c>
      <c r="P2621" t="s">
        <v>5359</v>
      </c>
      <c r="Q2621" t="s">
        <v>22</v>
      </c>
      <c r="R2621">
        <v>47</v>
      </c>
      <c r="S2621" t="s">
        <v>17</v>
      </c>
      <c r="T2621" t="s">
        <v>17</v>
      </c>
      <c r="U2621" t="s">
        <v>17</v>
      </c>
      <c r="V2621" t="str">
        <f>IF(Table2[[#This Row],[Age]] &lt; 30, "Under 30", IF(Table2[[#This Row],[Age]] &lt; 65, "Other", "Senior"))</f>
        <v>Other</v>
      </c>
      <c r="W2621">
        <v>0</v>
      </c>
      <c r="X2621" t="s">
        <v>21</v>
      </c>
      <c r="Y2621" t="s">
        <v>28</v>
      </c>
      <c r="Z2621" t="s">
        <v>34</v>
      </c>
      <c r="AA2621">
        <v>48</v>
      </c>
      <c r="AB2621">
        <v>3166</v>
      </c>
      <c r="AE2621">
        <f t="shared" si="40"/>
        <v>0</v>
      </c>
      <c r="AF2621">
        <v>1</v>
      </c>
      <c r="AG2621" t="str">
        <f>IF(Table2[[#This Row],[Avg Monthly GB Download]] &lt; 5, "Less than 5 GB", IF(Table2[[#This Row],[Avg Monthly GB Download]] &lt;= 10, "Between 5 and 10 GB", "10 or more GB"))</f>
        <v>Less than 5 GB</v>
      </c>
    </row>
    <row r="2622" spans="1:33" x14ac:dyDescent="0.3">
      <c r="A2622" t="s">
        <v>5360</v>
      </c>
      <c r="B2622" t="s">
        <v>17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21</v>
      </c>
      <c r="I2622" t="s">
        <v>84</v>
      </c>
      <c r="J2622">
        <v>0</v>
      </c>
      <c r="K2622">
        <v>2</v>
      </c>
      <c r="L2622">
        <v>28</v>
      </c>
      <c r="M2622" t="s">
        <v>21</v>
      </c>
      <c r="N2622">
        <v>0</v>
      </c>
      <c r="O2622" t="s">
        <v>81</v>
      </c>
      <c r="P2622" t="s">
        <v>5361</v>
      </c>
      <c r="Q2622" t="s">
        <v>20</v>
      </c>
      <c r="R2622">
        <v>21</v>
      </c>
      <c r="S2622" t="s">
        <v>21</v>
      </c>
      <c r="T2622" t="s">
        <v>17</v>
      </c>
      <c r="U2622" t="s">
        <v>17</v>
      </c>
      <c r="V2622" t="str">
        <f>IF(Table2[[#This Row],[Age]] &lt; 30, "Under 30", IF(Table2[[#This Row],[Age]] &lt; 65, "Other", "Senior"))</f>
        <v>Under 30</v>
      </c>
      <c r="W2622">
        <v>0</v>
      </c>
      <c r="X2622" t="s">
        <v>21</v>
      </c>
      <c r="Y2622" t="s">
        <v>28</v>
      </c>
      <c r="Z2622" t="s">
        <v>34</v>
      </c>
      <c r="AA2622">
        <v>46</v>
      </c>
      <c r="AB2622">
        <v>1079</v>
      </c>
      <c r="AE2622">
        <f t="shared" si="40"/>
        <v>0</v>
      </c>
      <c r="AF2622">
        <v>1</v>
      </c>
      <c r="AG2622" t="str">
        <f>IF(Table2[[#This Row],[Avg Monthly GB Download]] &lt; 5, "Less than 5 GB", IF(Table2[[#This Row],[Avg Monthly GB Download]] &lt;= 10, "Between 5 and 10 GB", "10 or more GB"))</f>
        <v>10 or more GB</v>
      </c>
    </row>
    <row r="2623" spans="1:33" x14ac:dyDescent="0.3">
      <c r="A2623" t="s">
        <v>5362</v>
      </c>
      <c r="B2623" t="s">
        <v>17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17</v>
      </c>
      <c r="I2623" t="s">
        <v>18</v>
      </c>
      <c r="J2623">
        <v>0</v>
      </c>
      <c r="K2623">
        <v>2</v>
      </c>
      <c r="L2623">
        <v>8</v>
      </c>
      <c r="M2623" t="s">
        <v>21</v>
      </c>
      <c r="N2623">
        <v>0</v>
      </c>
      <c r="O2623" t="s">
        <v>48</v>
      </c>
      <c r="P2623" t="s">
        <v>5363</v>
      </c>
      <c r="Q2623" t="s">
        <v>20</v>
      </c>
      <c r="R2623">
        <v>48</v>
      </c>
      <c r="S2623" t="s">
        <v>17</v>
      </c>
      <c r="T2623" t="s">
        <v>17</v>
      </c>
      <c r="U2623" t="s">
        <v>17</v>
      </c>
      <c r="V2623" t="str">
        <f>IF(Table2[[#This Row],[Age]] &lt; 30, "Under 30", IF(Table2[[#This Row],[Age]] &lt; 65, "Other", "Senior"))</f>
        <v>Other</v>
      </c>
      <c r="W2623">
        <v>0</v>
      </c>
      <c r="X2623" t="s">
        <v>21</v>
      </c>
      <c r="Y2623" t="s">
        <v>94</v>
      </c>
      <c r="Z2623" t="s">
        <v>29</v>
      </c>
      <c r="AA2623">
        <v>67</v>
      </c>
      <c r="AB2623">
        <v>4513</v>
      </c>
      <c r="AE2623">
        <f t="shared" si="40"/>
        <v>0</v>
      </c>
      <c r="AF2623">
        <v>1</v>
      </c>
      <c r="AG2623" t="str">
        <f>IF(Table2[[#This Row],[Avg Monthly GB Download]] &lt; 5, "Less than 5 GB", IF(Table2[[#This Row],[Avg Monthly GB Download]] &lt;= 10, "Between 5 and 10 GB", "10 or more GB"))</f>
        <v>Between 5 and 10 GB</v>
      </c>
    </row>
    <row r="2624" spans="1:33" x14ac:dyDescent="0.3">
      <c r="A2624" t="s">
        <v>5364</v>
      </c>
      <c r="B2624" t="s">
        <v>17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17</v>
      </c>
      <c r="I2624" t="s">
        <v>18</v>
      </c>
      <c r="J2624">
        <v>0</v>
      </c>
      <c r="K2624">
        <v>1</v>
      </c>
      <c r="L2624">
        <v>9</v>
      </c>
      <c r="M2624" t="s">
        <v>17</v>
      </c>
      <c r="N2624">
        <v>24</v>
      </c>
      <c r="O2624" t="s">
        <v>54</v>
      </c>
      <c r="P2624" t="s">
        <v>5365</v>
      </c>
      <c r="Q2624" t="s">
        <v>20</v>
      </c>
      <c r="R2624">
        <v>78</v>
      </c>
      <c r="S2624" t="s">
        <v>17</v>
      </c>
      <c r="T2624" t="s">
        <v>21</v>
      </c>
      <c r="U2624" t="s">
        <v>17</v>
      </c>
      <c r="V2624" t="str">
        <f>IF(Table2[[#This Row],[Age]] &lt; 30, "Under 30", IF(Table2[[#This Row],[Age]] &lt; 65, "Other", "Senior"))</f>
        <v>Senior</v>
      </c>
      <c r="W2624">
        <v>0</v>
      </c>
      <c r="X2624" t="s">
        <v>17</v>
      </c>
      <c r="Y2624" t="s">
        <v>49</v>
      </c>
      <c r="Z2624" t="s">
        <v>29</v>
      </c>
      <c r="AA2624">
        <v>17</v>
      </c>
      <c r="AB2624">
        <v>746</v>
      </c>
      <c r="AE2624">
        <f t="shared" si="40"/>
        <v>0</v>
      </c>
      <c r="AF2624">
        <v>1</v>
      </c>
      <c r="AG2624" t="str">
        <f>IF(Table2[[#This Row],[Avg Monthly GB Download]] &lt; 5, "Less than 5 GB", IF(Table2[[#This Row],[Avg Monthly GB Download]] &lt;= 10, "Between 5 and 10 GB", "10 or more GB"))</f>
        <v>Between 5 and 10 GB</v>
      </c>
    </row>
    <row r="2625" spans="1:33" x14ac:dyDescent="0.3">
      <c r="A2625" t="s">
        <v>5366</v>
      </c>
      <c r="B2625" t="s">
        <v>17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17</v>
      </c>
      <c r="I2625" t="s">
        <v>18</v>
      </c>
      <c r="J2625">
        <v>0</v>
      </c>
      <c r="K2625">
        <v>1</v>
      </c>
      <c r="L2625">
        <v>2</v>
      </c>
      <c r="M2625" t="s">
        <v>21</v>
      </c>
      <c r="N2625">
        <v>0</v>
      </c>
      <c r="O2625" t="s">
        <v>59</v>
      </c>
      <c r="P2625" t="s">
        <v>5367</v>
      </c>
      <c r="Q2625" t="s">
        <v>20</v>
      </c>
      <c r="R2625">
        <v>36</v>
      </c>
      <c r="S2625" t="s">
        <v>17</v>
      </c>
      <c r="T2625" t="s">
        <v>17</v>
      </c>
      <c r="U2625" t="s">
        <v>17</v>
      </c>
      <c r="V2625" t="str">
        <f>IF(Table2[[#This Row],[Age]] &lt; 30, "Under 30", IF(Table2[[#This Row],[Age]] &lt; 65, "Other", "Senior"))</f>
        <v>Other</v>
      </c>
      <c r="W2625">
        <v>0</v>
      </c>
      <c r="X2625" t="s">
        <v>17</v>
      </c>
      <c r="Y2625" t="s">
        <v>28</v>
      </c>
      <c r="Z2625" t="s">
        <v>34</v>
      </c>
      <c r="AA2625">
        <v>40</v>
      </c>
      <c r="AB2625">
        <v>976</v>
      </c>
      <c r="AE2625">
        <f t="shared" si="40"/>
        <v>0</v>
      </c>
      <c r="AF2625">
        <v>1</v>
      </c>
      <c r="AG2625" t="str">
        <f>IF(Table2[[#This Row],[Avg Monthly GB Download]] &lt; 5, "Less than 5 GB", IF(Table2[[#This Row],[Avg Monthly GB Download]] &lt;= 10, "Between 5 and 10 GB", "10 or more GB"))</f>
        <v>Less than 5 GB</v>
      </c>
    </row>
    <row r="2626" spans="1:33" x14ac:dyDescent="0.3">
      <c r="A2626" t="s">
        <v>5368</v>
      </c>
      <c r="B2626" t="s">
        <v>17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17</v>
      </c>
      <c r="I2626" t="s">
        <v>18</v>
      </c>
      <c r="J2626">
        <v>0</v>
      </c>
      <c r="K2626">
        <v>1</v>
      </c>
      <c r="L2626">
        <v>4</v>
      </c>
      <c r="M2626" t="s">
        <v>21</v>
      </c>
      <c r="N2626">
        <v>0</v>
      </c>
      <c r="O2626" t="s">
        <v>65</v>
      </c>
      <c r="P2626" t="s">
        <v>5369</v>
      </c>
      <c r="Q2626" t="s">
        <v>22</v>
      </c>
      <c r="R2626">
        <v>52</v>
      </c>
      <c r="S2626" t="s">
        <v>17</v>
      </c>
      <c r="T2626" t="s">
        <v>17</v>
      </c>
      <c r="U2626" t="s">
        <v>17</v>
      </c>
      <c r="V2626" t="str">
        <f>IF(Table2[[#This Row],[Age]] &lt; 30, "Under 30", IF(Table2[[#This Row],[Age]] &lt; 65, "Other", "Senior"))</f>
        <v>Other</v>
      </c>
      <c r="W2626">
        <v>0</v>
      </c>
      <c r="X2626" t="s">
        <v>17</v>
      </c>
      <c r="Y2626" t="s">
        <v>28</v>
      </c>
      <c r="Z2626" t="s">
        <v>34</v>
      </c>
      <c r="AA2626">
        <v>43</v>
      </c>
      <c r="AB2626">
        <v>304</v>
      </c>
      <c r="AE2626">
        <f t="shared" ref="AE2626:AE2689" si="41">IF(B2626 = "yes", 1, IF(B2626 = "No", 0))</f>
        <v>0</v>
      </c>
      <c r="AF2626">
        <v>1</v>
      </c>
      <c r="AG2626" t="str">
        <f>IF(Table2[[#This Row],[Avg Monthly GB Download]] &lt; 5, "Less than 5 GB", IF(Table2[[#This Row],[Avg Monthly GB Download]] &lt;= 10, "Between 5 and 10 GB", "10 or more GB"))</f>
        <v>Less than 5 GB</v>
      </c>
    </row>
    <row r="2627" spans="1:33" x14ac:dyDescent="0.3">
      <c r="A2627" t="s">
        <v>5370</v>
      </c>
      <c r="B2627" t="s">
        <v>17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17</v>
      </c>
      <c r="I2627" t="s">
        <v>18</v>
      </c>
      <c r="J2627">
        <v>0</v>
      </c>
      <c r="K2627">
        <v>1</v>
      </c>
      <c r="L2627">
        <v>3</v>
      </c>
      <c r="M2627" t="s">
        <v>17</v>
      </c>
      <c r="N2627">
        <v>38</v>
      </c>
      <c r="O2627" t="s">
        <v>76</v>
      </c>
      <c r="P2627" t="s">
        <v>5371</v>
      </c>
      <c r="Q2627" t="s">
        <v>22</v>
      </c>
      <c r="R2627">
        <v>54</v>
      </c>
      <c r="S2627" t="s">
        <v>17</v>
      </c>
      <c r="T2627" t="s">
        <v>17</v>
      </c>
      <c r="U2627" t="s">
        <v>17</v>
      </c>
      <c r="V2627" t="str">
        <f>IF(Table2[[#This Row],[Age]] &lt; 30, "Under 30", IF(Table2[[#This Row],[Age]] &lt; 65, "Other", "Senior"))</f>
        <v>Other</v>
      </c>
      <c r="W2627">
        <v>0</v>
      </c>
      <c r="X2627" t="s">
        <v>21</v>
      </c>
      <c r="Y2627" t="s">
        <v>94</v>
      </c>
      <c r="Z2627" t="s">
        <v>34</v>
      </c>
      <c r="AA2627">
        <v>34</v>
      </c>
      <c r="AB2627">
        <v>1381</v>
      </c>
      <c r="AE2627">
        <f t="shared" si="41"/>
        <v>0</v>
      </c>
      <c r="AF2627">
        <v>1</v>
      </c>
      <c r="AG2627" t="str">
        <f>IF(Table2[[#This Row],[Avg Monthly GB Download]] &lt; 5, "Less than 5 GB", IF(Table2[[#This Row],[Avg Monthly GB Download]] &lt;= 10, "Between 5 and 10 GB", "10 or more GB"))</f>
        <v>Less than 5 GB</v>
      </c>
    </row>
    <row r="2628" spans="1:33" x14ac:dyDescent="0.3">
      <c r="A2628" t="s">
        <v>5372</v>
      </c>
      <c r="B2628" t="s">
        <v>17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17</v>
      </c>
      <c r="I2628" t="s">
        <v>18</v>
      </c>
      <c r="J2628">
        <v>0</v>
      </c>
      <c r="K2628">
        <v>0</v>
      </c>
      <c r="L2628">
        <v>5</v>
      </c>
      <c r="M2628" t="s">
        <v>21</v>
      </c>
      <c r="N2628">
        <v>0</v>
      </c>
      <c r="O2628" t="s">
        <v>33</v>
      </c>
      <c r="P2628" t="s">
        <v>5373</v>
      </c>
      <c r="Q2628" t="s">
        <v>20</v>
      </c>
      <c r="R2628">
        <v>35</v>
      </c>
      <c r="S2628" t="s">
        <v>17</v>
      </c>
      <c r="T2628" t="s">
        <v>17</v>
      </c>
      <c r="U2628" t="s">
        <v>17</v>
      </c>
      <c r="V2628" t="str">
        <f>IF(Table2[[#This Row],[Age]] &lt; 30, "Under 30", IF(Table2[[#This Row],[Age]] &lt; 65, "Other", "Senior"))</f>
        <v>Other</v>
      </c>
      <c r="W2628">
        <v>0</v>
      </c>
      <c r="X2628" t="s">
        <v>17</v>
      </c>
      <c r="Y2628" t="s">
        <v>94</v>
      </c>
      <c r="Z2628" t="s">
        <v>29</v>
      </c>
      <c r="AA2628">
        <v>67</v>
      </c>
      <c r="AB2628">
        <v>3528</v>
      </c>
      <c r="AE2628">
        <f t="shared" si="41"/>
        <v>0</v>
      </c>
      <c r="AF2628">
        <v>1</v>
      </c>
      <c r="AG2628" t="str">
        <f>IF(Table2[[#This Row],[Avg Monthly GB Download]] &lt; 5, "Less than 5 GB", IF(Table2[[#This Row],[Avg Monthly GB Download]] &lt;= 10, "Between 5 and 10 GB", "10 or more GB"))</f>
        <v>Between 5 and 10 GB</v>
      </c>
    </row>
    <row r="2629" spans="1:33" x14ac:dyDescent="0.3">
      <c r="A2629" t="s">
        <v>5374</v>
      </c>
      <c r="B2629" t="s">
        <v>17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17</v>
      </c>
      <c r="I2629" t="s">
        <v>18</v>
      </c>
      <c r="J2629">
        <v>0</v>
      </c>
      <c r="K2629">
        <v>0</v>
      </c>
      <c r="L2629">
        <v>0</v>
      </c>
      <c r="M2629" t="s">
        <v>17</v>
      </c>
      <c r="N2629">
        <v>0</v>
      </c>
      <c r="O2629" t="s">
        <v>27</v>
      </c>
      <c r="P2629" t="s">
        <v>5375</v>
      </c>
      <c r="Q2629" t="s">
        <v>22</v>
      </c>
      <c r="R2629">
        <v>71</v>
      </c>
      <c r="S2629" t="s">
        <v>17</v>
      </c>
      <c r="T2629" t="s">
        <v>21</v>
      </c>
      <c r="U2629" t="s">
        <v>17</v>
      </c>
      <c r="V2629" t="str">
        <f>IF(Table2[[#This Row],[Age]] &lt; 30, "Under 30", IF(Table2[[#This Row],[Age]] &lt; 65, "Other", "Senior"))</f>
        <v>Senior</v>
      </c>
      <c r="W2629">
        <v>0</v>
      </c>
      <c r="X2629" t="s">
        <v>17</v>
      </c>
      <c r="Y2629" t="s">
        <v>49</v>
      </c>
      <c r="Z2629" t="s">
        <v>29</v>
      </c>
      <c r="AA2629">
        <v>8</v>
      </c>
      <c r="AB2629">
        <v>559</v>
      </c>
      <c r="AE2629">
        <f t="shared" si="41"/>
        <v>0</v>
      </c>
      <c r="AF2629">
        <v>1</v>
      </c>
      <c r="AG2629" t="str">
        <f>IF(Table2[[#This Row],[Avg Monthly GB Download]] &lt; 5, "Less than 5 GB", IF(Table2[[#This Row],[Avg Monthly GB Download]] &lt;= 10, "Between 5 and 10 GB", "10 or more GB"))</f>
        <v>Less than 5 GB</v>
      </c>
    </row>
    <row r="2630" spans="1:33" x14ac:dyDescent="0.3">
      <c r="A2630" t="s">
        <v>5376</v>
      </c>
      <c r="B2630" t="s">
        <v>17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17</v>
      </c>
      <c r="I2630" t="s">
        <v>18</v>
      </c>
      <c r="J2630">
        <v>0</v>
      </c>
      <c r="K2630">
        <v>2</v>
      </c>
      <c r="L2630">
        <v>3</v>
      </c>
      <c r="M2630" t="s">
        <v>21</v>
      </c>
      <c r="N2630">
        <v>0</v>
      </c>
      <c r="O2630" t="s">
        <v>43</v>
      </c>
      <c r="P2630" t="s">
        <v>5377</v>
      </c>
      <c r="Q2630" t="s">
        <v>20</v>
      </c>
      <c r="R2630">
        <v>57</v>
      </c>
      <c r="S2630" t="s">
        <v>17</v>
      </c>
      <c r="T2630" t="s">
        <v>17</v>
      </c>
      <c r="U2630" t="s">
        <v>17</v>
      </c>
      <c r="V2630" t="str">
        <f>IF(Table2[[#This Row],[Age]] &lt; 30, "Under 30", IF(Table2[[#This Row],[Age]] &lt; 65, "Other", "Senior"))</f>
        <v>Other</v>
      </c>
      <c r="W2630">
        <v>0</v>
      </c>
      <c r="X2630" t="s">
        <v>21</v>
      </c>
      <c r="Y2630" t="s">
        <v>94</v>
      </c>
      <c r="Z2630" t="s">
        <v>29</v>
      </c>
      <c r="AA2630">
        <v>59</v>
      </c>
      <c r="AB2630">
        <v>3168</v>
      </c>
      <c r="AE2630">
        <f t="shared" si="41"/>
        <v>0</v>
      </c>
      <c r="AF2630">
        <v>1</v>
      </c>
      <c r="AG2630" t="str">
        <f>IF(Table2[[#This Row],[Avg Monthly GB Download]] &lt; 5, "Less than 5 GB", IF(Table2[[#This Row],[Avg Monthly GB Download]] &lt;= 10, "Between 5 and 10 GB", "10 or more GB"))</f>
        <v>Less than 5 GB</v>
      </c>
    </row>
    <row r="2631" spans="1:33" x14ac:dyDescent="0.3">
      <c r="A2631" t="s">
        <v>5378</v>
      </c>
      <c r="B2631" t="s">
        <v>17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17</v>
      </c>
      <c r="I2631" t="s">
        <v>18</v>
      </c>
      <c r="J2631">
        <v>0</v>
      </c>
      <c r="K2631">
        <v>1</v>
      </c>
      <c r="L2631">
        <v>3</v>
      </c>
      <c r="M2631" t="s">
        <v>21</v>
      </c>
      <c r="N2631">
        <v>0</v>
      </c>
      <c r="O2631" t="s">
        <v>58</v>
      </c>
      <c r="P2631" t="s">
        <v>5379</v>
      </c>
      <c r="Q2631" t="s">
        <v>22</v>
      </c>
      <c r="R2631">
        <v>59</v>
      </c>
      <c r="S2631" t="s">
        <v>17</v>
      </c>
      <c r="T2631" t="s">
        <v>17</v>
      </c>
      <c r="U2631" t="s">
        <v>17</v>
      </c>
      <c r="V2631" t="str">
        <f>IF(Table2[[#This Row],[Age]] &lt; 30, "Under 30", IF(Table2[[#This Row],[Age]] &lt; 65, "Other", "Senior"))</f>
        <v>Other</v>
      </c>
      <c r="W2631">
        <v>0</v>
      </c>
      <c r="X2631" t="s">
        <v>17</v>
      </c>
      <c r="Y2631" t="s">
        <v>49</v>
      </c>
      <c r="Z2631" t="s">
        <v>29</v>
      </c>
      <c r="AA2631">
        <v>53</v>
      </c>
      <c r="AB2631">
        <v>3353</v>
      </c>
      <c r="AE2631">
        <f t="shared" si="41"/>
        <v>0</v>
      </c>
      <c r="AF2631">
        <v>1</v>
      </c>
      <c r="AG2631" t="str">
        <f>IF(Table2[[#This Row],[Avg Monthly GB Download]] &lt; 5, "Less than 5 GB", IF(Table2[[#This Row],[Avg Monthly GB Download]] &lt;= 10, "Between 5 and 10 GB", "10 or more GB"))</f>
        <v>Less than 5 GB</v>
      </c>
    </row>
    <row r="2632" spans="1:33" x14ac:dyDescent="0.3">
      <c r="A2632" t="s">
        <v>5380</v>
      </c>
      <c r="B2632" t="s">
        <v>17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17</v>
      </c>
      <c r="I2632" t="s">
        <v>18</v>
      </c>
      <c r="J2632">
        <v>0</v>
      </c>
      <c r="K2632">
        <v>1</v>
      </c>
      <c r="L2632">
        <v>4</v>
      </c>
      <c r="M2632" t="s">
        <v>21</v>
      </c>
      <c r="N2632">
        <v>0</v>
      </c>
      <c r="O2632" t="s">
        <v>85</v>
      </c>
      <c r="P2632" t="s">
        <v>5381</v>
      </c>
      <c r="Q2632" t="s">
        <v>20</v>
      </c>
      <c r="R2632">
        <v>44</v>
      </c>
      <c r="S2632" t="s">
        <v>17</v>
      </c>
      <c r="T2632" t="s">
        <v>17</v>
      </c>
      <c r="U2632" t="s">
        <v>17</v>
      </c>
      <c r="V2632" t="str">
        <f>IF(Table2[[#This Row],[Age]] &lt; 30, "Under 30", IF(Table2[[#This Row],[Age]] &lt; 65, "Other", "Senior"))</f>
        <v>Other</v>
      </c>
      <c r="W2632">
        <v>0</v>
      </c>
      <c r="X2632" t="s">
        <v>17</v>
      </c>
      <c r="Y2632" t="s">
        <v>28</v>
      </c>
      <c r="Z2632" t="s">
        <v>29</v>
      </c>
      <c r="AA2632">
        <v>10</v>
      </c>
      <c r="AB2632">
        <v>201</v>
      </c>
      <c r="AE2632">
        <f t="shared" si="41"/>
        <v>0</v>
      </c>
      <c r="AF2632">
        <v>1</v>
      </c>
      <c r="AG2632" t="str">
        <f>IF(Table2[[#This Row],[Avg Monthly GB Download]] &lt; 5, "Less than 5 GB", IF(Table2[[#This Row],[Avg Monthly GB Download]] &lt;= 10, "Between 5 and 10 GB", "10 or more GB"))</f>
        <v>Less than 5 GB</v>
      </c>
    </row>
    <row r="2633" spans="1:33" x14ac:dyDescent="0.3">
      <c r="A2633" t="s">
        <v>5382</v>
      </c>
      <c r="B2633" t="s">
        <v>17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17</v>
      </c>
      <c r="I2633" t="s">
        <v>18</v>
      </c>
      <c r="J2633">
        <v>0</v>
      </c>
      <c r="K2633">
        <v>1</v>
      </c>
      <c r="L2633">
        <v>9</v>
      </c>
      <c r="M2633" t="s">
        <v>21</v>
      </c>
      <c r="N2633">
        <v>0</v>
      </c>
      <c r="O2633" t="s">
        <v>68</v>
      </c>
      <c r="P2633" t="s">
        <v>5383</v>
      </c>
      <c r="Q2633" t="s">
        <v>22</v>
      </c>
      <c r="R2633">
        <v>78</v>
      </c>
      <c r="S2633" t="s">
        <v>17</v>
      </c>
      <c r="T2633" t="s">
        <v>21</v>
      </c>
      <c r="U2633" t="s">
        <v>17</v>
      </c>
      <c r="V2633" t="str">
        <f>IF(Table2[[#This Row],[Age]] &lt; 30, "Under 30", IF(Table2[[#This Row],[Age]] &lt; 65, "Other", "Senior"))</f>
        <v>Senior</v>
      </c>
      <c r="W2633">
        <v>0</v>
      </c>
      <c r="X2633" t="s">
        <v>21</v>
      </c>
      <c r="Y2633" t="s">
        <v>49</v>
      </c>
      <c r="Z2633" t="s">
        <v>29</v>
      </c>
      <c r="AA2633">
        <v>47</v>
      </c>
      <c r="AB2633">
        <v>3003</v>
      </c>
      <c r="AE2633">
        <f t="shared" si="41"/>
        <v>0</v>
      </c>
      <c r="AF2633">
        <v>1</v>
      </c>
      <c r="AG2633" t="str">
        <f>IF(Table2[[#This Row],[Avg Monthly GB Download]] &lt; 5, "Less than 5 GB", IF(Table2[[#This Row],[Avg Monthly GB Download]] &lt;= 10, "Between 5 and 10 GB", "10 or more GB"))</f>
        <v>Between 5 and 10 GB</v>
      </c>
    </row>
    <row r="2634" spans="1:33" x14ac:dyDescent="0.3">
      <c r="A2634" t="s">
        <v>5384</v>
      </c>
      <c r="B2634" t="s">
        <v>17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17</v>
      </c>
      <c r="I2634" t="s">
        <v>18</v>
      </c>
      <c r="J2634">
        <v>0</v>
      </c>
      <c r="K2634">
        <v>0</v>
      </c>
      <c r="L2634">
        <v>0</v>
      </c>
      <c r="M2634" t="s">
        <v>21</v>
      </c>
      <c r="N2634">
        <v>0</v>
      </c>
      <c r="O2634" t="s">
        <v>67</v>
      </c>
      <c r="P2634" t="s">
        <v>5385</v>
      </c>
      <c r="Q2634" t="s">
        <v>20</v>
      </c>
      <c r="R2634">
        <v>69</v>
      </c>
      <c r="S2634" t="s">
        <v>17</v>
      </c>
      <c r="T2634" t="s">
        <v>21</v>
      </c>
      <c r="U2634" t="s">
        <v>17</v>
      </c>
      <c r="V2634" t="str">
        <f>IF(Table2[[#This Row],[Age]] &lt; 30, "Under 30", IF(Table2[[#This Row],[Age]] &lt; 65, "Other", "Senior"))</f>
        <v>Senior</v>
      </c>
      <c r="W2634">
        <v>0</v>
      </c>
      <c r="X2634" t="s">
        <v>17</v>
      </c>
      <c r="Y2634" t="s">
        <v>94</v>
      </c>
      <c r="Z2634" t="s">
        <v>34</v>
      </c>
      <c r="AA2634">
        <v>26</v>
      </c>
      <c r="AB2634">
        <v>1254</v>
      </c>
      <c r="AE2634">
        <f t="shared" si="41"/>
        <v>0</v>
      </c>
      <c r="AF2634">
        <v>1</v>
      </c>
      <c r="AG2634" t="str">
        <f>IF(Table2[[#This Row],[Avg Monthly GB Download]] &lt; 5, "Less than 5 GB", IF(Table2[[#This Row],[Avg Monthly GB Download]] &lt;= 10, "Between 5 and 10 GB", "10 or more GB"))</f>
        <v>Less than 5 GB</v>
      </c>
    </row>
    <row r="2635" spans="1:33" x14ac:dyDescent="0.3">
      <c r="A2635" t="s">
        <v>5386</v>
      </c>
      <c r="B2635" t="s">
        <v>17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21</v>
      </c>
      <c r="I2635" t="s">
        <v>84</v>
      </c>
      <c r="J2635">
        <v>0</v>
      </c>
      <c r="K2635">
        <v>0</v>
      </c>
      <c r="L2635">
        <v>1</v>
      </c>
      <c r="M2635" t="s">
        <v>21</v>
      </c>
      <c r="N2635">
        <v>0</v>
      </c>
      <c r="O2635" t="s">
        <v>32</v>
      </c>
      <c r="P2635" t="s">
        <v>5387</v>
      </c>
      <c r="Q2635" t="s">
        <v>22</v>
      </c>
      <c r="R2635">
        <v>54</v>
      </c>
      <c r="S2635" t="s">
        <v>17</v>
      </c>
      <c r="T2635" t="s">
        <v>17</v>
      </c>
      <c r="U2635" t="s">
        <v>17</v>
      </c>
      <c r="V2635" t="str">
        <f>IF(Table2[[#This Row],[Age]] &lt; 30, "Under 30", IF(Table2[[#This Row],[Age]] &lt; 65, "Other", "Senior"))</f>
        <v>Other</v>
      </c>
      <c r="W2635">
        <v>0</v>
      </c>
      <c r="X2635" t="s">
        <v>21</v>
      </c>
      <c r="Y2635" t="s">
        <v>94</v>
      </c>
      <c r="Z2635" t="s">
        <v>34</v>
      </c>
      <c r="AA2635">
        <v>67</v>
      </c>
      <c r="AB2635">
        <v>4697</v>
      </c>
      <c r="AE2635">
        <f t="shared" si="41"/>
        <v>0</v>
      </c>
      <c r="AF2635">
        <v>1</v>
      </c>
      <c r="AG2635" t="str">
        <f>IF(Table2[[#This Row],[Avg Monthly GB Download]] &lt; 5, "Less than 5 GB", IF(Table2[[#This Row],[Avg Monthly GB Download]] &lt;= 10, "Between 5 and 10 GB", "10 or more GB"))</f>
        <v>Less than 5 GB</v>
      </c>
    </row>
    <row r="2636" spans="1:33" x14ac:dyDescent="0.3">
      <c r="A2636" t="s">
        <v>5388</v>
      </c>
      <c r="B2636" t="s">
        <v>17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21</v>
      </c>
      <c r="I2636" t="s">
        <v>84</v>
      </c>
      <c r="J2636">
        <v>0</v>
      </c>
      <c r="K2636">
        <v>0</v>
      </c>
      <c r="L2636">
        <v>12</v>
      </c>
      <c r="M2636" t="s">
        <v>17</v>
      </c>
      <c r="N2636">
        <v>4</v>
      </c>
      <c r="O2636" t="s">
        <v>82</v>
      </c>
      <c r="P2636" t="s">
        <v>5389</v>
      </c>
      <c r="Q2636" t="s">
        <v>20</v>
      </c>
      <c r="R2636">
        <v>60</v>
      </c>
      <c r="S2636" t="s">
        <v>17</v>
      </c>
      <c r="T2636" t="s">
        <v>17</v>
      </c>
      <c r="U2636" t="s">
        <v>17</v>
      </c>
      <c r="V2636" t="str">
        <f>IF(Table2[[#This Row],[Age]] &lt; 30, "Under 30", IF(Table2[[#This Row],[Age]] &lt; 65, "Other", "Senior"))</f>
        <v>Other</v>
      </c>
      <c r="W2636">
        <v>0</v>
      </c>
      <c r="X2636" t="s">
        <v>17</v>
      </c>
      <c r="Y2636" t="s">
        <v>28</v>
      </c>
      <c r="Z2636" t="s">
        <v>34</v>
      </c>
      <c r="AA2636">
        <v>38</v>
      </c>
      <c r="AB2636">
        <v>647</v>
      </c>
      <c r="AE2636">
        <f t="shared" si="41"/>
        <v>0</v>
      </c>
      <c r="AF2636">
        <v>1</v>
      </c>
      <c r="AG2636" t="str">
        <f>IF(Table2[[#This Row],[Avg Monthly GB Download]] &lt; 5, "Less than 5 GB", IF(Table2[[#This Row],[Avg Monthly GB Download]] &lt;= 10, "Between 5 and 10 GB", "10 or more GB"))</f>
        <v>10 or more GB</v>
      </c>
    </row>
    <row r="2637" spans="1:33" x14ac:dyDescent="0.3">
      <c r="A2637" t="s">
        <v>5390</v>
      </c>
      <c r="B2637" t="s">
        <v>17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17</v>
      </c>
      <c r="I2637" t="s">
        <v>18</v>
      </c>
      <c r="J2637">
        <v>0</v>
      </c>
      <c r="K2637">
        <v>0</v>
      </c>
      <c r="L2637">
        <v>14</v>
      </c>
      <c r="M2637" t="s">
        <v>21</v>
      </c>
      <c r="N2637">
        <v>0</v>
      </c>
      <c r="O2637" t="s">
        <v>69</v>
      </c>
      <c r="P2637" t="s">
        <v>5391</v>
      </c>
      <c r="Q2637" t="s">
        <v>22</v>
      </c>
      <c r="R2637">
        <v>21</v>
      </c>
      <c r="S2637" t="s">
        <v>21</v>
      </c>
      <c r="T2637" t="s">
        <v>17</v>
      </c>
      <c r="U2637" t="s">
        <v>17</v>
      </c>
      <c r="V2637" t="str">
        <f>IF(Table2[[#This Row],[Age]] &lt; 30, "Under 30", IF(Table2[[#This Row],[Age]] &lt; 65, "Other", "Senior"))</f>
        <v>Under 30</v>
      </c>
      <c r="W2637">
        <v>0</v>
      </c>
      <c r="X2637" t="s">
        <v>21</v>
      </c>
      <c r="Y2637" t="s">
        <v>28</v>
      </c>
      <c r="Z2637" t="s">
        <v>34</v>
      </c>
      <c r="AA2637">
        <v>56</v>
      </c>
      <c r="AB2637">
        <v>1967</v>
      </c>
      <c r="AE2637">
        <f t="shared" si="41"/>
        <v>0</v>
      </c>
      <c r="AF2637">
        <v>1</v>
      </c>
      <c r="AG2637" t="str">
        <f>IF(Table2[[#This Row],[Avg Monthly GB Download]] &lt; 5, "Less than 5 GB", IF(Table2[[#This Row],[Avg Monthly GB Download]] &lt;= 10, "Between 5 and 10 GB", "10 or more GB"))</f>
        <v>10 or more GB</v>
      </c>
    </row>
    <row r="2638" spans="1:33" x14ac:dyDescent="0.3">
      <c r="A2638" t="s">
        <v>5392</v>
      </c>
      <c r="B2638" t="s">
        <v>17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17</v>
      </c>
      <c r="I2638" t="s">
        <v>18</v>
      </c>
      <c r="J2638">
        <v>0</v>
      </c>
      <c r="K2638">
        <v>0</v>
      </c>
      <c r="L2638">
        <v>3</v>
      </c>
      <c r="M2638" t="s">
        <v>21</v>
      </c>
      <c r="N2638">
        <v>0</v>
      </c>
      <c r="O2638" t="s">
        <v>24</v>
      </c>
      <c r="P2638" t="s">
        <v>5393</v>
      </c>
      <c r="Q2638" t="s">
        <v>22</v>
      </c>
      <c r="R2638">
        <v>62</v>
      </c>
      <c r="S2638" t="s">
        <v>17</v>
      </c>
      <c r="T2638" t="s">
        <v>17</v>
      </c>
      <c r="U2638" t="s">
        <v>17</v>
      </c>
      <c r="V2638" t="str">
        <f>IF(Table2[[#This Row],[Age]] &lt; 30, "Under 30", IF(Table2[[#This Row],[Age]] &lt; 65, "Other", "Senior"))</f>
        <v>Other</v>
      </c>
      <c r="W2638">
        <v>0</v>
      </c>
      <c r="X2638" t="s">
        <v>17</v>
      </c>
      <c r="Y2638" t="s">
        <v>28</v>
      </c>
      <c r="Z2638" t="s">
        <v>29</v>
      </c>
      <c r="AA2638">
        <v>33</v>
      </c>
      <c r="AB2638">
        <v>516</v>
      </c>
      <c r="AE2638">
        <f t="shared" si="41"/>
        <v>0</v>
      </c>
      <c r="AF2638">
        <v>1</v>
      </c>
      <c r="AG2638" t="str">
        <f>IF(Table2[[#This Row],[Avg Monthly GB Download]] &lt; 5, "Less than 5 GB", IF(Table2[[#This Row],[Avg Monthly GB Download]] &lt;= 10, "Between 5 and 10 GB", "10 or more GB"))</f>
        <v>Less than 5 GB</v>
      </c>
    </row>
    <row r="2639" spans="1:33" x14ac:dyDescent="0.3">
      <c r="A2639" t="s">
        <v>5394</v>
      </c>
      <c r="B2639" t="s">
        <v>17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21</v>
      </c>
      <c r="I2639" t="s">
        <v>84</v>
      </c>
      <c r="J2639">
        <v>0</v>
      </c>
      <c r="K2639">
        <v>1</v>
      </c>
      <c r="L2639">
        <v>10</v>
      </c>
      <c r="M2639" t="s">
        <v>21</v>
      </c>
      <c r="N2639">
        <v>0</v>
      </c>
      <c r="O2639" t="s">
        <v>70</v>
      </c>
      <c r="P2639" t="s">
        <v>5395</v>
      </c>
      <c r="Q2639" t="s">
        <v>20</v>
      </c>
      <c r="R2639">
        <v>35</v>
      </c>
      <c r="S2639" t="s">
        <v>17</v>
      </c>
      <c r="T2639" t="s">
        <v>17</v>
      </c>
      <c r="U2639" t="s">
        <v>17</v>
      </c>
      <c r="V2639" t="str">
        <f>IF(Table2[[#This Row],[Age]] &lt; 30, "Under 30", IF(Table2[[#This Row],[Age]] &lt; 65, "Other", "Senior"))</f>
        <v>Other</v>
      </c>
      <c r="W2639">
        <v>0</v>
      </c>
      <c r="X2639" t="s">
        <v>21</v>
      </c>
      <c r="Y2639" t="s">
        <v>49</v>
      </c>
      <c r="Z2639" t="s">
        <v>34</v>
      </c>
      <c r="AA2639">
        <v>32</v>
      </c>
      <c r="AB2639">
        <v>2303</v>
      </c>
      <c r="AE2639">
        <f t="shared" si="41"/>
        <v>0</v>
      </c>
      <c r="AF2639">
        <v>1</v>
      </c>
      <c r="AG2639" t="str">
        <f>IF(Table2[[#This Row],[Avg Monthly GB Download]] &lt; 5, "Less than 5 GB", IF(Table2[[#This Row],[Avg Monthly GB Download]] &lt;= 10, "Between 5 and 10 GB", "10 or more GB"))</f>
        <v>Between 5 and 10 GB</v>
      </c>
    </row>
    <row r="2640" spans="1:33" x14ac:dyDescent="0.3">
      <c r="A2640" t="s">
        <v>5396</v>
      </c>
      <c r="B2640" t="s">
        <v>17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17</v>
      </c>
      <c r="I2640" t="s">
        <v>18</v>
      </c>
      <c r="J2640">
        <v>0</v>
      </c>
      <c r="K2640">
        <v>2</v>
      </c>
      <c r="L2640">
        <v>0</v>
      </c>
      <c r="M2640" t="s">
        <v>17</v>
      </c>
      <c r="N2640">
        <v>0</v>
      </c>
      <c r="O2640" t="s">
        <v>37</v>
      </c>
      <c r="P2640" t="s">
        <v>5397</v>
      </c>
      <c r="Q2640" t="s">
        <v>20</v>
      </c>
      <c r="R2640">
        <v>55</v>
      </c>
      <c r="S2640" t="s">
        <v>17</v>
      </c>
      <c r="T2640" t="s">
        <v>17</v>
      </c>
      <c r="U2640" t="s">
        <v>17</v>
      </c>
      <c r="V2640" t="str">
        <f>IF(Table2[[#This Row],[Age]] &lt; 30, "Under 30", IF(Table2[[#This Row],[Age]] &lt; 65, "Other", "Senior"))</f>
        <v>Other</v>
      </c>
      <c r="W2640">
        <v>0</v>
      </c>
      <c r="X2640" t="s">
        <v>17</v>
      </c>
      <c r="Y2640" t="s">
        <v>28</v>
      </c>
      <c r="Z2640" t="s">
        <v>29</v>
      </c>
      <c r="AA2640">
        <v>12</v>
      </c>
      <c r="AB2640">
        <v>89</v>
      </c>
      <c r="AE2640">
        <f t="shared" si="41"/>
        <v>0</v>
      </c>
      <c r="AF2640">
        <v>1</v>
      </c>
      <c r="AG2640" t="str">
        <f>IF(Table2[[#This Row],[Avg Monthly GB Download]] &lt; 5, "Less than 5 GB", IF(Table2[[#This Row],[Avg Monthly GB Download]] &lt;= 10, "Between 5 and 10 GB", "10 or more GB"))</f>
        <v>Less than 5 GB</v>
      </c>
    </row>
    <row r="2641" spans="1:33" x14ac:dyDescent="0.3">
      <c r="A2641" t="s">
        <v>5398</v>
      </c>
      <c r="B2641" t="s">
        <v>17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17</v>
      </c>
      <c r="I2641" t="s">
        <v>18</v>
      </c>
      <c r="J2641">
        <v>0</v>
      </c>
      <c r="K2641">
        <v>2</v>
      </c>
      <c r="L2641">
        <v>4</v>
      </c>
      <c r="M2641" t="s">
        <v>17</v>
      </c>
      <c r="N2641">
        <v>19</v>
      </c>
      <c r="O2641" t="s">
        <v>55</v>
      </c>
      <c r="P2641" t="s">
        <v>5399</v>
      </c>
      <c r="Q2641" t="s">
        <v>20</v>
      </c>
      <c r="R2641">
        <v>50</v>
      </c>
      <c r="S2641" t="s">
        <v>17</v>
      </c>
      <c r="T2641" t="s">
        <v>17</v>
      </c>
      <c r="U2641" t="s">
        <v>17</v>
      </c>
      <c r="V2641" t="str">
        <f>IF(Table2[[#This Row],[Age]] &lt; 30, "Under 30", IF(Table2[[#This Row],[Age]] &lt; 65, "Other", "Senior"))</f>
        <v>Other</v>
      </c>
      <c r="W2641">
        <v>0</v>
      </c>
      <c r="X2641" t="s">
        <v>21</v>
      </c>
      <c r="Y2641" t="s">
        <v>94</v>
      </c>
      <c r="Z2641" t="s">
        <v>29</v>
      </c>
      <c r="AA2641">
        <v>34</v>
      </c>
      <c r="AB2641">
        <v>1038</v>
      </c>
      <c r="AE2641">
        <f t="shared" si="41"/>
        <v>0</v>
      </c>
      <c r="AF2641">
        <v>1</v>
      </c>
      <c r="AG2641" t="str">
        <f>IF(Table2[[#This Row],[Avg Monthly GB Download]] &lt; 5, "Less than 5 GB", IF(Table2[[#This Row],[Avg Monthly GB Download]] &lt;= 10, "Between 5 and 10 GB", "10 or more GB"))</f>
        <v>Less than 5 GB</v>
      </c>
    </row>
    <row r="2642" spans="1:33" x14ac:dyDescent="0.3">
      <c r="A2642" t="s">
        <v>5400</v>
      </c>
      <c r="B2642" t="s">
        <v>17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17</v>
      </c>
      <c r="I2642" t="s">
        <v>18</v>
      </c>
      <c r="J2642">
        <v>0</v>
      </c>
      <c r="K2642">
        <v>1</v>
      </c>
      <c r="L2642">
        <v>5</v>
      </c>
      <c r="M2642" t="s">
        <v>21</v>
      </c>
      <c r="N2642">
        <v>0</v>
      </c>
      <c r="O2642" t="s">
        <v>67</v>
      </c>
      <c r="P2642" t="s">
        <v>5401</v>
      </c>
      <c r="Q2642" t="s">
        <v>22</v>
      </c>
      <c r="R2642">
        <v>36</v>
      </c>
      <c r="S2642" t="s">
        <v>17</v>
      </c>
      <c r="T2642" t="s">
        <v>17</v>
      </c>
      <c r="U2642" t="s">
        <v>17</v>
      </c>
      <c r="V2642" t="str">
        <f>IF(Table2[[#This Row],[Age]] &lt; 30, "Under 30", IF(Table2[[#This Row],[Age]] &lt; 65, "Other", "Senior"))</f>
        <v>Other</v>
      </c>
      <c r="W2642">
        <v>0</v>
      </c>
      <c r="X2642" t="s">
        <v>17</v>
      </c>
      <c r="Y2642" t="s">
        <v>28</v>
      </c>
      <c r="Z2642" t="s">
        <v>29</v>
      </c>
      <c r="AA2642">
        <v>35</v>
      </c>
      <c r="AB2642">
        <v>1128</v>
      </c>
      <c r="AE2642">
        <f t="shared" si="41"/>
        <v>0</v>
      </c>
      <c r="AF2642">
        <v>1</v>
      </c>
      <c r="AG2642" t="str">
        <f>IF(Table2[[#This Row],[Avg Monthly GB Download]] &lt; 5, "Less than 5 GB", IF(Table2[[#This Row],[Avg Monthly GB Download]] &lt;= 10, "Between 5 and 10 GB", "10 or more GB"))</f>
        <v>Between 5 and 10 GB</v>
      </c>
    </row>
    <row r="2643" spans="1:33" x14ac:dyDescent="0.3">
      <c r="A2643" t="s">
        <v>5402</v>
      </c>
      <c r="B2643" t="s">
        <v>17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17</v>
      </c>
      <c r="I2643" t="s">
        <v>18</v>
      </c>
      <c r="J2643">
        <v>0</v>
      </c>
      <c r="K2643">
        <v>1</v>
      </c>
      <c r="L2643">
        <v>9</v>
      </c>
      <c r="M2643" t="s">
        <v>21</v>
      </c>
      <c r="N2643">
        <v>0</v>
      </c>
      <c r="O2643" t="s">
        <v>90</v>
      </c>
      <c r="P2643" t="s">
        <v>5403</v>
      </c>
      <c r="Q2643" t="s">
        <v>20</v>
      </c>
      <c r="R2643">
        <v>63</v>
      </c>
      <c r="S2643" t="s">
        <v>17</v>
      </c>
      <c r="T2643" t="s">
        <v>17</v>
      </c>
      <c r="U2643" t="s">
        <v>17</v>
      </c>
      <c r="V2643" t="str">
        <f>IF(Table2[[#This Row],[Age]] &lt; 30, "Under 30", IF(Table2[[#This Row],[Age]] &lt; 65, "Other", "Senior"))</f>
        <v>Other</v>
      </c>
      <c r="W2643">
        <v>0</v>
      </c>
      <c r="X2643" t="s">
        <v>21</v>
      </c>
      <c r="Y2643" t="s">
        <v>94</v>
      </c>
      <c r="Z2643" t="s">
        <v>29</v>
      </c>
      <c r="AA2643">
        <v>45</v>
      </c>
      <c r="AB2643">
        <v>2125</v>
      </c>
      <c r="AE2643">
        <f t="shared" si="41"/>
        <v>0</v>
      </c>
      <c r="AF2643">
        <v>1</v>
      </c>
      <c r="AG2643" t="str">
        <f>IF(Table2[[#This Row],[Avg Monthly GB Download]] &lt; 5, "Less than 5 GB", IF(Table2[[#This Row],[Avg Monthly GB Download]] &lt;= 10, "Between 5 and 10 GB", "10 or more GB"))</f>
        <v>Between 5 and 10 GB</v>
      </c>
    </row>
    <row r="2644" spans="1:33" x14ac:dyDescent="0.3">
      <c r="A2644" t="s">
        <v>5404</v>
      </c>
      <c r="B2644" t="s">
        <v>17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17</v>
      </c>
      <c r="I2644" t="s">
        <v>18</v>
      </c>
      <c r="J2644">
        <v>0</v>
      </c>
      <c r="K2644">
        <v>0</v>
      </c>
      <c r="L2644">
        <v>0</v>
      </c>
      <c r="M2644" t="s">
        <v>17</v>
      </c>
      <c r="N2644">
        <v>0</v>
      </c>
      <c r="O2644" t="s">
        <v>75</v>
      </c>
      <c r="P2644" t="s">
        <v>5405</v>
      </c>
      <c r="Q2644" t="s">
        <v>22</v>
      </c>
      <c r="R2644">
        <v>35</v>
      </c>
      <c r="S2644" t="s">
        <v>17</v>
      </c>
      <c r="T2644" t="s">
        <v>17</v>
      </c>
      <c r="U2644" t="s">
        <v>17</v>
      </c>
      <c r="V2644" t="str">
        <f>IF(Table2[[#This Row],[Age]] &lt; 30, "Under 30", IF(Table2[[#This Row],[Age]] &lt; 65, "Other", "Senior"))</f>
        <v>Other</v>
      </c>
      <c r="W2644">
        <v>0</v>
      </c>
      <c r="X2644" t="s">
        <v>17</v>
      </c>
      <c r="Y2644" t="s">
        <v>49</v>
      </c>
      <c r="Z2644" t="s">
        <v>29</v>
      </c>
      <c r="AA2644">
        <v>10</v>
      </c>
      <c r="AB2644">
        <v>500</v>
      </c>
      <c r="AE2644">
        <f t="shared" si="41"/>
        <v>0</v>
      </c>
      <c r="AF2644">
        <v>1</v>
      </c>
      <c r="AG2644" t="str">
        <f>IF(Table2[[#This Row],[Avg Monthly GB Download]] &lt; 5, "Less than 5 GB", IF(Table2[[#This Row],[Avg Monthly GB Download]] &lt;= 10, "Between 5 and 10 GB", "10 or more GB"))</f>
        <v>Less than 5 GB</v>
      </c>
    </row>
    <row r="2645" spans="1:33" x14ac:dyDescent="0.3">
      <c r="A2645" t="s">
        <v>5406</v>
      </c>
      <c r="B2645" t="s">
        <v>17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17</v>
      </c>
      <c r="I2645" t="s">
        <v>18</v>
      </c>
      <c r="J2645">
        <v>0</v>
      </c>
      <c r="K2645">
        <v>0</v>
      </c>
      <c r="L2645">
        <v>1</v>
      </c>
      <c r="M2645" t="s">
        <v>21</v>
      </c>
      <c r="N2645">
        <v>0</v>
      </c>
      <c r="O2645" t="s">
        <v>48</v>
      </c>
      <c r="P2645" t="s">
        <v>5407</v>
      </c>
      <c r="Q2645" t="s">
        <v>22</v>
      </c>
      <c r="R2645">
        <v>30</v>
      </c>
      <c r="S2645" t="s">
        <v>17</v>
      </c>
      <c r="T2645" t="s">
        <v>17</v>
      </c>
      <c r="U2645" t="s">
        <v>17</v>
      </c>
      <c r="V2645" t="str">
        <f>IF(Table2[[#This Row],[Age]] &lt; 30, "Under 30", IF(Table2[[#This Row],[Age]] &lt; 65, "Other", "Senior"))</f>
        <v>Other</v>
      </c>
      <c r="W2645">
        <v>0</v>
      </c>
      <c r="X2645" t="s">
        <v>17</v>
      </c>
      <c r="Y2645" t="s">
        <v>28</v>
      </c>
      <c r="Z2645" t="s">
        <v>34</v>
      </c>
      <c r="AA2645">
        <v>40</v>
      </c>
      <c r="AB2645">
        <v>1092</v>
      </c>
      <c r="AE2645">
        <f t="shared" si="41"/>
        <v>0</v>
      </c>
      <c r="AF2645">
        <v>1</v>
      </c>
      <c r="AG2645" t="str">
        <f>IF(Table2[[#This Row],[Avg Monthly GB Download]] &lt; 5, "Less than 5 GB", IF(Table2[[#This Row],[Avg Monthly GB Download]] &lt;= 10, "Between 5 and 10 GB", "10 or more GB"))</f>
        <v>Less than 5 GB</v>
      </c>
    </row>
    <row r="2646" spans="1:33" x14ac:dyDescent="0.3">
      <c r="A2646" t="s">
        <v>5408</v>
      </c>
      <c r="B2646" t="s">
        <v>17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17</v>
      </c>
      <c r="I2646" t="s">
        <v>18</v>
      </c>
      <c r="J2646">
        <v>0</v>
      </c>
      <c r="K2646">
        <v>0</v>
      </c>
      <c r="L2646">
        <v>5</v>
      </c>
      <c r="M2646" t="s">
        <v>21</v>
      </c>
      <c r="N2646">
        <v>0</v>
      </c>
      <c r="O2646" t="s">
        <v>27</v>
      </c>
      <c r="P2646" t="s">
        <v>5409</v>
      </c>
      <c r="Q2646" t="s">
        <v>20</v>
      </c>
      <c r="R2646">
        <v>56</v>
      </c>
      <c r="S2646" t="s">
        <v>17</v>
      </c>
      <c r="T2646" t="s">
        <v>17</v>
      </c>
      <c r="U2646" t="s">
        <v>17</v>
      </c>
      <c r="V2646" t="str">
        <f>IF(Table2[[#This Row],[Age]] &lt; 30, "Under 30", IF(Table2[[#This Row],[Age]] &lt; 65, "Other", "Senior"))</f>
        <v>Other</v>
      </c>
      <c r="W2646">
        <v>0</v>
      </c>
      <c r="X2646" t="s">
        <v>21</v>
      </c>
      <c r="Y2646" t="s">
        <v>49</v>
      </c>
      <c r="Z2646" t="s">
        <v>34</v>
      </c>
      <c r="AA2646">
        <v>38</v>
      </c>
      <c r="AB2646">
        <v>2494</v>
      </c>
      <c r="AE2646">
        <f t="shared" si="41"/>
        <v>0</v>
      </c>
      <c r="AF2646">
        <v>1</v>
      </c>
      <c r="AG2646" t="str">
        <f>IF(Table2[[#This Row],[Avg Monthly GB Download]] &lt; 5, "Less than 5 GB", IF(Table2[[#This Row],[Avg Monthly GB Download]] &lt;= 10, "Between 5 and 10 GB", "10 or more GB"))</f>
        <v>Between 5 and 10 GB</v>
      </c>
    </row>
    <row r="2647" spans="1:33" x14ac:dyDescent="0.3">
      <c r="A2647" t="s">
        <v>5410</v>
      </c>
      <c r="B2647" t="s">
        <v>17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17</v>
      </c>
      <c r="I2647" t="s">
        <v>18</v>
      </c>
      <c r="J2647">
        <v>0</v>
      </c>
      <c r="K2647">
        <v>0</v>
      </c>
      <c r="L2647">
        <v>10</v>
      </c>
      <c r="M2647" t="s">
        <v>17</v>
      </c>
      <c r="N2647">
        <v>39</v>
      </c>
      <c r="O2647" t="s">
        <v>73</v>
      </c>
      <c r="P2647" t="s">
        <v>5411</v>
      </c>
      <c r="Q2647" t="s">
        <v>22</v>
      </c>
      <c r="R2647">
        <v>77</v>
      </c>
      <c r="S2647" t="s">
        <v>17</v>
      </c>
      <c r="T2647" t="s">
        <v>21</v>
      </c>
      <c r="U2647" t="s">
        <v>17</v>
      </c>
      <c r="V2647" t="str">
        <f>IF(Table2[[#This Row],[Age]] &lt; 30, "Under 30", IF(Table2[[#This Row],[Age]] &lt; 65, "Other", "Senior"))</f>
        <v>Senior</v>
      </c>
      <c r="W2647">
        <v>0</v>
      </c>
      <c r="X2647" t="s">
        <v>21</v>
      </c>
      <c r="Y2647" t="s">
        <v>49</v>
      </c>
      <c r="Z2647" t="s">
        <v>34</v>
      </c>
      <c r="AA2647">
        <v>44</v>
      </c>
      <c r="AB2647">
        <v>3142</v>
      </c>
      <c r="AE2647">
        <f t="shared" si="41"/>
        <v>0</v>
      </c>
      <c r="AF2647">
        <v>1</v>
      </c>
      <c r="AG2647" t="str">
        <f>IF(Table2[[#This Row],[Avg Monthly GB Download]] &lt; 5, "Less than 5 GB", IF(Table2[[#This Row],[Avg Monthly GB Download]] &lt;= 10, "Between 5 and 10 GB", "10 or more GB"))</f>
        <v>Between 5 and 10 GB</v>
      </c>
    </row>
    <row r="2648" spans="1:33" x14ac:dyDescent="0.3">
      <c r="A2648" t="s">
        <v>5412</v>
      </c>
      <c r="B2648" t="s">
        <v>17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17</v>
      </c>
      <c r="I2648" t="s">
        <v>18</v>
      </c>
      <c r="J2648">
        <v>0</v>
      </c>
      <c r="K2648">
        <v>1</v>
      </c>
      <c r="L2648">
        <v>0</v>
      </c>
      <c r="M2648" t="s">
        <v>17</v>
      </c>
      <c r="N2648">
        <v>0</v>
      </c>
      <c r="O2648" t="s">
        <v>26</v>
      </c>
      <c r="P2648" t="s">
        <v>5413</v>
      </c>
      <c r="Q2648" t="s">
        <v>20</v>
      </c>
      <c r="R2648">
        <v>29</v>
      </c>
      <c r="S2648" t="s">
        <v>21</v>
      </c>
      <c r="T2648" t="s">
        <v>17</v>
      </c>
      <c r="U2648" t="s">
        <v>17</v>
      </c>
      <c r="V2648" t="str">
        <f>IF(Table2[[#This Row],[Age]] &lt; 30, "Under 30", IF(Table2[[#This Row],[Age]] &lt; 65, "Other", "Senior"))</f>
        <v>Under 30</v>
      </c>
      <c r="W2648">
        <v>0</v>
      </c>
      <c r="X2648" t="s">
        <v>17</v>
      </c>
      <c r="Y2648" t="s">
        <v>94</v>
      </c>
      <c r="Z2648" t="s">
        <v>29</v>
      </c>
      <c r="AA2648">
        <v>8</v>
      </c>
      <c r="AB2648">
        <v>70</v>
      </c>
      <c r="AE2648">
        <f t="shared" si="41"/>
        <v>0</v>
      </c>
      <c r="AF2648">
        <v>1</v>
      </c>
      <c r="AG2648" t="str">
        <f>IF(Table2[[#This Row],[Avg Monthly GB Download]] &lt; 5, "Less than 5 GB", IF(Table2[[#This Row],[Avg Monthly GB Download]] &lt;= 10, "Between 5 and 10 GB", "10 or more GB"))</f>
        <v>Less than 5 GB</v>
      </c>
    </row>
    <row r="2649" spans="1:33" x14ac:dyDescent="0.3">
      <c r="A2649" t="s">
        <v>5414</v>
      </c>
      <c r="B2649" t="s">
        <v>17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17</v>
      </c>
      <c r="I2649" t="s">
        <v>18</v>
      </c>
      <c r="J2649">
        <v>0</v>
      </c>
      <c r="K2649">
        <v>2</v>
      </c>
      <c r="L2649">
        <v>8</v>
      </c>
      <c r="M2649" t="s">
        <v>21</v>
      </c>
      <c r="N2649">
        <v>0</v>
      </c>
      <c r="O2649" t="s">
        <v>25</v>
      </c>
      <c r="P2649" t="s">
        <v>5415</v>
      </c>
      <c r="Q2649" t="s">
        <v>22</v>
      </c>
      <c r="R2649">
        <v>25</v>
      </c>
      <c r="S2649" t="s">
        <v>21</v>
      </c>
      <c r="T2649" t="s">
        <v>17</v>
      </c>
      <c r="U2649" t="s">
        <v>17</v>
      </c>
      <c r="V2649" t="str">
        <f>IF(Table2[[#This Row],[Age]] &lt; 30, "Under 30", IF(Table2[[#This Row],[Age]] &lt; 65, "Other", "Senior"))</f>
        <v>Under 30</v>
      </c>
      <c r="W2649">
        <v>0</v>
      </c>
      <c r="X2649" t="s">
        <v>21</v>
      </c>
      <c r="Y2649" t="s">
        <v>94</v>
      </c>
      <c r="Z2649" t="s">
        <v>34</v>
      </c>
      <c r="AA2649">
        <v>48</v>
      </c>
      <c r="AB2649">
        <v>2061</v>
      </c>
      <c r="AE2649">
        <f t="shared" si="41"/>
        <v>0</v>
      </c>
      <c r="AF2649">
        <v>1</v>
      </c>
      <c r="AG2649" t="str">
        <f>IF(Table2[[#This Row],[Avg Monthly GB Download]] &lt; 5, "Less than 5 GB", IF(Table2[[#This Row],[Avg Monthly GB Download]] &lt;= 10, "Between 5 and 10 GB", "10 or more GB"))</f>
        <v>Between 5 and 10 GB</v>
      </c>
    </row>
    <row r="2650" spans="1:33" x14ac:dyDescent="0.3">
      <c r="A2650" t="s">
        <v>5416</v>
      </c>
      <c r="B2650" t="s">
        <v>17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17</v>
      </c>
      <c r="I2650" t="s">
        <v>18</v>
      </c>
      <c r="J2650">
        <v>0</v>
      </c>
      <c r="K2650">
        <v>1</v>
      </c>
      <c r="L2650">
        <v>1</v>
      </c>
      <c r="M2650" t="s">
        <v>21</v>
      </c>
      <c r="N2650">
        <v>0</v>
      </c>
      <c r="O2650" t="s">
        <v>32</v>
      </c>
      <c r="P2650" t="s">
        <v>5417</v>
      </c>
      <c r="Q2650" t="s">
        <v>22</v>
      </c>
      <c r="R2650">
        <v>53</v>
      </c>
      <c r="S2650" t="s">
        <v>17</v>
      </c>
      <c r="T2650" t="s">
        <v>17</v>
      </c>
      <c r="U2650" t="s">
        <v>17</v>
      </c>
      <c r="V2650" t="str">
        <f>IF(Table2[[#This Row],[Age]] &lt; 30, "Under 30", IF(Table2[[#This Row],[Age]] &lt; 65, "Other", "Senior"))</f>
        <v>Other</v>
      </c>
      <c r="W2650">
        <v>0</v>
      </c>
      <c r="X2650" t="s">
        <v>21</v>
      </c>
      <c r="Y2650" t="s">
        <v>28</v>
      </c>
      <c r="Z2650" t="s">
        <v>34</v>
      </c>
      <c r="AA2650">
        <v>23</v>
      </c>
      <c r="AB2650">
        <v>88</v>
      </c>
      <c r="AE2650">
        <f t="shared" si="41"/>
        <v>0</v>
      </c>
      <c r="AF2650">
        <v>1</v>
      </c>
      <c r="AG2650" t="str">
        <f>IF(Table2[[#This Row],[Avg Monthly GB Download]] &lt; 5, "Less than 5 GB", IF(Table2[[#This Row],[Avg Monthly GB Download]] &lt;= 10, "Between 5 and 10 GB", "10 or more GB"))</f>
        <v>Less than 5 GB</v>
      </c>
    </row>
    <row r="2651" spans="1:33" x14ac:dyDescent="0.3">
      <c r="A2651" t="s">
        <v>5418</v>
      </c>
      <c r="B2651" t="s">
        <v>17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17</v>
      </c>
      <c r="I2651" t="s">
        <v>18</v>
      </c>
      <c r="J2651">
        <v>0</v>
      </c>
      <c r="K2651">
        <v>1</v>
      </c>
      <c r="L2651">
        <v>3</v>
      </c>
      <c r="M2651" t="s">
        <v>17</v>
      </c>
      <c r="N2651">
        <v>5</v>
      </c>
      <c r="O2651" t="s">
        <v>51</v>
      </c>
      <c r="P2651" t="s">
        <v>5419</v>
      </c>
      <c r="Q2651" t="s">
        <v>22</v>
      </c>
      <c r="R2651">
        <v>75</v>
      </c>
      <c r="S2651" t="s">
        <v>17</v>
      </c>
      <c r="T2651" t="s">
        <v>21</v>
      </c>
      <c r="U2651" t="s">
        <v>17</v>
      </c>
      <c r="V2651" t="str">
        <f>IF(Table2[[#This Row],[Age]] &lt; 30, "Under 30", IF(Table2[[#This Row],[Age]] &lt; 65, "Other", "Senior"))</f>
        <v>Senior</v>
      </c>
      <c r="W2651">
        <v>0</v>
      </c>
      <c r="X2651" t="s">
        <v>17</v>
      </c>
      <c r="Y2651" t="s">
        <v>49</v>
      </c>
      <c r="Z2651" t="s">
        <v>34</v>
      </c>
      <c r="AA2651">
        <v>53</v>
      </c>
      <c r="AB2651">
        <v>1087</v>
      </c>
      <c r="AE2651">
        <f t="shared" si="41"/>
        <v>0</v>
      </c>
      <c r="AF2651">
        <v>1</v>
      </c>
      <c r="AG2651" t="str">
        <f>IF(Table2[[#This Row],[Avg Monthly GB Download]] &lt; 5, "Less than 5 GB", IF(Table2[[#This Row],[Avg Monthly GB Download]] &lt;= 10, "Between 5 and 10 GB", "10 or more GB"))</f>
        <v>Less than 5 GB</v>
      </c>
    </row>
    <row r="2652" spans="1:33" x14ac:dyDescent="0.3">
      <c r="A2652" t="s">
        <v>5420</v>
      </c>
      <c r="B2652" t="s">
        <v>17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17</v>
      </c>
      <c r="I2652" t="s">
        <v>18</v>
      </c>
      <c r="J2652">
        <v>0</v>
      </c>
      <c r="K2652">
        <v>0</v>
      </c>
      <c r="L2652">
        <v>3</v>
      </c>
      <c r="M2652" t="s">
        <v>21</v>
      </c>
      <c r="N2652">
        <v>0</v>
      </c>
      <c r="O2652" t="s">
        <v>47</v>
      </c>
      <c r="P2652" t="s">
        <v>5421</v>
      </c>
      <c r="Q2652" t="s">
        <v>22</v>
      </c>
      <c r="R2652">
        <v>77</v>
      </c>
      <c r="S2652" t="s">
        <v>17</v>
      </c>
      <c r="T2652" t="s">
        <v>21</v>
      </c>
      <c r="U2652" t="s">
        <v>17</v>
      </c>
      <c r="V2652" t="str">
        <f>IF(Table2[[#This Row],[Age]] &lt; 30, "Under 30", IF(Table2[[#This Row],[Age]] &lt; 65, "Other", "Senior"))</f>
        <v>Senior</v>
      </c>
      <c r="W2652">
        <v>0</v>
      </c>
      <c r="X2652" t="s">
        <v>21</v>
      </c>
      <c r="Y2652" t="s">
        <v>94</v>
      </c>
      <c r="Z2652" t="s">
        <v>29</v>
      </c>
      <c r="AA2652">
        <v>46</v>
      </c>
      <c r="AB2652">
        <v>2704</v>
      </c>
      <c r="AE2652">
        <f t="shared" si="41"/>
        <v>0</v>
      </c>
      <c r="AF2652">
        <v>1</v>
      </c>
      <c r="AG2652" t="str">
        <f>IF(Table2[[#This Row],[Avg Monthly GB Download]] &lt; 5, "Less than 5 GB", IF(Table2[[#This Row],[Avg Monthly GB Download]] &lt;= 10, "Between 5 and 10 GB", "10 or more GB"))</f>
        <v>Less than 5 GB</v>
      </c>
    </row>
    <row r="2653" spans="1:33" x14ac:dyDescent="0.3">
      <c r="A2653" t="s">
        <v>5422</v>
      </c>
      <c r="B2653" t="s">
        <v>17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17</v>
      </c>
      <c r="I2653" t="s">
        <v>18</v>
      </c>
      <c r="J2653">
        <v>0</v>
      </c>
      <c r="K2653">
        <v>0</v>
      </c>
      <c r="L2653">
        <v>3</v>
      </c>
      <c r="M2653" t="s">
        <v>21</v>
      </c>
      <c r="N2653">
        <v>0</v>
      </c>
      <c r="O2653" t="s">
        <v>85</v>
      </c>
      <c r="P2653" t="s">
        <v>5423</v>
      </c>
      <c r="Q2653" t="s">
        <v>20</v>
      </c>
      <c r="R2653">
        <v>67</v>
      </c>
      <c r="S2653" t="s">
        <v>17</v>
      </c>
      <c r="T2653" t="s">
        <v>21</v>
      </c>
      <c r="U2653" t="s">
        <v>17</v>
      </c>
      <c r="V2653" t="str">
        <f>IF(Table2[[#This Row],[Age]] &lt; 30, "Under 30", IF(Table2[[#This Row],[Age]] &lt; 65, "Other", "Senior"))</f>
        <v>Senior</v>
      </c>
      <c r="W2653">
        <v>0</v>
      </c>
      <c r="X2653" t="s">
        <v>17</v>
      </c>
      <c r="Y2653" t="s">
        <v>49</v>
      </c>
      <c r="Z2653" t="s">
        <v>34</v>
      </c>
      <c r="AA2653">
        <v>33</v>
      </c>
      <c r="AB2653">
        <v>1410</v>
      </c>
      <c r="AE2653">
        <f t="shared" si="41"/>
        <v>0</v>
      </c>
      <c r="AF2653">
        <v>1</v>
      </c>
      <c r="AG2653" t="str">
        <f>IF(Table2[[#This Row],[Avg Monthly GB Download]] &lt; 5, "Less than 5 GB", IF(Table2[[#This Row],[Avg Monthly GB Download]] &lt;= 10, "Between 5 and 10 GB", "10 or more GB"))</f>
        <v>Less than 5 GB</v>
      </c>
    </row>
    <row r="2654" spans="1:33" x14ac:dyDescent="0.3">
      <c r="A2654" t="s">
        <v>5424</v>
      </c>
      <c r="B2654" t="s">
        <v>17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17</v>
      </c>
      <c r="I2654" t="s">
        <v>18</v>
      </c>
      <c r="J2654">
        <v>0</v>
      </c>
      <c r="K2654">
        <v>0</v>
      </c>
      <c r="L2654">
        <v>37</v>
      </c>
      <c r="M2654" t="s">
        <v>21</v>
      </c>
      <c r="N2654">
        <v>0</v>
      </c>
      <c r="O2654" t="s">
        <v>54</v>
      </c>
      <c r="P2654" t="s">
        <v>5425</v>
      </c>
      <c r="Q2654" t="s">
        <v>22</v>
      </c>
      <c r="R2654">
        <v>27</v>
      </c>
      <c r="S2654" t="s">
        <v>21</v>
      </c>
      <c r="T2654" t="s">
        <v>17</v>
      </c>
      <c r="U2654" t="s">
        <v>17</v>
      </c>
      <c r="V2654" t="str">
        <f>IF(Table2[[#This Row],[Age]] &lt; 30, "Under 30", IF(Table2[[#This Row],[Age]] &lt; 65, "Other", "Senior"))</f>
        <v>Under 30</v>
      </c>
      <c r="W2654">
        <v>0</v>
      </c>
      <c r="X2654" t="s">
        <v>21</v>
      </c>
      <c r="Y2654" t="s">
        <v>28</v>
      </c>
      <c r="Z2654" t="s">
        <v>29</v>
      </c>
      <c r="AA2654">
        <v>33</v>
      </c>
      <c r="AB2654">
        <v>775</v>
      </c>
      <c r="AE2654">
        <f t="shared" si="41"/>
        <v>0</v>
      </c>
      <c r="AF2654">
        <v>1</v>
      </c>
      <c r="AG2654" t="str">
        <f>IF(Table2[[#This Row],[Avg Monthly GB Download]] &lt; 5, "Less than 5 GB", IF(Table2[[#This Row],[Avg Monthly GB Download]] &lt;= 10, "Between 5 and 10 GB", "10 or more GB"))</f>
        <v>10 or more GB</v>
      </c>
    </row>
    <row r="2655" spans="1:33" x14ac:dyDescent="0.3">
      <c r="A2655" t="s">
        <v>5426</v>
      </c>
      <c r="B2655" t="s">
        <v>17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17</v>
      </c>
      <c r="I2655" t="s">
        <v>18</v>
      </c>
      <c r="J2655">
        <v>0</v>
      </c>
      <c r="K2655">
        <v>3</v>
      </c>
      <c r="L2655">
        <v>1</v>
      </c>
      <c r="M2655" t="s">
        <v>21</v>
      </c>
      <c r="N2655">
        <v>0</v>
      </c>
      <c r="O2655" t="s">
        <v>57</v>
      </c>
      <c r="P2655" t="s">
        <v>5427</v>
      </c>
      <c r="Q2655" t="s">
        <v>20</v>
      </c>
      <c r="R2655">
        <v>48</v>
      </c>
      <c r="S2655" t="s">
        <v>17</v>
      </c>
      <c r="T2655" t="s">
        <v>17</v>
      </c>
      <c r="U2655" t="s">
        <v>17</v>
      </c>
      <c r="V2655" t="str">
        <f>IF(Table2[[#This Row],[Age]] &lt; 30, "Under 30", IF(Table2[[#This Row],[Age]] &lt; 65, "Other", "Senior"))</f>
        <v>Other</v>
      </c>
      <c r="W2655">
        <v>0</v>
      </c>
      <c r="X2655" t="s">
        <v>17</v>
      </c>
      <c r="Y2655" t="s">
        <v>28</v>
      </c>
      <c r="Z2655" t="s">
        <v>29</v>
      </c>
      <c r="AA2655">
        <v>30</v>
      </c>
      <c r="AB2655">
        <v>725</v>
      </c>
      <c r="AE2655">
        <f t="shared" si="41"/>
        <v>0</v>
      </c>
      <c r="AF2655">
        <v>1</v>
      </c>
      <c r="AG2655" t="str">
        <f>IF(Table2[[#This Row],[Avg Monthly GB Download]] &lt; 5, "Less than 5 GB", IF(Table2[[#This Row],[Avg Monthly GB Download]] &lt;= 10, "Between 5 and 10 GB", "10 or more GB"))</f>
        <v>Less than 5 GB</v>
      </c>
    </row>
    <row r="2656" spans="1:33" x14ac:dyDescent="0.3">
      <c r="A2656" t="s">
        <v>5428</v>
      </c>
      <c r="B2656" t="s">
        <v>17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17</v>
      </c>
      <c r="I2656" t="s">
        <v>18</v>
      </c>
      <c r="J2656">
        <v>0</v>
      </c>
      <c r="K2656">
        <v>0</v>
      </c>
      <c r="L2656">
        <v>3</v>
      </c>
      <c r="M2656" t="s">
        <v>21</v>
      </c>
      <c r="N2656">
        <v>0</v>
      </c>
      <c r="O2656" t="s">
        <v>40</v>
      </c>
      <c r="P2656" t="s">
        <v>5429</v>
      </c>
      <c r="Q2656" t="s">
        <v>20</v>
      </c>
      <c r="R2656">
        <v>38</v>
      </c>
      <c r="S2656" t="s">
        <v>17</v>
      </c>
      <c r="T2656" t="s">
        <v>17</v>
      </c>
      <c r="U2656" t="s">
        <v>17</v>
      </c>
      <c r="V2656" t="str">
        <f>IF(Table2[[#This Row],[Age]] &lt; 30, "Under 30", IF(Table2[[#This Row],[Age]] &lt; 65, "Other", "Senior"))</f>
        <v>Other</v>
      </c>
      <c r="W2656">
        <v>0</v>
      </c>
      <c r="X2656" t="s">
        <v>21</v>
      </c>
      <c r="Y2656" t="s">
        <v>28</v>
      </c>
      <c r="Z2656" t="s">
        <v>34</v>
      </c>
      <c r="AA2656">
        <v>57</v>
      </c>
      <c r="AB2656">
        <v>1927</v>
      </c>
      <c r="AE2656">
        <f t="shared" si="41"/>
        <v>0</v>
      </c>
      <c r="AF2656">
        <v>1</v>
      </c>
      <c r="AG2656" t="str">
        <f>IF(Table2[[#This Row],[Avg Monthly GB Download]] &lt; 5, "Less than 5 GB", IF(Table2[[#This Row],[Avg Monthly GB Download]] &lt;= 10, "Between 5 and 10 GB", "10 or more GB"))</f>
        <v>Less than 5 GB</v>
      </c>
    </row>
    <row r="2657" spans="1:33" x14ac:dyDescent="0.3">
      <c r="A2657" t="s">
        <v>5430</v>
      </c>
      <c r="B2657" t="s">
        <v>17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21</v>
      </c>
      <c r="I2657" t="s">
        <v>84</v>
      </c>
      <c r="J2657">
        <v>0</v>
      </c>
      <c r="K2657">
        <v>2</v>
      </c>
      <c r="L2657">
        <v>0</v>
      </c>
      <c r="M2657" t="s">
        <v>17</v>
      </c>
      <c r="N2657">
        <v>0</v>
      </c>
      <c r="O2657" t="s">
        <v>73</v>
      </c>
      <c r="P2657" t="s">
        <v>5431</v>
      </c>
      <c r="Q2657" t="s">
        <v>20</v>
      </c>
      <c r="R2657">
        <v>59</v>
      </c>
      <c r="S2657" t="s">
        <v>17</v>
      </c>
      <c r="T2657" t="s">
        <v>17</v>
      </c>
      <c r="U2657" t="s">
        <v>17</v>
      </c>
      <c r="V2657" t="str">
        <f>IF(Table2[[#This Row],[Age]] &lt; 30, "Under 30", IF(Table2[[#This Row],[Age]] &lt; 65, "Other", "Senior"))</f>
        <v>Other</v>
      </c>
      <c r="W2657">
        <v>0</v>
      </c>
      <c r="X2657" t="s">
        <v>17</v>
      </c>
      <c r="Y2657" t="s">
        <v>49</v>
      </c>
      <c r="Z2657" t="s">
        <v>29</v>
      </c>
      <c r="AA2657">
        <v>9</v>
      </c>
      <c r="AB2657">
        <v>655</v>
      </c>
      <c r="AE2657">
        <f t="shared" si="41"/>
        <v>0</v>
      </c>
      <c r="AF2657">
        <v>1</v>
      </c>
      <c r="AG2657" t="str">
        <f>IF(Table2[[#This Row],[Avg Monthly GB Download]] &lt; 5, "Less than 5 GB", IF(Table2[[#This Row],[Avg Monthly GB Download]] &lt;= 10, "Between 5 and 10 GB", "10 or more GB"))</f>
        <v>Less than 5 GB</v>
      </c>
    </row>
    <row r="2658" spans="1:33" x14ac:dyDescent="0.3">
      <c r="A2658" t="s">
        <v>5432</v>
      </c>
      <c r="B2658" t="s">
        <v>17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17</v>
      </c>
      <c r="I2658" t="s">
        <v>18</v>
      </c>
      <c r="J2658">
        <v>0</v>
      </c>
      <c r="K2658">
        <v>3</v>
      </c>
      <c r="L2658">
        <v>8</v>
      </c>
      <c r="M2658" t="s">
        <v>21</v>
      </c>
      <c r="N2658">
        <v>0</v>
      </c>
      <c r="O2658" t="s">
        <v>78</v>
      </c>
      <c r="P2658" t="s">
        <v>5433</v>
      </c>
      <c r="Q2658" t="s">
        <v>22</v>
      </c>
      <c r="R2658">
        <v>20</v>
      </c>
      <c r="S2658" t="s">
        <v>21</v>
      </c>
      <c r="T2658" t="s">
        <v>17</v>
      </c>
      <c r="U2658" t="s">
        <v>17</v>
      </c>
      <c r="V2658" t="str">
        <f>IF(Table2[[#This Row],[Age]] &lt; 30, "Under 30", IF(Table2[[#This Row],[Age]] &lt; 65, "Other", "Senior"))</f>
        <v>Under 30</v>
      </c>
      <c r="W2658">
        <v>0</v>
      </c>
      <c r="X2658" t="s">
        <v>21</v>
      </c>
      <c r="Y2658" t="s">
        <v>49</v>
      </c>
      <c r="Z2658" t="s">
        <v>29</v>
      </c>
      <c r="AA2658">
        <v>32</v>
      </c>
      <c r="AB2658">
        <v>1648</v>
      </c>
      <c r="AE2658">
        <f t="shared" si="41"/>
        <v>0</v>
      </c>
      <c r="AF2658">
        <v>1</v>
      </c>
      <c r="AG2658" t="str">
        <f>IF(Table2[[#This Row],[Avg Monthly GB Download]] &lt; 5, "Less than 5 GB", IF(Table2[[#This Row],[Avg Monthly GB Download]] &lt;= 10, "Between 5 and 10 GB", "10 or more GB"))</f>
        <v>Between 5 and 10 GB</v>
      </c>
    </row>
    <row r="2659" spans="1:33" x14ac:dyDescent="0.3">
      <c r="A2659" t="s">
        <v>5434</v>
      </c>
      <c r="B2659" t="s">
        <v>17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17</v>
      </c>
      <c r="I2659" t="s">
        <v>18</v>
      </c>
      <c r="J2659">
        <v>0</v>
      </c>
      <c r="K2659">
        <v>0</v>
      </c>
      <c r="L2659">
        <v>1</v>
      </c>
      <c r="M2659" t="s">
        <v>21</v>
      </c>
      <c r="N2659">
        <v>0</v>
      </c>
      <c r="O2659" t="s">
        <v>37</v>
      </c>
      <c r="P2659" t="s">
        <v>5435</v>
      </c>
      <c r="Q2659" t="s">
        <v>22</v>
      </c>
      <c r="R2659">
        <v>82</v>
      </c>
      <c r="S2659" t="s">
        <v>17</v>
      </c>
      <c r="T2659" t="s">
        <v>21</v>
      </c>
      <c r="U2659" t="s">
        <v>17</v>
      </c>
      <c r="V2659" t="str">
        <f>IF(Table2[[#This Row],[Age]] &lt; 30, "Under 30", IF(Table2[[#This Row],[Age]] &lt; 65, "Other", "Senior"))</f>
        <v>Senior</v>
      </c>
      <c r="W2659">
        <v>0</v>
      </c>
      <c r="X2659" t="s">
        <v>17</v>
      </c>
      <c r="Y2659" t="s">
        <v>49</v>
      </c>
      <c r="Z2659" t="s">
        <v>29</v>
      </c>
      <c r="AA2659">
        <v>40</v>
      </c>
      <c r="AB2659">
        <v>2883</v>
      </c>
      <c r="AE2659">
        <f t="shared" si="41"/>
        <v>0</v>
      </c>
      <c r="AF2659">
        <v>1</v>
      </c>
      <c r="AG2659" t="str">
        <f>IF(Table2[[#This Row],[Avg Monthly GB Download]] &lt; 5, "Less than 5 GB", IF(Table2[[#This Row],[Avg Monthly GB Download]] &lt;= 10, "Between 5 and 10 GB", "10 or more GB"))</f>
        <v>Less than 5 GB</v>
      </c>
    </row>
    <row r="2660" spans="1:33" x14ac:dyDescent="0.3">
      <c r="A2660" t="s">
        <v>5436</v>
      </c>
      <c r="B2660" t="s">
        <v>17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17</v>
      </c>
      <c r="I2660" t="s">
        <v>18</v>
      </c>
      <c r="J2660">
        <v>0</v>
      </c>
      <c r="K2660">
        <v>2</v>
      </c>
      <c r="L2660">
        <v>1</v>
      </c>
      <c r="M2660" t="s">
        <v>21</v>
      </c>
      <c r="N2660">
        <v>0</v>
      </c>
      <c r="O2660" t="s">
        <v>73</v>
      </c>
      <c r="P2660" t="s">
        <v>5437</v>
      </c>
      <c r="Q2660" t="s">
        <v>20</v>
      </c>
      <c r="R2660">
        <v>48</v>
      </c>
      <c r="S2660" t="s">
        <v>17</v>
      </c>
      <c r="T2660" t="s">
        <v>17</v>
      </c>
      <c r="U2660" t="s">
        <v>17</v>
      </c>
      <c r="V2660" t="str">
        <f>IF(Table2[[#This Row],[Age]] &lt; 30, "Under 30", IF(Table2[[#This Row],[Age]] &lt; 65, "Other", "Senior"))</f>
        <v>Other</v>
      </c>
      <c r="W2660">
        <v>0</v>
      </c>
      <c r="X2660" t="s">
        <v>17</v>
      </c>
      <c r="Y2660" t="s">
        <v>28</v>
      </c>
      <c r="Z2660" t="s">
        <v>34</v>
      </c>
      <c r="AA2660">
        <v>48</v>
      </c>
      <c r="AB2660">
        <v>92</v>
      </c>
      <c r="AE2660">
        <f t="shared" si="41"/>
        <v>0</v>
      </c>
      <c r="AF2660">
        <v>1</v>
      </c>
      <c r="AG2660" t="str">
        <f>IF(Table2[[#This Row],[Avg Monthly GB Download]] &lt; 5, "Less than 5 GB", IF(Table2[[#This Row],[Avg Monthly GB Download]] &lt;= 10, "Between 5 and 10 GB", "10 or more GB"))</f>
        <v>Less than 5 GB</v>
      </c>
    </row>
    <row r="2661" spans="1:33" x14ac:dyDescent="0.3">
      <c r="A2661" t="s">
        <v>5438</v>
      </c>
      <c r="B2661" t="s">
        <v>17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17</v>
      </c>
      <c r="I2661" t="s">
        <v>18</v>
      </c>
      <c r="J2661">
        <v>0</v>
      </c>
      <c r="K2661">
        <v>2</v>
      </c>
      <c r="L2661">
        <v>0</v>
      </c>
      <c r="M2661" t="s">
        <v>17</v>
      </c>
      <c r="N2661">
        <v>0</v>
      </c>
      <c r="O2661" t="s">
        <v>56</v>
      </c>
      <c r="P2661" t="s">
        <v>5439</v>
      </c>
      <c r="Q2661" t="s">
        <v>20</v>
      </c>
      <c r="R2661">
        <v>47</v>
      </c>
      <c r="S2661" t="s">
        <v>17</v>
      </c>
      <c r="T2661" t="s">
        <v>17</v>
      </c>
      <c r="U2661" t="s">
        <v>17</v>
      </c>
      <c r="V2661" t="str">
        <f>IF(Table2[[#This Row],[Age]] &lt; 30, "Under 30", IF(Table2[[#This Row],[Age]] &lt; 65, "Other", "Senior"))</f>
        <v>Other</v>
      </c>
      <c r="W2661">
        <v>0</v>
      </c>
      <c r="X2661" t="s">
        <v>17</v>
      </c>
      <c r="Y2661" t="s">
        <v>28</v>
      </c>
      <c r="Z2661" t="s">
        <v>29</v>
      </c>
      <c r="AA2661">
        <v>8</v>
      </c>
      <c r="AB2661">
        <v>130</v>
      </c>
      <c r="AE2661">
        <f t="shared" si="41"/>
        <v>0</v>
      </c>
      <c r="AF2661">
        <v>1</v>
      </c>
      <c r="AG2661" t="str">
        <f>IF(Table2[[#This Row],[Avg Monthly GB Download]] &lt; 5, "Less than 5 GB", IF(Table2[[#This Row],[Avg Monthly GB Download]] &lt;= 10, "Between 5 and 10 GB", "10 or more GB"))</f>
        <v>Less than 5 GB</v>
      </c>
    </row>
    <row r="2662" spans="1:33" x14ac:dyDescent="0.3">
      <c r="A2662" t="s">
        <v>5440</v>
      </c>
      <c r="B2662" t="s">
        <v>17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17</v>
      </c>
      <c r="I2662" t="s">
        <v>18</v>
      </c>
      <c r="J2662">
        <v>0</v>
      </c>
      <c r="K2662">
        <v>0</v>
      </c>
      <c r="L2662">
        <v>5</v>
      </c>
      <c r="M2662" t="s">
        <v>21</v>
      </c>
      <c r="N2662">
        <v>0</v>
      </c>
      <c r="O2662" t="s">
        <v>27</v>
      </c>
      <c r="P2662" t="s">
        <v>5441</v>
      </c>
      <c r="Q2662" t="s">
        <v>22</v>
      </c>
      <c r="R2662">
        <v>46</v>
      </c>
      <c r="S2662" t="s">
        <v>17</v>
      </c>
      <c r="T2662" t="s">
        <v>17</v>
      </c>
      <c r="U2662" t="s">
        <v>17</v>
      </c>
      <c r="V2662" t="str">
        <f>IF(Table2[[#This Row],[Age]] &lt; 30, "Under 30", IF(Table2[[#This Row],[Age]] &lt; 65, "Other", "Senior"))</f>
        <v>Other</v>
      </c>
      <c r="W2662">
        <v>0</v>
      </c>
      <c r="X2662" t="s">
        <v>21</v>
      </c>
      <c r="Y2662" t="s">
        <v>49</v>
      </c>
      <c r="Z2662" t="s">
        <v>29</v>
      </c>
      <c r="AA2662">
        <v>18</v>
      </c>
      <c r="AB2662">
        <v>1234</v>
      </c>
      <c r="AE2662">
        <f t="shared" si="41"/>
        <v>0</v>
      </c>
      <c r="AF2662">
        <v>1</v>
      </c>
      <c r="AG2662" t="str">
        <f>IF(Table2[[#This Row],[Avg Monthly GB Download]] &lt; 5, "Less than 5 GB", IF(Table2[[#This Row],[Avg Monthly GB Download]] &lt;= 10, "Between 5 and 10 GB", "10 or more GB"))</f>
        <v>Between 5 and 10 GB</v>
      </c>
    </row>
    <row r="2663" spans="1:33" x14ac:dyDescent="0.3">
      <c r="A2663" t="s">
        <v>5442</v>
      </c>
      <c r="B2663" t="s">
        <v>17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17</v>
      </c>
      <c r="I2663" t="s">
        <v>18</v>
      </c>
      <c r="J2663">
        <v>0</v>
      </c>
      <c r="K2663">
        <v>0</v>
      </c>
      <c r="L2663">
        <v>2</v>
      </c>
      <c r="M2663" t="s">
        <v>21</v>
      </c>
      <c r="N2663">
        <v>0</v>
      </c>
      <c r="O2663" t="s">
        <v>48</v>
      </c>
      <c r="P2663" t="s">
        <v>5443</v>
      </c>
      <c r="Q2663" t="s">
        <v>20</v>
      </c>
      <c r="R2663">
        <v>32</v>
      </c>
      <c r="S2663" t="s">
        <v>17</v>
      </c>
      <c r="T2663" t="s">
        <v>17</v>
      </c>
      <c r="U2663" t="s">
        <v>17</v>
      </c>
      <c r="V2663" t="str">
        <f>IF(Table2[[#This Row],[Age]] &lt; 30, "Under 30", IF(Table2[[#This Row],[Age]] &lt; 65, "Other", "Senior"))</f>
        <v>Other</v>
      </c>
      <c r="W2663">
        <v>0</v>
      </c>
      <c r="X2663" t="s">
        <v>17</v>
      </c>
      <c r="Y2663" t="s">
        <v>28</v>
      </c>
      <c r="Z2663" t="s">
        <v>34</v>
      </c>
      <c r="AA2663">
        <v>19</v>
      </c>
      <c r="AB2663">
        <v>961</v>
      </c>
      <c r="AE2663">
        <f t="shared" si="41"/>
        <v>0</v>
      </c>
      <c r="AF2663">
        <v>1</v>
      </c>
      <c r="AG2663" t="str">
        <f>IF(Table2[[#This Row],[Avg Monthly GB Download]] &lt; 5, "Less than 5 GB", IF(Table2[[#This Row],[Avg Monthly GB Download]] &lt;= 10, "Between 5 and 10 GB", "10 or more GB"))</f>
        <v>Less than 5 GB</v>
      </c>
    </row>
    <row r="2664" spans="1:33" x14ac:dyDescent="0.3">
      <c r="A2664" t="s">
        <v>5444</v>
      </c>
      <c r="B2664" t="s">
        <v>17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17</v>
      </c>
      <c r="I2664" t="s">
        <v>18</v>
      </c>
      <c r="J2664">
        <v>0</v>
      </c>
      <c r="K2664">
        <v>0</v>
      </c>
      <c r="L2664">
        <v>18</v>
      </c>
      <c r="M2664" t="s">
        <v>21</v>
      </c>
      <c r="N2664">
        <v>0</v>
      </c>
      <c r="O2664" t="s">
        <v>27</v>
      </c>
      <c r="P2664" t="s">
        <v>5445</v>
      </c>
      <c r="Q2664" t="s">
        <v>22</v>
      </c>
      <c r="R2664">
        <v>29</v>
      </c>
      <c r="S2664" t="s">
        <v>21</v>
      </c>
      <c r="T2664" t="s">
        <v>17</v>
      </c>
      <c r="U2664" t="s">
        <v>17</v>
      </c>
      <c r="V2664" t="str">
        <f>IF(Table2[[#This Row],[Age]] &lt; 30, "Under 30", IF(Table2[[#This Row],[Age]] &lt; 65, "Other", "Senior"))</f>
        <v>Under 30</v>
      </c>
      <c r="W2664">
        <v>0</v>
      </c>
      <c r="X2664" t="s">
        <v>21</v>
      </c>
      <c r="Y2664" t="s">
        <v>94</v>
      </c>
      <c r="Z2664" t="s">
        <v>29</v>
      </c>
      <c r="AA2664">
        <v>54</v>
      </c>
      <c r="AB2664">
        <v>3412</v>
      </c>
      <c r="AE2664">
        <f t="shared" si="41"/>
        <v>0</v>
      </c>
      <c r="AF2664">
        <v>1</v>
      </c>
      <c r="AG2664" t="str">
        <f>IF(Table2[[#This Row],[Avg Monthly GB Download]] &lt; 5, "Less than 5 GB", IF(Table2[[#This Row],[Avg Monthly GB Download]] &lt;= 10, "Between 5 and 10 GB", "10 or more GB"))</f>
        <v>10 or more GB</v>
      </c>
    </row>
    <row r="2665" spans="1:33" x14ac:dyDescent="0.3">
      <c r="A2665" t="s">
        <v>5446</v>
      </c>
      <c r="B2665" t="s">
        <v>17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21</v>
      </c>
      <c r="I2665" t="s">
        <v>84</v>
      </c>
      <c r="J2665">
        <v>0</v>
      </c>
      <c r="K2665">
        <v>0</v>
      </c>
      <c r="L2665">
        <v>4</v>
      </c>
      <c r="M2665" t="s">
        <v>21</v>
      </c>
      <c r="N2665">
        <v>0</v>
      </c>
      <c r="O2665" t="s">
        <v>42</v>
      </c>
      <c r="P2665" t="s">
        <v>5447</v>
      </c>
      <c r="Q2665" t="s">
        <v>22</v>
      </c>
      <c r="R2665">
        <v>46</v>
      </c>
      <c r="S2665" t="s">
        <v>17</v>
      </c>
      <c r="T2665" t="s">
        <v>17</v>
      </c>
      <c r="U2665" t="s">
        <v>17</v>
      </c>
      <c r="V2665" t="str">
        <f>IF(Table2[[#This Row],[Age]] &lt; 30, "Under 30", IF(Table2[[#This Row],[Age]] &lt; 65, "Other", "Senior"))</f>
        <v>Other</v>
      </c>
      <c r="W2665">
        <v>0</v>
      </c>
      <c r="X2665" t="s">
        <v>21</v>
      </c>
      <c r="Y2665" t="s">
        <v>49</v>
      </c>
      <c r="Z2665" t="s">
        <v>29</v>
      </c>
      <c r="AA2665">
        <v>23</v>
      </c>
      <c r="AB2665">
        <v>1426</v>
      </c>
      <c r="AE2665">
        <f t="shared" si="41"/>
        <v>0</v>
      </c>
      <c r="AF2665">
        <v>1</v>
      </c>
      <c r="AG2665" t="str">
        <f>IF(Table2[[#This Row],[Avg Monthly GB Download]] &lt; 5, "Less than 5 GB", IF(Table2[[#This Row],[Avg Monthly GB Download]] &lt;= 10, "Between 5 and 10 GB", "10 or more GB"))</f>
        <v>Less than 5 GB</v>
      </c>
    </row>
    <row r="2666" spans="1:33" x14ac:dyDescent="0.3">
      <c r="A2666" t="s">
        <v>5448</v>
      </c>
      <c r="B2666" t="s">
        <v>17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17</v>
      </c>
      <c r="I2666" t="s">
        <v>18</v>
      </c>
      <c r="J2666">
        <v>0</v>
      </c>
      <c r="K2666">
        <v>0</v>
      </c>
      <c r="L2666">
        <v>0</v>
      </c>
      <c r="M2666" t="s">
        <v>17</v>
      </c>
      <c r="N2666">
        <v>0</v>
      </c>
      <c r="O2666" t="s">
        <v>47</v>
      </c>
      <c r="P2666" t="s">
        <v>5449</v>
      </c>
      <c r="Q2666" t="s">
        <v>22</v>
      </c>
      <c r="R2666">
        <v>68</v>
      </c>
      <c r="S2666" t="s">
        <v>17</v>
      </c>
      <c r="T2666" t="s">
        <v>21</v>
      </c>
      <c r="U2666" t="s">
        <v>17</v>
      </c>
      <c r="V2666" t="str">
        <f>IF(Table2[[#This Row],[Age]] &lt; 30, "Under 30", IF(Table2[[#This Row],[Age]] &lt; 65, "Other", "Senior"))</f>
        <v>Senior</v>
      </c>
      <c r="W2666">
        <v>0</v>
      </c>
      <c r="X2666" t="s">
        <v>17</v>
      </c>
      <c r="Y2666" t="s">
        <v>49</v>
      </c>
      <c r="Z2666" t="s">
        <v>29</v>
      </c>
      <c r="AA2666">
        <v>11</v>
      </c>
      <c r="AB2666">
        <v>365</v>
      </c>
      <c r="AE2666">
        <f t="shared" si="41"/>
        <v>0</v>
      </c>
      <c r="AF2666">
        <v>1</v>
      </c>
      <c r="AG2666" t="str">
        <f>IF(Table2[[#This Row],[Avg Monthly GB Download]] &lt; 5, "Less than 5 GB", IF(Table2[[#This Row],[Avg Monthly GB Download]] &lt;= 10, "Between 5 and 10 GB", "10 or more GB"))</f>
        <v>Less than 5 GB</v>
      </c>
    </row>
    <row r="2667" spans="1:33" x14ac:dyDescent="0.3">
      <c r="A2667" t="s">
        <v>5450</v>
      </c>
      <c r="B2667" t="s">
        <v>17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17</v>
      </c>
      <c r="I2667" t="s">
        <v>18</v>
      </c>
      <c r="J2667">
        <v>0</v>
      </c>
      <c r="K2667">
        <v>0</v>
      </c>
      <c r="L2667">
        <v>6</v>
      </c>
      <c r="M2667" t="s">
        <v>21</v>
      </c>
      <c r="N2667">
        <v>0</v>
      </c>
      <c r="O2667" t="s">
        <v>24</v>
      </c>
      <c r="P2667" t="s">
        <v>5451</v>
      </c>
      <c r="Q2667" t="s">
        <v>22</v>
      </c>
      <c r="R2667">
        <v>63</v>
      </c>
      <c r="S2667" t="s">
        <v>17</v>
      </c>
      <c r="T2667" t="s">
        <v>17</v>
      </c>
      <c r="U2667" t="s">
        <v>17</v>
      </c>
      <c r="V2667" t="str">
        <f>IF(Table2[[#This Row],[Age]] &lt; 30, "Under 30", IF(Table2[[#This Row],[Age]] &lt; 65, "Other", "Senior"))</f>
        <v>Other</v>
      </c>
      <c r="W2667">
        <v>0</v>
      </c>
      <c r="X2667" t="s">
        <v>21</v>
      </c>
      <c r="Y2667" t="s">
        <v>94</v>
      </c>
      <c r="Z2667" t="s">
        <v>34</v>
      </c>
      <c r="AA2667">
        <v>48</v>
      </c>
      <c r="AB2667">
        <v>3070</v>
      </c>
      <c r="AE2667">
        <f t="shared" si="41"/>
        <v>0</v>
      </c>
      <c r="AF2667">
        <v>1</v>
      </c>
      <c r="AG2667" t="str">
        <f>IF(Table2[[#This Row],[Avg Monthly GB Download]] &lt; 5, "Less than 5 GB", IF(Table2[[#This Row],[Avg Monthly GB Download]] &lt;= 10, "Between 5 and 10 GB", "10 or more GB"))</f>
        <v>Between 5 and 10 GB</v>
      </c>
    </row>
    <row r="2668" spans="1:33" x14ac:dyDescent="0.3">
      <c r="A2668" t="s">
        <v>5452</v>
      </c>
      <c r="B2668" t="s">
        <v>17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17</v>
      </c>
      <c r="I2668" t="s">
        <v>18</v>
      </c>
      <c r="J2668">
        <v>0</v>
      </c>
      <c r="K2668">
        <v>0</v>
      </c>
      <c r="L2668">
        <v>16</v>
      </c>
      <c r="M2668" t="s">
        <v>21</v>
      </c>
      <c r="N2668">
        <v>0</v>
      </c>
      <c r="O2668" t="s">
        <v>55</v>
      </c>
      <c r="P2668" t="s">
        <v>5453</v>
      </c>
      <c r="Q2668" t="s">
        <v>20</v>
      </c>
      <c r="R2668">
        <v>29</v>
      </c>
      <c r="S2668" t="s">
        <v>21</v>
      </c>
      <c r="T2668" t="s">
        <v>17</v>
      </c>
      <c r="U2668" t="s">
        <v>17</v>
      </c>
      <c r="V2668" t="str">
        <f>IF(Table2[[#This Row],[Age]] &lt; 30, "Under 30", IF(Table2[[#This Row],[Age]] &lt; 65, "Other", "Senior"))</f>
        <v>Under 30</v>
      </c>
      <c r="W2668">
        <v>0</v>
      </c>
      <c r="X2668" t="s">
        <v>17</v>
      </c>
      <c r="Y2668" t="s">
        <v>28</v>
      </c>
      <c r="Z2668" t="s">
        <v>29</v>
      </c>
      <c r="AA2668">
        <v>29</v>
      </c>
      <c r="AB2668">
        <v>29</v>
      </c>
      <c r="AE2668">
        <f t="shared" si="41"/>
        <v>0</v>
      </c>
      <c r="AF2668">
        <v>1</v>
      </c>
      <c r="AG2668" t="str">
        <f>IF(Table2[[#This Row],[Avg Monthly GB Download]] &lt; 5, "Less than 5 GB", IF(Table2[[#This Row],[Avg Monthly GB Download]] &lt;= 10, "Between 5 and 10 GB", "10 or more GB"))</f>
        <v>10 or more GB</v>
      </c>
    </row>
    <row r="2669" spans="1:33" x14ac:dyDescent="0.3">
      <c r="A2669" t="s">
        <v>5454</v>
      </c>
      <c r="B2669" t="s">
        <v>17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17</v>
      </c>
      <c r="I2669" t="s">
        <v>18</v>
      </c>
      <c r="J2669">
        <v>0</v>
      </c>
      <c r="K2669">
        <v>0</v>
      </c>
      <c r="L2669">
        <v>4</v>
      </c>
      <c r="M2669" t="s">
        <v>17</v>
      </c>
      <c r="N2669">
        <v>51</v>
      </c>
      <c r="O2669" t="s">
        <v>58</v>
      </c>
      <c r="P2669" t="s">
        <v>5455</v>
      </c>
      <c r="Q2669" t="s">
        <v>22</v>
      </c>
      <c r="R2669">
        <v>57</v>
      </c>
      <c r="S2669" t="s">
        <v>17</v>
      </c>
      <c r="T2669" t="s">
        <v>17</v>
      </c>
      <c r="U2669" t="s">
        <v>17</v>
      </c>
      <c r="V2669" t="str">
        <f>IF(Table2[[#This Row],[Age]] &lt; 30, "Under 30", IF(Table2[[#This Row],[Age]] &lt; 65, "Other", "Senior"))</f>
        <v>Other</v>
      </c>
      <c r="W2669">
        <v>0</v>
      </c>
      <c r="X2669" t="s">
        <v>21</v>
      </c>
      <c r="Y2669" t="s">
        <v>28</v>
      </c>
      <c r="Z2669" t="s">
        <v>34</v>
      </c>
      <c r="AA2669">
        <v>59</v>
      </c>
      <c r="AB2669">
        <v>881</v>
      </c>
      <c r="AE2669">
        <f t="shared" si="41"/>
        <v>0</v>
      </c>
      <c r="AF2669">
        <v>1</v>
      </c>
      <c r="AG2669" t="str">
        <f>IF(Table2[[#This Row],[Avg Monthly GB Download]] &lt; 5, "Less than 5 GB", IF(Table2[[#This Row],[Avg Monthly GB Download]] &lt;= 10, "Between 5 and 10 GB", "10 or more GB"))</f>
        <v>Less than 5 GB</v>
      </c>
    </row>
    <row r="2670" spans="1:33" x14ac:dyDescent="0.3">
      <c r="A2670" t="s">
        <v>5456</v>
      </c>
      <c r="B2670" t="s">
        <v>17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21</v>
      </c>
      <c r="I2670" t="s">
        <v>84</v>
      </c>
      <c r="J2670">
        <v>0</v>
      </c>
      <c r="K2670">
        <v>0</v>
      </c>
      <c r="L2670">
        <v>3</v>
      </c>
      <c r="M2670" t="s">
        <v>21</v>
      </c>
      <c r="N2670">
        <v>0</v>
      </c>
      <c r="O2670" t="s">
        <v>24</v>
      </c>
      <c r="P2670" t="s">
        <v>5457</v>
      </c>
      <c r="Q2670" t="s">
        <v>20</v>
      </c>
      <c r="R2670">
        <v>51</v>
      </c>
      <c r="S2670" t="s">
        <v>17</v>
      </c>
      <c r="T2670" t="s">
        <v>17</v>
      </c>
      <c r="U2670" t="s">
        <v>17</v>
      </c>
      <c r="V2670" t="str">
        <f>IF(Table2[[#This Row],[Age]] &lt; 30, "Under 30", IF(Table2[[#This Row],[Age]] &lt; 65, "Other", "Senior"))</f>
        <v>Other</v>
      </c>
      <c r="W2670">
        <v>0</v>
      </c>
      <c r="X2670" t="s">
        <v>21</v>
      </c>
      <c r="Y2670" t="s">
        <v>49</v>
      </c>
      <c r="Z2670" t="s">
        <v>34</v>
      </c>
      <c r="AA2670">
        <v>52</v>
      </c>
      <c r="AB2670">
        <v>3649</v>
      </c>
      <c r="AE2670">
        <f t="shared" si="41"/>
        <v>0</v>
      </c>
      <c r="AF2670">
        <v>1</v>
      </c>
      <c r="AG2670" t="str">
        <f>IF(Table2[[#This Row],[Avg Monthly GB Download]] &lt; 5, "Less than 5 GB", IF(Table2[[#This Row],[Avg Monthly GB Download]] &lt;= 10, "Between 5 and 10 GB", "10 or more GB"))</f>
        <v>Less than 5 GB</v>
      </c>
    </row>
    <row r="2671" spans="1:33" x14ac:dyDescent="0.3">
      <c r="A2671" t="s">
        <v>5458</v>
      </c>
      <c r="B2671" t="s">
        <v>17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21</v>
      </c>
      <c r="I2671" t="s">
        <v>84</v>
      </c>
      <c r="J2671">
        <v>0</v>
      </c>
      <c r="K2671">
        <v>0</v>
      </c>
      <c r="L2671">
        <v>0</v>
      </c>
      <c r="M2671" t="s">
        <v>17</v>
      </c>
      <c r="N2671">
        <v>0</v>
      </c>
      <c r="O2671" t="s">
        <v>78</v>
      </c>
      <c r="P2671" t="s">
        <v>5459</v>
      </c>
      <c r="Q2671" t="s">
        <v>22</v>
      </c>
      <c r="R2671">
        <v>76</v>
      </c>
      <c r="S2671" t="s">
        <v>17</v>
      </c>
      <c r="T2671" t="s">
        <v>21</v>
      </c>
      <c r="U2671" t="s">
        <v>17</v>
      </c>
      <c r="V2671" t="str">
        <f>IF(Table2[[#This Row],[Age]] &lt; 30, "Under 30", IF(Table2[[#This Row],[Age]] &lt; 65, "Other", "Senior"))</f>
        <v>Senior</v>
      </c>
      <c r="W2671">
        <v>0</v>
      </c>
      <c r="X2671" t="s">
        <v>17</v>
      </c>
      <c r="Y2671" t="s">
        <v>94</v>
      </c>
      <c r="Z2671" t="s">
        <v>29</v>
      </c>
      <c r="AA2671">
        <v>9</v>
      </c>
      <c r="AB2671">
        <v>429</v>
      </c>
      <c r="AE2671">
        <f t="shared" si="41"/>
        <v>0</v>
      </c>
      <c r="AF2671">
        <v>1</v>
      </c>
      <c r="AG2671" t="str">
        <f>IF(Table2[[#This Row],[Avg Monthly GB Download]] &lt; 5, "Less than 5 GB", IF(Table2[[#This Row],[Avg Monthly GB Download]] &lt;= 10, "Between 5 and 10 GB", "10 or more GB"))</f>
        <v>Less than 5 GB</v>
      </c>
    </row>
    <row r="2672" spans="1:33" x14ac:dyDescent="0.3">
      <c r="A2672" t="s">
        <v>5460</v>
      </c>
      <c r="B2672" t="s">
        <v>17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17</v>
      </c>
      <c r="I2672" t="s">
        <v>18</v>
      </c>
      <c r="J2672">
        <v>0</v>
      </c>
      <c r="K2672">
        <v>0</v>
      </c>
      <c r="L2672">
        <v>1</v>
      </c>
      <c r="M2672" t="s">
        <v>21</v>
      </c>
      <c r="N2672">
        <v>0</v>
      </c>
      <c r="O2672" t="s">
        <v>81</v>
      </c>
      <c r="P2672" t="s">
        <v>5461</v>
      </c>
      <c r="Q2672" t="s">
        <v>20</v>
      </c>
      <c r="R2672">
        <v>76</v>
      </c>
      <c r="S2672" t="s">
        <v>17</v>
      </c>
      <c r="T2672" t="s">
        <v>21</v>
      </c>
      <c r="U2672" t="s">
        <v>17</v>
      </c>
      <c r="V2672" t="str">
        <f>IF(Table2[[#This Row],[Age]] &lt; 30, "Under 30", IF(Table2[[#This Row],[Age]] &lt; 65, "Other", "Senior"))</f>
        <v>Senior</v>
      </c>
      <c r="W2672">
        <v>0</v>
      </c>
      <c r="X2672" t="s">
        <v>17</v>
      </c>
      <c r="Y2672" t="s">
        <v>49</v>
      </c>
      <c r="Z2672" t="s">
        <v>34</v>
      </c>
      <c r="AA2672">
        <v>49</v>
      </c>
      <c r="AB2672">
        <v>2195</v>
      </c>
      <c r="AE2672">
        <f t="shared" si="41"/>
        <v>0</v>
      </c>
      <c r="AF2672">
        <v>1</v>
      </c>
      <c r="AG2672" t="str">
        <f>IF(Table2[[#This Row],[Avg Monthly GB Download]] &lt; 5, "Less than 5 GB", IF(Table2[[#This Row],[Avg Monthly GB Download]] &lt;= 10, "Between 5 and 10 GB", "10 or more GB"))</f>
        <v>Less than 5 GB</v>
      </c>
    </row>
    <row r="2673" spans="1:33" x14ac:dyDescent="0.3">
      <c r="A2673" t="s">
        <v>5462</v>
      </c>
      <c r="B2673" t="s">
        <v>17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17</v>
      </c>
      <c r="I2673" t="s">
        <v>18</v>
      </c>
      <c r="J2673">
        <v>0</v>
      </c>
      <c r="K2673">
        <v>0</v>
      </c>
      <c r="L2673">
        <v>4</v>
      </c>
      <c r="M2673" t="s">
        <v>21</v>
      </c>
      <c r="N2673">
        <v>0</v>
      </c>
      <c r="O2673" t="s">
        <v>50</v>
      </c>
      <c r="P2673" t="s">
        <v>5463</v>
      </c>
      <c r="Q2673" t="s">
        <v>20</v>
      </c>
      <c r="R2673">
        <v>32</v>
      </c>
      <c r="S2673" t="s">
        <v>17</v>
      </c>
      <c r="T2673" t="s">
        <v>17</v>
      </c>
      <c r="U2673" t="s">
        <v>17</v>
      </c>
      <c r="V2673" t="str">
        <f>IF(Table2[[#This Row],[Age]] &lt; 30, "Under 30", IF(Table2[[#This Row],[Age]] &lt; 65, "Other", "Senior"))</f>
        <v>Other</v>
      </c>
      <c r="W2673">
        <v>0</v>
      </c>
      <c r="X2673" t="s">
        <v>21</v>
      </c>
      <c r="Y2673" t="s">
        <v>94</v>
      </c>
      <c r="Z2673" t="s">
        <v>29</v>
      </c>
      <c r="AA2673">
        <v>33</v>
      </c>
      <c r="AB2673">
        <v>1141</v>
      </c>
      <c r="AE2673">
        <f t="shared" si="41"/>
        <v>0</v>
      </c>
      <c r="AF2673">
        <v>1</v>
      </c>
      <c r="AG2673" t="str">
        <f>IF(Table2[[#This Row],[Avg Monthly GB Download]] &lt; 5, "Less than 5 GB", IF(Table2[[#This Row],[Avg Monthly GB Download]] &lt;= 10, "Between 5 and 10 GB", "10 or more GB"))</f>
        <v>Less than 5 GB</v>
      </c>
    </row>
    <row r="2674" spans="1:33" x14ac:dyDescent="0.3">
      <c r="A2674" t="s">
        <v>5464</v>
      </c>
      <c r="B2674" t="s">
        <v>17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17</v>
      </c>
      <c r="I2674" t="s">
        <v>18</v>
      </c>
      <c r="J2674">
        <v>0</v>
      </c>
      <c r="K2674">
        <v>0</v>
      </c>
      <c r="L2674">
        <v>0</v>
      </c>
      <c r="M2674" t="s">
        <v>17</v>
      </c>
      <c r="N2674">
        <v>0</v>
      </c>
      <c r="O2674" t="s">
        <v>27</v>
      </c>
      <c r="P2674" t="s">
        <v>5465</v>
      </c>
      <c r="Q2674" t="s">
        <v>22</v>
      </c>
      <c r="R2674">
        <v>26</v>
      </c>
      <c r="S2674" t="s">
        <v>21</v>
      </c>
      <c r="T2674" t="s">
        <v>17</v>
      </c>
      <c r="U2674" t="s">
        <v>17</v>
      </c>
      <c r="V2674" t="str">
        <f>IF(Table2[[#This Row],[Age]] &lt; 30, "Under 30", IF(Table2[[#This Row],[Age]] &lt; 65, "Other", "Senior"))</f>
        <v>Under 30</v>
      </c>
      <c r="W2674">
        <v>0</v>
      </c>
      <c r="X2674" t="s">
        <v>17</v>
      </c>
      <c r="Y2674" t="s">
        <v>28</v>
      </c>
      <c r="Z2674" t="s">
        <v>29</v>
      </c>
      <c r="AA2674">
        <v>10</v>
      </c>
      <c r="AB2674">
        <v>10</v>
      </c>
      <c r="AE2674">
        <f t="shared" si="41"/>
        <v>0</v>
      </c>
      <c r="AF2674">
        <v>1</v>
      </c>
      <c r="AG2674" t="str">
        <f>IF(Table2[[#This Row],[Avg Monthly GB Download]] &lt; 5, "Less than 5 GB", IF(Table2[[#This Row],[Avg Monthly GB Download]] &lt;= 10, "Between 5 and 10 GB", "10 or more GB"))</f>
        <v>Less than 5 GB</v>
      </c>
    </row>
    <row r="2675" spans="1:33" x14ac:dyDescent="0.3">
      <c r="A2675" t="s">
        <v>5466</v>
      </c>
      <c r="B2675" t="s">
        <v>17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17</v>
      </c>
      <c r="I2675" t="s">
        <v>18</v>
      </c>
      <c r="J2675">
        <v>0</v>
      </c>
      <c r="K2675">
        <v>0</v>
      </c>
      <c r="L2675">
        <v>2</v>
      </c>
      <c r="M2675" t="s">
        <v>21</v>
      </c>
      <c r="N2675">
        <v>0</v>
      </c>
      <c r="O2675" t="s">
        <v>64</v>
      </c>
      <c r="P2675" t="s">
        <v>5467</v>
      </c>
      <c r="Q2675" t="s">
        <v>22</v>
      </c>
      <c r="R2675">
        <v>67</v>
      </c>
      <c r="S2675" t="s">
        <v>17</v>
      </c>
      <c r="T2675" t="s">
        <v>21</v>
      </c>
      <c r="U2675" t="s">
        <v>17</v>
      </c>
      <c r="V2675" t="str">
        <f>IF(Table2[[#This Row],[Age]] &lt; 30, "Under 30", IF(Table2[[#This Row],[Age]] &lt; 65, "Other", "Senior"))</f>
        <v>Senior</v>
      </c>
      <c r="W2675">
        <v>0</v>
      </c>
      <c r="X2675" t="s">
        <v>17</v>
      </c>
      <c r="Y2675" t="s">
        <v>49</v>
      </c>
      <c r="Z2675" t="s">
        <v>34</v>
      </c>
      <c r="AA2675">
        <v>38</v>
      </c>
      <c r="AB2675">
        <v>644</v>
      </c>
      <c r="AE2675">
        <f t="shared" si="41"/>
        <v>0</v>
      </c>
      <c r="AF2675">
        <v>1</v>
      </c>
      <c r="AG2675" t="str">
        <f>IF(Table2[[#This Row],[Avg Monthly GB Download]] &lt; 5, "Less than 5 GB", IF(Table2[[#This Row],[Avg Monthly GB Download]] &lt;= 10, "Between 5 and 10 GB", "10 or more GB"))</f>
        <v>Less than 5 GB</v>
      </c>
    </row>
    <row r="2676" spans="1:33" x14ac:dyDescent="0.3">
      <c r="A2676" t="s">
        <v>5468</v>
      </c>
      <c r="B2676" t="s">
        <v>17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21</v>
      </c>
      <c r="I2676" t="s">
        <v>84</v>
      </c>
      <c r="J2676">
        <v>0</v>
      </c>
      <c r="K2676">
        <v>0</v>
      </c>
      <c r="L2676">
        <v>13</v>
      </c>
      <c r="M2676" t="s">
        <v>21</v>
      </c>
      <c r="N2676">
        <v>0</v>
      </c>
      <c r="O2676" t="s">
        <v>71</v>
      </c>
      <c r="P2676" t="s">
        <v>5469</v>
      </c>
      <c r="Q2676" t="s">
        <v>20</v>
      </c>
      <c r="R2676">
        <v>36</v>
      </c>
      <c r="S2676" t="s">
        <v>17</v>
      </c>
      <c r="T2676" t="s">
        <v>17</v>
      </c>
      <c r="U2676" t="s">
        <v>17</v>
      </c>
      <c r="V2676" t="str">
        <f>IF(Table2[[#This Row],[Age]] &lt; 30, "Under 30", IF(Table2[[#This Row],[Age]] &lt; 65, "Other", "Senior"))</f>
        <v>Other</v>
      </c>
      <c r="W2676">
        <v>0</v>
      </c>
      <c r="X2676" t="s">
        <v>21</v>
      </c>
      <c r="Y2676" t="s">
        <v>49</v>
      </c>
      <c r="Z2676" t="s">
        <v>29</v>
      </c>
      <c r="AA2676">
        <v>42</v>
      </c>
      <c r="AB2676">
        <v>2958</v>
      </c>
      <c r="AE2676">
        <f t="shared" si="41"/>
        <v>0</v>
      </c>
      <c r="AF2676">
        <v>1</v>
      </c>
      <c r="AG2676" t="str">
        <f>IF(Table2[[#This Row],[Avg Monthly GB Download]] &lt; 5, "Less than 5 GB", IF(Table2[[#This Row],[Avg Monthly GB Download]] &lt;= 10, "Between 5 and 10 GB", "10 or more GB"))</f>
        <v>10 or more GB</v>
      </c>
    </row>
    <row r="2677" spans="1:33" x14ac:dyDescent="0.3">
      <c r="A2677" t="s">
        <v>5470</v>
      </c>
      <c r="B2677" t="s">
        <v>17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17</v>
      </c>
      <c r="I2677" t="s">
        <v>18</v>
      </c>
      <c r="J2677">
        <v>0</v>
      </c>
      <c r="K2677">
        <v>0</v>
      </c>
      <c r="L2677">
        <v>3</v>
      </c>
      <c r="M2677" t="s">
        <v>21</v>
      </c>
      <c r="N2677">
        <v>0</v>
      </c>
      <c r="O2677" t="s">
        <v>27</v>
      </c>
      <c r="P2677" t="s">
        <v>5471</v>
      </c>
      <c r="Q2677" t="s">
        <v>20</v>
      </c>
      <c r="R2677">
        <v>55</v>
      </c>
      <c r="S2677" t="s">
        <v>17</v>
      </c>
      <c r="T2677" t="s">
        <v>17</v>
      </c>
      <c r="U2677" t="s">
        <v>17</v>
      </c>
      <c r="V2677" t="str">
        <f>IF(Table2[[#This Row],[Age]] &lt; 30, "Under 30", IF(Table2[[#This Row],[Age]] &lt; 65, "Other", "Senior"))</f>
        <v>Other</v>
      </c>
      <c r="W2677">
        <v>0</v>
      </c>
      <c r="X2677" t="s">
        <v>17</v>
      </c>
      <c r="Y2677" t="s">
        <v>28</v>
      </c>
      <c r="Z2677" t="s">
        <v>29</v>
      </c>
      <c r="AA2677">
        <v>21</v>
      </c>
      <c r="AB2677">
        <v>88</v>
      </c>
      <c r="AE2677">
        <f t="shared" si="41"/>
        <v>0</v>
      </c>
      <c r="AF2677">
        <v>1</v>
      </c>
      <c r="AG2677" t="str">
        <f>IF(Table2[[#This Row],[Avg Monthly GB Download]] &lt; 5, "Less than 5 GB", IF(Table2[[#This Row],[Avg Monthly GB Download]] &lt;= 10, "Between 5 and 10 GB", "10 or more GB"))</f>
        <v>Less than 5 GB</v>
      </c>
    </row>
    <row r="2678" spans="1:33" x14ac:dyDescent="0.3">
      <c r="A2678" t="s">
        <v>5472</v>
      </c>
      <c r="B2678" t="s">
        <v>17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17</v>
      </c>
      <c r="I2678" t="s">
        <v>18</v>
      </c>
      <c r="J2678">
        <v>0</v>
      </c>
      <c r="K2678">
        <v>0</v>
      </c>
      <c r="L2678">
        <v>6</v>
      </c>
      <c r="M2678" t="s">
        <v>21</v>
      </c>
      <c r="N2678">
        <v>0</v>
      </c>
      <c r="O2678" t="s">
        <v>75</v>
      </c>
      <c r="P2678" t="s">
        <v>5473</v>
      </c>
      <c r="Q2678" t="s">
        <v>22</v>
      </c>
      <c r="R2678">
        <v>78</v>
      </c>
      <c r="S2678" t="s">
        <v>17</v>
      </c>
      <c r="T2678" t="s">
        <v>21</v>
      </c>
      <c r="U2678" t="s">
        <v>17</v>
      </c>
      <c r="V2678" t="str">
        <f>IF(Table2[[#This Row],[Age]] &lt; 30, "Under 30", IF(Table2[[#This Row],[Age]] &lt; 65, "Other", "Senior"))</f>
        <v>Senior</v>
      </c>
      <c r="W2678">
        <v>0</v>
      </c>
      <c r="X2678" t="s">
        <v>17</v>
      </c>
      <c r="Y2678" t="s">
        <v>49</v>
      </c>
      <c r="Z2678" t="s">
        <v>34</v>
      </c>
      <c r="AA2678">
        <v>52</v>
      </c>
      <c r="AB2678">
        <v>1450</v>
      </c>
      <c r="AE2678">
        <f t="shared" si="41"/>
        <v>0</v>
      </c>
      <c r="AF2678">
        <v>1</v>
      </c>
      <c r="AG2678" t="str">
        <f>IF(Table2[[#This Row],[Avg Monthly GB Download]] &lt; 5, "Less than 5 GB", IF(Table2[[#This Row],[Avg Monthly GB Download]] &lt;= 10, "Between 5 and 10 GB", "10 or more GB"))</f>
        <v>Between 5 and 10 GB</v>
      </c>
    </row>
    <row r="2679" spans="1:33" x14ac:dyDescent="0.3">
      <c r="A2679" t="s">
        <v>5474</v>
      </c>
      <c r="B2679" t="s">
        <v>17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17</v>
      </c>
      <c r="I2679" t="s">
        <v>18</v>
      </c>
      <c r="J2679">
        <v>0</v>
      </c>
      <c r="K2679">
        <v>0</v>
      </c>
      <c r="L2679">
        <v>3</v>
      </c>
      <c r="M2679" t="s">
        <v>17</v>
      </c>
      <c r="N2679">
        <v>6</v>
      </c>
      <c r="O2679" t="s">
        <v>60</v>
      </c>
      <c r="P2679" t="s">
        <v>5475</v>
      </c>
      <c r="Q2679" t="s">
        <v>22</v>
      </c>
      <c r="R2679">
        <v>48</v>
      </c>
      <c r="S2679" t="s">
        <v>17</v>
      </c>
      <c r="T2679" t="s">
        <v>17</v>
      </c>
      <c r="U2679" t="s">
        <v>17</v>
      </c>
      <c r="V2679" t="str">
        <f>IF(Table2[[#This Row],[Age]] &lt; 30, "Under 30", IF(Table2[[#This Row],[Age]] &lt; 65, "Other", "Senior"))</f>
        <v>Other</v>
      </c>
      <c r="W2679">
        <v>0</v>
      </c>
      <c r="X2679" t="s">
        <v>17</v>
      </c>
      <c r="Y2679" t="s">
        <v>28</v>
      </c>
      <c r="Z2679" t="s">
        <v>34</v>
      </c>
      <c r="AA2679">
        <v>57</v>
      </c>
      <c r="AB2679">
        <v>113</v>
      </c>
      <c r="AE2679">
        <f t="shared" si="41"/>
        <v>0</v>
      </c>
      <c r="AF2679">
        <v>1</v>
      </c>
      <c r="AG2679" t="str">
        <f>IF(Table2[[#This Row],[Avg Monthly GB Download]] &lt; 5, "Less than 5 GB", IF(Table2[[#This Row],[Avg Monthly GB Download]] &lt;= 10, "Between 5 and 10 GB", "10 or more GB"))</f>
        <v>Less than 5 GB</v>
      </c>
    </row>
    <row r="2680" spans="1:33" x14ac:dyDescent="0.3">
      <c r="A2680" t="s">
        <v>5476</v>
      </c>
      <c r="B2680" t="s">
        <v>17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17</v>
      </c>
      <c r="I2680" t="s">
        <v>18</v>
      </c>
      <c r="J2680">
        <v>0</v>
      </c>
      <c r="K2680">
        <v>0</v>
      </c>
      <c r="L2680">
        <v>0</v>
      </c>
      <c r="M2680" t="s">
        <v>17</v>
      </c>
      <c r="N2680">
        <v>0</v>
      </c>
      <c r="O2680" t="s">
        <v>58</v>
      </c>
      <c r="P2680" t="s">
        <v>5477</v>
      </c>
      <c r="Q2680" t="s">
        <v>20</v>
      </c>
      <c r="R2680">
        <v>33</v>
      </c>
      <c r="S2680" t="s">
        <v>17</v>
      </c>
      <c r="T2680" t="s">
        <v>17</v>
      </c>
      <c r="U2680" t="s">
        <v>17</v>
      </c>
      <c r="V2680" t="str">
        <f>IF(Table2[[#This Row],[Age]] &lt; 30, "Under 30", IF(Table2[[#This Row],[Age]] &lt; 65, "Other", "Senior"))</f>
        <v>Other</v>
      </c>
      <c r="W2680">
        <v>0</v>
      </c>
      <c r="X2680" t="s">
        <v>17</v>
      </c>
      <c r="Y2680" t="s">
        <v>49</v>
      </c>
      <c r="Z2680" t="s">
        <v>29</v>
      </c>
      <c r="AA2680">
        <v>8</v>
      </c>
      <c r="AB2680">
        <v>243</v>
      </c>
      <c r="AE2680">
        <f t="shared" si="41"/>
        <v>0</v>
      </c>
      <c r="AF2680">
        <v>1</v>
      </c>
      <c r="AG2680" t="str">
        <f>IF(Table2[[#This Row],[Avg Monthly GB Download]] &lt; 5, "Less than 5 GB", IF(Table2[[#This Row],[Avg Monthly GB Download]] &lt;= 10, "Between 5 and 10 GB", "10 or more GB"))</f>
        <v>Less than 5 GB</v>
      </c>
    </row>
    <row r="2681" spans="1:33" x14ac:dyDescent="0.3">
      <c r="A2681" t="s">
        <v>5478</v>
      </c>
      <c r="B2681" t="s">
        <v>17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17</v>
      </c>
      <c r="I2681" t="s">
        <v>18</v>
      </c>
      <c r="J2681">
        <v>0</v>
      </c>
      <c r="K2681">
        <v>0</v>
      </c>
      <c r="L2681">
        <v>0</v>
      </c>
      <c r="M2681" t="s">
        <v>17</v>
      </c>
      <c r="N2681">
        <v>0</v>
      </c>
      <c r="O2681" t="s">
        <v>71</v>
      </c>
      <c r="P2681" t="s">
        <v>5479</v>
      </c>
      <c r="Q2681" t="s">
        <v>22</v>
      </c>
      <c r="R2681">
        <v>54</v>
      </c>
      <c r="S2681" t="s">
        <v>17</v>
      </c>
      <c r="T2681" t="s">
        <v>17</v>
      </c>
      <c r="U2681" t="s">
        <v>17</v>
      </c>
      <c r="V2681" t="str">
        <f>IF(Table2[[#This Row],[Age]] &lt; 30, "Under 30", IF(Table2[[#This Row],[Age]] &lt; 65, "Other", "Senior"))</f>
        <v>Other</v>
      </c>
      <c r="W2681">
        <v>0</v>
      </c>
      <c r="X2681" t="s">
        <v>17</v>
      </c>
      <c r="Y2681" t="s">
        <v>28</v>
      </c>
      <c r="Z2681" t="s">
        <v>34</v>
      </c>
      <c r="AA2681">
        <v>9</v>
      </c>
      <c r="AB2681">
        <v>113</v>
      </c>
      <c r="AE2681">
        <f t="shared" si="41"/>
        <v>0</v>
      </c>
      <c r="AF2681">
        <v>1</v>
      </c>
      <c r="AG2681" t="str">
        <f>IF(Table2[[#This Row],[Avg Monthly GB Download]] &lt; 5, "Less than 5 GB", IF(Table2[[#This Row],[Avg Monthly GB Download]] &lt;= 10, "Between 5 and 10 GB", "10 or more GB"))</f>
        <v>Less than 5 GB</v>
      </c>
    </row>
    <row r="2682" spans="1:33" x14ac:dyDescent="0.3">
      <c r="A2682" t="s">
        <v>5480</v>
      </c>
      <c r="B2682" t="s">
        <v>17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17</v>
      </c>
      <c r="I2682" t="s">
        <v>18</v>
      </c>
      <c r="J2682">
        <v>0</v>
      </c>
      <c r="K2682">
        <v>0</v>
      </c>
      <c r="L2682">
        <v>3</v>
      </c>
      <c r="M2682" t="s">
        <v>21</v>
      </c>
      <c r="N2682">
        <v>0</v>
      </c>
      <c r="O2682" t="s">
        <v>80</v>
      </c>
      <c r="P2682" t="s">
        <v>5481</v>
      </c>
      <c r="Q2682" t="s">
        <v>20</v>
      </c>
      <c r="R2682">
        <v>64</v>
      </c>
      <c r="S2682" t="s">
        <v>17</v>
      </c>
      <c r="T2682" t="s">
        <v>17</v>
      </c>
      <c r="U2682" t="s">
        <v>17</v>
      </c>
      <c r="V2682" t="str">
        <f>IF(Table2[[#This Row],[Age]] &lt; 30, "Under 30", IF(Table2[[#This Row],[Age]] &lt; 65, "Other", "Senior"))</f>
        <v>Other</v>
      </c>
      <c r="W2682">
        <v>0</v>
      </c>
      <c r="X2682" t="s">
        <v>17</v>
      </c>
      <c r="Y2682" t="s">
        <v>28</v>
      </c>
      <c r="Z2682" t="s">
        <v>34</v>
      </c>
      <c r="AA2682">
        <v>51</v>
      </c>
      <c r="AB2682">
        <v>3012</v>
      </c>
      <c r="AE2682">
        <f t="shared" si="41"/>
        <v>0</v>
      </c>
      <c r="AF2682">
        <v>1</v>
      </c>
      <c r="AG2682" t="str">
        <f>IF(Table2[[#This Row],[Avg Monthly GB Download]] &lt; 5, "Less than 5 GB", IF(Table2[[#This Row],[Avg Monthly GB Download]] &lt;= 10, "Between 5 and 10 GB", "10 or more GB"))</f>
        <v>Less than 5 GB</v>
      </c>
    </row>
    <row r="2683" spans="1:33" x14ac:dyDescent="0.3">
      <c r="A2683" t="s">
        <v>5482</v>
      </c>
      <c r="B2683" t="s">
        <v>17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17</v>
      </c>
      <c r="I2683" t="s">
        <v>18</v>
      </c>
      <c r="J2683">
        <v>0</v>
      </c>
      <c r="K2683">
        <v>0</v>
      </c>
      <c r="L2683">
        <v>9</v>
      </c>
      <c r="M2683" t="s">
        <v>21</v>
      </c>
      <c r="N2683">
        <v>0</v>
      </c>
      <c r="O2683" t="s">
        <v>82</v>
      </c>
      <c r="P2683" t="s">
        <v>5483</v>
      </c>
      <c r="Q2683" t="s">
        <v>22</v>
      </c>
      <c r="R2683">
        <v>40</v>
      </c>
      <c r="S2683" t="s">
        <v>17</v>
      </c>
      <c r="T2683" t="s">
        <v>17</v>
      </c>
      <c r="U2683" t="s">
        <v>17</v>
      </c>
      <c r="V2683" t="str">
        <f>IF(Table2[[#This Row],[Age]] &lt; 30, "Under 30", IF(Table2[[#This Row],[Age]] &lt; 65, "Other", "Senior"))</f>
        <v>Other</v>
      </c>
      <c r="W2683">
        <v>0</v>
      </c>
      <c r="X2683" t="s">
        <v>17</v>
      </c>
      <c r="Y2683" t="s">
        <v>28</v>
      </c>
      <c r="Z2683" t="s">
        <v>34</v>
      </c>
      <c r="AA2683">
        <v>19</v>
      </c>
      <c r="AB2683">
        <v>338</v>
      </c>
      <c r="AE2683">
        <f t="shared" si="41"/>
        <v>0</v>
      </c>
      <c r="AF2683">
        <v>1</v>
      </c>
      <c r="AG2683" t="str">
        <f>IF(Table2[[#This Row],[Avg Monthly GB Download]] &lt; 5, "Less than 5 GB", IF(Table2[[#This Row],[Avg Monthly GB Download]] &lt;= 10, "Between 5 and 10 GB", "10 or more GB"))</f>
        <v>Between 5 and 10 GB</v>
      </c>
    </row>
    <row r="2684" spans="1:33" x14ac:dyDescent="0.3">
      <c r="A2684" t="s">
        <v>5484</v>
      </c>
      <c r="B2684" t="s">
        <v>17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17</v>
      </c>
      <c r="I2684" t="s">
        <v>18</v>
      </c>
      <c r="J2684">
        <v>0</v>
      </c>
      <c r="K2684">
        <v>0</v>
      </c>
      <c r="L2684">
        <v>7</v>
      </c>
      <c r="M2684" t="s">
        <v>21</v>
      </c>
      <c r="N2684">
        <v>0</v>
      </c>
      <c r="O2684" t="s">
        <v>58</v>
      </c>
      <c r="P2684" t="s">
        <v>5485</v>
      </c>
      <c r="Q2684" t="s">
        <v>22</v>
      </c>
      <c r="R2684">
        <v>53</v>
      </c>
      <c r="S2684" t="s">
        <v>17</v>
      </c>
      <c r="T2684" t="s">
        <v>17</v>
      </c>
      <c r="U2684" t="s">
        <v>17</v>
      </c>
      <c r="V2684" t="str">
        <f>IF(Table2[[#This Row],[Age]] &lt; 30, "Under 30", IF(Table2[[#This Row],[Age]] &lt; 65, "Other", "Senior"))</f>
        <v>Other</v>
      </c>
      <c r="W2684">
        <v>0</v>
      </c>
      <c r="X2684" t="s">
        <v>21</v>
      </c>
      <c r="Y2684" t="s">
        <v>49</v>
      </c>
      <c r="Z2684" t="s">
        <v>34</v>
      </c>
      <c r="AA2684">
        <v>40</v>
      </c>
      <c r="AB2684">
        <v>1896</v>
      </c>
      <c r="AE2684">
        <f t="shared" si="41"/>
        <v>0</v>
      </c>
      <c r="AF2684">
        <v>1</v>
      </c>
      <c r="AG2684" t="str">
        <f>IF(Table2[[#This Row],[Avg Monthly GB Download]] &lt; 5, "Less than 5 GB", IF(Table2[[#This Row],[Avg Monthly GB Download]] &lt;= 10, "Between 5 and 10 GB", "10 or more GB"))</f>
        <v>Between 5 and 10 GB</v>
      </c>
    </row>
    <row r="2685" spans="1:33" x14ac:dyDescent="0.3">
      <c r="A2685" t="s">
        <v>5486</v>
      </c>
      <c r="B2685" t="s">
        <v>17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17</v>
      </c>
      <c r="I2685" t="s">
        <v>18</v>
      </c>
      <c r="J2685">
        <v>0</v>
      </c>
      <c r="K2685">
        <v>0</v>
      </c>
      <c r="L2685">
        <v>0</v>
      </c>
      <c r="M2685" t="s">
        <v>17</v>
      </c>
      <c r="N2685">
        <v>0</v>
      </c>
      <c r="O2685" t="s">
        <v>54</v>
      </c>
      <c r="P2685" t="s">
        <v>5487</v>
      </c>
      <c r="Q2685" t="s">
        <v>20</v>
      </c>
      <c r="R2685">
        <v>29</v>
      </c>
      <c r="S2685" t="s">
        <v>21</v>
      </c>
      <c r="T2685" t="s">
        <v>17</v>
      </c>
      <c r="U2685" t="s">
        <v>17</v>
      </c>
      <c r="V2685" t="str">
        <f>IF(Table2[[#This Row],[Age]] &lt; 30, "Under 30", IF(Table2[[#This Row],[Age]] &lt; 65, "Other", "Senior"))</f>
        <v>Under 30</v>
      </c>
      <c r="W2685">
        <v>0</v>
      </c>
      <c r="X2685" t="s">
        <v>17</v>
      </c>
      <c r="Y2685" t="s">
        <v>28</v>
      </c>
      <c r="Z2685" t="s">
        <v>34</v>
      </c>
      <c r="AA2685">
        <v>8</v>
      </c>
      <c r="AB2685">
        <v>21</v>
      </c>
      <c r="AE2685">
        <f t="shared" si="41"/>
        <v>0</v>
      </c>
      <c r="AF2685">
        <v>1</v>
      </c>
      <c r="AG2685" t="str">
        <f>IF(Table2[[#This Row],[Avg Monthly GB Download]] &lt; 5, "Less than 5 GB", IF(Table2[[#This Row],[Avg Monthly GB Download]] &lt;= 10, "Between 5 and 10 GB", "10 or more GB"))</f>
        <v>Less than 5 GB</v>
      </c>
    </row>
    <row r="2686" spans="1:33" x14ac:dyDescent="0.3">
      <c r="A2686" t="s">
        <v>5488</v>
      </c>
      <c r="B2686" t="s">
        <v>17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17</v>
      </c>
      <c r="I2686" t="s">
        <v>18</v>
      </c>
      <c r="J2686">
        <v>0</v>
      </c>
      <c r="K2686">
        <v>0</v>
      </c>
      <c r="L2686">
        <v>24</v>
      </c>
      <c r="M2686" t="s">
        <v>21</v>
      </c>
      <c r="N2686">
        <v>0</v>
      </c>
      <c r="O2686" t="s">
        <v>26</v>
      </c>
      <c r="P2686" t="s">
        <v>5489</v>
      </c>
      <c r="Q2686" t="s">
        <v>22</v>
      </c>
      <c r="R2686">
        <v>23</v>
      </c>
      <c r="S2686" t="s">
        <v>21</v>
      </c>
      <c r="T2686" t="s">
        <v>17</v>
      </c>
      <c r="U2686" t="s">
        <v>17</v>
      </c>
      <c r="V2686" t="str">
        <f>IF(Table2[[#This Row],[Age]] &lt; 30, "Under 30", IF(Table2[[#This Row],[Age]] &lt; 65, "Other", "Senior"))</f>
        <v>Under 30</v>
      </c>
      <c r="W2686">
        <v>0</v>
      </c>
      <c r="X2686" t="s">
        <v>17</v>
      </c>
      <c r="Y2686" t="s">
        <v>94</v>
      </c>
      <c r="Z2686" t="s">
        <v>29</v>
      </c>
      <c r="AA2686">
        <v>15</v>
      </c>
      <c r="AB2686">
        <v>91</v>
      </c>
      <c r="AE2686">
        <f t="shared" si="41"/>
        <v>0</v>
      </c>
      <c r="AF2686">
        <v>1</v>
      </c>
      <c r="AG2686" t="str">
        <f>IF(Table2[[#This Row],[Avg Monthly GB Download]] &lt; 5, "Less than 5 GB", IF(Table2[[#This Row],[Avg Monthly GB Download]] &lt;= 10, "Between 5 and 10 GB", "10 or more GB"))</f>
        <v>10 or more GB</v>
      </c>
    </row>
    <row r="2687" spans="1:33" x14ac:dyDescent="0.3">
      <c r="A2687" t="s">
        <v>5490</v>
      </c>
      <c r="B2687" t="s">
        <v>17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17</v>
      </c>
      <c r="I2687" t="s">
        <v>18</v>
      </c>
      <c r="J2687">
        <v>0</v>
      </c>
      <c r="K2687">
        <v>0</v>
      </c>
      <c r="L2687">
        <v>0</v>
      </c>
      <c r="M2687" t="s">
        <v>17</v>
      </c>
      <c r="N2687">
        <v>0</v>
      </c>
      <c r="O2687" t="s">
        <v>48</v>
      </c>
      <c r="P2687" t="s">
        <v>5491</v>
      </c>
      <c r="Q2687" t="s">
        <v>20</v>
      </c>
      <c r="R2687">
        <v>53</v>
      </c>
      <c r="S2687" t="s">
        <v>17</v>
      </c>
      <c r="T2687" t="s">
        <v>17</v>
      </c>
      <c r="U2687" t="s">
        <v>17</v>
      </c>
      <c r="V2687" t="str">
        <f>IF(Table2[[#This Row],[Age]] &lt; 30, "Under 30", IF(Table2[[#This Row],[Age]] &lt; 65, "Other", "Senior"))</f>
        <v>Other</v>
      </c>
      <c r="W2687">
        <v>0</v>
      </c>
      <c r="X2687" t="s">
        <v>17</v>
      </c>
      <c r="Y2687" t="s">
        <v>28</v>
      </c>
      <c r="Z2687" t="s">
        <v>29</v>
      </c>
      <c r="AA2687">
        <v>10</v>
      </c>
      <c r="AB2687">
        <v>203</v>
      </c>
      <c r="AE2687">
        <f t="shared" si="41"/>
        <v>0</v>
      </c>
      <c r="AF2687">
        <v>1</v>
      </c>
      <c r="AG2687" t="str">
        <f>IF(Table2[[#This Row],[Avg Monthly GB Download]] &lt; 5, "Less than 5 GB", IF(Table2[[#This Row],[Avg Monthly GB Download]] &lt;= 10, "Between 5 and 10 GB", "10 or more GB"))</f>
        <v>Less than 5 GB</v>
      </c>
    </row>
    <row r="2688" spans="1:33" x14ac:dyDescent="0.3">
      <c r="A2688" t="s">
        <v>5492</v>
      </c>
      <c r="B2688" t="s">
        <v>17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17</v>
      </c>
      <c r="I2688" t="s">
        <v>18</v>
      </c>
      <c r="J2688">
        <v>0</v>
      </c>
      <c r="K2688">
        <v>0</v>
      </c>
      <c r="L2688">
        <v>0</v>
      </c>
      <c r="M2688" t="s">
        <v>17</v>
      </c>
      <c r="N2688">
        <v>0</v>
      </c>
      <c r="O2688" t="s">
        <v>24</v>
      </c>
      <c r="P2688" t="s">
        <v>5493</v>
      </c>
      <c r="Q2688" t="s">
        <v>20</v>
      </c>
      <c r="R2688">
        <v>45</v>
      </c>
      <c r="S2688" t="s">
        <v>17</v>
      </c>
      <c r="T2688" t="s">
        <v>17</v>
      </c>
      <c r="U2688" t="s">
        <v>17</v>
      </c>
      <c r="V2688" t="str">
        <f>IF(Table2[[#This Row],[Age]] &lt; 30, "Under 30", IF(Table2[[#This Row],[Age]] &lt; 65, "Other", "Senior"))</f>
        <v>Other</v>
      </c>
      <c r="W2688">
        <v>0</v>
      </c>
      <c r="X2688" t="s">
        <v>17</v>
      </c>
      <c r="Y2688" t="s">
        <v>49</v>
      </c>
      <c r="Z2688" t="s">
        <v>29</v>
      </c>
      <c r="AA2688">
        <v>9</v>
      </c>
      <c r="AB2688">
        <v>701</v>
      </c>
      <c r="AE2688">
        <f t="shared" si="41"/>
        <v>0</v>
      </c>
      <c r="AF2688">
        <v>1</v>
      </c>
      <c r="AG2688" t="str">
        <f>IF(Table2[[#This Row],[Avg Monthly GB Download]] &lt; 5, "Less than 5 GB", IF(Table2[[#This Row],[Avg Monthly GB Download]] &lt;= 10, "Between 5 and 10 GB", "10 or more GB"))</f>
        <v>Less than 5 GB</v>
      </c>
    </row>
    <row r="2689" spans="1:33" x14ac:dyDescent="0.3">
      <c r="A2689" t="s">
        <v>5494</v>
      </c>
      <c r="B2689" t="s">
        <v>17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17</v>
      </c>
      <c r="I2689" t="s">
        <v>18</v>
      </c>
      <c r="J2689">
        <v>0</v>
      </c>
      <c r="K2689">
        <v>0</v>
      </c>
      <c r="L2689">
        <v>2</v>
      </c>
      <c r="M2689" t="s">
        <v>21</v>
      </c>
      <c r="N2689">
        <v>0</v>
      </c>
      <c r="O2689" t="s">
        <v>74</v>
      </c>
      <c r="P2689" t="s">
        <v>5495</v>
      </c>
      <c r="Q2689" t="s">
        <v>22</v>
      </c>
      <c r="R2689">
        <v>84</v>
      </c>
      <c r="S2689" t="s">
        <v>17</v>
      </c>
      <c r="T2689" t="s">
        <v>21</v>
      </c>
      <c r="U2689" t="s">
        <v>17</v>
      </c>
      <c r="V2689" t="str">
        <f>IF(Table2[[#This Row],[Age]] &lt; 30, "Under 30", IF(Table2[[#This Row],[Age]] &lt; 65, "Other", "Senior"))</f>
        <v>Senior</v>
      </c>
      <c r="W2689">
        <v>0</v>
      </c>
      <c r="X2689" t="s">
        <v>17</v>
      </c>
      <c r="Y2689" t="s">
        <v>49</v>
      </c>
      <c r="Z2689" t="s">
        <v>29</v>
      </c>
      <c r="AA2689">
        <v>37</v>
      </c>
      <c r="AB2689">
        <v>500</v>
      </c>
      <c r="AE2689">
        <f t="shared" si="41"/>
        <v>0</v>
      </c>
      <c r="AF2689">
        <v>1</v>
      </c>
      <c r="AG2689" t="str">
        <f>IF(Table2[[#This Row],[Avg Monthly GB Download]] &lt; 5, "Less than 5 GB", IF(Table2[[#This Row],[Avg Monthly GB Download]] &lt;= 10, "Between 5 and 10 GB", "10 or more GB"))</f>
        <v>Less than 5 GB</v>
      </c>
    </row>
    <row r="2690" spans="1:33" x14ac:dyDescent="0.3">
      <c r="A2690" t="s">
        <v>5496</v>
      </c>
      <c r="B2690" t="s">
        <v>17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17</v>
      </c>
      <c r="I2690" t="s">
        <v>18</v>
      </c>
      <c r="J2690">
        <v>0</v>
      </c>
      <c r="K2690">
        <v>0</v>
      </c>
      <c r="L2690">
        <v>11</v>
      </c>
      <c r="M2690" t="s">
        <v>17</v>
      </c>
      <c r="N2690">
        <v>58</v>
      </c>
      <c r="O2690" t="s">
        <v>74</v>
      </c>
      <c r="P2690" t="s">
        <v>5497</v>
      </c>
      <c r="Q2690" t="s">
        <v>22</v>
      </c>
      <c r="R2690">
        <v>37</v>
      </c>
      <c r="S2690" t="s">
        <v>17</v>
      </c>
      <c r="T2690" t="s">
        <v>17</v>
      </c>
      <c r="U2690" t="s">
        <v>17</v>
      </c>
      <c r="V2690" t="str">
        <f>IF(Table2[[#This Row],[Age]] &lt; 30, "Under 30", IF(Table2[[#This Row],[Age]] &lt; 65, "Other", "Senior"))</f>
        <v>Other</v>
      </c>
      <c r="W2690">
        <v>0</v>
      </c>
      <c r="X2690" t="s">
        <v>21</v>
      </c>
      <c r="Y2690" t="s">
        <v>49</v>
      </c>
      <c r="Z2690" t="s">
        <v>34</v>
      </c>
      <c r="AA2690">
        <v>57</v>
      </c>
      <c r="AB2690">
        <v>4025</v>
      </c>
      <c r="AE2690">
        <f t="shared" ref="AE2690:AE2753" si="42">IF(B2690 = "yes", 1, IF(B2690 = "No", 0))</f>
        <v>0</v>
      </c>
      <c r="AF2690">
        <v>1</v>
      </c>
      <c r="AG2690" t="str">
        <f>IF(Table2[[#This Row],[Avg Monthly GB Download]] &lt; 5, "Less than 5 GB", IF(Table2[[#This Row],[Avg Monthly GB Download]] &lt;= 10, "Between 5 and 10 GB", "10 or more GB"))</f>
        <v>10 or more GB</v>
      </c>
    </row>
    <row r="2691" spans="1:33" x14ac:dyDescent="0.3">
      <c r="A2691" t="s">
        <v>5498</v>
      </c>
      <c r="B2691" t="s">
        <v>17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17</v>
      </c>
      <c r="I2691" t="s">
        <v>18</v>
      </c>
      <c r="J2691">
        <v>0</v>
      </c>
      <c r="K2691">
        <v>0</v>
      </c>
      <c r="L2691">
        <v>0</v>
      </c>
      <c r="M2691" t="s">
        <v>17</v>
      </c>
      <c r="N2691">
        <v>0</v>
      </c>
      <c r="O2691" t="s">
        <v>90</v>
      </c>
      <c r="P2691" t="s">
        <v>5499</v>
      </c>
      <c r="Q2691" t="s">
        <v>20</v>
      </c>
      <c r="R2691">
        <v>67</v>
      </c>
      <c r="S2691" t="s">
        <v>17</v>
      </c>
      <c r="T2691" t="s">
        <v>21</v>
      </c>
      <c r="U2691" t="s">
        <v>17</v>
      </c>
      <c r="V2691" t="str">
        <f>IF(Table2[[#This Row],[Age]] &lt; 30, "Under 30", IF(Table2[[#This Row],[Age]] &lt; 65, "Other", "Senior"))</f>
        <v>Senior</v>
      </c>
      <c r="W2691">
        <v>0</v>
      </c>
      <c r="X2691" t="s">
        <v>17</v>
      </c>
      <c r="Y2691" t="s">
        <v>94</v>
      </c>
      <c r="Z2691" t="s">
        <v>34</v>
      </c>
      <c r="AA2691">
        <v>10</v>
      </c>
      <c r="AB2691">
        <v>223</v>
      </c>
      <c r="AE2691">
        <f t="shared" si="42"/>
        <v>0</v>
      </c>
      <c r="AF2691">
        <v>1</v>
      </c>
      <c r="AG2691" t="str">
        <f>IF(Table2[[#This Row],[Avg Monthly GB Download]] &lt; 5, "Less than 5 GB", IF(Table2[[#This Row],[Avg Monthly GB Download]] &lt;= 10, "Between 5 and 10 GB", "10 or more GB"))</f>
        <v>Less than 5 GB</v>
      </c>
    </row>
    <row r="2692" spans="1:33" x14ac:dyDescent="0.3">
      <c r="A2692" t="s">
        <v>5500</v>
      </c>
      <c r="B2692" t="s">
        <v>17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21</v>
      </c>
      <c r="I2692" t="s">
        <v>84</v>
      </c>
      <c r="J2692">
        <v>0</v>
      </c>
      <c r="K2692">
        <v>0</v>
      </c>
      <c r="L2692">
        <v>9</v>
      </c>
      <c r="M2692" t="s">
        <v>21</v>
      </c>
      <c r="N2692">
        <v>0</v>
      </c>
      <c r="O2692" t="s">
        <v>27</v>
      </c>
      <c r="P2692" t="s">
        <v>5501</v>
      </c>
      <c r="Q2692" t="s">
        <v>20</v>
      </c>
      <c r="R2692">
        <v>29</v>
      </c>
      <c r="S2692" t="s">
        <v>21</v>
      </c>
      <c r="T2692" t="s">
        <v>17</v>
      </c>
      <c r="U2692" t="s">
        <v>17</v>
      </c>
      <c r="V2692" t="str">
        <f>IF(Table2[[#This Row],[Age]] &lt; 30, "Under 30", IF(Table2[[#This Row],[Age]] &lt; 65, "Other", "Senior"))</f>
        <v>Under 30</v>
      </c>
      <c r="W2692">
        <v>0</v>
      </c>
      <c r="X2692" t="s">
        <v>21</v>
      </c>
      <c r="Y2692" t="s">
        <v>28</v>
      </c>
      <c r="Z2692" t="s">
        <v>34</v>
      </c>
      <c r="AA2692">
        <v>30</v>
      </c>
      <c r="AB2692">
        <v>1254</v>
      </c>
      <c r="AE2692">
        <f t="shared" si="42"/>
        <v>0</v>
      </c>
      <c r="AF2692">
        <v>1</v>
      </c>
      <c r="AG2692" t="str">
        <f>IF(Table2[[#This Row],[Avg Monthly GB Download]] &lt; 5, "Less than 5 GB", IF(Table2[[#This Row],[Avg Monthly GB Download]] &lt;= 10, "Between 5 and 10 GB", "10 or more GB"))</f>
        <v>Between 5 and 10 GB</v>
      </c>
    </row>
    <row r="2693" spans="1:33" x14ac:dyDescent="0.3">
      <c r="A2693" t="s">
        <v>5502</v>
      </c>
      <c r="B2693" t="s">
        <v>17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21</v>
      </c>
      <c r="I2693" t="s">
        <v>84</v>
      </c>
      <c r="J2693">
        <v>0</v>
      </c>
      <c r="K2693">
        <v>0</v>
      </c>
      <c r="L2693">
        <v>3</v>
      </c>
      <c r="M2693" t="s">
        <v>21</v>
      </c>
      <c r="N2693">
        <v>0</v>
      </c>
      <c r="O2693" t="s">
        <v>48</v>
      </c>
      <c r="P2693" t="s">
        <v>5503</v>
      </c>
      <c r="Q2693" t="s">
        <v>20</v>
      </c>
      <c r="R2693">
        <v>50</v>
      </c>
      <c r="S2693" t="s">
        <v>17</v>
      </c>
      <c r="T2693" t="s">
        <v>17</v>
      </c>
      <c r="U2693" t="s">
        <v>17</v>
      </c>
      <c r="V2693" t="str">
        <f>IF(Table2[[#This Row],[Age]] &lt; 30, "Under 30", IF(Table2[[#This Row],[Age]] &lt; 65, "Other", "Senior"))</f>
        <v>Other</v>
      </c>
      <c r="W2693">
        <v>0</v>
      </c>
      <c r="X2693" t="s">
        <v>17</v>
      </c>
      <c r="Y2693" t="s">
        <v>28</v>
      </c>
      <c r="Z2693" t="s">
        <v>29</v>
      </c>
      <c r="AA2693">
        <v>31</v>
      </c>
      <c r="AB2693">
        <v>376</v>
      </c>
      <c r="AE2693">
        <f t="shared" si="42"/>
        <v>0</v>
      </c>
      <c r="AF2693">
        <v>1</v>
      </c>
      <c r="AG2693" t="str">
        <f>IF(Table2[[#This Row],[Avg Monthly GB Download]] &lt; 5, "Less than 5 GB", IF(Table2[[#This Row],[Avg Monthly GB Download]] &lt;= 10, "Between 5 and 10 GB", "10 or more GB"))</f>
        <v>Less than 5 GB</v>
      </c>
    </row>
    <row r="2694" spans="1:33" x14ac:dyDescent="0.3">
      <c r="A2694" t="s">
        <v>5504</v>
      </c>
      <c r="B2694" t="s">
        <v>17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17</v>
      </c>
      <c r="I2694" t="s">
        <v>18</v>
      </c>
      <c r="J2694">
        <v>0</v>
      </c>
      <c r="K2694">
        <v>0</v>
      </c>
      <c r="L2694">
        <v>0</v>
      </c>
      <c r="M2694" t="s">
        <v>17</v>
      </c>
      <c r="N2694">
        <v>0</v>
      </c>
      <c r="O2694" t="s">
        <v>80</v>
      </c>
      <c r="P2694" t="s">
        <v>5505</v>
      </c>
      <c r="Q2694" t="s">
        <v>22</v>
      </c>
      <c r="R2694">
        <v>24</v>
      </c>
      <c r="S2694" t="s">
        <v>21</v>
      </c>
      <c r="T2694" t="s">
        <v>17</v>
      </c>
      <c r="U2694" t="s">
        <v>17</v>
      </c>
      <c r="V2694" t="str">
        <f>IF(Table2[[#This Row],[Age]] &lt; 30, "Under 30", IF(Table2[[#This Row],[Age]] &lt; 65, "Other", "Senior"))</f>
        <v>Under 30</v>
      </c>
      <c r="W2694">
        <v>0</v>
      </c>
      <c r="X2694" t="s">
        <v>17</v>
      </c>
      <c r="Y2694" t="s">
        <v>49</v>
      </c>
      <c r="Z2694" t="s">
        <v>34</v>
      </c>
      <c r="AA2694">
        <v>11</v>
      </c>
      <c r="AB2694">
        <v>767</v>
      </c>
      <c r="AE2694">
        <f t="shared" si="42"/>
        <v>0</v>
      </c>
      <c r="AF2694">
        <v>1</v>
      </c>
      <c r="AG2694" t="str">
        <f>IF(Table2[[#This Row],[Avg Monthly GB Download]] &lt; 5, "Less than 5 GB", IF(Table2[[#This Row],[Avg Monthly GB Download]] &lt;= 10, "Between 5 and 10 GB", "10 or more GB"))</f>
        <v>Less than 5 GB</v>
      </c>
    </row>
    <row r="2695" spans="1:33" x14ac:dyDescent="0.3">
      <c r="A2695" t="s">
        <v>5506</v>
      </c>
      <c r="B2695" t="s">
        <v>17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17</v>
      </c>
      <c r="I2695" t="s">
        <v>18</v>
      </c>
      <c r="J2695">
        <v>0</v>
      </c>
      <c r="K2695">
        <v>0</v>
      </c>
      <c r="L2695">
        <v>0</v>
      </c>
      <c r="M2695" t="s">
        <v>17</v>
      </c>
      <c r="N2695">
        <v>0</v>
      </c>
      <c r="O2695" t="s">
        <v>73</v>
      </c>
      <c r="P2695" t="s">
        <v>5507</v>
      </c>
      <c r="Q2695" t="s">
        <v>20</v>
      </c>
      <c r="R2695">
        <v>45</v>
      </c>
      <c r="S2695" t="s">
        <v>17</v>
      </c>
      <c r="T2695" t="s">
        <v>17</v>
      </c>
      <c r="U2695" t="s">
        <v>17</v>
      </c>
      <c r="V2695" t="str">
        <f>IF(Table2[[#This Row],[Age]] &lt; 30, "Under 30", IF(Table2[[#This Row],[Age]] &lt; 65, "Other", "Senior"))</f>
        <v>Other</v>
      </c>
      <c r="W2695">
        <v>0</v>
      </c>
      <c r="X2695" t="s">
        <v>17</v>
      </c>
      <c r="Y2695" t="s">
        <v>94</v>
      </c>
      <c r="Z2695" t="s">
        <v>29</v>
      </c>
      <c r="AA2695">
        <v>12</v>
      </c>
      <c r="AB2695">
        <v>283</v>
      </c>
      <c r="AE2695">
        <f t="shared" si="42"/>
        <v>0</v>
      </c>
      <c r="AF2695">
        <v>1</v>
      </c>
      <c r="AG2695" t="str">
        <f>IF(Table2[[#This Row],[Avg Monthly GB Download]] &lt; 5, "Less than 5 GB", IF(Table2[[#This Row],[Avg Monthly GB Download]] &lt;= 10, "Between 5 and 10 GB", "10 or more GB"))</f>
        <v>Less than 5 GB</v>
      </c>
    </row>
    <row r="2696" spans="1:33" x14ac:dyDescent="0.3">
      <c r="A2696" t="s">
        <v>5508</v>
      </c>
      <c r="B2696" t="s">
        <v>17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17</v>
      </c>
      <c r="I2696" t="s">
        <v>18</v>
      </c>
      <c r="J2696">
        <v>0</v>
      </c>
      <c r="K2696">
        <v>0</v>
      </c>
      <c r="L2696">
        <v>2</v>
      </c>
      <c r="M2696" t="s">
        <v>21</v>
      </c>
      <c r="N2696">
        <v>0</v>
      </c>
      <c r="O2696" t="s">
        <v>47</v>
      </c>
      <c r="P2696" t="s">
        <v>5509</v>
      </c>
      <c r="Q2696" t="s">
        <v>22</v>
      </c>
      <c r="R2696">
        <v>59</v>
      </c>
      <c r="S2696" t="s">
        <v>17</v>
      </c>
      <c r="T2696" t="s">
        <v>17</v>
      </c>
      <c r="U2696" t="s">
        <v>17</v>
      </c>
      <c r="V2696" t="str">
        <f>IF(Table2[[#This Row],[Age]] &lt; 30, "Under 30", IF(Table2[[#This Row],[Age]] &lt; 65, "Other", "Senior"))</f>
        <v>Other</v>
      </c>
      <c r="W2696">
        <v>0</v>
      </c>
      <c r="X2696" t="s">
        <v>17</v>
      </c>
      <c r="Y2696" t="s">
        <v>28</v>
      </c>
      <c r="Z2696" t="s">
        <v>29</v>
      </c>
      <c r="AA2696">
        <v>19</v>
      </c>
      <c r="AB2696">
        <v>977</v>
      </c>
      <c r="AE2696">
        <f t="shared" si="42"/>
        <v>0</v>
      </c>
      <c r="AF2696">
        <v>1</v>
      </c>
      <c r="AG2696" t="str">
        <f>IF(Table2[[#This Row],[Avg Monthly GB Download]] &lt; 5, "Less than 5 GB", IF(Table2[[#This Row],[Avg Monthly GB Download]] &lt;= 10, "Between 5 and 10 GB", "10 or more GB"))</f>
        <v>Less than 5 GB</v>
      </c>
    </row>
    <row r="2697" spans="1:33" x14ac:dyDescent="0.3">
      <c r="A2697" t="s">
        <v>5510</v>
      </c>
      <c r="B2697" t="s">
        <v>17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17</v>
      </c>
      <c r="I2697" t="s">
        <v>18</v>
      </c>
      <c r="J2697">
        <v>0</v>
      </c>
      <c r="K2697">
        <v>0</v>
      </c>
      <c r="L2697">
        <v>1</v>
      </c>
      <c r="M2697" t="s">
        <v>21</v>
      </c>
      <c r="N2697">
        <v>0</v>
      </c>
      <c r="O2697" t="s">
        <v>81</v>
      </c>
      <c r="P2697" t="s">
        <v>5511</v>
      </c>
      <c r="Q2697" t="s">
        <v>20</v>
      </c>
      <c r="R2697">
        <v>54</v>
      </c>
      <c r="S2697" t="s">
        <v>17</v>
      </c>
      <c r="T2697" t="s">
        <v>17</v>
      </c>
      <c r="U2697" t="s">
        <v>17</v>
      </c>
      <c r="V2697" t="str">
        <f>IF(Table2[[#This Row],[Age]] &lt; 30, "Under 30", IF(Table2[[#This Row],[Age]] &lt; 65, "Other", "Senior"))</f>
        <v>Other</v>
      </c>
      <c r="W2697">
        <v>0</v>
      </c>
      <c r="X2697" t="s">
        <v>17</v>
      </c>
      <c r="Y2697" t="s">
        <v>49</v>
      </c>
      <c r="Z2697" t="s">
        <v>29</v>
      </c>
      <c r="AA2697">
        <v>25</v>
      </c>
      <c r="AB2697">
        <v>1173</v>
      </c>
      <c r="AE2697">
        <f t="shared" si="42"/>
        <v>0</v>
      </c>
      <c r="AF2697">
        <v>1</v>
      </c>
      <c r="AG2697" t="str">
        <f>IF(Table2[[#This Row],[Avg Monthly GB Download]] &lt; 5, "Less than 5 GB", IF(Table2[[#This Row],[Avg Monthly GB Download]] &lt;= 10, "Between 5 and 10 GB", "10 or more GB"))</f>
        <v>Less than 5 GB</v>
      </c>
    </row>
    <row r="2698" spans="1:33" x14ac:dyDescent="0.3">
      <c r="A2698" t="s">
        <v>5512</v>
      </c>
      <c r="B2698" t="s">
        <v>17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17</v>
      </c>
      <c r="I2698" t="s">
        <v>18</v>
      </c>
      <c r="J2698">
        <v>0</v>
      </c>
      <c r="K2698">
        <v>0</v>
      </c>
      <c r="L2698">
        <v>4</v>
      </c>
      <c r="M2698" t="s">
        <v>21</v>
      </c>
      <c r="N2698">
        <v>0</v>
      </c>
      <c r="O2698" t="s">
        <v>33</v>
      </c>
      <c r="P2698" t="s">
        <v>5513</v>
      </c>
      <c r="Q2698" t="s">
        <v>22</v>
      </c>
      <c r="R2698">
        <v>70</v>
      </c>
      <c r="S2698" t="s">
        <v>17</v>
      </c>
      <c r="T2698" t="s">
        <v>21</v>
      </c>
      <c r="U2698" t="s">
        <v>17</v>
      </c>
      <c r="V2698" t="str">
        <f>IF(Table2[[#This Row],[Age]] &lt; 30, "Under 30", IF(Table2[[#This Row],[Age]] &lt; 65, "Other", "Senior"))</f>
        <v>Senior</v>
      </c>
      <c r="W2698">
        <v>0</v>
      </c>
      <c r="X2698" t="s">
        <v>21</v>
      </c>
      <c r="Y2698" t="s">
        <v>94</v>
      </c>
      <c r="Z2698" t="s">
        <v>34</v>
      </c>
      <c r="AA2698">
        <v>47</v>
      </c>
      <c r="AB2698">
        <v>3004</v>
      </c>
      <c r="AE2698">
        <f t="shared" si="42"/>
        <v>0</v>
      </c>
      <c r="AF2698">
        <v>1</v>
      </c>
      <c r="AG2698" t="str">
        <f>IF(Table2[[#This Row],[Avg Monthly GB Download]] &lt; 5, "Less than 5 GB", IF(Table2[[#This Row],[Avg Monthly GB Download]] &lt;= 10, "Between 5 and 10 GB", "10 or more GB"))</f>
        <v>Less than 5 GB</v>
      </c>
    </row>
    <row r="2699" spans="1:33" x14ac:dyDescent="0.3">
      <c r="A2699" t="s">
        <v>5514</v>
      </c>
      <c r="B2699" t="s">
        <v>17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17</v>
      </c>
      <c r="I2699" t="s">
        <v>18</v>
      </c>
      <c r="J2699">
        <v>0</v>
      </c>
      <c r="K2699">
        <v>0</v>
      </c>
      <c r="L2699">
        <v>6</v>
      </c>
      <c r="M2699" t="s">
        <v>21</v>
      </c>
      <c r="N2699">
        <v>0</v>
      </c>
      <c r="O2699" t="s">
        <v>76</v>
      </c>
      <c r="P2699" t="s">
        <v>5515</v>
      </c>
      <c r="Q2699" t="s">
        <v>22</v>
      </c>
      <c r="R2699">
        <v>64</v>
      </c>
      <c r="S2699" t="s">
        <v>17</v>
      </c>
      <c r="T2699" t="s">
        <v>17</v>
      </c>
      <c r="U2699" t="s">
        <v>17</v>
      </c>
      <c r="V2699" t="str">
        <f>IF(Table2[[#This Row],[Age]] &lt; 30, "Under 30", IF(Table2[[#This Row],[Age]] &lt; 65, "Other", "Senior"))</f>
        <v>Other</v>
      </c>
      <c r="W2699">
        <v>0</v>
      </c>
      <c r="X2699" t="s">
        <v>17</v>
      </c>
      <c r="Y2699" t="s">
        <v>28</v>
      </c>
      <c r="Z2699" t="s">
        <v>29</v>
      </c>
      <c r="AA2699">
        <v>17</v>
      </c>
      <c r="AB2699">
        <v>108</v>
      </c>
      <c r="AE2699">
        <f t="shared" si="42"/>
        <v>0</v>
      </c>
      <c r="AF2699">
        <v>1</v>
      </c>
      <c r="AG2699" t="str">
        <f>IF(Table2[[#This Row],[Avg Monthly GB Download]] &lt; 5, "Less than 5 GB", IF(Table2[[#This Row],[Avg Monthly GB Download]] &lt;= 10, "Between 5 and 10 GB", "10 or more GB"))</f>
        <v>Between 5 and 10 GB</v>
      </c>
    </row>
    <row r="2700" spans="1:33" x14ac:dyDescent="0.3">
      <c r="A2700" t="s">
        <v>5516</v>
      </c>
      <c r="B2700" t="s">
        <v>17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17</v>
      </c>
      <c r="I2700" t="s">
        <v>18</v>
      </c>
      <c r="J2700">
        <v>0</v>
      </c>
      <c r="K2700">
        <v>0</v>
      </c>
      <c r="L2700">
        <v>4</v>
      </c>
      <c r="M2700" t="s">
        <v>21</v>
      </c>
      <c r="N2700">
        <v>0</v>
      </c>
      <c r="O2700" t="s">
        <v>77</v>
      </c>
      <c r="P2700" t="s">
        <v>5517</v>
      </c>
      <c r="Q2700" t="s">
        <v>20</v>
      </c>
      <c r="R2700">
        <v>44</v>
      </c>
      <c r="S2700" t="s">
        <v>17</v>
      </c>
      <c r="T2700" t="s">
        <v>17</v>
      </c>
      <c r="U2700" t="s">
        <v>17</v>
      </c>
      <c r="V2700" t="str">
        <f>IF(Table2[[#This Row],[Age]] &lt; 30, "Under 30", IF(Table2[[#This Row],[Age]] &lt; 65, "Other", "Senior"))</f>
        <v>Other</v>
      </c>
      <c r="W2700">
        <v>0</v>
      </c>
      <c r="X2700" t="s">
        <v>21</v>
      </c>
      <c r="Y2700" t="s">
        <v>28</v>
      </c>
      <c r="Z2700" t="s">
        <v>34</v>
      </c>
      <c r="AA2700">
        <v>70</v>
      </c>
      <c r="AB2700">
        <v>4352</v>
      </c>
      <c r="AE2700">
        <f t="shared" si="42"/>
        <v>0</v>
      </c>
      <c r="AF2700">
        <v>1</v>
      </c>
      <c r="AG2700" t="str">
        <f>IF(Table2[[#This Row],[Avg Monthly GB Download]] &lt; 5, "Less than 5 GB", IF(Table2[[#This Row],[Avg Monthly GB Download]] &lt;= 10, "Between 5 and 10 GB", "10 or more GB"))</f>
        <v>Less than 5 GB</v>
      </c>
    </row>
    <row r="2701" spans="1:33" x14ac:dyDescent="0.3">
      <c r="A2701" t="s">
        <v>5518</v>
      </c>
      <c r="B2701" t="s">
        <v>17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21</v>
      </c>
      <c r="I2701" t="s">
        <v>84</v>
      </c>
      <c r="J2701">
        <v>0</v>
      </c>
      <c r="K2701">
        <v>0</v>
      </c>
      <c r="L2701">
        <v>0</v>
      </c>
      <c r="M2701" t="s">
        <v>17</v>
      </c>
      <c r="N2701">
        <v>0</v>
      </c>
      <c r="O2701" t="s">
        <v>65</v>
      </c>
      <c r="P2701" t="s">
        <v>5519</v>
      </c>
      <c r="Q2701" t="s">
        <v>22</v>
      </c>
      <c r="R2701">
        <v>32</v>
      </c>
      <c r="S2701" t="s">
        <v>17</v>
      </c>
      <c r="T2701" t="s">
        <v>17</v>
      </c>
      <c r="U2701" t="s">
        <v>17</v>
      </c>
      <c r="V2701" t="str">
        <f>IF(Table2[[#This Row],[Age]] &lt; 30, "Under 30", IF(Table2[[#This Row],[Age]] &lt; 65, "Other", "Senior"))</f>
        <v>Other</v>
      </c>
      <c r="W2701">
        <v>0</v>
      </c>
      <c r="X2701" t="s">
        <v>17</v>
      </c>
      <c r="Y2701" t="s">
        <v>28</v>
      </c>
      <c r="Z2701" t="s">
        <v>29</v>
      </c>
      <c r="AA2701">
        <v>7</v>
      </c>
      <c r="AB2701">
        <v>189</v>
      </c>
      <c r="AE2701">
        <f t="shared" si="42"/>
        <v>0</v>
      </c>
      <c r="AF2701">
        <v>1</v>
      </c>
      <c r="AG2701" t="str">
        <f>IF(Table2[[#This Row],[Avg Monthly GB Download]] &lt; 5, "Less than 5 GB", IF(Table2[[#This Row],[Avg Monthly GB Download]] &lt;= 10, "Between 5 and 10 GB", "10 or more GB"))</f>
        <v>Less than 5 GB</v>
      </c>
    </row>
    <row r="2702" spans="1:33" x14ac:dyDescent="0.3">
      <c r="A2702" t="s">
        <v>5520</v>
      </c>
      <c r="B2702" t="s">
        <v>17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17</v>
      </c>
      <c r="I2702" t="s">
        <v>18</v>
      </c>
      <c r="J2702">
        <v>0</v>
      </c>
      <c r="K2702">
        <v>0</v>
      </c>
      <c r="L2702">
        <v>0</v>
      </c>
      <c r="M2702" t="s">
        <v>17</v>
      </c>
      <c r="N2702">
        <v>0</v>
      </c>
      <c r="O2702" t="s">
        <v>81</v>
      </c>
      <c r="P2702" t="s">
        <v>5521</v>
      </c>
      <c r="Q2702" t="s">
        <v>20</v>
      </c>
      <c r="R2702">
        <v>46</v>
      </c>
      <c r="S2702" t="s">
        <v>17</v>
      </c>
      <c r="T2702" t="s">
        <v>17</v>
      </c>
      <c r="U2702" t="s">
        <v>17</v>
      </c>
      <c r="V2702" t="str">
        <f>IF(Table2[[#This Row],[Age]] &lt; 30, "Under 30", IF(Table2[[#This Row],[Age]] &lt; 65, "Other", "Senior"))</f>
        <v>Other</v>
      </c>
      <c r="W2702">
        <v>0</v>
      </c>
      <c r="X2702" t="s">
        <v>17</v>
      </c>
      <c r="Y2702" t="s">
        <v>49</v>
      </c>
      <c r="Z2702" t="s">
        <v>29</v>
      </c>
      <c r="AA2702">
        <v>11</v>
      </c>
      <c r="AB2702">
        <v>63</v>
      </c>
      <c r="AE2702">
        <f t="shared" si="42"/>
        <v>0</v>
      </c>
      <c r="AF2702">
        <v>1</v>
      </c>
      <c r="AG2702" t="str">
        <f>IF(Table2[[#This Row],[Avg Monthly GB Download]] &lt; 5, "Less than 5 GB", IF(Table2[[#This Row],[Avg Monthly GB Download]] &lt;= 10, "Between 5 and 10 GB", "10 or more GB"))</f>
        <v>Less than 5 GB</v>
      </c>
    </row>
    <row r="2703" spans="1:33" x14ac:dyDescent="0.3">
      <c r="A2703" t="s">
        <v>5522</v>
      </c>
      <c r="B2703" t="s">
        <v>17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17</v>
      </c>
      <c r="I2703" t="s">
        <v>18</v>
      </c>
      <c r="J2703">
        <v>0</v>
      </c>
      <c r="K2703">
        <v>0</v>
      </c>
      <c r="L2703">
        <v>14</v>
      </c>
      <c r="M2703" t="s">
        <v>21</v>
      </c>
      <c r="N2703">
        <v>0</v>
      </c>
      <c r="O2703" t="s">
        <v>79</v>
      </c>
      <c r="P2703" t="s">
        <v>5523</v>
      </c>
      <c r="Q2703" t="s">
        <v>22</v>
      </c>
      <c r="R2703">
        <v>28</v>
      </c>
      <c r="S2703" t="s">
        <v>21</v>
      </c>
      <c r="T2703" t="s">
        <v>17</v>
      </c>
      <c r="U2703" t="s">
        <v>17</v>
      </c>
      <c r="V2703" t="str">
        <f>IF(Table2[[#This Row],[Age]] &lt; 30, "Under 30", IF(Table2[[#This Row],[Age]] &lt; 65, "Other", "Senior"))</f>
        <v>Under 30</v>
      </c>
      <c r="W2703">
        <v>0</v>
      </c>
      <c r="X2703" t="s">
        <v>21</v>
      </c>
      <c r="Y2703" t="s">
        <v>94</v>
      </c>
      <c r="Z2703" t="s">
        <v>34</v>
      </c>
      <c r="AA2703">
        <v>76</v>
      </c>
      <c r="AB2703">
        <v>5202</v>
      </c>
      <c r="AE2703">
        <f t="shared" si="42"/>
        <v>0</v>
      </c>
      <c r="AF2703">
        <v>1</v>
      </c>
      <c r="AG2703" t="str">
        <f>IF(Table2[[#This Row],[Avg Monthly GB Download]] &lt; 5, "Less than 5 GB", IF(Table2[[#This Row],[Avg Monthly GB Download]] &lt;= 10, "Between 5 and 10 GB", "10 or more GB"))</f>
        <v>10 or more GB</v>
      </c>
    </row>
    <row r="2704" spans="1:33" x14ac:dyDescent="0.3">
      <c r="A2704" t="s">
        <v>5524</v>
      </c>
      <c r="B2704" t="s">
        <v>17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17</v>
      </c>
      <c r="I2704" t="s">
        <v>18</v>
      </c>
      <c r="J2704">
        <v>0</v>
      </c>
      <c r="K2704">
        <v>0</v>
      </c>
      <c r="L2704">
        <v>4</v>
      </c>
      <c r="M2704" t="s">
        <v>21</v>
      </c>
      <c r="N2704">
        <v>0</v>
      </c>
      <c r="O2704" t="s">
        <v>42</v>
      </c>
      <c r="P2704" t="s">
        <v>5525</v>
      </c>
      <c r="Q2704" t="s">
        <v>20</v>
      </c>
      <c r="R2704">
        <v>64</v>
      </c>
      <c r="S2704" t="s">
        <v>17</v>
      </c>
      <c r="T2704" t="s">
        <v>17</v>
      </c>
      <c r="U2704" t="s">
        <v>17</v>
      </c>
      <c r="V2704" t="str">
        <f>IF(Table2[[#This Row],[Age]] &lt; 30, "Under 30", IF(Table2[[#This Row],[Age]] &lt; 65, "Other", "Senior"))</f>
        <v>Other</v>
      </c>
      <c r="W2704">
        <v>0</v>
      </c>
      <c r="X2704" t="s">
        <v>21</v>
      </c>
      <c r="Y2704" t="s">
        <v>49</v>
      </c>
      <c r="Z2704" t="s">
        <v>29</v>
      </c>
      <c r="AA2704">
        <v>52</v>
      </c>
      <c r="AB2704">
        <v>3119</v>
      </c>
      <c r="AE2704">
        <f t="shared" si="42"/>
        <v>0</v>
      </c>
      <c r="AF2704">
        <v>1</v>
      </c>
      <c r="AG2704" t="str">
        <f>IF(Table2[[#This Row],[Avg Monthly GB Download]] &lt; 5, "Less than 5 GB", IF(Table2[[#This Row],[Avg Monthly GB Download]] &lt;= 10, "Between 5 and 10 GB", "10 or more GB"))</f>
        <v>Less than 5 GB</v>
      </c>
    </row>
    <row r="2705" spans="1:33" x14ac:dyDescent="0.3">
      <c r="A2705" t="s">
        <v>5526</v>
      </c>
      <c r="B2705" t="s">
        <v>17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17</v>
      </c>
      <c r="I2705" t="s">
        <v>18</v>
      </c>
      <c r="J2705">
        <v>0</v>
      </c>
      <c r="K2705">
        <v>0</v>
      </c>
      <c r="L2705">
        <v>11</v>
      </c>
      <c r="M2705" t="s">
        <v>21</v>
      </c>
      <c r="N2705">
        <v>0</v>
      </c>
      <c r="O2705" t="s">
        <v>78</v>
      </c>
      <c r="P2705" t="s">
        <v>5527</v>
      </c>
      <c r="Q2705" t="s">
        <v>20</v>
      </c>
      <c r="R2705">
        <v>73</v>
      </c>
      <c r="S2705" t="s">
        <v>17</v>
      </c>
      <c r="T2705" t="s">
        <v>21</v>
      </c>
      <c r="U2705" t="s">
        <v>17</v>
      </c>
      <c r="V2705" t="str">
        <f>IF(Table2[[#This Row],[Age]] &lt; 30, "Under 30", IF(Table2[[#This Row],[Age]] &lt; 65, "Other", "Senior"))</f>
        <v>Senior</v>
      </c>
      <c r="W2705">
        <v>0</v>
      </c>
      <c r="X2705" t="s">
        <v>17</v>
      </c>
      <c r="Y2705" t="s">
        <v>28</v>
      </c>
      <c r="Z2705" t="s">
        <v>34</v>
      </c>
      <c r="AA2705">
        <v>51</v>
      </c>
      <c r="AB2705">
        <v>2229</v>
      </c>
      <c r="AE2705">
        <f t="shared" si="42"/>
        <v>0</v>
      </c>
      <c r="AF2705">
        <v>1</v>
      </c>
      <c r="AG2705" t="str">
        <f>IF(Table2[[#This Row],[Avg Monthly GB Download]] &lt; 5, "Less than 5 GB", IF(Table2[[#This Row],[Avg Monthly GB Download]] &lt;= 10, "Between 5 and 10 GB", "10 or more GB"))</f>
        <v>10 or more GB</v>
      </c>
    </row>
    <row r="2706" spans="1:33" x14ac:dyDescent="0.3">
      <c r="A2706" t="s">
        <v>5528</v>
      </c>
      <c r="B2706" t="s">
        <v>17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17</v>
      </c>
      <c r="I2706" t="s">
        <v>18</v>
      </c>
      <c r="J2706">
        <v>0</v>
      </c>
      <c r="K2706">
        <v>0</v>
      </c>
      <c r="L2706">
        <v>0</v>
      </c>
      <c r="M2706" t="s">
        <v>17</v>
      </c>
      <c r="N2706">
        <v>0</v>
      </c>
      <c r="O2706" t="s">
        <v>68</v>
      </c>
      <c r="P2706" t="s">
        <v>5529</v>
      </c>
      <c r="Q2706" t="s">
        <v>20</v>
      </c>
      <c r="R2706">
        <v>27</v>
      </c>
      <c r="S2706" t="s">
        <v>21</v>
      </c>
      <c r="T2706" t="s">
        <v>17</v>
      </c>
      <c r="U2706" t="s">
        <v>17</v>
      </c>
      <c r="V2706" t="str">
        <f>IF(Table2[[#This Row],[Age]] &lt; 30, "Under 30", IF(Table2[[#This Row],[Age]] &lt; 65, "Other", "Senior"))</f>
        <v>Under 30</v>
      </c>
      <c r="W2706">
        <v>0</v>
      </c>
      <c r="X2706" t="s">
        <v>17</v>
      </c>
      <c r="Y2706" t="s">
        <v>28</v>
      </c>
      <c r="Z2706" t="s">
        <v>29</v>
      </c>
      <c r="AA2706">
        <v>13</v>
      </c>
      <c r="AB2706">
        <v>140</v>
      </c>
      <c r="AE2706">
        <f t="shared" si="42"/>
        <v>0</v>
      </c>
      <c r="AF2706">
        <v>1</v>
      </c>
      <c r="AG2706" t="str">
        <f>IF(Table2[[#This Row],[Avg Monthly GB Download]] &lt; 5, "Less than 5 GB", IF(Table2[[#This Row],[Avg Monthly GB Download]] &lt;= 10, "Between 5 and 10 GB", "10 or more GB"))</f>
        <v>Less than 5 GB</v>
      </c>
    </row>
    <row r="2707" spans="1:33" x14ac:dyDescent="0.3">
      <c r="A2707" t="s">
        <v>5530</v>
      </c>
      <c r="B2707" t="s">
        <v>17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17</v>
      </c>
      <c r="I2707" t="s">
        <v>18</v>
      </c>
      <c r="J2707">
        <v>0</v>
      </c>
      <c r="K2707">
        <v>0</v>
      </c>
      <c r="L2707">
        <v>0</v>
      </c>
      <c r="M2707" t="s">
        <v>21</v>
      </c>
      <c r="N2707">
        <v>0</v>
      </c>
      <c r="O2707" t="s">
        <v>89</v>
      </c>
      <c r="P2707" t="s">
        <v>5531</v>
      </c>
      <c r="Q2707" t="s">
        <v>22</v>
      </c>
      <c r="R2707">
        <v>75</v>
      </c>
      <c r="S2707" t="s">
        <v>17</v>
      </c>
      <c r="T2707" t="s">
        <v>21</v>
      </c>
      <c r="U2707" t="s">
        <v>17</v>
      </c>
      <c r="V2707" t="str">
        <f>IF(Table2[[#This Row],[Age]] &lt; 30, "Under 30", IF(Table2[[#This Row],[Age]] &lt; 65, "Other", "Senior"))</f>
        <v>Senior</v>
      </c>
      <c r="W2707">
        <v>0</v>
      </c>
      <c r="X2707" t="s">
        <v>17</v>
      </c>
      <c r="Y2707" t="s">
        <v>28</v>
      </c>
      <c r="Z2707" t="s">
        <v>34</v>
      </c>
      <c r="AA2707">
        <v>18</v>
      </c>
      <c r="AB2707">
        <v>392</v>
      </c>
      <c r="AE2707">
        <f t="shared" si="42"/>
        <v>0</v>
      </c>
      <c r="AF2707">
        <v>1</v>
      </c>
      <c r="AG2707" t="str">
        <f>IF(Table2[[#This Row],[Avg Monthly GB Download]] &lt; 5, "Less than 5 GB", IF(Table2[[#This Row],[Avg Monthly GB Download]] &lt;= 10, "Between 5 and 10 GB", "10 or more GB"))</f>
        <v>Less than 5 GB</v>
      </c>
    </row>
    <row r="2708" spans="1:33" x14ac:dyDescent="0.3">
      <c r="A2708" t="s">
        <v>5532</v>
      </c>
      <c r="B2708" t="s">
        <v>17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17</v>
      </c>
      <c r="I2708" t="s">
        <v>18</v>
      </c>
      <c r="J2708">
        <v>0</v>
      </c>
      <c r="K2708">
        <v>0</v>
      </c>
      <c r="L2708">
        <v>14</v>
      </c>
      <c r="M2708" t="s">
        <v>17</v>
      </c>
      <c r="N2708">
        <v>22</v>
      </c>
      <c r="O2708" t="s">
        <v>26</v>
      </c>
      <c r="P2708" t="s">
        <v>5533</v>
      </c>
      <c r="Q2708" t="s">
        <v>22</v>
      </c>
      <c r="R2708">
        <v>78</v>
      </c>
      <c r="S2708" t="s">
        <v>17</v>
      </c>
      <c r="T2708" t="s">
        <v>21</v>
      </c>
      <c r="U2708" t="s">
        <v>17</v>
      </c>
      <c r="V2708" t="str">
        <f>IF(Table2[[#This Row],[Age]] &lt; 30, "Under 30", IF(Table2[[#This Row],[Age]] &lt; 65, "Other", "Senior"))</f>
        <v>Senior</v>
      </c>
      <c r="W2708">
        <v>0</v>
      </c>
      <c r="X2708" t="s">
        <v>21</v>
      </c>
      <c r="Y2708" t="s">
        <v>28</v>
      </c>
      <c r="Z2708" t="s">
        <v>34</v>
      </c>
      <c r="AA2708">
        <v>26</v>
      </c>
      <c r="AB2708">
        <v>1901</v>
      </c>
      <c r="AE2708">
        <f t="shared" si="42"/>
        <v>0</v>
      </c>
      <c r="AF2708">
        <v>1</v>
      </c>
      <c r="AG2708" t="str">
        <f>IF(Table2[[#This Row],[Avg Monthly GB Download]] &lt; 5, "Less than 5 GB", IF(Table2[[#This Row],[Avg Monthly GB Download]] &lt;= 10, "Between 5 and 10 GB", "10 or more GB"))</f>
        <v>10 or more GB</v>
      </c>
    </row>
    <row r="2709" spans="1:33" x14ac:dyDescent="0.3">
      <c r="A2709" t="s">
        <v>5534</v>
      </c>
      <c r="B2709" t="s">
        <v>17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17</v>
      </c>
      <c r="I2709" t="s">
        <v>18</v>
      </c>
      <c r="J2709">
        <v>0</v>
      </c>
      <c r="K2709">
        <v>0</v>
      </c>
      <c r="L2709">
        <v>14</v>
      </c>
      <c r="M2709" t="s">
        <v>21</v>
      </c>
      <c r="N2709">
        <v>0</v>
      </c>
      <c r="O2709" t="s">
        <v>19</v>
      </c>
      <c r="P2709" t="s">
        <v>5535</v>
      </c>
      <c r="Q2709" t="s">
        <v>20</v>
      </c>
      <c r="R2709">
        <v>31</v>
      </c>
      <c r="S2709" t="s">
        <v>17</v>
      </c>
      <c r="T2709" t="s">
        <v>17</v>
      </c>
      <c r="U2709" t="s">
        <v>17</v>
      </c>
      <c r="V2709" t="str">
        <f>IF(Table2[[#This Row],[Age]] &lt; 30, "Under 30", IF(Table2[[#This Row],[Age]] &lt; 65, "Other", "Senior"))</f>
        <v>Other</v>
      </c>
      <c r="W2709">
        <v>0</v>
      </c>
      <c r="X2709" t="s">
        <v>17</v>
      </c>
      <c r="Y2709" t="s">
        <v>28</v>
      </c>
      <c r="Z2709" t="s">
        <v>29</v>
      </c>
      <c r="AA2709">
        <v>24</v>
      </c>
      <c r="AB2709">
        <v>811</v>
      </c>
      <c r="AE2709">
        <f t="shared" si="42"/>
        <v>0</v>
      </c>
      <c r="AF2709">
        <v>1</v>
      </c>
      <c r="AG2709" t="str">
        <f>IF(Table2[[#This Row],[Avg Monthly GB Download]] &lt; 5, "Less than 5 GB", IF(Table2[[#This Row],[Avg Monthly GB Download]] &lt;= 10, "Between 5 and 10 GB", "10 or more GB"))</f>
        <v>10 or more GB</v>
      </c>
    </row>
    <row r="2710" spans="1:33" x14ac:dyDescent="0.3">
      <c r="A2710" t="s">
        <v>5536</v>
      </c>
      <c r="B2710" t="s">
        <v>17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17</v>
      </c>
      <c r="I2710" t="s">
        <v>18</v>
      </c>
      <c r="J2710">
        <v>0</v>
      </c>
      <c r="K2710">
        <v>0</v>
      </c>
      <c r="L2710">
        <v>9</v>
      </c>
      <c r="M2710" t="s">
        <v>21</v>
      </c>
      <c r="N2710">
        <v>0</v>
      </c>
      <c r="O2710" t="s">
        <v>43</v>
      </c>
      <c r="P2710" t="s">
        <v>5537</v>
      </c>
      <c r="Q2710" t="s">
        <v>20</v>
      </c>
      <c r="R2710">
        <v>63</v>
      </c>
      <c r="S2710" t="s">
        <v>17</v>
      </c>
      <c r="T2710" t="s">
        <v>17</v>
      </c>
      <c r="U2710" t="s">
        <v>17</v>
      </c>
      <c r="V2710" t="str">
        <f>IF(Table2[[#This Row],[Age]] &lt; 30, "Under 30", IF(Table2[[#This Row],[Age]] &lt; 65, "Other", "Senior"))</f>
        <v>Other</v>
      </c>
      <c r="W2710">
        <v>0</v>
      </c>
      <c r="X2710" t="s">
        <v>17</v>
      </c>
      <c r="Y2710" t="s">
        <v>94</v>
      </c>
      <c r="Z2710" t="s">
        <v>29</v>
      </c>
      <c r="AA2710">
        <v>14</v>
      </c>
      <c r="AB2710">
        <v>540</v>
      </c>
      <c r="AE2710">
        <f t="shared" si="42"/>
        <v>0</v>
      </c>
      <c r="AF2710">
        <v>1</v>
      </c>
      <c r="AG2710" t="str">
        <f>IF(Table2[[#This Row],[Avg Monthly GB Download]] &lt; 5, "Less than 5 GB", IF(Table2[[#This Row],[Avg Monthly GB Download]] &lt;= 10, "Between 5 and 10 GB", "10 or more GB"))</f>
        <v>Between 5 and 10 GB</v>
      </c>
    </row>
    <row r="2711" spans="1:33" x14ac:dyDescent="0.3">
      <c r="A2711" t="s">
        <v>5538</v>
      </c>
      <c r="B2711" t="s">
        <v>17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17</v>
      </c>
      <c r="I2711" t="s">
        <v>18</v>
      </c>
      <c r="J2711">
        <v>0</v>
      </c>
      <c r="K2711">
        <v>0</v>
      </c>
      <c r="L2711">
        <v>3</v>
      </c>
      <c r="M2711" t="s">
        <v>21</v>
      </c>
      <c r="N2711">
        <v>0</v>
      </c>
      <c r="O2711" t="s">
        <v>27</v>
      </c>
      <c r="P2711" t="s">
        <v>5539</v>
      </c>
      <c r="Q2711" t="s">
        <v>22</v>
      </c>
      <c r="R2711">
        <v>69</v>
      </c>
      <c r="S2711" t="s">
        <v>17</v>
      </c>
      <c r="T2711" t="s">
        <v>21</v>
      </c>
      <c r="U2711" t="s">
        <v>17</v>
      </c>
      <c r="V2711" t="str">
        <f>IF(Table2[[#This Row],[Age]] &lt; 30, "Under 30", IF(Table2[[#This Row],[Age]] &lt; 65, "Other", "Senior"))</f>
        <v>Senior</v>
      </c>
      <c r="W2711">
        <v>0</v>
      </c>
      <c r="X2711" t="s">
        <v>17</v>
      </c>
      <c r="Y2711" t="s">
        <v>28</v>
      </c>
      <c r="Z2711" t="s">
        <v>34</v>
      </c>
      <c r="AA2711">
        <v>51</v>
      </c>
      <c r="AB2711">
        <v>673</v>
      </c>
      <c r="AE2711">
        <f t="shared" si="42"/>
        <v>0</v>
      </c>
      <c r="AF2711">
        <v>1</v>
      </c>
      <c r="AG2711" t="str">
        <f>IF(Table2[[#This Row],[Avg Monthly GB Download]] &lt; 5, "Less than 5 GB", IF(Table2[[#This Row],[Avg Monthly GB Download]] &lt;= 10, "Between 5 and 10 GB", "10 or more GB"))</f>
        <v>Less than 5 GB</v>
      </c>
    </row>
    <row r="2712" spans="1:33" x14ac:dyDescent="0.3">
      <c r="A2712" t="s">
        <v>5540</v>
      </c>
      <c r="B2712" t="s">
        <v>17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17</v>
      </c>
      <c r="I2712" t="s">
        <v>18</v>
      </c>
      <c r="J2712">
        <v>0</v>
      </c>
      <c r="K2712">
        <v>0</v>
      </c>
      <c r="L2712">
        <v>0</v>
      </c>
      <c r="M2712" t="s">
        <v>17</v>
      </c>
      <c r="N2712">
        <v>0</v>
      </c>
      <c r="O2712" t="s">
        <v>27</v>
      </c>
      <c r="P2712" t="s">
        <v>5541</v>
      </c>
      <c r="Q2712" t="s">
        <v>20</v>
      </c>
      <c r="R2712">
        <v>51</v>
      </c>
      <c r="S2712" t="s">
        <v>17</v>
      </c>
      <c r="T2712" t="s">
        <v>17</v>
      </c>
      <c r="U2712" t="s">
        <v>17</v>
      </c>
      <c r="V2712" t="str">
        <f>IF(Table2[[#This Row],[Age]] &lt; 30, "Under 30", IF(Table2[[#This Row],[Age]] &lt; 65, "Other", "Senior"))</f>
        <v>Other</v>
      </c>
      <c r="W2712">
        <v>0</v>
      </c>
      <c r="X2712" t="s">
        <v>17</v>
      </c>
      <c r="Y2712" t="s">
        <v>49</v>
      </c>
      <c r="Z2712" t="s">
        <v>29</v>
      </c>
      <c r="AA2712">
        <v>7</v>
      </c>
      <c r="AB2712">
        <v>277</v>
      </c>
      <c r="AE2712">
        <f t="shared" si="42"/>
        <v>0</v>
      </c>
      <c r="AF2712">
        <v>1</v>
      </c>
      <c r="AG2712" t="str">
        <f>IF(Table2[[#This Row],[Avg Monthly GB Download]] &lt; 5, "Less than 5 GB", IF(Table2[[#This Row],[Avg Monthly GB Download]] &lt;= 10, "Between 5 and 10 GB", "10 or more GB"))</f>
        <v>Less than 5 GB</v>
      </c>
    </row>
    <row r="2713" spans="1:33" x14ac:dyDescent="0.3">
      <c r="A2713" t="s">
        <v>5542</v>
      </c>
      <c r="B2713" t="s">
        <v>17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17</v>
      </c>
      <c r="I2713" t="s">
        <v>18</v>
      </c>
      <c r="J2713">
        <v>0</v>
      </c>
      <c r="K2713">
        <v>0</v>
      </c>
      <c r="L2713">
        <v>0</v>
      </c>
      <c r="M2713" t="s">
        <v>17</v>
      </c>
      <c r="N2713">
        <v>0</v>
      </c>
      <c r="O2713" t="s">
        <v>69</v>
      </c>
      <c r="P2713" t="s">
        <v>5543</v>
      </c>
      <c r="Q2713" t="s">
        <v>22</v>
      </c>
      <c r="R2713">
        <v>43</v>
      </c>
      <c r="S2713" t="s">
        <v>17</v>
      </c>
      <c r="T2713" t="s">
        <v>17</v>
      </c>
      <c r="U2713" t="s">
        <v>17</v>
      </c>
      <c r="V2713" t="str">
        <f>IF(Table2[[#This Row],[Age]] &lt; 30, "Under 30", IF(Table2[[#This Row],[Age]] &lt; 65, "Other", "Senior"))</f>
        <v>Other</v>
      </c>
      <c r="W2713">
        <v>0</v>
      </c>
      <c r="X2713" t="s">
        <v>17</v>
      </c>
      <c r="Y2713" t="s">
        <v>49</v>
      </c>
      <c r="Z2713" t="s">
        <v>29</v>
      </c>
      <c r="AA2713">
        <v>14</v>
      </c>
      <c r="AB2713">
        <v>1004</v>
      </c>
      <c r="AE2713">
        <f t="shared" si="42"/>
        <v>0</v>
      </c>
      <c r="AF2713">
        <v>1</v>
      </c>
      <c r="AG2713" t="str">
        <f>IF(Table2[[#This Row],[Avg Monthly GB Download]] &lt; 5, "Less than 5 GB", IF(Table2[[#This Row],[Avg Monthly GB Download]] &lt;= 10, "Between 5 and 10 GB", "10 or more GB"))</f>
        <v>Less than 5 GB</v>
      </c>
    </row>
    <row r="2714" spans="1:33" x14ac:dyDescent="0.3">
      <c r="A2714" t="s">
        <v>5544</v>
      </c>
      <c r="B2714" t="s">
        <v>17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17</v>
      </c>
      <c r="I2714" t="s">
        <v>18</v>
      </c>
      <c r="J2714">
        <v>0</v>
      </c>
      <c r="K2714">
        <v>0</v>
      </c>
      <c r="L2714">
        <v>24</v>
      </c>
      <c r="M2714" t="s">
        <v>21</v>
      </c>
      <c r="N2714">
        <v>0</v>
      </c>
      <c r="O2714" t="s">
        <v>39</v>
      </c>
      <c r="P2714" t="s">
        <v>5545</v>
      </c>
      <c r="Q2714" t="s">
        <v>20</v>
      </c>
      <c r="R2714">
        <v>19</v>
      </c>
      <c r="S2714" t="s">
        <v>21</v>
      </c>
      <c r="T2714" t="s">
        <v>17</v>
      </c>
      <c r="U2714" t="s">
        <v>17</v>
      </c>
      <c r="V2714" t="str">
        <f>IF(Table2[[#This Row],[Age]] &lt; 30, "Under 30", IF(Table2[[#This Row],[Age]] &lt; 65, "Other", "Senior"))</f>
        <v>Under 30</v>
      </c>
      <c r="W2714">
        <v>0</v>
      </c>
      <c r="X2714" t="s">
        <v>21</v>
      </c>
      <c r="Y2714" t="s">
        <v>49</v>
      </c>
      <c r="Z2714" t="s">
        <v>34</v>
      </c>
      <c r="AA2714">
        <v>40</v>
      </c>
      <c r="AB2714">
        <v>2791</v>
      </c>
      <c r="AE2714">
        <f t="shared" si="42"/>
        <v>0</v>
      </c>
      <c r="AF2714">
        <v>1</v>
      </c>
      <c r="AG2714" t="str">
        <f>IF(Table2[[#This Row],[Avg Monthly GB Download]] &lt; 5, "Less than 5 GB", IF(Table2[[#This Row],[Avg Monthly GB Download]] &lt;= 10, "Between 5 and 10 GB", "10 or more GB"))</f>
        <v>10 or more GB</v>
      </c>
    </row>
    <row r="2715" spans="1:33" x14ac:dyDescent="0.3">
      <c r="A2715" t="s">
        <v>5546</v>
      </c>
      <c r="B2715" t="s">
        <v>17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17</v>
      </c>
      <c r="I2715" t="s">
        <v>18</v>
      </c>
      <c r="J2715">
        <v>0</v>
      </c>
      <c r="K2715">
        <v>0</v>
      </c>
      <c r="L2715">
        <v>11</v>
      </c>
      <c r="M2715" t="s">
        <v>21</v>
      </c>
      <c r="N2715">
        <v>0</v>
      </c>
      <c r="O2715" t="s">
        <v>70</v>
      </c>
      <c r="P2715" t="s">
        <v>5547</v>
      </c>
      <c r="Q2715" t="s">
        <v>20</v>
      </c>
      <c r="R2715">
        <v>21</v>
      </c>
      <c r="S2715" t="s">
        <v>21</v>
      </c>
      <c r="T2715" t="s">
        <v>17</v>
      </c>
      <c r="U2715" t="s">
        <v>17</v>
      </c>
      <c r="V2715" t="str">
        <f>IF(Table2[[#This Row],[Age]] &lt; 30, "Under 30", IF(Table2[[#This Row],[Age]] &lt; 65, "Other", "Senior"))</f>
        <v>Under 30</v>
      </c>
      <c r="W2715">
        <v>0</v>
      </c>
      <c r="X2715" t="s">
        <v>17</v>
      </c>
      <c r="Y2715" t="s">
        <v>28</v>
      </c>
      <c r="Z2715" t="s">
        <v>34</v>
      </c>
      <c r="AA2715">
        <v>31</v>
      </c>
      <c r="AB2715">
        <v>220</v>
      </c>
      <c r="AE2715">
        <f t="shared" si="42"/>
        <v>0</v>
      </c>
      <c r="AF2715">
        <v>1</v>
      </c>
      <c r="AG2715" t="str">
        <f>IF(Table2[[#This Row],[Avg Monthly GB Download]] &lt; 5, "Less than 5 GB", IF(Table2[[#This Row],[Avg Monthly GB Download]] &lt;= 10, "Between 5 and 10 GB", "10 or more GB"))</f>
        <v>10 or more GB</v>
      </c>
    </row>
    <row r="2716" spans="1:33" x14ac:dyDescent="0.3">
      <c r="A2716" t="s">
        <v>5548</v>
      </c>
      <c r="B2716" t="s">
        <v>17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17</v>
      </c>
      <c r="I2716" t="s">
        <v>18</v>
      </c>
      <c r="J2716">
        <v>0</v>
      </c>
      <c r="K2716">
        <v>0</v>
      </c>
      <c r="L2716">
        <v>3</v>
      </c>
      <c r="M2716" t="s">
        <v>17</v>
      </c>
      <c r="N2716">
        <v>45</v>
      </c>
      <c r="O2716" t="s">
        <v>75</v>
      </c>
      <c r="P2716" t="s">
        <v>5549</v>
      </c>
      <c r="Q2716" t="s">
        <v>20</v>
      </c>
      <c r="R2716">
        <v>56</v>
      </c>
      <c r="S2716" t="s">
        <v>17</v>
      </c>
      <c r="T2716" t="s">
        <v>17</v>
      </c>
      <c r="U2716" t="s">
        <v>17</v>
      </c>
      <c r="V2716" t="str">
        <f>IF(Table2[[#This Row],[Age]] &lt; 30, "Under 30", IF(Table2[[#This Row],[Age]] &lt; 65, "Other", "Senior"))</f>
        <v>Other</v>
      </c>
      <c r="W2716">
        <v>0</v>
      </c>
      <c r="X2716" t="s">
        <v>17</v>
      </c>
      <c r="Y2716" t="s">
        <v>28</v>
      </c>
      <c r="Z2716" t="s">
        <v>34</v>
      </c>
      <c r="AA2716">
        <v>58</v>
      </c>
      <c r="AB2716">
        <v>685</v>
      </c>
      <c r="AE2716">
        <f t="shared" si="42"/>
        <v>0</v>
      </c>
      <c r="AF2716">
        <v>1</v>
      </c>
      <c r="AG2716" t="str">
        <f>IF(Table2[[#This Row],[Avg Monthly GB Download]] &lt; 5, "Less than 5 GB", IF(Table2[[#This Row],[Avg Monthly GB Download]] &lt;= 10, "Between 5 and 10 GB", "10 or more GB"))</f>
        <v>Less than 5 GB</v>
      </c>
    </row>
    <row r="2717" spans="1:33" x14ac:dyDescent="0.3">
      <c r="A2717" t="s">
        <v>5550</v>
      </c>
      <c r="B2717" t="s">
        <v>17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17</v>
      </c>
      <c r="I2717" t="s">
        <v>18</v>
      </c>
      <c r="J2717">
        <v>0</v>
      </c>
      <c r="K2717">
        <v>0</v>
      </c>
      <c r="L2717">
        <v>0</v>
      </c>
      <c r="M2717" t="s">
        <v>17</v>
      </c>
      <c r="N2717">
        <v>0</v>
      </c>
      <c r="O2717" t="s">
        <v>78</v>
      </c>
      <c r="P2717" t="s">
        <v>5551</v>
      </c>
      <c r="Q2717" t="s">
        <v>20</v>
      </c>
      <c r="R2717">
        <v>42</v>
      </c>
      <c r="S2717" t="s">
        <v>17</v>
      </c>
      <c r="T2717" t="s">
        <v>17</v>
      </c>
      <c r="U2717" t="s">
        <v>17</v>
      </c>
      <c r="V2717" t="str">
        <f>IF(Table2[[#This Row],[Age]] &lt; 30, "Under 30", IF(Table2[[#This Row],[Age]] &lt; 65, "Other", "Senior"))</f>
        <v>Other</v>
      </c>
      <c r="W2717">
        <v>0</v>
      </c>
      <c r="X2717" t="s">
        <v>17</v>
      </c>
      <c r="Y2717" t="s">
        <v>28</v>
      </c>
      <c r="Z2717" t="s">
        <v>29</v>
      </c>
      <c r="AA2717">
        <v>8</v>
      </c>
      <c r="AB2717">
        <v>8</v>
      </c>
      <c r="AE2717">
        <f t="shared" si="42"/>
        <v>0</v>
      </c>
      <c r="AF2717">
        <v>1</v>
      </c>
      <c r="AG2717" t="str">
        <f>IF(Table2[[#This Row],[Avg Monthly GB Download]] &lt; 5, "Less than 5 GB", IF(Table2[[#This Row],[Avg Monthly GB Download]] &lt;= 10, "Between 5 and 10 GB", "10 or more GB"))</f>
        <v>Less than 5 GB</v>
      </c>
    </row>
    <row r="2718" spans="1:33" x14ac:dyDescent="0.3">
      <c r="A2718" t="s">
        <v>5552</v>
      </c>
      <c r="B2718" t="s">
        <v>17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17</v>
      </c>
      <c r="I2718" t="s">
        <v>18</v>
      </c>
      <c r="J2718">
        <v>0</v>
      </c>
      <c r="K2718">
        <v>0</v>
      </c>
      <c r="L2718">
        <v>5</v>
      </c>
      <c r="M2718" t="s">
        <v>21</v>
      </c>
      <c r="N2718">
        <v>0</v>
      </c>
      <c r="O2718" t="s">
        <v>69</v>
      </c>
      <c r="P2718" t="s">
        <v>5553</v>
      </c>
      <c r="Q2718" t="s">
        <v>22</v>
      </c>
      <c r="R2718">
        <v>44</v>
      </c>
      <c r="S2718" t="s">
        <v>17</v>
      </c>
      <c r="T2718" t="s">
        <v>17</v>
      </c>
      <c r="U2718" t="s">
        <v>17</v>
      </c>
      <c r="V2718" t="str">
        <f>IF(Table2[[#This Row],[Age]] &lt; 30, "Under 30", IF(Table2[[#This Row],[Age]] &lt; 65, "Other", "Senior"))</f>
        <v>Other</v>
      </c>
      <c r="W2718">
        <v>0</v>
      </c>
      <c r="X2718" t="s">
        <v>17</v>
      </c>
      <c r="Y2718" t="s">
        <v>28</v>
      </c>
      <c r="Z2718" t="s">
        <v>34</v>
      </c>
      <c r="AA2718">
        <v>32</v>
      </c>
      <c r="AB2718">
        <v>664</v>
      </c>
      <c r="AE2718">
        <f t="shared" si="42"/>
        <v>0</v>
      </c>
      <c r="AF2718">
        <v>1</v>
      </c>
      <c r="AG2718" t="str">
        <f>IF(Table2[[#This Row],[Avg Monthly GB Download]] &lt; 5, "Less than 5 GB", IF(Table2[[#This Row],[Avg Monthly GB Download]] &lt;= 10, "Between 5 and 10 GB", "10 or more GB"))</f>
        <v>Between 5 and 10 GB</v>
      </c>
    </row>
    <row r="2719" spans="1:33" x14ac:dyDescent="0.3">
      <c r="A2719" t="s">
        <v>5554</v>
      </c>
      <c r="B2719" t="s">
        <v>17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17</v>
      </c>
      <c r="I2719" t="s">
        <v>18</v>
      </c>
      <c r="J2719">
        <v>0</v>
      </c>
      <c r="K2719">
        <v>0</v>
      </c>
      <c r="L2719">
        <v>0</v>
      </c>
      <c r="M2719" t="s">
        <v>17</v>
      </c>
      <c r="N2719">
        <v>0</v>
      </c>
      <c r="O2719" t="s">
        <v>39</v>
      </c>
      <c r="P2719" t="s">
        <v>5555</v>
      </c>
      <c r="Q2719" t="s">
        <v>20</v>
      </c>
      <c r="R2719">
        <v>27</v>
      </c>
      <c r="S2719" t="s">
        <v>21</v>
      </c>
      <c r="T2719" t="s">
        <v>17</v>
      </c>
      <c r="U2719" t="s">
        <v>17</v>
      </c>
      <c r="V2719" t="str">
        <f>IF(Table2[[#This Row],[Age]] &lt; 30, "Under 30", IF(Table2[[#This Row],[Age]] &lt; 65, "Other", "Senior"))</f>
        <v>Under 30</v>
      </c>
      <c r="W2719">
        <v>0</v>
      </c>
      <c r="X2719" t="s">
        <v>17</v>
      </c>
      <c r="Y2719" t="s">
        <v>94</v>
      </c>
      <c r="Z2719" t="s">
        <v>29</v>
      </c>
      <c r="AA2719">
        <v>7</v>
      </c>
      <c r="AB2719">
        <v>71</v>
      </c>
      <c r="AE2719">
        <f t="shared" si="42"/>
        <v>0</v>
      </c>
      <c r="AF2719">
        <v>1</v>
      </c>
      <c r="AG2719" t="str">
        <f>IF(Table2[[#This Row],[Avg Monthly GB Download]] &lt; 5, "Less than 5 GB", IF(Table2[[#This Row],[Avg Monthly GB Download]] &lt;= 10, "Between 5 and 10 GB", "10 or more GB"))</f>
        <v>Less than 5 GB</v>
      </c>
    </row>
    <row r="2720" spans="1:33" x14ac:dyDescent="0.3">
      <c r="A2720" t="s">
        <v>5556</v>
      </c>
      <c r="B2720" t="s">
        <v>17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17</v>
      </c>
      <c r="I2720" t="s">
        <v>18</v>
      </c>
      <c r="J2720">
        <v>0</v>
      </c>
      <c r="K2720">
        <v>0</v>
      </c>
      <c r="L2720">
        <v>0</v>
      </c>
      <c r="M2720" t="s">
        <v>17</v>
      </c>
      <c r="N2720">
        <v>0</v>
      </c>
      <c r="O2720" t="s">
        <v>39</v>
      </c>
      <c r="P2720" t="s">
        <v>5557</v>
      </c>
      <c r="Q2720" t="s">
        <v>22</v>
      </c>
      <c r="R2720">
        <v>29</v>
      </c>
      <c r="S2720" t="s">
        <v>21</v>
      </c>
      <c r="T2720" t="s">
        <v>17</v>
      </c>
      <c r="U2720" t="s">
        <v>17</v>
      </c>
      <c r="V2720" t="str">
        <f>IF(Table2[[#This Row],[Age]] &lt; 30, "Under 30", IF(Table2[[#This Row],[Age]] &lt; 65, "Other", "Senior"))</f>
        <v>Under 30</v>
      </c>
      <c r="W2720">
        <v>0</v>
      </c>
      <c r="X2720" t="s">
        <v>17</v>
      </c>
      <c r="Y2720" t="s">
        <v>94</v>
      </c>
      <c r="Z2720" t="s">
        <v>29</v>
      </c>
      <c r="AA2720">
        <v>10</v>
      </c>
      <c r="AB2720">
        <v>195</v>
      </c>
      <c r="AE2720">
        <f t="shared" si="42"/>
        <v>0</v>
      </c>
      <c r="AF2720">
        <v>1</v>
      </c>
      <c r="AG2720" t="str">
        <f>IF(Table2[[#This Row],[Avg Monthly GB Download]] &lt; 5, "Less than 5 GB", IF(Table2[[#This Row],[Avg Monthly GB Download]] &lt;= 10, "Between 5 and 10 GB", "10 or more GB"))</f>
        <v>Less than 5 GB</v>
      </c>
    </row>
    <row r="2721" spans="1:33" x14ac:dyDescent="0.3">
      <c r="A2721" t="s">
        <v>5558</v>
      </c>
      <c r="B2721" t="s">
        <v>17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21</v>
      </c>
      <c r="I2721" t="s">
        <v>84</v>
      </c>
      <c r="J2721">
        <v>0</v>
      </c>
      <c r="K2721">
        <v>0</v>
      </c>
      <c r="L2721">
        <v>1</v>
      </c>
      <c r="M2721" t="s">
        <v>21</v>
      </c>
      <c r="N2721">
        <v>0</v>
      </c>
      <c r="O2721" t="s">
        <v>39</v>
      </c>
      <c r="P2721" t="s">
        <v>5559</v>
      </c>
      <c r="Q2721" t="s">
        <v>22</v>
      </c>
      <c r="R2721">
        <v>57</v>
      </c>
      <c r="S2721" t="s">
        <v>17</v>
      </c>
      <c r="T2721" t="s">
        <v>17</v>
      </c>
      <c r="U2721" t="s">
        <v>17</v>
      </c>
      <c r="V2721" t="str">
        <f>IF(Table2[[#This Row],[Age]] &lt; 30, "Under 30", IF(Table2[[#This Row],[Age]] &lt; 65, "Other", "Senior"))</f>
        <v>Other</v>
      </c>
      <c r="W2721">
        <v>0</v>
      </c>
      <c r="X2721" t="s">
        <v>17</v>
      </c>
      <c r="Y2721" t="s">
        <v>28</v>
      </c>
      <c r="Z2721" t="s">
        <v>34</v>
      </c>
      <c r="AA2721">
        <v>46</v>
      </c>
      <c r="AB2721">
        <v>954</v>
      </c>
      <c r="AE2721">
        <f t="shared" si="42"/>
        <v>0</v>
      </c>
      <c r="AF2721">
        <v>1</v>
      </c>
      <c r="AG2721" t="str">
        <f>IF(Table2[[#This Row],[Avg Monthly GB Download]] &lt; 5, "Less than 5 GB", IF(Table2[[#This Row],[Avg Monthly GB Download]] &lt;= 10, "Between 5 and 10 GB", "10 or more GB"))</f>
        <v>Less than 5 GB</v>
      </c>
    </row>
    <row r="2722" spans="1:33" x14ac:dyDescent="0.3">
      <c r="A2722" t="s">
        <v>5560</v>
      </c>
      <c r="B2722" t="s">
        <v>17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17</v>
      </c>
      <c r="I2722" t="s">
        <v>18</v>
      </c>
      <c r="J2722">
        <v>0</v>
      </c>
      <c r="K2722">
        <v>0</v>
      </c>
      <c r="L2722">
        <v>3</v>
      </c>
      <c r="M2722" t="s">
        <v>21</v>
      </c>
      <c r="N2722">
        <v>0</v>
      </c>
      <c r="O2722" t="s">
        <v>72</v>
      </c>
      <c r="P2722" t="s">
        <v>5561</v>
      </c>
      <c r="Q2722" t="s">
        <v>20</v>
      </c>
      <c r="R2722">
        <v>61</v>
      </c>
      <c r="S2722" t="s">
        <v>17</v>
      </c>
      <c r="T2722" t="s">
        <v>17</v>
      </c>
      <c r="U2722" t="s">
        <v>17</v>
      </c>
      <c r="V2722" t="str">
        <f>IF(Table2[[#This Row],[Age]] &lt; 30, "Under 30", IF(Table2[[#This Row],[Age]] &lt; 65, "Other", "Senior"))</f>
        <v>Other</v>
      </c>
      <c r="W2722">
        <v>0</v>
      </c>
      <c r="X2722" t="s">
        <v>17</v>
      </c>
      <c r="Y2722" t="s">
        <v>28</v>
      </c>
      <c r="Z2722" t="s">
        <v>29</v>
      </c>
      <c r="AA2722">
        <v>49</v>
      </c>
      <c r="AB2722">
        <v>1740</v>
      </c>
      <c r="AE2722">
        <f t="shared" si="42"/>
        <v>0</v>
      </c>
      <c r="AF2722">
        <v>1</v>
      </c>
      <c r="AG2722" t="str">
        <f>IF(Table2[[#This Row],[Avg Monthly GB Download]] &lt; 5, "Less than 5 GB", IF(Table2[[#This Row],[Avg Monthly GB Download]] &lt;= 10, "Between 5 and 10 GB", "10 or more GB"))</f>
        <v>Less than 5 GB</v>
      </c>
    </row>
    <row r="2723" spans="1:33" x14ac:dyDescent="0.3">
      <c r="A2723" t="s">
        <v>5562</v>
      </c>
      <c r="B2723" t="s">
        <v>17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17</v>
      </c>
      <c r="I2723" t="s">
        <v>18</v>
      </c>
      <c r="J2723">
        <v>0</v>
      </c>
      <c r="K2723">
        <v>0</v>
      </c>
      <c r="L2723">
        <v>3</v>
      </c>
      <c r="M2723" t="s">
        <v>21</v>
      </c>
      <c r="N2723">
        <v>0</v>
      </c>
      <c r="O2723" t="s">
        <v>90</v>
      </c>
      <c r="P2723" t="s">
        <v>5563</v>
      </c>
      <c r="Q2723" t="s">
        <v>20</v>
      </c>
      <c r="R2723">
        <v>46</v>
      </c>
      <c r="S2723" t="s">
        <v>17</v>
      </c>
      <c r="T2723" t="s">
        <v>17</v>
      </c>
      <c r="U2723" t="s">
        <v>17</v>
      </c>
      <c r="V2723" t="str">
        <f>IF(Table2[[#This Row],[Age]] &lt; 30, "Under 30", IF(Table2[[#This Row],[Age]] &lt; 65, "Other", "Senior"))</f>
        <v>Other</v>
      </c>
      <c r="W2723">
        <v>0</v>
      </c>
      <c r="X2723" t="s">
        <v>17</v>
      </c>
      <c r="Y2723" t="s">
        <v>28</v>
      </c>
      <c r="Z2723" t="s">
        <v>29</v>
      </c>
      <c r="AA2723">
        <v>19</v>
      </c>
      <c r="AB2723">
        <v>19</v>
      </c>
      <c r="AE2723">
        <f t="shared" si="42"/>
        <v>0</v>
      </c>
      <c r="AF2723">
        <v>1</v>
      </c>
      <c r="AG2723" t="str">
        <f>IF(Table2[[#This Row],[Avg Monthly GB Download]] &lt; 5, "Less than 5 GB", IF(Table2[[#This Row],[Avg Monthly GB Download]] &lt;= 10, "Between 5 and 10 GB", "10 or more GB"))</f>
        <v>Less than 5 GB</v>
      </c>
    </row>
    <row r="2724" spans="1:33" x14ac:dyDescent="0.3">
      <c r="A2724" t="s">
        <v>5564</v>
      </c>
      <c r="B2724" t="s">
        <v>17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17</v>
      </c>
      <c r="I2724" t="s">
        <v>18</v>
      </c>
      <c r="J2724">
        <v>0</v>
      </c>
      <c r="K2724">
        <v>0</v>
      </c>
      <c r="L2724">
        <v>5</v>
      </c>
      <c r="M2724" t="s">
        <v>21</v>
      </c>
      <c r="N2724">
        <v>0</v>
      </c>
      <c r="O2724" t="s">
        <v>59</v>
      </c>
      <c r="P2724" t="s">
        <v>5565</v>
      </c>
      <c r="Q2724" t="s">
        <v>22</v>
      </c>
      <c r="R2724">
        <v>42</v>
      </c>
      <c r="S2724" t="s">
        <v>17</v>
      </c>
      <c r="T2724" t="s">
        <v>17</v>
      </c>
      <c r="U2724" t="s">
        <v>17</v>
      </c>
      <c r="V2724" t="str">
        <f>IF(Table2[[#This Row],[Age]] &lt; 30, "Under 30", IF(Table2[[#This Row],[Age]] &lt; 65, "Other", "Senior"))</f>
        <v>Other</v>
      </c>
      <c r="W2724">
        <v>0</v>
      </c>
      <c r="X2724" t="s">
        <v>17</v>
      </c>
      <c r="Y2724" t="s">
        <v>28</v>
      </c>
      <c r="Z2724" t="s">
        <v>29</v>
      </c>
      <c r="AA2724">
        <v>25</v>
      </c>
      <c r="AB2724">
        <v>917</v>
      </c>
      <c r="AE2724">
        <f t="shared" si="42"/>
        <v>0</v>
      </c>
      <c r="AF2724">
        <v>1</v>
      </c>
      <c r="AG2724" t="str">
        <f>IF(Table2[[#This Row],[Avg Monthly GB Download]] &lt; 5, "Less than 5 GB", IF(Table2[[#This Row],[Avg Monthly GB Download]] &lt;= 10, "Between 5 and 10 GB", "10 or more GB"))</f>
        <v>Between 5 and 10 GB</v>
      </c>
    </row>
    <row r="2725" spans="1:33" x14ac:dyDescent="0.3">
      <c r="A2725" t="s">
        <v>5566</v>
      </c>
      <c r="B2725" t="s">
        <v>17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17</v>
      </c>
      <c r="I2725" t="s">
        <v>18</v>
      </c>
      <c r="J2725">
        <v>0</v>
      </c>
      <c r="K2725">
        <v>0</v>
      </c>
      <c r="L2725">
        <v>9</v>
      </c>
      <c r="M2725" t="s">
        <v>21</v>
      </c>
      <c r="N2725">
        <v>0</v>
      </c>
      <c r="O2725" t="s">
        <v>57</v>
      </c>
      <c r="P2725" t="s">
        <v>5567</v>
      </c>
      <c r="Q2725" t="s">
        <v>20</v>
      </c>
      <c r="R2725">
        <v>72</v>
      </c>
      <c r="S2725" t="s">
        <v>17</v>
      </c>
      <c r="T2725" t="s">
        <v>21</v>
      </c>
      <c r="U2725" t="s">
        <v>17</v>
      </c>
      <c r="V2725" t="str">
        <f>IF(Table2[[#This Row],[Age]] &lt; 30, "Under 30", IF(Table2[[#This Row],[Age]] &lt; 65, "Other", "Senior"))</f>
        <v>Senior</v>
      </c>
      <c r="W2725">
        <v>0</v>
      </c>
      <c r="X2725" t="s">
        <v>21</v>
      </c>
      <c r="Y2725" t="s">
        <v>94</v>
      </c>
      <c r="Z2725" t="s">
        <v>34</v>
      </c>
      <c r="AA2725">
        <v>64</v>
      </c>
      <c r="AB2725">
        <v>3525</v>
      </c>
      <c r="AE2725">
        <f t="shared" si="42"/>
        <v>0</v>
      </c>
      <c r="AF2725">
        <v>1</v>
      </c>
      <c r="AG2725" t="str">
        <f>IF(Table2[[#This Row],[Avg Monthly GB Download]] &lt; 5, "Less than 5 GB", IF(Table2[[#This Row],[Avg Monthly GB Download]] &lt;= 10, "Between 5 and 10 GB", "10 or more GB"))</f>
        <v>Between 5 and 10 GB</v>
      </c>
    </row>
    <row r="2726" spans="1:33" x14ac:dyDescent="0.3">
      <c r="A2726" t="s">
        <v>5568</v>
      </c>
      <c r="B2726" t="s">
        <v>17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21</v>
      </c>
      <c r="I2726" t="s">
        <v>84</v>
      </c>
      <c r="J2726">
        <v>0</v>
      </c>
      <c r="K2726">
        <v>0</v>
      </c>
      <c r="L2726">
        <v>12</v>
      </c>
      <c r="M2726" t="s">
        <v>21</v>
      </c>
      <c r="N2726">
        <v>0</v>
      </c>
      <c r="O2726" t="s">
        <v>25</v>
      </c>
      <c r="P2726" t="s">
        <v>5569</v>
      </c>
      <c r="Q2726" t="s">
        <v>22</v>
      </c>
      <c r="R2726">
        <v>30</v>
      </c>
      <c r="S2726" t="s">
        <v>17</v>
      </c>
      <c r="T2726" t="s">
        <v>17</v>
      </c>
      <c r="U2726" t="s">
        <v>17</v>
      </c>
      <c r="V2726" t="str">
        <f>IF(Table2[[#This Row],[Age]] &lt; 30, "Under 30", IF(Table2[[#This Row],[Age]] &lt; 65, "Other", "Senior"))</f>
        <v>Other</v>
      </c>
      <c r="W2726">
        <v>0</v>
      </c>
      <c r="X2726" t="s">
        <v>17</v>
      </c>
      <c r="Y2726" t="s">
        <v>28</v>
      </c>
      <c r="Z2726" t="s">
        <v>29</v>
      </c>
      <c r="AA2726">
        <v>55</v>
      </c>
      <c r="AB2726">
        <v>3012</v>
      </c>
      <c r="AE2726">
        <f t="shared" si="42"/>
        <v>0</v>
      </c>
      <c r="AF2726">
        <v>1</v>
      </c>
      <c r="AG2726" t="str">
        <f>IF(Table2[[#This Row],[Avg Monthly GB Download]] &lt; 5, "Less than 5 GB", IF(Table2[[#This Row],[Avg Monthly GB Download]] &lt;= 10, "Between 5 and 10 GB", "10 or more GB"))</f>
        <v>10 or more GB</v>
      </c>
    </row>
    <row r="2727" spans="1:33" x14ac:dyDescent="0.3">
      <c r="A2727" t="s">
        <v>5570</v>
      </c>
      <c r="B2727" t="s">
        <v>17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17</v>
      </c>
      <c r="I2727" t="s">
        <v>18</v>
      </c>
      <c r="J2727">
        <v>0</v>
      </c>
      <c r="K2727">
        <v>0</v>
      </c>
      <c r="L2727">
        <v>5</v>
      </c>
      <c r="M2727" t="s">
        <v>21</v>
      </c>
      <c r="N2727">
        <v>0</v>
      </c>
      <c r="O2727" t="s">
        <v>63</v>
      </c>
      <c r="P2727" t="s">
        <v>5571</v>
      </c>
      <c r="Q2727" t="s">
        <v>20</v>
      </c>
      <c r="R2727">
        <v>48</v>
      </c>
      <c r="S2727" t="s">
        <v>17</v>
      </c>
      <c r="T2727" t="s">
        <v>17</v>
      </c>
      <c r="U2727" t="s">
        <v>17</v>
      </c>
      <c r="V2727" t="str">
        <f>IF(Table2[[#This Row],[Age]] &lt; 30, "Under 30", IF(Table2[[#This Row],[Age]] &lt; 65, "Other", "Senior"))</f>
        <v>Other</v>
      </c>
      <c r="W2727">
        <v>0</v>
      </c>
      <c r="X2727" t="s">
        <v>21</v>
      </c>
      <c r="Y2727" t="s">
        <v>94</v>
      </c>
      <c r="Z2727" t="s">
        <v>29</v>
      </c>
      <c r="AA2727">
        <v>25</v>
      </c>
      <c r="AB2727">
        <v>1674</v>
      </c>
      <c r="AE2727">
        <f t="shared" si="42"/>
        <v>0</v>
      </c>
      <c r="AF2727">
        <v>1</v>
      </c>
      <c r="AG2727" t="str">
        <f>IF(Table2[[#This Row],[Avg Monthly GB Download]] &lt; 5, "Less than 5 GB", IF(Table2[[#This Row],[Avg Monthly GB Download]] &lt;= 10, "Between 5 and 10 GB", "10 or more GB"))</f>
        <v>Between 5 and 10 GB</v>
      </c>
    </row>
    <row r="2728" spans="1:33" x14ac:dyDescent="0.3">
      <c r="A2728" t="s">
        <v>5572</v>
      </c>
      <c r="B2728" t="s">
        <v>17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17</v>
      </c>
      <c r="I2728" t="s">
        <v>18</v>
      </c>
      <c r="J2728">
        <v>0</v>
      </c>
      <c r="K2728">
        <v>0</v>
      </c>
      <c r="L2728">
        <v>0</v>
      </c>
      <c r="M2728" t="s">
        <v>17</v>
      </c>
      <c r="N2728">
        <v>0</v>
      </c>
      <c r="O2728" t="s">
        <v>55</v>
      </c>
      <c r="P2728" t="s">
        <v>5573</v>
      </c>
      <c r="Q2728" t="s">
        <v>20</v>
      </c>
      <c r="R2728">
        <v>76</v>
      </c>
      <c r="S2728" t="s">
        <v>17</v>
      </c>
      <c r="T2728" t="s">
        <v>21</v>
      </c>
      <c r="U2728" t="s">
        <v>17</v>
      </c>
      <c r="V2728" t="str">
        <f>IF(Table2[[#This Row],[Age]] &lt; 30, "Under 30", IF(Table2[[#This Row],[Age]] &lt; 65, "Other", "Senior"))</f>
        <v>Senior</v>
      </c>
      <c r="W2728">
        <v>0</v>
      </c>
      <c r="X2728" t="s">
        <v>17</v>
      </c>
      <c r="Y2728" t="s">
        <v>49</v>
      </c>
      <c r="Z2728" t="s">
        <v>29</v>
      </c>
      <c r="AA2728">
        <v>9</v>
      </c>
      <c r="AB2728">
        <v>439</v>
      </c>
      <c r="AE2728">
        <f t="shared" si="42"/>
        <v>0</v>
      </c>
      <c r="AF2728">
        <v>1</v>
      </c>
      <c r="AG2728" t="str">
        <f>IF(Table2[[#This Row],[Avg Monthly GB Download]] &lt; 5, "Less than 5 GB", IF(Table2[[#This Row],[Avg Monthly GB Download]] &lt;= 10, "Between 5 and 10 GB", "10 or more GB"))</f>
        <v>Less than 5 GB</v>
      </c>
    </row>
    <row r="2729" spans="1:33" x14ac:dyDescent="0.3">
      <c r="A2729" t="s">
        <v>5574</v>
      </c>
      <c r="B2729" t="s">
        <v>17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17</v>
      </c>
      <c r="I2729" t="s">
        <v>18</v>
      </c>
      <c r="J2729">
        <v>0</v>
      </c>
      <c r="K2729">
        <v>0</v>
      </c>
      <c r="L2729">
        <v>3</v>
      </c>
      <c r="M2729" t="s">
        <v>21</v>
      </c>
      <c r="N2729">
        <v>0</v>
      </c>
      <c r="O2729" t="s">
        <v>72</v>
      </c>
      <c r="P2729" t="s">
        <v>5575</v>
      </c>
      <c r="Q2729" t="s">
        <v>22</v>
      </c>
      <c r="R2729">
        <v>50</v>
      </c>
      <c r="S2729" t="s">
        <v>17</v>
      </c>
      <c r="T2729" t="s">
        <v>17</v>
      </c>
      <c r="U2729" t="s">
        <v>17</v>
      </c>
      <c r="V2729" t="str">
        <f>IF(Table2[[#This Row],[Age]] &lt; 30, "Under 30", IF(Table2[[#This Row],[Age]] &lt; 65, "Other", "Senior"))</f>
        <v>Other</v>
      </c>
      <c r="W2729">
        <v>0</v>
      </c>
      <c r="X2729" t="s">
        <v>17</v>
      </c>
      <c r="Y2729" t="s">
        <v>28</v>
      </c>
      <c r="Z2729" t="s">
        <v>34</v>
      </c>
      <c r="AA2729">
        <v>28</v>
      </c>
      <c r="AB2729">
        <v>265</v>
      </c>
      <c r="AE2729">
        <f t="shared" si="42"/>
        <v>0</v>
      </c>
      <c r="AF2729">
        <v>1</v>
      </c>
      <c r="AG2729" t="str">
        <f>IF(Table2[[#This Row],[Avg Monthly GB Download]] &lt; 5, "Less than 5 GB", IF(Table2[[#This Row],[Avg Monthly GB Download]] &lt;= 10, "Between 5 and 10 GB", "10 or more GB"))</f>
        <v>Less than 5 GB</v>
      </c>
    </row>
    <row r="2730" spans="1:33" x14ac:dyDescent="0.3">
      <c r="A2730" t="s">
        <v>5576</v>
      </c>
      <c r="B2730" t="s">
        <v>17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17</v>
      </c>
      <c r="I2730" t="s">
        <v>18</v>
      </c>
      <c r="J2730">
        <v>0</v>
      </c>
      <c r="K2730">
        <v>0</v>
      </c>
      <c r="L2730">
        <v>3</v>
      </c>
      <c r="M2730" t="s">
        <v>21</v>
      </c>
      <c r="N2730">
        <v>0</v>
      </c>
      <c r="O2730" t="s">
        <v>54</v>
      </c>
      <c r="P2730" t="s">
        <v>5577</v>
      </c>
      <c r="Q2730" t="s">
        <v>20</v>
      </c>
      <c r="R2730">
        <v>40</v>
      </c>
      <c r="S2730" t="s">
        <v>17</v>
      </c>
      <c r="T2730" t="s">
        <v>17</v>
      </c>
      <c r="U2730" t="s">
        <v>17</v>
      </c>
      <c r="V2730" t="str">
        <f>IF(Table2[[#This Row],[Age]] &lt; 30, "Under 30", IF(Table2[[#This Row],[Age]] &lt; 65, "Other", "Senior"))</f>
        <v>Other</v>
      </c>
      <c r="W2730">
        <v>0</v>
      </c>
      <c r="X2730" t="s">
        <v>17</v>
      </c>
      <c r="Y2730" t="s">
        <v>28</v>
      </c>
      <c r="Z2730" t="s">
        <v>29</v>
      </c>
      <c r="AA2730">
        <v>32</v>
      </c>
      <c r="AB2730">
        <v>994</v>
      </c>
      <c r="AE2730">
        <f t="shared" si="42"/>
        <v>0</v>
      </c>
      <c r="AF2730">
        <v>1</v>
      </c>
      <c r="AG2730" t="str">
        <f>IF(Table2[[#This Row],[Avg Monthly GB Download]] &lt; 5, "Less than 5 GB", IF(Table2[[#This Row],[Avg Monthly GB Download]] &lt;= 10, "Between 5 and 10 GB", "10 or more GB"))</f>
        <v>Less than 5 GB</v>
      </c>
    </row>
    <row r="2731" spans="1:33" x14ac:dyDescent="0.3">
      <c r="A2731" t="s">
        <v>5578</v>
      </c>
      <c r="B2731" t="s">
        <v>17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17</v>
      </c>
      <c r="I2731" t="s">
        <v>18</v>
      </c>
      <c r="J2731">
        <v>0</v>
      </c>
      <c r="K2731">
        <v>0</v>
      </c>
      <c r="L2731">
        <v>6</v>
      </c>
      <c r="M2731" t="s">
        <v>17</v>
      </c>
      <c r="N2731">
        <v>28</v>
      </c>
      <c r="O2731" t="s">
        <v>55</v>
      </c>
      <c r="P2731" t="s">
        <v>5579</v>
      </c>
      <c r="Q2731" t="s">
        <v>20</v>
      </c>
      <c r="R2731">
        <v>44</v>
      </c>
      <c r="S2731" t="s">
        <v>17</v>
      </c>
      <c r="T2731" t="s">
        <v>17</v>
      </c>
      <c r="U2731" t="s">
        <v>17</v>
      </c>
      <c r="V2731" t="str">
        <f>IF(Table2[[#This Row],[Age]] &lt; 30, "Under 30", IF(Table2[[#This Row],[Age]] &lt; 65, "Other", "Senior"))</f>
        <v>Other</v>
      </c>
      <c r="W2731">
        <v>0</v>
      </c>
      <c r="X2731" t="s">
        <v>21</v>
      </c>
      <c r="Y2731" t="s">
        <v>28</v>
      </c>
      <c r="Z2731" t="s">
        <v>34</v>
      </c>
      <c r="AA2731">
        <v>12</v>
      </c>
      <c r="AB2731">
        <v>212</v>
      </c>
      <c r="AE2731">
        <f t="shared" si="42"/>
        <v>0</v>
      </c>
      <c r="AF2731">
        <v>1</v>
      </c>
      <c r="AG2731" t="str">
        <f>IF(Table2[[#This Row],[Avg Monthly GB Download]] &lt; 5, "Less than 5 GB", IF(Table2[[#This Row],[Avg Monthly GB Download]] &lt;= 10, "Between 5 and 10 GB", "10 or more GB"))</f>
        <v>Between 5 and 10 GB</v>
      </c>
    </row>
    <row r="2732" spans="1:33" x14ac:dyDescent="0.3">
      <c r="A2732" t="s">
        <v>5580</v>
      </c>
      <c r="B2732" t="s">
        <v>17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17</v>
      </c>
      <c r="I2732" t="s">
        <v>18</v>
      </c>
      <c r="J2732">
        <v>0</v>
      </c>
      <c r="K2732">
        <v>0</v>
      </c>
      <c r="L2732">
        <v>0</v>
      </c>
      <c r="M2732" t="s">
        <v>17</v>
      </c>
      <c r="N2732">
        <v>0</v>
      </c>
      <c r="O2732" t="s">
        <v>37</v>
      </c>
      <c r="P2732" t="s">
        <v>5581</v>
      </c>
      <c r="Q2732" t="s">
        <v>22</v>
      </c>
      <c r="R2732">
        <v>70</v>
      </c>
      <c r="S2732" t="s">
        <v>17</v>
      </c>
      <c r="T2732" t="s">
        <v>21</v>
      </c>
      <c r="U2732" t="s">
        <v>17</v>
      </c>
      <c r="V2732" t="str">
        <f>IF(Table2[[#This Row],[Age]] &lt; 30, "Under 30", IF(Table2[[#This Row],[Age]] &lt; 65, "Other", "Senior"))</f>
        <v>Senior</v>
      </c>
      <c r="W2732">
        <v>0</v>
      </c>
      <c r="X2732" t="s">
        <v>17</v>
      </c>
      <c r="Y2732" t="s">
        <v>94</v>
      </c>
      <c r="Z2732" t="s">
        <v>34</v>
      </c>
      <c r="AA2732">
        <v>17</v>
      </c>
      <c r="AB2732">
        <v>565</v>
      </c>
      <c r="AE2732">
        <f t="shared" si="42"/>
        <v>0</v>
      </c>
      <c r="AF2732">
        <v>1</v>
      </c>
      <c r="AG2732" t="str">
        <f>IF(Table2[[#This Row],[Avg Monthly GB Download]] &lt; 5, "Less than 5 GB", IF(Table2[[#This Row],[Avg Monthly GB Download]] &lt;= 10, "Between 5 and 10 GB", "10 or more GB"))</f>
        <v>Less than 5 GB</v>
      </c>
    </row>
    <row r="2733" spans="1:33" x14ac:dyDescent="0.3">
      <c r="A2733" t="s">
        <v>5582</v>
      </c>
      <c r="B2733" t="s">
        <v>17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17</v>
      </c>
      <c r="I2733" t="s">
        <v>18</v>
      </c>
      <c r="J2733">
        <v>0</v>
      </c>
      <c r="K2733">
        <v>0</v>
      </c>
      <c r="L2733">
        <v>9</v>
      </c>
      <c r="M2733" t="s">
        <v>21</v>
      </c>
      <c r="N2733">
        <v>0</v>
      </c>
      <c r="O2733" t="s">
        <v>79</v>
      </c>
      <c r="P2733" t="s">
        <v>5583</v>
      </c>
      <c r="Q2733" t="s">
        <v>22</v>
      </c>
      <c r="R2733">
        <v>67</v>
      </c>
      <c r="S2733" t="s">
        <v>17</v>
      </c>
      <c r="T2733" t="s">
        <v>21</v>
      </c>
      <c r="U2733" t="s">
        <v>17</v>
      </c>
      <c r="V2733" t="str">
        <f>IF(Table2[[#This Row],[Age]] &lt; 30, "Under 30", IF(Table2[[#This Row],[Age]] &lt; 65, "Other", "Senior"))</f>
        <v>Senior</v>
      </c>
      <c r="W2733">
        <v>0</v>
      </c>
      <c r="X2733" t="s">
        <v>21</v>
      </c>
      <c r="Y2733" t="s">
        <v>49</v>
      </c>
      <c r="Z2733" t="s">
        <v>34</v>
      </c>
      <c r="AA2733">
        <v>35</v>
      </c>
      <c r="AB2733">
        <v>1562</v>
      </c>
      <c r="AE2733">
        <f t="shared" si="42"/>
        <v>0</v>
      </c>
      <c r="AF2733">
        <v>1</v>
      </c>
      <c r="AG2733" t="str">
        <f>IF(Table2[[#This Row],[Avg Monthly GB Download]] &lt; 5, "Less than 5 GB", IF(Table2[[#This Row],[Avg Monthly GB Download]] &lt;= 10, "Between 5 and 10 GB", "10 or more GB"))</f>
        <v>Between 5 and 10 GB</v>
      </c>
    </row>
    <row r="2734" spans="1:33" x14ac:dyDescent="0.3">
      <c r="A2734" t="s">
        <v>5584</v>
      </c>
      <c r="B2734" t="s">
        <v>17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17</v>
      </c>
      <c r="I2734" t="s">
        <v>18</v>
      </c>
      <c r="J2734">
        <v>0</v>
      </c>
      <c r="K2734">
        <v>0</v>
      </c>
      <c r="L2734">
        <v>0</v>
      </c>
      <c r="M2734" t="s">
        <v>17</v>
      </c>
      <c r="N2734">
        <v>0</v>
      </c>
      <c r="O2734" t="s">
        <v>26</v>
      </c>
      <c r="P2734" t="s">
        <v>5585</v>
      </c>
      <c r="Q2734" t="s">
        <v>20</v>
      </c>
      <c r="R2734">
        <v>47</v>
      </c>
      <c r="S2734" t="s">
        <v>17</v>
      </c>
      <c r="T2734" t="s">
        <v>17</v>
      </c>
      <c r="U2734" t="s">
        <v>17</v>
      </c>
      <c r="V2734" t="str">
        <f>IF(Table2[[#This Row],[Age]] &lt; 30, "Under 30", IF(Table2[[#This Row],[Age]] &lt; 65, "Other", "Senior"))</f>
        <v>Other</v>
      </c>
      <c r="W2734">
        <v>0</v>
      </c>
      <c r="X2734" t="s">
        <v>17</v>
      </c>
      <c r="Y2734" t="s">
        <v>49</v>
      </c>
      <c r="Z2734" t="s">
        <v>34</v>
      </c>
      <c r="AA2734">
        <v>12</v>
      </c>
      <c r="AB2734">
        <v>891</v>
      </c>
      <c r="AE2734">
        <f t="shared" si="42"/>
        <v>0</v>
      </c>
      <c r="AF2734">
        <v>1</v>
      </c>
      <c r="AG2734" t="str">
        <f>IF(Table2[[#This Row],[Avg Monthly GB Download]] &lt; 5, "Less than 5 GB", IF(Table2[[#This Row],[Avg Monthly GB Download]] &lt;= 10, "Between 5 and 10 GB", "10 or more GB"))</f>
        <v>Less than 5 GB</v>
      </c>
    </row>
    <row r="2735" spans="1:33" x14ac:dyDescent="0.3">
      <c r="A2735" t="s">
        <v>5586</v>
      </c>
      <c r="B2735" t="s">
        <v>17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17</v>
      </c>
      <c r="I2735" t="s">
        <v>18</v>
      </c>
      <c r="J2735">
        <v>0</v>
      </c>
      <c r="K2735">
        <v>0</v>
      </c>
      <c r="L2735">
        <v>2</v>
      </c>
      <c r="M2735" t="s">
        <v>21</v>
      </c>
      <c r="N2735">
        <v>0</v>
      </c>
      <c r="O2735" t="s">
        <v>77</v>
      </c>
      <c r="P2735" t="s">
        <v>5587</v>
      </c>
      <c r="Q2735" t="s">
        <v>22</v>
      </c>
      <c r="R2735">
        <v>31</v>
      </c>
      <c r="S2735" t="s">
        <v>17</v>
      </c>
      <c r="T2735" t="s">
        <v>17</v>
      </c>
      <c r="U2735" t="s">
        <v>17</v>
      </c>
      <c r="V2735" t="str">
        <f>IF(Table2[[#This Row],[Age]] &lt; 30, "Under 30", IF(Table2[[#This Row],[Age]] &lt; 65, "Other", "Senior"))</f>
        <v>Other</v>
      </c>
      <c r="W2735">
        <v>0</v>
      </c>
      <c r="X2735" t="s">
        <v>21</v>
      </c>
      <c r="Y2735" t="s">
        <v>28</v>
      </c>
      <c r="Z2735" t="s">
        <v>29</v>
      </c>
      <c r="AA2735">
        <v>46</v>
      </c>
      <c r="AB2735">
        <v>46</v>
      </c>
      <c r="AE2735">
        <f t="shared" si="42"/>
        <v>0</v>
      </c>
      <c r="AF2735">
        <v>1</v>
      </c>
      <c r="AG2735" t="str">
        <f>IF(Table2[[#This Row],[Avg Monthly GB Download]] &lt; 5, "Less than 5 GB", IF(Table2[[#This Row],[Avg Monthly GB Download]] &lt;= 10, "Between 5 and 10 GB", "10 or more GB"))</f>
        <v>Less than 5 GB</v>
      </c>
    </row>
    <row r="2736" spans="1:33" x14ac:dyDescent="0.3">
      <c r="A2736" t="s">
        <v>5588</v>
      </c>
      <c r="B2736" t="s">
        <v>17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17</v>
      </c>
      <c r="I2736" t="s">
        <v>18</v>
      </c>
      <c r="J2736">
        <v>0</v>
      </c>
      <c r="K2736">
        <v>0</v>
      </c>
      <c r="L2736">
        <v>4</v>
      </c>
      <c r="M2736" t="s">
        <v>17</v>
      </c>
      <c r="N2736">
        <v>28</v>
      </c>
      <c r="O2736" t="s">
        <v>63</v>
      </c>
      <c r="P2736" t="s">
        <v>5589</v>
      </c>
      <c r="Q2736" t="s">
        <v>22</v>
      </c>
      <c r="R2736">
        <v>85</v>
      </c>
      <c r="S2736" t="s">
        <v>17</v>
      </c>
      <c r="T2736" t="s">
        <v>21</v>
      </c>
      <c r="U2736" t="s">
        <v>17</v>
      </c>
      <c r="V2736" t="str">
        <f>IF(Table2[[#This Row],[Age]] &lt; 30, "Under 30", IF(Table2[[#This Row],[Age]] &lt; 65, "Other", "Senior"))</f>
        <v>Senior</v>
      </c>
      <c r="W2736">
        <v>0</v>
      </c>
      <c r="X2736" t="s">
        <v>21</v>
      </c>
      <c r="Y2736" t="s">
        <v>28</v>
      </c>
      <c r="Z2736" t="s">
        <v>34</v>
      </c>
      <c r="AA2736">
        <v>36</v>
      </c>
      <c r="AB2736">
        <v>752</v>
      </c>
      <c r="AE2736">
        <f t="shared" si="42"/>
        <v>0</v>
      </c>
      <c r="AF2736">
        <v>1</v>
      </c>
      <c r="AG2736" t="str">
        <f>IF(Table2[[#This Row],[Avg Monthly GB Download]] &lt; 5, "Less than 5 GB", IF(Table2[[#This Row],[Avg Monthly GB Download]] &lt;= 10, "Between 5 and 10 GB", "10 or more GB"))</f>
        <v>Less than 5 GB</v>
      </c>
    </row>
    <row r="2737" spans="1:33" x14ac:dyDescent="0.3">
      <c r="A2737" t="s">
        <v>5590</v>
      </c>
      <c r="B2737" t="s">
        <v>17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17</v>
      </c>
      <c r="I2737" t="s">
        <v>18</v>
      </c>
      <c r="J2737">
        <v>0</v>
      </c>
      <c r="K2737">
        <v>0</v>
      </c>
      <c r="L2737">
        <v>16</v>
      </c>
      <c r="M2737" t="s">
        <v>21</v>
      </c>
      <c r="N2737">
        <v>0</v>
      </c>
      <c r="O2737" t="s">
        <v>31</v>
      </c>
      <c r="P2737" t="s">
        <v>5591</v>
      </c>
      <c r="Q2737" t="s">
        <v>22</v>
      </c>
      <c r="R2737">
        <v>26</v>
      </c>
      <c r="S2737" t="s">
        <v>21</v>
      </c>
      <c r="T2737" t="s">
        <v>17</v>
      </c>
      <c r="U2737" t="s">
        <v>17</v>
      </c>
      <c r="V2737" t="str">
        <f>IF(Table2[[#This Row],[Age]] &lt; 30, "Under 30", IF(Table2[[#This Row],[Age]] &lt; 65, "Other", "Senior"))</f>
        <v>Under 30</v>
      </c>
      <c r="W2737">
        <v>0</v>
      </c>
      <c r="X2737" t="s">
        <v>17</v>
      </c>
      <c r="Y2737" t="s">
        <v>28</v>
      </c>
      <c r="Z2737" t="s">
        <v>34</v>
      </c>
      <c r="AA2737">
        <v>39</v>
      </c>
      <c r="AB2737">
        <v>597</v>
      </c>
      <c r="AE2737">
        <f t="shared" si="42"/>
        <v>0</v>
      </c>
      <c r="AF2737">
        <v>1</v>
      </c>
      <c r="AG2737" t="str">
        <f>IF(Table2[[#This Row],[Avg Monthly GB Download]] &lt; 5, "Less than 5 GB", IF(Table2[[#This Row],[Avg Monthly GB Download]] &lt;= 10, "Between 5 and 10 GB", "10 or more GB"))</f>
        <v>10 or more GB</v>
      </c>
    </row>
    <row r="2738" spans="1:33" x14ac:dyDescent="0.3">
      <c r="A2738" t="s">
        <v>5592</v>
      </c>
      <c r="B2738" t="s">
        <v>17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17</v>
      </c>
      <c r="I2738" t="s">
        <v>18</v>
      </c>
      <c r="J2738">
        <v>0</v>
      </c>
      <c r="K2738">
        <v>0</v>
      </c>
      <c r="L2738">
        <v>6</v>
      </c>
      <c r="M2738" t="s">
        <v>17</v>
      </c>
      <c r="N2738">
        <v>31</v>
      </c>
      <c r="O2738" t="s">
        <v>42</v>
      </c>
      <c r="P2738" t="s">
        <v>5593</v>
      </c>
      <c r="Q2738" t="s">
        <v>22</v>
      </c>
      <c r="R2738">
        <v>41</v>
      </c>
      <c r="S2738" t="s">
        <v>17</v>
      </c>
      <c r="T2738" t="s">
        <v>17</v>
      </c>
      <c r="U2738" t="s">
        <v>17</v>
      </c>
      <c r="V2738" t="str">
        <f>IF(Table2[[#This Row],[Age]] &lt; 30, "Under 30", IF(Table2[[#This Row],[Age]] &lt; 65, "Other", "Senior"))</f>
        <v>Other</v>
      </c>
      <c r="W2738">
        <v>0</v>
      </c>
      <c r="X2738" t="s">
        <v>21</v>
      </c>
      <c r="Y2738" t="s">
        <v>49</v>
      </c>
      <c r="Z2738" t="s">
        <v>34</v>
      </c>
      <c r="AA2738">
        <v>46</v>
      </c>
      <c r="AB2738">
        <v>3153</v>
      </c>
      <c r="AE2738">
        <f t="shared" si="42"/>
        <v>0</v>
      </c>
      <c r="AF2738">
        <v>1</v>
      </c>
      <c r="AG2738" t="str">
        <f>IF(Table2[[#This Row],[Avg Monthly GB Download]] &lt; 5, "Less than 5 GB", IF(Table2[[#This Row],[Avg Monthly GB Download]] &lt;= 10, "Between 5 and 10 GB", "10 or more GB"))</f>
        <v>Between 5 and 10 GB</v>
      </c>
    </row>
    <row r="2739" spans="1:33" x14ac:dyDescent="0.3">
      <c r="A2739" t="s">
        <v>5594</v>
      </c>
      <c r="B2739" t="s">
        <v>17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21</v>
      </c>
      <c r="I2739" t="s">
        <v>84</v>
      </c>
      <c r="J2739">
        <v>0</v>
      </c>
      <c r="K2739">
        <v>0</v>
      </c>
      <c r="L2739">
        <v>7</v>
      </c>
      <c r="M2739" t="s">
        <v>21</v>
      </c>
      <c r="N2739">
        <v>0</v>
      </c>
      <c r="O2739" t="s">
        <v>66</v>
      </c>
      <c r="P2739" t="s">
        <v>5595</v>
      </c>
      <c r="Q2739" t="s">
        <v>22</v>
      </c>
      <c r="R2739">
        <v>27</v>
      </c>
      <c r="S2739" t="s">
        <v>21</v>
      </c>
      <c r="T2739" t="s">
        <v>17</v>
      </c>
      <c r="U2739" t="s">
        <v>17</v>
      </c>
      <c r="V2739" t="str">
        <f>IF(Table2[[#This Row],[Age]] &lt; 30, "Under 30", IF(Table2[[#This Row],[Age]] &lt; 65, "Other", "Senior"))</f>
        <v>Under 30</v>
      </c>
      <c r="W2739">
        <v>0</v>
      </c>
      <c r="X2739" t="s">
        <v>17</v>
      </c>
      <c r="Y2739" t="s">
        <v>28</v>
      </c>
      <c r="Z2739" t="s">
        <v>34</v>
      </c>
      <c r="AA2739">
        <v>17</v>
      </c>
      <c r="AB2739">
        <v>633</v>
      </c>
      <c r="AE2739">
        <f t="shared" si="42"/>
        <v>0</v>
      </c>
      <c r="AF2739">
        <v>1</v>
      </c>
      <c r="AG2739" t="str">
        <f>IF(Table2[[#This Row],[Avg Monthly GB Download]] &lt; 5, "Less than 5 GB", IF(Table2[[#This Row],[Avg Monthly GB Download]] &lt;= 10, "Between 5 and 10 GB", "10 or more GB"))</f>
        <v>Between 5 and 10 GB</v>
      </c>
    </row>
    <row r="2740" spans="1:33" x14ac:dyDescent="0.3">
      <c r="A2740" t="s">
        <v>5596</v>
      </c>
      <c r="B2740" t="s">
        <v>17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21</v>
      </c>
      <c r="I2740" t="s">
        <v>84</v>
      </c>
      <c r="J2740">
        <v>0</v>
      </c>
      <c r="K2740">
        <v>0</v>
      </c>
      <c r="L2740">
        <v>0</v>
      </c>
      <c r="M2740" t="s">
        <v>17</v>
      </c>
      <c r="N2740">
        <v>0</v>
      </c>
      <c r="O2740" t="s">
        <v>57</v>
      </c>
      <c r="P2740" t="s">
        <v>5597</v>
      </c>
      <c r="Q2740" t="s">
        <v>20</v>
      </c>
      <c r="R2740">
        <v>34</v>
      </c>
      <c r="S2740" t="s">
        <v>17</v>
      </c>
      <c r="T2740" t="s">
        <v>17</v>
      </c>
      <c r="U2740" t="s">
        <v>17</v>
      </c>
      <c r="V2740" t="str">
        <f>IF(Table2[[#This Row],[Age]] &lt; 30, "Under 30", IF(Table2[[#This Row],[Age]] &lt; 65, "Other", "Senior"))</f>
        <v>Other</v>
      </c>
      <c r="W2740">
        <v>0</v>
      </c>
      <c r="X2740" t="s">
        <v>17</v>
      </c>
      <c r="Y2740" t="s">
        <v>28</v>
      </c>
      <c r="Z2740" t="s">
        <v>29</v>
      </c>
      <c r="AA2740">
        <v>13</v>
      </c>
      <c r="AB2740">
        <v>27</v>
      </c>
      <c r="AE2740">
        <f t="shared" si="42"/>
        <v>0</v>
      </c>
      <c r="AF2740">
        <v>1</v>
      </c>
      <c r="AG2740" t="str">
        <f>IF(Table2[[#This Row],[Avg Monthly GB Download]] &lt; 5, "Less than 5 GB", IF(Table2[[#This Row],[Avg Monthly GB Download]] &lt;= 10, "Between 5 and 10 GB", "10 or more GB"))</f>
        <v>Less than 5 GB</v>
      </c>
    </row>
    <row r="2741" spans="1:33" x14ac:dyDescent="0.3">
      <c r="A2741" t="s">
        <v>5598</v>
      </c>
      <c r="B2741" t="s">
        <v>17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21</v>
      </c>
      <c r="I2741" t="s">
        <v>18</v>
      </c>
      <c r="J2741">
        <v>97.9</v>
      </c>
      <c r="K2741">
        <v>0</v>
      </c>
      <c r="L2741">
        <v>3</v>
      </c>
      <c r="M2741" t="s">
        <v>21</v>
      </c>
      <c r="N2741">
        <v>0</v>
      </c>
      <c r="O2741" t="s">
        <v>79</v>
      </c>
      <c r="P2741" t="s">
        <v>5599</v>
      </c>
      <c r="Q2741" t="s">
        <v>22</v>
      </c>
      <c r="R2741">
        <v>48</v>
      </c>
      <c r="S2741" t="s">
        <v>17</v>
      </c>
      <c r="T2741" t="s">
        <v>17</v>
      </c>
      <c r="U2741" t="s">
        <v>17</v>
      </c>
      <c r="V2741" t="str">
        <f>IF(Table2[[#This Row],[Age]] &lt; 30, "Under 30", IF(Table2[[#This Row],[Age]] &lt; 65, "Other", "Senior"))</f>
        <v>Other</v>
      </c>
      <c r="W2741">
        <v>0</v>
      </c>
      <c r="X2741" t="s">
        <v>17</v>
      </c>
      <c r="Y2741" t="s">
        <v>49</v>
      </c>
      <c r="Z2741" t="s">
        <v>34</v>
      </c>
      <c r="AA2741">
        <v>40</v>
      </c>
      <c r="AB2741">
        <v>1911</v>
      </c>
      <c r="AE2741">
        <f t="shared" si="42"/>
        <v>0</v>
      </c>
      <c r="AF2741">
        <v>1</v>
      </c>
      <c r="AG2741" t="str">
        <f>IF(Table2[[#This Row],[Avg Monthly GB Download]] &lt; 5, "Less than 5 GB", IF(Table2[[#This Row],[Avg Monthly GB Download]] &lt;= 10, "Between 5 and 10 GB", "10 or more GB"))</f>
        <v>Less than 5 GB</v>
      </c>
    </row>
    <row r="2742" spans="1:33" x14ac:dyDescent="0.3">
      <c r="A2742" t="s">
        <v>5600</v>
      </c>
      <c r="B2742" t="s">
        <v>17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21</v>
      </c>
      <c r="I2742" t="s">
        <v>18</v>
      </c>
      <c r="J2742">
        <v>113.1</v>
      </c>
      <c r="K2742">
        <v>0</v>
      </c>
      <c r="L2742">
        <v>1</v>
      </c>
      <c r="M2742" t="s">
        <v>21</v>
      </c>
      <c r="N2742">
        <v>0</v>
      </c>
      <c r="O2742" t="s">
        <v>74</v>
      </c>
      <c r="P2742" t="s">
        <v>5601</v>
      </c>
      <c r="Q2742" t="s">
        <v>20</v>
      </c>
      <c r="R2742">
        <v>50</v>
      </c>
      <c r="S2742" t="s">
        <v>17</v>
      </c>
      <c r="T2742" t="s">
        <v>17</v>
      </c>
      <c r="U2742" t="s">
        <v>17</v>
      </c>
      <c r="V2742" t="str">
        <f>IF(Table2[[#This Row],[Age]] &lt; 30, "Under 30", IF(Table2[[#This Row],[Age]] &lt; 65, "Other", "Senior"))</f>
        <v>Other</v>
      </c>
      <c r="W2742">
        <v>0</v>
      </c>
      <c r="X2742" t="s">
        <v>17</v>
      </c>
      <c r="Y2742" t="s">
        <v>94</v>
      </c>
      <c r="Z2742" t="s">
        <v>34</v>
      </c>
      <c r="AA2742">
        <v>34</v>
      </c>
      <c r="AB2742">
        <v>2230</v>
      </c>
      <c r="AE2742">
        <f t="shared" si="42"/>
        <v>0</v>
      </c>
      <c r="AF2742">
        <v>1</v>
      </c>
      <c r="AG2742" t="str">
        <f>IF(Table2[[#This Row],[Avg Monthly GB Download]] &lt; 5, "Less than 5 GB", IF(Table2[[#This Row],[Avg Monthly GB Download]] &lt;= 10, "Between 5 and 10 GB", "10 or more GB"))</f>
        <v>Less than 5 GB</v>
      </c>
    </row>
    <row r="2743" spans="1:33" x14ac:dyDescent="0.3">
      <c r="A2743" t="s">
        <v>5602</v>
      </c>
      <c r="B2743" t="s">
        <v>17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21</v>
      </c>
      <c r="I2743" t="s">
        <v>18</v>
      </c>
      <c r="J2743">
        <v>115.5</v>
      </c>
      <c r="K2743">
        <v>0</v>
      </c>
      <c r="L2743">
        <v>2</v>
      </c>
      <c r="M2743" t="s">
        <v>21</v>
      </c>
      <c r="N2743">
        <v>0</v>
      </c>
      <c r="O2743" t="s">
        <v>37</v>
      </c>
      <c r="P2743" t="s">
        <v>5603</v>
      </c>
      <c r="Q2743" t="s">
        <v>20</v>
      </c>
      <c r="R2743">
        <v>47</v>
      </c>
      <c r="S2743" t="s">
        <v>17</v>
      </c>
      <c r="T2743" t="s">
        <v>17</v>
      </c>
      <c r="U2743" t="s">
        <v>17</v>
      </c>
      <c r="V2743" t="str">
        <f>IF(Table2[[#This Row],[Age]] &lt; 30, "Under 30", IF(Table2[[#This Row],[Age]] &lt; 65, "Other", "Senior"))</f>
        <v>Other</v>
      </c>
      <c r="W2743">
        <v>0</v>
      </c>
      <c r="X2743" t="s">
        <v>17</v>
      </c>
      <c r="Y2743" t="s">
        <v>94</v>
      </c>
      <c r="Z2743" t="s">
        <v>34</v>
      </c>
      <c r="AA2743">
        <v>21</v>
      </c>
      <c r="AB2743">
        <v>1165</v>
      </c>
      <c r="AE2743">
        <f t="shared" si="42"/>
        <v>0</v>
      </c>
      <c r="AF2743">
        <v>1</v>
      </c>
      <c r="AG2743" t="str">
        <f>IF(Table2[[#This Row],[Avg Monthly GB Download]] &lt; 5, "Less than 5 GB", IF(Table2[[#This Row],[Avg Monthly GB Download]] &lt;= 10, "Between 5 and 10 GB", "10 or more GB"))</f>
        <v>Less than 5 GB</v>
      </c>
    </row>
    <row r="2744" spans="1:33" x14ac:dyDescent="0.3">
      <c r="A2744" t="s">
        <v>5604</v>
      </c>
      <c r="B2744" t="s">
        <v>17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21</v>
      </c>
      <c r="I2744" t="s">
        <v>18</v>
      </c>
      <c r="J2744">
        <v>74.400000000000006</v>
      </c>
      <c r="K2744">
        <v>0</v>
      </c>
      <c r="L2744">
        <v>8</v>
      </c>
      <c r="M2744" t="s">
        <v>17</v>
      </c>
      <c r="N2744">
        <v>46</v>
      </c>
      <c r="O2744" t="s">
        <v>27</v>
      </c>
      <c r="P2744" t="s">
        <v>5605</v>
      </c>
      <c r="Q2744" t="s">
        <v>22</v>
      </c>
      <c r="R2744">
        <v>60</v>
      </c>
      <c r="S2744" t="s">
        <v>17</v>
      </c>
      <c r="T2744" t="s">
        <v>17</v>
      </c>
      <c r="U2744" t="s">
        <v>17</v>
      </c>
      <c r="V2744" t="str">
        <f>IF(Table2[[#This Row],[Age]] &lt; 30, "Under 30", IF(Table2[[#This Row],[Age]] &lt; 65, "Other", "Senior"))</f>
        <v>Other</v>
      </c>
      <c r="W2744">
        <v>0</v>
      </c>
      <c r="X2744" t="s">
        <v>21</v>
      </c>
      <c r="Y2744" t="s">
        <v>28</v>
      </c>
      <c r="Z2744" t="s">
        <v>29</v>
      </c>
      <c r="AA2744">
        <v>54</v>
      </c>
      <c r="AB2744">
        <v>1912</v>
      </c>
      <c r="AE2744">
        <f t="shared" si="42"/>
        <v>0</v>
      </c>
      <c r="AF2744">
        <v>1</v>
      </c>
      <c r="AG2744" t="str">
        <f>IF(Table2[[#This Row],[Avg Monthly GB Download]] &lt; 5, "Less than 5 GB", IF(Table2[[#This Row],[Avg Monthly GB Download]] &lt;= 10, "Between 5 and 10 GB", "10 or more GB"))</f>
        <v>Between 5 and 10 GB</v>
      </c>
    </row>
    <row r="2745" spans="1:33" x14ac:dyDescent="0.3">
      <c r="A2745" t="s">
        <v>5606</v>
      </c>
      <c r="B2745" t="s">
        <v>17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21</v>
      </c>
      <c r="I2745" t="s">
        <v>84</v>
      </c>
      <c r="J2745">
        <v>0</v>
      </c>
      <c r="K2745">
        <v>0</v>
      </c>
      <c r="L2745">
        <v>20</v>
      </c>
      <c r="M2745" t="s">
        <v>21</v>
      </c>
      <c r="N2745">
        <v>0</v>
      </c>
      <c r="O2745" t="s">
        <v>54</v>
      </c>
      <c r="P2745" t="s">
        <v>5607</v>
      </c>
      <c r="Q2745" t="s">
        <v>22</v>
      </c>
      <c r="R2745">
        <v>32</v>
      </c>
      <c r="S2745" t="s">
        <v>17</v>
      </c>
      <c r="T2745" t="s">
        <v>17</v>
      </c>
      <c r="U2745" t="s">
        <v>17</v>
      </c>
      <c r="V2745" t="str">
        <f>IF(Table2[[#This Row],[Age]] &lt; 30, "Under 30", IF(Table2[[#This Row],[Age]] &lt; 65, "Other", "Senior"))</f>
        <v>Other</v>
      </c>
      <c r="W2745">
        <v>0</v>
      </c>
      <c r="X2745" t="s">
        <v>21</v>
      </c>
      <c r="Y2745" t="s">
        <v>28</v>
      </c>
      <c r="Z2745" t="s">
        <v>34</v>
      </c>
      <c r="AA2745">
        <v>44</v>
      </c>
      <c r="AB2745">
        <v>688</v>
      </c>
      <c r="AE2745">
        <f t="shared" si="42"/>
        <v>0</v>
      </c>
      <c r="AF2745">
        <v>1</v>
      </c>
      <c r="AG2745" t="str">
        <f>IF(Table2[[#This Row],[Avg Monthly GB Download]] &lt; 5, "Less than 5 GB", IF(Table2[[#This Row],[Avg Monthly GB Download]] &lt;= 10, "Between 5 and 10 GB", "10 or more GB"))</f>
        <v>10 or more GB</v>
      </c>
    </row>
    <row r="2746" spans="1:33" x14ac:dyDescent="0.3">
      <c r="A2746" t="s">
        <v>5608</v>
      </c>
      <c r="B2746" t="s">
        <v>17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21</v>
      </c>
      <c r="I2746" t="s">
        <v>18</v>
      </c>
      <c r="J2746">
        <v>152.6</v>
      </c>
      <c r="K2746">
        <v>0</v>
      </c>
      <c r="L2746">
        <v>17</v>
      </c>
      <c r="M2746" t="s">
        <v>21</v>
      </c>
      <c r="N2746">
        <v>0</v>
      </c>
      <c r="O2746" t="s">
        <v>57</v>
      </c>
      <c r="P2746" t="s">
        <v>5609</v>
      </c>
      <c r="Q2746" t="s">
        <v>20</v>
      </c>
      <c r="R2746">
        <v>20</v>
      </c>
      <c r="S2746" t="s">
        <v>21</v>
      </c>
      <c r="T2746" t="s">
        <v>17</v>
      </c>
      <c r="U2746" t="s">
        <v>17</v>
      </c>
      <c r="V2746" t="str">
        <f>IF(Table2[[#This Row],[Age]] &lt; 30, "Under 30", IF(Table2[[#This Row],[Age]] &lt; 65, "Other", "Senior"))</f>
        <v>Under 30</v>
      </c>
      <c r="W2746">
        <v>0</v>
      </c>
      <c r="X2746" t="s">
        <v>21</v>
      </c>
      <c r="Y2746" t="s">
        <v>49</v>
      </c>
      <c r="Z2746" t="s">
        <v>29</v>
      </c>
      <c r="AA2746">
        <v>38</v>
      </c>
      <c r="AB2746">
        <v>2684</v>
      </c>
      <c r="AE2746">
        <f t="shared" si="42"/>
        <v>0</v>
      </c>
      <c r="AF2746">
        <v>1</v>
      </c>
      <c r="AG2746" t="str">
        <f>IF(Table2[[#This Row],[Avg Monthly GB Download]] &lt; 5, "Less than 5 GB", IF(Table2[[#This Row],[Avg Monthly GB Download]] &lt;= 10, "Between 5 and 10 GB", "10 or more GB"))</f>
        <v>10 or more GB</v>
      </c>
    </row>
    <row r="2747" spans="1:33" x14ac:dyDescent="0.3">
      <c r="A2747" t="s">
        <v>5610</v>
      </c>
      <c r="B2747" t="s">
        <v>17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21</v>
      </c>
      <c r="I2747" t="s">
        <v>18</v>
      </c>
      <c r="J2747">
        <v>82.2</v>
      </c>
      <c r="K2747">
        <v>0</v>
      </c>
      <c r="L2747">
        <v>0</v>
      </c>
      <c r="M2747" t="s">
        <v>17</v>
      </c>
      <c r="N2747">
        <v>0</v>
      </c>
      <c r="O2747" t="s">
        <v>58</v>
      </c>
      <c r="P2747" t="s">
        <v>5611</v>
      </c>
      <c r="Q2747" t="s">
        <v>20</v>
      </c>
      <c r="R2747">
        <v>57</v>
      </c>
      <c r="S2747" t="s">
        <v>17</v>
      </c>
      <c r="T2747" t="s">
        <v>17</v>
      </c>
      <c r="U2747" t="s">
        <v>17</v>
      </c>
      <c r="V2747" t="str">
        <f>IF(Table2[[#This Row],[Age]] &lt; 30, "Under 30", IF(Table2[[#This Row],[Age]] &lt; 65, "Other", "Senior"))</f>
        <v>Other</v>
      </c>
      <c r="W2747">
        <v>0</v>
      </c>
      <c r="X2747" t="s">
        <v>17</v>
      </c>
      <c r="Y2747" t="s">
        <v>49</v>
      </c>
      <c r="Z2747" t="s">
        <v>29</v>
      </c>
      <c r="AA2747">
        <v>8</v>
      </c>
      <c r="AB2747">
        <v>155</v>
      </c>
      <c r="AE2747">
        <f t="shared" si="42"/>
        <v>0</v>
      </c>
      <c r="AF2747">
        <v>1</v>
      </c>
      <c r="AG2747" t="str">
        <f>IF(Table2[[#This Row],[Avg Monthly GB Download]] &lt; 5, "Less than 5 GB", IF(Table2[[#This Row],[Avg Monthly GB Download]] &lt;= 10, "Between 5 and 10 GB", "10 or more GB"))</f>
        <v>Less than 5 GB</v>
      </c>
    </row>
    <row r="2748" spans="1:33" x14ac:dyDescent="0.3">
      <c r="A2748" t="s">
        <v>5612</v>
      </c>
      <c r="B2748" t="s">
        <v>17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21</v>
      </c>
      <c r="I2748" t="s">
        <v>84</v>
      </c>
      <c r="J2748">
        <v>0</v>
      </c>
      <c r="K2748">
        <v>0</v>
      </c>
      <c r="L2748">
        <v>30</v>
      </c>
      <c r="M2748" t="s">
        <v>21</v>
      </c>
      <c r="N2748">
        <v>0</v>
      </c>
      <c r="O2748" t="s">
        <v>58</v>
      </c>
      <c r="P2748" t="s">
        <v>5613</v>
      </c>
      <c r="Q2748" t="s">
        <v>20</v>
      </c>
      <c r="R2748">
        <v>33</v>
      </c>
      <c r="S2748" t="s">
        <v>17</v>
      </c>
      <c r="T2748" t="s">
        <v>17</v>
      </c>
      <c r="U2748" t="s">
        <v>17</v>
      </c>
      <c r="V2748" t="str">
        <f>IF(Table2[[#This Row],[Age]] &lt; 30, "Under 30", IF(Table2[[#This Row],[Age]] &lt; 65, "Other", "Senior"))</f>
        <v>Other</v>
      </c>
      <c r="W2748">
        <v>0</v>
      </c>
      <c r="X2748" t="s">
        <v>21</v>
      </c>
      <c r="Y2748" t="s">
        <v>28</v>
      </c>
      <c r="Z2748" t="s">
        <v>34</v>
      </c>
      <c r="AA2748">
        <v>32</v>
      </c>
      <c r="AB2748">
        <v>1655</v>
      </c>
      <c r="AE2748">
        <f t="shared" si="42"/>
        <v>0</v>
      </c>
      <c r="AF2748">
        <v>1</v>
      </c>
      <c r="AG2748" t="str">
        <f>IF(Table2[[#This Row],[Avg Monthly GB Download]] &lt; 5, "Less than 5 GB", IF(Table2[[#This Row],[Avg Monthly GB Download]] &lt;= 10, "Between 5 and 10 GB", "10 or more GB"))</f>
        <v>10 or more GB</v>
      </c>
    </row>
    <row r="2749" spans="1:33" x14ac:dyDescent="0.3">
      <c r="A2749" t="s">
        <v>5614</v>
      </c>
      <c r="B2749" t="s">
        <v>17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21</v>
      </c>
      <c r="I2749" t="s">
        <v>18</v>
      </c>
      <c r="J2749">
        <v>116.5</v>
      </c>
      <c r="K2749">
        <v>0</v>
      </c>
      <c r="L2749">
        <v>4</v>
      </c>
      <c r="M2749" t="s">
        <v>21</v>
      </c>
      <c r="N2749">
        <v>0</v>
      </c>
      <c r="O2749" t="s">
        <v>66</v>
      </c>
      <c r="P2749" t="s">
        <v>5615</v>
      </c>
      <c r="Q2749" t="s">
        <v>20</v>
      </c>
      <c r="R2749">
        <v>51</v>
      </c>
      <c r="S2749" t="s">
        <v>17</v>
      </c>
      <c r="T2749" t="s">
        <v>17</v>
      </c>
      <c r="U2749" t="s">
        <v>17</v>
      </c>
      <c r="V2749" t="str">
        <f>IF(Table2[[#This Row],[Age]] &lt; 30, "Under 30", IF(Table2[[#This Row],[Age]] &lt; 65, "Other", "Senior"))</f>
        <v>Other</v>
      </c>
      <c r="W2749">
        <v>0</v>
      </c>
      <c r="X2749" t="s">
        <v>17</v>
      </c>
      <c r="Y2749" t="s">
        <v>28</v>
      </c>
      <c r="Z2749" t="s">
        <v>34</v>
      </c>
      <c r="AA2749">
        <v>30</v>
      </c>
      <c r="AB2749">
        <v>1387</v>
      </c>
      <c r="AE2749">
        <f t="shared" si="42"/>
        <v>0</v>
      </c>
      <c r="AF2749">
        <v>1</v>
      </c>
      <c r="AG2749" t="str">
        <f>IF(Table2[[#This Row],[Avg Monthly GB Download]] &lt; 5, "Less than 5 GB", IF(Table2[[#This Row],[Avg Monthly GB Download]] &lt;= 10, "Between 5 and 10 GB", "10 or more GB"))</f>
        <v>Less than 5 GB</v>
      </c>
    </row>
    <row r="2750" spans="1:33" x14ac:dyDescent="0.3">
      <c r="A2750" t="s">
        <v>5616</v>
      </c>
      <c r="B2750" t="s">
        <v>17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21</v>
      </c>
      <c r="I2750" t="s">
        <v>18</v>
      </c>
      <c r="J2750">
        <v>115.5</v>
      </c>
      <c r="K2750">
        <v>0</v>
      </c>
      <c r="L2750">
        <v>0</v>
      </c>
      <c r="M2750" t="s">
        <v>17</v>
      </c>
      <c r="N2750">
        <v>99</v>
      </c>
      <c r="O2750" t="s">
        <v>80</v>
      </c>
      <c r="P2750" t="s">
        <v>5617</v>
      </c>
      <c r="Q2750" t="s">
        <v>20</v>
      </c>
      <c r="R2750">
        <v>47</v>
      </c>
      <c r="S2750" t="s">
        <v>17</v>
      </c>
      <c r="T2750" t="s">
        <v>17</v>
      </c>
      <c r="U2750" t="s">
        <v>17</v>
      </c>
      <c r="V2750" t="str">
        <f>IF(Table2[[#This Row],[Age]] &lt; 30, "Under 30", IF(Table2[[#This Row],[Age]] &lt; 65, "Other", "Senior"))</f>
        <v>Other</v>
      </c>
      <c r="W2750">
        <v>0</v>
      </c>
      <c r="X2750" t="s">
        <v>21</v>
      </c>
      <c r="Y2750" t="s">
        <v>28</v>
      </c>
      <c r="Z2750" t="s">
        <v>29</v>
      </c>
      <c r="AA2750">
        <v>19</v>
      </c>
      <c r="AB2750">
        <v>419</v>
      </c>
      <c r="AE2750">
        <f t="shared" si="42"/>
        <v>0</v>
      </c>
      <c r="AF2750">
        <v>1</v>
      </c>
      <c r="AG2750" t="str">
        <f>IF(Table2[[#This Row],[Avg Monthly GB Download]] &lt; 5, "Less than 5 GB", IF(Table2[[#This Row],[Avg Monthly GB Download]] &lt;= 10, "Between 5 and 10 GB", "10 or more GB"))</f>
        <v>Less than 5 GB</v>
      </c>
    </row>
    <row r="2751" spans="1:33" x14ac:dyDescent="0.3">
      <c r="A2751" t="s">
        <v>5618</v>
      </c>
      <c r="B2751" t="s">
        <v>17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21</v>
      </c>
      <c r="I2751" t="s">
        <v>18</v>
      </c>
      <c r="J2751">
        <v>33</v>
      </c>
      <c r="K2751">
        <v>0</v>
      </c>
      <c r="L2751">
        <v>14</v>
      </c>
      <c r="M2751" t="s">
        <v>21</v>
      </c>
      <c r="N2751">
        <v>0</v>
      </c>
      <c r="O2751" t="s">
        <v>69</v>
      </c>
      <c r="P2751" t="s">
        <v>5619</v>
      </c>
      <c r="Q2751" t="s">
        <v>20</v>
      </c>
      <c r="R2751">
        <v>24</v>
      </c>
      <c r="S2751" t="s">
        <v>21</v>
      </c>
      <c r="T2751" t="s">
        <v>17</v>
      </c>
      <c r="U2751" t="s">
        <v>17</v>
      </c>
      <c r="V2751" t="str">
        <f>IF(Table2[[#This Row],[Age]] &lt; 30, "Under 30", IF(Table2[[#This Row],[Age]] &lt; 65, "Other", "Senior"))</f>
        <v>Under 30</v>
      </c>
      <c r="W2751">
        <v>0</v>
      </c>
      <c r="X2751" t="s">
        <v>17</v>
      </c>
      <c r="Y2751" t="s">
        <v>28</v>
      </c>
      <c r="Z2751" t="s">
        <v>34</v>
      </c>
      <c r="AA2751">
        <v>30</v>
      </c>
      <c r="AB2751">
        <v>261</v>
      </c>
      <c r="AE2751">
        <f t="shared" si="42"/>
        <v>0</v>
      </c>
      <c r="AF2751">
        <v>1</v>
      </c>
      <c r="AG2751" t="str">
        <f>IF(Table2[[#This Row],[Avg Monthly GB Download]] &lt; 5, "Less than 5 GB", IF(Table2[[#This Row],[Avg Monthly GB Download]] &lt;= 10, "Between 5 and 10 GB", "10 or more GB"))</f>
        <v>10 or more GB</v>
      </c>
    </row>
    <row r="2752" spans="1:33" x14ac:dyDescent="0.3">
      <c r="A2752" t="s">
        <v>5620</v>
      </c>
      <c r="B2752" t="s">
        <v>17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21</v>
      </c>
      <c r="I2752" t="s">
        <v>18</v>
      </c>
      <c r="J2752">
        <v>263</v>
      </c>
      <c r="K2752">
        <v>0</v>
      </c>
      <c r="L2752">
        <v>6</v>
      </c>
      <c r="M2752" t="s">
        <v>21</v>
      </c>
      <c r="N2752">
        <v>0</v>
      </c>
      <c r="O2752" t="s">
        <v>75</v>
      </c>
      <c r="P2752" t="s">
        <v>5621</v>
      </c>
      <c r="Q2752" t="s">
        <v>20</v>
      </c>
      <c r="R2752">
        <v>69</v>
      </c>
      <c r="S2752" t="s">
        <v>17</v>
      </c>
      <c r="T2752" t="s">
        <v>21</v>
      </c>
      <c r="U2752" t="s">
        <v>17</v>
      </c>
      <c r="V2752" t="str">
        <f>IF(Table2[[#This Row],[Age]] &lt; 30, "Under 30", IF(Table2[[#This Row],[Age]] &lt; 65, "Other", "Senior"))</f>
        <v>Senior</v>
      </c>
      <c r="W2752">
        <v>0</v>
      </c>
      <c r="X2752" t="s">
        <v>17</v>
      </c>
      <c r="Y2752" t="s">
        <v>28</v>
      </c>
      <c r="Z2752" t="s">
        <v>34</v>
      </c>
      <c r="AA2752">
        <v>44</v>
      </c>
      <c r="AB2752">
        <v>2166</v>
      </c>
      <c r="AE2752">
        <f t="shared" si="42"/>
        <v>0</v>
      </c>
      <c r="AF2752">
        <v>1</v>
      </c>
      <c r="AG2752" t="str">
        <f>IF(Table2[[#This Row],[Avg Monthly GB Download]] &lt; 5, "Less than 5 GB", IF(Table2[[#This Row],[Avg Monthly GB Download]] &lt;= 10, "Between 5 and 10 GB", "10 or more GB"))</f>
        <v>Between 5 and 10 GB</v>
      </c>
    </row>
    <row r="2753" spans="1:33" x14ac:dyDescent="0.3">
      <c r="A2753" t="s">
        <v>5622</v>
      </c>
      <c r="B2753" t="s">
        <v>17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21</v>
      </c>
      <c r="I2753" t="s">
        <v>18</v>
      </c>
      <c r="J2753">
        <v>82.8</v>
      </c>
      <c r="K2753">
        <v>0</v>
      </c>
      <c r="L2753">
        <v>10</v>
      </c>
      <c r="M2753" t="s">
        <v>21</v>
      </c>
      <c r="N2753">
        <v>0</v>
      </c>
      <c r="O2753" t="s">
        <v>70</v>
      </c>
      <c r="P2753" t="s">
        <v>5623</v>
      </c>
      <c r="Q2753" t="s">
        <v>22</v>
      </c>
      <c r="R2753">
        <v>23</v>
      </c>
      <c r="S2753" t="s">
        <v>21</v>
      </c>
      <c r="T2753" t="s">
        <v>17</v>
      </c>
      <c r="U2753" t="s">
        <v>17</v>
      </c>
      <c r="V2753" t="str">
        <f>IF(Table2[[#This Row],[Age]] &lt; 30, "Under 30", IF(Table2[[#This Row],[Age]] &lt; 65, "Other", "Senior"))</f>
        <v>Under 30</v>
      </c>
      <c r="W2753">
        <v>0</v>
      </c>
      <c r="X2753" t="s">
        <v>21</v>
      </c>
      <c r="Y2753" t="s">
        <v>49</v>
      </c>
      <c r="Z2753" t="s">
        <v>29</v>
      </c>
      <c r="AA2753">
        <v>43</v>
      </c>
      <c r="AB2753">
        <v>2009</v>
      </c>
      <c r="AE2753">
        <f t="shared" si="42"/>
        <v>0</v>
      </c>
      <c r="AF2753">
        <v>1</v>
      </c>
      <c r="AG2753" t="str">
        <f>IF(Table2[[#This Row],[Avg Monthly GB Download]] &lt; 5, "Less than 5 GB", IF(Table2[[#This Row],[Avg Monthly GB Download]] &lt;= 10, "Between 5 and 10 GB", "10 or more GB"))</f>
        <v>Between 5 and 10 GB</v>
      </c>
    </row>
    <row r="2754" spans="1:33" x14ac:dyDescent="0.3">
      <c r="A2754" t="s">
        <v>5624</v>
      </c>
      <c r="B2754" t="s">
        <v>17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21</v>
      </c>
      <c r="I2754" t="s">
        <v>84</v>
      </c>
      <c r="J2754">
        <v>0</v>
      </c>
      <c r="K2754">
        <v>0</v>
      </c>
      <c r="L2754">
        <v>15</v>
      </c>
      <c r="M2754" t="s">
        <v>17</v>
      </c>
      <c r="N2754">
        <v>61</v>
      </c>
      <c r="O2754" t="s">
        <v>32</v>
      </c>
      <c r="P2754" t="s">
        <v>5625</v>
      </c>
      <c r="Q2754" t="s">
        <v>20</v>
      </c>
      <c r="R2754">
        <v>27</v>
      </c>
      <c r="S2754" t="s">
        <v>21</v>
      </c>
      <c r="T2754" t="s">
        <v>17</v>
      </c>
      <c r="U2754" t="s">
        <v>17</v>
      </c>
      <c r="V2754" t="str">
        <f>IF(Table2[[#This Row],[Age]] &lt; 30, "Under 30", IF(Table2[[#This Row],[Age]] &lt; 65, "Other", "Senior"))</f>
        <v>Under 30</v>
      </c>
      <c r="W2754">
        <v>0</v>
      </c>
      <c r="X2754" t="s">
        <v>21</v>
      </c>
      <c r="Y2754" t="s">
        <v>49</v>
      </c>
      <c r="Z2754" t="s">
        <v>34</v>
      </c>
      <c r="AA2754">
        <v>41</v>
      </c>
      <c r="AB2754">
        <v>2775</v>
      </c>
      <c r="AE2754">
        <f t="shared" ref="AE2754:AE2817" si="43">IF(B2754 = "yes", 1, IF(B2754 = "No", 0))</f>
        <v>0</v>
      </c>
      <c r="AF2754">
        <v>1</v>
      </c>
      <c r="AG2754" t="str">
        <f>IF(Table2[[#This Row],[Avg Monthly GB Download]] &lt; 5, "Less than 5 GB", IF(Table2[[#This Row],[Avg Monthly GB Download]] &lt;= 10, "Between 5 and 10 GB", "10 or more GB"))</f>
        <v>10 or more GB</v>
      </c>
    </row>
    <row r="2755" spans="1:33" x14ac:dyDescent="0.3">
      <c r="A2755" t="s">
        <v>5626</v>
      </c>
      <c r="B2755" t="s">
        <v>17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21</v>
      </c>
      <c r="I2755" t="s">
        <v>18</v>
      </c>
      <c r="J2755">
        <v>76.5</v>
      </c>
      <c r="K2755">
        <v>0</v>
      </c>
      <c r="L2755">
        <v>4</v>
      </c>
      <c r="M2755" t="s">
        <v>21</v>
      </c>
      <c r="N2755">
        <v>0</v>
      </c>
      <c r="O2755" t="s">
        <v>90</v>
      </c>
      <c r="P2755" t="s">
        <v>5627</v>
      </c>
      <c r="Q2755" t="s">
        <v>20</v>
      </c>
      <c r="R2755">
        <v>58</v>
      </c>
      <c r="S2755" t="s">
        <v>17</v>
      </c>
      <c r="T2755" t="s">
        <v>17</v>
      </c>
      <c r="U2755" t="s">
        <v>17</v>
      </c>
      <c r="V2755" t="str">
        <f>IF(Table2[[#This Row],[Age]] &lt; 30, "Under 30", IF(Table2[[#This Row],[Age]] &lt; 65, "Other", "Senior"))</f>
        <v>Other</v>
      </c>
      <c r="W2755">
        <v>0</v>
      </c>
      <c r="X2755" t="s">
        <v>21</v>
      </c>
      <c r="Y2755" t="s">
        <v>28</v>
      </c>
      <c r="Z2755" t="s">
        <v>29</v>
      </c>
      <c r="AA2755">
        <v>45</v>
      </c>
      <c r="AB2755">
        <v>1933</v>
      </c>
      <c r="AE2755">
        <f t="shared" si="43"/>
        <v>0</v>
      </c>
      <c r="AF2755">
        <v>1</v>
      </c>
      <c r="AG2755" t="str">
        <f>IF(Table2[[#This Row],[Avg Monthly GB Download]] &lt; 5, "Less than 5 GB", IF(Table2[[#This Row],[Avg Monthly GB Download]] &lt;= 10, "Between 5 and 10 GB", "10 or more GB"))</f>
        <v>Less than 5 GB</v>
      </c>
    </row>
    <row r="2756" spans="1:33" x14ac:dyDescent="0.3">
      <c r="A2756" t="s">
        <v>5628</v>
      </c>
      <c r="B2756" t="s">
        <v>17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21</v>
      </c>
      <c r="I2756" t="s">
        <v>18</v>
      </c>
      <c r="J2756">
        <v>9.1999999999999993</v>
      </c>
      <c r="K2756">
        <v>0</v>
      </c>
      <c r="L2756">
        <v>3</v>
      </c>
      <c r="M2756" t="s">
        <v>21</v>
      </c>
      <c r="N2756">
        <v>0</v>
      </c>
      <c r="O2756" t="s">
        <v>24</v>
      </c>
      <c r="P2756" t="s">
        <v>5629</v>
      </c>
      <c r="Q2756" t="s">
        <v>20</v>
      </c>
      <c r="R2756">
        <v>66</v>
      </c>
      <c r="S2756" t="s">
        <v>17</v>
      </c>
      <c r="T2756" t="s">
        <v>21</v>
      </c>
      <c r="U2756" t="s">
        <v>17</v>
      </c>
      <c r="V2756" t="str">
        <f>IF(Table2[[#This Row],[Age]] &lt; 30, "Under 30", IF(Table2[[#This Row],[Age]] &lt; 65, "Other", "Senior"))</f>
        <v>Senior</v>
      </c>
      <c r="W2756">
        <v>0</v>
      </c>
      <c r="X2756" t="s">
        <v>17</v>
      </c>
      <c r="Y2756" t="s">
        <v>28</v>
      </c>
      <c r="Z2756" t="s">
        <v>29</v>
      </c>
      <c r="AA2756">
        <v>43</v>
      </c>
      <c r="AB2756">
        <v>225</v>
      </c>
      <c r="AE2756">
        <f t="shared" si="43"/>
        <v>0</v>
      </c>
      <c r="AF2756">
        <v>1</v>
      </c>
      <c r="AG2756" t="str">
        <f>IF(Table2[[#This Row],[Avg Monthly GB Download]] &lt; 5, "Less than 5 GB", IF(Table2[[#This Row],[Avg Monthly GB Download]] &lt;= 10, "Between 5 and 10 GB", "10 or more GB"))</f>
        <v>Less than 5 GB</v>
      </c>
    </row>
    <row r="2757" spans="1:33" x14ac:dyDescent="0.3">
      <c r="A2757" t="s">
        <v>5630</v>
      </c>
      <c r="B2757" t="s">
        <v>17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21</v>
      </c>
      <c r="I2757" t="s">
        <v>18</v>
      </c>
      <c r="J2757">
        <v>93.1</v>
      </c>
      <c r="K2757">
        <v>0</v>
      </c>
      <c r="L2757">
        <v>12</v>
      </c>
      <c r="M2757" t="s">
        <v>21</v>
      </c>
      <c r="N2757">
        <v>0</v>
      </c>
      <c r="O2757" t="s">
        <v>80</v>
      </c>
      <c r="P2757" t="s">
        <v>5631</v>
      </c>
      <c r="Q2757" t="s">
        <v>22</v>
      </c>
      <c r="R2757">
        <v>25</v>
      </c>
      <c r="S2757" t="s">
        <v>21</v>
      </c>
      <c r="T2757" t="s">
        <v>17</v>
      </c>
      <c r="U2757" t="s">
        <v>17</v>
      </c>
      <c r="V2757" t="str">
        <f>IF(Table2[[#This Row],[Age]] &lt; 30, "Under 30", IF(Table2[[#This Row],[Age]] &lt; 65, "Other", "Senior"))</f>
        <v>Under 30</v>
      </c>
      <c r="W2757">
        <v>0</v>
      </c>
      <c r="X2757" t="s">
        <v>21</v>
      </c>
      <c r="Y2757" t="s">
        <v>94</v>
      </c>
      <c r="Z2757" t="s">
        <v>29</v>
      </c>
      <c r="AA2757">
        <v>41</v>
      </c>
      <c r="AB2757">
        <v>1145</v>
      </c>
      <c r="AE2757">
        <f t="shared" si="43"/>
        <v>0</v>
      </c>
      <c r="AF2757">
        <v>1</v>
      </c>
      <c r="AG2757" t="str">
        <f>IF(Table2[[#This Row],[Avg Monthly GB Download]] &lt; 5, "Less than 5 GB", IF(Table2[[#This Row],[Avg Monthly GB Download]] &lt;= 10, "Between 5 and 10 GB", "10 or more GB"))</f>
        <v>10 or more GB</v>
      </c>
    </row>
    <row r="2758" spans="1:33" x14ac:dyDescent="0.3">
      <c r="A2758" t="s">
        <v>5632</v>
      </c>
      <c r="B2758" t="s">
        <v>17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21</v>
      </c>
      <c r="I2758" t="s">
        <v>18</v>
      </c>
      <c r="J2758">
        <v>120.4</v>
      </c>
      <c r="K2758">
        <v>0</v>
      </c>
      <c r="L2758">
        <v>3</v>
      </c>
      <c r="M2758" t="s">
        <v>21</v>
      </c>
      <c r="N2758">
        <v>0</v>
      </c>
      <c r="O2758" t="s">
        <v>73</v>
      </c>
      <c r="P2758" t="s">
        <v>5633</v>
      </c>
      <c r="Q2758" t="s">
        <v>22</v>
      </c>
      <c r="R2758">
        <v>39</v>
      </c>
      <c r="S2758" t="s">
        <v>17</v>
      </c>
      <c r="T2758" t="s">
        <v>17</v>
      </c>
      <c r="U2758" t="s">
        <v>17</v>
      </c>
      <c r="V2758" t="str">
        <f>IF(Table2[[#This Row],[Age]] &lt; 30, "Under 30", IF(Table2[[#This Row],[Age]] &lt; 65, "Other", "Senior"))</f>
        <v>Other</v>
      </c>
      <c r="W2758">
        <v>0</v>
      </c>
      <c r="X2758" t="s">
        <v>21</v>
      </c>
      <c r="Y2758" t="s">
        <v>28</v>
      </c>
      <c r="Z2758" t="s">
        <v>34</v>
      </c>
      <c r="AA2758">
        <v>41</v>
      </c>
      <c r="AB2758">
        <v>2360</v>
      </c>
      <c r="AE2758">
        <f t="shared" si="43"/>
        <v>0</v>
      </c>
      <c r="AF2758">
        <v>1</v>
      </c>
      <c r="AG2758" t="str">
        <f>IF(Table2[[#This Row],[Avg Monthly GB Download]] &lt; 5, "Less than 5 GB", IF(Table2[[#This Row],[Avg Monthly GB Download]] &lt;= 10, "Between 5 and 10 GB", "10 or more GB"))</f>
        <v>Less than 5 GB</v>
      </c>
    </row>
    <row r="2759" spans="1:33" x14ac:dyDescent="0.3">
      <c r="A2759" t="s">
        <v>5634</v>
      </c>
      <c r="B2759" t="s">
        <v>17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21</v>
      </c>
      <c r="I2759" t="s">
        <v>18</v>
      </c>
      <c r="J2759">
        <v>388.8</v>
      </c>
      <c r="K2759">
        <v>0</v>
      </c>
      <c r="L2759">
        <v>2</v>
      </c>
      <c r="M2759" t="s">
        <v>17</v>
      </c>
      <c r="N2759">
        <v>75</v>
      </c>
      <c r="O2759" t="s">
        <v>89</v>
      </c>
      <c r="P2759" t="s">
        <v>5635</v>
      </c>
      <c r="Q2759" t="s">
        <v>20</v>
      </c>
      <c r="R2759">
        <v>70</v>
      </c>
      <c r="S2759" t="s">
        <v>17</v>
      </c>
      <c r="T2759" t="s">
        <v>21</v>
      </c>
      <c r="U2759" t="s">
        <v>17</v>
      </c>
      <c r="V2759" t="str">
        <f>IF(Table2[[#This Row],[Age]] &lt; 30, "Under 30", IF(Table2[[#This Row],[Age]] &lt; 65, "Other", "Senior"))</f>
        <v>Senior</v>
      </c>
      <c r="W2759">
        <v>0</v>
      </c>
      <c r="X2759" t="s">
        <v>21</v>
      </c>
      <c r="Y2759" t="s">
        <v>28</v>
      </c>
      <c r="Z2759" t="s">
        <v>34</v>
      </c>
      <c r="AA2759">
        <v>42</v>
      </c>
      <c r="AB2759">
        <v>2007</v>
      </c>
      <c r="AE2759">
        <f t="shared" si="43"/>
        <v>0</v>
      </c>
      <c r="AF2759">
        <v>1</v>
      </c>
      <c r="AG2759" t="str">
        <f>IF(Table2[[#This Row],[Avg Monthly GB Download]] &lt; 5, "Less than 5 GB", IF(Table2[[#This Row],[Avg Monthly GB Download]] &lt;= 10, "Between 5 and 10 GB", "10 or more GB"))</f>
        <v>Less than 5 GB</v>
      </c>
    </row>
    <row r="2760" spans="1:33" x14ac:dyDescent="0.3">
      <c r="A2760" t="s">
        <v>5636</v>
      </c>
      <c r="B2760" t="s">
        <v>17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21</v>
      </c>
      <c r="I2760" t="s">
        <v>18</v>
      </c>
      <c r="J2760">
        <v>60.7</v>
      </c>
      <c r="K2760">
        <v>0</v>
      </c>
      <c r="L2760">
        <v>5</v>
      </c>
      <c r="M2760" t="s">
        <v>21</v>
      </c>
      <c r="N2760">
        <v>0</v>
      </c>
      <c r="O2760" t="s">
        <v>75</v>
      </c>
      <c r="P2760" t="s">
        <v>5637</v>
      </c>
      <c r="Q2760" t="s">
        <v>20</v>
      </c>
      <c r="R2760">
        <v>50</v>
      </c>
      <c r="S2760" t="s">
        <v>17</v>
      </c>
      <c r="T2760" t="s">
        <v>17</v>
      </c>
      <c r="U2760" t="s">
        <v>17</v>
      </c>
      <c r="V2760" t="str">
        <f>IF(Table2[[#This Row],[Age]] &lt; 30, "Under 30", IF(Table2[[#This Row],[Age]] &lt; 65, "Other", "Senior"))</f>
        <v>Other</v>
      </c>
      <c r="W2760">
        <v>0</v>
      </c>
      <c r="X2760" t="s">
        <v>17</v>
      </c>
      <c r="Y2760" t="s">
        <v>28</v>
      </c>
      <c r="Z2760" t="s">
        <v>29</v>
      </c>
      <c r="AA2760">
        <v>52</v>
      </c>
      <c r="AB2760">
        <v>655</v>
      </c>
      <c r="AE2760">
        <f t="shared" si="43"/>
        <v>0</v>
      </c>
      <c r="AF2760">
        <v>1</v>
      </c>
      <c r="AG2760" t="str">
        <f>IF(Table2[[#This Row],[Avg Monthly GB Download]] &lt; 5, "Less than 5 GB", IF(Table2[[#This Row],[Avg Monthly GB Download]] &lt;= 10, "Between 5 and 10 GB", "10 or more GB"))</f>
        <v>Between 5 and 10 GB</v>
      </c>
    </row>
    <row r="2761" spans="1:33" x14ac:dyDescent="0.3">
      <c r="A2761" t="s">
        <v>5638</v>
      </c>
      <c r="B2761" t="s">
        <v>17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21</v>
      </c>
      <c r="I2761" t="s">
        <v>18</v>
      </c>
      <c r="J2761">
        <v>3.7</v>
      </c>
      <c r="K2761">
        <v>0</v>
      </c>
      <c r="L2761">
        <v>0</v>
      </c>
      <c r="M2761" t="s">
        <v>17</v>
      </c>
      <c r="N2761">
        <v>0</v>
      </c>
      <c r="O2761" t="s">
        <v>63</v>
      </c>
      <c r="P2761" t="s">
        <v>5639</v>
      </c>
      <c r="Q2761" t="s">
        <v>20</v>
      </c>
      <c r="R2761">
        <v>61</v>
      </c>
      <c r="S2761" t="s">
        <v>17</v>
      </c>
      <c r="T2761" t="s">
        <v>17</v>
      </c>
      <c r="U2761" t="s">
        <v>17</v>
      </c>
      <c r="V2761" t="str">
        <f>IF(Table2[[#This Row],[Age]] &lt; 30, "Under 30", IF(Table2[[#This Row],[Age]] &lt; 65, "Other", "Senior"))</f>
        <v>Other</v>
      </c>
      <c r="W2761">
        <v>0</v>
      </c>
      <c r="X2761" t="s">
        <v>17</v>
      </c>
      <c r="Y2761" t="s">
        <v>28</v>
      </c>
      <c r="Z2761" t="s">
        <v>34</v>
      </c>
      <c r="AA2761">
        <v>8</v>
      </c>
      <c r="AB2761">
        <v>8</v>
      </c>
      <c r="AE2761">
        <f t="shared" si="43"/>
        <v>0</v>
      </c>
      <c r="AF2761">
        <v>1</v>
      </c>
      <c r="AG2761" t="str">
        <f>IF(Table2[[#This Row],[Avg Monthly GB Download]] &lt; 5, "Less than 5 GB", IF(Table2[[#This Row],[Avg Monthly GB Download]] &lt;= 10, "Between 5 and 10 GB", "10 or more GB"))</f>
        <v>Less than 5 GB</v>
      </c>
    </row>
    <row r="2762" spans="1:33" x14ac:dyDescent="0.3">
      <c r="A2762" t="s">
        <v>5640</v>
      </c>
      <c r="B2762" t="s">
        <v>17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21</v>
      </c>
      <c r="I2762" t="s">
        <v>18</v>
      </c>
      <c r="J2762">
        <v>4.8</v>
      </c>
      <c r="K2762">
        <v>0</v>
      </c>
      <c r="L2762">
        <v>6</v>
      </c>
      <c r="M2762" t="s">
        <v>21</v>
      </c>
      <c r="N2762">
        <v>0</v>
      </c>
      <c r="O2762" t="s">
        <v>19</v>
      </c>
      <c r="P2762" t="s">
        <v>5641</v>
      </c>
      <c r="Q2762" t="s">
        <v>22</v>
      </c>
      <c r="R2762">
        <v>70</v>
      </c>
      <c r="S2762" t="s">
        <v>17</v>
      </c>
      <c r="T2762" t="s">
        <v>21</v>
      </c>
      <c r="U2762" t="s">
        <v>17</v>
      </c>
      <c r="V2762" t="str">
        <f>IF(Table2[[#This Row],[Age]] &lt; 30, "Under 30", IF(Table2[[#This Row],[Age]] &lt; 65, "Other", "Senior"))</f>
        <v>Senior</v>
      </c>
      <c r="W2762">
        <v>0</v>
      </c>
      <c r="X2762" t="s">
        <v>17</v>
      </c>
      <c r="Y2762" t="s">
        <v>28</v>
      </c>
      <c r="Z2762" t="s">
        <v>91</v>
      </c>
      <c r="AA2762">
        <v>28</v>
      </c>
      <c r="AB2762">
        <v>59</v>
      </c>
      <c r="AE2762">
        <f t="shared" si="43"/>
        <v>0</v>
      </c>
      <c r="AF2762">
        <v>1</v>
      </c>
      <c r="AG2762" t="str">
        <f>IF(Table2[[#This Row],[Avg Monthly GB Download]] &lt; 5, "Less than 5 GB", IF(Table2[[#This Row],[Avg Monthly GB Download]] &lt;= 10, "Between 5 and 10 GB", "10 or more GB"))</f>
        <v>Between 5 and 10 GB</v>
      </c>
    </row>
    <row r="2763" spans="1:33" x14ac:dyDescent="0.3">
      <c r="A2763" t="s">
        <v>5642</v>
      </c>
      <c r="B2763" t="s">
        <v>17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21</v>
      </c>
      <c r="I2763" t="s">
        <v>84</v>
      </c>
      <c r="J2763">
        <v>0</v>
      </c>
      <c r="K2763">
        <v>0</v>
      </c>
      <c r="L2763">
        <v>2</v>
      </c>
      <c r="M2763" t="s">
        <v>21</v>
      </c>
      <c r="N2763">
        <v>0</v>
      </c>
      <c r="O2763" t="s">
        <v>27</v>
      </c>
      <c r="P2763" t="s">
        <v>5643</v>
      </c>
      <c r="Q2763" t="s">
        <v>22</v>
      </c>
      <c r="R2763">
        <v>75</v>
      </c>
      <c r="S2763" t="s">
        <v>17</v>
      </c>
      <c r="T2763" t="s">
        <v>21</v>
      </c>
      <c r="U2763" t="s">
        <v>17</v>
      </c>
      <c r="V2763" t="str">
        <f>IF(Table2[[#This Row],[Age]] &lt; 30, "Under 30", IF(Table2[[#This Row],[Age]] &lt; 65, "Other", "Senior"))</f>
        <v>Senior</v>
      </c>
      <c r="W2763">
        <v>0</v>
      </c>
      <c r="X2763" t="s">
        <v>21</v>
      </c>
      <c r="Y2763" t="s">
        <v>28</v>
      </c>
      <c r="Z2763" t="s">
        <v>34</v>
      </c>
      <c r="AA2763">
        <v>57</v>
      </c>
      <c r="AB2763">
        <v>3123</v>
      </c>
      <c r="AE2763">
        <f t="shared" si="43"/>
        <v>0</v>
      </c>
      <c r="AF2763">
        <v>1</v>
      </c>
      <c r="AG2763" t="str">
        <f>IF(Table2[[#This Row],[Avg Monthly GB Download]] &lt; 5, "Less than 5 GB", IF(Table2[[#This Row],[Avg Monthly GB Download]] &lt;= 10, "Between 5 and 10 GB", "10 or more GB"))</f>
        <v>Less than 5 GB</v>
      </c>
    </row>
    <row r="2764" spans="1:33" x14ac:dyDescent="0.3">
      <c r="A2764" t="s">
        <v>5644</v>
      </c>
      <c r="B2764" t="s">
        <v>17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21</v>
      </c>
      <c r="I2764" t="s">
        <v>18</v>
      </c>
      <c r="J2764">
        <v>166.1</v>
      </c>
      <c r="K2764">
        <v>0</v>
      </c>
      <c r="L2764">
        <v>5</v>
      </c>
      <c r="M2764" t="s">
        <v>21</v>
      </c>
      <c r="N2764">
        <v>0</v>
      </c>
      <c r="O2764" t="s">
        <v>26</v>
      </c>
      <c r="P2764" t="s">
        <v>5645</v>
      </c>
      <c r="Q2764" t="s">
        <v>22</v>
      </c>
      <c r="R2764">
        <v>65</v>
      </c>
      <c r="S2764" t="s">
        <v>17</v>
      </c>
      <c r="T2764" t="s">
        <v>17</v>
      </c>
      <c r="U2764" t="s">
        <v>17</v>
      </c>
      <c r="V2764" t="str">
        <f>IF(Table2[[#This Row],[Age]] &lt; 30, "Under 30", IF(Table2[[#This Row],[Age]] &lt; 65, "Other", "Senior"))</f>
        <v>Senior</v>
      </c>
      <c r="W2764">
        <v>0</v>
      </c>
      <c r="X2764" t="s">
        <v>17</v>
      </c>
      <c r="Y2764" t="s">
        <v>49</v>
      </c>
      <c r="Z2764" t="s">
        <v>34</v>
      </c>
      <c r="AA2764">
        <v>44</v>
      </c>
      <c r="AB2764">
        <v>3110</v>
      </c>
      <c r="AE2764">
        <f t="shared" si="43"/>
        <v>0</v>
      </c>
      <c r="AF2764">
        <v>1</v>
      </c>
      <c r="AG2764" t="str">
        <f>IF(Table2[[#This Row],[Avg Monthly GB Download]] &lt; 5, "Less than 5 GB", IF(Table2[[#This Row],[Avg Monthly GB Download]] &lt;= 10, "Between 5 and 10 GB", "10 or more GB"))</f>
        <v>Between 5 and 10 GB</v>
      </c>
    </row>
    <row r="2765" spans="1:33" x14ac:dyDescent="0.3">
      <c r="A2765" t="s">
        <v>5646</v>
      </c>
      <c r="B2765" t="s">
        <v>17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21</v>
      </c>
      <c r="I2765" t="s">
        <v>18</v>
      </c>
      <c r="J2765">
        <v>2.8</v>
      </c>
      <c r="K2765">
        <v>0</v>
      </c>
      <c r="L2765">
        <v>1</v>
      </c>
      <c r="M2765" t="s">
        <v>21</v>
      </c>
      <c r="N2765">
        <v>0</v>
      </c>
      <c r="O2765" t="s">
        <v>58</v>
      </c>
      <c r="P2765" t="s">
        <v>5647</v>
      </c>
      <c r="Q2765" t="s">
        <v>22</v>
      </c>
      <c r="R2765">
        <v>48</v>
      </c>
      <c r="S2765" t="s">
        <v>17</v>
      </c>
      <c r="T2765" t="s">
        <v>17</v>
      </c>
      <c r="U2765" t="s">
        <v>17</v>
      </c>
      <c r="V2765" t="str">
        <f>IF(Table2[[#This Row],[Age]] &lt; 30, "Under 30", IF(Table2[[#This Row],[Age]] &lt; 65, "Other", "Senior"))</f>
        <v>Other</v>
      </c>
      <c r="W2765">
        <v>0</v>
      </c>
      <c r="X2765" t="s">
        <v>17</v>
      </c>
      <c r="Y2765" t="s">
        <v>28</v>
      </c>
      <c r="Z2765" t="s">
        <v>34</v>
      </c>
      <c r="AA2765">
        <v>39</v>
      </c>
      <c r="AB2765">
        <v>39</v>
      </c>
      <c r="AE2765">
        <f t="shared" si="43"/>
        <v>0</v>
      </c>
      <c r="AF2765">
        <v>1</v>
      </c>
      <c r="AG2765" t="str">
        <f>IF(Table2[[#This Row],[Avg Monthly GB Download]] &lt; 5, "Less than 5 GB", IF(Table2[[#This Row],[Avg Monthly GB Download]] &lt;= 10, "Between 5 and 10 GB", "10 or more GB"))</f>
        <v>Less than 5 GB</v>
      </c>
    </row>
    <row r="2766" spans="1:33" x14ac:dyDescent="0.3">
      <c r="A2766" t="s">
        <v>5648</v>
      </c>
      <c r="B2766" t="s">
        <v>17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21</v>
      </c>
      <c r="I2766" t="s">
        <v>18</v>
      </c>
      <c r="J2766">
        <v>26.8</v>
      </c>
      <c r="K2766">
        <v>0</v>
      </c>
      <c r="L2766">
        <v>0</v>
      </c>
      <c r="M2766" t="s">
        <v>17</v>
      </c>
      <c r="N2766">
        <v>0</v>
      </c>
      <c r="O2766" t="s">
        <v>60</v>
      </c>
      <c r="P2766" t="s">
        <v>5649</v>
      </c>
      <c r="Q2766" t="s">
        <v>22</v>
      </c>
      <c r="R2766">
        <v>35</v>
      </c>
      <c r="S2766" t="s">
        <v>17</v>
      </c>
      <c r="T2766" t="s">
        <v>17</v>
      </c>
      <c r="U2766" t="s">
        <v>17</v>
      </c>
      <c r="V2766" t="str">
        <f>IF(Table2[[#This Row],[Age]] &lt; 30, "Under 30", IF(Table2[[#This Row],[Age]] &lt; 65, "Other", "Senior"))</f>
        <v>Other</v>
      </c>
      <c r="W2766">
        <v>0</v>
      </c>
      <c r="X2766" t="s">
        <v>17</v>
      </c>
      <c r="Y2766" t="s">
        <v>28</v>
      </c>
      <c r="Z2766" t="s">
        <v>29</v>
      </c>
      <c r="AA2766">
        <v>9</v>
      </c>
      <c r="AB2766">
        <v>41</v>
      </c>
      <c r="AE2766">
        <f t="shared" si="43"/>
        <v>0</v>
      </c>
      <c r="AF2766">
        <v>1</v>
      </c>
      <c r="AG2766" t="str">
        <f>IF(Table2[[#This Row],[Avg Monthly GB Download]] &lt; 5, "Less than 5 GB", IF(Table2[[#This Row],[Avg Monthly GB Download]] &lt;= 10, "Between 5 and 10 GB", "10 or more GB"))</f>
        <v>Less than 5 GB</v>
      </c>
    </row>
    <row r="2767" spans="1:33" x14ac:dyDescent="0.3">
      <c r="A2767" t="s">
        <v>5650</v>
      </c>
      <c r="B2767" t="s">
        <v>17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21</v>
      </c>
      <c r="I2767" t="s">
        <v>18</v>
      </c>
      <c r="J2767">
        <v>320.7</v>
      </c>
      <c r="K2767">
        <v>0</v>
      </c>
      <c r="L2767">
        <v>13</v>
      </c>
      <c r="M2767" t="s">
        <v>21</v>
      </c>
      <c r="N2767">
        <v>0</v>
      </c>
      <c r="O2767" t="s">
        <v>54</v>
      </c>
      <c r="P2767" t="s">
        <v>5651</v>
      </c>
      <c r="Q2767" t="s">
        <v>20</v>
      </c>
      <c r="R2767">
        <v>43</v>
      </c>
      <c r="S2767" t="s">
        <v>17</v>
      </c>
      <c r="T2767" t="s">
        <v>17</v>
      </c>
      <c r="U2767" t="s">
        <v>17</v>
      </c>
      <c r="V2767" t="str">
        <f>IF(Table2[[#This Row],[Age]] &lt; 30, "Under 30", IF(Table2[[#This Row],[Age]] &lt; 65, "Other", "Senior"))</f>
        <v>Other</v>
      </c>
      <c r="W2767">
        <v>0</v>
      </c>
      <c r="X2767" t="s">
        <v>21</v>
      </c>
      <c r="Y2767" t="s">
        <v>94</v>
      </c>
      <c r="Z2767" t="s">
        <v>34</v>
      </c>
      <c r="AA2767">
        <v>62</v>
      </c>
      <c r="AB2767">
        <v>4035</v>
      </c>
      <c r="AE2767">
        <f t="shared" si="43"/>
        <v>0</v>
      </c>
      <c r="AF2767">
        <v>1</v>
      </c>
      <c r="AG2767" t="str">
        <f>IF(Table2[[#This Row],[Avg Monthly GB Download]] &lt; 5, "Less than 5 GB", IF(Table2[[#This Row],[Avg Monthly GB Download]] &lt;= 10, "Between 5 and 10 GB", "10 or more GB"))</f>
        <v>10 or more GB</v>
      </c>
    </row>
    <row r="2768" spans="1:33" x14ac:dyDescent="0.3">
      <c r="A2768" t="s">
        <v>5652</v>
      </c>
      <c r="B2768" t="s">
        <v>17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21</v>
      </c>
      <c r="I2768" t="s">
        <v>18</v>
      </c>
      <c r="J2768">
        <v>16.399999999999999</v>
      </c>
      <c r="K2768">
        <v>0</v>
      </c>
      <c r="L2768">
        <v>1</v>
      </c>
      <c r="M2768" t="s">
        <v>21</v>
      </c>
      <c r="N2768">
        <v>0</v>
      </c>
      <c r="O2768" t="s">
        <v>60</v>
      </c>
      <c r="P2768" t="s">
        <v>5653</v>
      </c>
      <c r="Q2768" t="s">
        <v>20</v>
      </c>
      <c r="R2768">
        <v>72</v>
      </c>
      <c r="S2768" t="s">
        <v>17</v>
      </c>
      <c r="T2768" t="s">
        <v>21</v>
      </c>
      <c r="U2768" t="s">
        <v>17</v>
      </c>
      <c r="V2768" t="str">
        <f>IF(Table2[[#This Row],[Age]] &lt; 30, "Under 30", IF(Table2[[#This Row],[Age]] &lt; 65, "Other", "Senior"))</f>
        <v>Senior</v>
      </c>
      <c r="W2768">
        <v>0</v>
      </c>
      <c r="X2768" t="s">
        <v>17</v>
      </c>
      <c r="Y2768" t="s">
        <v>28</v>
      </c>
      <c r="Z2768" t="s">
        <v>34</v>
      </c>
      <c r="AA2768">
        <v>12</v>
      </c>
      <c r="AB2768">
        <v>31</v>
      </c>
      <c r="AE2768">
        <f t="shared" si="43"/>
        <v>0</v>
      </c>
      <c r="AF2768">
        <v>1</v>
      </c>
      <c r="AG2768" t="str">
        <f>IF(Table2[[#This Row],[Avg Monthly GB Download]] &lt; 5, "Less than 5 GB", IF(Table2[[#This Row],[Avg Monthly GB Download]] &lt;= 10, "Between 5 and 10 GB", "10 or more GB"))</f>
        <v>Less than 5 GB</v>
      </c>
    </row>
    <row r="2769" spans="1:33" x14ac:dyDescent="0.3">
      <c r="A2769" t="s">
        <v>5654</v>
      </c>
      <c r="B2769" t="s">
        <v>17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21</v>
      </c>
      <c r="I2769" t="s">
        <v>18</v>
      </c>
      <c r="J2769">
        <v>76.099999999999994</v>
      </c>
      <c r="K2769">
        <v>0</v>
      </c>
      <c r="L2769">
        <v>16</v>
      </c>
      <c r="M2769" t="s">
        <v>21</v>
      </c>
      <c r="N2769">
        <v>0</v>
      </c>
      <c r="O2769" t="s">
        <v>43</v>
      </c>
      <c r="P2769" t="s">
        <v>5655</v>
      </c>
      <c r="Q2769" t="s">
        <v>22</v>
      </c>
      <c r="R2769">
        <v>32</v>
      </c>
      <c r="S2769" t="s">
        <v>17</v>
      </c>
      <c r="T2769" t="s">
        <v>17</v>
      </c>
      <c r="U2769" t="s">
        <v>17</v>
      </c>
      <c r="V2769" t="str">
        <f>IF(Table2[[#This Row],[Age]] &lt; 30, "Under 30", IF(Table2[[#This Row],[Age]] &lt; 65, "Other", "Senior"))</f>
        <v>Other</v>
      </c>
      <c r="W2769">
        <v>0</v>
      </c>
      <c r="X2769" t="s">
        <v>17</v>
      </c>
      <c r="Y2769" t="s">
        <v>28</v>
      </c>
      <c r="Z2769" t="s">
        <v>29</v>
      </c>
      <c r="AA2769">
        <v>17</v>
      </c>
      <c r="AB2769">
        <v>463</v>
      </c>
      <c r="AE2769">
        <f t="shared" si="43"/>
        <v>0</v>
      </c>
      <c r="AF2769">
        <v>1</v>
      </c>
      <c r="AG2769" t="str">
        <f>IF(Table2[[#This Row],[Avg Monthly GB Download]] &lt; 5, "Less than 5 GB", IF(Table2[[#This Row],[Avg Monthly GB Download]] &lt;= 10, "Between 5 and 10 GB", "10 or more GB"))</f>
        <v>10 or more GB</v>
      </c>
    </row>
    <row r="2770" spans="1:33" x14ac:dyDescent="0.3">
      <c r="A2770" t="s">
        <v>5656</v>
      </c>
      <c r="B2770" t="s">
        <v>17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21</v>
      </c>
      <c r="I2770" t="s">
        <v>18</v>
      </c>
      <c r="J2770">
        <v>168</v>
      </c>
      <c r="K2770">
        <v>0</v>
      </c>
      <c r="L2770">
        <v>10</v>
      </c>
      <c r="M2770" t="s">
        <v>21</v>
      </c>
      <c r="N2770">
        <v>0</v>
      </c>
      <c r="O2770" t="s">
        <v>41</v>
      </c>
      <c r="P2770" t="s">
        <v>5657</v>
      </c>
      <c r="Q2770" t="s">
        <v>22</v>
      </c>
      <c r="R2770">
        <v>30</v>
      </c>
      <c r="S2770" t="s">
        <v>17</v>
      </c>
      <c r="T2770" t="s">
        <v>17</v>
      </c>
      <c r="U2770" t="s">
        <v>17</v>
      </c>
      <c r="V2770" t="str">
        <f>IF(Table2[[#This Row],[Age]] &lt; 30, "Under 30", IF(Table2[[#This Row],[Age]] &lt; 65, "Other", "Senior"))</f>
        <v>Other</v>
      </c>
      <c r="W2770">
        <v>0</v>
      </c>
      <c r="X2770" t="s">
        <v>21</v>
      </c>
      <c r="Y2770" t="s">
        <v>49</v>
      </c>
      <c r="Z2770" t="s">
        <v>34</v>
      </c>
      <c r="AA2770">
        <v>37</v>
      </c>
      <c r="AB2770">
        <v>2368</v>
      </c>
      <c r="AE2770">
        <f t="shared" si="43"/>
        <v>0</v>
      </c>
      <c r="AF2770">
        <v>1</v>
      </c>
      <c r="AG2770" t="str">
        <f>IF(Table2[[#This Row],[Avg Monthly GB Download]] &lt; 5, "Less than 5 GB", IF(Table2[[#This Row],[Avg Monthly GB Download]] &lt;= 10, "Between 5 and 10 GB", "10 or more GB"))</f>
        <v>Between 5 and 10 GB</v>
      </c>
    </row>
    <row r="2771" spans="1:33" x14ac:dyDescent="0.3">
      <c r="A2771" t="s">
        <v>5658</v>
      </c>
      <c r="B2771" t="s">
        <v>17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21</v>
      </c>
      <c r="I2771" t="s">
        <v>18</v>
      </c>
      <c r="J2771">
        <v>286.2</v>
      </c>
      <c r="K2771">
        <v>0</v>
      </c>
      <c r="L2771">
        <v>0</v>
      </c>
      <c r="M2771" t="s">
        <v>17</v>
      </c>
      <c r="N2771">
        <v>0</v>
      </c>
      <c r="O2771" t="s">
        <v>69</v>
      </c>
      <c r="P2771" t="s">
        <v>5659</v>
      </c>
      <c r="Q2771" t="s">
        <v>20</v>
      </c>
      <c r="R2771">
        <v>48</v>
      </c>
      <c r="S2771" t="s">
        <v>17</v>
      </c>
      <c r="T2771" t="s">
        <v>17</v>
      </c>
      <c r="U2771" t="s">
        <v>17</v>
      </c>
      <c r="V2771" t="str">
        <f>IF(Table2[[#This Row],[Age]] &lt; 30, "Under 30", IF(Table2[[#This Row],[Age]] &lt; 65, "Other", "Senior"))</f>
        <v>Other</v>
      </c>
      <c r="W2771">
        <v>0</v>
      </c>
      <c r="X2771" t="s">
        <v>17</v>
      </c>
      <c r="Y2771" t="s">
        <v>49</v>
      </c>
      <c r="Z2771" t="s">
        <v>29</v>
      </c>
      <c r="AA2771">
        <v>7</v>
      </c>
      <c r="AB2771">
        <v>384</v>
      </c>
      <c r="AE2771">
        <f t="shared" si="43"/>
        <v>0</v>
      </c>
      <c r="AF2771">
        <v>1</v>
      </c>
      <c r="AG2771" t="str">
        <f>IF(Table2[[#This Row],[Avg Monthly GB Download]] &lt; 5, "Less than 5 GB", IF(Table2[[#This Row],[Avg Monthly GB Download]] &lt;= 10, "Between 5 and 10 GB", "10 or more GB"))</f>
        <v>Less than 5 GB</v>
      </c>
    </row>
    <row r="2772" spans="1:33" x14ac:dyDescent="0.3">
      <c r="A2772" t="s">
        <v>5660</v>
      </c>
      <c r="B2772" t="s">
        <v>17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21</v>
      </c>
      <c r="I2772" t="s">
        <v>18</v>
      </c>
      <c r="J2772">
        <v>5.5</v>
      </c>
      <c r="K2772">
        <v>0</v>
      </c>
      <c r="L2772">
        <v>0</v>
      </c>
      <c r="M2772" t="s">
        <v>17</v>
      </c>
      <c r="N2772">
        <v>0</v>
      </c>
      <c r="O2772" t="s">
        <v>73</v>
      </c>
      <c r="P2772" t="s">
        <v>5661</v>
      </c>
      <c r="Q2772" t="s">
        <v>20</v>
      </c>
      <c r="R2772">
        <v>37</v>
      </c>
      <c r="S2772" t="s">
        <v>17</v>
      </c>
      <c r="T2772" t="s">
        <v>17</v>
      </c>
      <c r="U2772" t="s">
        <v>17</v>
      </c>
      <c r="V2772" t="str">
        <f>IF(Table2[[#This Row],[Age]] &lt; 30, "Under 30", IF(Table2[[#This Row],[Age]] &lt; 65, "Other", "Senior"))</f>
        <v>Other</v>
      </c>
      <c r="W2772">
        <v>0</v>
      </c>
      <c r="X2772" t="s">
        <v>17</v>
      </c>
      <c r="Y2772" t="s">
        <v>28</v>
      </c>
      <c r="Z2772" t="s">
        <v>34</v>
      </c>
      <c r="AA2772">
        <v>12</v>
      </c>
      <c r="AB2772">
        <v>26</v>
      </c>
      <c r="AE2772">
        <f t="shared" si="43"/>
        <v>0</v>
      </c>
      <c r="AF2772">
        <v>1</v>
      </c>
      <c r="AG2772" t="str">
        <f>IF(Table2[[#This Row],[Avg Monthly GB Download]] &lt; 5, "Less than 5 GB", IF(Table2[[#This Row],[Avg Monthly GB Download]] &lt;= 10, "Between 5 and 10 GB", "10 or more GB"))</f>
        <v>Less than 5 GB</v>
      </c>
    </row>
    <row r="2773" spans="1:33" x14ac:dyDescent="0.3">
      <c r="A2773" t="s">
        <v>5662</v>
      </c>
      <c r="B2773" t="s">
        <v>17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21</v>
      </c>
      <c r="I2773" t="s">
        <v>18</v>
      </c>
      <c r="J2773">
        <v>5.0999999999999996</v>
      </c>
      <c r="K2773">
        <v>0</v>
      </c>
      <c r="L2773">
        <v>0</v>
      </c>
      <c r="M2773" t="s">
        <v>17</v>
      </c>
      <c r="N2773">
        <v>0</v>
      </c>
      <c r="O2773" t="s">
        <v>32</v>
      </c>
      <c r="P2773" t="s">
        <v>5663</v>
      </c>
      <c r="Q2773" t="s">
        <v>20</v>
      </c>
      <c r="R2773">
        <v>61</v>
      </c>
      <c r="S2773" t="s">
        <v>17</v>
      </c>
      <c r="T2773" t="s">
        <v>17</v>
      </c>
      <c r="U2773" t="s">
        <v>17</v>
      </c>
      <c r="V2773" t="str">
        <f>IF(Table2[[#This Row],[Age]] &lt; 30, "Under 30", IF(Table2[[#This Row],[Age]] &lt; 65, "Other", "Senior"))</f>
        <v>Other</v>
      </c>
      <c r="W2773">
        <v>0</v>
      </c>
      <c r="X2773" t="s">
        <v>17</v>
      </c>
      <c r="Y2773" t="s">
        <v>28</v>
      </c>
      <c r="Z2773" t="s">
        <v>29</v>
      </c>
      <c r="AA2773">
        <v>8</v>
      </c>
      <c r="AB2773">
        <v>13</v>
      </c>
      <c r="AE2773">
        <f t="shared" si="43"/>
        <v>0</v>
      </c>
      <c r="AF2773">
        <v>1</v>
      </c>
      <c r="AG2773" t="str">
        <f>IF(Table2[[#This Row],[Avg Monthly GB Download]] &lt; 5, "Less than 5 GB", IF(Table2[[#This Row],[Avg Monthly GB Download]] &lt;= 10, "Between 5 and 10 GB", "10 or more GB"))</f>
        <v>Less than 5 GB</v>
      </c>
    </row>
    <row r="2774" spans="1:33" x14ac:dyDescent="0.3">
      <c r="A2774" t="s">
        <v>5664</v>
      </c>
      <c r="B2774" t="s">
        <v>17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21</v>
      </c>
      <c r="I2774" t="s">
        <v>18</v>
      </c>
      <c r="J2774">
        <v>81.2</v>
      </c>
      <c r="K2774">
        <v>0</v>
      </c>
      <c r="L2774">
        <v>1</v>
      </c>
      <c r="M2774" t="s">
        <v>17</v>
      </c>
      <c r="N2774">
        <v>17</v>
      </c>
      <c r="O2774" t="s">
        <v>59</v>
      </c>
      <c r="P2774" t="s">
        <v>5665</v>
      </c>
      <c r="Q2774" t="s">
        <v>22</v>
      </c>
      <c r="R2774">
        <v>69</v>
      </c>
      <c r="S2774" t="s">
        <v>17</v>
      </c>
      <c r="T2774" t="s">
        <v>21</v>
      </c>
      <c r="U2774" t="s">
        <v>17</v>
      </c>
      <c r="V2774" t="str">
        <f>IF(Table2[[#This Row],[Age]] &lt; 30, "Under 30", IF(Table2[[#This Row],[Age]] &lt; 65, "Other", "Senior"))</f>
        <v>Senior</v>
      </c>
      <c r="W2774">
        <v>0</v>
      </c>
      <c r="X2774" t="s">
        <v>17</v>
      </c>
      <c r="Y2774" t="s">
        <v>28</v>
      </c>
      <c r="Z2774" t="s">
        <v>34</v>
      </c>
      <c r="AA2774">
        <v>55</v>
      </c>
      <c r="AB2774">
        <v>2244</v>
      </c>
      <c r="AE2774">
        <f t="shared" si="43"/>
        <v>0</v>
      </c>
      <c r="AF2774">
        <v>1</v>
      </c>
      <c r="AG2774" t="str">
        <f>IF(Table2[[#This Row],[Avg Monthly GB Download]] &lt; 5, "Less than 5 GB", IF(Table2[[#This Row],[Avg Monthly GB Download]] &lt;= 10, "Between 5 and 10 GB", "10 or more GB"))</f>
        <v>Less than 5 GB</v>
      </c>
    </row>
    <row r="2775" spans="1:33" x14ac:dyDescent="0.3">
      <c r="A2775" t="s">
        <v>5666</v>
      </c>
      <c r="B2775" t="s">
        <v>17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21</v>
      </c>
      <c r="I2775" t="s">
        <v>18</v>
      </c>
      <c r="J2775">
        <v>137.19999999999999</v>
      </c>
      <c r="K2775">
        <v>0</v>
      </c>
      <c r="L2775">
        <v>5</v>
      </c>
      <c r="M2775" t="s">
        <v>21</v>
      </c>
      <c r="N2775">
        <v>0</v>
      </c>
      <c r="O2775" t="s">
        <v>67</v>
      </c>
      <c r="P2775" t="s">
        <v>5667</v>
      </c>
      <c r="Q2775" t="s">
        <v>20</v>
      </c>
      <c r="R2775">
        <v>62</v>
      </c>
      <c r="S2775" t="s">
        <v>17</v>
      </c>
      <c r="T2775" t="s">
        <v>17</v>
      </c>
      <c r="U2775" t="s">
        <v>17</v>
      </c>
      <c r="V2775" t="str">
        <f>IF(Table2[[#This Row],[Age]] &lt; 30, "Under 30", IF(Table2[[#This Row],[Age]] &lt; 65, "Other", "Senior"))</f>
        <v>Other</v>
      </c>
      <c r="W2775">
        <v>0</v>
      </c>
      <c r="X2775" t="s">
        <v>17</v>
      </c>
      <c r="Y2775" t="s">
        <v>94</v>
      </c>
      <c r="Z2775" t="s">
        <v>34</v>
      </c>
      <c r="AA2775">
        <v>40</v>
      </c>
      <c r="AB2775">
        <v>1106</v>
      </c>
      <c r="AE2775">
        <f t="shared" si="43"/>
        <v>0</v>
      </c>
      <c r="AF2775">
        <v>1</v>
      </c>
      <c r="AG2775" t="str">
        <f>IF(Table2[[#This Row],[Avg Monthly GB Download]] &lt; 5, "Less than 5 GB", IF(Table2[[#This Row],[Avg Monthly GB Download]] &lt;= 10, "Between 5 and 10 GB", "10 or more GB"))</f>
        <v>Between 5 and 10 GB</v>
      </c>
    </row>
    <row r="2776" spans="1:33" x14ac:dyDescent="0.3">
      <c r="A2776" t="s">
        <v>5668</v>
      </c>
      <c r="B2776" t="s">
        <v>17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21</v>
      </c>
      <c r="I2776" t="s">
        <v>18</v>
      </c>
      <c r="J2776">
        <v>43.5</v>
      </c>
      <c r="K2776">
        <v>0</v>
      </c>
      <c r="L2776">
        <v>8</v>
      </c>
      <c r="M2776" t="s">
        <v>21</v>
      </c>
      <c r="N2776">
        <v>0</v>
      </c>
      <c r="O2776" t="s">
        <v>24</v>
      </c>
      <c r="P2776" t="s">
        <v>5669</v>
      </c>
      <c r="Q2776" t="s">
        <v>22</v>
      </c>
      <c r="R2776">
        <v>62</v>
      </c>
      <c r="S2776" t="s">
        <v>17</v>
      </c>
      <c r="T2776" t="s">
        <v>17</v>
      </c>
      <c r="U2776" t="s">
        <v>17</v>
      </c>
      <c r="V2776" t="str">
        <f>IF(Table2[[#This Row],[Age]] &lt; 30, "Under 30", IF(Table2[[#This Row],[Age]] &lt; 65, "Other", "Senior"))</f>
        <v>Other</v>
      </c>
      <c r="W2776">
        <v>0</v>
      </c>
      <c r="X2776" t="s">
        <v>17</v>
      </c>
      <c r="Y2776" t="s">
        <v>94</v>
      </c>
      <c r="Z2776" t="s">
        <v>29</v>
      </c>
      <c r="AA2776">
        <v>23</v>
      </c>
      <c r="AB2776">
        <v>390</v>
      </c>
      <c r="AE2776">
        <f t="shared" si="43"/>
        <v>0</v>
      </c>
      <c r="AF2776">
        <v>1</v>
      </c>
      <c r="AG2776" t="str">
        <f>IF(Table2[[#This Row],[Avg Monthly GB Download]] &lt; 5, "Less than 5 GB", IF(Table2[[#This Row],[Avg Monthly GB Download]] &lt;= 10, "Between 5 and 10 GB", "10 or more GB"))</f>
        <v>Between 5 and 10 GB</v>
      </c>
    </row>
    <row r="2777" spans="1:33" x14ac:dyDescent="0.3">
      <c r="A2777" t="s">
        <v>5670</v>
      </c>
      <c r="B2777" t="s">
        <v>17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21</v>
      </c>
      <c r="I2777" t="s">
        <v>18</v>
      </c>
      <c r="J2777">
        <v>316.8</v>
      </c>
      <c r="K2777">
        <v>0</v>
      </c>
      <c r="L2777">
        <v>0</v>
      </c>
      <c r="M2777" t="s">
        <v>17</v>
      </c>
      <c r="N2777">
        <v>0</v>
      </c>
      <c r="O2777" t="s">
        <v>75</v>
      </c>
      <c r="P2777" t="s">
        <v>5671</v>
      </c>
      <c r="Q2777" t="s">
        <v>22</v>
      </c>
      <c r="R2777">
        <v>27</v>
      </c>
      <c r="S2777" t="s">
        <v>21</v>
      </c>
      <c r="T2777" t="s">
        <v>17</v>
      </c>
      <c r="U2777" t="s">
        <v>17</v>
      </c>
      <c r="V2777" t="str">
        <f>IF(Table2[[#This Row],[Age]] &lt; 30, "Under 30", IF(Table2[[#This Row],[Age]] &lt; 65, "Other", "Senior"))</f>
        <v>Under 30</v>
      </c>
      <c r="W2777">
        <v>0</v>
      </c>
      <c r="X2777" t="s">
        <v>17</v>
      </c>
      <c r="Y2777" t="s">
        <v>49</v>
      </c>
      <c r="Z2777" t="s">
        <v>34</v>
      </c>
      <c r="AA2777">
        <v>10</v>
      </c>
      <c r="AB2777">
        <v>742</v>
      </c>
      <c r="AE2777">
        <f t="shared" si="43"/>
        <v>0</v>
      </c>
      <c r="AF2777">
        <v>1</v>
      </c>
      <c r="AG2777" t="str">
        <f>IF(Table2[[#This Row],[Avg Monthly GB Download]] &lt; 5, "Less than 5 GB", IF(Table2[[#This Row],[Avg Monthly GB Download]] &lt;= 10, "Between 5 and 10 GB", "10 or more GB"))</f>
        <v>Less than 5 GB</v>
      </c>
    </row>
    <row r="2778" spans="1:33" x14ac:dyDescent="0.3">
      <c r="A2778" t="s">
        <v>5672</v>
      </c>
      <c r="B2778" t="s">
        <v>17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21</v>
      </c>
      <c r="I2778" t="s">
        <v>18</v>
      </c>
      <c r="J2778">
        <v>26.1</v>
      </c>
      <c r="K2778">
        <v>0</v>
      </c>
      <c r="L2778">
        <v>2</v>
      </c>
      <c r="M2778" t="s">
        <v>21</v>
      </c>
      <c r="N2778">
        <v>0</v>
      </c>
      <c r="O2778" t="s">
        <v>80</v>
      </c>
      <c r="P2778" t="s">
        <v>5673</v>
      </c>
      <c r="Q2778" t="s">
        <v>22</v>
      </c>
      <c r="R2778">
        <v>47</v>
      </c>
      <c r="S2778" t="s">
        <v>17</v>
      </c>
      <c r="T2778" t="s">
        <v>17</v>
      </c>
      <c r="U2778" t="s">
        <v>17</v>
      </c>
      <c r="V2778" t="str">
        <f>IF(Table2[[#This Row],[Age]] &lt; 30, "Under 30", IF(Table2[[#This Row],[Age]] &lt; 65, "Other", "Senior"))</f>
        <v>Other</v>
      </c>
      <c r="W2778">
        <v>0</v>
      </c>
      <c r="X2778" t="s">
        <v>17</v>
      </c>
      <c r="Y2778" t="s">
        <v>28</v>
      </c>
      <c r="Z2778" t="s">
        <v>34</v>
      </c>
      <c r="AA2778">
        <v>26</v>
      </c>
      <c r="AB2778">
        <v>235</v>
      </c>
      <c r="AE2778">
        <f t="shared" si="43"/>
        <v>0</v>
      </c>
      <c r="AF2778">
        <v>1</v>
      </c>
      <c r="AG2778" t="str">
        <f>IF(Table2[[#This Row],[Avg Monthly GB Download]] &lt; 5, "Less than 5 GB", IF(Table2[[#This Row],[Avg Monthly GB Download]] &lt;= 10, "Between 5 and 10 GB", "10 or more GB"))</f>
        <v>Less than 5 GB</v>
      </c>
    </row>
    <row r="2779" spans="1:33" x14ac:dyDescent="0.3">
      <c r="A2779" t="s">
        <v>5674</v>
      </c>
      <c r="B2779" t="s">
        <v>17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21</v>
      </c>
      <c r="I2779" t="s">
        <v>18</v>
      </c>
      <c r="J2779">
        <v>2.9</v>
      </c>
      <c r="K2779">
        <v>0</v>
      </c>
      <c r="L2779">
        <v>1</v>
      </c>
      <c r="M2779" t="s">
        <v>21</v>
      </c>
      <c r="N2779">
        <v>0</v>
      </c>
      <c r="O2779" t="s">
        <v>69</v>
      </c>
      <c r="P2779" t="s">
        <v>5675</v>
      </c>
      <c r="Q2779" t="s">
        <v>20</v>
      </c>
      <c r="R2779">
        <v>46</v>
      </c>
      <c r="S2779" t="s">
        <v>17</v>
      </c>
      <c r="T2779" t="s">
        <v>17</v>
      </c>
      <c r="U2779" t="s">
        <v>17</v>
      </c>
      <c r="V2779" t="str">
        <f>IF(Table2[[#This Row],[Age]] &lt; 30, "Under 30", IF(Table2[[#This Row],[Age]] &lt; 65, "Other", "Senior"))</f>
        <v>Other</v>
      </c>
      <c r="W2779">
        <v>0</v>
      </c>
      <c r="X2779" t="s">
        <v>17</v>
      </c>
      <c r="Y2779" t="s">
        <v>28</v>
      </c>
      <c r="Z2779" t="s">
        <v>34</v>
      </c>
      <c r="AA2779">
        <v>37</v>
      </c>
      <c r="AB2779">
        <v>37</v>
      </c>
      <c r="AE2779">
        <f t="shared" si="43"/>
        <v>0</v>
      </c>
      <c r="AF2779">
        <v>1</v>
      </c>
      <c r="AG2779" t="str">
        <f>IF(Table2[[#This Row],[Avg Monthly GB Download]] &lt; 5, "Less than 5 GB", IF(Table2[[#This Row],[Avg Monthly GB Download]] &lt;= 10, "Between 5 and 10 GB", "10 or more GB"))</f>
        <v>Less than 5 GB</v>
      </c>
    </row>
    <row r="2780" spans="1:33" x14ac:dyDescent="0.3">
      <c r="A2780" t="s">
        <v>5676</v>
      </c>
      <c r="B2780" t="s">
        <v>17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21</v>
      </c>
      <c r="I2780" t="s">
        <v>18</v>
      </c>
      <c r="J2780">
        <v>19.7</v>
      </c>
      <c r="K2780">
        <v>0</v>
      </c>
      <c r="L2780">
        <v>6</v>
      </c>
      <c r="M2780" t="s">
        <v>21</v>
      </c>
      <c r="N2780">
        <v>0</v>
      </c>
      <c r="O2780" t="s">
        <v>67</v>
      </c>
      <c r="P2780" t="s">
        <v>5677</v>
      </c>
      <c r="Q2780" t="s">
        <v>20</v>
      </c>
      <c r="R2780">
        <v>49</v>
      </c>
      <c r="S2780" t="s">
        <v>17</v>
      </c>
      <c r="T2780" t="s">
        <v>17</v>
      </c>
      <c r="U2780" t="s">
        <v>17</v>
      </c>
      <c r="V2780" t="str">
        <f>IF(Table2[[#This Row],[Age]] &lt; 30, "Under 30", IF(Table2[[#This Row],[Age]] &lt; 65, "Other", "Senior"))</f>
        <v>Other</v>
      </c>
      <c r="W2780">
        <v>0</v>
      </c>
      <c r="X2780" t="s">
        <v>17</v>
      </c>
      <c r="Y2780" t="s">
        <v>28</v>
      </c>
      <c r="Z2780" t="s">
        <v>34</v>
      </c>
      <c r="AA2780">
        <v>34</v>
      </c>
      <c r="AB2780">
        <v>258</v>
      </c>
      <c r="AE2780">
        <f t="shared" si="43"/>
        <v>0</v>
      </c>
      <c r="AF2780">
        <v>1</v>
      </c>
      <c r="AG2780" t="str">
        <f>IF(Table2[[#This Row],[Avg Monthly GB Download]] &lt; 5, "Less than 5 GB", IF(Table2[[#This Row],[Avg Monthly GB Download]] &lt;= 10, "Between 5 and 10 GB", "10 or more GB"))</f>
        <v>Between 5 and 10 GB</v>
      </c>
    </row>
    <row r="2781" spans="1:33" x14ac:dyDescent="0.3">
      <c r="A2781" t="s">
        <v>5678</v>
      </c>
      <c r="B2781" t="s">
        <v>17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21</v>
      </c>
      <c r="I2781" t="s">
        <v>18</v>
      </c>
      <c r="J2781">
        <v>274.5</v>
      </c>
      <c r="K2781">
        <v>0</v>
      </c>
      <c r="L2781">
        <v>16</v>
      </c>
      <c r="M2781" t="s">
        <v>21</v>
      </c>
      <c r="N2781">
        <v>0</v>
      </c>
      <c r="O2781" t="s">
        <v>40</v>
      </c>
      <c r="P2781" t="s">
        <v>5679</v>
      </c>
      <c r="Q2781" t="s">
        <v>22</v>
      </c>
      <c r="R2781">
        <v>24</v>
      </c>
      <c r="S2781" t="s">
        <v>21</v>
      </c>
      <c r="T2781" t="s">
        <v>17</v>
      </c>
      <c r="U2781" t="s">
        <v>17</v>
      </c>
      <c r="V2781" t="str">
        <f>IF(Table2[[#This Row],[Age]] &lt; 30, "Under 30", IF(Table2[[#This Row],[Age]] &lt; 65, "Other", "Senior"))</f>
        <v>Under 30</v>
      </c>
      <c r="W2781">
        <v>0</v>
      </c>
      <c r="X2781" t="s">
        <v>21</v>
      </c>
      <c r="Y2781" t="s">
        <v>94</v>
      </c>
      <c r="Z2781" t="s">
        <v>34</v>
      </c>
      <c r="AA2781">
        <v>39</v>
      </c>
      <c r="AB2781">
        <v>2379</v>
      </c>
      <c r="AE2781">
        <f t="shared" si="43"/>
        <v>0</v>
      </c>
      <c r="AF2781">
        <v>1</v>
      </c>
      <c r="AG2781" t="str">
        <f>IF(Table2[[#This Row],[Avg Monthly GB Download]] &lt; 5, "Less than 5 GB", IF(Table2[[#This Row],[Avg Monthly GB Download]] &lt;= 10, "Between 5 and 10 GB", "10 or more GB"))</f>
        <v>10 or more GB</v>
      </c>
    </row>
    <row r="2782" spans="1:33" x14ac:dyDescent="0.3">
      <c r="A2782" t="s">
        <v>5680</v>
      </c>
      <c r="B2782" t="s">
        <v>17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21</v>
      </c>
      <c r="I2782" t="s">
        <v>18</v>
      </c>
      <c r="J2782">
        <v>448.4</v>
      </c>
      <c r="K2782">
        <v>0</v>
      </c>
      <c r="L2782">
        <v>12</v>
      </c>
      <c r="M2782" t="s">
        <v>21</v>
      </c>
      <c r="N2782">
        <v>0</v>
      </c>
      <c r="O2782" t="s">
        <v>90</v>
      </c>
      <c r="P2782" t="s">
        <v>5681</v>
      </c>
      <c r="Q2782" t="s">
        <v>20</v>
      </c>
      <c r="R2782">
        <v>35</v>
      </c>
      <c r="S2782" t="s">
        <v>17</v>
      </c>
      <c r="T2782" t="s">
        <v>17</v>
      </c>
      <c r="U2782" t="s">
        <v>17</v>
      </c>
      <c r="V2782" t="str">
        <f>IF(Table2[[#This Row],[Age]] &lt; 30, "Under 30", IF(Table2[[#This Row],[Age]] &lt; 65, "Other", "Senior"))</f>
        <v>Other</v>
      </c>
      <c r="W2782">
        <v>0</v>
      </c>
      <c r="X2782" t="s">
        <v>17</v>
      </c>
      <c r="Y2782" t="s">
        <v>49</v>
      </c>
      <c r="Z2782" t="s">
        <v>29</v>
      </c>
      <c r="AA2782">
        <v>37</v>
      </c>
      <c r="AB2782">
        <v>2147</v>
      </c>
      <c r="AE2782">
        <f t="shared" si="43"/>
        <v>0</v>
      </c>
      <c r="AF2782">
        <v>1</v>
      </c>
      <c r="AG2782" t="str">
        <f>IF(Table2[[#This Row],[Avg Monthly GB Download]] &lt; 5, "Less than 5 GB", IF(Table2[[#This Row],[Avg Monthly GB Download]] &lt;= 10, "Between 5 and 10 GB", "10 or more GB"))</f>
        <v>10 or more GB</v>
      </c>
    </row>
    <row r="2783" spans="1:33" x14ac:dyDescent="0.3">
      <c r="A2783" t="s">
        <v>5682</v>
      </c>
      <c r="B2783" t="s">
        <v>17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21</v>
      </c>
      <c r="I2783" t="s">
        <v>84</v>
      </c>
      <c r="J2783">
        <v>0</v>
      </c>
      <c r="K2783">
        <v>0</v>
      </c>
      <c r="L2783">
        <v>0</v>
      </c>
      <c r="M2783" t="s">
        <v>17</v>
      </c>
      <c r="N2783">
        <v>0</v>
      </c>
      <c r="O2783" t="s">
        <v>60</v>
      </c>
      <c r="P2783" t="s">
        <v>5683</v>
      </c>
      <c r="Q2783" t="s">
        <v>20</v>
      </c>
      <c r="R2783">
        <v>45</v>
      </c>
      <c r="S2783" t="s">
        <v>17</v>
      </c>
      <c r="T2783" t="s">
        <v>17</v>
      </c>
      <c r="U2783" t="s">
        <v>17</v>
      </c>
      <c r="V2783" t="str">
        <f>IF(Table2[[#This Row],[Age]] &lt; 30, "Under 30", IF(Table2[[#This Row],[Age]] &lt; 65, "Other", "Senior"))</f>
        <v>Other</v>
      </c>
      <c r="W2783">
        <v>0</v>
      </c>
      <c r="X2783" t="s">
        <v>17</v>
      </c>
      <c r="Y2783" t="s">
        <v>28</v>
      </c>
      <c r="Z2783" t="s">
        <v>29</v>
      </c>
      <c r="AA2783">
        <v>13</v>
      </c>
      <c r="AB2783">
        <v>13</v>
      </c>
      <c r="AE2783">
        <f t="shared" si="43"/>
        <v>0</v>
      </c>
      <c r="AF2783">
        <v>1</v>
      </c>
      <c r="AG2783" t="str">
        <f>IF(Table2[[#This Row],[Avg Monthly GB Download]] &lt; 5, "Less than 5 GB", IF(Table2[[#This Row],[Avg Monthly GB Download]] &lt;= 10, "Between 5 and 10 GB", "10 or more GB"))</f>
        <v>Less than 5 GB</v>
      </c>
    </row>
    <row r="2784" spans="1:33" x14ac:dyDescent="0.3">
      <c r="A2784" t="s">
        <v>5684</v>
      </c>
      <c r="B2784" t="s">
        <v>17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21</v>
      </c>
      <c r="I2784" t="s">
        <v>18</v>
      </c>
      <c r="J2784">
        <v>25</v>
      </c>
      <c r="K2784">
        <v>0</v>
      </c>
      <c r="L2784">
        <v>2</v>
      </c>
      <c r="M2784" t="s">
        <v>21</v>
      </c>
      <c r="N2784">
        <v>0</v>
      </c>
      <c r="O2784" t="s">
        <v>38</v>
      </c>
      <c r="P2784" t="s">
        <v>5685</v>
      </c>
      <c r="Q2784" t="s">
        <v>20</v>
      </c>
      <c r="R2784">
        <v>38</v>
      </c>
      <c r="S2784" t="s">
        <v>17</v>
      </c>
      <c r="T2784" t="s">
        <v>17</v>
      </c>
      <c r="U2784" t="s">
        <v>17</v>
      </c>
      <c r="V2784" t="str">
        <f>IF(Table2[[#This Row],[Age]] &lt; 30, "Under 30", IF(Table2[[#This Row],[Age]] &lt; 65, "Other", "Senior"))</f>
        <v>Other</v>
      </c>
      <c r="W2784">
        <v>0</v>
      </c>
      <c r="X2784" t="s">
        <v>17</v>
      </c>
      <c r="Y2784" t="s">
        <v>28</v>
      </c>
      <c r="Z2784" t="s">
        <v>34</v>
      </c>
      <c r="AA2784">
        <v>27</v>
      </c>
      <c r="AB2784">
        <v>294</v>
      </c>
      <c r="AE2784">
        <f t="shared" si="43"/>
        <v>0</v>
      </c>
      <c r="AF2784">
        <v>1</v>
      </c>
      <c r="AG2784" t="str">
        <f>IF(Table2[[#This Row],[Avg Monthly GB Download]] &lt; 5, "Less than 5 GB", IF(Table2[[#This Row],[Avg Monthly GB Download]] &lt;= 10, "Between 5 and 10 GB", "10 or more GB"))</f>
        <v>Less than 5 GB</v>
      </c>
    </row>
    <row r="2785" spans="1:33" x14ac:dyDescent="0.3">
      <c r="A2785" t="s">
        <v>5686</v>
      </c>
      <c r="B2785" t="s">
        <v>17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21</v>
      </c>
      <c r="I2785" t="s">
        <v>18</v>
      </c>
      <c r="J2785">
        <v>161.9</v>
      </c>
      <c r="K2785">
        <v>0</v>
      </c>
      <c r="L2785">
        <v>0</v>
      </c>
      <c r="M2785" t="s">
        <v>17</v>
      </c>
      <c r="N2785">
        <v>0</v>
      </c>
      <c r="O2785" t="s">
        <v>23</v>
      </c>
      <c r="P2785" t="s">
        <v>5687</v>
      </c>
      <c r="Q2785" t="s">
        <v>22</v>
      </c>
      <c r="R2785">
        <v>51</v>
      </c>
      <c r="S2785" t="s">
        <v>17</v>
      </c>
      <c r="T2785" t="s">
        <v>17</v>
      </c>
      <c r="U2785" t="s">
        <v>17</v>
      </c>
      <c r="V2785" t="str">
        <f>IF(Table2[[#This Row],[Age]] &lt; 30, "Under 30", IF(Table2[[#This Row],[Age]] &lt; 65, "Other", "Senior"))</f>
        <v>Other</v>
      </c>
      <c r="W2785">
        <v>0</v>
      </c>
      <c r="X2785" t="s">
        <v>17</v>
      </c>
      <c r="Y2785" t="s">
        <v>49</v>
      </c>
      <c r="Z2785" t="s">
        <v>29</v>
      </c>
      <c r="AA2785">
        <v>13</v>
      </c>
      <c r="AB2785">
        <v>743</v>
      </c>
      <c r="AE2785">
        <f t="shared" si="43"/>
        <v>0</v>
      </c>
      <c r="AF2785">
        <v>1</v>
      </c>
      <c r="AG2785" t="str">
        <f>IF(Table2[[#This Row],[Avg Monthly GB Download]] &lt; 5, "Less than 5 GB", IF(Table2[[#This Row],[Avg Monthly GB Download]] &lt;= 10, "Between 5 and 10 GB", "10 or more GB"))</f>
        <v>Less than 5 GB</v>
      </c>
    </row>
    <row r="2786" spans="1:33" x14ac:dyDescent="0.3">
      <c r="A2786" t="s">
        <v>5688</v>
      </c>
      <c r="B2786" t="s">
        <v>17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21</v>
      </c>
      <c r="I2786" t="s">
        <v>18</v>
      </c>
      <c r="J2786">
        <v>47</v>
      </c>
      <c r="K2786">
        <v>0</v>
      </c>
      <c r="L2786">
        <v>0</v>
      </c>
      <c r="M2786" t="s">
        <v>17</v>
      </c>
      <c r="N2786">
        <v>0</v>
      </c>
      <c r="O2786" t="s">
        <v>79</v>
      </c>
      <c r="P2786" t="s">
        <v>5689</v>
      </c>
      <c r="Q2786" t="s">
        <v>20</v>
      </c>
      <c r="R2786">
        <v>25</v>
      </c>
      <c r="S2786" t="s">
        <v>21</v>
      </c>
      <c r="T2786" t="s">
        <v>17</v>
      </c>
      <c r="U2786" t="s">
        <v>17</v>
      </c>
      <c r="V2786" t="str">
        <f>IF(Table2[[#This Row],[Age]] &lt; 30, "Under 30", IF(Table2[[#This Row],[Age]] &lt; 65, "Other", "Senior"))</f>
        <v>Under 30</v>
      </c>
      <c r="W2786">
        <v>0</v>
      </c>
      <c r="X2786" t="s">
        <v>17</v>
      </c>
      <c r="Y2786" t="s">
        <v>94</v>
      </c>
      <c r="Z2786" t="s">
        <v>29</v>
      </c>
      <c r="AA2786">
        <v>10</v>
      </c>
      <c r="AB2786">
        <v>192</v>
      </c>
      <c r="AE2786">
        <f t="shared" si="43"/>
        <v>0</v>
      </c>
      <c r="AF2786">
        <v>1</v>
      </c>
      <c r="AG2786" t="str">
        <f>IF(Table2[[#This Row],[Avg Monthly GB Download]] &lt; 5, "Less than 5 GB", IF(Table2[[#This Row],[Avg Monthly GB Download]] &lt;= 10, "Between 5 and 10 GB", "10 or more GB"))</f>
        <v>Less than 5 GB</v>
      </c>
    </row>
    <row r="2787" spans="1:33" x14ac:dyDescent="0.3">
      <c r="A2787" t="s">
        <v>5690</v>
      </c>
      <c r="B2787" t="s">
        <v>17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21</v>
      </c>
      <c r="I2787" t="s">
        <v>84</v>
      </c>
      <c r="J2787">
        <v>0</v>
      </c>
      <c r="K2787">
        <v>0</v>
      </c>
      <c r="L2787">
        <v>7</v>
      </c>
      <c r="M2787" t="s">
        <v>21</v>
      </c>
      <c r="N2787">
        <v>0</v>
      </c>
      <c r="O2787" t="s">
        <v>57</v>
      </c>
      <c r="P2787" t="s">
        <v>5691</v>
      </c>
      <c r="Q2787" t="s">
        <v>20</v>
      </c>
      <c r="R2787">
        <v>39</v>
      </c>
      <c r="S2787" t="s">
        <v>17</v>
      </c>
      <c r="T2787" t="s">
        <v>17</v>
      </c>
      <c r="U2787" t="s">
        <v>17</v>
      </c>
      <c r="V2787" t="str">
        <f>IF(Table2[[#This Row],[Age]] &lt; 30, "Under 30", IF(Table2[[#This Row],[Age]] &lt; 65, "Other", "Senior"))</f>
        <v>Other</v>
      </c>
      <c r="W2787">
        <v>0</v>
      </c>
      <c r="X2787" t="s">
        <v>21</v>
      </c>
      <c r="Y2787" t="s">
        <v>94</v>
      </c>
      <c r="Z2787" t="s">
        <v>34</v>
      </c>
      <c r="AA2787">
        <v>56</v>
      </c>
      <c r="AB2787">
        <v>2942</v>
      </c>
      <c r="AE2787">
        <f t="shared" si="43"/>
        <v>0</v>
      </c>
      <c r="AF2787">
        <v>1</v>
      </c>
      <c r="AG2787" t="str">
        <f>IF(Table2[[#This Row],[Avg Monthly GB Download]] &lt; 5, "Less than 5 GB", IF(Table2[[#This Row],[Avg Monthly GB Download]] &lt;= 10, "Between 5 and 10 GB", "10 or more GB"))</f>
        <v>Between 5 and 10 GB</v>
      </c>
    </row>
    <row r="2788" spans="1:33" x14ac:dyDescent="0.3">
      <c r="A2788" t="s">
        <v>5692</v>
      </c>
      <c r="B2788" t="s">
        <v>17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21</v>
      </c>
      <c r="I2788" t="s">
        <v>18</v>
      </c>
      <c r="J2788">
        <v>319.5</v>
      </c>
      <c r="K2788">
        <v>0</v>
      </c>
      <c r="L2788">
        <v>7</v>
      </c>
      <c r="M2788" t="s">
        <v>17</v>
      </c>
      <c r="N2788">
        <v>71</v>
      </c>
      <c r="O2788" t="s">
        <v>82</v>
      </c>
      <c r="P2788" t="s">
        <v>5693</v>
      </c>
      <c r="Q2788" t="s">
        <v>20</v>
      </c>
      <c r="R2788">
        <v>37</v>
      </c>
      <c r="S2788" t="s">
        <v>17</v>
      </c>
      <c r="T2788" t="s">
        <v>17</v>
      </c>
      <c r="U2788" t="s">
        <v>17</v>
      </c>
      <c r="V2788" t="str">
        <f>IF(Table2[[#This Row],[Age]] &lt; 30, "Under 30", IF(Table2[[#This Row],[Age]] &lt; 65, "Other", "Senior"))</f>
        <v>Other</v>
      </c>
      <c r="W2788">
        <v>0</v>
      </c>
      <c r="X2788" t="s">
        <v>21</v>
      </c>
      <c r="Y2788" t="s">
        <v>49</v>
      </c>
      <c r="Z2788" t="s">
        <v>29</v>
      </c>
      <c r="AA2788">
        <v>26</v>
      </c>
      <c r="AB2788">
        <v>1810</v>
      </c>
      <c r="AE2788">
        <f t="shared" si="43"/>
        <v>0</v>
      </c>
      <c r="AF2788">
        <v>1</v>
      </c>
      <c r="AG2788" t="str">
        <f>IF(Table2[[#This Row],[Avg Monthly GB Download]] &lt; 5, "Less than 5 GB", IF(Table2[[#This Row],[Avg Monthly GB Download]] &lt;= 10, "Between 5 and 10 GB", "10 or more GB"))</f>
        <v>Between 5 and 10 GB</v>
      </c>
    </row>
    <row r="2789" spans="1:33" x14ac:dyDescent="0.3">
      <c r="A2789" t="s">
        <v>5694</v>
      </c>
      <c r="B2789" t="s">
        <v>17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21</v>
      </c>
      <c r="I2789" t="s">
        <v>18</v>
      </c>
      <c r="J2789">
        <v>41</v>
      </c>
      <c r="K2789">
        <v>0</v>
      </c>
      <c r="L2789">
        <v>0</v>
      </c>
      <c r="M2789" t="s">
        <v>17</v>
      </c>
      <c r="N2789">
        <v>0</v>
      </c>
      <c r="O2789" t="s">
        <v>70</v>
      </c>
      <c r="P2789" t="s">
        <v>5695</v>
      </c>
      <c r="Q2789" t="s">
        <v>22</v>
      </c>
      <c r="R2789">
        <v>59</v>
      </c>
      <c r="S2789" t="s">
        <v>17</v>
      </c>
      <c r="T2789" t="s">
        <v>17</v>
      </c>
      <c r="U2789" t="s">
        <v>17</v>
      </c>
      <c r="V2789" t="str">
        <f>IF(Table2[[#This Row],[Age]] &lt; 30, "Under 30", IF(Table2[[#This Row],[Age]] &lt; 65, "Other", "Senior"))</f>
        <v>Other</v>
      </c>
      <c r="W2789">
        <v>0</v>
      </c>
      <c r="X2789" t="s">
        <v>17</v>
      </c>
      <c r="Y2789" t="s">
        <v>94</v>
      </c>
      <c r="Z2789" t="s">
        <v>29</v>
      </c>
      <c r="AA2789">
        <v>15</v>
      </c>
      <c r="AB2789">
        <v>169</v>
      </c>
      <c r="AE2789">
        <f t="shared" si="43"/>
        <v>0</v>
      </c>
      <c r="AF2789">
        <v>1</v>
      </c>
      <c r="AG2789" t="str">
        <f>IF(Table2[[#This Row],[Avg Monthly GB Download]] &lt; 5, "Less than 5 GB", IF(Table2[[#This Row],[Avg Monthly GB Download]] &lt;= 10, "Between 5 and 10 GB", "10 or more GB"))</f>
        <v>Less than 5 GB</v>
      </c>
    </row>
    <row r="2790" spans="1:33" x14ac:dyDescent="0.3">
      <c r="A2790" t="s">
        <v>5696</v>
      </c>
      <c r="B2790" t="s">
        <v>17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21</v>
      </c>
      <c r="I2790" t="s">
        <v>18</v>
      </c>
      <c r="J2790">
        <v>159.5</v>
      </c>
      <c r="K2790">
        <v>0</v>
      </c>
      <c r="L2790">
        <v>1</v>
      </c>
      <c r="M2790" t="s">
        <v>21</v>
      </c>
      <c r="N2790">
        <v>0</v>
      </c>
      <c r="O2790" t="s">
        <v>90</v>
      </c>
      <c r="P2790" t="s">
        <v>5697</v>
      </c>
      <c r="Q2790" t="s">
        <v>20</v>
      </c>
      <c r="R2790">
        <v>56</v>
      </c>
      <c r="S2790" t="s">
        <v>17</v>
      </c>
      <c r="T2790" t="s">
        <v>17</v>
      </c>
      <c r="U2790" t="s">
        <v>17</v>
      </c>
      <c r="V2790" t="str">
        <f>IF(Table2[[#This Row],[Age]] &lt; 30, "Under 30", IF(Table2[[#This Row],[Age]] &lt; 65, "Other", "Senior"))</f>
        <v>Other</v>
      </c>
      <c r="W2790">
        <v>0</v>
      </c>
      <c r="X2790" t="s">
        <v>17</v>
      </c>
      <c r="Y2790" t="s">
        <v>49</v>
      </c>
      <c r="Z2790" t="s">
        <v>34</v>
      </c>
      <c r="AA2790">
        <v>35</v>
      </c>
      <c r="AB2790">
        <v>2338</v>
      </c>
      <c r="AE2790">
        <f t="shared" si="43"/>
        <v>0</v>
      </c>
      <c r="AF2790">
        <v>1</v>
      </c>
      <c r="AG2790" t="str">
        <f>IF(Table2[[#This Row],[Avg Monthly GB Download]] &lt; 5, "Less than 5 GB", IF(Table2[[#This Row],[Avg Monthly GB Download]] &lt;= 10, "Between 5 and 10 GB", "10 or more GB"))</f>
        <v>Less than 5 GB</v>
      </c>
    </row>
    <row r="2791" spans="1:33" x14ac:dyDescent="0.3">
      <c r="A2791" t="s">
        <v>5698</v>
      </c>
      <c r="B2791" t="s">
        <v>17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21</v>
      </c>
      <c r="I2791" t="s">
        <v>18</v>
      </c>
      <c r="J2791">
        <v>130</v>
      </c>
      <c r="K2791">
        <v>0</v>
      </c>
      <c r="L2791">
        <v>5</v>
      </c>
      <c r="M2791" t="s">
        <v>21</v>
      </c>
      <c r="N2791">
        <v>0</v>
      </c>
      <c r="O2791" t="s">
        <v>32</v>
      </c>
      <c r="P2791" t="s">
        <v>5699</v>
      </c>
      <c r="Q2791" t="s">
        <v>20</v>
      </c>
      <c r="R2791">
        <v>83</v>
      </c>
      <c r="S2791" t="s">
        <v>17</v>
      </c>
      <c r="T2791" t="s">
        <v>21</v>
      </c>
      <c r="U2791" t="s">
        <v>17</v>
      </c>
      <c r="V2791" t="str">
        <f>IF(Table2[[#This Row],[Age]] &lt; 30, "Under 30", IF(Table2[[#This Row],[Age]] &lt; 65, "Other", "Senior"))</f>
        <v>Senior</v>
      </c>
      <c r="W2791">
        <v>0</v>
      </c>
      <c r="X2791" t="s">
        <v>21</v>
      </c>
      <c r="Y2791" t="s">
        <v>28</v>
      </c>
      <c r="Z2791" t="s">
        <v>34</v>
      </c>
      <c r="AA2791">
        <v>56</v>
      </c>
      <c r="AB2791">
        <v>2219</v>
      </c>
      <c r="AE2791">
        <f t="shared" si="43"/>
        <v>0</v>
      </c>
      <c r="AF2791">
        <v>1</v>
      </c>
      <c r="AG2791" t="str">
        <f>IF(Table2[[#This Row],[Avg Monthly GB Download]] &lt; 5, "Less than 5 GB", IF(Table2[[#This Row],[Avg Monthly GB Download]] &lt;= 10, "Between 5 and 10 GB", "10 or more GB"))</f>
        <v>Between 5 and 10 GB</v>
      </c>
    </row>
    <row r="2792" spans="1:33" x14ac:dyDescent="0.3">
      <c r="A2792" t="s">
        <v>5700</v>
      </c>
      <c r="B2792" t="s">
        <v>17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21</v>
      </c>
      <c r="I2792" t="s">
        <v>18</v>
      </c>
      <c r="J2792">
        <v>69</v>
      </c>
      <c r="K2792">
        <v>0</v>
      </c>
      <c r="L2792">
        <v>5</v>
      </c>
      <c r="M2792" t="s">
        <v>21</v>
      </c>
      <c r="N2792">
        <v>0</v>
      </c>
      <c r="O2792" t="s">
        <v>80</v>
      </c>
      <c r="P2792" t="s">
        <v>5701</v>
      </c>
      <c r="Q2792" t="s">
        <v>22</v>
      </c>
      <c r="R2792">
        <v>76</v>
      </c>
      <c r="S2792" t="s">
        <v>17</v>
      </c>
      <c r="T2792" t="s">
        <v>21</v>
      </c>
      <c r="U2792" t="s">
        <v>17</v>
      </c>
      <c r="V2792" t="str">
        <f>IF(Table2[[#This Row],[Age]] &lt; 30, "Under 30", IF(Table2[[#This Row],[Age]] &lt; 65, "Other", "Senior"))</f>
        <v>Senior</v>
      </c>
      <c r="W2792">
        <v>0</v>
      </c>
      <c r="X2792" t="s">
        <v>17</v>
      </c>
      <c r="Y2792" t="s">
        <v>28</v>
      </c>
      <c r="Z2792" t="s">
        <v>34</v>
      </c>
      <c r="AA2792">
        <v>37</v>
      </c>
      <c r="AB2792">
        <v>1070</v>
      </c>
      <c r="AE2792">
        <f t="shared" si="43"/>
        <v>0</v>
      </c>
      <c r="AF2792">
        <v>1</v>
      </c>
      <c r="AG2792" t="str">
        <f>IF(Table2[[#This Row],[Avg Monthly GB Download]] &lt; 5, "Less than 5 GB", IF(Table2[[#This Row],[Avg Monthly GB Download]] &lt;= 10, "Between 5 and 10 GB", "10 or more GB"))</f>
        <v>Between 5 and 10 GB</v>
      </c>
    </row>
    <row r="2793" spans="1:33" x14ac:dyDescent="0.3">
      <c r="A2793" t="s">
        <v>5702</v>
      </c>
      <c r="B2793" t="s">
        <v>17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21</v>
      </c>
      <c r="I2793" t="s">
        <v>18</v>
      </c>
      <c r="J2793">
        <v>5.4</v>
      </c>
      <c r="K2793">
        <v>0</v>
      </c>
      <c r="L2793">
        <v>12</v>
      </c>
      <c r="M2793" t="s">
        <v>17</v>
      </c>
      <c r="N2793">
        <v>5</v>
      </c>
      <c r="O2793" t="s">
        <v>26</v>
      </c>
      <c r="P2793" t="s">
        <v>5703</v>
      </c>
      <c r="Q2793" t="s">
        <v>22</v>
      </c>
      <c r="R2793">
        <v>66</v>
      </c>
      <c r="S2793" t="s">
        <v>17</v>
      </c>
      <c r="T2793" t="s">
        <v>21</v>
      </c>
      <c r="U2793" t="s">
        <v>17</v>
      </c>
      <c r="V2793" t="str">
        <f>IF(Table2[[#This Row],[Age]] &lt; 30, "Under 30", IF(Table2[[#This Row],[Age]] &lt; 65, "Other", "Senior"))</f>
        <v>Senior</v>
      </c>
      <c r="W2793">
        <v>0</v>
      </c>
      <c r="X2793" t="s">
        <v>17</v>
      </c>
      <c r="Y2793" t="s">
        <v>28</v>
      </c>
      <c r="Z2793" t="s">
        <v>34</v>
      </c>
      <c r="AA2793">
        <v>25</v>
      </c>
      <c r="AB2793">
        <v>25</v>
      </c>
      <c r="AE2793">
        <f t="shared" si="43"/>
        <v>0</v>
      </c>
      <c r="AF2793">
        <v>1</v>
      </c>
      <c r="AG2793" t="str">
        <f>IF(Table2[[#This Row],[Avg Monthly GB Download]] &lt; 5, "Less than 5 GB", IF(Table2[[#This Row],[Avg Monthly GB Download]] &lt;= 10, "Between 5 and 10 GB", "10 or more GB"))</f>
        <v>10 or more GB</v>
      </c>
    </row>
    <row r="2794" spans="1:33" x14ac:dyDescent="0.3">
      <c r="A2794" t="s">
        <v>5704</v>
      </c>
      <c r="B2794" t="s">
        <v>17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21</v>
      </c>
      <c r="I2794" t="s">
        <v>18</v>
      </c>
      <c r="J2794">
        <v>151.19999999999999</v>
      </c>
      <c r="K2794">
        <v>0</v>
      </c>
      <c r="L2794">
        <v>0</v>
      </c>
      <c r="M2794" t="s">
        <v>17</v>
      </c>
      <c r="N2794">
        <v>0</v>
      </c>
      <c r="O2794" t="s">
        <v>79</v>
      </c>
      <c r="P2794" t="s">
        <v>5705</v>
      </c>
      <c r="Q2794" t="s">
        <v>20</v>
      </c>
      <c r="R2794">
        <v>23</v>
      </c>
      <c r="S2794" t="s">
        <v>21</v>
      </c>
      <c r="T2794" t="s">
        <v>17</v>
      </c>
      <c r="U2794" t="s">
        <v>17</v>
      </c>
      <c r="V2794" t="str">
        <f>IF(Table2[[#This Row],[Age]] &lt; 30, "Under 30", IF(Table2[[#This Row],[Age]] &lt; 65, "Other", "Senior"))</f>
        <v>Under 30</v>
      </c>
      <c r="W2794">
        <v>0</v>
      </c>
      <c r="X2794" t="s">
        <v>17</v>
      </c>
      <c r="Y2794" t="s">
        <v>49</v>
      </c>
      <c r="Z2794" t="s">
        <v>29</v>
      </c>
      <c r="AA2794">
        <v>9</v>
      </c>
      <c r="AB2794">
        <v>683</v>
      </c>
      <c r="AE2794">
        <f t="shared" si="43"/>
        <v>0</v>
      </c>
      <c r="AF2794">
        <v>1</v>
      </c>
      <c r="AG2794" t="str">
        <f>IF(Table2[[#This Row],[Avg Monthly GB Download]] &lt; 5, "Less than 5 GB", IF(Table2[[#This Row],[Avg Monthly GB Download]] &lt;= 10, "Between 5 and 10 GB", "10 or more GB"))</f>
        <v>Less than 5 GB</v>
      </c>
    </row>
    <row r="2795" spans="1:33" x14ac:dyDescent="0.3">
      <c r="A2795" t="s">
        <v>5706</v>
      </c>
      <c r="B2795" t="s">
        <v>17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21</v>
      </c>
      <c r="I2795" t="s">
        <v>84</v>
      </c>
      <c r="J2795">
        <v>0</v>
      </c>
      <c r="K2795">
        <v>0</v>
      </c>
      <c r="L2795">
        <v>6</v>
      </c>
      <c r="M2795" t="s">
        <v>21</v>
      </c>
      <c r="N2795">
        <v>0</v>
      </c>
      <c r="O2795" t="s">
        <v>67</v>
      </c>
      <c r="P2795" t="s">
        <v>5707</v>
      </c>
      <c r="Q2795" t="s">
        <v>22</v>
      </c>
      <c r="R2795">
        <v>31</v>
      </c>
      <c r="S2795" t="s">
        <v>17</v>
      </c>
      <c r="T2795" t="s">
        <v>17</v>
      </c>
      <c r="U2795" t="s">
        <v>17</v>
      </c>
      <c r="V2795" t="str">
        <f>IF(Table2[[#This Row],[Age]] &lt; 30, "Under 30", IF(Table2[[#This Row],[Age]] &lt; 65, "Other", "Senior"))</f>
        <v>Other</v>
      </c>
      <c r="W2795">
        <v>0</v>
      </c>
      <c r="X2795" t="s">
        <v>21</v>
      </c>
      <c r="Y2795" t="s">
        <v>49</v>
      </c>
      <c r="Z2795" t="s">
        <v>34</v>
      </c>
      <c r="AA2795">
        <v>31</v>
      </c>
      <c r="AB2795">
        <v>2229</v>
      </c>
      <c r="AE2795">
        <f t="shared" si="43"/>
        <v>0</v>
      </c>
      <c r="AF2795">
        <v>1</v>
      </c>
      <c r="AG2795" t="str">
        <f>IF(Table2[[#This Row],[Avg Monthly GB Download]] &lt; 5, "Less than 5 GB", IF(Table2[[#This Row],[Avg Monthly GB Download]] &lt;= 10, "Between 5 and 10 GB", "10 or more GB"))</f>
        <v>Between 5 and 10 GB</v>
      </c>
    </row>
    <row r="2796" spans="1:33" x14ac:dyDescent="0.3">
      <c r="A2796" t="s">
        <v>5708</v>
      </c>
      <c r="B2796" t="s">
        <v>17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21</v>
      </c>
      <c r="I2796" t="s">
        <v>84</v>
      </c>
      <c r="J2796">
        <v>0</v>
      </c>
      <c r="K2796">
        <v>0</v>
      </c>
      <c r="L2796">
        <v>9</v>
      </c>
      <c r="M2796" t="s">
        <v>21</v>
      </c>
      <c r="N2796">
        <v>0</v>
      </c>
      <c r="O2796" t="s">
        <v>74</v>
      </c>
      <c r="P2796" t="s">
        <v>5709</v>
      </c>
      <c r="Q2796" t="s">
        <v>20</v>
      </c>
      <c r="R2796">
        <v>77</v>
      </c>
      <c r="S2796" t="s">
        <v>17</v>
      </c>
      <c r="T2796" t="s">
        <v>21</v>
      </c>
      <c r="U2796" t="s">
        <v>17</v>
      </c>
      <c r="V2796" t="str">
        <f>IF(Table2[[#This Row],[Age]] &lt; 30, "Under 30", IF(Table2[[#This Row],[Age]] &lt; 65, "Other", "Senior"))</f>
        <v>Senior</v>
      </c>
      <c r="W2796">
        <v>0</v>
      </c>
      <c r="X2796" t="s">
        <v>21</v>
      </c>
      <c r="Y2796" t="s">
        <v>94</v>
      </c>
      <c r="Z2796" t="s">
        <v>34</v>
      </c>
      <c r="AA2796">
        <v>50</v>
      </c>
      <c r="AB2796">
        <v>3366</v>
      </c>
      <c r="AE2796">
        <f t="shared" si="43"/>
        <v>0</v>
      </c>
      <c r="AF2796">
        <v>1</v>
      </c>
      <c r="AG2796" t="str">
        <f>IF(Table2[[#This Row],[Avg Monthly GB Download]] &lt; 5, "Less than 5 GB", IF(Table2[[#This Row],[Avg Monthly GB Download]] &lt;= 10, "Between 5 and 10 GB", "10 or more GB"))</f>
        <v>Between 5 and 10 GB</v>
      </c>
    </row>
    <row r="2797" spans="1:33" x14ac:dyDescent="0.3">
      <c r="A2797" t="s">
        <v>5710</v>
      </c>
      <c r="B2797" t="s">
        <v>17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21</v>
      </c>
      <c r="I2797" t="s">
        <v>18</v>
      </c>
      <c r="J2797">
        <v>181</v>
      </c>
      <c r="K2797">
        <v>0</v>
      </c>
      <c r="L2797">
        <v>8</v>
      </c>
      <c r="M2797" t="s">
        <v>17</v>
      </c>
      <c r="N2797">
        <v>26</v>
      </c>
      <c r="O2797" t="s">
        <v>47</v>
      </c>
      <c r="P2797" t="s">
        <v>5711</v>
      </c>
      <c r="Q2797" t="s">
        <v>20</v>
      </c>
      <c r="R2797">
        <v>52</v>
      </c>
      <c r="S2797" t="s">
        <v>17</v>
      </c>
      <c r="T2797" t="s">
        <v>17</v>
      </c>
      <c r="U2797" t="s">
        <v>17</v>
      </c>
      <c r="V2797" t="str">
        <f>IF(Table2[[#This Row],[Age]] &lt; 30, "Under 30", IF(Table2[[#This Row],[Age]] &lt; 65, "Other", "Senior"))</f>
        <v>Other</v>
      </c>
      <c r="W2797">
        <v>0</v>
      </c>
      <c r="X2797" t="s">
        <v>21</v>
      </c>
      <c r="Y2797" t="s">
        <v>49</v>
      </c>
      <c r="Z2797" t="s">
        <v>34</v>
      </c>
      <c r="AA2797">
        <v>49</v>
      </c>
      <c r="AB2797">
        <v>3527</v>
      </c>
      <c r="AE2797">
        <f t="shared" si="43"/>
        <v>0</v>
      </c>
      <c r="AF2797">
        <v>1</v>
      </c>
      <c r="AG2797" t="str">
        <f>IF(Table2[[#This Row],[Avg Monthly GB Download]] &lt; 5, "Less than 5 GB", IF(Table2[[#This Row],[Avg Monthly GB Download]] &lt;= 10, "Between 5 and 10 GB", "10 or more GB"))</f>
        <v>Between 5 and 10 GB</v>
      </c>
    </row>
    <row r="2798" spans="1:33" x14ac:dyDescent="0.3">
      <c r="A2798" t="s">
        <v>5712</v>
      </c>
      <c r="B2798" t="s">
        <v>17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21</v>
      </c>
      <c r="I2798" t="s">
        <v>18</v>
      </c>
      <c r="J2798">
        <v>101</v>
      </c>
      <c r="K2798">
        <v>0</v>
      </c>
      <c r="L2798">
        <v>21</v>
      </c>
      <c r="M2798" t="s">
        <v>21</v>
      </c>
      <c r="N2798">
        <v>0</v>
      </c>
      <c r="O2798" t="s">
        <v>75</v>
      </c>
      <c r="P2798" t="s">
        <v>5713</v>
      </c>
      <c r="Q2798" t="s">
        <v>20</v>
      </c>
      <c r="R2798">
        <v>21</v>
      </c>
      <c r="S2798" t="s">
        <v>21</v>
      </c>
      <c r="T2798" t="s">
        <v>17</v>
      </c>
      <c r="U2798" t="s">
        <v>17</v>
      </c>
      <c r="V2798" t="str">
        <f>IF(Table2[[#This Row],[Age]] &lt; 30, "Under 30", IF(Table2[[#This Row],[Age]] &lt; 65, "Other", "Senior"))</f>
        <v>Under 30</v>
      </c>
      <c r="W2798">
        <v>0</v>
      </c>
      <c r="X2798" t="s">
        <v>21</v>
      </c>
      <c r="Y2798" t="s">
        <v>94</v>
      </c>
      <c r="Z2798" t="s">
        <v>34</v>
      </c>
      <c r="AA2798">
        <v>50</v>
      </c>
      <c r="AB2798">
        <v>2567</v>
      </c>
      <c r="AE2798">
        <f t="shared" si="43"/>
        <v>0</v>
      </c>
      <c r="AF2798">
        <v>1</v>
      </c>
      <c r="AG2798" t="str">
        <f>IF(Table2[[#This Row],[Avg Monthly GB Download]] &lt; 5, "Less than 5 GB", IF(Table2[[#This Row],[Avg Monthly GB Download]] &lt;= 10, "Between 5 and 10 GB", "10 or more GB"))</f>
        <v>10 or more GB</v>
      </c>
    </row>
    <row r="2799" spans="1:33" x14ac:dyDescent="0.3">
      <c r="A2799" t="s">
        <v>5714</v>
      </c>
      <c r="B2799" t="s">
        <v>17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21</v>
      </c>
      <c r="I2799" t="s">
        <v>18</v>
      </c>
      <c r="J2799">
        <v>18.600000000000001</v>
      </c>
      <c r="K2799">
        <v>0</v>
      </c>
      <c r="L2799">
        <v>0</v>
      </c>
      <c r="M2799" t="s">
        <v>17</v>
      </c>
      <c r="N2799">
        <v>0</v>
      </c>
      <c r="O2799" t="s">
        <v>48</v>
      </c>
      <c r="P2799" t="s">
        <v>5715</v>
      </c>
      <c r="Q2799" t="s">
        <v>22</v>
      </c>
      <c r="R2799">
        <v>30</v>
      </c>
      <c r="S2799" t="s">
        <v>17</v>
      </c>
      <c r="T2799" t="s">
        <v>17</v>
      </c>
      <c r="U2799" t="s">
        <v>17</v>
      </c>
      <c r="V2799" t="str">
        <f>IF(Table2[[#This Row],[Age]] &lt; 30, "Under 30", IF(Table2[[#This Row],[Age]] &lt; 65, "Other", "Senior"))</f>
        <v>Other</v>
      </c>
      <c r="W2799">
        <v>0</v>
      </c>
      <c r="X2799" t="s">
        <v>17</v>
      </c>
      <c r="Y2799" t="s">
        <v>94</v>
      </c>
      <c r="Z2799" t="s">
        <v>34</v>
      </c>
      <c r="AA2799">
        <v>10</v>
      </c>
      <c r="AB2799">
        <v>85</v>
      </c>
      <c r="AE2799">
        <f t="shared" si="43"/>
        <v>0</v>
      </c>
      <c r="AF2799">
        <v>1</v>
      </c>
      <c r="AG2799" t="str">
        <f>IF(Table2[[#This Row],[Avg Monthly GB Download]] &lt; 5, "Less than 5 GB", IF(Table2[[#This Row],[Avg Monthly GB Download]] &lt;= 10, "Between 5 and 10 GB", "10 or more GB"))</f>
        <v>Less than 5 GB</v>
      </c>
    </row>
    <row r="2800" spans="1:33" x14ac:dyDescent="0.3">
      <c r="A2800" t="s">
        <v>5716</v>
      </c>
      <c r="B2800" t="s">
        <v>17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21</v>
      </c>
      <c r="I2800" t="s">
        <v>18</v>
      </c>
      <c r="J2800">
        <v>61.8</v>
      </c>
      <c r="K2800">
        <v>0</v>
      </c>
      <c r="L2800">
        <v>8</v>
      </c>
      <c r="M2800" t="s">
        <v>21</v>
      </c>
      <c r="N2800">
        <v>0</v>
      </c>
      <c r="O2800" t="s">
        <v>41</v>
      </c>
      <c r="P2800" t="s">
        <v>5717</v>
      </c>
      <c r="Q2800" t="s">
        <v>22</v>
      </c>
      <c r="R2800">
        <v>67</v>
      </c>
      <c r="S2800" t="s">
        <v>17</v>
      </c>
      <c r="T2800" t="s">
        <v>21</v>
      </c>
      <c r="U2800" t="s">
        <v>17</v>
      </c>
      <c r="V2800" t="str">
        <f>IF(Table2[[#This Row],[Age]] &lt; 30, "Under 30", IF(Table2[[#This Row],[Age]] &lt; 65, "Other", "Senior"))</f>
        <v>Senior</v>
      </c>
      <c r="W2800">
        <v>0</v>
      </c>
      <c r="X2800" t="s">
        <v>17</v>
      </c>
      <c r="Y2800" t="s">
        <v>28</v>
      </c>
      <c r="Z2800" t="s">
        <v>34</v>
      </c>
      <c r="AA2800">
        <v>11</v>
      </c>
      <c r="AB2800">
        <v>424</v>
      </c>
      <c r="AE2800">
        <f t="shared" si="43"/>
        <v>0</v>
      </c>
      <c r="AF2800">
        <v>1</v>
      </c>
      <c r="AG2800" t="str">
        <f>IF(Table2[[#This Row],[Avg Monthly GB Download]] &lt; 5, "Less than 5 GB", IF(Table2[[#This Row],[Avg Monthly GB Download]] &lt;= 10, "Between 5 and 10 GB", "10 or more GB"))</f>
        <v>Between 5 and 10 GB</v>
      </c>
    </row>
    <row r="2801" spans="1:33" x14ac:dyDescent="0.3">
      <c r="A2801" t="s">
        <v>5718</v>
      </c>
      <c r="B2801" t="s">
        <v>17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21</v>
      </c>
      <c r="I2801" t="s">
        <v>84</v>
      </c>
      <c r="J2801">
        <v>0</v>
      </c>
      <c r="K2801">
        <v>0</v>
      </c>
      <c r="L2801">
        <v>10</v>
      </c>
      <c r="M2801" t="s">
        <v>17</v>
      </c>
      <c r="N2801">
        <v>0</v>
      </c>
      <c r="O2801" t="s">
        <v>66</v>
      </c>
      <c r="P2801" t="s">
        <v>5719</v>
      </c>
      <c r="Q2801" t="s">
        <v>20</v>
      </c>
      <c r="R2801">
        <v>56</v>
      </c>
      <c r="S2801" t="s">
        <v>17</v>
      </c>
      <c r="T2801" t="s">
        <v>17</v>
      </c>
      <c r="U2801" t="s">
        <v>17</v>
      </c>
      <c r="V2801" t="str">
        <f>IF(Table2[[#This Row],[Age]] &lt; 30, "Under 30", IF(Table2[[#This Row],[Age]] &lt; 65, "Other", "Senior"))</f>
        <v>Other</v>
      </c>
      <c r="W2801">
        <v>0</v>
      </c>
      <c r="X2801" t="s">
        <v>21</v>
      </c>
      <c r="Y2801" t="s">
        <v>28</v>
      </c>
      <c r="Z2801" t="s">
        <v>34</v>
      </c>
      <c r="AA2801">
        <v>60</v>
      </c>
      <c r="AB2801">
        <v>2210</v>
      </c>
      <c r="AE2801">
        <f t="shared" si="43"/>
        <v>0</v>
      </c>
      <c r="AF2801">
        <v>1</v>
      </c>
      <c r="AG2801" t="str">
        <f>IF(Table2[[#This Row],[Avg Monthly GB Download]] &lt; 5, "Less than 5 GB", IF(Table2[[#This Row],[Avg Monthly GB Download]] &lt;= 10, "Between 5 and 10 GB", "10 or more GB"))</f>
        <v>Between 5 and 10 GB</v>
      </c>
    </row>
    <row r="2802" spans="1:33" x14ac:dyDescent="0.3">
      <c r="A2802" t="s">
        <v>5720</v>
      </c>
      <c r="B2802" t="s">
        <v>17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21</v>
      </c>
      <c r="I2802" t="s">
        <v>18</v>
      </c>
      <c r="J2802">
        <v>227.5</v>
      </c>
      <c r="K2802">
        <v>0</v>
      </c>
      <c r="L2802">
        <v>8</v>
      </c>
      <c r="M2802" t="s">
        <v>21</v>
      </c>
      <c r="N2802">
        <v>0</v>
      </c>
      <c r="O2802" t="s">
        <v>80</v>
      </c>
      <c r="P2802" t="s">
        <v>5721</v>
      </c>
      <c r="Q2802" t="s">
        <v>22</v>
      </c>
      <c r="R2802">
        <v>34</v>
      </c>
      <c r="S2802" t="s">
        <v>17</v>
      </c>
      <c r="T2802" t="s">
        <v>17</v>
      </c>
      <c r="U2802" t="s">
        <v>17</v>
      </c>
      <c r="V2802" t="str">
        <f>IF(Table2[[#This Row],[Age]] &lt; 30, "Under 30", IF(Table2[[#This Row],[Age]] &lt; 65, "Other", "Senior"))</f>
        <v>Other</v>
      </c>
      <c r="W2802">
        <v>0</v>
      </c>
      <c r="X2802" t="s">
        <v>21</v>
      </c>
      <c r="Y2802" t="s">
        <v>49</v>
      </c>
      <c r="Z2802" t="s">
        <v>34</v>
      </c>
      <c r="AA2802">
        <v>37</v>
      </c>
      <c r="AB2802">
        <v>1305</v>
      </c>
      <c r="AE2802">
        <f t="shared" si="43"/>
        <v>0</v>
      </c>
      <c r="AF2802">
        <v>1</v>
      </c>
      <c r="AG2802" t="str">
        <f>IF(Table2[[#This Row],[Avg Monthly GB Download]] &lt; 5, "Less than 5 GB", IF(Table2[[#This Row],[Avg Monthly GB Download]] &lt;= 10, "Between 5 and 10 GB", "10 or more GB"))</f>
        <v>Between 5 and 10 GB</v>
      </c>
    </row>
    <row r="2803" spans="1:33" x14ac:dyDescent="0.3">
      <c r="A2803" t="s">
        <v>5722</v>
      </c>
      <c r="B2803" t="s">
        <v>17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21</v>
      </c>
      <c r="I2803" t="s">
        <v>18</v>
      </c>
      <c r="J2803">
        <v>129.19999999999999</v>
      </c>
      <c r="K2803">
        <v>0</v>
      </c>
      <c r="L2803">
        <v>4</v>
      </c>
      <c r="M2803" t="s">
        <v>21</v>
      </c>
      <c r="N2803">
        <v>0</v>
      </c>
      <c r="O2803" t="s">
        <v>68</v>
      </c>
      <c r="P2803" t="s">
        <v>5723</v>
      </c>
      <c r="Q2803" t="s">
        <v>22</v>
      </c>
      <c r="R2803">
        <v>56</v>
      </c>
      <c r="S2803" t="s">
        <v>17</v>
      </c>
      <c r="T2803" t="s">
        <v>17</v>
      </c>
      <c r="U2803" t="s">
        <v>17</v>
      </c>
      <c r="V2803" t="str">
        <f>IF(Table2[[#This Row],[Age]] &lt; 30, "Under 30", IF(Table2[[#This Row],[Age]] &lt; 65, "Other", "Senior"))</f>
        <v>Other</v>
      </c>
      <c r="W2803">
        <v>0</v>
      </c>
      <c r="X2803" t="s">
        <v>17</v>
      </c>
      <c r="Y2803" t="s">
        <v>49</v>
      </c>
      <c r="Z2803" t="s">
        <v>29</v>
      </c>
      <c r="AA2803">
        <v>42</v>
      </c>
      <c r="AB2803">
        <v>3029</v>
      </c>
      <c r="AE2803">
        <f t="shared" si="43"/>
        <v>0</v>
      </c>
      <c r="AF2803">
        <v>1</v>
      </c>
      <c r="AG2803" t="str">
        <f>IF(Table2[[#This Row],[Avg Monthly GB Download]] &lt; 5, "Less than 5 GB", IF(Table2[[#This Row],[Avg Monthly GB Download]] &lt;= 10, "Between 5 and 10 GB", "10 or more GB"))</f>
        <v>Less than 5 GB</v>
      </c>
    </row>
    <row r="2804" spans="1:33" x14ac:dyDescent="0.3">
      <c r="A2804" t="s">
        <v>5724</v>
      </c>
      <c r="B2804" t="s">
        <v>17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21</v>
      </c>
      <c r="I2804" t="s">
        <v>18</v>
      </c>
      <c r="J2804">
        <v>134.30000000000001</v>
      </c>
      <c r="K2804">
        <v>0</v>
      </c>
      <c r="L2804">
        <v>5</v>
      </c>
      <c r="M2804" t="s">
        <v>21</v>
      </c>
      <c r="N2804">
        <v>0</v>
      </c>
      <c r="O2804" t="s">
        <v>27</v>
      </c>
      <c r="P2804" t="s">
        <v>5725</v>
      </c>
      <c r="Q2804" t="s">
        <v>20</v>
      </c>
      <c r="R2804">
        <v>74</v>
      </c>
      <c r="S2804" t="s">
        <v>17</v>
      </c>
      <c r="T2804" t="s">
        <v>21</v>
      </c>
      <c r="U2804" t="s">
        <v>17</v>
      </c>
      <c r="V2804" t="str">
        <f>IF(Table2[[#This Row],[Age]] &lt; 30, "Under 30", IF(Table2[[#This Row],[Age]] &lt; 65, "Other", "Senior"))</f>
        <v>Senior</v>
      </c>
      <c r="W2804">
        <v>0</v>
      </c>
      <c r="X2804" t="s">
        <v>17</v>
      </c>
      <c r="Y2804" t="s">
        <v>28</v>
      </c>
      <c r="Z2804" t="s">
        <v>34</v>
      </c>
      <c r="AA2804">
        <v>33</v>
      </c>
      <c r="AB2804">
        <v>583</v>
      </c>
      <c r="AE2804">
        <f t="shared" si="43"/>
        <v>0</v>
      </c>
      <c r="AF2804">
        <v>1</v>
      </c>
      <c r="AG2804" t="str">
        <f>IF(Table2[[#This Row],[Avg Monthly GB Download]] &lt; 5, "Less than 5 GB", IF(Table2[[#This Row],[Avg Monthly GB Download]] &lt;= 10, "Between 5 and 10 GB", "10 or more GB"))</f>
        <v>Between 5 and 10 GB</v>
      </c>
    </row>
    <row r="2805" spans="1:33" x14ac:dyDescent="0.3">
      <c r="A2805" t="s">
        <v>5726</v>
      </c>
      <c r="B2805" t="s">
        <v>17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21</v>
      </c>
      <c r="I2805" t="s">
        <v>84</v>
      </c>
      <c r="J2805">
        <v>0</v>
      </c>
      <c r="K2805">
        <v>0</v>
      </c>
      <c r="L2805">
        <v>0</v>
      </c>
      <c r="M2805" t="s">
        <v>17</v>
      </c>
      <c r="N2805">
        <v>0</v>
      </c>
      <c r="O2805" t="s">
        <v>19</v>
      </c>
      <c r="P2805" t="s">
        <v>5727</v>
      </c>
      <c r="Q2805" t="s">
        <v>20</v>
      </c>
      <c r="R2805">
        <v>55</v>
      </c>
      <c r="S2805" t="s">
        <v>17</v>
      </c>
      <c r="T2805" t="s">
        <v>17</v>
      </c>
      <c r="U2805" t="s">
        <v>17</v>
      </c>
      <c r="V2805" t="str">
        <f>IF(Table2[[#This Row],[Age]] &lt; 30, "Under 30", IF(Table2[[#This Row],[Age]] &lt; 65, "Other", "Senior"))</f>
        <v>Other</v>
      </c>
      <c r="W2805">
        <v>0</v>
      </c>
      <c r="X2805" t="s">
        <v>17</v>
      </c>
      <c r="Y2805" t="s">
        <v>28</v>
      </c>
      <c r="Z2805" t="s">
        <v>29</v>
      </c>
      <c r="AA2805">
        <v>15</v>
      </c>
      <c r="AB2805">
        <v>161</v>
      </c>
      <c r="AE2805">
        <f t="shared" si="43"/>
        <v>0</v>
      </c>
      <c r="AF2805">
        <v>1</v>
      </c>
      <c r="AG2805" t="str">
        <f>IF(Table2[[#This Row],[Avg Monthly GB Download]] &lt; 5, "Less than 5 GB", IF(Table2[[#This Row],[Avg Monthly GB Download]] &lt;= 10, "Between 5 and 10 GB", "10 or more GB"))</f>
        <v>Less than 5 GB</v>
      </c>
    </row>
    <row r="2806" spans="1:33" x14ac:dyDescent="0.3">
      <c r="A2806" t="s">
        <v>5728</v>
      </c>
      <c r="B2806" t="s">
        <v>17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21</v>
      </c>
      <c r="I2806" t="s">
        <v>18</v>
      </c>
      <c r="J2806">
        <v>1.3</v>
      </c>
      <c r="K2806">
        <v>0</v>
      </c>
      <c r="L2806">
        <v>0</v>
      </c>
      <c r="M2806" t="s">
        <v>17</v>
      </c>
      <c r="N2806">
        <v>0</v>
      </c>
      <c r="O2806" t="s">
        <v>39</v>
      </c>
      <c r="P2806" t="s">
        <v>5729</v>
      </c>
      <c r="Q2806" t="s">
        <v>22</v>
      </c>
      <c r="R2806">
        <v>59</v>
      </c>
      <c r="S2806" t="s">
        <v>17</v>
      </c>
      <c r="T2806" t="s">
        <v>17</v>
      </c>
      <c r="U2806" t="s">
        <v>17</v>
      </c>
      <c r="V2806" t="str">
        <f>IF(Table2[[#This Row],[Age]] &lt; 30, "Under 30", IF(Table2[[#This Row],[Age]] &lt; 65, "Other", "Senior"))</f>
        <v>Other</v>
      </c>
      <c r="W2806">
        <v>0</v>
      </c>
      <c r="X2806" t="s">
        <v>17</v>
      </c>
      <c r="Y2806" t="s">
        <v>28</v>
      </c>
      <c r="Z2806" t="s">
        <v>29</v>
      </c>
      <c r="AA2806">
        <v>12</v>
      </c>
      <c r="AB2806">
        <v>12</v>
      </c>
      <c r="AE2806">
        <f t="shared" si="43"/>
        <v>0</v>
      </c>
      <c r="AF2806">
        <v>1</v>
      </c>
      <c r="AG2806" t="str">
        <f>IF(Table2[[#This Row],[Avg Monthly GB Download]] &lt; 5, "Less than 5 GB", IF(Table2[[#This Row],[Avg Monthly GB Download]] &lt;= 10, "Between 5 and 10 GB", "10 or more GB"))</f>
        <v>Less than 5 GB</v>
      </c>
    </row>
    <row r="2807" spans="1:33" x14ac:dyDescent="0.3">
      <c r="A2807" t="s">
        <v>5730</v>
      </c>
      <c r="B2807" t="s">
        <v>17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21</v>
      </c>
      <c r="I2807" t="s">
        <v>84</v>
      </c>
      <c r="J2807">
        <v>0</v>
      </c>
      <c r="K2807">
        <v>0</v>
      </c>
      <c r="L2807">
        <v>8</v>
      </c>
      <c r="M2807" t="s">
        <v>21</v>
      </c>
      <c r="N2807">
        <v>0</v>
      </c>
      <c r="O2807" t="s">
        <v>68</v>
      </c>
      <c r="P2807" t="s">
        <v>5731</v>
      </c>
      <c r="Q2807" t="s">
        <v>20</v>
      </c>
      <c r="R2807">
        <v>41</v>
      </c>
      <c r="S2807" t="s">
        <v>17</v>
      </c>
      <c r="T2807" t="s">
        <v>17</v>
      </c>
      <c r="U2807" t="s">
        <v>17</v>
      </c>
      <c r="V2807" t="str">
        <f>IF(Table2[[#This Row],[Age]] &lt; 30, "Under 30", IF(Table2[[#This Row],[Age]] &lt; 65, "Other", "Senior"))</f>
        <v>Other</v>
      </c>
      <c r="W2807">
        <v>0</v>
      </c>
      <c r="X2807" t="s">
        <v>21</v>
      </c>
      <c r="Y2807" t="s">
        <v>94</v>
      </c>
      <c r="Z2807" t="s">
        <v>29</v>
      </c>
      <c r="AA2807">
        <v>37</v>
      </c>
      <c r="AB2807">
        <v>1106</v>
      </c>
      <c r="AE2807">
        <f t="shared" si="43"/>
        <v>0</v>
      </c>
      <c r="AF2807">
        <v>1</v>
      </c>
      <c r="AG2807" t="str">
        <f>IF(Table2[[#This Row],[Avg Monthly GB Download]] &lt; 5, "Less than 5 GB", IF(Table2[[#This Row],[Avg Monthly GB Download]] &lt;= 10, "Between 5 and 10 GB", "10 or more GB"))</f>
        <v>Between 5 and 10 GB</v>
      </c>
    </row>
    <row r="2808" spans="1:33" x14ac:dyDescent="0.3">
      <c r="A2808" t="s">
        <v>5732</v>
      </c>
      <c r="B2808" t="s">
        <v>17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21</v>
      </c>
      <c r="I2808" t="s">
        <v>18</v>
      </c>
      <c r="J2808">
        <v>20.3</v>
      </c>
      <c r="K2808">
        <v>0</v>
      </c>
      <c r="L2808">
        <v>6</v>
      </c>
      <c r="M2808" t="s">
        <v>21</v>
      </c>
      <c r="N2808">
        <v>0</v>
      </c>
      <c r="O2808" t="s">
        <v>73</v>
      </c>
      <c r="P2808" t="s">
        <v>5733</v>
      </c>
      <c r="Q2808" t="s">
        <v>20</v>
      </c>
      <c r="R2808">
        <v>36</v>
      </c>
      <c r="S2808" t="s">
        <v>17</v>
      </c>
      <c r="T2808" t="s">
        <v>17</v>
      </c>
      <c r="U2808" t="s">
        <v>17</v>
      </c>
      <c r="V2808" t="str">
        <f>IF(Table2[[#This Row],[Age]] &lt; 30, "Under 30", IF(Table2[[#This Row],[Age]] &lt; 65, "Other", "Senior"))</f>
        <v>Other</v>
      </c>
      <c r="W2808">
        <v>0</v>
      </c>
      <c r="X2808" t="s">
        <v>21</v>
      </c>
      <c r="Y2808" t="s">
        <v>28</v>
      </c>
      <c r="Z2808" t="s">
        <v>34</v>
      </c>
      <c r="AA2808">
        <v>32</v>
      </c>
      <c r="AB2808">
        <v>280</v>
      </c>
      <c r="AE2808">
        <f t="shared" si="43"/>
        <v>0</v>
      </c>
      <c r="AF2808">
        <v>1</v>
      </c>
      <c r="AG2808" t="str">
        <f>IF(Table2[[#This Row],[Avg Monthly GB Download]] &lt; 5, "Less than 5 GB", IF(Table2[[#This Row],[Avg Monthly GB Download]] &lt;= 10, "Between 5 and 10 GB", "10 or more GB"))</f>
        <v>Between 5 and 10 GB</v>
      </c>
    </row>
    <row r="2809" spans="1:33" x14ac:dyDescent="0.3">
      <c r="A2809" t="s">
        <v>5734</v>
      </c>
      <c r="B2809" t="s">
        <v>17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21</v>
      </c>
      <c r="I2809" t="s">
        <v>18</v>
      </c>
      <c r="J2809">
        <v>339</v>
      </c>
      <c r="K2809">
        <v>0</v>
      </c>
      <c r="L2809">
        <v>0</v>
      </c>
      <c r="M2809" t="s">
        <v>17</v>
      </c>
      <c r="N2809">
        <v>0</v>
      </c>
      <c r="O2809" t="s">
        <v>67</v>
      </c>
      <c r="P2809" t="s">
        <v>5735</v>
      </c>
      <c r="Q2809" t="s">
        <v>22</v>
      </c>
      <c r="R2809">
        <v>51</v>
      </c>
      <c r="S2809" t="s">
        <v>17</v>
      </c>
      <c r="T2809" t="s">
        <v>17</v>
      </c>
      <c r="U2809" t="s">
        <v>17</v>
      </c>
      <c r="V2809" t="str">
        <f>IF(Table2[[#This Row],[Age]] &lt; 30, "Under 30", IF(Table2[[#This Row],[Age]] &lt; 65, "Other", "Senior"))</f>
        <v>Other</v>
      </c>
      <c r="W2809">
        <v>0</v>
      </c>
      <c r="X2809" t="s">
        <v>17</v>
      </c>
      <c r="Y2809" t="s">
        <v>49</v>
      </c>
      <c r="Z2809" t="s">
        <v>34</v>
      </c>
      <c r="AA2809">
        <v>12</v>
      </c>
      <c r="AB2809">
        <v>738</v>
      </c>
      <c r="AE2809">
        <f t="shared" si="43"/>
        <v>0</v>
      </c>
      <c r="AF2809">
        <v>1</v>
      </c>
      <c r="AG2809" t="str">
        <f>IF(Table2[[#This Row],[Avg Monthly GB Download]] &lt; 5, "Less than 5 GB", IF(Table2[[#This Row],[Avg Monthly GB Download]] &lt;= 10, "Between 5 and 10 GB", "10 or more GB"))</f>
        <v>Less than 5 GB</v>
      </c>
    </row>
    <row r="2810" spans="1:33" x14ac:dyDescent="0.3">
      <c r="A2810" t="s">
        <v>5736</v>
      </c>
      <c r="B2810" t="s">
        <v>17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21</v>
      </c>
      <c r="I2810" t="s">
        <v>18</v>
      </c>
      <c r="J2810">
        <v>169.5</v>
      </c>
      <c r="K2810">
        <v>0</v>
      </c>
      <c r="L2810">
        <v>10</v>
      </c>
      <c r="M2810" t="s">
        <v>21</v>
      </c>
      <c r="N2810">
        <v>0</v>
      </c>
      <c r="O2810" t="s">
        <v>77</v>
      </c>
      <c r="P2810" t="s">
        <v>5737</v>
      </c>
      <c r="Q2810" t="s">
        <v>20</v>
      </c>
      <c r="R2810">
        <v>66</v>
      </c>
      <c r="S2810" t="s">
        <v>17</v>
      </c>
      <c r="T2810" t="s">
        <v>21</v>
      </c>
      <c r="U2810" t="s">
        <v>17</v>
      </c>
      <c r="V2810" t="str">
        <f>IF(Table2[[#This Row],[Age]] &lt; 30, "Under 30", IF(Table2[[#This Row],[Age]] &lt; 65, "Other", "Senior"))</f>
        <v>Senior</v>
      </c>
      <c r="W2810">
        <v>0</v>
      </c>
      <c r="X2810" t="s">
        <v>21</v>
      </c>
      <c r="Y2810" t="s">
        <v>94</v>
      </c>
      <c r="Z2810" t="s">
        <v>34</v>
      </c>
      <c r="AA2810">
        <v>55</v>
      </c>
      <c r="AB2810">
        <v>2430</v>
      </c>
      <c r="AE2810">
        <f t="shared" si="43"/>
        <v>0</v>
      </c>
      <c r="AF2810">
        <v>1</v>
      </c>
      <c r="AG2810" t="str">
        <f>IF(Table2[[#This Row],[Avg Monthly GB Download]] &lt; 5, "Less than 5 GB", IF(Table2[[#This Row],[Avg Monthly GB Download]] &lt;= 10, "Between 5 and 10 GB", "10 or more GB"))</f>
        <v>Between 5 and 10 GB</v>
      </c>
    </row>
    <row r="2811" spans="1:33" x14ac:dyDescent="0.3">
      <c r="A2811" t="s">
        <v>5738</v>
      </c>
      <c r="B2811" t="s">
        <v>17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21</v>
      </c>
      <c r="I2811" t="s">
        <v>18</v>
      </c>
      <c r="J2811">
        <v>15.7</v>
      </c>
      <c r="K2811">
        <v>0</v>
      </c>
      <c r="L2811">
        <v>12</v>
      </c>
      <c r="M2811" t="s">
        <v>21</v>
      </c>
      <c r="N2811">
        <v>0</v>
      </c>
      <c r="O2811" t="s">
        <v>64</v>
      </c>
      <c r="P2811" t="s">
        <v>5739</v>
      </c>
      <c r="Q2811" t="s">
        <v>22</v>
      </c>
      <c r="R2811">
        <v>24</v>
      </c>
      <c r="S2811" t="s">
        <v>21</v>
      </c>
      <c r="T2811" t="s">
        <v>17</v>
      </c>
      <c r="U2811" t="s">
        <v>17</v>
      </c>
      <c r="V2811" t="str">
        <f>IF(Table2[[#This Row],[Age]] &lt; 30, "Under 30", IF(Table2[[#This Row],[Age]] &lt; 65, "Other", "Senior"))</f>
        <v>Under 30</v>
      </c>
      <c r="W2811">
        <v>0</v>
      </c>
      <c r="X2811" t="s">
        <v>17</v>
      </c>
      <c r="Y2811" t="s">
        <v>28</v>
      </c>
      <c r="Z2811" t="s">
        <v>34</v>
      </c>
      <c r="AA2811">
        <v>45</v>
      </c>
      <c r="AB2811">
        <v>298</v>
      </c>
      <c r="AE2811">
        <f t="shared" si="43"/>
        <v>0</v>
      </c>
      <c r="AF2811">
        <v>1</v>
      </c>
      <c r="AG2811" t="str">
        <f>IF(Table2[[#This Row],[Avg Monthly GB Download]] &lt; 5, "Less than 5 GB", IF(Table2[[#This Row],[Avg Monthly GB Download]] &lt;= 10, "Between 5 and 10 GB", "10 or more GB"))</f>
        <v>10 or more GB</v>
      </c>
    </row>
    <row r="2812" spans="1:33" x14ac:dyDescent="0.3">
      <c r="A2812" t="s">
        <v>5740</v>
      </c>
      <c r="B2812" t="s">
        <v>17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21</v>
      </c>
      <c r="I2812" t="s">
        <v>18</v>
      </c>
      <c r="J2812">
        <v>17.8</v>
      </c>
      <c r="K2812">
        <v>0</v>
      </c>
      <c r="L2812">
        <v>9</v>
      </c>
      <c r="M2812" t="s">
        <v>21</v>
      </c>
      <c r="N2812">
        <v>0</v>
      </c>
      <c r="O2812" t="s">
        <v>37</v>
      </c>
      <c r="P2812" t="s">
        <v>5741</v>
      </c>
      <c r="Q2812" t="s">
        <v>22</v>
      </c>
      <c r="R2812">
        <v>19</v>
      </c>
      <c r="S2812" t="s">
        <v>21</v>
      </c>
      <c r="T2812" t="s">
        <v>17</v>
      </c>
      <c r="U2812" t="s">
        <v>17</v>
      </c>
      <c r="V2812" t="str">
        <f>IF(Table2[[#This Row],[Age]] &lt; 30, "Under 30", IF(Table2[[#This Row],[Age]] &lt; 65, "Other", "Senior"))</f>
        <v>Under 30</v>
      </c>
      <c r="W2812">
        <v>0</v>
      </c>
      <c r="X2812" t="s">
        <v>17</v>
      </c>
      <c r="Y2812" t="s">
        <v>28</v>
      </c>
      <c r="Z2812" t="s">
        <v>29</v>
      </c>
      <c r="AA2812">
        <v>22</v>
      </c>
      <c r="AB2812">
        <v>175</v>
      </c>
      <c r="AE2812">
        <f t="shared" si="43"/>
        <v>0</v>
      </c>
      <c r="AF2812">
        <v>1</v>
      </c>
      <c r="AG2812" t="str">
        <f>IF(Table2[[#This Row],[Avg Monthly GB Download]] &lt; 5, "Less than 5 GB", IF(Table2[[#This Row],[Avg Monthly GB Download]] &lt;= 10, "Between 5 and 10 GB", "10 or more GB"))</f>
        <v>Between 5 and 10 GB</v>
      </c>
    </row>
    <row r="2813" spans="1:33" x14ac:dyDescent="0.3">
      <c r="A2813" t="s">
        <v>5742</v>
      </c>
      <c r="B2813" t="s">
        <v>17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21</v>
      </c>
      <c r="I2813" t="s">
        <v>18</v>
      </c>
      <c r="J2813">
        <v>149.30000000000001</v>
      </c>
      <c r="K2813">
        <v>0</v>
      </c>
      <c r="L2813">
        <v>15</v>
      </c>
      <c r="M2813" t="s">
        <v>21</v>
      </c>
      <c r="N2813">
        <v>0</v>
      </c>
      <c r="O2813" t="s">
        <v>90</v>
      </c>
      <c r="P2813" t="s">
        <v>5743</v>
      </c>
      <c r="Q2813" t="s">
        <v>20</v>
      </c>
      <c r="R2813">
        <v>26</v>
      </c>
      <c r="S2813" t="s">
        <v>21</v>
      </c>
      <c r="T2813" t="s">
        <v>17</v>
      </c>
      <c r="U2813" t="s">
        <v>17</v>
      </c>
      <c r="V2813" t="str">
        <f>IF(Table2[[#This Row],[Age]] &lt; 30, "Under 30", IF(Table2[[#This Row],[Age]] &lt; 65, "Other", "Senior"))</f>
        <v>Under 30</v>
      </c>
      <c r="W2813">
        <v>0</v>
      </c>
      <c r="X2813" t="s">
        <v>21</v>
      </c>
      <c r="Y2813" t="s">
        <v>94</v>
      </c>
      <c r="Z2813" t="s">
        <v>34</v>
      </c>
      <c r="AA2813">
        <v>59</v>
      </c>
      <c r="AB2813">
        <v>2364</v>
      </c>
      <c r="AE2813">
        <f t="shared" si="43"/>
        <v>0</v>
      </c>
      <c r="AF2813">
        <v>1</v>
      </c>
      <c r="AG2813" t="str">
        <f>IF(Table2[[#This Row],[Avg Monthly GB Download]] &lt; 5, "Less than 5 GB", IF(Table2[[#This Row],[Avg Monthly GB Download]] &lt;= 10, "Between 5 and 10 GB", "10 or more GB"))</f>
        <v>10 or more GB</v>
      </c>
    </row>
    <row r="2814" spans="1:33" x14ac:dyDescent="0.3">
      <c r="A2814" t="s">
        <v>5744</v>
      </c>
      <c r="B2814" t="s">
        <v>17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21</v>
      </c>
      <c r="I2814" t="s">
        <v>18</v>
      </c>
      <c r="J2814">
        <v>61</v>
      </c>
      <c r="K2814">
        <v>0</v>
      </c>
      <c r="L2814">
        <v>3</v>
      </c>
      <c r="M2814" t="s">
        <v>17</v>
      </c>
      <c r="N2814">
        <v>27</v>
      </c>
      <c r="O2814" t="s">
        <v>23</v>
      </c>
      <c r="P2814" t="s">
        <v>5745</v>
      </c>
      <c r="Q2814" t="s">
        <v>22</v>
      </c>
      <c r="R2814">
        <v>42</v>
      </c>
      <c r="S2814" t="s">
        <v>17</v>
      </c>
      <c r="T2814" t="s">
        <v>17</v>
      </c>
      <c r="U2814" t="s">
        <v>17</v>
      </c>
      <c r="V2814" t="str">
        <f>IF(Table2[[#This Row],[Age]] &lt; 30, "Under 30", IF(Table2[[#This Row],[Age]] &lt; 65, "Other", "Senior"))</f>
        <v>Other</v>
      </c>
      <c r="W2814">
        <v>0</v>
      </c>
      <c r="X2814" t="s">
        <v>17</v>
      </c>
      <c r="Y2814" t="s">
        <v>28</v>
      </c>
      <c r="Z2814" t="s">
        <v>34</v>
      </c>
      <c r="AA2814">
        <v>31</v>
      </c>
      <c r="AB2814">
        <v>303</v>
      </c>
      <c r="AE2814">
        <f t="shared" si="43"/>
        <v>0</v>
      </c>
      <c r="AF2814">
        <v>1</v>
      </c>
      <c r="AG2814" t="str">
        <f>IF(Table2[[#This Row],[Avg Monthly GB Download]] &lt; 5, "Less than 5 GB", IF(Table2[[#This Row],[Avg Monthly GB Download]] &lt;= 10, "Between 5 and 10 GB", "10 or more GB"))</f>
        <v>Less than 5 GB</v>
      </c>
    </row>
    <row r="2815" spans="1:33" x14ac:dyDescent="0.3">
      <c r="A2815" t="s">
        <v>5746</v>
      </c>
      <c r="B2815" t="s">
        <v>17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21</v>
      </c>
      <c r="I2815" t="s">
        <v>84</v>
      </c>
      <c r="J2815">
        <v>0</v>
      </c>
      <c r="K2815">
        <v>0</v>
      </c>
      <c r="L2815">
        <v>3</v>
      </c>
      <c r="M2815" t="s">
        <v>21</v>
      </c>
      <c r="N2815">
        <v>0</v>
      </c>
      <c r="O2815" t="s">
        <v>63</v>
      </c>
      <c r="P2815" t="s">
        <v>5747</v>
      </c>
      <c r="Q2815" t="s">
        <v>22</v>
      </c>
      <c r="R2815">
        <v>66</v>
      </c>
      <c r="S2815" t="s">
        <v>17</v>
      </c>
      <c r="T2815" t="s">
        <v>21</v>
      </c>
      <c r="U2815" t="s">
        <v>17</v>
      </c>
      <c r="V2815" t="str">
        <f>IF(Table2[[#This Row],[Age]] &lt; 30, "Under 30", IF(Table2[[#This Row],[Age]] &lt; 65, "Other", "Senior"))</f>
        <v>Senior</v>
      </c>
      <c r="W2815">
        <v>0</v>
      </c>
      <c r="X2815" t="s">
        <v>17</v>
      </c>
      <c r="Y2815" t="s">
        <v>94</v>
      </c>
      <c r="Z2815" t="s">
        <v>34</v>
      </c>
      <c r="AA2815">
        <v>54</v>
      </c>
      <c r="AB2815">
        <v>2252</v>
      </c>
      <c r="AE2815">
        <f t="shared" si="43"/>
        <v>0</v>
      </c>
      <c r="AF2815">
        <v>1</v>
      </c>
      <c r="AG2815" t="str">
        <f>IF(Table2[[#This Row],[Avg Monthly GB Download]] &lt; 5, "Less than 5 GB", IF(Table2[[#This Row],[Avg Monthly GB Download]] &lt;= 10, "Between 5 and 10 GB", "10 or more GB"))</f>
        <v>Less than 5 GB</v>
      </c>
    </row>
    <row r="2816" spans="1:33" x14ac:dyDescent="0.3">
      <c r="A2816" t="s">
        <v>5748</v>
      </c>
      <c r="B2816" t="s">
        <v>17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21</v>
      </c>
      <c r="I2816" t="s">
        <v>18</v>
      </c>
      <c r="J2816">
        <v>134.30000000000001</v>
      </c>
      <c r="K2816">
        <v>0</v>
      </c>
      <c r="L2816">
        <v>8</v>
      </c>
      <c r="M2816" t="s">
        <v>21</v>
      </c>
      <c r="N2816">
        <v>0</v>
      </c>
      <c r="O2816" t="s">
        <v>79</v>
      </c>
      <c r="P2816" t="s">
        <v>5749</v>
      </c>
      <c r="Q2816" t="s">
        <v>20</v>
      </c>
      <c r="R2816">
        <v>27</v>
      </c>
      <c r="S2816" t="s">
        <v>21</v>
      </c>
      <c r="T2816" t="s">
        <v>17</v>
      </c>
      <c r="U2816" t="s">
        <v>17</v>
      </c>
      <c r="V2816" t="str">
        <f>IF(Table2[[#This Row],[Age]] &lt; 30, "Under 30", IF(Table2[[#This Row],[Age]] &lt; 65, "Other", "Senior"))</f>
        <v>Under 30</v>
      </c>
      <c r="W2816">
        <v>0</v>
      </c>
      <c r="X2816" t="s">
        <v>21</v>
      </c>
      <c r="Y2816" t="s">
        <v>28</v>
      </c>
      <c r="Z2816" t="s">
        <v>29</v>
      </c>
      <c r="AA2816">
        <v>21</v>
      </c>
      <c r="AB2816">
        <v>538</v>
      </c>
      <c r="AE2816">
        <f t="shared" si="43"/>
        <v>0</v>
      </c>
      <c r="AF2816">
        <v>1</v>
      </c>
      <c r="AG2816" t="str">
        <f>IF(Table2[[#This Row],[Avg Monthly GB Download]] &lt; 5, "Less than 5 GB", IF(Table2[[#This Row],[Avg Monthly GB Download]] &lt;= 10, "Between 5 and 10 GB", "10 or more GB"))</f>
        <v>Between 5 and 10 GB</v>
      </c>
    </row>
    <row r="2817" spans="1:33" x14ac:dyDescent="0.3">
      <c r="A2817" t="s">
        <v>5750</v>
      </c>
      <c r="B2817" t="s">
        <v>17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21</v>
      </c>
      <c r="I2817" t="s">
        <v>18</v>
      </c>
      <c r="J2817">
        <v>70</v>
      </c>
      <c r="K2817">
        <v>0</v>
      </c>
      <c r="L2817">
        <v>20</v>
      </c>
      <c r="M2817" t="s">
        <v>21</v>
      </c>
      <c r="N2817">
        <v>0</v>
      </c>
      <c r="O2817" t="s">
        <v>66</v>
      </c>
      <c r="P2817" t="s">
        <v>5751</v>
      </c>
      <c r="Q2817" t="s">
        <v>20</v>
      </c>
      <c r="R2817">
        <v>29</v>
      </c>
      <c r="S2817" t="s">
        <v>21</v>
      </c>
      <c r="T2817" t="s">
        <v>17</v>
      </c>
      <c r="U2817" t="s">
        <v>17</v>
      </c>
      <c r="V2817" t="str">
        <f>IF(Table2[[#This Row],[Age]] &lt; 30, "Under 30", IF(Table2[[#This Row],[Age]] &lt; 65, "Other", "Senior"))</f>
        <v>Under 30</v>
      </c>
      <c r="W2817">
        <v>0</v>
      </c>
      <c r="X2817" t="s">
        <v>17</v>
      </c>
      <c r="Y2817" t="s">
        <v>94</v>
      </c>
      <c r="Z2817" t="s">
        <v>29</v>
      </c>
      <c r="AA2817">
        <v>27</v>
      </c>
      <c r="AB2817">
        <v>944</v>
      </c>
      <c r="AE2817">
        <f t="shared" si="43"/>
        <v>0</v>
      </c>
      <c r="AF2817">
        <v>1</v>
      </c>
      <c r="AG2817" t="str">
        <f>IF(Table2[[#This Row],[Avg Monthly GB Download]] &lt; 5, "Less than 5 GB", IF(Table2[[#This Row],[Avg Monthly GB Download]] &lt;= 10, "Between 5 and 10 GB", "10 or more GB"))</f>
        <v>10 or more GB</v>
      </c>
    </row>
    <row r="2818" spans="1:33" x14ac:dyDescent="0.3">
      <c r="A2818" t="s">
        <v>5752</v>
      </c>
      <c r="B2818" t="s">
        <v>17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21</v>
      </c>
      <c r="I2818" t="s">
        <v>18</v>
      </c>
      <c r="J2818">
        <v>345.6</v>
      </c>
      <c r="K2818">
        <v>0</v>
      </c>
      <c r="L2818">
        <v>3</v>
      </c>
      <c r="M2818" t="s">
        <v>21</v>
      </c>
      <c r="N2818">
        <v>0</v>
      </c>
      <c r="O2818" t="s">
        <v>59</v>
      </c>
      <c r="P2818" t="s">
        <v>5753</v>
      </c>
      <c r="Q2818" t="s">
        <v>20</v>
      </c>
      <c r="R2818">
        <v>69</v>
      </c>
      <c r="S2818" t="s">
        <v>17</v>
      </c>
      <c r="T2818" t="s">
        <v>21</v>
      </c>
      <c r="U2818" t="s">
        <v>17</v>
      </c>
      <c r="V2818" t="str">
        <f>IF(Table2[[#This Row],[Age]] &lt; 30, "Under 30", IF(Table2[[#This Row],[Age]] &lt; 65, "Other", "Senior"))</f>
        <v>Senior</v>
      </c>
      <c r="W2818">
        <v>0</v>
      </c>
      <c r="X2818" t="s">
        <v>21</v>
      </c>
      <c r="Y2818" t="s">
        <v>49</v>
      </c>
      <c r="Z2818" t="s">
        <v>29</v>
      </c>
      <c r="AA2818">
        <v>65</v>
      </c>
      <c r="AB2818">
        <v>4117</v>
      </c>
      <c r="AE2818">
        <f t="shared" ref="AE2818:AE2881" si="44">IF(B2818 = "yes", 1, IF(B2818 = "No", 0))</f>
        <v>0</v>
      </c>
      <c r="AF2818">
        <v>1</v>
      </c>
      <c r="AG2818" t="str">
        <f>IF(Table2[[#This Row],[Avg Monthly GB Download]] &lt; 5, "Less than 5 GB", IF(Table2[[#This Row],[Avg Monthly GB Download]] &lt;= 10, "Between 5 and 10 GB", "10 or more GB"))</f>
        <v>Less than 5 GB</v>
      </c>
    </row>
    <row r="2819" spans="1:33" x14ac:dyDescent="0.3">
      <c r="A2819" t="s">
        <v>5754</v>
      </c>
      <c r="B2819" t="s">
        <v>17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21</v>
      </c>
      <c r="I2819" t="s">
        <v>18</v>
      </c>
      <c r="J2819">
        <v>393.3</v>
      </c>
      <c r="K2819">
        <v>0</v>
      </c>
      <c r="L2819">
        <v>9</v>
      </c>
      <c r="M2819" t="s">
        <v>17</v>
      </c>
      <c r="N2819">
        <v>0</v>
      </c>
      <c r="O2819" t="s">
        <v>47</v>
      </c>
      <c r="P2819" t="s">
        <v>5755</v>
      </c>
      <c r="Q2819" t="s">
        <v>22</v>
      </c>
      <c r="R2819">
        <v>46</v>
      </c>
      <c r="S2819" t="s">
        <v>17</v>
      </c>
      <c r="T2819" t="s">
        <v>17</v>
      </c>
      <c r="U2819" t="s">
        <v>17</v>
      </c>
      <c r="V2819" t="str">
        <f>IF(Table2[[#This Row],[Age]] &lt; 30, "Under 30", IF(Table2[[#This Row],[Age]] &lt; 65, "Other", "Senior"))</f>
        <v>Other</v>
      </c>
      <c r="W2819">
        <v>0</v>
      </c>
      <c r="X2819" t="s">
        <v>17</v>
      </c>
      <c r="Y2819" t="s">
        <v>94</v>
      </c>
      <c r="Z2819" t="s">
        <v>34</v>
      </c>
      <c r="AA2819">
        <v>37</v>
      </c>
      <c r="AB2819">
        <v>2100</v>
      </c>
      <c r="AE2819">
        <f t="shared" si="44"/>
        <v>0</v>
      </c>
      <c r="AF2819">
        <v>1</v>
      </c>
      <c r="AG2819" t="str">
        <f>IF(Table2[[#This Row],[Avg Monthly GB Download]] &lt; 5, "Less than 5 GB", IF(Table2[[#This Row],[Avg Monthly GB Download]] &lt;= 10, "Between 5 and 10 GB", "10 or more GB"))</f>
        <v>Between 5 and 10 GB</v>
      </c>
    </row>
    <row r="2820" spans="1:33" x14ac:dyDescent="0.3">
      <c r="A2820" t="s">
        <v>5756</v>
      </c>
      <c r="B2820" t="s">
        <v>17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21</v>
      </c>
      <c r="I2820" t="s">
        <v>18</v>
      </c>
      <c r="J2820">
        <v>50</v>
      </c>
      <c r="K2820">
        <v>0</v>
      </c>
      <c r="L2820">
        <v>1</v>
      </c>
      <c r="M2820" t="s">
        <v>21</v>
      </c>
      <c r="N2820">
        <v>0</v>
      </c>
      <c r="O2820" t="s">
        <v>64</v>
      </c>
      <c r="P2820" t="s">
        <v>5757</v>
      </c>
      <c r="Q2820" t="s">
        <v>22</v>
      </c>
      <c r="R2820">
        <v>53</v>
      </c>
      <c r="S2820" t="s">
        <v>17</v>
      </c>
      <c r="T2820" t="s">
        <v>17</v>
      </c>
      <c r="U2820" t="s">
        <v>17</v>
      </c>
      <c r="V2820" t="str">
        <f>IF(Table2[[#This Row],[Age]] &lt; 30, "Under 30", IF(Table2[[#This Row],[Age]] &lt; 65, "Other", "Senior"))</f>
        <v>Other</v>
      </c>
      <c r="W2820">
        <v>0</v>
      </c>
      <c r="X2820" t="s">
        <v>17</v>
      </c>
      <c r="Y2820" t="s">
        <v>94</v>
      </c>
      <c r="Z2820" t="s">
        <v>29</v>
      </c>
      <c r="AA2820">
        <v>36</v>
      </c>
      <c r="AB2820">
        <v>704</v>
      </c>
      <c r="AE2820">
        <f t="shared" si="44"/>
        <v>0</v>
      </c>
      <c r="AF2820">
        <v>1</v>
      </c>
      <c r="AG2820" t="str">
        <f>IF(Table2[[#This Row],[Avg Monthly GB Download]] &lt; 5, "Less than 5 GB", IF(Table2[[#This Row],[Avg Monthly GB Download]] &lt;= 10, "Between 5 and 10 GB", "10 or more GB"))</f>
        <v>Less than 5 GB</v>
      </c>
    </row>
    <row r="2821" spans="1:33" x14ac:dyDescent="0.3">
      <c r="A2821" t="s">
        <v>5758</v>
      </c>
      <c r="B2821" t="s">
        <v>17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21</v>
      </c>
      <c r="I2821" t="s">
        <v>18</v>
      </c>
      <c r="J2821">
        <v>216.2</v>
      </c>
      <c r="K2821">
        <v>0</v>
      </c>
      <c r="L2821">
        <v>4</v>
      </c>
      <c r="M2821" t="s">
        <v>21</v>
      </c>
      <c r="N2821">
        <v>0</v>
      </c>
      <c r="O2821" t="s">
        <v>26</v>
      </c>
      <c r="P2821" t="s">
        <v>5759</v>
      </c>
      <c r="Q2821" t="s">
        <v>20</v>
      </c>
      <c r="R2821">
        <v>41</v>
      </c>
      <c r="S2821" t="s">
        <v>17</v>
      </c>
      <c r="T2821" t="s">
        <v>17</v>
      </c>
      <c r="U2821" t="s">
        <v>17</v>
      </c>
      <c r="V2821" t="str">
        <f>IF(Table2[[#This Row],[Age]] &lt; 30, "Under 30", IF(Table2[[#This Row],[Age]] &lt; 65, "Other", "Senior"))</f>
        <v>Other</v>
      </c>
      <c r="W2821">
        <v>0</v>
      </c>
      <c r="X2821" t="s">
        <v>21</v>
      </c>
      <c r="Y2821" t="s">
        <v>28</v>
      </c>
      <c r="Z2821" t="s">
        <v>29</v>
      </c>
      <c r="AA2821">
        <v>35</v>
      </c>
      <c r="AB2821">
        <v>1657</v>
      </c>
      <c r="AE2821">
        <f t="shared" si="44"/>
        <v>0</v>
      </c>
      <c r="AF2821">
        <v>1</v>
      </c>
      <c r="AG2821" t="str">
        <f>IF(Table2[[#This Row],[Avg Monthly GB Download]] &lt; 5, "Less than 5 GB", IF(Table2[[#This Row],[Avg Monthly GB Download]] &lt;= 10, "Between 5 and 10 GB", "10 or more GB"))</f>
        <v>Less than 5 GB</v>
      </c>
    </row>
    <row r="2822" spans="1:33" x14ac:dyDescent="0.3">
      <c r="A2822" t="s">
        <v>5760</v>
      </c>
      <c r="B2822" t="s">
        <v>17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21</v>
      </c>
      <c r="I2822" t="s">
        <v>18</v>
      </c>
      <c r="J2822">
        <v>32.5</v>
      </c>
      <c r="K2822">
        <v>0</v>
      </c>
      <c r="L2822">
        <v>0</v>
      </c>
      <c r="M2822" t="s">
        <v>17</v>
      </c>
      <c r="N2822">
        <v>0</v>
      </c>
      <c r="O2822" t="s">
        <v>81</v>
      </c>
      <c r="P2822" t="s">
        <v>5761</v>
      </c>
      <c r="Q2822" t="s">
        <v>20</v>
      </c>
      <c r="R2822">
        <v>58</v>
      </c>
      <c r="S2822" t="s">
        <v>17</v>
      </c>
      <c r="T2822" t="s">
        <v>17</v>
      </c>
      <c r="U2822" t="s">
        <v>17</v>
      </c>
      <c r="V2822" t="str">
        <f>IF(Table2[[#This Row],[Age]] &lt; 30, "Under 30", IF(Table2[[#This Row],[Age]] &lt; 65, "Other", "Senior"))</f>
        <v>Other</v>
      </c>
      <c r="W2822">
        <v>0</v>
      </c>
      <c r="X2822" t="s">
        <v>17</v>
      </c>
      <c r="Y2822" t="s">
        <v>49</v>
      </c>
      <c r="Z2822" t="s">
        <v>34</v>
      </c>
      <c r="AA2822">
        <v>13</v>
      </c>
      <c r="AB2822">
        <v>166</v>
      </c>
      <c r="AE2822">
        <f t="shared" si="44"/>
        <v>0</v>
      </c>
      <c r="AF2822">
        <v>1</v>
      </c>
      <c r="AG2822" t="str">
        <f>IF(Table2[[#This Row],[Avg Monthly GB Download]] &lt; 5, "Less than 5 GB", IF(Table2[[#This Row],[Avg Monthly GB Download]] &lt;= 10, "Between 5 and 10 GB", "10 or more GB"))</f>
        <v>Less than 5 GB</v>
      </c>
    </row>
    <row r="2823" spans="1:33" x14ac:dyDescent="0.3">
      <c r="A2823" t="s">
        <v>5762</v>
      </c>
      <c r="B2823" t="s">
        <v>17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21</v>
      </c>
      <c r="I2823" t="s">
        <v>18</v>
      </c>
      <c r="J2823">
        <v>36</v>
      </c>
      <c r="K2823">
        <v>0</v>
      </c>
      <c r="L2823">
        <v>3</v>
      </c>
      <c r="M2823" t="s">
        <v>21</v>
      </c>
      <c r="N2823">
        <v>0</v>
      </c>
      <c r="O2823" t="s">
        <v>64</v>
      </c>
      <c r="P2823" t="s">
        <v>5763</v>
      </c>
      <c r="Q2823" t="s">
        <v>22</v>
      </c>
      <c r="R2823">
        <v>37</v>
      </c>
      <c r="S2823" t="s">
        <v>17</v>
      </c>
      <c r="T2823" t="s">
        <v>17</v>
      </c>
      <c r="U2823" t="s">
        <v>17</v>
      </c>
      <c r="V2823" t="str">
        <f>IF(Table2[[#This Row],[Age]] &lt; 30, "Under 30", IF(Table2[[#This Row],[Age]] &lt; 65, "Other", "Senior"))</f>
        <v>Other</v>
      </c>
      <c r="W2823">
        <v>0</v>
      </c>
      <c r="X2823" t="s">
        <v>17</v>
      </c>
      <c r="Y2823" t="s">
        <v>28</v>
      </c>
      <c r="Z2823" t="s">
        <v>34</v>
      </c>
      <c r="AA2823">
        <v>55</v>
      </c>
      <c r="AB2823">
        <v>683</v>
      </c>
      <c r="AE2823">
        <f t="shared" si="44"/>
        <v>0</v>
      </c>
      <c r="AF2823">
        <v>1</v>
      </c>
      <c r="AG2823" t="str">
        <f>IF(Table2[[#This Row],[Avg Monthly GB Download]] &lt; 5, "Less than 5 GB", IF(Table2[[#This Row],[Avg Monthly GB Download]] &lt;= 10, "Between 5 and 10 GB", "10 or more GB"))</f>
        <v>Less than 5 GB</v>
      </c>
    </row>
    <row r="2824" spans="1:33" x14ac:dyDescent="0.3">
      <c r="A2824" t="s">
        <v>5764</v>
      </c>
      <c r="B2824" t="s">
        <v>17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21</v>
      </c>
      <c r="I2824" t="s">
        <v>18</v>
      </c>
      <c r="J2824">
        <v>252</v>
      </c>
      <c r="K2824">
        <v>0</v>
      </c>
      <c r="L2824">
        <v>5</v>
      </c>
      <c r="M2824" t="s">
        <v>17</v>
      </c>
      <c r="N2824">
        <v>73</v>
      </c>
      <c r="O2824" t="s">
        <v>79</v>
      </c>
      <c r="P2824" t="s">
        <v>5765</v>
      </c>
      <c r="Q2824" t="s">
        <v>22</v>
      </c>
      <c r="R2824">
        <v>72</v>
      </c>
      <c r="S2824" t="s">
        <v>17</v>
      </c>
      <c r="T2824" t="s">
        <v>21</v>
      </c>
      <c r="U2824" t="s">
        <v>17</v>
      </c>
      <c r="V2824" t="str">
        <f>IF(Table2[[#This Row],[Age]] &lt; 30, "Under 30", IF(Table2[[#This Row],[Age]] &lt; 65, "Other", "Senior"))</f>
        <v>Senior</v>
      </c>
      <c r="W2824">
        <v>0</v>
      </c>
      <c r="X2824" t="s">
        <v>21</v>
      </c>
      <c r="Y2824" t="s">
        <v>28</v>
      </c>
      <c r="Z2824" t="s">
        <v>34</v>
      </c>
      <c r="AA2824">
        <v>52</v>
      </c>
      <c r="AB2824">
        <v>3729</v>
      </c>
      <c r="AE2824">
        <f t="shared" si="44"/>
        <v>0</v>
      </c>
      <c r="AF2824">
        <v>1</v>
      </c>
      <c r="AG2824" t="str">
        <f>IF(Table2[[#This Row],[Avg Monthly GB Download]] &lt; 5, "Less than 5 GB", IF(Table2[[#This Row],[Avg Monthly GB Download]] &lt;= 10, "Between 5 and 10 GB", "10 or more GB"))</f>
        <v>Between 5 and 10 GB</v>
      </c>
    </row>
    <row r="2825" spans="1:33" x14ac:dyDescent="0.3">
      <c r="A2825" t="s">
        <v>5766</v>
      </c>
      <c r="B2825" t="s">
        <v>17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21</v>
      </c>
      <c r="I2825" t="s">
        <v>18</v>
      </c>
      <c r="J2825">
        <v>163.19999999999999</v>
      </c>
      <c r="K2825">
        <v>0</v>
      </c>
      <c r="L2825">
        <v>5</v>
      </c>
      <c r="M2825" t="s">
        <v>21</v>
      </c>
      <c r="N2825">
        <v>0</v>
      </c>
      <c r="O2825" t="s">
        <v>64</v>
      </c>
      <c r="P2825" t="s">
        <v>5767</v>
      </c>
      <c r="Q2825" t="s">
        <v>22</v>
      </c>
      <c r="R2825">
        <v>76</v>
      </c>
      <c r="S2825" t="s">
        <v>17</v>
      </c>
      <c r="T2825" t="s">
        <v>21</v>
      </c>
      <c r="U2825" t="s">
        <v>17</v>
      </c>
      <c r="V2825" t="str">
        <f>IF(Table2[[#This Row],[Age]] &lt; 30, "Under 30", IF(Table2[[#This Row],[Age]] &lt; 65, "Other", "Senior"))</f>
        <v>Senior</v>
      </c>
      <c r="W2825">
        <v>0</v>
      </c>
      <c r="X2825" t="s">
        <v>21</v>
      </c>
      <c r="Y2825" t="s">
        <v>94</v>
      </c>
      <c r="Z2825" t="s">
        <v>34</v>
      </c>
      <c r="AA2825">
        <v>43</v>
      </c>
      <c r="AB2825">
        <v>1451</v>
      </c>
      <c r="AE2825">
        <f t="shared" si="44"/>
        <v>0</v>
      </c>
      <c r="AF2825">
        <v>1</v>
      </c>
      <c r="AG2825" t="str">
        <f>IF(Table2[[#This Row],[Avg Monthly GB Download]] &lt; 5, "Less than 5 GB", IF(Table2[[#This Row],[Avg Monthly GB Download]] &lt;= 10, "Between 5 and 10 GB", "10 or more GB"))</f>
        <v>Between 5 and 10 GB</v>
      </c>
    </row>
    <row r="2826" spans="1:33" x14ac:dyDescent="0.3">
      <c r="A2826" t="s">
        <v>5768</v>
      </c>
      <c r="B2826" t="s">
        <v>17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21</v>
      </c>
      <c r="I2826" t="s">
        <v>18</v>
      </c>
      <c r="J2826">
        <v>155.19999999999999</v>
      </c>
      <c r="K2826">
        <v>0</v>
      </c>
      <c r="L2826">
        <v>30</v>
      </c>
      <c r="M2826" t="s">
        <v>21</v>
      </c>
      <c r="N2826">
        <v>0</v>
      </c>
      <c r="O2826" t="s">
        <v>89</v>
      </c>
      <c r="P2826" t="s">
        <v>5769</v>
      </c>
      <c r="Q2826" t="s">
        <v>20</v>
      </c>
      <c r="R2826">
        <v>29</v>
      </c>
      <c r="S2826" t="s">
        <v>21</v>
      </c>
      <c r="T2826" t="s">
        <v>17</v>
      </c>
      <c r="U2826" t="s">
        <v>17</v>
      </c>
      <c r="V2826" t="str">
        <f>IF(Table2[[#This Row],[Age]] &lt; 30, "Under 30", IF(Table2[[#This Row],[Age]] &lt; 65, "Other", "Senior"))</f>
        <v>Under 30</v>
      </c>
      <c r="W2826">
        <v>0</v>
      </c>
      <c r="X2826" t="s">
        <v>17</v>
      </c>
      <c r="Y2826" t="s">
        <v>28</v>
      </c>
      <c r="Z2826" t="s">
        <v>34</v>
      </c>
      <c r="AA2826">
        <v>41</v>
      </c>
      <c r="AB2826">
        <v>1187</v>
      </c>
      <c r="AE2826">
        <f t="shared" si="44"/>
        <v>0</v>
      </c>
      <c r="AF2826">
        <v>1</v>
      </c>
      <c r="AG2826" t="str">
        <f>IF(Table2[[#This Row],[Avg Monthly GB Download]] &lt; 5, "Less than 5 GB", IF(Table2[[#This Row],[Avg Monthly GB Download]] &lt;= 10, "Between 5 and 10 GB", "10 or more GB"))</f>
        <v>10 or more GB</v>
      </c>
    </row>
    <row r="2827" spans="1:33" x14ac:dyDescent="0.3">
      <c r="A2827" t="s">
        <v>5770</v>
      </c>
      <c r="B2827" t="s">
        <v>17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21</v>
      </c>
      <c r="I2827" t="s">
        <v>18</v>
      </c>
      <c r="J2827">
        <v>81</v>
      </c>
      <c r="K2827">
        <v>0</v>
      </c>
      <c r="L2827">
        <v>10</v>
      </c>
      <c r="M2827" t="s">
        <v>21</v>
      </c>
      <c r="N2827">
        <v>0</v>
      </c>
      <c r="O2827" t="s">
        <v>50</v>
      </c>
      <c r="P2827" t="s">
        <v>5771</v>
      </c>
      <c r="Q2827" t="s">
        <v>22</v>
      </c>
      <c r="R2827">
        <v>69</v>
      </c>
      <c r="S2827" t="s">
        <v>17</v>
      </c>
      <c r="T2827" t="s">
        <v>21</v>
      </c>
      <c r="U2827" t="s">
        <v>17</v>
      </c>
      <c r="V2827" t="str">
        <f>IF(Table2[[#This Row],[Age]] &lt; 30, "Under 30", IF(Table2[[#This Row],[Age]] &lt; 65, "Other", "Senior"))</f>
        <v>Senior</v>
      </c>
      <c r="W2827">
        <v>0</v>
      </c>
      <c r="X2827" t="s">
        <v>17</v>
      </c>
      <c r="Y2827" t="s">
        <v>28</v>
      </c>
      <c r="Z2827" t="s">
        <v>91</v>
      </c>
      <c r="AA2827">
        <v>35</v>
      </c>
      <c r="AB2827">
        <v>1042</v>
      </c>
      <c r="AE2827">
        <f t="shared" si="44"/>
        <v>0</v>
      </c>
      <c r="AF2827">
        <v>1</v>
      </c>
      <c r="AG2827" t="str">
        <f>IF(Table2[[#This Row],[Avg Monthly GB Download]] &lt; 5, "Less than 5 GB", IF(Table2[[#This Row],[Avg Monthly GB Download]] &lt;= 10, "Between 5 and 10 GB", "10 or more GB"))</f>
        <v>Between 5 and 10 GB</v>
      </c>
    </row>
    <row r="2828" spans="1:33" x14ac:dyDescent="0.3">
      <c r="A2828" t="s">
        <v>5772</v>
      </c>
      <c r="B2828" t="s">
        <v>17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21</v>
      </c>
      <c r="I2828" t="s">
        <v>18</v>
      </c>
      <c r="J2828">
        <v>134.5</v>
      </c>
      <c r="K2828">
        <v>0</v>
      </c>
      <c r="L2828">
        <v>43</v>
      </c>
      <c r="M2828" t="s">
        <v>21</v>
      </c>
      <c r="N2828">
        <v>0</v>
      </c>
      <c r="O2828" t="s">
        <v>68</v>
      </c>
      <c r="P2828" t="s">
        <v>5773</v>
      </c>
      <c r="Q2828" t="s">
        <v>20</v>
      </c>
      <c r="R2828">
        <v>26</v>
      </c>
      <c r="S2828" t="s">
        <v>21</v>
      </c>
      <c r="T2828" t="s">
        <v>17</v>
      </c>
      <c r="U2828" t="s">
        <v>17</v>
      </c>
      <c r="V2828" t="str">
        <f>IF(Table2[[#This Row],[Age]] &lt; 30, "Under 30", IF(Table2[[#This Row],[Age]] &lt; 65, "Other", "Senior"))</f>
        <v>Under 30</v>
      </c>
      <c r="W2828">
        <v>0</v>
      </c>
      <c r="X2828" t="s">
        <v>17</v>
      </c>
      <c r="Y2828" t="s">
        <v>28</v>
      </c>
      <c r="Z2828" t="s">
        <v>34</v>
      </c>
      <c r="AA2828">
        <v>46</v>
      </c>
      <c r="AB2828">
        <v>1510</v>
      </c>
      <c r="AE2828">
        <f t="shared" si="44"/>
        <v>0</v>
      </c>
      <c r="AF2828">
        <v>1</v>
      </c>
      <c r="AG2828" t="str">
        <f>IF(Table2[[#This Row],[Avg Monthly GB Download]] &lt; 5, "Less than 5 GB", IF(Table2[[#This Row],[Avg Monthly GB Download]] &lt;= 10, "Between 5 and 10 GB", "10 or more GB"))</f>
        <v>10 or more GB</v>
      </c>
    </row>
    <row r="2829" spans="1:33" x14ac:dyDescent="0.3">
      <c r="A2829" t="s">
        <v>5774</v>
      </c>
      <c r="B2829" t="s">
        <v>17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21</v>
      </c>
      <c r="I2829" t="s">
        <v>18</v>
      </c>
      <c r="J2829">
        <v>167.8</v>
      </c>
      <c r="K2829">
        <v>0</v>
      </c>
      <c r="L2829">
        <v>5</v>
      </c>
      <c r="M2829" t="s">
        <v>21</v>
      </c>
      <c r="N2829">
        <v>0</v>
      </c>
      <c r="O2829" t="s">
        <v>74</v>
      </c>
      <c r="P2829" t="s">
        <v>5775</v>
      </c>
      <c r="Q2829" t="s">
        <v>22</v>
      </c>
      <c r="R2829">
        <v>82</v>
      </c>
      <c r="S2829" t="s">
        <v>17</v>
      </c>
      <c r="T2829" t="s">
        <v>21</v>
      </c>
      <c r="U2829" t="s">
        <v>17</v>
      </c>
      <c r="V2829" t="str">
        <f>IF(Table2[[#This Row],[Age]] &lt; 30, "Under 30", IF(Table2[[#This Row],[Age]] &lt; 65, "Other", "Senior"))</f>
        <v>Senior</v>
      </c>
      <c r="W2829">
        <v>0</v>
      </c>
      <c r="X2829" t="s">
        <v>21</v>
      </c>
      <c r="Y2829" t="s">
        <v>49</v>
      </c>
      <c r="Z2829" t="s">
        <v>34</v>
      </c>
      <c r="AA2829">
        <v>48</v>
      </c>
      <c r="AB2829">
        <v>2662</v>
      </c>
      <c r="AE2829">
        <f t="shared" si="44"/>
        <v>0</v>
      </c>
      <c r="AF2829">
        <v>1</v>
      </c>
      <c r="AG2829" t="str">
        <f>IF(Table2[[#This Row],[Avg Monthly GB Download]] &lt; 5, "Less than 5 GB", IF(Table2[[#This Row],[Avg Monthly GB Download]] &lt;= 10, "Between 5 and 10 GB", "10 or more GB"))</f>
        <v>Between 5 and 10 GB</v>
      </c>
    </row>
    <row r="2830" spans="1:33" x14ac:dyDescent="0.3">
      <c r="A2830" t="s">
        <v>5776</v>
      </c>
      <c r="B2830" t="s">
        <v>17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21</v>
      </c>
      <c r="I2830" t="s">
        <v>18</v>
      </c>
      <c r="J2830">
        <v>185.9</v>
      </c>
      <c r="K2830">
        <v>0</v>
      </c>
      <c r="L2830">
        <v>2</v>
      </c>
      <c r="M2830" t="s">
        <v>17</v>
      </c>
      <c r="N2830">
        <v>96</v>
      </c>
      <c r="O2830" t="s">
        <v>82</v>
      </c>
      <c r="P2830" t="s">
        <v>5777</v>
      </c>
      <c r="Q2830" t="s">
        <v>20</v>
      </c>
      <c r="R2830">
        <v>60</v>
      </c>
      <c r="S2830" t="s">
        <v>17</v>
      </c>
      <c r="T2830" t="s">
        <v>17</v>
      </c>
      <c r="U2830" t="s">
        <v>17</v>
      </c>
      <c r="V2830" t="str">
        <f>IF(Table2[[#This Row],[Age]] &lt; 30, "Under 30", IF(Table2[[#This Row],[Age]] &lt; 65, "Other", "Senior"))</f>
        <v>Other</v>
      </c>
      <c r="W2830">
        <v>0</v>
      </c>
      <c r="X2830" t="s">
        <v>17</v>
      </c>
      <c r="Y2830" t="s">
        <v>94</v>
      </c>
      <c r="Z2830" t="s">
        <v>34</v>
      </c>
      <c r="AA2830">
        <v>43</v>
      </c>
      <c r="AB2830">
        <v>2575</v>
      </c>
      <c r="AE2830">
        <f t="shared" si="44"/>
        <v>0</v>
      </c>
      <c r="AF2830">
        <v>1</v>
      </c>
      <c r="AG2830" t="str">
        <f>IF(Table2[[#This Row],[Avg Monthly GB Download]] &lt; 5, "Less than 5 GB", IF(Table2[[#This Row],[Avg Monthly GB Download]] &lt;= 10, "Between 5 and 10 GB", "10 or more GB"))</f>
        <v>Less than 5 GB</v>
      </c>
    </row>
    <row r="2831" spans="1:33" x14ac:dyDescent="0.3">
      <c r="A2831" t="s">
        <v>5778</v>
      </c>
      <c r="B2831" t="s">
        <v>17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21</v>
      </c>
      <c r="I2831" t="s">
        <v>18</v>
      </c>
      <c r="J2831">
        <v>327.3</v>
      </c>
      <c r="K2831">
        <v>0</v>
      </c>
      <c r="L2831">
        <v>10</v>
      </c>
      <c r="M2831" t="s">
        <v>21</v>
      </c>
      <c r="N2831">
        <v>0</v>
      </c>
      <c r="O2831" t="s">
        <v>66</v>
      </c>
      <c r="P2831" t="s">
        <v>5779</v>
      </c>
      <c r="Q2831" t="s">
        <v>22</v>
      </c>
      <c r="R2831">
        <v>82</v>
      </c>
      <c r="S2831" t="s">
        <v>17</v>
      </c>
      <c r="T2831" t="s">
        <v>21</v>
      </c>
      <c r="U2831" t="s">
        <v>17</v>
      </c>
      <c r="V2831" t="str">
        <f>IF(Table2[[#This Row],[Age]] &lt; 30, "Under 30", IF(Table2[[#This Row],[Age]] &lt; 65, "Other", "Senior"))</f>
        <v>Senior</v>
      </c>
      <c r="W2831">
        <v>0</v>
      </c>
      <c r="X2831" t="s">
        <v>17</v>
      </c>
      <c r="Y2831" t="s">
        <v>28</v>
      </c>
      <c r="Z2831" t="s">
        <v>34</v>
      </c>
      <c r="AA2831">
        <v>26</v>
      </c>
      <c r="AB2831">
        <v>1456</v>
      </c>
      <c r="AE2831">
        <f t="shared" si="44"/>
        <v>0</v>
      </c>
      <c r="AF2831">
        <v>1</v>
      </c>
      <c r="AG2831" t="str">
        <f>IF(Table2[[#This Row],[Avg Monthly GB Download]] &lt; 5, "Less than 5 GB", IF(Table2[[#This Row],[Avg Monthly GB Download]] &lt;= 10, "Between 5 and 10 GB", "10 or more GB"))</f>
        <v>Between 5 and 10 GB</v>
      </c>
    </row>
    <row r="2832" spans="1:33" x14ac:dyDescent="0.3">
      <c r="A2832" t="s">
        <v>5780</v>
      </c>
      <c r="B2832" t="s">
        <v>17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21</v>
      </c>
      <c r="I2832" t="s">
        <v>84</v>
      </c>
      <c r="J2832">
        <v>0</v>
      </c>
      <c r="K2832">
        <v>0</v>
      </c>
      <c r="L2832">
        <v>3</v>
      </c>
      <c r="M2832" t="s">
        <v>21</v>
      </c>
      <c r="N2832">
        <v>0</v>
      </c>
      <c r="O2832" t="s">
        <v>32</v>
      </c>
      <c r="P2832" t="s">
        <v>5781</v>
      </c>
      <c r="Q2832" t="s">
        <v>22</v>
      </c>
      <c r="R2832">
        <v>67</v>
      </c>
      <c r="S2832" t="s">
        <v>17</v>
      </c>
      <c r="T2832" t="s">
        <v>21</v>
      </c>
      <c r="U2832" t="s">
        <v>17</v>
      </c>
      <c r="V2832" t="str">
        <f>IF(Table2[[#This Row],[Age]] &lt; 30, "Under 30", IF(Table2[[#This Row],[Age]] &lt; 65, "Other", "Senior"))</f>
        <v>Senior</v>
      </c>
      <c r="W2832">
        <v>0</v>
      </c>
      <c r="X2832" t="s">
        <v>21</v>
      </c>
      <c r="Y2832" t="s">
        <v>94</v>
      </c>
      <c r="Z2832" t="s">
        <v>29</v>
      </c>
      <c r="AA2832">
        <v>18</v>
      </c>
      <c r="AB2832">
        <v>1293</v>
      </c>
      <c r="AE2832">
        <f t="shared" si="44"/>
        <v>0</v>
      </c>
      <c r="AF2832">
        <v>1</v>
      </c>
      <c r="AG2832" t="str">
        <f>IF(Table2[[#This Row],[Avg Monthly GB Download]] &lt; 5, "Less than 5 GB", IF(Table2[[#This Row],[Avg Monthly GB Download]] &lt;= 10, "Between 5 and 10 GB", "10 or more GB"))</f>
        <v>Less than 5 GB</v>
      </c>
    </row>
    <row r="2833" spans="1:33" x14ac:dyDescent="0.3">
      <c r="A2833" t="s">
        <v>5782</v>
      </c>
      <c r="B2833" t="s">
        <v>17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21</v>
      </c>
      <c r="I2833" t="s">
        <v>18</v>
      </c>
      <c r="J2833">
        <v>160.80000000000001</v>
      </c>
      <c r="K2833">
        <v>0</v>
      </c>
      <c r="L2833">
        <v>3</v>
      </c>
      <c r="M2833" t="s">
        <v>21</v>
      </c>
      <c r="N2833">
        <v>0</v>
      </c>
      <c r="O2833" t="s">
        <v>71</v>
      </c>
      <c r="P2833" t="s">
        <v>5783</v>
      </c>
      <c r="Q2833" t="s">
        <v>20</v>
      </c>
      <c r="R2833">
        <v>36</v>
      </c>
      <c r="S2833" t="s">
        <v>17</v>
      </c>
      <c r="T2833" t="s">
        <v>17</v>
      </c>
      <c r="U2833" t="s">
        <v>17</v>
      </c>
      <c r="V2833" t="str">
        <f>IF(Table2[[#This Row],[Age]] &lt; 30, "Under 30", IF(Table2[[#This Row],[Age]] &lt; 65, "Other", "Senior"))</f>
        <v>Other</v>
      </c>
      <c r="W2833">
        <v>0</v>
      </c>
      <c r="X2833" t="s">
        <v>17</v>
      </c>
      <c r="Y2833" t="s">
        <v>94</v>
      </c>
      <c r="Z2833" t="s">
        <v>34</v>
      </c>
      <c r="AA2833">
        <v>59</v>
      </c>
      <c r="AB2833">
        <v>3979</v>
      </c>
      <c r="AE2833">
        <f t="shared" si="44"/>
        <v>0</v>
      </c>
      <c r="AF2833">
        <v>1</v>
      </c>
      <c r="AG2833" t="str">
        <f>IF(Table2[[#This Row],[Avg Monthly GB Download]] &lt; 5, "Less than 5 GB", IF(Table2[[#This Row],[Avg Monthly GB Download]] &lt;= 10, "Between 5 and 10 GB", "10 or more GB"))</f>
        <v>Less than 5 GB</v>
      </c>
    </row>
    <row r="2834" spans="1:33" x14ac:dyDescent="0.3">
      <c r="A2834" t="s">
        <v>5784</v>
      </c>
      <c r="B2834" t="s">
        <v>17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21</v>
      </c>
      <c r="I2834" t="s">
        <v>18</v>
      </c>
      <c r="J2834">
        <v>43.7</v>
      </c>
      <c r="K2834">
        <v>0</v>
      </c>
      <c r="L2834">
        <v>0</v>
      </c>
      <c r="M2834" t="s">
        <v>17</v>
      </c>
      <c r="N2834">
        <v>0</v>
      </c>
      <c r="O2834" t="s">
        <v>37</v>
      </c>
      <c r="P2834" t="s">
        <v>5785</v>
      </c>
      <c r="Q2834" t="s">
        <v>22</v>
      </c>
      <c r="R2834">
        <v>84</v>
      </c>
      <c r="S2834" t="s">
        <v>17</v>
      </c>
      <c r="T2834" t="s">
        <v>21</v>
      </c>
      <c r="U2834" t="s">
        <v>17</v>
      </c>
      <c r="V2834" t="str">
        <f>IF(Table2[[#This Row],[Age]] &lt; 30, "Under 30", IF(Table2[[#This Row],[Age]] &lt; 65, "Other", "Senior"))</f>
        <v>Senior</v>
      </c>
      <c r="W2834">
        <v>0</v>
      </c>
      <c r="X2834" t="s">
        <v>17</v>
      </c>
      <c r="Y2834" t="s">
        <v>94</v>
      </c>
      <c r="Z2834" t="s">
        <v>29</v>
      </c>
      <c r="AA2834">
        <v>9</v>
      </c>
      <c r="AB2834">
        <v>88</v>
      </c>
      <c r="AE2834">
        <f t="shared" si="44"/>
        <v>0</v>
      </c>
      <c r="AF2834">
        <v>1</v>
      </c>
      <c r="AG2834" t="str">
        <f>IF(Table2[[#This Row],[Avg Monthly GB Download]] &lt; 5, "Less than 5 GB", IF(Table2[[#This Row],[Avg Monthly GB Download]] &lt;= 10, "Between 5 and 10 GB", "10 or more GB"))</f>
        <v>Less than 5 GB</v>
      </c>
    </row>
    <row r="2835" spans="1:33" x14ac:dyDescent="0.3">
      <c r="A2835" t="s">
        <v>5786</v>
      </c>
      <c r="B2835" t="s">
        <v>17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21</v>
      </c>
      <c r="I2835" t="s">
        <v>18</v>
      </c>
      <c r="J2835">
        <v>27.3</v>
      </c>
      <c r="K2835">
        <v>0</v>
      </c>
      <c r="L2835">
        <v>8</v>
      </c>
      <c r="M2835" t="s">
        <v>17</v>
      </c>
      <c r="N2835">
        <v>50</v>
      </c>
      <c r="O2835" t="s">
        <v>77</v>
      </c>
      <c r="P2835" t="s">
        <v>5787</v>
      </c>
      <c r="Q2835" t="s">
        <v>22</v>
      </c>
      <c r="R2835">
        <v>39</v>
      </c>
      <c r="S2835" t="s">
        <v>17</v>
      </c>
      <c r="T2835" t="s">
        <v>17</v>
      </c>
      <c r="U2835" t="s">
        <v>17</v>
      </c>
      <c r="V2835" t="str">
        <f>IF(Table2[[#This Row],[Age]] &lt; 30, "Under 30", IF(Table2[[#This Row],[Age]] &lt; 65, "Other", "Senior"))</f>
        <v>Other</v>
      </c>
      <c r="W2835">
        <v>0</v>
      </c>
      <c r="X2835" t="s">
        <v>17</v>
      </c>
      <c r="Y2835" t="s">
        <v>28</v>
      </c>
      <c r="Z2835" t="s">
        <v>29</v>
      </c>
      <c r="AA2835">
        <v>34</v>
      </c>
      <c r="AB2835">
        <v>363</v>
      </c>
      <c r="AE2835">
        <f t="shared" si="44"/>
        <v>0</v>
      </c>
      <c r="AF2835">
        <v>1</v>
      </c>
      <c r="AG2835" t="str">
        <f>IF(Table2[[#This Row],[Avg Monthly GB Download]] &lt; 5, "Less than 5 GB", IF(Table2[[#This Row],[Avg Monthly GB Download]] &lt;= 10, "Between 5 and 10 GB", "10 or more GB"))</f>
        <v>Between 5 and 10 GB</v>
      </c>
    </row>
    <row r="2836" spans="1:33" x14ac:dyDescent="0.3">
      <c r="A2836" t="s">
        <v>5788</v>
      </c>
      <c r="B2836" t="s">
        <v>17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21</v>
      </c>
      <c r="I2836" t="s">
        <v>18</v>
      </c>
      <c r="J2836">
        <v>141.9</v>
      </c>
      <c r="K2836">
        <v>0</v>
      </c>
      <c r="L2836">
        <v>5</v>
      </c>
      <c r="M2836" t="s">
        <v>21</v>
      </c>
      <c r="N2836">
        <v>0</v>
      </c>
      <c r="O2836" t="s">
        <v>77</v>
      </c>
      <c r="P2836" t="s">
        <v>5789</v>
      </c>
      <c r="Q2836" t="s">
        <v>20</v>
      </c>
      <c r="R2836">
        <v>70</v>
      </c>
      <c r="S2836" t="s">
        <v>17</v>
      </c>
      <c r="T2836" t="s">
        <v>21</v>
      </c>
      <c r="U2836" t="s">
        <v>17</v>
      </c>
      <c r="V2836" t="str">
        <f>IF(Table2[[#This Row],[Age]] &lt; 30, "Under 30", IF(Table2[[#This Row],[Age]] &lt; 65, "Other", "Senior"))</f>
        <v>Senior</v>
      </c>
      <c r="W2836">
        <v>0</v>
      </c>
      <c r="X2836" t="s">
        <v>21</v>
      </c>
      <c r="Y2836" t="s">
        <v>94</v>
      </c>
      <c r="Z2836" t="s">
        <v>29</v>
      </c>
      <c r="AA2836">
        <v>70</v>
      </c>
      <c r="AB2836">
        <v>4671</v>
      </c>
      <c r="AE2836">
        <f t="shared" si="44"/>
        <v>0</v>
      </c>
      <c r="AF2836">
        <v>1</v>
      </c>
      <c r="AG2836" t="str">
        <f>IF(Table2[[#This Row],[Avg Monthly GB Download]] &lt; 5, "Less than 5 GB", IF(Table2[[#This Row],[Avg Monthly GB Download]] &lt;= 10, "Between 5 and 10 GB", "10 or more GB"))</f>
        <v>Between 5 and 10 GB</v>
      </c>
    </row>
    <row r="2837" spans="1:33" x14ac:dyDescent="0.3">
      <c r="A2837" t="s">
        <v>5790</v>
      </c>
      <c r="B2837" t="s">
        <v>17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21</v>
      </c>
      <c r="I2837" t="s">
        <v>18</v>
      </c>
      <c r="J2837">
        <v>126</v>
      </c>
      <c r="K2837">
        <v>0</v>
      </c>
      <c r="L2837">
        <v>9</v>
      </c>
      <c r="M2837" t="s">
        <v>21</v>
      </c>
      <c r="N2837">
        <v>0</v>
      </c>
      <c r="O2837" t="s">
        <v>57</v>
      </c>
      <c r="P2837" t="s">
        <v>5791</v>
      </c>
      <c r="Q2837" t="s">
        <v>20</v>
      </c>
      <c r="R2837">
        <v>51</v>
      </c>
      <c r="S2837" t="s">
        <v>17</v>
      </c>
      <c r="T2837" t="s">
        <v>17</v>
      </c>
      <c r="U2837" t="s">
        <v>17</v>
      </c>
      <c r="V2837" t="str">
        <f>IF(Table2[[#This Row],[Age]] &lt; 30, "Under 30", IF(Table2[[#This Row],[Age]] &lt; 65, "Other", "Senior"))</f>
        <v>Other</v>
      </c>
      <c r="W2837">
        <v>0</v>
      </c>
      <c r="X2837" t="s">
        <v>21</v>
      </c>
      <c r="Y2837" t="s">
        <v>49</v>
      </c>
      <c r="Z2837" t="s">
        <v>29</v>
      </c>
      <c r="AA2837">
        <v>42</v>
      </c>
      <c r="AB2837">
        <v>2999</v>
      </c>
      <c r="AE2837">
        <f t="shared" si="44"/>
        <v>0</v>
      </c>
      <c r="AF2837">
        <v>1</v>
      </c>
      <c r="AG2837" t="str">
        <f>IF(Table2[[#This Row],[Avg Monthly GB Download]] &lt; 5, "Less than 5 GB", IF(Table2[[#This Row],[Avg Monthly GB Download]] &lt;= 10, "Between 5 and 10 GB", "10 or more GB"))</f>
        <v>Between 5 and 10 GB</v>
      </c>
    </row>
    <row r="2838" spans="1:33" x14ac:dyDescent="0.3">
      <c r="A2838" t="s">
        <v>5792</v>
      </c>
      <c r="B2838" t="s">
        <v>17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21</v>
      </c>
      <c r="I2838" t="s">
        <v>18</v>
      </c>
      <c r="J2838">
        <v>4.3</v>
      </c>
      <c r="K2838">
        <v>0</v>
      </c>
      <c r="L2838">
        <v>0</v>
      </c>
      <c r="M2838" t="s">
        <v>17</v>
      </c>
      <c r="N2838">
        <v>0</v>
      </c>
      <c r="O2838" t="s">
        <v>58</v>
      </c>
      <c r="P2838" t="s">
        <v>5793</v>
      </c>
      <c r="Q2838" t="s">
        <v>22</v>
      </c>
      <c r="R2838">
        <v>29</v>
      </c>
      <c r="S2838" t="s">
        <v>21</v>
      </c>
      <c r="T2838" t="s">
        <v>17</v>
      </c>
      <c r="U2838" t="s">
        <v>17</v>
      </c>
      <c r="V2838" t="str">
        <f>IF(Table2[[#This Row],[Age]] &lt; 30, "Under 30", IF(Table2[[#This Row],[Age]] &lt; 65, "Other", "Senior"))</f>
        <v>Under 30</v>
      </c>
      <c r="W2838">
        <v>0</v>
      </c>
      <c r="X2838" t="s">
        <v>17</v>
      </c>
      <c r="Y2838" t="s">
        <v>28</v>
      </c>
      <c r="Z2838" t="s">
        <v>29</v>
      </c>
      <c r="AA2838">
        <v>10</v>
      </c>
      <c r="AB2838">
        <v>10</v>
      </c>
      <c r="AE2838">
        <f t="shared" si="44"/>
        <v>0</v>
      </c>
      <c r="AF2838">
        <v>1</v>
      </c>
      <c r="AG2838" t="str">
        <f>IF(Table2[[#This Row],[Avg Monthly GB Download]] &lt; 5, "Less than 5 GB", IF(Table2[[#This Row],[Avg Monthly GB Download]] &lt;= 10, "Between 5 and 10 GB", "10 or more GB"))</f>
        <v>Less than 5 GB</v>
      </c>
    </row>
    <row r="2839" spans="1:33" x14ac:dyDescent="0.3">
      <c r="A2839" t="s">
        <v>5794</v>
      </c>
      <c r="B2839" t="s">
        <v>17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21</v>
      </c>
      <c r="I2839" t="s">
        <v>18</v>
      </c>
      <c r="J2839">
        <v>276.5</v>
      </c>
      <c r="K2839">
        <v>0</v>
      </c>
      <c r="L2839">
        <v>4</v>
      </c>
      <c r="M2839" t="s">
        <v>21</v>
      </c>
      <c r="N2839">
        <v>0</v>
      </c>
      <c r="O2839" t="s">
        <v>55</v>
      </c>
      <c r="P2839" t="s">
        <v>5795</v>
      </c>
      <c r="Q2839" t="s">
        <v>20</v>
      </c>
      <c r="R2839">
        <v>62</v>
      </c>
      <c r="S2839" t="s">
        <v>17</v>
      </c>
      <c r="T2839" t="s">
        <v>17</v>
      </c>
      <c r="U2839" t="s">
        <v>17</v>
      </c>
      <c r="V2839" t="str">
        <f>IF(Table2[[#This Row],[Age]] &lt; 30, "Under 30", IF(Table2[[#This Row],[Age]] &lt; 65, "Other", "Senior"))</f>
        <v>Other</v>
      </c>
      <c r="W2839">
        <v>0</v>
      </c>
      <c r="X2839" t="s">
        <v>21</v>
      </c>
      <c r="Y2839" t="s">
        <v>94</v>
      </c>
      <c r="Z2839" t="s">
        <v>29</v>
      </c>
      <c r="AA2839">
        <v>51</v>
      </c>
      <c r="AB2839">
        <v>3107</v>
      </c>
      <c r="AE2839">
        <f t="shared" si="44"/>
        <v>0</v>
      </c>
      <c r="AF2839">
        <v>1</v>
      </c>
      <c r="AG2839" t="str">
        <f>IF(Table2[[#This Row],[Avg Monthly GB Download]] &lt; 5, "Less than 5 GB", IF(Table2[[#This Row],[Avg Monthly GB Download]] &lt;= 10, "Between 5 and 10 GB", "10 or more GB"))</f>
        <v>Less than 5 GB</v>
      </c>
    </row>
    <row r="2840" spans="1:33" x14ac:dyDescent="0.3">
      <c r="A2840" t="s">
        <v>5796</v>
      </c>
      <c r="B2840" t="s">
        <v>17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21</v>
      </c>
      <c r="I2840" t="s">
        <v>18</v>
      </c>
      <c r="J2840">
        <v>448.9</v>
      </c>
      <c r="K2840">
        <v>0</v>
      </c>
      <c r="L2840">
        <v>4</v>
      </c>
      <c r="M2840" t="s">
        <v>17</v>
      </c>
      <c r="N2840">
        <v>88</v>
      </c>
      <c r="O2840" t="s">
        <v>71</v>
      </c>
      <c r="P2840" t="s">
        <v>5797</v>
      </c>
      <c r="Q2840" t="s">
        <v>20</v>
      </c>
      <c r="R2840">
        <v>51</v>
      </c>
      <c r="S2840" t="s">
        <v>17</v>
      </c>
      <c r="T2840" t="s">
        <v>17</v>
      </c>
      <c r="U2840" t="s">
        <v>17</v>
      </c>
      <c r="V2840" t="str">
        <f>IF(Table2[[#This Row],[Age]] &lt; 30, "Under 30", IF(Table2[[#This Row],[Age]] &lt; 65, "Other", "Senior"))</f>
        <v>Other</v>
      </c>
      <c r="W2840">
        <v>0</v>
      </c>
      <c r="X2840" t="s">
        <v>21</v>
      </c>
      <c r="Y2840" t="s">
        <v>94</v>
      </c>
      <c r="Z2840" t="s">
        <v>29</v>
      </c>
      <c r="AA2840">
        <v>41</v>
      </c>
      <c r="AB2840">
        <v>2723</v>
      </c>
      <c r="AE2840">
        <f t="shared" si="44"/>
        <v>0</v>
      </c>
      <c r="AF2840">
        <v>1</v>
      </c>
      <c r="AG2840" t="str">
        <f>IF(Table2[[#This Row],[Avg Monthly GB Download]] &lt; 5, "Less than 5 GB", IF(Table2[[#This Row],[Avg Monthly GB Download]] &lt;= 10, "Between 5 and 10 GB", "10 or more GB"))</f>
        <v>Less than 5 GB</v>
      </c>
    </row>
    <row r="2841" spans="1:33" x14ac:dyDescent="0.3">
      <c r="A2841" t="s">
        <v>5798</v>
      </c>
      <c r="B2841" t="s">
        <v>17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21</v>
      </c>
      <c r="I2841" t="s">
        <v>18</v>
      </c>
      <c r="J2841">
        <v>211.6</v>
      </c>
      <c r="K2841">
        <v>0</v>
      </c>
      <c r="L2841">
        <v>9</v>
      </c>
      <c r="M2841" t="s">
        <v>21</v>
      </c>
      <c r="N2841">
        <v>0</v>
      </c>
      <c r="O2841" t="s">
        <v>66</v>
      </c>
      <c r="P2841" t="s">
        <v>5799</v>
      </c>
      <c r="Q2841" t="s">
        <v>22</v>
      </c>
      <c r="R2841">
        <v>34</v>
      </c>
      <c r="S2841" t="s">
        <v>17</v>
      </c>
      <c r="T2841" t="s">
        <v>17</v>
      </c>
      <c r="U2841" t="s">
        <v>17</v>
      </c>
      <c r="V2841" t="str">
        <f>IF(Table2[[#This Row],[Age]] &lt; 30, "Under 30", IF(Table2[[#This Row],[Age]] &lt; 65, "Other", "Senior"))</f>
        <v>Other</v>
      </c>
      <c r="W2841">
        <v>0</v>
      </c>
      <c r="X2841" t="s">
        <v>21</v>
      </c>
      <c r="Y2841" t="s">
        <v>94</v>
      </c>
      <c r="Z2841" t="s">
        <v>29</v>
      </c>
      <c r="AA2841">
        <v>18</v>
      </c>
      <c r="AB2841">
        <v>804</v>
      </c>
      <c r="AE2841">
        <f t="shared" si="44"/>
        <v>0</v>
      </c>
      <c r="AF2841">
        <v>1</v>
      </c>
      <c r="AG2841" t="str">
        <f>IF(Table2[[#This Row],[Avg Monthly GB Download]] &lt; 5, "Less than 5 GB", IF(Table2[[#This Row],[Avg Monthly GB Download]] &lt;= 10, "Between 5 and 10 GB", "10 or more GB"))</f>
        <v>Between 5 and 10 GB</v>
      </c>
    </row>
    <row r="2842" spans="1:33" x14ac:dyDescent="0.3">
      <c r="A2842" t="s">
        <v>5800</v>
      </c>
      <c r="B2842" t="s">
        <v>17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21</v>
      </c>
      <c r="I2842" t="s">
        <v>18</v>
      </c>
      <c r="J2842">
        <v>163.9</v>
      </c>
      <c r="K2842">
        <v>0</v>
      </c>
      <c r="L2842">
        <v>24</v>
      </c>
      <c r="M2842" t="s">
        <v>21</v>
      </c>
      <c r="N2842">
        <v>0</v>
      </c>
      <c r="O2842" t="s">
        <v>75</v>
      </c>
      <c r="P2842" t="s">
        <v>5801</v>
      </c>
      <c r="Q2842" t="s">
        <v>22</v>
      </c>
      <c r="R2842">
        <v>32</v>
      </c>
      <c r="S2842" t="s">
        <v>17</v>
      </c>
      <c r="T2842" t="s">
        <v>17</v>
      </c>
      <c r="U2842" t="s">
        <v>17</v>
      </c>
      <c r="V2842" t="str">
        <f>IF(Table2[[#This Row],[Age]] &lt; 30, "Under 30", IF(Table2[[#This Row],[Age]] &lt; 65, "Other", "Senior"))</f>
        <v>Other</v>
      </c>
      <c r="W2842">
        <v>0</v>
      </c>
      <c r="X2842" t="s">
        <v>17</v>
      </c>
      <c r="Y2842" t="s">
        <v>94</v>
      </c>
      <c r="Z2842" t="s">
        <v>34</v>
      </c>
      <c r="AA2842">
        <v>42</v>
      </c>
      <c r="AB2842">
        <v>1358</v>
      </c>
      <c r="AE2842">
        <f t="shared" si="44"/>
        <v>0</v>
      </c>
      <c r="AF2842">
        <v>1</v>
      </c>
      <c r="AG2842" t="str">
        <f>IF(Table2[[#This Row],[Avg Monthly GB Download]] &lt; 5, "Less than 5 GB", IF(Table2[[#This Row],[Avg Monthly GB Download]] &lt;= 10, "Between 5 and 10 GB", "10 or more GB"))</f>
        <v>10 or more GB</v>
      </c>
    </row>
    <row r="2843" spans="1:33" x14ac:dyDescent="0.3">
      <c r="A2843" t="s">
        <v>5802</v>
      </c>
      <c r="B2843" t="s">
        <v>17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21</v>
      </c>
      <c r="I2843" t="s">
        <v>18</v>
      </c>
      <c r="J2843">
        <v>142.5</v>
      </c>
      <c r="K2843">
        <v>0</v>
      </c>
      <c r="L2843">
        <v>1</v>
      </c>
      <c r="M2843" t="s">
        <v>21</v>
      </c>
      <c r="N2843">
        <v>0</v>
      </c>
      <c r="O2843" t="s">
        <v>64</v>
      </c>
      <c r="P2843" t="s">
        <v>5803</v>
      </c>
      <c r="Q2843" t="s">
        <v>20</v>
      </c>
      <c r="R2843">
        <v>75</v>
      </c>
      <c r="S2843" t="s">
        <v>17</v>
      </c>
      <c r="T2843" t="s">
        <v>21</v>
      </c>
      <c r="U2843" t="s">
        <v>17</v>
      </c>
      <c r="V2843" t="str">
        <f>IF(Table2[[#This Row],[Age]] &lt; 30, "Under 30", IF(Table2[[#This Row],[Age]] &lt; 65, "Other", "Senior"))</f>
        <v>Senior</v>
      </c>
      <c r="W2843">
        <v>0</v>
      </c>
      <c r="X2843" t="s">
        <v>21</v>
      </c>
      <c r="Y2843" t="s">
        <v>28</v>
      </c>
      <c r="Z2843" t="s">
        <v>34</v>
      </c>
      <c r="AA2843">
        <v>37</v>
      </c>
      <c r="AB2843">
        <v>1836</v>
      </c>
      <c r="AE2843">
        <f t="shared" si="44"/>
        <v>0</v>
      </c>
      <c r="AF2843">
        <v>1</v>
      </c>
      <c r="AG2843" t="str">
        <f>IF(Table2[[#This Row],[Avg Monthly GB Download]] &lt; 5, "Less than 5 GB", IF(Table2[[#This Row],[Avg Monthly GB Download]] &lt;= 10, "Between 5 and 10 GB", "10 or more GB"))</f>
        <v>Less than 5 GB</v>
      </c>
    </row>
    <row r="2844" spans="1:33" x14ac:dyDescent="0.3">
      <c r="A2844" t="s">
        <v>5804</v>
      </c>
      <c r="B2844" t="s">
        <v>17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21</v>
      </c>
      <c r="I2844" t="s">
        <v>18</v>
      </c>
      <c r="J2844">
        <v>122.1</v>
      </c>
      <c r="K2844">
        <v>0</v>
      </c>
      <c r="L2844">
        <v>12</v>
      </c>
      <c r="M2844" t="s">
        <v>21</v>
      </c>
      <c r="N2844">
        <v>0</v>
      </c>
      <c r="O2844" t="s">
        <v>71</v>
      </c>
      <c r="P2844" t="s">
        <v>5805</v>
      </c>
      <c r="Q2844" t="s">
        <v>20</v>
      </c>
      <c r="R2844">
        <v>43</v>
      </c>
      <c r="S2844" t="s">
        <v>17</v>
      </c>
      <c r="T2844" t="s">
        <v>17</v>
      </c>
      <c r="U2844" t="s">
        <v>17</v>
      </c>
      <c r="V2844" t="str">
        <f>IF(Table2[[#This Row],[Age]] &lt; 30, "Under 30", IF(Table2[[#This Row],[Age]] &lt; 65, "Other", "Senior"))</f>
        <v>Other</v>
      </c>
      <c r="W2844">
        <v>0</v>
      </c>
      <c r="X2844" t="s">
        <v>21</v>
      </c>
      <c r="Y2844" t="s">
        <v>94</v>
      </c>
      <c r="Z2844" t="s">
        <v>29</v>
      </c>
      <c r="AA2844">
        <v>14</v>
      </c>
      <c r="AB2844">
        <v>793</v>
      </c>
      <c r="AE2844">
        <f t="shared" si="44"/>
        <v>0</v>
      </c>
      <c r="AF2844">
        <v>1</v>
      </c>
      <c r="AG2844" t="str">
        <f>IF(Table2[[#This Row],[Avg Monthly GB Download]] &lt; 5, "Less than 5 GB", IF(Table2[[#This Row],[Avg Monthly GB Download]] &lt;= 10, "Between 5 and 10 GB", "10 or more GB"))</f>
        <v>10 or more GB</v>
      </c>
    </row>
    <row r="2845" spans="1:33" x14ac:dyDescent="0.3">
      <c r="A2845" t="s">
        <v>5806</v>
      </c>
      <c r="B2845" t="s">
        <v>17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21</v>
      </c>
      <c r="I2845" t="s">
        <v>18</v>
      </c>
      <c r="J2845">
        <v>145.19999999999999</v>
      </c>
      <c r="K2845">
        <v>0</v>
      </c>
      <c r="L2845">
        <v>13</v>
      </c>
      <c r="M2845" t="s">
        <v>17</v>
      </c>
      <c r="N2845">
        <v>40</v>
      </c>
      <c r="O2845" t="s">
        <v>66</v>
      </c>
      <c r="P2845" t="s">
        <v>5807</v>
      </c>
      <c r="Q2845" t="s">
        <v>20</v>
      </c>
      <c r="R2845">
        <v>68</v>
      </c>
      <c r="S2845" t="s">
        <v>17</v>
      </c>
      <c r="T2845" t="s">
        <v>21</v>
      </c>
      <c r="U2845" t="s">
        <v>17</v>
      </c>
      <c r="V2845" t="str">
        <f>IF(Table2[[#This Row],[Age]] &lt; 30, "Under 30", IF(Table2[[#This Row],[Age]] &lt; 65, "Other", "Senior"))</f>
        <v>Senior</v>
      </c>
      <c r="W2845">
        <v>0</v>
      </c>
      <c r="X2845" t="s">
        <v>21</v>
      </c>
      <c r="Y2845" t="s">
        <v>28</v>
      </c>
      <c r="Z2845" t="s">
        <v>34</v>
      </c>
      <c r="AA2845">
        <v>69</v>
      </c>
      <c r="AB2845">
        <v>4145</v>
      </c>
      <c r="AE2845">
        <f t="shared" si="44"/>
        <v>0</v>
      </c>
      <c r="AF2845">
        <v>1</v>
      </c>
      <c r="AG2845" t="str">
        <f>IF(Table2[[#This Row],[Avg Monthly GB Download]] &lt; 5, "Less than 5 GB", IF(Table2[[#This Row],[Avg Monthly GB Download]] &lt;= 10, "Between 5 and 10 GB", "10 or more GB"))</f>
        <v>10 or more GB</v>
      </c>
    </row>
    <row r="2846" spans="1:33" x14ac:dyDescent="0.3">
      <c r="A2846" t="s">
        <v>5808</v>
      </c>
      <c r="B2846" t="s">
        <v>17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21</v>
      </c>
      <c r="I2846" t="s">
        <v>18</v>
      </c>
      <c r="J2846">
        <v>24</v>
      </c>
      <c r="K2846">
        <v>0</v>
      </c>
      <c r="L2846">
        <v>9</v>
      </c>
      <c r="M2846" t="s">
        <v>21</v>
      </c>
      <c r="N2846">
        <v>0</v>
      </c>
      <c r="O2846" t="s">
        <v>42</v>
      </c>
      <c r="P2846" t="s">
        <v>5809</v>
      </c>
      <c r="Q2846" t="s">
        <v>22</v>
      </c>
      <c r="R2846">
        <v>83</v>
      </c>
      <c r="S2846" t="s">
        <v>17</v>
      </c>
      <c r="T2846" t="s">
        <v>21</v>
      </c>
      <c r="U2846" t="s">
        <v>17</v>
      </c>
      <c r="V2846" t="str">
        <f>IF(Table2[[#This Row],[Age]] &lt; 30, "Under 30", IF(Table2[[#This Row],[Age]] &lt; 65, "Other", "Senior"))</f>
        <v>Senior</v>
      </c>
      <c r="W2846">
        <v>0</v>
      </c>
      <c r="X2846" t="s">
        <v>17</v>
      </c>
      <c r="Y2846" t="s">
        <v>28</v>
      </c>
      <c r="Z2846" t="s">
        <v>34</v>
      </c>
      <c r="AA2846">
        <v>28</v>
      </c>
      <c r="AB2846">
        <v>338</v>
      </c>
      <c r="AE2846">
        <f t="shared" si="44"/>
        <v>0</v>
      </c>
      <c r="AF2846">
        <v>1</v>
      </c>
      <c r="AG2846" t="str">
        <f>IF(Table2[[#This Row],[Avg Monthly GB Download]] &lt; 5, "Less than 5 GB", IF(Table2[[#This Row],[Avg Monthly GB Download]] &lt;= 10, "Between 5 and 10 GB", "10 or more GB"))</f>
        <v>Between 5 and 10 GB</v>
      </c>
    </row>
    <row r="2847" spans="1:33" x14ac:dyDescent="0.3">
      <c r="A2847" t="s">
        <v>5810</v>
      </c>
      <c r="B2847" t="s">
        <v>17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21</v>
      </c>
      <c r="I2847" t="s">
        <v>18</v>
      </c>
      <c r="J2847">
        <v>148.5</v>
      </c>
      <c r="K2847">
        <v>0</v>
      </c>
      <c r="L2847">
        <v>5</v>
      </c>
      <c r="M2847" t="s">
        <v>21</v>
      </c>
      <c r="N2847">
        <v>0</v>
      </c>
      <c r="O2847" t="s">
        <v>58</v>
      </c>
      <c r="P2847" t="s">
        <v>5811</v>
      </c>
      <c r="Q2847" t="s">
        <v>20</v>
      </c>
      <c r="R2847">
        <v>41</v>
      </c>
      <c r="S2847" t="s">
        <v>17</v>
      </c>
      <c r="T2847" t="s">
        <v>17</v>
      </c>
      <c r="U2847" t="s">
        <v>17</v>
      </c>
      <c r="V2847" t="str">
        <f>IF(Table2[[#This Row],[Age]] &lt; 30, "Under 30", IF(Table2[[#This Row],[Age]] &lt; 65, "Other", "Senior"))</f>
        <v>Other</v>
      </c>
      <c r="W2847">
        <v>0</v>
      </c>
      <c r="X2847" t="s">
        <v>21</v>
      </c>
      <c r="Y2847" t="s">
        <v>49</v>
      </c>
      <c r="Z2847" t="s">
        <v>34</v>
      </c>
      <c r="AA2847">
        <v>47</v>
      </c>
      <c r="AB2847">
        <v>2085</v>
      </c>
      <c r="AE2847">
        <f t="shared" si="44"/>
        <v>0</v>
      </c>
      <c r="AF2847">
        <v>1</v>
      </c>
      <c r="AG2847" t="str">
        <f>IF(Table2[[#This Row],[Avg Monthly GB Download]] &lt; 5, "Less than 5 GB", IF(Table2[[#This Row],[Avg Monthly GB Download]] &lt;= 10, "Between 5 and 10 GB", "10 or more GB"))</f>
        <v>Between 5 and 10 GB</v>
      </c>
    </row>
    <row r="2848" spans="1:33" x14ac:dyDescent="0.3">
      <c r="A2848" t="s">
        <v>5812</v>
      </c>
      <c r="B2848" t="s">
        <v>17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21</v>
      </c>
      <c r="I2848" t="s">
        <v>18</v>
      </c>
      <c r="J2848">
        <v>178.7</v>
      </c>
      <c r="K2848">
        <v>0</v>
      </c>
      <c r="L2848">
        <v>11</v>
      </c>
      <c r="M2848" t="s">
        <v>21</v>
      </c>
      <c r="N2848">
        <v>0</v>
      </c>
      <c r="O2848" t="s">
        <v>79</v>
      </c>
      <c r="P2848" t="s">
        <v>5813</v>
      </c>
      <c r="Q2848" t="s">
        <v>20</v>
      </c>
      <c r="R2848">
        <v>45</v>
      </c>
      <c r="S2848" t="s">
        <v>17</v>
      </c>
      <c r="T2848" t="s">
        <v>17</v>
      </c>
      <c r="U2848" t="s">
        <v>17</v>
      </c>
      <c r="V2848" t="str">
        <f>IF(Table2[[#This Row],[Age]] &lt; 30, "Under 30", IF(Table2[[#This Row],[Age]] &lt; 65, "Other", "Senior"))</f>
        <v>Other</v>
      </c>
      <c r="W2848">
        <v>0</v>
      </c>
      <c r="X2848" t="s">
        <v>21</v>
      </c>
      <c r="Y2848" t="s">
        <v>49</v>
      </c>
      <c r="Z2848" t="s">
        <v>29</v>
      </c>
      <c r="AA2848">
        <v>41</v>
      </c>
      <c r="AB2848">
        <v>2793</v>
      </c>
      <c r="AE2848">
        <f t="shared" si="44"/>
        <v>0</v>
      </c>
      <c r="AF2848">
        <v>1</v>
      </c>
      <c r="AG2848" t="str">
        <f>IF(Table2[[#This Row],[Avg Monthly GB Download]] &lt; 5, "Less than 5 GB", IF(Table2[[#This Row],[Avg Monthly GB Download]] &lt;= 10, "Between 5 and 10 GB", "10 or more GB"))</f>
        <v>10 or more GB</v>
      </c>
    </row>
    <row r="2849" spans="1:33" x14ac:dyDescent="0.3">
      <c r="A2849" t="s">
        <v>5814</v>
      </c>
      <c r="B2849" t="s">
        <v>17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21</v>
      </c>
      <c r="I2849" t="s">
        <v>18</v>
      </c>
      <c r="J2849">
        <v>239.4</v>
      </c>
      <c r="K2849">
        <v>0</v>
      </c>
      <c r="L2849">
        <v>0</v>
      </c>
      <c r="M2849" t="s">
        <v>17</v>
      </c>
      <c r="N2849">
        <v>0</v>
      </c>
      <c r="O2849" t="s">
        <v>65</v>
      </c>
      <c r="P2849" t="s">
        <v>5815</v>
      </c>
      <c r="Q2849" t="s">
        <v>20</v>
      </c>
      <c r="R2849">
        <v>68</v>
      </c>
      <c r="S2849" t="s">
        <v>17</v>
      </c>
      <c r="T2849" t="s">
        <v>21</v>
      </c>
      <c r="U2849" t="s">
        <v>17</v>
      </c>
      <c r="V2849" t="str">
        <f>IF(Table2[[#This Row],[Age]] &lt; 30, "Under 30", IF(Table2[[#This Row],[Age]] &lt; 65, "Other", "Senior"))</f>
        <v>Senior</v>
      </c>
      <c r="W2849">
        <v>0</v>
      </c>
      <c r="X2849" t="s">
        <v>17</v>
      </c>
      <c r="Y2849" t="s">
        <v>49</v>
      </c>
      <c r="Z2849" t="s">
        <v>29</v>
      </c>
      <c r="AA2849">
        <v>9</v>
      </c>
      <c r="AB2849">
        <v>554</v>
      </c>
      <c r="AE2849">
        <f t="shared" si="44"/>
        <v>0</v>
      </c>
      <c r="AF2849">
        <v>1</v>
      </c>
      <c r="AG2849" t="str">
        <f>IF(Table2[[#This Row],[Avg Monthly GB Download]] &lt; 5, "Less than 5 GB", IF(Table2[[#This Row],[Avg Monthly GB Download]] &lt;= 10, "Between 5 and 10 GB", "10 or more GB"))</f>
        <v>Less than 5 GB</v>
      </c>
    </row>
    <row r="2850" spans="1:33" x14ac:dyDescent="0.3">
      <c r="A2850" t="s">
        <v>5816</v>
      </c>
      <c r="B2850" t="s">
        <v>17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21</v>
      </c>
      <c r="I2850" t="s">
        <v>84</v>
      </c>
      <c r="J2850">
        <v>0</v>
      </c>
      <c r="K2850">
        <v>0</v>
      </c>
      <c r="L2850">
        <v>4</v>
      </c>
      <c r="M2850" t="s">
        <v>21</v>
      </c>
      <c r="N2850">
        <v>0</v>
      </c>
      <c r="O2850" t="s">
        <v>72</v>
      </c>
      <c r="P2850" t="s">
        <v>5817</v>
      </c>
      <c r="Q2850" t="s">
        <v>22</v>
      </c>
      <c r="R2850">
        <v>41</v>
      </c>
      <c r="S2850" t="s">
        <v>17</v>
      </c>
      <c r="T2850" t="s">
        <v>17</v>
      </c>
      <c r="U2850" t="s">
        <v>17</v>
      </c>
      <c r="V2850" t="str">
        <f>IF(Table2[[#This Row],[Age]] &lt; 30, "Under 30", IF(Table2[[#This Row],[Age]] &lt; 65, "Other", "Senior"))</f>
        <v>Other</v>
      </c>
      <c r="W2850">
        <v>0</v>
      </c>
      <c r="X2850" t="s">
        <v>17</v>
      </c>
      <c r="Y2850" t="s">
        <v>28</v>
      </c>
      <c r="Z2850" t="s">
        <v>34</v>
      </c>
      <c r="AA2850">
        <v>41</v>
      </c>
      <c r="AB2850">
        <v>1785</v>
      </c>
      <c r="AE2850">
        <f t="shared" si="44"/>
        <v>0</v>
      </c>
      <c r="AF2850">
        <v>1</v>
      </c>
      <c r="AG2850" t="str">
        <f>IF(Table2[[#This Row],[Avg Monthly GB Download]] &lt; 5, "Less than 5 GB", IF(Table2[[#This Row],[Avg Monthly GB Download]] &lt;= 10, "Between 5 and 10 GB", "10 or more GB"))</f>
        <v>Less than 5 GB</v>
      </c>
    </row>
    <row r="2851" spans="1:33" x14ac:dyDescent="0.3">
      <c r="A2851" t="s">
        <v>5818</v>
      </c>
      <c r="B2851" t="s">
        <v>17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21</v>
      </c>
      <c r="I2851" t="s">
        <v>18</v>
      </c>
      <c r="J2851">
        <v>188.4</v>
      </c>
      <c r="K2851">
        <v>0</v>
      </c>
      <c r="L2851">
        <v>5</v>
      </c>
      <c r="M2851" t="s">
        <v>21</v>
      </c>
      <c r="N2851">
        <v>0</v>
      </c>
      <c r="O2851" t="s">
        <v>43</v>
      </c>
      <c r="P2851" t="s">
        <v>5819</v>
      </c>
      <c r="Q2851" t="s">
        <v>22</v>
      </c>
      <c r="R2851">
        <v>46</v>
      </c>
      <c r="S2851" t="s">
        <v>17</v>
      </c>
      <c r="T2851" t="s">
        <v>17</v>
      </c>
      <c r="U2851" t="s">
        <v>17</v>
      </c>
      <c r="V2851" t="str">
        <f>IF(Table2[[#This Row],[Age]] &lt; 30, "Under 30", IF(Table2[[#This Row],[Age]] &lt; 65, "Other", "Senior"))</f>
        <v>Other</v>
      </c>
      <c r="W2851">
        <v>0</v>
      </c>
      <c r="X2851" t="s">
        <v>17</v>
      </c>
      <c r="Y2851" t="s">
        <v>28</v>
      </c>
      <c r="Z2851" t="s">
        <v>29</v>
      </c>
      <c r="AA2851">
        <v>32</v>
      </c>
      <c r="AB2851">
        <v>1739</v>
      </c>
      <c r="AE2851">
        <f t="shared" si="44"/>
        <v>0</v>
      </c>
      <c r="AF2851">
        <v>1</v>
      </c>
      <c r="AG2851" t="str">
        <f>IF(Table2[[#This Row],[Avg Monthly GB Download]] &lt; 5, "Less than 5 GB", IF(Table2[[#This Row],[Avg Monthly GB Download]] &lt;= 10, "Between 5 and 10 GB", "10 or more GB"))</f>
        <v>Between 5 and 10 GB</v>
      </c>
    </row>
    <row r="2852" spans="1:33" x14ac:dyDescent="0.3">
      <c r="A2852" t="s">
        <v>5820</v>
      </c>
      <c r="B2852" t="s">
        <v>17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21</v>
      </c>
      <c r="I2852" t="s">
        <v>18</v>
      </c>
      <c r="J2852">
        <v>220.5</v>
      </c>
      <c r="K2852">
        <v>0</v>
      </c>
      <c r="L2852">
        <v>9</v>
      </c>
      <c r="M2852" t="s">
        <v>21</v>
      </c>
      <c r="N2852">
        <v>0</v>
      </c>
      <c r="O2852" t="s">
        <v>50</v>
      </c>
      <c r="P2852" t="s">
        <v>5821</v>
      </c>
      <c r="Q2852" t="s">
        <v>20</v>
      </c>
      <c r="R2852">
        <v>21</v>
      </c>
      <c r="S2852" t="s">
        <v>21</v>
      </c>
      <c r="T2852" t="s">
        <v>17</v>
      </c>
      <c r="U2852" t="s">
        <v>17</v>
      </c>
      <c r="V2852" t="str">
        <f>IF(Table2[[#This Row],[Age]] &lt; 30, "Under 30", IF(Table2[[#This Row],[Age]] &lt; 65, "Other", "Senior"))</f>
        <v>Under 30</v>
      </c>
      <c r="W2852">
        <v>0</v>
      </c>
      <c r="X2852" t="s">
        <v>21</v>
      </c>
      <c r="Y2852" t="s">
        <v>49</v>
      </c>
      <c r="Z2852" t="s">
        <v>34</v>
      </c>
      <c r="AA2852">
        <v>38</v>
      </c>
      <c r="AB2852">
        <v>2679</v>
      </c>
      <c r="AE2852">
        <f t="shared" si="44"/>
        <v>0</v>
      </c>
      <c r="AF2852">
        <v>1</v>
      </c>
      <c r="AG2852" t="str">
        <f>IF(Table2[[#This Row],[Avg Monthly GB Download]] &lt; 5, "Less than 5 GB", IF(Table2[[#This Row],[Avg Monthly GB Download]] &lt;= 10, "Between 5 and 10 GB", "10 or more GB"))</f>
        <v>Between 5 and 10 GB</v>
      </c>
    </row>
    <row r="2853" spans="1:33" x14ac:dyDescent="0.3">
      <c r="A2853" t="s">
        <v>5822</v>
      </c>
      <c r="B2853" t="s">
        <v>17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21</v>
      </c>
      <c r="I2853" t="s">
        <v>18</v>
      </c>
      <c r="J2853">
        <v>323.10000000000002</v>
      </c>
      <c r="K2853">
        <v>0</v>
      </c>
      <c r="L2853">
        <v>4</v>
      </c>
      <c r="M2853" t="s">
        <v>21</v>
      </c>
      <c r="N2853">
        <v>0</v>
      </c>
      <c r="O2853" t="s">
        <v>80</v>
      </c>
      <c r="P2853" t="s">
        <v>5823</v>
      </c>
      <c r="Q2853" t="s">
        <v>20</v>
      </c>
      <c r="R2853">
        <v>78</v>
      </c>
      <c r="S2853" t="s">
        <v>17</v>
      </c>
      <c r="T2853" t="s">
        <v>21</v>
      </c>
      <c r="U2853" t="s">
        <v>17</v>
      </c>
      <c r="V2853" t="str">
        <f>IF(Table2[[#This Row],[Age]] &lt; 30, "Under 30", IF(Table2[[#This Row],[Age]] &lt; 65, "Other", "Senior"))</f>
        <v>Senior</v>
      </c>
      <c r="W2853">
        <v>0</v>
      </c>
      <c r="X2853" t="s">
        <v>21</v>
      </c>
      <c r="Y2853" t="s">
        <v>49</v>
      </c>
      <c r="Z2853" t="s">
        <v>91</v>
      </c>
      <c r="AA2853">
        <v>37</v>
      </c>
      <c r="AB2853">
        <v>2737</v>
      </c>
      <c r="AE2853">
        <f t="shared" si="44"/>
        <v>0</v>
      </c>
      <c r="AF2853">
        <v>1</v>
      </c>
      <c r="AG2853" t="str">
        <f>IF(Table2[[#This Row],[Avg Monthly GB Download]] &lt; 5, "Less than 5 GB", IF(Table2[[#This Row],[Avg Monthly GB Download]] &lt;= 10, "Between 5 and 10 GB", "10 or more GB"))</f>
        <v>Less than 5 GB</v>
      </c>
    </row>
    <row r="2854" spans="1:33" x14ac:dyDescent="0.3">
      <c r="A2854" t="s">
        <v>5824</v>
      </c>
      <c r="B2854" t="s">
        <v>17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21</v>
      </c>
      <c r="I2854" t="s">
        <v>18</v>
      </c>
      <c r="J2854">
        <v>296.89999999999998</v>
      </c>
      <c r="K2854">
        <v>0</v>
      </c>
      <c r="L2854">
        <v>1</v>
      </c>
      <c r="M2854" t="s">
        <v>21</v>
      </c>
      <c r="N2854">
        <v>0</v>
      </c>
      <c r="O2854" t="s">
        <v>25</v>
      </c>
      <c r="P2854" t="s">
        <v>5825</v>
      </c>
      <c r="Q2854" t="s">
        <v>20</v>
      </c>
      <c r="R2854">
        <v>63</v>
      </c>
      <c r="S2854" t="s">
        <v>17</v>
      </c>
      <c r="T2854" t="s">
        <v>17</v>
      </c>
      <c r="U2854" t="s">
        <v>17</v>
      </c>
      <c r="V2854" t="str">
        <f>IF(Table2[[#This Row],[Age]] &lt; 30, "Under 30", IF(Table2[[#This Row],[Age]] &lt; 65, "Other", "Senior"))</f>
        <v>Other</v>
      </c>
      <c r="W2854">
        <v>0</v>
      </c>
      <c r="X2854" t="s">
        <v>17</v>
      </c>
      <c r="Y2854" t="s">
        <v>94</v>
      </c>
      <c r="Z2854" t="s">
        <v>29</v>
      </c>
      <c r="AA2854">
        <v>68</v>
      </c>
      <c r="AB2854">
        <v>4608</v>
      </c>
      <c r="AE2854">
        <f t="shared" si="44"/>
        <v>0</v>
      </c>
      <c r="AF2854">
        <v>1</v>
      </c>
      <c r="AG2854" t="str">
        <f>IF(Table2[[#This Row],[Avg Monthly GB Download]] &lt; 5, "Less than 5 GB", IF(Table2[[#This Row],[Avg Monthly GB Download]] &lt;= 10, "Between 5 and 10 GB", "10 or more GB"))</f>
        <v>Less than 5 GB</v>
      </c>
    </row>
    <row r="2855" spans="1:33" x14ac:dyDescent="0.3">
      <c r="A2855" t="s">
        <v>5826</v>
      </c>
      <c r="B2855" t="s">
        <v>17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21</v>
      </c>
      <c r="I2855" t="s">
        <v>18</v>
      </c>
      <c r="J2855">
        <v>81.3</v>
      </c>
      <c r="K2855">
        <v>0</v>
      </c>
      <c r="L2855">
        <v>12</v>
      </c>
      <c r="M2855" t="s">
        <v>21</v>
      </c>
      <c r="N2855">
        <v>0</v>
      </c>
      <c r="O2855" t="s">
        <v>56</v>
      </c>
      <c r="P2855" t="s">
        <v>5827</v>
      </c>
      <c r="Q2855" t="s">
        <v>20</v>
      </c>
      <c r="R2855">
        <v>26</v>
      </c>
      <c r="S2855" t="s">
        <v>21</v>
      </c>
      <c r="T2855" t="s">
        <v>17</v>
      </c>
      <c r="U2855" t="s">
        <v>17</v>
      </c>
      <c r="V2855" t="str">
        <f>IF(Table2[[#This Row],[Age]] &lt; 30, "Under 30", IF(Table2[[#This Row],[Age]] &lt; 65, "Other", "Senior"))</f>
        <v>Under 30</v>
      </c>
      <c r="W2855">
        <v>0</v>
      </c>
      <c r="X2855" t="s">
        <v>21</v>
      </c>
      <c r="Y2855" t="s">
        <v>28</v>
      </c>
      <c r="Z2855" t="s">
        <v>34</v>
      </c>
      <c r="AA2855">
        <v>40</v>
      </c>
      <c r="AB2855">
        <v>1014</v>
      </c>
      <c r="AE2855">
        <f t="shared" si="44"/>
        <v>0</v>
      </c>
      <c r="AF2855">
        <v>1</v>
      </c>
      <c r="AG2855" t="str">
        <f>IF(Table2[[#This Row],[Avg Monthly GB Download]] &lt; 5, "Less than 5 GB", IF(Table2[[#This Row],[Avg Monthly GB Download]] &lt;= 10, "Between 5 and 10 GB", "10 or more GB"))</f>
        <v>10 or more GB</v>
      </c>
    </row>
    <row r="2856" spans="1:33" x14ac:dyDescent="0.3">
      <c r="A2856" t="s">
        <v>5828</v>
      </c>
      <c r="B2856" t="s">
        <v>17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21</v>
      </c>
      <c r="I2856" t="s">
        <v>18</v>
      </c>
      <c r="J2856">
        <v>156.4</v>
      </c>
      <c r="K2856">
        <v>0</v>
      </c>
      <c r="L2856">
        <v>43</v>
      </c>
      <c r="M2856" t="s">
        <v>21</v>
      </c>
      <c r="N2856">
        <v>0</v>
      </c>
      <c r="O2856" t="s">
        <v>77</v>
      </c>
      <c r="P2856" t="s">
        <v>5829</v>
      </c>
      <c r="Q2856" t="s">
        <v>22</v>
      </c>
      <c r="R2856">
        <v>28</v>
      </c>
      <c r="S2856" t="s">
        <v>21</v>
      </c>
      <c r="T2856" t="s">
        <v>17</v>
      </c>
      <c r="U2856" t="s">
        <v>17</v>
      </c>
      <c r="V2856" t="str">
        <f>IF(Table2[[#This Row],[Age]] &lt; 30, "Under 30", IF(Table2[[#This Row],[Age]] &lt; 65, "Other", "Senior"))</f>
        <v>Under 30</v>
      </c>
      <c r="W2856">
        <v>0</v>
      </c>
      <c r="X2856" t="s">
        <v>17</v>
      </c>
      <c r="Y2856" t="s">
        <v>94</v>
      </c>
      <c r="Z2856" t="s">
        <v>34</v>
      </c>
      <c r="AA2856">
        <v>34</v>
      </c>
      <c r="AB2856">
        <v>772</v>
      </c>
      <c r="AE2856">
        <f t="shared" si="44"/>
        <v>0</v>
      </c>
      <c r="AF2856">
        <v>1</v>
      </c>
      <c r="AG2856" t="str">
        <f>IF(Table2[[#This Row],[Avg Monthly GB Download]] &lt; 5, "Less than 5 GB", IF(Table2[[#This Row],[Avg Monthly GB Download]] &lt;= 10, "Between 5 and 10 GB", "10 or more GB"))</f>
        <v>10 or more GB</v>
      </c>
    </row>
    <row r="2857" spans="1:33" x14ac:dyDescent="0.3">
      <c r="A2857" t="s">
        <v>5830</v>
      </c>
      <c r="B2857" t="s">
        <v>17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21</v>
      </c>
      <c r="I2857" t="s">
        <v>18</v>
      </c>
      <c r="J2857">
        <v>330.2</v>
      </c>
      <c r="K2857">
        <v>0</v>
      </c>
      <c r="L2857">
        <v>7</v>
      </c>
      <c r="M2857" t="s">
        <v>17</v>
      </c>
      <c r="N2857">
        <v>69</v>
      </c>
      <c r="O2857" t="s">
        <v>65</v>
      </c>
      <c r="P2857" t="s">
        <v>5831</v>
      </c>
      <c r="Q2857" t="s">
        <v>20</v>
      </c>
      <c r="R2857">
        <v>44</v>
      </c>
      <c r="S2857" t="s">
        <v>17</v>
      </c>
      <c r="T2857" t="s">
        <v>17</v>
      </c>
      <c r="U2857" t="s">
        <v>17</v>
      </c>
      <c r="V2857" t="str">
        <f>IF(Table2[[#This Row],[Age]] &lt; 30, "Under 30", IF(Table2[[#This Row],[Age]] &lt; 65, "Other", "Senior"))</f>
        <v>Other</v>
      </c>
      <c r="W2857">
        <v>0</v>
      </c>
      <c r="X2857" t="s">
        <v>17</v>
      </c>
      <c r="Y2857" t="s">
        <v>94</v>
      </c>
      <c r="Z2857" t="s">
        <v>29</v>
      </c>
      <c r="AA2857">
        <v>25</v>
      </c>
      <c r="AB2857">
        <v>1295</v>
      </c>
      <c r="AE2857">
        <f t="shared" si="44"/>
        <v>0</v>
      </c>
      <c r="AF2857">
        <v>1</v>
      </c>
      <c r="AG2857" t="str">
        <f>IF(Table2[[#This Row],[Avg Monthly GB Download]] &lt; 5, "Less than 5 GB", IF(Table2[[#This Row],[Avg Monthly GB Download]] &lt;= 10, "Between 5 and 10 GB", "10 or more GB"))</f>
        <v>Between 5 and 10 GB</v>
      </c>
    </row>
    <row r="2858" spans="1:33" x14ac:dyDescent="0.3">
      <c r="A2858" t="s">
        <v>5832</v>
      </c>
      <c r="B2858" t="s">
        <v>17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21</v>
      </c>
      <c r="I2858" t="s">
        <v>18</v>
      </c>
      <c r="J2858">
        <v>285.60000000000002</v>
      </c>
      <c r="K2858">
        <v>0</v>
      </c>
      <c r="L2858">
        <v>1</v>
      </c>
      <c r="M2858" t="s">
        <v>21</v>
      </c>
      <c r="N2858">
        <v>0</v>
      </c>
      <c r="O2858" t="s">
        <v>82</v>
      </c>
      <c r="P2858" t="s">
        <v>5833</v>
      </c>
      <c r="Q2858" t="s">
        <v>20</v>
      </c>
      <c r="R2858">
        <v>59</v>
      </c>
      <c r="S2858" t="s">
        <v>17</v>
      </c>
      <c r="T2858" t="s">
        <v>17</v>
      </c>
      <c r="U2858" t="s">
        <v>17</v>
      </c>
      <c r="V2858" t="str">
        <f>IF(Table2[[#This Row],[Age]] &lt; 30, "Under 30", IF(Table2[[#This Row],[Age]] &lt; 65, "Other", "Senior"))</f>
        <v>Other</v>
      </c>
      <c r="W2858">
        <v>0</v>
      </c>
      <c r="X2858" t="s">
        <v>17</v>
      </c>
      <c r="Y2858" t="s">
        <v>94</v>
      </c>
      <c r="Z2858" t="s">
        <v>29</v>
      </c>
      <c r="AA2858">
        <v>32</v>
      </c>
      <c r="AB2858">
        <v>1511</v>
      </c>
      <c r="AE2858">
        <f t="shared" si="44"/>
        <v>0</v>
      </c>
      <c r="AF2858">
        <v>1</v>
      </c>
      <c r="AG2858" t="str">
        <f>IF(Table2[[#This Row],[Avg Monthly GB Download]] &lt; 5, "Less than 5 GB", IF(Table2[[#This Row],[Avg Monthly GB Download]] &lt;= 10, "Between 5 and 10 GB", "10 or more GB"))</f>
        <v>Less than 5 GB</v>
      </c>
    </row>
    <row r="2859" spans="1:33" x14ac:dyDescent="0.3">
      <c r="A2859" t="s">
        <v>5834</v>
      </c>
      <c r="B2859" t="s">
        <v>17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21</v>
      </c>
      <c r="I2859" t="s">
        <v>18</v>
      </c>
      <c r="J2859">
        <v>451.8</v>
      </c>
      <c r="K2859">
        <v>0</v>
      </c>
      <c r="L2859">
        <v>7</v>
      </c>
      <c r="M2859" t="s">
        <v>21</v>
      </c>
      <c r="N2859">
        <v>0</v>
      </c>
      <c r="O2859" t="s">
        <v>66</v>
      </c>
      <c r="P2859" t="s">
        <v>5835</v>
      </c>
      <c r="Q2859" t="s">
        <v>20</v>
      </c>
      <c r="R2859">
        <v>30</v>
      </c>
      <c r="S2859" t="s">
        <v>17</v>
      </c>
      <c r="T2859" t="s">
        <v>17</v>
      </c>
      <c r="U2859" t="s">
        <v>17</v>
      </c>
      <c r="V2859" t="str">
        <f>IF(Table2[[#This Row],[Age]] &lt; 30, "Under 30", IF(Table2[[#This Row],[Age]] &lt; 65, "Other", "Senior"))</f>
        <v>Other</v>
      </c>
      <c r="W2859">
        <v>0</v>
      </c>
      <c r="X2859" t="s">
        <v>17</v>
      </c>
      <c r="Y2859" t="s">
        <v>94</v>
      </c>
      <c r="Z2859" t="s">
        <v>29</v>
      </c>
      <c r="AA2859">
        <v>38</v>
      </c>
      <c r="AB2859">
        <v>2507</v>
      </c>
      <c r="AE2859">
        <f t="shared" si="44"/>
        <v>0</v>
      </c>
      <c r="AF2859">
        <v>1</v>
      </c>
      <c r="AG2859" t="str">
        <f>IF(Table2[[#This Row],[Avg Monthly GB Download]] &lt; 5, "Less than 5 GB", IF(Table2[[#This Row],[Avg Monthly GB Download]] &lt;= 10, "Between 5 and 10 GB", "10 or more GB"))</f>
        <v>Between 5 and 10 GB</v>
      </c>
    </row>
    <row r="2860" spans="1:33" x14ac:dyDescent="0.3">
      <c r="A2860" t="s">
        <v>5836</v>
      </c>
      <c r="B2860" t="s">
        <v>17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21</v>
      </c>
      <c r="I2860" t="s">
        <v>84</v>
      </c>
      <c r="J2860">
        <v>0</v>
      </c>
      <c r="K2860">
        <v>0</v>
      </c>
      <c r="L2860">
        <v>0</v>
      </c>
      <c r="M2860" t="s">
        <v>17</v>
      </c>
      <c r="N2860">
        <v>0</v>
      </c>
      <c r="O2860" t="s">
        <v>69</v>
      </c>
      <c r="P2860" t="s">
        <v>5837</v>
      </c>
      <c r="Q2860" t="s">
        <v>22</v>
      </c>
      <c r="R2860">
        <v>65</v>
      </c>
      <c r="S2860" t="s">
        <v>17</v>
      </c>
      <c r="T2860" t="s">
        <v>21</v>
      </c>
      <c r="U2860" t="s">
        <v>17</v>
      </c>
      <c r="V2860" t="str">
        <f>IF(Table2[[#This Row],[Age]] &lt; 30, "Under 30", IF(Table2[[#This Row],[Age]] &lt; 65, "Other", "Senior"))</f>
        <v>Senior</v>
      </c>
      <c r="W2860">
        <v>0</v>
      </c>
      <c r="X2860" t="s">
        <v>17</v>
      </c>
      <c r="Y2860" t="s">
        <v>28</v>
      </c>
      <c r="Z2860" t="s">
        <v>29</v>
      </c>
      <c r="AA2860">
        <v>12</v>
      </c>
      <c r="AB2860">
        <v>12</v>
      </c>
      <c r="AE2860">
        <f t="shared" si="44"/>
        <v>0</v>
      </c>
      <c r="AF2860">
        <v>1</v>
      </c>
      <c r="AG2860" t="str">
        <f>IF(Table2[[#This Row],[Avg Monthly GB Download]] &lt; 5, "Less than 5 GB", IF(Table2[[#This Row],[Avg Monthly GB Download]] &lt;= 10, "Between 5 and 10 GB", "10 or more GB"))</f>
        <v>Less than 5 GB</v>
      </c>
    </row>
    <row r="2861" spans="1:33" x14ac:dyDescent="0.3">
      <c r="A2861" t="s">
        <v>5838</v>
      </c>
      <c r="B2861" t="s">
        <v>17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21</v>
      </c>
      <c r="I2861" t="s">
        <v>18</v>
      </c>
      <c r="J2861">
        <v>125.3</v>
      </c>
      <c r="K2861">
        <v>0</v>
      </c>
      <c r="L2861">
        <v>1</v>
      </c>
      <c r="M2861" t="s">
        <v>21</v>
      </c>
      <c r="N2861">
        <v>0</v>
      </c>
      <c r="O2861" t="s">
        <v>85</v>
      </c>
      <c r="P2861" t="s">
        <v>5839</v>
      </c>
      <c r="Q2861" t="s">
        <v>22</v>
      </c>
      <c r="R2861">
        <v>37</v>
      </c>
      <c r="S2861" t="s">
        <v>17</v>
      </c>
      <c r="T2861" t="s">
        <v>17</v>
      </c>
      <c r="U2861" t="s">
        <v>17</v>
      </c>
      <c r="V2861" t="str">
        <f>IF(Table2[[#This Row],[Age]] &lt; 30, "Under 30", IF(Table2[[#This Row],[Age]] &lt; 65, "Other", "Senior"))</f>
        <v>Other</v>
      </c>
      <c r="W2861">
        <v>0</v>
      </c>
      <c r="X2861" t="s">
        <v>17</v>
      </c>
      <c r="Y2861" t="s">
        <v>28</v>
      </c>
      <c r="Z2861" t="s">
        <v>29</v>
      </c>
      <c r="AA2861">
        <v>19</v>
      </c>
      <c r="AB2861">
        <v>390</v>
      </c>
      <c r="AE2861">
        <f t="shared" si="44"/>
        <v>0</v>
      </c>
      <c r="AF2861">
        <v>1</v>
      </c>
      <c r="AG2861" t="str">
        <f>IF(Table2[[#This Row],[Avg Monthly GB Download]] &lt; 5, "Less than 5 GB", IF(Table2[[#This Row],[Avg Monthly GB Download]] &lt;= 10, "Between 5 and 10 GB", "10 or more GB"))</f>
        <v>Less than 5 GB</v>
      </c>
    </row>
    <row r="2862" spans="1:33" x14ac:dyDescent="0.3">
      <c r="A2862" t="s">
        <v>5840</v>
      </c>
      <c r="B2862" t="s">
        <v>17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21</v>
      </c>
      <c r="I2862" t="s">
        <v>18</v>
      </c>
      <c r="J2862">
        <v>141.19999999999999</v>
      </c>
      <c r="K2862">
        <v>0</v>
      </c>
      <c r="L2862">
        <v>5</v>
      </c>
      <c r="M2862" t="s">
        <v>21</v>
      </c>
      <c r="N2862">
        <v>0</v>
      </c>
      <c r="O2862" t="s">
        <v>66</v>
      </c>
      <c r="P2862" t="s">
        <v>5841</v>
      </c>
      <c r="Q2862" t="s">
        <v>20</v>
      </c>
      <c r="R2862">
        <v>25</v>
      </c>
      <c r="S2862" t="s">
        <v>21</v>
      </c>
      <c r="T2862" t="s">
        <v>17</v>
      </c>
      <c r="U2862" t="s">
        <v>17</v>
      </c>
      <c r="V2862" t="str">
        <f>IF(Table2[[#This Row],[Age]] &lt; 30, "Under 30", IF(Table2[[#This Row],[Age]] &lt; 65, "Other", "Senior"))</f>
        <v>Under 30</v>
      </c>
      <c r="W2862">
        <v>0</v>
      </c>
      <c r="X2862" t="s">
        <v>17</v>
      </c>
      <c r="Y2862" t="s">
        <v>49</v>
      </c>
      <c r="Z2862" t="s">
        <v>34</v>
      </c>
      <c r="AA2862">
        <v>21</v>
      </c>
      <c r="AB2862">
        <v>733</v>
      </c>
      <c r="AE2862">
        <f t="shared" si="44"/>
        <v>0</v>
      </c>
      <c r="AF2862">
        <v>1</v>
      </c>
      <c r="AG2862" t="str">
        <f>IF(Table2[[#This Row],[Avg Monthly GB Download]] &lt; 5, "Less than 5 GB", IF(Table2[[#This Row],[Avg Monthly GB Download]] &lt;= 10, "Between 5 and 10 GB", "10 or more GB"))</f>
        <v>Between 5 and 10 GB</v>
      </c>
    </row>
    <row r="2863" spans="1:33" x14ac:dyDescent="0.3">
      <c r="A2863" t="s">
        <v>5842</v>
      </c>
      <c r="B2863" t="s">
        <v>17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21</v>
      </c>
      <c r="I2863" t="s">
        <v>18</v>
      </c>
      <c r="J2863">
        <v>136.80000000000001</v>
      </c>
      <c r="K2863">
        <v>0</v>
      </c>
      <c r="L2863">
        <v>4</v>
      </c>
      <c r="M2863" t="s">
        <v>21</v>
      </c>
      <c r="N2863">
        <v>0</v>
      </c>
      <c r="O2863" t="s">
        <v>51</v>
      </c>
      <c r="P2863" t="s">
        <v>5843</v>
      </c>
      <c r="Q2863" t="s">
        <v>20</v>
      </c>
      <c r="R2863">
        <v>61</v>
      </c>
      <c r="S2863" t="s">
        <v>17</v>
      </c>
      <c r="T2863" t="s">
        <v>17</v>
      </c>
      <c r="U2863" t="s">
        <v>17</v>
      </c>
      <c r="V2863" t="str">
        <f>IF(Table2[[#This Row],[Age]] &lt; 30, "Under 30", IF(Table2[[#This Row],[Age]] &lt; 65, "Other", "Senior"))</f>
        <v>Other</v>
      </c>
      <c r="W2863">
        <v>0</v>
      </c>
      <c r="X2863" t="s">
        <v>21</v>
      </c>
      <c r="Y2863" t="s">
        <v>94</v>
      </c>
      <c r="Z2863" t="s">
        <v>34</v>
      </c>
      <c r="AA2863">
        <v>50</v>
      </c>
      <c r="AB2863">
        <v>1893</v>
      </c>
      <c r="AE2863">
        <f t="shared" si="44"/>
        <v>0</v>
      </c>
      <c r="AF2863">
        <v>1</v>
      </c>
      <c r="AG2863" t="str">
        <f>IF(Table2[[#This Row],[Avg Monthly GB Download]] &lt; 5, "Less than 5 GB", IF(Table2[[#This Row],[Avg Monthly GB Download]] &lt;= 10, "Between 5 and 10 GB", "10 or more GB"))</f>
        <v>Less than 5 GB</v>
      </c>
    </row>
    <row r="2864" spans="1:33" x14ac:dyDescent="0.3">
      <c r="A2864" t="s">
        <v>5844</v>
      </c>
      <c r="B2864" t="s">
        <v>17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21</v>
      </c>
      <c r="I2864" t="s">
        <v>18</v>
      </c>
      <c r="J2864">
        <v>137</v>
      </c>
      <c r="K2864">
        <v>0</v>
      </c>
      <c r="L2864">
        <v>26</v>
      </c>
      <c r="M2864" t="s">
        <v>21</v>
      </c>
      <c r="N2864">
        <v>0</v>
      </c>
      <c r="O2864" t="s">
        <v>57</v>
      </c>
      <c r="P2864" t="s">
        <v>5845</v>
      </c>
      <c r="Q2864" t="s">
        <v>20</v>
      </c>
      <c r="R2864">
        <v>22</v>
      </c>
      <c r="S2864" t="s">
        <v>21</v>
      </c>
      <c r="T2864" t="s">
        <v>17</v>
      </c>
      <c r="U2864" t="s">
        <v>17</v>
      </c>
      <c r="V2864" t="str">
        <f>IF(Table2[[#This Row],[Age]] &lt; 30, "Under 30", IF(Table2[[#This Row],[Age]] &lt; 65, "Other", "Senior"))</f>
        <v>Under 30</v>
      </c>
      <c r="W2864">
        <v>0</v>
      </c>
      <c r="X2864" t="s">
        <v>21</v>
      </c>
      <c r="Y2864" t="s">
        <v>49</v>
      </c>
      <c r="Z2864" t="s">
        <v>29</v>
      </c>
      <c r="AA2864">
        <v>37</v>
      </c>
      <c r="AB2864">
        <v>1873</v>
      </c>
      <c r="AE2864">
        <f t="shared" si="44"/>
        <v>0</v>
      </c>
      <c r="AF2864">
        <v>1</v>
      </c>
      <c r="AG2864" t="str">
        <f>IF(Table2[[#This Row],[Avg Monthly GB Download]] &lt; 5, "Less than 5 GB", IF(Table2[[#This Row],[Avg Monthly GB Download]] &lt;= 10, "Between 5 and 10 GB", "10 or more GB"))</f>
        <v>10 or more GB</v>
      </c>
    </row>
    <row r="2865" spans="1:33" x14ac:dyDescent="0.3">
      <c r="A2865" t="s">
        <v>5846</v>
      </c>
      <c r="B2865" t="s">
        <v>17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21</v>
      </c>
      <c r="I2865" t="s">
        <v>18</v>
      </c>
      <c r="J2865">
        <v>251.7</v>
      </c>
      <c r="K2865">
        <v>0</v>
      </c>
      <c r="L2865">
        <v>4</v>
      </c>
      <c r="M2865" t="s">
        <v>21</v>
      </c>
      <c r="N2865">
        <v>0</v>
      </c>
      <c r="O2865" t="s">
        <v>69</v>
      </c>
      <c r="P2865" t="s">
        <v>5847</v>
      </c>
      <c r="Q2865" t="s">
        <v>22</v>
      </c>
      <c r="R2865">
        <v>54</v>
      </c>
      <c r="S2865" t="s">
        <v>17</v>
      </c>
      <c r="T2865" t="s">
        <v>17</v>
      </c>
      <c r="U2865" t="s">
        <v>17</v>
      </c>
      <c r="V2865" t="str">
        <f>IF(Table2[[#This Row],[Age]] &lt; 30, "Under 30", IF(Table2[[#This Row],[Age]] &lt; 65, "Other", "Senior"))</f>
        <v>Other</v>
      </c>
      <c r="W2865">
        <v>0</v>
      </c>
      <c r="X2865" t="s">
        <v>21</v>
      </c>
      <c r="Y2865" t="s">
        <v>49</v>
      </c>
      <c r="Z2865" t="s">
        <v>29</v>
      </c>
      <c r="AA2865">
        <v>45</v>
      </c>
      <c r="AB2865">
        <v>2898</v>
      </c>
      <c r="AE2865">
        <f t="shared" si="44"/>
        <v>0</v>
      </c>
      <c r="AF2865">
        <v>1</v>
      </c>
      <c r="AG2865" t="str">
        <f>IF(Table2[[#This Row],[Avg Monthly GB Download]] &lt; 5, "Less than 5 GB", IF(Table2[[#This Row],[Avg Monthly GB Download]] &lt;= 10, "Between 5 and 10 GB", "10 or more GB"))</f>
        <v>Less than 5 GB</v>
      </c>
    </row>
    <row r="2866" spans="1:33" x14ac:dyDescent="0.3">
      <c r="A2866" t="s">
        <v>5848</v>
      </c>
      <c r="B2866" t="s">
        <v>17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21</v>
      </c>
      <c r="I2866" t="s">
        <v>18</v>
      </c>
      <c r="J2866">
        <v>268.3</v>
      </c>
      <c r="K2866">
        <v>0</v>
      </c>
      <c r="L2866">
        <v>1</v>
      </c>
      <c r="M2866" t="s">
        <v>21</v>
      </c>
      <c r="N2866">
        <v>0</v>
      </c>
      <c r="O2866" t="s">
        <v>73</v>
      </c>
      <c r="P2866" t="s">
        <v>5849</v>
      </c>
      <c r="Q2866" t="s">
        <v>22</v>
      </c>
      <c r="R2866">
        <v>48</v>
      </c>
      <c r="S2866" t="s">
        <v>17</v>
      </c>
      <c r="T2866" t="s">
        <v>17</v>
      </c>
      <c r="U2866" t="s">
        <v>17</v>
      </c>
      <c r="V2866" t="str">
        <f>IF(Table2[[#This Row],[Age]] &lt; 30, "Under 30", IF(Table2[[#This Row],[Age]] &lt; 65, "Other", "Senior"))</f>
        <v>Other</v>
      </c>
      <c r="W2866">
        <v>0</v>
      </c>
      <c r="X2866" t="s">
        <v>21</v>
      </c>
      <c r="Y2866" t="s">
        <v>49</v>
      </c>
      <c r="Z2866" t="s">
        <v>29</v>
      </c>
      <c r="AA2866">
        <v>39</v>
      </c>
      <c r="AB2866">
        <v>2893</v>
      </c>
      <c r="AE2866">
        <f t="shared" si="44"/>
        <v>0</v>
      </c>
      <c r="AF2866">
        <v>1</v>
      </c>
      <c r="AG2866" t="str">
        <f>IF(Table2[[#This Row],[Avg Monthly GB Download]] &lt; 5, "Less than 5 GB", IF(Table2[[#This Row],[Avg Monthly GB Download]] &lt;= 10, "Between 5 and 10 GB", "10 or more GB"))</f>
        <v>Less than 5 GB</v>
      </c>
    </row>
    <row r="2867" spans="1:33" x14ac:dyDescent="0.3">
      <c r="A2867" t="s">
        <v>5850</v>
      </c>
      <c r="B2867" t="s">
        <v>17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21</v>
      </c>
      <c r="I2867" t="s">
        <v>18</v>
      </c>
      <c r="J2867">
        <v>62.9</v>
      </c>
      <c r="K2867">
        <v>0</v>
      </c>
      <c r="L2867">
        <v>38</v>
      </c>
      <c r="M2867" t="s">
        <v>21</v>
      </c>
      <c r="N2867">
        <v>0</v>
      </c>
      <c r="O2867" t="s">
        <v>50</v>
      </c>
      <c r="P2867" t="s">
        <v>5851</v>
      </c>
      <c r="Q2867" t="s">
        <v>22</v>
      </c>
      <c r="R2867">
        <v>28</v>
      </c>
      <c r="S2867" t="s">
        <v>21</v>
      </c>
      <c r="T2867" t="s">
        <v>17</v>
      </c>
      <c r="U2867" t="s">
        <v>17</v>
      </c>
      <c r="V2867" t="str">
        <f>IF(Table2[[#This Row],[Age]] &lt; 30, "Under 30", IF(Table2[[#This Row],[Age]] &lt; 65, "Other", "Senior"))</f>
        <v>Under 30</v>
      </c>
      <c r="W2867">
        <v>0</v>
      </c>
      <c r="X2867" t="s">
        <v>21</v>
      </c>
      <c r="Y2867" t="s">
        <v>28</v>
      </c>
      <c r="Z2867" t="s">
        <v>34</v>
      </c>
      <c r="AA2867">
        <v>65</v>
      </c>
      <c r="AB2867">
        <v>1673</v>
      </c>
      <c r="AE2867">
        <f t="shared" si="44"/>
        <v>0</v>
      </c>
      <c r="AF2867">
        <v>1</v>
      </c>
      <c r="AG2867" t="str">
        <f>IF(Table2[[#This Row],[Avg Monthly GB Download]] &lt; 5, "Less than 5 GB", IF(Table2[[#This Row],[Avg Monthly GB Download]] &lt;= 10, "Between 5 and 10 GB", "10 or more GB"))</f>
        <v>10 or more GB</v>
      </c>
    </row>
    <row r="2868" spans="1:33" x14ac:dyDescent="0.3">
      <c r="A2868" t="s">
        <v>5852</v>
      </c>
      <c r="B2868" t="s">
        <v>17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21</v>
      </c>
      <c r="I2868" t="s">
        <v>18</v>
      </c>
      <c r="J2868">
        <v>35.700000000000003</v>
      </c>
      <c r="K2868">
        <v>0</v>
      </c>
      <c r="L2868">
        <v>13</v>
      </c>
      <c r="M2868" t="s">
        <v>21</v>
      </c>
      <c r="N2868">
        <v>0</v>
      </c>
      <c r="O2868" t="s">
        <v>73</v>
      </c>
      <c r="P2868" t="s">
        <v>5853</v>
      </c>
      <c r="Q2868" t="s">
        <v>22</v>
      </c>
      <c r="R2868">
        <v>25</v>
      </c>
      <c r="S2868" t="s">
        <v>21</v>
      </c>
      <c r="T2868" t="s">
        <v>17</v>
      </c>
      <c r="U2868" t="s">
        <v>17</v>
      </c>
      <c r="V2868" t="str">
        <f>IF(Table2[[#This Row],[Age]] &lt; 30, "Under 30", IF(Table2[[#This Row],[Age]] &lt; 65, "Other", "Senior"))</f>
        <v>Under 30</v>
      </c>
      <c r="W2868">
        <v>0</v>
      </c>
      <c r="X2868" t="s">
        <v>21</v>
      </c>
      <c r="Y2868" t="s">
        <v>28</v>
      </c>
      <c r="Z2868" t="s">
        <v>29</v>
      </c>
      <c r="AA2868">
        <v>31</v>
      </c>
      <c r="AB2868">
        <v>709</v>
      </c>
      <c r="AE2868">
        <f t="shared" si="44"/>
        <v>0</v>
      </c>
      <c r="AF2868">
        <v>1</v>
      </c>
      <c r="AG2868" t="str">
        <f>IF(Table2[[#This Row],[Avg Monthly GB Download]] &lt; 5, "Less than 5 GB", IF(Table2[[#This Row],[Avg Monthly GB Download]] &lt;= 10, "Between 5 and 10 GB", "10 or more GB"))</f>
        <v>10 or more GB</v>
      </c>
    </row>
    <row r="2869" spans="1:33" x14ac:dyDescent="0.3">
      <c r="A2869" t="s">
        <v>5854</v>
      </c>
      <c r="B2869" t="s">
        <v>17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21</v>
      </c>
      <c r="I2869" t="s">
        <v>18</v>
      </c>
      <c r="J2869">
        <v>136.30000000000001</v>
      </c>
      <c r="K2869">
        <v>0</v>
      </c>
      <c r="L2869">
        <v>23</v>
      </c>
      <c r="M2869" t="s">
        <v>21</v>
      </c>
      <c r="N2869">
        <v>0</v>
      </c>
      <c r="O2869" t="s">
        <v>32</v>
      </c>
      <c r="P2869" t="s">
        <v>5855</v>
      </c>
      <c r="Q2869" t="s">
        <v>22</v>
      </c>
      <c r="R2869">
        <v>28</v>
      </c>
      <c r="S2869" t="s">
        <v>21</v>
      </c>
      <c r="T2869" t="s">
        <v>17</v>
      </c>
      <c r="U2869" t="s">
        <v>17</v>
      </c>
      <c r="V2869" t="str">
        <f>IF(Table2[[#This Row],[Age]] &lt; 30, "Under 30", IF(Table2[[#This Row],[Age]] &lt; 65, "Other", "Senior"))</f>
        <v>Under 30</v>
      </c>
      <c r="W2869">
        <v>0</v>
      </c>
      <c r="X2869" t="s">
        <v>17</v>
      </c>
      <c r="Y2869" t="s">
        <v>28</v>
      </c>
      <c r="Z2869" t="s">
        <v>34</v>
      </c>
      <c r="AA2869">
        <v>42</v>
      </c>
      <c r="AB2869">
        <v>1938</v>
      </c>
      <c r="AE2869">
        <f t="shared" si="44"/>
        <v>0</v>
      </c>
      <c r="AF2869">
        <v>1</v>
      </c>
      <c r="AG2869" t="str">
        <f>IF(Table2[[#This Row],[Avg Monthly GB Download]] &lt; 5, "Less than 5 GB", IF(Table2[[#This Row],[Avg Monthly GB Download]] &lt;= 10, "Between 5 and 10 GB", "10 or more GB"))</f>
        <v>10 or more GB</v>
      </c>
    </row>
    <row r="2870" spans="1:33" x14ac:dyDescent="0.3">
      <c r="A2870" t="s">
        <v>5856</v>
      </c>
      <c r="B2870" t="s">
        <v>17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21</v>
      </c>
      <c r="I2870" t="s">
        <v>18</v>
      </c>
      <c r="J2870">
        <v>201.6</v>
      </c>
      <c r="K2870">
        <v>0</v>
      </c>
      <c r="L2870">
        <v>26</v>
      </c>
      <c r="M2870" t="s">
        <v>21</v>
      </c>
      <c r="N2870">
        <v>0</v>
      </c>
      <c r="O2870" t="s">
        <v>68</v>
      </c>
      <c r="P2870" t="s">
        <v>5857</v>
      </c>
      <c r="Q2870" t="s">
        <v>20</v>
      </c>
      <c r="R2870">
        <v>26</v>
      </c>
      <c r="S2870" t="s">
        <v>21</v>
      </c>
      <c r="T2870" t="s">
        <v>17</v>
      </c>
      <c r="U2870" t="s">
        <v>17</v>
      </c>
      <c r="V2870" t="str">
        <f>IF(Table2[[#This Row],[Age]] &lt; 30, "Under 30", IF(Table2[[#This Row],[Age]] &lt; 65, "Other", "Senior"))</f>
        <v>Under 30</v>
      </c>
      <c r="W2870">
        <v>0</v>
      </c>
      <c r="X2870" t="s">
        <v>21</v>
      </c>
      <c r="Y2870" t="s">
        <v>94</v>
      </c>
      <c r="Z2870" t="s">
        <v>29</v>
      </c>
      <c r="AA2870">
        <v>13</v>
      </c>
      <c r="AB2870">
        <v>356</v>
      </c>
      <c r="AE2870">
        <f t="shared" si="44"/>
        <v>0</v>
      </c>
      <c r="AF2870">
        <v>1</v>
      </c>
      <c r="AG2870" t="str">
        <f>IF(Table2[[#This Row],[Avg Monthly GB Download]] &lt; 5, "Less than 5 GB", IF(Table2[[#This Row],[Avg Monthly GB Download]] &lt;= 10, "Between 5 and 10 GB", "10 or more GB"))</f>
        <v>10 or more GB</v>
      </c>
    </row>
    <row r="2871" spans="1:33" x14ac:dyDescent="0.3">
      <c r="A2871" t="s">
        <v>5858</v>
      </c>
      <c r="B2871" t="s">
        <v>17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21</v>
      </c>
      <c r="I2871" t="s">
        <v>18</v>
      </c>
      <c r="J2871">
        <v>428.4</v>
      </c>
      <c r="K2871">
        <v>0</v>
      </c>
      <c r="L2871">
        <v>0</v>
      </c>
      <c r="M2871" t="s">
        <v>17</v>
      </c>
      <c r="N2871">
        <v>0</v>
      </c>
      <c r="O2871" t="s">
        <v>72</v>
      </c>
      <c r="P2871" t="s">
        <v>5859</v>
      </c>
      <c r="Q2871" t="s">
        <v>22</v>
      </c>
      <c r="R2871">
        <v>38</v>
      </c>
      <c r="S2871" t="s">
        <v>17</v>
      </c>
      <c r="T2871" t="s">
        <v>17</v>
      </c>
      <c r="U2871" t="s">
        <v>17</v>
      </c>
      <c r="V2871" t="str">
        <f>IF(Table2[[#This Row],[Age]] &lt; 30, "Under 30", IF(Table2[[#This Row],[Age]] &lt; 65, "Other", "Senior"))</f>
        <v>Other</v>
      </c>
      <c r="W2871">
        <v>0</v>
      </c>
      <c r="X2871" t="s">
        <v>17</v>
      </c>
      <c r="Y2871" t="s">
        <v>49</v>
      </c>
      <c r="Z2871" t="s">
        <v>29</v>
      </c>
      <c r="AA2871">
        <v>7</v>
      </c>
      <c r="AB2871">
        <v>469</v>
      </c>
      <c r="AE2871">
        <f t="shared" si="44"/>
        <v>0</v>
      </c>
      <c r="AF2871">
        <v>1</v>
      </c>
      <c r="AG2871" t="str">
        <f>IF(Table2[[#This Row],[Avg Monthly GB Download]] &lt; 5, "Less than 5 GB", IF(Table2[[#This Row],[Avg Monthly GB Download]] &lt;= 10, "Between 5 and 10 GB", "10 or more GB"))</f>
        <v>Less than 5 GB</v>
      </c>
    </row>
    <row r="2872" spans="1:33" x14ac:dyDescent="0.3">
      <c r="A2872" t="s">
        <v>5860</v>
      </c>
      <c r="B2872" t="s">
        <v>17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21</v>
      </c>
      <c r="I2872" t="s">
        <v>18</v>
      </c>
      <c r="J2872">
        <v>81.599999999999994</v>
      </c>
      <c r="K2872">
        <v>0</v>
      </c>
      <c r="L2872">
        <v>0</v>
      </c>
      <c r="M2872" t="s">
        <v>17</v>
      </c>
      <c r="N2872">
        <v>0</v>
      </c>
      <c r="O2872" t="s">
        <v>41</v>
      </c>
      <c r="P2872" t="s">
        <v>5861</v>
      </c>
      <c r="Q2872" t="s">
        <v>22</v>
      </c>
      <c r="R2872">
        <v>54</v>
      </c>
      <c r="S2872" t="s">
        <v>17</v>
      </c>
      <c r="T2872" t="s">
        <v>17</v>
      </c>
      <c r="U2872" t="s">
        <v>17</v>
      </c>
      <c r="V2872" t="str">
        <f>IF(Table2[[#This Row],[Age]] &lt; 30, "Under 30", IF(Table2[[#This Row],[Age]] &lt; 65, "Other", "Senior"))</f>
        <v>Other</v>
      </c>
      <c r="W2872">
        <v>0</v>
      </c>
      <c r="X2872" t="s">
        <v>17</v>
      </c>
      <c r="Y2872" t="s">
        <v>28</v>
      </c>
      <c r="Z2872" t="s">
        <v>29</v>
      </c>
      <c r="AA2872">
        <v>8</v>
      </c>
      <c r="AB2872">
        <v>135</v>
      </c>
      <c r="AE2872">
        <f t="shared" si="44"/>
        <v>0</v>
      </c>
      <c r="AF2872">
        <v>1</v>
      </c>
      <c r="AG2872" t="str">
        <f>IF(Table2[[#This Row],[Avg Monthly GB Download]] &lt; 5, "Less than 5 GB", IF(Table2[[#This Row],[Avg Monthly GB Download]] &lt;= 10, "Between 5 and 10 GB", "10 or more GB"))</f>
        <v>Less than 5 GB</v>
      </c>
    </row>
    <row r="2873" spans="1:33" x14ac:dyDescent="0.3">
      <c r="A2873" t="s">
        <v>5862</v>
      </c>
      <c r="B2873" t="s">
        <v>17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21</v>
      </c>
      <c r="I2873" t="s">
        <v>18</v>
      </c>
      <c r="J2873">
        <v>148.5</v>
      </c>
      <c r="K2873">
        <v>0</v>
      </c>
      <c r="L2873">
        <v>0</v>
      </c>
      <c r="M2873" t="s">
        <v>17</v>
      </c>
      <c r="N2873">
        <v>0</v>
      </c>
      <c r="O2873" t="s">
        <v>79</v>
      </c>
      <c r="P2873" t="s">
        <v>5863</v>
      </c>
      <c r="Q2873" t="s">
        <v>20</v>
      </c>
      <c r="R2873">
        <v>19</v>
      </c>
      <c r="S2873" t="s">
        <v>21</v>
      </c>
      <c r="T2873" t="s">
        <v>17</v>
      </c>
      <c r="U2873" t="s">
        <v>17</v>
      </c>
      <c r="V2873" t="str">
        <f>IF(Table2[[#This Row],[Age]] &lt; 30, "Under 30", IF(Table2[[#This Row],[Age]] &lt; 65, "Other", "Senior"))</f>
        <v>Under 30</v>
      </c>
      <c r="W2873">
        <v>0</v>
      </c>
      <c r="X2873" t="s">
        <v>17</v>
      </c>
      <c r="Y2873" t="s">
        <v>28</v>
      </c>
      <c r="Z2873" t="s">
        <v>29</v>
      </c>
      <c r="AA2873">
        <v>12</v>
      </c>
      <c r="AB2873">
        <v>389</v>
      </c>
      <c r="AE2873">
        <f t="shared" si="44"/>
        <v>0</v>
      </c>
      <c r="AF2873">
        <v>1</v>
      </c>
      <c r="AG2873" t="str">
        <f>IF(Table2[[#This Row],[Avg Monthly GB Download]] &lt; 5, "Less than 5 GB", IF(Table2[[#This Row],[Avg Monthly GB Download]] &lt;= 10, "Between 5 and 10 GB", "10 or more GB"))</f>
        <v>Less than 5 GB</v>
      </c>
    </row>
    <row r="2874" spans="1:33" x14ac:dyDescent="0.3">
      <c r="A2874" t="s">
        <v>5864</v>
      </c>
      <c r="B2874" t="s">
        <v>17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21</v>
      </c>
      <c r="I2874" t="s">
        <v>18</v>
      </c>
      <c r="J2874">
        <v>193.3</v>
      </c>
      <c r="K2874">
        <v>0</v>
      </c>
      <c r="L2874">
        <v>6</v>
      </c>
      <c r="M2874" t="s">
        <v>21</v>
      </c>
      <c r="N2874">
        <v>0</v>
      </c>
      <c r="O2874" t="s">
        <v>55</v>
      </c>
      <c r="P2874" t="s">
        <v>5865</v>
      </c>
      <c r="Q2874" t="s">
        <v>20</v>
      </c>
      <c r="R2874">
        <v>72</v>
      </c>
      <c r="S2874" t="s">
        <v>17</v>
      </c>
      <c r="T2874" t="s">
        <v>21</v>
      </c>
      <c r="U2874" t="s">
        <v>17</v>
      </c>
      <c r="V2874" t="str">
        <f>IF(Table2[[#This Row],[Age]] &lt; 30, "Under 30", IF(Table2[[#This Row],[Age]] &lt; 65, "Other", "Senior"))</f>
        <v>Senior</v>
      </c>
      <c r="W2874">
        <v>0</v>
      </c>
      <c r="X2874" t="s">
        <v>21</v>
      </c>
      <c r="Y2874" t="s">
        <v>28</v>
      </c>
      <c r="Z2874" t="s">
        <v>34</v>
      </c>
      <c r="AA2874">
        <v>37</v>
      </c>
      <c r="AB2874">
        <v>1840</v>
      </c>
      <c r="AE2874">
        <f t="shared" si="44"/>
        <v>0</v>
      </c>
      <c r="AF2874">
        <v>1</v>
      </c>
      <c r="AG2874" t="str">
        <f>IF(Table2[[#This Row],[Avg Monthly GB Download]] &lt; 5, "Less than 5 GB", IF(Table2[[#This Row],[Avg Monthly GB Download]] &lt;= 10, "Between 5 and 10 GB", "10 or more GB"))</f>
        <v>Between 5 and 10 GB</v>
      </c>
    </row>
    <row r="2875" spans="1:33" x14ac:dyDescent="0.3">
      <c r="A2875" t="s">
        <v>5866</v>
      </c>
      <c r="B2875" t="s">
        <v>17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21</v>
      </c>
      <c r="I2875" t="s">
        <v>18</v>
      </c>
      <c r="J2875">
        <v>147.69999999999999</v>
      </c>
      <c r="K2875">
        <v>0</v>
      </c>
      <c r="L2875">
        <v>4</v>
      </c>
      <c r="M2875" t="s">
        <v>21</v>
      </c>
      <c r="N2875">
        <v>0</v>
      </c>
      <c r="O2875" t="s">
        <v>38</v>
      </c>
      <c r="P2875" t="s">
        <v>5867</v>
      </c>
      <c r="Q2875" t="s">
        <v>22</v>
      </c>
      <c r="R2875">
        <v>58</v>
      </c>
      <c r="S2875" t="s">
        <v>17</v>
      </c>
      <c r="T2875" t="s">
        <v>17</v>
      </c>
      <c r="U2875" t="s">
        <v>17</v>
      </c>
      <c r="V2875" t="str">
        <f>IF(Table2[[#This Row],[Age]] &lt; 30, "Under 30", IF(Table2[[#This Row],[Age]] &lt; 65, "Other", "Senior"))</f>
        <v>Other</v>
      </c>
      <c r="W2875">
        <v>0</v>
      </c>
      <c r="X2875" t="s">
        <v>21</v>
      </c>
      <c r="Y2875" t="s">
        <v>49</v>
      </c>
      <c r="Z2875" t="s">
        <v>34</v>
      </c>
      <c r="AA2875">
        <v>64</v>
      </c>
      <c r="AB2875">
        <v>4436</v>
      </c>
      <c r="AE2875">
        <f t="shared" si="44"/>
        <v>0</v>
      </c>
      <c r="AF2875">
        <v>1</v>
      </c>
      <c r="AG2875" t="str">
        <f>IF(Table2[[#This Row],[Avg Monthly GB Download]] &lt; 5, "Less than 5 GB", IF(Table2[[#This Row],[Avg Monthly GB Download]] &lt;= 10, "Between 5 and 10 GB", "10 or more GB"))</f>
        <v>Less than 5 GB</v>
      </c>
    </row>
    <row r="2876" spans="1:33" x14ac:dyDescent="0.3">
      <c r="A2876" t="s">
        <v>5868</v>
      </c>
      <c r="B2876" t="s">
        <v>17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21</v>
      </c>
      <c r="I2876" t="s">
        <v>18</v>
      </c>
      <c r="J2876">
        <v>66.599999999999994</v>
      </c>
      <c r="K2876">
        <v>0</v>
      </c>
      <c r="L2876">
        <v>0</v>
      </c>
      <c r="M2876" t="s">
        <v>17</v>
      </c>
      <c r="N2876">
        <v>0</v>
      </c>
      <c r="O2876" t="s">
        <v>89</v>
      </c>
      <c r="P2876" t="s">
        <v>5869</v>
      </c>
      <c r="Q2876" t="s">
        <v>22</v>
      </c>
      <c r="R2876">
        <v>44</v>
      </c>
      <c r="S2876" t="s">
        <v>17</v>
      </c>
      <c r="T2876" t="s">
        <v>17</v>
      </c>
      <c r="U2876" t="s">
        <v>17</v>
      </c>
      <c r="V2876" t="str">
        <f>IF(Table2[[#This Row],[Age]] &lt; 30, "Under 30", IF(Table2[[#This Row],[Age]] &lt; 65, "Other", "Senior"))</f>
        <v>Other</v>
      </c>
      <c r="W2876">
        <v>0</v>
      </c>
      <c r="X2876" t="s">
        <v>17</v>
      </c>
      <c r="Y2876" t="s">
        <v>94</v>
      </c>
      <c r="Z2876" t="s">
        <v>29</v>
      </c>
      <c r="AA2876">
        <v>10</v>
      </c>
      <c r="AB2876">
        <v>188</v>
      </c>
      <c r="AE2876">
        <f t="shared" si="44"/>
        <v>0</v>
      </c>
      <c r="AF2876">
        <v>1</v>
      </c>
      <c r="AG2876" t="str">
        <f>IF(Table2[[#This Row],[Avg Monthly GB Download]] &lt; 5, "Less than 5 GB", IF(Table2[[#This Row],[Avg Monthly GB Download]] &lt;= 10, "Between 5 and 10 GB", "10 or more GB"))</f>
        <v>Less than 5 GB</v>
      </c>
    </row>
    <row r="2877" spans="1:33" x14ac:dyDescent="0.3">
      <c r="A2877" t="s">
        <v>5870</v>
      </c>
      <c r="B2877" t="s">
        <v>17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21</v>
      </c>
      <c r="I2877" t="s">
        <v>84</v>
      </c>
      <c r="J2877">
        <v>0</v>
      </c>
      <c r="K2877">
        <v>0</v>
      </c>
      <c r="L2877">
        <v>1</v>
      </c>
      <c r="M2877" t="s">
        <v>17</v>
      </c>
      <c r="N2877">
        <v>7</v>
      </c>
      <c r="O2877" t="s">
        <v>56</v>
      </c>
      <c r="P2877" t="s">
        <v>5871</v>
      </c>
      <c r="Q2877" t="s">
        <v>22</v>
      </c>
      <c r="R2877">
        <v>58</v>
      </c>
      <c r="S2877" t="s">
        <v>17</v>
      </c>
      <c r="T2877" t="s">
        <v>17</v>
      </c>
      <c r="U2877" t="s">
        <v>17</v>
      </c>
      <c r="V2877" t="str">
        <f>IF(Table2[[#This Row],[Age]] &lt; 30, "Under 30", IF(Table2[[#This Row],[Age]] &lt; 65, "Other", "Senior"))</f>
        <v>Other</v>
      </c>
      <c r="W2877">
        <v>0</v>
      </c>
      <c r="X2877" t="s">
        <v>17</v>
      </c>
      <c r="Y2877" t="s">
        <v>28</v>
      </c>
      <c r="Z2877" t="s">
        <v>34</v>
      </c>
      <c r="AA2877">
        <v>21</v>
      </c>
      <c r="AB2877">
        <v>87</v>
      </c>
      <c r="AE2877">
        <f t="shared" si="44"/>
        <v>0</v>
      </c>
      <c r="AF2877">
        <v>1</v>
      </c>
      <c r="AG2877" t="str">
        <f>IF(Table2[[#This Row],[Avg Monthly GB Download]] &lt; 5, "Less than 5 GB", IF(Table2[[#This Row],[Avg Monthly GB Download]] &lt;= 10, "Between 5 and 10 GB", "10 or more GB"))</f>
        <v>Less than 5 GB</v>
      </c>
    </row>
    <row r="2878" spans="1:33" x14ac:dyDescent="0.3">
      <c r="A2878" t="s">
        <v>5872</v>
      </c>
      <c r="B2878" t="s">
        <v>17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21</v>
      </c>
      <c r="I2878" t="s">
        <v>18</v>
      </c>
      <c r="J2878">
        <v>130.69999999999999</v>
      </c>
      <c r="K2878">
        <v>0</v>
      </c>
      <c r="L2878">
        <v>6</v>
      </c>
      <c r="M2878" t="s">
        <v>21</v>
      </c>
      <c r="N2878">
        <v>0</v>
      </c>
      <c r="O2878" t="s">
        <v>78</v>
      </c>
      <c r="P2878" t="s">
        <v>5873</v>
      </c>
      <c r="Q2878" t="s">
        <v>20</v>
      </c>
      <c r="R2878">
        <v>36</v>
      </c>
      <c r="S2878" t="s">
        <v>17</v>
      </c>
      <c r="T2878" t="s">
        <v>17</v>
      </c>
      <c r="U2878" t="s">
        <v>17</v>
      </c>
      <c r="V2878" t="str">
        <f>IF(Table2[[#This Row],[Age]] &lt; 30, "Under 30", IF(Table2[[#This Row],[Age]] &lt; 65, "Other", "Senior"))</f>
        <v>Other</v>
      </c>
      <c r="W2878">
        <v>0</v>
      </c>
      <c r="X2878" t="s">
        <v>17</v>
      </c>
      <c r="Y2878" t="s">
        <v>94</v>
      </c>
      <c r="Z2878" t="s">
        <v>34</v>
      </c>
      <c r="AA2878">
        <v>56</v>
      </c>
      <c r="AB2878">
        <v>2988</v>
      </c>
      <c r="AE2878">
        <f t="shared" si="44"/>
        <v>0</v>
      </c>
      <c r="AF2878">
        <v>1</v>
      </c>
      <c r="AG2878" t="str">
        <f>IF(Table2[[#This Row],[Avg Monthly GB Download]] &lt; 5, "Less than 5 GB", IF(Table2[[#This Row],[Avg Monthly GB Download]] &lt;= 10, "Between 5 and 10 GB", "10 or more GB"))</f>
        <v>Between 5 and 10 GB</v>
      </c>
    </row>
    <row r="2879" spans="1:33" x14ac:dyDescent="0.3">
      <c r="A2879" t="s">
        <v>5874</v>
      </c>
      <c r="B2879" t="s">
        <v>17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21</v>
      </c>
      <c r="I2879" t="s">
        <v>84</v>
      </c>
      <c r="J2879">
        <v>0</v>
      </c>
      <c r="K2879">
        <v>0</v>
      </c>
      <c r="L2879">
        <v>5</v>
      </c>
      <c r="M2879" t="s">
        <v>21</v>
      </c>
      <c r="N2879">
        <v>0</v>
      </c>
      <c r="O2879" t="s">
        <v>40</v>
      </c>
      <c r="P2879" t="s">
        <v>5875</v>
      </c>
      <c r="Q2879" t="s">
        <v>20</v>
      </c>
      <c r="R2879">
        <v>62</v>
      </c>
      <c r="S2879" t="s">
        <v>17</v>
      </c>
      <c r="T2879" t="s">
        <v>17</v>
      </c>
      <c r="U2879" t="s">
        <v>17</v>
      </c>
      <c r="V2879" t="str">
        <f>IF(Table2[[#This Row],[Age]] &lt; 30, "Under 30", IF(Table2[[#This Row],[Age]] &lt; 65, "Other", "Senior"))</f>
        <v>Other</v>
      </c>
      <c r="W2879">
        <v>0</v>
      </c>
      <c r="X2879" t="s">
        <v>17</v>
      </c>
      <c r="Y2879" t="s">
        <v>28</v>
      </c>
      <c r="Z2879" t="s">
        <v>29</v>
      </c>
      <c r="AA2879">
        <v>35</v>
      </c>
      <c r="AB2879">
        <v>139</v>
      </c>
      <c r="AE2879">
        <f t="shared" si="44"/>
        <v>0</v>
      </c>
      <c r="AF2879">
        <v>1</v>
      </c>
      <c r="AG2879" t="str">
        <f>IF(Table2[[#This Row],[Avg Monthly GB Download]] &lt; 5, "Less than 5 GB", IF(Table2[[#This Row],[Avg Monthly GB Download]] &lt;= 10, "Between 5 and 10 GB", "10 or more GB"))</f>
        <v>Between 5 and 10 GB</v>
      </c>
    </row>
    <row r="2880" spans="1:33" x14ac:dyDescent="0.3">
      <c r="A2880" t="s">
        <v>5876</v>
      </c>
      <c r="B2880" t="s">
        <v>17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21</v>
      </c>
      <c r="I2880" t="s">
        <v>18</v>
      </c>
      <c r="J2880">
        <v>28</v>
      </c>
      <c r="K2880">
        <v>0</v>
      </c>
      <c r="L2880">
        <v>6</v>
      </c>
      <c r="M2880" t="s">
        <v>21</v>
      </c>
      <c r="N2880">
        <v>0</v>
      </c>
      <c r="O2880" t="s">
        <v>76</v>
      </c>
      <c r="P2880" t="s">
        <v>5877</v>
      </c>
      <c r="Q2880" t="s">
        <v>22</v>
      </c>
      <c r="R2880">
        <v>33</v>
      </c>
      <c r="S2880" t="s">
        <v>17</v>
      </c>
      <c r="T2880" t="s">
        <v>17</v>
      </c>
      <c r="U2880" t="s">
        <v>17</v>
      </c>
      <c r="V2880" t="str">
        <f>IF(Table2[[#This Row],[Age]] &lt; 30, "Under 30", IF(Table2[[#This Row],[Age]] &lt; 65, "Other", "Senior"))</f>
        <v>Other</v>
      </c>
      <c r="W2880">
        <v>0</v>
      </c>
      <c r="X2880" t="s">
        <v>17</v>
      </c>
      <c r="Y2880" t="s">
        <v>28</v>
      </c>
      <c r="Z2880" t="s">
        <v>29</v>
      </c>
      <c r="AA2880">
        <v>17</v>
      </c>
      <c r="AB2880">
        <v>166</v>
      </c>
      <c r="AE2880">
        <f t="shared" si="44"/>
        <v>0</v>
      </c>
      <c r="AF2880">
        <v>1</v>
      </c>
      <c r="AG2880" t="str">
        <f>IF(Table2[[#This Row],[Avg Monthly GB Download]] &lt; 5, "Less than 5 GB", IF(Table2[[#This Row],[Avg Monthly GB Download]] &lt;= 10, "Between 5 and 10 GB", "10 or more GB"))</f>
        <v>Between 5 and 10 GB</v>
      </c>
    </row>
    <row r="2881" spans="1:33" x14ac:dyDescent="0.3">
      <c r="A2881" t="s">
        <v>5878</v>
      </c>
      <c r="B2881" t="s">
        <v>17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21</v>
      </c>
      <c r="I2881" t="s">
        <v>18</v>
      </c>
      <c r="J2881">
        <v>8.1</v>
      </c>
      <c r="K2881">
        <v>0</v>
      </c>
      <c r="L2881">
        <v>6</v>
      </c>
      <c r="M2881" t="s">
        <v>21</v>
      </c>
      <c r="N2881">
        <v>0</v>
      </c>
      <c r="O2881" t="s">
        <v>60</v>
      </c>
      <c r="P2881" t="s">
        <v>5879</v>
      </c>
      <c r="Q2881" t="s">
        <v>22</v>
      </c>
      <c r="R2881">
        <v>56</v>
      </c>
      <c r="S2881" t="s">
        <v>17</v>
      </c>
      <c r="T2881" t="s">
        <v>17</v>
      </c>
      <c r="U2881" t="s">
        <v>17</v>
      </c>
      <c r="V2881" t="str">
        <f>IF(Table2[[#This Row],[Age]] &lt; 30, "Under 30", IF(Table2[[#This Row],[Age]] &lt; 65, "Other", "Senior"))</f>
        <v>Other</v>
      </c>
      <c r="W2881">
        <v>0</v>
      </c>
      <c r="X2881" t="s">
        <v>17</v>
      </c>
      <c r="Y2881" t="s">
        <v>28</v>
      </c>
      <c r="Z2881" t="s">
        <v>34</v>
      </c>
      <c r="AA2881">
        <v>16</v>
      </c>
      <c r="AB2881">
        <v>61</v>
      </c>
      <c r="AE2881">
        <f t="shared" si="44"/>
        <v>0</v>
      </c>
      <c r="AF2881">
        <v>1</v>
      </c>
      <c r="AG2881" t="str">
        <f>IF(Table2[[#This Row],[Avg Monthly GB Download]] &lt; 5, "Less than 5 GB", IF(Table2[[#This Row],[Avg Monthly GB Download]] &lt;= 10, "Between 5 and 10 GB", "10 or more GB"))</f>
        <v>Between 5 and 10 GB</v>
      </c>
    </row>
    <row r="2882" spans="1:33" x14ac:dyDescent="0.3">
      <c r="A2882" t="s">
        <v>5880</v>
      </c>
      <c r="B2882" t="s">
        <v>17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21</v>
      </c>
      <c r="I2882" t="s">
        <v>18</v>
      </c>
      <c r="J2882">
        <v>151.6</v>
      </c>
      <c r="K2882">
        <v>0</v>
      </c>
      <c r="L2882">
        <v>4</v>
      </c>
      <c r="M2882" t="s">
        <v>17</v>
      </c>
      <c r="N2882">
        <v>67</v>
      </c>
      <c r="O2882" t="s">
        <v>78</v>
      </c>
      <c r="P2882" t="s">
        <v>5881</v>
      </c>
      <c r="Q2882" t="s">
        <v>20</v>
      </c>
      <c r="R2882">
        <v>61</v>
      </c>
      <c r="S2882" t="s">
        <v>17</v>
      </c>
      <c r="T2882" t="s">
        <v>17</v>
      </c>
      <c r="U2882" t="s">
        <v>17</v>
      </c>
      <c r="V2882" t="str">
        <f>IF(Table2[[#This Row],[Age]] &lt; 30, "Under 30", IF(Table2[[#This Row],[Age]] &lt; 65, "Other", "Senior"))</f>
        <v>Other</v>
      </c>
      <c r="W2882">
        <v>0</v>
      </c>
      <c r="X2882" t="s">
        <v>17</v>
      </c>
      <c r="Y2882" t="s">
        <v>28</v>
      </c>
      <c r="Z2882" t="s">
        <v>29</v>
      </c>
      <c r="AA2882">
        <v>23</v>
      </c>
      <c r="AB2882">
        <v>1231</v>
      </c>
      <c r="AE2882">
        <f t="shared" ref="AE2882:AE2945" si="45">IF(B2882 = "yes", 1, IF(B2882 = "No", 0))</f>
        <v>0</v>
      </c>
      <c r="AF2882">
        <v>1</v>
      </c>
      <c r="AG2882" t="str">
        <f>IF(Table2[[#This Row],[Avg Monthly GB Download]] &lt; 5, "Less than 5 GB", IF(Table2[[#This Row],[Avg Monthly GB Download]] &lt;= 10, "Between 5 and 10 GB", "10 or more GB"))</f>
        <v>Less than 5 GB</v>
      </c>
    </row>
    <row r="2883" spans="1:33" x14ac:dyDescent="0.3">
      <c r="A2883" t="s">
        <v>5882</v>
      </c>
      <c r="B2883" t="s">
        <v>17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21</v>
      </c>
      <c r="I2883" t="s">
        <v>18</v>
      </c>
      <c r="J2883">
        <v>32.799999999999997</v>
      </c>
      <c r="K2883">
        <v>0</v>
      </c>
      <c r="L2883">
        <v>24</v>
      </c>
      <c r="M2883" t="s">
        <v>21</v>
      </c>
      <c r="N2883">
        <v>0</v>
      </c>
      <c r="O2883" t="s">
        <v>27</v>
      </c>
      <c r="P2883" t="s">
        <v>5883</v>
      </c>
      <c r="Q2883" t="s">
        <v>20</v>
      </c>
      <c r="R2883">
        <v>32</v>
      </c>
      <c r="S2883" t="s">
        <v>17</v>
      </c>
      <c r="T2883" t="s">
        <v>17</v>
      </c>
      <c r="U2883" t="s">
        <v>17</v>
      </c>
      <c r="V2883" t="str">
        <f>IF(Table2[[#This Row],[Age]] &lt; 30, "Under 30", IF(Table2[[#This Row],[Age]] &lt; 65, "Other", "Senior"))</f>
        <v>Other</v>
      </c>
      <c r="W2883">
        <v>0</v>
      </c>
      <c r="X2883" t="s">
        <v>17</v>
      </c>
      <c r="Y2883" t="s">
        <v>94</v>
      </c>
      <c r="Z2883" t="s">
        <v>29</v>
      </c>
      <c r="AA2883">
        <v>32</v>
      </c>
      <c r="AB2883">
        <v>168</v>
      </c>
      <c r="AE2883">
        <f t="shared" si="45"/>
        <v>0</v>
      </c>
      <c r="AF2883">
        <v>1</v>
      </c>
      <c r="AG2883" t="str">
        <f>IF(Table2[[#This Row],[Avg Monthly GB Download]] &lt; 5, "Less than 5 GB", IF(Table2[[#This Row],[Avg Monthly GB Download]] &lt;= 10, "Between 5 and 10 GB", "10 or more GB"))</f>
        <v>10 or more GB</v>
      </c>
    </row>
    <row r="2884" spans="1:33" x14ac:dyDescent="0.3">
      <c r="A2884" t="s">
        <v>5884</v>
      </c>
      <c r="B2884" t="s">
        <v>17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21</v>
      </c>
      <c r="I2884" t="s">
        <v>18</v>
      </c>
      <c r="J2884">
        <v>180.8</v>
      </c>
      <c r="K2884">
        <v>0</v>
      </c>
      <c r="L2884">
        <v>26</v>
      </c>
      <c r="M2884" t="s">
        <v>21</v>
      </c>
      <c r="N2884">
        <v>0</v>
      </c>
      <c r="O2884" t="s">
        <v>73</v>
      </c>
      <c r="P2884" t="s">
        <v>5885</v>
      </c>
      <c r="Q2884" t="s">
        <v>20</v>
      </c>
      <c r="R2884">
        <v>24</v>
      </c>
      <c r="S2884" t="s">
        <v>21</v>
      </c>
      <c r="T2884" t="s">
        <v>17</v>
      </c>
      <c r="U2884" t="s">
        <v>17</v>
      </c>
      <c r="V2884" t="str">
        <f>IF(Table2[[#This Row],[Age]] &lt; 30, "Under 30", IF(Table2[[#This Row],[Age]] &lt; 65, "Other", "Senior"))</f>
        <v>Under 30</v>
      </c>
      <c r="W2884">
        <v>0</v>
      </c>
      <c r="X2884" t="s">
        <v>17</v>
      </c>
      <c r="Y2884" t="s">
        <v>28</v>
      </c>
      <c r="Z2884" t="s">
        <v>29</v>
      </c>
      <c r="AA2884">
        <v>52</v>
      </c>
      <c r="AB2884">
        <v>2513</v>
      </c>
      <c r="AE2884">
        <f t="shared" si="45"/>
        <v>0</v>
      </c>
      <c r="AF2884">
        <v>1</v>
      </c>
      <c r="AG2884" t="str">
        <f>IF(Table2[[#This Row],[Avg Monthly GB Download]] &lt; 5, "Less than 5 GB", IF(Table2[[#This Row],[Avg Monthly GB Download]] &lt;= 10, "Between 5 and 10 GB", "10 or more GB"))</f>
        <v>10 or more GB</v>
      </c>
    </row>
    <row r="2885" spans="1:33" x14ac:dyDescent="0.3">
      <c r="A2885" t="s">
        <v>5886</v>
      </c>
      <c r="B2885" t="s">
        <v>17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21</v>
      </c>
      <c r="I2885" t="s">
        <v>18</v>
      </c>
      <c r="J2885">
        <v>5.3</v>
      </c>
      <c r="K2885">
        <v>0</v>
      </c>
      <c r="L2885">
        <v>0</v>
      </c>
      <c r="M2885" t="s">
        <v>17</v>
      </c>
      <c r="N2885">
        <v>0</v>
      </c>
      <c r="O2885" t="s">
        <v>63</v>
      </c>
      <c r="P2885" t="s">
        <v>5887</v>
      </c>
      <c r="Q2885" t="s">
        <v>22</v>
      </c>
      <c r="R2885">
        <v>62</v>
      </c>
      <c r="S2885" t="s">
        <v>17</v>
      </c>
      <c r="T2885" t="s">
        <v>17</v>
      </c>
      <c r="U2885" t="s">
        <v>17</v>
      </c>
      <c r="V2885" t="str">
        <f>IF(Table2[[#This Row],[Age]] &lt; 30, "Under 30", IF(Table2[[#This Row],[Age]] &lt; 65, "Other", "Senior"))</f>
        <v>Other</v>
      </c>
      <c r="W2885">
        <v>0</v>
      </c>
      <c r="X2885" t="s">
        <v>17</v>
      </c>
      <c r="Y2885" t="s">
        <v>28</v>
      </c>
      <c r="Z2885" t="s">
        <v>29</v>
      </c>
      <c r="AA2885">
        <v>9</v>
      </c>
      <c r="AB2885">
        <v>18</v>
      </c>
      <c r="AE2885">
        <f t="shared" si="45"/>
        <v>0</v>
      </c>
      <c r="AF2885">
        <v>1</v>
      </c>
      <c r="AG2885" t="str">
        <f>IF(Table2[[#This Row],[Avg Monthly GB Download]] &lt; 5, "Less than 5 GB", IF(Table2[[#This Row],[Avg Monthly GB Download]] &lt;= 10, "Between 5 and 10 GB", "10 or more GB"))</f>
        <v>Less than 5 GB</v>
      </c>
    </row>
    <row r="2886" spans="1:33" x14ac:dyDescent="0.3">
      <c r="A2886" t="s">
        <v>5888</v>
      </c>
      <c r="B2886" t="s">
        <v>17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21</v>
      </c>
      <c r="I2886" t="s">
        <v>18</v>
      </c>
      <c r="J2886">
        <v>268.3</v>
      </c>
      <c r="K2886">
        <v>0</v>
      </c>
      <c r="L2886">
        <v>0</v>
      </c>
      <c r="M2886" t="s">
        <v>17</v>
      </c>
      <c r="N2886">
        <v>0</v>
      </c>
      <c r="O2886" t="s">
        <v>74</v>
      </c>
      <c r="P2886" t="s">
        <v>5889</v>
      </c>
      <c r="Q2886" t="s">
        <v>20</v>
      </c>
      <c r="R2886">
        <v>61</v>
      </c>
      <c r="S2886" t="s">
        <v>17</v>
      </c>
      <c r="T2886" t="s">
        <v>17</v>
      </c>
      <c r="U2886" t="s">
        <v>17</v>
      </c>
      <c r="V2886" t="str">
        <f>IF(Table2[[#This Row],[Age]] &lt; 30, "Under 30", IF(Table2[[#This Row],[Age]] &lt; 65, "Other", "Senior"))</f>
        <v>Other</v>
      </c>
      <c r="W2886">
        <v>0</v>
      </c>
      <c r="X2886" t="s">
        <v>17</v>
      </c>
      <c r="Y2886" t="s">
        <v>94</v>
      </c>
      <c r="Z2886" t="s">
        <v>34</v>
      </c>
      <c r="AA2886">
        <v>10</v>
      </c>
      <c r="AB2886">
        <v>514</v>
      </c>
      <c r="AE2886">
        <f t="shared" si="45"/>
        <v>0</v>
      </c>
      <c r="AF2886">
        <v>1</v>
      </c>
      <c r="AG2886" t="str">
        <f>IF(Table2[[#This Row],[Avg Monthly GB Download]] &lt; 5, "Less than 5 GB", IF(Table2[[#This Row],[Avg Monthly GB Download]] &lt;= 10, "Between 5 and 10 GB", "10 or more GB"))</f>
        <v>Less than 5 GB</v>
      </c>
    </row>
    <row r="2887" spans="1:33" x14ac:dyDescent="0.3">
      <c r="A2887" t="s">
        <v>5890</v>
      </c>
      <c r="B2887" t="s">
        <v>17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21</v>
      </c>
      <c r="I2887" t="s">
        <v>18</v>
      </c>
      <c r="J2887">
        <v>123.5</v>
      </c>
      <c r="K2887">
        <v>0</v>
      </c>
      <c r="L2887">
        <v>5</v>
      </c>
      <c r="M2887" t="s">
        <v>17</v>
      </c>
      <c r="N2887">
        <v>25</v>
      </c>
      <c r="O2887" t="s">
        <v>31</v>
      </c>
      <c r="P2887" t="s">
        <v>5891</v>
      </c>
      <c r="Q2887" t="s">
        <v>20</v>
      </c>
      <c r="R2887">
        <v>46</v>
      </c>
      <c r="S2887" t="s">
        <v>17</v>
      </c>
      <c r="T2887" t="s">
        <v>17</v>
      </c>
      <c r="U2887" t="s">
        <v>17</v>
      </c>
      <c r="V2887" t="str">
        <f>IF(Table2[[#This Row],[Age]] &lt; 30, "Under 30", IF(Table2[[#This Row],[Age]] &lt; 65, "Other", "Senior"))</f>
        <v>Other</v>
      </c>
      <c r="W2887">
        <v>0</v>
      </c>
      <c r="X2887" t="s">
        <v>17</v>
      </c>
      <c r="Y2887" t="s">
        <v>28</v>
      </c>
      <c r="Z2887" t="s">
        <v>34</v>
      </c>
      <c r="AA2887">
        <v>25</v>
      </c>
      <c r="AB2887">
        <v>869</v>
      </c>
      <c r="AE2887">
        <f t="shared" si="45"/>
        <v>0</v>
      </c>
      <c r="AF2887">
        <v>1</v>
      </c>
      <c r="AG2887" t="str">
        <f>IF(Table2[[#This Row],[Avg Monthly GB Download]] &lt; 5, "Less than 5 GB", IF(Table2[[#This Row],[Avg Monthly GB Download]] &lt;= 10, "Between 5 and 10 GB", "10 or more GB"))</f>
        <v>Between 5 and 10 GB</v>
      </c>
    </row>
    <row r="2888" spans="1:33" x14ac:dyDescent="0.3">
      <c r="A2888" t="s">
        <v>5892</v>
      </c>
      <c r="B2888" t="s">
        <v>17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21</v>
      </c>
      <c r="I2888" t="s">
        <v>18</v>
      </c>
      <c r="J2888">
        <v>103.1</v>
      </c>
      <c r="K2888">
        <v>0</v>
      </c>
      <c r="L2888">
        <v>0</v>
      </c>
      <c r="M2888" t="s">
        <v>17</v>
      </c>
      <c r="N2888">
        <v>0</v>
      </c>
      <c r="O2888" t="s">
        <v>31</v>
      </c>
      <c r="P2888" t="s">
        <v>5893</v>
      </c>
      <c r="Q2888" t="s">
        <v>22</v>
      </c>
      <c r="R2888">
        <v>57</v>
      </c>
      <c r="S2888" t="s">
        <v>17</v>
      </c>
      <c r="T2888" t="s">
        <v>17</v>
      </c>
      <c r="U2888" t="s">
        <v>17</v>
      </c>
      <c r="V2888" t="str">
        <f>IF(Table2[[#This Row],[Age]] &lt; 30, "Under 30", IF(Table2[[#This Row],[Age]] &lt; 65, "Other", "Senior"))</f>
        <v>Other</v>
      </c>
      <c r="W2888">
        <v>0</v>
      </c>
      <c r="X2888" t="s">
        <v>17</v>
      </c>
      <c r="Y2888" t="s">
        <v>49</v>
      </c>
      <c r="Z2888" t="s">
        <v>29</v>
      </c>
      <c r="AA2888">
        <v>11</v>
      </c>
      <c r="AB2888">
        <v>340</v>
      </c>
      <c r="AE2888">
        <f t="shared" si="45"/>
        <v>0</v>
      </c>
      <c r="AF2888">
        <v>1</v>
      </c>
      <c r="AG2888" t="str">
        <f>IF(Table2[[#This Row],[Avg Monthly GB Download]] &lt; 5, "Less than 5 GB", IF(Table2[[#This Row],[Avg Monthly GB Download]] &lt;= 10, "Between 5 and 10 GB", "10 or more GB"))</f>
        <v>Less than 5 GB</v>
      </c>
    </row>
    <row r="2889" spans="1:33" x14ac:dyDescent="0.3">
      <c r="A2889" t="s">
        <v>5894</v>
      </c>
      <c r="B2889" t="s">
        <v>17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21</v>
      </c>
      <c r="I2889" t="s">
        <v>18</v>
      </c>
      <c r="J2889">
        <v>51</v>
      </c>
      <c r="K2889">
        <v>0</v>
      </c>
      <c r="L2889">
        <v>30</v>
      </c>
      <c r="M2889" t="s">
        <v>21</v>
      </c>
      <c r="N2889">
        <v>0</v>
      </c>
      <c r="O2889" t="s">
        <v>19</v>
      </c>
      <c r="P2889" t="s">
        <v>5895</v>
      </c>
      <c r="Q2889" t="s">
        <v>20</v>
      </c>
      <c r="R2889">
        <v>29</v>
      </c>
      <c r="S2889" t="s">
        <v>21</v>
      </c>
      <c r="T2889" t="s">
        <v>17</v>
      </c>
      <c r="U2889" t="s">
        <v>17</v>
      </c>
      <c r="V2889" t="str">
        <f>IF(Table2[[#This Row],[Age]] &lt; 30, "Under 30", IF(Table2[[#This Row],[Age]] &lt; 65, "Other", "Senior"))</f>
        <v>Under 30</v>
      </c>
      <c r="W2889">
        <v>0</v>
      </c>
      <c r="X2889" t="s">
        <v>21</v>
      </c>
      <c r="Y2889" t="s">
        <v>94</v>
      </c>
      <c r="Z2889" t="s">
        <v>29</v>
      </c>
      <c r="AA2889">
        <v>38</v>
      </c>
      <c r="AB2889">
        <v>1841</v>
      </c>
      <c r="AE2889">
        <f t="shared" si="45"/>
        <v>0</v>
      </c>
      <c r="AF2889">
        <v>1</v>
      </c>
      <c r="AG2889" t="str">
        <f>IF(Table2[[#This Row],[Avg Monthly GB Download]] &lt; 5, "Less than 5 GB", IF(Table2[[#This Row],[Avg Monthly GB Download]] &lt;= 10, "Between 5 and 10 GB", "10 or more GB"))</f>
        <v>10 or more GB</v>
      </c>
    </row>
    <row r="2890" spans="1:33" x14ac:dyDescent="0.3">
      <c r="A2890" t="s">
        <v>5896</v>
      </c>
      <c r="B2890" t="s">
        <v>17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21</v>
      </c>
      <c r="I2890" t="s">
        <v>18</v>
      </c>
      <c r="J2890">
        <v>254.8</v>
      </c>
      <c r="K2890">
        <v>0</v>
      </c>
      <c r="L2890">
        <v>0</v>
      </c>
      <c r="M2890" t="s">
        <v>17</v>
      </c>
      <c r="N2890">
        <v>0</v>
      </c>
      <c r="O2890" t="s">
        <v>39</v>
      </c>
      <c r="P2890" t="s">
        <v>5897</v>
      </c>
      <c r="Q2890" t="s">
        <v>20</v>
      </c>
      <c r="R2890">
        <v>60</v>
      </c>
      <c r="S2890" t="s">
        <v>17</v>
      </c>
      <c r="T2890" t="s">
        <v>17</v>
      </c>
      <c r="U2890" t="s">
        <v>17</v>
      </c>
      <c r="V2890" t="str">
        <f>IF(Table2[[#This Row],[Age]] &lt; 30, "Under 30", IF(Table2[[#This Row],[Age]] &lt; 65, "Other", "Senior"))</f>
        <v>Other</v>
      </c>
      <c r="W2890">
        <v>0</v>
      </c>
      <c r="X2890" t="s">
        <v>17</v>
      </c>
      <c r="Y2890" t="s">
        <v>49</v>
      </c>
      <c r="Z2890" t="s">
        <v>34</v>
      </c>
      <c r="AA2890">
        <v>13</v>
      </c>
      <c r="AB2890">
        <v>683</v>
      </c>
      <c r="AE2890">
        <f t="shared" si="45"/>
        <v>0</v>
      </c>
      <c r="AF2890">
        <v>1</v>
      </c>
      <c r="AG2890" t="str">
        <f>IF(Table2[[#This Row],[Avg Monthly GB Download]] &lt; 5, "Less than 5 GB", IF(Table2[[#This Row],[Avg Monthly GB Download]] &lt;= 10, "Between 5 and 10 GB", "10 or more GB"))</f>
        <v>Less than 5 GB</v>
      </c>
    </row>
    <row r="2891" spans="1:33" x14ac:dyDescent="0.3">
      <c r="A2891" t="s">
        <v>5898</v>
      </c>
      <c r="B2891" t="s">
        <v>17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21</v>
      </c>
      <c r="I2891" t="s">
        <v>18</v>
      </c>
      <c r="J2891">
        <v>451.2</v>
      </c>
      <c r="K2891">
        <v>0</v>
      </c>
      <c r="L2891">
        <v>3</v>
      </c>
      <c r="M2891" t="s">
        <v>21</v>
      </c>
      <c r="N2891">
        <v>0</v>
      </c>
      <c r="O2891" t="s">
        <v>54</v>
      </c>
      <c r="P2891" t="s">
        <v>5899</v>
      </c>
      <c r="Q2891" t="s">
        <v>20</v>
      </c>
      <c r="R2891">
        <v>34</v>
      </c>
      <c r="S2891" t="s">
        <v>17</v>
      </c>
      <c r="T2891" t="s">
        <v>17</v>
      </c>
      <c r="U2891" t="s">
        <v>17</v>
      </c>
      <c r="V2891" t="str">
        <f>IF(Table2[[#This Row],[Age]] &lt; 30, "Under 30", IF(Table2[[#This Row],[Age]] &lt; 65, "Other", "Senior"))</f>
        <v>Other</v>
      </c>
      <c r="W2891">
        <v>0</v>
      </c>
      <c r="X2891" t="s">
        <v>21</v>
      </c>
      <c r="Y2891" t="s">
        <v>49</v>
      </c>
      <c r="Z2891" t="s">
        <v>34</v>
      </c>
      <c r="AA2891">
        <v>52</v>
      </c>
      <c r="AB2891">
        <v>3327</v>
      </c>
      <c r="AE2891">
        <f t="shared" si="45"/>
        <v>0</v>
      </c>
      <c r="AF2891">
        <v>1</v>
      </c>
      <c r="AG2891" t="str">
        <f>IF(Table2[[#This Row],[Avg Monthly GB Download]] &lt; 5, "Less than 5 GB", IF(Table2[[#This Row],[Avg Monthly GB Download]] &lt;= 10, "Between 5 and 10 GB", "10 or more GB"))</f>
        <v>Less than 5 GB</v>
      </c>
    </row>
    <row r="2892" spans="1:33" x14ac:dyDescent="0.3">
      <c r="A2892" t="s">
        <v>5900</v>
      </c>
      <c r="B2892" t="s">
        <v>17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21</v>
      </c>
      <c r="I2892" t="s">
        <v>18</v>
      </c>
      <c r="J2892">
        <v>286.7</v>
      </c>
      <c r="K2892">
        <v>0</v>
      </c>
      <c r="L2892">
        <v>5</v>
      </c>
      <c r="M2892" t="s">
        <v>21</v>
      </c>
      <c r="N2892">
        <v>0</v>
      </c>
      <c r="O2892" t="s">
        <v>54</v>
      </c>
      <c r="P2892" t="s">
        <v>5901</v>
      </c>
      <c r="Q2892" t="s">
        <v>22</v>
      </c>
      <c r="R2892">
        <v>83</v>
      </c>
      <c r="S2892" t="s">
        <v>17</v>
      </c>
      <c r="T2892" t="s">
        <v>21</v>
      </c>
      <c r="U2892" t="s">
        <v>17</v>
      </c>
      <c r="V2892" t="str">
        <f>IF(Table2[[#This Row],[Age]] &lt; 30, "Under 30", IF(Table2[[#This Row],[Age]] &lt; 65, "Other", "Senior"))</f>
        <v>Senior</v>
      </c>
      <c r="W2892">
        <v>0</v>
      </c>
      <c r="X2892" t="s">
        <v>17</v>
      </c>
      <c r="Y2892" t="s">
        <v>94</v>
      </c>
      <c r="Z2892" t="s">
        <v>34</v>
      </c>
      <c r="AA2892">
        <v>44</v>
      </c>
      <c r="AB2892">
        <v>2714</v>
      </c>
      <c r="AE2892">
        <f t="shared" si="45"/>
        <v>0</v>
      </c>
      <c r="AF2892">
        <v>1</v>
      </c>
      <c r="AG2892" t="str">
        <f>IF(Table2[[#This Row],[Avg Monthly GB Download]] &lt; 5, "Less than 5 GB", IF(Table2[[#This Row],[Avg Monthly GB Download]] &lt;= 10, "Between 5 and 10 GB", "10 or more GB"))</f>
        <v>Between 5 and 10 GB</v>
      </c>
    </row>
    <row r="2893" spans="1:33" x14ac:dyDescent="0.3">
      <c r="A2893" t="s">
        <v>5902</v>
      </c>
      <c r="B2893" t="s">
        <v>17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21</v>
      </c>
      <c r="I2893" t="s">
        <v>18</v>
      </c>
      <c r="J2893">
        <v>51.6</v>
      </c>
      <c r="K2893">
        <v>0</v>
      </c>
      <c r="L2893">
        <v>4</v>
      </c>
      <c r="M2893" t="s">
        <v>21</v>
      </c>
      <c r="N2893">
        <v>0</v>
      </c>
      <c r="O2893" t="s">
        <v>90</v>
      </c>
      <c r="P2893" t="s">
        <v>5903</v>
      </c>
      <c r="Q2893" t="s">
        <v>20</v>
      </c>
      <c r="R2893">
        <v>52</v>
      </c>
      <c r="S2893" t="s">
        <v>17</v>
      </c>
      <c r="T2893" t="s">
        <v>17</v>
      </c>
      <c r="U2893" t="s">
        <v>17</v>
      </c>
      <c r="V2893" t="str">
        <f>IF(Table2[[#This Row],[Age]] &lt; 30, "Under 30", IF(Table2[[#This Row],[Age]] &lt; 65, "Other", "Senior"))</f>
        <v>Other</v>
      </c>
      <c r="W2893">
        <v>0</v>
      </c>
      <c r="X2893" t="s">
        <v>21</v>
      </c>
      <c r="Y2893" t="s">
        <v>28</v>
      </c>
      <c r="Z2893" t="s">
        <v>29</v>
      </c>
      <c r="AA2893">
        <v>50</v>
      </c>
      <c r="AB2893">
        <v>807</v>
      </c>
      <c r="AE2893">
        <f t="shared" si="45"/>
        <v>0</v>
      </c>
      <c r="AF2893">
        <v>1</v>
      </c>
      <c r="AG2893" t="str">
        <f>IF(Table2[[#This Row],[Avg Monthly GB Download]] &lt; 5, "Less than 5 GB", IF(Table2[[#This Row],[Avg Monthly GB Download]] &lt;= 10, "Between 5 and 10 GB", "10 or more GB"))</f>
        <v>Less than 5 GB</v>
      </c>
    </row>
    <row r="2894" spans="1:33" x14ac:dyDescent="0.3">
      <c r="A2894" t="s">
        <v>5904</v>
      </c>
      <c r="B2894" t="s">
        <v>17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21</v>
      </c>
      <c r="I2894" t="s">
        <v>18</v>
      </c>
      <c r="J2894">
        <v>38.9</v>
      </c>
      <c r="K2894">
        <v>0</v>
      </c>
      <c r="L2894">
        <v>10</v>
      </c>
      <c r="M2894" t="s">
        <v>21</v>
      </c>
      <c r="N2894">
        <v>0</v>
      </c>
      <c r="O2894" t="s">
        <v>70</v>
      </c>
      <c r="P2894" t="s">
        <v>5905</v>
      </c>
      <c r="Q2894" t="s">
        <v>103</v>
      </c>
      <c r="R2894">
        <v>43</v>
      </c>
      <c r="S2894" t="s">
        <v>17</v>
      </c>
      <c r="T2894" t="s">
        <v>17</v>
      </c>
      <c r="U2894" t="s">
        <v>17</v>
      </c>
      <c r="V2894" t="str">
        <f>IF(Table2[[#This Row],[Age]] &lt; 30, "Under 30", IF(Table2[[#This Row],[Age]] &lt; 65, "Other", "Senior"))</f>
        <v>Other</v>
      </c>
      <c r="W2894">
        <v>0</v>
      </c>
      <c r="X2894" t="s">
        <v>17</v>
      </c>
      <c r="Y2894" t="s">
        <v>28</v>
      </c>
      <c r="Z2894" t="s">
        <v>34</v>
      </c>
      <c r="AA2894">
        <v>22</v>
      </c>
      <c r="AB2894">
        <v>405</v>
      </c>
      <c r="AE2894">
        <f t="shared" si="45"/>
        <v>0</v>
      </c>
      <c r="AF2894">
        <v>1</v>
      </c>
      <c r="AG2894" t="str">
        <f>IF(Table2[[#This Row],[Avg Monthly GB Download]] &lt; 5, "Less than 5 GB", IF(Table2[[#This Row],[Avg Monthly GB Download]] &lt;= 10, "Between 5 and 10 GB", "10 or more GB"))</f>
        <v>Between 5 and 10 GB</v>
      </c>
    </row>
    <row r="2895" spans="1:33" x14ac:dyDescent="0.3">
      <c r="A2895" t="s">
        <v>5906</v>
      </c>
      <c r="B2895" t="s">
        <v>17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21</v>
      </c>
      <c r="I2895" t="s">
        <v>18</v>
      </c>
      <c r="J2895">
        <v>108.9</v>
      </c>
      <c r="K2895">
        <v>0</v>
      </c>
      <c r="L2895">
        <v>4</v>
      </c>
      <c r="M2895" t="s">
        <v>21</v>
      </c>
      <c r="N2895">
        <v>0</v>
      </c>
      <c r="O2895" t="s">
        <v>38</v>
      </c>
      <c r="P2895" t="s">
        <v>5907</v>
      </c>
      <c r="Q2895" t="s">
        <v>22</v>
      </c>
      <c r="R2895">
        <v>65</v>
      </c>
      <c r="S2895" t="s">
        <v>17</v>
      </c>
      <c r="T2895" t="s">
        <v>17</v>
      </c>
      <c r="U2895" t="s">
        <v>17</v>
      </c>
      <c r="V2895" t="str">
        <f>IF(Table2[[#This Row],[Age]] &lt; 30, "Under 30", IF(Table2[[#This Row],[Age]] &lt; 65, "Other", "Senior"))</f>
        <v>Senior</v>
      </c>
      <c r="W2895">
        <v>0</v>
      </c>
      <c r="X2895" t="s">
        <v>17</v>
      </c>
      <c r="Y2895" t="s">
        <v>28</v>
      </c>
      <c r="Z2895" t="s">
        <v>29</v>
      </c>
      <c r="AA2895">
        <v>32</v>
      </c>
      <c r="AB2895">
        <v>563</v>
      </c>
      <c r="AE2895">
        <f t="shared" si="45"/>
        <v>0</v>
      </c>
      <c r="AF2895">
        <v>1</v>
      </c>
      <c r="AG2895" t="str">
        <f>IF(Table2[[#This Row],[Avg Monthly GB Download]] &lt; 5, "Less than 5 GB", IF(Table2[[#This Row],[Avg Monthly GB Download]] &lt;= 10, "Between 5 and 10 GB", "10 or more GB"))</f>
        <v>Less than 5 GB</v>
      </c>
    </row>
    <row r="2896" spans="1:33" x14ac:dyDescent="0.3">
      <c r="A2896" t="s">
        <v>5908</v>
      </c>
      <c r="B2896" t="s">
        <v>17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21</v>
      </c>
      <c r="I2896" t="s">
        <v>18</v>
      </c>
      <c r="J2896">
        <v>241.4</v>
      </c>
      <c r="K2896">
        <v>0</v>
      </c>
      <c r="L2896">
        <v>7</v>
      </c>
      <c r="M2896" t="s">
        <v>21</v>
      </c>
      <c r="N2896">
        <v>0</v>
      </c>
      <c r="O2896" t="s">
        <v>82</v>
      </c>
      <c r="P2896" t="s">
        <v>5909</v>
      </c>
      <c r="Q2896" t="s">
        <v>20</v>
      </c>
      <c r="R2896">
        <v>70</v>
      </c>
      <c r="S2896" t="s">
        <v>17</v>
      </c>
      <c r="T2896" t="s">
        <v>21</v>
      </c>
      <c r="U2896" t="s">
        <v>17</v>
      </c>
      <c r="V2896" t="str">
        <f>IF(Table2[[#This Row],[Age]] &lt; 30, "Under 30", IF(Table2[[#This Row],[Age]] &lt; 65, "Other", "Senior"))</f>
        <v>Senior</v>
      </c>
      <c r="W2896">
        <v>0</v>
      </c>
      <c r="X2896" t="s">
        <v>17</v>
      </c>
      <c r="Y2896" t="s">
        <v>49</v>
      </c>
      <c r="Z2896" t="s">
        <v>34</v>
      </c>
      <c r="AA2896">
        <v>43</v>
      </c>
      <c r="AB2896">
        <v>3072</v>
      </c>
      <c r="AE2896">
        <f t="shared" si="45"/>
        <v>0</v>
      </c>
      <c r="AF2896">
        <v>1</v>
      </c>
      <c r="AG2896" t="str">
        <f>IF(Table2[[#This Row],[Avg Monthly GB Download]] &lt; 5, "Less than 5 GB", IF(Table2[[#This Row],[Avg Monthly GB Download]] &lt;= 10, "Between 5 and 10 GB", "10 or more GB"))</f>
        <v>Between 5 and 10 GB</v>
      </c>
    </row>
    <row r="2897" spans="1:33" x14ac:dyDescent="0.3">
      <c r="A2897" t="s">
        <v>5910</v>
      </c>
      <c r="B2897" t="s">
        <v>17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21</v>
      </c>
      <c r="I2897" t="s">
        <v>18</v>
      </c>
      <c r="J2897">
        <v>435.6</v>
      </c>
      <c r="K2897">
        <v>0</v>
      </c>
      <c r="L2897">
        <v>10</v>
      </c>
      <c r="M2897" t="s">
        <v>21</v>
      </c>
      <c r="N2897">
        <v>0</v>
      </c>
      <c r="O2897" t="s">
        <v>59</v>
      </c>
      <c r="P2897" t="s">
        <v>5911</v>
      </c>
      <c r="Q2897" t="s">
        <v>22</v>
      </c>
      <c r="R2897">
        <v>23</v>
      </c>
      <c r="S2897" t="s">
        <v>21</v>
      </c>
      <c r="T2897" t="s">
        <v>17</v>
      </c>
      <c r="U2897" t="s">
        <v>17</v>
      </c>
      <c r="V2897" t="str">
        <f>IF(Table2[[#This Row],[Age]] &lt; 30, "Under 30", IF(Table2[[#This Row],[Age]] &lt; 65, "Other", "Senior"))</f>
        <v>Under 30</v>
      </c>
      <c r="W2897">
        <v>0</v>
      </c>
      <c r="X2897" t="s">
        <v>21</v>
      </c>
      <c r="Y2897" t="s">
        <v>49</v>
      </c>
      <c r="Z2897" t="s">
        <v>29</v>
      </c>
      <c r="AA2897">
        <v>73</v>
      </c>
      <c r="AB2897">
        <v>5274</v>
      </c>
      <c r="AE2897">
        <f t="shared" si="45"/>
        <v>0</v>
      </c>
      <c r="AF2897">
        <v>1</v>
      </c>
      <c r="AG2897" t="str">
        <f>IF(Table2[[#This Row],[Avg Monthly GB Download]] &lt; 5, "Less than 5 GB", IF(Table2[[#This Row],[Avg Monthly GB Download]] &lt;= 10, "Between 5 and 10 GB", "10 or more GB"))</f>
        <v>Between 5 and 10 GB</v>
      </c>
    </row>
    <row r="2898" spans="1:33" x14ac:dyDescent="0.3">
      <c r="A2898" t="s">
        <v>5912</v>
      </c>
      <c r="B2898" t="s">
        <v>17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21</v>
      </c>
      <c r="I2898" t="s">
        <v>18</v>
      </c>
      <c r="J2898">
        <v>214.6</v>
      </c>
      <c r="K2898">
        <v>0</v>
      </c>
      <c r="L2898">
        <v>0</v>
      </c>
      <c r="M2898" t="s">
        <v>17</v>
      </c>
      <c r="N2898">
        <v>0</v>
      </c>
      <c r="O2898" t="s">
        <v>58</v>
      </c>
      <c r="P2898" t="s">
        <v>5913</v>
      </c>
      <c r="Q2898" t="s">
        <v>20</v>
      </c>
      <c r="R2898">
        <v>36</v>
      </c>
      <c r="S2898" t="s">
        <v>17</v>
      </c>
      <c r="T2898" t="s">
        <v>17</v>
      </c>
      <c r="U2898" t="s">
        <v>17</v>
      </c>
      <c r="V2898" t="str">
        <f>IF(Table2[[#This Row],[Age]] &lt; 30, "Under 30", IF(Table2[[#This Row],[Age]] &lt; 65, "Other", "Senior"))</f>
        <v>Other</v>
      </c>
      <c r="W2898">
        <v>0</v>
      </c>
      <c r="X2898" t="s">
        <v>17</v>
      </c>
      <c r="Y2898" t="s">
        <v>49</v>
      </c>
      <c r="Z2898" t="s">
        <v>29</v>
      </c>
      <c r="AA2898">
        <v>11</v>
      </c>
      <c r="AB2898">
        <v>413</v>
      </c>
      <c r="AE2898">
        <f t="shared" si="45"/>
        <v>0</v>
      </c>
      <c r="AF2898">
        <v>1</v>
      </c>
      <c r="AG2898" t="str">
        <f>IF(Table2[[#This Row],[Avg Monthly GB Download]] &lt; 5, "Less than 5 GB", IF(Table2[[#This Row],[Avg Monthly GB Download]] &lt;= 10, "Between 5 and 10 GB", "10 or more GB"))</f>
        <v>Less than 5 GB</v>
      </c>
    </row>
    <row r="2899" spans="1:33" x14ac:dyDescent="0.3">
      <c r="A2899" t="s">
        <v>5914</v>
      </c>
      <c r="B2899" t="s">
        <v>17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21</v>
      </c>
      <c r="I2899" t="s">
        <v>18</v>
      </c>
      <c r="J2899">
        <v>108.8</v>
      </c>
      <c r="K2899">
        <v>0</v>
      </c>
      <c r="L2899">
        <v>9</v>
      </c>
      <c r="M2899" t="s">
        <v>21</v>
      </c>
      <c r="N2899">
        <v>0</v>
      </c>
      <c r="O2899" t="s">
        <v>27</v>
      </c>
      <c r="P2899" t="s">
        <v>5915</v>
      </c>
      <c r="Q2899" t="s">
        <v>22</v>
      </c>
      <c r="R2899">
        <v>76</v>
      </c>
      <c r="S2899" t="s">
        <v>17</v>
      </c>
      <c r="T2899" t="s">
        <v>21</v>
      </c>
      <c r="U2899" t="s">
        <v>17</v>
      </c>
      <c r="V2899" t="str">
        <f>IF(Table2[[#This Row],[Age]] &lt; 30, "Under 30", IF(Table2[[#This Row],[Age]] &lt; 65, "Other", "Senior"))</f>
        <v>Senior</v>
      </c>
      <c r="W2899">
        <v>0</v>
      </c>
      <c r="X2899" t="s">
        <v>17</v>
      </c>
      <c r="Y2899" t="s">
        <v>49</v>
      </c>
      <c r="Z2899" t="s">
        <v>29</v>
      </c>
      <c r="AA2899">
        <v>42</v>
      </c>
      <c r="AB2899">
        <v>2685</v>
      </c>
      <c r="AE2899">
        <f t="shared" si="45"/>
        <v>0</v>
      </c>
      <c r="AF2899">
        <v>1</v>
      </c>
      <c r="AG2899" t="str">
        <f>IF(Table2[[#This Row],[Avg Monthly GB Download]] &lt; 5, "Less than 5 GB", IF(Table2[[#This Row],[Avg Monthly GB Download]] &lt;= 10, "Between 5 and 10 GB", "10 or more GB"))</f>
        <v>Between 5 and 10 GB</v>
      </c>
    </row>
    <row r="2900" spans="1:33" x14ac:dyDescent="0.3">
      <c r="A2900" t="s">
        <v>5916</v>
      </c>
      <c r="B2900" t="s">
        <v>17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21</v>
      </c>
      <c r="I2900" t="s">
        <v>18</v>
      </c>
      <c r="J2900">
        <v>91.5</v>
      </c>
      <c r="K2900">
        <v>0</v>
      </c>
      <c r="L2900">
        <v>12</v>
      </c>
      <c r="M2900" t="s">
        <v>17</v>
      </c>
      <c r="N2900">
        <v>34</v>
      </c>
      <c r="O2900" t="s">
        <v>58</v>
      </c>
      <c r="P2900" t="s">
        <v>5917</v>
      </c>
      <c r="Q2900" t="s">
        <v>20</v>
      </c>
      <c r="R2900">
        <v>27</v>
      </c>
      <c r="S2900" t="s">
        <v>21</v>
      </c>
      <c r="T2900" t="s">
        <v>17</v>
      </c>
      <c r="U2900" t="s">
        <v>17</v>
      </c>
      <c r="V2900" t="str">
        <f>IF(Table2[[#This Row],[Age]] &lt; 30, "Under 30", IF(Table2[[#This Row],[Age]] &lt; 65, "Other", "Senior"))</f>
        <v>Under 30</v>
      </c>
      <c r="W2900">
        <v>0</v>
      </c>
      <c r="X2900" t="s">
        <v>21</v>
      </c>
      <c r="Y2900" t="s">
        <v>28</v>
      </c>
      <c r="Z2900" t="s">
        <v>34</v>
      </c>
      <c r="AA2900">
        <v>63</v>
      </c>
      <c r="AB2900">
        <v>1944</v>
      </c>
      <c r="AE2900">
        <f t="shared" si="45"/>
        <v>0</v>
      </c>
      <c r="AF2900">
        <v>1</v>
      </c>
      <c r="AG2900" t="str">
        <f>IF(Table2[[#This Row],[Avg Monthly GB Download]] &lt; 5, "Less than 5 GB", IF(Table2[[#This Row],[Avg Monthly GB Download]] &lt;= 10, "Between 5 and 10 GB", "10 or more GB"))</f>
        <v>10 or more GB</v>
      </c>
    </row>
    <row r="2901" spans="1:33" x14ac:dyDescent="0.3">
      <c r="A2901" t="s">
        <v>5918</v>
      </c>
      <c r="B2901" t="s">
        <v>17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21</v>
      </c>
      <c r="I2901" t="s">
        <v>18</v>
      </c>
      <c r="J2901">
        <v>361.4</v>
      </c>
      <c r="K2901">
        <v>0</v>
      </c>
      <c r="L2901">
        <v>3</v>
      </c>
      <c r="M2901" t="s">
        <v>21</v>
      </c>
      <c r="N2901">
        <v>0</v>
      </c>
      <c r="O2901" t="s">
        <v>79</v>
      </c>
      <c r="P2901" t="s">
        <v>5919</v>
      </c>
      <c r="Q2901" t="s">
        <v>22</v>
      </c>
      <c r="R2901">
        <v>42</v>
      </c>
      <c r="S2901" t="s">
        <v>17</v>
      </c>
      <c r="T2901" t="s">
        <v>17</v>
      </c>
      <c r="U2901" t="s">
        <v>17</v>
      </c>
      <c r="V2901" t="str">
        <f>IF(Table2[[#This Row],[Age]] &lt; 30, "Under 30", IF(Table2[[#This Row],[Age]] &lt; 65, "Other", "Senior"))</f>
        <v>Other</v>
      </c>
      <c r="W2901">
        <v>0</v>
      </c>
      <c r="X2901" t="s">
        <v>17</v>
      </c>
      <c r="Y2901" t="s">
        <v>49</v>
      </c>
      <c r="Z2901" t="s">
        <v>34</v>
      </c>
      <c r="AA2901">
        <v>35</v>
      </c>
      <c r="AB2901">
        <v>1813</v>
      </c>
      <c r="AE2901">
        <f t="shared" si="45"/>
        <v>0</v>
      </c>
      <c r="AF2901">
        <v>1</v>
      </c>
      <c r="AG2901" t="str">
        <f>IF(Table2[[#This Row],[Avg Monthly GB Download]] &lt; 5, "Less than 5 GB", IF(Table2[[#This Row],[Avg Monthly GB Download]] &lt;= 10, "Between 5 and 10 GB", "10 or more GB"))</f>
        <v>Less than 5 GB</v>
      </c>
    </row>
    <row r="2902" spans="1:33" x14ac:dyDescent="0.3">
      <c r="A2902" t="s">
        <v>5920</v>
      </c>
      <c r="B2902" t="s">
        <v>17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21</v>
      </c>
      <c r="I2902" t="s">
        <v>18</v>
      </c>
      <c r="J2902">
        <v>124</v>
      </c>
      <c r="K2902">
        <v>0</v>
      </c>
      <c r="L2902">
        <v>12</v>
      </c>
      <c r="M2902" t="s">
        <v>21</v>
      </c>
      <c r="N2902">
        <v>0</v>
      </c>
      <c r="O2902" t="s">
        <v>65</v>
      </c>
      <c r="P2902" t="s">
        <v>5921</v>
      </c>
      <c r="Q2902" t="s">
        <v>20</v>
      </c>
      <c r="R2902">
        <v>29</v>
      </c>
      <c r="S2902" t="s">
        <v>21</v>
      </c>
      <c r="T2902" t="s">
        <v>17</v>
      </c>
      <c r="U2902" t="s">
        <v>17</v>
      </c>
      <c r="V2902" t="str">
        <f>IF(Table2[[#This Row],[Age]] &lt; 30, "Under 30", IF(Table2[[#This Row],[Age]] &lt; 65, "Other", "Senior"))</f>
        <v>Under 30</v>
      </c>
      <c r="W2902">
        <v>0</v>
      </c>
      <c r="X2902" t="s">
        <v>21</v>
      </c>
      <c r="Y2902" t="s">
        <v>28</v>
      </c>
      <c r="Z2902" t="s">
        <v>29</v>
      </c>
      <c r="AA2902">
        <v>41</v>
      </c>
      <c r="AB2902">
        <v>1277</v>
      </c>
      <c r="AE2902">
        <f t="shared" si="45"/>
        <v>0</v>
      </c>
      <c r="AF2902">
        <v>1</v>
      </c>
      <c r="AG2902" t="str">
        <f>IF(Table2[[#This Row],[Avg Monthly GB Download]] &lt; 5, "Less than 5 GB", IF(Table2[[#This Row],[Avg Monthly GB Download]] &lt;= 10, "Between 5 and 10 GB", "10 or more GB"))</f>
        <v>10 or more GB</v>
      </c>
    </row>
    <row r="2903" spans="1:33" x14ac:dyDescent="0.3">
      <c r="A2903" t="s">
        <v>5922</v>
      </c>
      <c r="B2903" t="s">
        <v>17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21</v>
      </c>
      <c r="I2903" t="s">
        <v>18</v>
      </c>
      <c r="J2903">
        <v>94.5</v>
      </c>
      <c r="K2903">
        <v>0</v>
      </c>
      <c r="L2903">
        <v>0</v>
      </c>
      <c r="M2903" t="s">
        <v>17</v>
      </c>
      <c r="N2903">
        <v>0</v>
      </c>
      <c r="O2903" t="s">
        <v>90</v>
      </c>
      <c r="P2903" t="s">
        <v>5923</v>
      </c>
      <c r="Q2903" t="s">
        <v>20</v>
      </c>
      <c r="R2903">
        <v>60</v>
      </c>
      <c r="S2903" t="s">
        <v>17</v>
      </c>
      <c r="T2903" t="s">
        <v>17</v>
      </c>
      <c r="U2903" t="s">
        <v>17</v>
      </c>
      <c r="V2903" t="str">
        <f>IF(Table2[[#This Row],[Age]] &lt; 30, "Under 30", IF(Table2[[#This Row],[Age]] &lt; 65, "Other", "Senior"))</f>
        <v>Other</v>
      </c>
      <c r="W2903">
        <v>0</v>
      </c>
      <c r="X2903" t="s">
        <v>17</v>
      </c>
      <c r="Y2903" t="s">
        <v>94</v>
      </c>
      <c r="Z2903" t="s">
        <v>34</v>
      </c>
      <c r="AA2903">
        <v>9</v>
      </c>
      <c r="AB2903">
        <v>311</v>
      </c>
      <c r="AE2903">
        <f t="shared" si="45"/>
        <v>0</v>
      </c>
      <c r="AF2903">
        <v>1</v>
      </c>
      <c r="AG2903" t="str">
        <f>IF(Table2[[#This Row],[Avg Monthly GB Download]] &lt; 5, "Less than 5 GB", IF(Table2[[#This Row],[Avg Monthly GB Download]] &lt;= 10, "Between 5 and 10 GB", "10 or more GB"))</f>
        <v>Less than 5 GB</v>
      </c>
    </row>
    <row r="2904" spans="1:33" x14ac:dyDescent="0.3">
      <c r="A2904" t="s">
        <v>5924</v>
      </c>
      <c r="B2904" t="s">
        <v>17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21</v>
      </c>
      <c r="I2904" t="s">
        <v>18</v>
      </c>
      <c r="J2904">
        <v>262.2</v>
      </c>
      <c r="K2904">
        <v>0</v>
      </c>
      <c r="L2904">
        <v>17</v>
      </c>
      <c r="M2904" t="s">
        <v>21</v>
      </c>
      <c r="N2904">
        <v>0</v>
      </c>
      <c r="O2904" t="s">
        <v>66</v>
      </c>
      <c r="P2904" t="s">
        <v>5925</v>
      </c>
      <c r="Q2904" t="s">
        <v>22</v>
      </c>
      <c r="R2904">
        <v>21</v>
      </c>
      <c r="S2904" t="s">
        <v>21</v>
      </c>
      <c r="T2904" t="s">
        <v>17</v>
      </c>
      <c r="U2904" t="s">
        <v>17</v>
      </c>
      <c r="V2904" t="str">
        <f>IF(Table2[[#This Row],[Age]] &lt; 30, "Under 30", IF(Table2[[#This Row],[Age]] &lt; 65, "Other", "Senior"))</f>
        <v>Under 30</v>
      </c>
      <c r="W2904">
        <v>0</v>
      </c>
      <c r="X2904" t="s">
        <v>17</v>
      </c>
      <c r="Y2904" t="s">
        <v>94</v>
      </c>
      <c r="Z2904" t="s">
        <v>29</v>
      </c>
      <c r="AA2904">
        <v>50</v>
      </c>
      <c r="AB2904">
        <v>2731</v>
      </c>
      <c r="AE2904">
        <f t="shared" si="45"/>
        <v>0</v>
      </c>
      <c r="AF2904">
        <v>1</v>
      </c>
      <c r="AG2904" t="str">
        <f>IF(Table2[[#This Row],[Avg Monthly GB Download]] &lt; 5, "Less than 5 GB", IF(Table2[[#This Row],[Avg Monthly GB Download]] &lt;= 10, "Between 5 and 10 GB", "10 or more GB"))</f>
        <v>10 or more GB</v>
      </c>
    </row>
    <row r="2905" spans="1:33" x14ac:dyDescent="0.3">
      <c r="A2905" t="s">
        <v>5926</v>
      </c>
      <c r="B2905" t="s">
        <v>17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21</v>
      </c>
      <c r="I2905" t="s">
        <v>18</v>
      </c>
      <c r="J2905">
        <v>75.599999999999994</v>
      </c>
      <c r="K2905">
        <v>0</v>
      </c>
      <c r="L2905">
        <v>14</v>
      </c>
      <c r="M2905" t="s">
        <v>21</v>
      </c>
      <c r="N2905">
        <v>0</v>
      </c>
      <c r="O2905" t="s">
        <v>27</v>
      </c>
      <c r="P2905" t="s">
        <v>5927</v>
      </c>
      <c r="Q2905" t="s">
        <v>22</v>
      </c>
      <c r="R2905">
        <v>30</v>
      </c>
      <c r="S2905" t="s">
        <v>17</v>
      </c>
      <c r="T2905" t="s">
        <v>17</v>
      </c>
      <c r="U2905" t="s">
        <v>17</v>
      </c>
      <c r="V2905" t="str">
        <f>IF(Table2[[#This Row],[Age]] &lt; 30, "Under 30", IF(Table2[[#This Row],[Age]] &lt; 65, "Other", "Senior"))</f>
        <v>Other</v>
      </c>
      <c r="W2905">
        <v>0</v>
      </c>
      <c r="X2905" t="s">
        <v>17</v>
      </c>
      <c r="Y2905" t="s">
        <v>28</v>
      </c>
      <c r="Z2905" t="s">
        <v>34</v>
      </c>
      <c r="AA2905">
        <v>18</v>
      </c>
      <c r="AB2905">
        <v>482</v>
      </c>
      <c r="AE2905">
        <f t="shared" si="45"/>
        <v>0</v>
      </c>
      <c r="AF2905">
        <v>1</v>
      </c>
      <c r="AG2905" t="str">
        <f>IF(Table2[[#This Row],[Avg Monthly GB Download]] &lt; 5, "Less than 5 GB", IF(Table2[[#This Row],[Avg Monthly GB Download]] &lt;= 10, "Between 5 and 10 GB", "10 or more GB"))</f>
        <v>10 or more GB</v>
      </c>
    </row>
    <row r="2906" spans="1:33" x14ac:dyDescent="0.3">
      <c r="A2906" t="s">
        <v>5928</v>
      </c>
      <c r="B2906" t="s">
        <v>17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21</v>
      </c>
      <c r="I2906" t="s">
        <v>18</v>
      </c>
      <c r="J2906">
        <v>346.5</v>
      </c>
      <c r="K2906">
        <v>0</v>
      </c>
      <c r="L2906">
        <v>7</v>
      </c>
      <c r="M2906" t="s">
        <v>21</v>
      </c>
      <c r="N2906">
        <v>0</v>
      </c>
      <c r="O2906" t="s">
        <v>57</v>
      </c>
      <c r="P2906" t="s">
        <v>5929</v>
      </c>
      <c r="Q2906" t="s">
        <v>22</v>
      </c>
      <c r="R2906">
        <v>48</v>
      </c>
      <c r="S2906" t="s">
        <v>17</v>
      </c>
      <c r="T2906" t="s">
        <v>17</v>
      </c>
      <c r="U2906" t="s">
        <v>17</v>
      </c>
      <c r="V2906" t="str">
        <f>IF(Table2[[#This Row],[Age]] &lt; 30, "Under 30", IF(Table2[[#This Row],[Age]] &lt; 65, "Other", "Senior"))</f>
        <v>Other</v>
      </c>
      <c r="W2906">
        <v>0</v>
      </c>
      <c r="X2906" t="s">
        <v>21</v>
      </c>
      <c r="Y2906" t="s">
        <v>28</v>
      </c>
      <c r="Z2906" t="s">
        <v>34</v>
      </c>
      <c r="AA2906">
        <v>36</v>
      </c>
      <c r="AB2906">
        <v>1640</v>
      </c>
      <c r="AE2906">
        <f t="shared" si="45"/>
        <v>0</v>
      </c>
      <c r="AF2906">
        <v>1</v>
      </c>
      <c r="AG2906" t="str">
        <f>IF(Table2[[#This Row],[Avg Monthly GB Download]] &lt; 5, "Less than 5 GB", IF(Table2[[#This Row],[Avg Monthly GB Download]] &lt;= 10, "Between 5 and 10 GB", "10 or more GB"))</f>
        <v>Between 5 and 10 GB</v>
      </c>
    </row>
    <row r="2907" spans="1:33" x14ac:dyDescent="0.3">
      <c r="A2907" t="s">
        <v>5930</v>
      </c>
      <c r="B2907" t="s">
        <v>17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21</v>
      </c>
      <c r="I2907" t="s">
        <v>18</v>
      </c>
      <c r="J2907">
        <v>8.6</v>
      </c>
      <c r="K2907">
        <v>0</v>
      </c>
      <c r="L2907">
        <v>3</v>
      </c>
      <c r="M2907" t="s">
        <v>17</v>
      </c>
      <c r="N2907">
        <v>5</v>
      </c>
      <c r="O2907" t="s">
        <v>75</v>
      </c>
      <c r="P2907" t="s">
        <v>5931</v>
      </c>
      <c r="Q2907" t="s">
        <v>20</v>
      </c>
      <c r="R2907">
        <v>36</v>
      </c>
      <c r="S2907" t="s">
        <v>17</v>
      </c>
      <c r="T2907" t="s">
        <v>17</v>
      </c>
      <c r="U2907" t="s">
        <v>17</v>
      </c>
      <c r="V2907" t="str">
        <f>IF(Table2[[#This Row],[Age]] &lt; 30, "Under 30", IF(Table2[[#This Row],[Age]] &lt; 65, "Other", "Senior"))</f>
        <v>Other</v>
      </c>
      <c r="W2907">
        <v>0</v>
      </c>
      <c r="X2907" t="s">
        <v>17</v>
      </c>
      <c r="Y2907" t="s">
        <v>28</v>
      </c>
      <c r="Z2907" t="s">
        <v>29</v>
      </c>
      <c r="AA2907">
        <v>27</v>
      </c>
      <c r="AB2907">
        <v>89</v>
      </c>
      <c r="AE2907">
        <f t="shared" si="45"/>
        <v>0</v>
      </c>
      <c r="AF2907">
        <v>1</v>
      </c>
      <c r="AG2907" t="str">
        <f>IF(Table2[[#This Row],[Avg Monthly GB Download]] &lt; 5, "Less than 5 GB", IF(Table2[[#This Row],[Avg Monthly GB Download]] &lt;= 10, "Between 5 and 10 GB", "10 or more GB"))</f>
        <v>Less than 5 GB</v>
      </c>
    </row>
    <row r="2908" spans="1:33" x14ac:dyDescent="0.3">
      <c r="A2908" t="s">
        <v>5932</v>
      </c>
      <c r="B2908" t="s">
        <v>17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21</v>
      </c>
      <c r="I2908" t="s">
        <v>84</v>
      </c>
      <c r="J2908">
        <v>0</v>
      </c>
      <c r="K2908">
        <v>0</v>
      </c>
      <c r="L2908">
        <v>3</v>
      </c>
      <c r="M2908" t="s">
        <v>21</v>
      </c>
      <c r="N2908">
        <v>0</v>
      </c>
      <c r="O2908" t="s">
        <v>75</v>
      </c>
      <c r="P2908" t="s">
        <v>5933</v>
      </c>
      <c r="Q2908" t="s">
        <v>20</v>
      </c>
      <c r="R2908">
        <v>57</v>
      </c>
      <c r="S2908" t="s">
        <v>17</v>
      </c>
      <c r="T2908" t="s">
        <v>17</v>
      </c>
      <c r="U2908" t="s">
        <v>17</v>
      </c>
      <c r="V2908" t="str">
        <f>IF(Table2[[#This Row],[Age]] &lt; 30, "Under 30", IF(Table2[[#This Row],[Age]] &lt; 65, "Other", "Senior"))</f>
        <v>Other</v>
      </c>
      <c r="W2908">
        <v>0</v>
      </c>
      <c r="X2908" t="s">
        <v>17</v>
      </c>
      <c r="Y2908" t="s">
        <v>94</v>
      </c>
      <c r="Z2908" t="s">
        <v>29</v>
      </c>
      <c r="AA2908">
        <v>40</v>
      </c>
      <c r="AB2908">
        <v>2855</v>
      </c>
      <c r="AE2908">
        <f t="shared" si="45"/>
        <v>0</v>
      </c>
      <c r="AF2908">
        <v>1</v>
      </c>
      <c r="AG2908" t="str">
        <f>IF(Table2[[#This Row],[Avg Monthly GB Download]] &lt; 5, "Less than 5 GB", IF(Table2[[#This Row],[Avg Monthly GB Download]] &lt;= 10, "Between 5 and 10 GB", "10 or more GB"))</f>
        <v>Less than 5 GB</v>
      </c>
    </row>
    <row r="2909" spans="1:33" x14ac:dyDescent="0.3">
      <c r="A2909" t="s">
        <v>5934</v>
      </c>
      <c r="B2909" t="s">
        <v>17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21</v>
      </c>
      <c r="I2909" t="s">
        <v>18</v>
      </c>
      <c r="J2909">
        <v>448.4</v>
      </c>
      <c r="K2909">
        <v>0</v>
      </c>
      <c r="L2909">
        <v>8</v>
      </c>
      <c r="M2909" t="s">
        <v>21</v>
      </c>
      <c r="N2909">
        <v>0</v>
      </c>
      <c r="O2909" t="s">
        <v>76</v>
      </c>
      <c r="P2909" t="s">
        <v>5935</v>
      </c>
      <c r="Q2909" t="s">
        <v>22</v>
      </c>
      <c r="R2909">
        <v>48</v>
      </c>
      <c r="S2909" t="s">
        <v>17</v>
      </c>
      <c r="T2909" t="s">
        <v>17</v>
      </c>
      <c r="U2909" t="s">
        <v>17</v>
      </c>
      <c r="V2909" t="str">
        <f>IF(Table2[[#This Row],[Age]] &lt; 30, "Under 30", IF(Table2[[#This Row],[Age]] &lt; 65, "Other", "Senior"))</f>
        <v>Other</v>
      </c>
      <c r="W2909">
        <v>0</v>
      </c>
      <c r="X2909" t="s">
        <v>17</v>
      </c>
      <c r="Y2909" t="s">
        <v>49</v>
      </c>
      <c r="Z2909" t="s">
        <v>29</v>
      </c>
      <c r="AA2909">
        <v>31</v>
      </c>
      <c r="AB2909">
        <v>1902</v>
      </c>
      <c r="AE2909">
        <f t="shared" si="45"/>
        <v>0</v>
      </c>
      <c r="AF2909">
        <v>1</v>
      </c>
      <c r="AG2909" t="str">
        <f>IF(Table2[[#This Row],[Avg Monthly GB Download]] &lt; 5, "Less than 5 GB", IF(Table2[[#This Row],[Avg Monthly GB Download]] &lt;= 10, "Between 5 and 10 GB", "10 or more GB"))</f>
        <v>Between 5 and 10 GB</v>
      </c>
    </row>
    <row r="2910" spans="1:33" x14ac:dyDescent="0.3">
      <c r="A2910" t="s">
        <v>5936</v>
      </c>
      <c r="B2910" t="s">
        <v>17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21</v>
      </c>
      <c r="I2910" t="s">
        <v>18</v>
      </c>
      <c r="J2910">
        <v>40.6</v>
      </c>
      <c r="K2910">
        <v>0</v>
      </c>
      <c r="L2910">
        <v>0</v>
      </c>
      <c r="M2910" t="s">
        <v>17</v>
      </c>
      <c r="N2910">
        <v>0</v>
      </c>
      <c r="O2910" t="s">
        <v>55</v>
      </c>
      <c r="P2910" t="s">
        <v>5937</v>
      </c>
      <c r="Q2910" t="s">
        <v>20</v>
      </c>
      <c r="R2910">
        <v>48</v>
      </c>
      <c r="S2910" t="s">
        <v>17</v>
      </c>
      <c r="T2910" t="s">
        <v>17</v>
      </c>
      <c r="U2910" t="s">
        <v>17</v>
      </c>
      <c r="V2910" t="str">
        <f>IF(Table2[[#This Row],[Age]] &lt; 30, "Under 30", IF(Table2[[#This Row],[Age]] &lt; 65, "Other", "Senior"))</f>
        <v>Other</v>
      </c>
      <c r="W2910">
        <v>0</v>
      </c>
      <c r="X2910" t="s">
        <v>17</v>
      </c>
      <c r="Y2910" t="s">
        <v>28</v>
      </c>
      <c r="Z2910" t="s">
        <v>29</v>
      </c>
      <c r="AA2910">
        <v>7</v>
      </c>
      <c r="AB2910">
        <v>46</v>
      </c>
      <c r="AE2910">
        <f t="shared" si="45"/>
        <v>0</v>
      </c>
      <c r="AF2910">
        <v>1</v>
      </c>
      <c r="AG2910" t="str">
        <f>IF(Table2[[#This Row],[Avg Monthly GB Download]] &lt; 5, "Less than 5 GB", IF(Table2[[#This Row],[Avg Monthly GB Download]] &lt;= 10, "Between 5 and 10 GB", "10 or more GB"))</f>
        <v>Less than 5 GB</v>
      </c>
    </row>
    <row r="2911" spans="1:33" x14ac:dyDescent="0.3">
      <c r="A2911" t="s">
        <v>5938</v>
      </c>
      <c r="B2911" t="s">
        <v>17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21</v>
      </c>
      <c r="I2911" t="s">
        <v>18</v>
      </c>
      <c r="J2911">
        <v>207.4</v>
      </c>
      <c r="K2911">
        <v>0</v>
      </c>
      <c r="L2911">
        <v>0</v>
      </c>
      <c r="M2911" t="s">
        <v>17</v>
      </c>
      <c r="N2911">
        <v>0</v>
      </c>
      <c r="O2911" t="s">
        <v>78</v>
      </c>
      <c r="P2911" t="s">
        <v>5939</v>
      </c>
      <c r="Q2911" t="s">
        <v>22</v>
      </c>
      <c r="R2911">
        <v>47</v>
      </c>
      <c r="S2911" t="s">
        <v>17</v>
      </c>
      <c r="T2911" t="s">
        <v>17</v>
      </c>
      <c r="U2911" t="s">
        <v>17</v>
      </c>
      <c r="V2911" t="str">
        <f>IF(Table2[[#This Row],[Age]] &lt; 30, "Under 30", IF(Table2[[#This Row],[Age]] &lt; 65, "Other", "Senior"))</f>
        <v>Other</v>
      </c>
      <c r="W2911">
        <v>0</v>
      </c>
      <c r="X2911" t="s">
        <v>17</v>
      </c>
      <c r="Y2911" t="s">
        <v>49</v>
      </c>
      <c r="Z2911" t="s">
        <v>29</v>
      </c>
      <c r="AA2911">
        <v>9</v>
      </c>
      <c r="AB2911">
        <v>308</v>
      </c>
      <c r="AE2911">
        <f t="shared" si="45"/>
        <v>0</v>
      </c>
      <c r="AF2911">
        <v>1</v>
      </c>
      <c r="AG2911" t="str">
        <f>IF(Table2[[#This Row],[Avg Monthly GB Download]] &lt; 5, "Less than 5 GB", IF(Table2[[#This Row],[Avg Monthly GB Download]] &lt;= 10, "Between 5 and 10 GB", "10 or more GB"))</f>
        <v>Less than 5 GB</v>
      </c>
    </row>
    <row r="2912" spans="1:33" x14ac:dyDescent="0.3">
      <c r="A2912" t="s">
        <v>5940</v>
      </c>
      <c r="B2912" t="s">
        <v>17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21</v>
      </c>
      <c r="I2912" t="s">
        <v>18</v>
      </c>
      <c r="J2912">
        <v>132.19999999999999</v>
      </c>
      <c r="K2912">
        <v>0</v>
      </c>
      <c r="L2912">
        <v>6</v>
      </c>
      <c r="M2912" t="s">
        <v>21</v>
      </c>
      <c r="N2912">
        <v>0</v>
      </c>
      <c r="O2912" t="s">
        <v>56</v>
      </c>
      <c r="P2912" t="s">
        <v>5941</v>
      </c>
      <c r="Q2912" t="s">
        <v>20</v>
      </c>
      <c r="R2912">
        <v>44</v>
      </c>
      <c r="S2912" t="s">
        <v>17</v>
      </c>
      <c r="T2912" t="s">
        <v>17</v>
      </c>
      <c r="U2912" t="s">
        <v>17</v>
      </c>
      <c r="V2912" t="str">
        <f>IF(Table2[[#This Row],[Age]] &lt; 30, "Under 30", IF(Table2[[#This Row],[Age]] &lt; 65, "Other", "Senior"))</f>
        <v>Other</v>
      </c>
      <c r="W2912">
        <v>0</v>
      </c>
      <c r="X2912" t="s">
        <v>17</v>
      </c>
      <c r="Y2912" t="s">
        <v>49</v>
      </c>
      <c r="Z2912" t="s">
        <v>29</v>
      </c>
      <c r="AA2912">
        <v>35</v>
      </c>
      <c r="AB2912">
        <v>2087</v>
      </c>
      <c r="AE2912">
        <f t="shared" si="45"/>
        <v>0</v>
      </c>
      <c r="AF2912">
        <v>1</v>
      </c>
      <c r="AG2912" t="str">
        <f>IF(Table2[[#This Row],[Avg Monthly GB Download]] &lt; 5, "Less than 5 GB", IF(Table2[[#This Row],[Avg Monthly GB Download]] &lt;= 10, "Between 5 and 10 GB", "10 or more GB"))</f>
        <v>Between 5 and 10 GB</v>
      </c>
    </row>
    <row r="2913" spans="1:33" x14ac:dyDescent="0.3">
      <c r="A2913" t="s">
        <v>5942</v>
      </c>
      <c r="B2913" t="s">
        <v>17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21</v>
      </c>
      <c r="I2913" t="s">
        <v>18</v>
      </c>
      <c r="J2913">
        <v>268.8</v>
      </c>
      <c r="K2913">
        <v>0</v>
      </c>
      <c r="L2913">
        <v>7</v>
      </c>
      <c r="M2913" t="s">
        <v>21</v>
      </c>
      <c r="N2913">
        <v>0</v>
      </c>
      <c r="O2913" t="s">
        <v>27</v>
      </c>
      <c r="P2913" t="s">
        <v>5943</v>
      </c>
      <c r="Q2913" t="s">
        <v>22</v>
      </c>
      <c r="R2913">
        <v>26</v>
      </c>
      <c r="S2913" t="s">
        <v>21</v>
      </c>
      <c r="T2913" t="s">
        <v>17</v>
      </c>
      <c r="U2913" t="s">
        <v>17</v>
      </c>
      <c r="V2913" t="str">
        <f>IF(Table2[[#This Row],[Age]] &lt; 30, "Under 30", IF(Table2[[#This Row],[Age]] &lt; 65, "Other", "Senior"))</f>
        <v>Under 30</v>
      </c>
      <c r="W2913">
        <v>0</v>
      </c>
      <c r="X2913" t="s">
        <v>17</v>
      </c>
      <c r="Y2913" t="s">
        <v>94</v>
      </c>
      <c r="Z2913" t="s">
        <v>29</v>
      </c>
      <c r="AA2913">
        <v>36</v>
      </c>
      <c r="AB2913">
        <v>2323</v>
      </c>
      <c r="AE2913">
        <f t="shared" si="45"/>
        <v>0</v>
      </c>
      <c r="AF2913">
        <v>1</v>
      </c>
      <c r="AG2913" t="str">
        <f>IF(Table2[[#This Row],[Avg Monthly GB Download]] &lt; 5, "Less than 5 GB", IF(Table2[[#This Row],[Avg Monthly GB Download]] &lt;= 10, "Between 5 and 10 GB", "10 or more GB"))</f>
        <v>Between 5 and 10 GB</v>
      </c>
    </row>
    <row r="2914" spans="1:33" x14ac:dyDescent="0.3">
      <c r="A2914" t="s">
        <v>5944</v>
      </c>
      <c r="B2914" t="s">
        <v>17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21</v>
      </c>
      <c r="I2914" t="s">
        <v>18</v>
      </c>
      <c r="J2914">
        <v>72</v>
      </c>
      <c r="K2914">
        <v>0</v>
      </c>
      <c r="L2914">
        <v>0</v>
      </c>
      <c r="M2914" t="s">
        <v>17</v>
      </c>
      <c r="N2914">
        <v>0</v>
      </c>
      <c r="O2914" t="s">
        <v>67</v>
      </c>
      <c r="P2914" t="s">
        <v>5945</v>
      </c>
      <c r="Q2914" t="s">
        <v>22</v>
      </c>
      <c r="R2914">
        <v>29</v>
      </c>
      <c r="S2914" t="s">
        <v>21</v>
      </c>
      <c r="T2914" t="s">
        <v>17</v>
      </c>
      <c r="U2914" t="s">
        <v>17</v>
      </c>
      <c r="V2914" t="str">
        <f>IF(Table2[[#This Row],[Age]] &lt; 30, "Under 30", IF(Table2[[#This Row],[Age]] &lt; 65, "Other", "Senior"))</f>
        <v>Under 30</v>
      </c>
      <c r="W2914">
        <v>0</v>
      </c>
      <c r="X2914" t="s">
        <v>17</v>
      </c>
      <c r="Y2914" t="s">
        <v>49</v>
      </c>
      <c r="Z2914" t="s">
        <v>29</v>
      </c>
      <c r="AA2914">
        <v>10</v>
      </c>
      <c r="AB2914">
        <v>239</v>
      </c>
      <c r="AE2914">
        <f t="shared" si="45"/>
        <v>0</v>
      </c>
      <c r="AF2914">
        <v>1</v>
      </c>
      <c r="AG2914" t="str">
        <f>IF(Table2[[#This Row],[Avg Monthly GB Download]] &lt; 5, "Less than 5 GB", IF(Table2[[#This Row],[Avg Monthly GB Download]] &lt;= 10, "Between 5 and 10 GB", "10 or more GB"))</f>
        <v>Less than 5 GB</v>
      </c>
    </row>
    <row r="2915" spans="1:33" x14ac:dyDescent="0.3">
      <c r="A2915" t="s">
        <v>5946</v>
      </c>
      <c r="B2915" t="s">
        <v>17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21</v>
      </c>
      <c r="I2915" t="s">
        <v>18</v>
      </c>
      <c r="J2915">
        <v>65.3</v>
      </c>
      <c r="K2915">
        <v>0</v>
      </c>
      <c r="L2915">
        <v>14</v>
      </c>
      <c r="M2915" t="s">
        <v>21</v>
      </c>
      <c r="N2915">
        <v>0</v>
      </c>
      <c r="O2915" t="s">
        <v>89</v>
      </c>
      <c r="P2915" t="s">
        <v>5947</v>
      </c>
      <c r="Q2915" t="s">
        <v>20</v>
      </c>
      <c r="R2915">
        <v>33</v>
      </c>
      <c r="S2915" t="s">
        <v>17</v>
      </c>
      <c r="T2915" t="s">
        <v>17</v>
      </c>
      <c r="U2915" t="s">
        <v>17</v>
      </c>
      <c r="V2915" t="str">
        <f>IF(Table2[[#This Row],[Age]] &lt; 30, "Under 30", IF(Table2[[#This Row],[Age]] &lt; 65, "Other", "Senior"))</f>
        <v>Other</v>
      </c>
      <c r="W2915">
        <v>0</v>
      </c>
      <c r="X2915" t="s">
        <v>21</v>
      </c>
      <c r="Y2915" t="s">
        <v>94</v>
      </c>
      <c r="Z2915" t="s">
        <v>29</v>
      </c>
      <c r="AA2915">
        <v>25</v>
      </c>
      <c r="AB2915">
        <v>685</v>
      </c>
      <c r="AE2915">
        <f t="shared" si="45"/>
        <v>0</v>
      </c>
      <c r="AF2915">
        <v>1</v>
      </c>
      <c r="AG2915" t="str">
        <f>IF(Table2[[#This Row],[Avg Monthly GB Download]] &lt; 5, "Less than 5 GB", IF(Table2[[#This Row],[Avg Monthly GB Download]] &lt;= 10, "Between 5 and 10 GB", "10 or more GB"))</f>
        <v>10 or more GB</v>
      </c>
    </row>
    <row r="2916" spans="1:33" x14ac:dyDescent="0.3">
      <c r="A2916" t="s">
        <v>5948</v>
      </c>
      <c r="B2916" t="s">
        <v>17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21</v>
      </c>
      <c r="I2916" t="s">
        <v>18</v>
      </c>
      <c r="J2916">
        <v>378</v>
      </c>
      <c r="K2916">
        <v>0</v>
      </c>
      <c r="L2916">
        <v>6</v>
      </c>
      <c r="M2916" t="s">
        <v>21</v>
      </c>
      <c r="N2916">
        <v>0</v>
      </c>
      <c r="O2916" t="s">
        <v>27</v>
      </c>
      <c r="P2916" t="s">
        <v>5949</v>
      </c>
      <c r="Q2916" t="s">
        <v>20</v>
      </c>
      <c r="R2916">
        <v>56</v>
      </c>
      <c r="S2916" t="s">
        <v>17</v>
      </c>
      <c r="T2916" t="s">
        <v>17</v>
      </c>
      <c r="U2916" t="s">
        <v>17</v>
      </c>
      <c r="V2916" t="str">
        <f>IF(Table2[[#This Row],[Age]] &lt; 30, "Under 30", IF(Table2[[#This Row],[Age]] &lt; 65, "Other", "Senior"))</f>
        <v>Other</v>
      </c>
      <c r="W2916">
        <v>0</v>
      </c>
      <c r="X2916" t="s">
        <v>21</v>
      </c>
      <c r="Y2916" t="s">
        <v>94</v>
      </c>
      <c r="Z2916" t="s">
        <v>29</v>
      </c>
      <c r="AA2916">
        <v>53</v>
      </c>
      <c r="AB2916">
        <v>2858</v>
      </c>
      <c r="AE2916">
        <f t="shared" si="45"/>
        <v>0</v>
      </c>
      <c r="AF2916">
        <v>1</v>
      </c>
      <c r="AG2916" t="str">
        <f>IF(Table2[[#This Row],[Avg Monthly GB Download]] &lt; 5, "Less than 5 GB", IF(Table2[[#This Row],[Avg Monthly GB Download]] &lt;= 10, "Between 5 and 10 GB", "10 or more GB"))</f>
        <v>Between 5 and 10 GB</v>
      </c>
    </row>
    <row r="2917" spans="1:33" x14ac:dyDescent="0.3">
      <c r="A2917" t="s">
        <v>5950</v>
      </c>
      <c r="B2917" t="s">
        <v>17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21</v>
      </c>
      <c r="I2917" t="s">
        <v>18</v>
      </c>
      <c r="J2917">
        <v>81.2</v>
      </c>
      <c r="K2917">
        <v>0</v>
      </c>
      <c r="L2917">
        <v>10</v>
      </c>
      <c r="M2917" t="s">
        <v>21</v>
      </c>
      <c r="N2917">
        <v>0</v>
      </c>
      <c r="O2917" t="s">
        <v>81</v>
      </c>
      <c r="P2917" t="s">
        <v>5951</v>
      </c>
      <c r="Q2917" t="s">
        <v>22</v>
      </c>
      <c r="R2917">
        <v>57</v>
      </c>
      <c r="S2917" t="s">
        <v>17</v>
      </c>
      <c r="T2917" t="s">
        <v>17</v>
      </c>
      <c r="U2917" t="s">
        <v>17</v>
      </c>
      <c r="V2917" t="str">
        <f>IF(Table2[[#This Row],[Age]] &lt; 30, "Under 30", IF(Table2[[#This Row],[Age]] &lt; 65, "Other", "Senior"))</f>
        <v>Other</v>
      </c>
      <c r="W2917">
        <v>0</v>
      </c>
      <c r="X2917" t="s">
        <v>21</v>
      </c>
      <c r="Y2917" t="s">
        <v>28</v>
      </c>
      <c r="Z2917" t="s">
        <v>29</v>
      </c>
      <c r="AA2917">
        <v>45</v>
      </c>
      <c r="AB2917">
        <v>1458</v>
      </c>
      <c r="AE2917">
        <f t="shared" si="45"/>
        <v>0</v>
      </c>
      <c r="AF2917">
        <v>1</v>
      </c>
      <c r="AG2917" t="str">
        <f>IF(Table2[[#This Row],[Avg Monthly GB Download]] &lt; 5, "Less than 5 GB", IF(Table2[[#This Row],[Avg Monthly GB Download]] &lt;= 10, "Between 5 and 10 GB", "10 or more GB"))</f>
        <v>Between 5 and 10 GB</v>
      </c>
    </row>
    <row r="2918" spans="1:33" x14ac:dyDescent="0.3">
      <c r="A2918" t="s">
        <v>5952</v>
      </c>
      <c r="B2918" t="s">
        <v>17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21</v>
      </c>
      <c r="I2918" t="s">
        <v>18</v>
      </c>
      <c r="J2918">
        <v>356.4</v>
      </c>
      <c r="K2918">
        <v>0</v>
      </c>
      <c r="L2918">
        <v>9</v>
      </c>
      <c r="M2918" t="s">
        <v>21</v>
      </c>
      <c r="N2918">
        <v>0</v>
      </c>
      <c r="O2918" t="s">
        <v>60</v>
      </c>
      <c r="P2918" t="s">
        <v>5953</v>
      </c>
      <c r="Q2918" t="s">
        <v>20</v>
      </c>
      <c r="R2918">
        <v>79</v>
      </c>
      <c r="S2918" t="s">
        <v>17</v>
      </c>
      <c r="T2918" t="s">
        <v>21</v>
      </c>
      <c r="U2918" t="s">
        <v>17</v>
      </c>
      <c r="V2918" t="str">
        <f>IF(Table2[[#This Row],[Age]] &lt; 30, "Under 30", IF(Table2[[#This Row],[Age]] &lt; 65, "Other", "Senior"))</f>
        <v>Senior</v>
      </c>
      <c r="W2918">
        <v>0</v>
      </c>
      <c r="X2918" t="s">
        <v>21</v>
      </c>
      <c r="Y2918" t="s">
        <v>49</v>
      </c>
      <c r="Z2918" t="s">
        <v>29</v>
      </c>
      <c r="AA2918">
        <v>60</v>
      </c>
      <c r="AB2918">
        <v>4282</v>
      </c>
      <c r="AE2918">
        <f t="shared" si="45"/>
        <v>0</v>
      </c>
      <c r="AF2918">
        <v>1</v>
      </c>
      <c r="AG2918" t="str">
        <f>IF(Table2[[#This Row],[Avg Monthly GB Download]] &lt; 5, "Less than 5 GB", IF(Table2[[#This Row],[Avg Monthly GB Download]] &lt;= 10, "Between 5 and 10 GB", "10 or more GB"))</f>
        <v>Between 5 and 10 GB</v>
      </c>
    </row>
    <row r="2919" spans="1:33" x14ac:dyDescent="0.3">
      <c r="A2919" t="s">
        <v>5954</v>
      </c>
      <c r="B2919" t="s">
        <v>17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21</v>
      </c>
      <c r="I2919" t="s">
        <v>18</v>
      </c>
      <c r="J2919">
        <v>107.1</v>
      </c>
      <c r="K2919">
        <v>0</v>
      </c>
      <c r="L2919">
        <v>21</v>
      </c>
      <c r="M2919" t="s">
        <v>21</v>
      </c>
      <c r="N2919">
        <v>0</v>
      </c>
      <c r="O2919" t="s">
        <v>82</v>
      </c>
      <c r="P2919" t="s">
        <v>5955</v>
      </c>
      <c r="Q2919" t="s">
        <v>20</v>
      </c>
      <c r="R2919">
        <v>25</v>
      </c>
      <c r="S2919" t="s">
        <v>21</v>
      </c>
      <c r="T2919" t="s">
        <v>17</v>
      </c>
      <c r="U2919" t="s">
        <v>17</v>
      </c>
      <c r="V2919" t="str">
        <f>IF(Table2[[#This Row],[Age]] &lt; 30, "Under 30", IF(Table2[[#This Row],[Age]] &lt; 65, "Other", "Senior"))</f>
        <v>Under 30</v>
      </c>
      <c r="W2919">
        <v>0</v>
      </c>
      <c r="X2919" t="s">
        <v>17</v>
      </c>
      <c r="Y2919" t="s">
        <v>28</v>
      </c>
      <c r="Z2919" t="s">
        <v>34</v>
      </c>
      <c r="AA2919">
        <v>41</v>
      </c>
      <c r="AB2919">
        <v>1112</v>
      </c>
      <c r="AE2919">
        <f t="shared" si="45"/>
        <v>0</v>
      </c>
      <c r="AF2919">
        <v>1</v>
      </c>
      <c r="AG2919" t="str">
        <f>IF(Table2[[#This Row],[Avg Monthly GB Download]] &lt; 5, "Less than 5 GB", IF(Table2[[#This Row],[Avg Monthly GB Download]] &lt;= 10, "Between 5 and 10 GB", "10 or more GB"))</f>
        <v>10 or more GB</v>
      </c>
    </row>
    <row r="2920" spans="1:33" x14ac:dyDescent="0.3">
      <c r="A2920" t="s">
        <v>5956</v>
      </c>
      <c r="B2920" t="s">
        <v>17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21</v>
      </c>
      <c r="I2920" t="s">
        <v>18</v>
      </c>
      <c r="J2920">
        <v>3.8</v>
      </c>
      <c r="K2920">
        <v>0</v>
      </c>
      <c r="L2920">
        <v>2</v>
      </c>
      <c r="M2920" t="s">
        <v>17</v>
      </c>
      <c r="N2920">
        <v>0</v>
      </c>
      <c r="O2920" t="s">
        <v>67</v>
      </c>
      <c r="P2920" t="s">
        <v>5957</v>
      </c>
      <c r="Q2920" t="s">
        <v>20</v>
      </c>
      <c r="R2920">
        <v>47</v>
      </c>
      <c r="S2920" t="s">
        <v>17</v>
      </c>
      <c r="T2920" t="s">
        <v>17</v>
      </c>
      <c r="U2920" t="s">
        <v>17</v>
      </c>
      <c r="V2920" t="str">
        <f>IF(Table2[[#This Row],[Age]] &lt; 30, "Under 30", IF(Table2[[#This Row],[Age]] &lt; 65, "Other", "Senior"))</f>
        <v>Other</v>
      </c>
      <c r="W2920">
        <v>0</v>
      </c>
      <c r="X2920" t="s">
        <v>17</v>
      </c>
      <c r="Y2920" t="s">
        <v>28</v>
      </c>
      <c r="Z2920" t="s">
        <v>34</v>
      </c>
      <c r="AA2920">
        <v>53</v>
      </c>
      <c r="AB2920">
        <v>53</v>
      </c>
      <c r="AE2920">
        <f t="shared" si="45"/>
        <v>0</v>
      </c>
      <c r="AF2920">
        <v>1</v>
      </c>
      <c r="AG2920" t="str">
        <f>IF(Table2[[#This Row],[Avg Monthly GB Download]] &lt; 5, "Less than 5 GB", IF(Table2[[#This Row],[Avg Monthly GB Download]] &lt;= 10, "Between 5 and 10 GB", "10 or more GB"))</f>
        <v>Less than 5 GB</v>
      </c>
    </row>
    <row r="2921" spans="1:33" x14ac:dyDescent="0.3">
      <c r="A2921" t="s">
        <v>5958</v>
      </c>
      <c r="B2921" t="s">
        <v>17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21</v>
      </c>
      <c r="I2921" t="s">
        <v>18</v>
      </c>
      <c r="J2921">
        <v>306.8</v>
      </c>
      <c r="K2921">
        <v>0</v>
      </c>
      <c r="L2921">
        <v>13</v>
      </c>
      <c r="M2921" t="s">
        <v>21</v>
      </c>
      <c r="N2921">
        <v>0</v>
      </c>
      <c r="O2921" t="s">
        <v>64</v>
      </c>
      <c r="P2921" t="s">
        <v>5959</v>
      </c>
      <c r="Q2921" t="s">
        <v>22</v>
      </c>
      <c r="R2921">
        <v>28</v>
      </c>
      <c r="S2921" t="s">
        <v>21</v>
      </c>
      <c r="T2921" t="s">
        <v>17</v>
      </c>
      <c r="U2921" t="s">
        <v>17</v>
      </c>
      <c r="V2921" t="str">
        <f>IF(Table2[[#This Row],[Age]] &lt; 30, "Under 30", IF(Table2[[#This Row],[Age]] &lt; 65, "Other", "Senior"))</f>
        <v>Under 30</v>
      </c>
      <c r="W2921">
        <v>0</v>
      </c>
      <c r="X2921" t="s">
        <v>21</v>
      </c>
      <c r="Y2921" t="s">
        <v>49</v>
      </c>
      <c r="Z2921" t="s">
        <v>34</v>
      </c>
      <c r="AA2921">
        <v>41</v>
      </c>
      <c r="AB2921">
        <v>2120</v>
      </c>
      <c r="AE2921">
        <f t="shared" si="45"/>
        <v>0</v>
      </c>
      <c r="AF2921">
        <v>1</v>
      </c>
      <c r="AG2921" t="str">
        <f>IF(Table2[[#This Row],[Avg Monthly GB Download]] &lt; 5, "Less than 5 GB", IF(Table2[[#This Row],[Avg Monthly GB Download]] &lt;= 10, "Between 5 and 10 GB", "10 or more GB"))</f>
        <v>10 or more GB</v>
      </c>
    </row>
    <row r="2922" spans="1:33" x14ac:dyDescent="0.3">
      <c r="A2922" t="s">
        <v>5960</v>
      </c>
      <c r="B2922" t="s">
        <v>17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21</v>
      </c>
      <c r="I2922" t="s">
        <v>84</v>
      </c>
      <c r="J2922">
        <v>0</v>
      </c>
      <c r="K2922">
        <v>0</v>
      </c>
      <c r="L2922">
        <v>1</v>
      </c>
      <c r="M2922" t="s">
        <v>21</v>
      </c>
      <c r="N2922">
        <v>0</v>
      </c>
      <c r="O2922" t="s">
        <v>24</v>
      </c>
      <c r="P2922" t="s">
        <v>5961</v>
      </c>
      <c r="Q2922" t="s">
        <v>20</v>
      </c>
      <c r="R2922">
        <v>61</v>
      </c>
      <c r="S2922" t="s">
        <v>17</v>
      </c>
      <c r="T2922" t="s">
        <v>17</v>
      </c>
      <c r="U2922" t="s">
        <v>17</v>
      </c>
      <c r="V2922" t="str">
        <f>IF(Table2[[#This Row],[Age]] &lt; 30, "Under 30", IF(Table2[[#This Row],[Age]] &lt; 65, "Other", "Senior"))</f>
        <v>Other</v>
      </c>
      <c r="W2922">
        <v>0</v>
      </c>
      <c r="X2922" t="s">
        <v>17</v>
      </c>
      <c r="Y2922" t="s">
        <v>28</v>
      </c>
      <c r="Z2922" t="s">
        <v>34</v>
      </c>
      <c r="AA2922">
        <v>24</v>
      </c>
      <c r="AB2922">
        <v>228</v>
      </c>
      <c r="AE2922">
        <f t="shared" si="45"/>
        <v>0</v>
      </c>
      <c r="AF2922">
        <v>1</v>
      </c>
      <c r="AG2922" t="str">
        <f>IF(Table2[[#This Row],[Avg Monthly GB Download]] &lt; 5, "Less than 5 GB", IF(Table2[[#This Row],[Avg Monthly GB Download]] &lt;= 10, "Between 5 and 10 GB", "10 or more GB"))</f>
        <v>Less than 5 GB</v>
      </c>
    </row>
    <row r="2923" spans="1:33" x14ac:dyDescent="0.3">
      <c r="A2923" t="s">
        <v>5962</v>
      </c>
      <c r="B2923" t="s">
        <v>17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21</v>
      </c>
      <c r="I2923" t="s">
        <v>18</v>
      </c>
      <c r="J2923">
        <v>2.7</v>
      </c>
      <c r="K2923">
        <v>0</v>
      </c>
      <c r="L2923">
        <v>11</v>
      </c>
      <c r="M2923" t="s">
        <v>21</v>
      </c>
      <c r="N2923">
        <v>0</v>
      </c>
      <c r="O2923" t="s">
        <v>59</v>
      </c>
      <c r="P2923" t="s">
        <v>5963</v>
      </c>
      <c r="Q2923" t="s">
        <v>20</v>
      </c>
      <c r="R2923">
        <v>41</v>
      </c>
      <c r="S2923" t="s">
        <v>17</v>
      </c>
      <c r="T2923" t="s">
        <v>17</v>
      </c>
      <c r="U2923" t="s">
        <v>17</v>
      </c>
      <c r="V2923" t="str">
        <f>IF(Table2[[#This Row],[Age]] &lt; 30, "Under 30", IF(Table2[[#This Row],[Age]] &lt; 65, "Other", "Senior"))</f>
        <v>Other</v>
      </c>
      <c r="W2923">
        <v>0</v>
      </c>
      <c r="X2923" t="s">
        <v>17</v>
      </c>
      <c r="Y2923" t="s">
        <v>28</v>
      </c>
      <c r="Z2923" t="s">
        <v>29</v>
      </c>
      <c r="AA2923">
        <v>17</v>
      </c>
      <c r="AB2923">
        <v>17</v>
      </c>
      <c r="AE2923">
        <f t="shared" si="45"/>
        <v>0</v>
      </c>
      <c r="AF2923">
        <v>1</v>
      </c>
      <c r="AG2923" t="str">
        <f>IF(Table2[[#This Row],[Avg Monthly GB Download]] &lt; 5, "Less than 5 GB", IF(Table2[[#This Row],[Avg Monthly GB Download]] &lt;= 10, "Between 5 and 10 GB", "10 or more GB"))</f>
        <v>10 or more GB</v>
      </c>
    </row>
    <row r="2924" spans="1:33" x14ac:dyDescent="0.3">
      <c r="A2924" t="s">
        <v>5964</v>
      </c>
      <c r="B2924" t="s">
        <v>17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21</v>
      </c>
      <c r="I2924" t="s">
        <v>84</v>
      </c>
      <c r="J2924">
        <v>0</v>
      </c>
      <c r="K2924">
        <v>0</v>
      </c>
      <c r="L2924">
        <v>5</v>
      </c>
      <c r="M2924" t="s">
        <v>21</v>
      </c>
      <c r="N2924">
        <v>0</v>
      </c>
      <c r="O2924" t="s">
        <v>37</v>
      </c>
      <c r="P2924" t="s">
        <v>5965</v>
      </c>
      <c r="Q2924" t="s">
        <v>22</v>
      </c>
      <c r="R2924">
        <v>40</v>
      </c>
      <c r="S2924" t="s">
        <v>17</v>
      </c>
      <c r="T2924" t="s">
        <v>17</v>
      </c>
      <c r="U2924" t="s">
        <v>17</v>
      </c>
      <c r="V2924" t="str">
        <f>IF(Table2[[#This Row],[Age]] &lt; 30, "Under 30", IF(Table2[[#This Row],[Age]] &lt; 65, "Other", "Senior"))</f>
        <v>Other</v>
      </c>
      <c r="W2924">
        <v>0</v>
      </c>
      <c r="X2924" t="s">
        <v>17</v>
      </c>
      <c r="Y2924" t="s">
        <v>28</v>
      </c>
      <c r="Z2924" t="s">
        <v>29</v>
      </c>
      <c r="AA2924">
        <v>27</v>
      </c>
      <c r="AB2924">
        <v>27</v>
      </c>
      <c r="AE2924">
        <f t="shared" si="45"/>
        <v>0</v>
      </c>
      <c r="AF2924">
        <v>1</v>
      </c>
      <c r="AG2924" t="str">
        <f>IF(Table2[[#This Row],[Avg Monthly GB Download]] &lt; 5, "Less than 5 GB", IF(Table2[[#This Row],[Avg Monthly GB Download]] &lt;= 10, "Between 5 and 10 GB", "10 or more GB"))</f>
        <v>Between 5 and 10 GB</v>
      </c>
    </row>
    <row r="2925" spans="1:33" x14ac:dyDescent="0.3">
      <c r="A2925" t="s">
        <v>5966</v>
      </c>
      <c r="B2925" t="s">
        <v>17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21</v>
      </c>
      <c r="I2925" t="s">
        <v>18</v>
      </c>
      <c r="J2925">
        <v>283.5</v>
      </c>
      <c r="K2925">
        <v>0</v>
      </c>
      <c r="L2925">
        <v>13</v>
      </c>
      <c r="M2925" t="s">
        <v>17</v>
      </c>
      <c r="N2925">
        <v>47</v>
      </c>
      <c r="O2925" t="s">
        <v>76</v>
      </c>
      <c r="P2925" t="s">
        <v>5967</v>
      </c>
      <c r="Q2925" t="s">
        <v>22</v>
      </c>
      <c r="R2925">
        <v>58</v>
      </c>
      <c r="S2925" t="s">
        <v>17</v>
      </c>
      <c r="T2925" t="s">
        <v>17</v>
      </c>
      <c r="U2925" t="s">
        <v>17</v>
      </c>
      <c r="V2925" t="str">
        <f>IF(Table2[[#This Row],[Age]] &lt; 30, "Under 30", IF(Table2[[#This Row],[Age]] &lt; 65, "Other", "Senior"))</f>
        <v>Other</v>
      </c>
      <c r="W2925">
        <v>0</v>
      </c>
      <c r="X2925" t="s">
        <v>21</v>
      </c>
      <c r="Y2925" t="s">
        <v>49</v>
      </c>
      <c r="Z2925" t="s">
        <v>34</v>
      </c>
      <c r="AA2925">
        <v>52</v>
      </c>
      <c r="AB2925">
        <v>2842</v>
      </c>
      <c r="AE2925">
        <f t="shared" si="45"/>
        <v>0</v>
      </c>
      <c r="AF2925">
        <v>1</v>
      </c>
      <c r="AG2925" t="str">
        <f>IF(Table2[[#This Row],[Avg Monthly GB Download]] &lt; 5, "Less than 5 GB", IF(Table2[[#This Row],[Avg Monthly GB Download]] &lt;= 10, "Between 5 and 10 GB", "10 or more GB"))</f>
        <v>10 or more GB</v>
      </c>
    </row>
    <row r="2926" spans="1:33" x14ac:dyDescent="0.3">
      <c r="A2926" t="s">
        <v>5968</v>
      </c>
      <c r="B2926" t="s">
        <v>17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21</v>
      </c>
      <c r="I2926" t="s">
        <v>18</v>
      </c>
      <c r="J2926">
        <v>299</v>
      </c>
      <c r="K2926">
        <v>0</v>
      </c>
      <c r="L2926">
        <v>5</v>
      </c>
      <c r="M2926" t="s">
        <v>21</v>
      </c>
      <c r="N2926">
        <v>0</v>
      </c>
      <c r="O2926" t="s">
        <v>23</v>
      </c>
      <c r="P2926" t="s">
        <v>5969</v>
      </c>
      <c r="Q2926" t="s">
        <v>22</v>
      </c>
      <c r="R2926">
        <v>68</v>
      </c>
      <c r="S2926" t="s">
        <v>17</v>
      </c>
      <c r="T2926" t="s">
        <v>21</v>
      </c>
      <c r="U2926" t="s">
        <v>17</v>
      </c>
      <c r="V2926" t="str">
        <f>IF(Table2[[#This Row],[Age]] &lt; 30, "Under 30", IF(Table2[[#This Row],[Age]] &lt; 65, "Other", "Senior"))</f>
        <v>Senior</v>
      </c>
      <c r="W2926">
        <v>0</v>
      </c>
      <c r="X2926" t="s">
        <v>21</v>
      </c>
      <c r="Y2926" t="s">
        <v>94</v>
      </c>
      <c r="Z2926" t="s">
        <v>34</v>
      </c>
      <c r="AA2926">
        <v>38</v>
      </c>
      <c r="AB2926">
        <v>1745</v>
      </c>
      <c r="AE2926">
        <f t="shared" si="45"/>
        <v>0</v>
      </c>
      <c r="AF2926">
        <v>1</v>
      </c>
      <c r="AG2926" t="str">
        <f>IF(Table2[[#This Row],[Avg Monthly GB Download]] &lt; 5, "Less than 5 GB", IF(Table2[[#This Row],[Avg Monthly GB Download]] &lt;= 10, "Between 5 and 10 GB", "10 or more GB"))</f>
        <v>Between 5 and 10 GB</v>
      </c>
    </row>
    <row r="2927" spans="1:33" x14ac:dyDescent="0.3">
      <c r="A2927" t="s">
        <v>5970</v>
      </c>
      <c r="B2927" t="s">
        <v>17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21</v>
      </c>
      <c r="I2927" t="s">
        <v>18</v>
      </c>
      <c r="J2927">
        <v>13.4</v>
      </c>
      <c r="K2927">
        <v>0</v>
      </c>
      <c r="L2927">
        <v>10</v>
      </c>
      <c r="M2927" t="s">
        <v>21</v>
      </c>
      <c r="N2927">
        <v>0</v>
      </c>
      <c r="O2927" t="s">
        <v>80</v>
      </c>
      <c r="P2927" t="s">
        <v>5971</v>
      </c>
      <c r="Q2927" t="s">
        <v>22</v>
      </c>
      <c r="R2927">
        <v>22</v>
      </c>
      <c r="S2927" t="s">
        <v>21</v>
      </c>
      <c r="T2927" t="s">
        <v>17</v>
      </c>
      <c r="U2927" t="s">
        <v>17</v>
      </c>
      <c r="V2927" t="str">
        <f>IF(Table2[[#This Row],[Age]] &lt; 30, "Under 30", IF(Table2[[#This Row],[Age]] &lt; 65, "Other", "Senior"))</f>
        <v>Under 30</v>
      </c>
      <c r="W2927">
        <v>0</v>
      </c>
      <c r="X2927" t="s">
        <v>17</v>
      </c>
      <c r="Y2927" t="s">
        <v>28</v>
      </c>
      <c r="Z2927" t="s">
        <v>34</v>
      </c>
      <c r="AA2927">
        <v>36</v>
      </c>
      <c r="AB2927">
        <v>218</v>
      </c>
      <c r="AE2927">
        <f t="shared" si="45"/>
        <v>0</v>
      </c>
      <c r="AF2927">
        <v>1</v>
      </c>
      <c r="AG2927" t="str">
        <f>IF(Table2[[#This Row],[Avg Monthly GB Download]] &lt; 5, "Less than 5 GB", IF(Table2[[#This Row],[Avg Monthly GB Download]] &lt;= 10, "Between 5 and 10 GB", "10 or more GB"))</f>
        <v>Between 5 and 10 GB</v>
      </c>
    </row>
    <row r="2928" spans="1:33" x14ac:dyDescent="0.3">
      <c r="A2928" t="s">
        <v>5972</v>
      </c>
      <c r="B2928" t="s">
        <v>17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21</v>
      </c>
      <c r="I2928" t="s">
        <v>84</v>
      </c>
      <c r="J2928">
        <v>0</v>
      </c>
      <c r="K2928">
        <v>0</v>
      </c>
      <c r="L2928">
        <v>21</v>
      </c>
      <c r="M2928" t="s">
        <v>21</v>
      </c>
      <c r="N2928">
        <v>0</v>
      </c>
      <c r="O2928" t="s">
        <v>33</v>
      </c>
      <c r="P2928" t="s">
        <v>5973</v>
      </c>
      <c r="Q2928" t="s">
        <v>22</v>
      </c>
      <c r="R2928">
        <v>30</v>
      </c>
      <c r="S2928" t="s">
        <v>17</v>
      </c>
      <c r="T2928" t="s">
        <v>17</v>
      </c>
      <c r="U2928" t="s">
        <v>17</v>
      </c>
      <c r="V2928" t="str">
        <f>IF(Table2[[#This Row],[Age]] &lt; 30, "Under 30", IF(Table2[[#This Row],[Age]] &lt; 65, "Other", "Senior"))</f>
        <v>Other</v>
      </c>
      <c r="W2928">
        <v>0</v>
      </c>
      <c r="X2928" t="s">
        <v>21</v>
      </c>
      <c r="Y2928" t="s">
        <v>28</v>
      </c>
      <c r="Z2928" t="s">
        <v>34</v>
      </c>
      <c r="AA2928">
        <v>36</v>
      </c>
      <c r="AB2928">
        <v>790</v>
      </c>
      <c r="AE2928">
        <f t="shared" si="45"/>
        <v>0</v>
      </c>
      <c r="AF2928">
        <v>1</v>
      </c>
      <c r="AG2928" t="str">
        <f>IF(Table2[[#This Row],[Avg Monthly GB Download]] &lt; 5, "Less than 5 GB", IF(Table2[[#This Row],[Avg Monthly GB Download]] &lt;= 10, "Between 5 and 10 GB", "10 or more GB"))</f>
        <v>10 or more GB</v>
      </c>
    </row>
    <row r="2929" spans="1:33" x14ac:dyDescent="0.3">
      <c r="A2929" t="s">
        <v>5974</v>
      </c>
      <c r="B2929" t="s">
        <v>17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21</v>
      </c>
      <c r="I2929" t="s">
        <v>18</v>
      </c>
      <c r="J2929">
        <v>42.4</v>
      </c>
      <c r="K2929">
        <v>0</v>
      </c>
      <c r="L2929">
        <v>2</v>
      </c>
      <c r="M2929" t="s">
        <v>21</v>
      </c>
      <c r="N2929">
        <v>0</v>
      </c>
      <c r="O2929" t="s">
        <v>81</v>
      </c>
      <c r="P2929" t="s">
        <v>5975</v>
      </c>
      <c r="Q2929" t="s">
        <v>22</v>
      </c>
      <c r="R2929">
        <v>51</v>
      </c>
      <c r="S2929" t="s">
        <v>17</v>
      </c>
      <c r="T2929" t="s">
        <v>17</v>
      </c>
      <c r="U2929" t="s">
        <v>17</v>
      </c>
      <c r="V2929" t="str">
        <f>IF(Table2[[#This Row],[Age]] &lt; 30, "Under 30", IF(Table2[[#This Row],[Age]] &lt; 65, "Other", "Senior"))</f>
        <v>Other</v>
      </c>
      <c r="W2929">
        <v>0</v>
      </c>
      <c r="X2929" t="s">
        <v>17</v>
      </c>
      <c r="Y2929" t="s">
        <v>28</v>
      </c>
      <c r="Z2929" t="s">
        <v>29</v>
      </c>
      <c r="AA2929">
        <v>9</v>
      </c>
      <c r="AB2929">
        <v>140</v>
      </c>
      <c r="AE2929">
        <f t="shared" si="45"/>
        <v>0</v>
      </c>
      <c r="AF2929">
        <v>1</v>
      </c>
      <c r="AG2929" t="str">
        <f>IF(Table2[[#This Row],[Avg Monthly GB Download]] &lt; 5, "Less than 5 GB", IF(Table2[[#This Row],[Avg Monthly GB Download]] &lt;= 10, "Between 5 and 10 GB", "10 or more GB"))</f>
        <v>Less than 5 GB</v>
      </c>
    </row>
    <row r="2930" spans="1:33" x14ac:dyDescent="0.3">
      <c r="A2930" t="s">
        <v>5976</v>
      </c>
      <c r="B2930" t="s">
        <v>17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21</v>
      </c>
      <c r="I2930" t="s">
        <v>84</v>
      </c>
      <c r="J2930">
        <v>0</v>
      </c>
      <c r="K2930">
        <v>0</v>
      </c>
      <c r="L2930">
        <v>0</v>
      </c>
      <c r="M2930" t="s">
        <v>17</v>
      </c>
      <c r="N2930">
        <v>0</v>
      </c>
      <c r="O2930" t="s">
        <v>42</v>
      </c>
      <c r="P2930" t="s">
        <v>5977</v>
      </c>
      <c r="Q2930" t="s">
        <v>22</v>
      </c>
      <c r="R2930">
        <v>61</v>
      </c>
      <c r="S2930" t="s">
        <v>17</v>
      </c>
      <c r="T2930" t="s">
        <v>17</v>
      </c>
      <c r="U2930" t="s">
        <v>17</v>
      </c>
      <c r="V2930" t="str">
        <f>IF(Table2[[#This Row],[Age]] &lt; 30, "Under 30", IF(Table2[[#This Row],[Age]] &lt; 65, "Other", "Senior"))</f>
        <v>Other</v>
      </c>
      <c r="W2930">
        <v>0</v>
      </c>
      <c r="X2930" t="s">
        <v>17</v>
      </c>
      <c r="Y2930" t="s">
        <v>28</v>
      </c>
      <c r="Z2930" t="s">
        <v>29</v>
      </c>
      <c r="AA2930">
        <v>9</v>
      </c>
      <c r="AB2930">
        <v>9</v>
      </c>
      <c r="AE2930">
        <f t="shared" si="45"/>
        <v>0</v>
      </c>
      <c r="AF2930">
        <v>1</v>
      </c>
      <c r="AG2930" t="str">
        <f>IF(Table2[[#This Row],[Avg Monthly GB Download]] &lt; 5, "Less than 5 GB", IF(Table2[[#This Row],[Avg Monthly GB Download]] &lt;= 10, "Between 5 and 10 GB", "10 or more GB"))</f>
        <v>Less than 5 GB</v>
      </c>
    </row>
    <row r="2931" spans="1:33" x14ac:dyDescent="0.3">
      <c r="A2931" t="s">
        <v>5978</v>
      </c>
      <c r="B2931" t="s">
        <v>17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21</v>
      </c>
      <c r="I2931" t="s">
        <v>18</v>
      </c>
      <c r="J2931">
        <v>158.19999999999999</v>
      </c>
      <c r="K2931">
        <v>0</v>
      </c>
      <c r="L2931">
        <v>6</v>
      </c>
      <c r="M2931" t="s">
        <v>21</v>
      </c>
      <c r="N2931">
        <v>0</v>
      </c>
      <c r="O2931" t="s">
        <v>58</v>
      </c>
      <c r="P2931" t="s">
        <v>5979</v>
      </c>
      <c r="Q2931" t="s">
        <v>20</v>
      </c>
      <c r="R2931">
        <v>61</v>
      </c>
      <c r="S2931" t="s">
        <v>17</v>
      </c>
      <c r="T2931" t="s">
        <v>17</v>
      </c>
      <c r="U2931" t="s">
        <v>17</v>
      </c>
      <c r="V2931" t="str">
        <f>IF(Table2[[#This Row],[Age]] &lt; 30, "Under 30", IF(Table2[[#This Row],[Age]] &lt; 65, "Other", "Senior"))</f>
        <v>Other</v>
      </c>
      <c r="W2931">
        <v>0</v>
      </c>
      <c r="X2931" t="s">
        <v>17</v>
      </c>
      <c r="Y2931" t="s">
        <v>94</v>
      </c>
      <c r="Z2931" t="s">
        <v>34</v>
      </c>
      <c r="AA2931">
        <v>30</v>
      </c>
      <c r="AB2931">
        <v>815</v>
      </c>
      <c r="AE2931">
        <f t="shared" si="45"/>
        <v>0</v>
      </c>
      <c r="AF2931">
        <v>1</v>
      </c>
      <c r="AG2931" t="str">
        <f>IF(Table2[[#This Row],[Avg Monthly GB Download]] &lt; 5, "Less than 5 GB", IF(Table2[[#This Row],[Avg Monthly GB Download]] &lt;= 10, "Between 5 and 10 GB", "10 or more GB"))</f>
        <v>Between 5 and 10 GB</v>
      </c>
    </row>
    <row r="2932" spans="1:33" x14ac:dyDescent="0.3">
      <c r="A2932" t="s">
        <v>5980</v>
      </c>
      <c r="B2932" t="s">
        <v>17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21</v>
      </c>
      <c r="I2932" t="s">
        <v>18</v>
      </c>
      <c r="J2932">
        <v>150.9</v>
      </c>
      <c r="K2932">
        <v>0</v>
      </c>
      <c r="L2932">
        <v>0</v>
      </c>
      <c r="M2932" t="s">
        <v>17</v>
      </c>
      <c r="N2932">
        <v>0</v>
      </c>
      <c r="O2932" t="s">
        <v>68</v>
      </c>
      <c r="P2932" t="s">
        <v>5981</v>
      </c>
      <c r="Q2932" t="s">
        <v>22</v>
      </c>
      <c r="R2932">
        <v>59</v>
      </c>
      <c r="S2932" t="s">
        <v>17</v>
      </c>
      <c r="T2932" t="s">
        <v>17</v>
      </c>
      <c r="U2932" t="s">
        <v>17</v>
      </c>
      <c r="V2932" t="str">
        <f>IF(Table2[[#This Row],[Age]] &lt; 30, "Under 30", IF(Table2[[#This Row],[Age]] &lt; 65, "Other", "Senior"))</f>
        <v>Other</v>
      </c>
      <c r="W2932">
        <v>0</v>
      </c>
      <c r="X2932" t="s">
        <v>17</v>
      </c>
      <c r="Y2932" t="s">
        <v>49</v>
      </c>
      <c r="Z2932" t="s">
        <v>34</v>
      </c>
      <c r="AA2932">
        <v>13</v>
      </c>
      <c r="AB2932">
        <v>1035</v>
      </c>
      <c r="AE2932">
        <f t="shared" si="45"/>
        <v>0</v>
      </c>
      <c r="AF2932">
        <v>1</v>
      </c>
      <c r="AG2932" t="str">
        <f>IF(Table2[[#This Row],[Avg Monthly GB Download]] &lt; 5, "Less than 5 GB", IF(Table2[[#This Row],[Avg Monthly GB Download]] &lt;= 10, "Between 5 and 10 GB", "10 or more GB"))</f>
        <v>Less than 5 GB</v>
      </c>
    </row>
    <row r="2933" spans="1:33" x14ac:dyDescent="0.3">
      <c r="A2933" t="s">
        <v>5982</v>
      </c>
      <c r="B2933" t="s">
        <v>17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21</v>
      </c>
      <c r="I2933" t="s">
        <v>18</v>
      </c>
      <c r="J2933">
        <v>63.5</v>
      </c>
      <c r="K2933">
        <v>0</v>
      </c>
      <c r="L2933">
        <v>10</v>
      </c>
      <c r="M2933" t="s">
        <v>21</v>
      </c>
      <c r="N2933">
        <v>0</v>
      </c>
      <c r="O2933" t="s">
        <v>67</v>
      </c>
      <c r="P2933" t="s">
        <v>5983</v>
      </c>
      <c r="Q2933" t="s">
        <v>22</v>
      </c>
      <c r="R2933">
        <v>65</v>
      </c>
      <c r="S2933" t="s">
        <v>17</v>
      </c>
      <c r="T2933" t="s">
        <v>21</v>
      </c>
      <c r="U2933" t="s">
        <v>17</v>
      </c>
      <c r="V2933" t="str">
        <f>IF(Table2[[#This Row],[Age]] &lt; 30, "Under 30", IF(Table2[[#This Row],[Age]] &lt; 65, "Other", "Senior"))</f>
        <v>Senior</v>
      </c>
      <c r="W2933">
        <v>0</v>
      </c>
      <c r="X2933" t="s">
        <v>21</v>
      </c>
      <c r="Y2933" t="s">
        <v>28</v>
      </c>
      <c r="Z2933" t="s">
        <v>29</v>
      </c>
      <c r="AA2933">
        <v>44</v>
      </c>
      <c r="AB2933">
        <v>780</v>
      </c>
      <c r="AE2933">
        <f t="shared" si="45"/>
        <v>0</v>
      </c>
      <c r="AF2933">
        <v>1</v>
      </c>
      <c r="AG2933" t="str">
        <f>IF(Table2[[#This Row],[Avg Monthly GB Download]] &lt; 5, "Less than 5 GB", IF(Table2[[#This Row],[Avg Monthly GB Download]] &lt;= 10, "Between 5 and 10 GB", "10 or more GB"))</f>
        <v>Between 5 and 10 GB</v>
      </c>
    </row>
    <row r="2934" spans="1:33" x14ac:dyDescent="0.3">
      <c r="A2934" t="s">
        <v>5984</v>
      </c>
      <c r="B2934" t="s">
        <v>17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21</v>
      </c>
      <c r="I2934" t="s">
        <v>18</v>
      </c>
      <c r="J2934">
        <v>190.9</v>
      </c>
      <c r="K2934">
        <v>0</v>
      </c>
      <c r="L2934">
        <v>6</v>
      </c>
      <c r="M2934" t="s">
        <v>21</v>
      </c>
      <c r="N2934">
        <v>0</v>
      </c>
      <c r="O2934" t="s">
        <v>82</v>
      </c>
      <c r="P2934" t="s">
        <v>5985</v>
      </c>
      <c r="Q2934" t="s">
        <v>22</v>
      </c>
      <c r="R2934">
        <v>45</v>
      </c>
      <c r="S2934" t="s">
        <v>17</v>
      </c>
      <c r="T2934" t="s">
        <v>17</v>
      </c>
      <c r="U2934" t="s">
        <v>17</v>
      </c>
      <c r="V2934" t="str">
        <f>IF(Table2[[#This Row],[Age]] &lt; 30, "Under 30", IF(Table2[[#This Row],[Age]] &lt; 65, "Other", "Senior"))</f>
        <v>Other</v>
      </c>
      <c r="W2934">
        <v>0</v>
      </c>
      <c r="X2934" t="s">
        <v>17</v>
      </c>
      <c r="Y2934" t="s">
        <v>49</v>
      </c>
      <c r="Z2934" t="s">
        <v>29</v>
      </c>
      <c r="AA2934">
        <v>29</v>
      </c>
      <c r="AB2934">
        <v>2024</v>
      </c>
      <c r="AE2934">
        <f t="shared" si="45"/>
        <v>0</v>
      </c>
      <c r="AF2934">
        <v>1</v>
      </c>
      <c r="AG2934" t="str">
        <f>IF(Table2[[#This Row],[Avg Monthly GB Download]] &lt; 5, "Less than 5 GB", IF(Table2[[#This Row],[Avg Monthly GB Download]] &lt;= 10, "Between 5 and 10 GB", "10 or more GB"))</f>
        <v>Between 5 and 10 GB</v>
      </c>
    </row>
    <row r="2935" spans="1:33" x14ac:dyDescent="0.3">
      <c r="A2935" t="s">
        <v>5986</v>
      </c>
      <c r="B2935" t="s">
        <v>17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21</v>
      </c>
      <c r="I2935" t="s">
        <v>18</v>
      </c>
      <c r="J2935">
        <v>85.8</v>
      </c>
      <c r="K2935">
        <v>0</v>
      </c>
      <c r="L2935">
        <v>5</v>
      </c>
      <c r="M2935" t="s">
        <v>21</v>
      </c>
      <c r="N2935">
        <v>0</v>
      </c>
      <c r="O2935" t="s">
        <v>23</v>
      </c>
      <c r="P2935" t="s">
        <v>5987</v>
      </c>
      <c r="Q2935" t="s">
        <v>20</v>
      </c>
      <c r="R2935">
        <v>67</v>
      </c>
      <c r="S2935" t="s">
        <v>17</v>
      </c>
      <c r="T2935" t="s">
        <v>21</v>
      </c>
      <c r="U2935" t="s">
        <v>17</v>
      </c>
      <c r="V2935" t="str">
        <f>IF(Table2[[#This Row],[Age]] &lt; 30, "Under 30", IF(Table2[[#This Row],[Age]] &lt; 65, "Other", "Senior"))</f>
        <v>Senior</v>
      </c>
      <c r="W2935">
        <v>0</v>
      </c>
      <c r="X2935" t="s">
        <v>17</v>
      </c>
      <c r="Y2935" t="s">
        <v>49</v>
      </c>
      <c r="Z2935" t="s">
        <v>34</v>
      </c>
      <c r="AA2935">
        <v>34</v>
      </c>
      <c r="AB2935">
        <v>2233</v>
      </c>
      <c r="AE2935">
        <f t="shared" si="45"/>
        <v>0</v>
      </c>
      <c r="AF2935">
        <v>1</v>
      </c>
      <c r="AG2935" t="str">
        <f>IF(Table2[[#This Row],[Avg Monthly GB Download]] &lt; 5, "Less than 5 GB", IF(Table2[[#This Row],[Avg Monthly GB Download]] &lt;= 10, "Between 5 and 10 GB", "10 or more GB"))</f>
        <v>Between 5 and 10 GB</v>
      </c>
    </row>
    <row r="2936" spans="1:33" x14ac:dyDescent="0.3">
      <c r="A2936" t="s">
        <v>5988</v>
      </c>
      <c r="B2936" t="s">
        <v>17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21</v>
      </c>
      <c r="I2936" t="s">
        <v>18</v>
      </c>
      <c r="J2936">
        <v>3.2</v>
      </c>
      <c r="K2936">
        <v>0</v>
      </c>
      <c r="L2936">
        <v>5</v>
      </c>
      <c r="M2936" t="s">
        <v>21</v>
      </c>
      <c r="N2936">
        <v>0</v>
      </c>
      <c r="O2936" t="s">
        <v>31</v>
      </c>
      <c r="P2936" t="s">
        <v>5989</v>
      </c>
      <c r="Q2936" t="s">
        <v>20</v>
      </c>
      <c r="R2936">
        <v>67</v>
      </c>
      <c r="S2936" t="s">
        <v>17</v>
      </c>
      <c r="T2936" t="s">
        <v>21</v>
      </c>
      <c r="U2936" t="s">
        <v>17</v>
      </c>
      <c r="V2936" t="str">
        <f>IF(Table2[[#This Row],[Age]] &lt; 30, "Under 30", IF(Table2[[#This Row],[Age]] &lt; 65, "Other", "Senior"))</f>
        <v>Senior</v>
      </c>
      <c r="W2936">
        <v>0</v>
      </c>
      <c r="X2936" t="s">
        <v>17</v>
      </c>
      <c r="Y2936" t="s">
        <v>28</v>
      </c>
      <c r="Z2936" t="s">
        <v>34</v>
      </c>
      <c r="AA2936">
        <v>17</v>
      </c>
      <c r="AB2936">
        <v>17</v>
      </c>
      <c r="AE2936">
        <f t="shared" si="45"/>
        <v>0</v>
      </c>
      <c r="AF2936">
        <v>1</v>
      </c>
      <c r="AG2936" t="str">
        <f>IF(Table2[[#This Row],[Avg Monthly GB Download]] &lt; 5, "Less than 5 GB", IF(Table2[[#This Row],[Avg Monthly GB Download]] &lt;= 10, "Between 5 and 10 GB", "10 or more GB"))</f>
        <v>Between 5 and 10 GB</v>
      </c>
    </row>
    <row r="2937" spans="1:33" x14ac:dyDescent="0.3">
      <c r="A2937" t="s">
        <v>5990</v>
      </c>
      <c r="B2937" t="s">
        <v>17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21</v>
      </c>
      <c r="I2937" t="s">
        <v>18</v>
      </c>
      <c r="J2937">
        <v>6</v>
      </c>
      <c r="K2937">
        <v>0</v>
      </c>
      <c r="L2937">
        <v>3</v>
      </c>
      <c r="M2937" t="s">
        <v>21</v>
      </c>
      <c r="N2937">
        <v>0</v>
      </c>
      <c r="O2937" t="s">
        <v>64</v>
      </c>
      <c r="P2937" t="s">
        <v>5991</v>
      </c>
      <c r="Q2937" t="s">
        <v>22</v>
      </c>
      <c r="R2937">
        <v>59</v>
      </c>
      <c r="S2937" t="s">
        <v>17</v>
      </c>
      <c r="T2937" t="s">
        <v>17</v>
      </c>
      <c r="U2937" t="s">
        <v>17</v>
      </c>
      <c r="V2937" t="str">
        <f>IF(Table2[[#This Row],[Age]] &lt; 30, "Under 30", IF(Table2[[#This Row],[Age]] &lt; 65, "Other", "Senior"))</f>
        <v>Other</v>
      </c>
      <c r="W2937">
        <v>0</v>
      </c>
      <c r="X2937" t="s">
        <v>21</v>
      </c>
      <c r="Y2937" t="s">
        <v>28</v>
      </c>
      <c r="Z2937" t="s">
        <v>29</v>
      </c>
      <c r="AA2937">
        <v>26</v>
      </c>
      <c r="AB2937">
        <v>26</v>
      </c>
      <c r="AE2937">
        <f t="shared" si="45"/>
        <v>0</v>
      </c>
      <c r="AF2937">
        <v>1</v>
      </c>
      <c r="AG2937" t="str">
        <f>IF(Table2[[#This Row],[Avg Monthly GB Download]] &lt; 5, "Less than 5 GB", IF(Table2[[#This Row],[Avg Monthly GB Download]] &lt;= 10, "Between 5 and 10 GB", "10 or more GB"))</f>
        <v>Less than 5 GB</v>
      </c>
    </row>
    <row r="2938" spans="1:33" x14ac:dyDescent="0.3">
      <c r="A2938" t="s">
        <v>5992</v>
      </c>
      <c r="B2938" t="s">
        <v>17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21</v>
      </c>
      <c r="I2938" t="s">
        <v>18</v>
      </c>
      <c r="J2938">
        <v>241.2</v>
      </c>
      <c r="K2938">
        <v>0</v>
      </c>
      <c r="L2938">
        <v>12</v>
      </c>
      <c r="M2938" t="s">
        <v>21</v>
      </c>
      <c r="N2938">
        <v>0</v>
      </c>
      <c r="O2938" t="s">
        <v>79</v>
      </c>
      <c r="P2938" t="s">
        <v>5993</v>
      </c>
      <c r="Q2938" t="s">
        <v>20</v>
      </c>
      <c r="R2938">
        <v>21</v>
      </c>
      <c r="S2938" t="s">
        <v>21</v>
      </c>
      <c r="T2938" t="s">
        <v>17</v>
      </c>
      <c r="U2938" t="s">
        <v>17</v>
      </c>
      <c r="V2938" t="str">
        <f>IF(Table2[[#This Row],[Age]] &lt; 30, "Under 30", IF(Table2[[#This Row],[Age]] &lt; 65, "Other", "Senior"))</f>
        <v>Under 30</v>
      </c>
      <c r="W2938">
        <v>0</v>
      </c>
      <c r="X2938" t="s">
        <v>21</v>
      </c>
      <c r="Y2938" t="s">
        <v>94</v>
      </c>
      <c r="Z2938" t="s">
        <v>29</v>
      </c>
      <c r="AA2938">
        <v>50</v>
      </c>
      <c r="AB2938">
        <v>2746</v>
      </c>
      <c r="AE2938">
        <f t="shared" si="45"/>
        <v>0</v>
      </c>
      <c r="AF2938">
        <v>1</v>
      </c>
      <c r="AG2938" t="str">
        <f>IF(Table2[[#This Row],[Avg Monthly GB Download]] &lt; 5, "Less than 5 GB", IF(Table2[[#This Row],[Avg Monthly GB Download]] &lt;= 10, "Between 5 and 10 GB", "10 or more GB"))</f>
        <v>10 or more GB</v>
      </c>
    </row>
    <row r="2939" spans="1:33" x14ac:dyDescent="0.3">
      <c r="A2939" t="s">
        <v>5994</v>
      </c>
      <c r="B2939" t="s">
        <v>17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21</v>
      </c>
      <c r="I2939" t="s">
        <v>18</v>
      </c>
      <c r="J2939">
        <v>240.7</v>
      </c>
      <c r="K2939">
        <v>0</v>
      </c>
      <c r="L2939">
        <v>4</v>
      </c>
      <c r="M2939" t="s">
        <v>21</v>
      </c>
      <c r="N2939">
        <v>0</v>
      </c>
      <c r="O2939" t="s">
        <v>76</v>
      </c>
      <c r="P2939" t="s">
        <v>5995</v>
      </c>
      <c r="Q2939" t="s">
        <v>22</v>
      </c>
      <c r="R2939">
        <v>58</v>
      </c>
      <c r="S2939" t="s">
        <v>17</v>
      </c>
      <c r="T2939" t="s">
        <v>17</v>
      </c>
      <c r="U2939" t="s">
        <v>17</v>
      </c>
      <c r="V2939" t="str">
        <f>IF(Table2[[#This Row],[Age]] &lt; 30, "Under 30", IF(Table2[[#This Row],[Age]] &lt; 65, "Other", "Senior"))</f>
        <v>Other</v>
      </c>
      <c r="W2939">
        <v>0</v>
      </c>
      <c r="X2939" t="s">
        <v>21</v>
      </c>
      <c r="Y2939" t="s">
        <v>28</v>
      </c>
      <c r="Z2939" t="s">
        <v>34</v>
      </c>
      <c r="AA2939">
        <v>24</v>
      </c>
      <c r="AB2939">
        <v>1382</v>
      </c>
      <c r="AE2939">
        <f t="shared" si="45"/>
        <v>0</v>
      </c>
      <c r="AF2939">
        <v>1</v>
      </c>
      <c r="AG2939" t="str">
        <f>IF(Table2[[#This Row],[Avg Monthly GB Download]] &lt; 5, "Less than 5 GB", IF(Table2[[#This Row],[Avg Monthly GB Download]] &lt;= 10, "Between 5 and 10 GB", "10 or more GB"))</f>
        <v>Less than 5 GB</v>
      </c>
    </row>
    <row r="2940" spans="1:33" x14ac:dyDescent="0.3">
      <c r="A2940" t="s">
        <v>5996</v>
      </c>
      <c r="B2940" t="s">
        <v>17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21</v>
      </c>
      <c r="I2940" t="s">
        <v>18</v>
      </c>
      <c r="J2940">
        <v>16.7</v>
      </c>
      <c r="K2940">
        <v>0</v>
      </c>
      <c r="L2940">
        <v>24</v>
      </c>
      <c r="M2940" t="s">
        <v>21</v>
      </c>
      <c r="N2940">
        <v>0</v>
      </c>
      <c r="O2940" t="s">
        <v>57</v>
      </c>
      <c r="P2940" t="s">
        <v>5997</v>
      </c>
      <c r="Q2940" t="s">
        <v>20</v>
      </c>
      <c r="R2940">
        <v>21</v>
      </c>
      <c r="S2940" t="s">
        <v>21</v>
      </c>
      <c r="T2940" t="s">
        <v>17</v>
      </c>
      <c r="U2940" t="s">
        <v>17</v>
      </c>
      <c r="V2940" t="str">
        <f>IF(Table2[[#This Row],[Age]] &lt; 30, "Under 30", IF(Table2[[#This Row],[Age]] &lt; 65, "Other", "Senior"))</f>
        <v>Under 30</v>
      </c>
      <c r="W2940">
        <v>0</v>
      </c>
      <c r="X2940" t="s">
        <v>17</v>
      </c>
      <c r="Y2940" t="s">
        <v>28</v>
      </c>
      <c r="Z2940" t="s">
        <v>34</v>
      </c>
      <c r="AA2940">
        <v>39</v>
      </c>
      <c r="AB2940">
        <v>268</v>
      </c>
      <c r="AE2940">
        <f t="shared" si="45"/>
        <v>0</v>
      </c>
      <c r="AF2940">
        <v>1</v>
      </c>
      <c r="AG2940" t="str">
        <f>IF(Table2[[#This Row],[Avg Monthly GB Download]] &lt; 5, "Less than 5 GB", IF(Table2[[#This Row],[Avg Monthly GB Download]] &lt;= 10, "Between 5 and 10 GB", "10 or more GB"))</f>
        <v>10 or more GB</v>
      </c>
    </row>
    <row r="2941" spans="1:33" x14ac:dyDescent="0.3">
      <c r="A2941" t="s">
        <v>5998</v>
      </c>
      <c r="B2941" t="s">
        <v>17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21</v>
      </c>
      <c r="I2941" t="s">
        <v>84</v>
      </c>
      <c r="J2941">
        <v>0</v>
      </c>
      <c r="K2941">
        <v>0</v>
      </c>
      <c r="L2941">
        <v>2</v>
      </c>
      <c r="M2941" t="s">
        <v>21</v>
      </c>
      <c r="N2941">
        <v>0</v>
      </c>
      <c r="O2941" t="s">
        <v>32</v>
      </c>
      <c r="P2941" t="s">
        <v>5999</v>
      </c>
      <c r="Q2941" t="s">
        <v>20</v>
      </c>
      <c r="R2941">
        <v>83</v>
      </c>
      <c r="S2941" t="s">
        <v>17</v>
      </c>
      <c r="T2941" t="s">
        <v>21</v>
      </c>
      <c r="U2941" t="s">
        <v>17</v>
      </c>
      <c r="V2941" t="str">
        <f>IF(Table2[[#This Row],[Age]] &lt; 30, "Under 30", IF(Table2[[#This Row],[Age]] &lt; 65, "Other", "Senior"))</f>
        <v>Senior</v>
      </c>
      <c r="W2941">
        <v>0</v>
      </c>
      <c r="X2941" t="s">
        <v>21</v>
      </c>
      <c r="Y2941" t="s">
        <v>94</v>
      </c>
      <c r="Z2941" t="s">
        <v>29</v>
      </c>
      <c r="AA2941">
        <v>37</v>
      </c>
      <c r="AB2941">
        <v>2690</v>
      </c>
      <c r="AE2941">
        <f t="shared" si="45"/>
        <v>0</v>
      </c>
      <c r="AF2941">
        <v>1</v>
      </c>
      <c r="AG2941" t="str">
        <f>IF(Table2[[#This Row],[Avg Monthly GB Download]] &lt; 5, "Less than 5 GB", IF(Table2[[#This Row],[Avg Monthly GB Download]] &lt;= 10, "Between 5 and 10 GB", "10 or more GB"))</f>
        <v>Less than 5 GB</v>
      </c>
    </row>
    <row r="2942" spans="1:33" x14ac:dyDescent="0.3">
      <c r="A2942" t="s">
        <v>6000</v>
      </c>
      <c r="B2942" t="s">
        <v>17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21</v>
      </c>
      <c r="I2942" t="s">
        <v>18</v>
      </c>
      <c r="J2942">
        <v>104.1</v>
      </c>
      <c r="K2942">
        <v>0</v>
      </c>
      <c r="L2942">
        <v>6</v>
      </c>
      <c r="M2942" t="s">
        <v>21</v>
      </c>
      <c r="N2942">
        <v>0</v>
      </c>
      <c r="O2942" t="s">
        <v>55</v>
      </c>
      <c r="P2942" t="s">
        <v>6001</v>
      </c>
      <c r="Q2942" t="s">
        <v>22</v>
      </c>
      <c r="R2942">
        <v>38</v>
      </c>
      <c r="S2942" t="s">
        <v>17</v>
      </c>
      <c r="T2942" t="s">
        <v>17</v>
      </c>
      <c r="U2942" t="s">
        <v>17</v>
      </c>
      <c r="V2942" t="str">
        <f>IF(Table2[[#This Row],[Age]] &lt; 30, "Under 30", IF(Table2[[#This Row],[Age]] &lt; 65, "Other", "Senior"))</f>
        <v>Other</v>
      </c>
      <c r="W2942">
        <v>0</v>
      </c>
      <c r="X2942" t="s">
        <v>17</v>
      </c>
      <c r="Y2942" t="s">
        <v>94</v>
      </c>
      <c r="Z2942" t="s">
        <v>34</v>
      </c>
      <c r="AA2942">
        <v>32</v>
      </c>
      <c r="AB2942">
        <v>1384</v>
      </c>
      <c r="AE2942">
        <f t="shared" si="45"/>
        <v>0</v>
      </c>
      <c r="AF2942">
        <v>1</v>
      </c>
      <c r="AG2942" t="str">
        <f>IF(Table2[[#This Row],[Avg Monthly GB Download]] &lt; 5, "Less than 5 GB", IF(Table2[[#This Row],[Avg Monthly GB Download]] &lt;= 10, "Between 5 and 10 GB", "10 or more GB"))</f>
        <v>Between 5 and 10 GB</v>
      </c>
    </row>
    <row r="2943" spans="1:33" x14ac:dyDescent="0.3">
      <c r="A2943" t="s">
        <v>6002</v>
      </c>
      <c r="B2943" t="s">
        <v>17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21</v>
      </c>
      <c r="I2943" t="s">
        <v>18</v>
      </c>
      <c r="J2943">
        <v>5</v>
      </c>
      <c r="K2943">
        <v>0</v>
      </c>
      <c r="L2943">
        <v>0</v>
      </c>
      <c r="M2943" t="s">
        <v>17</v>
      </c>
      <c r="N2943">
        <v>0</v>
      </c>
      <c r="O2943" t="s">
        <v>67</v>
      </c>
      <c r="P2943" t="s">
        <v>6003</v>
      </c>
      <c r="Q2943" t="s">
        <v>22</v>
      </c>
      <c r="R2943">
        <v>21</v>
      </c>
      <c r="S2943" t="s">
        <v>21</v>
      </c>
      <c r="T2943" t="s">
        <v>17</v>
      </c>
      <c r="U2943" t="s">
        <v>17</v>
      </c>
      <c r="V2943" t="str">
        <f>IF(Table2[[#This Row],[Age]] &lt; 30, "Under 30", IF(Table2[[#This Row],[Age]] &lt; 65, "Other", "Senior"))</f>
        <v>Under 30</v>
      </c>
      <c r="W2943">
        <v>0</v>
      </c>
      <c r="X2943" t="s">
        <v>17</v>
      </c>
      <c r="Y2943" t="s">
        <v>28</v>
      </c>
      <c r="Z2943" t="s">
        <v>29</v>
      </c>
      <c r="AA2943">
        <v>9</v>
      </c>
      <c r="AB2943">
        <v>18</v>
      </c>
      <c r="AE2943">
        <f t="shared" si="45"/>
        <v>0</v>
      </c>
      <c r="AF2943">
        <v>1</v>
      </c>
      <c r="AG2943" t="str">
        <f>IF(Table2[[#This Row],[Avg Monthly GB Download]] &lt; 5, "Less than 5 GB", IF(Table2[[#This Row],[Avg Monthly GB Download]] &lt;= 10, "Between 5 and 10 GB", "10 or more GB"))</f>
        <v>Less than 5 GB</v>
      </c>
    </row>
    <row r="2944" spans="1:33" x14ac:dyDescent="0.3">
      <c r="A2944" t="s">
        <v>6004</v>
      </c>
      <c r="B2944" t="s">
        <v>17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21</v>
      </c>
      <c r="I2944" t="s">
        <v>18</v>
      </c>
      <c r="J2944">
        <v>67.7</v>
      </c>
      <c r="K2944">
        <v>0</v>
      </c>
      <c r="L2944">
        <v>9</v>
      </c>
      <c r="M2944" t="s">
        <v>21</v>
      </c>
      <c r="N2944">
        <v>0</v>
      </c>
      <c r="O2944" t="s">
        <v>46</v>
      </c>
      <c r="P2944" t="s">
        <v>6005</v>
      </c>
      <c r="Q2944" t="s">
        <v>20</v>
      </c>
      <c r="R2944">
        <v>48</v>
      </c>
      <c r="S2944" t="s">
        <v>17</v>
      </c>
      <c r="T2944" t="s">
        <v>17</v>
      </c>
      <c r="U2944" t="s">
        <v>17</v>
      </c>
      <c r="V2944" t="str">
        <f>IF(Table2[[#This Row],[Age]] &lt; 30, "Under 30", IF(Table2[[#This Row],[Age]] &lt; 65, "Other", "Senior"))</f>
        <v>Other</v>
      </c>
      <c r="W2944">
        <v>0</v>
      </c>
      <c r="X2944" t="s">
        <v>21</v>
      </c>
      <c r="Y2944" t="s">
        <v>94</v>
      </c>
      <c r="Z2944" t="s">
        <v>34</v>
      </c>
      <c r="AA2944">
        <v>46</v>
      </c>
      <c r="AB2944">
        <v>3009</v>
      </c>
      <c r="AE2944">
        <f t="shared" si="45"/>
        <v>0</v>
      </c>
      <c r="AF2944">
        <v>1</v>
      </c>
      <c r="AG2944" t="str">
        <f>IF(Table2[[#This Row],[Avg Monthly GB Download]] &lt; 5, "Less than 5 GB", IF(Table2[[#This Row],[Avg Monthly GB Download]] &lt;= 10, "Between 5 and 10 GB", "10 or more GB"))</f>
        <v>Between 5 and 10 GB</v>
      </c>
    </row>
    <row r="2945" spans="1:33" x14ac:dyDescent="0.3">
      <c r="A2945" t="s">
        <v>6006</v>
      </c>
      <c r="B2945" t="s">
        <v>17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21</v>
      </c>
      <c r="I2945" t="s">
        <v>18</v>
      </c>
      <c r="J2945">
        <v>62.7</v>
      </c>
      <c r="K2945">
        <v>0</v>
      </c>
      <c r="L2945">
        <v>0</v>
      </c>
      <c r="M2945" t="s">
        <v>17</v>
      </c>
      <c r="N2945">
        <v>0</v>
      </c>
      <c r="O2945" t="s">
        <v>79</v>
      </c>
      <c r="P2945" t="s">
        <v>6007</v>
      </c>
      <c r="Q2945" t="s">
        <v>20</v>
      </c>
      <c r="R2945">
        <v>50</v>
      </c>
      <c r="S2945" t="s">
        <v>17</v>
      </c>
      <c r="T2945" t="s">
        <v>17</v>
      </c>
      <c r="U2945" t="s">
        <v>17</v>
      </c>
      <c r="V2945" t="str">
        <f>IF(Table2[[#This Row],[Age]] &lt; 30, "Under 30", IF(Table2[[#This Row],[Age]] &lt; 65, "Other", "Senior"))</f>
        <v>Other</v>
      </c>
      <c r="W2945">
        <v>0</v>
      </c>
      <c r="X2945" t="s">
        <v>17</v>
      </c>
      <c r="Y2945" t="s">
        <v>49</v>
      </c>
      <c r="Z2945" t="s">
        <v>29</v>
      </c>
      <c r="AA2945">
        <v>8</v>
      </c>
      <c r="AB2945">
        <v>260</v>
      </c>
      <c r="AE2945">
        <f t="shared" si="45"/>
        <v>0</v>
      </c>
      <c r="AF2945">
        <v>1</v>
      </c>
      <c r="AG2945" t="str">
        <f>IF(Table2[[#This Row],[Avg Monthly GB Download]] &lt; 5, "Less than 5 GB", IF(Table2[[#This Row],[Avg Monthly GB Download]] &lt;= 10, "Between 5 and 10 GB", "10 or more GB"))</f>
        <v>Less than 5 GB</v>
      </c>
    </row>
    <row r="2946" spans="1:33" x14ac:dyDescent="0.3">
      <c r="A2946" t="s">
        <v>6008</v>
      </c>
      <c r="B2946" t="s">
        <v>17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21</v>
      </c>
      <c r="I2946" t="s">
        <v>18</v>
      </c>
      <c r="J2946">
        <v>39.5</v>
      </c>
      <c r="K2946">
        <v>1</v>
      </c>
      <c r="L2946">
        <v>4</v>
      </c>
      <c r="M2946" t="s">
        <v>21</v>
      </c>
      <c r="N2946">
        <v>0</v>
      </c>
      <c r="O2946" t="s">
        <v>81</v>
      </c>
      <c r="P2946" t="s">
        <v>6009</v>
      </c>
      <c r="Q2946" t="s">
        <v>20</v>
      </c>
      <c r="R2946">
        <v>82</v>
      </c>
      <c r="S2946" t="s">
        <v>17</v>
      </c>
      <c r="T2946" t="s">
        <v>21</v>
      </c>
      <c r="U2946" t="s">
        <v>17</v>
      </c>
      <c r="V2946" t="str">
        <f>IF(Table2[[#This Row],[Age]] &lt; 30, "Under 30", IF(Table2[[#This Row],[Age]] &lt; 65, "Other", "Senior"))</f>
        <v>Senior</v>
      </c>
      <c r="W2946">
        <v>0</v>
      </c>
      <c r="X2946" t="s">
        <v>17</v>
      </c>
      <c r="Y2946" t="s">
        <v>28</v>
      </c>
      <c r="Z2946" t="s">
        <v>34</v>
      </c>
      <c r="AA2946">
        <v>50</v>
      </c>
      <c r="AB2946">
        <v>1055</v>
      </c>
      <c r="AE2946">
        <f t="shared" ref="AE2946:AE3009" si="46">IF(B2946 = "yes", 1, IF(B2946 = "No", 0))</f>
        <v>0</v>
      </c>
      <c r="AF2946">
        <v>1</v>
      </c>
      <c r="AG2946" t="str">
        <f>IF(Table2[[#This Row],[Avg Monthly GB Download]] &lt; 5, "Less than 5 GB", IF(Table2[[#This Row],[Avg Monthly GB Download]] &lt;= 10, "Between 5 and 10 GB", "10 or more GB"))</f>
        <v>Less than 5 GB</v>
      </c>
    </row>
    <row r="2947" spans="1:33" x14ac:dyDescent="0.3">
      <c r="A2947" t="s">
        <v>6010</v>
      </c>
      <c r="B2947" t="s">
        <v>17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21</v>
      </c>
      <c r="I2947" t="s">
        <v>18</v>
      </c>
      <c r="J2947">
        <v>182</v>
      </c>
      <c r="K2947">
        <v>0</v>
      </c>
      <c r="L2947">
        <v>4</v>
      </c>
      <c r="M2947" t="s">
        <v>21</v>
      </c>
      <c r="N2947">
        <v>0</v>
      </c>
      <c r="O2947" t="s">
        <v>55</v>
      </c>
      <c r="P2947" t="s">
        <v>6011</v>
      </c>
      <c r="Q2947" t="s">
        <v>22</v>
      </c>
      <c r="R2947">
        <v>69</v>
      </c>
      <c r="S2947" t="s">
        <v>17</v>
      </c>
      <c r="T2947" t="s">
        <v>21</v>
      </c>
      <c r="U2947" t="s">
        <v>17</v>
      </c>
      <c r="V2947" t="str">
        <f>IF(Table2[[#This Row],[Age]] &lt; 30, "Under 30", IF(Table2[[#This Row],[Age]] &lt; 65, "Other", "Senior"))</f>
        <v>Senior</v>
      </c>
      <c r="W2947">
        <v>0</v>
      </c>
      <c r="X2947" t="s">
        <v>21</v>
      </c>
      <c r="Y2947" t="s">
        <v>49</v>
      </c>
      <c r="Z2947" t="s">
        <v>34</v>
      </c>
      <c r="AA2947">
        <v>64</v>
      </c>
      <c r="AB2947">
        <v>4453</v>
      </c>
      <c r="AE2947">
        <f t="shared" si="46"/>
        <v>0</v>
      </c>
      <c r="AF2947">
        <v>1</v>
      </c>
      <c r="AG2947" t="str">
        <f>IF(Table2[[#This Row],[Avg Monthly GB Download]] &lt; 5, "Less than 5 GB", IF(Table2[[#This Row],[Avg Monthly GB Download]] &lt;= 10, "Between 5 and 10 GB", "10 or more GB"))</f>
        <v>Less than 5 GB</v>
      </c>
    </row>
    <row r="2948" spans="1:33" x14ac:dyDescent="0.3">
      <c r="A2948" t="s">
        <v>6012</v>
      </c>
      <c r="B2948" t="s">
        <v>17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21</v>
      </c>
      <c r="I2948" t="s">
        <v>84</v>
      </c>
      <c r="J2948">
        <v>0</v>
      </c>
      <c r="K2948">
        <v>0</v>
      </c>
      <c r="L2948">
        <v>12</v>
      </c>
      <c r="M2948" t="s">
        <v>21</v>
      </c>
      <c r="N2948">
        <v>0</v>
      </c>
      <c r="O2948" t="s">
        <v>69</v>
      </c>
      <c r="P2948" t="s">
        <v>6013</v>
      </c>
      <c r="Q2948" t="s">
        <v>20</v>
      </c>
      <c r="R2948">
        <v>40</v>
      </c>
      <c r="S2948" t="s">
        <v>17</v>
      </c>
      <c r="T2948" t="s">
        <v>17</v>
      </c>
      <c r="U2948" t="s">
        <v>17</v>
      </c>
      <c r="V2948" t="str">
        <f>IF(Table2[[#This Row],[Age]] &lt; 30, "Under 30", IF(Table2[[#This Row],[Age]] &lt; 65, "Other", "Senior"))</f>
        <v>Other</v>
      </c>
      <c r="W2948">
        <v>0</v>
      </c>
      <c r="X2948" t="s">
        <v>21</v>
      </c>
      <c r="Y2948" t="s">
        <v>49</v>
      </c>
      <c r="Z2948" t="s">
        <v>34</v>
      </c>
      <c r="AA2948">
        <v>41</v>
      </c>
      <c r="AB2948">
        <v>2795</v>
      </c>
      <c r="AE2948">
        <f t="shared" si="46"/>
        <v>0</v>
      </c>
      <c r="AF2948">
        <v>1</v>
      </c>
      <c r="AG2948" t="str">
        <f>IF(Table2[[#This Row],[Avg Monthly GB Download]] &lt; 5, "Less than 5 GB", IF(Table2[[#This Row],[Avg Monthly GB Download]] &lt;= 10, "Between 5 and 10 GB", "10 or more GB"))</f>
        <v>10 or more GB</v>
      </c>
    </row>
    <row r="2949" spans="1:33" x14ac:dyDescent="0.3">
      <c r="A2949" t="s">
        <v>6014</v>
      </c>
      <c r="B2949" t="s">
        <v>17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21</v>
      </c>
      <c r="I2949" t="s">
        <v>18</v>
      </c>
      <c r="J2949">
        <v>55</v>
      </c>
      <c r="K2949">
        <v>1</v>
      </c>
      <c r="L2949">
        <v>1</v>
      </c>
      <c r="M2949" t="s">
        <v>17</v>
      </c>
      <c r="N2949">
        <v>20</v>
      </c>
      <c r="O2949" t="s">
        <v>76</v>
      </c>
      <c r="P2949" t="s">
        <v>6015</v>
      </c>
      <c r="Q2949" t="s">
        <v>20</v>
      </c>
      <c r="R2949">
        <v>81</v>
      </c>
      <c r="S2949" t="s">
        <v>17</v>
      </c>
      <c r="T2949" t="s">
        <v>21</v>
      </c>
      <c r="U2949" t="s">
        <v>17</v>
      </c>
      <c r="V2949" t="str">
        <f>IF(Table2[[#This Row],[Age]] &lt; 30, "Under 30", IF(Table2[[#This Row],[Age]] &lt; 65, "Other", "Senior"))</f>
        <v>Senior</v>
      </c>
      <c r="W2949">
        <v>0</v>
      </c>
      <c r="X2949" t="s">
        <v>17</v>
      </c>
      <c r="Y2949" t="s">
        <v>28</v>
      </c>
      <c r="Z2949" t="s">
        <v>34</v>
      </c>
      <c r="AA2949">
        <v>31</v>
      </c>
      <c r="AB2949">
        <v>406</v>
      </c>
      <c r="AE2949">
        <f t="shared" si="46"/>
        <v>0</v>
      </c>
      <c r="AF2949">
        <v>1</v>
      </c>
      <c r="AG2949" t="str">
        <f>IF(Table2[[#This Row],[Avg Monthly GB Download]] &lt; 5, "Less than 5 GB", IF(Table2[[#This Row],[Avg Monthly GB Download]] &lt;= 10, "Between 5 and 10 GB", "10 or more GB"))</f>
        <v>Less than 5 GB</v>
      </c>
    </row>
    <row r="2950" spans="1:33" x14ac:dyDescent="0.3">
      <c r="A2950" t="s">
        <v>6016</v>
      </c>
      <c r="B2950" t="s">
        <v>17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21</v>
      </c>
      <c r="I2950" t="s">
        <v>18</v>
      </c>
      <c r="J2950">
        <v>40.6</v>
      </c>
      <c r="K2950">
        <v>1</v>
      </c>
      <c r="L2950">
        <v>2</v>
      </c>
      <c r="M2950" t="s">
        <v>21</v>
      </c>
      <c r="N2950">
        <v>0</v>
      </c>
      <c r="O2950" t="s">
        <v>23</v>
      </c>
      <c r="P2950" t="s">
        <v>6017</v>
      </c>
      <c r="Q2950" t="s">
        <v>22</v>
      </c>
      <c r="R2950">
        <v>68</v>
      </c>
      <c r="S2950" t="s">
        <v>17</v>
      </c>
      <c r="T2950" t="s">
        <v>21</v>
      </c>
      <c r="U2950" t="s">
        <v>17</v>
      </c>
      <c r="V2950" t="str">
        <f>IF(Table2[[#This Row],[Age]] &lt; 30, "Under 30", IF(Table2[[#This Row],[Age]] &lt; 65, "Other", "Senior"))</f>
        <v>Senior</v>
      </c>
      <c r="W2950">
        <v>0</v>
      </c>
      <c r="X2950" t="s">
        <v>21</v>
      </c>
      <c r="Y2950" t="s">
        <v>28</v>
      </c>
      <c r="Z2950" t="s">
        <v>34</v>
      </c>
      <c r="AA2950">
        <v>36</v>
      </c>
      <c r="AB2950">
        <v>773</v>
      </c>
      <c r="AE2950">
        <f t="shared" si="46"/>
        <v>0</v>
      </c>
      <c r="AF2950">
        <v>1</v>
      </c>
      <c r="AG2950" t="str">
        <f>IF(Table2[[#This Row],[Avg Monthly GB Download]] &lt; 5, "Less than 5 GB", IF(Table2[[#This Row],[Avg Monthly GB Download]] &lt;= 10, "Between 5 and 10 GB", "10 or more GB"))</f>
        <v>Less than 5 GB</v>
      </c>
    </row>
    <row r="2951" spans="1:33" x14ac:dyDescent="0.3">
      <c r="A2951" t="s">
        <v>6018</v>
      </c>
      <c r="B2951" t="s">
        <v>17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21</v>
      </c>
      <c r="I2951" t="s">
        <v>18</v>
      </c>
      <c r="J2951">
        <v>20.100000000000001</v>
      </c>
      <c r="K2951">
        <v>0</v>
      </c>
      <c r="L2951">
        <v>8</v>
      </c>
      <c r="M2951" t="s">
        <v>21</v>
      </c>
      <c r="N2951">
        <v>0</v>
      </c>
      <c r="O2951" t="s">
        <v>75</v>
      </c>
      <c r="P2951" t="s">
        <v>6019</v>
      </c>
      <c r="Q2951" t="s">
        <v>22</v>
      </c>
      <c r="R2951">
        <v>54</v>
      </c>
      <c r="S2951" t="s">
        <v>17</v>
      </c>
      <c r="T2951" t="s">
        <v>17</v>
      </c>
      <c r="U2951" t="s">
        <v>17</v>
      </c>
      <c r="V2951" t="str">
        <f>IF(Table2[[#This Row],[Age]] &lt; 30, "Under 30", IF(Table2[[#This Row],[Age]] &lt; 65, "Other", "Senior"))</f>
        <v>Other</v>
      </c>
      <c r="W2951">
        <v>0</v>
      </c>
      <c r="X2951" t="s">
        <v>17</v>
      </c>
      <c r="Y2951" t="s">
        <v>28</v>
      </c>
      <c r="Z2951" t="s">
        <v>29</v>
      </c>
      <c r="AA2951">
        <v>16</v>
      </c>
      <c r="AB2951">
        <v>55</v>
      </c>
      <c r="AE2951">
        <f t="shared" si="46"/>
        <v>0</v>
      </c>
      <c r="AF2951">
        <v>1</v>
      </c>
      <c r="AG2951" t="str">
        <f>IF(Table2[[#This Row],[Avg Monthly GB Download]] &lt; 5, "Less than 5 GB", IF(Table2[[#This Row],[Avg Monthly GB Download]] &lt;= 10, "Between 5 and 10 GB", "10 or more GB"))</f>
        <v>Between 5 and 10 GB</v>
      </c>
    </row>
    <row r="2952" spans="1:33" x14ac:dyDescent="0.3">
      <c r="A2952" t="s">
        <v>6020</v>
      </c>
      <c r="B2952" t="s">
        <v>17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21</v>
      </c>
      <c r="I2952" t="s">
        <v>18</v>
      </c>
      <c r="J2952">
        <v>443.8</v>
      </c>
      <c r="K2952">
        <v>1</v>
      </c>
      <c r="L2952">
        <v>0</v>
      </c>
      <c r="M2952" t="s">
        <v>17</v>
      </c>
      <c r="N2952">
        <v>0</v>
      </c>
      <c r="O2952" t="s">
        <v>55</v>
      </c>
      <c r="P2952" t="s">
        <v>6021</v>
      </c>
      <c r="Q2952" t="s">
        <v>22</v>
      </c>
      <c r="R2952">
        <v>35</v>
      </c>
      <c r="S2952" t="s">
        <v>17</v>
      </c>
      <c r="T2952" t="s">
        <v>17</v>
      </c>
      <c r="U2952" t="s">
        <v>17</v>
      </c>
      <c r="V2952" t="str">
        <f>IF(Table2[[#This Row],[Age]] &lt; 30, "Under 30", IF(Table2[[#This Row],[Age]] &lt; 65, "Other", "Senior"))</f>
        <v>Other</v>
      </c>
      <c r="W2952">
        <v>0</v>
      </c>
      <c r="X2952" t="s">
        <v>17</v>
      </c>
      <c r="Y2952" t="s">
        <v>49</v>
      </c>
      <c r="Z2952" t="s">
        <v>34</v>
      </c>
      <c r="AA2952">
        <v>13</v>
      </c>
      <c r="AB2952">
        <v>923</v>
      </c>
      <c r="AE2952">
        <f t="shared" si="46"/>
        <v>0</v>
      </c>
      <c r="AF2952">
        <v>1</v>
      </c>
      <c r="AG2952" t="str">
        <f>IF(Table2[[#This Row],[Avg Monthly GB Download]] &lt; 5, "Less than 5 GB", IF(Table2[[#This Row],[Avg Monthly GB Download]] &lt;= 10, "Between 5 and 10 GB", "10 or more GB"))</f>
        <v>Less than 5 GB</v>
      </c>
    </row>
    <row r="2953" spans="1:33" x14ac:dyDescent="0.3">
      <c r="A2953" t="s">
        <v>6022</v>
      </c>
      <c r="B2953" t="s">
        <v>21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21</v>
      </c>
      <c r="I2953" t="s">
        <v>18</v>
      </c>
      <c r="J2953">
        <v>52.1</v>
      </c>
      <c r="K2953">
        <v>2</v>
      </c>
      <c r="L2953">
        <v>0</v>
      </c>
      <c r="M2953" t="s">
        <v>17</v>
      </c>
      <c r="N2953">
        <v>0</v>
      </c>
      <c r="O2953" t="s">
        <v>85</v>
      </c>
      <c r="P2953" t="s">
        <v>6023</v>
      </c>
      <c r="Q2953" t="s">
        <v>22</v>
      </c>
      <c r="R2953">
        <v>84</v>
      </c>
      <c r="S2953" t="s">
        <v>17</v>
      </c>
      <c r="T2953" t="s">
        <v>21</v>
      </c>
      <c r="U2953" t="s">
        <v>17</v>
      </c>
      <c r="V2953" t="str">
        <f>IF(Table2[[#This Row],[Age]] &lt; 30, "Under 30", IF(Table2[[#This Row],[Age]] &lt; 65, "Other", "Senior"))</f>
        <v>Senior</v>
      </c>
      <c r="W2953">
        <v>0</v>
      </c>
      <c r="X2953" t="s">
        <v>17</v>
      </c>
      <c r="Y2953" t="s">
        <v>94</v>
      </c>
      <c r="Z2953" t="s">
        <v>34</v>
      </c>
      <c r="AA2953">
        <v>13</v>
      </c>
      <c r="AB2953">
        <v>279</v>
      </c>
      <c r="AE2953">
        <f t="shared" si="46"/>
        <v>1</v>
      </c>
      <c r="AF2953">
        <v>1</v>
      </c>
      <c r="AG2953" t="str">
        <f>IF(Table2[[#This Row],[Avg Monthly GB Download]] &lt; 5, "Less than 5 GB", IF(Table2[[#This Row],[Avg Monthly GB Download]] &lt;= 10, "Between 5 and 10 GB", "10 or more GB"))</f>
        <v>Less than 5 GB</v>
      </c>
    </row>
    <row r="2954" spans="1:33" x14ac:dyDescent="0.3">
      <c r="A2954" t="s">
        <v>6024</v>
      </c>
      <c r="B2954" t="s">
        <v>17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21</v>
      </c>
      <c r="I2954" t="s">
        <v>18</v>
      </c>
      <c r="J2954">
        <v>110.7</v>
      </c>
      <c r="K2954">
        <v>0</v>
      </c>
      <c r="L2954">
        <v>0</v>
      </c>
      <c r="M2954" t="s">
        <v>17</v>
      </c>
      <c r="N2954">
        <v>0</v>
      </c>
      <c r="O2954" t="s">
        <v>51</v>
      </c>
      <c r="P2954" t="s">
        <v>6025</v>
      </c>
      <c r="Q2954" t="s">
        <v>22</v>
      </c>
      <c r="R2954">
        <v>45</v>
      </c>
      <c r="S2954" t="s">
        <v>17</v>
      </c>
      <c r="T2954" t="s">
        <v>17</v>
      </c>
      <c r="U2954" t="s">
        <v>17</v>
      </c>
      <c r="V2954" t="str">
        <f>IF(Table2[[#This Row],[Age]] &lt; 30, "Under 30", IF(Table2[[#This Row],[Age]] &lt; 65, "Other", "Senior"))</f>
        <v>Other</v>
      </c>
      <c r="W2954">
        <v>0</v>
      </c>
      <c r="X2954" t="s">
        <v>17</v>
      </c>
      <c r="Y2954" t="s">
        <v>28</v>
      </c>
      <c r="Z2954" t="s">
        <v>29</v>
      </c>
      <c r="AA2954">
        <v>12</v>
      </c>
      <c r="AB2954">
        <v>215</v>
      </c>
      <c r="AE2954">
        <f t="shared" si="46"/>
        <v>0</v>
      </c>
      <c r="AF2954">
        <v>1</v>
      </c>
      <c r="AG2954" t="str">
        <f>IF(Table2[[#This Row],[Avg Monthly GB Download]] &lt; 5, "Less than 5 GB", IF(Table2[[#This Row],[Avg Monthly GB Download]] &lt;= 10, "Between 5 and 10 GB", "10 or more GB"))</f>
        <v>Less than 5 GB</v>
      </c>
    </row>
    <row r="2955" spans="1:33" x14ac:dyDescent="0.3">
      <c r="A2955" t="s">
        <v>6026</v>
      </c>
      <c r="B2955" t="s">
        <v>17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21</v>
      </c>
      <c r="I2955" t="s">
        <v>18</v>
      </c>
      <c r="J2955">
        <v>352.8</v>
      </c>
      <c r="K2955">
        <v>0</v>
      </c>
      <c r="L2955">
        <v>0</v>
      </c>
      <c r="M2955" t="s">
        <v>17</v>
      </c>
      <c r="N2955">
        <v>0</v>
      </c>
      <c r="O2955" t="s">
        <v>33</v>
      </c>
      <c r="P2955" t="s">
        <v>6027</v>
      </c>
      <c r="Q2955" t="s">
        <v>20</v>
      </c>
      <c r="R2955">
        <v>25</v>
      </c>
      <c r="S2955" t="s">
        <v>21</v>
      </c>
      <c r="T2955" t="s">
        <v>17</v>
      </c>
      <c r="U2955" t="s">
        <v>17</v>
      </c>
      <c r="V2955" t="str">
        <f>IF(Table2[[#This Row],[Age]] &lt; 30, "Under 30", IF(Table2[[#This Row],[Age]] &lt; 65, "Other", "Senior"))</f>
        <v>Under 30</v>
      </c>
      <c r="W2955">
        <v>0</v>
      </c>
      <c r="X2955" t="s">
        <v>17</v>
      </c>
      <c r="Y2955" t="s">
        <v>49</v>
      </c>
      <c r="Z2955" t="s">
        <v>29</v>
      </c>
      <c r="AA2955">
        <v>11</v>
      </c>
      <c r="AB2955">
        <v>690</v>
      </c>
      <c r="AE2955">
        <f t="shared" si="46"/>
        <v>0</v>
      </c>
      <c r="AF2955">
        <v>1</v>
      </c>
      <c r="AG2955" t="str">
        <f>IF(Table2[[#This Row],[Avg Monthly GB Download]] &lt; 5, "Less than 5 GB", IF(Table2[[#This Row],[Avg Monthly GB Download]] &lt;= 10, "Between 5 and 10 GB", "10 or more GB"))</f>
        <v>Less than 5 GB</v>
      </c>
    </row>
    <row r="2956" spans="1:33" x14ac:dyDescent="0.3">
      <c r="A2956" t="s">
        <v>6028</v>
      </c>
      <c r="B2956" t="s">
        <v>17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21</v>
      </c>
      <c r="I2956" t="s">
        <v>18</v>
      </c>
      <c r="J2956">
        <v>16.5</v>
      </c>
      <c r="K2956">
        <v>1</v>
      </c>
      <c r="L2956">
        <v>20</v>
      </c>
      <c r="M2956" t="s">
        <v>21</v>
      </c>
      <c r="N2956">
        <v>0</v>
      </c>
      <c r="O2956" t="s">
        <v>67</v>
      </c>
      <c r="P2956" t="s">
        <v>6029</v>
      </c>
      <c r="Q2956" t="s">
        <v>20</v>
      </c>
      <c r="R2956">
        <v>25</v>
      </c>
      <c r="S2956" t="s">
        <v>21</v>
      </c>
      <c r="T2956" t="s">
        <v>17</v>
      </c>
      <c r="U2956" t="s">
        <v>17</v>
      </c>
      <c r="V2956" t="str">
        <f>IF(Table2[[#This Row],[Age]] &lt; 30, "Under 30", IF(Table2[[#This Row],[Age]] &lt; 65, "Other", "Senior"))</f>
        <v>Under 30</v>
      </c>
      <c r="W2956">
        <v>0</v>
      </c>
      <c r="X2956" t="s">
        <v>17</v>
      </c>
      <c r="Y2956" t="s">
        <v>28</v>
      </c>
      <c r="Z2956" t="s">
        <v>34</v>
      </c>
      <c r="AA2956">
        <v>40</v>
      </c>
      <c r="AB2956">
        <v>193</v>
      </c>
      <c r="AE2956">
        <f t="shared" si="46"/>
        <v>0</v>
      </c>
      <c r="AF2956">
        <v>1</v>
      </c>
      <c r="AG2956" t="str">
        <f>IF(Table2[[#This Row],[Avg Monthly GB Download]] &lt; 5, "Less than 5 GB", IF(Table2[[#This Row],[Avg Monthly GB Download]] &lt;= 10, "Between 5 and 10 GB", "10 or more GB"))</f>
        <v>10 or more GB</v>
      </c>
    </row>
    <row r="2957" spans="1:33" x14ac:dyDescent="0.3">
      <c r="A2957" t="s">
        <v>6030</v>
      </c>
      <c r="B2957" t="s">
        <v>17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21</v>
      </c>
      <c r="I2957" t="s">
        <v>18</v>
      </c>
      <c r="J2957">
        <v>27.6</v>
      </c>
      <c r="K2957">
        <v>0</v>
      </c>
      <c r="L2957">
        <v>5</v>
      </c>
      <c r="M2957" t="s">
        <v>21</v>
      </c>
      <c r="N2957">
        <v>0</v>
      </c>
      <c r="O2957" t="s">
        <v>47</v>
      </c>
      <c r="P2957" t="s">
        <v>6031</v>
      </c>
      <c r="Q2957" t="s">
        <v>20</v>
      </c>
      <c r="R2957">
        <v>27</v>
      </c>
      <c r="S2957" t="s">
        <v>21</v>
      </c>
      <c r="T2957" t="s">
        <v>17</v>
      </c>
      <c r="U2957" t="s">
        <v>17</v>
      </c>
      <c r="V2957" t="str">
        <f>IF(Table2[[#This Row],[Age]] &lt; 30, "Under 30", IF(Table2[[#This Row],[Age]] &lt; 65, "Other", "Senior"))</f>
        <v>Under 30</v>
      </c>
      <c r="W2957">
        <v>0</v>
      </c>
      <c r="X2957" t="s">
        <v>17</v>
      </c>
      <c r="Y2957" t="s">
        <v>28</v>
      </c>
      <c r="Z2957" t="s">
        <v>34</v>
      </c>
      <c r="AA2957">
        <v>13</v>
      </c>
      <c r="AB2957">
        <v>165</v>
      </c>
      <c r="AE2957">
        <f t="shared" si="46"/>
        <v>0</v>
      </c>
      <c r="AF2957">
        <v>1</v>
      </c>
      <c r="AG2957" t="str">
        <f>IF(Table2[[#This Row],[Avg Monthly GB Download]] &lt; 5, "Less than 5 GB", IF(Table2[[#This Row],[Avg Monthly GB Download]] &lt;= 10, "Between 5 and 10 GB", "10 or more GB"))</f>
        <v>Between 5 and 10 GB</v>
      </c>
    </row>
    <row r="2958" spans="1:33" x14ac:dyDescent="0.3">
      <c r="A2958" t="s">
        <v>6032</v>
      </c>
      <c r="B2958" t="s">
        <v>17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21</v>
      </c>
      <c r="I2958" t="s">
        <v>18</v>
      </c>
      <c r="J2958">
        <v>227.7</v>
      </c>
      <c r="K2958">
        <v>2</v>
      </c>
      <c r="L2958">
        <v>1</v>
      </c>
      <c r="M2958" t="s">
        <v>21</v>
      </c>
      <c r="N2958">
        <v>0</v>
      </c>
      <c r="O2958" t="s">
        <v>72</v>
      </c>
      <c r="P2958" t="s">
        <v>6033</v>
      </c>
      <c r="Q2958" t="s">
        <v>22</v>
      </c>
      <c r="R2958">
        <v>67</v>
      </c>
      <c r="S2958" t="s">
        <v>17</v>
      </c>
      <c r="T2958" t="s">
        <v>21</v>
      </c>
      <c r="U2958" t="s">
        <v>17</v>
      </c>
      <c r="V2958" t="str">
        <f>IF(Table2[[#This Row],[Age]] &lt; 30, "Under 30", IF(Table2[[#This Row],[Age]] &lt; 65, "Other", "Senior"))</f>
        <v>Senior</v>
      </c>
      <c r="W2958">
        <v>0</v>
      </c>
      <c r="X2958" t="s">
        <v>21</v>
      </c>
      <c r="Y2958" t="s">
        <v>28</v>
      </c>
      <c r="Z2958" t="s">
        <v>29</v>
      </c>
      <c r="AA2958">
        <v>33</v>
      </c>
      <c r="AB2958">
        <v>2006</v>
      </c>
      <c r="AE2958">
        <f t="shared" si="46"/>
        <v>0</v>
      </c>
      <c r="AF2958">
        <v>1</v>
      </c>
      <c r="AG2958" t="str">
        <f>IF(Table2[[#This Row],[Avg Monthly GB Download]] &lt; 5, "Less than 5 GB", IF(Table2[[#This Row],[Avg Monthly GB Download]] &lt;= 10, "Between 5 and 10 GB", "10 or more GB"))</f>
        <v>Less than 5 GB</v>
      </c>
    </row>
    <row r="2959" spans="1:33" x14ac:dyDescent="0.3">
      <c r="A2959" t="s">
        <v>6034</v>
      </c>
      <c r="B2959" t="s">
        <v>17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21</v>
      </c>
      <c r="I2959" t="s">
        <v>18</v>
      </c>
      <c r="J2959">
        <v>1.7</v>
      </c>
      <c r="K2959">
        <v>0</v>
      </c>
      <c r="L2959">
        <v>0</v>
      </c>
      <c r="M2959" t="s">
        <v>17</v>
      </c>
      <c r="N2959">
        <v>0</v>
      </c>
      <c r="O2959" t="s">
        <v>69</v>
      </c>
      <c r="P2959" t="s">
        <v>6035</v>
      </c>
      <c r="Q2959" t="s">
        <v>22</v>
      </c>
      <c r="R2959">
        <v>48</v>
      </c>
      <c r="S2959" t="s">
        <v>17</v>
      </c>
      <c r="T2959" t="s">
        <v>17</v>
      </c>
      <c r="U2959" t="s">
        <v>17</v>
      </c>
      <c r="V2959" t="str">
        <f>IF(Table2[[#This Row],[Age]] &lt; 30, "Under 30", IF(Table2[[#This Row],[Age]] &lt; 65, "Other", "Senior"))</f>
        <v>Other</v>
      </c>
      <c r="W2959">
        <v>0</v>
      </c>
      <c r="X2959" t="s">
        <v>17</v>
      </c>
      <c r="Y2959" t="s">
        <v>28</v>
      </c>
      <c r="Z2959" t="s">
        <v>34</v>
      </c>
      <c r="AA2959">
        <v>9</v>
      </c>
      <c r="AB2959">
        <v>9</v>
      </c>
      <c r="AE2959">
        <f t="shared" si="46"/>
        <v>0</v>
      </c>
      <c r="AF2959">
        <v>1</v>
      </c>
      <c r="AG2959" t="str">
        <f>IF(Table2[[#This Row],[Avg Monthly GB Download]] &lt; 5, "Less than 5 GB", IF(Table2[[#This Row],[Avg Monthly GB Download]] &lt;= 10, "Between 5 and 10 GB", "10 or more GB"))</f>
        <v>Less than 5 GB</v>
      </c>
    </row>
    <row r="2960" spans="1:33" x14ac:dyDescent="0.3">
      <c r="A2960" t="s">
        <v>6036</v>
      </c>
      <c r="B2960" t="s">
        <v>17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21</v>
      </c>
      <c r="I2960" t="s">
        <v>18</v>
      </c>
      <c r="J2960">
        <v>520.79999999999995</v>
      </c>
      <c r="K2960">
        <v>2</v>
      </c>
      <c r="L2960">
        <v>15</v>
      </c>
      <c r="M2960" t="s">
        <v>17</v>
      </c>
      <c r="N2960">
        <v>60</v>
      </c>
      <c r="O2960" t="s">
        <v>67</v>
      </c>
      <c r="P2960" t="s">
        <v>6037</v>
      </c>
      <c r="Q2960" t="s">
        <v>20</v>
      </c>
      <c r="R2960">
        <v>77</v>
      </c>
      <c r="S2960" t="s">
        <v>17</v>
      </c>
      <c r="T2960" t="s">
        <v>21</v>
      </c>
      <c r="U2960" t="s">
        <v>17</v>
      </c>
      <c r="V2960" t="str">
        <f>IF(Table2[[#This Row],[Age]] &lt; 30, "Under 30", IF(Table2[[#This Row],[Age]] &lt; 65, "Other", "Senior"))</f>
        <v>Senior</v>
      </c>
      <c r="W2960">
        <v>0</v>
      </c>
      <c r="X2960" t="s">
        <v>17</v>
      </c>
      <c r="Y2960" t="s">
        <v>28</v>
      </c>
      <c r="Z2960" t="s">
        <v>34</v>
      </c>
      <c r="AA2960">
        <v>50</v>
      </c>
      <c r="AB2960">
        <v>2760</v>
      </c>
      <c r="AE2960">
        <f t="shared" si="46"/>
        <v>0</v>
      </c>
      <c r="AF2960">
        <v>1</v>
      </c>
      <c r="AG2960" t="str">
        <f>IF(Table2[[#This Row],[Avg Monthly GB Download]] &lt; 5, "Less than 5 GB", IF(Table2[[#This Row],[Avg Monthly GB Download]] &lt;= 10, "Between 5 and 10 GB", "10 or more GB"))</f>
        <v>10 or more GB</v>
      </c>
    </row>
    <row r="2961" spans="1:33" x14ac:dyDescent="0.3">
      <c r="A2961" t="s">
        <v>6038</v>
      </c>
      <c r="B2961" t="s">
        <v>17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21</v>
      </c>
      <c r="I2961" t="s">
        <v>84</v>
      </c>
      <c r="J2961">
        <v>0</v>
      </c>
      <c r="K2961">
        <v>1</v>
      </c>
      <c r="L2961">
        <v>0</v>
      </c>
      <c r="M2961" t="s">
        <v>17</v>
      </c>
      <c r="N2961">
        <v>0</v>
      </c>
      <c r="O2961" t="s">
        <v>57</v>
      </c>
      <c r="P2961" t="s">
        <v>6039</v>
      </c>
      <c r="Q2961" t="s">
        <v>20</v>
      </c>
      <c r="R2961">
        <v>34</v>
      </c>
      <c r="S2961" t="s">
        <v>17</v>
      </c>
      <c r="T2961" t="s">
        <v>17</v>
      </c>
      <c r="U2961" t="s">
        <v>17</v>
      </c>
      <c r="V2961" t="str">
        <f>IF(Table2[[#This Row],[Age]] &lt; 30, "Under 30", IF(Table2[[#This Row],[Age]] &lt; 65, "Other", "Senior"))</f>
        <v>Other</v>
      </c>
      <c r="W2961">
        <v>0</v>
      </c>
      <c r="X2961" t="s">
        <v>17</v>
      </c>
      <c r="Y2961" t="s">
        <v>28</v>
      </c>
      <c r="Z2961" t="s">
        <v>29</v>
      </c>
      <c r="AA2961">
        <v>11</v>
      </c>
      <c r="AB2961">
        <v>47</v>
      </c>
      <c r="AE2961">
        <f t="shared" si="46"/>
        <v>0</v>
      </c>
      <c r="AF2961">
        <v>1</v>
      </c>
      <c r="AG2961" t="str">
        <f>IF(Table2[[#This Row],[Avg Monthly GB Download]] &lt; 5, "Less than 5 GB", IF(Table2[[#This Row],[Avg Monthly GB Download]] &lt;= 10, "Between 5 and 10 GB", "10 or more GB"))</f>
        <v>Less than 5 GB</v>
      </c>
    </row>
    <row r="2962" spans="1:33" x14ac:dyDescent="0.3">
      <c r="A2962" t="s">
        <v>6040</v>
      </c>
      <c r="B2962" t="s">
        <v>17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21</v>
      </c>
      <c r="I2962" t="s">
        <v>18</v>
      </c>
      <c r="J2962">
        <v>70.900000000000006</v>
      </c>
      <c r="K2962">
        <v>1</v>
      </c>
      <c r="L2962">
        <v>4</v>
      </c>
      <c r="M2962" t="s">
        <v>21</v>
      </c>
      <c r="N2962">
        <v>0</v>
      </c>
      <c r="O2962" t="s">
        <v>43</v>
      </c>
      <c r="P2962" t="s">
        <v>6041</v>
      </c>
      <c r="Q2962" t="s">
        <v>22</v>
      </c>
      <c r="R2962">
        <v>68</v>
      </c>
      <c r="S2962" t="s">
        <v>17</v>
      </c>
      <c r="T2962" t="s">
        <v>21</v>
      </c>
      <c r="U2962" t="s">
        <v>17</v>
      </c>
      <c r="V2962" t="str">
        <f>IF(Table2[[#This Row],[Age]] &lt; 30, "Under 30", IF(Table2[[#This Row],[Age]] &lt; 65, "Other", "Senior"))</f>
        <v>Senior</v>
      </c>
      <c r="W2962">
        <v>0</v>
      </c>
      <c r="X2962" t="s">
        <v>17</v>
      </c>
      <c r="Y2962" t="s">
        <v>49</v>
      </c>
      <c r="Z2962" t="s">
        <v>29</v>
      </c>
      <c r="AA2962">
        <v>19</v>
      </c>
      <c r="AB2962">
        <v>649</v>
      </c>
      <c r="AE2962">
        <f t="shared" si="46"/>
        <v>0</v>
      </c>
      <c r="AF2962">
        <v>1</v>
      </c>
      <c r="AG2962" t="str">
        <f>IF(Table2[[#This Row],[Avg Monthly GB Download]] &lt; 5, "Less than 5 GB", IF(Table2[[#This Row],[Avg Monthly GB Download]] &lt;= 10, "Between 5 and 10 GB", "10 or more GB"))</f>
        <v>Less than 5 GB</v>
      </c>
    </row>
    <row r="2963" spans="1:33" x14ac:dyDescent="0.3">
      <c r="A2963" t="s">
        <v>6042</v>
      </c>
      <c r="B2963" t="s">
        <v>17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21</v>
      </c>
      <c r="I2963" t="s">
        <v>18</v>
      </c>
      <c r="J2963">
        <v>280</v>
      </c>
      <c r="K2963">
        <v>0</v>
      </c>
      <c r="L2963">
        <v>1</v>
      </c>
      <c r="M2963" t="s">
        <v>21</v>
      </c>
      <c r="N2963">
        <v>0</v>
      </c>
      <c r="O2963" t="s">
        <v>79</v>
      </c>
      <c r="P2963" t="s">
        <v>6043</v>
      </c>
      <c r="Q2963" t="s">
        <v>22</v>
      </c>
      <c r="R2963">
        <v>60</v>
      </c>
      <c r="S2963" t="s">
        <v>17</v>
      </c>
      <c r="T2963" t="s">
        <v>17</v>
      </c>
      <c r="U2963" t="s">
        <v>17</v>
      </c>
      <c r="V2963" t="str">
        <f>IF(Table2[[#This Row],[Age]] &lt; 30, "Under 30", IF(Table2[[#This Row],[Age]] &lt; 65, "Other", "Senior"))</f>
        <v>Other</v>
      </c>
      <c r="W2963">
        <v>0</v>
      </c>
      <c r="X2963" t="s">
        <v>21</v>
      </c>
      <c r="Y2963" t="s">
        <v>49</v>
      </c>
      <c r="Z2963" t="s">
        <v>34</v>
      </c>
      <c r="AA2963">
        <v>35</v>
      </c>
      <c r="AB2963">
        <v>2498</v>
      </c>
      <c r="AE2963">
        <f t="shared" si="46"/>
        <v>0</v>
      </c>
      <c r="AF2963">
        <v>1</v>
      </c>
      <c r="AG2963" t="str">
        <f>IF(Table2[[#This Row],[Avg Monthly GB Download]] &lt; 5, "Less than 5 GB", IF(Table2[[#This Row],[Avg Monthly GB Download]] &lt;= 10, "Between 5 and 10 GB", "10 or more GB"))</f>
        <v>Less than 5 GB</v>
      </c>
    </row>
    <row r="2964" spans="1:33" x14ac:dyDescent="0.3">
      <c r="A2964" t="s">
        <v>6044</v>
      </c>
      <c r="B2964" t="s">
        <v>17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21</v>
      </c>
      <c r="I2964" t="s">
        <v>18</v>
      </c>
      <c r="J2964">
        <v>275</v>
      </c>
      <c r="K2964">
        <v>2</v>
      </c>
      <c r="L2964">
        <v>5</v>
      </c>
      <c r="M2964" t="s">
        <v>21</v>
      </c>
      <c r="N2964">
        <v>0</v>
      </c>
      <c r="O2964" t="s">
        <v>81</v>
      </c>
      <c r="P2964" t="s">
        <v>6045</v>
      </c>
      <c r="Q2964" t="s">
        <v>20</v>
      </c>
      <c r="R2964">
        <v>82</v>
      </c>
      <c r="S2964" t="s">
        <v>17</v>
      </c>
      <c r="T2964" t="s">
        <v>21</v>
      </c>
      <c r="U2964" t="s">
        <v>17</v>
      </c>
      <c r="V2964" t="str">
        <f>IF(Table2[[#This Row],[Age]] &lt; 30, "Under 30", IF(Table2[[#This Row],[Age]] &lt; 65, "Other", "Senior"))</f>
        <v>Senior</v>
      </c>
      <c r="W2964">
        <v>0</v>
      </c>
      <c r="X2964" t="s">
        <v>21</v>
      </c>
      <c r="Y2964" t="s">
        <v>94</v>
      </c>
      <c r="Z2964" t="s">
        <v>34</v>
      </c>
      <c r="AA2964">
        <v>66</v>
      </c>
      <c r="AB2964">
        <v>3322</v>
      </c>
      <c r="AE2964">
        <f t="shared" si="46"/>
        <v>0</v>
      </c>
      <c r="AF2964">
        <v>1</v>
      </c>
      <c r="AG2964" t="str">
        <f>IF(Table2[[#This Row],[Avg Monthly GB Download]] &lt; 5, "Less than 5 GB", IF(Table2[[#This Row],[Avg Monthly GB Download]] &lt;= 10, "Between 5 and 10 GB", "10 or more GB"))</f>
        <v>Between 5 and 10 GB</v>
      </c>
    </row>
    <row r="2965" spans="1:33" x14ac:dyDescent="0.3">
      <c r="A2965" t="s">
        <v>6046</v>
      </c>
      <c r="B2965" t="s">
        <v>17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21</v>
      </c>
      <c r="I2965" t="s">
        <v>18</v>
      </c>
      <c r="J2965">
        <v>230.1</v>
      </c>
      <c r="K2965">
        <v>0</v>
      </c>
      <c r="L2965">
        <v>3</v>
      </c>
      <c r="M2965" t="s">
        <v>21</v>
      </c>
      <c r="N2965">
        <v>0</v>
      </c>
      <c r="O2965" t="s">
        <v>71</v>
      </c>
      <c r="P2965" t="s">
        <v>6047</v>
      </c>
      <c r="Q2965" t="s">
        <v>20</v>
      </c>
      <c r="R2965">
        <v>45</v>
      </c>
      <c r="S2965" t="s">
        <v>17</v>
      </c>
      <c r="T2965" t="s">
        <v>17</v>
      </c>
      <c r="U2965" t="s">
        <v>17</v>
      </c>
      <c r="V2965" t="str">
        <f>IF(Table2[[#This Row],[Age]] &lt; 30, "Under 30", IF(Table2[[#This Row],[Age]] &lt; 65, "Other", "Senior"))</f>
        <v>Other</v>
      </c>
      <c r="W2965">
        <v>0</v>
      </c>
      <c r="X2965" t="s">
        <v>21</v>
      </c>
      <c r="Y2965" t="s">
        <v>28</v>
      </c>
      <c r="Z2965" t="s">
        <v>29</v>
      </c>
      <c r="AA2965">
        <v>42</v>
      </c>
      <c r="AB2965">
        <v>1775</v>
      </c>
      <c r="AE2965">
        <f t="shared" si="46"/>
        <v>0</v>
      </c>
      <c r="AF2965">
        <v>1</v>
      </c>
      <c r="AG2965" t="str">
        <f>IF(Table2[[#This Row],[Avg Monthly GB Download]] &lt; 5, "Less than 5 GB", IF(Table2[[#This Row],[Avg Monthly GB Download]] &lt;= 10, "Between 5 and 10 GB", "10 or more GB"))</f>
        <v>Less than 5 GB</v>
      </c>
    </row>
    <row r="2966" spans="1:33" x14ac:dyDescent="0.3">
      <c r="A2966" t="s">
        <v>6048</v>
      </c>
      <c r="B2966" t="s">
        <v>17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21</v>
      </c>
      <c r="I2966" t="s">
        <v>18</v>
      </c>
      <c r="J2966">
        <v>226.9</v>
      </c>
      <c r="K2966">
        <v>0</v>
      </c>
      <c r="L2966">
        <v>3</v>
      </c>
      <c r="M2966" t="s">
        <v>17</v>
      </c>
      <c r="N2966">
        <v>30</v>
      </c>
      <c r="O2966" t="s">
        <v>59</v>
      </c>
      <c r="P2966" t="s">
        <v>6049</v>
      </c>
      <c r="Q2966" t="s">
        <v>22</v>
      </c>
      <c r="R2966">
        <v>35</v>
      </c>
      <c r="S2966" t="s">
        <v>17</v>
      </c>
      <c r="T2966" t="s">
        <v>17</v>
      </c>
      <c r="U2966" t="s">
        <v>17</v>
      </c>
      <c r="V2966" t="str">
        <f>IF(Table2[[#This Row],[Age]] &lt; 30, "Under 30", IF(Table2[[#This Row],[Age]] &lt; 65, "Other", "Senior"))</f>
        <v>Other</v>
      </c>
      <c r="W2966">
        <v>0</v>
      </c>
      <c r="X2966" t="s">
        <v>21</v>
      </c>
      <c r="Y2966" t="s">
        <v>94</v>
      </c>
      <c r="Z2966" t="s">
        <v>34</v>
      </c>
      <c r="AA2966">
        <v>33</v>
      </c>
      <c r="AB2966">
        <v>2002</v>
      </c>
      <c r="AE2966">
        <f t="shared" si="46"/>
        <v>0</v>
      </c>
      <c r="AF2966">
        <v>1</v>
      </c>
      <c r="AG2966" t="str">
        <f>IF(Table2[[#This Row],[Avg Monthly GB Download]] &lt; 5, "Less than 5 GB", IF(Table2[[#This Row],[Avg Monthly GB Download]] &lt;= 10, "Between 5 and 10 GB", "10 or more GB"))</f>
        <v>Less than 5 GB</v>
      </c>
    </row>
    <row r="2967" spans="1:33" x14ac:dyDescent="0.3">
      <c r="A2967" t="s">
        <v>6050</v>
      </c>
      <c r="B2967" t="s">
        <v>17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21</v>
      </c>
      <c r="I2967" t="s">
        <v>18</v>
      </c>
      <c r="J2967">
        <v>182.8</v>
      </c>
      <c r="K2967">
        <v>2</v>
      </c>
      <c r="L2967">
        <v>2</v>
      </c>
      <c r="M2967" t="s">
        <v>21</v>
      </c>
      <c r="N2967">
        <v>0</v>
      </c>
      <c r="O2967" t="s">
        <v>33</v>
      </c>
      <c r="P2967" t="s">
        <v>6051</v>
      </c>
      <c r="Q2967" t="s">
        <v>22</v>
      </c>
      <c r="R2967">
        <v>37</v>
      </c>
      <c r="S2967" t="s">
        <v>17</v>
      </c>
      <c r="T2967" t="s">
        <v>17</v>
      </c>
      <c r="U2967" t="s">
        <v>17</v>
      </c>
      <c r="V2967" t="str">
        <f>IF(Table2[[#This Row],[Age]] &lt; 30, "Under 30", IF(Table2[[#This Row],[Age]] &lt; 65, "Other", "Senior"))</f>
        <v>Other</v>
      </c>
      <c r="W2967">
        <v>0</v>
      </c>
      <c r="X2967" t="s">
        <v>21</v>
      </c>
      <c r="Y2967" t="s">
        <v>49</v>
      </c>
      <c r="Z2967" t="s">
        <v>29</v>
      </c>
      <c r="AA2967">
        <v>48</v>
      </c>
      <c r="AB2967">
        <v>3378</v>
      </c>
      <c r="AE2967">
        <f t="shared" si="46"/>
        <v>0</v>
      </c>
      <c r="AF2967">
        <v>1</v>
      </c>
      <c r="AG2967" t="str">
        <f>IF(Table2[[#This Row],[Avg Monthly GB Download]] &lt; 5, "Less than 5 GB", IF(Table2[[#This Row],[Avg Monthly GB Download]] &lt;= 10, "Between 5 and 10 GB", "10 or more GB"))</f>
        <v>Less than 5 GB</v>
      </c>
    </row>
    <row r="2968" spans="1:33" x14ac:dyDescent="0.3">
      <c r="A2968" t="s">
        <v>6052</v>
      </c>
      <c r="B2968" t="s">
        <v>17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21</v>
      </c>
      <c r="I2968" t="s">
        <v>18</v>
      </c>
      <c r="J2968">
        <v>56.1</v>
      </c>
      <c r="K2968">
        <v>2</v>
      </c>
      <c r="L2968">
        <v>0</v>
      </c>
      <c r="M2968" t="s">
        <v>17</v>
      </c>
      <c r="N2968">
        <v>0</v>
      </c>
      <c r="O2968" t="s">
        <v>79</v>
      </c>
      <c r="P2968" t="s">
        <v>6053</v>
      </c>
      <c r="Q2968" t="s">
        <v>20</v>
      </c>
      <c r="R2968">
        <v>50</v>
      </c>
      <c r="S2968" t="s">
        <v>17</v>
      </c>
      <c r="T2968" t="s">
        <v>17</v>
      </c>
      <c r="U2968" t="s">
        <v>17</v>
      </c>
      <c r="V2968" t="str">
        <f>IF(Table2[[#This Row],[Age]] &lt; 30, "Under 30", IF(Table2[[#This Row],[Age]] &lt; 65, "Other", "Senior"))</f>
        <v>Other</v>
      </c>
      <c r="W2968">
        <v>0</v>
      </c>
      <c r="X2968" t="s">
        <v>17</v>
      </c>
      <c r="Y2968" t="s">
        <v>28</v>
      </c>
      <c r="Z2968" t="s">
        <v>34</v>
      </c>
      <c r="AA2968">
        <v>9</v>
      </c>
      <c r="AB2968">
        <v>348</v>
      </c>
      <c r="AE2968">
        <f t="shared" si="46"/>
        <v>0</v>
      </c>
      <c r="AF2968">
        <v>1</v>
      </c>
      <c r="AG2968" t="str">
        <f>IF(Table2[[#This Row],[Avg Monthly GB Download]] &lt; 5, "Less than 5 GB", IF(Table2[[#This Row],[Avg Monthly GB Download]] &lt;= 10, "Between 5 and 10 GB", "10 or more GB"))</f>
        <v>Less than 5 GB</v>
      </c>
    </row>
    <row r="2969" spans="1:33" x14ac:dyDescent="0.3">
      <c r="A2969" t="s">
        <v>6054</v>
      </c>
      <c r="B2969" t="s">
        <v>17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21</v>
      </c>
      <c r="I2969" t="s">
        <v>18</v>
      </c>
      <c r="J2969">
        <v>126.1</v>
      </c>
      <c r="K2969">
        <v>1</v>
      </c>
      <c r="L2969">
        <v>0</v>
      </c>
      <c r="M2969" t="s">
        <v>17</v>
      </c>
      <c r="N2969">
        <v>0</v>
      </c>
      <c r="O2969" t="s">
        <v>42</v>
      </c>
      <c r="P2969" t="s">
        <v>6055</v>
      </c>
      <c r="Q2969" t="s">
        <v>22</v>
      </c>
      <c r="R2969">
        <v>33</v>
      </c>
      <c r="S2969" t="s">
        <v>17</v>
      </c>
      <c r="T2969" t="s">
        <v>17</v>
      </c>
      <c r="U2969" t="s">
        <v>17</v>
      </c>
      <c r="V2969" t="str">
        <f>IF(Table2[[#This Row],[Age]] &lt; 30, "Under 30", IF(Table2[[#This Row],[Age]] &lt; 65, "Other", "Senior"))</f>
        <v>Other</v>
      </c>
      <c r="W2969">
        <v>0</v>
      </c>
      <c r="X2969" t="s">
        <v>17</v>
      </c>
      <c r="Y2969" t="s">
        <v>94</v>
      </c>
      <c r="Z2969" t="s">
        <v>34</v>
      </c>
      <c r="AA2969">
        <v>11</v>
      </c>
      <c r="AB2969">
        <v>599</v>
      </c>
      <c r="AE2969">
        <f t="shared" si="46"/>
        <v>0</v>
      </c>
      <c r="AF2969">
        <v>1</v>
      </c>
      <c r="AG2969" t="str">
        <f>IF(Table2[[#This Row],[Avg Monthly GB Download]] &lt; 5, "Less than 5 GB", IF(Table2[[#This Row],[Avg Monthly GB Download]] &lt;= 10, "Between 5 and 10 GB", "10 or more GB"))</f>
        <v>Less than 5 GB</v>
      </c>
    </row>
    <row r="2970" spans="1:33" x14ac:dyDescent="0.3">
      <c r="A2970" t="s">
        <v>6056</v>
      </c>
      <c r="B2970" t="s">
        <v>17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21</v>
      </c>
      <c r="I2970" t="s">
        <v>18</v>
      </c>
      <c r="J2970">
        <v>345</v>
      </c>
      <c r="K2970">
        <v>1</v>
      </c>
      <c r="L2970">
        <v>0</v>
      </c>
      <c r="M2970" t="s">
        <v>17</v>
      </c>
      <c r="N2970">
        <v>0</v>
      </c>
      <c r="O2970" t="s">
        <v>26</v>
      </c>
      <c r="P2970" t="s">
        <v>6057</v>
      </c>
      <c r="Q2970" t="s">
        <v>22</v>
      </c>
      <c r="R2970">
        <v>42</v>
      </c>
      <c r="S2970" t="s">
        <v>17</v>
      </c>
      <c r="T2970" t="s">
        <v>17</v>
      </c>
      <c r="U2970" t="s">
        <v>17</v>
      </c>
      <c r="V2970" t="str">
        <f>IF(Table2[[#This Row],[Age]] &lt; 30, "Under 30", IF(Table2[[#This Row],[Age]] &lt; 65, "Other", "Senior"))</f>
        <v>Other</v>
      </c>
      <c r="W2970">
        <v>0</v>
      </c>
      <c r="X2970" t="s">
        <v>17</v>
      </c>
      <c r="Y2970" t="s">
        <v>94</v>
      </c>
      <c r="Z2970" t="s">
        <v>34</v>
      </c>
      <c r="AA2970">
        <v>11</v>
      </c>
      <c r="AB2970">
        <v>576</v>
      </c>
      <c r="AE2970">
        <f t="shared" si="46"/>
        <v>0</v>
      </c>
      <c r="AF2970">
        <v>1</v>
      </c>
      <c r="AG2970" t="str">
        <f>IF(Table2[[#This Row],[Avg Monthly GB Download]] &lt; 5, "Less than 5 GB", IF(Table2[[#This Row],[Avg Monthly GB Download]] &lt;= 10, "Between 5 and 10 GB", "10 or more GB"))</f>
        <v>Less than 5 GB</v>
      </c>
    </row>
    <row r="2971" spans="1:33" x14ac:dyDescent="0.3">
      <c r="A2971" t="s">
        <v>6058</v>
      </c>
      <c r="B2971" t="s">
        <v>17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21</v>
      </c>
      <c r="I2971" t="s">
        <v>18</v>
      </c>
      <c r="J2971">
        <v>377.3</v>
      </c>
      <c r="K2971">
        <v>1</v>
      </c>
      <c r="L2971">
        <v>0</v>
      </c>
      <c r="M2971" t="s">
        <v>17</v>
      </c>
      <c r="N2971">
        <v>0</v>
      </c>
      <c r="O2971" t="s">
        <v>33</v>
      </c>
      <c r="P2971" t="s">
        <v>6059</v>
      </c>
      <c r="Q2971" t="s">
        <v>20</v>
      </c>
      <c r="R2971">
        <v>58</v>
      </c>
      <c r="S2971" t="s">
        <v>17</v>
      </c>
      <c r="T2971" t="s">
        <v>17</v>
      </c>
      <c r="U2971" t="s">
        <v>17</v>
      </c>
      <c r="V2971" t="str">
        <f>IF(Table2[[#This Row],[Age]] &lt; 30, "Under 30", IF(Table2[[#This Row],[Age]] &lt; 65, "Other", "Senior"))</f>
        <v>Other</v>
      </c>
      <c r="W2971">
        <v>0</v>
      </c>
      <c r="X2971" t="s">
        <v>17</v>
      </c>
      <c r="Y2971" t="s">
        <v>49</v>
      </c>
      <c r="Z2971" t="s">
        <v>29</v>
      </c>
      <c r="AA2971">
        <v>13</v>
      </c>
      <c r="AB2971">
        <v>617</v>
      </c>
      <c r="AE2971">
        <f t="shared" si="46"/>
        <v>0</v>
      </c>
      <c r="AF2971">
        <v>1</v>
      </c>
      <c r="AG2971" t="str">
        <f>IF(Table2[[#This Row],[Avg Monthly GB Download]] &lt; 5, "Less than 5 GB", IF(Table2[[#This Row],[Avg Monthly GB Download]] &lt;= 10, "Between 5 and 10 GB", "10 or more GB"))</f>
        <v>Less than 5 GB</v>
      </c>
    </row>
    <row r="2972" spans="1:33" x14ac:dyDescent="0.3">
      <c r="A2972" t="s">
        <v>6060</v>
      </c>
      <c r="B2972" t="s">
        <v>17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21</v>
      </c>
      <c r="I2972" t="s">
        <v>84</v>
      </c>
      <c r="J2972">
        <v>0</v>
      </c>
      <c r="K2972">
        <v>0</v>
      </c>
      <c r="L2972">
        <v>0</v>
      </c>
      <c r="M2972" t="s">
        <v>17</v>
      </c>
      <c r="N2972">
        <v>0</v>
      </c>
      <c r="O2972" t="s">
        <v>71</v>
      </c>
      <c r="P2972" t="s">
        <v>6061</v>
      </c>
      <c r="Q2972" t="s">
        <v>20</v>
      </c>
      <c r="R2972">
        <v>35</v>
      </c>
      <c r="S2972" t="s">
        <v>17</v>
      </c>
      <c r="T2972" t="s">
        <v>17</v>
      </c>
      <c r="U2972" t="s">
        <v>17</v>
      </c>
      <c r="V2972" t="str">
        <f>IF(Table2[[#This Row],[Age]] &lt; 30, "Under 30", IF(Table2[[#This Row],[Age]] &lt; 65, "Other", "Senior"))</f>
        <v>Other</v>
      </c>
      <c r="W2972">
        <v>0</v>
      </c>
      <c r="X2972" t="s">
        <v>17</v>
      </c>
      <c r="Y2972" t="s">
        <v>94</v>
      </c>
      <c r="Z2972" t="s">
        <v>29</v>
      </c>
      <c r="AA2972">
        <v>10</v>
      </c>
      <c r="AB2972">
        <v>263</v>
      </c>
      <c r="AE2972">
        <f t="shared" si="46"/>
        <v>0</v>
      </c>
      <c r="AF2972">
        <v>1</v>
      </c>
      <c r="AG2972" t="str">
        <f>IF(Table2[[#This Row],[Avg Monthly GB Download]] &lt; 5, "Less than 5 GB", IF(Table2[[#This Row],[Avg Monthly GB Download]] &lt;= 10, "Between 5 and 10 GB", "10 or more GB"))</f>
        <v>Less than 5 GB</v>
      </c>
    </row>
    <row r="2973" spans="1:33" x14ac:dyDescent="0.3">
      <c r="A2973" t="s">
        <v>6062</v>
      </c>
      <c r="B2973" t="s">
        <v>17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21</v>
      </c>
      <c r="I2973" t="s">
        <v>18</v>
      </c>
      <c r="J2973">
        <v>69.3</v>
      </c>
      <c r="K2973">
        <v>1</v>
      </c>
      <c r="L2973">
        <v>9</v>
      </c>
      <c r="M2973" t="s">
        <v>21</v>
      </c>
      <c r="N2973">
        <v>0</v>
      </c>
      <c r="O2973" t="s">
        <v>33</v>
      </c>
      <c r="P2973" t="s">
        <v>6063</v>
      </c>
      <c r="Q2973" t="s">
        <v>20</v>
      </c>
      <c r="R2973">
        <v>69</v>
      </c>
      <c r="S2973" t="s">
        <v>17</v>
      </c>
      <c r="T2973" t="s">
        <v>21</v>
      </c>
      <c r="U2973" t="s">
        <v>17</v>
      </c>
      <c r="V2973" t="str">
        <f>IF(Table2[[#This Row],[Age]] &lt; 30, "Under 30", IF(Table2[[#This Row],[Age]] &lt; 65, "Other", "Senior"))</f>
        <v>Senior</v>
      </c>
      <c r="W2973">
        <v>0</v>
      </c>
      <c r="X2973" t="s">
        <v>21</v>
      </c>
      <c r="Y2973" t="s">
        <v>94</v>
      </c>
      <c r="Z2973" t="s">
        <v>34</v>
      </c>
      <c r="AA2973">
        <v>33</v>
      </c>
      <c r="AB2973">
        <v>1488</v>
      </c>
      <c r="AE2973">
        <f t="shared" si="46"/>
        <v>0</v>
      </c>
      <c r="AF2973">
        <v>1</v>
      </c>
      <c r="AG2973" t="str">
        <f>IF(Table2[[#This Row],[Avg Monthly GB Download]] &lt; 5, "Less than 5 GB", IF(Table2[[#This Row],[Avg Monthly GB Download]] &lt;= 10, "Between 5 and 10 GB", "10 or more GB"))</f>
        <v>Between 5 and 10 GB</v>
      </c>
    </row>
    <row r="2974" spans="1:33" x14ac:dyDescent="0.3">
      <c r="A2974" t="s">
        <v>6064</v>
      </c>
      <c r="B2974" t="s">
        <v>17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21</v>
      </c>
      <c r="I2974" t="s">
        <v>18</v>
      </c>
      <c r="J2974">
        <v>28.9</v>
      </c>
      <c r="K2974">
        <v>0</v>
      </c>
      <c r="L2974">
        <v>0</v>
      </c>
      <c r="M2974" t="s">
        <v>17</v>
      </c>
      <c r="N2974">
        <v>0</v>
      </c>
      <c r="O2974" t="s">
        <v>57</v>
      </c>
      <c r="P2974" t="s">
        <v>6065</v>
      </c>
      <c r="Q2974" t="s">
        <v>22</v>
      </c>
      <c r="R2974">
        <v>60</v>
      </c>
      <c r="S2974" t="s">
        <v>17</v>
      </c>
      <c r="T2974" t="s">
        <v>17</v>
      </c>
      <c r="U2974" t="s">
        <v>17</v>
      </c>
      <c r="V2974" t="str">
        <f>IF(Table2[[#This Row],[Age]] &lt; 30, "Under 30", IF(Table2[[#This Row],[Age]] &lt; 65, "Other", "Senior"))</f>
        <v>Other</v>
      </c>
      <c r="W2974">
        <v>0</v>
      </c>
      <c r="X2974" t="s">
        <v>17</v>
      </c>
      <c r="Y2974" t="s">
        <v>49</v>
      </c>
      <c r="Z2974" t="s">
        <v>29</v>
      </c>
      <c r="AA2974">
        <v>7</v>
      </c>
      <c r="AB2974">
        <v>101</v>
      </c>
      <c r="AE2974">
        <f t="shared" si="46"/>
        <v>0</v>
      </c>
      <c r="AF2974">
        <v>1</v>
      </c>
      <c r="AG2974" t="str">
        <f>IF(Table2[[#This Row],[Avg Monthly GB Download]] &lt; 5, "Less than 5 GB", IF(Table2[[#This Row],[Avg Monthly GB Download]] &lt;= 10, "Between 5 and 10 GB", "10 or more GB"))</f>
        <v>Less than 5 GB</v>
      </c>
    </row>
    <row r="2975" spans="1:33" x14ac:dyDescent="0.3">
      <c r="A2975" t="s">
        <v>6066</v>
      </c>
      <c r="B2975" t="s">
        <v>17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21</v>
      </c>
      <c r="I2975" t="s">
        <v>84</v>
      </c>
      <c r="J2975">
        <v>0</v>
      </c>
      <c r="K2975">
        <v>0</v>
      </c>
      <c r="L2975">
        <v>4</v>
      </c>
      <c r="M2975" t="s">
        <v>21</v>
      </c>
      <c r="N2975">
        <v>0</v>
      </c>
      <c r="O2975" t="s">
        <v>41</v>
      </c>
      <c r="P2975" t="s">
        <v>6067</v>
      </c>
      <c r="Q2975" t="s">
        <v>22</v>
      </c>
      <c r="R2975">
        <v>40</v>
      </c>
      <c r="S2975" t="s">
        <v>17</v>
      </c>
      <c r="T2975" t="s">
        <v>17</v>
      </c>
      <c r="U2975" t="s">
        <v>17</v>
      </c>
      <c r="V2975" t="str">
        <f>IF(Table2[[#This Row],[Age]] &lt; 30, "Under 30", IF(Table2[[#This Row],[Age]] &lt; 65, "Other", "Senior"))</f>
        <v>Other</v>
      </c>
      <c r="W2975">
        <v>0</v>
      </c>
      <c r="X2975" t="s">
        <v>21</v>
      </c>
      <c r="Y2975" t="s">
        <v>94</v>
      </c>
      <c r="Z2975" t="s">
        <v>29</v>
      </c>
      <c r="AA2975">
        <v>33</v>
      </c>
      <c r="AB2975">
        <v>1073</v>
      </c>
      <c r="AE2975">
        <f t="shared" si="46"/>
        <v>0</v>
      </c>
      <c r="AF2975">
        <v>1</v>
      </c>
      <c r="AG2975" t="str">
        <f>IF(Table2[[#This Row],[Avg Monthly GB Download]] &lt; 5, "Less than 5 GB", IF(Table2[[#This Row],[Avg Monthly GB Download]] &lt;= 10, "Between 5 and 10 GB", "10 or more GB"))</f>
        <v>Less than 5 GB</v>
      </c>
    </row>
    <row r="2976" spans="1:33" x14ac:dyDescent="0.3">
      <c r="A2976" t="s">
        <v>6068</v>
      </c>
      <c r="B2976" t="s">
        <v>17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21</v>
      </c>
      <c r="I2976" t="s">
        <v>18</v>
      </c>
      <c r="J2976">
        <v>9.4</v>
      </c>
      <c r="K2976">
        <v>0</v>
      </c>
      <c r="L2976">
        <v>0</v>
      </c>
      <c r="M2976" t="s">
        <v>17</v>
      </c>
      <c r="N2976">
        <v>0</v>
      </c>
      <c r="O2976" t="s">
        <v>81</v>
      </c>
      <c r="P2976" t="s">
        <v>6069</v>
      </c>
      <c r="Q2976" t="s">
        <v>20</v>
      </c>
      <c r="R2976">
        <v>56</v>
      </c>
      <c r="S2976" t="s">
        <v>17</v>
      </c>
      <c r="T2976" t="s">
        <v>17</v>
      </c>
      <c r="U2976" t="s">
        <v>17</v>
      </c>
      <c r="V2976" t="str">
        <f>IF(Table2[[#This Row],[Age]] &lt; 30, "Under 30", IF(Table2[[#This Row],[Age]] &lt; 65, "Other", "Senior"))</f>
        <v>Other</v>
      </c>
      <c r="W2976">
        <v>0</v>
      </c>
      <c r="X2976" t="s">
        <v>17</v>
      </c>
      <c r="Y2976" t="s">
        <v>28</v>
      </c>
      <c r="Z2976" t="s">
        <v>29</v>
      </c>
      <c r="AA2976">
        <v>12</v>
      </c>
      <c r="AB2976">
        <v>37</v>
      </c>
      <c r="AE2976">
        <f t="shared" si="46"/>
        <v>0</v>
      </c>
      <c r="AF2976">
        <v>1</v>
      </c>
      <c r="AG2976" t="str">
        <f>IF(Table2[[#This Row],[Avg Monthly GB Download]] &lt; 5, "Less than 5 GB", IF(Table2[[#This Row],[Avg Monthly GB Download]] &lt;= 10, "Between 5 and 10 GB", "10 or more GB"))</f>
        <v>Less than 5 GB</v>
      </c>
    </row>
    <row r="2977" spans="1:33" x14ac:dyDescent="0.3">
      <c r="A2977" t="s">
        <v>6070</v>
      </c>
      <c r="B2977" t="s">
        <v>17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21</v>
      </c>
      <c r="I2977" t="s">
        <v>18</v>
      </c>
      <c r="J2977">
        <v>160</v>
      </c>
      <c r="K2977">
        <v>1</v>
      </c>
      <c r="L2977">
        <v>0</v>
      </c>
      <c r="M2977" t="s">
        <v>17</v>
      </c>
      <c r="N2977">
        <v>0</v>
      </c>
      <c r="O2977" t="s">
        <v>76</v>
      </c>
      <c r="P2977" t="s">
        <v>6071</v>
      </c>
      <c r="Q2977" t="s">
        <v>20</v>
      </c>
      <c r="R2977">
        <v>45</v>
      </c>
      <c r="S2977" t="s">
        <v>17</v>
      </c>
      <c r="T2977" t="s">
        <v>17</v>
      </c>
      <c r="U2977" t="s">
        <v>17</v>
      </c>
      <c r="V2977" t="str">
        <f>IF(Table2[[#This Row],[Age]] &lt; 30, "Under 30", IF(Table2[[#This Row],[Age]] &lt; 65, "Other", "Senior"))</f>
        <v>Other</v>
      </c>
      <c r="W2977">
        <v>0</v>
      </c>
      <c r="X2977" t="s">
        <v>17</v>
      </c>
      <c r="Y2977" t="s">
        <v>49</v>
      </c>
      <c r="Z2977" t="s">
        <v>34</v>
      </c>
      <c r="AA2977">
        <v>12</v>
      </c>
      <c r="AB2977">
        <v>801</v>
      </c>
      <c r="AE2977">
        <f t="shared" si="46"/>
        <v>0</v>
      </c>
      <c r="AF2977">
        <v>1</v>
      </c>
      <c r="AG2977" t="str">
        <f>IF(Table2[[#This Row],[Avg Monthly GB Download]] &lt; 5, "Less than 5 GB", IF(Table2[[#This Row],[Avg Monthly GB Download]] &lt;= 10, "Between 5 and 10 GB", "10 or more GB"))</f>
        <v>Less than 5 GB</v>
      </c>
    </row>
    <row r="2978" spans="1:33" x14ac:dyDescent="0.3">
      <c r="A2978" t="s">
        <v>6072</v>
      </c>
      <c r="B2978" t="s">
        <v>17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21</v>
      </c>
      <c r="I2978" t="s">
        <v>18</v>
      </c>
      <c r="J2978">
        <v>18.399999999999999</v>
      </c>
      <c r="K2978">
        <v>1</v>
      </c>
      <c r="L2978">
        <v>2</v>
      </c>
      <c r="M2978" t="s">
        <v>21</v>
      </c>
      <c r="N2978">
        <v>0</v>
      </c>
      <c r="O2978" t="s">
        <v>19</v>
      </c>
      <c r="P2978" t="s">
        <v>6073</v>
      </c>
      <c r="Q2978" t="s">
        <v>22</v>
      </c>
      <c r="R2978">
        <v>48</v>
      </c>
      <c r="S2978" t="s">
        <v>17</v>
      </c>
      <c r="T2978" t="s">
        <v>17</v>
      </c>
      <c r="U2978" t="s">
        <v>17</v>
      </c>
      <c r="V2978" t="str">
        <f>IF(Table2[[#This Row],[Age]] &lt; 30, "Under 30", IF(Table2[[#This Row],[Age]] &lt; 65, "Other", "Senior"))</f>
        <v>Other</v>
      </c>
      <c r="W2978">
        <v>0</v>
      </c>
      <c r="X2978" t="s">
        <v>21</v>
      </c>
      <c r="Y2978" t="s">
        <v>49</v>
      </c>
      <c r="Z2978" t="s">
        <v>29</v>
      </c>
      <c r="AA2978">
        <v>29</v>
      </c>
      <c r="AB2978">
        <v>177</v>
      </c>
      <c r="AE2978">
        <f t="shared" si="46"/>
        <v>0</v>
      </c>
      <c r="AF2978">
        <v>1</v>
      </c>
      <c r="AG2978" t="str">
        <f>IF(Table2[[#This Row],[Avg Monthly GB Download]] &lt; 5, "Less than 5 GB", IF(Table2[[#This Row],[Avg Monthly GB Download]] &lt;= 10, "Between 5 and 10 GB", "10 or more GB"))</f>
        <v>Less than 5 GB</v>
      </c>
    </row>
    <row r="2979" spans="1:33" x14ac:dyDescent="0.3">
      <c r="A2979" t="s">
        <v>6074</v>
      </c>
      <c r="B2979" t="s">
        <v>17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21</v>
      </c>
      <c r="I2979" t="s">
        <v>18</v>
      </c>
      <c r="J2979">
        <v>33</v>
      </c>
      <c r="K2979">
        <v>0</v>
      </c>
      <c r="L2979">
        <v>10</v>
      </c>
      <c r="M2979" t="s">
        <v>21</v>
      </c>
      <c r="N2979">
        <v>0</v>
      </c>
      <c r="O2979" t="s">
        <v>50</v>
      </c>
      <c r="P2979" t="s">
        <v>6075</v>
      </c>
      <c r="Q2979" t="s">
        <v>22</v>
      </c>
      <c r="R2979">
        <v>28</v>
      </c>
      <c r="S2979" t="s">
        <v>21</v>
      </c>
      <c r="T2979" t="s">
        <v>17</v>
      </c>
      <c r="U2979" t="s">
        <v>17</v>
      </c>
      <c r="V2979" t="str">
        <f>IF(Table2[[#This Row],[Age]] &lt; 30, "Under 30", IF(Table2[[#This Row],[Age]] &lt; 65, "Other", "Senior"))</f>
        <v>Under 30</v>
      </c>
      <c r="W2979">
        <v>0</v>
      </c>
      <c r="X2979" t="s">
        <v>17</v>
      </c>
      <c r="Y2979" t="s">
        <v>28</v>
      </c>
      <c r="Z2979" t="s">
        <v>34</v>
      </c>
      <c r="AA2979">
        <v>27</v>
      </c>
      <c r="AB2979">
        <v>460</v>
      </c>
      <c r="AE2979">
        <f t="shared" si="46"/>
        <v>0</v>
      </c>
      <c r="AF2979">
        <v>1</v>
      </c>
      <c r="AG2979" t="str">
        <f>IF(Table2[[#This Row],[Avg Monthly GB Download]] &lt; 5, "Less than 5 GB", IF(Table2[[#This Row],[Avg Monthly GB Download]] &lt;= 10, "Between 5 and 10 GB", "10 or more GB"))</f>
        <v>Between 5 and 10 GB</v>
      </c>
    </row>
    <row r="2980" spans="1:33" x14ac:dyDescent="0.3">
      <c r="A2980" t="s">
        <v>6076</v>
      </c>
      <c r="B2980" t="s">
        <v>17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21</v>
      </c>
      <c r="I2980" t="s">
        <v>18</v>
      </c>
      <c r="J2980">
        <v>178.6</v>
      </c>
      <c r="K2980">
        <v>1</v>
      </c>
      <c r="L2980">
        <v>7</v>
      </c>
      <c r="M2980" t="s">
        <v>21</v>
      </c>
      <c r="N2980">
        <v>0</v>
      </c>
      <c r="O2980" t="s">
        <v>74</v>
      </c>
      <c r="P2980" t="s">
        <v>6077</v>
      </c>
      <c r="Q2980" t="s">
        <v>20</v>
      </c>
      <c r="R2980">
        <v>77</v>
      </c>
      <c r="S2980" t="s">
        <v>17</v>
      </c>
      <c r="T2980" t="s">
        <v>21</v>
      </c>
      <c r="U2980" t="s">
        <v>17</v>
      </c>
      <c r="V2980" t="str">
        <f>IF(Table2[[#This Row],[Age]] &lt; 30, "Under 30", IF(Table2[[#This Row],[Age]] &lt; 65, "Other", "Senior"))</f>
        <v>Senior</v>
      </c>
      <c r="W2980">
        <v>0</v>
      </c>
      <c r="X2980" t="s">
        <v>17</v>
      </c>
      <c r="Y2980" t="s">
        <v>28</v>
      </c>
      <c r="Z2980" t="s">
        <v>34</v>
      </c>
      <c r="AA2980">
        <v>44</v>
      </c>
      <c r="AB2980">
        <v>2520</v>
      </c>
      <c r="AE2980">
        <f t="shared" si="46"/>
        <v>0</v>
      </c>
      <c r="AF2980">
        <v>1</v>
      </c>
      <c r="AG2980" t="str">
        <f>IF(Table2[[#This Row],[Avg Monthly GB Download]] &lt; 5, "Less than 5 GB", IF(Table2[[#This Row],[Avg Monthly GB Download]] &lt;= 10, "Between 5 and 10 GB", "10 or more GB"))</f>
        <v>Between 5 and 10 GB</v>
      </c>
    </row>
    <row r="2981" spans="1:33" x14ac:dyDescent="0.3">
      <c r="A2981" t="s">
        <v>6078</v>
      </c>
      <c r="B2981" t="s">
        <v>17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21</v>
      </c>
      <c r="I2981" t="s">
        <v>18</v>
      </c>
      <c r="J2981">
        <v>118.1</v>
      </c>
      <c r="K2981">
        <v>2</v>
      </c>
      <c r="L2981">
        <v>3</v>
      </c>
      <c r="M2981" t="s">
        <v>21</v>
      </c>
      <c r="N2981">
        <v>0</v>
      </c>
      <c r="O2981" t="s">
        <v>69</v>
      </c>
      <c r="P2981" t="s">
        <v>6079</v>
      </c>
      <c r="Q2981" t="s">
        <v>20</v>
      </c>
      <c r="R2981">
        <v>47</v>
      </c>
      <c r="S2981" t="s">
        <v>17</v>
      </c>
      <c r="T2981" t="s">
        <v>17</v>
      </c>
      <c r="U2981" t="s">
        <v>17</v>
      </c>
      <c r="V2981" t="str">
        <f>IF(Table2[[#This Row],[Age]] &lt; 30, "Under 30", IF(Table2[[#This Row],[Age]] &lt; 65, "Other", "Senior"))</f>
        <v>Other</v>
      </c>
      <c r="W2981">
        <v>0</v>
      </c>
      <c r="X2981" t="s">
        <v>17</v>
      </c>
      <c r="Y2981" t="s">
        <v>94</v>
      </c>
      <c r="Z2981" t="s">
        <v>29</v>
      </c>
      <c r="AA2981">
        <v>34</v>
      </c>
      <c r="AB2981">
        <v>1514</v>
      </c>
      <c r="AE2981">
        <f t="shared" si="46"/>
        <v>0</v>
      </c>
      <c r="AF2981">
        <v>1</v>
      </c>
      <c r="AG2981" t="str">
        <f>IF(Table2[[#This Row],[Avg Monthly GB Download]] &lt; 5, "Less than 5 GB", IF(Table2[[#This Row],[Avg Monthly GB Download]] &lt;= 10, "Between 5 and 10 GB", "10 or more GB"))</f>
        <v>Less than 5 GB</v>
      </c>
    </row>
    <row r="2982" spans="1:33" x14ac:dyDescent="0.3">
      <c r="A2982" t="s">
        <v>6080</v>
      </c>
      <c r="B2982" t="s">
        <v>17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21</v>
      </c>
      <c r="I2982" t="s">
        <v>18</v>
      </c>
      <c r="J2982">
        <v>13.6</v>
      </c>
      <c r="K2982">
        <v>2</v>
      </c>
      <c r="L2982">
        <v>0</v>
      </c>
      <c r="M2982" t="s">
        <v>17</v>
      </c>
      <c r="N2982">
        <v>0</v>
      </c>
      <c r="O2982" t="s">
        <v>70</v>
      </c>
      <c r="P2982" t="s">
        <v>6081</v>
      </c>
      <c r="Q2982" t="s">
        <v>22</v>
      </c>
      <c r="R2982">
        <v>34</v>
      </c>
      <c r="S2982" t="s">
        <v>17</v>
      </c>
      <c r="T2982" t="s">
        <v>17</v>
      </c>
      <c r="U2982" t="s">
        <v>17</v>
      </c>
      <c r="V2982" t="str">
        <f>IF(Table2[[#This Row],[Age]] &lt; 30, "Under 30", IF(Table2[[#This Row],[Age]] &lt; 65, "Other", "Senior"))</f>
        <v>Other</v>
      </c>
      <c r="W2982">
        <v>0</v>
      </c>
      <c r="X2982" t="s">
        <v>17</v>
      </c>
      <c r="Y2982" t="s">
        <v>28</v>
      </c>
      <c r="Z2982" t="s">
        <v>29</v>
      </c>
      <c r="AA2982">
        <v>8</v>
      </c>
      <c r="AB2982">
        <v>17</v>
      </c>
      <c r="AE2982">
        <f t="shared" si="46"/>
        <v>0</v>
      </c>
      <c r="AF2982">
        <v>1</v>
      </c>
      <c r="AG2982" t="str">
        <f>IF(Table2[[#This Row],[Avg Monthly GB Download]] &lt; 5, "Less than 5 GB", IF(Table2[[#This Row],[Avg Monthly GB Download]] &lt;= 10, "Between 5 and 10 GB", "10 or more GB"))</f>
        <v>Less than 5 GB</v>
      </c>
    </row>
    <row r="2983" spans="1:33" x14ac:dyDescent="0.3">
      <c r="A2983" t="s">
        <v>6082</v>
      </c>
      <c r="B2983" t="s">
        <v>17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21</v>
      </c>
      <c r="I2983" t="s">
        <v>18</v>
      </c>
      <c r="J2983">
        <v>70.400000000000006</v>
      </c>
      <c r="K2983">
        <v>0</v>
      </c>
      <c r="L2983">
        <v>0</v>
      </c>
      <c r="M2983" t="s">
        <v>17</v>
      </c>
      <c r="N2983">
        <v>0</v>
      </c>
      <c r="O2983" t="s">
        <v>54</v>
      </c>
      <c r="P2983" t="s">
        <v>6083</v>
      </c>
      <c r="Q2983" t="s">
        <v>22</v>
      </c>
      <c r="R2983">
        <v>46</v>
      </c>
      <c r="S2983" t="s">
        <v>17</v>
      </c>
      <c r="T2983" t="s">
        <v>17</v>
      </c>
      <c r="U2983" t="s">
        <v>17</v>
      </c>
      <c r="V2983" t="str">
        <f>IF(Table2[[#This Row],[Age]] &lt; 30, "Under 30", IF(Table2[[#This Row],[Age]] &lt; 65, "Other", "Senior"))</f>
        <v>Other</v>
      </c>
      <c r="W2983">
        <v>0</v>
      </c>
      <c r="X2983" t="s">
        <v>17</v>
      </c>
      <c r="Y2983" t="s">
        <v>28</v>
      </c>
      <c r="Z2983" t="s">
        <v>29</v>
      </c>
      <c r="AA2983">
        <v>7</v>
      </c>
      <c r="AB2983">
        <v>74</v>
      </c>
      <c r="AE2983">
        <f t="shared" si="46"/>
        <v>0</v>
      </c>
      <c r="AF2983">
        <v>1</v>
      </c>
      <c r="AG2983" t="str">
        <f>IF(Table2[[#This Row],[Avg Monthly GB Download]] &lt; 5, "Less than 5 GB", IF(Table2[[#This Row],[Avg Monthly GB Download]] &lt;= 10, "Between 5 and 10 GB", "10 or more GB"))</f>
        <v>Less than 5 GB</v>
      </c>
    </row>
    <row r="2984" spans="1:33" x14ac:dyDescent="0.3">
      <c r="A2984" t="s">
        <v>6084</v>
      </c>
      <c r="B2984" t="s">
        <v>17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21</v>
      </c>
      <c r="I2984" t="s">
        <v>18</v>
      </c>
      <c r="J2984">
        <v>45.6</v>
      </c>
      <c r="K2984">
        <v>1</v>
      </c>
      <c r="L2984">
        <v>1</v>
      </c>
      <c r="M2984" t="s">
        <v>21</v>
      </c>
      <c r="N2984">
        <v>0</v>
      </c>
      <c r="O2984" t="s">
        <v>64</v>
      </c>
      <c r="P2984" t="s">
        <v>6085</v>
      </c>
      <c r="Q2984" t="s">
        <v>20</v>
      </c>
      <c r="R2984">
        <v>63</v>
      </c>
      <c r="S2984" t="s">
        <v>17</v>
      </c>
      <c r="T2984" t="s">
        <v>17</v>
      </c>
      <c r="U2984" t="s">
        <v>17</v>
      </c>
      <c r="V2984" t="str">
        <f>IF(Table2[[#This Row],[Age]] &lt; 30, "Under 30", IF(Table2[[#This Row],[Age]] &lt; 65, "Other", "Senior"))</f>
        <v>Other</v>
      </c>
      <c r="W2984">
        <v>0</v>
      </c>
      <c r="X2984" t="s">
        <v>17</v>
      </c>
      <c r="Y2984" t="s">
        <v>94</v>
      </c>
      <c r="Z2984" t="s">
        <v>34</v>
      </c>
      <c r="AA2984">
        <v>60</v>
      </c>
      <c r="AB2984">
        <v>1219</v>
      </c>
      <c r="AE2984">
        <f t="shared" si="46"/>
        <v>0</v>
      </c>
      <c r="AF2984">
        <v>1</v>
      </c>
      <c r="AG2984" t="str">
        <f>IF(Table2[[#This Row],[Avg Monthly GB Download]] &lt; 5, "Less than 5 GB", IF(Table2[[#This Row],[Avg Monthly GB Download]] &lt;= 10, "Between 5 and 10 GB", "10 or more GB"))</f>
        <v>Less than 5 GB</v>
      </c>
    </row>
    <row r="2985" spans="1:33" x14ac:dyDescent="0.3">
      <c r="A2985" t="s">
        <v>6086</v>
      </c>
      <c r="B2985" t="s">
        <v>17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21</v>
      </c>
      <c r="I2985" t="s">
        <v>18</v>
      </c>
      <c r="J2985">
        <v>269.8</v>
      </c>
      <c r="K2985">
        <v>1</v>
      </c>
      <c r="L2985">
        <v>4</v>
      </c>
      <c r="M2985" t="s">
        <v>21</v>
      </c>
      <c r="N2985">
        <v>0</v>
      </c>
      <c r="O2985" t="s">
        <v>76</v>
      </c>
      <c r="P2985" t="s">
        <v>6087</v>
      </c>
      <c r="Q2985" t="s">
        <v>22</v>
      </c>
      <c r="R2985">
        <v>62</v>
      </c>
      <c r="S2985" t="s">
        <v>17</v>
      </c>
      <c r="T2985" t="s">
        <v>17</v>
      </c>
      <c r="U2985" t="s">
        <v>17</v>
      </c>
      <c r="V2985" t="str">
        <f>IF(Table2[[#This Row],[Age]] &lt; 30, "Under 30", IF(Table2[[#This Row],[Age]] &lt; 65, "Other", "Senior"))</f>
        <v>Other</v>
      </c>
      <c r="W2985">
        <v>0</v>
      </c>
      <c r="X2985" t="s">
        <v>21</v>
      </c>
      <c r="Y2985" t="s">
        <v>49</v>
      </c>
      <c r="Z2985" t="s">
        <v>34</v>
      </c>
      <c r="AA2985">
        <v>38</v>
      </c>
      <c r="AB2985">
        <v>2715</v>
      </c>
      <c r="AE2985">
        <f t="shared" si="46"/>
        <v>0</v>
      </c>
      <c r="AF2985">
        <v>1</v>
      </c>
      <c r="AG2985" t="str">
        <f>IF(Table2[[#This Row],[Avg Monthly GB Download]] &lt; 5, "Less than 5 GB", IF(Table2[[#This Row],[Avg Monthly GB Download]] &lt;= 10, "Between 5 and 10 GB", "10 or more GB"))</f>
        <v>Less than 5 GB</v>
      </c>
    </row>
    <row r="2986" spans="1:33" x14ac:dyDescent="0.3">
      <c r="A2986" t="s">
        <v>6088</v>
      </c>
      <c r="B2986" t="s">
        <v>17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21</v>
      </c>
      <c r="I2986" t="s">
        <v>18</v>
      </c>
      <c r="J2986">
        <v>159.9</v>
      </c>
      <c r="K2986">
        <v>1</v>
      </c>
      <c r="L2986">
        <v>24</v>
      </c>
      <c r="M2986" t="s">
        <v>21</v>
      </c>
      <c r="N2986">
        <v>0</v>
      </c>
      <c r="O2986" t="s">
        <v>65</v>
      </c>
      <c r="P2986" t="s">
        <v>6089</v>
      </c>
      <c r="Q2986" t="s">
        <v>22</v>
      </c>
      <c r="R2986">
        <v>26</v>
      </c>
      <c r="S2986" t="s">
        <v>21</v>
      </c>
      <c r="T2986" t="s">
        <v>17</v>
      </c>
      <c r="U2986" t="s">
        <v>17</v>
      </c>
      <c r="V2986" t="str">
        <f>IF(Table2[[#This Row],[Age]] &lt; 30, "Under 30", IF(Table2[[#This Row],[Age]] &lt; 65, "Other", "Senior"))</f>
        <v>Under 30</v>
      </c>
      <c r="W2986">
        <v>0</v>
      </c>
      <c r="X2986" t="s">
        <v>17</v>
      </c>
      <c r="Y2986" t="s">
        <v>28</v>
      </c>
      <c r="Z2986" t="s">
        <v>34</v>
      </c>
      <c r="AA2986">
        <v>22</v>
      </c>
      <c r="AB2986">
        <v>900</v>
      </c>
      <c r="AE2986">
        <f t="shared" si="46"/>
        <v>0</v>
      </c>
      <c r="AF2986">
        <v>1</v>
      </c>
      <c r="AG2986" t="str">
        <f>IF(Table2[[#This Row],[Avg Monthly GB Download]] &lt; 5, "Less than 5 GB", IF(Table2[[#This Row],[Avg Monthly GB Download]] &lt;= 10, "Between 5 and 10 GB", "10 or more GB"))</f>
        <v>10 or more GB</v>
      </c>
    </row>
    <row r="2987" spans="1:33" x14ac:dyDescent="0.3">
      <c r="A2987" t="s">
        <v>6090</v>
      </c>
      <c r="B2987" t="s">
        <v>17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21</v>
      </c>
      <c r="I2987" t="s">
        <v>18</v>
      </c>
      <c r="J2987">
        <v>203.2</v>
      </c>
      <c r="K2987">
        <v>1</v>
      </c>
      <c r="L2987">
        <v>1</v>
      </c>
      <c r="M2987" t="s">
        <v>21</v>
      </c>
      <c r="N2987">
        <v>0</v>
      </c>
      <c r="O2987" t="s">
        <v>69</v>
      </c>
      <c r="P2987" t="s">
        <v>6091</v>
      </c>
      <c r="Q2987" t="s">
        <v>22</v>
      </c>
      <c r="R2987">
        <v>69</v>
      </c>
      <c r="S2987" t="s">
        <v>17</v>
      </c>
      <c r="T2987" t="s">
        <v>21</v>
      </c>
      <c r="U2987" t="s">
        <v>17</v>
      </c>
      <c r="V2987" t="str">
        <f>IF(Table2[[#This Row],[Age]] &lt; 30, "Under 30", IF(Table2[[#This Row],[Age]] &lt; 65, "Other", "Senior"))</f>
        <v>Senior</v>
      </c>
      <c r="W2987">
        <v>0</v>
      </c>
      <c r="X2987" t="s">
        <v>17</v>
      </c>
      <c r="Y2987" t="s">
        <v>28</v>
      </c>
      <c r="Z2987" t="s">
        <v>34</v>
      </c>
      <c r="AA2987">
        <v>59</v>
      </c>
      <c r="AB2987">
        <v>3698</v>
      </c>
      <c r="AE2987">
        <f t="shared" si="46"/>
        <v>0</v>
      </c>
      <c r="AF2987">
        <v>1</v>
      </c>
      <c r="AG2987" t="str">
        <f>IF(Table2[[#This Row],[Avg Monthly GB Download]] &lt; 5, "Less than 5 GB", IF(Table2[[#This Row],[Avg Monthly GB Download]] &lt;= 10, "Between 5 and 10 GB", "10 or more GB"))</f>
        <v>Less than 5 GB</v>
      </c>
    </row>
    <row r="2988" spans="1:33" x14ac:dyDescent="0.3">
      <c r="A2988" t="s">
        <v>6092</v>
      </c>
      <c r="B2988" t="s">
        <v>17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21</v>
      </c>
      <c r="I2988" t="s">
        <v>84</v>
      </c>
      <c r="J2988">
        <v>0</v>
      </c>
      <c r="K2988">
        <v>2</v>
      </c>
      <c r="L2988">
        <v>10</v>
      </c>
      <c r="M2988" t="s">
        <v>17</v>
      </c>
      <c r="N2988">
        <v>42</v>
      </c>
      <c r="O2988" t="s">
        <v>63</v>
      </c>
      <c r="P2988" t="s">
        <v>6093</v>
      </c>
      <c r="Q2988" t="s">
        <v>20</v>
      </c>
      <c r="R2988">
        <v>21</v>
      </c>
      <c r="S2988" t="s">
        <v>21</v>
      </c>
      <c r="T2988" t="s">
        <v>17</v>
      </c>
      <c r="U2988" t="s">
        <v>17</v>
      </c>
      <c r="V2988" t="str">
        <f>IF(Table2[[#This Row],[Age]] &lt; 30, "Under 30", IF(Table2[[#This Row],[Age]] &lt; 65, "Other", "Senior"))</f>
        <v>Under 30</v>
      </c>
      <c r="W2988">
        <v>0</v>
      </c>
      <c r="X2988" t="s">
        <v>21</v>
      </c>
      <c r="Y2988" t="s">
        <v>28</v>
      </c>
      <c r="Z2988" t="s">
        <v>34</v>
      </c>
      <c r="AA2988">
        <v>22</v>
      </c>
      <c r="AB2988">
        <v>254</v>
      </c>
      <c r="AE2988">
        <f t="shared" si="46"/>
        <v>0</v>
      </c>
      <c r="AF2988">
        <v>1</v>
      </c>
      <c r="AG2988" t="str">
        <f>IF(Table2[[#This Row],[Avg Monthly GB Download]] &lt; 5, "Less than 5 GB", IF(Table2[[#This Row],[Avg Monthly GB Download]] &lt;= 10, "Between 5 and 10 GB", "10 or more GB"))</f>
        <v>Between 5 and 10 GB</v>
      </c>
    </row>
    <row r="2989" spans="1:33" x14ac:dyDescent="0.3">
      <c r="A2989" t="s">
        <v>6094</v>
      </c>
      <c r="B2989" t="s">
        <v>17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21</v>
      </c>
      <c r="I2989" t="s">
        <v>18</v>
      </c>
      <c r="J2989">
        <v>12.6</v>
      </c>
      <c r="K2989">
        <v>2</v>
      </c>
      <c r="L2989">
        <v>7</v>
      </c>
      <c r="M2989" t="s">
        <v>21</v>
      </c>
      <c r="N2989">
        <v>0</v>
      </c>
      <c r="O2989" t="s">
        <v>81</v>
      </c>
      <c r="P2989" t="s">
        <v>6095</v>
      </c>
      <c r="Q2989" t="s">
        <v>22</v>
      </c>
      <c r="R2989">
        <v>66</v>
      </c>
      <c r="S2989" t="s">
        <v>17</v>
      </c>
      <c r="T2989" t="s">
        <v>21</v>
      </c>
      <c r="U2989" t="s">
        <v>17</v>
      </c>
      <c r="V2989" t="str">
        <f>IF(Table2[[#This Row],[Age]] &lt; 30, "Under 30", IF(Table2[[#This Row],[Age]] &lt; 65, "Other", "Senior"))</f>
        <v>Senior</v>
      </c>
      <c r="W2989">
        <v>0</v>
      </c>
      <c r="X2989" t="s">
        <v>17</v>
      </c>
      <c r="Y2989" t="s">
        <v>28</v>
      </c>
      <c r="Z2989" t="s">
        <v>34</v>
      </c>
      <c r="AA2989">
        <v>45</v>
      </c>
      <c r="AB2989">
        <v>294</v>
      </c>
      <c r="AE2989">
        <f t="shared" si="46"/>
        <v>0</v>
      </c>
      <c r="AF2989">
        <v>1</v>
      </c>
      <c r="AG2989" t="str">
        <f>IF(Table2[[#This Row],[Avg Monthly GB Download]] &lt; 5, "Less than 5 GB", IF(Table2[[#This Row],[Avg Monthly GB Download]] &lt;= 10, "Between 5 and 10 GB", "10 or more GB"))</f>
        <v>Between 5 and 10 GB</v>
      </c>
    </row>
    <row r="2990" spans="1:33" x14ac:dyDescent="0.3">
      <c r="A2990" t="s">
        <v>6096</v>
      </c>
      <c r="B2990" t="s">
        <v>17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21</v>
      </c>
      <c r="I2990" t="s">
        <v>18</v>
      </c>
      <c r="J2990">
        <v>14.7</v>
      </c>
      <c r="K2990">
        <v>1</v>
      </c>
      <c r="L2990">
        <v>2</v>
      </c>
      <c r="M2990" t="s">
        <v>21</v>
      </c>
      <c r="N2990">
        <v>0</v>
      </c>
      <c r="O2990" t="s">
        <v>75</v>
      </c>
      <c r="P2990" t="s">
        <v>6097</v>
      </c>
      <c r="Q2990" t="s">
        <v>22</v>
      </c>
      <c r="R2990">
        <v>49</v>
      </c>
      <c r="S2990" t="s">
        <v>17</v>
      </c>
      <c r="T2990" t="s">
        <v>17</v>
      </c>
      <c r="U2990" t="s">
        <v>17</v>
      </c>
      <c r="V2990" t="str">
        <f>IF(Table2[[#This Row],[Age]] &lt; 30, "Under 30", IF(Table2[[#This Row],[Age]] &lt; 65, "Other", "Senior"))</f>
        <v>Other</v>
      </c>
      <c r="W2990">
        <v>0</v>
      </c>
      <c r="X2990" t="s">
        <v>17</v>
      </c>
      <c r="Y2990" t="s">
        <v>28</v>
      </c>
      <c r="Z2990" t="s">
        <v>29</v>
      </c>
      <c r="AA2990">
        <v>12</v>
      </c>
      <c r="AB2990">
        <v>37</v>
      </c>
      <c r="AE2990">
        <f t="shared" si="46"/>
        <v>0</v>
      </c>
      <c r="AF2990">
        <v>1</v>
      </c>
      <c r="AG2990" t="str">
        <f>IF(Table2[[#This Row],[Avg Monthly GB Download]] &lt; 5, "Less than 5 GB", IF(Table2[[#This Row],[Avg Monthly GB Download]] &lt;= 10, "Between 5 and 10 GB", "10 or more GB"))</f>
        <v>Less than 5 GB</v>
      </c>
    </row>
    <row r="2991" spans="1:33" x14ac:dyDescent="0.3">
      <c r="A2991" t="s">
        <v>6098</v>
      </c>
      <c r="B2991" t="s">
        <v>17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21</v>
      </c>
      <c r="I2991" t="s">
        <v>18</v>
      </c>
      <c r="J2991">
        <v>100.8</v>
      </c>
      <c r="K2991">
        <v>0</v>
      </c>
      <c r="L2991">
        <v>0</v>
      </c>
      <c r="M2991" t="s">
        <v>17</v>
      </c>
      <c r="N2991">
        <v>0</v>
      </c>
      <c r="O2991" t="s">
        <v>54</v>
      </c>
      <c r="P2991" t="s">
        <v>6099</v>
      </c>
      <c r="Q2991" t="s">
        <v>22</v>
      </c>
      <c r="R2991">
        <v>56</v>
      </c>
      <c r="S2991" t="s">
        <v>17</v>
      </c>
      <c r="T2991" t="s">
        <v>17</v>
      </c>
      <c r="U2991" t="s">
        <v>17</v>
      </c>
      <c r="V2991" t="str">
        <f>IF(Table2[[#This Row],[Age]] &lt; 30, "Under 30", IF(Table2[[#This Row],[Age]] &lt; 65, "Other", "Senior"))</f>
        <v>Other</v>
      </c>
      <c r="W2991">
        <v>0</v>
      </c>
      <c r="X2991" t="s">
        <v>17</v>
      </c>
      <c r="Y2991" t="s">
        <v>49</v>
      </c>
      <c r="Z2991" t="s">
        <v>29</v>
      </c>
      <c r="AA2991">
        <v>11</v>
      </c>
      <c r="AB2991">
        <v>636</v>
      </c>
      <c r="AE2991">
        <f t="shared" si="46"/>
        <v>0</v>
      </c>
      <c r="AF2991">
        <v>1</v>
      </c>
      <c r="AG2991" t="str">
        <f>IF(Table2[[#This Row],[Avg Monthly GB Download]] &lt; 5, "Less than 5 GB", IF(Table2[[#This Row],[Avg Monthly GB Download]] &lt;= 10, "Between 5 and 10 GB", "10 or more GB"))</f>
        <v>Less than 5 GB</v>
      </c>
    </row>
    <row r="2992" spans="1:33" x14ac:dyDescent="0.3">
      <c r="A2992" t="s">
        <v>6100</v>
      </c>
      <c r="B2992" t="s">
        <v>17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21</v>
      </c>
      <c r="I2992" t="s">
        <v>18</v>
      </c>
      <c r="J2992">
        <v>137.5</v>
      </c>
      <c r="K2992">
        <v>1</v>
      </c>
      <c r="L2992">
        <v>5</v>
      </c>
      <c r="M2992" t="s">
        <v>21</v>
      </c>
      <c r="N2992">
        <v>0</v>
      </c>
      <c r="O2992" t="s">
        <v>81</v>
      </c>
      <c r="P2992" t="s">
        <v>6101</v>
      </c>
      <c r="Q2992" t="s">
        <v>20</v>
      </c>
      <c r="R2992">
        <v>58</v>
      </c>
      <c r="S2992" t="s">
        <v>17</v>
      </c>
      <c r="T2992" t="s">
        <v>17</v>
      </c>
      <c r="U2992" t="s">
        <v>17</v>
      </c>
      <c r="V2992" t="str">
        <f>IF(Table2[[#This Row],[Age]] &lt; 30, "Under 30", IF(Table2[[#This Row],[Age]] &lt; 65, "Other", "Senior"))</f>
        <v>Other</v>
      </c>
      <c r="W2992">
        <v>0</v>
      </c>
      <c r="X2992" t="s">
        <v>21</v>
      </c>
      <c r="Y2992" t="s">
        <v>28</v>
      </c>
      <c r="Z2992" t="s">
        <v>29</v>
      </c>
      <c r="AA2992">
        <v>28</v>
      </c>
      <c r="AB2992">
        <v>608</v>
      </c>
      <c r="AE2992">
        <f t="shared" si="46"/>
        <v>0</v>
      </c>
      <c r="AF2992">
        <v>1</v>
      </c>
      <c r="AG2992" t="str">
        <f>IF(Table2[[#This Row],[Avg Monthly GB Download]] &lt; 5, "Less than 5 GB", IF(Table2[[#This Row],[Avg Monthly GB Download]] &lt;= 10, "Between 5 and 10 GB", "10 or more GB"))</f>
        <v>Between 5 and 10 GB</v>
      </c>
    </row>
    <row r="2993" spans="1:33" x14ac:dyDescent="0.3">
      <c r="A2993" t="s">
        <v>6102</v>
      </c>
      <c r="B2993" t="s">
        <v>17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21</v>
      </c>
      <c r="I2993" t="s">
        <v>18</v>
      </c>
      <c r="J2993">
        <v>11.7</v>
      </c>
      <c r="K2993">
        <v>0</v>
      </c>
      <c r="L2993">
        <v>0</v>
      </c>
      <c r="M2993" t="s">
        <v>17</v>
      </c>
      <c r="N2993">
        <v>0</v>
      </c>
      <c r="O2993" t="s">
        <v>32</v>
      </c>
      <c r="P2993" t="s">
        <v>6103</v>
      </c>
      <c r="Q2993" t="s">
        <v>22</v>
      </c>
      <c r="R2993">
        <v>32</v>
      </c>
      <c r="S2993" t="s">
        <v>17</v>
      </c>
      <c r="T2993" t="s">
        <v>17</v>
      </c>
      <c r="U2993" t="s">
        <v>17</v>
      </c>
      <c r="V2993" t="str">
        <f>IF(Table2[[#This Row],[Age]] &lt; 30, "Under 30", IF(Table2[[#This Row],[Age]] &lt; 65, "Other", "Senior"))</f>
        <v>Other</v>
      </c>
      <c r="W2993">
        <v>0</v>
      </c>
      <c r="X2993" t="s">
        <v>17</v>
      </c>
      <c r="Y2993" t="s">
        <v>28</v>
      </c>
      <c r="Z2993" t="s">
        <v>29</v>
      </c>
      <c r="AA2993">
        <v>9</v>
      </c>
      <c r="AB2993">
        <v>47</v>
      </c>
      <c r="AE2993">
        <f t="shared" si="46"/>
        <v>0</v>
      </c>
      <c r="AF2993">
        <v>1</v>
      </c>
      <c r="AG2993" t="str">
        <f>IF(Table2[[#This Row],[Avg Monthly GB Download]] &lt; 5, "Less than 5 GB", IF(Table2[[#This Row],[Avg Monthly GB Download]] &lt;= 10, "Between 5 and 10 GB", "10 or more GB"))</f>
        <v>Less than 5 GB</v>
      </c>
    </row>
    <row r="2994" spans="1:33" x14ac:dyDescent="0.3">
      <c r="A2994" t="s">
        <v>6104</v>
      </c>
      <c r="B2994" t="s">
        <v>17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21</v>
      </c>
      <c r="I2994" t="s">
        <v>84</v>
      </c>
      <c r="J2994">
        <v>0</v>
      </c>
      <c r="K2994">
        <v>3</v>
      </c>
      <c r="L2994">
        <v>0</v>
      </c>
      <c r="M2994" t="s">
        <v>17</v>
      </c>
      <c r="N2994">
        <v>0</v>
      </c>
      <c r="O2994" t="s">
        <v>76</v>
      </c>
      <c r="P2994" t="s">
        <v>6105</v>
      </c>
      <c r="Q2994" t="s">
        <v>20</v>
      </c>
      <c r="R2994">
        <v>37</v>
      </c>
      <c r="S2994" t="s">
        <v>17</v>
      </c>
      <c r="T2994" t="s">
        <v>17</v>
      </c>
      <c r="U2994" t="s">
        <v>17</v>
      </c>
      <c r="V2994" t="str">
        <f>IF(Table2[[#This Row],[Age]] &lt; 30, "Under 30", IF(Table2[[#This Row],[Age]] &lt; 65, "Other", "Senior"))</f>
        <v>Other</v>
      </c>
      <c r="W2994">
        <v>0</v>
      </c>
      <c r="X2994" t="s">
        <v>17</v>
      </c>
      <c r="Y2994" t="s">
        <v>94</v>
      </c>
      <c r="Z2994" t="s">
        <v>29</v>
      </c>
      <c r="AA2994">
        <v>8</v>
      </c>
      <c r="AB2994">
        <v>162</v>
      </c>
      <c r="AE2994">
        <f t="shared" si="46"/>
        <v>0</v>
      </c>
      <c r="AF2994">
        <v>1</v>
      </c>
      <c r="AG2994" t="str">
        <f>IF(Table2[[#This Row],[Avg Monthly GB Download]] &lt; 5, "Less than 5 GB", IF(Table2[[#This Row],[Avg Monthly GB Download]] &lt;= 10, "Between 5 and 10 GB", "10 or more GB"))</f>
        <v>Less than 5 GB</v>
      </c>
    </row>
    <row r="2995" spans="1:33" x14ac:dyDescent="0.3">
      <c r="A2995" t="s">
        <v>6106</v>
      </c>
      <c r="B2995" t="s">
        <v>17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21</v>
      </c>
      <c r="I2995" t="s">
        <v>18</v>
      </c>
      <c r="J2995">
        <v>134.6</v>
      </c>
      <c r="K2995">
        <v>3</v>
      </c>
      <c r="L2995">
        <v>0</v>
      </c>
      <c r="M2995" t="s">
        <v>21</v>
      </c>
      <c r="N2995">
        <v>0</v>
      </c>
      <c r="O2995" t="s">
        <v>64</v>
      </c>
      <c r="P2995" t="s">
        <v>6107</v>
      </c>
      <c r="Q2995" t="s">
        <v>22</v>
      </c>
      <c r="R2995">
        <v>43</v>
      </c>
      <c r="S2995" t="s">
        <v>17</v>
      </c>
      <c r="T2995" t="s">
        <v>17</v>
      </c>
      <c r="U2995" t="s">
        <v>17</v>
      </c>
      <c r="V2995" t="str">
        <f>IF(Table2[[#This Row],[Age]] &lt; 30, "Under 30", IF(Table2[[#This Row],[Age]] &lt; 65, "Other", "Senior"))</f>
        <v>Other</v>
      </c>
      <c r="W2995">
        <v>0</v>
      </c>
      <c r="X2995" t="s">
        <v>17</v>
      </c>
      <c r="Y2995" t="s">
        <v>94</v>
      </c>
      <c r="Z2995" t="s">
        <v>29</v>
      </c>
      <c r="AA2995">
        <v>29</v>
      </c>
      <c r="AB2995">
        <v>1897</v>
      </c>
      <c r="AE2995">
        <f t="shared" si="46"/>
        <v>0</v>
      </c>
      <c r="AF2995">
        <v>1</v>
      </c>
      <c r="AG2995" t="str">
        <f>IF(Table2[[#This Row],[Avg Monthly GB Download]] &lt; 5, "Less than 5 GB", IF(Table2[[#This Row],[Avg Monthly GB Download]] &lt;= 10, "Between 5 and 10 GB", "10 or more GB"))</f>
        <v>Less than 5 GB</v>
      </c>
    </row>
    <row r="2996" spans="1:33" x14ac:dyDescent="0.3">
      <c r="A2996" t="s">
        <v>6108</v>
      </c>
      <c r="B2996" t="s">
        <v>17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21</v>
      </c>
      <c r="I2996" t="s">
        <v>18</v>
      </c>
      <c r="J2996">
        <v>193.2</v>
      </c>
      <c r="K2996">
        <v>0</v>
      </c>
      <c r="L2996">
        <v>13</v>
      </c>
      <c r="M2996" t="s">
        <v>21</v>
      </c>
      <c r="N2996">
        <v>0</v>
      </c>
      <c r="O2996" t="s">
        <v>77</v>
      </c>
      <c r="P2996" t="s">
        <v>6109</v>
      </c>
      <c r="Q2996" t="s">
        <v>20</v>
      </c>
      <c r="R2996">
        <v>29</v>
      </c>
      <c r="S2996" t="s">
        <v>21</v>
      </c>
      <c r="T2996" t="s">
        <v>17</v>
      </c>
      <c r="U2996" t="s">
        <v>17</v>
      </c>
      <c r="V2996" t="str">
        <f>IF(Table2[[#This Row],[Age]] &lt; 30, "Under 30", IF(Table2[[#This Row],[Age]] &lt; 65, "Other", "Senior"))</f>
        <v>Under 30</v>
      </c>
      <c r="W2996">
        <v>0</v>
      </c>
      <c r="X2996" t="s">
        <v>17</v>
      </c>
      <c r="Y2996" t="s">
        <v>28</v>
      </c>
      <c r="Z2996" t="s">
        <v>29</v>
      </c>
      <c r="AA2996">
        <v>37</v>
      </c>
      <c r="AB2996">
        <v>1718</v>
      </c>
      <c r="AE2996">
        <f t="shared" si="46"/>
        <v>0</v>
      </c>
      <c r="AF2996">
        <v>1</v>
      </c>
      <c r="AG2996" t="str">
        <f>IF(Table2[[#This Row],[Avg Monthly GB Download]] &lt; 5, "Less than 5 GB", IF(Table2[[#This Row],[Avg Monthly GB Download]] &lt;= 10, "Between 5 and 10 GB", "10 or more GB"))</f>
        <v>10 or more GB</v>
      </c>
    </row>
    <row r="2997" spans="1:33" x14ac:dyDescent="0.3">
      <c r="A2997" t="s">
        <v>6110</v>
      </c>
      <c r="B2997" t="s">
        <v>17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21</v>
      </c>
      <c r="I2997" t="s">
        <v>84</v>
      </c>
      <c r="J2997">
        <v>0</v>
      </c>
      <c r="K2997">
        <v>0</v>
      </c>
      <c r="L2997">
        <v>0</v>
      </c>
      <c r="M2997" t="s">
        <v>17</v>
      </c>
      <c r="N2997">
        <v>0</v>
      </c>
      <c r="O2997" t="s">
        <v>27</v>
      </c>
      <c r="P2997" t="s">
        <v>6111</v>
      </c>
      <c r="Q2997" t="s">
        <v>20</v>
      </c>
      <c r="R2997">
        <v>33</v>
      </c>
      <c r="S2997" t="s">
        <v>17</v>
      </c>
      <c r="T2997" t="s">
        <v>17</v>
      </c>
      <c r="U2997" t="s">
        <v>17</v>
      </c>
      <c r="V2997" t="str">
        <f>IF(Table2[[#This Row],[Age]] &lt; 30, "Under 30", IF(Table2[[#This Row],[Age]] &lt; 65, "Other", "Senior"))</f>
        <v>Other</v>
      </c>
      <c r="W2997">
        <v>0</v>
      </c>
      <c r="X2997" t="s">
        <v>17</v>
      </c>
      <c r="Y2997" t="s">
        <v>28</v>
      </c>
      <c r="Z2997" t="s">
        <v>29</v>
      </c>
      <c r="AA2997">
        <v>13</v>
      </c>
      <c r="AB2997">
        <v>435</v>
      </c>
      <c r="AE2997">
        <f t="shared" si="46"/>
        <v>0</v>
      </c>
      <c r="AF2997">
        <v>1</v>
      </c>
      <c r="AG2997" t="str">
        <f>IF(Table2[[#This Row],[Avg Monthly GB Download]] &lt; 5, "Less than 5 GB", IF(Table2[[#This Row],[Avg Monthly GB Download]] &lt;= 10, "Between 5 and 10 GB", "10 or more GB"))</f>
        <v>Less than 5 GB</v>
      </c>
    </row>
    <row r="2998" spans="1:33" x14ac:dyDescent="0.3">
      <c r="A2998" t="s">
        <v>6112</v>
      </c>
      <c r="B2998" t="s">
        <v>17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21</v>
      </c>
      <c r="I2998" t="s">
        <v>18</v>
      </c>
      <c r="J2998">
        <v>2.4</v>
      </c>
      <c r="K2998">
        <v>0</v>
      </c>
      <c r="L2998">
        <v>2</v>
      </c>
      <c r="M2998" t="s">
        <v>21</v>
      </c>
      <c r="N2998">
        <v>0</v>
      </c>
      <c r="O2998" t="s">
        <v>90</v>
      </c>
      <c r="P2998" t="s">
        <v>6113</v>
      </c>
      <c r="Q2998" t="s">
        <v>20</v>
      </c>
      <c r="R2998">
        <v>49</v>
      </c>
      <c r="S2998" t="s">
        <v>17</v>
      </c>
      <c r="T2998" t="s">
        <v>17</v>
      </c>
      <c r="U2998" t="s">
        <v>17</v>
      </c>
      <c r="V2998" t="str">
        <f>IF(Table2[[#This Row],[Age]] &lt; 30, "Under 30", IF(Table2[[#This Row],[Age]] &lt; 65, "Other", "Senior"))</f>
        <v>Other</v>
      </c>
      <c r="W2998">
        <v>0</v>
      </c>
      <c r="X2998" t="s">
        <v>17</v>
      </c>
      <c r="Y2998" t="s">
        <v>28</v>
      </c>
      <c r="Z2998" t="s">
        <v>34</v>
      </c>
      <c r="AA2998">
        <v>20</v>
      </c>
      <c r="AB2998">
        <v>20</v>
      </c>
      <c r="AE2998">
        <f t="shared" si="46"/>
        <v>0</v>
      </c>
      <c r="AF2998">
        <v>1</v>
      </c>
      <c r="AG2998" t="str">
        <f>IF(Table2[[#This Row],[Avg Monthly GB Download]] &lt; 5, "Less than 5 GB", IF(Table2[[#This Row],[Avg Monthly GB Download]] &lt;= 10, "Between 5 and 10 GB", "10 or more GB"))</f>
        <v>Less than 5 GB</v>
      </c>
    </row>
    <row r="2999" spans="1:33" x14ac:dyDescent="0.3">
      <c r="A2999" t="s">
        <v>6114</v>
      </c>
      <c r="B2999" t="s">
        <v>17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21</v>
      </c>
      <c r="I2999" t="s">
        <v>18</v>
      </c>
      <c r="J2999">
        <v>585.79999999999995</v>
      </c>
      <c r="K2999">
        <v>3</v>
      </c>
      <c r="L2999">
        <v>1</v>
      </c>
      <c r="M2999" t="s">
        <v>21</v>
      </c>
      <c r="N2999">
        <v>0</v>
      </c>
      <c r="O2999" t="s">
        <v>24</v>
      </c>
      <c r="P2999" t="s">
        <v>6115</v>
      </c>
      <c r="Q2999" t="s">
        <v>22</v>
      </c>
      <c r="R2999">
        <v>75</v>
      </c>
      <c r="S2999" t="s">
        <v>17</v>
      </c>
      <c r="T2999" t="s">
        <v>21</v>
      </c>
      <c r="U2999" t="s">
        <v>17</v>
      </c>
      <c r="V2999" t="str">
        <f>IF(Table2[[#This Row],[Age]] &lt; 30, "Under 30", IF(Table2[[#This Row],[Age]] &lt; 65, "Other", "Senior"))</f>
        <v>Senior</v>
      </c>
      <c r="W2999">
        <v>0</v>
      </c>
      <c r="X2999" t="s">
        <v>21</v>
      </c>
      <c r="Y2999" t="s">
        <v>49</v>
      </c>
      <c r="Z2999" t="s">
        <v>29</v>
      </c>
      <c r="AA2999">
        <v>64</v>
      </c>
      <c r="AB2999">
        <v>4554</v>
      </c>
      <c r="AE2999">
        <f t="shared" si="46"/>
        <v>0</v>
      </c>
      <c r="AF2999">
        <v>1</v>
      </c>
      <c r="AG2999" t="str">
        <f>IF(Table2[[#This Row],[Avg Monthly GB Download]] &lt; 5, "Less than 5 GB", IF(Table2[[#This Row],[Avg Monthly GB Download]] &lt;= 10, "Between 5 and 10 GB", "10 or more GB"))</f>
        <v>Less than 5 GB</v>
      </c>
    </row>
    <row r="3000" spans="1:33" x14ac:dyDescent="0.3">
      <c r="A3000" t="s">
        <v>6116</v>
      </c>
      <c r="B3000" t="s">
        <v>17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21</v>
      </c>
      <c r="I3000" t="s">
        <v>18</v>
      </c>
      <c r="J3000">
        <v>160.1</v>
      </c>
      <c r="K3000">
        <v>1</v>
      </c>
      <c r="L3000">
        <v>0</v>
      </c>
      <c r="M3000" t="s">
        <v>17</v>
      </c>
      <c r="N3000">
        <v>0</v>
      </c>
      <c r="O3000" t="s">
        <v>89</v>
      </c>
      <c r="P3000" t="s">
        <v>6117</v>
      </c>
      <c r="Q3000" t="s">
        <v>22</v>
      </c>
      <c r="R3000">
        <v>22</v>
      </c>
      <c r="S3000" t="s">
        <v>21</v>
      </c>
      <c r="T3000" t="s">
        <v>17</v>
      </c>
      <c r="U3000" t="s">
        <v>17</v>
      </c>
      <c r="V3000" t="str">
        <f>IF(Table2[[#This Row],[Age]] &lt; 30, "Under 30", IF(Table2[[#This Row],[Age]] &lt; 65, "Other", "Senior"))</f>
        <v>Under 30</v>
      </c>
      <c r="W3000">
        <v>0</v>
      </c>
      <c r="X3000" t="s">
        <v>17</v>
      </c>
      <c r="Y3000" t="s">
        <v>49</v>
      </c>
      <c r="Z3000" t="s">
        <v>34</v>
      </c>
      <c r="AA3000">
        <v>16</v>
      </c>
      <c r="AB3000">
        <v>1086</v>
      </c>
      <c r="AE3000">
        <f t="shared" si="46"/>
        <v>0</v>
      </c>
      <c r="AF3000">
        <v>1</v>
      </c>
      <c r="AG3000" t="str">
        <f>IF(Table2[[#This Row],[Avg Monthly GB Download]] &lt; 5, "Less than 5 GB", IF(Table2[[#This Row],[Avg Monthly GB Download]] &lt;= 10, "Between 5 and 10 GB", "10 or more GB"))</f>
        <v>Less than 5 GB</v>
      </c>
    </row>
    <row r="3001" spans="1:33" x14ac:dyDescent="0.3">
      <c r="A3001" t="s">
        <v>6118</v>
      </c>
      <c r="B3001" t="s">
        <v>17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21</v>
      </c>
      <c r="I3001" t="s">
        <v>18</v>
      </c>
      <c r="J3001">
        <v>3.1</v>
      </c>
      <c r="K3001">
        <v>3</v>
      </c>
      <c r="L3001">
        <v>4</v>
      </c>
      <c r="M3001" t="s">
        <v>21</v>
      </c>
      <c r="N3001">
        <v>0</v>
      </c>
      <c r="O3001" t="s">
        <v>33</v>
      </c>
      <c r="P3001" t="s">
        <v>6119</v>
      </c>
      <c r="Q3001" t="s">
        <v>22</v>
      </c>
      <c r="R3001">
        <v>50</v>
      </c>
      <c r="S3001" t="s">
        <v>17</v>
      </c>
      <c r="T3001" t="s">
        <v>17</v>
      </c>
      <c r="U3001" t="s">
        <v>17</v>
      </c>
      <c r="V3001" t="str">
        <f>IF(Table2[[#This Row],[Age]] &lt; 30, "Under 30", IF(Table2[[#This Row],[Age]] &lt; 65, "Other", "Senior"))</f>
        <v>Other</v>
      </c>
      <c r="W3001">
        <v>0</v>
      </c>
      <c r="X3001" t="s">
        <v>17</v>
      </c>
      <c r="Y3001" t="s">
        <v>28</v>
      </c>
      <c r="Z3001" t="s">
        <v>34</v>
      </c>
      <c r="AA3001">
        <v>24</v>
      </c>
      <c r="AB3001">
        <v>24</v>
      </c>
      <c r="AE3001">
        <f t="shared" si="46"/>
        <v>0</v>
      </c>
      <c r="AF3001">
        <v>1</v>
      </c>
      <c r="AG3001" t="str">
        <f>IF(Table2[[#This Row],[Avg Monthly GB Download]] &lt; 5, "Less than 5 GB", IF(Table2[[#This Row],[Avg Monthly GB Download]] &lt;= 10, "Between 5 and 10 GB", "10 or more GB"))</f>
        <v>Less than 5 GB</v>
      </c>
    </row>
    <row r="3002" spans="1:33" x14ac:dyDescent="0.3">
      <c r="A3002" t="s">
        <v>6120</v>
      </c>
      <c r="B3002" t="s">
        <v>17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21</v>
      </c>
      <c r="I3002" t="s">
        <v>18</v>
      </c>
      <c r="J3002">
        <v>31.7</v>
      </c>
      <c r="K3002">
        <v>1</v>
      </c>
      <c r="L3002">
        <v>8</v>
      </c>
      <c r="M3002" t="s">
        <v>21</v>
      </c>
      <c r="N3002">
        <v>0</v>
      </c>
      <c r="O3002" t="s">
        <v>46</v>
      </c>
      <c r="P3002" t="s">
        <v>6121</v>
      </c>
      <c r="Q3002" t="s">
        <v>22</v>
      </c>
      <c r="R3002">
        <v>41</v>
      </c>
      <c r="S3002" t="s">
        <v>17</v>
      </c>
      <c r="T3002" t="s">
        <v>17</v>
      </c>
      <c r="U3002" t="s">
        <v>17</v>
      </c>
      <c r="V3002" t="str">
        <f>IF(Table2[[#This Row],[Age]] &lt; 30, "Under 30", IF(Table2[[#This Row],[Age]] &lt; 65, "Other", "Senior"))</f>
        <v>Other</v>
      </c>
      <c r="W3002">
        <v>0</v>
      </c>
      <c r="X3002" t="s">
        <v>17</v>
      </c>
      <c r="Y3002" t="s">
        <v>28</v>
      </c>
      <c r="Z3002" t="s">
        <v>34</v>
      </c>
      <c r="AA3002">
        <v>45</v>
      </c>
      <c r="AB3002">
        <v>806</v>
      </c>
      <c r="AE3002">
        <f t="shared" si="46"/>
        <v>0</v>
      </c>
      <c r="AF3002">
        <v>1</v>
      </c>
      <c r="AG3002" t="str">
        <f>IF(Table2[[#This Row],[Avg Monthly GB Download]] &lt; 5, "Less than 5 GB", IF(Table2[[#This Row],[Avg Monthly GB Download]] &lt;= 10, "Between 5 and 10 GB", "10 or more GB"))</f>
        <v>Between 5 and 10 GB</v>
      </c>
    </row>
    <row r="3003" spans="1:33" x14ac:dyDescent="0.3">
      <c r="A3003" t="s">
        <v>6122</v>
      </c>
      <c r="B3003" t="s">
        <v>17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21</v>
      </c>
      <c r="I3003" t="s">
        <v>18</v>
      </c>
      <c r="J3003">
        <v>51.8</v>
      </c>
      <c r="K3003">
        <v>1</v>
      </c>
      <c r="L3003">
        <v>5</v>
      </c>
      <c r="M3003" t="s">
        <v>17</v>
      </c>
      <c r="N3003">
        <v>15</v>
      </c>
      <c r="O3003" t="s">
        <v>76</v>
      </c>
      <c r="P3003" t="s">
        <v>6123</v>
      </c>
      <c r="Q3003" t="s">
        <v>22</v>
      </c>
      <c r="R3003">
        <v>58</v>
      </c>
      <c r="S3003" t="s">
        <v>17</v>
      </c>
      <c r="T3003" t="s">
        <v>17</v>
      </c>
      <c r="U3003" t="s">
        <v>17</v>
      </c>
      <c r="V3003" t="str">
        <f>IF(Table2[[#This Row],[Age]] &lt; 30, "Under 30", IF(Table2[[#This Row],[Age]] &lt; 65, "Other", "Senior"))</f>
        <v>Other</v>
      </c>
      <c r="W3003">
        <v>0</v>
      </c>
      <c r="X3003" t="s">
        <v>17</v>
      </c>
      <c r="Y3003" t="s">
        <v>28</v>
      </c>
      <c r="Z3003" t="s">
        <v>34</v>
      </c>
      <c r="AA3003">
        <v>31</v>
      </c>
      <c r="AB3003">
        <v>761</v>
      </c>
      <c r="AE3003">
        <f t="shared" si="46"/>
        <v>0</v>
      </c>
      <c r="AF3003">
        <v>1</v>
      </c>
      <c r="AG3003" t="str">
        <f>IF(Table2[[#This Row],[Avg Monthly GB Download]] &lt; 5, "Less than 5 GB", IF(Table2[[#This Row],[Avg Monthly GB Download]] &lt;= 10, "Between 5 and 10 GB", "10 or more GB"))</f>
        <v>Between 5 and 10 GB</v>
      </c>
    </row>
    <row r="3004" spans="1:33" x14ac:dyDescent="0.3">
      <c r="A3004" t="s">
        <v>6124</v>
      </c>
      <c r="B3004" t="s">
        <v>17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21</v>
      </c>
      <c r="I3004" t="s">
        <v>18</v>
      </c>
      <c r="J3004">
        <v>232.5</v>
      </c>
      <c r="K3004">
        <v>1</v>
      </c>
      <c r="L3004">
        <v>28</v>
      </c>
      <c r="M3004" t="s">
        <v>21</v>
      </c>
      <c r="N3004">
        <v>0</v>
      </c>
      <c r="O3004" t="s">
        <v>25</v>
      </c>
      <c r="P3004" t="s">
        <v>6125</v>
      </c>
      <c r="Q3004" t="s">
        <v>22</v>
      </c>
      <c r="R3004">
        <v>20</v>
      </c>
      <c r="S3004" t="s">
        <v>21</v>
      </c>
      <c r="T3004" t="s">
        <v>17</v>
      </c>
      <c r="U3004" t="s">
        <v>17</v>
      </c>
      <c r="V3004" t="str">
        <f>IF(Table2[[#This Row],[Age]] &lt; 30, "Under 30", IF(Table2[[#This Row],[Age]] &lt; 65, "Other", "Senior"))</f>
        <v>Under 30</v>
      </c>
      <c r="W3004">
        <v>0</v>
      </c>
      <c r="X3004" t="s">
        <v>21</v>
      </c>
      <c r="Y3004" t="s">
        <v>49</v>
      </c>
      <c r="Z3004" t="s">
        <v>34</v>
      </c>
      <c r="AA3004">
        <v>36</v>
      </c>
      <c r="AB3004">
        <v>2249</v>
      </c>
      <c r="AE3004">
        <f t="shared" si="46"/>
        <v>0</v>
      </c>
      <c r="AF3004">
        <v>1</v>
      </c>
      <c r="AG3004" t="str">
        <f>IF(Table2[[#This Row],[Avg Monthly GB Download]] &lt; 5, "Less than 5 GB", IF(Table2[[#This Row],[Avg Monthly GB Download]] &lt;= 10, "Between 5 and 10 GB", "10 or more GB"))</f>
        <v>10 or more GB</v>
      </c>
    </row>
    <row r="3005" spans="1:33" x14ac:dyDescent="0.3">
      <c r="A3005" t="s">
        <v>6126</v>
      </c>
      <c r="B3005" t="s">
        <v>17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21</v>
      </c>
      <c r="I3005" t="s">
        <v>18</v>
      </c>
      <c r="J3005">
        <v>9.4</v>
      </c>
      <c r="K3005">
        <v>1</v>
      </c>
      <c r="L3005">
        <v>0</v>
      </c>
      <c r="M3005" t="s">
        <v>17</v>
      </c>
      <c r="N3005">
        <v>0</v>
      </c>
      <c r="O3005" t="s">
        <v>43</v>
      </c>
      <c r="P3005" t="s">
        <v>6127</v>
      </c>
      <c r="Q3005" t="s">
        <v>22</v>
      </c>
      <c r="R3005">
        <v>26</v>
      </c>
      <c r="S3005" t="s">
        <v>21</v>
      </c>
      <c r="T3005" t="s">
        <v>17</v>
      </c>
      <c r="U3005" t="s">
        <v>17</v>
      </c>
      <c r="V3005" t="str">
        <f>IF(Table2[[#This Row],[Age]] &lt; 30, "Under 30", IF(Table2[[#This Row],[Age]] &lt; 65, "Other", "Senior"))</f>
        <v>Under 30</v>
      </c>
      <c r="W3005">
        <v>0</v>
      </c>
      <c r="X3005" t="s">
        <v>17</v>
      </c>
      <c r="Y3005" t="s">
        <v>28</v>
      </c>
      <c r="Z3005" t="s">
        <v>34</v>
      </c>
      <c r="AA3005">
        <v>7</v>
      </c>
      <c r="AB3005">
        <v>21</v>
      </c>
      <c r="AE3005">
        <f t="shared" si="46"/>
        <v>0</v>
      </c>
      <c r="AF3005">
        <v>1</v>
      </c>
      <c r="AG3005" t="str">
        <f>IF(Table2[[#This Row],[Avg Monthly GB Download]] &lt; 5, "Less than 5 GB", IF(Table2[[#This Row],[Avg Monthly GB Download]] &lt;= 10, "Between 5 and 10 GB", "10 or more GB"))</f>
        <v>Less than 5 GB</v>
      </c>
    </row>
    <row r="3006" spans="1:33" x14ac:dyDescent="0.3">
      <c r="A3006" t="s">
        <v>6128</v>
      </c>
      <c r="B3006" t="s">
        <v>17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21</v>
      </c>
      <c r="I3006" t="s">
        <v>18</v>
      </c>
      <c r="J3006">
        <v>195.5</v>
      </c>
      <c r="K3006">
        <v>1</v>
      </c>
      <c r="L3006">
        <v>14</v>
      </c>
      <c r="M3006" t="s">
        <v>21</v>
      </c>
      <c r="N3006">
        <v>0</v>
      </c>
      <c r="O3006" t="s">
        <v>33</v>
      </c>
      <c r="P3006" t="s">
        <v>6129</v>
      </c>
      <c r="Q3006" t="s">
        <v>22</v>
      </c>
      <c r="R3006">
        <v>57</v>
      </c>
      <c r="S3006" t="s">
        <v>17</v>
      </c>
      <c r="T3006" t="s">
        <v>17</v>
      </c>
      <c r="U3006" t="s">
        <v>17</v>
      </c>
      <c r="V3006" t="str">
        <f>IF(Table2[[#This Row],[Age]] &lt; 30, "Under 30", IF(Table2[[#This Row],[Age]] &lt; 65, "Other", "Senior"))</f>
        <v>Other</v>
      </c>
      <c r="W3006">
        <v>0</v>
      </c>
      <c r="X3006" t="s">
        <v>17</v>
      </c>
      <c r="Y3006" t="s">
        <v>28</v>
      </c>
      <c r="Z3006" t="s">
        <v>34</v>
      </c>
      <c r="AA3006">
        <v>11</v>
      </c>
      <c r="AB3006">
        <v>391</v>
      </c>
      <c r="AE3006">
        <f t="shared" si="46"/>
        <v>0</v>
      </c>
      <c r="AF3006">
        <v>1</v>
      </c>
      <c r="AG3006" t="str">
        <f>IF(Table2[[#This Row],[Avg Monthly GB Download]] &lt; 5, "Less than 5 GB", IF(Table2[[#This Row],[Avg Monthly GB Download]] &lt;= 10, "Between 5 and 10 GB", "10 or more GB"))</f>
        <v>10 or more GB</v>
      </c>
    </row>
    <row r="3007" spans="1:33" x14ac:dyDescent="0.3">
      <c r="A3007" t="s">
        <v>6130</v>
      </c>
      <c r="B3007" t="s">
        <v>17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21</v>
      </c>
      <c r="I3007" t="s">
        <v>18</v>
      </c>
      <c r="J3007">
        <v>82.8</v>
      </c>
      <c r="K3007">
        <v>1</v>
      </c>
      <c r="L3007">
        <v>15</v>
      </c>
      <c r="M3007" t="s">
        <v>21</v>
      </c>
      <c r="N3007">
        <v>0</v>
      </c>
      <c r="O3007" t="s">
        <v>64</v>
      </c>
      <c r="P3007" t="s">
        <v>6131</v>
      </c>
      <c r="Q3007" t="s">
        <v>22</v>
      </c>
      <c r="R3007">
        <v>57</v>
      </c>
      <c r="S3007" t="s">
        <v>17</v>
      </c>
      <c r="T3007" t="s">
        <v>17</v>
      </c>
      <c r="U3007" t="s">
        <v>17</v>
      </c>
      <c r="V3007" t="str">
        <f>IF(Table2[[#This Row],[Age]] &lt; 30, "Under 30", IF(Table2[[#This Row],[Age]] &lt; 65, "Other", "Senior"))</f>
        <v>Other</v>
      </c>
      <c r="W3007">
        <v>0</v>
      </c>
      <c r="X3007" t="s">
        <v>21</v>
      </c>
      <c r="Y3007" t="s">
        <v>94</v>
      </c>
      <c r="Z3007" t="s">
        <v>29</v>
      </c>
      <c r="AA3007">
        <v>19</v>
      </c>
      <c r="AB3007">
        <v>688</v>
      </c>
      <c r="AE3007">
        <f t="shared" si="46"/>
        <v>0</v>
      </c>
      <c r="AF3007">
        <v>1</v>
      </c>
      <c r="AG3007" t="str">
        <f>IF(Table2[[#This Row],[Avg Monthly GB Download]] &lt; 5, "Less than 5 GB", IF(Table2[[#This Row],[Avg Monthly GB Download]] &lt;= 10, "Between 5 and 10 GB", "10 or more GB"))</f>
        <v>10 or more GB</v>
      </c>
    </row>
    <row r="3008" spans="1:33" x14ac:dyDescent="0.3">
      <c r="A3008" t="s">
        <v>6132</v>
      </c>
      <c r="B3008" t="s">
        <v>17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21</v>
      </c>
      <c r="I3008" t="s">
        <v>18</v>
      </c>
      <c r="J3008">
        <v>13.8</v>
      </c>
      <c r="K3008">
        <v>1</v>
      </c>
      <c r="L3008">
        <v>0</v>
      </c>
      <c r="M3008" t="s">
        <v>17</v>
      </c>
      <c r="N3008">
        <v>0</v>
      </c>
      <c r="O3008" t="s">
        <v>23</v>
      </c>
      <c r="P3008" t="s">
        <v>211</v>
      </c>
      <c r="Q3008" t="s">
        <v>20</v>
      </c>
      <c r="R3008">
        <v>34</v>
      </c>
      <c r="S3008" t="s">
        <v>17</v>
      </c>
      <c r="T3008" t="s">
        <v>17</v>
      </c>
      <c r="U3008" t="s">
        <v>17</v>
      </c>
      <c r="V3008" t="str">
        <f>IF(Table2[[#This Row],[Age]] &lt; 30, "Under 30", IF(Table2[[#This Row],[Age]] &lt; 65, "Other", "Senior"))</f>
        <v>Other</v>
      </c>
      <c r="W3008">
        <v>0</v>
      </c>
      <c r="X3008" t="s">
        <v>17</v>
      </c>
      <c r="Y3008" t="s">
        <v>28</v>
      </c>
      <c r="Z3008" t="s">
        <v>34</v>
      </c>
      <c r="AA3008">
        <v>9</v>
      </c>
      <c r="AB3008">
        <v>42</v>
      </c>
      <c r="AE3008">
        <f t="shared" si="46"/>
        <v>0</v>
      </c>
      <c r="AF3008">
        <v>1</v>
      </c>
      <c r="AG3008" t="str">
        <f>IF(Table2[[#This Row],[Avg Monthly GB Download]] &lt; 5, "Less than 5 GB", IF(Table2[[#This Row],[Avg Monthly GB Download]] &lt;= 10, "Between 5 and 10 GB", "10 or more GB"))</f>
        <v>Less than 5 GB</v>
      </c>
    </row>
    <row r="3009" spans="1:33" x14ac:dyDescent="0.3">
      <c r="A3009" t="s">
        <v>6133</v>
      </c>
      <c r="B3009" t="s">
        <v>17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21</v>
      </c>
      <c r="I3009" t="s">
        <v>84</v>
      </c>
      <c r="J3009">
        <v>0</v>
      </c>
      <c r="K3009">
        <v>1</v>
      </c>
      <c r="L3009">
        <v>7</v>
      </c>
      <c r="M3009" t="s">
        <v>21</v>
      </c>
      <c r="N3009">
        <v>0</v>
      </c>
      <c r="O3009" t="s">
        <v>54</v>
      </c>
      <c r="P3009" t="s">
        <v>6134</v>
      </c>
      <c r="Q3009" t="s">
        <v>20</v>
      </c>
      <c r="R3009">
        <v>78</v>
      </c>
      <c r="S3009" t="s">
        <v>17</v>
      </c>
      <c r="T3009" t="s">
        <v>21</v>
      </c>
      <c r="U3009" t="s">
        <v>17</v>
      </c>
      <c r="V3009" t="str">
        <f>IF(Table2[[#This Row],[Age]] &lt; 30, "Under 30", IF(Table2[[#This Row],[Age]] &lt; 65, "Other", "Senior"))</f>
        <v>Senior</v>
      </c>
      <c r="W3009">
        <v>0</v>
      </c>
      <c r="X3009" t="s">
        <v>17</v>
      </c>
      <c r="Y3009" t="s">
        <v>28</v>
      </c>
      <c r="Z3009" t="s">
        <v>34</v>
      </c>
      <c r="AA3009">
        <v>46</v>
      </c>
      <c r="AB3009">
        <v>1797</v>
      </c>
      <c r="AE3009">
        <f t="shared" si="46"/>
        <v>0</v>
      </c>
      <c r="AF3009">
        <v>1</v>
      </c>
      <c r="AG3009" t="str">
        <f>IF(Table2[[#This Row],[Avg Monthly GB Download]] &lt; 5, "Less than 5 GB", IF(Table2[[#This Row],[Avg Monthly GB Download]] &lt;= 10, "Between 5 and 10 GB", "10 or more GB"))</f>
        <v>Between 5 and 10 GB</v>
      </c>
    </row>
    <row r="3010" spans="1:33" x14ac:dyDescent="0.3">
      <c r="A3010" t="s">
        <v>6135</v>
      </c>
      <c r="B3010" t="s">
        <v>17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21</v>
      </c>
      <c r="I3010" t="s">
        <v>18</v>
      </c>
      <c r="J3010">
        <v>270.89999999999998</v>
      </c>
      <c r="K3010">
        <v>0</v>
      </c>
      <c r="L3010">
        <v>3</v>
      </c>
      <c r="M3010" t="s">
        <v>21</v>
      </c>
      <c r="N3010">
        <v>0</v>
      </c>
      <c r="O3010" t="s">
        <v>66</v>
      </c>
      <c r="P3010" t="s">
        <v>6136</v>
      </c>
      <c r="Q3010" t="s">
        <v>22</v>
      </c>
      <c r="R3010">
        <v>74</v>
      </c>
      <c r="S3010" t="s">
        <v>17</v>
      </c>
      <c r="T3010" t="s">
        <v>21</v>
      </c>
      <c r="U3010" t="s">
        <v>17</v>
      </c>
      <c r="V3010" t="str">
        <f>IF(Table2[[#This Row],[Age]] &lt; 30, "Under 30", IF(Table2[[#This Row],[Age]] &lt; 65, "Other", "Senior"))</f>
        <v>Senior</v>
      </c>
      <c r="W3010">
        <v>0</v>
      </c>
      <c r="X3010" t="s">
        <v>21</v>
      </c>
      <c r="Y3010" t="s">
        <v>94</v>
      </c>
      <c r="Z3010" t="s">
        <v>34</v>
      </c>
      <c r="AA3010">
        <v>36</v>
      </c>
      <c r="AB3010">
        <v>1520</v>
      </c>
      <c r="AE3010">
        <f t="shared" ref="AE3010:AE3073" si="47">IF(B3010 = "yes", 1, IF(B3010 = "No", 0))</f>
        <v>0</v>
      </c>
      <c r="AF3010">
        <v>1</v>
      </c>
      <c r="AG3010" t="str">
        <f>IF(Table2[[#This Row],[Avg Monthly GB Download]] &lt; 5, "Less than 5 GB", IF(Table2[[#This Row],[Avg Monthly GB Download]] &lt;= 10, "Between 5 and 10 GB", "10 or more GB"))</f>
        <v>Less than 5 GB</v>
      </c>
    </row>
    <row r="3011" spans="1:33" x14ac:dyDescent="0.3">
      <c r="A3011" t="s">
        <v>6137</v>
      </c>
      <c r="B3011" t="s">
        <v>17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21</v>
      </c>
      <c r="I3011" t="s">
        <v>18</v>
      </c>
      <c r="J3011">
        <v>148.80000000000001</v>
      </c>
      <c r="K3011">
        <v>0</v>
      </c>
      <c r="L3011">
        <v>0</v>
      </c>
      <c r="M3011" t="s">
        <v>17</v>
      </c>
      <c r="N3011">
        <v>0</v>
      </c>
      <c r="O3011" t="s">
        <v>42</v>
      </c>
      <c r="P3011" t="s">
        <v>6138</v>
      </c>
      <c r="Q3011" t="s">
        <v>20</v>
      </c>
      <c r="R3011">
        <v>56</v>
      </c>
      <c r="S3011" t="s">
        <v>17</v>
      </c>
      <c r="T3011" t="s">
        <v>17</v>
      </c>
      <c r="U3011" t="s">
        <v>17</v>
      </c>
      <c r="V3011" t="str">
        <f>IF(Table2[[#This Row],[Age]] &lt; 30, "Under 30", IF(Table2[[#This Row],[Age]] &lt; 65, "Other", "Senior"))</f>
        <v>Other</v>
      </c>
      <c r="W3011">
        <v>0</v>
      </c>
      <c r="X3011" t="s">
        <v>17</v>
      </c>
      <c r="Y3011" t="s">
        <v>49</v>
      </c>
      <c r="Z3011" t="s">
        <v>34</v>
      </c>
      <c r="AA3011">
        <v>11</v>
      </c>
      <c r="AB3011">
        <v>702</v>
      </c>
      <c r="AE3011">
        <f t="shared" si="47"/>
        <v>0</v>
      </c>
      <c r="AF3011">
        <v>1</v>
      </c>
      <c r="AG3011" t="str">
        <f>IF(Table2[[#This Row],[Avg Monthly GB Download]] &lt; 5, "Less than 5 GB", IF(Table2[[#This Row],[Avg Monthly GB Download]] &lt;= 10, "Between 5 and 10 GB", "10 or more GB"))</f>
        <v>Less than 5 GB</v>
      </c>
    </row>
    <row r="3012" spans="1:33" x14ac:dyDescent="0.3">
      <c r="A3012" t="s">
        <v>6139</v>
      </c>
      <c r="B3012" t="s">
        <v>17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21</v>
      </c>
      <c r="I3012" t="s">
        <v>18</v>
      </c>
      <c r="J3012">
        <v>237.6</v>
      </c>
      <c r="K3012">
        <v>2</v>
      </c>
      <c r="L3012">
        <v>8</v>
      </c>
      <c r="M3012" t="s">
        <v>21</v>
      </c>
      <c r="N3012">
        <v>0</v>
      </c>
      <c r="O3012" t="s">
        <v>81</v>
      </c>
      <c r="P3012" t="s">
        <v>6140</v>
      </c>
      <c r="Q3012" t="s">
        <v>20</v>
      </c>
      <c r="R3012">
        <v>46</v>
      </c>
      <c r="S3012" t="s">
        <v>17</v>
      </c>
      <c r="T3012" t="s">
        <v>17</v>
      </c>
      <c r="U3012" t="s">
        <v>17</v>
      </c>
      <c r="V3012" t="str">
        <f>IF(Table2[[#This Row],[Age]] &lt; 30, "Under 30", IF(Table2[[#This Row],[Age]] &lt; 65, "Other", "Senior"))</f>
        <v>Other</v>
      </c>
      <c r="W3012">
        <v>0</v>
      </c>
      <c r="X3012" t="s">
        <v>21</v>
      </c>
      <c r="Y3012" t="s">
        <v>94</v>
      </c>
      <c r="Z3012" t="s">
        <v>34</v>
      </c>
      <c r="AA3012">
        <v>45</v>
      </c>
      <c r="AB3012">
        <v>2190</v>
      </c>
      <c r="AE3012">
        <f t="shared" si="47"/>
        <v>0</v>
      </c>
      <c r="AF3012">
        <v>1</v>
      </c>
      <c r="AG3012" t="str">
        <f>IF(Table2[[#This Row],[Avg Monthly GB Download]] &lt; 5, "Less than 5 GB", IF(Table2[[#This Row],[Avg Monthly GB Download]] &lt;= 10, "Between 5 and 10 GB", "10 or more GB"))</f>
        <v>Between 5 and 10 GB</v>
      </c>
    </row>
    <row r="3013" spans="1:33" x14ac:dyDescent="0.3">
      <c r="A3013" t="s">
        <v>6141</v>
      </c>
      <c r="B3013" t="s">
        <v>17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21</v>
      </c>
      <c r="I3013" t="s">
        <v>18</v>
      </c>
      <c r="J3013">
        <v>20.399999999999999</v>
      </c>
      <c r="K3013">
        <v>0</v>
      </c>
      <c r="L3013">
        <v>0</v>
      </c>
      <c r="M3013" t="s">
        <v>17</v>
      </c>
      <c r="N3013">
        <v>0</v>
      </c>
      <c r="O3013" t="s">
        <v>39</v>
      </c>
      <c r="P3013" t="s">
        <v>6142</v>
      </c>
      <c r="Q3013" t="s">
        <v>22</v>
      </c>
      <c r="R3013">
        <v>53</v>
      </c>
      <c r="S3013" t="s">
        <v>17</v>
      </c>
      <c r="T3013" t="s">
        <v>17</v>
      </c>
      <c r="U3013" t="s">
        <v>17</v>
      </c>
      <c r="V3013" t="str">
        <f>IF(Table2[[#This Row],[Age]] &lt; 30, "Under 30", IF(Table2[[#This Row],[Age]] &lt; 65, "Other", "Senior"))</f>
        <v>Other</v>
      </c>
      <c r="W3013">
        <v>0</v>
      </c>
      <c r="X3013" t="s">
        <v>17</v>
      </c>
      <c r="Y3013" t="s">
        <v>94</v>
      </c>
      <c r="Z3013" t="s">
        <v>29</v>
      </c>
      <c r="AA3013">
        <v>8</v>
      </c>
      <c r="AB3013">
        <v>46</v>
      </c>
      <c r="AE3013">
        <f t="shared" si="47"/>
        <v>0</v>
      </c>
      <c r="AF3013">
        <v>1</v>
      </c>
      <c r="AG3013" t="str">
        <f>IF(Table2[[#This Row],[Avg Monthly GB Download]] &lt; 5, "Less than 5 GB", IF(Table2[[#This Row],[Avg Monthly GB Download]] &lt;= 10, "Between 5 and 10 GB", "10 or more GB"))</f>
        <v>Less than 5 GB</v>
      </c>
    </row>
    <row r="3014" spans="1:33" x14ac:dyDescent="0.3">
      <c r="A3014" t="s">
        <v>6143</v>
      </c>
      <c r="B3014" t="s">
        <v>17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21</v>
      </c>
      <c r="I3014" t="s">
        <v>18</v>
      </c>
      <c r="J3014">
        <v>16.8</v>
      </c>
      <c r="K3014">
        <v>0</v>
      </c>
      <c r="L3014">
        <v>5</v>
      </c>
      <c r="M3014" t="s">
        <v>17</v>
      </c>
      <c r="N3014">
        <v>10</v>
      </c>
      <c r="O3014" t="s">
        <v>51</v>
      </c>
      <c r="P3014" t="s">
        <v>6144</v>
      </c>
      <c r="Q3014" t="s">
        <v>22</v>
      </c>
      <c r="R3014">
        <v>46</v>
      </c>
      <c r="S3014" t="s">
        <v>17</v>
      </c>
      <c r="T3014" t="s">
        <v>17</v>
      </c>
      <c r="U3014" t="s">
        <v>17</v>
      </c>
      <c r="V3014" t="str">
        <f>IF(Table2[[#This Row],[Age]] &lt; 30, "Under 30", IF(Table2[[#This Row],[Age]] &lt; 65, "Other", "Senior"))</f>
        <v>Other</v>
      </c>
      <c r="W3014">
        <v>0</v>
      </c>
      <c r="X3014" t="s">
        <v>17</v>
      </c>
      <c r="Y3014" t="s">
        <v>28</v>
      </c>
      <c r="Z3014" t="s">
        <v>29</v>
      </c>
      <c r="AA3014">
        <v>40</v>
      </c>
      <c r="AB3014">
        <v>120</v>
      </c>
      <c r="AE3014">
        <f t="shared" si="47"/>
        <v>0</v>
      </c>
      <c r="AF3014">
        <v>1</v>
      </c>
      <c r="AG3014" t="str">
        <f>IF(Table2[[#This Row],[Avg Monthly GB Download]] &lt; 5, "Less than 5 GB", IF(Table2[[#This Row],[Avg Monthly GB Download]] &lt;= 10, "Between 5 and 10 GB", "10 or more GB"))</f>
        <v>Between 5 and 10 GB</v>
      </c>
    </row>
    <row r="3015" spans="1:33" x14ac:dyDescent="0.3">
      <c r="A3015" t="s">
        <v>6145</v>
      </c>
      <c r="B3015" t="s">
        <v>21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21</v>
      </c>
      <c r="I3015" t="s">
        <v>18</v>
      </c>
      <c r="J3015">
        <v>179.4</v>
      </c>
      <c r="K3015">
        <v>1</v>
      </c>
      <c r="L3015">
        <v>5</v>
      </c>
      <c r="M3015" t="s">
        <v>21</v>
      </c>
      <c r="N3015">
        <v>0</v>
      </c>
      <c r="O3015" t="s">
        <v>85</v>
      </c>
      <c r="P3015" t="s">
        <v>6146</v>
      </c>
      <c r="Q3015" t="s">
        <v>22</v>
      </c>
      <c r="R3015">
        <v>49</v>
      </c>
      <c r="S3015" t="s">
        <v>17</v>
      </c>
      <c r="T3015" t="s">
        <v>17</v>
      </c>
      <c r="U3015" t="s">
        <v>17</v>
      </c>
      <c r="V3015" t="str">
        <f>IF(Table2[[#This Row],[Age]] &lt; 30, "Under 30", IF(Table2[[#This Row],[Age]] &lt; 65, "Other", "Senior"))</f>
        <v>Other</v>
      </c>
      <c r="W3015">
        <v>0</v>
      </c>
      <c r="X3015" t="s">
        <v>21</v>
      </c>
      <c r="Y3015" t="s">
        <v>94</v>
      </c>
      <c r="Z3015" t="s">
        <v>34</v>
      </c>
      <c r="AA3015">
        <v>30</v>
      </c>
      <c r="AB3015">
        <v>1163</v>
      </c>
      <c r="AE3015">
        <f t="shared" si="47"/>
        <v>1</v>
      </c>
      <c r="AF3015">
        <v>1</v>
      </c>
      <c r="AG3015" t="str">
        <f>IF(Table2[[#This Row],[Avg Monthly GB Download]] &lt; 5, "Less than 5 GB", IF(Table2[[#This Row],[Avg Monthly GB Download]] &lt;= 10, "Between 5 and 10 GB", "10 or more GB"))</f>
        <v>Between 5 and 10 GB</v>
      </c>
    </row>
    <row r="3016" spans="1:33" x14ac:dyDescent="0.3">
      <c r="A3016" t="s">
        <v>6147</v>
      </c>
      <c r="B3016" t="s">
        <v>17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21</v>
      </c>
      <c r="I3016" t="s">
        <v>18</v>
      </c>
      <c r="J3016">
        <v>135.30000000000001</v>
      </c>
      <c r="K3016">
        <v>1</v>
      </c>
      <c r="L3016">
        <v>5</v>
      </c>
      <c r="M3016" t="s">
        <v>21</v>
      </c>
      <c r="N3016">
        <v>0</v>
      </c>
      <c r="O3016" t="s">
        <v>23</v>
      </c>
      <c r="P3016" t="s">
        <v>6148</v>
      </c>
      <c r="Q3016" t="s">
        <v>20</v>
      </c>
      <c r="R3016">
        <v>71</v>
      </c>
      <c r="S3016" t="s">
        <v>17</v>
      </c>
      <c r="T3016" t="s">
        <v>21</v>
      </c>
      <c r="U3016" t="s">
        <v>17</v>
      </c>
      <c r="V3016" t="str">
        <f>IF(Table2[[#This Row],[Age]] &lt; 30, "Under 30", IF(Table2[[#This Row],[Age]] &lt; 65, "Other", "Senior"))</f>
        <v>Senior</v>
      </c>
      <c r="W3016">
        <v>0</v>
      </c>
      <c r="X3016" t="s">
        <v>21</v>
      </c>
      <c r="Y3016" t="s">
        <v>94</v>
      </c>
      <c r="Z3016" t="s">
        <v>34</v>
      </c>
      <c r="AA3016">
        <v>28</v>
      </c>
      <c r="AB3016">
        <v>908</v>
      </c>
      <c r="AE3016">
        <f t="shared" si="47"/>
        <v>0</v>
      </c>
      <c r="AF3016">
        <v>1</v>
      </c>
      <c r="AG3016" t="str">
        <f>IF(Table2[[#This Row],[Avg Monthly GB Download]] &lt; 5, "Less than 5 GB", IF(Table2[[#This Row],[Avg Monthly GB Download]] &lt;= 10, "Between 5 and 10 GB", "10 or more GB"))</f>
        <v>Between 5 and 10 GB</v>
      </c>
    </row>
    <row r="3017" spans="1:33" x14ac:dyDescent="0.3">
      <c r="A3017" t="s">
        <v>6149</v>
      </c>
      <c r="B3017" t="s">
        <v>17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21</v>
      </c>
      <c r="I3017" t="s">
        <v>18</v>
      </c>
      <c r="J3017">
        <v>3.5</v>
      </c>
      <c r="K3017">
        <v>0</v>
      </c>
      <c r="L3017">
        <v>5</v>
      </c>
      <c r="M3017" t="s">
        <v>21</v>
      </c>
      <c r="N3017">
        <v>0</v>
      </c>
      <c r="O3017" t="s">
        <v>27</v>
      </c>
      <c r="P3017" t="s">
        <v>6150</v>
      </c>
      <c r="Q3017" t="s">
        <v>20</v>
      </c>
      <c r="R3017">
        <v>36</v>
      </c>
      <c r="S3017" t="s">
        <v>17</v>
      </c>
      <c r="T3017" t="s">
        <v>17</v>
      </c>
      <c r="U3017" t="s">
        <v>17</v>
      </c>
      <c r="V3017" t="str">
        <f>IF(Table2[[#This Row],[Age]] &lt; 30, "Under 30", IF(Table2[[#This Row],[Age]] &lt; 65, "Other", "Senior"))</f>
        <v>Other</v>
      </c>
      <c r="W3017">
        <v>0</v>
      </c>
      <c r="X3017" t="s">
        <v>17</v>
      </c>
      <c r="Y3017" t="s">
        <v>28</v>
      </c>
      <c r="Z3017" t="s">
        <v>34</v>
      </c>
      <c r="AA3017">
        <v>13</v>
      </c>
      <c r="AB3017">
        <v>13</v>
      </c>
      <c r="AE3017">
        <f t="shared" si="47"/>
        <v>0</v>
      </c>
      <c r="AF3017">
        <v>1</v>
      </c>
      <c r="AG3017" t="str">
        <f>IF(Table2[[#This Row],[Avg Monthly GB Download]] &lt; 5, "Less than 5 GB", IF(Table2[[#This Row],[Avg Monthly GB Download]] &lt;= 10, "Between 5 and 10 GB", "10 or more GB"))</f>
        <v>Between 5 and 10 GB</v>
      </c>
    </row>
    <row r="3018" spans="1:33" x14ac:dyDescent="0.3">
      <c r="A3018" t="s">
        <v>6151</v>
      </c>
      <c r="B3018" t="s">
        <v>17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21</v>
      </c>
      <c r="I3018" t="s">
        <v>18</v>
      </c>
      <c r="J3018">
        <v>202.1</v>
      </c>
      <c r="K3018">
        <v>1</v>
      </c>
      <c r="L3018">
        <v>12</v>
      </c>
      <c r="M3018" t="s">
        <v>21</v>
      </c>
      <c r="N3018">
        <v>0</v>
      </c>
      <c r="O3018" t="s">
        <v>56</v>
      </c>
      <c r="P3018" t="s">
        <v>6152</v>
      </c>
      <c r="Q3018" t="s">
        <v>22</v>
      </c>
      <c r="R3018">
        <v>21</v>
      </c>
      <c r="S3018" t="s">
        <v>21</v>
      </c>
      <c r="T3018" t="s">
        <v>17</v>
      </c>
      <c r="U3018" t="s">
        <v>17</v>
      </c>
      <c r="V3018" t="str">
        <f>IF(Table2[[#This Row],[Age]] &lt; 30, "Under 30", IF(Table2[[#This Row],[Age]] &lt; 65, "Other", "Senior"))</f>
        <v>Under 30</v>
      </c>
      <c r="W3018">
        <v>0</v>
      </c>
      <c r="X3018" t="s">
        <v>21</v>
      </c>
      <c r="Y3018" t="s">
        <v>94</v>
      </c>
      <c r="Z3018" t="s">
        <v>29</v>
      </c>
      <c r="AA3018">
        <v>31</v>
      </c>
      <c r="AB3018">
        <v>1325</v>
      </c>
      <c r="AE3018">
        <f t="shared" si="47"/>
        <v>0</v>
      </c>
      <c r="AF3018">
        <v>1</v>
      </c>
      <c r="AG3018" t="str">
        <f>IF(Table2[[#This Row],[Avg Monthly GB Download]] &lt; 5, "Less than 5 GB", IF(Table2[[#This Row],[Avg Monthly GB Download]] &lt;= 10, "Between 5 and 10 GB", "10 or more GB"))</f>
        <v>10 or more GB</v>
      </c>
    </row>
    <row r="3019" spans="1:33" x14ac:dyDescent="0.3">
      <c r="A3019" t="s">
        <v>6153</v>
      </c>
      <c r="B3019" t="s">
        <v>17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21</v>
      </c>
      <c r="I3019" t="s">
        <v>18</v>
      </c>
      <c r="J3019">
        <v>11.3</v>
      </c>
      <c r="K3019">
        <v>2</v>
      </c>
      <c r="L3019">
        <v>5</v>
      </c>
      <c r="M3019" t="s">
        <v>21</v>
      </c>
      <c r="N3019">
        <v>0</v>
      </c>
      <c r="O3019" t="s">
        <v>33</v>
      </c>
      <c r="P3019" t="s">
        <v>6154</v>
      </c>
      <c r="Q3019" t="s">
        <v>22</v>
      </c>
      <c r="R3019">
        <v>62</v>
      </c>
      <c r="S3019" t="s">
        <v>17</v>
      </c>
      <c r="T3019" t="s">
        <v>17</v>
      </c>
      <c r="U3019" t="s">
        <v>17</v>
      </c>
      <c r="V3019" t="str">
        <f>IF(Table2[[#This Row],[Age]] &lt; 30, "Under 30", IF(Table2[[#This Row],[Age]] &lt; 65, "Other", "Senior"))</f>
        <v>Other</v>
      </c>
      <c r="W3019">
        <v>0</v>
      </c>
      <c r="X3019" t="s">
        <v>17</v>
      </c>
      <c r="Y3019" t="s">
        <v>28</v>
      </c>
      <c r="Z3019" t="s">
        <v>34</v>
      </c>
      <c r="AA3019">
        <v>47</v>
      </c>
      <c r="AB3019">
        <v>240</v>
      </c>
      <c r="AE3019">
        <f t="shared" si="47"/>
        <v>0</v>
      </c>
      <c r="AF3019">
        <v>1</v>
      </c>
      <c r="AG3019" t="str">
        <f>IF(Table2[[#This Row],[Avg Monthly GB Download]] &lt; 5, "Less than 5 GB", IF(Table2[[#This Row],[Avg Monthly GB Download]] &lt;= 10, "Between 5 and 10 GB", "10 or more GB"))</f>
        <v>Between 5 and 10 GB</v>
      </c>
    </row>
    <row r="3020" spans="1:33" x14ac:dyDescent="0.3">
      <c r="A3020" t="s">
        <v>6155</v>
      </c>
      <c r="B3020" t="s">
        <v>17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21</v>
      </c>
      <c r="I3020" t="s">
        <v>18</v>
      </c>
      <c r="J3020">
        <v>199.8</v>
      </c>
      <c r="K3020">
        <v>1</v>
      </c>
      <c r="L3020">
        <v>2</v>
      </c>
      <c r="M3020" t="s">
        <v>21</v>
      </c>
      <c r="N3020">
        <v>0</v>
      </c>
      <c r="O3020" t="s">
        <v>80</v>
      </c>
      <c r="P3020" t="s">
        <v>6156</v>
      </c>
      <c r="Q3020" t="s">
        <v>22</v>
      </c>
      <c r="R3020">
        <v>42</v>
      </c>
      <c r="S3020" t="s">
        <v>17</v>
      </c>
      <c r="T3020" t="s">
        <v>17</v>
      </c>
      <c r="U3020" t="s">
        <v>17</v>
      </c>
      <c r="V3020" t="str">
        <f>IF(Table2[[#This Row],[Age]] &lt; 30, "Under 30", IF(Table2[[#This Row],[Age]] &lt; 65, "Other", "Senior"))</f>
        <v>Other</v>
      </c>
      <c r="W3020">
        <v>0</v>
      </c>
      <c r="X3020" t="s">
        <v>21</v>
      </c>
      <c r="Y3020" t="s">
        <v>49</v>
      </c>
      <c r="Z3020" t="s">
        <v>29</v>
      </c>
      <c r="AA3020">
        <v>39</v>
      </c>
      <c r="AB3020">
        <v>2812</v>
      </c>
      <c r="AE3020">
        <f t="shared" si="47"/>
        <v>0</v>
      </c>
      <c r="AF3020">
        <v>1</v>
      </c>
      <c r="AG3020" t="str">
        <f>IF(Table2[[#This Row],[Avg Monthly GB Download]] &lt; 5, "Less than 5 GB", IF(Table2[[#This Row],[Avg Monthly GB Download]] &lt;= 10, "Between 5 and 10 GB", "10 or more GB"))</f>
        <v>Less than 5 GB</v>
      </c>
    </row>
    <row r="3021" spans="1:33" x14ac:dyDescent="0.3">
      <c r="A3021" t="s">
        <v>6157</v>
      </c>
      <c r="B3021" t="s">
        <v>17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21</v>
      </c>
      <c r="I3021" t="s">
        <v>18</v>
      </c>
      <c r="J3021">
        <v>11.7</v>
      </c>
      <c r="K3021">
        <v>1</v>
      </c>
      <c r="L3021">
        <v>0</v>
      </c>
      <c r="M3021" t="s">
        <v>17</v>
      </c>
      <c r="N3021">
        <v>0</v>
      </c>
      <c r="O3021" t="s">
        <v>43</v>
      </c>
      <c r="P3021" t="s">
        <v>6158</v>
      </c>
      <c r="Q3021" t="s">
        <v>22</v>
      </c>
      <c r="R3021">
        <v>50</v>
      </c>
      <c r="S3021" t="s">
        <v>17</v>
      </c>
      <c r="T3021" t="s">
        <v>17</v>
      </c>
      <c r="U3021" t="s">
        <v>17</v>
      </c>
      <c r="V3021" t="str">
        <f>IF(Table2[[#This Row],[Age]] &lt; 30, "Under 30", IF(Table2[[#This Row],[Age]] &lt; 65, "Other", "Senior"))</f>
        <v>Other</v>
      </c>
      <c r="W3021">
        <v>0</v>
      </c>
      <c r="X3021" t="s">
        <v>17</v>
      </c>
      <c r="Y3021" t="s">
        <v>94</v>
      </c>
      <c r="Z3021" t="s">
        <v>29</v>
      </c>
      <c r="AA3021">
        <v>10</v>
      </c>
      <c r="AB3021">
        <v>33</v>
      </c>
      <c r="AE3021">
        <f t="shared" si="47"/>
        <v>0</v>
      </c>
      <c r="AF3021">
        <v>1</v>
      </c>
      <c r="AG3021" t="str">
        <f>IF(Table2[[#This Row],[Avg Monthly GB Download]] &lt; 5, "Less than 5 GB", IF(Table2[[#This Row],[Avg Monthly GB Download]] &lt;= 10, "Between 5 and 10 GB", "10 or more GB"))</f>
        <v>Less than 5 GB</v>
      </c>
    </row>
    <row r="3022" spans="1:33" x14ac:dyDescent="0.3">
      <c r="A3022" t="s">
        <v>6159</v>
      </c>
      <c r="B3022" t="s">
        <v>17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21</v>
      </c>
      <c r="I3022" t="s">
        <v>18</v>
      </c>
      <c r="J3022">
        <v>253.1</v>
      </c>
      <c r="K3022">
        <v>1</v>
      </c>
      <c r="L3022">
        <v>1</v>
      </c>
      <c r="M3022" t="s">
        <v>21</v>
      </c>
      <c r="N3022">
        <v>0</v>
      </c>
      <c r="O3022" t="s">
        <v>41</v>
      </c>
      <c r="P3022" t="s">
        <v>6160</v>
      </c>
      <c r="Q3022" t="s">
        <v>22</v>
      </c>
      <c r="R3022">
        <v>84</v>
      </c>
      <c r="S3022" t="s">
        <v>17</v>
      </c>
      <c r="T3022" t="s">
        <v>21</v>
      </c>
      <c r="U3022" t="s">
        <v>17</v>
      </c>
      <c r="V3022" t="str">
        <f>IF(Table2[[#This Row],[Age]] &lt; 30, "Under 30", IF(Table2[[#This Row],[Age]] &lt; 65, "Other", "Senior"))</f>
        <v>Senior</v>
      </c>
      <c r="W3022">
        <v>0</v>
      </c>
      <c r="X3022" t="s">
        <v>21</v>
      </c>
      <c r="Y3022" t="s">
        <v>49</v>
      </c>
      <c r="Z3022" t="s">
        <v>29</v>
      </c>
      <c r="AA3022">
        <v>49</v>
      </c>
      <c r="AB3022">
        <v>3533</v>
      </c>
      <c r="AE3022">
        <f t="shared" si="47"/>
        <v>0</v>
      </c>
      <c r="AF3022">
        <v>1</v>
      </c>
      <c r="AG3022" t="str">
        <f>IF(Table2[[#This Row],[Avg Monthly GB Download]] &lt; 5, "Less than 5 GB", IF(Table2[[#This Row],[Avg Monthly GB Download]] &lt;= 10, "Between 5 and 10 GB", "10 or more GB"))</f>
        <v>Less than 5 GB</v>
      </c>
    </row>
    <row r="3023" spans="1:33" x14ac:dyDescent="0.3">
      <c r="A3023" t="s">
        <v>6161</v>
      </c>
      <c r="B3023" t="s">
        <v>17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21</v>
      </c>
      <c r="I3023" t="s">
        <v>18</v>
      </c>
      <c r="J3023">
        <v>78.2</v>
      </c>
      <c r="K3023">
        <v>2</v>
      </c>
      <c r="L3023">
        <v>5</v>
      </c>
      <c r="M3023" t="s">
        <v>21</v>
      </c>
      <c r="N3023">
        <v>0</v>
      </c>
      <c r="O3023" t="s">
        <v>47</v>
      </c>
      <c r="P3023" t="s">
        <v>6162</v>
      </c>
      <c r="Q3023" t="s">
        <v>20</v>
      </c>
      <c r="R3023">
        <v>41</v>
      </c>
      <c r="S3023" t="s">
        <v>17</v>
      </c>
      <c r="T3023" t="s">
        <v>17</v>
      </c>
      <c r="U3023" t="s">
        <v>17</v>
      </c>
      <c r="V3023" t="str">
        <f>IF(Table2[[#This Row],[Age]] &lt; 30, "Under 30", IF(Table2[[#This Row],[Age]] &lt; 65, "Other", "Senior"))</f>
        <v>Other</v>
      </c>
      <c r="W3023">
        <v>0</v>
      </c>
      <c r="X3023" t="s">
        <v>17</v>
      </c>
      <c r="Y3023" t="s">
        <v>94</v>
      </c>
      <c r="Z3023" t="s">
        <v>29</v>
      </c>
      <c r="AA3023">
        <v>26</v>
      </c>
      <c r="AB3023">
        <v>888</v>
      </c>
      <c r="AE3023">
        <f t="shared" si="47"/>
        <v>0</v>
      </c>
      <c r="AF3023">
        <v>1</v>
      </c>
      <c r="AG3023" t="str">
        <f>IF(Table2[[#This Row],[Avg Monthly GB Download]] &lt; 5, "Less than 5 GB", IF(Table2[[#This Row],[Avg Monthly GB Download]] &lt;= 10, "Between 5 and 10 GB", "10 or more GB"))</f>
        <v>Between 5 and 10 GB</v>
      </c>
    </row>
    <row r="3024" spans="1:33" x14ac:dyDescent="0.3">
      <c r="A3024" t="s">
        <v>6163</v>
      </c>
      <c r="B3024" t="s">
        <v>17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21</v>
      </c>
      <c r="I3024" t="s">
        <v>18</v>
      </c>
      <c r="J3024">
        <v>17.8</v>
      </c>
      <c r="K3024">
        <v>1</v>
      </c>
      <c r="L3024">
        <v>14</v>
      </c>
      <c r="M3024" t="s">
        <v>17</v>
      </c>
      <c r="N3024">
        <v>44</v>
      </c>
      <c r="O3024" t="s">
        <v>58</v>
      </c>
      <c r="P3024" t="s">
        <v>6164</v>
      </c>
      <c r="Q3024" t="s">
        <v>20</v>
      </c>
      <c r="R3024">
        <v>63</v>
      </c>
      <c r="S3024" t="s">
        <v>17</v>
      </c>
      <c r="T3024" t="s">
        <v>17</v>
      </c>
      <c r="U3024" t="s">
        <v>17</v>
      </c>
      <c r="V3024" t="str">
        <f>IF(Table2[[#This Row],[Age]] &lt; 30, "Under 30", IF(Table2[[#This Row],[Age]] &lt; 65, "Other", "Senior"))</f>
        <v>Other</v>
      </c>
      <c r="W3024">
        <v>0</v>
      </c>
      <c r="X3024" t="s">
        <v>17</v>
      </c>
      <c r="Y3024" t="s">
        <v>49</v>
      </c>
      <c r="Z3024" t="s">
        <v>34</v>
      </c>
      <c r="AA3024">
        <v>50</v>
      </c>
      <c r="AB3024">
        <v>3568</v>
      </c>
      <c r="AE3024">
        <f t="shared" si="47"/>
        <v>0</v>
      </c>
      <c r="AF3024">
        <v>1</v>
      </c>
      <c r="AG3024" t="str">
        <f>IF(Table2[[#This Row],[Avg Monthly GB Download]] &lt; 5, "Less than 5 GB", IF(Table2[[#This Row],[Avg Monthly GB Download]] &lt;= 10, "Between 5 and 10 GB", "10 or more GB"))</f>
        <v>10 or more GB</v>
      </c>
    </row>
    <row r="3025" spans="1:33" x14ac:dyDescent="0.3">
      <c r="A3025" t="s">
        <v>6165</v>
      </c>
      <c r="B3025" t="s">
        <v>17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21</v>
      </c>
      <c r="I3025" t="s">
        <v>18</v>
      </c>
      <c r="J3025">
        <v>70</v>
      </c>
      <c r="K3025">
        <v>2</v>
      </c>
      <c r="L3025">
        <v>6</v>
      </c>
      <c r="M3025" t="s">
        <v>21</v>
      </c>
      <c r="N3025">
        <v>0</v>
      </c>
      <c r="O3025" t="s">
        <v>55</v>
      </c>
      <c r="P3025" t="s">
        <v>6166</v>
      </c>
      <c r="Q3025" t="s">
        <v>22</v>
      </c>
      <c r="R3025">
        <v>40</v>
      </c>
      <c r="S3025" t="s">
        <v>17</v>
      </c>
      <c r="T3025" t="s">
        <v>17</v>
      </c>
      <c r="U3025" t="s">
        <v>17</v>
      </c>
      <c r="V3025" t="str">
        <f>IF(Table2[[#This Row],[Age]] &lt; 30, "Under 30", IF(Table2[[#This Row],[Age]] &lt; 65, "Other", "Senior"))</f>
        <v>Other</v>
      </c>
      <c r="W3025">
        <v>0</v>
      </c>
      <c r="X3025" t="s">
        <v>21</v>
      </c>
      <c r="Y3025" t="s">
        <v>28</v>
      </c>
      <c r="Z3025" t="s">
        <v>34</v>
      </c>
      <c r="AA3025">
        <v>51</v>
      </c>
      <c r="AB3025">
        <v>731</v>
      </c>
      <c r="AE3025">
        <f t="shared" si="47"/>
        <v>0</v>
      </c>
      <c r="AF3025">
        <v>1</v>
      </c>
      <c r="AG3025" t="str">
        <f>IF(Table2[[#This Row],[Avg Monthly GB Download]] &lt; 5, "Less than 5 GB", IF(Table2[[#This Row],[Avg Monthly GB Download]] &lt;= 10, "Between 5 and 10 GB", "10 or more GB"))</f>
        <v>Between 5 and 10 GB</v>
      </c>
    </row>
    <row r="3026" spans="1:33" x14ac:dyDescent="0.3">
      <c r="A3026" t="s">
        <v>6167</v>
      </c>
      <c r="B3026" t="s">
        <v>17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21</v>
      </c>
      <c r="I3026" t="s">
        <v>18</v>
      </c>
      <c r="J3026">
        <v>57</v>
      </c>
      <c r="K3026">
        <v>0</v>
      </c>
      <c r="L3026">
        <v>1</v>
      </c>
      <c r="M3026" t="s">
        <v>21</v>
      </c>
      <c r="N3026">
        <v>0</v>
      </c>
      <c r="O3026" t="s">
        <v>19</v>
      </c>
      <c r="P3026" t="s">
        <v>6168</v>
      </c>
      <c r="Q3026" t="s">
        <v>22</v>
      </c>
      <c r="R3026">
        <v>74</v>
      </c>
      <c r="S3026" t="s">
        <v>17</v>
      </c>
      <c r="T3026" t="s">
        <v>21</v>
      </c>
      <c r="U3026" t="s">
        <v>17</v>
      </c>
      <c r="V3026" t="str">
        <f>IF(Table2[[#This Row],[Age]] &lt; 30, "Under 30", IF(Table2[[#This Row],[Age]] &lt; 65, "Other", "Senior"))</f>
        <v>Senior</v>
      </c>
      <c r="W3026">
        <v>0</v>
      </c>
      <c r="X3026" t="s">
        <v>17</v>
      </c>
      <c r="Y3026" t="s">
        <v>28</v>
      </c>
      <c r="Z3026" t="s">
        <v>34</v>
      </c>
      <c r="AA3026">
        <v>49</v>
      </c>
      <c r="AB3026">
        <v>1500</v>
      </c>
      <c r="AE3026">
        <f t="shared" si="47"/>
        <v>0</v>
      </c>
      <c r="AF3026">
        <v>1</v>
      </c>
      <c r="AG3026" t="str">
        <f>IF(Table2[[#This Row],[Avg Monthly GB Download]] &lt; 5, "Less than 5 GB", IF(Table2[[#This Row],[Avg Monthly GB Download]] &lt;= 10, "Between 5 and 10 GB", "10 or more GB"))</f>
        <v>Less than 5 GB</v>
      </c>
    </row>
    <row r="3027" spans="1:33" x14ac:dyDescent="0.3">
      <c r="A3027" t="s">
        <v>6169</v>
      </c>
      <c r="B3027" t="s">
        <v>17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21</v>
      </c>
      <c r="I3027" t="s">
        <v>18</v>
      </c>
      <c r="J3027">
        <v>387</v>
      </c>
      <c r="K3027">
        <v>0</v>
      </c>
      <c r="L3027">
        <v>0</v>
      </c>
      <c r="M3027" t="s">
        <v>17</v>
      </c>
      <c r="N3027">
        <v>0</v>
      </c>
      <c r="O3027" t="s">
        <v>57</v>
      </c>
      <c r="P3027" t="s">
        <v>6170</v>
      </c>
      <c r="Q3027" t="s">
        <v>22</v>
      </c>
      <c r="R3027">
        <v>85</v>
      </c>
      <c r="S3027" t="s">
        <v>17</v>
      </c>
      <c r="T3027" t="s">
        <v>21</v>
      </c>
      <c r="U3027" t="s">
        <v>17</v>
      </c>
      <c r="V3027" t="str">
        <f>IF(Table2[[#This Row],[Age]] &lt; 30, "Under 30", IF(Table2[[#This Row],[Age]] &lt; 65, "Other", "Senior"))</f>
        <v>Senior</v>
      </c>
      <c r="W3027">
        <v>0</v>
      </c>
      <c r="X3027" t="s">
        <v>17</v>
      </c>
      <c r="Y3027" t="s">
        <v>49</v>
      </c>
      <c r="Z3027" t="s">
        <v>34</v>
      </c>
      <c r="AA3027">
        <v>10</v>
      </c>
      <c r="AB3027">
        <v>681</v>
      </c>
      <c r="AE3027">
        <f t="shared" si="47"/>
        <v>0</v>
      </c>
      <c r="AF3027">
        <v>1</v>
      </c>
      <c r="AG3027" t="str">
        <f>IF(Table2[[#This Row],[Avg Monthly GB Download]] &lt; 5, "Less than 5 GB", IF(Table2[[#This Row],[Avg Monthly GB Download]] &lt;= 10, "Between 5 and 10 GB", "10 or more GB"))</f>
        <v>Less than 5 GB</v>
      </c>
    </row>
    <row r="3028" spans="1:33" x14ac:dyDescent="0.3">
      <c r="A3028" t="s">
        <v>6171</v>
      </c>
      <c r="B3028" t="s">
        <v>17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21</v>
      </c>
      <c r="I3028" t="s">
        <v>18</v>
      </c>
      <c r="J3028">
        <v>172.8</v>
      </c>
      <c r="K3028">
        <v>0</v>
      </c>
      <c r="L3028">
        <v>4</v>
      </c>
      <c r="M3028" t="s">
        <v>21</v>
      </c>
      <c r="N3028">
        <v>0</v>
      </c>
      <c r="O3028" t="s">
        <v>40</v>
      </c>
      <c r="P3028" t="s">
        <v>6172</v>
      </c>
      <c r="Q3028" t="s">
        <v>20</v>
      </c>
      <c r="R3028">
        <v>33</v>
      </c>
      <c r="S3028" t="s">
        <v>17</v>
      </c>
      <c r="T3028" t="s">
        <v>17</v>
      </c>
      <c r="U3028" t="s">
        <v>17</v>
      </c>
      <c r="V3028" t="str">
        <f>IF(Table2[[#This Row],[Age]] &lt; 30, "Under 30", IF(Table2[[#This Row],[Age]] &lt; 65, "Other", "Senior"))</f>
        <v>Other</v>
      </c>
      <c r="W3028">
        <v>0</v>
      </c>
      <c r="X3028" t="s">
        <v>17</v>
      </c>
      <c r="Y3028" t="s">
        <v>28</v>
      </c>
      <c r="Z3028" t="s">
        <v>34</v>
      </c>
      <c r="AA3028">
        <v>40</v>
      </c>
      <c r="AB3028">
        <v>718</v>
      </c>
      <c r="AE3028">
        <f t="shared" si="47"/>
        <v>0</v>
      </c>
      <c r="AF3028">
        <v>1</v>
      </c>
      <c r="AG3028" t="str">
        <f>IF(Table2[[#This Row],[Avg Monthly GB Download]] &lt; 5, "Less than 5 GB", IF(Table2[[#This Row],[Avg Monthly GB Download]] &lt;= 10, "Between 5 and 10 GB", "10 or more GB"))</f>
        <v>Less than 5 GB</v>
      </c>
    </row>
    <row r="3029" spans="1:33" x14ac:dyDescent="0.3">
      <c r="A3029" t="s">
        <v>6173</v>
      </c>
      <c r="B3029" t="s">
        <v>17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21</v>
      </c>
      <c r="I3029" t="s">
        <v>18</v>
      </c>
      <c r="J3029">
        <v>3.7</v>
      </c>
      <c r="K3029">
        <v>1</v>
      </c>
      <c r="L3029">
        <v>0</v>
      </c>
      <c r="M3029" t="s">
        <v>17</v>
      </c>
      <c r="N3029">
        <v>0</v>
      </c>
      <c r="O3029" t="s">
        <v>67</v>
      </c>
      <c r="P3029" t="s">
        <v>6174</v>
      </c>
      <c r="Q3029" t="s">
        <v>22</v>
      </c>
      <c r="R3029">
        <v>43</v>
      </c>
      <c r="S3029" t="s">
        <v>17</v>
      </c>
      <c r="T3029" t="s">
        <v>17</v>
      </c>
      <c r="U3029" t="s">
        <v>17</v>
      </c>
      <c r="V3029" t="str">
        <f>IF(Table2[[#This Row],[Age]] &lt; 30, "Under 30", IF(Table2[[#This Row],[Age]] &lt; 65, "Other", "Senior"))</f>
        <v>Other</v>
      </c>
      <c r="W3029">
        <v>0</v>
      </c>
      <c r="X3029" t="s">
        <v>17</v>
      </c>
      <c r="Y3029" t="s">
        <v>28</v>
      </c>
      <c r="Z3029" t="s">
        <v>29</v>
      </c>
      <c r="AA3029">
        <v>13</v>
      </c>
      <c r="AB3029">
        <v>13</v>
      </c>
      <c r="AE3029">
        <f t="shared" si="47"/>
        <v>0</v>
      </c>
      <c r="AF3029">
        <v>1</v>
      </c>
      <c r="AG3029" t="str">
        <f>IF(Table2[[#This Row],[Avg Monthly GB Download]] &lt; 5, "Less than 5 GB", IF(Table2[[#This Row],[Avg Monthly GB Download]] &lt;= 10, "Between 5 and 10 GB", "10 or more GB"))</f>
        <v>Less than 5 GB</v>
      </c>
    </row>
    <row r="3030" spans="1:33" x14ac:dyDescent="0.3">
      <c r="A3030" t="s">
        <v>6175</v>
      </c>
      <c r="B3030" t="s">
        <v>17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21</v>
      </c>
      <c r="I3030" t="s">
        <v>84</v>
      </c>
      <c r="J3030">
        <v>0</v>
      </c>
      <c r="K3030">
        <v>2</v>
      </c>
      <c r="L3030">
        <v>14</v>
      </c>
      <c r="M3030" t="s">
        <v>17</v>
      </c>
      <c r="N3030">
        <v>5</v>
      </c>
      <c r="O3030" t="s">
        <v>82</v>
      </c>
      <c r="P3030" t="s">
        <v>6176</v>
      </c>
      <c r="Q3030" t="s">
        <v>20</v>
      </c>
      <c r="R3030">
        <v>26</v>
      </c>
      <c r="S3030" t="s">
        <v>21</v>
      </c>
      <c r="T3030" t="s">
        <v>17</v>
      </c>
      <c r="U3030" t="s">
        <v>17</v>
      </c>
      <c r="V3030" t="str">
        <f>IF(Table2[[#This Row],[Age]] &lt; 30, "Under 30", IF(Table2[[#This Row],[Age]] &lt; 65, "Other", "Senior"))</f>
        <v>Under 30</v>
      </c>
      <c r="W3030">
        <v>0</v>
      </c>
      <c r="X3030" t="s">
        <v>17</v>
      </c>
      <c r="Y3030" t="s">
        <v>28</v>
      </c>
      <c r="Z3030" t="s">
        <v>34</v>
      </c>
      <c r="AA3030">
        <v>22</v>
      </c>
      <c r="AB3030">
        <v>40</v>
      </c>
      <c r="AE3030">
        <f t="shared" si="47"/>
        <v>0</v>
      </c>
      <c r="AF3030">
        <v>1</v>
      </c>
      <c r="AG3030" t="str">
        <f>IF(Table2[[#This Row],[Avg Monthly GB Download]] &lt; 5, "Less than 5 GB", IF(Table2[[#This Row],[Avg Monthly GB Download]] &lt;= 10, "Between 5 and 10 GB", "10 or more GB"))</f>
        <v>10 or more GB</v>
      </c>
    </row>
    <row r="3031" spans="1:33" x14ac:dyDescent="0.3">
      <c r="A3031" t="s">
        <v>6177</v>
      </c>
      <c r="B3031" t="s">
        <v>17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21</v>
      </c>
      <c r="I3031" t="s">
        <v>18</v>
      </c>
      <c r="J3031">
        <v>40.799999999999997</v>
      </c>
      <c r="K3031">
        <v>0</v>
      </c>
      <c r="L3031">
        <v>0</v>
      </c>
      <c r="M3031" t="s">
        <v>17</v>
      </c>
      <c r="N3031">
        <v>0</v>
      </c>
      <c r="O3031" t="s">
        <v>65</v>
      </c>
      <c r="P3031" t="s">
        <v>6178</v>
      </c>
      <c r="Q3031" t="s">
        <v>20</v>
      </c>
      <c r="R3031">
        <v>56</v>
      </c>
      <c r="S3031" t="s">
        <v>17</v>
      </c>
      <c r="T3031" t="s">
        <v>17</v>
      </c>
      <c r="U3031" t="s">
        <v>17</v>
      </c>
      <c r="V3031" t="str">
        <f>IF(Table2[[#This Row],[Age]] &lt; 30, "Under 30", IF(Table2[[#This Row],[Age]] &lt; 65, "Other", "Senior"))</f>
        <v>Other</v>
      </c>
      <c r="W3031">
        <v>0</v>
      </c>
      <c r="X3031" t="s">
        <v>17</v>
      </c>
      <c r="Y3031" t="s">
        <v>94</v>
      </c>
      <c r="Z3031" t="s">
        <v>29</v>
      </c>
      <c r="AA3031">
        <v>12</v>
      </c>
      <c r="AB3031">
        <v>138</v>
      </c>
      <c r="AE3031">
        <f t="shared" si="47"/>
        <v>0</v>
      </c>
      <c r="AF3031">
        <v>1</v>
      </c>
      <c r="AG3031" t="str">
        <f>IF(Table2[[#This Row],[Avg Monthly GB Download]] &lt; 5, "Less than 5 GB", IF(Table2[[#This Row],[Avg Monthly GB Download]] &lt;= 10, "Between 5 and 10 GB", "10 or more GB"))</f>
        <v>Less than 5 GB</v>
      </c>
    </row>
    <row r="3032" spans="1:33" x14ac:dyDescent="0.3">
      <c r="A3032" t="s">
        <v>6179</v>
      </c>
      <c r="B3032" t="s">
        <v>17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21</v>
      </c>
      <c r="I3032" t="s">
        <v>18</v>
      </c>
      <c r="J3032">
        <v>343</v>
      </c>
      <c r="K3032">
        <v>0</v>
      </c>
      <c r="L3032">
        <v>6</v>
      </c>
      <c r="M3032" t="s">
        <v>21</v>
      </c>
      <c r="N3032">
        <v>0</v>
      </c>
      <c r="O3032" t="s">
        <v>58</v>
      </c>
      <c r="P3032" t="s">
        <v>6180</v>
      </c>
      <c r="Q3032" t="s">
        <v>20</v>
      </c>
      <c r="R3032">
        <v>44</v>
      </c>
      <c r="S3032" t="s">
        <v>17</v>
      </c>
      <c r="T3032" t="s">
        <v>17</v>
      </c>
      <c r="U3032" t="s">
        <v>17</v>
      </c>
      <c r="V3032" t="str">
        <f>IF(Table2[[#This Row],[Age]] &lt; 30, "Under 30", IF(Table2[[#This Row],[Age]] &lt; 65, "Other", "Senior"))</f>
        <v>Other</v>
      </c>
      <c r="W3032">
        <v>0</v>
      </c>
      <c r="X3032" t="s">
        <v>21</v>
      </c>
      <c r="Y3032" t="s">
        <v>49</v>
      </c>
      <c r="Z3032" t="s">
        <v>34</v>
      </c>
      <c r="AA3032">
        <v>53</v>
      </c>
      <c r="AB3032">
        <v>3698</v>
      </c>
      <c r="AE3032">
        <f t="shared" si="47"/>
        <v>0</v>
      </c>
      <c r="AF3032">
        <v>1</v>
      </c>
      <c r="AG3032" t="str">
        <f>IF(Table2[[#This Row],[Avg Monthly GB Download]] &lt; 5, "Less than 5 GB", IF(Table2[[#This Row],[Avg Monthly GB Download]] &lt;= 10, "Between 5 and 10 GB", "10 or more GB"))</f>
        <v>Between 5 and 10 GB</v>
      </c>
    </row>
    <row r="3033" spans="1:33" x14ac:dyDescent="0.3">
      <c r="A3033" t="s">
        <v>6181</v>
      </c>
      <c r="B3033" t="s">
        <v>17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21</v>
      </c>
      <c r="I3033" t="s">
        <v>18</v>
      </c>
      <c r="J3033">
        <v>73.599999999999994</v>
      </c>
      <c r="K3033">
        <v>0</v>
      </c>
      <c r="L3033">
        <v>0</v>
      </c>
      <c r="M3033" t="s">
        <v>17</v>
      </c>
      <c r="N3033">
        <v>0</v>
      </c>
      <c r="O3033" t="s">
        <v>58</v>
      </c>
      <c r="P3033" t="s">
        <v>6182</v>
      </c>
      <c r="Q3033" t="s">
        <v>20</v>
      </c>
      <c r="R3033">
        <v>37</v>
      </c>
      <c r="S3033" t="s">
        <v>17</v>
      </c>
      <c r="T3033" t="s">
        <v>17</v>
      </c>
      <c r="U3033" t="s">
        <v>17</v>
      </c>
      <c r="V3033" t="str">
        <f>IF(Table2[[#This Row],[Age]] &lt; 30, "Under 30", IF(Table2[[#This Row],[Age]] &lt; 65, "Other", "Senior"))</f>
        <v>Other</v>
      </c>
      <c r="W3033">
        <v>0</v>
      </c>
      <c r="X3033" t="s">
        <v>17</v>
      </c>
      <c r="Y3033" t="s">
        <v>28</v>
      </c>
      <c r="Z3033" t="s">
        <v>34</v>
      </c>
      <c r="AA3033">
        <v>8</v>
      </c>
      <c r="AB3033">
        <v>178</v>
      </c>
      <c r="AE3033">
        <f t="shared" si="47"/>
        <v>0</v>
      </c>
      <c r="AF3033">
        <v>1</v>
      </c>
      <c r="AG3033" t="str">
        <f>IF(Table2[[#This Row],[Avg Monthly GB Download]] &lt; 5, "Less than 5 GB", IF(Table2[[#This Row],[Avg Monthly GB Download]] &lt;= 10, "Between 5 and 10 GB", "10 or more GB"))</f>
        <v>Less than 5 GB</v>
      </c>
    </row>
    <row r="3034" spans="1:33" x14ac:dyDescent="0.3">
      <c r="A3034" t="s">
        <v>6183</v>
      </c>
      <c r="B3034" t="s">
        <v>17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21</v>
      </c>
      <c r="I3034" t="s">
        <v>18</v>
      </c>
      <c r="J3034">
        <v>185</v>
      </c>
      <c r="K3034">
        <v>0</v>
      </c>
      <c r="L3034">
        <v>3</v>
      </c>
      <c r="M3034" t="s">
        <v>21</v>
      </c>
      <c r="N3034">
        <v>0</v>
      </c>
      <c r="O3034" t="s">
        <v>63</v>
      </c>
      <c r="P3034" t="s">
        <v>6184</v>
      </c>
      <c r="Q3034" t="s">
        <v>22</v>
      </c>
      <c r="R3034">
        <v>71</v>
      </c>
      <c r="S3034" t="s">
        <v>17</v>
      </c>
      <c r="T3034" t="s">
        <v>21</v>
      </c>
      <c r="U3034" t="s">
        <v>17</v>
      </c>
      <c r="V3034" t="str">
        <f>IF(Table2[[#This Row],[Age]] &lt; 30, "Under 30", IF(Table2[[#This Row],[Age]] &lt; 65, "Other", "Senior"))</f>
        <v>Senior</v>
      </c>
      <c r="W3034">
        <v>0</v>
      </c>
      <c r="X3034" t="s">
        <v>21</v>
      </c>
      <c r="Y3034" t="s">
        <v>49</v>
      </c>
      <c r="Z3034" t="s">
        <v>29</v>
      </c>
      <c r="AA3034">
        <v>39</v>
      </c>
      <c r="AB3034">
        <v>1966</v>
      </c>
      <c r="AE3034">
        <f t="shared" si="47"/>
        <v>0</v>
      </c>
      <c r="AF3034">
        <v>1</v>
      </c>
      <c r="AG3034" t="str">
        <f>IF(Table2[[#This Row],[Avg Monthly GB Download]] &lt; 5, "Less than 5 GB", IF(Table2[[#This Row],[Avg Monthly GB Download]] &lt;= 10, "Between 5 and 10 GB", "10 or more GB"))</f>
        <v>Less than 5 GB</v>
      </c>
    </row>
    <row r="3035" spans="1:33" x14ac:dyDescent="0.3">
      <c r="A3035" t="s">
        <v>6185</v>
      </c>
      <c r="B3035" t="s">
        <v>17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21</v>
      </c>
      <c r="I3035" t="s">
        <v>84</v>
      </c>
      <c r="J3035">
        <v>0</v>
      </c>
      <c r="K3035">
        <v>2</v>
      </c>
      <c r="L3035">
        <v>4</v>
      </c>
      <c r="M3035" t="s">
        <v>17</v>
      </c>
      <c r="N3035">
        <v>20</v>
      </c>
      <c r="O3035" t="s">
        <v>27</v>
      </c>
      <c r="P3035" t="s">
        <v>6186</v>
      </c>
      <c r="Q3035" t="s">
        <v>22</v>
      </c>
      <c r="R3035">
        <v>84</v>
      </c>
      <c r="S3035" t="s">
        <v>17</v>
      </c>
      <c r="T3035" t="s">
        <v>21</v>
      </c>
      <c r="U3035" t="s">
        <v>17</v>
      </c>
      <c r="V3035" t="str">
        <f>IF(Table2[[#This Row],[Age]] &lt; 30, "Under 30", IF(Table2[[#This Row],[Age]] &lt; 65, "Other", "Senior"))</f>
        <v>Senior</v>
      </c>
      <c r="W3035">
        <v>0</v>
      </c>
      <c r="X3035" t="s">
        <v>17</v>
      </c>
      <c r="Y3035" t="s">
        <v>49</v>
      </c>
      <c r="Z3035" t="s">
        <v>29</v>
      </c>
      <c r="AA3035">
        <v>29</v>
      </c>
      <c r="AB3035">
        <v>2029</v>
      </c>
      <c r="AE3035">
        <f t="shared" si="47"/>
        <v>0</v>
      </c>
      <c r="AF3035">
        <v>1</v>
      </c>
      <c r="AG3035" t="str">
        <f>IF(Table2[[#This Row],[Avg Monthly GB Download]] &lt; 5, "Less than 5 GB", IF(Table2[[#This Row],[Avg Monthly GB Download]] &lt;= 10, "Between 5 and 10 GB", "10 or more GB"))</f>
        <v>Less than 5 GB</v>
      </c>
    </row>
    <row r="3036" spans="1:33" x14ac:dyDescent="0.3">
      <c r="A3036" t="s">
        <v>6187</v>
      </c>
      <c r="B3036" t="s">
        <v>17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21</v>
      </c>
      <c r="I3036" t="s">
        <v>18</v>
      </c>
      <c r="J3036">
        <v>111.1</v>
      </c>
      <c r="K3036">
        <v>0</v>
      </c>
      <c r="L3036">
        <v>7</v>
      </c>
      <c r="M3036" t="s">
        <v>21</v>
      </c>
      <c r="N3036">
        <v>0</v>
      </c>
      <c r="O3036" t="s">
        <v>51</v>
      </c>
      <c r="P3036" t="s">
        <v>6188</v>
      </c>
      <c r="Q3036" t="s">
        <v>20</v>
      </c>
      <c r="R3036">
        <v>47</v>
      </c>
      <c r="S3036" t="s">
        <v>17</v>
      </c>
      <c r="T3036" t="s">
        <v>17</v>
      </c>
      <c r="U3036" t="s">
        <v>17</v>
      </c>
      <c r="V3036" t="str">
        <f>IF(Table2[[#This Row],[Age]] &lt; 30, "Under 30", IF(Table2[[#This Row],[Age]] &lt; 65, "Other", "Senior"))</f>
        <v>Other</v>
      </c>
      <c r="W3036">
        <v>0</v>
      </c>
      <c r="X3036" t="s">
        <v>21</v>
      </c>
      <c r="Y3036" t="s">
        <v>94</v>
      </c>
      <c r="Z3036" t="s">
        <v>29</v>
      </c>
      <c r="AA3036">
        <v>56</v>
      </c>
      <c r="AB3036">
        <v>1854</v>
      </c>
      <c r="AE3036">
        <f t="shared" si="47"/>
        <v>0</v>
      </c>
      <c r="AF3036">
        <v>1</v>
      </c>
      <c r="AG3036" t="str">
        <f>IF(Table2[[#This Row],[Avg Monthly GB Download]] &lt; 5, "Less than 5 GB", IF(Table2[[#This Row],[Avg Monthly GB Download]] &lt;= 10, "Between 5 and 10 GB", "10 or more GB"))</f>
        <v>Between 5 and 10 GB</v>
      </c>
    </row>
    <row r="3037" spans="1:33" x14ac:dyDescent="0.3">
      <c r="A3037" t="s">
        <v>6189</v>
      </c>
      <c r="B3037" t="s">
        <v>17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21</v>
      </c>
      <c r="I3037" t="s">
        <v>18</v>
      </c>
      <c r="J3037">
        <v>92.4</v>
      </c>
      <c r="K3037">
        <v>1</v>
      </c>
      <c r="L3037">
        <v>7</v>
      </c>
      <c r="M3037" t="s">
        <v>21</v>
      </c>
      <c r="N3037">
        <v>0</v>
      </c>
      <c r="O3037" t="s">
        <v>72</v>
      </c>
      <c r="P3037" t="s">
        <v>6190</v>
      </c>
      <c r="Q3037" t="s">
        <v>20</v>
      </c>
      <c r="R3037">
        <v>43</v>
      </c>
      <c r="S3037" t="s">
        <v>17</v>
      </c>
      <c r="T3037" t="s">
        <v>17</v>
      </c>
      <c r="U3037" t="s">
        <v>17</v>
      </c>
      <c r="V3037" t="str">
        <f>IF(Table2[[#This Row],[Age]] &lt; 30, "Under 30", IF(Table2[[#This Row],[Age]] &lt; 65, "Other", "Senior"))</f>
        <v>Other</v>
      </c>
      <c r="W3037">
        <v>0</v>
      </c>
      <c r="X3037" t="s">
        <v>17</v>
      </c>
      <c r="Y3037" t="s">
        <v>49</v>
      </c>
      <c r="Z3037" t="s">
        <v>34</v>
      </c>
      <c r="AA3037">
        <v>31</v>
      </c>
      <c r="AB3037">
        <v>889</v>
      </c>
      <c r="AE3037">
        <f t="shared" si="47"/>
        <v>0</v>
      </c>
      <c r="AF3037">
        <v>1</v>
      </c>
      <c r="AG3037" t="str">
        <f>IF(Table2[[#This Row],[Avg Monthly GB Download]] &lt; 5, "Less than 5 GB", IF(Table2[[#This Row],[Avg Monthly GB Download]] &lt;= 10, "Between 5 and 10 GB", "10 or more GB"))</f>
        <v>Between 5 and 10 GB</v>
      </c>
    </row>
    <row r="3038" spans="1:33" x14ac:dyDescent="0.3">
      <c r="A3038" t="s">
        <v>6191</v>
      </c>
      <c r="B3038" t="s">
        <v>17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21</v>
      </c>
      <c r="I3038" t="s">
        <v>18</v>
      </c>
      <c r="J3038">
        <v>264</v>
      </c>
      <c r="K3038">
        <v>0</v>
      </c>
      <c r="L3038">
        <v>4</v>
      </c>
      <c r="M3038" t="s">
        <v>21</v>
      </c>
      <c r="N3038">
        <v>0</v>
      </c>
      <c r="O3038" t="s">
        <v>66</v>
      </c>
      <c r="P3038" t="s">
        <v>6192</v>
      </c>
      <c r="Q3038" t="s">
        <v>22</v>
      </c>
      <c r="R3038">
        <v>56</v>
      </c>
      <c r="S3038" t="s">
        <v>17</v>
      </c>
      <c r="T3038" t="s">
        <v>17</v>
      </c>
      <c r="U3038" t="s">
        <v>17</v>
      </c>
      <c r="V3038" t="str">
        <f>IF(Table2[[#This Row],[Age]] &lt; 30, "Under 30", IF(Table2[[#This Row],[Age]] &lt; 65, "Other", "Senior"))</f>
        <v>Other</v>
      </c>
      <c r="W3038">
        <v>0</v>
      </c>
      <c r="X3038" t="s">
        <v>17</v>
      </c>
      <c r="Y3038" t="s">
        <v>28</v>
      </c>
      <c r="Z3038" t="s">
        <v>34</v>
      </c>
      <c r="AA3038">
        <v>28</v>
      </c>
      <c r="AB3038">
        <v>1687</v>
      </c>
      <c r="AE3038">
        <f t="shared" si="47"/>
        <v>0</v>
      </c>
      <c r="AF3038">
        <v>1</v>
      </c>
      <c r="AG3038" t="str">
        <f>IF(Table2[[#This Row],[Avg Monthly GB Download]] &lt; 5, "Less than 5 GB", IF(Table2[[#This Row],[Avg Monthly GB Download]] &lt;= 10, "Between 5 and 10 GB", "10 or more GB"))</f>
        <v>Less than 5 GB</v>
      </c>
    </row>
    <row r="3039" spans="1:33" x14ac:dyDescent="0.3">
      <c r="A3039" t="s">
        <v>6193</v>
      </c>
      <c r="B3039" t="s">
        <v>17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21</v>
      </c>
      <c r="I3039" t="s">
        <v>18</v>
      </c>
      <c r="J3039">
        <v>234.3</v>
      </c>
      <c r="K3039">
        <v>2</v>
      </c>
      <c r="L3039">
        <v>0</v>
      </c>
      <c r="M3039" t="s">
        <v>17</v>
      </c>
      <c r="N3039">
        <v>0</v>
      </c>
      <c r="O3039" t="s">
        <v>48</v>
      </c>
      <c r="P3039" t="s">
        <v>6194</v>
      </c>
      <c r="Q3039" t="s">
        <v>22</v>
      </c>
      <c r="R3039">
        <v>30</v>
      </c>
      <c r="S3039" t="s">
        <v>17</v>
      </c>
      <c r="T3039" t="s">
        <v>17</v>
      </c>
      <c r="U3039" t="s">
        <v>17</v>
      </c>
      <c r="V3039" t="str">
        <f>IF(Table2[[#This Row],[Age]] &lt; 30, "Under 30", IF(Table2[[#This Row],[Age]] &lt; 65, "Other", "Senior"))</f>
        <v>Other</v>
      </c>
      <c r="W3039">
        <v>0</v>
      </c>
      <c r="X3039" t="s">
        <v>17</v>
      </c>
      <c r="Y3039" t="s">
        <v>49</v>
      </c>
      <c r="Z3039" t="s">
        <v>29</v>
      </c>
      <c r="AA3039">
        <v>11</v>
      </c>
      <c r="AB3039">
        <v>700</v>
      </c>
      <c r="AE3039">
        <f t="shared" si="47"/>
        <v>0</v>
      </c>
      <c r="AF3039">
        <v>1</v>
      </c>
      <c r="AG3039" t="str">
        <f>IF(Table2[[#This Row],[Avg Monthly GB Download]] &lt; 5, "Less than 5 GB", IF(Table2[[#This Row],[Avg Monthly GB Download]] &lt;= 10, "Between 5 and 10 GB", "10 or more GB"))</f>
        <v>Less than 5 GB</v>
      </c>
    </row>
    <row r="3040" spans="1:33" x14ac:dyDescent="0.3">
      <c r="A3040" t="s">
        <v>6195</v>
      </c>
      <c r="B3040" t="s">
        <v>17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21</v>
      </c>
      <c r="I3040" t="s">
        <v>18</v>
      </c>
      <c r="J3040">
        <v>62.5</v>
      </c>
      <c r="K3040">
        <v>1</v>
      </c>
      <c r="L3040">
        <v>0</v>
      </c>
      <c r="M3040" t="s">
        <v>17</v>
      </c>
      <c r="N3040">
        <v>0</v>
      </c>
      <c r="O3040" t="s">
        <v>68</v>
      </c>
      <c r="P3040" t="s">
        <v>6196</v>
      </c>
      <c r="Q3040" t="s">
        <v>20</v>
      </c>
      <c r="R3040">
        <v>60</v>
      </c>
      <c r="S3040" t="s">
        <v>17</v>
      </c>
      <c r="T3040" t="s">
        <v>17</v>
      </c>
      <c r="U3040" t="s">
        <v>17</v>
      </c>
      <c r="V3040" t="str">
        <f>IF(Table2[[#This Row],[Age]] &lt; 30, "Under 30", IF(Table2[[#This Row],[Age]] &lt; 65, "Other", "Senior"))</f>
        <v>Other</v>
      </c>
      <c r="W3040">
        <v>0</v>
      </c>
      <c r="X3040" t="s">
        <v>17</v>
      </c>
      <c r="Y3040" t="s">
        <v>28</v>
      </c>
      <c r="Z3040" t="s">
        <v>29</v>
      </c>
      <c r="AA3040">
        <v>8</v>
      </c>
      <c r="AB3040">
        <v>77</v>
      </c>
      <c r="AE3040">
        <f t="shared" si="47"/>
        <v>0</v>
      </c>
      <c r="AF3040">
        <v>1</v>
      </c>
      <c r="AG3040" t="str">
        <f>IF(Table2[[#This Row],[Avg Monthly GB Download]] &lt; 5, "Less than 5 GB", IF(Table2[[#This Row],[Avg Monthly GB Download]] &lt;= 10, "Between 5 and 10 GB", "10 or more GB"))</f>
        <v>Less than 5 GB</v>
      </c>
    </row>
    <row r="3041" spans="1:33" x14ac:dyDescent="0.3">
      <c r="A3041" t="s">
        <v>6197</v>
      </c>
      <c r="B3041" t="s">
        <v>17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21</v>
      </c>
      <c r="I3041" t="s">
        <v>18</v>
      </c>
      <c r="J3041">
        <v>77.3</v>
      </c>
      <c r="K3041">
        <v>1</v>
      </c>
      <c r="L3041">
        <v>4</v>
      </c>
      <c r="M3041" t="s">
        <v>21</v>
      </c>
      <c r="N3041">
        <v>0</v>
      </c>
      <c r="O3041" t="s">
        <v>73</v>
      </c>
      <c r="P3041" t="s">
        <v>6198</v>
      </c>
      <c r="Q3041" t="s">
        <v>22</v>
      </c>
      <c r="R3041">
        <v>64</v>
      </c>
      <c r="S3041" t="s">
        <v>17</v>
      </c>
      <c r="T3041" t="s">
        <v>17</v>
      </c>
      <c r="U3041" t="s">
        <v>17</v>
      </c>
      <c r="V3041" t="str">
        <f>IF(Table2[[#This Row],[Age]] &lt; 30, "Under 30", IF(Table2[[#This Row],[Age]] &lt; 65, "Other", "Senior"))</f>
        <v>Other</v>
      </c>
      <c r="W3041">
        <v>0</v>
      </c>
      <c r="X3041" t="s">
        <v>17</v>
      </c>
      <c r="Y3041" t="s">
        <v>28</v>
      </c>
      <c r="Z3041" t="s">
        <v>34</v>
      </c>
      <c r="AA3041">
        <v>49</v>
      </c>
      <c r="AB3041">
        <v>918</v>
      </c>
      <c r="AE3041">
        <f t="shared" si="47"/>
        <v>0</v>
      </c>
      <c r="AF3041">
        <v>1</v>
      </c>
      <c r="AG3041" t="str">
        <f>IF(Table2[[#This Row],[Avg Monthly GB Download]] &lt; 5, "Less than 5 GB", IF(Table2[[#This Row],[Avg Monthly GB Download]] &lt;= 10, "Between 5 and 10 GB", "10 or more GB"))</f>
        <v>Less than 5 GB</v>
      </c>
    </row>
    <row r="3042" spans="1:33" x14ac:dyDescent="0.3">
      <c r="A3042" t="s">
        <v>6199</v>
      </c>
      <c r="B3042" t="s">
        <v>17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21</v>
      </c>
      <c r="I3042" t="s">
        <v>18</v>
      </c>
      <c r="J3042">
        <v>2.8</v>
      </c>
      <c r="K3042">
        <v>0</v>
      </c>
      <c r="L3042">
        <v>0</v>
      </c>
      <c r="M3042" t="s">
        <v>17</v>
      </c>
      <c r="N3042">
        <v>0</v>
      </c>
      <c r="O3042" t="s">
        <v>81</v>
      </c>
      <c r="P3042" t="s">
        <v>6200</v>
      </c>
      <c r="Q3042" t="s">
        <v>22</v>
      </c>
      <c r="R3042">
        <v>54</v>
      </c>
      <c r="S3042" t="s">
        <v>17</v>
      </c>
      <c r="T3042" t="s">
        <v>17</v>
      </c>
      <c r="U3042" t="s">
        <v>17</v>
      </c>
      <c r="V3042" t="str">
        <f>IF(Table2[[#This Row],[Age]] &lt; 30, "Under 30", IF(Table2[[#This Row],[Age]] &lt; 65, "Other", "Senior"))</f>
        <v>Other</v>
      </c>
      <c r="W3042">
        <v>0</v>
      </c>
      <c r="X3042" t="s">
        <v>17</v>
      </c>
      <c r="Y3042" t="s">
        <v>28</v>
      </c>
      <c r="Z3042" t="s">
        <v>29</v>
      </c>
      <c r="AA3042">
        <v>7</v>
      </c>
      <c r="AB3042">
        <v>7</v>
      </c>
      <c r="AE3042">
        <f t="shared" si="47"/>
        <v>0</v>
      </c>
      <c r="AF3042">
        <v>1</v>
      </c>
      <c r="AG3042" t="str">
        <f>IF(Table2[[#This Row],[Avg Monthly GB Download]] &lt; 5, "Less than 5 GB", IF(Table2[[#This Row],[Avg Monthly GB Download]] &lt;= 10, "Between 5 and 10 GB", "10 or more GB"))</f>
        <v>Less than 5 GB</v>
      </c>
    </row>
    <row r="3043" spans="1:33" x14ac:dyDescent="0.3">
      <c r="A3043" t="s">
        <v>6201</v>
      </c>
      <c r="B3043" t="s">
        <v>17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21</v>
      </c>
      <c r="I3043" t="s">
        <v>18</v>
      </c>
      <c r="J3043">
        <v>173.4</v>
      </c>
      <c r="K3043">
        <v>2</v>
      </c>
      <c r="L3043">
        <v>4</v>
      </c>
      <c r="M3043" t="s">
        <v>21</v>
      </c>
      <c r="N3043">
        <v>0</v>
      </c>
      <c r="O3043" t="s">
        <v>54</v>
      </c>
      <c r="P3043" t="s">
        <v>6202</v>
      </c>
      <c r="Q3043" t="s">
        <v>22</v>
      </c>
      <c r="R3043">
        <v>69</v>
      </c>
      <c r="S3043" t="s">
        <v>17</v>
      </c>
      <c r="T3043" t="s">
        <v>21</v>
      </c>
      <c r="U3043" t="s">
        <v>17</v>
      </c>
      <c r="V3043" t="str">
        <f>IF(Table2[[#This Row],[Age]] &lt; 30, "Under 30", IF(Table2[[#This Row],[Age]] &lt; 65, "Other", "Senior"))</f>
        <v>Senior</v>
      </c>
      <c r="W3043">
        <v>0</v>
      </c>
      <c r="X3043" t="s">
        <v>17</v>
      </c>
      <c r="Y3043" t="s">
        <v>49</v>
      </c>
      <c r="Z3043" t="s">
        <v>34</v>
      </c>
      <c r="AA3043">
        <v>64</v>
      </c>
      <c r="AB3043">
        <v>4373</v>
      </c>
      <c r="AE3043">
        <f t="shared" si="47"/>
        <v>0</v>
      </c>
      <c r="AF3043">
        <v>1</v>
      </c>
      <c r="AG3043" t="str">
        <f>IF(Table2[[#This Row],[Avg Monthly GB Download]] &lt; 5, "Less than 5 GB", IF(Table2[[#This Row],[Avg Monthly GB Download]] &lt;= 10, "Between 5 and 10 GB", "10 or more GB"))</f>
        <v>Less than 5 GB</v>
      </c>
    </row>
    <row r="3044" spans="1:33" x14ac:dyDescent="0.3">
      <c r="A3044" t="s">
        <v>6203</v>
      </c>
      <c r="B3044" t="s">
        <v>17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21</v>
      </c>
      <c r="I3044" t="s">
        <v>18</v>
      </c>
      <c r="J3044">
        <v>141.6</v>
      </c>
      <c r="K3044">
        <v>2</v>
      </c>
      <c r="L3044">
        <v>5</v>
      </c>
      <c r="M3044" t="s">
        <v>21</v>
      </c>
      <c r="N3044">
        <v>0</v>
      </c>
      <c r="O3044" t="s">
        <v>32</v>
      </c>
      <c r="P3044" t="s">
        <v>6204</v>
      </c>
      <c r="Q3044" t="s">
        <v>22</v>
      </c>
      <c r="R3044">
        <v>72</v>
      </c>
      <c r="S3044" t="s">
        <v>17</v>
      </c>
      <c r="T3044" t="s">
        <v>21</v>
      </c>
      <c r="U3044" t="s">
        <v>17</v>
      </c>
      <c r="V3044" t="str">
        <f>IF(Table2[[#This Row],[Age]] &lt; 30, "Under 30", IF(Table2[[#This Row],[Age]] &lt; 65, "Other", "Senior"))</f>
        <v>Senior</v>
      </c>
      <c r="W3044">
        <v>0</v>
      </c>
      <c r="X3044" t="s">
        <v>21</v>
      </c>
      <c r="Y3044" t="s">
        <v>49</v>
      </c>
      <c r="Z3044" t="s">
        <v>91</v>
      </c>
      <c r="AA3044">
        <v>69</v>
      </c>
      <c r="AB3044">
        <v>5057</v>
      </c>
      <c r="AE3044">
        <f t="shared" si="47"/>
        <v>0</v>
      </c>
      <c r="AF3044">
        <v>1</v>
      </c>
      <c r="AG3044" t="str">
        <f>IF(Table2[[#This Row],[Avg Monthly GB Download]] &lt; 5, "Less than 5 GB", IF(Table2[[#This Row],[Avg Monthly GB Download]] &lt;= 10, "Between 5 and 10 GB", "10 or more GB"))</f>
        <v>Between 5 and 10 GB</v>
      </c>
    </row>
    <row r="3045" spans="1:33" x14ac:dyDescent="0.3">
      <c r="A3045" t="s">
        <v>6205</v>
      </c>
      <c r="B3045" t="s">
        <v>17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21</v>
      </c>
      <c r="I3045" t="s">
        <v>18</v>
      </c>
      <c r="J3045">
        <v>214.2</v>
      </c>
      <c r="K3045">
        <v>2</v>
      </c>
      <c r="L3045">
        <v>0</v>
      </c>
      <c r="M3045" t="s">
        <v>17</v>
      </c>
      <c r="N3045">
        <v>0</v>
      </c>
      <c r="O3045" t="s">
        <v>26</v>
      </c>
      <c r="P3045" t="s">
        <v>6206</v>
      </c>
      <c r="Q3045" t="s">
        <v>20</v>
      </c>
      <c r="R3045">
        <v>69</v>
      </c>
      <c r="S3045" t="s">
        <v>17</v>
      </c>
      <c r="T3045" t="s">
        <v>21</v>
      </c>
      <c r="U3045" t="s">
        <v>17</v>
      </c>
      <c r="V3045" t="str">
        <f>IF(Table2[[#This Row],[Age]] &lt; 30, "Under 30", IF(Table2[[#This Row],[Age]] &lt; 65, "Other", "Senior"))</f>
        <v>Senior</v>
      </c>
      <c r="W3045">
        <v>0</v>
      </c>
      <c r="X3045" t="s">
        <v>17</v>
      </c>
      <c r="Y3045" t="s">
        <v>49</v>
      </c>
      <c r="Z3045" t="s">
        <v>91</v>
      </c>
      <c r="AA3045">
        <v>8</v>
      </c>
      <c r="AB3045">
        <v>289</v>
      </c>
      <c r="AE3045">
        <f t="shared" si="47"/>
        <v>0</v>
      </c>
      <c r="AF3045">
        <v>1</v>
      </c>
      <c r="AG3045" t="str">
        <f>IF(Table2[[#This Row],[Avg Monthly GB Download]] &lt; 5, "Less than 5 GB", IF(Table2[[#This Row],[Avg Monthly GB Download]] &lt;= 10, "Between 5 and 10 GB", "10 or more GB"))</f>
        <v>Less than 5 GB</v>
      </c>
    </row>
    <row r="3046" spans="1:33" x14ac:dyDescent="0.3">
      <c r="A3046" t="s">
        <v>6207</v>
      </c>
      <c r="B3046" t="s">
        <v>17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21</v>
      </c>
      <c r="I3046" t="s">
        <v>18</v>
      </c>
      <c r="J3046">
        <v>105.6</v>
      </c>
      <c r="K3046">
        <v>1</v>
      </c>
      <c r="L3046">
        <v>5</v>
      </c>
      <c r="M3046" t="s">
        <v>17</v>
      </c>
      <c r="N3046">
        <v>29</v>
      </c>
      <c r="O3046" t="s">
        <v>80</v>
      </c>
      <c r="P3046" t="s">
        <v>6208</v>
      </c>
      <c r="Q3046" t="s">
        <v>22</v>
      </c>
      <c r="R3046">
        <v>68</v>
      </c>
      <c r="S3046" t="s">
        <v>17</v>
      </c>
      <c r="T3046" t="s">
        <v>21</v>
      </c>
      <c r="U3046" t="s">
        <v>17</v>
      </c>
      <c r="V3046" t="str">
        <f>IF(Table2[[#This Row],[Age]] &lt; 30, "Under 30", IF(Table2[[#This Row],[Age]] &lt; 65, "Other", "Senior"))</f>
        <v>Senior</v>
      </c>
      <c r="W3046">
        <v>0</v>
      </c>
      <c r="X3046" t="s">
        <v>17</v>
      </c>
      <c r="Y3046" t="s">
        <v>94</v>
      </c>
      <c r="Z3046" t="s">
        <v>34</v>
      </c>
      <c r="AA3046">
        <v>37</v>
      </c>
      <c r="AB3046">
        <v>1521</v>
      </c>
      <c r="AE3046">
        <f t="shared" si="47"/>
        <v>0</v>
      </c>
      <c r="AF3046">
        <v>1</v>
      </c>
      <c r="AG3046" t="str">
        <f>IF(Table2[[#This Row],[Avg Monthly GB Download]] &lt; 5, "Less than 5 GB", IF(Table2[[#This Row],[Avg Monthly GB Download]] &lt;= 10, "Between 5 and 10 GB", "10 or more GB"))</f>
        <v>Between 5 and 10 GB</v>
      </c>
    </row>
    <row r="3047" spans="1:33" x14ac:dyDescent="0.3">
      <c r="A3047" t="s">
        <v>6209</v>
      </c>
      <c r="B3047" t="s">
        <v>17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21</v>
      </c>
      <c r="I3047" t="s">
        <v>84</v>
      </c>
      <c r="J3047">
        <v>0</v>
      </c>
      <c r="K3047">
        <v>2</v>
      </c>
      <c r="L3047">
        <v>23</v>
      </c>
      <c r="M3047" t="s">
        <v>21</v>
      </c>
      <c r="N3047">
        <v>0</v>
      </c>
      <c r="O3047" t="s">
        <v>40</v>
      </c>
      <c r="P3047" t="s">
        <v>6210</v>
      </c>
      <c r="Q3047" t="s">
        <v>22</v>
      </c>
      <c r="R3047">
        <v>26</v>
      </c>
      <c r="S3047" t="s">
        <v>21</v>
      </c>
      <c r="T3047" t="s">
        <v>17</v>
      </c>
      <c r="U3047" t="s">
        <v>17</v>
      </c>
      <c r="V3047" t="str">
        <f>IF(Table2[[#This Row],[Age]] &lt; 30, "Under 30", IF(Table2[[#This Row],[Age]] &lt; 65, "Other", "Senior"))</f>
        <v>Under 30</v>
      </c>
      <c r="W3047">
        <v>0</v>
      </c>
      <c r="X3047" t="s">
        <v>17</v>
      </c>
      <c r="Y3047" t="s">
        <v>94</v>
      </c>
      <c r="Z3047" t="s">
        <v>29</v>
      </c>
      <c r="AA3047">
        <v>40</v>
      </c>
      <c r="AB3047">
        <v>1290</v>
      </c>
      <c r="AE3047">
        <f t="shared" si="47"/>
        <v>0</v>
      </c>
      <c r="AF3047">
        <v>1</v>
      </c>
      <c r="AG3047" t="str">
        <f>IF(Table2[[#This Row],[Avg Monthly GB Download]] &lt; 5, "Less than 5 GB", IF(Table2[[#This Row],[Avg Monthly GB Download]] &lt;= 10, "Between 5 and 10 GB", "10 or more GB"))</f>
        <v>10 or more GB</v>
      </c>
    </row>
    <row r="3048" spans="1:33" x14ac:dyDescent="0.3">
      <c r="A3048" t="s">
        <v>6211</v>
      </c>
      <c r="B3048" t="s">
        <v>17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21</v>
      </c>
      <c r="I3048" t="s">
        <v>18</v>
      </c>
      <c r="J3048">
        <v>66.7</v>
      </c>
      <c r="K3048">
        <v>1</v>
      </c>
      <c r="L3048">
        <v>12</v>
      </c>
      <c r="M3048" t="s">
        <v>21</v>
      </c>
      <c r="N3048">
        <v>0</v>
      </c>
      <c r="O3048" t="s">
        <v>31</v>
      </c>
      <c r="P3048" t="s">
        <v>6212</v>
      </c>
      <c r="Q3048" t="s">
        <v>20</v>
      </c>
      <c r="R3048">
        <v>26</v>
      </c>
      <c r="S3048" t="s">
        <v>21</v>
      </c>
      <c r="T3048" t="s">
        <v>17</v>
      </c>
      <c r="U3048" t="s">
        <v>17</v>
      </c>
      <c r="V3048" t="str">
        <f>IF(Table2[[#This Row],[Age]] &lt; 30, "Under 30", IF(Table2[[#This Row],[Age]] &lt; 65, "Other", "Senior"))</f>
        <v>Under 30</v>
      </c>
      <c r="W3048">
        <v>0</v>
      </c>
      <c r="X3048" t="s">
        <v>17</v>
      </c>
      <c r="Y3048" t="s">
        <v>28</v>
      </c>
      <c r="Z3048" t="s">
        <v>29</v>
      </c>
      <c r="AA3048">
        <v>41</v>
      </c>
      <c r="AB3048">
        <v>823</v>
      </c>
      <c r="AE3048">
        <f t="shared" si="47"/>
        <v>0</v>
      </c>
      <c r="AF3048">
        <v>1</v>
      </c>
      <c r="AG3048" t="str">
        <f>IF(Table2[[#This Row],[Avg Monthly GB Download]] &lt; 5, "Less than 5 GB", IF(Table2[[#This Row],[Avg Monthly GB Download]] &lt;= 10, "Between 5 and 10 GB", "10 or more GB"))</f>
        <v>10 or more GB</v>
      </c>
    </row>
    <row r="3049" spans="1:33" x14ac:dyDescent="0.3">
      <c r="A3049" t="s">
        <v>6213</v>
      </c>
      <c r="B3049" t="s">
        <v>17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21</v>
      </c>
      <c r="I3049" t="s">
        <v>18</v>
      </c>
      <c r="J3049">
        <v>380.6</v>
      </c>
      <c r="K3049">
        <v>0</v>
      </c>
      <c r="L3049">
        <v>2</v>
      </c>
      <c r="M3049" t="s">
        <v>21</v>
      </c>
      <c r="N3049">
        <v>0</v>
      </c>
      <c r="O3049" t="s">
        <v>38</v>
      </c>
      <c r="P3049" t="s">
        <v>6214</v>
      </c>
      <c r="Q3049" t="s">
        <v>20</v>
      </c>
      <c r="R3049">
        <v>67</v>
      </c>
      <c r="S3049" t="s">
        <v>17</v>
      </c>
      <c r="T3049" t="s">
        <v>21</v>
      </c>
      <c r="U3049" t="s">
        <v>17</v>
      </c>
      <c r="V3049" t="str">
        <f>IF(Table2[[#This Row],[Age]] &lt; 30, "Under 30", IF(Table2[[#This Row],[Age]] &lt; 65, "Other", "Senior"))</f>
        <v>Senior</v>
      </c>
      <c r="W3049">
        <v>0</v>
      </c>
      <c r="X3049" t="s">
        <v>21</v>
      </c>
      <c r="Y3049" t="s">
        <v>94</v>
      </c>
      <c r="Z3049" t="s">
        <v>34</v>
      </c>
      <c r="AA3049">
        <v>34</v>
      </c>
      <c r="AB3049">
        <v>2031</v>
      </c>
      <c r="AE3049">
        <f t="shared" si="47"/>
        <v>0</v>
      </c>
      <c r="AF3049">
        <v>1</v>
      </c>
      <c r="AG3049" t="str">
        <f>IF(Table2[[#This Row],[Avg Monthly GB Download]] &lt; 5, "Less than 5 GB", IF(Table2[[#This Row],[Avg Monthly GB Download]] &lt;= 10, "Between 5 and 10 GB", "10 or more GB"))</f>
        <v>Less than 5 GB</v>
      </c>
    </row>
    <row r="3050" spans="1:33" x14ac:dyDescent="0.3">
      <c r="A3050" t="s">
        <v>6215</v>
      </c>
      <c r="B3050" t="s">
        <v>17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21</v>
      </c>
      <c r="I3050" t="s">
        <v>18</v>
      </c>
      <c r="J3050">
        <v>153</v>
      </c>
      <c r="K3050">
        <v>1</v>
      </c>
      <c r="L3050">
        <v>0</v>
      </c>
      <c r="M3050" t="s">
        <v>17</v>
      </c>
      <c r="N3050">
        <v>0</v>
      </c>
      <c r="O3050" t="s">
        <v>19</v>
      </c>
      <c r="P3050" t="s">
        <v>6216</v>
      </c>
      <c r="Q3050" t="s">
        <v>20</v>
      </c>
      <c r="R3050">
        <v>54</v>
      </c>
      <c r="S3050" t="s">
        <v>17</v>
      </c>
      <c r="T3050" t="s">
        <v>17</v>
      </c>
      <c r="U3050" t="s">
        <v>17</v>
      </c>
      <c r="V3050" t="str">
        <f>IF(Table2[[#This Row],[Age]] &lt; 30, "Under 30", IF(Table2[[#This Row],[Age]] &lt; 65, "Other", "Senior"))</f>
        <v>Other</v>
      </c>
      <c r="W3050">
        <v>0</v>
      </c>
      <c r="X3050" t="s">
        <v>17</v>
      </c>
      <c r="Y3050" t="s">
        <v>49</v>
      </c>
      <c r="Z3050" t="s">
        <v>29</v>
      </c>
      <c r="AA3050">
        <v>8</v>
      </c>
      <c r="AB3050">
        <v>418</v>
      </c>
      <c r="AE3050">
        <f t="shared" si="47"/>
        <v>0</v>
      </c>
      <c r="AF3050">
        <v>1</v>
      </c>
      <c r="AG3050" t="str">
        <f>IF(Table2[[#This Row],[Avg Monthly GB Download]] &lt; 5, "Less than 5 GB", IF(Table2[[#This Row],[Avg Monthly GB Download]] &lt;= 10, "Between 5 and 10 GB", "10 or more GB"))</f>
        <v>Less than 5 GB</v>
      </c>
    </row>
    <row r="3051" spans="1:33" x14ac:dyDescent="0.3">
      <c r="A3051" t="s">
        <v>6217</v>
      </c>
      <c r="B3051" t="s">
        <v>17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21</v>
      </c>
      <c r="I3051" t="s">
        <v>84</v>
      </c>
      <c r="J3051">
        <v>0</v>
      </c>
      <c r="K3051">
        <v>2</v>
      </c>
      <c r="L3051">
        <v>0</v>
      </c>
      <c r="M3051" t="s">
        <v>17</v>
      </c>
      <c r="N3051">
        <v>0</v>
      </c>
      <c r="O3051" t="s">
        <v>54</v>
      </c>
      <c r="P3051" t="s">
        <v>6218</v>
      </c>
      <c r="Q3051" t="s">
        <v>22</v>
      </c>
      <c r="R3051">
        <v>60</v>
      </c>
      <c r="S3051" t="s">
        <v>17</v>
      </c>
      <c r="T3051" t="s">
        <v>17</v>
      </c>
      <c r="U3051" t="s">
        <v>17</v>
      </c>
      <c r="V3051" t="str">
        <f>IF(Table2[[#This Row],[Age]] &lt; 30, "Under 30", IF(Table2[[#This Row],[Age]] &lt; 65, "Other", "Senior"))</f>
        <v>Other</v>
      </c>
      <c r="W3051">
        <v>0</v>
      </c>
      <c r="X3051" t="s">
        <v>17</v>
      </c>
      <c r="Y3051" t="s">
        <v>28</v>
      </c>
      <c r="Z3051" t="s">
        <v>29</v>
      </c>
      <c r="AA3051">
        <v>9</v>
      </c>
      <c r="AB3051">
        <v>16</v>
      </c>
      <c r="AE3051">
        <f t="shared" si="47"/>
        <v>0</v>
      </c>
      <c r="AF3051">
        <v>1</v>
      </c>
      <c r="AG3051" t="str">
        <f>IF(Table2[[#This Row],[Avg Monthly GB Download]] &lt; 5, "Less than 5 GB", IF(Table2[[#This Row],[Avg Monthly GB Download]] &lt;= 10, "Between 5 and 10 GB", "10 or more GB"))</f>
        <v>Less than 5 GB</v>
      </c>
    </row>
    <row r="3052" spans="1:33" x14ac:dyDescent="0.3">
      <c r="A3052" t="s">
        <v>6219</v>
      </c>
      <c r="B3052" t="s">
        <v>17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21</v>
      </c>
      <c r="I3052" t="s">
        <v>18</v>
      </c>
      <c r="J3052">
        <v>75.599999999999994</v>
      </c>
      <c r="K3052">
        <v>2</v>
      </c>
      <c r="L3052">
        <v>9</v>
      </c>
      <c r="M3052" t="s">
        <v>21</v>
      </c>
      <c r="N3052">
        <v>0</v>
      </c>
      <c r="O3052" t="s">
        <v>43</v>
      </c>
      <c r="P3052" t="s">
        <v>6220</v>
      </c>
      <c r="Q3052" t="s">
        <v>22</v>
      </c>
      <c r="R3052">
        <v>84</v>
      </c>
      <c r="S3052" t="s">
        <v>17</v>
      </c>
      <c r="T3052" t="s">
        <v>21</v>
      </c>
      <c r="U3052" t="s">
        <v>17</v>
      </c>
      <c r="V3052" t="str">
        <f>IF(Table2[[#This Row],[Age]] &lt; 30, "Under 30", IF(Table2[[#This Row],[Age]] &lt; 65, "Other", "Senior"))</f>
        <v>Senior</v>
      </c>
      <c r="W3052">
        <v>0</v>
      </c>
      <c r="X3052" t="s">
        <v>21</v>
      </c>
      <c r="Y3052" t="s">
        <v>28</v>
      </c>
      <c r="Z3052" t="s">
        <v>34</v>
      </c>
      <c r="AA3052">
        <v>48</v>
      </c>
      <c r="AB3052">
        <v>697</v>
      </c>
      <c r="AE3052">
        <f t="shared" si="47"/>
        <v>0</v>
      </c>
      <c r="AF3052">
        <v>1</v>
      </c>
      <c r="AG3052" t="str">
        <f>IF(Table2[[#This Row],[Avg Monthly GB Download]] &lt; 5, "Less than 5 GB", IF(Table2[[#This Row],[Avg Monthly GB Download]] &lt;= 10, "Between 5 and 10 GB", "10 or more GB"))</f>
        <v>Between 5 and 10 GB</v>
      </c>
    </row>
    <row r="3053" spans="1:33" x14ac:dyDescent="0.3">
      <c r="A3053" t="s">
        <v>6221</v>
      </c>
      <c r="B3053" t="s">
        <v>17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21</v>
      </c>
      <c r="I3053" t="s">
        <v>18</v>
      </c>
      <c r="J3053">
        <v>49.8</v>
      </c>
      <c r="K3053">
        <v>1</v>
      </c>
      <c r="L3053">
        <v>0</v>
      </c>
      <c r="M3053" t="s">
        <v>17</v>
      </c>
      <c r="N3053">
        <v>0</v>
      </c>
      <c r="O3053" t="s">
        <v>72</v>
      </c>
      <c r="P3053" t="s">
        <v>6222</v>
      </c>
      <c r="Q3053" t="s">
        <v>20</v>
      </c>
      <c r="R3053">
        <v>60</v>
      </c>
      <c r="S3053" t="s">
        <v>17</v>
      </c>
      <c r="T3053" t="s">
        <v>17</v>
      </c>
      <c r="U3053" t="s">
        <v>17</v>
      </c>
      <c r="V3053" t="str">
        <f>IF(Table2[[#This Row],[Age]] &lt; 30, "Under 30", IF(Table2[[#This Row],[Age]] &lt; 65, "Other", "Senior"))</f>
        <v>Other</v>
      </c>
      <c r="W3053">
        <v>0</v>
      </c>
      <c r="X3053" t="s">
        <v>17</v>
      </c>
      <c r="Y3053" t="s">
        <v>49</v>
      </c>
      <c r="Z3053" t="s">
        <v>29</v>
      </c>
      <c r="AA3053">
        <v>7</v>
      </c>
      <c r="AB3053">
        <v>357</v>
      </c>
      <c r="AE3053">
        <f t="shared" si="47"/>
        <v>0</v>
      </c>
      <c r="AF3053">
        <v>1</v>
      </c>
      <c r="AG3053" t="str">
        <f>IF(Table2[[#This Row],[Avg Monthly GB Download]] &lt; 5, "Less than 5 GB", IF(Table2[[#This Row],[Avg Monthly GB Download]] &lt;= 10, "Between 5 and 10 GB", "10 or more GB"))</f>
        <v>Less than 5 GB</v>
      </c>
    </row>
    <row r="3054" spans="1:33" x14ac:dyDescent="0.3">
      <c r="A3054" t="s">
        <v>6223</v>
      </c>
      <c r="B3054" t="s">
        <v>17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21</v>
      </c>
      <c r="I3054" t="s">
        <v>18</v>
      </c>
      <c r="J3054">
        <v>107.3</v>
      </c>
      <c r="K3054">
        <v>0</v>
      </c>
      <c r="L3054">
        <v>0</v>
      </c>
      <c r="M3054" t="s">
        <v>17</v>
      </c>
      <c r="N3054">
        <v>0</v>
      </c>
      <c r="O3054" t="s">
        <v>56</v>
      </c>
      <c r="P3054" t="s">
        <v>6224</v>
      </c>
      <c r="Q3054" t="s">
        <v>20</v>
      </c>
      <c r="R3054">
        <v>84</v>
      </c>
      <c r="S3054" t="s">
        <v>17</v>
      </c>
      <c r="T3054" t="s">
        <v>21</v>
      </c>
      <c r="U3054" t="s">
        <v>17</v>
      </c>
      <c r="V3054" t="str">
        <f>IF(Table2[[#This Row],[Age]] &lt; 30, "Under 30", IF(Table2[[#This Row],[Age]] &lt; 65, "Other", "Senior"))</f>
        <v>Senior</v>
      </c>
      <c r="W3054">
        <v>0</v>
      </c>
      <c r="X3054" t="s">
        <v>17</v>
      </c>
      <c r="Y3054" t="s">
        <v>28</v>
      </c>
      <c r="Z3054" t="s">
        <v>91</v>
      </c>
      <c r="AA3054">
        <v>15</v>
      </c>
      <c r="AB3054">
        <v>426</v>
      </c>
      <c r="AE3054">
        <f t="shared" si="47"/>
        <v>0</v>
      </c>
      <c r="AF3054">
        <v>1</v>
      </c>
      <c r="AG3054" t="str">
        <f>IF(Table2[[#This Row],[Avg Monthly GB Download]] &lt; 5, "Less than 5 GB", IF(Table2[[#This Row],[Avg Monthly GB Download]] &lt;= 10, "Between 5 and 10 GB", "10 or more GB"))</f>
        <v>Less than 5 GB</v>
      </c>
    </row>
    <row r="3055" spans="1:33" x14ac:dyDescent="0.3">
      <c r="A3055" t="s">
        <v>6225</v>
      </c>
      <c r="B3055" t="s">
        <v>17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21</v>
      </c>
      <c r="I3055" t="s">
        <v>18</v>
      </c>
      <c r="J3055">
        <v>73.599999999999994</v>
      </c>
      <c r="K3055">
        <v>0</v>
      </c>
      <c r="L3055">
        <v>0</v>
      </c>
      <c r="M3055" t="s">
        <v>17</v>
      </c>
      <c r="N3055">
        <v>0</v>
      </c>
      <c r="O3055" t="s">
        <v>43</v>
      </c>
      <c r="P3055" t="s">
        <v>6226</v>
      </c>
      <c r="Q3055" t="s">
        <v>22</v>
      </c>
      <c r="R3055">
        <v>41</v>
      </c>
      <c r="S3055" t="s">
        <v>17</v>
      </c>
      <c r="T3055" t="s">
        <v>17</v>
      </c>
      <c r="U3055" t="s">
        <v>17</v>
      </c>
      <c r="V3055" t="str">
        <f>IF(Table2[[#This Row],[Age]] &lt; 30, "Under 30", IF(Table2[[#This Row],[Age]] &lt; 65, "Other", "Senior"))</f>
        <v>Other</v>
      </c>
      <c r="W3055">
        <v>0</v>
      </c>
      <c r="X3055" t="s">
        <v>17</v>
      </c>
      <c r="Y3055" t="s">
        <v>94</v>
      </c>
      <c r="Z3055" t="s">
        <v>29</v>
      </c>
      <c r="AA3055">
        <v>8</v>
      </c>
      <c r="AB3055">
        <v>193</v>
      </c>
      <c r="AE3055">
        <f t="shared" si="47"/>
        <v>0</v>
      </c>
      <c r="AF3055">
        <v>1</v>
      </c>
      <c r="AG3055" t="str">
        <f>IF(Table2[[#This Row],[Avg Monthly GB Download]] &lt; 5, "Less than 5 GB", IF(Table2[[#This Row],[Avg Monthly GB Download]] &lt;= 10, "Between 5 and 10 GB", "10 or more GB"))</f>
        <v>Less than 5 GB</v>
      </c>
    </row>
    <row r="3056" spans="1:33" x14ac:dyDescent="0.3">
      <c r="A3056" t="s">
        <v>6227</v>
      </c>
      <c r="B3056" t="s">
        <v>17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21</v>
      </c>
      <c r="I3056" t="s">
        <v>18</v>
      </c>
      <c r="J3056">
        <v>44.6</v>
      </c>
      <c r="K3056">
        <v>0</v>
      </c>
      <c r="L3056">
        <v>4</v>
      </c>
      <c r="M3056" t="s">
        <v>21</v>
      </c>
      <c r="N3056">
        <v>0</v>
      </c>
      <c r="O3056" t="s">
        <v>39</v>
      </c>
      <c r="P3056" t="s">
        <v>6228</v>
      </c>
      <c r="Q3056" t="s">
        <v>22</v>
      </c>
      <c r="R3056">
        <v>70</v>
      </c>
      <c r="S3056" t="s">
        <v>17</v>
      </c>
      <c r="T3056" t="s">
        <v>21</v>
      </c>
      <c r="U3056" t="s">
        <v>17</v>
      </c>
      <c r="V3056" t="str">
        <f>IF(Table2[[#This Row],[Age]] &lt; 30, "Under 30", IF(Table2[[#This Row],[Age]] &lt; 65, "Other", "Senior"))</f>
        <v>Senior</v>
      </c>
      <c r="W3056">
        <v>0</v>
      </c>
      <c r="X3056" t="s">
        <v>21</v>
      </c>
      <c r="Y3056" t="s">
        <v>28</v>
      </c>
      <c r="Z3056" t="s">
        <v>34</v>
      </c>
      <c r="AA3056">
        <v>37</v>
      </c>
      <c r="AB3056">
        <v>627</v>
      </c>
      <c r="AE3056">
        <f t="shared" si="47"/>
        <v>0</v>
      </c>
      <c r="AF3056">
        <v>1</v>
      </c>
      <c r="AG3056" t="str">
        <f>IF(Table2[[#This Row],[Avg Monthly GB Download]] &lt; 5, "Less than 5 GB", IF(Table2[[#This Row],[Avg Monthly GB Download]] &lt;= 10, "Between 5 and 10 GB", "10 or more GB"))</f>
        <v>Less than 5 GB</v>
      </c>
    </row>
    <row r="3057" spans="1:33" x14ac:dyDescent="0.3">
      <c r="A3057" t="s">
        <v>6229</v>
      </c>
      <c r="B3057" t="s">
        <v>17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21</v>
      </c>
      <c r="I3057" t="s">
        <v>18</v>
      </c>
      <c r="J3057">
        <v>110</v>
      </c>
      <c r="K3057">
        <v>2</v>
      </c>
      <c r="L3057">
        <v>6</v>
      </c>
      <c r="M3057" t="s">
        <v>21</v>
      </c>
      <c r="N3057">
        <v>0</v>
      </c>
      <c r="O3057" t="s">
        <v>47</v>
      </c>
      <c r="P3057" t="s">
        <v>6230</v>
      </c>
      <c r="Q3057" t="s">
        <v>22</v>
      </c>
      <c r="R3057">
        <v>80</v>
      </c>
      <c r="S3057" t="s">
        <v>17</v>
      </c>
      <c r="T3057" t="s">
        <v>21</v>
      </c>
      <c r="U3057" t="s">
        <v>17</v>
      </c>
      <c r="V3057" t="str">
        <f>IF(Table2[[#This Row],[Age]] &lt; 30, "Under 30", IF(Table2[[#This Row],[Age]] &lt; 65, "Other", "Senior"))</f>
        <v>Senior</v>
      </c>
      <c r="W3057">
        <v>0</v>
      </c>
      <c r="X3057" t="s">
        <v>21</v>
      </c>
      <c r="Y3057" t="s">
        <v>28</v>
      </c>
      <c r="Z3057" t="s">
        <v>34</v>
      </c>
      <c r="AA3057">
        <v>67</v>
      </c>
      <c r="AB3057">
        <v>2010</v>
      </c>
      <c r="AE3057">
        <f t="shared" si="47"/>
        <v>0</v>
      </c>
      <c r="AF3057">
        <v>1</v>
      </c>
      <c r="AG3057" t="str">
        <f>IF(Table2[[#This Row],[Avg Monthly GB Download]] &lt; 5, "Less than 5 GB", IF(Table2[[#This Row],[Avg Monthly GB Download]] &lt;= 10, "Between 5 and 10 GB", "10 or more GB"))</f>
        <v>Between 5 and 10 GB</v>
      </c>
    </row>
    <row r="3058" spans="1:33" x14ac:dyDescent="0.3">
      <c r="A3058" t="s">
        <v>6231</v>
      </c>
      <c r="B3058" t="s">
        <v>17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21</v>
      </c>
      <c r="I3058" t="s">
        <v>18</v>
      </c>
      <c r="J3058">
        <v>10</v>
      </c>
      <c r="K3058">
        <v>0</v>
      </c>
      <c r="L3058">
        <v>3</v>
      </c>
      <c r="M3058" t="s">
        <v>21</v>
      </c>
      <c r="N3058">
        <v>0</v>
      </c>
      <c r="O3058" t="s">
        <v>48</v>
      </c>
      <c r="P3058" t="s">
        <v>6232</v>
      </c>
      <c r="Q3058" t="s">
        <v>20</v>
      </c>
      <c r="R3058">
        <v>32</v>
      </c>
      <c r="S3058" t="s">
        <v>17</v>
      </c>
      <c r="T3058" t="s">
        <v>17</v>
      </c>
      <c r="U3058" t="s">
        <v>17</v>
      </c>
      <c r="V3058" t="str">
        <f>IF(Table2[[#This Row],[Age]] &lt; 30, "Under 30", IF(Table2[[#This Row],[Age]] &lt; 65, "Other", "Senior"))</f>
        <v>Other</v>
      </c>
      <c r="W3058">
        <v>0</v>
      </c>
      <c r="X3058" t="s">
        <v>17</v>
      </c>
      <c r="Y3058" t="s">
        <v>28</v>
      </c>
      <c r="Z3058" t="s">
        <v>34</v>
      </c>
      <c r="AA3058">
        <v>27</v>
      </c>
      <c r="AB3058">
        <v>90</v>
      </c>
      <c r="AE3058">
        <f t="shared" si="47"/>
        <v>0</v>
      </c>
      <c r="AF3058">
        <v>1</v>
      </c>
      <c r="AG3058" t="str">
        <f>IF(Table2[[#This Row],[Avg Monthly GB Download]] &lt; 5, "Less than 5 GB", IF(Table2[[#This Row],[Avg Monthly GB Download]] &lt;= 10, "Between 5 and 10 GB", "10 or more GB"))</f>
        <v>Less than 5 GB</v>
      </c>
    </row>
    <row r="3059" spans="1:33" x14ac:dyDescent="0.3">
      <c r="A3059" t="s">
        <v>6233</v>
      </c>
      <c r="B3059" t="s">
        <v>17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21</v>
      </c>
      <c r="I3059" t="s">
        <v>18</v>
      </c>
      <c r="J3059">
        <v>168</v>
      </c>
      <c r="K3059">
        <v>1</v>
      </c>
      <c r="L3059">
        <v>6</v>
      </c>
      <c r="M3059" t="s">
        <v>21</v>
      </c>
      <c r="N3059">
        <v>0</v>
      </c>
      <c r="O3059" t="s">
        <v>73</v>
      </c>
      <c r="P3059" t="s">
        <v>6234</v>
      </c>
      <c r="Q3059" t="s">
        <v>22</v>
      </c>
      <c r="R3059">
        <v>82</v>
      </c>
      <c r="S3059" t="s">
        <v>17</v>
      </c>
      <c r="T3059" t="s">
        <v>21</v>
      </c>
      <c r="U3059" t="s">
        <v>17</v>
      </c>
      <c r="V3059" t="str">
        <f>IF(Table2[[#This Row],[Age]] &lt; 30, "Under 30", IF(Table2[[#This Row],[Age]] &lt; 65, "Other", "Senior"))</f>
        <v>Senior</v>
      </c>
      <c r="W3059">
        <v>0</v>
      </c>
      <c r="X3059" t="s">
        <v>17</v>
      </c>
      <c r="Y3059" t="s">
        <v>49</v>
      </c>
      <c r="Z3059" t="s">
        <v>34</v>
      </c>
      <c r="AA3059">
        <v>50</v>
      </c>
      <c r="AB3059">
        <v>2985</v>
      </c>
      <c r="AE3059">
        <f t="shared" si="47"/>
        <v>0</v>
      </c>
      <c r="AF3059">
        <v>1</v>
      </c>
      <c r="AG3059" t="str">
        <f>IF(Table2[[#This Row],[Avg Monthly GB Download]] &lt; 5, "Less than 5 GB", IF(Table2[[#This Row],[Avg Monthly GB Download]] &lt;= 10, "Between 5 and 10 GB", "10 or more GB"))</f>
        <v>Between 5 and 10 GB</v>
      </c>
    </row>
    <row r="3060" spans="1:33" x14ac:dyDescent="0.3">
      <c r="A3060" t="s">
        <v>6235</v>
      </c>
      <c r="B3060" t="s">
        <v>17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21</v>
      </c>
      <c r="I3060" t="s">
        <v>18</v>
      </c>
      <c r="J3060">
        <v>72.099999999999994</v>
      </c>
      <c r="K3060">
        <v>2</v>
      </c>
      <c r="L3060">
        <v>5</v>
      </c>
      <c r="M3060" t="s">
        <v>21</v>
      </c>
      <c r="N3060">
        <v>0</v>
      </c>
      <c r="O3060" t="s">
        <v>43</v>
      </c>
      <c r="P3060" t="s">
        <v>6236</v>
      </c>
      <c r="Q3060" t="s">
        <v>20</v>
      </c>
      <c r="R3060">
        <v>53</v>
      </c>
      <c r="S3060" t="s">
        <v>17</v>
      </c>
      <c r="T3060" t="s">
        <v>17</v>
      </c>
      <c r="U3060" t="s">
        <v>17</v>
      </c>
      <c r="V3060" t="str">
        <f>IF(Table2[[#This Row],[Age]] &lt; 30, "Under 30", IF(Table2[[#This Row],[Age]] &lt; 65, "Other", "Senior"))</f>
        <v>Other</v>
      </c>
      <c r="W3060">
        <v>0</v>
      </c>
      <c r="X3060" t="s">
        <v>17</v>
      </c>
      <c r="Y3060" t="s">
        <v>94</v>
      </c>
      <c r="Z3060" t="s">
        <v>34</v>
      </c>
      <c r="AA3060">
        <v>31</v>
      </c>
      <c r="AB3060">
        <v>702</v>
      </c>
      <c r="AE3060">
        <f t="shared" si="47"/>
        <v>0</v>
      </c>
      <c r="AF3060">
        <v>1</v>
      </c>
      <c r="AG3060" t="str">
        <f>IF(Table2[[#This Row],[Avg Monthly GB Download]] &lt; 5, "Less than 5 GB", IF(Table2[[#This Row],[Avg Monthly GB Download]] &lt;= 10, "Between 5 and 10 GB", "10 or more GB"))</f>
        <v>Between 5 and 10 GB</v>
      </c>
    </row>
    <row r="3061" spans="1:33" x14ac:dyDescent="0.3">
      <c r="A3061" t="s">
        <v>6237</v>
      </c>
      <c r="B3061" t="s">
        <v>17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21</v>
      </c>
      <c r="I3061" t="s">
        <v>18</v>
      </c>
      <c r="J3061">
        <v>393.6</v>
      </c>
      <c r="K3061">
        <v>0</v>
      </c>
      <c r="L3061">
        <v>3</v>
      </c>
      <c r="M3061" t="s">
        <v>21</v>
      </c>
      <c r="N3061">
        <v>0</v>
      </c>
      <c r="O3061" t="s">
        <v>39</v>
      </c>
      <c r="P3061" t="s">
        <v>6238</v>
      </c>
      <c r="Q3061" t="s">
        <v>20</v>
      </c>
      <c r="R3061">
        <v>49</v>
      </c>
      <c r="S3061" t="s">
        <v>17</v>
      </c>
      <c r="T3061" t="s">
        <v>17</v>
      </c>
      <c r="U3061" t="s">
        <v>17</v>
      </c>
      <c r="V3061" t="str">
        <f>IF(Table2[[#This Row],[Age]] &lt; 30, "Under 30", IF(Table2[[#This Row],[Age]] &lt; 65, "Other", "Senior"))</f>
        <v>Other</v>
      </c>
      <c r="W3061">
        <v>0</v>
      </c>
      <c r="X3061" t="s">
        <v>17</v>
      </c>
      <c r="Y3061" t="s">
        <v>49</v>
      </c>
      <c r="Z3061" t="s">
        <v>29</v>
      </c>
      <c r="AA3061">
        <v>35</v>
      </c>
      <c r="AB3061">
        <v>2217</v>
      </c>
      <c r="AE3061">
        <f t="shared" si="47"/>
        <v>0</v>
      </c>
      <c r="AF3061">
        <v>1</v>
      </c>
      <c r="AG3061" t="str">
        <f>IF(Table2[[#This Row],[Avg Monthly GB Download]] &lt; 5, "Less than 5 GB", IF(Table2[[#This Row],[Avg Monthly GB Download]] &lt;= 10, "Between 5 and 10 GB", "10 or more GB"))</f>
        <v>Less than 5 GB</v>
      </c>
    </row>
    <row r="3062" spans="1:33" x14ac:dyDescent="0.3">
      <c r="A3062" t="s">
        <v>6239</v>
      </c>
      <c r="B3062" t="s">
        <v>17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21</v>
      </c>
      <c r="I3062" t="s">
        <v>18</v>
      </c>
      <c r="J3062">
        <v>99.4</v>
      </c>
      <c r="K3062">
        <v>2</v>
      </c>
      <c r="L3062">
        <v>18</v>
      </c>
      <c r="M3062" t="s">
        <v>21</v>
      </c>
      <c r="N3062">
        <v>0</v>
      </c>
      <c r="O3062" t="s">
        <v>66</v>
      </c>
      <c r="P3062" t="s">
        <v>6240</v>
      </c>
      <c r="Q3062" t="s">
        <v>22</v>
      </c>
      <c r="R3062">
        <v>29</v>
      </c>
      <c r="S3062" t="s">
        <v>21</v>
      </c>
      <c r="T3062" t="s">
        <v>17</v>
      </c>
      <c r="U3062" t="s">
        <v>17</v>
      </c>
      <c r="V3062" t="str">
        <f>IF(Table2[[#This Row],[Age]] &lt; 30, "Under 30", IF(Table2[[#This Row],[Age]] &lt; 65, "Other", "Senior"))</f>
        <v>Under 30</v>
      </c>
      <c r="W3062">
        <v>0</v>
      </c>
      <c r="X3062" t="s">
        <v>17</v>
      </c>
      <c r="Y3062" t="s">
        <v>94</v>
      </c>
      <c r="Z3062" t="s">
        <v>34</v>
      </c>
      <c r="AA3062">
        <v>44</v>
      </c>
      <c r="AB3062">
        <v>1929</v>
      </c>
      <c r="AE3062">
        <f t="shared" si="47"/>
        <v>0</v>
      </c>
      <c r="AF3062">
        <v>1</v>
      </c>
      <c r="AG3062" t="str">
        <f>IF(Table2[[#This Row],[Avg Monthly GB Download]] &lt; 5, "Less than 5 GB", IF(Table2[[#This Row],[Avg Monthly GB Download]] &lt;= 10, "Between 5 and 10 GB", "10 or more GB"))</f>
        <v>10 or more GB</v>
      </c>
    </row>
    <row r="3063" spans="1:33" x14ac:dyDescent="0.3">
      <c r="A3063" t="s">
        <v>6241</v>
      </c>
      <c r="B3063" t="s">
        <v>21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21</v>
      </c>
      <c r="I3063" t="s">
        <v>18</v>
      </c>
      <c r="J3063">
        <v>111.6</v>
      </c>
      <c r="K3063">
        <v>2</v>
      </c>
      <c r="L3063">
        <v>6</v>
      </c>
      <c r="M3063" t="s">
        <v>21</v>
      </c>
      <c r="N3063">
        <v>0</v>
      </c>
      <c r="O3063" t="s">
        <v>85</v>
      </c>
      <c r="P3063" t="s">
        <v>6242</v>
      </c>
      <c r="Q3063" t="s">
        <v>20</v>
      </c>
      <c r="R3063">
        <v>62</v>
      </c>
      <c r="S3063" t="s">
        <v>17</v>
      </c>
      <c r="T3063" t="s">
        <v>17</v>
      </c>
      <c r="U3063" t="s">
        <v>17</v>
      </c>
      <c r="V3063" t="str">
        <f>IF(Table2[[#This Row],[Age]] &lt; 30, "Under 30", IF(Table2[[#This Row],[Age]] &lt; 65, "Other", "Senior"))</f>
        <v>Other</v>
      </c>
      <c r="W3063">
        <v>0</v>
      </c>
      <c r="X3063" t="s">
        <v>21</v>
      </c>
      <c r="Y3063" t="s">
        <v>94</v>
      </c>
      <c r="Z3063" t="s">
        <v>29</v>
      </c>
      <c r="AA3063">
        <v>28</v>
      </c>
      <c r="AB3063">
        <v>1031</v>
      </c>
      <c r="AE3063">
        <f t="shared" si="47"/>
        <v>1</v>
      </c>
      <c r="AF3063">
        <v>1</v>
      </c>
      <c r="AG3063" t="str">
        <f>IF(Table2[[#This Row],[Avg Monthly GB Download]] &lt; 5, "Less than 5 GB", IF(Table2[[#This Row],[Avg Monthly GB Download]] &lt;= 10, "Between 5 and 10 GB", "10 or more GB"))</f>
        <v>Between 5 and 10 GB</v>
      </c>
    </row>
    <row r="3064" spans="1:33" x14ac:dyDescent="0.3">
      <c r="A3064" t="s">
        <v>6243</v>
      </c>
      <c r="B3064" t="s">
        <v>17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21</v>
      </c>
      <c r="I3064" t="s">
        <v>18</v>
      </c>
      <c r="J3064">
        <v>39</v>
      </c>
      <c r="K3064">
        <v>1</v>
      </c>
      <c r="L3064">
        <v>0</v>
      </c>
      <c r="M3064" t="s">
        <v>17</v>
      </c>
      <c r="N3064">
        <v>0</v>
      </c>
      <c r="O3064" t="s">
        <v>39</v>
      </c>
      <c r="P3064" t="s">
        <v>6244</v>
      </c>
      <c r="Q3064" t="s">
        <v>20</v>
      </c>
      <c r="R3064">
        <v>57</v>
      </c>
      <c r="S3064" t="s">
        <v>17</v>
      </c>
      <c r="T3064" t="s">
        <v>17</v>
      </c>
      <c r="U3064" t="s">
        <v>17</v>
      </c>
      <c r="V3064" t="str">
        <f>IF(Table2[[#This Row],[Age]] &lt; 30, "Under 30", IF(Table2[[#This Row],[Age]] &lt; 65, "Other", "Senior"))</f>
        <v>Other</v>
      </c>
      <c r="W3064">
        <v>0</v>
      </c>
      <c r="X3064" t="s">
        <v>17</v>
      </c>
      <c r="Y3064" t="s">
        <v>28</v>
      </c>
      <c r="Z3064" t="s">
        <v>29</v>
      </c>
      <c r="AA3064">
        <v>13</v>
      </c>
      <c r="AB3064">
        <v>169</v>
      </c>
      <c r="AE3064">
        <f t="shared" si="47"/>
        <v>0</v>
      </c>
      <c r="AF3064">
        <v>1</v>
      </c>
      <c r="AG3064" t="str">
        <f>IF(Table2[[#This Row],[Avg Monthly GB Download]] &lt; 5, "Less than 5 GB", IF(Table2[[#This Row],[Avg Monthly GB Download]] &lt;= 10, "Between 5 and 10 GB", "10 or more GB"))</f>
        <v>Less than 5 GB</v>
      </c>
    </row>
    <row r="3065" spans="1:33" x14ac:dyDescent="0.3">
      <c r="A3065" t="s">
        <v>6245</v>
      </c>
      <c r="B3065" t="s">
        <v>17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21</v>
      </c>
      <c r="I3065" t="s">
        <v>18</v>
      </c>
      <c r="J3065">
        <v>66</v>
      </c>
      <c r="K3065">
        <v>0</v>
      </c>
      <c r="L3065">
        <v>4</v>
      </c>
      <c r="M3065" t="s">
        <v>21</v>
      </c>
      <c r="N3065">
        <v>0</v>
      </c>
      <c r="O3065" t="s">
        <v>64</v>
      </c>
      <c r="P3065" t="s">
        <v>6246</v>
      </c>
      <c r="Q3065" t="s">
        <v>20</v>
      </c>
      <c r="R3065">
        <v>61</v>
      </c>
      <c r="S3065" t="s">
        <v>17</v>
      </c>
      <c r="T3065" t="s">
        <v>17</v>
      </c>
      <c r="U3065" t="s">
        <v>17</v>
      </c>
      <c r="V3065" t="str">
        <f>IF(Table2[[#This Row],[Age]] &lt; 30, "Under 30", IF(Table2[[#This Row],[Age]] &lt; 65, "Other", "Senior"))</f>
        <v>Other</v>
      </c>
      <c r="W3065">
        <v>0</v>
      </c>
      <c r="X3065" t="s">
        <v>21</v>
      </c>
      <c r="Y3065" t="s">
        <v>28</v>
      </c>
      <c r="Z3065" t="s">
        <v>34</v>
      </c>
      <c r="AA3065">
        <v>24</v>
      </c>
      <c r="AB3065">
        <v>777</v>
      </c>
      <c r="AE3065">
        <f t="shared" si="47"/>
        <v>0</v>
      </c>
      <c r="AF3065">
        <v>1</v>
      </c>
      <c r="AG3065" t="str">
        <f>IF(Table2[[#This Row],[Avg Monthly GB Download]] &lt; 5, "Less than 5 GB", IF(Table2[[#This Row],[Avg Monthly GB Download]] &lt;= 10, "Between 5 and 10 GB", "10 or more GB"))</f>
        <v>Less than 5 GB</v>
      </c>
    </row>
    <row r="3066" spans="1:33" x14ac:dyDescent="0.3">
      <c r="A3066" t="s">
        <v>6247</v>
      </c>
      <c r="B3066" t="s">
        <v>17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21</v>
      </c>
      <c r="I3066" t="s">
        <v>18</v>
      </c>
      <c r="J3066">
        <v>16.399999999999999</v>
      </c>
      <c r="K3066">
        <v>0</v>
      </c>
      <c r="L3066">
        <v>20</v>
      </c>
      <c r="M3066" t="s">
        <v>21</v>
      </c>
      <c r="N3066">
        <v>0</v>
      </c>
      <c r="O3066" t="s">
        <v>37</v>
      </c>
      <c r="P3066" t="s">
        <v>6248</v>
      </c>
      <c r="Q3066" t="s">
        <v>22</v>
      </c>
      <c r="R3066">
        <v>22</v>
      </c>
      <c r="S3066" t="s">
        <v>21</v>
      </c>
      <c r="T3066" t="s">
        <v>17</v>
      </c>
      <c r="U3066" t="s">
        <v>17</v>
      </c>
      <c r="V3066" t="str">
        <f>IF(Table2[[#This Row],[Age]] &lt; 30, "Under 30", IF(Table2[[#This Row],[Age]] &lt; 65, "Other", "Senior"))</f>
        <v>Under 30</v>
      </c>
      <c r="W3066">
        <v>0</v>
      </c>
      <c r="X3066" t="s">
        <v>17</v>
      </c>
      <c r="Y3066" t="s">
        <v>28</v>
      </c>
      <c r="Z3066" t="s">
        <v>34</v>
      </c>
      <c r="AA3066">
        <v>22</v>
      </c>
      <c r="AB3066">
        <v>116</v>
      </c>
      <c r="AE3066">
        <f t="shared" si="47"/>
        <v>0</v>
      </c>
      <c r="AF3066">
        <v>1</v>
      </c>
      <c r="AG3066" t="str">
        <f>IF(Table2[[#This Row],[Avg Monthly GB Download]] &lt; 5, "Less than 5 GB", IF(Table2[[#This Row],[Avg Monthly GB Download]] &lt;= 10, "Between 5 and 10 GB", "10 or more GB"))</f>
        <v>10 or more GB</v>
      </c>
    </row>
    <row r="3067" spans="1:33" x14ac:dyDescent="0.3">
      <c r="A3067" t="s">
        <v>6249</v>
      </c>
      <c r="B3067" t="s">
        <v>17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21</v>
      </c>
      <c r="I3067" t="s">
        <v>18</v>
      </c>
      <c r="J3067">
        <v>438</v>
      </c>
      <c r="K3067">
        <v>2</v>
      </c>
      <c r="L3067">
        <v>15</v>
      </c>
      <c r="M3067" t="s">
        <v>17</v>
      </c>
      <c r="N3067">
        <v>79</v>
      </c>
      <c r="O3067" t="s">
        <v>57</v>
      </c>
      <c r="P3067" t="s">
        <v>6250</v>
      </c>
      <c r="Q3067" t="s">
        <v>22</v>
      </c>
      <c r="R3067">
        <v>54</v>
      </c>
      <c r="S3067" t="s">
        <v>17</v>
      </c>
      <c r="T3067" t="s">
        <v>17</v>
      </c>
      <c r="U3067" t="s">
        <v>17</v>
      </c>
      <c r="V3067" t="str">
        <f>IF(Table2[[#This Row],[Age]] &lt; 30, "Under 30", IF(Table2[[#This Row],[Age]] &lt; 65, "Other", "Senior"))</f>
        <v>Other</v>
      </c>
      <c r="W3067">
        <v>0</v>
      </c>
      <c r="X3067" t="s">
        <v>21</v>
      </c>
      <c r="Y3067" t="s">
        <v>49</v>
      </c>
      <c r="Z3067" t="s">
        <v>34</v>
      </c>
      <c r="AA3067">
        <v>42</v>
      </c>
      <c r="AB3067">
        <v>3026</v>
      </c>
      <c r="AE3067">
        <f t="shared" si="47"/>
        <v>0</v>
      </c>
      <c r="AF3067">
        <v>1</v>
      </c>
      <c r="AG3067" t="str">
        <f>IF(Table2[[#This Row],[Avg Monthly GB Download]] &lt; 5, "Less than 5 GB", IF(Table2[[#This Row],[Avg Monthly GB Download]] &lt;= 10, "Between 5 and 10 GB", "10 or more GB"))</f>
        <v>10 or more GB</v>
      </c>
    </row>
    <row r="3068" spans="1:33" x14ac:dyDescent="0.3">
      <c r="A3068" t="s">
        <v>6251</v>
      </c>
      <c r="B3068" t="s">
        <v>17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21</v>
      </c>
      <c r="I3068" t="s">
        <v>18</v>
      </c>
      <c r="J3068">
        <v>151.9</v>
      </c>
      <c r="K3068">
        <v>1</v>
      </c>
      <c r="L3068">
        <v>6</v>
      </c>
      <c r="M3068" t="s">
        <v>21</v>
      </c>
      <c r="N3068">
        <v>0</v>
      </c>
      <c r="O3068" t="s">
        <v>75</v>
      </c>
      <c r="P3068" t="s">
        <v>6252</v>
      </c>
      <c r="Q3068" t="s">
        <v>22</v>
      </c>
      <c r="R3068">
        <v>60</v>
      </c>
      <c r="S3068" t="s">
        <v>17</v>
      </c>
      <c r="T3068" t="s">
        <v>17</v>
      </c>
      <c r="U3068" t="s">
        <v>17</v>
      </c>
      <c r="V3068" t="str">
        <f>IF(Table2[[#This Row],[Age]] &lt; 30, "Under 30", IF(Table2[[#This Row],[Age]] &lt; 65, "Other", "Senior"))</f>
        <v>Other</v>
      </c>
      <c r="W3068">
        <v>0</v>
      </c>
      <c r="X3068" t="s">
        <v>21</v>
      </c>
      <c r="Y3068" t="s">
        <v>49</v>
      </c>
      <c r="Z3068" t="s">
        <v>29</v>
      </c>
      <c r="AA3068">
        <v>29</v>
      </c>
      <c r="AB3068">
        <v>2058</v>
      </c>
      <c r="AE3068">
        <f t="shared" si="47"/>
        <v>0</v>
      </c>
      <c r="AF3068">
        <v>1</v>
      </c>
      <c r="AG3068" t="str">
        <f>IF(Table2[[#This Row],[Avg Monthly GB Download]] &lt; 5, "Less than 5 GB", IF(Table2[[#This Row],[Avg Monthly GB Download]] &lt;= 10, "Between 5 and 10 GB", "10 or more GB"))</f>
        <v>Between 5 and 10 GB</v>
      </c>
    </row>
    <row r="3069" spans="1:33" x14ac:dyDescent="0.3">
      <c r="A3069" t="s">
        <v>6253</v>
      </c>
      <c r="B3069" t="s">
        <v>17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21</v>
      </c>
      <c r="I3069" t="s">
        <v>18</v>
      </c>
      <c r="J3069">
        <v>4.2</v>
      </c>
      <c r="K3069">
        <v>1</v>
      </c>
      <c r="L3069">
        <v>0</v>
      </c>
      <c r="M3069" t="s">
        <v>17</v>
      </c>
      <c r="N3069">
        <v>0</v>
      </c>
      <c r="O3069" t="s">
        <v>89</v>
      </c>
      <c r="P3069" t="s">
        <v>6254</v>
      </c>
      <c r="Q3069" t="s">
        <v>20</v>
      </c>
      <c r="R3069">
        <v>47</v>
      </c>
      <c r="S3069" t="s">
        <v>17</v>
      </c>
      <c r="T3069" t="s">
        <v>17</v>
      </c>
      <c r="U3069" t="s">
        <v>17</v>
      </c>
      <c r="V3069" t="str">
        <f>IF(Table2[[#This Row],[Age]] &lt; 30, "Under 30", IF(Table2[[#This Row],[Age]] &lt; 65, "Other", "Senior"))</f>
        <v>Other</v>
      </c>
      <c r="W3069">
        <v>0</v>
      </c>
      <c r="X3069" t="s">
        <v>17</v>
      </c>
      <c r="Y3069" t="s">
        <v>28</v>
      </c>
      <c r="Z3069" t="s">
        <v>29</v>
      </c>
      <c r="AA3069">
        <v>9</v>
      </c>
      <c r="AB3069">
        <v>9</v>
      </c>
      <c r="AE3069">
        <f t="shared" si="47"/>
        <v>0</v>
      </c>
      <c r="AF3069">
        <v>1</v>
      </c>
      <c r="AG3069" t="str">
        <f>IF(Table2[[#This Row],[Avg Monthly GB Download]] &lt; 5, "Less than 5 GB", IF(Table2[[#This Row],[Avg Monthly GB Download]] &lt;= 10, "Between 5 and 10 GB", "10 or more GB"))</f>
        <v>Less than 5 GB</v>
      </c>
    </row>
    <row r="3070" spans="1:33" x14ac:dyDescent="0.3">
      <c r="A3070" t="s">
        <v>6255</v>
      </c>
      <c r="B3070" t="s">
        <v>17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21</v>
      </c>
      <c r="I3070" t="s">
        <v>18</v>
      </c>
      <c r="J3070">
        <v>99.9</v>
      </c>
      <c r="K3070">
        <v>2</v>
      </c>
      <c r="L3070">
        <v>1</v>
      </c>
      <c r="M3070" t="s">
        <v>21</v>
      </c>
      <c r="N3070">
        <v>0</v>
      </c>
      <c r="O3070" t="s">
        <v>77</v>
      </c>
      <c r="P3070" t="s">
        <v>6256</v>
      </c>
      <c r="Q3070" t="s">
        <v>20</v>
      </c>
      <c r="R3070">
        <v>30</v>
      </c>
      <c r="S3070" t="s">
        <v>17</v>
      </c>
      <c r="T3070" t="s">
        <v>17</v>
      </c>
      <c r="U3070" t="s">
        <v>17</v>
      </c>
      <c r="V3070" t="str">
        <f>IF(Table2[[#This Row],[Age]] &lt; 30, "Under 30", IF(Table2[[#This Row],[Age]] &lt; 65, "Other", "Senior"))</f>
        <v>Other</v>
      </c>
      <c r="W3070">
        <v>0</v>
      </c>
      <c r="X3070" t="s">
        <v>21</v>
      </c>
      <c r="Y3070" t="s">
        <v>28</v>
      </c>
      <c r="Z3070" t="s">
        <v>34</v>
      </c>
      <c r="AA3070">
        <v>31</v>
      </c>
      <c r="AB3070">
        <v>817</v>
      </c>
      <c r="AE3070">
        <f t="shared" si="47"/>
        <v>0</v>
      </c>
      <c r="AF3070">
        <v>1</v>
      </c>
      <c r="AG3070" t="str">
        <f>IF(Table2[[#This Row],[Avg Monthly GB Download]] &lt; 5, "Less than 5 GB", IF(Table2[[#This Row],[Avg Monthly GB Download]] &lt;= 10, "Between 5 and 10 GB", "10 or more GB"))</f>
        <v>Less than 5 GB</v>
      </c>
    </row>
    <row r="3071" spans="1:33" x14ac:dyDescent="0.3">
      <c r="A3071" t="s">
        <v>6257</v>
      </c>
      <c r="B3071" t="s">
        <v>17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21</v>
      </c>
      <c r="I3071" t="s">
        <v>18</v>
      </c>
      <c r="J3071">
        <v>74.099999999999994</v>
      </c>
      <c r="K3071">
        <v>0</v>
      </c>
      <c r="L3071">
        <v>8</v>
      </c>
      <c r="M3071" t="s">
        <v>21</v>
      </c>
      <c r="N3071">
        <v>0</v>
      </c>
      <c r="O3071" t="s">
        <v>57</v>
      </c>
      <c r="P3071" t="s">
        <v>6258</v>
      </c>
      <c r="Q3071" t="s">
        <v>20</v>
      </c>
      <c r="R3071">
        <v>27</v>
      </c>
      <c r="S3071" t="s">
        <v>21</v>
      </c>
      <c r="T3071" t="s">
        <v>17</v>
      </c>
      <c r="U3071" t="s">
        <v>17</v>
      </c>
      <c r="V3071" t="str">
        <f>IF(Table2[[#This Row],[Age]] &lt; 30, "Under 30", IF(Table2[[#This Row],[Age]] &lt; 65, "Other", "Senior"))</f>
        <v>Under 30</v>
      </c>
      <c r="W3071">
        <v>0</v>
      </c>
      <c r="X3071" t="s">
        <v>17</v>
      </c>
      <c r="Y3071" t="s">
        <v>28</v>
      </c>
      <c r="Z3071" t="s">
        <v>34</v>
      </c>
      <c r="AA3071">
        <v>34</v>
      </c>
      <c r="AB3071">
        <v>653</v>
      </c>
      <c r="AE3071">
        <f t="shared" si="47"/>
        <v>0</v>
      </c>
      <c r="AF3071">
        <v>1</v>
      </c>
      <c r="AG3071" t="str">
        <f>IF(Table2[[#This Row],[Avg Monthly GB Download]] &lt; 5, "Less than 5 GB", IF(Table2[[#This Row],[Avg Monthly GB Download]] &lt;= 10, "Between 5 and 10 GB", "10 or more GB"))</f>
        <v>Between 5 and 10 GB</v>
      </c>
    </row>
    <row r="3072" spans="1:33" x14ac:dyDescent="0.3">
      <c r="A3072" t="s">
        <v>6259</v>
      </c>
      <c r="B3072" t="s">
        <v>17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21</v>
      </c>
      <c r="I3072" t="s">
        <v>18</v>
      </c>
      <c r="J3072">
        <v>198</v>
      </c>
      <c r="K3072">
        <v>0</v>
      </c>
      <c r="L3072">
        <v>9</v>
      </c>
      <c r="M3072" t="s">
        <v>21</v>
      </c>
      <c r="N3072">
        <v>0</v>
      </c>
      <c r="O3072" t="s">
        <v>37</v>
      </c>
      <c r="P3072" t="s">
        <v>6260</v>
      </c>
      <c r="Q3072" t="s">
        <v>20</v>
      </c>
      <c r="R3072">
        <v>41</v>
      </c>
      <c r="S3072" t="s">
        <v>17</v>
      </c>
      <c r="T3072" t="s">
        <v>17</v>
      </c>
      <c r="U3072" t="s">
        <v>17</v>
      </c>
      <c r="V3072" t="str">
        <f>IF(Table2[[#This Row],[Age]] &lt; 30, "Under 30", IF(Table2[[#This Row],[Age]] &lt; 65, "Other", "Senior"))</f>
        <v>Other</v>
      </c>
      <c r="W3072">
        <v>0</v>
      </c>
      <c r="X3072" t="s">
        <v>21</v>
      </c>
      <c r="Y3072" t="s">
        <v>49</v>
      </c>
      <c r="Z3072" t="s">
        <v>29</v>
      </c>
      <c r="AA3072">
        <v>45</v>
      </c>
      <c r="AB3072">
        <v>3281</v>
      </c>
      <c r="AE3072">
        <f t="shared" si="47"/>
        <v>0</v>
      </c>
      <c r="AF3072">
        <v>1</v>
      </c>
      <c r="AG3072" t="str">
        <f>IF(Table2[[#This Row],[Avg Monthly GB Download]] &lt; 5, "Less than 5 GB", IF(Table2[[#This Row],[Avg Monthly GB Download]] &lt;= 10, "Between 5 and 10 GB", "10 or more GB"))</f>
        <v>Between 5 and 10 GB</v>
      </c>
    </row>
    <row r="3073" spans="1:33" x14ac:dyDescent="0.3">
      <c r="A3073" t="s">
        <v>6261</v>
      </c>
      <c r="B3073" t="s">
        <v>17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21</v>
      </c>
      <c r="I3073" t="s">
        <v>18</v>
      </c>
      <c r="J3073">
        <v>6.5</v>
      </c>
      <c r="K3073">
        <v>1</v>
      </c>
      <c r="L3073">
        <v>15</v>
      </c>
      <c r="M3073" t="s">
        <v>21</v>
      </c>
      <c r="N3073">
        <v>0</v>
      </c>
      <c r="O3073" t="s">
        <v>74</v>
      </c>
      <c r="P3073" t="s">
        <v>6262</v>
      </c>
      <c r="Q3073" t="s">
        <v>20</v>
      </c>
      <c r="R3073">
        <v>53</v>
      </c>
      <c r="S3073" t="s">
        <v>17</v>
      </c>
      <c r="T3073" t="s">
        <v>17</v>
      </c>
      <c r="U3073" t="s">
        <v>17</v>
      </c>
      <c r="V3073" t="str">
        <f>IF(Table2[[#This Row],[Age]] &lt; 30, "Under 30", IF(Table2[[#This Row],[Age]] &lt; 65, "Other", "Senior"))</f>
        <v>Other</v>
      </c>
      <c r="W3073">
        <v>0</v>
      </c>
      <c r="X3073" t="s">
        <v>17</v>
      </c>
      <c r="Y3073" t="s">
        <v>28</v>
      </c>
      <c r="Z3073" t="s">
        <v>34</v>
      </c>
      <c r="AA3073">
        <v>14</v>
      </c>
      <c r="AB3073">
        <v>54</v>
      </c>
      <c r="AE3073">
        <f t="shared" si="47"/>
        <v>0</v>
      </c>
      <c r="AF3073">
        <v>1</v>
      </c>
      <c r="AG3073" t="str">
        <f>IF(Table2[[#This Row],[Avg Monthly GB Download]] &lt; 5, "Less than 5 GB", IF(Table2[[#This Row],[Avg Monthly GB Download]] &lt;= 10, "Between 5 and 10 GB", "10 or more GB"))</f>
        <v>10 or more GB</v>
      </c>
    </row>
    <row r="3074" spans="1:33" x14ac:dyDescent="0.3">
      <c r="A3074" t="s">
        <v>6263</v>
      </c>
      <c r="B3074" t="s">
        <v>17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21</v>
      </c>
      <c r="I3074" t="s">
        <v>18</v>
      </c>
      <c r="J3074">
        <v>68.400000000000006</v>
      </c>
      <c r="K3074">
        <v>0</v>
      </c>
      <c r="L3074">
        <v>0</v>
      </c>
      <c r="M3074" t="s">
        <v>17</v>
      </c>
      <c r="N3074">
        <v>0</v>
      </c>
      <c r="O3074" t="s">
        <v>78</v>
      </c>
      <c r="P3074" t="s">
        <v>6264</v>
      </c>
      <c r="Q3074" t="s">
        <v>20</v>
      </c>
      <c r="R3074">
        <v>45</v>
      </c>
      <c r="S3074" t="s">
        <v>17</v>
      </c>
      <c r="T3074" t="s">
        <v>17</v>
      </c>
      <c r="U3074" t="s">
        <v>17</v>
      </c>
      <c r="V3074" t="str">
        <f>IF(Table2[[#This Row],[Age]] &lt; 30, "Under 30", IF(Table2[[#This Row],[Age]] &lt; 65, "Other", "Senior"))</f>
        <v>Other</v>
      </c>
      <c r="W3074">
        <v>0</v>
      </c>
      <c r="X3074" t="s">
        <v>17</v>
      </c>
      <c r="Y3074" t="s">
        <v>49</v>
      </c>
      <c r="Z3074" t="s">
        <v>29</v>
      </c>
      <c r="AA3074">
        <v>9</v>
      </c>
      <c r="AB3074">
        <v>226</v>
      </c>
      <c r="AE3074">
        <f t="shared" ref="AE3074:AE3137" si="48">IF(B3074 = "yes", 1, IF(B3074 = "No", 0))</f>
        <v>0</v>
      </c>
      <c r="AF3074">
        <v>1</v>
      </c>
      <c r="AG3074" t="str">
        <f>IF(Table2[[#This Row],[Avg Monthly GB Download]] &lt; 5, "Less than 5 GB", IF(Table2[[#This Row],[Avg Monthly GB Download]] &lt;= 10, "Between 5 and 10 GB", "10 or more GB"))</f>
        <v>Less than 5 GB</v>
      </c>
    </row>
    <row r="3075" spans="1:33" x14ac:dyDescent="0.3">
      <c r="A3075" t="s">
        <v>6265</v>
      </c>
      <c r="B3075" t="s">
        <v>17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21</v>
      </c>
      <c r="I3075" t="s">
        <v>18</v>
      </c>
      <c r="J3075">
        <v>308.7</v>
      </c>
      <c r="K3075">
        <v>0</v>
      </c>
      <c r="L3075">
        <v>4</v>
      </c>
      <c r="M3075" t="s">
        <v>21</v>
      </c>
      <c r="N3075">
        <v>0</v>
      </c>
      <c r="O3075" t="s">
        <v>46</v>
      </c>
      <c r="P3075" t="s">
        <v>6266</v>
      </c>
      <c r="Q3075" t="s">
        <v>22</v>
      </c>
      <c r="R3075">
        <v>50</v>
      </c>
      <c r="S3075" t="s">
        <v>17</v>
      </c>
      <c r="T3075" t="s">
        <v>17</v>
      </c>
      <c r="U3075" t="s">
        <v>17</v>
      </c>
      <c r="V3075" t="str">
        <f>IF(Table2[[#This Row],[Age]] &lt; 30, "Under 30", IF(Table2[[#This Row],[Age]] &lt; 65, "Other", "Senior"))</f>
        <v>Other</v>
      </c>
      <c r="W3075">
        <v>0</v>
      </c>
      <c r="X3075" t="s">
        <v>21</v>
      </c>
      <c r="Y3075" t="s">
        <v>28</v>
      </c>
      <c r="Z3075" t="s">
        <v>34</v>
      </c>
      <c r="AA3075">
        <v>37</v>
      </c>
      <c r="AB3075">
        <v>2328</v>
      </c>
      <c r="AE3075">
        <f t="shared" si="48"/>
        <v>0</v>
      </c>
      <c r="AF3075">
        <v>1</v>
      </c>
      <c r="AG3075" t="str">
        <f>IF(Table2[[#This Row],[Avg Monthly GB Download]] &lt; 5, "Less than 5 GB", IF(Table2[[#This Row],[Avg Monthly GB Download]] &lt;= 10, "Between 5 and 10 GB", "10 or more GB"))</f>
        <v>Less than 5 GB</v>
      </c>
    </row>
    <row r="3076" spans="1:33" x14ac:dyDescent="0.3">
      <c r="A3076" t="s">
        <v>6267</v>
      </c>
      <c r="B3076" t="s">
        <v>17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21</v>
      </c>
      <c r="I3076" t="s">
        <v>18</v>
      </c>
      <c r="J3076">
        <v>50.4</v>
      </c>
      <c r="K3076">
        <v>1</v>
      </c>
      <c r="L3076">
        <v>7</v>
      </c>
      <c r="M3076" t="s">
        <v>21</v>
      </c>
      <c r="N3076">
        <v>0</v>
      </c>
      <c r="O3076" t="s">
        <v>33</v>
      </c>
      <c r="P3076" t="s">
        <v>6268</v>
      </c>
      <c r="Q3076" t="s">
        <v>22</v>
      </c>
      <c r="R3076">
        <v>52</v>
      </c>
      <c r="S3076" t="s">
        <v>17</v>
      </c>
      <c r="T3076" t="s">
        <v>17</v>
      </c>
      <c r="U3076" t="s">
        <v>17</v>
      </c>
      <c r="V3076" t="str">
        <f>IF(Table2[[#This Row],[Age]] &lt; 30, "Under 30", IF(Table2[[#This Row],[Age]] &lt; 65, "Other", "Senior"))</f>
        <v>Other</v>
      </c>
      <c r="W3076">
        <v>0</v>
      </c>
      <c r="X3076" t="s">
        <v>17</v>
      </c>
      <c r="Y3076" t="s">
        <v>28</v>
      </c>
      <c r="Z3076" t="s">
        <v>29</v>
      </c>
      <c r="AA3076">
        <v>25</v>
      </c>
      <c r="AB3076">
        <v>343</v>
      </c>
      <c r="AE3076">
        <f t="shared" si="48"/>
        <v>0</v>
      </c>
      <c r="AF3076">
        <v>1</v>
      </c>
      <c r="AG3076" t="str">
        <f>IF(Table2[[#This Row],[Avg Monthly GB Download]] &lt; 5, "Less than 5 GB", IF(Table2[[#This Row],[Avg Monthly GB Download]] &lt;= 10, "Between 5 and 10 GB", "10 or more GB"))</f>
        <v>Between 5 and 10 GB</v>
      </c>
    </row>
    <row r="3077" spans="1:33" x14ac:dyDescent="0.3">
      <c r="A3077" t="s">
        <v>6269</v>
      </c>
      <c r="B3077" t="s">
        <v>17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21</v>
      </c>
      <c r="I3077" t="s">
        <v>18</v>
      </c>
      <c r="J3077">
        <v>450</v>
      </c>
      <c r="K3077">
        <v>2</v>
      </c>
      <c r="L3077">
        <v>7</v>
      </c>
      <c r="M3077" t="s">
        <v>17</v>
      </c>
      <c r="N3077">
        <v>49</v>
      </c>
      <c r="O3077" t="s">
        <v>82</v>
      </c>
      <c r="P3077" t="s">
        <v>6270</v>
      </c>
      <c r="Q3077" t="s">
        <v>22</v>
      </c>
      <c r="R3077">
        <v>70</v>
      </c>
      <c r="S3077" t="s">
        <v>17</v>
      </c>
      <c r="T3077" t="s">
        <v>21</v>
      </c>
      <c r="U3077" t="s">
        <v>17</v>
      </c>
      <c r="V3077" t="str">
        <f>IF(Table2[[#This Row],[Age]] &lt; 30, "Under 30", IF(Table2[[#This Row],[Age]] &lt; 65, "Other", "Senior"))</f>
        <v>Senior</v>
      </c>
      <c r="W3077">
        <v>0</v>
      </c>
      <c r="X3077" t="s">
        <v>21</v>
      </c>
      <c r="Y3077" t="s">
        <v>49</v>
      </c>
      <c r="Z3077" t="s">
        <v>34</v>
      </c>
      <c r="AA3077">
        <v>61</v>
      </c>
      <c r="AB3077">
        <v>4418</v>
      </c>
      <c r="AE3077">
        <f t="shared" si="48"/>
        <v>0</v>
      </c>
      <c r="AF3077">
        <v>1</v>
      </c>
      <c r="AG3077" t="str">
        <f>IF(Table2[[#This Row],[Avg Monthly GB Download]] &lt; 5, "Less than 5 GB", IF(Table2[[#This Row],[Avg Monthly GB Download]] &lt;= 10, "Between 5 and 10 GB", "10 or more GB"))</f>
        <v>Between 5 and 10 GB</v>
      </c>
    </row>
    <row r="3078" spans="1:33" x14ac:dyDescent="0.3">
      <c r="A3078" t="s">
        <v>6271</v>
      </c>
      <c r="B3078" t="s">
        <v>17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21</v>
      </c>
      <c r="I3078" t="s">
        <v>18</v>
      </c>
      <c r="J3078">
        <v>226.1</v>
      </c>
      <c r="K3078">
        <v>0</v>
      </c>
      <c r="L3078">
        <v>15</v>
      </c>
      <c r="M3078" t="s">
        <v>21</v>
      </c>
      <c r="N3078">
        <v>0</v>
      </c>
      <c r="O3078" t="s">
        <v>59</v>
      </c>
      <c r="P3078" t="s">
        <v>6272</v>
      </c>
      <c r="Q3078" t="s">
        <v>22</v>
      </c>
      <c r="R3078">
        <v>53</v>
      </c>
      <c r="S3078" t="s">
        <v>17</v>
      </c>
      <c r="T3078" t="s">
        <v>17</v>
      </c>
      <c r="U3078" t="s">
        <v>17</v>
      </c>
      <c r="V3078" t="str">
        <f>IF(Table2[[#This Row],[Age]] &lt; 30, "Under 30", IF(Table2[[#This Row],[Age]] &lt; 65, "Other", "Senior"))</f>
        <v>Other</v>
      </c>
      <c r="W3078">
        <v>0</v>
      </c>
      <c r="X3078" t="s">
        <v>17</v>
      </c>
      <c r="Y3078" t="s">
        <v>28</v>
      </c>
      <c r="Z3078" t="s">
        <v>34</v>
      </c>
      <c r="AA3078">
        <v>40</v>
      </c>
      <c r="AB3078">
        <v>1510</v>
      </c>
      <c r="AE3078">
        <f t="shared" si="48"/>
        <v>0</v>
      </c>
      <c r="AF3078">
        <v>1</v>
      </c>
      <c r="AG3078" t="str">
        <f>IF(Table2[[#This Row],[Avg Monthly GB Download]] &lt; 5, "Less than 5 GB", IF(Table2[[#This Row],[Avg Monthly GB Download]] &lt;= 10, "Between 5 and 10 GB", "10 or more GB"))</f>
        <v>10 or more GB</v>
      </c>
    </row>
    <row r="3079" spans="1:33" x14ac:dyDescent="0.3">
      <c r="A3079" t="s">
        <v>6273</v>
      </c>
      <c r="B3079" t="s">
        <v>17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21</v>
      </c>
      <c r="I3079" t="s">
        <v>18</v>
      </c>
      <c r="J3079">
        <v>39.5</v>
      </c>
      <c r="K3079">
        <v>1</v>
      </c>
      <c r="L3079">
        <v>5</v>
      </c>
      <c r="M3079" t="s">
        <v>21</v>
      </c>
      <c r="N3079">
        <v>0</v>
      </c>
      <c r="O3079" t="s">
        <v>69</v>
      </c>
      <c r="P3079" t="s">
        <v>6274</v>
      </c>
      <c r="Q3079" t="s">
        <v>22</v>
      </c>
      <c r="R3079">
        <v>41</v>
      </c>
      <c r="S3079" t="s">
        <v>17</v>
      </c>
      <c r="T3079" t="s">
        <v>17</v>
      </c>
      <c r="U3079" t="s">
        <v>17</v>
      </c>
      <c r="V3079" t="str">
        <f>IF(Table2[[#This Row],[Age]] &lt; 30, "Under 30", IF(Table2[[#This Row],[Age]] &lt; 65, "Other", "Senior"))</f>
        <v>Other</v>
      </c>
      <c r="W3079">
        <v>0</v>
      </c>
      <c r="X3079" t="s">
        <v>17</v>
      </c>
      <c r="Y3079" t="s">
        <v>28</v>
      </c>
      <c r="Z3079" t="s">
        <v>29</v>
      </c>
      <c r="AA3079">
        <v>48</v>
      </c>
      <c r="AB3079">
        <v>899</v>
      </c>
      <c r="AE3079">
        <f t="shared" si="48"/>
        <v>0</v>
      </c>
      <c r="AF3079">
        <v>1</v>
      </c>
      <c r="AG3079" t="str">
        <f>IF(Table2[[#This Row],[Avg Monthly GB Download]] &lt; 5, "Less than 5 GB", IF(Table2[[#This Row],[Avg Monthly GB Download]] &lt;= 10, "Between 5 and 10 GB", "10 or more GB"))</f>
        <v>Between 5 and 10 GB</v>
      </c>
    </row>
    <row r="3080" spans="1:33" x14ac:dyDescent="0.3">
      <c r="A3080" t="s">
        <v>6275</v>
      </c>
      <c r="B3080" t="s">
        <v>17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21</v>
      </c>
      <c r="I3080" t="s">
        <v>84</v>
      </c>
      <c r="J3080">
        <v>0</v>
      </c>
      <c r="K3080">
        <v>2</v>
      </c>
      <c r="L3080">
        <v>10</v>
      </c>
      <c r="M3080" t="s">
        <v>21</v>
      </c>
      <c r="N3080">
        <v>0</v>
      </c>
      <c r="O3080" t="s">
        <v>74</v>
      </c>
      <c r="P3080" t="s">
        <v>6276</v>
      </c>
      <c r="Q3080" t="s">
        <v>20</v>
      </c>
      <c r="R3080">
        <v>66</v>
      </c>
      <c r="S3080" t="s">
        <v>17</v>
      </c>
      <c r="T3080" t="s">
        <v>21</v>
      </c>
      <c r="U3080" t="s">
        <v>17</v>
      </c>
      <c r="V3080" t="str">
        <f>IF(Table2[[#This Row],[Age]] &lt; 30, "Under 30", IF(Table2[[#This Row],[Age]] &lt; 65, "Other", "Senior"))</f>
        <v>Senior</v>
      </c>
      <c r="W3080">
        <v>0</v>
      </c>
      <c r="X3080" t="s">
        <v>21</v>
      </c>
      <c r="Y3080" t="s">
        <v>28</v>
      </c>
      <c r="Z3080" t="s">
        <v>34</v>
      </c>
      <c r="AA3080">
        <v>47</v>
      </c>
      <c r="AB3080">
        <v>788</v>
      </c>
      <c r="AE3080">
        <f t="shared" si="48"/>
        <v>0</v>
      </c>
      <c r="AF3080">
        <v>1</v>
      </c>
      <c r="AG3080" t="str">
        <f>IF(Table2[[#This Row],[Avg Monthly GB Download]] &lt; 5, "Less than 5 GB", IF(Table2[[#This Row],[Avg Monthly GB Download]] &lt;= 10, "Between 5 and 10 GB", "10 or more GB"))</f>
        <v>Between 5 and 10 GB</v>
      </c>
    </row>
    <row r="3081" spans="1:33" x14ac:dyDescent="0.3">
      <c r="A3081" t="s">
        <v>6277</v>
      </c>
      <c r="B3081" t="s">
        <v>17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21</v>
      </c>
      <c r="I3081" t="s">
        <v>84</v>
      </c>
      <c r="J3081">
        <v>0</v>
      </c>
      <c r="K3081">
        <v>2</v>
      </c>
      <c r="L3081">
        <v>5</v>
      </c>
      <c r="M3081" t="s">
        <v>21</v>
      </c>
      <c r="N3081">
        <v>0</v>
      </c>
      <c r="O3081" t="s">
        <v>81</v>
      </c>
      <c r="P3081" t="s">
        <v>6278</v>
      </c>
      <c r="Q3081" t="s">
        <v>22</v>
      </c>
      <c r="R3081">
        <v>64</v>
      </c>
      <c r="S3081" t="s">
        <v>17</v>
      </c>
      <c r="T3081" t="s">
        <v>17</v>
      </c>
      <c r="U3081" t="s">
        <v>17</v>
      </c>
      <c r="V3081" t="str">
        <f>IF(Table2[[#This Row],[Age]] &lt; 30, "Under 30", IF(Table2[[#This Row],[Age]] &lt; 65, "Other", "Senior"))</f>
        <v>Other</v>
      </c>
      <c r="W3081">
        <v>0</v>
      </c>
      <c r="X3081" t="s">
        <v>17</v>
      </c>
      <c r="Y3081" t="s">
        <v>28</v>
      </c>
      <c r="Z3081" t="s">
        <v>34</v>
      </c>
      <c r="AA3081">
        <v>33</v>
      </c>
      <c r="AB3081">
        <v>1072</v>
      </c>
      <c r="AE3081">
        <f t="shared" si="48"/>
        <v>0</v>
      </c>
      <c r="AF3081">
        <v>1</v>
      </c>
      <c r="AG3081" t="str">
        <f>IF(Table2[[#This Row],[Avg Monthly GB Download]] &lt; 5, "Less than 5 GB", IF(Table2[[#This Row],[Avg Monthly GB Download]] &lt;= 10, "Between 5 and 10 GB", "10 or more GB"))</f>
        <v>Between 5 and 10 GB</v>
      </c>
    </row>
    <row r="3082" spans="1:33" x14ac:dyDescent="0.3">
      <c r="A3082" t="s">
        <v>6279</v>
      </c>
      <c r="B3082" t="s">
        <v>17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21</v>
      </c>
      <c r="I3082" t="s">
        <v>18</v>
      </c>
      <c r="J3082">
        <v>130.19999999999999</v>
      </c>
      <c r="K3082">
        <v>2</v>
      </c>
      <c r="L3082">
        <v>5</v>
      </c>
      <c r="M3082" t="s">
        <v>21</v>
      </c>
      <c r="N3082">
        <v>0</v>
      </c>
      <c r="O3082" t="s">
        <v>79</v>
      </c>
      <c r="P3082" t="s">
        <v>6280</v>
      </c>
      <c r="Q3082" t="s">
        <v>20</v>
      </c>
      <c r="R3082">
        <v>43</v>
      </c>
      <c r="S3082" t="s">
        <v>17</v>
      </c>
      <c r="T3082" t="s">
        <v>17</v>
      </c>
      <c r="U3082" t="s">
        <v>17</v>
      </c>
      <c r="V3082" t="str">
        <f>IF(Table2[[#This Row],[Age]] &lt; 30, "Under 30", IF(Table2[[#This Row],[Age]] &lt; 65, "Other", "Senior"))</f>
        <v>Other</v>
      </c>
      <c r="W3082">
        <v>0</v>
      </c>
      <c r="X3082" t="s">
        <v>17</v>
      </c>
      <c r="Y3082" t="s">
        <v>28</v>
      </c>
      <c r="Z3082" t="s">
        <v>34</v>
      </c>
      <c r="AA3082">
        <v>31</v>
      </c>
      <c r="AB3082">
        <v>1312</v>
      </c>
      <c r="AE3082">
        <f t="shared" si="48"/>
        <v>0</v>
      </c>
      <c r="AF3082">
        <v>1</v>
      </c>
      <c r="AG3082" t="str">
        <f>IF(Table2[[#This Row],[Avg Monthly GB Download]] &lt; 5, "Less than 5 GB", IF(Table2[[#This Row],[Avg Monthly GB Download]] &lt;= 10, "Between 5 and 10 GB", "10 or more GB"))</f>
        <v>Between 5 and 10 GB</v>
      </c>
    </row>
    <row r="3083" spans="1:33" x14ac:dyDescent="0.3">
      <c r="A3083" t="s">
        <v>6281</v>
      </c>
      <c r="B3083" t="s">
        <v>17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21</v>
      </c>
      <c r="I3083" t="s">
        <v>18</v>
      </c>
      <c r="J3083">
        <v>106.4</v>
      </c>
      <c r="K3083">
        <v>0</v>
      </c>
      <c r="L3083">
        <v>7</v>
      </c>
      <c r="M3083" t="s">
        <v>21</v>
      </c>
      <c r="N3083">
        <v>0</v>
      </c>
      <c r="O3083" t="s">
        <v>41</v>
      </c>
      <c r="P3083" t="s">
        <v>6282</v>
      </c>
      <c r="Q3083" t="s">
        <v>22</v>
      </c>
      <c r="R3083">
        <v>76</v>
      </c>
      <c r="S3083" t="s">
        <v>17</v>
      </c>
      <c r="T3083" t="s">
        <v>21</v>
      </c>
      <c r="U3083" t="s">
        <v>17</v>
      </c>
      <c r="V3083" t="str">
        <f>IF(Table2[[#This Row],[Age]] &lt; 30, "Under 30", IF(Table2[[#This Row],[Age]] &lt; 65, "Other", "Senior"))</f>
        <v>Senior</v>
      </c>
      <c r="W3083">
        <v>0</v>
      </c>
      <c r="X3083" t="s">
        <v>21</v>
      </c>
      <c r="Y3083" t="s">
        <v>28</v>
      </c>
      <c r="Z3083" t="s">
        <v>34</v>
      </c>
      <c r="AA3083">
        <v>28</v>
      </c>
      <c r="AB3083">
        <v>548</v>
      </c>
      <c r="AE3083">
        <f t="shared" si="48"/>
        <v>0</v>
      </c>
      <c r="AF3083">
        <v>1</v>
      </c>
      <c r="AG3083" t="str">
        <f>IF(Table2[[#This Row],[Avg Monthly GB Download]] &lt; 5, "Less than 5 GB", IF(Table2[[#This Row],[Avg Monthly GB Download]] &lt;= 10, "Between 5 and 10 GB", "10 or more GB"))</f>
        <v>Between 5 and 10 GB</v>
      </c>
    </row>
    <row r="3084" spans="1:33" x14ac:dyDescent="0.3">
      <c r="A3084" t="s">
        <v>6283</v>
      </c>
      <c r="B3084" t="s">
        <v>17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21</v>
      </c>
      <c r="I3084" t="s">
        <v>18</v>
      </c>
      <c r="J3084">
        <v>119.5</v>
      </c>
      <c r="K3084">
        <v>2</v>
      </c>
      <c r="L3084">
        <v>0</v>
      </c>
      <c r="M3084" t="s">
        <v>17</v>
      </c>
      <c r="N3084">
        <v>0</v>
      </c>
      <c r="O3084" t="s">
        <v>75</v>
      </c>
      <c r="P3084" t="s">
        <v>6284</v>
      </c>
      <c r="Q3084" t="s">
        <v>22</v>
      </c>
      <c r="R3084">
        <v>44</v>
      </c>
      <c r="S3084" t="s">
        <v>17</v>
      </c>
      <c r="T3084" t="s">
        <v>17</v>
      </c>
      <c r="U3084" t="s">
        <v>17</v>
      </c>
      <c r="V3084" t="str">
        <f>IF(Table2[[#This Row],[Age]] &lt; 30, "Under 30", IF(Table2[[#This Row],[Age]] &lt; 65, "Other", "Senior"))</f>
        <v>Other</v>
      </c>
      <c r="W3084">
        <v>0</v>
      </c>
      <c r="X3084" t="s">
        <v>17</v>
      </c>
      <c r="Y3084" t="s">
        <v>49</v>
      </c>
      <c r="Z3084" t="s">
        <v>29</v>
      </c>
      <c r="AA3084">
        <v>10</v>
      </c>
      <c r="AB3084">
        <v>557</v>
      </c>
      <c r="AE3084">
        <f t="shared" si="48"/>
        <v>0</v>
      </c>
      <c r="AF3084">
        <v>1</v>
      </c>
      <c r="AG3084" t="str">
        <f>IF(Table2[[#This Row],[Avg Monthly GB Download]] &lt; 5, "Less than 5 GB", IF(Table2[[#This Row],[Avg Monthly GB Download]] &lt;= 10, "Between 5 and 10 GB", "10 or more GB"))</f>
        <v>Less than 5 GB</v>
      </c>
    </row>
    <row r="3085" spans="1:33" x14ac:dyDescent="0.3">
      <c r="A3085" t="s">
        <v>6285</v>
      </c>
      <c r="B3085" t="s">
        <v>17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21</v>
      </c>
      <c r="I3085" t="s">
        <v>18</v>
      </c>
      <c r="J3085">
        <v>89.5</v>
      </c>
      <c r="K3085">
        <v>1</v>
      </c>
      <c r="L3085">
        <v>20</v>
      </c>
      <c r="M3085" t="s">
        <v>21</v>
      </c>
      <c r="N3085">
        <v>0</v>
      </c>
      <c r="O3085" t="s">
        <v>19</v>
      </c>
      <c r="P3085" t="s">
        <v>6286</v>
      </c>
      <c r="Q3085" t="s">
        <v>22</v>
      </c>
      <c r="R3085">
        <v>32</v>
      </c>
      <c r="S3085" t="s">
        <v>17</v>
      </c>
      <c r="T3085" t="s">
        <v>17</v>
      </c>
      <c r="U3085" t="s">
        <v>17</v>
      </c>
      <c r="V3085" t="str">
        <f>IF(Table2[[#This Row],[Age]] &lt; 30, "Under 30", IF(Table2[[#This Row],[Age]] &lt; 65, "Other", "Senior"))</f>
        <v>Other</v>
      </c>
      <c r="W3085">
        <v>0</v>
      </c>
      <c r="X3085" t="s">
        <v>21</v>
      </c>
      <c r="Y3085" t="s">
        <v>49</v>
      </c>
      <c r="Z3085" t="s">
        <v>34</v>
      </c>
      <c r="AA3085">
        <v>39</v>
      </c>
      <c r="AB3085">
        <v>2766</v>
      </c>
      <c r="AE3085">
        <f t="shared" si="48"/>
        <v>0</v>
      </c>
      <c r="AF3085">
        <v>1</v>
      </c>
      <c r="AG3085" t="str">
        <f>IF(Table2[[#This Row],[Avg Monthly GB Download]] &lt; 5, "Less than 5 GB", IF(Table2[[#This Row],[Avg Monthly GB Download]] &lt;= 10, "Between 5 and 10 GB", "10 or more GB"))</f>
        <v>10 or more GB</v>
      </c>
    </row>
    <row r="3086" spans="1:33" x14ac:dyDescent="0.3">
      <c r="A3086" t="s">
        <v>6287</v>
      </c>
      <c r="B3086" t="s">
        <v>17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21</v>
      </c>
      <c r="I3086" t="s">
        <v>18</v>
      </c>
      <c r="J3086">
        <v>21.8</v>
      </c>
      <c r="K3086">
        <v>2</v>
      </c>
      <c r="L3086">
        <v>10</v>
      </c>
      <c r="M3086" t="s">
        <v>21</v>
      </c>
      <c r="N3086">
        <v>0</v>
      </c>
      <c r="O3086" t="s">
        <v>81</v>
      </c>
      <c r="P3086" t="s">
        <v>6288</v>
      </c>
      <c r="Q3086" t="s">
        <v>20</v>
      </c>
      <c r="R3086">
        <v>28</v>
      </c>
      <c r="S3086" t="s">
        <v>21</v>
      </c>
      <c r="T3086" t="s">
        <v>17</v>
      </c>
      <c r="U3086" t="s">
        <v>17</v>
      </c>
      <c r="V3086" t="str">
        <f>IF(Table2[[#This Row],[Age]] &lt; 30, "Under 30", IF(Table2[[#This Row],[Age]] &lt; 65, "Other", "Senior"))</f>
        <v>Under 30</v>
      </c>
      <c r="W3086">
        <v>0</v>
      </c>
      <c r="X3086" t="s">
        <v>17</v>
      </c>
      <c r="Y3086" t="s">
        <v>28</v>
      </c>
      <c r="Z3086" t="s">
        <v>29</v>
      </c>
      <c r="AA3086">
        <v>47</v>
      </c>
      <c r="AB3086">
        <v>280</v>
      </c>
      <c r="AE3086">
        <f t="shared" si="48"/>
        <v>0</v>
      </c>
      <c r="AF3086">
        <v>1</v>
      </c>
      <c r="AG3086" t="str">
        <f>IF(Table2[[#This Row],[Avg Monthly GB Download]] &lt; 5, "Less than 5 GB", IF(Table2[[#This Row],[Avg Monthly GB Download]] &lt;= 10, "Between 5 and 10 GB", "10 or more GB"))</f>
        <v>Between 5 and 10 GB</v>
      </c>
    </row>
    <row r="3087" spans="1:33" x14ac:dyDescent="0.3">
      <c r="A3087" t="s">
        <v>6289</v>
      </c>
      <c r="B3087" t="s">
        <v>17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21</v>
      </c>
      <c r="I3087" t="s">
        <v>18</v>
      </c>
      <c r="J3087">
        <v>288.7</v>
      </c>
      <c r="K3087">
        <v>0</v>
      </c>
      <c r="L3087">
        <v>13</v>
      </c>
      <c r="M3087" t="s">
        <v>21</v>
      </c>
      <c r="N3087">
        <v>0</v>
      </c>
      <c r="O3087" t="s">
        <v>74</v>
      </c>
      <c r="P3087" t="s">
        <v>6290</v>
      </c>
      <c r="Q3087" t="s">
        <v>22</v>
      </c>
      <c r="R3087">
        <v>32</v>
      </c>
      <c r="S3087" t="s">
        <v>17</v>
      </c>
      <c r="T3087" t="s">
        <v>17</v>
      </c>
      <c r="U3087" t="s">
        <v>17</v>
      </c>
      <c r="V3087" t="str">
        <f>IF(Table2[[#This Row],[Age]] &lt; 30, "Under 30", IF(Table2[[#This Row],[Age]] &lt; 65, "Other", "Senior"))</f>
        <v>Other</v>
      </c>
      <c r="W3087">
        <v>0</v>
      </c>
      <c r="X3087" t="s">
        <v>21</v>
      </c>
      <c r="Y3087" t="s">
        <v>49</v>
      </c>
      <c r="Z3087" t="s">
        <v>34</v>
      </c>
      <c r="AA3087">
        <v>40</v>
      </c>
      <c r="AB3087">
        <v>2464</v>
      </c>
      <c r="AE3087">
        <f t="shared" si="48"/>
        <v>0</v>
      </c>
      <c r="AF3087">
        <v>1</v>
      </c>
      <c r="AG3087" t="str">
        <f>IF(Table2[[#This Row],[Avg Monthly GB Download]] &lt; 5, "Less than 5 GB", IF(Table2[[#This Row],[Avg Monthly GB Download]] &lt;= 10, "Between 5 and 10 GB", "10 or more GB"))</f>
        <v>10 or more GB</v>
      </c>
    </row>
    <row r="3088" spans="1:33" x14ac:dyDescent="0.3">
      <c r="A3088" t="s">
        <v>6291</v>
      </c>
      <c r="B3088" t="s">
        <v>17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21</v>
      </c>
      <c r="I3088" t="s">
        <v>18</v>
      </c>
      <c r="J3088">
        <v>49.2</v>
      </c>
      <c r="K3088">
        <v>2</v>
      </c>
      <c r="L3088">
        <v>0</v>
      </c>
      <c r="M3088" t="s">
        <v>17</v>
      </c>
      <c r="N3088">
        <v>0</v>
      </c>
      <c r="O3088" t="s">
        <v>77</v>
      </c>
      <c r="P3088" t="s">
        <v>6292</v>
      </c>
      <c r="Q3088" t="s">
        <v>22</v>
      </c>
      <c r="R3088">
        <v>39</v>
      </c>
      <c r="S3088" t="s">
        <v>17</v>
      </c>
      <c r="T3088" t="s">
        <v>17</v>
      </c>
      <c r="U3088" t="s">
        <v>17</v>
      </c>
      <c r="V3088" t="str">
        <f>IF(Table2[[#This Row],[Age]] &lt; 30, "Under 30", IF(Table2[[#This Row],[Age]] &lt; 65, "Other", "Senior"))</f>
        <v>Other</v>
      </c>
      <c r="W3088">
        <v>0</v>
      </c>
      <c r="X3088" t="s">
        <v>17</v>
      </c>
      <c r="Y3088" t="s">
        <v>28</v>
      </c>
      <c r="Z3088" t="s">
        <v>29</v>
      </c>
      <c r="AA3088">
        <v>12</v>
      </c>
      <c r="AB3088">
        <v>188</v>
      </c>
      <c r="AE3088">
        <f t="shared" si="48"/>
        <v>0</v>
      </c>
      <c r="AF3088">
        <v>1</v>
      </c>
      <c r="AG3088" t="str">
        <f>IF(Table2[[#This Row],[Avg Monthly GB Download]] &lt; 5, "Less than 5 GB", IF(Table2[[#This Row],[Avg Monthly GB Download]] &lt;= 10, "Between 5 and 10 GB", "10 or more GB"))</f>
        <v>Less than 5 GB</v>
      </c>
    </row>
    <row r="3089" spans="1:33" x14ac:dyDescent="0.3">
      <c r="A3089" t="s">
        <v>6293</v>
      </c>
      <c r="B3089" t="s">
        <v>17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21</v>
      </c>
      <c r="I3089" t="s">
        <v>18</v>
      </c>
      <c r="J3089">
        <v>10.4</v>
      </c>
      <c r="K3089">
        <v>1</v>
      </c>
      <c r="L3089">
        <v>14</v>
      </c>
      <c r="M3089" t="s">
        <v>21</v>
      </c>
      <c r="N3089">
        <v>0</v>
      </c>
      <c r="O3089" t="s">
        <v>39</v>
      </c>
      <c r="P3089" t="s">
        <v>6294</v>
      </c>
      <c r="Q3089" t="s">
        <v>20</v>
      </c>
      <c r="R3089">
        <v>60</v>
      </c>
      <c r="S3089" t="s">
        <v>17</v>
      </c>
      <c r="T3089" t="s">
        <v>17</v>
      </c>
      <c r="U3089" t="s">
        <v>17</v>
      </c>
      <c r="V3089" t="str">
        <f>IF(Table2[[#This Row],[Age]] &lt; 30, "Under 30", IF(Table2[[#This Row],[Age]] &lt; 65, "Other", "Senior"))</f>
        <v>Other</v>
      </c>
      <c r="W3089">
        <v>0</v>
      </c>
      <c r="X3089" t="s">
        <v>17</v>
      </c>
      <c r="Y3089" t="s">
        <v>28</v>
      </c>
      <c r="Z3089" t="s">
        <v>34</v>
      </c>
      <c r="AA3089">
        <v>25</v>
      </c>
      <c r="AB3089">
        <v>69</v>
      </c>
      <c r="AE3089">
        <f t="shared" si="48"/>
        <v>0</v>
      </c>
      <c r="AF3089">
        <v>1</v>
      </c>
      <c r="AG3089" t="str">
        <f>IF(Table2[[#This Row],[Avg Monthly GB Download]] &lt; 5, "Less than 5 GB", IF(Table2[[#This Row],[Avg Monthly GB Download]] &lt;= 10, "Between 5 and 10 GB", "10 or more GB"))</f>
        <v>10 or more GB</v>
      </c>
    </row>
    <row r="3090" spans="1:33" x14ac:dyDescent="0.3">
      <c r="A3090" t="s">
        <v>6295</v>
      </c>
      <c r="B3090" t="s">
        <v>17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21</v>
      </c>
      <c r="I3090" t="s">
        <v>18</v>
      </c>
      <c r="J3090">
        <v>409.5</v>
      </c>
      <c r="K3090">
        <v>2</v>
      </c>
      <c r="L3090">
        <v>6</v>
      </c>
      <c r="M3090" t="s">
        <v>21</v>
      </c>
      <c r="N3090">
        <v>0</v>
      </c>
      <c r="O3090" t="s">
        <v>48</v>
      </c>
      <c r="P3090" t="s">
        <v>6296</v>
      </c>
      <c r="Q3090" t="s">
        <v>22</v>
      </c>
      <c r="R3090">
        <v>50</v>
      </c>
      <c r="S3090" t="s">
        <v>17</v>
      </c>
      <c r="T3090" t="s">
        <v>17</v>
      </c>
      <c r="U3090" t="s">
        <v>17</v>
      </c>
      <c r="V3090" t="str">
        <f>IF(Table2[[#This Row],[Age]] &lt; 30, "Under 30", IF(Table2[[#This Row],[Age]] &lt; 65, "Other", "Senior"))</f>
        <v>Other</v>
      </c>
      <c r="W3090">
        <v>0</v>
      </c>
      <c r="X3090" t="s">
        <v>21</v>
      </c>
      <c r="Y3090" t="s">
        <v>49</v>
      </c>
      <c r="Z3090" t="s">
        <v>29</v>
      </c>
      <c r="AA3090">
        <v>57</v>
      </c>
      <c r="AB3090">
        <v>3627</v>
      </c>
      <c r="AE3090">
        <f t="shared" si="48"/>
        <v>0</v>
      </c>
      <c r="AF3090">
        <v>1</v>
      </c>
      <c r="AG3090" t="str">
        <f>IF(Table2[[#This Row],[Avg Monthly GB Download]] &lt; 5, "Less than 5 GB", IF(Table2[[#This Row],[Avg Monthly GB Download]] &lt;= 10, "Between 5 and 10 GB", "10 or more GB"))</f>
        <v>Between 5 and 10 GB</v>
      </c>
    </row>
    <row r="3091" spans="1:33" x14ac:dyDescent="0.3">
      <c r="A3091" t="s">
        <v>6297</v>
      </c>
      <c r="B3091" t="s">
        <v>17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21</v>
      </c>
      <c r="I3091" t="s">
        <v>18</v>
      </c>
      <c r="J3091">
        <v>129.6</v>
      </c>
      <c r="K3091">
        <v>0</v>
      </c>
      <c r="L3091">
        <v>3</v>
      </c>
      <c r="M3091" t="s">
        <v>21</v>
      </c>
      <c r="N3091">
        <v>0</v>
      </c>
      <c r="O3091" t="s">
        <v>79</v>
      </c>
      <c r="P3091" t="s">
        <v>6298</v>
      </c>
      <c r="Q3091" t="s">
        <v>22</v>
      </c>
      <c r="R3091">
        <v>42</v>
      </c>
      <c r="S3091" t="s">
        <v>17</v>
      </c>
      <c r="T3091" t="s">
        <v>17</v>
      </c>
      <c r="U3091" t="s">
        <v>17</v>
      </c>
      <c r="V3091" t="str">
        <f>IF(Table2[[#This Row],[Age]] &lt; 30, "Under 30", IF(Table2[[#This Row],[Age]] &lt; 65, "Other", "Senior"))</f>
        <v>Other</v>
      </c>
      <c r="W3091">
        <v>0</v>
      </c>
      <c r="X3091" t="s">
        <v>17</v>
      </c>
      <c r="Y3091" t="s">
        <v>94</v>
      </c>
      <c r="Z3091" t="s">
        <v>29</v>
      </c>
      <c r="AA3091">
        <v>37</v>
      </c>
      <c r="AB3091">
        <v>2177</v>
      </c>
      <c r="AE3091">
        <f t="shared" si="48"/>
        <v>0</v>
      </c>
      <c r="AF3091">
        <v>1</v>
      </c>
      <c r="AG3091" t="str">
        <f>IF(Table2[[#This Row],[Avg Monthly GB Download]] &lt; 5, "Less than 5 GB", IF(Table2[[#This Row],[Avg Monthly GB Download]] &lt;= 10, "Between 5 and 10 GB", "10 or more GB"))</f>
        <v>Less than 5 GB</v>
      </c>
    </row>
    <row r="3092" spans="1:33" x14ac:dyDescent="0.3">
      <c r="A3092" t="s">
        <v>6299</v>
      </c>
      <c r="B3092" t="s">
        <v>17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21</v>
      </c>
      <c r="I3092" t="s">
        <v>18</v>
      </c>
      <c r="J3092">
        <v>258</v>
      </c>
      <c r="K3092">
        <v>0</v>
      </c>
      <c r="L3092">
        <v>0</v>
      </c>
      <c r="M3092" t="s">
        <v>17</v>
      </c>
      <c r="N3092">
        <v>0</v>
      </c>
      <c r="O3092" t="s">
        <v>67</v>
      </c>
      <c r="P3092" t="s">
        <v>6300</v>
      </c>
      <c r="Q3092" t="s">
        <v>20</v>
      </c>
      <c r="R3092">
        <v>23</v>
      </c>
      <c r="S3092" t="s">
        <v>21</v>
      </c>
      <c r="T3092" t="s">
        <v>17</v>
      </c>
      <c r="U3092" t="s">
        <v>17</v>
      </c>
      <c r="V3092" t="str">
        <f>IF(Table2[[#This Row],[Age]] &lt; 30, "Under 30", IF(Table2[[#This Row],[Age]] &lt; 65, "Other", "Senior"))</f>
        <v>Under 30</v>
      </c>
      <c r="W3092">
        <v>0</v>
      </c>
      <c r="X3092" t="s">
        <v>17</v>
      </c>
      <c r="Y3092" t="s">
        <v>94</v>
      </c>
      <c r="Z3092" t="s">
        <v>34</v>
      </c>
      <c r="AA3092">
        <v>10</v>
      </c>
      <c r="AB3092">
        <v>655</v>
      </c>
      <c r="AE3092">
        <f t="shared" si="48"/>
        <v>0</v>
      </c>
      <c r="AF3092">
        <v>1</v>
      </c>
      <c r="AG3092" t="str">
        <f>IF(Table2[[#This Row],[Avg Monthly GB Download]] &lt; 5, "Less than 5 GB", IF(Table2[[#This Row],[Avg Monthly GB Download]] &lt;= 10, "Between 5 and 10 GB", "10 or more GB"))</f>
        <v>Less than 5 GB</v>
      </c>
    </row>
    <row r="3093" spans="1:33" x14ac:dyDescent="0.3">
      <c r="A3093" t="s">
        <v>6301</v>
      </c>
      <c r="B3093" t="s">
        <v>17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21</v>
      </c>
      <c r="I3093" t="s">
        <v>18</v>
      </c>
      <c r="J3093">
        <v>195.5</v>
      </c>
      <c r="K3093">
        <v>2</v>
      </c>
      <c r="L3093">
        <v>6</v>
      </c>
      <c r="M3093" t="s">
        <v>21</v>
      </c>
      <c r="N3093">
        <v>0</v>
      </c>
      <c r="O3093" t="s">
        <v>71</v>
      </c>
      <c r="P3093" t="s">
        <v>6302</v>
      </c>
      <c r="Q3093" t="s">
        <v>20</v>
      </c>
      <c r="R3093">
        <v>69</v>
      </c>
      <c r="S3093" t="s">
        <v>17</v>
      </c>
      <c r="T3093" t="s">
        <v>21</v>
      </c>
      <c r="U3093" t="s">
        <v>17</v>
      </c>
      <c r="V3093" t="str">
        <f>IF(Table2[[#This Row],[Age]] &lt; 30, "Under 30", IF(Table2[[#This Row],[Age]] &lt; 65, "Other", "Senior"))</f>
        <v>Senior</v>
      </c>
      <c r="W3093">
        <v>0</v>
      </c>
      <c r="X3093" t="s">
        <v>17</v>
      </c>
      <c r="Y3093" t="s">
        <v>28</v>
      </c>
      <c r="Z3093" t="s">
        <v>34</v>
      </c>
      <c r="AA3093">
        <v>46</v>
      </c>
      <c r="AB3093">
        <v>1564</v>
      </c>
      <c r="AE3093">
        <f t="shared" si="48"/>
        <v>0</v>
      </c>
      <c r="AF3093">
        <v>1</v>
      </c>
      <c r="AG3093" t="str">
        <f>IF(Table2[[#This Row],[Avg Monthly GB Download]] &lt; 5, "Less than 5 GB", IF(Table2[[#This Row],[Avg Monthly GB Download]] &lt;= 10, "Between 5 and 10 GB", "10 or more GB"))</f>
        <v>Between 5 and 10 GB</v>
      </c>
    </row>
    <row r="3094" spans="1:33" x14ac:dyDescent="0.3">
      <c r="A3094" t="s">
        <v>6303</v>
      </c>
      <c r="B3094" t="s">
        <v>17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21</v>
      </c>
      <c r="I3094" t="s">
        <v>18</v>
      </c>
      <c r="J3094">
        <v>49.7</v>
      </c>
      <c r="K3094">
        <v>1</v>
      </c>
      <c r="L3094">
        <v>0</v>
      </c>
      <c r="M3094" t="s">
        <v>17</v>
      </c>
      <c r="N3094">
        <v>0</v>
      </c>
      <c r="O3094" t="s">
        <v>24</v>
      </c>
      <c r="P3094" t="s">
        <v>6304</v>
      </c>
      <c r="Q3094" t="s">
        <v>20</v>
      </c>
      <c r="R3094">
        <v>42</v>
      </c>
      <c r="S3094" t="s">
        <v>17</v>
      </c>
      <c r="T3094" t="s">
        <v>17</v>
      </c>
      <c r="U3094" t="s">
        <v>17</v>
      </c>
      <c r="V3094" t="str">
        <f>IF(Table2[[#This Row],[Age]] &lt; 30, "Under 30", IF(Table2[[#This Row],[Age]] &lt; 65, "Other", "Senior"))</f>
        <v>Other</v>
      </c>
      <c r="W3094">
        <v>0</v>
      </c>
      <c r="X3094" t="s">
        <v>17</v>
      </c>
      <c r="Y3094" t="s">
        <v>28</v>
      </c>
      <c r="Z3094" t="s">
        <v>29</v>
      </c>
      <c r="AA3094">
        <v>12</v>
      </c>
      <c r="AB3094">
        <v>290</v>
      </c>
      <c r="AE3094">
        <f t="shared" si="48"/>
        <v>0</v>
      </c>
      <c r="AF3094">
        <v>1</v>
      </c>
      <c r="AG3094" t="str">
        <f>IF(Table2[[#This Row],[Avg Monthly GB Download]] &lt; 5, "Less than 5 GB", IF(Table2[[#This Row],[Avg Monthly GB Download]] &lt;= 10, "Between 5 and 10 GB", "10 or more GB"))</f>
        <v>Less than 5 GB</v>
      </c>
    </row>
    <row r="3095" spans="1:33" x14ac:dyDescent="0.3">
      <c r="A3095" t="s">
        <v>6305</v>
      </c>
      <c r="B3095" t="s">
        <v>17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21</v>
      </c>
      <c r="I3095" t="s">
        <v>18</v>
      </c>
      <c r="J3095">
        <v>60.1</v>
      </c>
      <c r="K3095">
        <v>0</v>
      </c>
      <c r="L3095">
        <v>4</v>
      </c>
      <c r="M3095" t="s">
        <v>21</v>
      </c>
      <c r="N3095">
        <v>0</v>
      </c>
      <c r="O3095" t="s">
        <v>76</v>
      </c>
      <c r="P3095" t="s">
        <v>6306</v>
      </c>
      <c r="Q3095" t="s">
        <v>22</v>
      </c>
      <c r="R3095">
        <v>63</v>
      </c>
      <c r="S3095" t="s">
        <v>17</v>
      </c>
      <c r="T3095" t="s">
        <v>17</v>
      </c>
      <c r="U3095" t="s">
        <v>17</v>
      </c>
      <c r="V3095" t="str">
        <f>IF(Table2[[#This Row],[Age]] &lt; 30, "Under 30", IF(Table2[[#This Row],[Age]] &lt; 65, "Other", "Senior"))</f>
        <v>Other</v>
      </c>
      <c r="W3095">
        <v>0</v>
      </c>
      <c r="X3095" t="s">
        <v>21</v>
      </c>
      <c r="Y3095" t="s">
        <v>28</v>
      </c>
      <c r="Z3095" t="s">
        <v>29</v>
      </c>
      <c r="AA3095">
        <v>14</v>
      </c>
      <c r="AB3095">
        <v>238</v>
      </c>
      <c r="AE3095">
        <f t="shared" si="48"/>
        <v>0</v>
      </c>
      <c r="AF3095">
        <v>1</v>
      </c>
      <c r="AG3095" t="str">
        <f>IF(Table2[[#This Row],[Avg Monthly GB Download]] &lt; 5, "Less than 5 GB", IF(Table2[[#This Row],[Avg Monthly GB Download]] &lt;= 10, "Between 5 and 10 GB", "10 or more GB"))</f>
        <v>Less than 5 GB</v>
      </c>
    </row>
    <row r="3096" spans="1:33" x14ac:dyDescent="0.3">
      <c r="A3096" t="s">
        <v>6307</v>
      </c>
      <c r="B3096" t="s">
        <v>17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21</v>
      </c>
      <c r="I3096" t="s">
        <v>18</v>
      </c>
      <c r="J3096">
        <v>475.2</v>
      </c>
      <c r="K3096">
        <v>1</v>
      </c>
      <c r="L3096">
        <v>6</v>
      </c>
      <c r="M3096" t="s">
        <v>17</v>
      </c>
      <c r="N3096">
        <v>40</v>
      </c>
      <c r="O3096" t="s">
        <v>40</v>
      </c>
      <c r="P3096" t="s">
        <v>6308</v>
      </c>
      <c r="Q3096" t="s">
        <v>20</v>
      </c>
      <c r="R3096">
        <v>38</v>
      </c>
      <c r="S3096" t="s">
        <v>17</v>
      </c>
      <c r="T3096" t="s">
        <v>17</v>
      </c>
      <c r="U3096" t="s">
        <v>17</v>
      </c>
      <c r="V3096" t="str">
        <f>IF(Table2[[#This Row],[Age]] &lt; 30, "Under 30", IF(Table2[[#This Row],[Age]] &lt; 65, "Other", "Senior"))</f>
        <v>Other</v>
      </c>
      <c r="W3096">
        <v>0</v>
      </c>
      <c r="X3096" t="s">
        <v>21</v>
      </c>
      <c r="Y3096" t="s">
        <v>28</v>
      </c>
      <c r="Z3096" t="s">
        <v>34</v>
      </c>
      <c r="AA3096">
        <v>56</v>
      </c>
      <c r="AB3096">
        <v>3686</v>
      </c>
      <c r="AE3096">
        <f t="shared" si="48"/>
        <v>0</v>
      </c>
      <c r="AF3096">
        <v>1</v>
      </c>
      <c r="AG3096" t="str">
        <f>IF(Table2[[#This Row],[Avg Monthly GB Download]] &lt; 5, "Less than 5 GB", IF(Table2[[#This Row],[Avg Monthly GB Download]] &lt;= 10, "Between 5 and 10 GB", "10 or more GB"))</f>
        <v>Between 5 and 10 GB</v>
      </c>
    </row>
    <row r="3097" spans="1:33" x14ac:dyDescent="0.3">
      <c r="A3097" t="s">
        <v>6309</v>
      </c>
      <c r="B3097" t="s">
        <v>17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21</v>
      </c>
      <c r="I3097" t="s">
        <v>18</v>
      </c>
      <c r="J3097">
        <v>32.700000000000003</v>
      </c>
      <c r="K3097">
        <v>1</v>
      </c>
      <c r="L3097">
        <v>0</v>
      </c>
      <c r="M3097" t="s">
        <v>17</v>
      </c>
      <c r="N3097">
        <v>0</v>
      </c>
      <c r="O3097" t="s">
        <v>41</v>
      </c>
      <c r="P3097" t="s">
        <v>6310</v>
      </c>
      <c r="Q3097" t="s">
        <v>22</v>
      </c>
      <c r="R3097">
        <v>36</v>
      </c>
      <c r="S3097" t="s">
        <v>17</v>
      </c>
      <c r="T3097" t="s">
        <v>17</v>
      </c>
      <c r="U3097" t="s">
        <v>17</v>
      </c>
      <c r="V3097" t="str">
        <f>IF(Table2[[#This Row],[Age]] &lt; 30, "Under 30", IF(Table2[[#This Row],[Age]] &lt; 65, "Other", "Senior"))</f>
        <v>Other</v>
      </c>
      <c r="W3097">
        <v>0</v>
      </c>
      <c r="X3097" t="s">
        <v>17</v>
      </c>
      <c r="Y3097" t="s">
        <v>94</v>
      </c>
      <c r="Z3097" t="s">
        <v>29</v>
      </c>
      <c r="AA3097">
        <v>10</v>
      </c>
      <c r="AB3097">
        <v>63</v>
      </c>
      <c r="AE3097">
        <f t="shared" si="48"/>
        <v>0</v>
      </c>
      <c r="AF3097">
        <v>1</v>
      </c>
      <c r="AG3097" t="str">
        <f>IF(Table2[[#This Row],[Avg Monthly GB Download]] &lt; 5, "Less than 5 GB", IF(Table2[[#This Row],[Avg Monthly GB Download]] &lt;= 10, "Between 5 and 10 GB", "10 or more GB"))</f>
        <v>Less than 5 GB</v>
      </c>
    </row>
    <row r="3098" spans="1:33" x14ac:dyDescent="0.3">
      <c r="A3098" t="s">
        <v>6311</v>
      </c>
      <c r="B3098" t="s">
        <v>17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21</v>
      </c>
      <c r="I3098" t="s">
        <v>18</v>
      </c>
      <c r="J3098">
        <v>5.6</v>
      </c>
      <c r="K3098">
        <v>2</v>
      </c>
      <c r="L3098">
        <v>7</v>
      </c>
      <c r="M3098" t="s">
        <v>21</v>
      </c>
      <c r="N3098">
        <v>0</v>
      </c>
      <c r="O3098" t="s">
        <v>64</v>
      </c>
      <c r="P3098" t="s">
        <v>6312</v>
      </c>
      <c r="Q3098" t="s">
        <v>20</v>
      </c>
      <c r="R3098">
        <v>51</v>
      </c>
      <c r="S3098" t="s">
        <v>17</v>
      </c>
      <c r="T3098" t="s">
        <v>17</v>
      </c>
      <c r="U3098" t="s">
        <v>17</v>
      </c>
      <c r="V3098" t="str">
        <f>IF(Table2[[#This Row],[Age]] &lt; 30, "Under 30", IF(Table2[[#This Row],[Age]] &lt; 65, "Other", "Senior"))</f>
        <v>Other</v>
      </c>
      <c r="W3098">
        <v>0</v>
      </c>
      <c r="X3098" t="s">
        <v>17</v>
      </c>
      <c r="Y3098" t="s">
        <v>28</v>
      </c>
      <c r="Z3098" t="s">
        <v>34</v>
      </c>
      <c r="AA3098">
        <v>28</v>
      </c>
      <c r="AB3098">
        <v>53</v>
      </c>
      <c r="AE3098">
        <f t="shared" si="48"/>
        <v>0</v>
      </c>
      <c r="AF3098">
        <v>1</v>
      </c>
      <c r="AG3098" t="str">
        <f>IF(Table2[[#This Row],[Avg Monthly GB Download]] &lt; 5, "Less than 5 GB", IF(Table2[[#This Row],[Avg Monthly GB Download]] &lt;= 10, "Between 5 and 10 GB", "10 or more GB"))</f>
        <v>Between 5 and 10 GB</v>
      </c>
    </row>
    <row r="3099" spans="1:33" x14ac:dyDescent="0.3">
      <c r="A3099" t="s">
        <v>6313</v>
      </c>
      <c r="B3099" t="s">
        <v>17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21</v>
      </c>
      <c r="I3099" t="s">
        <v>18</v>
      </c>
      <c r="J3099">
        <v>33.1</v>
      </c>
      <c r="K3099">
        <v>1</v>
      </c>
      <c r="L3099">
        <v>11</v>
      </c>
      <c r="M3099" t="s">
        <v>21</v>
      </c>
      <c r="N3099">
        <v>0</v>
      </c>
      <c r="O3099" t="s">
        <v>78</v>
      </c>
      <c r="P3099" t="s">
        <v>6314</v>
      </c>
      <c r="Q3099" t="s">
        <v>22</v>
      </c>
      <c r="R3099">
        <v>77</v>
      </c>
      <c r="S3099" t="s">
        <v>17</v>
      </c>
      <c r="T3099" t="s">
        <v>21</v>
      </c>
      <c r="U3099" t="s">
        <v>17</v>
      </c>
      <c r="V3099" t="str">
        <f>IF(Table2[[#This Row],[Age]] &lt; 30, "Under 30", IF(Table2[[#This Row],[Age]] &lt; 65, "Other", "Senior"))</f>
        <v>Senior</v>
      </c>
      <c r="W3099">
        <v>0</v>
      </c>
      <c r="X3099" t="s">
        <v>17</v>
      </c>
      <c r="Y3099" t="s">
        <v>28</v>
      </c>
      <c r="Z3099" t="s">
        <v>34</v>
      </c>
      <c r="AA3099">
        <v>29</v>
      </c>
      <c r="AB3099">
        <v>206</v>
      </c>
      <c r="AE3099">
        <f t="shared" si="48"/>
        <v>0</v>
      </c>
      <c r="AF3099">
        <v>1</v>
      </c>
      <c r="AG3099" t="str">
        <f>IF(Table2[[#This Row],[Avg Monthly GB Download]] &lt; 5, "Less than 5 GB", IF(Table2[[#This Row],[Avg Monthly GB Download]] &lt;= 10, "Between 5 and 10 GB", "10 or more GB"))</f>
        <v>10 or more GB</v>
      </c>
    </row>
    <row r="3100" spans="1:33" x14ac:dyDescent="0.3">
      <c r="A3100" t="s">
        <v>6315</v>
      </c>
      <c r="B3100" t="s">
        <v>17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21</v>
      </c>
      <c r="I3100" t="s">
        <v>18</v>
      </c>
      <c r="J3100">
        <v>51.6</v>
      </c>
      <c r="K3100">
        <v>0</v>
      </c>
      <c r="L3100">
        <v>12</v>
      </c>
      <c r="M3100" t="s">
        <v>17</v>
      </c>
      <c r="N3100">
        <v>33</v>
      </c>
      <c r="O3100" t="s">
        <v>43</v>
      </c>
      <c r="P3100" t="s">
        <v>6316</v>
      </c>
      <c r="Q3100" t="s">
        <v>20</v>
      </c>
      <c r="R3100">
        <v>33</v>
      </c>
      <c r="S3100" t="s">
        <v>17</v>
      </c>
      <c r="T3100" t="s">
        <v>17</v>
      </c>
      <c r="U3100" t="s">
        <v>17</v>
      </c>
      <c r="V3100" t="str">
        <f>IF(Table2[[#This Row],[Age]] &lt; 30, "Under 30", IF(Table2[[#This Row],[Age]] &lt; 65, "Other", "Senior"))</f>
        <v>Other</v>
      </c>
      <c r="W3100">
        <v>0</v>
      </c>
      <c r="X3100" t="s">
        <v>21</v>
      </c>
      <c r="Y3100" t="s">
        <v>28</v>
      </c>
      <c r="Z3100" t="s">
        <v>34</v>
      </c>
      <c r="AA3100">
        <v>34</v>
      </c>
      <c r="AB3100">
        <v>426</v>
      </c>
      <c r="AE3100">
        <f t="shared" si="48"/>
        <v>0</v>
      </c>
      <c r="AF3100">
        <v>1</v>
      </c>
      <c r="AG3100" t="str">
        <f>IF(Table2[[#This Row],[Avg Monthly GB Download]] &lt; 5, "Less than 5 GB", IF(Table2[[#This Row],[Avg Monthly GB Download]] &lt;= 10, "Between 5 and 10 GB", "10 or more GB"))</f>
        <v>10 or more GB</v>
      </c>
    </row>
    <row r="3101" spans="1:33" x14ac:dyDescent="0.3">
      <c r="A3101" t="s">
        <v>6317</v>
      </c>
      <c r="B3101" t="s">
        <v>17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21</v>
      </c>
      <c r="I3101" t="s">
        <v>18</v>
      </c>
      <c r="J3101">
        <v>96.3</v>
      </c>
      <c r="K3101">
        <v>1</v>
      </c>
      <c r="L3101">
        <v>9</v>
      </c>
      <c r="M3101" t="s">
        <v>21</v>
      </c>
      <c r="N3101">
        <v>0</v>
      </c>
      <c r="O3101" t="s">
        <v>77</v>
      </c>
      <c r="P3101" t="s">
        <v>6318</v>
      </c>
      <c r="Q3101" t="s">
        <v>22</v>
      </c>
      <c r="R3101">
        <v>81</v>
      </c>
      <c r="S3101" t="s">
        <v>17</v>
      </c>
      <c r="T3101" t="s">
        <v>21</v>
      </c>
      <c r="U3101" t="s">
        <v>17</v>
      </c>
      <c r="V3101" t="str">
        <f>IF(Table2[[#This Row],[Age]] &lt; 30, "Under 30", IF(Table2[[#This Row],[Age]] &lt; 65, "Other", "Senior"))</f>
        <v>Senior</v>
      </c>
      <c r="W3101">
        <v>0</v>
      </c>
      <c r="X3101" t="s">
        <v>21</v>
      </c>
      <c r="Y3101" t="s">
        <v>94</v>
      </c>
      <c r="Z3101" t="s">
        <v>34</v>
      </c>
      <c r="AA3101">
        <v>29</v>
      </c>
      <c r="AB3101">
        <v>990</v>
      </c>
      <c r="AE3101">
        <f t="shared" si="48"/>
        <v>0</v>
      </c>
      <c r="AF3101">
        <v>1</v>
      </c>
      <c r="AG3101" t="str">
        <f>IF(Table2[[#This Row],[Avg Monthly GB Download]] &lt; 5, "Less than 5 GB", IF(Table2[[#This Row],[Avg Monthly GB Download]] &lt;= 10, "Between 5 and 10 GB", "10 or more GB"))</f>
        <v>Between 5 and 10 GB</v>
      </c>
    </row>
    <row r="3102" spans="1:33" x14ac:dyDescent="0.3">
      <c r="A3102" t="s">
        <v>6319</v>
      </c>
      <c r="B3102" t="s">
        <v>17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21</v>
      </c>
      <c r="I3102" t="s">
        <v>18</v>
      </c>
      <c r="J3102">
        <v>3.3</v>
      </c>
      <c r="K3102">
        <v>0</v>
      </c>
      <c r="L3102">
        <v>4</v>
      </c>
      <c r="M3102" t="s">
        <v>21</v>
      </c>
      <c r="N3102">
        <v>0</v>
      </c>
      <c r="O3102" t="s">
        <v>67</v>
      </c>
      <c r="P3102" t="s">
        <v>6320</v>
      </c>
      <c r="Q3102" t="s">
        <v>20</v>
      </c>
      <c r="R3102">
        <v>59</v>
      </c>
      <c r="S3102" t="s">
        <v>17</v>
      </c>
      <c r="T3102" t="s">
        <v>17</v>
      </c>
      <c r="U3102" t="s">
        <v>17</v>
      </c>
      <c r="V3102" t="str">
        <f>IF(Table2[[#This Row],[Age]] &lt; 30, "Under 30", IF(Table2[[#This Row],[Age]] &lt; 65, "Other", "Senior"))</f>
        <v>Other</v>
      </c>
      <c r="W3102">
        <v>0</v>
      </c>
      <c r="X3102" t="s">
        <v>17</v>
      </c>
      <c r="Y3102" t="s">
        <v>28</v>
      </c>
      <c r="Z3102" t="s">
        <v>29</v>
      </c>
      <c r="AA3102">
        <v>26</v>
      </c>
      <c r="AB3102">
        <v>57</v>
      </c>
      <c r="AE3102">
        <f t="shared" si="48"/>
        <v>0</v>
      </c>
      <c r="AF3102">
        <v>1</v>
      </c>
      <c r="AG3102" t="str">
        <f>IF(Table2[[#This Row],[Avg Monthly GB Download]] &lt; 5, "Less than 5 GB", IF(Table2[[#This Row],[Avg Monthly GB Download]] &lt;= 10, "Between 5 and 10 GB", "10 or more GB"))</f>
        <v>Less than 5 GB</v>
      </c>
    </row>
    <row r="3103" spans="1:33" x14ac:dyDescent="0.3">
      <c r="A3103" t="s">
        <v>6321</v>
      </c>
      <c r="B3103" t="s">
        <v>17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21</v>
      </c>
      <c r="I3103" t="s">
        <v>18</v>
      </c>
      <c r="J3103">
        <v>0.8</v>
      </c>
      <c r="K3103">
        <v>1</v>
      </c>
      <c r="L3103">
        <v>3</v>
      </c>
      <c r="M3103" t="s">
        <v>21</v>
      </c>
      <c r="N3103">
        <v>0</v>
      </c>
      <c r="O3103" t="s">
        <v>66</v>
      </c>
      <c r="P3103" t="s">
        <v>6322</v>
      </c>
      <c r="Q3103" t="s">
        <v>20</v>
      </c>
      <c r="R3103">
        <v>54</v>
      </c>
      <c r="S3103" t="s">
        <v>17</v>
      </c>
      <c r="T3103" t="s">
        <v>17</v>
      </c>
      <c r="U3103" t="s">
        <v>17</v>
      </c>
      <c r="V3103" t="str">
        <f>IF(Table2[[#This Row],[Age]] &lt; 30, "Under 30", IF(Table2[[#This Row],[Age]] &lt; 65, "Other", "Senior"))</f>
        <v>Other</v>
      </c>
      <c r="W3103">
        <v>0</v>
      </c>
      <c r="X3103" t="s">
        <v>17</v>
      </c>
      <c r="Y3103" t="s">
        <v>28</v>
      </c>
      <c r="Z3103" t="s">
        <v>34</v>
      </c>
      <c r="AA3103">
        <v>37</v>
      </c>
      <c r="AB3103">
        <v>124</v>
      </c>
      <c r="AE3103">
        <f t="shared" si="48"/>
        <v>0</v>
      </c>
      <c r="AF3103">
        <v>1</v>
      </c>
      <c r="AG3103" t="str">
        <f>IF(Table2[[#This Row],[Avg Monthly GB Download]] &lt; 5, "Less than 5 GB", IF(Table2[[#This Row],[Avg Monthly GB Download]] &lt;= 10, "Between 5 and 10 GB", "10 or more GB"))</f>
        <v>Less than 5 GB</v>
      </c>
    </row>
    <row r="3104" spans="1:33" x14ac:dyDescent="0.3">
      <c r="A3104" t="s">
        <v>6323</v>
      </c>
      <c r="B3104" t="s">
        <v>17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21</v>
      </c>
      <c r="I3104" t="s">
        <v>18</v>
      </c>
      <c r="J3104">
        <v>178.4</v>
      </c>
      <c r="K3104">
        <v>0</v>
      </c>
      <c r="L3104">
        <v>9</v>
      </c>
      <c r="M3104" t="s">
        <v>21</v>
      </c>
      <c r="N3104">
        <v>0</v>
      </c>
      <c r="O3104" t="s">
        <v>77</v>
      </c>
      <c r="P3104" t="s">
        <v>6324</v>
      </c>
      <c r="Q3104" t="s">
        <v>20</v>
      </c>
      <c r="R3104">
        <v>41</v>
      </c>
      <c r="S3104" t="s">
        <v>17</v>
      </c>
      <c r="T3104" t="s">
        <v>17</v>
      </c>
      <c r="U3104" t="s">
        <v>17</v>
      </c>
      <c r="V3104" t="str">
        <f>IF(Table2[[#This Row],[Age]] &lt; 30, "Under 30", IF(Table2[[#This Row],[Age]] &lt; 65, "Other", "Senior"))</f>
        <v>Other</v>
      </c>
      <c r="W3104">
        <v>0</v>
      </c>
      <c r="X3104" t="s">
        <v>17</v>
      </c>
      <c r="Y3104" t="s">
        <v>94</v>
      </c>
      <c r="Z3104" t="s">
        <v>34</v>
      </c>
      <c r="AA3104">
        <v>46</v>
      </c>
      <c r="AB3104">
        <v>2824</v>
      </c>
      <c r="AE3104">
        <f t="shared" si="48"/>
        <v>0</v>
      </c>
      <c r="AF3104">
        <v>1</v>
      </c>
      <c r="AG3104" t="str">
        <f>IF(Table2[[#This Row],[Avg Monthly GB Download]] &lt; 5, "Less than 5 GB", IF(Table2[[#This Row],[Avg Monthly GB Download]] &lt;= 10, "Between 5 and 10 GB", "10 or more GB"))</f>
        <v>Between 5 and 10 GB</v>
      </c>
    </row>
    <row r="3105" spans="1:33" x14ac:dyDescent="0.3">
      <c r="A3105" t="s">
        <v>6325</v>
      </c>
      <c r="B3105" t="s">
        <v>17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21</v>
      </c>
      <c r="I3105" t="s">
        <v>18</v>
      </c>
      <c r="J3105">
        <v>409.2</v>
      </c>
      <c r="K3105">
        <v>1</v>
      </c>
      <c r="L3105">
        <v>0</v>
      </c>
      <c r="M3105" t="s">
        <v>17</v>
      </c>
      <c r="N3105">
        <v>0</v>
      </c>
      <c r="O3105" t="s">
        <v>47</v>
      </c>
      <c r="P3105" t="s">
        <v>6326</v>
      </c>
      <c r="Q3105" t="s">
        <v>22</v>
      </c>
      <c r="R3105">
        <v>54</v>
      </c>
      <c r="S3105" t="s">
        <v>17</v>
      </c>
      <c r="T3105" t="s">
        <v>17</v>
      </c>
      <c r="U3105" t="s">
        <v>17</v>
      </c>
      <c r="V3105" t="str">
        <f>IF(Table2[[#This Row],[Age]] &lt; 30, "Under 30", IF(Table2[[#This Row],[Age]] &lt; 65, "Other", "Senior"))</f>
        <v>Other</v>
      </c>
      <c r="W3105">
        <v>0</v>
      </c>
      <c r="X3105" t="s">
        <v>17</v>
      </c>
      <c r="Y3105" t="s">
        <v>49</v>
      </c>
      <c r="Z3105" t="s">
        <v>34</v>
      </c>
      <c r="AA3105">
        <v>8</v>
      </c>
      <c r="AB3105">
        <v>487</v>
      </c>
      <c r="AE3105">
        <f t="shared" si="48"/>
        <v>0</v>
      </c>
      <c r="AF3105">
        <v>1</v>
      </c>
      <c r="AG3105" t="str">
        <f>IF(Table2[[#This Row],[Avg Monthly GB Download]] &lt; 5, "Less than 5 GB", IF(Table2[[#This Row],[Avg Monthly GB Download]] &lt;= 10, "Between 5 and 10 GB", "10 or more GB"))</f>
        <v>Less than 5 GB</v>
      </c>
    </row>
    <row r="3106" spans="1:33" x14ac:dyDescent="0.3">
      <c r="A3106" t="s">
        <v>6327</v>
      </c>
      <c r="B3106" t="s">
        <v>17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21</v>
      </c>
      <c r="I3106" t="s">
        <v>18</v>
      </c>
      <c r="J3106">
        <v>103.8</v>
      </c>
      <c r="K3106">
        <v>2</v>
      </c>
      <c r="L3106">
        <v>6</v>
      </c>
      <c r="M3106" t="s">
        <v>17</v>
      </c>
      <c r="N3106">
        <v>51</v>
      </c>
      <c r="O3106" t="s">
        <v>46</v>
      </c>
      <c r="P3106" t="s">
        <v>6328</v>
      </c>
      <c r="Q3106" t="s">
        <v>20</v>
      </c>
      <c r="R3106">
        <v>79</v>
      </c>
      <c r="S3106" t="s">
        <v>17</v>
      </c>
      <c r="T3106" t="s">
        <v>21</v>
      </c>
      <c r="U3106" t="s">
        <v>17</v>
      </c>
      <c r="V3106" t="str">
        <f>IF(Table2[[#This Row],[Age]] &lt; 30, "Under 30", IF(Table2[[#This Row],[Age]] &lt; 65, "Other", "Senior"))</f>
        <v>Senior</v>
      </c>
      <c r="W3106">
        <v>0</v>
      </c>
      <c r="X3106" t="s">
        <v>21</v>
      </c>
      <c r="Y3106" t="s">
        <v>94</v>
      </c>
      <c r="Z3106" t="s">
        <v>34</v>
      </c>
      <c r="AA3106">
        <v>40</v>
      </c>
      <c r="AB3106">
        <v>1384</v>
      </c>
      <c r="AE3106">
        <f t="shared" si="48"/>
        <v>0</v>
      </c>
      <c r="AF3106">
        <v>1</v>
      </c>
      <c r="AG3106" t="str">
        <f>IF(Table2[[#This Row],[Avg Monthly GB Download]] &lt; 5, "Less than 5 GB", IF(Table2[[#This Row],[Avg Monthly GB Download]] &lt;= 10, "Between 5 and 10 GB", "10 or more GB"))</f>
        <v>Between 5 and 10 GB</v>
      </c>
    </row>
    <row r="3107" spans="1:33" x14ac:dyDescent="0.3">
      <c r="A3107" t="s">
        <v>6329</v>
      </c>
      <c r="B3107" t="s">
        <v>17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21</v>
      </c>
      <c r="I3107" t="s">
        <v>18</v>
      </c>
      <c r="J3107">
        <v>181.9</v>
      </c>
      <c r="K3107">
        <v>1</v>
      </c>
      <c r="L3107">
        <v>21</v>
      </c>
      <c r="M3107" t="s">
        <v>21</v>
      </c>
      <c r="N3107">
        <v>0</v>
      </c>
      <c r="O3107" t="s">
        <v>31</v>
      </c>
      <c r="P3107" t="s">
        <v>6330</v>
      </c>
      <c r="Q3107" t="s">
        <v>22</v>
      </c>
      <c r="R3107">
        <v>19</v>
      </c>
      <c r="S3107" t="s">
        <v>21</v>
      </c>
      <c r="T3107" t="s">
        <v>17</v>
      </c>
      <c r="U3107" t="s">
        <v>17</v>
      </c>
      <c r="V3107" t="str">
        <f>IF(Table2[[#This Row],[Age]] &lt; 30, "Under 30", IF(Table2[[#This Row],[Age]] &lt; 65, "Other", "Senior"))</f>
        <v>Under 30</v>
      </c>
      <c r="W3107">
        <v>0</v>
      </c>
      <c r="X3107" t="s">
        <v>17</v>
      </c>
      <c r="Y3107" t="s">
        <v>94</v>
      </c>
      <c r="Z3107" t="s">
        <v>34</v>
      </c>
      <c r="AA3107">
        <v>38</v>
      </c>
      <c r="AB3107">
        <v>2372</v>
      </c>
      <c r="AE3107">
        <f t="shared" si="48"/>
        <v>0</v>
      </c>
      <c r="AF3107">
        <v>1</v>
      </c>
      <c r="AG3107" t="str">
        <f>IF(Table2[[#This Row],[Avg Monthly GB Download]] &lt; 5, "Less than 5 GB", IF(Table2[[#This Row],[Avg Monthly GB Download]] &lt;= 10, "Between 5 and 10 GB", "10 or more GB"))</f>
        <v>10 or more GB</v>
      </c>
    </row>
    <row r="3108" spans="1:33" x14ac:dyDescent="0.3">
      <c r="A3108" t="s">
        <v>6331</v>
      </c>
      <c r="B3108" t="s">
        <v>17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21</v>
      </c>
      <c r="I3108" t="s">
        <v>18</v>
      </c>
      <c r="J3108">
        <v>98.3</v>
      </c>
      <c r="K3108">
        <v>1</v>
      </c>
      <c r="L3108">
        <v>9</v>
      </c>
      <c r="M3108" t="s">
        <v>21</v>
      </c>
      <c r="N3108">
        <v>0</v>
      </c>
      <c r="O3108" t="s">
        <v>70</v>
      </c>
      <c r="P3108" t="s">
        <v>6332</v>
      </c>
      <c r="Q3108" t="s">
        <v>20</v>
      </c>
      <c r="R3108">
        <v>37</v>
      </c>
      <c r="S3108" t="s">
        <v>17</v>
      </c>
      <c r="T3108" t="s">
        <v>17</v>
      </c>
      <c r="U3108" t="s">
        <v>17</v>
      </c>
      <c r="V3108" t="str">
        <f>IF(Table2[[#This Row],[Age]] &lt; 30, "Under 30", IF(Table2[[#This Row],[Age]] &lt; 65, "Other", "Senior"))</f>
        <v>Other</v>
      </c>
      <c r="W3108">
        <v>0</v>
      </c>
      <c r="X3108" t="s">
        <v>17</v>
      </c>
      <c r="Y3108" t="s">
        <v>28</v>
      </c>
      <c r="Z3108" t="s">
        <v>29</v>
      </c>
      <c r="AA3108">
        <v>17</v>
      </c>
      <c r="AB3108">
        <v>248</v>
      </c>
      <c r="AE3108">
        <f t="shared" si="48"/>
        <v>0</v>
      </c>
      <c r="AF3108">
        <v>1</v>
      </c>
      <c r="AG3108" t="str">
        <f>IF(Table2[[#This Row],[Avg Monthly GB Download]] &lt; 5, "Less than 5 GB", IF(Table2[[#This Row],[Avg Monthly GB Download]] &lt;= 10, "Between 5 and 10 GB", "10 or more GB"))</f>
        <v>Between 5 and 10 GB</v>
      </c>
    </row>
    <row r="3109" spans="1:33" x14ac:dyDescent="0.3">
      <c r="A3109" t="s">
        <v>6333</v>
      </c>
      <c r="B3109" t="s">
        <v>17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17</v>
      </c>
      <c r="I3109" t="s">
        <v>18</v>
      </c>
      <c r="J3109">
        <v>0</v>
      </c>
      <c r="K3109">
        <v>2</v>
      </c>
      <c r="L3109">
        <v>6</v>
      </c>
      <c r="M3109" t="s">
        <v>21</v>
      </c>
      <c r="N3109">
        <v>0</v>
      </c>
      <c r="O3109" t="s">
        <v>74</v>
      </c>
      <c r="P3109" t="s">
        <v>6334</v>
      </c>
      <c r="Q3109" t="s">
        <v>20</v>
      </c>
      <c r="R3109">
        <v>37</v>
      </c>
      <c r="S3109" t="s">
        <v>17</v>
      </c>
      <c r="T3109" t="s">
        <v>17</v>
      </c>
      <c r="U3109" t="s">
        <v>17</v>
      </c>
      <c r="V3109" t="str">
        <f>IF(Table2[[#This Row],[Age]] &lt; 30, "Under 30", IF(Table2[[#This Row],[Age]] &lt; 65, "Other", "Senior"))</f>
        <v>Other</v>
      </c>
      <c r="W3109">
        <v>0</v>
      </c>
      <c r="X3109" t="s">
        <v>17</v>
      </c>
      <c r="Y3109" t="s">
        <v>28</v>
      </c>
      <c r="Z3109" t="s">
        <v>29</v>
      </c>
      <c r="AA3109">
        <v>32</v>
      </c>
      <c r="AB3109">
        <v>1792</v>
      </c>
      <c r="AE3109">
        <f t="shared" si="48"/>
        <v>0</v>
      </c>
      <c r="AF3109">
        <v>1</v>
      </c>
      <c r="AG3109" t="str">
        <f>IF(Table2[[#This Row],[Avg Monthly GB Download]] &lt; 5, "Less than 5 GB", IF(Table2[[#This Row],[Avg Monthly GB Download]] &lt;= 10, "Between 5 and 10 GB", "10 or more GB"))</f>
        <v>Between 5 and 10 GB</v>
      </c>
    </row>
    <row r="3110" spans="1:33" x14ac:dyDescent="0.3">
      <c r="A3110" t="s">
        <v>6335</v>
      </c>
      <c r="B3110" t="s">
        <v>17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17</v>
      </c>
      <c r="I3110" t="s">
        <v>18</v>
      </c>
      <c r="J3110">
        <v>0</v>
      </c>
      <c r="K3110">
        <v>1</v>
      </c>
      <c r="L3110">
        <v>2</v>
      </c>
      <c r="M3110" t="s">
        <v>21</v>
      </c>
      <c r="N3110">
        <v>0</v>
      </c>
      <c r="O3110" t="s">
        <v>63</v>
      </c>
      <c r="P3110" t="s">
        <v>6336</v>
      </c>
      <c r="Q3110" t="s">
        <v>20</v>
      </c>
      <c r="R3110">
        <v>63</v>
      </c>
      <c r="S3110" t="s">
        <v>17</v>
      </c>
      <c r="T3110" t="s">
        <v>17</v>
      </c>
      <c r="U3110" t="s">
        <v>17</v>
      </c>
      <c r="V3110" t="str">
        <f>IF(Table2[[#This Row],[Age]] &lt; 30, "Under 30", IF(Table2[[#This Row],[Age]] &lt; 65, "Other", "Senior"))</f>
        <v>Other</v>
      </c>
      <c r="W3110">
        <v>0</v>
      </c>
      <c r="X3110" t="s">
        <v>17</v>
      </c>
      <c r="Y3110" t="s">
        <v>28</v>
      </c>
      <c r="Z3110" t="s">
        <v>29</v>
      </c>
      <c r="AA3110">
        <v>27</v>
      </c>
      <c r="AB3110">
        <v>281</v>
      </c>
      <c r="AE3110">
        <f t="shared" si="48"/>
        <v>0</v>
      </c>
      <c r="AF3110">
        <v>1</v>
      </c>
      <c r="AG3110" t="str">
        <f>IF(Table2[[#This Row],[Avg Monthly GB Download]] &lt; 5, "Less than 5 GB", IF(Table2[[#This Row],[Avg Monthly GB Download]] &lt;= 10, "Between 5 and 10 GB", "10 or more GB"))</f>
        <v>Less than 5 GB</v>
      </c>
    </row>
    <row r="3111" spans="1:33" x14ac:dyDescent="0.3">
      <c r="A3111" t="s">
        <v>6337</v>
      </c>
      <c r="B3111" t="s">
        <v>17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17</v>
      </c>
      <c r="I3111" t="s">
        <v>18</v>
      </c>
      <c r="J3111">
        <v>0</v>
      </c>
      <c r="K3111">
        <v>1</v>
      </c>
      <c r="L3111">
        <v>0</v>
      </c>
      <c r="M3111" t="s">
        <v>17</v>
      </c>
      <c r="N3111">
        <v>0</v>
      </c>
      <c r="O3111" t="s">
        <v>74</v>
      </c>
      <c r="P3111" t="s">
        <v>6338</v>
      </c>
      <c r="Q3111" t="s">
        <v>20</v>
      </c>
      <c r="R3111">
        <v>24</v>
      </c>
      <c r="S3111" t="s">
        <v>21</v>
      </c>
      <c r="T3111" t="s">
        <v>17</v>
      </c>
      <c r="U3111" t="s">
        <v>17</v>
      </c>
      <c r="V3111" t="str">
        <f>IF(Table2[[#This Row],[Age]] &lt; 30, "Under 30", IF(Table2[[#This Row],[Age]] &lt; 65, "Other", "Senior"))</f>
        <v>Under 30</v>
      </c>
      <c r="W3111">
        <v>0</v>
      </c>
      <c r="X3111" t="s">
        <v>17</v>
      </c>
      <c r="Y3111" t="s">
        <v>94</v>
      </c>
      <c r="Z3111" t="s">
        <v>34</v>
      </c>
      <c r="AA3111">
        <v>12</v>
      </c>
      <c r="AB3111">
        <v>791</v>
      </c>
      <c r="AE3111">
        <f t="shared" si="48"/>
        <v>0</v>
      </c>
      <c r="AF3111">
        <v>1</v>
      </c>
      <c r="AG3111" t="str">
        <f>IF(Table2[[#This Row],[Avg Monthly GB Download]] &lt; 5, "Less than 5 GB", IF(Table2[[#This Row],[Avg Monthly GB Download]] &lt;= 10, "Between 5 and 10 GB", "10 or more GB"))</f>
        <v>Less than 5 GB</v>
      </c>
    </row>
    <row r="3112" spans="1:33" x14ac:dyDescent="0.3">
      <c r="A3112" t="s">
        <v>6339</v>
      </c>
      <c r="B3112" t="s">
        <v>17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21</v>
      </c>
      <c r="I3112" t="s">
        <v>84</v>
      </c>
      <c r="J3112">
        <v>0</v>
      </c>
      <c r="K3112">
        <v>2</v>
      </c>
      <c r="L3112">
        <v>5</v>
      </c>
      <c r="M3112" t="s">
        <v>21</v>
      </c>
      <c r="N3112">
        <v>0</v>
      </c>
      <c r="O3112" t="s">
        <v>63</v>
      </c>
      <c r="P3112" t="s">
        <v>6340</v>
      </c>
      <c r="Q3112" t="s">
        <v>20</v>
      </c>
      <c r="R3112">
        <v>41</v>
      </c>
      <c r="S3112" t="s">
        <v>17</v>
      </c>
      <c r="T3112" t="s">
        <v>17</v>
      </c>
      <c r="U3112" t="s">
        <v>17</v>
      </c>
      <c r="V3112" t="str">
        <f>IF(Table2[[#This Row],[Age]] &lt; 30, "Under 30", IF(Table2[[#This Row],[Age]] &lt; 65, "Other", "Senior"))</f>
        <v>Other</v>
      </c>
      <c r="W3112">
        <v>0</v>
      </c>
      <c r="X3112" t="s">
        <v>21</v>
      </c>
      <c r="Y3112" t="s">
        <v>49</v>
      </c>
      <c r="Z3112" t="s">
        <v>29</v>
      </c>
      <c r="AA3112">
        <v>33</v>
      </c>
      <c r="AB3112">
        <v>2343</v>
      </c>
      <c r="AE3112">
        <f t="shared" si="48"/>
        <v>0</v>
      </c>
      <c r="AF3112">
        <v>1</v>
      </c>
      <c r="AG3112" t="str">
        <f>IF(Table2[[#This Row],[Avg Monthly GB Download]] &lt; 5, "Less than 5 GB", IF(Table2[[#This Row],[Avg Monthly GB Download]] &lt;= 10, "Between 5 and 10 GB", "10 or more GB"))</f>
        <v>Between 5 and 10 GB</v>
      </c>
    </row>
    <row r="3113" spans="1:33" x14ac:dyDescent="0.3">
      <c r="A3113" t="s">
        <v>6341</v>
      </c>
      <c r="B3113" t="s">
        <v>17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17</v>
      </c>
      <c r="I3113" t="s">
        <v>18</v>
      </c>
      <c r="J3113">
        <v>0</v>
      </c>
      <c r="K3113">
        <v>0</v>
      </c>
      <c r="L3113">
        <v>0</v>
      </c>
      <c r="M3113" t="s">
        <v>17</v>
      </c>
      <c r="N3113">
        <v>0</v>
      </c>
      <c r="O3113" t="s">
        <v>24</v>
      </c>
      <c r="P3113" t="s">
        <v>6342</v>
      </c>
      <c r="Q3113" t="s">
        <v>22</v>
      </c>
      <c r="R3113">
        <v>32</v>
      </c>
      <c r="S3113" t="s">
        <v>17</v>
      </c>
      <c r="T3113" t="s">
        <v>17</v>
      </c>
      <c r="U3113" t="s">
        <v>17</v>
      </c>
      <c r="V3113" t="str">
        <f>IF(Table2[[#This Row],[Age]] &lt; 30, "Under 30", IF(Table2[[#This Row],[Age]] &lt; 65, "Other", "Senior"))</f>
        <v>Other</v>
      </c>
      <c r="W3113">
        <v>0</v>
      </c>
      <c r="X3113" t="s">
        <v>17</v>
      </c>
      <c r="Y3113" t="s">
        <v>49</v>
      </c>
      <c r="Z3113" t="s">
        <v>29</v>
      </c>
      <c r="AA3113">
        <v>10</v>
      </c>
      <c r="AB3113">
        <v>360</v>
      </c>
      <c r="AE3113">
        <f t="shared" si="48"/>
        <v>0</v>
      </c>
      <c r="AF3113">
        <v>1</v>
      </c>
      <c r="AG3113" t="str">
        <f>IF(Table2[[#This Row],[Avg Monthly GB Download]] &lt; 5, "Less than 5 GB", IF(Table2[[#This Row],[Avg Monthly GB Download]] &lt;= 10, "Between 5 and 10 GB", "10 or more GB"))</f>
        <v>Less than 5 GB</v>
      </c>
    </row>
    <row r="3114" spans="1:33" x14ac:dyDescent="0.3">
      <c r="A3114" t="s">
        <v>6343</v>
      </c>
      <c r="B3114" t="s">
        <v>17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17</v>
      </c>
      <c r="I3114" t="s">
        <v>18</v>
      </c>
      <c r="J3114">
        <v>0</v>
      </c>
      <c r="K3114">
        <v>2</v>
      </c>
      <c r="L3114">
        <v>8</v>
      </c>
      <c r="M3114" t="s">
        <v>21</v>
      </c>
      <c r="N3114">
        <v>0</v>
      </c>
      <c r="O3114" t="s">
        <v>80</v>
      </c>
      <c r="P3114" t="s">
        <v>6344</v>
      </c>
      <c r="Q3114" t="s">
        <v>20</v>
      </c>
      <c r="R3114">
        <v>57</v>
      </c>
      <c r="S3114" t="s">
        <v>17</v>
      </c>
      <c r="T3114" t="s">
        <v>17</v>
      </c>
      <c r="U3114" t="s">
        <v>17</v>
      </c>
      <c r="V3114" t="str">
        <f>IF(Table2[[#This Row],[Age]] &lt; 30, "Under 30", IF(Table2[[#This Row],[Age]] &lt; 65, "Other", "Senior"))</f>
        <v>Other</v>
      </c>
      <c r="W3114">
        <v>0</v>
      </c>
      <c r="X3114" t="s">
        <v>17</v>
      </c>
      <c r="Y3114" t="s">
        <v>28</v>
      </c>
      <c r="Z3114" t="s">
        <v>34</v>
      </c>
      <c r="AA3114">
        <v>36</v>
      </c>
      <c r="AB3114">
        <v>594</v>
      </c>
      <c r="AE3114">
        <f t="shared" si="48"/>
        <v>0</v>
      </c>
      <c r="AF3114">
        <v>1</v>
      </c>
      <c r="AG3114" t="str">
        <f>IF(Table2[[#This Row],[Avg Monthly GB Download]] &lt; 5, "Less than 5 GB", IF(Table2[[#This Row],[Avg Monthly GB Download]] &lt;= 10, "Between 5 and 10 GB", "10 or more GB"))</f>
        <v>Between 5 and 10 GB</v>
      </c>
    </row>
    <row r="3115" spans="1:33" x14ac:dyDescent="0.3">
      <c r="A3115" t="s">
        <v>6345</v>
      </c>
      <c r="B3115" t="s">
        <v>17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17</v>
      </c>
      <c r="I3115" t="s">
        <v>18</v>
      </c>
      <c r="J3115">
        <v>0</v>
      </c>
      <c r="K3115">
        <v>0</v>
      </c>
      <c r="L3115">
        <v>0</v>
      </c>
      <c r="M3115" t="s">
        <v>17</v>
      </c>
      <c r="N3115">
        <v>0</v>
      </c>
      <c r="O3115" t="s">
        <v>71</v>
      </c>
      <c r="P3115" t="s">
        <v>6346</v>
      </c>
      <c r="Q3115" t="s">
        <v>20</v>
      </c>
      <c r="R3115">
        <v>21</v>
      </c>
      <c r="S3115" t="s">
        <v>21</v>
      </c>
      <c r="T3115" t="s">
        <v>17</v>
      </c>
      <c r="U3115" t="s">
        <v>17</v>
      </c>
      <c r="V3115" t="str">
        <f>IF(Table2[[#This Row],[Age]] &lt; 30, "Under 30", IF(Table2[[#This Row],[Age]] &lt; 65, "Other", "Senior"))</f>
        <v>Under 30</v>
      </c>
      <c r="W3115">
        <v>0</v>
      </c>
      <c r="X3115" t="s">
        <v>17</v>
      </c>
      <c r="Y3115" t="s">
        <v>49</v>
      </c>
      <c r="Z3115" t="s">
        <v>34</v>
      </c>
      <c r="AA3115">
        <v>12</v>
      </c>
      <c r="AB3115">
        <v>564</v>
      </c>
      <c r="AE3115">
        <f t="shared" si="48"/>
        <v>0</v>
      </c>
      <c r="AF3115">
        <v>1</v>
      </c>
      <c r="AG3115" t="str">
        <f>IF(Table2[[#This Row],[Avg Monthly GB Download]] &lt; 5, "Less than 5 GB", IF(Table2[[#This Row],[Avg Monthly GB Download]] &lt;= 10, "Between 5 and 10 GB", "10 or more GB"))</f>
        <v>Less than 5 GB</v>
      </c>
    </row>
    <row r="3116" spans="1:33" x14ac:dyDescent="0.3">
      <c r="A3116" t="s">
        <v>6347</v>
      </c>
      <c r="B3116" t="s">
        <v>17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17</v>
      </c>
      <c r="I3116" t="s">
        <v>18</v>
      </c>
      <c r="J3116">
        <v>0</v>
      </c>
      <c r="K3116">
        <v>0</v>
      </c>
      <c r="L3116">
        <v>0</v>
      </c>
      <c r="M3116" t="s">
        <v>17</v>
      </c>
      <c r="N3116">
        <v>0</v>
      </c>
      <c r="O3116" t="s">
        <v>50</v>
      </c>
      <c r="P3116" t="s">
        <v>6348</v>
      </c>
      <c r="Q3116" t="s">
        <v>20</v>
      </c>
      <c r="R3116">
        <v>38</v>
      </c>
      <c r="S3116" t="s">
        <v>17</v>
      </c>
      <c r="T3116" t="s">
        <v>17</v>
      </c>
      <c r="U3116" t="s">
        <v>17</v>
      </c>
      <c r="V3116" t="str">
        <f>IF(Table2[[#This Row],[Age]] &lt; 30, "Under 30", IF(Table2[[#This Row],[Age]] &lt; 65, "Other", "Senior"))</f>
        <v>Other</v>
      </c>
      <c r="W3116">
        <v>0</v>
      </c>
      <c r="X3116" t="s">
        <v>17</v>
      </c>
      <c r="Y3116" t="s">
        <v>28</v>
      </c>
      <c r="Z3116" t="s">
        <v>29</v>
      </c>
      <c r="AA3116">
        <v>13</v>
      </c>
      <c r="AB3116">
        <v>43</v>
      </c>
      <c r="AE3116">
        <f t="shared" si="48"/>
        <v>0</v>
      </c>
      <c r="AF3116">
        <v>1</v>
      </c>
      <c r="AG3116" t="str">
        <f>IF(Table2[[#This Row],[Avg Monthly GB Download]] &lt; 5, "Less than 5 GB", IF(Table2[[#This Row],[Avg Monthly GB Download]] &lt;= 10, "Between 5 and 10 GB", "10 or more GB"))</f>
        <v>Less than 5 GB</v>
      </c>
    </row>
    <row r="3117" spans="1:33" x14ac:dyDescent="0.3">
      <c r="A3117" t="s">
        <v>6349</v>
      </c>
      <c r="B3117" t="s">
        <v>17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17</v>
      </c>
      <c r="I3117" t="s">
        <v>18</v>
      </c>
      <c r="J3117">
        <v>0</v>
      </c>
      <c r="K3117">
        <v>2</v>
      </c>
      <c r="L3117">
        <v>0</v>
      </c>
      <c r="M3117" t="s">
        <v>17</v>
      </c>
      <c r="N3117">
        <v>0</v>
      </c>
      <c r="O3117" t="s">
        <v>26</v>
      </c>
      <c r="P3117" t="s">
        <v>6350</v>
      </c>
      <c r="Q3117" t="s">
        <v>22</v>
      </c>
      <c r="R3117">
        <v>45</v>
      </c>
      <c r="S3117" t="s">
        <v>17</v>
      </c>
      <c r="T3117" t="s">
        <v>17</v>
      </c>
      <c r="U3117" t="s">
        <v>17</v>
      </c>
      <c r="V3117" t="str">
        <f>IF(Table2[[#This Row],[Age]] &lt; 30, "Under 30", IF(Table2[[#This Row],[Age]] &lt; 65, "Other", "Senior"))</f>
        <v>Other</v>
      </c>
      <c r="W3117">
        <v>0</v>
      </c>
      <c r="X3117" t="s">
        <v>17</v>
      </c>
      <c r="Y3117" t="s">
        <v>28</v>
      </c>
      <c r="Z3117" t="s">
        <v>29</v>
      </c>
      <c r="AA3117">
        <v>11</v>
      </c>
      <c r="AB3117">
        <v>37</v>
      </c>
      <c r="AE3117">
        <f t="shared" si="48"/>
        <v>0</v>
      </c>
      <c r="AF3117">
        <v>1</v>
      </c>
      <c r="AG3117" t="str">
        <f>IF(Table2[[#This Row],[Avg Monthly GB Download]] &lt; 5, "Less than 5 GB", IF(Table2[[#This Row],[Avg Monthly GB Download]] &lt;= 10, "Between 5 and 10 GB", "10 or more GB"))</f>
        <v>Less than 5 GB</v>
      </c>
    </row>
    <row r="3118" spans="1:33" x14ac:dyDescent="0.3">
      <c r="A3118" t="s">
        <v>6351</v>
      </c>
      <c r="B3118" t="s">
        <v>17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17</v>
      </c>
      <c r="I3118" t="s">
        <v>18</v>
      </c>
      <c r="J3118">
        <v>0</v>
      </c>
      <c r="K3118">
        <v>1</v>
      </c>
      <c r="L3118">
        <v>0</v>
      </c>
      <c r="M3118" t="s">
        <v>17</v>
      </c>
      <c r="N3118">
        <v>0</v>
      </c>
      <c r="O3118" t="s">
        <v>26</v>
      </c>
      <c r="P3118" t="s">
        <v>6352</v>
      </c>
      <c r="Q3118" t="s">
        <v>22</v>
      </c>
      <c r="R3118">
        <v>79</v>
      </c>
      <c r="S3118" t="s">
        <v>17</v>
      </c>
      <c r="T3118" t="s">
        <v>21</v>
      </c>
      <c r="U3118" t="s">
        <v>17</v>
      </c>
      <c r="V3118" t="str">
        <f>IF(Table2[[#This Row],[Age]] &lt; 30, "Under 30", IF(Table2[[#This Row],[Age]] &lt; 65, "Other", "Senior"))</f>
        <v>Senior</v>
      </c>
      <c r="W3118">
        <v>0</v>
      </c>
      <c r="X3118" t="s">
        <v>17</v>
      </c>
      <c r="Y3118" t="s">
        <v>49</v>
      </c>
      <c r="Z3118" t="s">
        <v>29</v>
      </c>
      <c r="AA3118">
        <v>7</v>
      </c>
      <c r="AB3118">
        <v>285</v>
      </c>
      <c r="AE3118">
        <f t="shared" si="48"/>
        <v>0</v>
      </c>
      <c r="AF3118">
        <v>1</v>
      </c>
      <c r="AG3118" t="str">
        <f>IF(Table2[[#This Row],[Avg Monthly GB Download]] &lt; 5, "Less than 5 GB", IF(Table2[[#This Row],[Avg Monthly GB Download]] &lt;= 10, "Between 5 and 10 GB", "10 or more GB"))</f>
        <v>Less than 5 GB</v>
      </c>
    </row>
    <row r="3119" spans="1:33" x14ac:dyDescent="0.3">
      <c r="A3119" t="s">
        <v>6353</v>
      </c>
      <c r="B3119" t="s">
        <v>17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17</v>
      </c>
      <c r="I3119" t="s">
        <v>18</v>
      </c>
      <c r="J3119">
        <v>0</v>
      </c>
      <c r="K3119">
        <v>1</v>
      </c>
      <c r="L3119">
        <v>5</v>
      </c>
      <c r="M3119" t="s">
        <v>21</v>
      </c>
      <c r="N3119">
        <v>0</v>
      </c>
      <c r="O3119" t="s">
        <v>71</v>
      </c>
      <c r="P3119" t="s">
        <v>6354</v>
      </c>
      <c r="Q3119" t="s">
        <v>20</v>
      </c>
      <c r="R3119">
        <v>49</v>
      </c>
      <c r="S3119" t="s">
        <v>17</v>
      </c>
      <c r="T3119" t="s">
        <v>17</v>
      </c>
      <c r="U3119" t="s">
        <v>17</v>
      </c>
      <c r="V3119" t="str">
        <f>IF(Table2[[#This Row],[Age]] &lt; 30, "Under 30", IF(Table2[[#This Row],[Age]] &lt; 65, "Other", "Senior"))</f>
        <v>Other</v>
      </c>
      <c r="W3119">
        <v>0</v>
      </c>
      <c r="X3119" t="s">
        <v>17</v>
      </c>
      <c r="Y3119" t="s">
        <v>28</v>
      </c>
      <c r="Z3119" t="s">
        <v>29</v>
      </c>
      <c r="AA3119">
        <v>28</v>
      </c>
      <c r="AB3119">
        <v>28</v>
      </c>
      <c r="AE3119">
        <f t="shared" si="48"/>
        <v>0</v>
      </c>
      <c r="AF3119">
        <v>1</v>
      </c>
      <c r="AG3119" t="str">
        <f>IF(Table2[[#This Row],[Avg Monthly GB Download]] &lt; 5, "Less than 5 GB", IF(Table2[[#This Row],[Avg Monthly GB Download]] &lt;= 10, "Between 5 and 10 GB", "10 or more GB"))</f>
        <v>Between 5 and 10 GB</v>
      </c>
    </row>
    <row r="3120" spans="1:33" x14ac:dyDescent="0.3">
      <c r="A3120" t="s">
        <v>6355</v>
      </c>
      <c r="B3120" t="s">
        <v>17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17</v>
      </c>
      <c r="I3120" t="s">
        <v>18</v>
      </c>
      <c r="J3120">
        <v>0</v>
      </c>
      <c r="K3120">
        <v>0</v>
      </c>
      <c r="L3120">
        <v>4</v>
      </c>
      <c r="M3120" t="s">
        <v>21</v>
      </c>
      <c r="N3120">
        <v>0</v>
      </c>
      <c r="O3120" t="s">
        <v>33</v>
      </c>
      <c r="P3120" t="s">
        <v>6356</v>
      </c>
      <c r="Q3120" t="s">
        <v>20</v>
      </c>
      <c r="R3120">
        <v>43</v>
      </c>
      <c r="S3120" t="s">
        <v>17</v>
      </c>
      <c r="T3120" t="s">
        <v>17</v>
      </c>
      <c r="U3120" t="s">
        <v>17</v>
      </c>
      <c r="V3120" t="str">
        <f>IF(Table2[[#This Row],[Age]] &lt; 30, "Under 30", IF(Table2[[#This Row],[Age]] &lt; 65, "Other", "Senior"))</f>
        <v>Other</v>
      </c>
      <c r="W3120">
        <v>0</v>
      </c>
      <c r="X3120" t="s">
        <v>17</v>
      </c>
      <c r="Y3120" t="s">
        <v>28</v>
      </c>
      <c r="Z3120" t="s">
        <v>34</v>
      </c>
      <c r="AA3120">
        <v>30</v>
      </c>
      <c r="AB3120">
        <v>544</v>
      </c>
      <c r="AE3120">
        <f t="shared" si="48"/>
        <v>0</v>
      </c>
      <c r="AF3120">
        <v>1</v>
      </c>
      <c r="AG3120" t="str">
        <f>IF(Table2[[#This Row],[Avg Monthly GB Download]] &lt; 5, "Less than 5 GB", IF(Table2[[#This Row],[Avg Monthly GB Download]] &lt;= 10, "Between 5 and 10 GB", "10 or more GB"))</f>
        <v>Less than 5 GB</v>
      </c>
    </row>
    <row r="3121" spans="1:33" x14ac:dyDescent="0.3">
      <c r="A3121" t="s">
        <v>6357</v>
      </c>
      <c r="B3121" t="s">
        <v>17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17</v>
      </c>
      <c r="I3121" t="s">
        <v>18</v>
      </c>
      <c r="J3121">
        <v>0</v>
      </c>
      <c r="K3121">
        <v>1</v>
      </c>
      <c r="L3121">
        <v>13</v>
      </c>
      <c r="M3121" t="s">
        <v>21</v>
      </c>
      <c r="N3121">
        <v>0</v>
      </c>
      <c r="O3121" t="s">
        <v>72</v>
      </c>
      <c r="P3121" t="s">
        <v>6358</v>
      </c>
      <c r="Q3121" t="s">
        <v>20</v>
      </c>
      <c r="R3121">
        <v>27</v>
      </c>
      <c r="S3121" t="s">
        <v>21</v>
      </c>
      <c r="T3121" t="s">
        <v>17</v>
      </c>
      <c r="U3121" t="s">
        <v>17</v>
      </c>
      <c r="V3121" t="str">
        <f>IF(Table2[[#This Row],[Age]] &lt; 30, "Under 30", IF(Table2[[#This Row],[Age]] &lt; 65, "Other", "Senior"))</f>
        <v>Under 30</v>
      </c>
      <c r="W3121">
        <v>0</v>
      </c>
      <c r="X3121" t="s">
        <v>21</v>
      </c>
      <c r="Y3121" t="s">
        <v>49</v>
      </c>
      <c r="Z3121" t="s">
        <v>34</v>
      </c>
      <c r="AA3121">
        <v>37</v>
      </c>
      <c r="AB3121">
        <v>2293</v>
      </c>
      <c r="AE3121">
        <f t="shared" si="48"/>
        <v>0</v>
      </c>
      <c r="AF3121">
        <v>1</v>
      </c>
      <c r="AG3121" t="str">
        <f>IF(Table2[[#This Row],[Avg Monthly GB Download]] &lt; 5, "Less than 5 GB", IF(Table2[[#This Row],[Avg Monthly GB Download]] &lt;= 10, "Between 5 and 10 GB", "10 or more GB"))</f>
        <v>10 or more GB</v>
      </c>
    </row>
    <row r="3122" spans="1:33" x14ac:dyDescent="0.3">
      <c r="A3122" t="s">
        <v>6359</v>
      </c>
      <c r="B3122" t="s">
        <v>17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17</v>
      </c>
      <c r="I3122" t="s">
        <v>18</v>
      </c>
      <c r="J3122">
        <v>0</v>
      </c>
      <c r="K3122">
        <v>2</v>
      </c>
      <c r="L3122">
        <v>0</v>
      </c>
      <c r="M3122" t="s">
        <v>17</v>
      </c>
      <c r="N3122">
        <v>0</v>
      </c>
      <c r="O3122" t="s">
        <v>70</v>
      </c>
      <c r="P3122" t="s">
        <v>6360</v>
      </c>
      <c r="Q3122" t="s">
        <v>22</v>
      </c>
      <c r="R3122">
        <v>39</v>
      </c>
      <c r="S3122" t="s">
        <v>17</v>
      </c>
      <c r="T3122" t="s">
        <v>17</v>
      </c>
      <c r="U3122" t="s">
        <v>17</v>
      </c>
      <c r="V3122" t="str">
        <f>IF(Table2[[#This Row],[Age]] &lt; 30, "Under 30", IF(Table2[[#This Row],[Age]] &lt; 65, "Other", "Senior"))</f>
        <v>Other</v>
      </c>
      <c r="W3122">
        <v>0</v>
      </c>
      <c r="X3122" t="s">
        <v>17</v>
      </c>
      <c r="Y3122" t="s">
        <v>94</v>
      </c>
      <c r="Z3122" t="s">
        <v>29</v>
      </c>
      <c r="AA3122">
        <v>14</v>
      </c>
      <c r="AB3122">
        <v>35</v>
      </c>
      <c r="AE3122">
        <f t="shared" si="48"/>
        <v>0</v>
      </c>
      <c r="AF3122">
        <v>1</v>
      </c>
      <c r="AG3122" t="str">
        <f>IF(Table2[[#This Row],[Avg Monthly GB Download]] &lt; 5, "Less than 5 GB", IF(Table2[[#This Row],[Avg Monthly GB Download]] &lt;= 10, "Between 5 and 10 GB", "10 or more GB"))</f>
        <v>Less than 5 GB</v>
      </c>
    </row>
    <row r="3123" spans="1:33" x14ac:dyDescent="0.3">
      <c r="A3123" t="s">
        <v>6361</v>
      </c>
      <c r="B3123" t="s">
        <v>17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17</v>
      </c>
      <c r="I3123" t="s">
        <v>18</v>
      </c>
      <c r="J3123">
        <v>0</v>
      </c>
      <c r="K3123">
        <v>0</v>
      </c>
      <c r="L3123">
        <v>13</v>
      </c>
      <c r="M3123" t="s">
        <v>21</v>
      </c>
      <c r="N3123">
        <v>0</v>
      </c>
      <c r="O3123" t="s">
        <v>47</v>
      </c>
      <c r="P3123" t="s">
        <v>6362</v>
      </c>
      <c r="Q3123" t="s">
        <v>22</v>
      </c>
      <c r="R3123">
        <v>21</v>
      </c>
      <c r="S3123" t="s">
        <v>21</v>
      </c>
      <c r="T3123" t="s">
        <v>17</v>
      </c>
      <c r="U3123" t="s">
        <v>17</v>
      </c>
      <c r="V3123" t="str">
        <f>IF(Table2[[#This Row],[Age]] &lt; 30, "Under 30", IF(Table2[[#This Row],[Age]] &lt; 65, "Other", "Senior"))</f>
        <v>Under 30</v>
      </c>
      <c r="W3123">
        <v>0</v>
      </c>
      <c r="X3123" t="s">
        <v>17</v>
      </c>
      <c r="Y3123" t="s">
        <v>49</v>
      </c>
      <c r="Z3123" t="s">
        <v>29</v>
      </c>
      <c r="AA3123">
        <v>32</v>
      </c>
      <c r="AB3123">
        <v>1042</v>
      </c>
      <c r="AE3123">
        <f t="shared" si="48"/>
        <v>0</v>
      </c>
      <c r="AF3123">
        <v>1</v>
      </c>
      <c r="AG3123" t="str">
        <f>IF(Table2[[#This Row],[Avg Monthly GB Download]] &lt; 5, "Less than 5 GB", IF(Table2[[#This Row],[Avg Monthly GB Download]] &lt;= 10, "Between 5 and 10 GB", "10 or more GB"))</f>
        <v>10 or more GB</v>
      </c>
    </row>
    <row r="3124" spans="1:33" x14ac:dyDescent="0.3">
      <c r="A3124" t="s">
        <v>6363</v>
      </c>
      <c r="B3124" t="s">
        <v>17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17</v>
      </c>
      <c r="I3124" t="s">
        <v>18</v>
      </c>
      <c r="J3124">
        <v>0</v>
      </c>
      <c r="K3124">
        <v>2</v>
      </c>
      <c r="L3124">
        <v>6</v>
      </c>
      <c r="M3124" t="s">
        <v>21</v>
      </c>
      <c r="N3124">
        <v>0</v>
      </c>
      <c r="O3124" t="s">
        <v>54</v>
      </c>
      <c r="P3124" t="s">
        <v>6364</v>
      </c>
      <c r="Q3124" t="s">
        <v>20</v>
      </c>
      <c r="R3124">
        <v>39</v>
      </c>
      <c r="S3124" t="s">
        <v>17</v>
      </c>
      <c r="T3124" t="s">
        <v>17</v>
      </c>
      <c r="U3124" t="s">
        <v>17</v>
      </c>
      <c r="V3124" t="str">
        <f>IF(Table2[[#This Row],[Age]] &lt; 30, "Under 30", IF(Table2[[#This Row],[Age]] &lt; 65, "Other", "Senior"))</f>
        <v>Other</v>
      </c>
      <c r="W3124">
        <v>0</v>
      </c>
      <c r="X3124" t="s">
        <v>21</v>
      </c>
      <c r="Y3124" t="s">
        <v>94</v>
      </c>
      <c r="Z3124" t="s">
        <v>34</v>
      </c>
      <c r="AA3124">
        <v>41</v>
      </c>
      <c r="AB3124">
        <v>1399</v>
      </c>
      <c r="AE3124">
        <f t="shared" si="48"/>
        <v>0</v>
      </c>
      <c r="AF3124">
        <v>1</v>
      </c>
      <c r="AG3124" t="str">
        <f>IF(Table2[[#This Row],[Avg Monthly GB Download]] &lt; 5, "Less than 5 GB", IF(Table2[[#This Row],[Avg Monthly GB Download]] &lt;= 10, "Between 5 and 10 GB", "10 or more GB"))</f>
        <v>Between 5 and 10 GB</v>
      </c>
    </row>
    <row r="3125" spans="1:33" x14ac:dyDescent="0.3">
      <c r="A3125" t="s">
        <v>6365</v>
      </c>
      <c r="B3125" t="s">
        <v>17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17</v>
      </c>
      <c r="I3125" t="s">
        <v>18</v>
      </c>
      <c r="J3125">
        <v>0</v>
      </c>
      <c r="K3125">
        <v>0</v>
      </c>
      <c r="L3125">
        <v>0</v>
      </c>
      <c r="M3125" t="s">
        <v>17</v>
      </c>
      <c r="N3125">
        <v>0</v>
      </c>
      <c r="O3125" t="s">
        <v>24</v>
      </c>
      <c r="P3125" t="s">
        <v>6366</v>
      </c>
      <c r="Q3125" t="s">
        <v>20</v>
      </c>
      <c r="R3125">
        <v>27</v>
      </c>
      <c r="S3125" t="s">
        <v>21</v>
      </c>
      <c r="T3125" t="s">
        <v>17</v>
      </c>
      <c r="U3125" t="s">
        <v>17</v>
      </c>
      <c r="V3125" t="str">
        <f>IF(Table2[[#This Row],[Age]] &lt; 30, "Under 30", IF(Table2[[#This Row],[Age]] &lt; 65, "Other", "Senior"))</f>
        <v>Under 30</v>
      </c>
      <c r="W3125">
        <v>0</v>
      </c>
      <c r="X3125" t="s">
        <v>17</v>
      </c>
      <c r="Y3125" t="s">
        <v>28</v>
      </c>
      <c r="Z3125" t="s">
        <v>29</v>
      </c>
      <c r="AA3125">
        <v>7</v>
      </c>
      <c r="AB3125">
        <v>100</v>
      </c>
      <c r="AE3125">
        <f t="shared" si="48"/>
        <v>0</v>
      </c>
      <c r="AF3125">
        <v>1</v>
      </c>
      <c r="AG3125" t="str">
        <f>IF(Table2[[#This Row],[Avg Monthly GB Download]] &lt; 5, "Less than 5 GB", IF(Table2[[#This Row],[Avg Monthly GB Download]] &lt;= 10, "Between 5 and 10 GB", "10 or more GB"))</f>
        <v>Less than 5 GB</v>
      </c>
    </row>
    <row r="3126" spans="1:33" x14ac:dyDescent="0.3">
      <c r="A3126" t="s">
        <v>6367</v>
      </c>
      <c r="B3126" t="s">
        <v>17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17</v>
      </c>
      <c r="I3126" t="s">
        <v>18</v>
      </c>
      <c r="J3126">
        <v>0</v>
      </c>
      <c r="K3126">
        <v>1</v>
      </c>
      <c r="L3126">
        <v>8</v>
      </c>
      <c r="M3126" t="s">
        <v>21</v>
      </c>
      <c r="N3126">
        <v>0</v>
      </c>
      <c r="O3126" t="s">
        <v>79</v>
      </c>
      <c r="P3126" t="s">
        <v>6368</v>
      </c>
      <c r="Q3126" t="s">
        <v>22</v>
      </c>
      <c r="R3126">
        <v>63</v>
      </c>
      <c r="S3126" t="s">
        <v>17</v>
      </c>
      <c r="T3126" t="s">
        <v>17</v>
      </c>
      <c r="U3126" t="s">
        <v>17</v>
      </c>
      <c r="V3126" t="str">
        <f>IF(Table2[[#This Row],[Age]] &lt; 30, "Under 30", IF(Table2[[#This Row],[Age]] &lt; 65, "Other", "Senior"))</f>
        <v>Other</v>
      </c>
      <c r="W3126">
        <v>0</v>
      </c>
      <c r="X3126" t="s">
        <v>17</v>
      </c>
      <c r="Y3126" t="s">
        <v>28</v>
      </c>
      <c r="Z3126" t="s">
        <v>34</v>
      </c>
      <c r="AA3126">
        <v>28</v>
      </c>
      <c r="AB3126">
        <v>1658</v>
      </c>
      <c r="AE3126">
        <f t="shared" si="48"/>
        <v>0</v>
      </c>
      <c r="AF3126">
        <v>1</v>
      </c>
      <c r="AG3126" t="str">
        <f>IF(Table2[[#This Row],[Avg Monthly GB Download]] &lt; 5, "Less than 5 GB", IF(Table2[[#This Row],[Avg Monthly GB Download]] &lt;= 10, "Between 5 and 10 GB", "10 or more GB"))</f>
        <v>Between 5 and 10 GB</v>
      </c>
    </row>
    <row r="3127" spans="1:33" x14ac:dyDescent="0.3">
      <c r="A3127" t="s">
        <v>6369</v>
      </c>
      <c r="B3127" t="s">
        <v>17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17</v>
      </c>
      <c r="I3127" t="s">
        <v>18</v>
      </c>
      <c r="J3127">
        <v>0</v>
      </c>
      <c r="K3127">
        <v>1</v>
      </c>
      <c r="L3127">
        <v>7</v>
      </c>
      <c r="M3127" t="s">
        <v>21</v>
      </c>
      <c r="N3127">
        <v>0</v>
      </c>
      <c r="O3127" t="s">
        <v>74</v>
      </c>
      <c r="P3127" t="s">
        <v>6370</v>
      </c>
      <c r="Q3127" t="s">
        <v>20</v>
      </c>
      <c r="R3127">
        <v>45</v>
      </c>
      <c r="S3127" t="s">
        <v>17</v>
      </c>
      <c r="T3127" t="s">
        <v>17</v>
      </c>
      <c r="U3127" t="s">
        <v>17</v>
      </c>
      <c r="V3127" t="str">
        <f>IF(Table2[[#This Row],[Age]] &lt; 30, "Under 30", IF(Table2[[#This Row],[Age]] &lt; 65, "Other", "Senior"))</f>
        <v>Other</v>
      </c>
      <c r="W3127">
        <v>0</v>
      </c>
      <c r="X3127" t="s">
        <v>21</v>
      </c>
      <c r="Y3127" t="s">
        <v>49</v>
      </c>
      <c r="Z3127" t="s">
        <v>29</v>
      </c>
      <c r="AA3127">
        <v>55</v>
      </c>
      <c r="AB3127">
        <v>3807</v>
      </c>
      <c r="AE3127">
        <f t="shared" si="48"/>
        <v>0</v>
      </c>
      <c r="AF3127">
        <v>1</v>
      </c>
      <c r="AG3127" t="str">
        <f>IF(Table2[[#This Row],[Avg Monthly GB Download]] &lt; 5, "Less than 5 GB", IF(Table2[[#This Row],[Avg Monthly GB Download]] &lt;= 10, "Between 5 and 10 GB", "10 or more GB"))</f>
        <v>Between 5 and 10 GB</v>
      </c>
    </row>
    <row r="3128" spans="1:33" x14ac:dyDescent="0.3">
      <c r="A3128" t="s">
        <v>6371</v>
      </c>
      <c r="B3128" t="s">
        <v>17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17</v>
      </c>
      <c r="I3128" t="s">
        <v>18</v>
      </c>
      <c r="J3128">
        <v>0</v>
      </c>
      <c r="K3128">
        <v>0</v>
      </c>
      <c r="L3128">
        <v>8</v>
      </c>
      <c r="M3128" t="s">
        <v>21</v>
      </c>
      <c r="N3128">
        <v>0</v>
      </c>
      <c r="O3128" t="s">
        <v>31</v>
      </c>
      <c r="P3128" t="s">
        <v>6372</v>
      </c>
      <c r="Q3128" t="s">
        <v>22</v>
      </c>
      <c r="R3128">
        <v>37</v>
      </c>
      <c r="S3128" t="s">
        <v>17</v>
      </c>
      <c r="T3128" t="s">
        <v>17</v>
      </c>
      <c r="U3128" t="s">
        <v>17</v>
      </c>
      <c r="V3128" t="str">
        <f>IF(Table2[[#This Row],[Age]] &lt; 30, "Under 30", IF(Table2[[#This Row],[Age]] &lt; 65, "Other", "Senior"))</f>
        <v>Other</v>
      </c>
      <c r="W3128">
        <v>0</v>
      </c>
      <c r="X3128" t="s">
        <v>17</v>
      </c>
      <c r="Y3128" t="s">
        <v>28</v>
      </c>
      <c r="Z3128" t="s">
        <v>29</v>
      </c>
      <c r="AA3128">
        <v>20</v>
      </c>
      <c r="AB3128">
        <v>206</v>
      </c>
      <c r="AE3128">
        <f t="shared" si="48"/>
        <v>0</v>
      </c>
      <c r="AF3128">
        <v>1</v>
      </c>
      <c r="AG3128" t="str">
        <f>IF(Table2[[#This Row],[Avg Monthly GB Download]] &lt; 5, "Less than 5 GB", IF(Table2[[#This Row],[Avg Monthly GB Download]] &lt;= 10, "Between 5 and 10 GB", "10 or more GB"))</f>
        <v>Between 5 and 10 GB</v>
      </c>
    </row>
    <row r="3129" spans="1:33" x14ac:dyDescent="0.3">
      <c r="A3129" t="s">
        <v>6373</v>
      </c>
      <c r="B3129" t="s">
        <v>17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17</v>
      </c>
      <c r="I3129" t="s">
        <v>18</v>
      </c>
      <c r="J3129">
        <v>0</v>
      </c>
      <c r="K3129">
        <v>1</v>
      </c>
      <c r="L3129">
        <v>0</v>
      </c>
      <c r="M3129" t="s">
        <v>17</v>
      </c>
      <c r="N3129">
        <v>0</v>
      </c>
      <c r="O3129" t="s">
        <v>58</v>
      </c>
      <c r="P3129" t="s">
        <v>6374</v>
      </c>
      <c r="Q3129" t="s">
        <v>22</v>
      </c>
      <c r="R3129">
        <v>85</v>
      </c>
      <c r="S3129" t="s">
        <v>17</v>
      </c>
      <c r="T3129" t="s">
        <v>21</v>
      </c>
      <c r="U3129" t="s">
        <v>17</v>
      </c>
      <c r="V3129" t="str">
        <f>IF(Table2[[#This Row],[Age]] &lt; 30, "Under 30", IF(Table2[[#This Row],[Age]] &lt; 65, "Other", "Senior"))</f>
        <v>Senior</v>
      </c>
      <c r="W3129">
        <v>0</v>
      </c>
      <c r="X3129" t="s">
        <v>17</v>
      </c>
      <c r="Y3129" t="s">
        <v>49</v>
      </c>
      <c r="Z3129" t="s">
        <v>29</v>
      </c>
      <c r="AA3129">
        <v>13</v>
      </c>
      <c r="AB3129">
        <v>918</v>
      </c>
      <c r="AE3129">
        <f t="shared" si="48"/>
        <v>0</v>
      </c>
      <c r="AF3129">
        <v>1</v>
      </c>
      <c r="AG3129" t="str">
        <f>IF(Table2[[#This Row],[Avg Monthly GB Download]] &lt; 5, "Less than 5 GB", IF(Table2[[#This Row],[Avg Monthly GB Download]] &lt;= 10, "Between 5 and 10 GB", "10 or more GB"))</f>
        <v>Less than 5 GB</v>
      </c>
    </row>
    <row r="3130" spans="1:33" x14ac:dyDescent="0.3">
      <c r="A3130" t="s">
        <v>6375</v>
      </c>
      <c r="B3130" t="s">
        <v>17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17</v>
      </c>
      <c r="I3130" t="s">
        <v>18</v>
      </c>
      <c r="J3130">
        <v>0</v>
      </c>
      <c r="K3130">
        <v>0</v>
      </c>
      <c r="L3130">
        <v>6</v>
      </c>
      <c r="M3130" t="s">
        <v>21</v>
      </c>
      <c r="N3130">
        <v>0</v>
      </c>
      <c r="O3130" t="s">
        <v>31</v>
      </c>
      <c r="P3130" t="s">
        <v>6376</v>
      </c>
      <c r="Q3130" t="s">
        <v>22</v>
      </c>
      <c r="R3130">
        <v>72</v>
      </c>
      <c r="S3130" t="s">
        <v>17</v>
      </c>
      <c r="T3130" t="s">
        <v>21</v>
      </c>
      <c r="U3130" t="s">
        <v>17</v>
      </c>
      <c r="V3130" t="str">
        <f>IF(Table2[[#This Row],[Age]] &lt; 30, "Under 30", IF(Table2[[#This Row],[Age]] &lt; 65, "Other", "Senior"))</f>
        <v>Senior</v>
      </c>
      <c r="W3130">
        <v>0</v>
      </c>
      <c r="X3130" t="s">
        <v>17</v>
      </c>
      <c r="Y3130" t="s">
        <v>28</v>
      </c>
      <c r="Z3130" t="s">
        <v>91</v>
      </c>
      <c r="AA3130">
        <v>45</v>
      </c>
      <c r="AB3130">
        <v>3038</v>
      </c>
      <c r="AE3130">
        <f t="shared" si="48"/>
        <v>0</v>
      </c>
      <c r="AF3130">
        <v>1</v>
      </c>
      <c r="AG3130" t="str">
        <f>IF(Table2[[#This Row],[Avg Monthly GB Download]] &lt; 5, "Less than 5 GB", IF(Table2[[#This Row],[Avg Monthly GB Download]] &lt;= 10, "Between 5 and 10 GB", "10 or more GB"))</f>
        <v>Between 5 and 10 GB</v>
      </c>
    </row>
    <row r="3131" spans="1:33" x14ac:dyDescent="0.3">
      <c r="A3131" t="s">
        <v>6377</v>
      </c>
      <c r="B3131" t="s">
        <v>17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17</v>
      </c>
      <c r="I3131" t="s">
        <v>18</v>
      </c>
      <c r="J3131">
        <v>0</v>
      </c>
      <c r="K3131">
        <v>2</v>
      </c>
      <c r="L3131">
        <v>19</v>
      </c>
      <c r="M3131" t="s">
        <v>21</v>
      </c>
      <c r="N3131">
        <v>0</v>
      </c>
      <c r="O3131" t="s">
        <v>74</v>
      </c>
      <c r="P3131" t="s">
        <v>6378</v>
      </c>
      <c r="Q3131" t="s">
        <v>20</v>
      </c>
      <c r="R3131">
        <v>21</v>
      </c>
      <c r="S3131" t="s">
        <v>21</v>
      </c>
      <c r="T3131" t="s">
        <v>17</v>
      </c>
      <c r="U3131" t="s">
        <v>17</v>
      </c>
      <c r="V3131" t="str">
        <f>IF(Table2[[#This Row],[Age]] &lt; 30, "Under 30", IF(Table2[[#This Row],[Age]] &lt; 65, "Other", "Senior"))</f>
        <v>Under 30</v>
      </c>
      <c r="W3131">
        <v>0</v>
      </c>
      <c r="X3131" t="s">
        <v>17</v>
      </c>
      <c r="Y3131" t="s">
        <v>28</v>
      </c>
      <c r="Z3131" t="s">
        <v>29</v>
      </c>
      <c r="AA3131">
        <v>17</v>
      </c>
      <c r="AB3131">
        <v>156</v>
      </c>
      <c r="AE3131">
        <f t="shared" si="48"/>
        <v>0</v>
      </c>
      <c r="AF3131">
        <v>1</v>
      </c>
      <c r="AG3131" t="str">
        <f>IF(Table2[[#This Row],[Avg Monthly GB Download]] &lt; 5, "Less than 5 GB", IF(Table2[[#This Row],[Avg Monthly GB Download]] &lt;= 10, "Between 5 and 10 GB", "10 or more GB"))</f>
        <v>10 or more GB</v>
      </c>
    </row>
    <row r="3132" spans="1:33" x14ac:dyDescent="0.3">
      <c r="A3132" t="s">
        <v>6379</v>
      </c>
      <c r="B3132" t="s">
        <v>17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17</v>
      </c>
      <c r="I3132" t="s">
        <v>18</v>
      </c>
      <c r="J3132">
        <v>0</v>
      </c>
      <c r="K3132">
        <v>0</v>
      </c>
      <c r="L3132">
        <v>1</v>
      </c>
      <c r="M3132" t="s">
        <v>17</v>
      </c>
      <c r="N3132">
        <v>38</v>
      </c>
      <c r="O3132" t="s">
        <v>38</v>
      </c>
      <c r="P3132" t="s">
        <v>6380</v>
      </c>
      <c r="Q3132" t="s">
        <v>22</v>
      </c>
      <c r="R3132">
        <v>59</v>
      </c>
      <c r="S3132" t="s">
        <v>17</v>
      </c>
      <c r="T3132" t="s">
        <v>17</v>
      </c>
      <c r="U3132" t="s">
        <v>17</v>
      </c>
      <c r="V3132" t="str">
        <f>IF(Table2[[#This Row],[Age]] &lt; 30, "Under 30", IF(Table2[[#This Row],[Age]] &lt; 65, "Other", "Senior"))</f>
        <v>Other</v>
      </c>
      <c r="W3132">
        <v>0</v>
      </c>
      <c r="X3132" t="s">
        <v>21</v>
      </c>
      <c r="Y3132" t="s">
        <v>49</v>
      </c>
      <c r="Z3132" t="s">
        <v>29</v>
      </c>
      <c r="AA3132">
        <v>57</v>
      </c>
      <c r="AB3132">
        <v>2858</v>
      </c>
      <c r="AE3132">
        <f t="shared" si="48"/>
        <v>0</v>
      </c>
      <c r="AF3132">
        <v>1</v>
      </c>
      <c r="AG3132" t="str">
        <f>IF(Table2[[#This Row],[Avg Monthly GB Download]] &lt; 5, "Less than 5 GB", IF(Table2[[#This Row],[Avg Monthly GB Download]] &lt;= 10, "Between 5 and 10 GB", "10 or more GB"))</f>
        <v>Less than 5 GB</v>
      </c>
    </row>
    <row r="3133" spans="1:33" x14ac:dyDescent="0.3">
      <c r="A3133" t="s">
        <v>6381</v>
      </c>
      <c r="B3133" t="s">
        <v>17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17</v>
      </c>
      <c r="I3133" t="s">
        <v>18</v>
      </c>
      <c r="J3133">
        <v>0</v>
      </c>
      <c r="K3133">
        <v>2</v>
      </c>
      <c r="L3133">
        <v>30</v>
      </c>
      <c r="M3133" t="s">
        <v>21</v>
      </c>
      <c r="N3133">
        <v>0</v>
      </c>
      <c r="O3133" t="s">
        <v>19</v>
      </c>
      <c r="P3133" t="s">
        <v>6382</v>
      </c>
      <c r="Q3133" t="s">
        <v>20</v>
      </c>
      <c r="R3133">
        <v>27</v>
      </c>
      <c r="S3133" t="s">
        <v>21</v>
      </c>
      <c r="T3133" t="s">
        <v>17</v>
      </c>
      <c r="U3133" t="s">
        <v>17</v>
      </c>
      <c r="V3133" t="str">
        <f>IF(Table2[[#This Row],[Age]] &lt; 30, "Under 30", IF(Table2[[#This Row],[Age]] &lt; 65, "Other", "Senior"))</f>
        <v>Under 30</v>
      </c>
      <c r="W3133">
        <v>0</v>
      </c>
      <c r="X3133" t="s">
        <v>17</v>
      </c>
      <c r="Y3133" t="s">
        <v>94</v>
      </c>
      <c r="Z3133" t="s">
        <v>34</v>
      </c>
      <c r="AA3133">
        <v>40</v>
      </c>
      <c r="AB3133">
        <v>2764</v>
      </c>
      <c r="AE3133">
        <f t="shared" si="48"/>
        <v>0</v>
      </c>
      <c r="AF3133">
        <v>1</v>
      </c>
      <c r="AG3133" t="str">
        <f>IF(Table2[[#This Row],[Avg Monthly GB Download]] &lt; 5, "Less than 5 GB", IF(Table2[[#This Row],[Avg Monthly GB Download]] &lt;= 10, "Between 5 and 10 GB", "10 or more GB"))</f>
        <v>10 or more GB</v>
      </c>
    </row>
    <row r="3134" spans="1:33" x14ac:dyDescent="0.3">
      <c r="A3134" t="s">
        <v>6383</v>
      </c>
      <c r="B3134" t="s">
        <v>17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17</v>
      </c>
      <c r="I3134" t="s">
        <v>18</v>
      </c>
      <c r="J3134">
        <v>0</v>
      </c>
      <c r="K3134">
        <v>2</v>
      </c>
      <c r="L3134">
        <v>1</v>
      </c>
      <c r="M3134" t="s">
        <v>21</v>
      </c>
      <c r="N3134">
        <v>0</v>
      </c>
      <c r="O3134" t="s">
        <v>54</v>
      </c>
      <c r="P3134" t="s">
        <v>6384</v>
      </c>
      <c r="Q3134" t="s">
        <v>22</v>
      </c>
      <c r="R3134">
        <v>58</v>
      </c>
      <c r="S3134" t="s">
        <v>17</v>
      </c>
      <c r="T3134" t="s">
        <v>17</v>
      </c>
      <c r="U3134" t="s">
        <v>17</v>
      </c>
      <c r="V3134" t="str">
        <f>IF(Table2[[#This Row],[Age]] &lt; 30, "Under 30", IF(Table2[[#This Row],[Age]] &lt; 65, "Other", "Senior"))</f>
        <v>Other</v>
      </c>
      <c r="W3134">
        <v>0</v>
      </c>
      <c r="X3134" t="s">
        <v>17</v>
      </c>
      <c r="Y3134" t="s">
        <v>28</v>
      </c>
      <c r="Z3134" t="s">
        <v>34</v>
      </c>
      <c r="AA3134">
        <v>41</v>
      </c>
      <c r="AB3134">
        <v>41</v>
      </c>
      <c r="AE3134">
        <f t="shared" si="48"/>
        <v>0</v>
      </c>
      <c r="AF3134">
        <v>1</v>
      </c>
      <c r="AG3134" t="str">
        <f>IF(Table2[[#This Row],[Avg Monthly GB Download]] &lt; 5, "Less than 5 GB", IF(Table2[[#This Row],[Avg Monthly GB Download]] &lt;= 10, "Between 5 and 10 GB", "10 or more GB"))</f>
        <v>Less than 5 GB</v>
      </c>
    </row>
    <row r="3135" spans="1:33" x14ac:dyDescent="0.3">
      <c r="A3135" t="s">
        <v>6385</v>
      </c>
      <c r="B3135" t="s">
        <v>17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17</v>
      </c>
      <c r="I3135" t="s">
        <v>18</v>
      </c>
      <c r="J3135">
        <v>0</v>
      </c>
      <c r="K3135">
        <v>2</v>
      </c>
      <c r="L3135">
        <v>2</v>
      </c>
      <c r="M3135" t="s">
        <v>21</v>
      </c>
      <c r="N3135">
        <v>0</v>
      </c>
      <c r="O3135" t="s">
        <v>69</v>
      </c>
      <c r="P3135" t="s">
        <v>6386</v>
      </c>
      <c r="Q3135" t="s">
        <v>22</v>
      </c>
      <c r="R3135">
        <v>58</v>
      </c>
      <c r="S3135" t="s">
        <v>17</v>
      </c>
      <c r="T3135" t="s">
        <v>17</v>
      </c>
      <c r="U3135" t="s">
        <v>17</v>
      </c>
      <c r="V3135" t="str">
        <f>IF(Table2[[#This Row],[Age]] &lt; 30, "Under 30", IF(Table2[[#This Row],[Age]] &lt; 65, "Other", "Senior"))</f>
        <v>Other</v>
      </c>
      <c r="W3135">
        <v>0</v>
      </c>
      <c r="X3135" t="s">
        <v>17</v>
      </c>
      <c r="Y3135" t="s">
        <v>28</v>
      </c>
      <c r="Z3135" t="s">
        <v>29</v>
      </c>
      <c r="AA3135">
        <v>23</v>
      </c>
      <c r="AB3135">
        <v>23</v>
      </c>
      <c r="AE3135">
        <f t="shared" si="48"/>
        <v>0</v>
      </c>
      <c r="AF3135">
        <v>1</v>
      </c>
      <c r="AG3135" t="str">
        <f>IF(Table2[[#This Row],[Avg Monthly GB Download]] &lt; 5, "Less than 5 GB", IF(Table2[[#This Row],[Avg Monthly GB Download]] &lt;= 10, "Between 5 and 10 GB", "10 or more GB"))</f>
        <v>Less than 5 GB</v>
      </c>
    </row>
    <row r="3136" spans="1:33" x14ac:dyDescent="0.3">
      <c r="A3136" t="s">
        <v>6387</v>
      </c>
      <c r="B3136" t="s">
        <v>17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17</v>
      </c>
      <c r="I3136" t="s">
        <v>18</v>
      </c>
      <c r="J3136">
        <v>0</v>
      </c>
      <c r="K3136">
        <v>1</v>
      </c>
      <c r="L3136">
        <v>5</v>
      </c>
      <c r="M3136" t="s">
        <v>21</v>
      </c>
      <c r="N3136">
        <v>0</v>
      </c>
      <c r="O3136" t="s">
        <v>50</v>
      </c>
      <c r="P3136" t="s">
        <v>6388</v>
      </c>
      <c r="Q3136" t="s">
        <v>20</v>
      </c>
      <c r="R3136">
        <v>42</v>
      </c>
      <c r="S3136" t="s">
        <v>17</v>
      </c>
      <c r="T3136" t="s">
        <v>17</v>
      </c>
      <c r="U3136" t="s">
        <v>17</v>
      </c>
      <c r="V3136" t="str">
        <f>IF(Table2[[#This Row],[Age]] &lt; 30, "Under 30", IF(Table2[[#This Row],[Age]] &lt; 65, "Other", "Senior"))</f>
        <v>Other</v>
      </c>
      <c r="W3136">
        <v>0</v>
      </c>
      <c r="X3136" t="s">
        <v>17</v>
      </c>
      <c r="Y3136" t="s">
        <v>94</v>
      </c>
      <c r="Z3136" t="s">
        <v>29</v>
      </c>
      <c r="AA3136">
        <v>43</v>
      </c>
      <c r="AB3136">
        <v>2279</v>
      </c>
      <c r="AE3136">
        <f t="shared" si="48"/>
        <v>0</v>
      </c>
      <c r="AF3136">
        <v>1</v>
      </c>
      <c r="AG3136" t="str">
        <f>IF(Table2[[#This Row],[Avg Monthly GB Download]] &lt; 5, "Less than 5 GB", IF(Table2[[#This Row],[Avg Monthly GB Download]] &lt;= 10, "Between 5 and 10 GB", "10 or more GB"))</f>
        <v>Between 5 and 10 GB</v>
      </c>
    </row>
    <row r="3137" spans="1:33" x14ac:dyDescent="0.3">
      <c r="A3137" t="s">
        <v>6389</v>
      </c>
      <c r="B3137" t="s">
        <v>17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17</v>
      </c>
      <c r="I3137" t="s">
        <v>18</v>
      </c>
      <c r="J3137">
        <v>0</v>
      </c>
      <c r="K3137">
        <v>1</v>
      </c>
      <c r="L3137">
        <v>24</v>
      </c>
      <c r="M3137" t="s">
        <v>21</v>
      </c>
      <c r="N3137">
        <v>0</v>
      </c>
      <c r="O3137" t="s">
        <v>54</v>
      </c>
      <c r="P3137" t="s">
        <v>6390</v>
      </c>
      <c r="Q3137" t="s">
        <v>22</v>
      </c>
      <c r="R3137">
        <v>32</v>
      </c>
      <c r="S3137" t="s">
        <v>17</v>
      </c>
      <c r="T3137" t="s">
        <v>17</v>
      </c>
      <c r="U3137" t="s">
        <v>17</v>
      </c>
      <c r="V3137" t="str">
        <f>IF(Table2[[#This Row],[Age]] &lt; 30, "Under 30", IF(Table2[[#This Row],[Age]] &lt; 65, "Other", "Senior"))</f>
        <v>Other</v>
      </c>
      <c r="W3137">
        <v>0</v>
      </c>
      <c r="X3137" t="s">
        <v>21</v>
      </c>
      <c r="Y3137" t="s">
        <v>28</v>
      </c>
      <c r="Z3137" t="s">
        <v>29</v>
      </c>
      <c r="AA3137">
        <v>37</v>
      </c>
      <c r="AB3137">
        <v>254</v>
      </c>
      <c r="AE3137">
        <f t="shared" si="48"/>
        <v>0</v>
      </c>
      <c r="AF3137">
        <v>1</v>
      </c>
      <c r="AG3137" t="str">
        <f>IF(Table2[[#This Row],[Avg Monthly GB Download]] &lt; 5, "Less than 5 GB", IF(Table2[[#This Row],[Avg Monthly GB Download]] &lt;= 10, "Between 5 and 10 GB", "10 or more GB"))</f>
        <v>10 or more GB</v>
      </c>
    </row>
    <row r="3138" spans="1:33" x14ac:dyDescent="0.3">
      <c r="A3138" t="s">
        <v>6391</v>
      </c>
      <c r="B3138" t="s">
        <v>17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17</v>
      </c>
      <c r="I3138" t="s">
        <v>18</v>
      </c>
      <c r="J3138">
        <v>0</v>
      </c>
      <c r="K3138">
        <v>1</v>
      </c>
      <c r="L3138">
        <v>3</v>
      </c>
      <c r="M3138" t="s">
        <v>21</v>
      </c>
      <c r="N3138">
        <v>0</v>
      </c>
      <c r="O3138" t="s">
        <v>89</v>
      </c>
      <c r="P3138" t="s">
        <v>6392</v>
      </c>
      <c r="Q3138" t="s">
        <v>22</v>
      </c>
      <c r="R3138">
        <v>46</v>
      </c>
      <c r="S3138" t="s">
        <v>17</v>
      </c>
      <c r="T3138" t="s">
        <v>17</v>
      </c>
      <c r="U3138" t="s">
        <v>17</v>
      </c>
      <c r="V3138" t="str">
        <f>IF(Table2[[#This Row],[Age]] &lt; 30, "Under 30", IF(Table2[[#This Row],[Age]] &lt; 65, "Other", "Senior"))</f>
        <v>Other</v>
      </c>
      <c r="W3138">
        <v>0</v>
      </c>
      <c r="X3138" t="s">
        <v>17</v>
      </c>
      <c r="Y3138" t="s">
        <v>28</v>
      </c>
      <c r="Z3138" t="s">
        <v>29</v>
      </c>
      <c r="AA3138">
        <v>16</v>
      </c>
      <c r="AB3138">
        <v>117</v>
      </c>
      <c r="AE3138">
        <f t="shared" ref="AE3138:AE3201" si="49">IF(B3138 = "yes", 1, IF(B3138 = "No", 0))</f>
        <v>0</v>
      </c>
      <c r="AF3138">
        <v>1</v>
      </c>
      <c r="AG3138" t="str">
        <f>IF(Table2[[#This Row],[Avg Monthly GB Download]] &lt; 5, "Less than 5 GB", IF(Table2[[#This Row],[Avg Monthly GB Download]] &lt;= 10, "Between 5 and 10 GB", "10 or more GB"))</f>
        <v>Less than 5 GB</v>
      </c>
    </row>
    <row r="3139" spans="1:33" x14ac:dyDescent="0.3">
      <c r="A3139" t="s">
        <v>6393</v>
      </c>
      <c r="B3139" t="s">
        <v>17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17</v>
      </c>
      <c r="I3139" t="s">
        <v>18</v>
      </c>
      <c r="J3139">
        <v>0</v>
      </c>
      <c r="K3139">
        <v>0</v>
      </c>
      <c r="L3139">
        <v>14</v>
      </c>
      <c r="M3139" t="s">
        <v>17</v>
      </c>
      <c r="N3139">
        <v>12</v>
      </c>
      <c r="O3139" t="s">
        <v>89</v>
      </c>
      <c r="P3139" t="s">
        <v>6394</v>
      </c>
      <c r="Q3139" t="s">
        <v>20</v>
      </c>
      <c r="R3139">
        <v>21</v>
      </c>
      <c r="S3139" t="s">
        <v>21</v>
      </c>
      <c r="T3139" t="s">
        <v>17</v>
      </c>
      <c r="U3139" t="s">
        <v>17</v>
      </c>
      <c r="V3139" t="str">
        <f>IF(Table2[[#This Row],[Age]] &lt; 30, "Under 30", IF(Table2[[#This Row],[Age]] &lt; 65, "Other", "Senior"))</f>
        <v>Under 30</v>
      </c>
      <c r="W3139">
        <v>0</v>
      </c>
      <c r="X3139" t="s">
        <v>21</v>
      </c>
      <c r="Y3139" t="s">
        <v>94</v>
      </c>
      <c r="Z3139" t="s">
        <v>29</v>
      </c>
      <c r="AA3139">
        <v>37</v>
      </c>
      <c r="AB3139">
        <v>956</v>
      </c>
      <c r="AE3139">
        <f t="shared" si="49"/>
        <v>0</v>
      </c>
      <c r="AF3139">
        <v>1</v>
      </c>
      <c r="AG3139" t="str">
        <f>IF(Table2[[#This Row],[Avg Monthly GB Download]] &lt; 5, "Less than 5 GB", IF(Table2[[#This Row],[Avg Monthly GB Download]] &lt;= 10, "Between 5 and 10 GB", "10 or more GB"))</f>
        <v>10 or more GB</v>
      </c>
    </row>
    <row r="3140" spans="1:33" x14ac:dyDescent="0.3">
      <c r="A3140" t="s">
        <v>6395</v>
      </c>
      <c r="B3140" t="s">
        <v>17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17</v>
      </c>
      <c r="I3140" t="s">
        <v>18</v>
      </c>
      <c r="J3140">
        <v>0</v>
      </c>
      <c r="K3140">
        <v>2</v>
      </c>
      <c r="L3140">
        <v>0</v>
      </c>
      <c r="M3140" t="s">
        <v>17</v>
      </c>
      <c r="N3140">
        <v>0</v>
      </c>
      <c r="O3140" t="s">
        <v>68</v>
      </c>
      <c r="P3140" t="s">
        <v>6396</v>
      </c>
      <c r="Q3140" t="s">
        <v>22</v>
      </c>
      <c r="R3140">
        <v>21</v>
      </c>
      <c r="S3140" t="s">
        <v>21</v>
      </c>
      <c r="T3140" t="s">
        <v>17</v>
      </c>
      <c r="U3140" t="s">
        <v>17</v>
      </c>
      <c r="V3140" t="str">
        <f>IF(Table2[[#This Row],[Age]] &lt; 30, "Under 30", IF(Table2[[#This Row],[Age]] &lt; 65, "Other", "Senior"))</f>
        <v>Under 30</v>
      </c>
      <c r="W3140">
        <v>0</v>
      </c>
      <c r="X3140" t="s">
        <v>17</v>
      </c>
      <c r="Y3140" t="s">
        <v>49</v>
      </c>
      <c r="Z3140" t="s">
        <v>29</v>
      </c>
      <c r="AA3140">
        <v>11</v>
      </c>
      <c r="AB3140">
        <v>716</v>
      </c>
      <c r="AE3140">
        <f t="shared" si="49"/>
        <v>0</v>
      </c>
      <c r="AF3140">
        <v>1</v>
      </c>
      <c r="AG3140" t="str">
        <f>IF(Table2[[#This Row],[Avg Monthly GB Download]] &lt; 5, "Less than 5 GB", IF(Table2[[#This Row],[Avg Monthly GB Download]] &lt;= 10, "Between 5 and 10 GB", "10 or more GB"))</f>
        <v>Less than 5 GB</v>
      </c>
    </row>
    <row r="3141" spans="1:33" x14ac:dyDescent="0.3">
      <c r="A3141" t="s">
        <v>6397</v>
      </c>
      <c r="B3141" t="s">
        <v>17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17</v>
      </c>
      <c r="I3141" t="s">
        <v>18</v>
      </c>
      <c r="J3141">
        <v>0</v>
      </c>
      <c r="K3141">
        <v>2</v>
      </c>
      <c r="L3141">
        <v>21</v>
      </c>
      <c r="M3141" t="s">
        <v>21</v>
      </c>
      <c r="N3141">
        <v>0</v>
      </c>
      <c r="O3141" t="s">
        <v>68</v>
      </c>
      <c r="P3141" t="s">
        <v>6398</v>
      </c>
      <c r="Q3141" t="s">
        <v>20</v>
      </c>
      <c r="R3141">
        <v>29</v>
      </c>
      <c r="S3141" t="s">
        <v>21</v>
      </c>
      <c r="T3141" t="s">
        <v>17</v>
      </c>
      <c r="U3141" t="s">
        <v>17</v>
      </c>
      <c r="V3141" t="str">
        <f>IF(Table2[[#This Row],[Age]] &lt; 30, "Under 30", IF(Table2[[#This Row],[Age]] &lt; 65, "Other", "Senior"))</f>
        <v>Under 30</v>
      </c>
      <c r="W3141">
        <v>0</v>
      </c>
      <c r="X3141" t="s">
        <v>21</v>
      </c>
      <c r="Y3141" t="s">
        <v>49</v>
      </c>
      <c r="Z3141" t="s">
        <v>29</v>
      </c>
      <c r="AA3141">
        <v>46</v>
      </c>
      <c r="AB3141">
        <v>3323</v>
      </c>
      <c r="AE3141">
        <f t="shared" si="49"/>
        <v>0</v>
      </c>
      <c r="AF3141">
        <v>1</v>
      </c>
      <c r="AG3141" t="str">
        <f>IF(Table2[[#This Row],[Avg Monthly GB Download]] &lt; 5, "Less than 5 GB", IF(Table2[[#This Row],[Avg Monthly GB Download]] &lt;= 10, "Between 5 and 10 GB", "10 or more GB"))</f>
        <v>10 or more GB</v>
      </c>
    </row>
    <row r="3142" spans="1:33" x14ac:dyDescent="0.3">
      <c r="A3142" t="s">
        <v>6399</v>
      </c>
      <c r="B3142" t="s">
        <v>17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17</v>
      </c>
      <c r="I3142" t="s">
        <v>18</v>
      </c>
      <c r="J3142">
        <v>0</v>
      </c>
      <c r="K3142">
        <v>0</v>
      </c>
      <c r="L3142">
        <v>0</v>
      </c>
      <c r="M3142" t="s">
        <v>17</v>
      </c>
      <c r="N3142">
        <v>0</v>
      </c>
      <c r="O3142" t="s">
        <v>89</v>
      </c>
      <c r="P3142" t="s">
        <v>6400</v>
      </c>
      <c r="Q3142" t="s">
        <v>22</v>
      </c>
      <c r="R3142">
        <v>59</v>
      </c>
      <c r="S3142" t="s">
        <v>17</v>
      </c>
      <c r="T3142" t="s">
        <v>17</v>
      </c>
      <c r="U3142" t="s">
        <v>17</v>
      </c>
      <c r="V3142" t="str">
        <f>IF(Table2[[#This Row],[Age]] &lt; 30, "Under 30", IF(Table2[[#This Row],[Age]] &lt; 65, "Other", "Senior"))</f>
        <v>Other</v>
      </c>
      <c r="W3142">
        <v>0</v>
      </c>
      <c r="X3142" t="s">
        <v>17</v>
      </c>
      <c r="Y3142" t="s">
        <v>28</v>
      </c>
      <c r="Z3142" t="s">
        <v>29</v>
      </c>
      <c r="AA3142">
        <v>9</v>
      </c>
      <c r="AB3142">
        <v>27</v>
      </c>
      <c r="AE3142">
        <f t="shared" si="49"/>
        <v>0</v>
      </c>
      <c r="AF3142">
        <v>1</v>
      </c>
      <c r="AG3142" t="str">
        <f>IF(Table2[[#This Row],[Avg Monthly GB Download]] &lt; 5, "Less than 5 GB", IF(Table2[[#This Row],[Avg Monthly GB Download]] &lt;= 10, "Between 5 and 10 GB", "10 or more GB"))</f>
        <v>Less than 5 GB</v>
      </c>
    </row>
    <row r="3143" spans="1:33" x14ac:dyDescent="0.3">
      <c r="A3143" t="s">
        <v>6401</v>
      </c>
      <c r="B3143" t="s">
        <v>17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17</v>
      </c>
      <c r="I3143" t="s">
        <v>18</v>
      </c>
      <c r="J3143">
        <v>0</v>
      </c>
      <c r="K3143">
        <v>2</v>
      </c>
      <c r="L3143">
        <v>14</v>
      </c>
      <c r="M3143" t="s">
        <v>17</v>
      </c>
      <c r="N3143">
        <v>18</v>
      </c>
      <c r="O3143" t="s">
        <v>54</v>
      </c>
      <c r="P3143" t="s">
        <v>6402</v>
      </c>
      <c r="Q3143" t="s">
        <v>22</v>
      </c>
      <c r="R3143">
        <v>32</v>
      </c>
      <c r="S3143" t="s">
        <v>17</v>
      </c>
      <c r="T3143" t="s">
        <v>17</v>
      </c>
      <c r="U3143" t="s">
        <v>17</v>
      </c>
      <c r="V3143" t="str">
        <f>IF(Table2[[#This Row],[Age]] &lt; 30, "Under 30", IF(Table2[[#This Row],[Age]] &lt; 65, "Other", "Senior"))</f>
        <v>Other</v>
      </c>
      <c r="W3143">
        <v>0</v>
      </c>
      <c r="X3143" t="s">
        <v>21</v>
      </c>
      <c r="Y3143" t="s">
        <v>49</v>
      </c>
      <c r="Z3143" t="s">
        <v>34</v>
      </c>
      <c r="AA3143">
        <v>33</v>
      </c>
      <c r="AB3143">
        <v>2183</v>
      </c>
      <c r="AE3143">
        <f t="shared" si="49"/>
        <v>0</v>
      </c>
      <c r="AF3143">
        <v>1</v>
      </c>
      <c r="AG3143" t="str">
        <f>IF(Table2[[#This Row],[Avg Monthly GB Download]] &lt; 5, "Less than 5 GB", IF(Table2[[#This Row],[Avg Monthly GB Download]] &lt;= 10, "Between 5 and 10 GB", "10 or more GB"))</f>
        <v>10 or more GB</v>
      </c>
    </row>
    <row r="3144" spans="1:33" x14ac:dyDescent="0.3">
      <c r="A3144" t="s">
        <v>6403</v>
      </c>
      <c r="B3144" t="s">
        <v>17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17</v>
      </c>
      <c r="I3144" t="s">
        <v>18</v>
      </c>
      <c r="J3144">
        <v>0</v>
      </c>
      <c r="K3144">
        <v>0</v>
      </c>
      <c r="L3144">
        <v>4</v>
      </c>
      <c r="M3144" t="s">
        <v>21</v>
      </c>
      <c r="N3144">
        <v>0</v>
      </c>
      <c r="O3144" t="s">
        <v>50</v>
      </c>
      <c r="P3144" t="s">
        <v>6404</v>
      </c>
      <c r="Q3144" t="s">
        <v>20</v>
      </c>
      <c r="R3144">
        <v>67</v>
      </c>
      <c r="S3144" t="s">
        <v>17</v>
      </c>
      <c r="T3144" t="s">
        <v>21</v>
      </c>
      <c r="U3144" t="s">
        <v>17</v>
      </c>
      <c r="V3144" t="str">
        <f>IF(Table2[[#This Row],[Age]] &lt; 30, "Under 30", IF(Table2[[#This Row],[Age]] &lt; 65, "Other", "Senior"))</f>
        <v>Senior</v>
      </c>
      <c r="W3144">
        <v>0</v>
      </c>
      <c r="X3144" t="s">
        <v>17</v>
      </c>
      <c r="Y3144" t="s">
        <v>28</v>
      </c>
      <c r="Z3144" t="s">
        <v>34</v>
      </c>
      <c r="AA3144">
        <v>50</v>
      </c>
      <c r="AB3144">
        <v>1263</v>
      </c>
      <c r="AE3144">
        <f t="shared" si="49"/>
        <v>0</v>
      </c>
      <c r="AF3144">
        <v>1</v>
      </c>
      <c r="AG3144" t="str">
        <f>IF(Table2[[#This Row],[Avg Monthly GB Download]] &lt; 5, "Less than 5 GB", IF(Table2[[#This Row],[Avg Monthly GB Download]] &lt;= 10, "Between 5 and 10 GB", "10 or more GB"))</f>
        <v>Less than 5 GB</v>
      </c>
    </row>
    <row r="3145" spans="1:33" x14ac:dyDescent="0.3">
      <c r="A3145" t="s">
        <v>6405</v>
      </c>
      <c r="B3145" t="s">
        <v>17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17</v>
      </c>
      <c r="I3145" t="s">
        <v>18</v>
      </c>
      <c r="J3145">
        <v>0</v>
      </c>
      <c r="K3145">
        <v>1</v>
      </c>
      <c r="L3145">
        <v>20</v>
      </c>
      <c r="M3145" t="s">
        <v>21</v>
      </c>
      <c r="N3145">
        <v>0</v>
      </c>
      <c r="O3145" t="s">
        <v>51</v>
      </c>
      <c r="P3145" t="s">
        <v>6406</v>
      </c>
      <c r="Q3145" t="s">
        <v>20</v>
      </c>
      <c r="R3145">
        <v>22</v>
      </c>
      <c r="S3145" t="s">
        <v>21</v>
      </c>
      <c r="T3145" t="s">
        <v>17</v>
      </c>
      <c r="U3145" t="s">
        <v>17</v>
      </c>
      <c r="V3145" t="str">
        <f>IF(Table2[[#This Row],[Age]] &lt; 30, "Under 30", IF(Table2[[#This Row],[Age]] &lt; 65, "Other", "Senior"))</f>
        <v>Under 30</v>
      </c>
      <c r="W3145">
        <v>0</v>
      </c>
      <c r="X3145" t="s">
        <v>21</v>
      </c>
      <c r="Y3145" t="s">
        <v>94</v>
      </c>
      <c r="Z3145" t="s">
        <v>29</v>
      </c>
      <c r="AA3145">
        <v>46</v>
      </c>
      <c r="AB3145">
        <v>1234</v>
      </c>
      <c r="AE3145">
        <f t="shared" si="49"/>
        <v>0</v>
      </c>
      <c r="AF3145">
        <v>1</v>
      </c>
      <c r="AG3145" t="str">
        <f>IF(Table2[[#This Row],[Avg Monthly GB Download]] &lt; 5, "Less than 5 GB", IF(Table2[[#This Row],[Avg Monthly GB Download]] &lt;= 10, "Between 5 and 10 GB", "10 or more GB"))</f>
        <v>10 or more GB</v>
      </c>
    </row>
    <row r="3146" spans="1:33" x14ac:dyDescent="0.3">
      <c r="A3146" t="s">
        <v>6407</v>
      </c>
      <c r="B3146" t="s">
        <v>17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17</v>
      </c>
      <c r="I3146" t="s">
        <v>18</v>
      </c>
      <c r="J3146">
        <v>0</v>
      </c>
      <c r="K3146">
        <v>0</v>
      </c>
      <c r="L3146">
        <v>3</v>
      </c>
      <c r="M3146" t="s">
        <v>21</v>
      </c>
      <c r="N3146">
        <v>0</v>
      </c>
      <c r="O3146" t="s">
        <v>59</v>
      </c>
      <c r="P3146" t="s">
        <v>6408</v>
      </c>
      <c r="Q3146" t="s">
        <v>20</v>
      </c>
      <c r="R3146">
        <v>64</v>
      </c>
      <c r="S3146" t="s">
        <v>17</v>
      </c>
      <c r="T3146" t="s">
        <v>17</v>
      </c>
      <c r="U3146" t="s">
        <v>17</v>
      </c>
      <c r="V3146" t="str">
        <f>IF(Table2[[#This Row],[Age]] &lt; 30, "Under 30", IF(Table2[[#This Row],[Age]] &lt; 65, "Other", "Senior"))</f>
        <v>Other</v>
      </c>
      <c r="W3146">
        <v>0</v>
      </c>
      <c r="X3146" t="s">
        <v>21</v>
      </c>
      <c r="Y3146" t="s">
        <v>28</v>
      </c>
      <c r="Z3146" t="s">
        <v>34</v>
      </c>
      <c r="AA3146">
        <v>57</v>
      </c>
      <c r="AB3146">
        <v>313</v>
      </c>
      <c r="AE3146">
        <f t="shared" si="49"/>
        <v>0</v>
      </c>
      <c r="AF3146">
        <v>1</v>
      </c>
      <c r="AG3146" t="str">
        <f>IF(Table2[[#This Row],[Avg Monthly GB Download]] &lt; 5, "Less than 5 GB", IF(Table2[[#This Row],[Avg Monthly GB Download]] &lt;= 10, "Between 5 and 10 GB", "10 or more GB"))</f>
        <v>Less than 5 GB</v>
      </c>
    </row>
    <row r="3147" spans="1:33" x14ac:dyDescent="0.3">
      <c r="A3147" t="s">
        <v>6409</v>
      </c>
      <c r="B3147" t="s">
        <v>17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17</v>
      </c>
      <c r="I3147" t="s">
        <v>18</v>
      </c>
      <c r="J3147">
        <v>0</v>
      </c>
      <c r="K3147">
        <v>0</v>
      </c>
      <c r="L3147">
        <v>26</v>
      </c>
      <c r="M3147" t="s">
        <v>21</v>
      </c>
      <c r="N3147">
        <v>0</v>
      </c>
      <c r="O3147" t="s">
        <v>77</v>
      </c>
      <c r="P3147" t="s">
        <v>6410</v>
      </c>
      <c r="Q3147" t="s">
        <v>22</v>
      </c>
      <c r="R3147">
        <v>25</v>
      </c>
      <c r="S3147" t="s">
        <v>21</v>
      </c>
      <c r="T3147" t="s">
        <v>17</v>
      </c>
      <c r="U3147" t="s">
        <v>17</v>
      </c>
      <c r="V3147" t="str">
        <f>IF(Table2[[#This Row],[Age]] &lt; 30, "Under 30", IF(Table2[[#This Row],[Age]] &lt; 65, "Other", "Senior"))</f>
        <v>Under 30</v>
      </c>
      <c r="W3147">
        <v>0</v>
      </c>
      <c r="X3147" t="s">
        <v>17</v>
      </c>
      <c r="Y3147" t="s">
        <v>94</v>
      </c>
      <c r="Z3147" t="s">
        <v>34</v>
      </c>
      <c r="AA3147">
        <v>25</v>
      </c>
      <c r="AB3147">
        <v>516</v>
      </c>
      <c r="AE3147">
        <f t="shared" si="49"/>
        <v>0</v>
      </c>
      <c r="AF3147">
        <v>1</v>
      </c>
      <c r="AG3147" t="str">
        <f>IF(Table2[[#This Row],[Avg Monthly GB Download]] &lt; 5, "Less than 5 GB", IF(Table2[[#This Row],[Avg Monthly GB Download]] &lt;= 10, "Between 5 and 10 GB", "10 or more GB"))</f>
        <v>10 or more GB</v>
      </c>
    </row>
    <row r="3148" spans="1:33" x14ac:dyDescent="0.3">
      <c r="A3148" t="s">
        <v>6411</v>
      </c>
      <c r="B3148" t="s">
        <v>17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17</v>
      </c>
      <c r="I3148" t="s">
        <v>18</v>
      </c>
      <c r="J3148">
        <v>0</v>
      </c>
      <c r="K3148">
        <v>0</v>
      </c>
      <c r="L3148">
        <v>2</v>
      </c>
      <c r="M3148" t="s">
        <v>17</v>
      </c>
      <c r="N3148">
        <v>4</v>
      </c>
      <c r="O3148" t="s">
        <v>78</v>
      </c>
      <c r="P3148" t="s">
        <v>6412</v>
      </c>
      <c r="Q3148" t="s">
        <v>22</v>
      </c>
      <c r="R3148">
        <v>43</v>
      </c>
      <c r="S3148" t="s">
        <v>17</v>
      </c>
      <c r="T3148" t="s">
        <v>17</v>
      </c>
      <c r="U3148" t="s">
        <v>17</v>
      </c>
      <c r="V3148" t="str">
        <f>IF(Table2[[#This Row],[Age]] &lt; 30, "Under 30", IF(Table2[[#This Row],[Age]] &lt; 65, "Other", "Senior"))</f>
        <v>Other</v>
      </c>
      <c r="W3148">
        <v>0</v>
      </c>
      <c r="X3148" t="s">
        <v>21</v>
      </c>
      <c r="Y3148" t="s">
        <v>28</v>
      </c>
      <c r="Z3148" t="s">
        <v>29</v>
      </c>
      <c r="AA3148">
        <v>28</v>
      </c>
      <c r="AB3148">
        <v>173</v>
      </c>
      <c r="AE3148">
        <f t="shared" si="49"/>
        <v>0</v>
      </c>
      <c r="AF3148">
        <v>1</v>
      </c>
      <c r="AG3148" t="str">
        <f>IF(Table2[[#This Row],[Avg Monthly GB Download]] &lt; 5, "Less than 5 GB", IF(Table2[[#This Row],[Avg Monthly GB Download]] &lt;= 10, "Between 5 and 10 GB", "10 or more GB"))</f>
        <v>Less than 5 GB</v>
      </c>
    </row>
    <row r="3149" spans="1:33" x14ac:dyDescent="0.3">
      <c r="A3149" t="s">
        <v>6413</v>
      </c>
      <c r="B3149" t="s">
        <v>17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21</v>
      </c>
      <c r="I3149" t="s">
        <v>84</v>
      </c>
      <c r="J3149">
        <v>0</v>
      </c>
      <c r="K3149">
        <v>1</v>
      </c>
      <c r="L3149">
        <v>0</v>
      </c>
      <c r="M3149" t="s">
        <v>17</v>
      </c>
      <c r="N3149">
        <v>0</v>
      </c>
      <c r="O3149" t="s">
        <v>67</v>
      </c>
      <c r="P3149" t="s">
        <v>6414</v>
      </c>
      <c r="Q3149" t="s">
        <v>22</v>
      </c>
      <c r="R3149">
        <v>67</v>
      </c>
      <c r="S3149" t="s">
        <v>17</v>
      </c>
      <c r="T3149" t="s">
        <v>21</v>
      </c>
      <c r="U3149" t="s">
        <v>17</v>
      </c>
      <c r="V3149" t="str">
        <f>IF(Table2[[#This Row],[Age]] &lt; 30, "Under 30", IF(Table2[[#This Row],[Age]] &lt; 65, "Other", "Senior"))</f>
        <v>Senior</v>
      </c>
      <c r="W3149">
        <v>0</v>
      </c>
      <c r="X3149" t="s">
        <v>17</v>
      </c>
      <c r="Y3149" t="s">
        <v>49</v>
      </c>
      <c r="Z3149" t="s">
        <v>29</v>
      </c>
      <c r="AA3149">
        <v>16</v>
      </c>
      <c r="AB3149">
        <v>792</v>
      </c>
      <c r="AE3149">
        <f t="shared" si="49"/>
        <v>0</v>
      </c>
      <c r="AF3149">
        <v>1</v>
      </c>
      <c r="AG3149" t="str">
        <f>IF(Table2[[#This Row],[Avg Monthly GB Download]] &lt; 5, "Less than 5 GB", IF(Table2[[#This Row],[Avg Monthly GB Download]] &lt;= 10, "Between 5 and 10 GB", "10 or more GB"))</f>
        <v>Less than 5 GB</v>
      </c>
    </row>
    <row r="3150" spans="1:33" x14ac:dyDescent="0.3">
      <c r="A3150" t="s">
        <v>6415</v>
      </c>
      <c r="B3150" t="s">
        <v>17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17</v>
      </c>
      <c r="I3150" t="s">
        <v>18</v>
      </c>
      <c r="J3150">
        <v>0</v>
      </c>
      <c r="K3150">
        <v>0</v>
      </c>
      <c r="L3150">
        <v>1</v>
      </c>
      <c r="M3150" t="s">
        <v>21</v>
      </c>
      <c r="N3150">
        <v>0</v>
      </c>
      <c r="O3150" t="s">
        <v>31</v>
      </c>
      <c r="P3150" t="s">
        <v>6416</v>
      </c>
      <c r="Q3150" t="s">
        <v>22</v>
      </c>
      <c r="R3150">
        <v>72</v>
      </c>
      <c r="S3150" t="s">
        <v>17</v>
      </c>
      <c r="T3150" t="s">
        <v>21</v>
      </c>
      <c r="U3150" t="s">
        <v>17</v>
      </c>
      <c r="V3150" t="str">
        <f>IF(Table2[[#This Row],[Age]] &lt; 30, "Under 30", IF(Table2[[#This Row],[Age]] &lt; 65, "Other", "Senior"))</f>
        <v>Senior</v>
      </c>
      <c r="W3150">
        <v>0</v>
      </c>
      <c r="X3150" t="s">
        <v>21</v>
      </c>
      <c r="Y3150" t="s">
        <v>28</v>
      </c>
      <c r="Z3150" t="s">
        <v>34</v>
      </c>
      <c r="AA3150">
        <v>58</v>
      </c>
      <c r="AB3150">
        <v>3660</v>
      </c>
      <c r="AE3150">
        <f t="shared" si="49"/>
        <v>0</v>
      </c>
      <c r="AF3150">
        <v>1</v>
      </c>
      <c r="AG3150" t="str">
        <f>IF(Table2[[#This Row],[Avg Monthly GB Download]] &lt; 5, "Less than 5 GB", IF(Table2[[#This Row],[Avg Monthly GB Download]] &lt;= 10, "Between 5 and 10 GB", "10 or more GB"))</f>
        <v>Less than 5 GB</v>
      </c>
    </row>
    <row r="3151" spans="1:33" x14ac:dyDescent="0.3">
      <c r="A3151" t="s">
        <v>6417</v>
      </c>
      <c r="B3151" t="s">
        <v>17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17</v>
      </c>
      <c r="I3151" t="s">
        <v>18</v>
      </c>
      <c r="J3151">
        <v>0</v>
      </c>
      <c r="K3151">
        <v>1</v>
      </c>
      <c r="L3151">
        <v>6</v>
      </c>
      <c r="M3151" t="s">
        <v>21</v>
      </c>
      <c r="N3151">
        <v>0</v>
      </c>
      <c r="O3151" t="s">
        <v>58</v>
      </c>
      <c r="P3151" t="s">
        <v>6418</v>
      </c>
      <c r="Q3151" t="s">
        <v>20</v>
      </c>
      <c r="R3151">
        <v>44</v>
      </c>
      <c r="S3151" t="s">
        <v>17</v>
      </c>
      <c r="T3151" t="s">
        <v>17</v>
      </c>
      <c r="U3151" t="s">
        <v>17</v>
      </c>
      <c r="V3151" t="str">
        <f>IF(Table2[[#This Row],[Age]] &lt; 30, "Under 30", IF(Table2[[#This Row],[Age]] &lt; 65, "Other", "Senior"))</f>
        <v>Other</v>
      </c>
      <c r="W3151">
        <v>0</v>
      </c>
      <c r="X3151" t="s">
        <v>17</v>
      </c>
      <c r="Y3151" t="s">
        <v>49</v>
      </c>
      <c r="Z3151" t="s">
        <v>34</v>
      </c>
      <c r="AA3151">
        <v>50</v>
      </c>
      <c r="AB3151">
        <v>3647</v>
      </c>
      <c r="AE3151">
        <f t="shared" si="49"/>
        <v>0</v>
      </c>
      <c r="AF3151">
        <v>1</v>
      </c>
      <c r="AG3151" t="str">
        <f>IF(Table2[[#This Row],[Avg Monthly GB Download]] &lt; 5, "Less than 5 GB", IF(Table2[[#This Row],[Avg Monthly GB Download]] &lt;= 10, "Between 5 and 10 GB", "10 or more GB"))</f>
        <v>Between 5 and 10 GB</v>
      </c>
    </row>
    <row r="3152" spans="1:33" x14ac:dyDescent="0.3">
      <c r="A3152" t="s">
        <v>6419</v>
      </c>
      <c r="B3152" t="s">
        <v>17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21</v>
      </c>
      <c r="I3152" t="s">
        <v>84</v>
      </c>
      <c r="J3152">
        <v>0</v>
      </c>
      <c r="K3152">
        <v>0</v>
      </c>
      <c r="L3152">
        <v>6</v>
      </c>
      <c r="M3152" t="s">
        <v>21</v>
      </c>
      <c r="N3152">
        <v>0</v>
      </c>
      <c r="O3152" t="s">
        <v>68</v>
      </c>
      <c r="P3152" t="s">
        <v>6420</v>
      </c>
      <c r="Q3152" t="s">
        <v>22</v>
      </c>
      <c r="R3152">
        <v>81</v>
      </c>
      <c r="S3152" t="s">
        <v>17</v>
      </c>
      <c r="T3152" t="s">
        <v>21</v>
      </c>
      <c r="U3152" t="s">
        <v>17</v>
      </c>
      <c r="V3152" t="str">
        <f>IF(Table2[[#This Row],[Age]] &lt; 30, "Under 30", IF(Table2[[#This Row],[Age]] &lt; 65, "Other", "Senior"))</f>
        <v>Senior</v>
      </c>
      <c r="W3152">
        <v>0</v>
      </c>
      <c r="X3152" t="s">
        <v>17</v>
      </c>
      <c r="Y3152" t="s">
        <v>28</v>
      </c>
      <c r="Z3152" t="s">
        <v>34</v>
      </c>
      <c r="AA3152">
        <v>36</v>
      </c>
      <c r="AB3152">
        <v>480</v>
      </c>
      <c r="AE3152">
        <f t="shared" si="49"/>
        <v>0</v>
      </c>
      <c r="AF3152">
        <v>1</v>
      </c>
      <c r="AG3152" t="str">
        <f>IF(Table2[[#This Row],[Avg Monthly GB Download]] &lt; 5, "Less than 5 GB", IF(Table2[[#This Row],[Avg Monthly GB Download]] &lt;= 10, "Between 5 and 10 GB", "10 or more GB"))</f>
        <v>Between 5 and 10 GB</v>
      </c>
    </row>
    <row r="3153" spans="1:33" x14ac:dyDescent="0.3">
      <c r="A3153" t="s">
        <v>6421</v>
      </c>
      <c r="B3153" t="s">
        <v>17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17</v>
      </c>
      <c r="I3153" t="s">
        <v>18</v>
      </c>
      <c r="J3153">
        <v>0</v>
      </c>
      <c r="K3153">
        <v>2</v>
      </c>
      <c r="L3153">
        <v>15</v>
      </c>
      <c r="M3153" t="s">
        <v>21</v>
      </c>
      <c r="N3153">
        <v>0</v>
      </c>
      <c r="O3153" t="s">
        <v>24</v>
      </c>
      <c r="P3153" t="s">
        <v>6422</v>
      </c>
      <c r="Q3153" t="s">
        <v>22</v>
      </c>
      <c r="R3153">
        <v>51</v>
      </c>
      <c r="S3153" t="s">
        <v>17</v>
      </c>
      <c r="T3153" t="s">
        <v>17</v>
      </c>
      <c r="U3153" t="s">
        <v>17</v>
      </c>
      <c r="V3153" t="str">
        <f>IF(Table2[[#This Row],[Age]] &lt; 30, "Under 30", IF(Table2[[#This Row],[Age]] &lt; 65, "Other", "Senior"))</f>
        <v>Other</v>
      </c>
      <c r="W3153">
        <v>0</v>
      </c>
      <c r="X3153" t="s">
        <v>21</v>
      </c>
      <c r="Y3153" t="s">
        <v>28</v>
      </c>
      <c r="Z3153" t="s">
        <v>29</v>
      </c>
      <c r="AA3153">
        <v>16</v>
      </c>
      <c r="AB3153">
        <v>255</v>
      </c>
      <c r="AE3153">
        <f t="shared" si="49"/>
        <v>0</v>
      </c>
      <c r="AF3153">
        <v>1</v>
      </c>
      <c r="AG3153" t="str">
        <f>IF(Table2[[#This Row],[Avg Monthly GB Download]] &lt; 5, "Less than 5 GB", IF(Table2[[#This Row],[Avg Monthly GB Download]] &lt;= 10, "Between 5 and 10 GB", "10 or more GB"))</f>
        <v>10 or more GB</v>
      </c>
    </row>
    <row r="3154" spans="1:33" x14ac:dyDescent="0.3">
      <c r="A3154" t="s">
        <v>6423</v>
      </c>
      <c r="B3154" t="s">
        <v>17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17</v>
      </c>
      <c r="I3154" t="s">
        <v>18</v>
      </c>
      <c r="J3154">
        <v>0</v>
      </c>
      <c r="K3154">
        <v>0</v>
      </c>
      <c r="L3154">
        <v>1</v>
      </c>
      <c r="M3154" t="s">
        <v>21</v>
      </c>
      <c r="N3154">
        <v>0</v>
      </c>
      <c r="O3154" t="s">
        <v>41</v>
      </c>
      <c r="P3154" t="s">
        <v>6424</v>
      </c>
      <c r="Q3154" t="s">
        <v>20</v>
      </c>
      <c r="R3154">
        <v>40</v>
      </c>
      <c r="S3154" t="s">
        <v>17</v>
      </c>
      <c r="T3154" t="s">
        <v>17</v>
      </c>
      <c r="U3154" t="s">
        <v>17</v>
      </c>
      <c r="V3154" t="str">
        <f>IF(Table2[[#This Row],[Age]] &lt; 30, "Under 30", IF(Table2[[#This Row],[Age]] &lt; 65, "Other", "Senior"))</f>
        <v>Other</v>
      </c>
      <c r="W3154">
        <v>0</v>
      </c>
      <c r="X3154" t="s">
        <v>17</v>
      </c>
      <c r="Y3154" t="s">
        <v>28</v>
      </c>
      <c r="Z3154" t="s">
        <v>34</v>
      </c>
      <c r="AA3154">
        <v>20</v>
      </c>
      <c r="AB3154">
        <v>730</v>
      </c>
      <c r="AE3154">
        <f t="shared" si="49"/>
        <v>0</v>
      </c>
      <c r="AF3154">
        <v>1</v>
      </c>
      <c r="AG3154" t="str">
        <f>IF(Table2[[#This Row],[Avg Monthly GB Download]] &lt; 5, "Less than 5 GB", IF(Table2[[#This Row],[Avg Monthly GB Download]] &lt;= 10, "Between 5 and 10 GB", "10 or more GB"))</f>
        <v>Less than 5 GB</v>
      </c>
    </row>
    <row r="3155" spans="1:33" x14ac:dyDescent="0.3">
      <c r="A3155" t="s">
        <v>6425</v>
      </c>
      <c r="B3155" t="s">
        <v>17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17</v>
      </c>
      <c r="I3155" t="s">
        <v>18</v>
      </c>
      <c r="J3155">
        <v>0</v>
      </c>
      <c r="K3155">
        <v>0</v>
      </c>
      <c r="L3155">
        <v>4</v>
      </c>
      <c r="M3155" t="s">
        <v>21</v>
      </c>
      <c r="N3155">
        <v>0</v>
      </c>
      <c r="O3155" t="s">
        <v>81</v>
      </c>
      <c r="P3155" t="s">
        <v>6426</v>
      </c>
      <c r="Q3155" t="s">
        <v>22</v>
      </c>
      <c r="R3155">
        <v>44</v>
      </c>
      <c r="S3155" t="s">
        <v>17</v>
      </c>
      <c r="T3155" t="s">
        <v>17</v>
      </c>
      <c r="U3155" t="s">
        <v>17</v>
      </c>
      <c r="V3155" t="str">
        <f>IF(Table2[[#This Row],[Age]] &lt; 30, "Under 30", IF(Table2[[#This Row],[Age]] &lt; 65, "Other", "Senior"))</f>
        <v>Other</v>
      </c>
      <c r="W3155">
        <v>0</v>
      </c>
      <c r="X3155" t="s">
        <v>17</v>
      </c>
      <c r="Y3155" t="s">
        <v>49</v>
      </c>
      <c r="Z3155" t="s">
        <v>34</v>
      </c>
      <c r="AA3155">
        <v>46</v>
      </c>
      <c r="AB3155">
        <v>3131</v>
      </c>
      <c r="AE3155">
        <f t="shared" si="49"/>
        <v>0</v>
      </c>
      <c r="AF3155">
        <v>1</v>
      </c>
      <c r="AG3155" t="str">
        <f>IF(Table2[[#This Row],[Avg Monthly GB Download]] &lt; 5, "Less than 5 GB", IF(Table2[[#This Row],[Avg Monthly GB Download]] &lt;= 10, "Between 5 and 10 GB", "10 or more GB"))</f>
        <v>Less than 5 GB</v>
      </c>
    </row>
    <row r="3156" spans="1:33" x14ac:dyDescent="0.3">
      <c r="A3156" t="s">
        <v>6427</v>
      </c>
      <c r="B3156" t="s">
        <v>17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17</v>
      </c>
      <c r="I3156" t="s">
        <v>18</v>
      </c>
      <c r="J3156">
        <v>0</v>
      </c>
      <c r="K3156">
        <v>0</v>
      </c>
      <c r="L3156">
        <v>7</v>
      </c>
      <c r="M3156" t="s">
        <v>21</v>
      </c>
      <c r="N3156">
        <v>0</v>
      </c>
      <c r="O3156" t="s">
        <v>69</v>
      </c>
      <c r="P3156" t="s">
        <v>6428</v>
      </c>
      <c r="Q3156" t="s">
        <v>20</v>
      </c>
      <c r="R3156">
        <v>57</v>
      </c>
      <c r="S3156" t="s">
        <v>17</v>
      </c>
      <c r="T3156" t="s">
        <v>17</v>
      </c>
      <c r="U3156" t="s">
        <v>17</v>
      </c>
      <c r="V3156" t="str">
        <f>IF(Table2[[#This Row],[Age]] &lt; 30, "Under 30", IF(Table2[[#This Row],[Age]] &lt; 65, "Other", "Senior"))</f>
        <v>Other</v>
      </c>
      <c r="W3156">
        <v>0</v>
      </c>
      <c r="X3156" t="s">
        <v>17</v>
      </c>
      <c r="Y3156" t="s">
        <v>28</v>
      </c>
      <c r="Z3156" t="s">
        <v>34</v>
      </c>
      <c r="AA3156">
        <v>28</v>
      </c>
      <c r="AB3156">
        <v>1945</v>
      </c>
      <c r="AE3156">
        <f t="shared" si="49"/>
        <v>0</v>
      </c>
      <c r="AF3156">
        <v>1</v>
      </c>
      <c r="AG3156" t="str">
        <f>IF(Table2[[#This Row],[Avg Monthly GB Download]] &lt; 5, "Less than 5 GB", IF(Table2[[#This Row],[Avg Monthly GB Download]] &lt;= 10, "Between 5 and 10 GB", "10 or more GB"))</f>
        <v>Between 5 and 10 GB</v>
      </c>
    </row>
    <row r="3157" spans="1:33" x14ac:dyDescent="0.3">
      <c r="A3157" t="s">
        <v>6429</v>
      </c>
      <c r="B3157" t="s">
        <v>17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21</v>
      </c>
      <c r="I3157" t="s">
        <v>84</v>
      </c>
      <c r="J3157">
        <v>0</v>
      </c>
      <c r="K3157">
        <v>0</v>
      </c>
      <c r="L3157">
        <v>16</v>
      </c>
      <c r="M3157" t="s">
        <v>21</v>
      </c>
      <c r="N3157">
        <v>0</v>
      </c>
      <c r="O3157" t="s">
        <v>48</v>
      </c>
      <c r="P3157" t="s">
        <v>6430</v>
      </c>
      <c r="Q3157" t="s">
        <v>20</v>
      </c>
      <c r="R3157">
        <v>28</v>
      </c>
      <c r="S3157" t="s">
        <v>21</v>
      </c>
      <c r="T3157" t="s">
        <v>17</v>
      </c>
      <c r="U3157" t="s">
        <v>17</v>
      </c>
      <c r="V3157" t="str">
        <f>IF(Table2[[#This Row],[Age]] &lt; 30, "Under 30", IF(Table2[[#This Row],[Age]] &lt; 65, "Other", "Senior"))</f>
        <v>Under 30</v>
      </c>
      <c r="W3157">
        <v>0</v>
      </c>
      <c r="X3157" t="s">
        <v>17</v>
      </c>
      <c r="Y3157" t="s">
        <v>28</v>
      </c>
      <c r="Z3157" t="s">
        <v>29</v>
      </c>
      <c r="AA3157">
        <v>63</v>
      </c>
      <c r="AB3157">
        <v>2237</v>
      </c>
      <c r="AE3157">
        <f t="shared" si="49"/>
        <v>0</v>
      </c>
      <c r="AF3157">
        <v>1</v>
      </c>
      <c r="AG3157" t="str">
        <f>IF(Table2[[#This Row],[Avg Monthly GB Download]] &lt; 5, "Less than 5 GB", IF(Table2[[#This Row],[Avg Monthly GB Download]] &lt;= 10, "Between 5 and 10 GB", "10 or more GB"))</f>
        <v>10 or more GB</v>
      </c>
    </row>
    <row r="3158" spans="1:33" x14ac:dyDescent="0.3">
      <c r="A3158" t="s">
        <v>6431</v>
      </c>
      <c r="B3158" t="s">
        <v>17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17</v>
      </c>
      <c r="I3158" t="s">
        <v>18</v>
      </c>
      <c r="J3158">
        <v>0</v>
      </c>
      <c r="K3158">
        <v>2</v>
      </c>
      <c r="L3158">
        <v>7</v>
      </c>
      <c r="M3158" t="s">
        <v>21</v>
      </c>
      <c r="N3158">
        <v>0</v>
      </c>
      <c r="O3158" t="s">
        <v>74</v>
      </c>
      <c r="P3158" t="s">
        <v>6432</v>
      </c>
      <c r="Q3158" t="s">
        <v>22</v>
      </c>
      <c r="R3158">
        <v>60</v>
      </c>
      <c r="S3158" t="s">
        <v>17</v>
      </c>
      <c r="T3158" t="s">
        <v>17</v>
      </c>
      <c r="U3158" t="s">
        <v>17</v>
      </c>
      <c r="V3158" t="str">
        <f>IF(Table2[[#This Row],[Age]] &lt; 30, "Under 30", IF(Table2[[#This Row],[Age]] &lt; 65, "Other", "Senior"))</f>
        <v>Other</v>
      </c>
      <c r="W3158">
        <v>0</v>
      </c>
      <c r="X3158" t="s">
        <v>17</v>
      </c>
      <c r="Y3158" t="s">
        <v>28</v>
      </c>
      <c r="Z3158" t="s">
        <v>29</v>
      </c>
      <c r="AA3158">
        <v>32</v>
      </c>
      <c r="AB3158">
        <v>32</v>
      </c>
      <c r="AE3158">
        <f t="shared" si="49"/>
        <v>0</v>
      </c>
      <c r="AF3158">
        <v>1</v>
      </c>
      <c r="AG3158" t="str">
        <f>IF(Table2[[#This Row],[Avg Monthly GB Download]] &lt; 5, "Less than 5 GB", IF(Table2[[#This Row],[Avg Monthly GB Download]] &lt;= 10, "Between 5 and 10 GB", "10 or more GB"))</f>
        <v>Between 5 and 10 GB</v>
      </c>
    </row>
    <row r="3159" spans="1:33" x14ac:dyDescent="0.3">
      <c r="A3159" t="s">
        <v>6433</v>
      </c>
      <c r="B3159" t="s">
        <v>17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17</v>
      </c>
      <c r="I3159" t="s">
        <v>18</v>
      </c>
      <c r="J3159">
        <v>0</v>
      </c>
      <c r="K3159">
        <v>0</v>
      </c>
      <c r="L3159">
        <v>4</v>
      </c>
      <c r="M3159" t="s">
        <v>21</v>
      </c>
      <c r="N3159">
        <v>0</v>
      </c>
      <c r="O3159" t="s">
        <v>90</v>
      </c>
      <c r="P3159" t="s">
        <v>6434</v>
      </c>
      <c r="Q3159" t="s">
        <v>22</v>
      </c>
      <c r="R3159">
        <v>44</v>
      </c>
      <c r="S3159" t="s">
        <v>17</v>
      </c>
      <c r="T3159" t="s">
        <v>17</v>
      </c>
      <c r="U3159" t="s">
        <v>17</v>
      </c>
      <c r="V3159" t="str">
        <f>IF(Table2[[#This Row],[Age]] &lt; 30, "Under 30", IF(Table2[[#This Row],[Age]] &lt; 65, "Other", "Senior"))</f>
        <v>Other</v>
      </c>
      <c r="W3159">
        <v>0</v>
      </c>
      <c r="X3159" t="s">
        <v>21</v>
      </c>
      <c r="Y3159" t="s">
        <v>28</v>
      </c>
      <c r="Z3159" t="s">
        <v>29</v>
      </c>
      <c r="AA3159">
        <v>24</v>
      </c>
      <c r="AB3159">
        <v>505</v>
      </c>
      <c r="AE3159">
        <f t="shared" si="49"/>
        <v>0</v>
      </c>
      <c r="AF3159">
        <v>1</v>
      </c>
      <c r="AG3159" t="str">
        <f>IF(Table2[[#This Row],[Avg Monthly GB Download]] &lt; 5, "Less than 5 GB", IF(Table2[[#This Row],[Avg Monthly GB Download]] &lt;= 10, "Between 5 and 10 GB", "10 or more GB"))</f>
        <v>Less than 5 GB</v>
      </c>
    </row>
    <row r="3160" spans="1:33" x14ac:dyDescent="0.3">
      <c r="A3160" t="s">
        <v>6435</v>
      </c>
      <c r="B3160" t="s">
        <v>17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17</v>
      </c>
      <c r="I3160" t="s">
        <v>18</v>
      </c>
      <c r="J3160">
        <v>0</v>
      </c>
      <c r="K3160">
        <v>0</v>
      </c>
      <c r="L3160">
        <v>8</v>
      </c>
      <c r="M3160" t="s">
        <v>21</v>
      </c>
      <c r="N3160">
        <v>0</v>
      </c>
      <c r="O3160" t="s">
        <v>24</v>
      </c>
      <c r="P3160" t="s">
        <v>6436</v>
      </c>
      <c r="Q3160" t="s">
        <v>22</v>
      </c>
      <c r="R3160">
        <v>37</v>
      </c>
      <c r="S3160" t="s">
        <v>17</v>
      </c>
      <c r="T3160" t="s">
        <v>17</v>
      </c>
      <c r="U3160" t="s">
        <v>17</v>
      </c>
      <c r="V3160" t="str">
        <f>IF(Table2[[#This Row],[Age]] &lt; 30, "Under 30", IF(Table2[[#This Row],[Age]] &lt; 65, "Other", "Senior"))</f>
        <v>Other</v>
      </c>
      <c r="W3160">
        <v>0</v>
      </c>
      <c r="X3160" t="s">
        <v>17</v>
      </c>
      <c r="Y3160" t="s">
        <v>28</v>
      </c>
      <c r="Z3160" t="s">
        <v>34</v>
      </c>
      <c r="AA3160">
        <v>22</v>
      </c>
      <c r="AB3160">
        <v>241</v>
      </c>
      <c r="AE3160">
        <f t="shared" si="49"/>
        <v>0</v>
      </c>
      <c r="AF3160">
        <v>1</v>
      </c>
      <c r="AG3160" t="str">
        <f>IF(Table2[[#This Row],[Avg Monthly GB Download]] &lt; 5, "Less than 5 GB", IF(Table2[[#This Row],[Avg Monthly GB Download]] &lt;= 10, "Between 5 and 10 GB", "10 or more GB"))</f>
        <v>Between 5 and 10 GB</v>
      </c>
    </row>
    <row r="3161" spans="1:33" x14ac:dyDescent="0.3">
      <c r="A3161" t="s">
        <v>6437</v>
      </c>
      <c r="B3161" t="s">
        <v>17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17</v>
      </c>
      <c r="I3161" t="s">
        <v>18</v>
      </c>
      <c r="J3161">
        <v>0</v>
      </c>
      <c r="K3161">
        <v>2</v>
      </c>
      <c r="L3161">
        <v>1</v>
      </c>
      <c r="M3161" t="s">
        <v>21</v>
      </c>
      <c r="N3161">
        <v>0</v>
      </c>
      <c r="O3161" t="s">
        <v>19</v>
      </c>
      <c r="P3161" t="s">
        <v>6438</v>
      </c>
      <c r="Q3161" t="s">
        <v>20</v>
      </c>
      <c r="R3161">
        <v>67</v>
      </c>
      <c r="S3161" t="s">
        <v>17</v>
      </c>
      <c r="T3161" t="s">
        <v>21</v>
      </c>
      <c r="U3161" t="s">
        <v>17</v>
      </c>
      <c r="V3161" t="str">
        <f>IF(Table2[[#This Row],[Age]] &lt; 30, "Under 30", IF(Table2[[#This Row],[Age]] &lt; 65, "Other", "Senior"))</f>
        <v>Senior</v>
      </c>
      <c r="W3161">
        <v>0</v>
      </c>
      <c r="X3161" t="s">
        <v>17</v>
      </c>
      <c r="Y3161" t="s">
        <v>94</v>
      </c>
      <c r="Z3161" t="s">
        <v>34</v>
      </c>
      <c r="AA3161">
        <v>50</v>
      </c>
      <c r="AB3161">
        <v>2958</v>
      </c>
      <c r="AE3161">
        <f t="shared" si="49"/>
        <v>0</v>
      </c>
      <c r="AF3161">
        <v>1</v>
      </c>
      <c r="AG3161" t="str">
        <f>IF(Table2[[#This Row],[Avg Monthly GB Download]] &lt; 5, "Less than 5 GB", IF(Table2[[#This Row],[Avg Monthly GB Download]] &lt;= 10, "Between 5 and 10 GB", "10 or more GB"))</f>
        <v>Less than 5 GB</v>
      </c>
    </row>
    <row r="3162" spans="1:33" x14ac:dyDescent="0.3">
      <c r="A3162" t="s">
        <v>6439</v>
      </c>
      <c r="B3162" t="s">
        <v>17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17</v>
      </c>
      <c r="I3162" t="s">
        <v>18</v>
      </c>
      <c r="J3162">
        <v>0</v>
      </c>
      <c r="K3162">
        <v>2</v>
      </c>
      <c r="L3162">
        <v>4</v>
      </c>
      <c r="M3162" t="s">
        <v>21</v>
      </c>
      <c r="N3162">
        <v>0</v>
      </c>
      <c r="O3162" t="s">
        <v>74</v>
      </c>
      <c r="P3162" t="s">
        <v>6440</v>
      </c>
      <c r="Q3162" t="s">
        <v>20</v>
      </c>
      <c r="R3162">
        <v>64</v>
      </c>
      <c r="S3162" t="s">
        <v>17</v>
      </c>
      <c r="T3162" t="s">
        <v>17</v>
      </c>
      <c r="U3162" t="s">
        <v>17</v>
      </c>
      <c r="V3162" t="str">
        <f>IF(Table2[[#This Row],[Age]] &lt; 30, "Under 30", IF(Table2[[#This Row],[Age]] &lt; 65, "Other", "Senior"))</f>
        <v>Other</v>
      </c>
      <c r="W3162">
        <v>0</v>
      </c>
      <c r="X3162" t="s">
        <v>21</v>
      </c>
      <c r="Y3162" t="s">
        <v>28</v>
      </c>
      <c r="Z3162" t="s">
        <v>29</v>
      </c>
      <c r="AA3162">
        <v>16</v>
      </c>
      <c r="AB3162">
        <v>16</v>
      </c>
      <c r="AE3162">
        <f t="shared" si="49"/>
        <v>0</v>
      </c>
      <c r="AF3162">
        <v>1</v>
      </c>
      <c r="AG3162" t="str">
        <f>IF(Table2[[#This Row],[Avg Monthly GB Download]] &lt; 5, "Less than 5 GB", IF(Table2[[#This Row],[Avg Monthly GB Download]] &lt;= 10, "Between 5 and 10 GB", "10 or more GB"))</f>
        <v>Less than 5 GB</v>
      </c>
    </row>
    <row r="3163" spans="1:33" x14ac:dyDescent="0.3">
      <c r="A3163" t="s">
        <v>6441</v>
      </c>
      <c r="B3163" t="s">
        <v>17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17</v>
      </c>
      <c r="I3163" t="s">
        <v>18</v>
      </c>
      <c r="J3163">
        <v>0</v>
      </c>
      <c r="K3163">
        <v>2</v>
      </c>
      <c r="L3163">
        <v>6</v>
      </c>
      <c r="M3163" t="s">
        <v>21</v>
      </c>
      <c r="N3163">
        <v>0</v>
      </c>
      <c r="O3163" t="s">
        <v>60</v>
      </c>
      <c r="P3163" t="s">
        <v>6442</v>
      </c>
      <c r="Q3163" t="s">
        <v>22</v>
      </c>
      <c r="R3163">
        <v>57</v>
      </c>
      <c r="S3163" t="s">
        <v>17</v>
      </c>
      <c r="T3163" t="s">
        <v>17</v>
      </c>
      <c r="U3163" t="s">
        <v>17</v>
      </c>
      <c r="V3163" t="str">
        <f>IF(Table2[[#This Row],[Age]] &lt; 30, "Under 30", IF(Table2[[#This Row],[Age]] &lt; 65, "Other", "Senior"))</f>
        <v>Other</v>
      </c>
      <c r="W3163">
        <v>0</v>
      </c>
      <c r="X3163" t="s">
        <v>17</v>
      </c>
      <c r="Y3163" t="s">
        <v>28</v>
      </c>
      <c r="Z3163" t="s">
        <v>34</v>
      </c>
      <c r="AA3163">
        <v>38</v>
      </c>
      <c r="AB3163">
        <v>619</v>
      </c>
      <c r="AE3163">
        <f t="shared" si="49"/>
        <v>0</v>
      </c>
      <c r="AF3163">
        <v>1</v>
      </c>
      <c r="AG3163" t="str">
        <f>IF(Table2[[#This Row],[Avg Monthly GB Download]] &lt; 5, "Less than 5 GB", IF(Table2[[#This Row],[Avg Monthly GB Download]] &lt;= 10, "Between 5 and 10 GB", "10 or more GB"))</f>
        <v>Between 5 and 10 GB</v>
      </c>
    </row>
    <row r="3164" spans="1:33" x14ac:dyDescent="0.3">
      <c r="A3164" t="s">
        <v>6443</v>
      </c>
      <c r="B3164" t="s">
        <v>17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17</v>
      </c>
      <c r="I3164" t="s">
        <v>18</v>
      </c>
      <c r="J3164">
        <v>0</v>
      </c>
      <c r="K3164">
        <v>2</v>
      </c>
      <c r="L3164">
        <v>7</v>
      </c>
      <c r="M3164" t="s">
        <v>17</v>
      </c>
      <c r="N3164">
        <v>37</v>
      </c>
      <c r="O3164" t="s">
        <v>73</v>
      </c>
      <c r="P3164" t="s">
        <v>6444</v>
      </c>
      <c r="Q3164" t="s">
        <v>20</v>
      </c>
      <c r="R3164">
        <v>54</v>
      </c>
      <c r="S3164" t="s">
        <v>17</v>
      </c>
      <c r="T3164" t="s">
        <v>17</v>
      </c>
      <c r="U3164" t="s">
        <v>17</v>
      </c>
      <c r="V3164" t="str">
        <f>IF(Table2[[#This Row],[Age]] &lt; 30, "Under 30", IF(Table2[[#This Row],[Age]] &lt; 65, "Other", "Senior"))</f>
        <v>Other</v>
      </c>
      <c r="W3164">
        <v>0</v>
      </c>
      <c r="X3164" t="s">
        <v>21</v>
      </c>
      <c r="Y3164" t="s">
        <v>28</v>
      </c>
      <c r="Z3164" t="s">
        <v>34</v>
      </c>
      <c r="AA3164">
        <v>39</v>
      </c>
      <c r="AB3164">
        <v>1219</v>
      </c>
      <c r="AE3164">
        <f t="shared" si="49"/>
        <v>0</v>
      </c>
      <c r="AF3164">
        <v>1</v>
      </c>
      <c r="AG3164" t="str">
        <f>IF(Table2[[#This Row],[Avg Monthly GB Download]] &lt; 5, "Less than 5 GB", IF(Table2[[#This Row],[Avg Monthly GB Download]] &lt;= 10, "Between 5 and 10 GB", "10 or more GB"))</f>
        <v>Between 5 and 10 GB</v>
      </c>
    </row>
    <row r="3165" spans="1:33" x14ac:dyDescent="0.3">
      <c r="A3165" t="s">
        <v>6445</v>
      </c>
      <c r="B3165" t="s">
        <v>17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17</v>
      </c>
      <c r="I3165" t="s">
        <v>18</v>
      </c>
      <c r="J3165">
        <v>0</v>
      </c>
      <c r="K3165">
        <v>0</v>
      </c>
      <c r="L3165">
        <v>9</v>
      </c>
      <c r="M3165" t="s">
        <v>21</v>
      </c>
      <c r="N3165">
        <v>0</v>
      </c>
      <c r="O3165" t="s">
        <v>56</v>
      </c>
      <c r="P3165" t="s">
        <v>6446</v>
      </c>
      <c r="Q3165" t="s">
        <v>22</v>
      </c>
      <c r="R3165">
        <v>36</v>
      </c>
      <c r="S3165" t="s">
        <v>17</v>
      </c>
      <c r="T3165" t="s">
        <v>17</v>
      </c>
      <c r="U3165" t="s">
        <v>17</v>
      </c>
      <c r="V3165" t="str">
        <f>IF(Table2[[#This Row],[Age]] &lt; 30, "Under 30", IF(Table2[[#This Row],[Age]] &lt; 65, "Other", "Senior"))</f>
        <v>Other</v>
      </c>
      <c r="W3165">
        <v>0</v>
      </c>
      <c r="X3165" t="s">
        <v>17</v>
      </c>
      <c r="Y3165" t="s">
        <v>28</v>
      </c>
      <c r="Z3165" t="s">
        <v>34</v>
      </c>
      <c r="AA3165">
        <v>55</v>
      </c>
      <c r="AB3165">
        <v>255</v>
      </c>
      <c r="AE3165">
        <f t="shared" si="49"/>
        <v>0</v>
      </c>
      <c r="AF3165">
        <v>1</v>
      </c>
      <c r="AG3165" t="str">
        <f>IF(Table2[[#This Row],[Avg Monthly GB Download]] &lt; 5, "Less than 5 GB", IF(Table2[[#This Row],[Avg Monthly GB Download]] &lt;= 10, "Between 5 and 10 GB", "10 or more GB"))</f>
        <v>Between 5 and 10 GB</v>
      </c>
    </row>
    <row r="3166" spans="1:33" x14ac:dyDescent="0.3">
      <c r="A3166" t="s">
        <v>6447</v>
      </c>
      <c r="B3166" t="s">
        <v>17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17</v>
      </c>
      <c r="I3166" t="s">
        <v>18</v>
      </c>
      <c r="J3166">
        <v>0</v>
      </c>
      <c r="K3166">
        <v>1</v>
      </c>
      <c r="L3166">
        <v>3</v>
      </c>
      <c r="M3166" t="s">
        <v>21</v>
      </c>
      <c r="N3166">
        <v>0</v>
      </c>
      <c r="O3166" t="s">
        <v>43</v>
      </c>
      <c r="P3166" t="s">
        <v>6448</v>
      </c>
      <c r="Q3166" t="s">
        <v>22</v>
      </c>
      <c r="R3166">
        <v>40</v>
      </c>
      <c r="S3166" t="s">
        <v>17</v>
      </c>
      <c r="T3166" t="s">
        <v>17</v>
      </c>
      <c r="U3166" t="s">
        <v>17</v>
      </c>
      <c r="V3166" t="str">
        <f>IF(Table2[[#This Row],[Age]] &lt; 30, "Under 30", IF(Table2[[#This Row],[Age]] &lt; 65, "Other", "Senior"))</f>
        <v>Other</v>
      </c>
      <c r="W3166">
        <v>0</v>
      </c>
      <c r="X3166" t="s">
        <v>21</v>
      </c>
      <c r="Y3166" t="s">
        <v>49</v>
      </c>
      <c r="Z3166" t="s">
        <v>34</v>
      </c>
      <c r="AA3166">
        <v>40</v>
      </c>
      <c r="AB3166">
        <v>2594</v>
      </c>
      <c r="AE3166">
        <f t="shared" si="49"/>
        <v>0</v>
      </c>
      <c r="AF3166">
        <v>1</v>
      </c>
      <c r="AG3166" t="str">
        <f>IF(Table2[[#This Row],[Avg Monthly GB Download]] &lt; 5, "Less than 5 GB", IF(Table2[[#This Row],[Avg Monthly GB Download]] &lt;= 10, "Between 5 and 10 GB", "10 or more GB"))</f>
        <v>Less than 5 GB</v>
      </c>
    </row>
    <row r="3167" spans="1:33" x14ac:dyDescent="0.3">
      <c r="A3167" t="s">
        <v>6449</v>
      </c>
      <c r="B3167" t="s">
        <v>17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17</v>
      </c>
      <c r="I3167" t="s">
        <v>18</v>
      </c>
      <c r="J3167">
        <v>0</v>
      </c>
      <c r="K3167">
        <v>2</v>
      </c>
      <c r="L3167">
        <v>9</v>
      </c>
      <c r="M3167" t="s">
        <v>21</v>
      </c>
      <c r="N3167">
        <v>0</v>
      </c>
      <c r="O3167" t="s">
        <v>51</v>
      </c>
      <c r="P3167" t="s">
        <v>6450</v>
      </c>
      <c r="Q3167" t="s">
        <v>22</v>
      </c>
      <c r="R3167">
        <v>43</v>
      </c>
      <c r="S3167" t="s">
        <v>17</v>
      </c>
      <c r="T3167" t="s">
        <v>17</v>
      </c>
      <c r="U3167" t="s">
        <v>17</v>
      </c>
      <c r="V3167" t="str">
        <f>IF(Table2[[#This Row],[Age]] &lt; 30, "Under 30", IF(Table2[[#This Row],[Age]] &lt; 65, "Other", "Senior"))</f>
        <v>Other</v>
      </c>
      <c r="W3167">
        <v>0</v>
      </c>
      <c r="X3167" t="s">
        <v>17</v>
      </c>
      <c r="Y3167" t="s">
        <v>28</v>
      </c>
      <c r="Z3167" t="s">
        <v>34</v>
      </c>
      <c r="AA3167">
        <v>13</v>
      </c>
      <c r="AB3167">
        <v>370</v>
      </c>
      <c r="AE3167">
        <f t="shared" si="49"/>
        <v>0</v>
      </c>
      <c r="AF3167">
        <v>1</v>
      </c>
      <c r="AG3167" t="str">
        <f>IF(Table2[[#This Row],[Avg Monthly GB Download]] &lt; 5, "Less than 5 GB", IF(Table2[[#This Row],[Avg Monthly GB Download]] &lt;= 10, "Between 5 and 10 GB", "10 or more GB"))</f>
        <v>Between 5 and 10 GB</v>
      </c>
    </row>
    <row r="3168" spans="1:33" x14ac:dyDescent="0.3">
      <c r="A3168" t="s">
        <v>6451</v>
      </c>
      <c r="B3168" t="s">
        <v>17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17</v>
      </c>
      <c r="I3168" t="s">
        <v>18</v>
      </c>
      <c r="J3168">
        <v>0</v>
      </c>
      <c r="K3168">
        <v>2</v>
      </c>
      <c r="L3168">
        <v>0</v>
      </c>
      <c r="M3168" t="s">
        <v>17</v>
      </c>
      <c r="N3168">
        <v>0</v>
      </c>
      <c r="O3168" t="s">
        <v>23</v>
      </c>
      <c r="P3168" t="s">
        <v>6452</v>
      </c>
      <c r="Q3168" t="s">
        <v>22</v>
      </c>
      <c r="R3168">
        <v>58</v>
      </c>
      <c r="S3168" t="s">
        <v>17</v>
      </c>
      <c r="T3168" t="s">
        <v>17</v>
      </c>
      <c r="U3168" t="s">
        <v>17</v>
      </c>
      <c r="V3168" t="str">
        <f>IF(Table2[[#This Row],[Age]] &lt; 30, "Under 30", IF(Table2[[#This Row],[Age]] &lt; 65, "Other", "Senior"))</f>
        <v>Other</v>
      </c>
      <c r="W3168">
        <v>0</v>
      </c>
      <c r="X3168" t="s">
        <v>17</v>
      </c>
      <c r="Y3168" t="s">
        <v>49</v>
      </c>
      <c r="Z3168" t="s">
        <v>34</v>
      </c>
      <c r="AA3168">
        <v>13</v>
      </c>
      <c r="AB3168">
        <v>731</v>
      </c>
      <c r="AE3168">
        <f t="shared" si="49"/>
        <v>0</v>
      </c>
      <c r="AF3168">
        <v>1</v>
      </c>
      <c r="AG3168" t="str">
        <f>IF(Table2[[#This Row],[Avg Monthly GB Download]] &lt; 5, "Less than 5 GB", IF(Table2[[#This Row],[Avg Monthly GB Download]] &lt;= 10, "Between 5 and 10 GB", "10 or more GB"))</f>
        <v>Less than 5 GB</v>
      </c>
    </row>
    <row r="3169" spans="1:33" x14ac:dyDescent="0.3">
      <c r="A3169" t="s">
        <v>6453</v>
      </c>
      <c r="B3169" t="s">
        <v>17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21</v>
      </c>
      <c r="I3169" t="s">
        <v>84</v>
      </c>
      <c r="J3169">
        <v>0</v>
      </c>
      <c r="K3169">
        <v>1</v>
      </c>
      <c r="L3169">
        <v>5</v>
      </c>
      <c r="M3169" t="s">
        <v>17</v>
      </c>
      <c r="N3169">
        <v>49</v>
      </c>
      <c r="O3169" t="s">
        <v>42</v>
      </c>
      <c r="P3169" t="s">
        <v>6454</v>
      </c>
      <c r="Q3169" t="s">
        <v>20</v>
      </c>
      <c r="R3169">
        <v>40</v>
      </c>
      <c r="S3169" t="s">
        <v>17</v>
      </c>
      <c r="T3169" t="s">
        <v>17</v>
      </c>
      <c r="U3169" t="s">
        <v>17</v>
      </c>
      <c r="V3169" t="str">
        <f>IF(Table2[[#This Row],[Age]] &lt; 30, "Under 30", IF(Table2[[#This Row],[Age]] &lt; 65, "Other", "Senior"))</f>
        <v>Other</v>
      </c>
      <c r="W3169">
        <v>0</v>
      </c>
      <c r="X3169" t="s">
        <v>17</v>
      </c>
      <c r="Y3169" t="s">
        <v>28</v>
      </c>
      <c r="Z3169" t="s">
        <v>29</v>
      </c>
      <c r="AA3169">
        <v>51</v>
      </c>
      <c r="AB3169">
        <v>2321</v>
      </c>
      <c r="AE3169">
        <f t="shared" si="49"/>
        <v>0</v>
      </c>
      <c r="AF3169">
        <v>1</v>
      </c>
      <c r="AG3169" t="str">
        <f>IF(Table2[[#This Row],[Avg Monthly GB Download]] &lt; 5, "Less than 5 GB", IF(Table2[[#This Row],[Avg Monthly GB Download]] &lt;= 10, "Between 5 and 10 GB", "10 or more GB"))</f>
        <v>Between 5 and 10 GB</v>
      </c>
    </row>
    <row r="3170" spans="1:33" x14ac:dyDescent="0.3">
      <c r="A3170" t="s">
        <v>6455</v>
      </c>
      <c r="B3170" t="s">
        <v>17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17</v>
      </c>
      <c r="I3170" t="s">
        <v>18</v>
      </c>
      <c r="J3170">
        <v>0</v>
      </c>
      <c r="K3170">
        <v>1</v>
      </c>
      <c r="L3170">
        <v>0</v>
      </c>
      <c r="M3170" t="s">
        <v>17</v>
      </c>
      <c r="N3170">
        <v>0</v>
      </c>
      <c r="O3170" t="s">
        <v>57</v>
      </c>
      <c r="P3170" t="s">
        <v>6456</v>
      </c>
      <c r="Q3170" t="s">
        <v>22</v>
      </c>
      <c r="R3170">
        <v>60</v>
      </c>
      <c r="S3170" t="s">
        <v>17</v>
      </c>
      <c r="T3170" t="s">
        <v>17</v>
      </c>
      <c r="U3170" t="s">
        <v>17</v>
      </c>
      <c r="V3170" t="str">
        <f>IF(Table2[[#This Row],[Age]] &lt; 30, "Under 30", IF(Table2[[#This Row],[Age]] &lt; 65, "Other", "Senior"))</f>
        <v>Other</v>
      </c>
      <c r="W3170">
        <v>0</v>
      </c>
      <c r="X3170" t="s">
        <v>17</v>
      </c>
      <c r="Y3170" t="s">
        <v>49</v>
      </c>
      <c r="Z3170" t="s">
        <v>34</v>
      </c>
      <c r="AA3170">
        <v>11</v>
      </c>
      <c r="AB3170">
        <v>559</v>
      </c>
      <c r="AE3170">
        <f t="shared" si="49"/>
        <v>0</v>
      </c>
      <c r="AF3170">
        <v>1</v>
      </c>
      <c r="AG3170" t="str">
        <f>IF(Table2[[#This Row],[Avg Monthly GB Download]] &lt; 5, "Less than 5 GB", IF(Table2[[#This Row],[Avg Monthly GB Download]] &lt;= 10, "Between 5 and 10 GB", "10 or more GB"))</f>
        <v>Less than 5 GB</v>
      </c>
    </row>
    <row r="3171" spans="1:33" x14ac:dyDescent="0.3">
      <c r="A3171" t="s">
        <v>6457</v>
      </c>
      <c r="B3171" t="s">
        <v>17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17</v>
      </c>
      <c r="I3171" t="s">
        <v>18</v>
      </c>
      <c r="J3171">
        <v>0</v>
      </c>
      <c r="K3171">
        <v>0</v>
      </c>
      <c r="L3171">
        <v>11</v>
      </c>
      <c r="M3171" t="s">
        <v>21</v>
      </c>
      <c r="N3171">
        <v>0</v>
      </c>
      <c r="O3171" t="s">
        <v>72</v>
      </c>
      <c r="P3171" t="s">
        <v>6458</v>
      </c>
      <c r="Q3171" t="s">
        <v>20</v>
      </c>
      <c r="R3171">
        <v>48</v>
      </c>
      <c r="S3171" t="s">
        <v>17</v>
      </c>
      <c r="T3171" t="s">
        <v>17</v>
      </c>
      <c r="U3171" t="s">
        <v>17</v>
      </c>
      <c r="V3171" t="str">
        <f>IF(Table2[[#This Row],[Age]] &lt; 30, "Under 30", IF(Table2[[#This Row],[Age]] &lt; 65, "Other", "Senior"))</f>
        <v>Other</v>
      </c>
      <c r="W3171">
        <v>0</v>
      </c>
      <c r="X3171" t="s">
        <v>17</v>
      </c>
      <c r="Y3171" t="s">
        <v>94</v>
      </c>
      <c r="Z3171" t="s">
        <v>29</v>
      </c>
      <c r="AA3171">
        <v>32</v>
      </c>
      <c r="AB3171">
        <v>552</v>
      </c>
      <c r="AE3171">
        <f t="shared" si="49"/>
        <v>0</v>
      </c>
      <c r="AF3171">
        <v>1</v>
      </c>
      <c r="AG3171" t="str">
        <f>IF(Table2[[#This Row],[Avg Monthly GB Download]] &lt; 5, "Less than 5 GB", IF(Table2[[#This Row],[Avg Monthly GB Download]] &lt;= 10, "Between 5 and 10 GB", "10 or more GB"))</f>
        <v>10 or more GB</v>
      </c>
    </row>
    <row r="3172" spans="1:33" x14ac:dyDescent="0.3">
      <c r="A3172" t="s">
        <v>6459</v>
      </c>
      <c r="B3172" t="s">
        <v>17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17</v>
      </c>
      <c r="I3172" t="s">
        <v>18</v>
      </c>
      <c r="J3172">
        <v>0</v>
      </c>
      <c r="K3172">
        <v>1</v>
      </c>
      <c r="L3172">
        <v>0</v>
      </c>
      <c r="M3172" t="s">
        <v>17</v>
      </c>
      <c r="N3172">
        <v>0</v>
      </c>
      <c r="O3172" t="s">
        <v>54</v>
      </c>
      <c r="P3172" t="s">
        <v>6460</v>
      </c>
      <c r="Q3172" t="s">
        <v>22</v>
      </c>
      <c r="R3172">
        <v>53</v>
      </c>
      <c r="S3172" t="s">
        <v>17</v>
      </c>
      <c r="T3172" t="s">
        <v>17</v>
      </c>
      <c r="U3172" t="s">
        <v>17</v>
      </c>
      <c r="V3172" t="str">
        <f>IF(Table2[[#This Row],[Age]] &lt; 30, "Under 30", IF(Table2[[#This Row],[Age]] &lt; 65, "Other", "Senior"))</f>
        <v>Other</v>
      </c>
      <c r="W3172">
        <v>0</v>
      </c>
      <c r="X3172" t="s">
        <v>17</v>
      </c>
      <c r="Y3172" t="s">
        <v>94</v>
      </c>
      <c r="Z3172" t="s">
        <v>29</v>
      </c>
      <c r="AA3172">
        <v>8</v>
      </c>
      <c r="AB3172">
        <v>126</v>
      </c>
      <c r="AE3172">
        <f t="shared" si="49"/>
        <v>0</v>
      </c>
      <c r="AF3172">
        <v>1</v>
      </c>
      <c r="AG3172" t="str">
        <f>IF(Table2[[#This Row],[Avg Monthly GB Download]] &lt; 5, "Less than 5 GB", IF(Table2[[#This Row],[Avg Monthly GB Download]] &lt;= 10, "Between 5 and 10 GB", "10 or more GB"))</f>
        <v>Less than 5 GB</v>
      </c>
    </row>
    <row r="3173" spans="1:33" x14ac:dyDescent="0.3">
      <c r="A3173" t="s">
        <v>6461</v>
      </c>
      <c r="B3173" t="s">
        <v>17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17</v>
      </c>
      <c r="I3173" t="s">
        <v>18</v>
      </c>
      <c r="J3173">
        <v>0</v>
      </c>
      <c r="K3173">
        <v>2</v>
      </c>
      <c r="L3173">
        <v>6</v>
      </c>
      <c r="M3173" t="s">
        <v>21</v>
      </c>
      <c r="N3173">
        <v>0</v>
      </c>
      <c r="O3173" t="s">
        <v>82</v>
      </c>
      <c r="P3173" t="s">
        <v>6462</v>
      </c>
      <c r="Q3173" t="s">
        <v>20</v>
      </c>
      <c r="R3173">
        <v>49</v>
      </c>
      <c r="S3173" t="s">
        <v>17</v>
      </c>
      <c r="T3173" t="s">
        <v>17</v>
      </c>
      <c r="U3173" t="s">
        <v>17</v>
      </c>
      <c r="V3173" t="str">
        <f>IF(Table2[[#This Row],[Age]] &lt; 30, "Under 30", IF(Table2[[#This Row],[Age]] &lt; 65, "Other", "Senior"))</f>
        <v>Other</v>
      </c>
      <c r="W3173">
        <v>0</v>
      </c>
      <c r="X3173" t="s">
        <v>17</v>
      </c>
      <c r="Y3173" t="s">
        <v>28</v>
      </c>
      <c r="Z3173" t="s">
        <v>34</v>
      </c>
      <c r="AA3173">
        <v>28</v>
      </c>
      <c r="AB3173">
        <v>605</v>
      </c>
      <c r="AE3173">
        <f t="shared" si="49"/>
        <v>0</v>
      </c>
      <c r="AF3173">
        <v>1</v>
      </c>
      <c r="AG3173" t="str">
        <f>IF(Table2[[#This Row],[Avg Monthly GB Download]] &lt; 5, "Less than 5 GB", IF(Table2[[#This Row],[Avg Monthly GB Download]] &lt;= 10, "Between 5 and 10 GB", "10 or more GB"))</f>
        <v>Between 5 and 10 GB</v>
      </c>
    </row>
    <row r="3174" spans="1:33" x14ac:dyDescent="0.3">
      <c r="A3174" t="s">
        <v>6463</v>
      </c>
      <c r="B3174" t="s">
        <v>17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17</v>
      </c>
      <c r="I3174" t="s">
        <v>18</v>
      </c>
      <c r="J3174">
        <v>0</v>
      </c>
      <c r="K3174">
        <v>1</v>
      </c>
      <c r="L3174">
        <v>14</v>
      </c>
      <c r="M3174" t="s">
        <v>21</v>
      </c>
      <c r="N3174">
        <v>0</v>
      </c>
      <c r="O3174" t="s">
        <v>66</v>
      </c>
      <c r="P3174" t="s">
        <v>6464</v>
      </c>
      <c r="Q3174" t="s">
        <v>20</v>
      </c>
      <c r="R3174">
        <v>27</v>
      </c>
      <c r="S3174" t="s">
        <v>21</v>
      </c>
      <c r="T3174" t="s">
        <v>17</v>
      </c>
      <c r="U3174" t="s">
        <v>17</v>
      </c>
      <c r="V3174" t="str">
        <f>IF(Table2[[#This Row],[Age]] &lt; 30, "Under 30", IF(Table2[[#This Row],[Age]] &lt; 65, "Other", "Senior"))</f>
        <v>Under 30</v>
      </c>
      <c r="W3174">
        <v>0</v>
      </c>
      <c r="X3174" t="s">
        <v>21</v>
      </c>
      <c r="Y3174" t="s">
        <v>94</v>
      </c>
      <c r="Z3174" t="s">
        <v>34</v>
      </c>
      <c r="AA3174">
        <v>34</v>
      </c>
      <c r="AB3174">
        <v>1997</v>
      </c>
      <c r="AE3174">
        <f t="shared" si="49"/>
        <v>0</v>
      </c>
      <c r="AF3174">
        <v>1</v>
      </c>
      <c r="AG3174" t="str">
        <f>IF(Table2[[#This Row],[Avg Monthly GB Download]] &lt; 5, "Less than 5 GB", IF(Table2[[#This Row],[Avg Monthly GB Download]] &lt;= 10, "Between 5 and 10 GB", "10 or more GB"))</f>
        <v>10 or more GB</v>
      </c>
    </row>
    <row r="3175" spans="1:33" x14ac:dyDescent="0.3">
      <c r="A3175" t="s">
        <v>6465</v>
      </c>
      <c r="B3175" t="s">
        <v>17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17</v>
      </c>
      <c r="I3175" t="s">
        <v>18</v>
      </c>
      <c r="J3175">
        <v>0</v>
      </c>
      <c r="K3175">
        <v>1</v>
      </c>
      <c r="L3175">
        <v>5</v>
      </c>
      <c r="M3175" t="s">
        <v>17</v>
      </c>
      <c r="N3175">
        <v>88</v>
      </c>
      <c r="O3175" t="s">
        <v>68</v>
      </c>
      <c r="P3175" t="s">
        <v>6466</v>
      </c>
      <c r="Q3175" t="s">
        <v>22</v>
      </c>
      <c r="R3175">
        <v>77</v>
      </c>
      <c r="S3175" t="s">
        <v>17</v>
      </c>
      <c r="T3175" t="s">
        <v>21</v>
      </c>
      <c r="U3175" t="s">
        <v>17</v>
      </c>
      <c r="V3175" t="str">
        <f>IF(Table2[[#This Row],[Age]] &lt; 30, "Under 30", IF(Table2[[#This Row],[Age]] &lt; 65, "Other", "Senior"))</f>
        <v>Senior</v>
      </c>
      <c r="W3175">
        <v>0</v>
      </c>
      <c r="X3175" t="s">
        <v>17</v>
      </c>
      <c r="Y3175" t="s">
        <v>28</v>
      </c>
      <c r="Z3175" t="s">
        <v>29</v>
      </c>
      <c r="AA3175">
        <v>29</v>
      </c>
      <c r="AB3175">
        <v>300</v>
      </c>
      <c r="AE3175">
        <f t="shared" si="49"/>
        <v>0</v>
      </c>
      <c r="AF3175">
        <v>1</v>
      </c>
      <c r="AG3175" t="str">
        <f>IF(Table2[[#This Row],[Avg Monthly GB Download]] &lt; 5, "Less than 5 GB", IF(Table2[[#This Row],[Avg Monthly GB Download]] &lt;= 10, "Between 5 and 10 GB", "10 or more GB"))</f>
        <v>Between 5 and 10 GB</v>
      </c>
    </row>
    <row r="3176" spans="1:33" x14ac:dyDescent="0.3">
      <c r="A3176" t="s">
        <v>6467</v>
      </c>
      <c r="B3176" t="s">
        <v>17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17</v>
      </c>
      <c r="I3176" t="s">
        <v>18</v>
      </c>
      <c r="J3176">
        <v>0</v>
      </c>
      <c r="K3176">
        <v>0</v>
      </c>
      <c r="L3176">
        <v>4</v>
      </c>
      <c r="M3176" t="s">
        <v>21</v>
      </c>
      <c r="N3176">
        <v>0</v>
      </c>
      <c r="O3176" t="s">
        <v>63</v>
      </c>
      <c r="P3176" t="s">
        <v>6468</v>
      </c>
      <c r="Q3176" t="s">
        <v>22</v>
      </c>
      <c r="R3176">
        <v>52</v>
      </c>
      <c r="S3176" t="s">
        <v>17</v>
      </c>
      <c r="T3176" t="s">
        <v>17</v>
      </c>
      <c r="U3176" t="s">
        <v>17</v>
      </c>
      <c r="V3176" t="str">
        <f>IF(Table2[[#This Row],[Age]] &lt; 30, "Under 30", IF(Table2[[#This Row],[Age]] &lt; 65, "Other", "Senior"))</f>
        <v>Other</v>
      </c>
      <c r="W3176">
        <v>0</v>
      </c>
      <c r="X3176" t="s">
        <v>17</v>
      </c>
      <c r="Y3176" t="s">
        <v>28</v>
      </c>
      <c r="Z3176" t="s">
        <v>34</v>
      </c>
      <c r="AA3176">
        <v>30</v>
      </c>
      <c r="AB3176">
        <v>61</v>
      </c>
      <c r="AE3176">
        <f t="shared" si="49"/>
        <v>0</v>
      </c>
      <c r="AF3176">
        <v>1</v>
      </c>
      <c r="AG3176" t="str">
        <f>IF(Table2[[#This Row],[Avg Monthly GB Download]] &lt; 5, "Less than 5 GB", IF(Table2[[#This Row],[Avg Monthly GB Download]] &lt;= 10, "Between 5 and 10 GB", "10 or more GB"))</f>
        <v>Less than 5 GB</v>
      </c>
    </row>
    <row r="3177" spans="1:33" x14ac:dyDescent="0.3">
      <c r="A3177" t="s">
        <v>6469</v>
      </c>
      <c r="B3177" t="s">
        <v>17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17</v>
      </c>
      <c r="I3177" t="s">
        <v>18</v>
      </c>
      <c r="J3177">
        <v>0</v>
      </c>
      <c r="K3177">
        <v>0</v>
      </c>
      <c r="L3177">
        <v>0</v>
      </c>
      <c r="M3177" t="s">
        <v>17</v>
      </c>
      <c r="N3177">
        <v>0</v>
      </c>
      <c r="O3177" t="s">
        <v>77</v>
      </c>
      <c r="P3177" t="s">
        <v>6470</v>
      </c>
      <c r="Q3177" t="s">
        <v>22</v>
      </c>
      <c r="R3177">
        <v>29</v>
      </c>
      <c r="S3177" t="s">
        <v>21</v>
      </c>
      <c r="T3177" t="s">
        <v>17</v>
      </c>
      <c r="U3177" t="s">
        <v>17</v>
      </c>
      <c r="V3177" t="str">
        <f>IF(Table2[[#This Row],[Age]] &lt; 30, "Under 30", IF(Table2[[#This Row],[Age]] &lt; 65, "Other", "Senior"))</f>
        <v>Under 30</v>
      </c>
      <c r="W3177">
        <v>0</v>
      </c>
      <c r="X3177" t="s">
        <v>17</v>
      </c>
      <c r="Y3177" t="s">
        <v>49</v>
      </c>
      <c r="Z3177" t="s">
        <v>34</v>
      </c>
      <c r="AA3177">
        <v>10</v>
      </c>
      <c r="AB3177">
        <v>645</v>
      </c>
      <c r="AE3177">
        <f t="shared" si="49"/>
        <v>0</v>
      </c>
      <c r="AF3177">
        <v>1</v>
      </c>
      <c r="AG3177" t="str">
        <f>IF(Table2[[#This Row],[Avg Monthly GB Download]] &lt; 5, "Less than 5 GB", IF(Table2[[#This Row],[Avg Monthly GB Download]] &lt;= 10, "Between 5 and 10 GB", "10 or more GB"))</f>
        <v>Less than 5 GB</v>
      </c>
    </row>
    <row r="3178" spans="1:33" x14ac:dyDescent="0.3">
      <c r="A3178" t="s">
        <v>6471</v>
      </c>
      <c r="B3178" t="s">
        <v>17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21</v>
      </c>
      <c r="I3178" t="s">
        <v>84</v>
      </c>
      <c r="J3178">
        <v>0</v>
      </c>
      <c r="K3178">
        <v>0</v>
      </c>
      <c r="L3178">
        <v>8</v>
      </c>
      <c r="M3178" t="s">
        <v>17</v>
      </c>
      <c r="N3178">
        <v>34</v>
      </c>
      <c r="O3178" t="s">
        <v>64</v>
      </c>
      <c r="P3178" t="s">
        <v>6472</v>
      </c>
      <c r="Q3178" t="s">
        <v>20</v>
      </c>
      <c r="R3178">
        <v>25</v>
      </c>
      <c r="S3178" t="s">
        <v>21</v>
      </c>
      <c r="T3178" t="s">
        <v>17</v>
      </c>
      <c r="U3178" t="s">
        <v>17</v>
      </c>
      <c r="V3178" t="str">
        <f>IF(Table2[[#This Row],[Age]] &lt; 30, "Under 30", IF(Table2[[#This Row],[Age]] &lt; 65, "Other", "Senior"))</f>
        <v>Under 30</v>
      </c>
      <c r="W3178">
        <v>0</v>
      </c>
      <c r="X3178" t="s">
        <v>17</v>
      </c>
      <c r="Y3178" t="s">
        <v>28</v>
      </c>
      <c r="Z3178" t="s">
        <v>34</v>
      </c>
      <c r="AA3178">
        <v>44</v>
      </c>
      <c r="AB3178">
        <v>269</v>
      </c>
      <c r="AE3178">
        <f t="shared" si="49"/>
        <v>0</v>
      </c>
      <c r="AF3178">
        <v>1</v>
      </c>
      <c r="AG3178" t="str">
        <f>IF(Table2[[#This Row],[Avg Monthly GB Download]] &lt; 5, "Less than 5 GB", IF(Table2[[#This Row],[Avg Monthly GB Download]] &lt;= 10, "Between 5 and 10 GB", "10 or more GB"))</f>
        <v>Between 5 and 10 GB</v>
      </c>
    </row>
    <row r="3179" spans="1:33" x14ac:dyDescent="0.3">
      <c r="A3179" t="s">
        <v>6473</v>
      </c>
      <c r="B3179" t="s">
        <v>17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21</v>
      </c>
      <c r="I3179" t="s">
        <v>84</v>
      </c>
      <c r="J3179">
        <v>0</v>
      </c>
      <c r="K3179">
        <v>1</v>
      </c>
      <c r="L3179">
        <v>0</v>
      </c>
      <c r="M3179" t="s">
        <v>17</v>
      </c>
      <c r="N3179">
        <v>0</v>
      </c>
      <c r="O3179" t="s">
        <v>33</v>
      </c>
      <c r="P3179" t="s">
        <v>6474</v>
      </c>
      <c r="Q3179" t="s">
        <v>22</v>
      </c>
      <c r="R3179">
        <v>43</v>
      </c>
      <c r="S3179" t="s">
        <v>17</v>
      </c>
      <c r="T3179" t="s">
        <v>17</v>
      </c>
      <c r="U3179" t="s">
        <v>17</v>
      </c>
      <c r="V3179" t="str">
        <f>IF(Table2[[#This Row],[Age]] &lt; 30, "Under 30", IF(Table2[[#This Row],[Age]] &lt; 65, "Other", "Senior"))</f>
        <v>Other</v>
      </c>
      <c r="W3179">
        <v>0</v>
      </c>
      <c r="X3179" t="s">
        <v>17</v>
      </c>
      <c r="Y3179" t="s">
        <v>49</v>
      </c>
      <c r="Z3179" t="s">
        <v>29</v>
      </c>
      <c r="AA3179">
        <v>10</v>
      </c>
      <c r="AB3179">
        <v>493</v>
      </c>
      <c r="AE3179">
        <f t="shared" si="49"/>
        <v>0</v>
      </c>
      <c r="AF3179">
        <v>1</v>
      </c>
      <c r="AG3179" t="str">
        <f>IF(Table2[[#This Row],[Avg Monthly GB Download]] &lt; 5, "Less than 5 GB", IF(Table2[[#This Row],[Avg Monthly GB Download]] &lt;= 10, "Between 5 and 10 GB", "10 or more GB"))</f>
        <v>Less than 5 GB</v>
      </c>
    </row>
    <row r="3180" spans="1:33" x14ac:dyDescent="0.3">
      <c r="A3180" t="s">
        <v>6475</v>
      </c>
      <c r="B3180" t="s">
        <v>17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21</v>
      </c>
      <c r="I3180" t="s">
        <v>84</v>
      </c>
      <c r="J3180">
        <v>0</v>
      </c>
      <c r="K3180">
        <v>1</v>
      </c>
      <c r="L3180">
        <v>8</v>
      </c>
      <c r="M3180" t="s">
        <v>21</v>
      </c>
      <c r="N3180">
        <v>0</v>
      </c>
      <c r="O3180" t="s">
        <v>71</v>
      </c>
      <c r="P3180" t="s">
        <v>6476</v>
      </c>
      <c r="Q3180" t="s">
        <v>22</v>
      </c>
      <c r="R3180">
        <v>45</v>
      </c>
      <c r="S3180" t="s">
        <v>17</v>
      </c>
      <c r="T3180" t="s">
        <v>17</v>
      </c>
      <c r="U3180" t="s">
        <v>17</v>
      </c>
      <c r="V3180" t="str">
        <f>IF(Table2[[#This Row],[Age]] &lt; 30, "Under 30", IF(Table2[[#This Row],[Age]] &lt; 65, "Other", "Senior"))</f>
        <v>Other</v>
      </c>
      <c r="W3180">
        <v>0</v>
      </c>
      <c r="X3180" t="s">
        <v>21</v>
      </c>
      <c r="Y3180" t="s">
        <v>49</v>
      </c>
      <c r="Z3180" t="s">
        <v>34</v>
      </c>
      <c r="AA3180">
        <v>38</v>
      </c>
      <c r="AB3180">
        <v>1391</v>
      </c>
      <c r="AE3180">
        <f t="shared" si="49"/>
        <v>0</v>
      </c>
      <c r="AF3180">
        <v>1</v>
      </c>
      <c r="AG3180" t="str">
        <f>IF(Table2[[#This Row],[Avg Monthly GB Download]] &lt; 5, "Less than 5 GB", IF(Table2[[#This Row],[Avg Monthly GB Download]] &lt;= 10, "Between 5 and 10 GB", "10 or more GB"))</f>
        <v>Between 5 and 10 GB</v>
      </c>
    </row>
    <row r="3181" spans="1:33" x14ac:dyDescent="0.3">
      <c r="A3181" t="s">
        <v>6477</v>
      </c>
      <c r="B3181" t="s">
        <v>17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17</v>
      </c>
      <c r="I3181" t="s">
        <v>18</v>
      </c>
      <c r="J3181">
        <v>0</v>
      </c>
      <c r="K3181">
        <v>0</v>
      </c>
      <c r="L3181">
        <v>3</v>
      </c>
      <c r="M3181" t="s">
        <v>21</v>
      </c>
      <c r="N3181">
        <v>0</v>
      </c>
      <c r="O3181" t="s">
        <v>59</v>
      </c>
      <c r="P3181" t="s">
        <v>6478</v>
      </c>
      <c r="Q3181" t="s">
        <v>20</v>
      </c>
      <c r="R3181">
        <v>40</v>
      </c>
      <c r="S3181" t="s">
        <v>17</v>
      </c>
      <c r="T3181" t="s">
        <v>17</v>
      </c>
      <c r="U3181" t="s">
        <v>17</v>
      </c>
      <c r="V3181" t="str">
        <f>IF(Table2[[#This Row],[Age]] &lt; 30, "Under 30", IF(Table2[[#This Row],[Age]] &lt; 65, "Other", "Senior"))</f>
        <v>Other</v>
      </c>
      <c r="W3181">
        <v>0</v>
      </c>
      <c r="X3181" t="s">
        <v>17</v>
      </c>
      <c r="Y3181" t="s">
        <v>28</v>
      </c>
      <c r="Z3181" t="s">
        <v>29</v>
      </c>
      <c r="AA3181">
        <v>15</v>
      </c>
      <c r="AB3181">
        <v>15</v>
      </c>
      <c r="AE3181">
        <f t="shared" si="49"/>
        <v>0</v>
      </c>
      <c r="AF3181">
        <v>1</v>
      </c>
      <c r="AG3181" t="str">
        <f>IF(Table2[[#This Row],[Avg Monthly GB Download]] &lt; 5, "Less than 5 GB", IF(Table2[[#This Row],[Avg Monthly GB Download]] &lt;= 10, "Between 5 and 10 GB", "10 or more GB"))</f>
        <v>Less than 5 GB</v>
      </c>
    </row>
    <row r="3182" spans="1:33" x14ac:dyDescent="0.3">
      <c r="A3182" t="s">
        <v>6479</v>
      </c>
      <c r="B3182" t="s">
        <v>17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17</v>
      </c>
      <c r="I3182" t="s">
        <v>18</v>
      </c>
      <c r="J3182">
        <v>0</v>
      </c>
      <c r="K3182">
        <v>1</v>
      </c>
      <c r="L3182">
        <v>8</v>
      </c>
      <c r="M3182" t="s">
        <v>21</v>
      </c>
      <c r="N3182">
        <v>0</v>
      </c>
      <c r="O3182" t="s">
        <v>82</v>
      </c>
      <c r="P3182" t="s">
        <v>6480</v>
      </c>
      <c r="Q3182" t="s">
        <v>20</v>
      </c>
      <c r="R3182">
        <v>37</v>
      </c>
      <c r="S3182" t="s">
        <v>17</v>
      </c>
      <c r="T3182" t="s">
        <v>17</v>
      </c>
      <c r="U3182" t="s">
        <v>17</v>
      </c>
      <c r="V3182" t="str">
        <f>IF(Table2[[#This Row],[Age]] &lt; 30, "Under 30", IF(Table2[[#This Row],[Age]] &lt; 65, "Other", "Senior"))</f>
        <v>Other</v>
      </c>
      <c r="W3182">
        <v>0</v>
      </c>
      <c r="X3182" t="s">
        <v>21</v>
      </c>
      <c r="Y3182" t="s">
        <v>49</v>
      </c>
      <c r="Z3182" t="s">
        <v>29</v>
      </c>
      <c r="AA3182">
        <v>48</v>
      </c>
      <c r="AB3182">
        <v>3385</v>
      </c>
      <c r="AE3182">
        <f t="shared" si="49"/>
        <v>0</v>
      </c>
      <c r="AF3182">
        <v>1</v>
      </c>
      <c r="AG3182" t="str">
        <f>IF(Table2[[#This Row],[Avg Monthly GB Download]] &lt; 5, "Less than 5 GB", IF(Table2[[#This Row],[Avg Monthly GB Download]] &lt;= 10, "Between 5 and 10 GB", "10 or more GB"))</f>
        <v>Between 5 and 10 GB</v>
      </c>
    </row>
    <row r="3183" spans="1:33" x14ac:dyDescent="0.3">
      <c r="A3183" t="s">
        <v>6481</v>
      </c>
      <c r="B3183" t="s">
        <v>17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21</v>
      </c>
      <c r="I3183" t="s">
        <v>84</v>
      </c>
      <c r="J3183">
        <v>0</v>
      </c>
      <c r="K3183">
        <v>0</v>
      </c>
      <c r="L3183">
        <v>7</v>
      </c>
      <c r="M3183" t="s">
        <v>17</v>
      </c>
      <c r="N3183">
        <v>3</v>
      </c>
      <c r="O3183" t="s">
        <v>55</v>
      </c>
      <c r="P3183" t="s">
        <v>6482</v>
      </c>
      <c r="Q3183" t="s">
        <v>22</v>
      </c>
      <c r="R3183">
        <v>69</v>
      </c>
      <c r="S3183" t="s">
        <v>17</v>
      </c>
      <c r="T3183" t="s">
        <v>21</v>
      </c>
      <c r="U3183" t="s">
        <v>17</v>
      </c>
      <c r="V3183" t="str">
        <f>IF(Table2[[#This Row],[Age]] &lt; 30, "Under 30", IF(Table2[[#This Row],[Age]] &lt; 65, "Other", "Senior"))</f>
        <v>Senior</v>
      </c>
      <c r="W3183">
        <v>0</v>
      </c>
      <c r="X3183" t="s">
        <v>17</v>
      </c>
      <c r="Y3183" t="s">
        <v>94</v>
      </c>
      <c r="Z3183" t="s">
        <v>34</v>
      </c>
      <c r="AA3183">
        <v>47</v>
      </c>
      <c r="AB3183">
        <v>2857</v>
      </c>
      <c r="AE3183">
        <f t="shared" si="49"/>
        <v>0</v>
      </c>
      <c r="AF3183">
        <v>1</v>
      </c>
      <c r="AG3183" t="str">
        <f>IF(Table2[[#This Row],[Avg Monthly GB Download]] &lt; 5, "Less than 5 GB", IF(Table2[[#This Row],[Avg Monthly GB Download]] &lt;= 10, "Between 5 and 10 GB", "10 or more GB"))</f>
        <v>Between 5 and 10 GB</v>
      </c>
    </row>
    <row r="3184" spans="1:33" x14ac:dyDescent="0.3">
      <c r="A3184" t="s">
        <v>6483</v>
      </c>
      <c r="B3184" t="s">
        <v>17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17</v>
      </c>
      <c r="I3184" t="s">
        <v>18</v>
      </c>
      <c r="J3184">
        <v>0</v>
      </c>
      <c r="K3184">
        <v>1</v>
      </c>
      <c r="L3184">
        <v>12</v>
      </c>
      <c r="M3184" t="s">
        <v>21</v>
      </c>
      <c r="N3184">
        <v>0</v>
      </c>
      <c r="O3184" t="s">
        <v>80</v>
      </c>
      <c r="P3184" t="s">
        <v>6484</v>
      </c>
      <c r="Q3184" t="s">
        <v>20</v>
      </c>
      <c r="R3184">
        <v>76</v>
      </c>
      <c r="S3184" t="s">
        <v>17</v>
      </c>
      <c r="T3184" t="s">
        <v>21</v>
      </c>
      <c r="U3184" t="s">
        <v>17</v>
      </c>
      <c r="V3184" t="str">
        <f>IF(Table2[[#This Row],[Age]] &lt; 30, "Under 30", IF(Table2[[#This Row],[Age]] &lt; 65, "Other", "Senior"))</f>
        <v>Senior</v>
      </c>
      <c r="W3184">
        <v>0</v>
      </c>
      <c r="X3184" t="s">
        <v>17</v>
      </c>
      <c r="Y3184" t="s">
        <v>94</v>
      </c>
      <c r="Z3184" t="s">
        <v>34</v>
      </c>
      <c r="AA3184">
        <v>38</v>
      </c>
      <c r="AB3184">
        <v>1965</v>
      </c>
      <c r="AE3184">
        <f t="shared" si="49"/>
        <v>0</v>
      </c>
      <c r="AF3184">
        <v>1</v>
      </c>
      <c r="AG3184" t="str">
        <f>IF(Table2[[#This Row],[Avg Monthly GB Download]] &lt; 5, "Less than 5 GB", IF(Table2[[#This Row],[Avg Monthly GB Download]] &lt;= 10, "Between 5 and 10 GB", "10 or more GB"))</f>
        <v>10 or more GB</v>
      </c>
    </row>
    <row r="3185" spans="1:33" x14ac:dyDescent="0.3">
      <c r="A3185" t="s">
        <v>6485</v>
      </c>
      <c r="B3185" t="s">
        <v>17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17</v>
      </c>
      <c r="I3185" t="s">
        <v>18</v>
      </c>
      <c r="J3185">
        <v>0</v>
      </c>
      <c r="K3185">
        <v>1</v>
      </c>
      <c r="L3185">
        <v>14</v>
      </c>
      <c r="M3185" t="s">
        <v>17</v>
      </c>
      <c r="N3185">
        <v>67</v>
      </c>
      <c r="O3185" t="s">
        <v>72</v>
      </c>
      <c r="P3185" t="s">
        <v>6486</v>
      </c>
      <c r="Q3185" t="s">
        <v>20</v>
      </c>
      <c r="R3185">
        <v>25</v>
      </c>
      <c r="S3185" t="s">
        <v>21</v>
      </c>
      <c r="T3185" t="s">
        <v>17</v>
      </c>
      <c r="U3185" t="s">
        <v>17</v>
      </c>
      <c r="V3185" t="str">
        <f>IF(Table2[[#This Row],[Age]] &lt; 30, "Under 30", IF(Table2[[#This Row],[Age]] &lt; 65, "Other", "Senior"))</f>
        <v>Under 30</v>
      </c>
      <c r="W3185">
        <v>0</v>
      </c>
      <c r="X3185" t="s">
        <v>21</v>
      </c>
      <c r="Y3185" t="s">
        <v>94</v>
      </c>
      <c r="Z3185" t="s">
        <v>29</v>
      </c>
      <c r="AA3185">
        <v>46</v>
      </c>
      <c r="AB3185">
        <v>2456</v>
      </c>
      <c r="AE3185">
        <f t="shared" si="49"/>
        <v>0</v>
      </c>
      <c r="AF3185">
        <v>1</v>
      </c>
      <c r="AG3185" t="str">
        <f>IF(Table2[[#This Row],[Avg Monthly GB Download]] &lt; 5, "Less than 5 GB", IF(Table2[[#This Row],[Avg Monthly GB Download]] &lt;= 10, "Between 5 and 10 GB", "10 or more GB"))</f>
        <v>10 or more GB</v>
      </c>
    </row>
    <row r="3186" spans="1:33" x14ac:dyDescent="0.3">
      <c r="A3186" t="s">
        <v>6487</v>
      </c>
      <c r="B3186" t="s">
        <v>17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21</v>
      </c>
      <c r="I3186" t="s">
        <v>84</v>
      </c>
      <c r="J3186">
        <v>0</v>
      </c>
      <c r="K3186">
        <v>0</v>
      </c>
      <c r="L3186">
        <v>15</v>
      </c>
      <c r="M3186" t="s">
        <v>21</v>
      </c>
      <c r="N3186">
        <v>0</v>
      </c>
      <c r="O3186" t="s">
        <v>31</v>
      </c>
      <c r="P3186" t="s">
        <v>6488</v>
      </c>
      <c r="Q3186" t="s">
        <v>20</v>
      </c>
      <c r="R3186">
        <v>20</v>
      </c>
      <c r="S3186" t="s">
        <v>21</v>
      </c>
      <c r="T3186" t="s">
        <v>17</v>
      </c>
      <c r="U3186" t="s">
        <v>17</v>
      </c>
      <c r="V3186" t="str">
        <f>IF(Table2[[#This Row],[Age]] &lt; 30, "Under 30", IF(Table2[[#This Row],[Age]] &lt; 65, "Other", "Senior"))</f>
        <v>Under 30</v>
      </c>
      <c r="W3186">
        <v>0</v>
      </c>
      <c r="X3186" t="s">
        <v>17</v>
      </c>
      <c r="Y3186" t="s">
        <v>28</v>
      </c>
      <c r="Z3186" t="s">
        <v>34</v>
      </c>
      <c r="AA3186">
        <v>26</v>
      </c>
      <c r="AB3186">
        <v>82</v>
      </c>
      <c r="AE3186">
        <f t="shared" si="49"/>
        <v>0</v>
      </c>
      <c r="AF3186">
        <v>1</v>
      </c>
      <c r="AG3186" t="str">
        <f>IF(Table2[[#This Row],[Avg Monthly GB Download]] &lt; 5, "Less than 5 GB", IF(Table2[[#This Row],[Avg Monthly GB Download]] &lt;= 10, "Between 5 and 10 GB", "10 or more GB"))</f>
        <v>10 or more GB</v>
      </c>
    </row>
    <row r="3187" spans="1:33" x14ac:dyDescent="0.3">
      <c r="A3187" t="s">
        <v>6489</v>
      </c>
      <c r="B3187" t="s">
        <v>17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17</v>
      </c>
      <c r="I3187" t="s">
        <v>18</v>
      </c>
      <c r="J3187">
        <v>0</v>
      </c>
      <c r="K3187">
        <v>0</v>
      </c>
      <c r="L3187">
        <v>14</v>
      </c>
      <c r="M3187" t="s">
        <v>21</v>
      </c>
      <c r="N3187">
        <v>0</v>
      </c>
      <c r="O3187" t="s">
        <v>69</v>
      </c>
      <c r="P3187" t="s">
        <v>6490</v>
      </c>
      <c r="Q3187" t="s">
        <v>22</v>
      </c>
      <c r="R3187">
        <v>25</v>
      </c>
      <c r="S3187" t="s">
        <v>21</v>
      </c>
      <c r="T3187" t="s">
        <v>17</v>
      </c>
      <c r="U3187" t="s">
        <v>17</v>
      </c>
      <c r="V3187" t="str">
        <f>IF(Table2[[#This Row],[Age]] &lt; 30, "Under 30", IF(Table2[[#This Row],[Age]] &lt; 65, "Other", "Senior"))</f>
        <v>Under 30</v>
      </c>
      <c r="W3187">
        <v>0</v>
      </c>
      <c r="X3187" t="s">
        <v>21</v>
      </c>
      <c r="Y3187" t="s">
        <v>28</v>
      </c>
      <c r="Z3187" t="s">
        <v>34</v>
      </c>
      <c r="AA3187">
        <v>36</v>
      </c>
      <c r="AB3187">
        <v>188</v>
      </c>
      <c r="AE3187">
        <f t="shared" si="49"/>
        <v>0</v>
      </c>
      <c r="AF3187">
        <v>1</v>
      </c>
      <c r="AG3187" t="str">
        <f>IF(Table2[[#This Row],[Avg Monthly GB Download]] &lt; 5, "Less than 5 GB", IF(Table2[[#This Row],[Avg Monthly GB Download]] &lt;= 10, "Between 5 and 10 GB", "10 or more GB"))</f>
        <v>10 or more GB</v>
      </c>
    </row>
    <row r="3188" spans="1:33" x14ac:dyDescent="0.3">
      <c r="A3188" t="s">
        <v>6491</v>
      </c>
      <c r="B3188" t="s">
        <v>17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17</v>
      </c>
      <c r="I3188" t="s">
        <v>18</v>
      </c>
      <c r="J3188">
        <v>0</v>
      </c>
      <c r="K3188">
        <v>0</v>
      </c>
      <c r="L3188">
        <v>0</v>
      </c>
      <c r="M3188" t="s">
        <v>17</v>
      </c>
      <c r="N3188">
        <v>0</v>
      </c>
      <c r="O3188" t="s">
        <v>69</v>
      </c>
      <c r="P3188" t="s">
        <v>6492</v>
      </c>
      <c r="Q3188" t="s">
        <v>22</v>
      </c>
      <c r="R3188">
        <v>21</v>
      </c>
      <c r="S3188" t="s">
        <v>21</v>
      </c>
      <c r="T3188" t="s">
        <v>17</v>
      </c>
      <c r="U3188" t="s">
        <v>17</v>
      </c>
      <c r="V3188" t="str">
        <f>IF(Table2[[#This Row],[Age]] &lt; 30, "Under 30", IF(Table2[[#This Row],[Age]] &lt; 65, "Other", "Senior"))</f>
        <v>Under 30</v>
      </c>
      <c r="W3188">
        <v>0</v>
      </c>
      <c r="X3188" t="s">
        <v>17</v>
      </c>
      <c r="Y3188" t="s">
        <v>49</v>
      </c>
      <c r="Z3188" t="s">
        <v>29</v>
      </c>
      <c r="AA3188">
        <v>12</v>
      </c>
      <c r="AB3188">
        <v>411</v>
      </c>
      <c r="AE3188">
        <f t="shared" si="49"/>
        <v>0</v>
      </c>
      <c r="AF3188">
        <v>1</v>
      </c>
      <c r="AG3188" t="str">
        <f>IF(Table2[[#This Row],[Avg Monthly GB Download]] &lt; 5, "Less than 5 GB", IF(Table2[[#This Row],[Avg Monthly GB Download]] &lt;= 10, "Between 5 and 10 GB", "10 or more GB"))</f>
        <v>Less than 5 GB</v>
      </c>
    </row>
    <row r="3189" spans="1:33" x14ac:dyDescent="0.3">
      <c r="A3189" t="s">
        <v>6493</v>
      </c>
      <c r="B3189" t="s">
        <v>17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17</v>
      </c>
      <c r="I3189" t="s">
        <v>18</v>
      </c>
      <c r="J3189">
        <v>0</v>
      </c>
      <c r="K3189">
        <v>0</v>
      </c>
      <c r="L3189">
        <v>6</v>
      </c>
      <c r="M3189" t="s">
        <v>21</v>
      </c>
      <c r="N3189">
        <v>0</v>
      </c>
      <c r="O3189" t="s">
        <v>65</v>
      </c>
      <c r="P3189" t="s">
        <v>6494</v>
      </c>
      <c r="Q3189" t="s">
        <v>20</v>
      </c>
      <c r="R3189">
        <v>55</v>
      </c>
      <c r="S3189" t="s">
        <v>17</v>
      </c>
      <c r="T3189" t="s">
        <v>17</v>
      </c>
      <c r="U3189" t="s">
        <v>17</v>
      </c>
      <c r="V3189" t="str">
        <f>IF(Table2[[#This Row],[Age]] &lt; 30, "Under 30", IF(Table2[[#This Row],[Age]] &lt; 65, "Other", "Senior"))</f>
        <v>Other</v>
      </c>
      <c r="W3189">
        <v>0</v>
      </c>
      <c r="X3189" t="s">
        <v>21</v>
      </c>
      <c r="Y3189" t="s">
        <v>94</v>
      </c>
      <c r="Z3189" t="s">
        <v>34</v>
      </c>
      <c r="AA3189">
        <v>40</v>
      </c>
      <c r="AB3189">
        <v>1601</v>
      </c>
      <c r="AE3189">
        <f t="shared" si="49"/>
        <v>0</v>
      </c>
      <c r="AF3189">
        <v>1</v>
      </c>
      <c r="AG3189" t="str">
        <f>IF(Table2[[#This Row],[Avg Monthly GB Download]] &lt; 5, "Less than 5 GB", IF(Table2[[#This Row],[Avg Monthly GB Download]] &lt;= 10, "Between 5 and 10 GB", "10 or more GB"))</f>
        <v>Between 5 and 10 GB</v>
      </c>
    </row>
    <row r="3190" spans="1:33" x14ac:dyDescent="0.3">
      <c r="A3190" t="s">
        <v>6495</v>
      </c>
      <c r="B3190" t="s">
        <v>17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17</v>
      </c>
      <c r="I3190" t="s">
        <v>18</v>
      </c>
      <c r="J3190">
        <v>0</v>
      </c>
      <c r="K3190">
        <v>1</v>
      </c>
      <c r="L3190">
        <v>0</v>
      </c>
      <c r="M3190" t="s">
        <v>17</v>
      </c>
      <c r="N3190">
        <v>0</v>
      </c>
      <c r="O3190" t="s">
        <v>42</v>
      </c>
      <c r="P3190" t="s">
        <v>6496</v>
      </c>
      <c r="Q3190" t="s">
        <v>20</v>
      </c>
      <c r="R3190">
        <v>45</v>
      </c>
      <c r="S3190" t="s">
        <v>17</v>
      </c>
      <c r="T3190" t="s">
        <v>17</v>
      </c>
      <c r="U3190" t="s">
        <v>17</v>
      </c>
      <c r="V3190" t="str">
        <f>IF(Table2[[#This Row],[Age]] &lt; 30, "Under 30", IF(Table2[[#This Row],[Age]] &lt; 65, "Other", "Senior"))</f>
        <v>Other</v>
      </c>
      <c r="W3190">
        <v>0</v>
      </c>
      <c r="X3190" t="s">
        <v>17</v>
      </c>
      <c r="Y3190" t="s">
        <v>28</v>
      </c>
      <c r="Z3190" t="s">
        <v>29</v>
      </c>
      <c r="AA3190">
        <v>10</v>
      </c>
      <c r="AB3190">
        <v>185</v>
      </c>
      <c r="AE3190">
        <f t="shared" si="49"/>
        <v>0</v>
      </c>
      <c r="AF3190">
        <v>1</v>
      </c>
      <c r="AG3190" t="str">
        <f>IF(Table2[[#This Row],[Avg Monthly GB Download]] &lt; 5, "Less than 5 GB", IF(Table2[[#This Row],[Avg Monthly GB Download]] &lt;= 10, "Between 5 and 10 GB", "10 or more GB"))</f>
        <v>Less than 5 GB</v>
      </c>
    </row>
    <row r="3191" spans="1:33" x14ac:dyDescent="0.3">
      <c r="A3191" t="s">
        <v>6497</v>
      </c>
      <c r="B3191" t="s">
        <v>17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17</v>
      </c>
      <c r="I3191" t="s">
        <v>18</v>
      </c>
      <c r="J3191">
        <v>0</v>
      </c>
      <c r="K3191">
        <v>2</v>
      </c>
      <c r="L3191">
        <v>0</v>
      </c>
      <c r="M3191" t="s">
        <v>17</v>
      </c>
      <c r="N3191">
        <v>0</v>
      </c>
      <c r="O3191" t="s">
        <v>71</v>
      </c>
      <c r="P3191" t="s">
        <v>6498</v>
      </c>
      <c r="Q3191" t="s">
        <v>20</v>
      </c>
      <c r="R3191">
        <v>70</v>
      </c>
      <c r="S3191" t="s">
        <v>17</v>
      </c>
      <c r="T3191" t="s">
        <v>21</v>
      </c>
      <c r="U3191" t="s">
        <v>17</v>
      </c>
      <c r="V3191" t="str">
        <f>IF(Table2[[#This Row],[Age]] &lt; 30, "Under 30", IF(Table2[[#This Row],[Age]] &lt; 65, "Other", "Senior"))</f>
        <v>Senior</v>
      </c>
      <c r="W3191">
        <v>0</v>
      </c>
      <c r="X3191" t="s">
        <v>17</v>
      </c>
      <c r="Y3191" t="s">
        <v>49</v>
      </c>
      <c r="Z3191" t="s">
        <v>29</v>
      </c>
      <c r="AA3191">
        <v>13</v>
      </c>
      <c r="AB3191">
        <v>618</v>
      </c>
      <c r="AE3191">
        <f t="shared" si="49"/>
        <v>0</v>
      </c>
      <c r="AF3191">
        <v>1</v>
      </c>
      <c r="AG3191" t="str">
        <f>IF(Table2[[#This Row],[Avg Monthly GB Download]] &lt; 5, "Less than 5 GB", IF(Table2[[#This Row],[Avg Monthly GB Download]] &lt;= 10, "Between 5 and 10 GB", "10 or more GB"))</f>
        <v>Less than 5 GB</v>
      </c>
    </row>
    <row r="3192" spans="1:33" x14ac:dyDescent="0.3">
      <c r="A3192" t="s">
        <v>6499</v>
      </c>
      <c r="B3192" t="s">
        <v>17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17</v>
      </c>
      <c r="I3192" t="s">
        <v>18</v>
      </c>
      <c r="J3192">
        <v>0</v>
      </c>
      <c r="K3192">
        <v>0</v>
      </c>
      <c r="L3192">
        <v>0</v>
      </c>
      <c r="M3192" t="s">
        <v>17</v>
      </c>
      <c r="N3192">
        <v>0</v>
      </c>
      <c r="O3192" t="s">
        <v>76</v>
      </c>
      <c r="P3192" t="s">
        <v>6500</v>
      </c>
      <c r="Q3192" t="s">
        <v>20</v>
      </c>
      <c r="R3192">
        <v>45</v>
      </c>
      <c r="S3192" t="s">
        <v>17</v>
      </c>
      <c r="T3192" t="s">
        <v>17</v>
      </c>
      <c r="U3192" t="s">
        <v>17</v>
      </c>
      <c r="V3192" t="str">
        <f>IF(Table2[[#This Row],[Age]] &lt; 30, "Under 30", IF(Table2[[#This Row],[Age]] &lt; 65, "Other", "Senior"))</f>
        <v>Other</v>
      </c>
      <c r="W3192">
        <v>0</v>
      </c>
      <c r="X3192" t="s">
        <v>17</v>
      </c>
      <c r="Y3192" t="s">
        <v>28</v>
      </c>
      <c r="Z3192" t="s">
        <v>29</v>
      </c>
      <c r="AA3192">
        <v>13</v>
      </c>
      <c r="AB3192">
        <v>150</v>
      </c>
      <c r="AE3192">
        <f t="shared" si="49"/>
        <v>0</v>
      </c>
      <c r="AF3192">
        <v>1</v>
      </c>
      <c r="AG3192" t="str">
        <f>IF(Table2[[#This Row],[Avg Monthly GB Download]] &lt; 5, "Less than 5 GB", IF(Table2[[#This Row],[Avg Monthly GB Download]] &lt;= 10, "Between 5 and 10 GB", "10 or more GB"))</f>
        <v>Less than 5 GB</v>
      </c>
    </row>
    <row r="3193" spans="1:33" x14ac:dyDescent="0.3">
      <c r="A3193" t="s">
        <v>6501</v>
      </c>
      <c r="B3193" t="s">
        <v>17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17</v>
      </c>
      <c r="I3193" t="s">
        <v>18</v>
      </c>
      <c r="J3193">
        <v>0</v>
      </c>
      <c r="K3193">
        <v>1</v>
      </c>
      <c r="L3193">
        <v>21</v>
      </c>
      <c r="M3193" t="s">
        <v>21</v>
      </c>
      <c r="N3193">
        <v>0</v>
      </c>
      <c r="O3193" t="s">
        <v>51</v>
      </c>
      <c r="P3193" t="s">
        <v>6502</v>
      </c>
      <c r="Q3193" t="s">
        <v>22</v>
      </c>
      <c r="R3193">
        <v>27</v>
      </c>
      <c r="S3193" t="s">
        <v>21</v>
      </c>
      <c r="T3193" t="s">
        <v>17</v>
      </c>
      <c r="U3193" t="s">
        <v>17</v>
      </c>
      <c r="V3193" t="str">
        <f>IF(Table2[[#This Row],[Age]] &lt; 30, "Under 30", IF(Table2[[#This Row],[Age]] &lt; 65, "Other", "Senior"))</f>
        <v>Under 30</v>
      </c>
      <c r="W3193">
        <v>0</v>
      </c>
      <c r="X3193" t="s">
        <v>17</v>
      </c>
      <c r="Y3193" t="s">
        <v>28</v>
      </c>
      <c r="Z3193" t="s">
        <v>29</v>
      </c>
      <c r="AA3193">
        <v>45</v>
      </c>
      <c r="AB3193">
        <v>170</v>
      </c>
      <c r="AE3193">
        <f t="shared" si="49"/>
        <v>0</v>
      </c>
      <c r="AF3193">
        <v>1</v>
      </c>
      <c r="AG3193" t="str">
        <f>IF(Table2[[#This Row],[Avg Monthly GB Download]] &lt; 5, "Less than 5 GB", IF(Table2[[#This Row],[Avg Monthly GB Download]] &lt;= 10, "Between 5 and 10 GB", "10 or more GB"))</f>
        <v>10 or more GB</v>
      </c>
    </row>
    <row r="3194" spans="1:33" x14ac:dyDescent="0.3">
      <c r="A3194" t="s">
        <v>6503</v>
      </c>
      <c r="B3194" t="s">
        <v>17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21</v>
      </c>
      <c r="I3194" t="s">
        <v>84</v>
      </c>
      <c r="J3194">
        <v>0</v>
      </c>
      <c r="K3194">
        <v>0</v>
      </c>
      <c r="L3194">
        <v>0</v>
      </c>
      <c r="M3194" t="s">
        <v>17</v>
      </c>
      <c r="N3194">
        <v>0</v>
      </c>
      <c r="O3194" t="s">
        <v>80</v>
      </c>
      <c r="P3194" t="s">
        <v>6504</v>
      </c>
      <c r="Q3194" t="s">
        <v>20</v>
      </c>
      <c r="R3194">
        <v>44</v>
      </c>
      <c r="S3194" t="s">
        <v>17</v>
      </c>
      <c r="T3194" t="s">
        <v>17</v>
      </c>
      <c r="U3194" t="s">
        <v>17</v>
      </c>
      <c r="V3194" t="str">
        <f>IF(Table2[[#This Row],[Age]] &lt; 30, "Under 30", IF(Table2[[#This Row],[Age]] &lt; 65, "Other", "Senior"))</f>
        <v>Other</v>
      </c>
      <c r="W3194">
        <v>0</v>
      </c>
      <c r="X3194" t="s">
        <v>17</v>
      </c>
      <c r="Y3194" t="s">
        <v>94</v>
      </c>
      <c r="Z3194" t="s">
        <v>29</v>
      </c>
      <c r="AA3194">
        <v>8</v>
      </c>
      <c r="AB3194">
        <v>49</v>
      </c>
      <c r="AE3194">
        <f t="shared" si="49"/>
        <v>0</v>
      </c>
      <c r="AF3194">
        <v>1</v>
      </c>
      <c r="AG3194" t="str">
        <f>IF(Table2[[#This Row],[Avg Monthly GB Download]] &lt; 5, "Less than 5 GB", IF(Table2[[#This Row],[Avg Monthly GB Download]] &lt;= 10, "Between 5 and 10 GB", "10 or more GB"))</f>
        <v>Less than 5 GB</v>
      </c>
    </row>
    <row r="3195" spans="1:33" x14ac:dyDescent="0.3">
      <c r="A3195" t="s">
        <v>6505</v>
      </c>
      <c r="B3195" t="s">
        <v>17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17</v>
      </c>
      <c r="I3195" t="s">
        <v>18</v>
      </c>
      <c r="J3195">
        <v>0</v>
      </c>
      <c r="K3195">
        <v>1</v>
      </c>
      <c r="L3195">
        <v>6</v>
      </c>
      <c r="M3195" t="s">
        <v>21</v>
      </c>
      <c r="N3195">
        <v>0</v>
      </c>
      <c r="O3195" t="s">
        <v>27</v>
      </c>
      <c r="P3195" t="s">
        <v>6506</v>
      </c>
      <c r="Q3195" t="s">
        <v>20</v>
      </c>
      <c r="R3195">
        <v>42</v>
      </c>
      <c r="S3195" t="s">
        <v>17</v>
      </c>
      <c r="T3195" t="s">
        <v>17</v>
      </c>
      <c r="U3195" t="s">
        <v>17</v>
      </c>
      <c r="V3195" t="str">
        <f>IF(Table2[[#This Row],[Age]] &lt; 30, "Under 30", IF(Table2[[#This Row],[Age]] &lt; 65, "Other", "Senior"))</f>
        <v>Other</v>
      </c>
      <c r="W3195">
        <v>0</v>
      </c>
      <c r="X3195" t="s">
        <v>21</v>
      </c>
      <c r="Y3195" t="s">
        <v>94</v>
      </c>
      <c r="Z3195" t="s">
        <v>34</v>
      </c>
      <c r="AA3195">
        <v>62</v>
      </c>
      <c r="AB3195">
        <v>3293</v>
      </c>
      <c r="AE3195">
        <f t="shared" si="49"/>
        <v>0</v>
      </c>
      <c r="AF3195">
        <v>1</v>
      </c>
      <c r="AG3195" t="str">
        <f>IF(Table2[[#This Row],[Avg Monthly GB Download]] &lt; 5, "Less than 5 GB", IF(Table2[[#This Row],[Avg Monthly GB Download]] &lt;= 10, "Between 5 and 10 GB", "10 or more GB"))</f>
        <v>Between 5 and 10 GB</v>
      </c>
    </row>
    <row r="3196" spans="1:33" x14ac:dyDescent="0.3">
      <c r="A3196" t="s">
        <v>6507</v>
      </c>
      <c r="B3196" t="s">
        <v>17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17</v>
      </c>
      <c r="I3196" t="s">
        <v>18</v>
      </c>
      <c r="J3196">
        <v>0</v>
      </c>
      <c r="K3196">
        <v>1</v>
      </c>
      <c r="L3196">
        <v>4</v>
      </c>
      <c r="M3196" t="s">
        <v>21</v>
      </c>
      <c r="N3196">
        <v>0</v>
      </c>
      <c r="O3196" t="s">
        <v>69</v>
      </c>
      <c r="P3196" t="s">
        <v>6508</v>
      </c>
      <c r="Q3196" t="s">
        <v>22</v>
      </c>
      <c r="R3196">
        <v>72</v>
      </c>
      <c r="S3196" t="s">
        <v>17</v>
      </c>
      <c r="T3196" t="s">
        <v>21</v>
      </c>
      <c r="U3196" t="s">
        <v>17</v>
      </c>
      <c r="V3196" t="str">
        <f>IF(Table2[[#This Row],[Age]] &lt; 30, "Under 30", IF(Table2[[#This Row],[Age]] &lt; 65, "Other", "Senior"))</f>
        <v>Senior</v>
      </c>
      <c r="W3196">
        <v>0</v>
      </c>
      <c r="X3196" t="s">
        <v>21</v>
      </c>
      <c r="Y3196" t="s">
        <v>28</v>
      </c>
      <c r="Z3196" t="s">
        <v>34</v>
      </c>
      <c r="AA3196">
        <v>41</v>
      </c>
      <c r="AB3196">
        <v>2649</v>
      </c>
      <c r="AE3196">
        <f t="shared" si="49"/>
        <v>0</v>
      </c>
      <c r="AF3196">
        <v>1</v>
      </c>
      <c r="AG3196" t="str">
        <f>IF(Table2[[#This Row],[Avg Monthly GB Download]] &lt; 5, "Less than 5 GB", IF(Table2[[#This Row],[Avg Monthly GB Download]] &lt;= 10, "Between 5 and 10 GB", "10 or more GB"))</f>
        <v>Less than 5 GB</v>
      </c>
    </row>
    <row r="3197" spans="1:33" x14ac:dyDescent="0.3">
      <c r="A3197" t="s">
        <v>6509</v>
      </c>
      <c r="B3197" t="s">
        <v>17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17</v>
      </c>
      <c r="I3197" t="s">
        <v>18</v>
      </c>
      <c r="J3197">
        <v>0</v>
      </c>
      <c r="K3197">
        <v>2</v>
      </c>
      <c r="L3197">
        <v>0</v>
      </c>
      <c r="M3197" t="s">
        <v>17</v>
      </c>
      <c r="N3197">
        <v>0</v>
      </c>
      <c r="O3197" t="s">
        <v>51</v>
      </c>
      <c r="P3197" t="s">
        <v>6510</v>
      </c>
      <c r="Q3197" t="s">
        <v>20</v>
      </c>
      <c r="R3197">
        <v>32</v>
      </c>
      <c r="S3197" t="s">
        <v>17</v>
      </c>
      <c r="T3197" t="s">
        <v>17</v>
      </c>
      <c r="U3197" t="s">
        <v>17</v>
      </c>
      <c r="V3197" t="str">
        <f>IF(Table2[[#This Row],[Age]] &lt; 30, "Under 30", IF(Table2[[#This Row],[Age]] &lt; 65, "Other", "Senior"))</f>
        <v>Other</v>
      </c>
      <c r="W3197">
        <v>0</v>
      </c>
      <c r="X3197" t="s">
        <v>17</v>
      </c>
      <c r="Y3197" t="s">
        <v>28</v>
      </c>
      <c r="Z3197" t="s">
        <v>29</v>
      </c>
      <c r="AA3197">
        <v>7</v>
      </c>
      <c r="AB3197">
        <v>37</v>
      </c>
      <c r="AE3197">
        <f t="shared" si="49"/>
        <v>0</v>
      </c>
      <c r="AF3197">
        <v>1</v>
      </c>
      <c r="AG3197" t="str">
        <f>IF(Table2[[#This Row],[Avg Monthly GB Download]] &lt; 5, "Less than 5 GB", IF(Table2[[#This Row],[Avg Monthly GB Download]] &lt;= 10, "Between 5 and 10 GB", "10 or more GB"))</f>
        <v>Less than 5 GB</v>
      </c>
    </row>
    <row r="3198" spans="1:33" x14ac:dyDescent="0.3">
      <c r="A3198" t="s">
        <v>6511</v>
      </c>
      <c r="B3198" t="s">
        <v>17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17</v>
      </c>
      <c r="I3198" t="s">
        <v>18</v>
      </c>
      <c r="J3198">
        <v>0</v>
      </c>
      <c r="K3198">
        <v>2</v>
      </c>
      <c r="L3198">
        <v>0</v>
      </c>
      <c r="M3198" t="s">
        <v>17</v>
      </c>
      <c r="N3198">
        <v>0</v>
      </c>
      <c r="O3198" t="s">
        <v>50</v>
      </c>
      <c r="P3198" t="s">
        <v>6512</v>
      </c>
      <c r="Q3198" t="s">
        <v>20</v>
      </c>
      <c r="R3198">
        <v>82</v>
      </c>
      <c r="S3198" t="s">
        <v>17</v>
      </c>
      <c r="T3198" t="s">
        <v>21</v>
      </c>
      <c r="U3198" t="s">
        <v>17</v>
      </c>
      <c r="V3198" t="str">
        <f>IF(Table2[[#This Row],[Age]] &lt; 30, "Under 30", IF(Table2[[#This Row],[Age]] &lt; 65, "Other", "Senior"))</f>
        <v>Senior</v>
      </c>
      <c r="W3198">
        <v>0</v>
      </c>
      <c r="X3198" t="s">
        <v>17</v>
      </c>
      <c r="Y3198" t="s">
        <v>94</v>
      </c>
      <c r="Z3198" t="s">
        <v>91</v>
      </c>
      <c r="AA3198">
        <v>12</v>
      </c>
      <c r="AB3198">
        <v>446</v>
      </c>
      <c r="AE3198">
        <f t="shared" si="49"/>
        <v>0</v>
      </c>
      <c r="AF3198">
        <v>1</v>
      </c>
      <c r="AG3198" t="str">
        <f>IF(Table2[[#This Row],[Avg Monthly GB Download]] &lt; 5, "Less than 5 GB", IF(Table2[[#This Row],[Avg Monthly GB Download]] &lt;= 10, "Between 5 and 10 GB", "10 or more GB"))</f>
        <v>Less than 5 GB</v>
      </c>
    </row>
    <row r="3199" spans="1:33" x14ac:dyDescent="0.3">
      <c r="A3199" t="s">
        <v>6513</v>
      </c>
      <c r="B3199" t="s">
        <v>17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17</v>
      </c>
      <c r="I3199" t="s">
        <v>18</v>
      </c>
      <c r="J3199">
        <v>0</v>
      </c>
      <c r="K3199">
        <v>0</v>
      </c>
      <c r="L3199">
        <v>3</v>
      </c>
      <c r="M3199" t="s">
        <v>17</v>
      </c>
      <c r="N3199">
        <v>4</v>
      </c>
      <c r="O3199" t="s">
        <v>60</v>
      </c>
      <c r="P3199" t="s">
        <v>6514</v>
      </c>
      <c r="Q3199" t="s">
        <v>20</v>
      </c>
      <c r="R3199">
        <v>62</v>
      </c>
      <c r="S3199" t="s">
        <v>17</v>
      </c>
      <c r="T3199" t="s">
        <v>17</v>
      </c>
      <c r="U3199" t="s">
        <v>17</v>
      </c>
      <c r="V3199" t="str">
        <f>IF(Table2[[#This Row],[Age]] &lt; 30, "Under 30", IF(Table2[[#This Row],[Age]] &lt; 65, "Other", "Senior"))</f>
        <v>Other</v>
      </c>
      <c r="W3199">
        <v>0</v>
      </c>
      <c r="X3199" t="s">
        <v>21</v>
      </c>
      <c r="Y3199" t="s">
        <v>28</v>
      </c>
      <c r="Z3199" t="s">
        <v>29</v>
      </c>
      <c r="AA3199">
        <v>48</v>
      </c>
      <c r="AB3199">
        <v>439</v>
      </c>
      <c r="AE3199">
        <f t="shared" si="49"/>
        <v>0</v>
      </c>
      <c r="AF3199">
        <v>1</v>
      </c>
      <c r="AG3199" t="str">
        <f>IF(Table2[[#This Row],[Avg Monthly GB Download]] &lt; 5, "Less than 5 GB", IF(Table2[[#This Row],[Avg Monthly GB Download]] &lt;= 10, "Between 5 and 10 GB", "10 or more GB"))</f>
        <v>Less than 5 GB</v>
      </c>
    </row>
    <row r="3200" spans="1:33" x14ac:dyDescent="0.3">
      <c r="A3200" t="s">
        <v>6515</v>
      </c>
      <c r="B3200" t="s">
        <v>17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17</v>
      </c>
      <c r="I3200" t="s">
        <v>18</v>
      </c>
      <c r="J3200">
        <v>0</v>
      </c>
      <c r="K3200">
        <v>0</v>
      </c>
      <c r="L3200">
        <v>1</v>
      </c>
      <c r="M3200" t="s">
        <v>21</v>
      </c>
      <c r="N3200">
        <v>0</v>
      </c>
      <c r="O3200" t="s">
        <v>48</v>
      </c>
      <c r="P3200" t="s">
        <v>6516</v>
      </c>
      <c r="Q3200" t="s">
        <v>22</v>
      </c>
      <c r="R3200">
        <v>60</v>
      </c>
      <c r="S3200" t="s">
        <v>17</v>
      </c>
      <c r="T3200" t="s">
        <v>17</v>
      </c>
      <c r="U3200" t="s">
        <v>17</v>
      </c>
      <c r="V3200" t="str">
        <f>IF(Table2[[#This Row],[Age]] &lt; 30, "Under 30", IF(Table2[[#This Row],[Age]] &lt; 65, "Other", "Senior"))</f>
        <v>Other</v>
      </c>
      <c r="W3200">
        <v>0</v>
      </c>
      <c r="X3200" t="s">
        <v>17</v>
      </c>
      <c r="Y3200" t="s">
        <v>28</v>
      </c>
      <c r="Z3200" t="s">
        <v>34</v>
      </c>
      <c r="AA3200">
        <v>35</v>
      </c>
      <c r="AB3200">
        <v>478</v>
      </c>
      <c r="AE3200">
        <f t="shared" si="49"/>
        <v>0</v>
      </c>
      <c r="AF3200">
        <v>1</v>
      </c>
      <c r="AG3200" t="str">
        <f>IF(Table2[[#This Row],[Avg Monthly GB Download]] &lt; 5, "Less than 5 GB", IF(Table2[[#This Row],[Avg Monthly GB Download]] &lt;= 10, "Between 5 and 10 GB", "10 or more GB"))</f>
        <v>Less than 5 GB</v>
      </c>
    </row>
    <row r="3201" spans="1:33" x14ac:dyDescent="0.3">
      <c r="A3201" t="s">
        <v>6517</v>
      </c>
      <c r="B3201" t="s">
        <v>17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17</v>
      </c>
      <c r="I3201" t="s">
        <v>18</v>
      </c>
      <c r="J3201">
        <v>0</v>
      </c>
      <c r="K3201">
        <v>0</v>
      </c>
      <c r="L3201">
        <v>7</v>
      </c>
      <c r="M3201" t="s">
        <v>21</v>
      </c>
      <c r="N3201">
        <v>0</v>
      </c>
      <c r="O3201" t="s">
        <v>40</v>
      </c>
      <c r="P3201" t="s">
        <v>6518</v>
      </c>
      <c r="Q3201" t="s">
        <v>22</v>
      </c>
      <c r="R3201">
        <v>53</v>
      </c>
      <c r="S3201" t="s">
        <v>17</v>
      </c>
      <c r="T3201" t="s">
        <v>17</v>
      </c>
      <c r="U3201" t="s">
        <v>17</v>
      </c>
      <c r="V3201" t="str">
        <f>IF(Table2[[#This Row],[Age]] &lt; 30, "Under 30", IF(Table2[[#This Row],[Age]] &lt; 65, "Other", "Senior"))</f>
        <v>Other</v>
      </c>
      <c r="W3201">
        <v>0</v>
      </c>
      <c r="X3201" t="s">
        <v>21</v>
      </c>
      <c r="Y3201" t="s">
        <v>28</v>
      </c>
      <c r="Z3201" t="s">
        <v>34</v>
      </c>
      <c r="AA3201">
        <v>50</v>
      </c>
      <c r="AB3201">
        <v>2983</v>
      </c>
      <c r="AE3201">
        <f t="shared" si="49"/>
        <v>0</v>
      </c>
      <c r="AF3201">
        <v>1</v>
      </c>
      <c r="AG3201" t="str">
        <f>IF(Table2[[#This Row],[Avg Monthly GB Download]] &lt; 5, "Less than 5 GB", IF(Table2[[#This Row],[Avg Monthly GB Download]] &lt;= 10, "Between 5 and 10 GB", "10 or more GB"))</f>
        <v>Between 5 and 10 GB</v>
      </c>
    </row>
    <row r="3202" spans="1:33" x14ac:dyDescent="0.3">
      <c r="A3202" t="s">
        <v>6519</v>
      </c>
      <c r="B3202" t="s">
        <v>17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17</v>
      </c>
      <c r="I3202" t="s">
        <v>18</v>
      </c>
      <c r="J3202">
        <v>0</v>
      </c>
      <c r="K3202">
        <v>1</v>
      </c>
      <c r="L3202">
        <v>0</v>
      </c>
      <c r="M3202" t="s">
        <v>17</v>
      </c>
      <c r="N3202">
        <v>0</v>
      </c>
      <c r="O3202" t="s">
        <v>68</v>
      </c>
      <c r="P3202" t="s">
        <v>6520</v>
      </c>
      <c r="Q3202" t="s">
        <v>22</v>
      </c>
      <c r="R3202">
        <v>22</v>
      </c>
      <c r="S3202" t="s">
        <v>21</v>
      </c>
      <c r="T3202" t="s">
        <v>17</v>
      </c>
      <c r="U3202" t="s">
        <v>17</v>
      </c>
      <c r="V3202" t="str">
        <f>IF(Table2[[#This Row],[Age]] &lt; 30, "Under 30", IF(Table2[[#This Row],[Age]] &lt; 65, "Other", "Senior"))</f>
        <v>Under 30</v>
      </c>
      <c r="W3202">
        <v>0</v>
      </c>
      <c r="X3202" t="s">
        <v>17</v>
      </c>
      <c r="Y3202" t="s">
        <v>28</v>
      </c>
      <c r="Z3202" t="s">
        <v>29</v>
      </c>
      <c r="AA3202">
        <v>9</v>
      </c>
      <c r="AB3202">
        <v>123</v>
      </c>
      <c r="AE3202">
        <f t="shared" ref="AE3202:AE3265" si="50">IF(B3202 = "yes", 1, IF(B3202 = "No", 0))</f>
        <v>0</v>
      </c>
      <c r="AF3202">
        <v>1</v>
      </c>
      <c r="AG3202" t="str">
        <f>IF(Table2[[#This Row],[Avg Monthly GB Download]] &lt; 5, "Less than 5 GB", IF(Table2[[#This Row],[Avg Monthly GB Download]] &lt;= 10, "Between 5 and 10 GB", "10 or more GB"))</f>
        <v>Less than 5 GB</v>
      </c>
    </row>
    <row r="3203" spans="1:33" x14ac:dyDescent="0.3">
      <c r="A3203" t="s">
        <v>6521</v>
      </c>
      <c r="B3203" t="s">
        <v>17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17</v>
      </c>
      <c r="I3203" t="s">
        <v>18</v>
      </c>
      <c r="J3203">
        <v>0</v>
      </c>
      <c r="K3203">
        <v>0</v>
      </c>
      <c r="L3203">
        <v>15</v>
      </c>
      <c r="M3203" t="s">
        <v>21</v>
      </c>
      <c r="N3203">
        <v>0</v>
      </c>
      <c r="O3203" t="s">
        <v>46</v>
      </c>
      <c r="P3203" t="s">
        <v>6522</v>
      </c>
      <c r="Q3203" t="s">
        <v>20</v>
      </c>
      <c r="R3203">
        <v>29</v>
      </c>
      <c r="S3203" t="s">
        <v>21</v>
      </c>
      <c r="T3203" t="s">
        <v>17</v>
      </c>
      <c r="U3203" t="s">
        <v>17</v>
      </c>
      <c r="V3203" t="str">
        <f>IF(Table2[[#This Row],[Age]] &lt; 30, "Under 30", IF(Table2[[#This Row],[Age]] &lt; 65, "Other", "Senior"))</f>
        <v>Under 30</v>
      </c>
      <c r="W3203">
        <v>0</v>
      </c>
      <c r="X3203" t="s">
        <v>17</v>
      </c>
      <c r="Y3203" t="s">
        <v>28</v>
      </c>
      <c r="Z3203" t="s">
        <v>34</v>
      </c>
      <c r="AA3203">
        <v>29</v>
      </c>
      <c r="AB3203">
        <v>177</v>
      </c>
      <c r="AE3203">
        <f t="shared" si="50"/>
        <v>0</v>
      </c>
      <c r="AF3203">
        <v>1</v>
      </c>
      <c r="AG3203" t="str">
        <f>IF(Table2[[#This Row],[Avg Monthly GB Download]] &lt; 5, "Less than 5 GB", IF(Table2[[#This Row],[Avg Monthly GB Download]] &lt;= 10, "Between 5 and 10 GB", "10 or more GB"))</f>
        <v>10 or more GB</v>
      </c>
    </row>
    <row r="3204" spans="1:33" x14ac:dyDescent="0.3">
      <c r="A3204" t="s">
        <v>6523</v>
      </c>
      <c r="B3204" t="s">
        <v>17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17</v>
      </c>
      <c r="I3204" t="s">
        <v>18</v>
      </c>
      <c r="J3204">
        <v>0</v>
      </c>
      <c r="K3204">
        <v>0</v>
      </c>
      <c r="L3204">
        <v>2</v>
      </c>
      <c r="M3204" t="s">
        <v>21</v>
      </c>
      <c r="N3204">
        <v>0</v>
      </c>
      <c r="O3204" t="s">
        <v>37</v>
      </c>
      <c r="P3204" t="s">
        <v>6524</v>
      </c>
      <c r="Q3204" t="s">
        <v>20</v>
      </c>
      <c r="R3204">
        <v>54</v>
      </c>
      <c r="S3204" t="s">
        <v>17</v>
      </c>
      <c r="T3204" t="s">
        <v>17</v>
      </c>
      <c r="U3204" t="s">
        <v>17</v>
      </c>
      <c r="V3204" t="str">
        <f>IF(Table2[[#This Row],[Age]] &lt; 30, "Under 30", IF(Table2[[#This Row],[Age]] &lt; 65, "Other", "Senior"))</f>
        <v>Other</v>
      </c>
      <c r="W3204">
        <v>0</v>
      </c>
      <c r="X3204" t="s">
        <v>21</v>
      </c>
      <c r="Y3204" t="s">
        <v>94</v>
      </c>
      <c r="Z3204" t="s">
        <v>29</v>
      </c>
      <c r="AA3204">
        <v>40</v>
      </c>
      <c r="AB3204">
        <v>2402</v>
      </c>
      <c r="AE3204">
        <f t="shared" si="50"/>
        <v>0</v>
      </c>
      <c r="AF3204">
        <v>1</v>
      </c>
      <c r="AG3204" t="str">
        <f>IF(Table2[[#This Row],[Avg Monthly GB Download]] &lt; 5, "Less than 5 GB", IF(Table2[[#This Row],[Avg Monthly GB Download]] &lt;= 10, "Between 5 and 10 GB", "10 or more GB"))</f>
        <v>Less than 5 GB</v>
      </c>
    </row>
    <row r="3205" spans="1:33" x14ac:dyDescent="0.3">
      <c r="A3205" t="s">
        <v>6525</v>
      </c>
      <c r="B3205" t="s">
        <v>17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17</v>
      </c>
      <c r="I3205" t="s">
        <v>18</v>
      </c>
      <c r="J3205">
        <v>0</v>
      </c>
      <c r="K3205">
        <v>0</v>
      </c>
      <c r="L3205">
        <v>4</v>
      </c>
      <c r="M3205" t="s">
        <v>21</v>
      </c>
      <c r="N3205">
        <v>0</v>
      </c>
      <c r="O3205" t="s">
        <v>63</v>
      </c>
      <c r="P3205" t="s">
        <v>6526</v>
      </c>
      <c r="Q3205" t="s">
        <v>22</v>
      </c>
      <c r="R3205">
        <v>66</v>
      </c>
      <c r="S3205" t="s">
        <v>17</v>
      </c>
      <c r="T3205" t="s">
        <v>21</v>
      </c>
      <c r="U3205" t="s">
        <v>17</v>
      </c>
      <c r="V3205" t="str">
        <f>IF(Table2[[#This Row],[Age]] &lt; 30, "Under 30", IF(Table2[[#This Row],[Age]] &lt; 65, "Other", "Senior"))</f>
        <v>Senior</v>
      </c>
      <c r="W3205">
        <v>0</v>
      </c>
      <c r="X3205" t="s">
        <v>17</v>
      </c>
      <c r="Y3205" t="s">
        <v>28</v>
      </c>
      <c r="Z3205" t="s">
        <v>29</v>
      </c>
      <c r="AA3205">
        <v>27</v>
      </c>
      <c r="AB3205">
        <v>479</v>
      </c>
      <c r="AE3205">
        <f t="shared" si="50"/>
        <v>0</v>
      </c>
      <c r="AF3205">
        <v>1</v>
      </c>
      <c r="AG3205" t="str">
        <f>IF(Table2[[#This Row],[Avg Monthly GB Download]] &lt; 5, "Less than 5 GB", IF(Table2[[#This Row],[Avg Monthly GB Download]] &lt;= 10, "Between 5 and 10 GB", "10 or more GB"))</f>
        <v>Less than 5 GB</v>
      </c>
    </row>
    <row r="3206" spans="1:33" x14ac:dyDescent="0.3">
      <c r="A3206" t="s">
        <v>6527</v>
      </c>
      <c r="B3206" t="s">
        <v>17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17</v>
      </c>
      <c r="I3206" t="s">
        <v>18</v>
      </c>
      <c r="J3206">
        <v>0</v>
      </c>
      <c r="K3206">
        <v>0</v>
      </c>
      <c r="L3206">
        <v>1</v>
      </c>
      <c r="M3206" t="s">
        <v>21</v>
      </c>
      <c r="N3206">
        <v>0</v>
      </c>
      <c r="O3206" t="s">
        <v>81</v>
      </c>
      <c r="P3206" t="s">
        <v>6528</v>
      </c>
      <c r="Q3206" t="s">
        <v>22</v>
      </c>
      <c r="R3206">
        <v>52</v>
      </c>
      <c r="S3206" t="s">
        <v>17</v>
      </c>
      <c r="T3206" t="s">
        <v>17</v>
      </c>
      <c r="U3206" t="s">
        <v>17</v>
      </c>
      <c r="V3206" t="str">
        <f>IF(Table2[[#This Row],[Age]] &lt; 30, "Under 30", IF(Table2[[#This Row],[Age]] &lt; 65, "Other", "Senior"))</f>
        <v>Other</v>
      </c>
      <c r="W3206">
        <v>0</v>
      </c>
      <c r="X3206" t="s">
        <v>17</v>
      </c>
      <c r="Y3206" t="s">
        <v>28</v>
      </c>
      <c r="Z3206" t="s">
        <v>34</v>
      </c>
      <c r="AA3206">
        <v>22</v>
      </c>
      <c r="AB3206">
        <v>254</v>
      </c>
      <c r="AE3206">
        <f t="shared" si="50"/>
        <v>0</v>
      </c>
      <c r="AF3206">
        <v>1</v>
      </c>
      <c r="AG3206" t="str">
        <f>IF(Table2[[#This Row],[Avg Monthly GB Download]] &lt; 5, "Less than 5 GB", IF(Table2[[#This Row],[Avg Monthly GB Download]] &lt;= 10, "Between 5 and 10 GB", "10 or more GB"))</f>
        <v>Less than 5 GB</v>
      </c>
    </row>
    <row r="3207" spans="1:33" x14ac:dyDescent="0.3">
      <c r="A3207" t="s">
        <v>6529</v>
      </c>
      <c r="B3207" t="s">
        <v>17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17</v>
      </c>
      <c r="I3207" t="s">
        <v>18</v>
      </c>
      <c r="J3207">
        <v>0</v>
      </c>
      <c r="K3207">
        <v>0</v>
      </c>
      <c r="L3207">
        <v>5</v>
      </c>
      <c r="M3207" t="s">
        <v>21</v>
      </c>
      <c r="N3207">
        <v>0</v>
      </c>
      <c r="O3207" t="s">
        <v>57</v>
      </c>
      <c r="P3207" t="s">
        <v>6530</v>
      </c>
      <c r="Q3207" t="s">
        <v>20</v>
      </c>
      <c r="R3207">
        <v>40</v>
      </c>
      <c r="S3207" t="s">
        <v>17</v>
      </c>
      <c r="T3207" t="s">
        <v>17</v>
      </c>
      <c r="U3207" t="s">
        <v>17</v>
      </c>
      <c r="V3207" t="str">
        <f>IF(Table2[[#This Row],[Age]] &lt; 30, "Under 30", IF(Table2[[#This Row],[Age]] &lt; 65, "Other", "Senior"))</f>
        <v>Other</v>
      </c>
      <c r="W3207">
        <v>0</v>
      </c>
      <c r="X3207" t="s">
        <v>17</v>
      </c>
      <c r="Y3207" t="s">
        <v>94</v>
      </c>
      <c r="Z3207" t="s">
        <v>34</v>
      </c>
      <c r="AA3207">
        <v>15</v>
      </c>
      <c r="AB3207">
        <v>587</v>
      </c>
      <c r="AE3207">
        <f t="shared" si="50"/>
        <v>0</v>
      </c>
      <c r="AF3207">
        <v>1</v>
      </c>
      <c r="AG3207" t="str">
        <f>IF(Table2[[#This Row],[Avg Monthly GB Download]] &lt; 5, "Less than 5 GB", IF(Table2[[#This Row],[Avg Monthly GB Download]] &lt;= 10, "Between 5 and 10 GB", "10 or more GB"))</f>
        <v>Between 5 and 10 GB</v>
      </c>
    </row>
    <row r="3208" spans="1:33" x14ac:dyDescent="0.3">
      <c r="A3208" t="s">
        <v>6531</v>
      </c>
      <c r="B3208" t="s">
        <v>17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21</v>
      </c>
      <c r="I3208" t="s">
        <v>84</v>
      </c>
      <c r="J3208">
        <v>0</v>
      </c>
      <c r="K3208">
        <v>0</v>
      </c>
      <c r="L3208">
        <v>9</v>
      </c>
      <c r="M3208" t="s">
        <v>21</v>
      </c>
      <c r="N3208">
        <v>0</v>
      </c>
      <c r="O3208" t="s">
        <v>70</v>
      </c>
      <c r="P3208" t="s">
        <v>6532</v>
      </c>
      <c r="Q3208" t="s">
        <v>20</v>
      </c>
      <c r="R3208">
        <v>77</v>
      </c>
      <c r="S3208" t="s">
        <v>17</v>
      </c>
      <c r="T3208" t="s">
        <v>21</v>
      </c>
      <c r="U3208" t="s">
        <v>17</v>
      </c>
      <c r="V3208" t="str">
        <f>IF(Table2[[#This Row],[Age]] &lt; 30, "Under 30", IF(Table2[[#This Row],[Age]] &lt; 65, "Other", "Senior"))</f>
        <v>Senior</v>
      </c>
      <c r="W3208">
        <v>0</v>
      </c>
      <c r="X3208" t="s">
        <v>17</v>
      </c>
      <c r="Y3208" t="s">
        <v>28</v>
      </c>
      <c r="Z3208" t="s">
        <v>34</v>
      </c>
      <c r="AA3208">
        <v>45</v>
      </c>
      <c r="AB3208">
        <v>368</v>
      </c>
      <c r="AE3208">
        <f t="shared" si="50"/>
        <v>0</v>
      </c>
      <c r="AF3208">
        <v>1</v>
      </c>
      <c r="AG3208" t="str">
        <f>IF(Table2[[#This Row],[Avg Monthly GB Download]] &lt; 5, "Less than 5 GB", IF(Table2[[#This Row],[Avg Monthly GB Download]] &lt;= 10, "Between 5 and 10 GB", "10 or more GB"))</f>
        <v>Between 5 and 10 GB</v>
      </c>
    </row>
    <row r="3209" spans="1:33" x14ac:dyDescent="0.3">
      <c r="A3209" t="s">
        <v>6533</v>
      </c>
      <c r="B3209" t="s">
        <v>17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17</v>
      </c>
      <c r="I3209" t="s">
        <v>18</v>
      </c>
      <c r="J3209">
        <v>0</v>
      </c>
      <c r="K3209">
        <v>0</v>
      </c>
      <c r="L3209">
        <v>3</v>
      </c>
      <c r="M3209" t="s">
        <v>21</v>
      </c>
      <c r="N3209">
        <v>0</v>
      </c>
      <c r="O3209" t="s">
        <v>82</v>
      </c>
      <c r="P3209" t="s">
        <v>6534</v>
      </c>
      <c r="Q3209" t="s">
        <v>20</v>
      </c>
      <c r="R3209">
        <v>72</v>
      </c>
      <c r="S3209" t="s">
        <v>17</v>
      </c>
      <c r="T3209" t="s">
        <v>21</v>
      </c>
      <c r="U3209" t="s">
        <v>17</v>
      </c>
      <c r="V3209" t="str">
        <f>IF(Table2[[#This Row],[Age]] &lt; 30, "Under 30", IF(Table2[[#This Row],[Age]] &lt; 65, "Other", "Senior"))</f>
        <v>Senior</v>
      </c>
      <c r="W3209">
        <v>0</v>
      </c>
      <c r="X3209" t="s">
        <v>17</v>
      </c>
      <c r="Y3209" t="s">
        <v>28</v>
      </c>
      <c r="Z3209" t="s">
        <v>29</v>
      </c>
      <c r="AA3209">
        <v>29</v>
      </c>
      <c r="AB3209">
        <v>1549</v>
      </c>
      <c r="AE3209">
        <f t="shared" si="50"/>
        <v>0</v>
      </c>
      <c r="AF3209">
        <v>1</v>
      </c>
      <c r="AG3209" t="str">
        <f>IF(Table2[[#This Row],[Avg Monthly GB Download]] &lt; 5, "Less than 5 GB", IF(Table2[[#This Row],[Avg Monthly GB Download]] &lt;= 10, "Between 5 and 10 GB", "10 or more GB"))</f>
        <v>Less than 5 GB</v>
      </c>
    </row>
    <row r="3210" spans="1:33" x14ac:dyDescent="0.3">
      <c r="A3210" t="s">
        <v>6535</v>
      </c>
      <c r="B3210" t="s">
        <v>17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21</v>
      </c>
      <c r="I3210" t="s">
        <v>84</v>
      </c>
      <c r="J3210">
        <v>0</v>
      </c>
      <c r="K3210">
        <v>2</v>
      </c>
      <c r="L3210">
        <v>0</v>
      </c>
      <c r="M3210" t="s">
        <v>17</v>
      </c>
      <c r="N3210">
        <v>0</v>
      </c>
      <c r="O3210" t="s">
        <v>57</v>
      </c>
      <c r="P3210" t="s">
        <v>6536</v>
      </c>
      <c r="Q3210" t="s">
        <v>22</v>
      </c>
      <c r="R3210">
        <v>25</v>
      </c>
      <c r="S3210" t="s">
        <v>21</v>
      </c>
      <c r="T3210" t="s">
        <v>17</v>
      </c>
      <c r="U3210" t="s">
        <v>17</v>
      </c>
      <c r="V3210" t="str">
        <f>IF(Table2[[#This Row],[Age]] &lt; 30, "Under 30", IF(Table2[[#This Row],[Age]] &lt; 65, "Other", "Senior"))</f>
        <v>Under 30</v>
      </c>
      <c r="W3210">
        <v>0</v>
      </c>
      <c r="X3210" t="s">
        <v>17</v>
      </c>
      <c r="Y3210" t="s">
        <v>49</v>
      </c>
      <c r="Z3210" t="s">
        <v>29</v>
      </c>
      <c r="AA3210">
        <v>15</v>
      </c>
      <c r="AB3210">
        <v>920</v>
      </c>
      <c r="AE3210">
        <f t="shared" si="50"/>
        <v>0</v>
      </c>
      <c r="AF3210">
        <v>1</v>
      </c>
      <c r="AG3210" t="str">
        <f>IF(Table2[[#This Row],[Avg Monthly GB Download]] &lt; 5, "Less than 5 GB", IF(Table2[[#This Row],[Avg Monthly GB Download]] &lt;= 10, "Between 5 and 10 GB", "10 or more GB"))</f>
        <v>Less than 5 GB</v>
      </c>
    </row>
    <row r="3211" spans="1:33" x14ac:dyDescent="0.3">
      <c r="A3211" t="s">
        <v>6537</v>
      </c>
      <c r="B3211" t="s">
        <v>17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21</v>
      </c>
      <c r="I3211" t="s">
        <v>84</v>
      </c>
      <c r="J3211">
        <v>0</v>
      </c>
      <c r="K3211">
        <v>0</v>
      </c>
      <c r="L3211">
        <v>5</v>
      </c>
      <c r="M3211" t="s">
        <v>21</v>
      </c>
      <c r="N3211">
        <v>0</v>
      </c>
      <c r="O3211" t="s">
        <v>55</v>
      </c>
      <c r="P3211" t="s">
        <v>6538</v>
      </c>
      <c r="Q3211" t="s">
        <v>22</v>
      </c>
      <c r="R3211">
        <v>50</v>
      </c>
      <c r="S3211" t="s">
        <v>17</v>
      </c>
      <c r="T3211" t="s">
        <v>17</v>
      </c>
      <c r="U3211" t="s">
        <v>17</v>
      </c>
      <c r="V3211" t="str">
        <f>IF(Table2[[#This Row],[Age]] &lt; 30, "Under 30", IF(Table2[[#This Row],[Age]] &lt; 65, "Other", "Senior"))</f>
        <v>Other</v>
      </c>
      <c r="W3211">
        <v>0</v>
      </c>
      <c r="X3211" t="s">
        <v>21</v>
      </c>
      <c r="Y3211" t="s">
        <v>94</v>
      </c>
      <c r="Z3211" t="s">
        <v>29</v>
      </c>
      <c r="AA3211">
        <v>16</v>
      </c>
      <c r="AB3211">
        <v>122</v>
      </c>
      <c r="AE3211">
        <f t="shared" si="50"/>
        <v>0</v>
      </c>
      <c r="AF3211">
        <v>1</v>
      </c>
      <c r="AG3211" t="str">
        <f>IF(Table2[[#This Row],[Avg Monthly GB Download]] &lt; 5, "Less than 5 GB", IF(Table2[[#This Row],[Avg Monthly GB Download]] &lt;= 10, "Between 5 and 10 GB", "10 or more GB"))</f>
        <v>Between 5 and 10 GB</v>
      </c>
    </row>
    <row r="3212" spans="1:33" x14ac:dyDescent="0.3">
      <c r="A3212" t="s">
        <v>6539</v>
      </c>
      <c r="B3212" t="s">
        <v>17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17</v>
      </c>
      <c r="I3212" t="s">
        <v>18</v>
      </c>
      <c r="J3212">
        <v>0</v>
      </c>
      <c r="K3212">
        <v>1</v>
      </c>
      <c r="L3212">
        <v>3</v>
      </c>
      <c r="M3212" t="s">
        <v>21</v>
      </c>
      <c r="N3212">
        <v>0</v>
      </c>
      <c r="O3212" t="s">
        <v>81</v>
      </c>
      <c r="P3212" t="s">
        <v>6540</v>
      </c>
      <c r="Q3212" t="s">
        <v>20</v>
      </c>
      <c r="R3212">
        <v>58</v>
      </c>
      <c r="S3212" t="s">
        <v>17</v>
      </c>
      <c r="T3212" t="s">
        <v>17</v>
      </c>
      <c r="U3212" t="s">
        <v>17</v>
      </c>
      <c r="V3212" t="str">
        <f>IF(Table2[[#This Row],[Age]] &lt; 30, "Under 30", IF(Table2[[#This Row],[Age]] &lt; 65, "Other", "Senior"))</f>
        <v>Other</v>
      </c>
      <c r="W3212">
        <v>0</v>
      </c>
      <c r="X3212" t="s">
        <v>17</v>
      </c>
      <c r="Y3212" t="s">
        <v>94</v>
      </c>
      <c r="Z3212" t="s">
        <v>29</v>
      </c>
      <c r="AA3212">
        <v>43</v>
      </c>
      <c r="AB3212">
        <v>449</v>
      </c>
      <c r="AE3212">
        <f t="shared" si="50"/>
        <v>0</v>
      </c>
      <c r="AF3212">
        <v>1</v>
      </c>
      <c r="AG3212" t="str">
        <f>IF(Table2[[#This Row],[Avg Monthly GB Download]] &lt; 5, "Less than 5 GB", IF(Table2[[#This Row],[Avg Monthly GB Download]] &lt;= 10, "Between 5 and 10 GB", "10 or more GB"))</f>
        <v>Less than 5 GB</v>
      </c>
    </row>
    <row r="3213" spans="1:33" x14ac:dyDescent="0.3">
      <c r="A3213" t="s">
        <v>6541</v>
      </c>
      <c r="B3213" t="s">
        <v>17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17</v>
      </c>
      <c r="I3213" t="s">
        <v>18</v>
      </c>
      <c r="J3213">
        <v>0</v>
      </c>
      <c r="K3213">
        <v>0</v>
      </c>
      <c r="L3213">
        <v>17</v>
      </c>
      <c r="M3213" t="s">
        <v>21</v>
      </c>
      <c r="N3213">
        <v>0</v>
      </c>
      <c r="O3213" t="s">
        <v>85</v>
      </c>
      <c r="P3213" t="s">
        <v>6542</v>
      </c>
      <c r="Q3213" t="s">
        <v>20</v>
      </c>
      <c r="R3213">
        <v>23</v>
      </c>
      <c r="S3213" t="s">
        <v>21</v>
      </c>
      <c r="T3213" t="s">
        <v>17</v>
      </c>
      <c r="U3213" t="s">
        <v>17</v>
      </c>
      <c r="V3213" t="str">
        <f>IF(Table2[[#This Row],[Age]] &lt; 30, "Under 30", IF(Table2[[#This Row],[Age]] &lt; 65, "Other", "Senior"))</f>
        <v>Under 30</v>
      </c>
      <c r="W3213">
        <v>0</v>
      </c>
      <c r="X3213" t="s">
        <v>21</v>
      </c>
      <c r="Y3213" t="s">
        <v>49</v>
      </c>
      <c r="Z3213" t="s">
        <v>29</v>
      </c>
      <c r="AA3213">
        <v>38</v>
      </c>
      <c r="AB3213">
        <v>2307</v>
      </c>
      <c r="AE3213">
        <f t="shared" si="50"/>
        <v>0</v>
      </c>
      <c r="AF3213">
        <v>1</v>
      </c>
      <c r="AG3213" t="str">
        <f>IF(Table2[[#This Row],[Avg Monthly GB Download]] &lt; 5, "Less than 5 GB", IF(Table2[[#This Row],[Avg Monthly GB Download]] &lt;= 10, "Between 5 and 10 GB", "10 or more GB"))</f>
        <v>10 or more GB</v>
      </c>
    </row>
    <row r="3214" spans="1:33" x14ac:dyDescent="0.3">
      <c r="A3214" t="s">
        <v>6543</v>
      </c>
      <c r="B3214" t="s">
        <v>17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17</v>
      </c>
      <c r="I3214" t="s">
        <v>18</v>
      </c>
      <c r="J3214">
        <v>0</v>
      </c>
      <c r="K3214">
        <v>2</v>
      </c>
      <c r="L3214">
        <v>13</v>
      </c>
      <c r="M3214" t="s">
        <v>21</v>
      </c>
      <c r="N3214">
        <v>0</v>
      </c>
      <c r="O3214" t="s">
        <v>70</v>
      </c>
      <c r="P3214" t="s">
        <v>6544</v>
      </c>
      <c r="Q3214" t="s">
        <v>20</v>
      </c>
      <c r="R3214">
        <v>20</v>
      </c>
      <c r="S3214" t="s">
        <v>21</v>
      </c>
      <c r="T3214" t="s">
        <v>17</v>
      </c>
      <c r="U3214" t="s">
        <v>17</v>
      </c>
      <c r="V3214" t="str">
        <f>IF(Table2[[#This Row],[Age]] &lt; 30, "Under 30", IF(Table2[[#This Row],[Age]] &lt; 65, "Other", "Senior"))</f>
        <v>Under 30</v>
      </c>
      <c r="W3214">
        <v>0</v>
      </c>
      <c r="X3214" t="s">
        <v>21</v>
      </c>
      <c r="Y3214" t="s">
        <v>94</v>
      </c>
      <c r="Z3214" t="s">
        <v>34</v>
      </c>
      <c r="AA3214">
        <v>32</v>
      </c>
      <c r="AB3214">
        <v>1740</v>
      </c>
      <c r="AE3214">
        <f t="shared" si="50"/>
        <v>0</v>
      </c>
      <c r="AF3214">
        <v>1</v>
      </c>
      <c r="AG3214" t="str">
        <f>IF(Table2[[#This Row],[Avg Monthly GB Download]] &lt; 5, "Less than 5 GB", IF(Table2[[#This Row],[Avg Monthly GB Download]] &lt;= 10, "Between 5 and 10 GB", "10 or more GB"))</f>
        <v>10 or more GB</v>
      </c>
    </row>
    <row r="3215" spans="1:33" x14ac:dyDescent="0.3">
      <c r="A3215" t="s">
        <v>6545</v>
      </c>
      <c r="B3215" t="s">
        <v>17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17</v>
      </c>
      <c r="I3215" t="s">
        <v>18</v>
      </c>
      <c r="J3215">
        <v>0</v>
      </c>
      <c r="K3215">
        <v>1</v>
      </c>
      <c r="L3215">
        <v>12</v>
      </c>
      <c r="M3215" t="s">
        <v>17</v>
      </c>
      <c r="N3215">
        <v>48</v>
      </c>
      <c r="O3215" t="s">
        <v>26</v>
      </c>
      <c r="P3215" t="s">
        <v>6546</v>
      </c>
      <c r="Q3215" t="s">
        <v>20</v>
      </c>
      <c r="R3215">
        <v>32</v>
      </c>
      <c r="S3215" t="s">
        <v>17</v>
      </c>
      <c r="T3215" t="s">
        <v>17</v>
      </c>
      <c r="U3215" t="s">
        <v>17</v>
      </c>
      <c r="V3215" t="str">
        <f>IF(Table2[[#This Row],[Age]] &lt; 30, "Under 30", IF(Table2[[#This Row],[Age]] &lt; 65, "Other", "Senior"))</f>
        <v>Other</v>
      </c>
      <c r="W3215">
        <v>0</v>
      </c>
      <c r="X3215" t="s">
        <v>17</v>
      </c>
      <c r="Y3215" t="s">
        <v>28</v>
      </c>
      <c r="Z3215" t="s">
        <v>34</v>
      </c>
      <c r="AA3215">
        <v>18</v>
      </c>
      <c r="AB3215">
        <v>463</v>
      </c>
      <c r="AE3215">
        <f t="shared" si="50"/>
        <v>0</v>
      </c>
      <c r="AF3215">
        <v>1</v>
      </c>
      <c r="AG3215" t="str">
        <f>IF(Table2[[#This Row],[Avg Monthly GB Download]] &lt; 5, "Less than 5 GB", IF(Table2[[#This Row],[Avg Monthly GB Download]] &lt;= 10, "Between 5 and 10 GB", "10 or more GB"))</f>
        <v>10 or more GB</v>
      </c>
    </row>
    <row r="3216" spans="1:33" x14ac:dyDescent="0.3">
      <c r="A3216" t="s">
        <v>6547</v>
      </c>
      <c r="B3216" t="s">
        <v>17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17</v>
      </c>
      <c r="I3216" t="s">
        <v>18</v>
      </c>
      <c r="J3216">
        <v>0</v>
      </c>
      <c r="K3216">
        <v>1</v>
      </c>
      <c r="L3216">
        <v>4</v>
      </c>
      <c r="M3216" t="s">
        <v>21</v>
      </c>
      <c r="N3216">
        <v>0</v>
      </c>
      <c r="O3216" t="s">
        <v>23</v>
      </c>
      <c r="P3216" t="s">
        <v>6548</v>
      </c>
      <c r="Q3216" t="s">
        <v>22</v>
      </c>
      <c r="R3216">
        <v>53</v>
      </c>
      <c r="S3216" t="s">
        <v>17</v>
      </c>
      <c r="T3216" t="s">
        <v>17</v>
      </c>
      <c r="U3216" t="s">
        <v>17</v>
      </c>
      <c r="V3216" t="str">
        <f>IF(Table2[[#This Row],[Age]] &lt; 30, "Under 30", IF(Table2[[#This Row],[Age]] &lt; 65, "Other", "Senior"))</f>
        <v>Other</v>
      </c>
      <c r="W3216">
        <v>0</v>
      </c>
      <c r="X3216" t="s">
        <v>17</v>
      </c>
      <c r="Y3216" t="s">
        <v>28</v>
      </c>
      <c r="Z3216" t="s">
        <v>29</v>
      </c>
      <c r="AA3216">
        <v>32</v>
      </c>
      <c r="AB3216">
        <v>32</v>
      </c>
      <c r="AE3216">
        <f t="shared" si="50"/>
        <v>0</v>
      </c>
      <c r="AF3216">
        <v>1</v>
      </c>
      <c r="AG3216" t="str">
        <f>IF(Table2[[#This Row],[Avg Monthly GB Download]] &lt; 5, "Less than 5 GB", IF(Table2[[#This Row],[Avg Monthly GB Download]] &lt;= 10, "Between 5 and 10 GB", "10 or more GB"))</f>
        <v>Less than 5 GB</v>
      </c>
    </row>
    <row r="3217" spans="1:33" x14ac:dyDescent="0.3">
      <c r="A3217" t="s">
        <v>6549</v>
      </c>
      <c r="B3217" t="s">
        <v>17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17</v>
      </c>
      <c r="I3217" t="s">
        <v>18</v>
      </c>
      <c r="J3217">
        <v>0</v>
      </c>
      <c r="K3217">
        <v>1</v>
      </c>
      <c r="L3217">
        <v>2</v>
      </c>
      <c r="M3217" t="s">
        <v>21</v>
      </c>
      <c r="N3217">
        <v>0</v>
      </c>
      <c r="O3217" t="s">
        <v>51</v>
      </c>
      <c r="P3217" t="s">
        <v>6550</v>
      </c>
      <c r="Q3217" t="s">
        <v>22</v>
      </c>
      <c r="R3217">
        <v>48</v>
      </c>
      <c r="S3217" t="s">
        <v>17</v>
      </c>
      <c r="T3217" t="s">
        <v>17</v>
      </c>
      <c r="U3217" t="s">
        <v>17</v>
      </c>
      <c r="V3217" t="str">
        <f>IF(Table2[[#This Row],[Age]] &lt; 30, "Under 30", IF(Table2[[#This Row],[Age]] &lt; 65, "Other", "Senior"))</f>
        <v>Other</v>
      </c>
      <c r="W3217">
        <v>0</v>
      </c>
      <c r="X3217" t="s">
        <v>17</v>
      </c>
      <c r="Y3217" t="s">
        <v>28</v>
      </c>
      <c r="Z3217" t="s">
        <v>34</v>
      </c>
      <c r="AA3217">
        <v>47</v>
      </c>
      <c r="AB3217">
        <v>1706</v>
      </c>
      <c r="AE3217">
        <f t="shared" si="50"/>
        <v>0</v>
      </c>
      <c r="AF3217">
        <v>1</v>
      </c>
      <c r="AG3217" t="str">
        <f>IF(Table2[[#This Row],[Avg Monthly GB Download]] &lt; 5, "Less than 5 GB", IF(Table2[[#This Row],[Avg Monthly GB Download]] &lt;= 10, "Between 5 and 10 GB", "10 or more GB"))</f>
        <v>Less than 5 GB</v>
      </c>
    </row>
    <row r="3218" spans="1:33" x14ac:dyDescent="0.3">
      <c r="A3218" t="s">
        <v>6551</v>
      </c>
      <c r="B3218" t="s">
        <v>17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17</v>
      </c>
      <c r="I3218" t="s">
        <v>18</v>
      </c>
      <c r="J3218">
        <v>0</v>
      </c>
      <c r="K3218">
        <v>2</v>
      </c>
      <c r="L3218">
        <v>1</v>
      </c>
      <c r="M3218" t="s">
        <v>21</v>
      </c>
      <c r="N3218">
        <v>0</v>
      </c>
      <c r="O3218" t="s">
        <v>67</v>
      </c>
      <c r="P3218" t="s">
        <v>6552</v>
      </c>
      <c r="Q3218" t="s">
        <v>22</v>
      </c>
      <c r="R3218">
        <v>40</v>
      </c>
      <c r="S3218" t="s">
        <v>17</v>
      </c>
      <c r="T3218" t="s">
        <v>17</v>
      </c>
      <c r="U3218" t="s">
        <v>17</v>
      </c>
      <c r="V3218" t="str">
        <f>IF(Table2[[#This Row],[Age]] &lt; 30, "Under 30", IF(Table2[[#This Row],[Age]] &lt; 65, "Other", "Senior"))</f>
        <v>Other</v>
      </c>
      <c r="W3218">
        <v>0</v>
      </c>
      <c r="X3218" t="s">
        <v>21</v>
      </c>
      <c r="Y3218" t="s">
        <v>49</v>
      </c>
      <c r="Z3218" t="s">
        <v>29</v>
      </c>
      <c r="AA3218">
        <v>37</v>
      </c>
      <c r="AB3218">
        <v>2237</v>
      </c>
      <c r="AE3218">
        <f t="shared" si="50"/>
        <v>0</v>
      </c>
      <c r="AF3218">
        <v>1</v>
      </c>
      <c r="AG3218" t="str">
        <f>IF(Table2[[#This Row],[Avg Monthly GB Download]] &lt; 5, "Less than 5 GB", IF(Table2[[#This Row],[Avg Monthly GB Download]] &lt;= 10, "Between 5 and 10 GB", "10 or more GB"))</f>
        <v>Less than 5 GB</v>
      </c>
    </row>
    <row r="3219" spans="1:33" x14ac:dyDescent="0.3">
      <c r="A3219" t="s">
        <v>6553</v>
      </c>
      <c r="B3219" t="s">
        <v>17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17</v>
      </c>
      <c r="I3219" t="s">
        <v>18</v>
      </c>
      <c r="J3219">
        <v>0</v>
      </c>
      <c r="K3219">
        <v>0</v>
      </c>
      <c r="L3219">
        <v>6</v>
      </c>
      <c r="M3219" t="s">
        <v>17</v>
      </c>
      <c r="N3219">
        <v>53</v>
      </c>
      <c r="O3219" t="s">
        <v>41</v>
      </c>
      <c r="P3219" t="s">
        <v>6554</v>
      </c>
      <c r="Q3219" t="s">
        <v>20</v>
      </c>
      <c r="R3219">
        <v>38</v>
      </c>
      <c r="S3219" t="s">
        <v>17</v>
      </c>
      <c r="T3219" t="s">
        <v>17</v>
      </c>
      <c r="U3219" t="s">
        <v>17</v>
      </c>
      <c r="V3219" t="str">
        <f>IF(Table2[[#This Row],[Age]] &lt; 30, "Under 30", IF(Table2[[#This Row],[Age]] &lt; 65, "Other", "Senior"))</f>
        <v>Other</v>
      </c>
      <c r="W3219">
        <v>0</v>
      </c>
      <c r="X3219" t="s">
        <v>21</v>
      </c>
      <c r="Y3219" t="s">
        <v>49</v>
      </c>
      <c r="Z3219" t="s">
        <v>34</v>
      </c>
      <c r="AA3219">
        <v>39</v>
      </c>
      <c r="AB3219">
        <v>2861</v>
      </c>
      <c r="AE3219">
        <f t="shared" si="50"/>
        <v>0</v>
      </c>
      <c r="AF3219">
        <v>1</v>
      </c>
      <c r="AG3219" t="str">
        <f>IF(Table2[[#This Row],[Avg Monthly GB Download]] &lt; 5, "Less than 5 GB", IF(Table2[[#This Row],[Avg Monthly GB Download]] &lt;= 10, "Between 5 and 10 GB", "10 or more GB"))</f>
        <v>Between 5 and 10 GB</v>
      </c>
    </row>
    <row r="3220" spans="1:33" x14ac:dyDescent="0.3">
      <c r="A3220" t="s">
        <v>6555</v>
      </c>
      <c r="B3220" t="s">
        <v>17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21</v>
      </c>
      <c r="I3220" t="s">
        <v>84</v>
      </c>
      <c r="J3220">
        <v>0</v>
      </c>
      <c r="K3220">
        <v>0</v>
      </c>
      <c r="L3220">
        <v>2</v>
      </c>
      <c r="M3220" t="s">
        <v>21</v>
      </c>
      <c r="N3220">
        <v>0</v>
      </c>
      <c r="O3220" t="s">
        <v>40</v>
      </c>
      <c r="P3220" t="s">
        <v>6556</v>
      </c>
      <c r="Q3220" t="s">
        <v>20</v>
      </c>
      <c r="R3220">
        <v>63</v>
      </c>
      <c r="S3220" t="s">
        <v>17</v>
      </c>
      <c r="T3220" t="s">
        <v>17</v>
      </c>
      <c r="U3220" t="s">
        <v>17</v>
      </c>
      <c r="V3220" t="str">
        <f>IF(Table2[[#This Row],[Age]] &lt; 30, "Under 30", IF(Table2[[#This Row],[Age]] &lt; 65, "Other", "Senior"))</f>
        <v>Other</v>
      </c>
      <c r="W3220">
        <v>0</v>
      </c>
      <c r="X3220" t="s">
        <v>21</v>
      </c>
      <c r="Y3220" t="s">
        <v>49</v>
      </c>
      <c r="Z3220" t="s">
        <v>34</v>
      </c>
      <c r="AA3220">
        <v>25</v>
      </c>
      <c r="AB3220">
        <v>1754</v>
      </c>
      <c r="AE3220">
        <f t="shared" si="50"/>
        <v>0</v>
      </c>
      <c r="AF3220">
        <v>1</v>
      </c>
      <c r="AG3220" t="str">
        <f>IF(Table2[[#This Row],[Avg Monthly GB Download]] &lt; 5, "Less than 5 GB", IF(Table2[[#This Row],[Avg Monthly GB Download]] &lt;= 10, "Between 5 and 10 GB", "10 or more GB"))</f>
        <v>Less than 5 GB</v>
      </c>
    </row>
    <row r="3221" spans="1:33" x14ac:dyDescent="0.3">
      <c r="A3221" t="s">
        <v>6557</v>
      </c>
      <c r="B3221" t="s">
        <v>17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17</v>
      </c>
      <c r="I3221" t="s">
        <v>18</v>
      </c>
      <c r="J3221">
        <v>0</v>
      </c>
      <c r="K3221">
        <v>2</v>
      </c>
      <c r="L3221">
        <v>0</v>
      </c>
      <c r="M3221" t="s">
        <v>17</v>
      </c>
      <c r="N3221">
        <v>0</v>
      </c>
      <c r="O3221" t="s">
        <v>74</v>
      </c>
      <c r="P3221" t="s">
        <v>6558</v>
      </c>
      <c r="Q3221" t="s">
        <v>22</v>
      </c>
      <c r="R3221">
        <v>54</v>
      </c>
      <c r="S3221" t="s">
        <v>17</v>
      </c>
      <c r="T3221" t="s">
        <v>17</v>
      </c>
      <c r="U3221" t="s">
        <v>17</v>
      </c>
      <c r="V3221" t="str">
        <f>IF(Table2[[#This Row],[Age]] &lt; 30, "Under 30", IF(Table2[[#This Row],[Age]] &lt; 65, "Other", "Senior"))</f>
        <v>Other</v>
      </c>
      <c r="W3221">
        <v>0</v>
      </c>
      <c r="X3221" t="s">
        <v>17</v>
      </c>
      <c r="Y3221" t="s">
        <v>49</v>
      </c>
      <c r="Z3221" t="s">
        <v>29</v>
      </c>
      <c r="AA3221">
        <v>9</v>
      </c>
      <c r="AB3221">
        <v>522</v>
      </c>
      <c r="AE3221">
        <f t="shared" si="50"/>
        <v>0</v>
      </c>
      <c r="AF3221">
        <v>1</v>
      </c>
      <c r="AG3221" t="str">
        <f>IF(Table2[[#This Row],[Avg Monthly GB Download]] &lt; 5, "Less than 5 GB", IF(Table2[[#This Row],[Avg Monthly GB Download]] &lt;= 10, "Between 5 and 10 GB", "10 or more GB"))</f>
        <v>Less than 5 GB</v>
      </c>
    </row>
    <row r="3222" spans="1:33" x14ac:dyDescent="0.3">
      <c r="A3222" t="s">
        <v>6559</v>
      </c>
      <c r="B3222" t="s">
        <v>17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17</v>
      </c>
      <c r="I3222" t="s">
        <v>18</v>
      </c>
      <c r="J3222">
        <v>0</v>
      </c>
      <c r="K3222">
        <v>2</v>
      </c>
      <c r="L3222">
        <v>0</v>
      </c>
      <c r="M3222" t="s">
        <v>17</v>
      </c>
      <c r="N3222">
        <v>0</v>
      </c>
      <c r="O3222" t="s">
        <v>31</v>
      </c>
      <c r="P3222" t="s">
        <v>6560</v>
      </c>
      <c r="Q3222" t="s">
        <v>22</v>
      </c>
      <c r="R3222">
        <v>22</v>
      </c>
      <c r="S3222" t="s">
        <v>21</v>
      </c>
      <c r="T3222" t="s">
        <v>17</v>
      </c>
      <c r="U3222" t="s">
        <v>17</v>
      </c>
      <c r="V3222" t="str">
        <f>IF(Table2[[#This Row],[Age]] &lt; 30, "Under 30", IF(Table2[[#This Row],[Age]] &lt; 65, "Other", "Senior"))</f>
        <v>Under 30</v>
      </c>
      <c r="W3222">
        <v>0</v>
      </c>
      <c r="X3222" t="s">
        <v>17</v>
      </c>
      <c r="Y3222" t="s">
        <v>28</v>
      </c>
      <c r="Z3222" t="s">
        <v>29</v>
      </c>
      <c r="AA3222">
        <v>8</v>
      </c>
      <c r="AB3222">
        <v>29</v>
      </c>
      <c r="AE3222">
        <f t="shared" si="50"/>
        <v>0</v>
      </c>
      <c r="AF3222">
        <v>1</v>
      </c>
      <c r="AG3222" t="str">
        <f>IF(Table2[[#This Row],[Avg Monthly GB Download]] &lt; 5, "Less than 5 GB", IF(Table2[[#This Row],[Avg Monthly GB Download]] &lt;= 10, "Between 5 and 10 GB", "10 or more GB"))</f>
        <v>Less than 5 GB</v>
      </c>
    </row>
    <row r="3223" spans="1:33" x14ac:dyDescent="0.3">
      <c r="A3223" t="s">
        <v>6561</v>
      </c>
      <c r="B3223" t="s">
        <v>17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17</v>
      </c>
      <c r="I3223" t="s">
        <v>18</v>
      </c>
      <c r="J3223">
        <v>0</v>
      </c>
      <c r="K3223">
        <v>0</v>
      </c>
      <c r="L3223">
        <v>2</v>
      </c>
      <c r="M3223" t="s">
        <v>21</v>
      </c>
      <c r="N3223">
        <v>0</v>
      </c>
      <c r="O3223" t="s">
        <v>57</v>
      </c>
      <c r="P3223" t="s">
        <v>6562</v>
      </c>
      <c r="Q3223" t="s">
        <v>20</v>
      </c>
      <c r="R3223">
        <v>67</v>
      </c>
      <c r="S3223" t="s">
        <v>17</v>
      </c>
      <c r="T3223" t="s">
        <v>21</v>
      </c>
      <c r="U3223" t="s">
        <v>17</v>
      </c>
      <c r="V3223" t="str">
        <f>IF(Table2[[#This Row],[Age]] &lt; 30, "Under 30", IF(Table2[[#This Row],[Age]] &lt; 65, "Other", "Senior"))</f>
        <v>Senior</v>
      </c>
      <c r="W3223">
        <v>0</v>
      </c>
      <c r="X3223" t="s">
        <v>17</v>
      </c>
      <c r="Y3223" t="s">
        <v>28</v>
      </c>
      <c r="Z3223" t="s">
        <v>34</v>
      </c>
      <c r="AA3223">
        <v>33</v>
      </c>
      <c r="AB3223">
        <v>33</v>
      </c>
      <c r="AE3223">
        <f t="shared" si="50"/>
        <v>0</v>
      </c>
      <c r="AF3223">
        <v>1</v>
      </c>
      <c r="AG3223" t="str">
        <f>IF(Table2[[#This Row],[Avg Monthly GB Download]] &lt; 5, "Less than 5 GB", IF(Table2[[#This Row],[Avg Monthly GB Download]] &lt;= 10, "Between 5 and 10 GB", "10 or more GB"))</f>
        <v>Less than 5 GB</v>
      </c>
    </row>
    <row r="3224" spans="1:33" x14ac:dyDescent="0.3">
      <c r="A3224" t="s">
        <v>6563</v>
      </c>
      <c r="B3224" t="s">
        <v>17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17</v>
      </c>
      <c r="I3224" t="s">
        <v>18</v>
      </c>
      <c r="J3224">
        <v>0</v>
      </c>
      <c r="K3224">
        <v>1</v>
      </c>
      <c r="L3224">
        <v>14</v>
      </c>
      <c r="M3224" t="s">
        <v>21</v>
      </c>
      <c r="N3224">
        <v>0</v>
      </c>
      <c r="O3224" t="s">
        <v>65</v>
      </c>
      <c r="P3224" t="s">
        <v>6564</v>
      </c>
      <c r="Q3224" t="s">
        <v>20</v>
      </c>
      <c r="R3224">
        <v>69</v>
      </c>
      <c r="S3224" t="s">
        <v>17</v>
      </c>
      <c r="T3224" t="s">
        <v>21</v>
      </c>
      <c r="U3224" t="s">
        <v>17</v>
      </c>
      <c r="V3224" t="str">
        <f>IF(Table2[[#This Row],[Age]] &lt; 30, "Under 30", IF(Table2[[#This Row],[Age]] &lt; 65, "Other", "Senior"))</f>
        <v>Senior</v>
      </c>
      <c r="W3224">
        <v>0</v>
      </c>
      <c r="X3224" t="s">
        <v>21</v>
      </c>
      <c r="Y3224" t="s">
        <v>49</v>
      </c>
      <c r="Z3224" t="s">
        <v>29</v>
      </c>
      <c r="AA3224">
        <v>47</v>
      </c>
      <c r="AB3224">
        <v>3185</v>
      </c>
      <c r="AE3224">
        <f t="shared" si="50"/>
        <v>0</v>
      </c>
      <c r="AF3224">
        <v>1</v>
      </c>
      <c r="AG3224" t="str">
        <f>IF(Table2[[#This Row],[Avg Monthly GB Download]] &lt; 5, "Less than 5 GB", IF(Table2[[#This Row],[Avg Monthly GB Download]] &lt;= 10, "Between 5 and 10 GB", "10 or more GB"))</f>
        <v>10 or more GB</v>
      </c>
    </row>
    <row r="3225" spans="1:33" x14ac:dyDescent="0.3">
      <c r="A3225" t="s">
        <v>6565</v>
      </c>
      <c r="B3225" t="s">
        <v>17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17</v>
      </c>
      <c r="I3225" t="s">
        <v>18</v>
      </c>
      <c r="J3225">
        <v>0</v>
      </c>
      <c r="K3225">
        <v>2</v>
      </c>
      <c r="L3225">
        <v>1</v>
      </c>
      <c r="M3225" t="s">
        <v>21</v>
      </c>
      <c r="N3225">
        <v>0</v>
      </c>
      <c r="O3225" t="s">
        <v>80</v>
      </c>
      <c r="P3225" t="s">
        <v>6566</v>
      </c>
      <c r="Q3225" t="s">
        <v>20</v>
      </c>
      <c r="R3225">
        <v>44</v>
      </c>
      <c r="S3225" t="s">
        <v>17</v>
      </c>
      <c r="T3225" t="s">
        <v>17</v>
      </c>
      <c r="U3225" t="s">
        <v>17</v>
      </c>
      <c r="V3225" t="str">
        <f>IF(Table2[[#This Row],[Age]] &lt; 30, "Under 30", IF(Table2[[#This Row],[Age]] &lt; 65, "Other", "Senior"))</f>
        <v>Other</v>
      </c>
      <c r="W3225">
        <v>0</v>
      </c>
      <c r="X3225" t="s">
        <v>21</v>
      </c>
      <c r="Y3225" t="s">
        <v>49</v>
      </c>
      <c r="Z3225" t="s">
        <v>29</v>
      </c>
      <c r="AA3225">
        <v>52</v>
      </c>
      <c r="AB3225">
        <v>3324</v>
      </c>
      <c r="AE3225">
        <f t="shared" si="50"/>
        <v>0</v>
      </c>
      <c r="AF3225">
        <v>1</v>
      </c>
      <c r="AG3225" t="str">
        <f>IF(Table2[[#This Row],[Avg Monthly GB Download]] &lt; 5, "Less than 5 GB", IF(Table2[[#This Row],[Avg Monthly GB Download]] &lt;= 10, "Between 5 and 10 GB", "10 or more GB"))</f>
        <v>Less than 5 GB</v>
      </c>
    </row>
    <row r="3226" spans="1:33" x14ac:dyDescent="0.3">
      <c r="A3226" t="s">
        <v>6567</v>
      </c>
      <c r="B3226" t="s">
        <v>17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17</v>
      </c>
      <c r="I3226" t="s">
        <v>18</v>
      </c>
      <c r="J3226">
        <v>0</v>
      </c>
      <c r="K3226">
        <v>0</v>
      </c>
      <c r="L3226">
        <v>0</v>
      </c>
      <c r="M3226" t="s">
        <v>17</v>
      </c>
      <c r="N3226">
        <v>0</v>
      </c>
      <c r="O3226" t="s">
        <v>60</v>
      </c>
      <c r="P3226" t="s">
        <v>6568</v>
      </c>
      <c r="Q3226" t="s">
        <v>22</v>
      </c>
      <c r="R3226">
        <v>47</v>
      </c>
      <c r="S3226" t="s">
        <v>17</v>
      </c>
      <c r="T3226" t="s">
        <v>17</v>
      </c>
      <c r="U3226" t="s">
        <v>17</v>
      </c>
      <c r="V3226" t="str">
        <f>IF(Table2[[#This Row],[Age]] &lt; 30, "Under 30", IF(Table2[[#This Row],[Age]] &lt; 65, "Other", "Senior"))</f>
        <v>Other</v>
      </c>
      <c r="W3226">
        <v>0</v>
      </c>
      <c r="X3226" t="s">
        <v>17</v>
      </c>
      <c r="Y3226" t="s">
        <v>28</v>
      </c>
      <c r="Z3226" t="s">
        <v>29</v>
      </c>
      <c r="AA3226">
        <v>10</v>
      </c>
      <c r="AB3226">
        <v>149</v>
      </c>
      <c r="AE3226">
        <f t="shared" si="50"/>
        <v>0</v>
      </c>
      <c r="AF3226">
        <v>1</v>
      </c>
      <c r="AG3226" t="str">
        <f>IF(Table2[[#This Row],[Avg Monthly GB Download]] &lt; 5, "Less than 5 GB", IF(Table2[[#This Row],[Avg Monthly GB Download]] &lt;= 10, "Between 5 and 10 GB", "10 or more GB"))</f>
        <v>Less than 5 GB</v>
      </c>
    </row>
    <row r="3227" spans="1:33" x14ac:dyDescent="0.3">
      <c r="A3227" t="s">
        <v>6569</v>
      </c>
      <c r="B3227" t="s">
        <v>17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17</v>
      </c>
      <c r="I3227" t="s">
        <v>18</v>
      </c>
      <c r="J3227">
        <v>0</v>
      </c>
      <c r="K3227">
        <v>0</v>
      </c>
      <c r="L3227">
        <v>0</v>
      </c>
      <c r="M3227" t="s">
        <v>17</v>
      </c>
      <c r="N3227">
        <v>0</v>
      </c>
      <c r="O3227" t="s">
        <v>59</v>
      </c>
      <c r="P3227" t="s">
        <v>6570</v>
      </c>
      <c r="Q3227" t="s">
        <v>20</v>
      </c>
      <c r="R3227">
        <v>36</v>
      </c>
      <c r="S3227" t="s">
        <v>17</v>
      </c>
      <c r="T3227" t="s">
        <v>17</v>
      </c>
      <c r="U3227" t="s">
        <v>17</v>
      </c>
      <c r="V3227" t="str">
        <f>IF(Table2[[#This Row],[Age]] &lt; 30, "Under 30", IF(Table2[[#This Row],[Age]] &lt; 65, "Other", "Senior"))</f>
        <v>Other</v>
      </c>
      <c r="W3227">
        <v>0</v>
      </c>
      <c r="X3227" t="s">
        <v>17</v>
      </c>
      <c r="Y3227" t="s">
        <v>94</v>
      </c>
      <c r="Z3227" t="s">
        <v>34</v>
      </c>
      <c r="AA3227">
        <v>15</v>
      </c>
      <c r="AB3227">
        <v>60</v>
      </c>
      <c r="AE3227">
        <f t="shared" si="50"/>
        <v>0</v>
      </c>
      <c r="AF3227">
        <v>1</v>
      </c>
      <c r="AG3227" t="str">
        <f>IF(Table2[[#This Row],[Avg Monthly GB Download]] &lt; 5, "Less than 5 GB", IF(Table2[[#This Row],[Avg Monthly GB Download]] &lt;= 10, "Between 5 and 10 GB", "10 or more GB"))</f>
        <v>Less than 5 GB</v>
      </c>
    </row>
    <row r="3228" spans="1:33" x14ac:dyDescent="0.3">
      <c r="A3228" t="s">
        <v>6571</v>
      </c>
      <c r="B3228" t="s">
        <v>17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21</v>
      </c>
      <c r="I3228" t="s">
        <v>84</v>
      </c>
      <c r="J3228">
        <v>0</v>
      </c>
      <c r="K3228">
        <v>1</v>
      </c>
      <c r="L3228">
        <v>0</v>
      </c>
      <c r="M3228" t="s">
        <v>17</v>
      </c>
      <c r="N3228">
        <v>0</v>
      </c>
      <c r="O3228" t="s">
        <v>50</v>
      </c>
      <c r="P3228" t="s">
        <v>6572</v>
      </c>
      <c r="Q3228" t="s">
        <v>22</v>
      </c>
      <c r="R3228">
        <v>43</v>
      </c>
      <c r="S3228" t="s">
        <v>17</v>
      </c>
      <c r="T3228" t="s">
        <v>17</v>
      </c>
      <c r="U3228" t="s">
        <v>17</v>
      </c>
      <c r="V3228" t="str">
        <f>IF(Table2[[#This Row],[Age]] &lt; 30, "Under 30", IF(Table2[[#This Row],[Age]] &lt; 65, "Other", "Senior"))</f>
        <v>Other</v>
      </c>
      <c r="W3228">
        <v>0</v>
      </c>
      <c r="X3228" t="s">
        <v>17</v>
      </c>
      <c r="Y3228" t="s">
        <v>28</v>
      </c>
      <c r="Z3228" t="s">
        <v>29</v>
      </c>
      <c r="AA3228">
        <v>12</v>
      </c>
      <c r="AB3228">
        <v>12</v>
      </c>
      <c r="AE3228">
        <f t="shared" si="50"/>
        <v>0</v>
      </c>
      <c r="AF3228">
        <v>1</v>
      </c>
      <c r="AG3228" t="str">
        <f>IF(Table2[[#This Row],[Avg Monthly GB Download]] &lt; 5, "Less than 5 GB", IF(Table2[[#This Row],[Avg Monthly GB Download]] &lt;= 10, "Between 5 and 10 GB", "10 or more GB"))</f>
        <v>Less than 5 GB</v>
      </c>
    </row>
    <row r="3229" spans="1:33" x14ac:dyDescent="0.3">
      <c r="A3229" t="s">
        <v>6573</v>
      </c>
      <c r="B3229" t="s">
        <v>17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17</v>
      </c>
      <c r="I3229" t="s">
        <v>18</v>
      </c>
      <c r="J3229">
        <v>0</v>
      </c>
      <c r="K3229">
        <v>0</v>
      </c>
      <c r="L3229">
        <v>2</v>
      </c>
      <c r="M3229" t="s">
        <v>21</v>
      </c>
      <c r="N3229">
        <v>0</v>
      </c>
      <c r="O3229" t="s">
        <v>82</v>
      </c>
      <c r="P3229" t="s">
        <v>6574</v>
      </c>
      <c r="Q3229" t="s">
        <v>22</v>
      </c>
      <c r="R3229">
        <v>35</v>
      </c>
      <c r="S3229" t="s">
        <v>17</v>
      </c>
      <c r="T3229" t="s">
        <v>17</v>
      </c>
      <c r="U3229" t="s">
        <v>17</v>
      </c>
      <c r="V3229" t="str">
        <f>IF(Table2[[#This Row],[Age]] &lt; 30, "Under 30", IF(Table2[[#This Row],[Age]] &lt; 65, "Other", "Senior"))</f>
        <v>Other</v>
      </c>
      <c r="W3229">
        <v>0</v>
      </c>
      <c r="X3229" t="s">
        <v>17</v>
      </c>
      <c r="Y3229" t="s">
        <v>28</v>
      </c>
      <c r="Z3229" t="s">
        <v>29</v>
      </c>
      <c r="AA3229">
        <v>15</v>
      </c>
      <c r="AB3229">
        <v>288</v>
      </c>
      <c r="AE3229">
        <f t="shared" si="50"/>
        <v>0</v>
      </c>
      <c r="AF3229">
        <v>1</v>
      </c>
      <c r="AG3229" t="str">
        <f>IF(Table2[[#This Row],[Avg Monthly GB Download]] &lt; 5, "Less than 5 GB", IF(Table2[[#This Row],[Avg Monthly GB Download]] &lt;= 10, "Between 5 and 10 GB", "10 or more GB"))</f>
        <v>Less than 5 GB</v>
      </c>
    </row>
    <row r="3230" spans="1:33" x14ac:dyDescent="0.3">
      <c r="A3230" t="s">
        <v>6575</v>
      </c>
      <c r="B3230" t="s">
        <v>17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17</v>
      </c>
      <c r="I3230" t="s">
        <v>18</v>
      </c>
      <c r="J3230">
        <v>0</v>
      </c>
      <c r="K3230">
        <v>0</v>
      </c>
      <c r="L3230">
        <v>2</v>
      </c>
      <c r="M3230" t="s">
        <v>17</v>
      </c>
      <c r="N3230">
        <v>4</v>
      </c>
      <c r="O3230" t="s">
        <v>41</v>
      </c>
      <c r="P3230" t="s">
        <v>6576</v>
      </c>
      <c r="Q3230" t="s">
        <v>20</v>
      </c>
      <c r="R3230">
        <v>46</v>
      </c>
      <c r="S3230" t="s">
        <v>17</v>
      </c>
      <c r="T3230" t="s">
        <v>17</v>
      </c>
      <c r="U3230" t="s">
        <v>17</v>
      </c>
      <c r="V3230" t="str">
        <f>IF(Table2[[#This Row],[Age]] &lt; 30, "Under 30", IF(Table2[[#This Row],[Age]] &lt; 65, "Other", "Senior"))</f>
        <v>Other</v>
      </c>
      <c r="W3230">
        <v>0</v>
      </c>
      <c r="X3230" t="s">
        <v>17</v>
      </c>
      <c r="Y3230" t="s">
        <v>28</v>
      </c>
      <c r="Z3230" t="s">
        <v>29</v>
      </c>
      <c r="AA3230">
        <v>18</v>
      </c>
      <c r="AB3230">
        <v>35</v>
      </c>
      <c r="AE3230">
        <f t="shared" si="50"/>
        <v>0</v>
      </c>
      <c r="AF3230">
        <v>1</v>
      </c>
      <c r="AG3230" t="str">
        <f>IF(Table2[[#This Row],[Avg Monthly GB Download]] &lt; 5, "Less than 5 GB", IF(Table2[[#This Row],[Avg Monthly GB Download]] &lt;= 10, "Between 5 and 10 GB", "10 or more GB"))</f>
        <v>Less than 5 GB</v>
      </c>
    </row>
    <row r="3231" spans="1:33" x14ac:dyDescent="0.3">
      <c r="A3231" t="s">
        <v>6577</v>
      </c>
      <c r="B3231" t="s">
        <v>17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17</v>
      </c>
      <c r="I3231" t="s">
        <v>18</v>
      </c>
      <c r="J3231">
        <v>0</v>
      </c>
      <c r="K3231">
        <v>0</v>
      </c>
      <c r="L3231">
        <v>24</v>
      </c>
      <c r="M3231" t="s">
        <v>21</v>
      </c>
      <c r="N3231">
        <v>0</v>
      </c>
      <c r="O3231" t="s">
        <v>80</v>
      </c>
      <c r="P3231" t="s">
        <v>6578</v>
      </c>
      <c r="Q3231" t="s">
        <v>20</v>
      </c>
      <c r="R3231">
        <v>22</v>
      </c>
      <c r="S3231" t="s">
        <v>21</v>
      </c>
      <c r="T3231" t="s">
        <v>17</v>
      </c>
      <c r="U3231" t="s">
        <v>17</v>
      </c>
      <c r="V3231" t="str">
        <f>IF(Table2[[#This Row],[Age]] &lt; 30, "Under 30", IF(Table2[[#This Row],[Age]] &lt; 65, "Other", "Senior"))</f>
        <v>Under 30</v>
      </c>
      <c r="W3231">
        <v>0</v>
      </c>
      <c r="X3231" t="s">
        <v>17</v>
      </c>
      <c r="Y3231" t="s">
        <v>28</v>
      </c>
      <c r="Z3231" t="s">
        <v>29</v>
      </c>
      <c r="AA3231">
        <v>26</v>
      </c>
      <c r="AB3231">
        <v>500</v>
      </c>
      <c r="AE3231">
        <f t="shared" si="50"/>
        <v>0</v>
      </c>
      <c r="AF3231">
        <v>1</v>
      </c>
      <c r="AG3231" t="str">
        <f>IF(Table2[[#This Row],[Avg Monthly GB Download]] &lt; 5, "Less than 5 GB", IF(Table2[[#This Row],[Avg Monthly GB Download]] &lt;= 10, "Between 5 and 10 GB", "10 or more GB"))</f>
        <v>10 or more GB</v>
      </c>
    </row>
    <row r="3232" spans="1:33" x14ac:dyDescent="0.3">
      <c r="A3232" t="s">
        <v>6579</v>
      </c>
      <c r="B3232" t="s">
        <v>17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17</v>
      </c>
      <c r="I3232" t="s">
        <v>18</v>
      </c>
      <c r="J3232">
        <v>0</v>
      </c>
      <c r="K3232">
        <v>0</v>
      </c>
      <c r="L3232">
        <v>5</v>
      </c>
      <c r="M3232" t="s">
        <v>21</v>
      </c>
      <c r="N3232">
        <v>0</v>
      </c>
      <c r="O3232" t="s">
        <v>78</v>
      </c>
      <c r="P3232" t="s">
        <v>6580</v>
      </c>
      <c r="Q3232" t="s">
        <v>20</v>
      </c>
      <c r="R3232">
        <v>48</v>
      </c>
      <c r="S3232" t="s">
        <v>17</v>
      </c>
      <c r="T3232" t="s">
        <v>17</v>
      </c>
      <c r="U3232" t="s">
        <v>17</v>
      </c>
      <c r="V3232" t="str">
        <f>IF(Table2[[#This Row],[Age]] &lt; 30, "Under 30", IF(Table2[[#This Row],[Age]] &lt; 65, "Other", "Senior"))</f>
        <v>Other</v>
      </c>
      <c r="W3232">
        <v>0</v>
      </c>
      <c r="X3232" t="s">
        <v>17</v>
      </c>
      <c r="Y3232" t="s">
        <v>28</v>
      </c>
      <c r="Z3232" t="s">
        <v>34</v>
      </c>
      <c r="AA3232">
        <v>47</v>
      </c>
      <c r="AB3232">
        <v>1996</v>
      </c>
      <c r="AE3232">
        <f t="shared" si="50"/>
        <v>0</v>
      </c>
      <c r="AF3232">
        <v>1</v>
      </c>
      <c r="AG3232" t="str">
        <f>IF(Table2[[#This Row],[Avg Monthly GB Download]] &lt; 5, "Less than 5 GB", IF(Table2[[#This Row],[Avg Monthly GB Download]] &lt;= 10, "Between 5 and 10 GB", "10 or more GB"))</f>
        <v>Between 5 and 10 GB</v>
      </c>
    </row>
    <row r="3233" spans="1:33" x14ac:dyDescent="0.3">
      <c r="A3233" t="s">
        <v>6581</v>
      </c>
      <c r="B3233" t="s">
        <v>17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17</v>
      </c>
      <c r="I3233" t="s">
        <v>18</v>
      </c>
      <c r="J3233">
        <v>0</v>
      </c>
      <c r="K3233">
        <v>0</v>
      </c>
      <c r="L3233">
        <v>26</v>
      </c>
      <c r="M3233" t="s">
        <v>21</v>
      </c>
      <c r="N3233">
        <v>0</v>
      </c>
      <c r="O3233" t="s">
        <v>41</v>
      </c>
      <c r="P3233" t="s">
        <v>6582</v>
      </c>
      <c r="Q3233" t="s">
        <v>22</v>
      </c>
      <c r="R3233">
        <v>25</v>
      </c>
      <c r="S3233" t="s">
        <v>21</v>
      </c>
      <c r="T3233" t="s">
        <v>17</v>
      </c>
      <c r="U3233" t="s">
        <v>17</v>
      </c>
      <c r="V3233" t="str">
        <f>IF(Table2[[#This Row],[Age]] &lt; 30, "Under 30", IF(Table2[[#This Row],[Age]] &lt; 65, "Other", "Senior"))</f>
        <v>Under 30</v>
      </c>
      <c r="W3233">
        <v>0</v>
      </c>
      <c r="X3233" t="s">
        <v>17</v>
      </c>
      <c r="Y3233" t="s">
        <v>28</v>
      </c>
      <c r="Z3233" t="s">
        <v>29</v>
      </c>
      <c r="AA3233">
        <v>29</v>
      </c>
      <c r="AB3233">
        <v>604</v>
      </c>
      <c r="AE3233">
        <f t="shared" si="50"/>
        <v>0</v>
      </c>
      <c r="AF3233">
        <v>1</v>
      </c>
      <c r="AG3233" t="str">
        <f>IF(Table2[[#This Row],[Avg Monthly GB Download]] &lt; 5, "Less than 5 GB", IF(Table2[[#This Row],[Avg Monthly GB Download]] &lt;= 10, "Between 5 and 10 GB", "10 or more GB"))</f>
        <v>10 or more GB</v>
      </c>
    </row>
    <row r="3234" spans="1:33" x14ac:dyDescent="0.3">
      <c r="A3234" t="s">
        <v>6583</v>
      </c>
      <c r="B3234" t="s">
        <v>17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17</v>
      </c>
      <c r="I3234" t="s">
        <v>18</v>
      </c>
      <c r="J3234">
        <v>0</v>
      </c>
      <c r="K3234">
        <v>0</v>
      </c>
      <c r="L3234">
        <v>14</v>
      </c>
      <c r="M3234" t="s">
        <v>21</v>
      </c>
      <c r="N3234">
        <v>0</v>
      </c>
      <c r="O3234" t="s">
        <v>72</v>
      </c>
      <c r="P3234" t="s">
        <v>6584</v>
      </c>
      <c r="Q3234" t="s">
        <v>22</v>
      </c>
      <c r="R3234">
        <v>44</v>
      </c>
      <c r="S3234" t="s">
        <v>17</v>
      </c>
      <c r="T3234" t="s">
        <v>17</v>
      </c>
      <c r="U3234" t="s">
        <v>17</v>
      </c>
      <c r="V3234" t="str">
        <f>IF(Table2[[#This Row],[Age]] &lt; 30, "Under 30", IF(Table2[[#This Row],[Age]] &lt; 65, "Other", "Senior"))</f>
        <v>Other</v>
      </c>
      <c r="W3234">
        <v>0</v>
      </c>
      <c r="X3234" t="s">
        <v>17</v>
      </c>
      <c r="Y3234" t="s">
        <v>28</v>
      </c>
      <c r="Z3234" t="s">
        <v>34</v>
      </c>
      <c r="AA3234">
        <v>26</v>
      </c>
      <c r="AB3234">
        <v>207</v>
      </c>
      <c r="AE3234">
        <f t="shared" si="50"/>
        <v>0</v>
      </c>
      <c r="AF3234">
        <v>1</v>
      </c>
      <c r="AG3234" t="str">
        <f>IF(Table2[[#This Row],[Avg Monthly GB Download]] &lt; 5, "Less than 5 GB", IF(Table2[[#This Row],[Avg Monthly GB Download]] &lt;= 10, "Between 5 and 10 GB", "10 or more GB"))</f>
        <v>10 or more GB</v>
      </c>
    </row>
    <row r="3235" spans="1:33" x14ac:dyDescent="0.3">
      <c r="A3235" t="s">
        <v>6585</v>
      </c>
      <c r="B3235" t="s">
        <v>17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17</v>
      </c>
      <c r="I3235" t="s">
        <v>18</v>
      </c>
      <c r="J3235">
        <v>0</v>
      </c>
      <c r="K3235">
        <v>0</v>
      </c>
      <c r="L3235">
        <v>1</v>
      </c>
      <c r="M3235" t="s">
        <v>17</v>
      </c>
      <c r="N3235">
        <v>25</v>
      </c>
      <c r="O3235" t="s">
        <v>38</v>
      </c>
      <c r="P3235" t="s">
        <v>6586</v>
      </c>
      <c r="Q3235" t="s">
        <v>20</v>
      </c>
      <c r="R3235">
        <v>53</v>
      </c>
      <c r="S3235" t="s">
        <v>17</v>
      </c>
      <c r="T3235" t="s">
        <v>17</v>
      </c>
      <c r="U3235" t="s">
        <v>17</v>
      </c>
      <c r="V3235" t="str">
        <f>IF(Table2[[#This Row],[Age]] &lt; 30, "Under 30", IF(Table2[[#This Row],[Age]] &lt; 65, "Other", "Senior"))</f>
        <v>Other</v>
      </c>
      <c r="W3235">
        <v>0</v>
      </c>
      <c r="X3235" t="s">
        <v>21</v>
      </c>
      <c r="Y3235" t="s">
        <v>94</v>
      </c>
      <c r="Z3235" t="s">
        <v>34</v>
      </c>
      <c r="AA3235">
        <v>28</v>
      </c>
      <c r="AB3235">
        <v>1374</v>
      </c>
      <c r="AE3235">
        <f t="shared" si="50"/>
        <v>0</v>
      </c>
      <c r="AF3235">
        <v>1</v>
      </c>
      <c r="AG3235" t="str">
        <f>IF(Table2[[#This Row],[Avg Monthly GB Download]] &lt; 5, "Less than 5 GB", IF(Table2[[#This Row],[Avg Monthly GB Download]] &lt;= 10, "Between 5 and 10 GB", "10 or more GB"))</f>
        <v>Less than 5 GB</v>
      </c>
    </row>
    <row r="3236" spans="1:33" x14ac:dyDescent="0.3">
      <c r="A3236" t="s">
        <v>6587</v>
      </c>
      <c r="B3236" t="s">
        <v>17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17</v>
      </c>
      <c r="I3236" t="s">
        <v>18</v>
      </c>
      <c r="J3236">
        <v>0</v>
      </c>
      <c r="K3236">
        <v>0</v>
      </c>
      <c r="L3236">
        <v>0</v>
      </c>
      <c r="M3236" t="s">
        <v>17</v>
      </c>
      <c r="N3236">
        <v>0</v>
      </c>
      <c r="O3236" t="s">
        <v>48</v>
      </c>
      <c r="P3236" t="s">
        <v>6588</v>
      </c>
      <c r="Q3236" t="s">
        <v>22</v>
      </c>
      <c r="R3236">
        <v>52</v>
      </c>
      <c r="S3236" t="s">
        <v>17</v>
      </c>
      <c r="T3236" t="s">
        <v>17</v>
      </c>
      <c r="U3236" t="s">
        <v>17</v>
      </c>
      <c r="V3236" t="str">
        <f>IF(Table2[[#This Row],[Age]] &lt; 30, "Under 30", IF(Table2[[#This Row],[Age]] &lt; 65, "Other", "Senior"))</f>
        <v>Other</v>
      </c>
      <c r="W3236">
        <v>0</v>
      </c>
      <c r="X3236" t="s">
        <v>17</v>
      </c>
      <c r="Y3236" t="s">
        <v>49</v>
      </c>
      <c r="Z3236" t="s">
        <v>34</v>
      </c>
      <c r="AA3236">
        <v>12</v>
      </c>
      <c r="AB3236">
        <v>867</v>
      </c>
      <c r="AE3236">
        <f t="shared" si="50"/>
        <v>0</v>
      </c>
      <c r="AF3236">
        <v>1</v>
      </c>
      <c r="AG3236" t="str">
        <f>IF(Table2[[#This Row],[Avg Monthly GB Download]] &lt; 5, "Less than 5 GB", IF(Table2[[#This Row],[Avg Monthly GB Download]] &lt;= 10, "Between 5 and 10 GB", "10 or more GB"))</f>
        <v>Less than 5 GB</v>
      </c>
    </row>
    <row r="3237" spans="1:33" x14ac:dyDescent="0.3">
      <c r="A3237" t="s">
        <v>6589</v>
      </c>
      <c r="B3237" t="s">
        <v>17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17</v>
      </c>
      <c r="I3237" t="s">
        <v>18</v>
      </c>
      <c r="J3237">
        <v>0</v>
      </c>
      <c r="K3237">
        <v>0</v>
      </c>
      <c r="L3237">
        <v>9</v>
      </c>
      <c r="M3237" t="s">
        <v>21</v>
      </c>
      <c r="N3237">
        <v>0</v>
      </c>
      <c r="O3237" t="s">
        <v>54</v>
      </c>
      <c r="P3237" t="s">
        <v>6590</v>
      </c>
      <c r="Q3237" t="s">
        <v>22</v>
      </c>
      <c r="R3237">
        <v>64</v>
      </c>
      <c r="S3237" t="s">
        <v>17</v>
      </c>
      <c r="T3237" t="s">
        <v>17</v>
      </c>
      <c r="U3237" t="s">
        <v>17</v>
      </c>
      <c r="V3237" t="str">
        <f>IF(Table2[[#This Row],[Age]] &lt; 30, "Under 30", IF(Table2[[#This Row],[Age]] &lt; 65, "Other", "Senior"))</f>
        <v>Other</v>
      </c>
      <c r="W3237">
        <v>0</v>
      </c>
      <c r="X3237" t="s">
        <v>21</v>
      </c>
      <c r="Y3237" t="s">
        <v>49</v>
      </c>
      <c r="Z3237" t="s">
        <v>34</v>
      </c>
      <c r="AA3237">
        <v>45</v>
      </c>
      <c r="AB3237">
        <v>3288</v>
      </c>
      <c r="AE3237">
        <f t="shared" si="50"/>
        <v>0</v>
      </c>
      <c r="AF3237">
        <v>1</v>
      </c>
      <c r="AG3237" t="str">
        <f>IF(Table2[[#This Row],[Avg Monthly GB Download]] &lt; 5, "Less than 5 GB", IF(Table2[[#This Row],[Avg Monthly GB Download]] &lt;= 10, "Between 5 and 10 GB", "10 or more GB"))</f>
        <v>Between 5 and 10 GB</v>
      </c>
    </row>
    <row r="3238" spans="1:33" x14ac:dyDescent="0.3">
      <c r="A3238" t="s">
        <v>6591</v>
      </c>
      <c r="B3238" t="s">
        <v>17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17</v>
      </c>
      <c r="I3238" t="s">
        <v>18</v>
      </c>
      <c r="J3238">
        <v>0</v>
      </c>
      <c r="K3238">
        <v>0</v>
      </c>
      <c r="L3238">
        <v>6</v>
      </c>
      <c r="M3238" t="s">
        <v>21</v>
      </c>
      <c r="N3238">
        <v>0</v>
      </c>
      <c r="O3238" t="s">
        <v>24</v>
      </c>
      <c r="P3238" t="s">
        <v>6592</v>
      </c>
      <c r="Q3238" t="s">
        <v>20</v>
      </c>
      <c r="R3238">
        <v>62</v>
      </c>
      <c r="S3238" t="s">
        <v>17</v>
      </c>
      <c r="T3238" t="s">
        <v>17</v>
      </c>
      <c r="U3238" t="s">
        <v>17</v>
      </c>
      <c r="V3238" t="str">
        <f>IF(Table2[[#This Row],[Age]] &lt; 30, "Under 30", IF(Table2[[#This Row],[Age]] &lt; 65, "Other", "Senior"))</f>
        <v>Other</v>
      </c>
      <c r="W3238">
        <v>0</v>
      </c>
      <c r="X3238" t="s">
        <v>17</v>
      </c>
      <c r="Y3238" t="s">
        <v>94</v>
      </c>
      <c r="Z3238" t="s">
        <v>29</v>
      </c>
      <c r="AA3238">
        <v>33</v>
      </c>
      <c r="AB3238">
        <v>469</v>
      </c>
      <c r="AE3238">
        <f t="shared" si="50"/>
        <v>0</v>
      </c>
      <c r="AF3238">
        <v>1</v>
      </c>
      <c r="AG3238" t="str">
        <f>IF(Table2[[#This Row],[Avg Monthly GB Download]] &lt; 5, "Less than 5 GB", IF(Table2[[#This Row],[Avg Monthly GB Download]] &lt;= 10, "Between 5 and 10 GB", "10 or more GB"))</f>
        <v>Between 5 and 10 GB</v>
      </c>
    </row>
    <row r="3239" spans="1:33" x14ac:dyDescent="0.3">
      <c r="A3239" t="s">
        <v>6593</v>
      </c>
      <c r="B3239" t="s">
        <v>17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17</v>
      </c>
      <c r="I3239" t="s">
        <v>18</v>
      </c>
      <c r="J3239">
        <v>0</v>
      </c>
      <c r="K3239">
        <v>0</v>
      </c>
      <c r="L3239">
        <v>4</v>
      </c>
      <c r="M3239" t="s">
        <v>21</v>
      </c>
      <c r="N3239">
        <v>0</v>
      </c>
      <c r="O3239" t="s">
        <v>55</v>
      </c>
      <c r="P3239" t="s">
        <v>6594</v>
      </c>
      <c r="Q3239" t="s">
        <v>22</v>
      </c>
      <c r="R3239">
        <v>62</v>
      </c>
      <c r="S3239" t="s">
        <v>17</v>
      </c>
      <c r="T3239" t="s">
        <v>17</v>
      </c>
      <c r="U3239" t="s">
        <v>17</v>
      </c>
      <c r="V3239" t="str">
        <f>IF(Table2[[#This Row],[Age]] &lt; 30, "Under 30", IF(Table2[[#This Row],[Age]] &lt; 65, "Other", "Senior"))</f>
        <v>Other</v>
      </c>
      <c r="W3239">
        <v>0</v>
      </c>
      <c r="X3239" t="s">
        <v>17</v>
      </c>
      <c r="Y3239" t="s">
        <v>28</v>
      </c>
      <c r="Z3239" t="s">
        <v>34</v>
      </c>
      <c r="AA3239">
        <v>30</v>
      </c>
      <c r="AB3239">
        <v>179</v>
      </c>
      <c r="AE3239">
        <f t="shared" si="50"/>
        <v>0</v>
      </c>
      <c r="AF3239">
        <v>1</v>
      </c>
      <c r="AG3239" t="str">
        <f>IF(Table2[[#This Row],[Avg Monthly GB Download]] &lt; 5, "Less than 5 GB", IF(Table2[[#This Row],[Avg Monthly GB Download]] &lt;= 10, "Between 5 and 10 GB", "10 or more GB"))</f>
        <v>Less than 5 GB</v>
      </c>
    </row>
    <row r="3240" spans="1:33" x14ac:dyDescent="0.3">
      <c r="A3240" t="s">
        <v>6595</v>
      </c>
      <c r="B3240" t="s">
        <v>17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17</v>
      </c>
      <c r="I3240" t="s">
        <v>18</v>
      </c>
      <c r="J3240">
        <v>0</v>
      </c>
      <c r="K3240">
        <v>0</v>
      </c>
      <c r="L3240">
        <v>0</v>
      </c>
      <c r="M3240" t="s">
        <v>17</v>
      </c>
      <c r="N3240">
        <v>0</v>
      </c>
      <c r="O3240" t="s">
        <v>79</v>
      </c>
      <c r="P3240" t="s">
        <v>6596</v>
      </c>
      <c r="Q3240" t="s">
        <v>20</v>
      </c>
      <c r="R3240">
        <v>23</v>
      </c>
      <c r="S3240" t="s">
        <v>21</v>
      </c>
      <c r="T3240" t="s">
        <v>17</v>
      </c>
      <c r="U3240" t="s">
        <v>17</v>
      </c>
      <c r="V3240" t="str">
        <f>IF(Table2[[#This Row],[Age]] &lt; 30, "Under 30", IF(Table2[[#This Row],[Age]] &lt; 65, "Other", "Senior"))</f>
        <v>Under 30</v>
      </c>
      <c r="W3240">
        <v>0</v>
      </c>
      <c r="X3240" t="s">
        <v>17</v>
      </c>
      <c r="Y3240" t="s">
        <v>94</v>
      </c>
      <c r="Z3240" t="s">
        <v>29</v>
      </c>
      <c r="AA3240">
        <v>8</v>
      </c>
      <c r="AB3240">
        <v>113</v>
      </c>
      <c r="AE3240">
        <f t="shared" si="50"/>
        <v>0</v>
      </c>
      <c r="AF3240">
        <v>1</v>
      </c>
      <c r="AG3240" t="str">
        <f>IF(Table2[[#This Row],[Avg Monthly GB Download]] &lt; 5, "Less than 5 GB", IF(Table2[[#This Row],[Avg Monthly GB Download]] &lt;= 10, "Between 5 and 10 GB", "10 or more GB"))</f>
        <v>Less than 5 GB</v>
      </c>
    </row>
    <row r="3241" spans="1:33" x14ac:dyDescent="0.3">
      <c r="A3241" t="s">
        <v>6597</v>
      </c>
      <c r="B3241" t="s">
        <v>17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17</v>
      </c>
      <c r="I3241" t="s">
        <v>18</v>
      </c>
      <c r="J3241">
        <v>0</v>
      </c>
      <c r="K3241">
        <v>0</v>
      </c>
      <c r="L3241">
        <v>5</v>
      </c>
      <c r="M3241" t="s">
        <v>17</v>
      </c>
      <c r="N3241">
        <v>11</v>
      </c>
      <c r="O3241" t="s">
        <v>55</v>
      </c>
      <c r="P3241" t="s">
        <v>6598</v>
      </c>
      <c r="Q3241" t="s">
        <v>22</v>
      </c>
      <c r="R3241">
        <v>48</v>
      </c>
      <c r="S3241" t="s">
        <v>17</v>
      </c>
      <c r="T3241" t="s">
        <v>17</v>
      </c>
      <c r="U3241" t="s">
        <v>17</v>
      </c>
      <c r="V3241" t="str">
        <f>IF(Table2[[#This Row],[Age]] &lt; 30, "Under 30", IF(Table2[[#This Row],[Age]] &lt; 65, "Other", "Senior"))</f>
        <v>Other</v>
      </c>
      <c r="W3241">
        <v>0</v>
      </c>
      <c r="X3241" t="s">
        <v>17</v>
      </c>
      <c r="Y3241" t="s">
        <v>94</v>
      </c>
      <c r="Z3241" t="s">
        <v>34</v>
      </c>
      <c r="AA3241">
        <v>61</v>
      </c>
      <c r="AB3241">
        <v>3981</v>
      </c>
      <c r="AE3241">
        <f t="shared" si="50"/>
        <v>0</v>
      </c>
      <c r="AF3241">
        <v>1</v>
      </c>
      <c r="AG3241" t="str">
        <f>IF(Table2[[#This Row],[Avg Monthly GB Download]] &lt; 5, "Less than 5 GB", IF(Table2[[#This Row],[Avg Monthly GB Download]] &lt;= 10, "Between 5 and 10 GB", "10 or more GB"))</f>
        <v>Between 5 and 10 GB</v>
      </c>
    </row>
    <row r="3242" spans="1:33" x14ac:dyDescent="0.3">
      <c r="A3242" t="s">
        <v>6599</v>
      </c>
      <c r="B3242" t="s">
        <v>17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21</v>
      </c>
      <c r="I3242" t="s">
        <v>84</v>
      </c>
      <c r="J3242">
        <v>0</v>
      </c>
      <c r="K3242">
        <v>0</v>
      </c>
      <c r="L3242">
        <v>7</v>
      </c>
      <c r="M3242" t="s">
        <v>21</v>
      </c>
      <c r="N3242">
        <v>0</v>
      </c>
      <c r="O3242" t="s">
        <v>56</v>
      </c>
      <c r="P3242" t="s">
        <v>6600</v>
      </c>
      <c r="Q3242" t="s">
        <v>20</v>
      </c>
      <c r="R3242">
        <v>52</v>
      </c>
      <c r="S3242" t="s">
        <v>17</v>
      </c>
      <c r="T3242" t="s">
        <v>17</v>
      </c>
      <c r="U3242" t="s">
        <v>17</v>
      </c>
      <c r="V3242" t="str">
        <f>IF(Table2[[#This Row],[Age]] &lt; 30, "Under 30", IF(Table2[[#This Row],[Age]] &lt; 65, "Other", "Senior"))</f>
        <v>Other</v>
      </c>
      <c r="W3242">
        <v>0</v>
      </c>
      <c r="X3242" t="s">
        <v>21</v>
      </c>
      <c r="Y3242" t="s">
        <v>94</v>
      </c>
      <c r="Z3242" t="s">
        <v>34</v>
      </c>
      <c r="AA3242">
        <v>41</v>
      </c>
      <c r="AB3242">
        <v>2301</v>
      </c>
      <c r="AE3242">
        <f t="shared" si="50"/>
        <v>0</v>
      </c>
      <c r="AF3242">
        <v>1</v>
      </c>
      <c r="AG3242" t="str">
        <f>IF(Table2[[#This Row],[Avg Monthly GB Download]] &lt; 5, "Less than 5 GB", IF(Table2[[#This Row],[Avg Monthly GB Download]] &lt;= 10, "Between 5 and 10 GB", "10 or more GB"))</f>
        <v>Between 5 and 10 GB</v>
      </c>
    </row>
    <row r="3243" spans="1:33" x14ac:dyDescent="0.3">
      <c r="A3243" t="s">
        <v>6601</v>
      </c>
      <c r="B3243" t="s">
        <v>17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17</v>
      </c>
      <c r="I3243" t="s">
        <v>18</v>
      </c>
      <c r="J3243">
        <v>0</v>
      </c>
      <c r="K3243">
        <v>0</v>
      </c>
      <c r="L3243">
        <v>5</v>
      </c>
      <c r="M3243" t="s">
        <v>21</v>
      </c>
      <c r="N3243">
        <v>0</v>
      </c>
      <c r="O3243" t="s">
        <v>51</v>
      </c>
      <c r="P3243" t="s">
        <v>6602</v>
      </c>
      <c r="Q3243" t="s">
        <v>20</v>
      </c>
      <c r="R3243">
        <v>54</v>
      </c>
      <c r="S3243" t="s">
        <v>17</v>
      </c>
      <c r="T3243" t="s">
        <v>17</v>
      </c>
      <c r="U3243" t="s">
        <v>17</v>
      </c>
      <c r="V3243" t="str">
        <f>IF(Table2[[#This Row],[Age]] &lt; 30, "Under 30", IF(Table2[[#This Row],[Age]] &lt; 65, "Other", "Senior"))</f>
        <v>Other</v>
      </c>
      <c r="W3243">
        <v>0</v>
      </c>
      <c r="X3243" t="s">
        <v>17</v>
      </c>
      <c r="Y3243" t="s">
        <v>28</v>
      </c>
      <c r="Z3243" t="s">
        <v>34</v>
      </c>
      <c r="AA3243">
        <v>31</v>
      </c>
      <c r="AB3243">
        <v>439</v>
      </c>
      <c r="AE3243">
        <f t="shared" si="50"/>
        <v>0</v>
      </c>
      <c r="AF3243">
        <v>1</v>
      </c>
      <c r="AG3243" t="str">
        <f>IF(Table2[[#This Row],[Avg Monthly GB Download]] &lt; 5, "Less than 5 GB", IF(Table2[[#This Row],[Avg Monthly GB Download]] &lt;= 10, "Between 5 and 10 GB", "10 or more GB"))</f>
        <v>Between 5 and 10 GB</v>
      </c>
    </row>
    <row r="3244" spans="1:33" x14ac:dyDescent="0.3">
      <c r="A3244" t="s">
        <v>6603</v>
      </c>
      <c r="B3244" t="s">
        <v>17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17</v>
      </c>
      <c r="I3244" t="s">
        <v>18</v>
      </c>
      <c r="J3244">
        <v>0</v>
      </c>
      <c r="K3244">
        <v>0</v>
      </c>
      <c r="L3244">
        <v>5</v>
      </c>
      <c r="M3244" t="s">
        <v>21</v>
      </c>
      <c r="N3244">
        <v>0</v>
      </c>
      <c r="O3244" t="s">
        <v>37</v>
      </c>
      <c r="P3244" t="s">
        <v>6604</v>
      </c>
      <c r="Q3244" t="s">
        <v>22</v>
      </c>
      <c r="R3244">
        <v>46</v>
      </c>
      <c r="S3244" t="s">
        <v>17</v>
      </c>
      <c r="T3244" t="s">
        <v>17</v>
      </c>
      <c r="U3244" t="s">
        <v>17</v>
      </c>
      <c r="V3244" t="str">
        <f>IF(Table2[[#This Row],[Age]] &lt; 30, "Under 30", IF(Table2[[#This Row],[Age]] &lt; 65, "Other", "Senior"))</f>
        <v>Other</v>
      </c>
      <c r="W3244">
        <v>0</v>
      </c>
      <c r="X3244" t="s">
        <v>17</v>
      </c>
      <c r="Y3244" t="s">
        <v>28</v>
      </c>
      <c r="Z3244" t="s">
        <v>34</v>
      </c>
      <c r="AA3244">
        <v>26</v>
      </c>
      <c r="AB3244">
        <v>1326</v>
      </c>
      <c r="AE3244">
        <f t="shared" si="50"/>
        <v>0</v>
      </c>
      <c r="AF3244">
        <v>1</v>
      </c>
      <c r="AG3244" t="str">
        <f>IF(Table2[[#This Row],[Avg Monthly GB Download]] &lt; 5, "Less than 5 GB", IF(Table2[[#This Row],[Avg Monthly GB Download]] &lt;= 10, "Between 5 and 10 GB", "10 or more GB"))</f>
        <v>Between 5 and 10 GB</v>
      </c>
    </row>
    <row r="3245" spans="1:33" x14ac:dyDescent="0.3">
      <c r="A3245" t="s">
        <v>6605</v>
      </c>
      <c r="B3245" t="s">
        <v>17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17</v>
      </c>
      <c r="I3245" t="s">
        <v>18</v>
      </c>
      <c r="J3245">
        <v>0</v>
      </c>
      <c r="K3245">
        <v>0</v>
      </c>
      <c r="L3245">
        <v>5</v>
      </c>
      <c r="M3245" t="s">
        <v>21</v>
      </c>
      <c r="N3245">
        <v>0</v>
      </c>
      <c r="O3245" t="s">
        <v>57</v>
      </c>
      <c r="P3245" t="s">
        <v>6606</v>
      </c>
      <c r="Q3245" t="s">
        <v>20</v>
      </c>
      <c r="R3245">
        <v>60</v>
      </c>
      <c r="S3245" t="s">
        <v>17</v>
      </c>
      <c r="T3245" t="s">
        <v>17</v>
      </c>
      <c r="U3245" t="s">
        <v>17</v>
      </c>
      <c r="V3245" t="str">
        <f>IF(Table2[[#This Row],[Age]] &lt; 30, "Under 30", IF(Table2[[#This Row],[Age]] &lt; 65, "Other", "Senior"))</f>
        <v>Other</v>
      </c>
      <c r="W3245">
        <v>0</v>
      </c>
      <c r="X3245" t="s">
        <v>21</v>
      </c>
      <c r="Y3245" t="s">
        <v>49</v>
      </c>
      <c r="Z3245" t="s">
        <v>29</v>
      </c>
      <c r="AA3245">
        <v>40</v>
      </c>
      <c r="AB3245">
        <v>2357</v>
      </c>
      <c r="AE3245">
        <f t="shared" si="50"/>
        <v>0</v>
      </c>
      <c r="AF3245">
        <v>1</v>
      </c>
      <c r="AG3245" t="str">
        <f>IF(Table2[[#This Row],[Avg Monthly GB Download]] &lt; 5, "Less than 5 GB", IF(Table2[[#This Row],[Avg Monthly GB Download]] &lt;= 10, "Between 5 and 10 GB", "10 or more GB"))</f>
        <v>Between 5 and 10 GB</v>
      </c>
    </row>
    <row r="3246" spans="1:33" x14ac:dyDescent="0.3">
      <c r="A3246" t="s">
        <v>6607</v>
      </c>
      <c r="B3246" t="s">
        <v>17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17</v>
      </c>
      <c r="I3246" t="s">
        <v>18</v>
      </c>
      <c r="J3246">
        <v>0</v>
      </c>
      <c r="K3246">
        <v>0</v>
      </c>
      <c r="L3246">
        <v>4</v>
      </c>
      <c r="M3246" t="s">
        <v>21</v>
      </c>
      <c r="N3246">
        <v>0</v>
      </c>
      <c r="O3246" t="s">
        <v>81</v>
      </c>
      <c r="P3246" t="s">
        <v>6608</v>
      </c>
      <c r="Q3246" t="s">
        <v>20</v>
      </c>
      <c r="R3246">
        <v>59</v>
      </c>
      <c r="S3246" t="s">
        <v>17</v>
      </c>
      <c r="T3246" t="s">
        <v>17</v>
      </c>
      <c r="U3246" t="s">
        <v>17</v>
      </c>
      <c r="V3246" t="str">
        <f>IF(Table2[[#This Row],[Age]] &lt; 30, "Under 30", IF(Table2[[#This Row],[Age]] &lt; 65, "Other", "Senior"))</f>
        <v>Other</v>
      </c>
      <c r="W3246">
        <v>0</v>
      </c>
      <c r="X3246" t="s">
        <v>21</v>
      </c>
      <c r="Y3246" t="s">
        <v>28</v>
      </c>
      <c r="Z3246" t="s">
        <v>29</v>
      </c>
      <c r="AA3246">
        <v>22</v>
      </c>
      <c r="AB3246">
        <v>1452</v>
      </c>
      <c r="AE3246">
        <f t="shared" si="50"/>
        <v>0</v>
      </c>
      <c r="AF3246">
        <v>1</v>
      </c>
      <c r="AG3246" t="str">
        <f>IF(Table2[[#This Row],[Avg Monthly GB Download]] &lt; 5, "Less than 5 GB", IF(Table2[[#This Row],[Avg Monthly GB Download]] &lt;= 10, "Between 5 and 10 GB", "10 or more GB"))</f>
        <v>Less than 5 GB</v>
      </c>
    </row>
    <row r="3247" spans="1:33" x14ac:dyDescent="0.3">
      <c r="A3247" t="s">
        <v>6609</v>
      </c>
      <c r="B3247" t="s">
        <v>17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21</v>
      </c>
      <c r="I3247" t="s">
        <v>84</v>
      </c>
      <c r="J3247">
        <v>0</v>
      </c>
      <c r="K3247">
        <v>0</v>
      </c>
      <c r="L3247">
        <v>16</v>
      </c>
      <c r="M3247" t="s">
        <v>17</v>
      </c>
      <c r="N3247">
        <v>6</v>
      </c>
      <c r="O3247" t="s">
        <v>73</v>
      </c>
      <c r="P3247" t="s">
        <v>6610</v>
      </c>
      <c r="Q3247" t="s">
        <v>22</v>
      </c>
      <c r="R3247">
        <v>24</v>
      </c>
      <c r="S3247" t="s">
        <v>21</v>
      </c>
      <c r="T3247" t="s">
        <v>17</v>
      </c>
      <c r="U3247" t="s">
        <v>17</v>
      </c>
      <c r="V3247" t="str">
        <f>IF(Table2[[#This Row],[Age]] &lt; 30, "Under 30", IF(Table2[[#This Row],[Age]] &lt; 65, "Other", "Senior"))</f>
        <v>Under 30</v>
      </c>
      <c r="W3247">
        <v>0</v>
      </c>
      <c r="X3247" t="s">
        <v>17</v>
      </c>
      <c r="Y3247" t="s">
        <v>28</v>
      </c>
      <c r="Z3247" t="s">
        <v>29</v>
      </c>
      <c r="AA3247">
        <v>10</v>
      </c>
      <c r="AB3247">
        <v>21</v>
      </c>
      <c r="AE3247">
        <f t="shared" si="50"/>
        <v>0</v>
      </c>
      <c r="AF3247">
        <v>1</v>
      </c>
      <c r="AG3247" t="str">
        <f>IF(Table2[[#This Row],[Avg Monthly GB Download]] &lt; 5, "Less than 5 GB", IF(Table2[[#This Row],[Avg Monthly GB Download]] &lt;= 10, "Between 5 and 10 GB", "10 or more GB"))</f>
        <v>10 or more GB</v>
      </c>
    </row>
    <row r="3248" spans="1:33" x14ac:dyDescent="0.3">
      <c r="A3248" t="s">
        <v>6611</v>
      </c>
      <c r="B3248" t="s">
        <v>17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17</v>
      </c>
      <c r="I3248" t="s">
        <v>18</v>
      </c>
      <c r="J3248">
        <v>0</v>
      </c>
      <c r="K3248">
        <v>0</v>
      </c>
      <c r="L3248">
        <v>4</v>
      </c>
      <c r="M3248" t="s">
        <v>21</v>
      </c>
      <c r="N3248">
        <v>0</v>
      </c>
      <c r="O3248" t="s">
        <v>37</v>
      </c>
      <c r="P3248" t="s">
        <v>6612</v>
      </c>
      <c r="Q3248" t="s">
        <v>22</v>
      </c>
      <c r="R3248">
        <v>67</v>
      </c>
      <c r="S3248" t="s">
        <v>17</v>
      </c>
      <c r="T3248" t="s">
        <v>21</v>
      </c>
      <c r="U3248" t="s">
        <v>17</v>
      </c>
      <c r="V3248" t="str">
        <f>IF(Table2[[#This Row],[Age]] &lt; 30, "Under 30", IF(Table2[[#This Row],[Age]] &lt; 65, "Other", "Senior"))</f>
        <v>Senior</v>
      </c>
      <c r="W3248">
        <v>0</v>
      </c>
      <c r="X3248" t="s">
        <v>17</v>
      </c>
      <c r="Y3248" t="s">
        <v>28</v>
      </c>
      <c r="Z3248" t="s">
        <v>29</v>
      </c>
      <c r="AA3248">
        <v>27</v>
      </c>
      <c r="AB3248">
        <v>165</v>
      </c>
      <c r="AE3248">
        <f t="shared" si="50"/>
        <v>0</v>
      </c>
      <c r="AF3248">
        <v>1</v>
      </c>
      <c r="AG3248" t="str">
        <f>IF(Table2[[#This Row],[Avg Monthly GB Download]] &lt; 5, "Less than 5 GB", IF(Table2[[#This Row],[Avg Monthly GB Download]] &lt;= 10, "Between 5 and 10 GB", "10 or more GB"))</f>
        <v>Less than 5 GB</v>
      </c>
    </row>
    <row r="3249" spans="1:33" x14ac:dyDescent="0.3">
      <c r="A3249" t="s">
        <v>6613</v>
      </c>
      <c r="B3249" t="s">
        <v>17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21</v>
      </c>
      <c r="I3249" t="s">
        <v>84</v>
      </c>
      <c r="J3249">
        <v>0</v>
      </c>
      <c r="K3249">
        <v>0</v>
      </c>
      <c r="L3249">
        <v>10</v>
      </c>
      <c r="M3249" t="s">
        <v>21</v>
      </c>
      <c r="N3249">
        <v>0</v>
      </c>
      <c r="O3249" t="s">
        <v>42</v>
      </c>
      <c r="P3249" t="s">
        <v>6614</v>
      </c>
      <c r="Q3249" t="s">
        <v>22</v>
      </c>
      <c r="R3249">
        <v>70</v>
      </c>
      <c r="S3249" t="s">
        <v>17</v>
      </c>
      <c r="T3249" t="s">
        <v>21</v>
      </c>
      <c r="U3249" t="s">
        <v>17</v>
      </c>
      <c r="V3249" t="str">
        <f>IF(Table2[[#This Row],[Age]] &lt; 30, "Under 30", IF(Table2[[#This Row],[Age]] &lt; 65, "Other", "Senior"))</f>
        <v>Senior</v>
      </c>
      <c r="W3249">
        <v>0</v>
      </c>
      <c r="X3249" t="s">
        <v>17</v>
      </c>
      <c r="Y3249" t="s">
        <v>28</v>
      </c>
      <c r="Z3249" t="s">
        <v>34</v>
      </c>
      <c r="AA3249">
        <v>55</v>
      </c>
      <c r="AB3249">
        <v>3637</v>
      </c>
      <c r="AE3249">
        <f t="shared" si="50"/>
        <v>0</v>
      </c>
      <c r="AF3249">
        <v>1</v>
      </c>
      <c r="AG3249" t="str">
        <f>IF(Table2[[#This Row],[Avg Monthly GB Download]] &lt; 5, "Less than 5 GB", IF(Table2[[#This Row],[Avg Monthly GB Download]] &lt;= 10, "Between 5 and 10 GB", "10 or more GB"))</f>
        <v>Between 5 and 10 GB</v>
      </c>
    </row>
    <row r="3250" spans="1:33" x14ac:dyDescent="0.3">
      <c r="A3250" t="s">
        <v>6615</v>
      </c>
      <c r="B3250" t="s">
        <v>17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17</v>
      </c>
      <c r="I3250" t="s">
        <v>18</v>
      </c>
      <c r="J3250">
        <v>0</v>
      </c>
      <c r="K3250">
        <v>0</v>
      </c>
      <c r="L3250">
        <v>0</v>
      </c>
      <c r="M3250" t="s">
        <v>17</v>
      </c>
      <c r="N3250">
        <v>0</v>
      </c>
      <c r="O3250" t="s">
        <v>19</v>
      </c>
      <c r="P3250" t="s">
        <v>6616</v>
      </c>
      <c r="Q3250" t="s">
        <v>20</v>
      </c>
      <c r="R3250">
        <v>64</v>
      </c>
      <c r="S3250" t="s">
        <v>17</v>
      </c>
      <c r="T3250" t="s">
        <v>17</v>
      </c>
      <c r="U3250" t="s">
        <v>17</v>
      </c>
      <c r="V3250" t="str">
        <f>IF(Table2[[#This Row],[Age]] &lt; 30, "Under 30", IF(Table2[[#This Row],[Age]] &lt; 65, "Other", "Senior"))</f>
        <v>Other</v>
      </c>
      <c r="W3250">
        <v>0</v>
      </c>
      <c r="X3250" t="s">
        <v>17</v>
      </c>
      <c r="Y3250" t="s">
        <v>28</v>
      </c>
      <c r="Z3250" t="s">
        <v>29</v>
      </c>
      <c r="AA3250">
        <v>8</v>
      </c>
      <c r="AB3250">
        <v>24</v>
      </c>
      <c r="AE3250">
        <f t="shared" si="50"/>
        <v>0</v>
      </c>
      <c r="AF3250">
        <v>1</v>
      </c>
      <c r="AG3250" t="str">
        <f>IF(Table2[[#This Row],[Avg Monthly GB Download]] &lt; 5, "Less than 5 GB", IF(Table2[[#This Row],[Avg Monthly GB Download]] &lt;= 10, "Between 5 and 10 GB", "10 or more GB"))</f>
        <v>Less than 5 GB</v>
      </c>
    </row>
    <row r="3251" spans="1:33" x14ac:dyDescent="0.3">
      <c r="A3251" t="s">
        <v>6617</v>
      </c>
      <c r="B3251" t="s">
        <v>17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17</v>
      </c>
      <c r="I3251" t="s">
        <v>18</v>
      </c>
      <c r="J3251">
        <v>0</v>
      </c>
      <c r="K3251">
        <v>0</v>
      </c>
      <c r="L3251">
        <v>5</v>
      </c>
      <c r="M3251" t="s">
        <v>21</v>
      </c>
      <c r="N3251">
        <v>0</v>
      </c>
      <c r="O3251" t="s">
        <v>81</v>
      </c>
      <c r="P3251" t="s">
        <v>6618</v>
      </c>
      <c r="Q3251" t="s">
        <v>22</v>
      </c>
      <c r="R3251">
        <v>75</v>
      </c>
      <c r="S3251" t="s">
        <v>17</v>
      </c>
      <c r="T3251" t="s">
        <v>21</v>
      </c>
      <c r="U3251" t="s">
        <v>17</v>
      </c>
      <c r="V3251" t="str">
        <f>IF(Table2[[#This Row],[Age]] &lt; 30, "Under 30", IF(Table2[[#This Row],[Age]] &lt; 65, "Other", "Senior"))</f>
        <v>Senior</v>
      </c>
      <c r="W3251">
        <v>0</v>
      </c>
      <c r="X3251" t="s">
        <v>17</v>
      </c>
      <c r="Y3251" t="s">
        <v>28</v>
      </c>
      <c r="Z3251" t="s">
        <v>34</v>
      </c>
      <c r="AA3251">
        <v>59</v>
      </c>
      <c r="AB3251">
        <v>1323</v>
      </c>
      <c r="AE3251">
        <f t="shared" si="50"/>
        <v>0</v>
      </c>
      <c r="AF3251">
        <v>1</v>
      </c>
      <c r="AG3251" t="str">
        <f>IF(Table2[[#This Row],[Avg Monthly GB Download]] &lt; 5, "Less than 5 GB", IF(Table2[[#This Row],[Avg Monthly GB Download]] &lt;= 10, "Between 5 and 10 GB", "10 or more GB"))</f>
        <v>Between 5 and 10 GB</v>
      </c>
    </row>
    <row r="3252" spans="1:33" x14ac:dyDescent="0.3">
      <c r="A3252" t="s">
        <v>6619</v>
      </c>
      <c r="B3252" t="s">
        <v>17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17</v>
      </c>
      <c r="I3252" t="s">
        <v>18</v>
      </c>
      <c r="J3252">
        <v>0</v>
      </c>
      <c r="K3252">
        <v>0</v>
      </c>
      <c r="L3252">
        <v>4</v>
      </c>
      <c r="M3252" t="s">
        <v>21</v>
      </c>
      <c r="N3252">
        <v>0</v>
      </c>
      <c r="O3252" t="s">
        <v>60</v>
      </c>
      <c r="P3252" t="s">
        <v>6620</v>
      </c>
      <c r="Q3252" t="s">
        <v>20</v>
      </c>
      <c r="R3252">
        <v>82</v>
      </c>
      <c r="S3252" t="s">
        <v>17</v>
      </c>
      <c r="T3252" t="s">
        <v>21</v>
      </c>
      <c r="U3252" t="s">
        <v>17</v>
      </c>
      <c r="V3252" t="str">
        <f>IF(Table2[[#This Row],[Age]] &lt; 30, "Under 30", IF(Table2[[#This Row],[Age]] &lt; 65, "Other", "Senior"))</f>
        <v>Senior</v>
      </c>
      <c r="W3252">
        <v>0</v>
      </c>
      <c r="X3252" t="s">
        <v>17</v>
      </c>
      <c r="Y3252" t="s">
        <v>94</v>
      </c>
      <c r="Z3252" t="s">
        <v>91</v>
      </c>
      <c r="AA3252">
        <v>34</v>
      </c>
      <c r="AB3252">
        <v>1317</v>
      </c>
      <c r="AE3252">
        <f t="shared" si="50"/>
        <v>0</v>
      </c>
      <c r="AF3252">
        <v>1</v>
      </c>
      <c r="AG3252" t="str">
        <f>IF(Table2[[#This Row],[Avg Monthly GB Download]] &lt; 5, "Less than 5 GB", IF(Table2[[#This Row],[Avg Monthly GB Download]] &lt;= 10, "Between 5 and 10 GB", "10 or more GB"))</f>
        <v>Less than 5 GB</v>
      </c>
    </row>
    <row r="3253" spans="1:33" x14ac:dyDescent="0.3">
      <c r="A3253" t="s">
        <v>6621</v>
      </c>
      <c r="B3253" t="s">
        <v>17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17</v>
      </c>
      <c r="I3253" t="s">
        <v>18</v>
      </c>
      <c r="J3253">
        <v>0</v>
      </c>
      <c r="K3253">
        <v>0</v>
      </c>
      <c r="L3253">
        <v>1</v>
      </c>
      <c r="M3253" t="s">
        <v>21</v>
      </c>
      <c r="N3253">
        <v>0</v>
      </c>
      <c r="O3253" t="s">
        <v>71</v>
      </c>
      <c r="P3253" t="s">
        <v>6622</v>
      </c>
      <c r="Q3253" t="s">
        <v>20</v>
      </c>
      <c r="R3253">
        <v>45</v>
      </c>
      <c r="S3253" t="s">
        <v>17</v>
      </c>
      <c r="T3253" t="s">
        <v>17</v>
      </c>
      <c r="U3253" t="s">
        <v>17</v>
      </c>
      <c r="V3253" t="str">
        <f>IF(Table2[[#This Row],[Age]] &lt; 30, "Under 30", IF(Table2[[#This Row],[Age]] &lt; 65, "Other", "Senior"))</f>
        <v>Other</v>
      </c>
      <c r="W3253">
        <v>0</v>
      </c>
      <c r="X3253" t="s">
        <v>17</v>
      </c>
      <c r="Y3253" t="s">
        <v>49</v>
      </c>
      <c r="Z3253" t="s">
        <v>29</v>
      </c>
      <c r="AA3253">
        <v>29</v>
      </c>
      <c r="AB3253">
        <v>2001</v>
      </c>
      <c r="AE3253">
        <f t="shared" si="50"/>
        <v>0</v>
      </c>
      <c r="AF3253">
        <v>1</v>
      </c>
      <c r="AG3253" t="str">
        <f>IF(Table2[[#This Row],[Avg Monthly GB Download]] &lt; 5, "Less than 5 GB", IF(Table2[[#This Row],[Avg Monthly GB Download]] &lt;= 10, "Between 5 and 10 GB", "10 or more GB"))</f>
        <v>Less than 5 GB</v>
      </c>
    </row>
    <row r="3254" spans="1:33" x14ac:dyDescent="0.3">
      <c r="A3254" t="s">
        <v>6623</v>
      </c>
      <c r="B3254" t="s">
        <v>17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17</v>
      </c>
      <c r="I3254" t="s">
        <v>18</v>
      </c>
      <c r="J3254">
        <v>0</v>
      </c>
      <c r="K3254">
        <v>0</v>
      </c>
      <c r="L3254">
        <v>5</v>
      </c>
      <c r="M3254" t="s">
        <v>21</v>
      </c>
      <c r="N3254">
        <v>0</v>
      </c>
      <c r="O3254" t="s">
        <v>39</v>
      </c>
      <c r="P3254" t="s">
        <v>6624</v>
      </c>
      <c r="Q3254" t="s">
        <v>20</v>
      </c>
      <c r="R3254">
        <v>54</v>
      </c>
      <c r="S3254" t="s">
        <v>17</v>
      </c>
      <c r="T3254" t="s">
        <v>17</v>
      </c>
      <c r="U3254" t="s">
        <v>17</v>
      </c>
      <c r="V3254" t="str">
        <f>IF(Table2[[#This Row],[Age]] &lt; 30, "Under 30", IF(Table2[[#This Row],[Age]] &lt; 65, "Other", "Senior"))</f>
        <v>Other</v>
      </c>
      <c r="W3254">
        <v>0</v>
      </c>
      <c r="X3254" t="s">
        <v>17</v>
      </c>
      <c r="Y3254" t="s">
        <v>94</v>
      </c>
      <c r="Z3254" t="s">
        <v>29</v>
      </c>
      <c r="AA3254">
        <v>10</v>
      </c>
      <c r="AB3254">
        <v>10</v>
      </c>
      <c r="AE3254">
        <f t="shared" si="50"/>
        <v>0</v>
      </c>
      <c r="AF3254">
        <v>1</v>
      </c>
      <c r="AG3254" t="str">
        <f>IF(Table2[[#This Row],[Avg Monthly GB Download]] &lt; 5, "Less than 5 GB", IF(Table2[[#This Row],[Avg Monthly GB Download]] &lt;= 10, "Between 5 and 10 GB", "10 or more GB"))</f>
        <v>Between 5 and 10 GB</v>
      </c>
    </row>
    <row r="3255" spans="1:33" x14ac:dyDescent="0.3">
      <c r="A3255" t="s">
        <v>6625</v>
      </c>
      <c r="B3255" t="s">
        <v>17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17</v>
      </c>
      <c r="I3255" t="s">
        <v>18</v>
      </c>
      <c r="J3255">
        <v>0</v>
      </c>
      <c r="K3255">
        <v>0</v>
      </c>
      <c r="L3255">
        <v>6</v>
      </c>
      <c r="M3255" t="s">
        <v>21</v>
      </c>
      <c r="N3255">
        <v>0</v>
      </c>
      <c r="O3255" t="s">
        <v>80</v>
      </c>
      <c r="P3255" t="s">
        <v>6626</v>
      </c>
      <c r="Q3255" t="s">
        <v>22</v>
      </c>
      <c r="R3255">
        <v>39</v>
      </c>
      <c r="S3255" t="s">
        <v>17</v>
      </c>
      <c r="T3255" t="s">
        <v>17</v>
      </c>
      <c r="U3255" t="s">
        <v>17</v>
      </c>
      <c r="V3255" t="str">
        <f>IF(Table2[[#This Row],[Age]] &lt; 30, "Under 30", IF(Table2[[#This Row],[Age]] &lt; 65, "Other", "Senior"))</f>
        <v>Other</v>
      </c>
      <c r="W3255">
        <v>0</v>
      </c>
      <c r="X3255" t="s">
        <v>17</v>
      </c>
      <c r="Y3255" t="s">
        <v>28</v>
      </c>
      <c r="Z3255" t="s">
        <v>34</v>
      </c>
      <c r="AA3255">
        <v>39</v>
      </c>
      <c r="AB3255">
        <v>1239</v>
      </c>
      <c r="AE3255">
        <f t="shared" si="50"/>
        <v>0</v>
      </c>
      <c r="AF3255">
        <v>1</v>
      </c>
      <c r="AG3255" t="str">
        <f>IF(Table2[[#This Row],[Avg Monthly GB Download]] &lt; 5, "Less than 5 GB", IF(Table2[[#This Row],[Avg Monthly GB Download]] &lt;= 10, "Between 5 and 10 GB", "10 or more GB"))</f>
        <v>Between 5 and 10 GB</v>
      </c>
    </row>
    <row r="3256" spans="1:33" x14ac:dyDescent="0.3">
      <c r="A3256" t="s">
        <v>6627</v>
      </c>
      <c r="B3256" t="s">
        <v>17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17</v>
      </c>
      <c r="I3256" t="s">
        <v>18</v>
      </c>
      <c r="J3256">
        <v>0</v>
      </c>
      <c r="K3256">
        <v>0</v>
      </c>
      <c r="L3256">
        <v>2</v>
      </c>
      <c r="M3256" t="s">
        <v>21</v>
      </c>
      <c r="N3256">
        <v>0</v>
      </c>
      <c r="O3256" t="s">
        <v>51</v>
      </c>
      <c r="P3256" t="s">
        <v>6628</v>
      </c>
      <c r="Q3256" t="s">
        <v>20</v>
      </c>
      <c r="R3256">
        <v>76</v>
      </c>
      <c r="S3256" t="s">
        <v>17</v>
      </c>
      <c r="T3256" t="s">
        <v>21</v>
      </c>
      <c r="U3256" t="s">
        <v>17</v>
      </c>
      <c r="V3256" t="str">
        <f>IF(Table2[[#This Row],[Age]] &lt; 30, "Under 30", IF(Table2[[#This Row],[Age]] &lt; 65, "Other", "Senior"))</f>
        <v>Senior</v>
      </c>
      <c r="W3256">
        <v>0</v>
      </c>
      <c r="X3256" t="s">
        <v>17</v>
      </c>
      <c r="Y3256" t="s">
        <v>28</v>
      </c>
      <c r="Z3256" t="s">
        <v>29</v>
      </c>
      <c r="AA3256">
        <v>29</v>
      </c>
      <c r="AB3256">
        <v>749</v>
      </c>
      <c r="AE3256">
        <f t="shared" si="50"/>
        <v>0</v>
      </c>
      <c r="AF3256">
        <v>1</v>
      </c>
      <c r="AG3256" t="str">
        <f>IF(Table2[[#This Row],[Avg Monthly GB Download]] &lt; 5, "Less than 5 GB", IF(Table2[[#This Row],[Avg Monthly GB Download]] &lt;= 10, "Between 5 and 10 GB", "10 or more GB"))</f>
        <v>Less than 5 GB</v>
      </c>
    </row>
    <row r="3257" spans="1:33" x14ac:dyDescent="0.3">
      <c r="A3257" t="s">
        <v>6629</v>
      </c>
      <c r="B3257" t="s">
        <v>17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17</v>
      </c>
      <c r="I3257" t="s">
        <v>18</v>
      </c>
      <c r="J3257">
        <v>0</v>
      </c>
      <c r="K3257">
        <v>0</v>
      </c>
      <c r="L3257">
        <v>0</v>
      </c>
      <c r="M3257" t="s">
        <v>17</v>
      </c>
      <c r="N3257">
        <v>0</v>
      </c>
      <c r="O3257" t="s">
        <v>77</v>
      </c>
      <c r="P3257" t="s">
        <v>6630</v>
      </c>
      <c r="Q3257" t="s">
        <v>22</v>
      </c>
      <c r="R3257">
        <v>53</v>
      </c>
      <c r="S3257" t="s">
        <v>17</v>
      </c>
      <c r="T3257" t="s">
        <v>17</v>
      </c>
      <c r="U3257" t="s">
        <v>17</v>
      </c>
      <c r="V3257" t="str">
        <f>IF(Table2[[#This Row],[Age]] &lt; 30, "Under 30", IF(Table2[[#This Row],[Age]] &lt; 65, "Other", "Senior"))</f>
        <v>Other</v>
      </c>
      <c r="W3257">
        <v>0</v>
      </c>
      <c r="X3257" t="s">
        <v>17</v>
      </c>
      <c r="Y3257" t="s">
        <v>28</v>
      </c>
      <c r="Z3257" t="s">
        <v>34</v>
      </c>
      <c r="AA3257">
        <v>7</v>
      </c>
      <c r="AB3257">
        <v>12</v>
      </c>
      <c r="AE3257">
        <f t="shared" si="50"/>
        <v>0</v>
      </c>
      <c r="AF3257">
        <v>1</v>
      </c>
      <c r="AG3257" t="str">
        <f>IF(Table2[[#This Row],[Avg Monthly GB Download]] &lt; 5, "Less than 5 GB", IF(Table2[[#This Row],[Avg Monthly GB Download]] &lt;= 10, "Between 5 and 10 GB", "10 or more GB"))</f>
        <v>Less than 5 GB</v>
      </c>
    </row>
    <row r="3258" spans="1:33" x14ac:dyDescent="0.3">
      <c r="A3258" t="s">
        <v>6631</v>
      </c>
      <c r="B3258" t="s">
        <v>17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17</v>
      </c>
      <c r="I3258" t="s">
        <v>18</v>
      </c>
      <c r="J3258">
        <v>0</v>
      </c>
      <c r="K3258">
        <v>0</v>
      </c>
      <c r="L3258">
        <v>20</v>
      </c>
      <c r="M3258" t="s">
        <v>21</v>
      </c>
      <c r="N3258">
        <v>0</v>
      </c>
      <c r="O3258" t="s">
        <v>23</v>
      </c>
      <c r="P3258" t="s">
        <v>6632</v>
      </c>
      <c r="Q3258" t="s">
        <v>20</v>
      </c>
      <c r="R3258">
        <v>29</v>
      </c>
      <c r="S3258" t="s">
        <v>21</v>
      </c>
      <c r="T3258" t="s">
        <v>17</v>
      </c>
      <c r="U3258" t="s">
        <v>17</v>
      </c>
      <c r="V3258" t="str">
        <f>IF(Table2[[#This Row],[Age]] &lt; 30, "Under 30", IF(Table2[[#This Row],[Age]] &lt; 65, "Other", "Senior"))</f>
        <v>Under 30</v>
      </c>
      <c r="W3258">
        <v>0</v>
      </c>
      <c r="X3258" t="s">
        <v>21</v>
      </c>
      <c r="Y3258" t="s">
        <v>94</v>
      </c>
      <c r="Z3258" t="s">
        <v>29</v>
      </c>
      <c r="AA3258">
        <v>38</v>
      </c>
      <c r="AB3258">
        <v>1403</v>
      </c>
      <c r="AE3258">
        <f t="shared" si="50"/>
        <v>0</v>
      </c>
      <c r="AF3258">
        <v>1</v>
      </c>
      <c r="AG3258" t="str">
        <f>IF(Table2[[#This Row],[Avg Monthly GB Download]] &lt; 5, "Less than 5 GB", IF(Table2[[#This Row],[Avg Monthly GB Download]] &lt;= 10, "Between 5 and 10 GB", "10 or more GB"))</f>
        <v>10 or more GB</v>
      </c>
    </row>
    <row r="3259" spans="1:33" x14ac:dyDescent="0.3">
      <c r="A3259" t="s">
        <v>6633</v>
      </c>
      <c r="B3259" t="s">
        <v>17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21</v>
      </c>
      <c r="I3259" t="s">
        <v>84</v>
      </c>
      <c r="J3259">
        <v>0</v>
      </c>
      <c r="K3259">
        <v>0</v>
      </c>
      <c r="L3259">
        <v>5</v>
      </c>
      <c r="M3259" t="s">
        <v>21</v>
      </c>
      <c r="N3259">
        <v>0</v>
      </c>
      <c r="O3259" t="s">
        <v>55</v>
      </c>
      <c r="P3259" t="s">
        <v>6634</v>
      </c>
      <c r="Q3259" t="s">
        <v>22</v>
      </c>
      <c r="R3259">
        <v>51</v>
      </c>
      <c r="S3259" t="s">
        <v>17</v>
      </c>
      <c r="T3259" t="s">
        <v>17</v>
      </c>
      <c r="U3259" t="s">
        <v>17</v>
      </c>
      <c r="V3259" t="str">
        <f>IF(Table2[[#This Row],[Age]] &lt; 30, "Under 30", IF(Table2[[#This Row],[Age]] &lt; 65, "Other", "Senior"))</f>
        <v>Other</v>
      </c>
      <c r="W3259">
        <v>0</v>
      </c>
      <c r="X3259" t="s">
        <v>17</v>
      </c>
      <c r="Y3259" t="s">
        <v>28</v>
      </c>
      <c r="Z3259" t="s">
        <v>29</v>
      </c>
      <c r="AA3259">
        <v>30</v>
      </c>
      <c r="AB3259">
        <v>212</v>
      </c>
      <c r="AE3259">
        <f t="shared" si="50"/>
        <v>0</v>
      </c>
      <c r="AF3259">
        <v>1</v>
      </c>
      <c r="AG3259" t="str">
        <f>IF(Table2[[#This Row],[Avg Monthly GB Download]] &lt; 5, "Less than 5 GB", IF(Table2[[#This Row],[Avg Monthly GB Download]] &lt;= 10, "Between 5 and 10 GB", "10 or more GB"))</f>
        <v>Between 5 and 10 GB</v>
      </c>
    </row>
    <row r="3260" spans="1:33" x14ac:dyDescent="0.3">
      <c r="A3260" t="s">
        <v>6635</v>
      </c>
      <c r="B3260" t="s">
        <v>17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17</v>
      </c>
      <c r="I3260" t="s">
        <v>18</v>
      </c>
      <c r="J3260">
        <v>0</v>
      </c>
      <c r="K3260">
        <v>0</v>
      </c>
      <c r="L3260">
        <v>7</v>
      </c>
      <c r="M3260" t="s">
        <v>17</v>
      </c>
      <c r="N3260">
        <v>19</v>
      </c>
      <c r="O3260" t="s">
        <v>55</v>
      </c>
      <c r="P3260" t="s">
        <v>6636</v>
      </c>
      <c r="Q3260" t="s">
        <v>20</v>
      </c>
      <c r="R3260">
        <v>67</v>
      </c>
      <c r="S3260" t="s">
        <v>17</v>
      </c>
      <c r="T3260" t="s">
        <v>21</v>
      </c>
      <c r="U3260" t="s">
        <v>17</v>
      </c>
      <c r="V3260" t="str">
        <f>IF(Table2[[#This Row],[Age]] &lt; 30, "Under 30", IF(Table2[[#This Row],[Age]] &lt; 65, "Other", "Senior"))</f>
        <v>Senior</v>
      </c>
      <c r="W3260">
        <v>0</v>
      </c>
      <c r="X3260" t="s">
        <v>17</v>
      </c>
      <c r="Y3260" t="s">
        <v>49</v>
      </c>
      <c r="Z3260" t="s">
        <v>29</v>
      </c>
      <c r="AA3260">
        <v>25</v>
      </c>
      <c r="AB3260">
        <v>1447</v>
      </c>
      <c r="AE3260">
        <f t="shared" si="50"/>
        <v>0</v>
      </c>
      <c r="AF3260">
        <v>1</v>
      </c>
      <c r="AG3260" t="str">
        <f>IF(Table2[[#This Row],[Avg Monthly GB Download]] &lt; 5, "Less than 5 GB", IF(Table2[[#This Row],[Avg Monthly GB Download]] &lt;= 10, "Between 5 and 10 GB", "10 or more GB"))</f>
        <v>Between 5 and 10 GB</v>
      </c>
    </row>
    <row r="3261" spans="1:33" x14ac:dyDescent="0.3">
      <c r="A3261" t="s">
        <v>6637</v>
      </c>
      <c r="B3261" t="s">
        <v>17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17</v>
      </c>
      <c r="I3261" t="s">
        <v>18</v>
      </c>
      <c r="J3261">
        <v>0</v>
      </c>
      <c r="K3261">
        <v>0</v>
      </c>
      <c r="L3261">
        <v>17</v>
      </c>
      <c r="M3261" t="s">
        <v>21</v>
      </c>
      <c r="N3261">
        <v>0</v>
      </c>
      <c r="O3261" t="s">
        <v>37</v>
      </c>
      <c r="P3261" t="s">
        <v>6638</v>
      </c>
      <c r="Q3261" t="s">
        <v>20</v>
      </c>
      <c r="R3261">
        <v>33</v>
      </c>
      <c r="S3261" t="s">
        <v>17</v>
      </c>
      <c r="T3261" t="s">
        <v>17</v>
      </c>
      <c r="U3261" t="s">
        <v>17</v>
      </c>
      <c r="V3261" t="str">
        <f>IF(Table2[[#This Row],[Age]] &lt; 30, "Under 30", IF(Table2[[#This Row],[Age]] &lt; 65, "Other", "Senior"))</f>
        <v>Other</v>
      </c>
      <c r="W3261">
        <v>0</v>
      </c>
      <c r="X3261" t="s">
        <v>17</v>
      </c>
      <c r="Y3261" t="s">
        <v>28</v>
      </c>
      <c r="Z3261" t="s">
        <v>34</v>
      </c>
      <c r="AA3261">
        <v>37</v>
      </c>
      <c r="AB3261">
        <v>668</v>
      </c>
      <c r="AE3261">
        <f t="shared" si="50"/>
        <v>0</v>
      </c>
      <c r="AF3261">
        <v>1</v>
      </c>
      <c r="AG3261" t="str">
        <f>IF(Table2[[#This Row],[Avg Monthly GB Download]] &lt; 5, "Less than 5 GB", IF(Table2[[#This Row],[Avg Monthly GB Download]] &lt;= 10, "Between 5 and 10 GB", "10 or more GB"))</f>
        <v>10 or more GB</v>
      </c>
    </row>
    <row r="3262" spans="1:33" x14ac:dyDescent="0.3">
      <c r="A3262" t="s">
        <v>6639</v>
      </c>
      <c r="B3262" t="s">
        <v>17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17</v>
      </c>
      <c r="I3262" t="s">
        <v>18</v>
      </c>
      <c r="J3262">
        <v>0</v>
      </c>
      <c r="K3262">
        <v>0</v>
      </c>
      <c r="L3262">
        <v>7</v>
      </c>
      <c r="M3262" t="s">
        <v>21</v>
      </c>
      <c r="N3262">
        <v>0</v>
      </c>
      <c r="O3262" t="s">
        <v>81</v>
      </c>
      <c r="P3262" t="s">
        <v>6640</v>
      </c>
      <c r="Q3262" t="s">
        <v>22</v>
      </c>
      <c r="R3262">
        <v>74</v>
      </c>
      <c r="S3262" t="s">
        <v>17</v>
      </c>
      <c r="T3262" t="s">
        <v>21</v>
      </c>
      <c r="U3262" t="s">
        <v>17</v>
      </c>
      <c r="V3262" t="str">
        <f>IF(Table2[[#This Row],[Age]] &lt; 30, "Under 30", IF(Table2[[#This Row],[Age]] &lt; 65, "Other", "Senior"))</f>
        <v>Senior</v>
      </c>
      <c r="W3262">
        <v>0</v>
      </c>
      <c r="X3262" t="s">
        <v>21</v>
      </c>
      <c r="Y3262" t="s">
        <v>49</v>
      </c>
      <c r="Z3262" t="s">
        <v>29</v>
      </c>
      <c r="AA3262">
        <v>33</v>
      </c>
      <c r="AB3262">
        <v>1525</v>
      </c>
      <c r="AE3262">
        <f t="shared" si="50"/>
        <v>0</v>
      </c>
      <c r="AF3262">
        <v>1</v>
      </c>
      <c r="AG3262" t="str">
        <f>IF(Table2[[#This Row],[Avg Monthly GB Download]] &lt; 5, "Less than 5 GB", IF(Table2[[#This Row],[Avg Monthly GB Download]] &lt;= 10, "Between 5 and 10 GB", "10 or more GB"))</f>
        <v>Between 5 and 10 GB</v>
      </c>
    </row>
    <row r="3263" spans="1:33" x14ac:dyDescent="0.3">
      <c r="A3263" t="s">
        <v>6641</v>
      </c>
      <c r="B3263" t="s">
        <v>17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17</v>
      </c>
      <c r="I3263" t="s">
        <v>18</v>
      </c>
      <c r="J3263">
        <v>0</v>
      </c>
      <c r="K3263">
        <v>0</v>
      </c>
      <c r="L3263">
        <v>6</v>
      </c>
      <c r="M3263" t="s">
        <v>21</v>
      </c>
      <c r="N3263">
        <v>0</v>
      </c>
      <c r="O3263" t="s">
        <v>81</v>
      </c>
      <c r="P3263" t="s">
        <v>6642</v>
      </c>
      <c r="Q3263" t="s">
        <v>22</v>
      </c>
      <c r="R3263">
        <v>74</v>
      </c>
      <c r="S3263" t="s">
        <v>17</v>
      </c>
      <c r="T3263" t="s">
        <v>21</v>
      </c>
      <c r="U3263" t="s">
        <v>17</v>
      </c>
      <c r="V3263" t="str">
        <f>IF(Table2[[#This Row],[Age]] &lt; 30, "Under 30", IF(Table2[[#This Row],[Age]] &lt; 65, "Other", "Senior"))</f>
        <v>Senior</v>
      </c>
      <c r="W3263">
        <v>0</v>
      </c>
      <c r="X3263" t="s">
        <v>17</v>
      </c>
      <c r="Y3263" t="s">
        <v>28</v>
      </c>
      <c r="Z3263" t="s">
        <v>34</v>
      </c>
      <c r="AA3263">
        <v>40</v>
      </c>
      <c r="AB3263">
        <v>166</v>
      </c>
      <c r="AE3263">
        <f t="shared" si="50"/>
        <v>0</v>
      </c>
      <c r="AF3263">
        <v>1</v>
      </c>
      <c r="AG3263" t="str">
        <f>IF(Table2[[#This Row],[Avg Monthly GB Download]] &lt; 5, "Less than 5 GB", IF(Table2[[#This Row],[Avg Monthly GB Download]] &lt;= 10, "Between 5 and 10 GB", "10 or more GB"))</f>
        <v>Between 5 and 10 GB</v>
      </c>
    </row>
    <row r="3264" spans="1:33" x14ac:dyDescent="0.3">
      <c r="A3264" t="s">
        <v>6643</v>
      </c>
      <c r="B3264" t="s">
        <v>17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17</v>
      </c>
      <c r="I3264" t="s">
        <v>18</v>
      </c>
      <c r="J3264">
        <v>0</v>
      </c>
      <c r="K3264">
        <v>0</v>
      </c>
      <c r="L3264">
        <v>0</v>
      </c>
      <c r="M3264" t="s">
        <v>17</v>
      </c>
      <c r="N3264">
        <v>0</v>
      </c>
      <c r="O3264" t="s">
        <v>57</v>
      </c>
      <c r="P3264" t="s">
        <v>6644</v>
      </c>
      <c r="Q3264" t="s">
        <v>20</v>
      </c>
      <c r="R3264">
        <v>53</v>
      </c>
      <c r="S3264" t="s">
        <v>17</v>
      </c>
      <c r="T3264" t="s">
        <v>17</v>
      </c>
      <c r="U3264" t="s">
        <v>17</v>
      </c>
      <c r="V3264" t="str">
        <f>IF(Table2[[#This Row],[Age]] &lt; 30, "Under 30", IF(Table2[[#This Row],[Age]] &lt; 65, "Other", "Senior"))</f>
        <v>Other</v>
      </c>
      <c r="W3264">
        <v>0</v>
      </c>
      <c r="X3264" t="s">
        <v>17</v>
      </c>
      <c r="Y3264" t="s">
        <v>28</v>
      </c>
      <c r="Z3264" t="s">
        <v>29</v>
      </c>
      <c r="AA3264">
        <v>13</v>
      </c>
      <c r="AB3264">
        <v>13</v>
      </c>
      <c r="AE3264">
        <f t="shared" si="50"/>
        <v>0</v>
      </c>
      <c r="AF3264">
        <v>1</v>
      </c>
      <c r="AG3264" t="str">
        <f>IF(Table2[[#This Row],[Avg Monthly GB Download]] &lt; 5, "Less than 5 GB", IF(Table2[[#This Row],[Avg Monthly GB Download]] &lt;= 10, "Between 5 and 10 GB", "10 or more GB"))</f>
        <v>Less than 5 GB</v>
      </c>
    </row>
    <row r="3265" spans="1:33" x14ac:dyDescent="0.3">
      <c r="A3265" t="s">
        <v>6645</v>
      </c>
      <c r="B3265" t="s">
        <v>17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17</v>
      </c>
      <c r="I3265" t="s">
        <v>18</v>
      </c>
      <c r="J3265">
        <v>0</v>
      </c>
      <c r="K3265">
        <v>0</v>
      </c>
      <c r="L3265">
        <v>4</v>
      </c>
      <c r="M3265" t="s">
        <v>17</v>
      </c>
      <c r="N3265">
        <v>14</v>
      </c>
      <c r="O3265" t="s">
        <v>63</v>
      </c>
      <c r="P3265" t="s">
        <v>6646</v>
      </c>
      <c r="Q3265" t="s">
        <v>22</v>
      </c>
      <c r="R3265">
        <v>83</v>
      </c>
      <c r="S3265" t="s">
        <v>17</v>
      </c>
      <c r="T3265" t="s">
        <v>21</v>
      </c>
      <c r="U3265" t="s">
        <v>17</v>
      </c>
      <c r="V3265" t="str">
        <f>IF(Table2[[#This Row],[Age]] &lt; 30, "Under 30", IF(Table2[[#This Row],[Age]] &lt; 65, "Other", "Senior"))</f>
        <v>Senior</v>
      </c>
      <c r="W3265">
        <v>0</v>
      </c>
      <c r="X3265" t="s">
        <v>17</v>
      </c>
      <c r="Y3265" t="s">
        <v>28</v>
      </c>
      <c r="Z3265" t="s">
        <v>29</v>
      </c>
      <c r="AA3265">
        <v>45</v>
      </c>
      <c r="AB3265">
        <v>1571</v>
      </c>
      <c r="AE3265">
        <f t="shared" si="50"/>
        <v>0</v>
      </c>
      <c r="AF3265">
        <v>1</v>
      </c>
      <c r="AG3265" t="str">
        <f>IF(Table2[[#This Row],[Avg Monthly GB Download]] &lt; 5, "Less than 5 GB", IF(Table2[[#This Row],[Avg Monthly GB Download]] &lt;= 10, "Between 5 and 10 GB", "10 or more GB"))</f>
        <v>Less than 5 GB</v>
      </c>
    </row>
    <row r="3266" spans="1:33" x14ac:dyDescent="0.3">
      <c r="A3266" t="s">
        <v>6647</v>
      </c>
      <c r="B3266" t="s">
        <v>17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21</v>
      </c>
      <c r="I3266" t="s">
        <v>84</v>
      </c>
      <c r="J3266">
        <v>0</v>
      </c>
      <c r="K3266">
        <v>0</v>
      </c>
      <c r="L3266">
        <v>0</v>
      </c>
      <c r="M3266" t="s">
        <v>17</v>
      </c>
      <c r="N3266">
        <v>0</v>
      </c>
      <c r="O3266" t="s">
        <v>23</v>
      </c>
      <c r="P3266" t="s">
        <v>6648</v>
      </c>
      <c r="Q3266" t="s">
        <v>20</v>
      </c>
      <c r="R3266">
        <v>72</v>
      </c>
      <c r="S3266" t="s">
        <v>17</v>
      </c>
      <c r="T3266" t="s">
        <v>21</v>
      </c>
      <c r="U3266" t="s">
        <v>17</v>
      </c>
      <c r="V3266" t="str">
        <f>IF(Table2[[#This Row],[Age]] &lt; 30, "Under 30", IF(Table2[[#This Row],[Age]] &lt; 65, "Other", "Senior"))</f>
        <v>Senior</v>
      </c>
      <c r="W3266">
        <v>0</v>
      </c>
      <c r="X3266" t="s">
        <v>17</v>
      </c>
      <c r="Y3266" t="s">
        <v>49</v>
      </c>
      <c r="Z3266" t="s">
        <v>91</v>
      </c>
      <c r="AA3266">
        <v>8</v>
      </c>
      <c r="AB3266">
        <v>445</v>
      </c>
      <c r="AE3266">
        <f t="shared" ref="AE3266:AE3329" si="51">IF(B3266 = "yes", 1, IF(B3266 = "No", 0))</f>
        <v>0</v>
      </c>
      <c r="AF3266">
        <v>1</v>
      </c>
      <c r="AG3266" t="str">
        <f>IF(Table2[[#This Row],[Avg Monthly GB Download]] &lt; 5, "Less than 5 GB", IF(Table2[[#This Row],[Avg Monthly GB Download]] &lt;= 10, "Between 5 and 10 GB", "10 or more GB"))</f>
        <v>Less than 5 GB</v>
      </c>
    </row>
    <row r="3267" spans="1:33" x14ac:dyDescent="0.3">
      <c r="A3267" t="s">
        <v>6649</v>
      </c>
      <c r="B3267" t="s">
        <v>17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21</v>
      </c>
      <c r="I3267" t="s">
        <v>84</v>
      </c>
      <c r="J3267">
        <v>0</v>
      </c>
      <c r="K3267">
        <v>0</v>
      </c>
      <c r="L3267">
        <v>7</v>
      </c>
      <c r="M3267" t="s">
        <v>21</v>
      </c>
      <c r="N3267">
        <v>0</v>
      </c>
      <c r="O3267" t="s">
        <v>39</v>
      </c>
      <c r="P3267" t="s">
        <v>6650</v>
      </c>
      <c r="Q3267" t="s">
        <v>20</v>
      </c>
      <c r="R3267">
        <v>66</v>
      </c>
      <c r="S3267" t="s">
        <v>17</v>
      </c>
      <c r="T3267" t="s">
        <v>21</v>
      </c>
      <c r="U3267" t="s">
        <v>17</v>
      </c>
      <c r="V3267" t="str">
        <f>IF(Table2[[#This Row],[Age]] &lt; 30, "Under 30", IF(Table2[[#This Row],[Age]] &lt; 65, "Other", "Senior"))</f>
        <v>Senior</v>
      </c>
      <c r="W3267">
        <v>0</v>
      </c>
      <c r="X3267" t="s">
        <v>17</v>
      </c>
      <c r="Y3267" t="s">
        <v>49</v>
      </c>
      <c r="Z3267" t="s">
        <v>34</v>
      </c>
      <c r="AA3267">
        <v>49</v>
      </c>
      <c r="AB3267">
        <v>3083</v>
      </c>
      <c r="AE3267">
        <f t="shared" si="51"/>
        <v>0</v>
      </c>
      <c r="AF3267">
        <v>1</v>
      </c>
      <c r="AG3267" t="str">
        <f>IF(Table2[[#This Row],[Avg Monthly GB Download]] &lt; 5, "Less than 5 GB", IF(Table2[[#This Row],[Avg Monthly GB Download]] &lt;= 10, "Between 5 and 10 GB", "10 or more GB"))</f>
        <v>Between 5 and 10 GB</v>
      </c>
    </row>
    <row r="3268" spans="1:33" x14ac:dyDescent="0.3">
      <c r="A3268" t="s">
        <v>6651</v>
      </c>
      <c r="B3268" t="s">
        <v>17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17</v>
      </c>
      <c r="I3268" t="s">
        <v>18</v>
      </c>
      <c r="J3268">
        <v>0</v>
      </c>
      <c r="K3268">
        <v>0</v>
      </c>
      <c r="L3268">
        <v>1</v>
      </c>
      <c r="M3268" t="s">
        <v>21</v>
      </c>
      <c r="N3268">
        <v>0</v>
      </c>
      <c r="O3268" t="s">
        <v>60</v>
      </c>
      <c r="P3268" t="s">
        <v>6652</v>
      </c>
      <c r="Q3268" t="s">
        <v>22</v>
      </c>
      <c r="R3268">
        <v>39</v>
      </c>
      <c r="S3268" t="s">
        <v>17</v>
      </c>
      <c r="T3268" t="s">
        <v>17</v>
      </c>
      <c r="U3268" t="s">
        <v>17</v>
      </c>
      <c r="V3268" t="str">
        <f>IF(Table2[[#This Row],[Age]] &lt; 30, "Under 30", IF(Table2[[#This Row],[Age]] &lt; 65, "Other", "Senior"))</f>
        <v>Other</v>
      </c>
      <c r="W3268">
        <v>0</v>
      </c>
      <c r="X3268" t="s">
        <v>21</v>
      </c>
      <c r="Y3268" t="s">
        <v>28</v>
      </c>
      <c r="Z3268" t="s">
        <v>34</v>
      </c>
      <c r="AA3268">
        <v>26</v>
      </c>
      <c r="AB3268">
        <v>1034</v>
      </c>
      <c r="AE3268">
        <f t="shared" si="51"/>
        <v>0</v>
      </c>
      <c r="AF3268">
        <v>1</v>
      </c>
      <c r="AG3268" t="str">
        <f>IF(Table2[[#This Row],[Avg Monthly GB Download]] &lt; 5, "Less than 5 GB", IF(Table2[[#This Row],[Avg Monthly GB Download]] &lt;= 10, "Between 5 and 10 GB", "10 or more GB"))</f>
        <v>Less than 5 GB</v>
      </c>
    </row>
    <row r="3269" spans="1:33" x14ac:dyDescent="0.3">
      <c r="A3269" t="s">
        <v>6653</v>
      </c>
      <c r="B3269" t="s">
        <v>17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17</v>
      </c>
      <c r="I3269" t="s">
        <v>18</v>
      </c>
      <c r="J3269">
        <v>0</v>
      </c>
      <c r="K3269">
        <v>0</v>
      </c>
      <c r="L3269">
        <v>10</v>
      </c>
      <c r="M3269" t="s">
        <v>21</v>
      </c>
      <c r="N3269">
        <v>0</v>
      </c>
      <c r="O3269" t="s">
        <v>54</v>
      </c>
      <c r="P3269" t="s">
        <v>6654</v>
      </c>
      <c r="Q3269" t="s">
        <v>22</v>
      </c>
      <c r="R3269">
        <v>29</v>
      </c>
      <c r="S3269" t="s">
        <v>21</v>
      </c>
      <c r="T3269" t="s">
        <v>17</v>
      </c>
      <c r="U3269" t="s">
        <v>17</v>
      </c>
      <c r="V3269" t="str">
        <f>IF(Table2[[#This Row],[Age]] &lt; 30, "Under 30", IF(Table2[[#This Row],[Age]] &lt; 65, "Other", "Senior"))</f>
        <v>Under 30</v>
      </c>
      <c r="W3269">
        <v>0</v>
      </c>
      <c r="X3269" t="s">
        <v>21</v>
      </c>
      <c r="Y3269" t="s">
        <v>94</v>
      </c>
      <c r="Z3269" t="s">
        <v>34</v>
      </c>
      <c r="AA3269">
        <v>59</v>
      </c>
      <c r="AB3269">
        <v>2961</v>
      </c>
      <c r="AE3269">
        <f t="shared" si="51"/>
        <v>0</v>
      </c>
      <c r="AF3269">
        <v>1</v>
      </c>
      <c r="AG3269" t="str">
        <f>IF(Table2[[#This Row],[Avg Monthly GB Download]] &lt; 5, "Less than 5 GB", IF(Table2[[#This Row],[Avg Monthly GB Download]] &lt;= 10, "Between 5 and 10 GB", "10 or more GB"))</f>
        <v>Between 5 and 10 GB</v>
      </c>
    </row>
    <row r="3270" spans="1:33" x14ac:dyDescent="0.3">
      <c r="A3270" t="s">
        <v>6655</v>
      </c>
      <c r="B3270" t="s">
        <v>17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17</v>
      </c>
      <c r="I3270" t="s">
        <v>18</v>
      </c>
      <c r="J3270">
        <v>0</v>
      </c>
      <c r="K3270">
        <v>0</v>
      </c>
      <c r="L3270">
        <v>0</v>
      </c>
      <c r="M3270" t="s">
        <v>17</v>
      </c>
      <c r="N3270">
        <v>0</v>
      </c>
      <c r="O3270" t="s">
        <v>54</v>
      </c>
      <c r="P3270" t="s">
        <v>6656</v>
      </c>
      <c r="Q3270" t="s">
        <v>22</v>
      </c>
      <c r="R3270">
        <v>65</v>
      </c>
      <c r="S3270" t="s">
        <v>17</v>
      </c>
      <c r="T3270" t="s">
        <v>21</v>
      </c>
      <c r="U3270" t="s">
        <v>17</v>
      </c>
      <c r="V3270" t="str">
        <f>IF(Table2[[#This Row],[Age]] &lt; 30, "Under 30", IF(Table2[[#This Row],[Age]] &lt; 65, "Other", "Senior"))</f>
        <v>Senior</v>
      </c>
      <c r="W3270">
        <v>0</v>
      </c>
      <c r="X3270" t="s">
        <v>17</v>
      </c>
      <c r="Y3270" t="s">
        <v>28</v>
      </c>
      <c r="Z3270" t="s">
        <v>29</v>
      </c>
      <c r="AA3270">
        <v>10</v>
      </c>
      <c r="AB3270">
        <v>186</v>
      </c>
      <c r="AE3270">
        <f t="shared" si="51"/>
        <v>0</v>
      </c>
      <c r="AF3270">
        <v>1</v>
      </c>
      <c r="AG3270" t="str">
        <f>IF(Table2[[#This Row],[Avg Monthly GB Download]] &lt; 5, "Less than 5 GB", IF(Table2[[#This Row],[Avg Monthly GB Download]] &lt;= 10, "Between 5 and 10 GB", "10 or more GB"))</f>
        <v>Less than 5 GB</v>
      </c>
    </row>
    <row r="3271" spans="1:33" x14ac:dyDescent="0.3">
      <c r="A3271" t="s">
        <v>6657</v>
      </c>
      <c r="B3271" t="s">
        <v>17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17</v>
      </c>
      <c r="I3271" t="s">
        <v>18</v>
      </c>
      <c r="J3271">
        <v>0</v>
      </c>
      <c r="K3271">
        <v>0</v>
      </c>
      <c r="L3271">
        <v>6</v>
      </c>
      <c r="M3271" t="s">
        <v>21</v>
      </c>
      <c r="N3271">
        <v>0</v>
      </c>
      <c r="O3271" t="s">
        <v>23</v>
      </c>
      <c r="P3271" t="s">
        <v>6658</v>
      </c>
      <c r="Q3271" t="s">
        <v>20</v>
      </c>
      <c r="R3271">
        <v>70</v>
      </c>
      <c r="S3271" t="s">
        <v>17</v>
      </c>
      <c r="T3271" t="s">
        <v>21</v>
      </c>
      <c r="U3271" t="s">
        <v>17</v>
      </c>
      <c r="V3271" t="str">
        <f>IF(Table2[[#This Row],[Age]] &lt; 30, "Under 30", IF(Table2[[#This Row],[Age]] &lt; 65, "Other", "Senior"))</f>
        <v>Senior</v>
      </c>
      <c r="W3271">
        <v>0</v>
      </c>
      <c r="X3271" t="s">
        <v>21</v>
      </c>
      <c r="Y3271" t="s">
        <v>28</v>
      </c>
      <c r="Z3271" t="s">
        <v>34</v>
      </c>
      <c r="AA3271">
        <v>21</v>
      </c>
      <c r="AB3271">
        <v>920</v>
      </c>
      <c r="AE3271">
        <f t="shared" si="51"/>
        <v>0</v>
      </c>
      <c r="AF3271">
        <v>1</v>
      </c>
      <c r="AG3271" t="str">
        <f>IF(Table2[[#This Row],[Avg Monthly GB Download]] &lt; 5, "Less than 5 GB", IF(Table2[[#This Row],[Avg Monthly GB Download]] &lt;= 10, "Between 5 and 10 GB", "10 or more GB"))</f>
        <v>Between 5 and 10 GB</v>
      </c>
    </row>
    <row r="3272" spans="1:33" x14ac:dyDescent="0.3">
      <c r="A3272" t="s">
        <v>6659</v>
      </c>
      <c r="B3272" t="s">
        <v>17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17</v>
      </c>
      <c r="I3272" t="s">
        <v>18</v>
      </c>
      <c r="J3272">
        <v>0</v>
      </c>
      <c r="K3272">
        <v>0</v>
      </c>
      <c r="L3272">
        <v>6</v>
      </c>
      <c r="M3272" t="s">
        <v>17</v>
      </c>
      <c r="N3272">
        <v>9</v>
      </c>
      <c r="O3272" t="s">
        <v>81</v>
      </c>
      <c r="P3272" t="s">
        <v>6660</v>
      </c>
      <c r="Q3272" t="s">
        <v>20</v>
      </c>
      <c r="R3272">
        <v>75</v>
      </c>
      <c r="S3272" t="s">
        <v>17</v>
      </c>
      <c r="T3272" t="s">
        <v>21</v>
      </c>
      <c r="U3272" t="s">
        <v>17</v>
      </c>
      <c r="V3272" t="str">
        <f>IF(Table2[[#This Row],[Age]] &lt; 30, "Under 30", IF(Table2[[#This Row],[Age]] &lt; 65, "Other", "Senior"))</f>
        <v>Senior</v>
      </c>
      <c r="W3272">
        <v>0</v>
      </c>
      <c r="X3272" t="s">
        <v>17</v>
      </c>
      <c r="Y3272" t="s">
        <v>28</v>
      </c>
      <c r="Z3272" t="s">
        <v>34</v>
      </c>
      <c r="AA3272">
        <v>43</v>
      </c>
      <c r="AB3272">
        <v>753</v>
      </c>
      <c r="AE3272">
        <f t="shared" si="51"/>
        <v>0</v>
      </c>
      <c r="AF3272">
        <v>1</v>
      </c>
      <c r="AG3272" t="str">
        <f>IF(Table2[[#This Row],[Avg Monthly GB Download]] &lt; 5, "Less than 5 GB", IF(Table2[[#This Row],[Avg Monthly GB Download]] &lt;= 10, "Between 5 and 10 GB", "10 or more GB"))</f>
        <v>Between 5 and 10 GB</v>
      </c>
    </row>
    <row r="3273" spans="1:33" x14ac:dyDescent="0.3">
      <c r="A3273" t="s">
        <v>6661</v>
      </c>
      <c r="B3273" t="s">
        <v>17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17</v>
      </c>
      <c r="I3273" t="s">
        <v>18</v>
      </c>
      <c r="J3273">
        <v>0</v>
      </c>
      <c r="K3273">
        <v>0</v>
      </c>
      <c r="L3273">
        <v>18</v>
      </c>
      <c r="M3273" t="s">
        <v>21</v>
      </c>
      <c r="N3273">
        <v>0</v>
      </c>
      <c r="O3273" t="s">
        <v>50</v>
      </c>
      <c r="P3273" t="s">
        <v>6662</v>
      </c>
      <c r="Q3273" t="s">
        <v>22</v>
      </c>
      <c r="R3273">
        <v>29</v>
      </c>
      <c r="S3273" t="s">
        <v>21</v>
      </c>
      <c r="T3273" t="s">
        <v>17</v>
      </c>
      <c r="U3273" t="s">
        <v>17</v>
      </c>
      <c r="V3273" t="str">
        <f>IF(Table2[[#This Row],[Age]] &lt; 30, "Under 30", IF(Table2[[#This Row],[Age]] &lt; 65, "Other", "Senior"))</f>
        <v>Under 30</v>
      </c>
      <c r="W3273">
        <v>0</v>
      </c>
      <c r="X3273" t="s">
        <v>21</v>
      </c>
      <c r="Y3273" t="s">
        <v>49</v>
      </c>
      <c r="Z3273" t="s">
        <v>29</v>
      </c>
      <c r="AA3273">
        <v>50</v>
      </c>
      <c r="AB3273">
        <v>3374</v>
      </c>
      <c r="AE3273">
        <f t="shared" si="51"/>
        <v>0</v>
      </c>
      <c r="AF3273">
        <v>1</v>
      </c>
      <c r="AG3273" t="str">
        <f>IF(Table2[[#This Row],[Avg Monthly GB Download]] &lt; 5, "Less than 5 GB", IF(Table2[[#This Row],[Avg Monthly GB Download]] &lt;= 10, "Between 5 and 10 GB", "10 or more GB"))</f>
        <v>10 or more GB</v>
      </c>
    </row>
    <row r="3274" spans="1:33" x14ac:dyDescent="0.3">
      <c r="A3274" t="s">
        <v>6663</v>
      </c>
      <c r="B3274" t="s">
        <v>17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21</v>
      </c>
      <c r="I3274" t="s">
        <v>84</v>
      </c>
      <c r="J3274">
        <v>0</v>
      </c>
      <c r="K3274">
        <v>0</v>
      </c>
      <c r="L3274">
        <v>9</v>
      </c>
      <c r="M3274" t="s">
        <v>21</v>
      </c>
      <c r="N3274">
        <v>0</v>
      </c>
      <c r="O3274" t="s">
        <v>47</v>
      </c>
      <c r="P3274" t="s">
        <v>6664</v>
      </c>
      <c r="Q3274" t="s">
        <v>20</v>
      </c>
      <c r="R3274">
        <v>69</v>
      </c>
      <c r="S3274" t="s">
        <v>17</v>
      </c>
      <c r="T3274" t="s">
        <v>21</v>
      </c>
      <c r="U3274" t="s">
        <v>17</v>
      </c>
      <c r="V3274" t="str">
        <f>IF(Table2[[#This Row],[Age]] &lt; 30, "Under 30", IF(Table2[[#This Row],[Age]] &lt; 65, "Other", "Senior"))</f>
        <v>Senior</v>
      </c>
      <c r="W3274">
        <v>0</v>
      </c>
      <c r="X3274" t="s">
        <v>17</v>
      </c>
      <c r="Y3274" t="s">
        <v>28</v>
      </c>
      <c r="Z3274" t="s">
        <v>34</v>
      </c>
      <c r="AA3274">
        <v>32</v>
      </c>
      <c r="AB3274">
        <v>150</v>
      </c>
      <c r="AE3274">
        <f t="shared" si="51"/>
        <v>0</v>
      </c>
      <c r="AF3274">
        <v>1</v>
      </c>
      <c r="AG3274" t="str">
        <f>IF(Table2[[#This Row],[Avg Monthly GB Download]] &lt; 5, "Less than 5 GB", IF(Table2[[#This Row],[Avg Monthly GB Download]] &lt;= 10, "Between 5 and 10 GB", "10 or more GB"))</f>
        <v>Between 5 and 10 GB</v>
      </c>
    </row>
    <row r="3275" spans="1:33" x14ac:dyDescent="0.3">
      <c r="A3275" t="s">
        <v>6665</v>
      </c>
      <c r="B3275" t="s">
        <v>17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17</v>
      </c>
      <c r="I3275" t="s">
        <v>18</v>
      </c>
      <c r="J3275">
        <v>0</v>
      </c>
      <c r="K3275">
        <v>0</v>
      </c>
      <c r="L3275">
        <v>4</v>
      </c>
      <c r="M3275" t="s">
        <v>21</v>
      </c>
      <c r="N3275">
        <v>0</v>
      </c>
      <c r="O3275" t="s">
        <v>57</v>
      </c>
      <c r="P3275" t="s">
        <v>6666</v>
      </c>
      <c r="Q3275" t="s">
        <v>22</v>
      </c>
      <c r="R3275">
        <v>36</v>
      </c>
      <c r="S3275" t="s">
        <v>17</v>
      </c>
      <c r="T3275" t="s">
        <v>17</v>
      </c>
      <c r="U3275" t="s">
        <v>17</v>
      </c>
      <c r="V3275" t="str">
        <f>IF(Table2[[#This Row],[Age]] &lt; 30, "Under 30", IF(Table2[[#This Row],[Age]] &lt; 65, "Other", "Senior"))</f>
        <v>Other</v>
      </c>
      <c r="W3275">
        <v>0</v>
      </c>
      <c r="X3275" t="s">
        <v>17</v>
      </c>
      <c r="Y3275" t="s">
        <v>28</v>
      </c>
      <c r="Z3275" t="s">
        <v>34</v>
      </c>
      <c r="AA3275">
        <v>16</v>
      </c>
      <c r="AB3275">
        <v>207</v>
      </c>
      <c r="AE3275">
        <f t="shared" si="51"/>
        <v>0</v>
      </c>
      <c r="AF3275">
        <v>1</v>
      </c>
      <c r="AG3275" t="str">
        <f>IF(Table2[[#This Row],[Avg Monthly GB Download]] &lt; 5, "Less than 5 GB", IF(Table2[[#This Row],[Avg Monthly GB Download]] &lt;= 10, "Between 5 and 10 GB", "10 or more GB"))</f>
        <v>Less than 5 GB</v>
      </c>
    </row>
    <row r="3276" spans="1:33" x14ac:dyDescent="0.3">
      <c r="A3276" t="s">
        <v>6667</v>
      </c>
      <c r="B3276" t="s">
        <v>17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17</v>
      </c>
      <c r="I3276" t="s">
        <v>18</v>
      </c>
      <c r="J3276">
        <v>0</v>
      </c>
      <c r="K3276">
        <v>0</v>
      </c>
      <c r="L3276">
        <v>43</v>
      </c>
      <c r="M3276" t="s">
        <v>21</v>
      </c>
      <c r="N3276">
        <v>0</v>
      </c>
      <c r="O3276" t="s">
        <v>63</v>
      </c>
      <c r="P3276" t="s">
        <v>6668</v>
      </c>
      <c r="Q3276" t="s">
        <v>22</v>
      </c>
      <c r="R3276">
        <v>29</v>
      </c>
      <c r="S3276" t="s">
        <v>21</v>
      </c>
      <c r="T3276" t="s">
        <v>17</v>
      </c>
      <c r="U3276" t="s">
        <v>17</v>
      </c>
      <c r="V3276" t="str">
        <f>IF(Table2[[#This Row],[Age]] &lt; 30, "Under 30", IF(Table2[[#This Row],[Age]] &lt; 65, "Other", "Senior"))</f>
        <v>Under 30</v>
      </c>
      <c r="W3276">
        <v>0</v>
      </c>
      <c r="X3276" t="s">
        <v>17</v>
      </c>
      <c r="Y3276" t="s">
        <v>28</v>
      </c>
      <c r="Z3276" t="s">
        <v>29</v>
      </c>
      <c r="AA3276">
        <v>51</v>
      </c>
      <c r="AB3276">
        <v>2715</v>
      </c>
      <c r="AE3276">
        <f t="shared" si="51"/>
        <v>0</v>
      </c>
      <c r="AF3276">
        <v>1</v>
      </c>
      <c r="AG3276" t="str">
        <f>IF(Table2[[#This Row],[Avg Monthly GB Download]] &lt; 5, "Less than 5 GB", IF(Table2[[#This Row],[Avg Monthly GB Download]] &lt;= 10, "Between 5 and 10 GB", "10 or more GB"))</f>
        <v>10 or more GB</v>
      </c>
    </row>
    <row r="3277" spans="1:33" x14ac:dyDescent="0.3">
      <c r="A3277" t="s">
        <v>6669</v>
      </c>
      <c r="B3277" t="s">
        <v>17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17</v>
      </c>
      <c r="I3277" t="s">
        <v>18</v>
      </c>
      <c r="J3277">
        <v>0</v>
      </c>
      <c r="K3277">
        <v>0</v>
      </c>
      <c r="L3277">
        <v>7</v>
      </c>
      <c r="M3277" t="s">
        <v>21</v>
      </c>
      <c r="N3277">
        <v>0</v>
      </c>
      <c r="O3277" t="s">
        <v>46</v>
      </c>
      <c r="P3277" t="s">
        <v>6670</v>
      </c>
      <c r="Q3277" t="s">
        <v>22</v>
      </c>
      <c r="R3277">
        <v>51</v>
      </c>
      <c r="S3277" t="s">
        <v>17</v>
      </c>
      <c r="T3277" t="s">
        <v>17</v>
      </c>
      <c r="U3277" t="s">
        <v>17</v>
      </c>
      <c r="V3277" t="str">
        <f>IF(Table2[[#This Row],[Age]] &lt; 30, "Under 30", IF(Table2[[#This Row],[Age]] &lt; 65, "Other", "Senior"))</f>
        <v>Other</v>
      </c>
      <c r="W3277">
        <v>0</v>
      </c>
      <c r="X3277" t="s">
        <v>21</v>
      </c>
      <c r="Y3277" t="s">
        <v>49</v>
      </c>
      <c r="Z3277" t="s">
        <v>34</v>
      </c>
      <c r="AA3277">
        <v>46</v>
      </c>
      <c r="AB3277">
        <v>2744</v>
      </c>
      <c r="AE3277">
        <f t="shared" si="51"/>
        <v>0</v>
      </c>
      <c r="AF3277">
        <v>1</v>
      </c>
      <c r="AG3277" t="str">
        <f>IF(Table2[[#This Row],[Avg Monthly GB Download]] &lt; 5, "Less than 5 GB", IF(Table2[[#This Row],[Avg Monthly GB Download]] &lt;= 10, "Between 5 and 10 GB", "10 or more GB"))</f>
        <v>Between 5 and 10 GB</v>
      </c>
    </row>
    <row r="3278" spans="1:33" x14ac:dyDescent="0.3">
      <c r="A3278" t="s">
        <v>6671</v>
      </c>
      <c r="B3278" t="s">
        <v>17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17</v>
      </c>
      <c r="I3278" t="s">
        <v>18</v>
      </c>
      <c r="J3278">
        <v>0</v>
      </c>
      <c r="K3278">
        <v>0</v>
      </c>
      <c r="L3278">
        <v>12</v>
      </c>
      <c r="M3278" t="s">
        <v>21</v>
      </c>
      <c r="N3278">
        <v>0</v>
      </c>
      <c r="O3278" t="s">
        <v>65</v>
      </c>
      <c r="P3278" t="s">
        <v>6672</v>
      </c>
      <c r="Q3278" t="s">
        <v>22</v>
      </c>
      <c r="R3278">
        <v>21</v>
      </c>
      <c r="S3278" t="s">
        <v>21</v>
      </c>
      <c r="T3278" t="s">
        <v>17</v>
      </c>
      <c r="U3278" t="s">
        <v>17</v>
      </c>
      <c r="V3278" t="str">
        <f>IF(Table2[[#This Row],[Age]] &lt; 30, "Under 30", IF(Table2[[#This Row],[Age]] &lt; 65, "Other", "Senior"))</f>
        <v>Under 30</v>
      </c>
      <c r="W3278">
        <v>0</v>
      </c>
      <c r="X3278" t="s">
        <v>17</v>
      </c>
      <c r="Y3278" t="s">
        <v>94</v>
      </c>
      <c r="Z3278" t="s">
        <v>29</v>
      </c>
      <c r="AA3278">
        <v>15</v>
      </c>
      <c r="AB3278">
        <v>474</v>
      </c>
      <c r="AE3278">
        <f t="shared" si="51"/>
        <v>0</v>
      </c>
      <c r="AF3278">
        <v>1</v>
      </c>
      <c r="AG3278" t="str">
        <f>IF(Table2[[#This Row],[Avg Monthly GB Download]] &lt; 5, "Less than 5 GB", IF(Table2[[#This Row],[Avg Monthly GB Download]] &lt;= 10, "Between 5 and 10 GB", "10 or more GB"))</f>
        <v>10 or more GB</v>
      </c>
    </row>
    <row r="3279" spans="1:33" x14ac:dyDescent="0.3">
      <c r="A3279" t="s">
        <v>6673</v>
      </c>
      <c r="B3279" t="s">
        <v>17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17</v>
      </c>
      <c r="I3279" t="s">
        <v>18</v>
      </c>
      <c r="J3279">
        <v>0</v>
      </c>
      <c r="K3279">
        <v>0</v>
      </c>
      <c r="L3279">
        <v>3</v>
      </c>
      <c r="M3279" t="s">
        <v>21</v>
      </c>
      <c r="N3279">
        <v>0</v>
      </c>
      <c r="O3279" t="s">
        <v>72</v>
      </c>
      <c r="P3279" t="s">
        <v>6674</v>
      </c>
      <c r="Q3279" t="s">
        <v>22</v>
      </c>
      <c r="R3279">
        <v>56</v>
      </c>
      <c r="S3279" t="s">
        <v>17</v>
      </c>
      <c r="T3279" t="s">
        <v>17</v>
      </c>
      <c r="U3279" t="s">
        <v>17</v>
      </c>
      <c r="V3279" t="str">
        <f>IF(Table2[[#This Row],[Age]] &lt; 30, "Under 30", IF(Table2[[#This Row],[Age]] &lt; 65, "Other", "Senior"))</f>
        <v>Other</v>
      </c>
      <c r="W3279">
        <v>0</v>
      </c>
      <c r="X3279" t="s">
        <v>21</v>
      </c>
      <c r="Y3279" t="s">
        <v>94</v>
      </c>
      <c r="Z3279" t="s">
        <v>34</v>
      </c>
      <c r="AA3279">
        <v>22</v>
      </c>
      <c r="AB3279">
        <v>293</v>
      </c>
      <c r="AE3279">
        <f t="shared" si="51"/>
        <v>0</v>
      </c>
      <c r="AF3279">
        <v>1</v>
      </c>
      <c r="AG3279" t="str">
        <f>IF(Table2[[#This Row],[Avg Monthly GB Download]] &lt; 5, "Less than 5 GB", IF(Table2[[#This Row],[Avg Monthly GB Download]] &lt;= 10, "Between 5 and 10 GB", "10 or more GB"))</f>
        <v>Less than 5 GB</v>
      </c>
    </row>
    <row r="3280" spans="1:33" x14ac:dyDescent="0.3">
      <c r="A3280" t="s">
        <v>6675</v>
      </c>
      <c r="B3280" t="s">
        <v>17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17</v>
      </c>
      <c r="I3280" t="s">
        <v>18</v>
      </c>
      <c r="J3280">
        <v>0</v>
      </c>
      <c r="K3280">
        <v>0</v>
      </c>
      <c r="L3280">
        <v>0</v>
      </c>
      <c r="M3280" t="s">
        <v>17</v>
      </c>
      <c r="N3280">
        <v>0</v>
      </c>
      <c r="O3280" t="s">
        <v>66</v>
      </c>
      <c r="P3280" t="s">
        <v>6676</v>
      </c>
      <c r="Q3280" t="s">
        <v>22</v>
      </c>
      <c r="R3280">
        <v>30</v>
      </c>
      <c r="S3280" t="s">
        <v>17</v>
      </c>
      <c r="T3280" t="s">
        <v>17</v>
      </c>
      <c r="U3280" t="s">
        <v>17</v>
      </c>
      <c r="V3280" t="str">
        <f>IF(Table2[[#This Row],[Age]] &lt; 30, "Under 30", IF(Table2[[#This Row],[Age]] &lt; 65, "Other", "Senior"))</f>
        <v>Other</v>
      </c>
      <c r="W3280">
        <v>0</v>
      </c>
      <c r="X3280" t="s">
        <v>17</v>
      </c>
      <c r="Y3280" t="s">
        <v>49</v>
      </c>
      <c r="Z3280" t="s">
        <v>29</v>
      </c>
      <c r="AA3280">
        <v>12</v>
      </c>
      <c r="AB3280">
        <v>515</v>
      </c>
      <c r="AE3280">
        <f t="shared" si="51"/>
        <v>0</v>
      </c>
      <c r="AF3280">
        <v>1</v>
      </c>
      <c r="AG3280" t="str">
        <f>IF(Table2[[#This Row],[Avg Monthly GB Download]] &lt; 5, "Less than 5 GB", IF(Table2[[#This Row],[Avg Monthly GB Download]] &lt;= 10, "Between 5 and 10 GB", "10 or more GB"))</f>
        <v>Less than 5 GB</v>
      </c>
    </row>
    <row r="3281" spans="1:33" x14ac:dyDescent="0.3">
      <c r="A3281" t="s">
        <v>6677</v>
      </c>
      <c r="B3281" t="s">
        <v>17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17</v>
      </c>
      <c r="I3281" t="s">
        <v>18</v>
      </c>
      <c r="J3281">
        <v>0</v>
      </c>
      <c r="K3281">
        <v>0</v>
      </c>
      <c r="L3281">
        <v>0</v>
      </c>
      <c r="M3281" t="s">
        <v>17</v>
      </c>
      <c r="N3281">
        <v>0</v>
      </c>
      <c r="O3281" t="s">
        <v>74</v>
      </c>
      <c r="P3281" t="s">
        <v>6678</v>
      </c>
      <c r="Q3281" t="s">
        <v>22</v>
      </c>
      <c r="R3281">
        <v>62</v>
      </c>
      <c r="S3281" t="s">
        <v>17</v>
      </c>
      <c r="T3281" t="s">
        <v>17</v>
      </c>
      <c r="U3281" t="s">
        <v>17</v>
      </c>
      <c r="V3281" t="str">
        <f>IF(Table2[[#This Row],[Age]] &lt; 30, "Under 30", IF(Table2[[#This Row],[Age]] &lt; 65, "Other", "Senior"))</f>
        <v>Other</v>
      </c>
      <c r="W3281">
        <v>0</v>
      </c>
      <c r="X3281" t="s">
        <v>17</v>
      </c>
      <c r="Y3281" t="s">
        <v>94</v>
      </c>
      <c r="Z3281" t="s">
        <v>34</v>
      </c>
      <c r="AA3281">
        <v>9</v>
      </c>
      <c r="AB3281">
        <v>212</v>
      </c>
      <c r="AE3281">
        <f t="shared" si="51"/>
        <v>0</v>
      </c>
      <c r="AF3281">
        <v>1</v>
      </c>
      <c r="AG3281" t="str">
        <f>IF(Table2[[#This Row],[Avg Monthly GB Download]] &lt; 5, "Less than 5 GB", IF(Table2[[#This Row],[Avg Monthly GB Download]] &lt;= 10, "Between 5 and 10 GB", "10 or more GB"))</f>
        <v>Less than 5 GB</v>
      </c>
    </row>
    <row r="3282" spans="1:33" x14ac:dyDescent="0.3">
      <c r="A3282" t="s">
        <v>6679</v>
      </c>
      <c r="B3282" t="s">
        <v>17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17</v>
      </c>
      <c r="I3282" t="s">
        <v>18</v>
      </c>
      <c r="J3282">
        <v>0</v>
      </c>
      <c r="K3282">
        <v>0</v>
      </c>
      <c r="L3282">
        <v>2</v>
      </c>
      <c r="M3282" t="s">
        <v>17</v>
      </c>
      <c r="N3282">
        <v>26</v>
      </c>
      <c r="O3282" t="s">
        <v>27</v>
      </c>
      <c r="P3282" t="s">
        <v>6680</v>
      </c>
      <c r="Q3282" t="s">
        <v>22</v>
      </c>
      <c r="R3282">
        <v>59</v>
      </c>
      <c r="S3282" t="s">
        <v>17</v>
      </c>
      <c r="T3282" t="s">
        <v>17</v>
      </c>
      <c r="U3282" t="s">
        <v>17</v>
      </c>
      <c r="V3282" t="str">
        <f>IF(Table2[[#This Row],[Age]] &lt; 30, "Under 30", IF(Table2[[#This Row],[Age]] &lt; 65, "Other", "Senior"))</f>
        <v>Other</v>
      </c>
      <c r="W3282">
        <v>0</v>
      </c>
      <c r="X3282" t="s">
        <v>17</v>
      </c>
      <c r="Y3282" t="s">
        <v>28</v>
      </c>
      <c r="Z3282" t="s">
        <v>29</v>
      </c>
      <c r="AA3282">
        <v>48</v>
      </c>
      <c r="AB3282">
        <v>3239</v>
      </c>
      <c r="AE3282">
        <f t="shared" si="51"/>
        <v>0</v>
      </c>
      <c r="AF3282">
        <v>1</v>
      </c>
      <c r="AG3282" t="str">
        <f>IF(Table2[[#This Row],[Avg Monthly GB Download]] &lt; 5, "Less than 5 GB", IF(Table2[[#This Row],[Avg Monthly GB Download]] &lt;= 10, "Between 5 and 10 GB", "10 or more GB"))</f>
        <v>Less than 5 GB</v>
      </c>
    </row>
    <row r="3283" spans="1:33" x14ac:dyDescent="0.3">
      <c r="A3283" t="s">
        <v>6681</v>
      </c>
      <c r="B3283" t="s">
        <v>17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17</v>
      </c>
      <c r="I3283" t="s">
        <v>18</v>
      </c>
      <c r="J3283">
        <v>0</v>
      </c>
      <c r="K3283">
        <v>0</v>
      </c>
      <c r="L3283">
        <v>0</v>
      </c>
      <c r="M3283" t="s">
        <v>17</v>
      </c>
      <c r="N3283">
        <v>0</v>
      </c>
      <c r="O3283" t="s">
        <v>47</v>
      </c>
      <c r="P3283" t="s">
        <v>6682</v>
      </c>
      <c r="Q3283" t="s">
        <v>22</v>
      </c>
      <c r="R3283">
        <v>54</v>
      </c>
      <c r="S3283" t="s">
        <v>17</v>
      </c>
      <c r="T3283" t="s">
        <v>17</v>
      </c>
      <c r="U3283" t="s">
        <v>17</v>
      </c>
      <c r="V3283" t="str">
        <f>IF(Table2[[#This Row],[Age]] &lt; 30, "Under 30", IF(Table2[[#This Row],[Age]] &lt; 65, "Other", "Senior"))</f>
        <v>Other</v>
      </c>
      <c r="W3283">
        <v>0</v>
      </c>
      <c r="X3283" t="s">
        <v>17</v>
      </c>
      <c r="Y3283" t="s">
        <v>49</v>
      </c>
      <c r="Z3283" t="s">
        <v>29</v>
      </c>
      <c r="AA3283">
        <v>10</v>
      </c>
      <c r="AB3283">
        <v>632</v>
      </c>
      <c r="AE3283">
        <f t="shared" si="51"/>
        <v>0</v>
      </c>
      <c r="AF3283">
        <v>1</v>
      </c>
      <c r="AG3283" t="str">
        <f>IF(Table2[[#This Row],[Avg Monthly GB Download]] &lt; 5, "Less than 5 GB", IF(Table2[[#This Row],[Avg Monthly GB Download]] &lt;= 10, "Between 5 and 10 GB", "10 or more GB"))</f>
        <v>Less than 5 GB</v>
      </c>
    </row>
    <row r="3284" spans="1:33" x14ac:dyDescent="0.3">
      <c r="A3284" t="s">
        <v>6683</v>
      </c>
      <c r="B3284" t="s">
        <v>17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17</v>
      </c>
      <c r="I3284" t="s">
        <v>18</v>
      </c>
      <c r="J3284">
        <v>0</v>
      </c>
      <c r="K3284">
        <v>0</v>
      </c>
      <c r="L3284">
        <v>5</v>
      </c>
      <c r="M3284" t="s">
        <v>21</v>
      </c>
      <c r="N3284">
        <v>0</v>
      </c>
      <c r="O3284" t="s">
        <v>73</v>
      </c>
      <c r="P3284" t="s">
        <v>6684</v>
      </c>
      <c r="Q3284" t="s">
        <v>22</v>
      </c>
      <c r="R3284">
        <v>38</v>
      </c>
      <c r="S3284" t="s">
        <v>17</v>
      </c>
      <c r="T3284" t="s">
        <v>17</v>
      </c>
      <c r="U3284" t="s">
        <v>17</v>
      </c>
      <c r="V3284" t="str">
        <f>IF(Table2[[#This Row],[Age]] &lt; 30, "Under 30", IF(Table2[[#This Row],[Age]] &lt; 65, "Other", "Senior"))</f>
        <v>Other</v>
      </c>
      <c r="W3284">
        <v>0</v>
      </c>
      <c r="X3284" t="s">
        <v>21</v>
      </c>
      <c r="Y3284" t="s">
        <v>49</v>
      </c>
      <c r="Z3284" t="s">
        <v>29</v>
      </c>
      <c r="AA3284">
        <v>55</v>
      </c>
      <c r="AB3284">
        <v>3974</v>
      </c>
      <c r="AE3284">
        <f t="shared" si="51"/>
        <v>0</v>
      </c>
      <c r="AF3284">
        <v>1</v>
      </c>
      <c r="AG3284" t="str">
        <f>IF(Table2[[#This Row],[Avg Monthly GB Download]] &lt; 5, "Less than 5 GB", IF(Table2[[#This Row],[Avg Monthly GB Download]] &lt;= 10, "Between 5 and 10 GB", "10 or more GB"))</f>
        <v>Between 5 and 10 GB</v>
      </c>
    </row>
    <row r="3285" spans="1:33" x14ac:dyDescent="0.3">
      <c r="A3285" t="s">
        <v>6685</v>
      </c>
      <c r="B3285" t="s">
        <v>17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17</v>
      </c>
      <c r="I3285" t="s">
        <v>18</v>
      </c>
      <c r="J3285">
        <v>0</v>
      </c>
      <c r="K3285">
        <v>0</v>
      </c>
      <c r="L3285">
        <v>0</v>
      </c>
      <c r="M3285" t="s">
        <v>17</v>
      </c>
      <c r="N3285">
        <v>0</v>
      </c>
      <c r="O3285" t="s">
        <v>55</v>
      </c>
      <c r="P3285" t="s">
        <v>6686</v>
      </c>
      <c r="Q3285" t="s">
        <v>22</v>
      </c>
      <c r="R3285">
        <v>27</v>
      </c>
      <c r="S3285" t="s">
        <v>21</v>
      </c>
      <c r="T3285" t="s">
        <v>17</v>
      </c>
      <c r="U3285" t="s">
        <v>17</v>
      </c>
      <c r="V3285" t="str">
        <f>IF(Table2[[#This Row],[Age]] &lt; 30, "Under 30", IF(Table2[[#This Row],[Age]] &lt; 65, "Other", "Senior"))</f>
        <v>Under 30</v>
      </c>
      <c r="W3285">
        <v>0</v>
      </c>
      <c r="X3285" t="s">
        <v>17</v>
      </c>
      <c r="Y3285" t="s">
        <v>28</v>
      </c>
      <c r="Z3285" t="s">
        <v>29</v>
      </c>
      <c r="AA3285">
        <v>12</v>
      </c>
      <c r="AB3285">
        <v>33</v>
      </c>
      <c r="AE3285">
        <f t="shared" si="51"/>
        <v>0</v>
      </c>
      <c r="AF3285">
        <v>1</v>
      </c>
      <c r="AG3285" t="str">
        <f>IF(Table2[[#This Row],[Avg Monthly GB Download]] &lt; 5, "Less than 5 GB", IF(Table2[[#This Row],[Avg Monthly GB Download]] &lt;= 10, "Between 5 and 10 GB", "10 or more GB"))</f>
        <v>Less than 5 GB</v>
      </c>
    </row>
    <row r="3286" spans="1:33" x14ac:dyDescent="0.3">
      <c r="A3286" t="s">
        <v>6687</v>
      </c>
      <c r="B3286" t="s">
        <v>17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17</v>
      </c>
      <c r="I3286" t="s">
        <v>18</v>
      </c>
      <c r="J3286">
        <v>0</v>
      </c>
      <c r="K3286">
        <v>0</v>
      </c>
      <c r="L3286">
        <v>0</v>
      </c>
      <c r="M3286" t="s">
        <v>17</v>
      </c>
      <c r="N3286">
        <v>0</v>
      </c>
      <c r="O3286" t="s">
        <v>56</v>
      </c>
      <c r="P3286" t="s">
        <v>6688</v>
      </c>
      <c r="Q3286" t="s">
        <v>22</v>
      </c>
      <c r="R3286">
        <v>42</v>
      </c>
      <c r="S3286" t="s">
        <v>17</v>
      </c>
      <c r="T3286" t="s">
        <v>17</v>
      </c>
      <c r="U3286" t="s">
        <v>17</v>
      </c>
      <c r="V3286" t="str">
        <f>IF(Table2[[#This Row],[Age]] &lt; 30, "Under 30", IF(Table2[[#This Row],[Age]] &lt; 65, "Other", "Senior"))</f>
        <v>Other</v>
      </c>
      <c r="W3286">
        <v>0</v>
      </c>
      <c r="X3286" t="s">
        <v>17</v>
      </c>
      <c r="Y3286" t="s">
        <v>49</v>
      </c>
      <c r="Z3286" t="s">
        <v>29</v>
      </c>
      <c r="AA3286">
        <v>15</v>
      </c>
      <c r="AB3286">
        <v>879</v>
      </c>
      <c r="AE3286">
        <f t="shared" si="51"/>
        <v>0</v>
      </c>
      <c r="AF3286">
        <v>1</v>
      </c>
      <c r="AG3286" t="str">
        <f>IF(Table2[[#This Row],[Avg Monthly GB Download]] &lt; 5, "Less than 5 GB", IF(Table2[[#This Row],[Avg Monthly GB Download]] &lt;= 10, "Between 5 and 10 GB", "10 or more GB"))</f>
        <v>Less than 5 GB</v>
      </c>
    </row>
    <row r="3287" spans="1:33" x14ac:dyDescent="0.3">
      <c r="A3287" t="s">
        <v>6689</v>
      </c>
      <c r="B3287" t="s">
        <v>17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17</v>
      </c>
      <c r="I3287" t="s">
        <v>18</v>
      </c>
      <c r="J3287">
        <v>0</v>
      </c>
      <c r="K3287">
        <v>0</v>
      </c>
      <c r="L3287">
        <v>6</v>
      </c>
      <c r="M3287" t="s">
        <v>21</v>
      </c>
      <c r="N3287">
        <v>0</v>
      </c>
      <c r="O3287" t="s">
        <v>32</v>
      </c>
      <c r="P3287" t="s">
        <v>6690</v>
      </c>
      <c r="Q3287" t="s">
        <v>22</v>
      </c>
      <c r="R3287">
        <v>76</v>
      </c>
      <c r="S3287" t="s">
        <v>17</v>
      </c>
      <c r="T3287" t="s">
        <v>21</v>
      </c>
      <c r="U3287" t="s">
        <v>17</v>
      </c>
      <c r="V3287" t="str">
        <f>IF(Table2[[#This Row],[Age]] &lt; 30, "Under 30", IF(Table2[[#This Row],[Age]] &lt; 65, "Other", "Senior"))</f>
        <v>Senior</v>
      </c>
      <c r="W3287">
        <v>0</v>
      </c>
      <c r="X3287" t="s">
        <v>17</v>
      </c>
      <c r="Y3287" t="s">
        <v>28</v>
      </c>
      <c r="Z3287" t="s">
        <v>34</v>
      </c>
      <c r="AA3287">
        <v>53</v>
      </c>
      <c r="AB3287">
        <v>1733</v>
      </c>
      <c r="AE3287">
        <f t="shared" si="51"/>
        <v>0</v>
      </c>
      <c r="AF3287">
        <v>1</v>
      </c>
      <c r="AG3287" t="str">
        <f>IF(Table2[[#This Row],[Avg Monthly GB Download]] &lt; 5, "Less than 5 GB", IF(Table2[[#This Row],[Avg Monthly GB Download]] &lt;= 10, "Between 5 and 10 GB", "10 or more GB"))</f>
        <v>Between 5 and 10 GB</v>
      </c>
    </row>
    <row r="3288" spans="1:33" x14ac:dyDescent="0.3">
      <c r="A3288" t="s">
        <v>6691</v>
      </c>
      <c r="B3288" t="s">
        <v>17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17</v>
      </c>
      <c r="I3288" t="s">
        <v>18</v>
      </c>
      <c r="J3288">
        <v>0</v>
      </c>
      <c r="K3288">
        <v>0</v>
      </c>
      <c r="L3288">
        <v>3</v>
      </c>
      <c r="M3288" t="s">
        <v>21</v>
      </c>
      <c r="N3288">
        <v>0</v>
      </c>
      <c r="O3288" t="s">
        <v>54</v>
      </c>
      <c r="P3288" t="s">
        <v>6692</v>
      </c>
      <c r="Q3288" t="s">
        <v>22</v>
      </c>
      <c r="R3288">
        <v>78</v>
      </c>
      <c r="S3288" t="s">
        <v>17</v>
      </c>
      <c r="T3288" t="s">
        <v>21</v>
      </c>
      <c r="U3288" t="s">
        <v>17</v>
      </c>
      <c r="V3288" t="str">
        <f>IF(Table2[[#This Row],[Age]] &lt; 30, "Under 30", IF(Table2[[#This Row],[Age]] &lt; 65, "Other", "Senior"))</f>
        <v>Senior</v>
      </c>
      <c r="W3288">
        <v>0</v>
      </c>
      <c r="X3288" t="s">
        <v>17</v>
      </c>
      <c r="Y3288" t="s">
        <v>28</v>
      </c>
      <c r="Z3288" t="s">
        <v>34</v>
      </c>
      <c r="AA3288">
        <v>43</v>
      </c>
      <c r="AB3288">
        <v>2291</v>
      </c>
      <c r="AE3288">
        <f t="shared" si="51"/>
        <v>0</v>
      </c>
      <c r="AF3288">
        <v>1</v>
      </c>
      <c r="AG3288" t="str">
        <f>IF(Table2[[#This Row],[Avg Monthly GB Download]] &lt; 5, "Less than 5 GB", IF(Table2[[#This Row],[Avg Monthly GB Download]] &lt;= 10, "Between 5 and 10 GB", "10 or more GB"))</f>
        <v>Less than 5 GB</v>
      </c>
    </row>
    <row r="3289" spans="1:33" x14ac:dyDescent="0.3">
      <c r="A3289" t="s">
        <v>6693</v>
      </c>
      <c r="B3289" t="s">
        <v>17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17</v>
      </c>
      <c r="I3289" t="s">
        <v>18</v>
      </c>
      <c r="J3289">
        <v>0</v>
      </c>
      <c r="K3289">
        <v>0</v>
      </c>
      <c r="L3289">
        <v>12</v>
      </c>
      <c r="M3289" t="s">
        <v>21</v>
      </c>
      <c r="N3289">
        <v>0</v>
      </c>
      <c r="O3289" t="s">
        <v>85</v>
      </c>
      <c r="P3289" t="s">
        <v>6694</v>
      </c>
      <c r="Q3289" t="s">
        <v>22</v>
      </c>
      <c r="R3289">
        <v>21</v>
      </c>
      <c r="S3289" t="s">
        <v>21</v>
      </c>
      <c r="T3289" t="s">
        <v>17</v>
      </c>
      <c r="U3289" t="s">
        <v>17</v>
      </c>
      <c r="V3289" t="str">
        <f>IF(Table2[[#This Row],[Age]] &lt; 30, "Under 30", IF(Table2[[#This Row],[Age]] &lt; 65, "Other", "Senior"))</f>
        <v>Under 30</v>
      </c>
      <c r="W3289">
        <v>0</v>
      </c>
      <c r="X3289" t="s">
        <v>17</v>
      </c>
      <c r="Y3289" t="s">
        <v>49</v>
      </c>
      <c r="Z3289" t="s">
        <v>34</v>
      </c>
      <c r="AA3289">
        <v>53</v>
      </c>
      <c r="AB3289">
        <v>3873</v>
      </c>
      <c r="AE3289">
        <f t="shared" si="51"/>
        <v>0</v>
      </c>
      <c r="AF3289">
        <v>1</v>
      </c>
      <c r="AG3289" t="str">
        <f>IF(Table2[[#This Row],[Avg Monthly GB Download]] &lt; 5, "Less than 5 GB", IF(Table2[[#This Row],[Avg Monthly GB Download]] &lt;= 10, "Between 5 and 10 GB", "10 or more GB"))</f>
        <v>10 or more GB</v>
      </c>
    </row>
    <row r="3290" spans="1:33" x14ac:dyDescent="0.3">
      <c r="A3290" t="s">
        <v>6695</v>
      </c>
      <c r="B3290" t="s">
        <v>17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21</v>
      </c>
      <c r="I3290" t="s">
        <v>84</v>
      </c>
      <c r="J3290">
        <v>0</v>
      </c>
      <c r="K3290">
        <v>0</v>
      </c>
      <c r="L3290">
        <v>7</v>
      </c>
      <c r="M3290" t="s">
        <v>17</v>
      </c>
      <c r="N3290">
        <v>19</v>
      </c>
      <c r="O3290" t="s">
        <v>64</v>
      </c>
      <c r="P3290" t="s">
        <v>6696</v>
      </c>
      <c r="Q3290" t="s">
        <v>22</v>
      </c>
      <c r="R3290">
        <v>71</v>
      </c>
      <c r="S3290" t="s">
        <v>17</v>
      </c>
      <c r="T3290" t="s">
        <v>21</v>
      </c>
      <c r="U3290" t="s">
        <v>17</v>
      </c>
      <c r="V3290" t="str">
        <f>IF(Table2[[#This Row],[Age]] &lt; 30, "Under 30", IF(Table2[[#This Row],[Age]] &lt; 65, "Other", "Senior"))</f>
        <v>Senior</v>
      </c>
      <c r="W3290">
        <v>0</v>
      </c>
      <c r="X3290" t="s">
        <v>21</v>
      </c>
      <c r="Y3290" t="s">
        <v>28</v>
      </c>
      <c r="Z3290" t="s">
        <v>29</v>
      </c>
      <c r="AA3290">
        <v>35</v>
      </c>
      <c r="AB3290">
        <v>1864</v>
      </c>
      <c r="AE3290">
        <f t="shared" si="51"/>
        <v>0</v>
      </c>
      <c r="AF3290">
        <v>1</v>
      </c>
      <c r="AG3290" t="str">
        <f>IF(Table2[[#This Row],[Avg Monthly GB Download]] &lt; 5, "Less than 5 GB", IF(Table2[[#This Row],[Avg Monthly GB Download]] &lt;= 10, "Between 5 and 10 GB", "10 or more GB"))</f>
        <v>Between 5 and 10 GB</v>
      </c>
    </row>
    <row r="3291" spans="1:33" x14ac:dyDescent="0.3">
      <c r="A3291" t="s">
        <v>6697</v>
      </c>
      <c r="B3291" t="s">
        <v>17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17</v>
      </c>
      <c r="I3291" t="s">
        <v>18</v>
      </c>
      <c r="J3291">
        <v>0</v>
      </c>
      <c r="K3291">
        <v>0</v>
      </c>
      <c r="L3291">
        <v>3</v>
      </c>
      <c r="M3291" t="s">
        <v>21</v>
      </c>
      <c r="N3291">
        <v>0</v>
      </c>
      <c r="O3291" t="s">
        <v>82</v>
      </c>
      <c r="P3291" t="s">
        <v>6698</v>
      </c>
      <c r="Q3291" t="s">
        <v>20</v>
      </c>
      <c r="R3291">
        <v>33</v>
      </c>
      <c r="S3291" t="s">
        <v>17</v>
      </c>
      <c r="T3291" t="s">
        <v>17</v>
      </c>
      <c r="U3291" t="s">
        <v>17</v>
      </c>
      <c r="V3291" t="str">
        <f>IF(Table2[[#This Row],[Age]] &lt; 30, "Under 30", IF(Table2[[#This Row],[Age]] &lt; 65, "Other", "Senior"))</f>
        <v>Other</v>
      </c>
      <c r="W3291">
        <v>0</v>
      </c>
      <c r="X3291" t="s">
        <v>17</v>
      </c>
      <c r="Y3291" t="s">
        <v>94</v>
      </c>
      <c r="Z3291" t="s">
        <v>34</v>
      </c>
      <c r="AA3291">
        <v>35</v>
      </c>
      <c r="AB3291">
        <v>2079</v>
      </c>
      <c r="AE3291">
        <f t="shared" si="51"/>
        <v>0</v>
      </c>
      <c r="AF3291">
        <v>1</v>
      </c>
      <c r="AG3291" t="str">
        <f>IF(Table2[[#This Row],[Avg Monthly GB Download]] &lt; 5, "Less than 5 GB", IF(Table2[[#This Row],[Avg Monthly GB Download]] &lt;= 10, "Between 5 and 10 GB", "10 or more GB"))</f>
        <v>Less than 5 GB</v>
      </c>
    </row>
    <row r="3292" spans="1:33" x14ac:dyDescent="0.3">
      <c r="A3292" t="s">
        <v>6699</v>
      </c>
      <c r="B3292" t="s">
        <v>17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17</v>
      </c>
      <c r="I3292" t="s">
        <v>18</v>
      </c>
      <c r="J3292">
        <v>0</v>
      </c>
      <c r="K3292">
        <v>0</v>
      </c>
      <c r="L3292">
        <v>5</v>
      </c>
      <c r="M3292" t="s">
        <v>21</v>
      </c>
      <c r="N3292">
        <v>0</v>
      </c>
      <c r="O3292" t="s">
        <v>85</v>
      </c>
      <c r="P3292" t="s">
        <v>6700</v>
      </c>
      <c r="Q3292" t="s">
        <v>22</v>
      </c>
      <c r="R3292">
        <v>50</v>
      </c>
      <c r="S3292" t="s">
        <v>17</v>
      </c>
      <c r="T3292" t="s">
        <v>17</v>
      </c>
      <c r="U3292" t="s">
        <v>17</v>
      </c>
      <c r="V3292" t="str">
        <f>IF(Table2[[#This Row],[Age]] &lt; 30, "Under 30", IF(Table2[[#This Row],[Age]] &lt; 65, "Other", "Senior"))</f>
        <v>Other</v>
      </c>
      <c r="W3292">
        <v>0</v>
      </c>
      <c r="X3292" t="s">
        <v>17</v>
      </c>
      <c r="Y3292" t="s">
        <v>49</v>
      </c>
      <c r="Z3292" t="s">
        <v>34</v>
      </c>
      <c r="AA3292">
        <v>35</v>
      </c>
      <c r="AB3292">
        <v>1903</v>
      </c>
      <c r="AE3292">
        <f t="shared" si="51"/>
        <v>0</v>
      </c>
      <c r="AF3292">
        <v>1</v>
      </c>
      <c r="AG3292" t="str">
        <f>IF(Table2[[#This Row],[Avg Monthly GB Download]] &lt; 5, "Less than 5 GB", IF(Table2[[#This Row],[Avg Monthly GB Download]] &lt;= 10, "Between 5 and 10 GB", "10 or more GB"))</f>
        <v>Between 5 and 10 GB</v>
      </c>
    </row>
    <row r="3293" spans="1:33" x14ac:dyDescent="0.3">
      <c r="A3293" t="s">
        <v>6701</v>
      </c>
      <c r="B3293" t="s">
        <v>17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17</v>
      </c>
      <c r="I3293" t="s">
        <v>18</v>
      </c>
      <c r="J3293">
        <v>0</v>
      </c>
      <c r="K3293">
        <v>0</v>
      </c>
      <c r="L3293">
        <v>3</v>
      </c>
      <c r="M3293" t="s">
        <v>21</v>
      </c>
      <c r="N3293">
        <v>0</v>
      </c>
      <c r="O3293" t="s">
        <v>42</v>
      </c>
      <c r="P3293" t="s">
        <v>6702</v>
      </c>
      <c r="Q3293" t="s">
        <v>22</v>
      </c>
      <c r="R3293">
        <v>33</v>
      </c>
      <c r="S3293" t="s">
        <v>17</v>
      </c>
      <c r="T3293" t="s">
        <v>17</v>
      </c>
      <c r="U3293" t="s">
        <v>17</v>
      </c>
      <c r="V3293" t="str">
        <f>IF(Table2[[#This Row],[Age]] &lt; 30, "Under 30", IF(Table2[[#This Row],[Age]] &lt; 65, "Other", "Senior"))</f>
        <v>Other</v>
      </c>
      <c r="W3293">
        <v>0</v>
      </c>
      <c r="X3293" t="s">
        <v>21</v>
      </c>
      <c r="Y3293" t="s">
        <v>49</v>
      </c>
      <c r="Z3293" t="s">
        <v>34</v>
      </c>
      <c r="AA3293">
        <v>44</v>
      </c>
      <c r="AB3293">
        <v>2574</v>
      </c>
      <c r="AE3293">
        <f t="shared" si="51"/>
        <v>0</v>
      </c>
      <c r="AF3293">
        <v>1</v>
      </c>
      <c r="AG3293" t="str">
        <f>IF(Table2[[#This Row],[Avg Monthly GB Download]] &lt; 5, "Less than 5 GB", IF(Table2[[#This Row],[Avg Monthly GB Download]] &lt;= 10, "Between 5 and 10 GB", "10 or more GB"))</f>
        <v>Less than 5 GB</v>
      </c>
    </row>
    <row r="3294" spans="1:33" x14ac:dyDescent="0.3">
      <c r="A3294" t="s">
        <v>6703</v>
      </c>
      <c r="B3294" t="s">
        <v>17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17</v>
      </c>
      <c r="I3294" t="s">
        <v>18</v>
      </c>
      <c r="J3294">
        <v>0</v>
      </c>
      <c r="K3294">
        <v>0</v>
      </c>
      <c r="L3294">
        <v>14</v>
      </c>
      <c r="M3294" t="s">
        <v>21</v>
      </c>
      <c r="N3294">
        <v>0</v>
      </c>
      <c r="O3294" t="s">
        <v>82</v>
      </c>
      <c r="P3294" t="s">
        <v>6704</v>
      </c>
      <c r="Q3294" t="s">
        <v>20</v>
      </c>
      <c r="R3294">
        <v>21</v>
      </c>
      <c r="S3294" t="s">
        <v>21</v>
      </c>
      <c r="T3294" t="s">
        <v>17</v>
      </c>
      <c r="U3294" t="s">
        <v>17</v>
      </c>
      <c r="V3294" t="str">
        <f>IF(Table2[[#This Row],[Age]] &lt; 30, "Under 30", IF(Table2[[#This Row],[Age]] &lt; 65, "Other", "Senior"))</f>
        <v>Under 30</v>
      </c>
      <c r="W3294">
        <v>0</v>
      </c>
      <c r="X3294" t="s">
        <v>21</v>
      </c>
      <c r="Y3294" t="s">
        <v>49</v>
      </c>
      <c r="Z3294" t="s">
        <v>29</v>
      </c>
      <c r="AA3294">
        <v>34</v>
      </c>
      <c r="AB3294">
        <v>2035</v>
      </c>
      <c r="AE3294">
        <f t="shared" si="51"/>
        <v>0</v>
      </c>
      <c r="AF3294">
        <v>1</v>
      </c>
      <c r="AG3294" t="str">
        <f>IF(Table2[[#This Row],[Avg Monthly GB Download]] &lt; 5, "Less than 5 GB", IF(Table2[[#This Row],[Avg Monthly GB Download]] &lt;= 10, "Between 5 and 10 GB", "10 or more GB"))</f>
        <v>10 or more GB</v>
      </c>
    </row>
    <row r="3295" spans="1:33" x14ac:dyDescent="0.3">
      <c r="A3295" t="s">
        <v>6705</v>
      </c>
      <c r="B3295" t="s">
        <v>17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17</v>
      </c>
      <c r="I3295" t="s">
        <v>18</v>
      </c>
      <c r="J3295">
        <v>0</v>
      </c>
      <c r="K3295">
        <v>0</v>
      </c>
      <c r="L3295">
        <v>4</v>
      </c>
      <c r="M3295" t="s">
        <v>21</v>
      </c>
      <c r="N3295">
        <v>0</v>
      </c>
      <c r="O3295" t="s">
        <v>68</v>
      </c>
      <c r="P3295" t="s">
        <v>6706</v>
      </c>
      <c r="Q3295" t="s">
        <v>22</v>
      </c>
      <c r="R3295">
        <v>38</v>
      </c>
      <c r="S3295" t="s">
        <v>17</v>
      </c>
      <c r="T3295" t="s">
        <v>17</v>
      </c>
      <c r="U3295" t="s">
        <v>17</v>
      </c>
      <c r="V3295" t="str">
        <f>IF(Table2[[#This Row],[Age]] &lt; 30, "Under 30", IF(Table2[[#This Row],[Age]] &lt; 65, "Other", "Senior"))</f>
        <v>Other</v>
      </c>
      <c r="W3295">
        <v>0</v>
      </c>
      <c r="X3295" t="s">
        <v>17</v>
      </c>
      <c r="Y3295" t="s">
        <v>28</v>
      </c>
      <c r="Z3295" t="s">
        <v>34</v>
      </c>
      <c r="AA3295">
        <v>36</v>
      </c>
      <c r="AB3295">
        <v>106</v>
      </c>
      <c r="AE3295">
        <f t="shared" si="51"/>
        <v>0</v>
      </c>
      <c r="AF3295">
        <v>1</v>
      </c>
      <c r="AG3295" t="str">
        <f>IF(Table2[[#This Row],[Avg Monthly GB Download]] &lt; 5, "Less than 5 GB", IF(Table2[[#This Row],[Avg Monthly GB Download]] &lt;= 10, "Between 5 and 10 GB", "10 or more GB"))</f>
        <v>Less than 5 GB</v>
      </c>
    </row>
    <row r="3296" spans="1:33" x14ac:dyDescent="0.3">
      <c r="A3296" t="s">
        <v>6707</v>
      </c>
      <c r="B3296" t="s">
        <v>17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17</v>
      </c>
      <c r="I3296" t="s">
        <v>18</v>
      </c>
      <c r="J3296">
        <v>0</v>
      </c>
      <c r="K3296">
        <v>0</v>
      </c>
      <c r="L3296">
        <v>10</v>
      </c>
      <c r="M3296" t="s">
        <v>21</v>
      </c>
      <c r="N3296">
        <v>0</v>
      </c>
      <c r="O3296" t="s">
        <v>76</v>
      </c>
      <c r="P3296" t="s">
        <v>6708</v>
      </c>
      <c r="Q3296" t="s">
        <v>20</v>
      </c>
      <c r="R3296">
        <v>56</v>
      </c>
      <c r="S3296" t="s">
        <v>17</v>
      </c>
      <c r="T3296" t="s">
        <v>17</v>
      </c>
      <c r="U3296" t="s">
        <v>17</v>
      </c>
      <c r="V3296" t="str">
        <f>IF(Table2[[#This Row],[Age]] &lt; 30, "Under 30", IF(Table2[[#This Row],[Age]] &lt; 65, "Other", "Senior"))</f>
        <v>Other</v>
      </c>
      <c r="W3296">
        <v>0</v>
      </c>
      <c r="X3296" t="s">
        <v>17</v>
      </c>
      <c r="Y3296" t="s">
        <v>49</v>
      </c>
      <c r="Z3296" t="s">
        <v>34</v>
      </c>
      <c r="AA3296">
        <v>34</v>
      </c>
      <c r="AB3296">
        <v>2327</v>
      </c>
      <c r="AE3296">
        <f t="shared" si="51"/>
        <v>0</v>
      </c>
      <c r="AF3296">
        <v>1</v>
      </c>
      <c r="AG3296" t="str">
        <f>IF(Table2[[#This Row],[Avg Monthly GB Download]] &lt; 5, "Less than 5 GB", IF(Table2[[#This Row],[Avg Monthly GB Download]] &lt;= 10, "Between 5 and 10 GB", "10 or more GB"))</f>
        <v>Between 5 and 10 GB</v>
      </c>
    </row>
    <row r="3297" spans="1:33" x14ac:dyDescent="0.3">
      <c r="A3297" t="s">
        <v>6709</v>
      </c>
      <c r="B3297" t="s">
        <v>17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17</v>
      </c>
      <c r="I3297" t="s">
        <v>18</v>
      </c>
      <c r="J3297">
        <v>0</v>
      </c>
      <c r="K3297">
        <v>0</v>
      </c>
      <c r="L3297">
        <v>6</v>
      </c>
      <c r="M3297" t="s">
        <v>21</v>
      </c>
      <c r="N3297">
        <v>0</v>
      </c>
      <c r="O3297" t="s">
        <v>54</v>
      </c>
      <c r="P3297" t="s">
        <v>6710</v>
      </c>
      <c r="Q3297" t="s">
        <v>20</v>
      </c>
      <c r="R3297">
        <v>56</v>
      </c>
      <c r="S3297" t="s">
        <v>17</v>
      </c>
      <c r="T3297" t="s">
        <v>17</v>
      </c>
      <c r="U3297" t="s">
        <v>17</v>
      </c>
      <c r="V3297" t="str">
        <f>IF(Table2[[#This Row],[Age]] &lt; 30, "Under 30", IF(Table2[[#This Row],[Age]] &lt; 65, "Other", "Senior"))</f>
        <v>Other</v>
      </c>
      <c r="W3297">
        <v>0</v>
      </c>
      <c r="X3297" t="s">
        <v>17</v>
      </c>
      <c r="Y3297" t="s">
        <v>28</v>
      </c>
      <c r="Z3297" t="s">
        <v>29</v>
      </c>
      <c r="AA3297">
        <v>20</v>
      </c>
      <c r="AB3297">
        <v>1170</v>
      </c>
      <c r="AE3297">
        <f t="shared" si="51"/>
        <v>0</v>
      </c>
      <c r="AF3297">
        <v>1</v>
      </c>
      <c r="AG3297" t="str">
        <f>IF(Table2[[#This Row],[Avg Monthly GB Download]] &lt; 5, "Less than 5 GB", IF(Table2[[#This Row],[Avg Monthly GB Download]] &lt;= 10, "Between 5 and 10 GB", "10 or more GB"))</f>
        <v>Between 5 and 10 GB</v>
      </c>
    </row>
    <row r="3298" spans="1:33" x14ac:dyDescent="0.3">
      <c r="A3298" t="s">
        <v>6711</v>
      </c>
      <c r="B3298" t="s">
        <v>17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17</v>
      </c>
      <c r="I3298" t="s">
        <v>18</v>
      </c>
      <c r="J3298">
        <v>0</v>
      </c>
      <c r="K3298">
        <v>0</v>
      </c>
      <c r="L3298">
        <v>3</v>
      </c>
      <c r="M3298" t="s">
        <v>21</v>
      </c>
      <c r="N3298">
        <v>0</v>
      </c>
      <c r="O3298" t="s">
        <v>59</v>
      </c>
      <c r="P3298" t="s">
        <v>6712</v>
      </c>
      <c r="Q3298" t="s">
        <v>20</v>
      </c>
      <c r="R3298">
        <v>63</v>
      </c>
      <c r="S3298" t="s">
        <v>17</v>
      </c>
      <c r="T3298" t="s">
        <v>17</v>
      </c>
      <c r="U3298" t="s">
        <v>17</v>
      </c>
      <c r="V3298" t="str">
        <f>IF(Table2[[#This Row],[Age]] &lt; 30, "Under 30", IF(Table2[[#This Row],[Age]] &lt; 65, "Other", "Senior"))</f>
        <v>Other</v>
      </c>
      <c r="W3298">
        <v>0</v>
      </c>
      <c r="X3298" t="s">
        <v>17</v>
      </c>
      <c r="Y3298" t="s">
        <v>49</v>
      </c>
      <c r="Z3298" t="s">
        <v>34</v>
      </c>
      <c r="AA3298">
        <v>41</v>
      </c>
      <c r="AB3298">
        <v>2387</v>
      </c>
      <c r="AE3298">
        <f t="shared" si="51"/>
        <v>0</v>
      </c>
      <c r="AF3298">
        <v>1</v>
      </c>
      <c r="AG3298" t="str">
        <f>IF(Table2[[#This Row],[Avg Monthly GB Download]] &lt; 5, "Less than 5 GB", IF(Table2[[#This Row],[Avg Monthly GB Download]] &lt;= 10, "Between 5 and 10 GB", "10 or more GB"))</f>
        <v>Less than 5 GB</v>
      </c>
    </row>
    <row r="3299" spans="1:33" x14ac:dyDescent="0.3">
      <c r="A3299" t="s">
        <v>6713</v>
      </c>
      <c r="B3299" t="s">
        <v>17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17</v>
      </c>
      <c r="I3299" t="s">
        <v>18</v>
      </c>
      <c r="J3299">
        <v>0</v>
      </c>
      <c r="K3299">
        <v>0</v>
      </c>
      <c r="L3299">
        <v>5</v>
      </c>
      <c r="M3299" t="s">
        <v>21</v>
      </c>
      <c r="N3299">
        <v>0</v>
      </c>
      <c r="O3299" t="s">
        <v>67</v>
      </c>
      <c r="P3299" t="s">
        <v>6714</v>
      </c>
      <c r="Q3299" t="s">
        <v>22</v>
      </c>
      <c r="R3299">
        <v>70</v>
      </c>
      <c r="S3299" t="s">
        <v>17</v>
      </c>
      <c r="T3299" t="s">
        <v>21</v>
      </c>
      <c r="U3299" t="s">
        <v>17</v>
      </c>
      <c r="V3299" t="str">
        <f>IF(Table2[[#This Row],[Age]] &lt; 30, "Under 30", IF(Table2[[#This Row],[Age]] &lt; 65, "Other", "Senior"))</f>
        <v>Senior</v>
      </c>
      <c r="W3299">
        <v>0</v>
      </c>
      <c r="X3299" t="s">
        <v>21</v>
      </c>
      <c r="Y3299" t="s">
        <v>94</v>
      </c>
      <c r="Z3299" t="s">
        <v>91</v>
      </c>
      <c r="AA3299">
        <v>42</v>
      </c>
      <c r="AB3299">
        <v>2879</v>
      </c>
      <c r="AE3299">
        <f t="shared" si="51"/>
        <v>0</v>
      </c>
      <c r="AF3299">
        <v>1</v>
      </c>
      <c r="AG3299" t="str">
        <f>IF(Table2[[#This Row],[Avg Monthly GB Download]] &lt; 5, "Less than 5 GB", IF(Table2[[#This Row],[Avg Monthly GB Download]] &lt;= 10, "Between 5 and 10 GB", "10 or more GB"))</f>
        <v>Between 5 and 10 GB</v>
      </c>
    </row>
    <row r="3300" spans="1:33" x14ac:dyDescent="0.3">
      <c r="A3300" t="s">
        <v>6715</v>
      </c>
      <c r="B3300" t="s">
        <v>17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17</v>
      </c>
      <c r="I3300" t="s">
        <v>18</v>
      </c>
      <c r="J3300">
        <v>0</v>
      </c>
      <c r="K3300">
        <v>0</v>
      </c>
      <c r="L3300">
        <v>0</v>
      </c>
      <c r="M3300" t="s">
        <v>17</v>
      </c>
      <c r="N3300">
        <v>0</v>
      </c>
      <c r="O3300" t="s">
        <v>66</v>
      </c>
      <c r="P3300" t="s">
        <v>6716</v>
      </c>
      <c r="Q3300" t="s">
        <v>20</v>
      </c>
      <c r="R3300">
        <v>59</v>
      </c>
      <c r="S3300" t="s">
        <v>17</v>
      </c>
      <c r="T3300" t="s">
        <v>17</v>
      </c>
      <c r="U3300" t="s">
        <v>17</v>
      </c>
      <c r="V3300" t="str">
        <f>IF(Table2[[#This Row],[Age]] &lt; 30, "Under 30", IF(Table2[[#This Row],[Age]] &lt; 65, "Other", "Senior"))</f>
        <v>Other</v>
      </c>
      <c r="W3300">
        <v>0</v>
      </c>
      <c r="X3300" t="s">
        <v>17</v>
      </c>
      <c r="Y3300" t="s">
        <v>28</v>
      </c>
      <c r="Z3300" t="s">
        <v>29</v>
      </c>
      <c r="AA3300">
        <v>10</v>
      </c>
      <c r="AB3300">
        <v>24</v>
      </c>
      <c r="AE3300">
        <f t="shared" si="51"/>
        <v>0</v>
      </c>
      <c r="AF3300">
        <v>1</v>
      </c>
      <c r="AG3300" t="str">
        <f>IF(Table2[[#This Row],[Avg Monthly GB Download]] &lt; 5, "Less than 5 GB", IF(Table2[[#This Row],[Avg Monthly GB Download]] &lt;= 10, "Between 5 and 10 GB", "10 or more GB"))</f>
        <v>Less than 5 GB</v>
      </c>
    </row>
    <row r="3301" spans="1:33" x14ac:dyDescent="0.3">
      <c r="A3301" t="s">
        <v>6717</v>
      </c>
      <c r="B3301" t="s">
        <v>17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17</v>
      </c>
      <c r="I3301" t="s">
        <v>18</v>
      </c>
      <c r="J3301">
        <v>0</v>
      </c>
      <c r="K3301">
        <v>0</v>
      </c>
      <c r="L3301">
        <v>7</v>
      </c>
      <c r="M3301" t="s">
        <v>17</v>
      </c>
      <c r="N3301">
        <v>43</v>
      </c>
      <c r="O3301" t="s">
        <v>26</v>
      </c>
      <c r="P3301" t="s">
        <v>6718</v>
      </c>
      <c r="Q3301" t="s">
        <v>20</v>
      </c>
      <c r="R3301">
        <v>62</v>
      </c>
      <c r="S3301" t="s">
        <v>17</v>
      </c>
      <c r="T3301" t="s">
        <v>17</v>
      </c>
      <c r="U3301" t="s">
        <v>17</v>
      </c>
      <c r="V3301" t="str">
        <f>IF(Table2[[#This Row],[Age]] &lt; 30, "Under 30", IF(Table2[[#This Row],[Age]] &lt; 65, "Other", "Senior"))</f>
        <v>Other</v>
      </c>
      <c r="W3301">
        <v>0</v>
      </c>
      <c r="X3301" t="s">
        <v>21</v>
      </c>
      <c r="Y3301" t="s">
        <v>49</v>
      </c>
      <c r="Z3301" t="s">
        <v>29</v>
      </c>
      <c r="AA3301">
        <v>22</v>
      </c>
      <c r="AB3301">
        <v>278</v>
      </c>
      <c r="AE3301">
        <f t="shared" si="51"/>
        <v>0</v>
      </c>
      <c r="AF3301">
        <v>1</v>
      </c>
      <c r="AG3301" t="str">
        <f>IF(Table2[[#This Row],[Avg Monthly GB Download]] &lt; 5, "Less than 5 GB", IF(Table2[[#This Row],[Avg Monthly GB Download]] &lt;= 10, "Between 5 and 10 GB", "10 or more GB"))</f>
        <v>Between 5 and 10 GB</v>
      </c>
    </row>
    <row r="3302" spans="1:33" x14ac:dyDescent="0.3">
      <c r="A3302" t="s">
        <v>6719</v>
      </c>
      <c r="B3302" t="s">
        <v>17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17</v>
      </c>
      <c r="I3302" t="s">
        <v>18</v>
      </c>
      <c r="J3302">
        <v>0</v>
      </c>
      <c r="K3302">
        <v>0</v>
      </c>
      <c r="L3302">
        <v>15</v>
      </c>
      <c r="M3302" t="s">
        <v>21</v>
      </c>
      <c r="N3302">
        <v>0</v>
      </c>
      <c r="O3302" t="s">
        <v>19</v>
      </c>
      <c r="P3302" t="s">
        <v>6720</v>
      </c>
      <c r="Q3302" t="s">
        <v>20</v>
      </c>
      <c r="R3302">
        <v>62</v>
      </c>
      <c r="S3302" t="s">
        <v>17</v>
      </c>
      <c r="T3302" t="s">
        <v>17</v>
      </c>
      <c r="U3302" t="s">
        <v>17</v>
      </c>
      <c r="V3302" t="str">
        <f>IF(Table2[[#This Row],[Age]] &lt; 30, "Under 30", IF(Table2[[#This Row],[Age]] &lt; 65, "Other", "Senior"))</f>
        <v>Other</v>
      </c>
      <c r="W3302">
        <v>0</v>
      </c>
      <c r="X3302" t="s">
        <v>17</v>
      </c>
      <c r="Y3302" t="s">
        <v>94</v>
      </c>
      <c r="Z3302" t="s">
        <v>34</v>
      </c>
      <c r="AA3302">
        <v>47</v>
      </c>
      <c r="AB3302">
        <v>2148</v>
      </c>
      <c r="AE3302">
        <f t="shared" si="51"/>
        <v>0</v>
      </c>
      <c r="AF3302">
        <v>1</v>
      </c>
      <c r="AG3302" t="str">
        <f>IF(Table2[[#This Row],[Avg Monthly GB Download]] &lt; 5, "Less than 5 GB", IF(Table2[[#This Row],[Avg Monthly GB Download]] &lt;= 10, "Between 5 and 10 GB", "10 or more GB"))</f>
        <v>10 or more GB</v>
      </c>
    </row>
    <row r="3303" spans="1:33" x14ac:dyDescent="0.3">
      <c r="A3303" t="s">
        <v>6721</v>
      </c>
      <c r="B3303" t="s">
        <v>17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17</v>
      </c>
      <c r="I3303" t="s">
        <v>18</v>
      </c>
      <c r="J3303">
        <v>0</v>
      </c>
      <c r="K3303">
        <v>0</v>
      </c>
      <c r="L3303">
        <v>6</v>
      </c>
      <c r="M3303" t="s">
        <v>21</v>
      </c>
      <c r="N3303">
        <v>0</v>
      </c>
      <c r="O3303" t="s">
        <v>72</v>
      </c>
      <c r="P3303" t="s">
        <v>6722</v>
      </c>
      <c r="Q3303" t="s">
        <v>20</v>
      </c>
      <c r="R3303">
        <v>36</v>
      </c>
      <c r="S3303" t="s">
        <v>17</v>
      </c>
      <c r="T3303" t="s">
        <v>17</v>
      </c>
      <c r="U3303" t="s">
        <v>17</v>
      </c>
      <c r="V3303" t="str">
        <f>IF(Table2[[#This Row],[Age]] &lt; 30, "Under 30", IF(Table2[[#This Row],[Age]] &lt; 65, "Other", "Senior"))</f>
        <v>Other</v>
      </c>
      <c r="W3303">
        <v>0</v>
      </c>
      <c r="X3303" t="s">
        <v>21</v>
      </c>
      <c r="Y3303" t="s">
        <v>94</v>
      </c>
      <c r="Z3303" t="s">
        <v>34</v>
      </c>
      <c r="AA3303">
        <v>22</v>
      </c>
      <c r="AB3303">
        <v>580</v>
      </c>
      <c r="AE3303">
        <f t="shared" si="51"/>
        <v>0</v>
      </c>
      <c r="AF3303">
        <v>1</v>
      </c>
      <c r="AG3303" t="str">
        <f>IF(Table2[[#This Row],[Avg Monthly GB Download]] &lt; 5, "Less than 5 GB", IF(Table2[[#This Row],[Avg Monthly GB Download]] &lt;= 10, "Between 5 and 10 GB", "10 or more GB"))</f>
        <v>Between 5 and 10 GB</v>
      </c>
    </row>
    <row r="3304" spans="1:33" x14ac:dyDescent="0.3">
      <c r="A3304" t="s">
        <v>6723</v>
      </c>
      <c r="B3304" t="s">
        <v>17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17</v>
      </c>
      <c r="I3304" t="s">
        <v>18</v>
      </c>
      <c r="J3304">
        <v>0</v>
      </c>
      <c r="K3304">
        <v>0</v>
      </c>
      <c r="L3304">
        <v>12</v>
      </c>
      <c r="M3304" t="s">
        <v>21</v>
      </c>
      <c r="N3304">
        <v>0</v>
      </c>
      <c r="O3304" t="s">
        <v>42</v>
      </c>
      <c r="P3304" t="s">
        <v>6724</v>
      </c>
      <c r="Q3304" t="s">
        <v>22</v>
      </c>
      <c r="R3304">
        <v>33</v>
      </c>
      <c r="S3304" t="s">
        <v>17</v>
      </c>
      <c r="T3304" t="s">
        <v>17</v>
      </c>
      <c r="U3304" t="s">
        <v>17</v>
      </c>
      <c r="V3304" t="str">
        <f>IF(Table2[[#This Row],[Age]] &lt; 30, "Under 30", IF(Table2[[#This Row],[Age]] &lt; 65, "Other", "Senior"))</f>
        <v>Other</v>
      </c>
      <c r="W3304">
        <v>0</v>
      </c>
      <c r="X3304" t="s">
        <v>21</v>
      </c>
      <c r="Y3304" t="s">
        <v>49</v>
      </c>
      <c r="Z3304" t="s">
        <v>34</v>
      </c>
      <c r="AA3304">
        <v>34</v>
      </c>
      <c r="AB3304">
        <v>1485</v>
      </c>
      <c r="AE3304">
        <f t="shared" si="51"/>
        <v>0</v>
      </c>
      <c r="AF3304">
        <v>1</v>
      </c>
      <c r="AG3304" t="str">
        <f>IF(Table2[[#This Row],[Avg Monthly GB Download]] &lt; 5, "Less than 5 GB", IF(Table2[[#This Row],[Avg Monthly GB Download]] &lt;= 10, "Between 5 and 10 GB", "10 or more GB"))</f>
        <v>10 or more GB</v>
      </c>
    </row>
    <row r="3305" spans="1:33" x14ac:dyDescent="0.3">
      <c r="A3305" t="s">
        <v>6725</v>
      </c>
      <c r="B3305" t="s">
        <v>17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17</v>
      </c>
      <c r="I3305" t="s">
        <v>18</v>
      </c>
      <c r="J3305">
        <v>0</v>
      </c>
      <c r="K3305">
        <v>0</v>
      </c>
      <c r="L3305">
        <v>9</v>
      </c>
      <c r="M3305" t="s">
        <v>21</v>
      </c>
      <c r="N3305">
        <v>0</v>
      </c>
      <c r="O3305" t="s">
        <v>76</v>
      </c>
      <c r="P3305" t="s">
        <v>6726</v>
      </c>
      <c r="Q3305" t="s">
        <v>20</v>
      </c>
      <c r="R3305">
        <v>33</v>
      </c>
      <c r="S3305" t="s">
        <v>17</v>
      </c>
      <c r="T3305" t="s">
        <v>17</v>
      </c>
      <c r="U3305" t="s">
        <v>17</v>
      </c>
      <c r="V3305" t="str">
        <f>IF(Table2[[#This Row],[Age]] &lt; 30, "Under 30", IF(Table2[[#This Row],[Age]] &lt; 65, "Other", "Senior"))</f>
        <v>Other</v>
      </c>
      <c r="W3305">
        <v>0</v>
      </c>
      <c r="X3305" t="s">
        <v>17</v>
      </c>
      <c r="Y3305" t="s">
        <v>28</v>
      </c>
      <c r="Z3305" t="s">
        <v>29</v>
      </c>
      <c r="AA3305">
        <v>23</v>
      </c>
      <c r="AB3305">
        <v>37</v>
      </c>
      <c r="AE3305">
        <f t="shared" si="51"/>
        <v>0</v>
      </c>
      <c r="AF3305">
        <v>1</v>
      </c>
      <c r="AG3305" t="str">
        <f>IF(Table2[[#This Row],[Avg Monthly GB Download]] &lt; 5, "Less than 5 GB", IF(Table2[[#This Row],[Avg Monthly GB Download]] &lt;= 10, "Between 5 and 10 GB", "10 or more GB"))</f>
        <v>Between 5 and 10 GB</v>
      </c>
    </row>
    <row r="3306" spans="1:33" x14ac:dyDescent="0.3">
      <c r="A3306" t="s">
        <v>6727</v>
      </c>
      <c r="B3306" t="s">
        <v>17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17</v>
      </c>
      <c r="I3306" t="s">
        <v>18</v>
      </c>
      <c r="J3306">
        <v>0</v>
      </c>
      <c r="K3306">
        <v>0</v>
      </c>
      <c r="L3306">
        <v>0</v>
      </c>
      <c r="M3306" t="s">
        <v>17</v>
      </c>
      <c r="N3306">
        <v>0</v>
      </c>
      <c r="O3306" t="s">
        <v>31</v>
      </c>
      <c r="P3306" t="s">
        <v>6728</v>
      </c>
      <c r="Q3306" t="s">
        <v>20</v>
      </c>
      <c r="R3306">
        <v>54</v>
      </c>
      <c r="S3306" t="s">
        <v>17</v>
      </c>
      <c r="T3306" t="s">
        <v>17</v>
      </c>
      <c r="U3306" t="s">
        <v>17</v>
      </c>
      <c r="V3306" t="str">
        <f>IF(Table2[[#This Row],[Age]] &lt; 30, "Under 30", IF(Table2[[#This Row],[Age]] &lt; 65, "Other", "Senior"))</f>
        <v>Other</v>
      </c>
      <c r="W3306">
        <v>0</v>
      </c>
      <c r="X3306" t="s">
        <v>17</v>
      </c>
      <c r="Y3306" t="s">
        <v>94</v>
      </c>
      <c r="Z3306" t="s">
        <v>34</v>
      </c>
      <c r="AA3306">
        <v>12</v>
      </c>
      <c r="AB3306">
        <v>250</v>
      </c>
      <c r="AE3306">
        <f t="shared" si="51"/>
        <v>0</v>
      </c>
      <c r="AF3306">
        <v>1</v>
      </c>
      <c r="AG3306" t="str">
        <f>IF(Table2[[#This Row],[Avg Monthly GB Download]] &lt; 5, "Less than 5 GB", IF(Table2[[#This Row],[Avg Monthly GB Download]] &lt;= 10, "Between 5 and 10 GB", "10 or more GB"))</f>
        <v>Less than 5 GB</v>
      </c>
    </row>
    <row r="3307" spans="1:33" x14ac:dyDescent="0.3">
      <c r="A3307" t="s">
        <v>6729</v>
      </c>
      <c r="B3307" t="s">
        <v>17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17</v>
      </c>
      <c r="I3307" t="s">
        <v>18</v>
      </c>
      <c r="J3307">
        <v>0</v>
      </c>
      <c r="K3307">
        <v>0</v>
      </c>
      <c r="L3307">
        <v>6</v>
      </c>
      <c r="M3307" t="s">
        <v>17</v>
      </c>
      <c r="N3307">
        <v>12</v>
      </c>
      <c r="O3307" t="s">
        <v>68</v>
      </c>
      <c r="P3307" t="s">
        <v>6730</v>
      </c>
      <c r="Q3307" t="s">
        <v>20</v>
      </c>
      <c r="R3307">
        <v>57</v>
      </c>
      <c r="S3307" t="s">
        <v>17</v>
      </c>
      <c r="T3307" t="s">
        <v>17</v>
      </c>
      <c r="U3307" t="s">
        <v>17</v>
      </c>
      <c r="V3307" t="str">
        <f>IF(Table2[[#This Row],[Age]] &lt; 30, "Under 30", IF(Table2[[#This Row],[Age]] &lt; 65, "Other", "Senior"))</f>
        <v>Other</v>
      </c>
      <c r="W3307">
        <v>0</v>
      </c>
      <c r="X3307" t="s">
        <v>21</v>
      </c>
      <c r="Y3307" t="s">
        <v>28</v>
      </c>
      <c r="Z3307" t="s">
        <v>29</v>
      </c>
      <c r="AA3307">
        <v>20</v>
      </c>
      <c r="AB3307">
        <v>696</v>
      </c>
      <c r="AE3307">
        <f t="shared" si="51"/>
        <v>0</v>
      </c>
      <c r="AF3307">
        <v>1</v>
      </c>
      <c r="AG3307" t="str">
        <f>IF(Table2[[#This Row],[Avg Monthly GB Download]] &lt; 5, "Less than 5 GB", IF(Table2[[#This Row],[Avg Monthly GB Download]] &lt;= 10, "Between 5 and 10 GB", "10 or more GB"))</f>
        <v>Between 5 and 10 GB</v>
      </c>
    </row>
    <row r="3308" spans="1:33" x14ac:dyDescent="0.3">
      <c r="A3308" t="s">
        <v>6731</v>
      </c>
      <c r="B3308" t="s">
        <v>17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17</v>
      </c>
      <c r="I3308" t="s">
        <v>18</v>
      </c>
      <c r="J3308">
        <v>0</v>
      </c>
      <c r="K3308">
        <v>0</v>
      </c>
      <c r="L3308">
        <v>3</v>
      </c>
      <c r="M3308" t="s">
        <v>21</v>
      </c>
      <c r="N3308">
        <v>0</v>
      </c>
      <c r="O3308" t="s">
        <v>59</v>
      </c>
      <c r="P3308" t="s">
        <v>6732</v>
      </c>
      <c r="Q3308" t="s">
        <v>22</v>
      </c>
      <c r="R3308">
        <v>69</v>
      </c>
      <c r="S3308" t="s">
        <v>17</v>
      </c>
      <c r="T3308" t="s">
        <v>21</v>
      </c>
      <c r="U3308" t="s">
        <v>17</v>
      </c>
      <c r="V3308" t="str">
        <f>IF(Table2[[#This Row],[Age]] &lt; 30, "Under 30", IF(Table2[[#This Row],[Age]] &lt; 65, "Other", "Senior"))</f>
        <v>Senior</v>
      </c>
      <c r="W3308">
        <v>0</v>
      </c>
      <c r="X3308" t="s">
        <v>21</v>
      </c>
      <c r="Y3308" t="s">
        <v>94</v>
      </c>
      <c r="Z3308" t="s">
        <v>34</v>
      </c>
      <c r="AA3308">
        <v>41</v>
      </c>
      <c r="AB3308">
        <v>1056</v>
      </c>
      <c r="AE3308">
        <f t="shared" si="51"/>
        <v>0</v>
      </c>
      <c r="AF3308">
        <v>1</v>
      </c>
      <c r="AG3308" t="str">
        <f>IF(Table2[[#This Row],[Avg Monthly GB Download]] &lt; 5, "Less than 5 GB", IF(Table2[[#This Row],[Avg Monthly GB Download]] &lt;= 10, "Between 5 and 10 GB", "10 or more GB"))</f>
        <v>Less than 5 GB</v>
      </c>
    </row>
    <row r="3309" spans="1:33" x14ac:dyDescent="0.3">
      <c r="A3309" t="s">
        <v>6733</v>
      </c>
      <c r="B3309" t="s">
        <v>17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17</v>
      </c>
      <c r="I3309" t="s">
        <v>18</v>
      </c>
      <c r="J3309">
        <v>0</v>
      </c>
      <c r="K3309">
        <v>0</v>
      </c>
      <c r="L3309">
        <v>13</v>
      </c>
      <c r="M3309" t="s">
        <v>21</v>
      </c>
      <c r="N3309">
        <v>0</v>
      </c>
      <c r="O3309" t="s">
        <v>72</v>
      </c>
      <c r="P3309" t="s">
        <v>6734</v>
      </c>
      <c r="Q3309" t="s">
        <v>22</v>
      </c>
      <c r="R3309">
        <v>44</v>
      </c>
      <c r="S3309" t="s">
        <v>17</v>
      </c>
      <c r="T3309" t="s">
        <v>17</v>
      </c>
      <c r="U3309" t="s">
        <v>17</v>
      </c>
      <c r="V3309" t="str">
        <f>IF(Table2[[#This Row],[Age]] &lt; 30, "Under 30", IF(Table2[[#This Row],[Age]] &lt; 65, "Other", "Senior"))</f>
        <v>Other</v>
      </c>
      <c r="W3309">
        <v>0</v>
      </c>
      <c r="X3309" t="s">
        <v>17</v>
      </c>
      <c r="Y3309" t="s">
        <v>94</v>
      </c>
      <c r="Z3309" t="s">
        <v>34</v>
      </c>
      <c r="AA3309">
        <v>36</v>
      </c>
      <c r="AB3309">
        <v>2034</v>
      </c>
      <c r="AE3309">
        <f t="shared" si="51"/>
        <v>0</v>
      </c>
      <c r="AF3309">
        <v>1</v>
      </c>
      <c r="AG3309" t="str">
        <f>IF(Table2[[#This Row],[Avg Monthly GB Download]] &lt; 5, "Less than 5 GB", IF(Table2[[#This Row],[Avg Monthly GB Download]] &lt;= 10, "Between 5 and 10 GB", "10 or more GB"))</f>
        <v>10 or more GB</v>
      </c>
    </row>
    <row r="3310" spans="1:33" x14ac:dyDescent="0.3">
      <c r="A3310" t="s">
        <v>6735</v>
      </c>
      <c r="B3310" t="s">
        <v>17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21</v>
      </c>
      <c r="I3310" t="s">
        <v>84</v>
      </c>
      <c r="J3310">
        <v>0</v>
      </c>
      <c r="K3310">
        <v>0</v>
      </c>
      <c r="L3310">
        <v>2</v>
      </c>
      <c r="M3310" t="s">
        <v>21</v>
      </c>
      <c r="N3310">
        <v>0</v>
      </c>
      <c r="O3310" t="s">
        <v>89</v>
      </c>
      <c r="P3310" t="s">
        <v>6736</v>
      </c>
      <c r="Q3310" t="s">
        <v>22</v>
      </c>
      <c r="R3310">
        <v>59</v>
      </c>
      <c r="S3310" t="s">
        <v>17</v>
      </c>
      <c r="T3310" t="s">
        <v>17</v>
      </c>
      <c r="U3310" t="s">
        <v>17</v>
      </c>
      <c r="V3310" t="str">
        <f>IF(Table2[[#This Row],[Age]] &lt; 30, "Under 30", IF(Table2[[#This Row],[Age]] &lt; 65, "Other", "Senior"))</f>
        <v>Other</v>
      </c>
      <c r="W3310">
        <v>0</v>
      </c>
      <c r="X3310" t="s">
        <v>21</v>
      </c>
      <c r="Y3310" t="s">
        <v>49</v>
      </c>
      <c r="Z3310" t="s">
        <v>34</v>
      </c>
      <c r="AA3310">
        <v>43</v>
      </c>
      <c r="AB3310">
        <v>2625</v>
      </c>
      <c r="AE3310">
        <f t="shared" si="51"/>
        <v>0</v>
      </c>
      <c r="AF3310">
        <v>1</v>
      </c>
      <c r="AG3310" t="str">
        <f>IF(Table2[[#This Row],[Avg Monthly GB Download]] &lt; 5, "Less than 5 GB", IF(Table2[[#This Row],[Avg Monthly GB Download]] &lt;= 10, "Between 5 and 10 GB", "10 or more GB"))</f>
        <v>Less than 5 GB</v>
      </c>
    </row>
    <row r="3311" spans="1:33" x14ac:dyDescent="0.3">
      <c r="A3311" t="s">
        <v>6737</v>
      </c>
      <c r="B3311" t="s">
        <v>17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17</v>
      </c>
      <c r="I3311" t="s">
        <v>18</v>
      </c>
      <c r="J3311">
        <v>0</v>
      </c>
      <c r="K3311">
        <v>0</v>
      </c>
      <c r="L3311">
        <v>15</v>
      </c>
      <c r="M3311" t="s">
        <v>17</v>
      </c>
      <c r="N3311">
        <v>19</v>
      </c>
      <c r="O3311" t="s">
        <v>76</v>
      </c>
      <c r="P3311" t="s">
        <v>6738</v>
      </c>
      <c r="Q3311" t="s">
        <v>20</v>
      </c>
      <c r="R3311">
        <v>54</v>
      </c>
      <c r="S3311" t="s">
        <v>17</v>
      </c>
      <c r="T3311" t="s">
        <v>17</v>
      </c>
      <c r="U3311" t="s">
        <v>17</v>
      </c>
      <c r="V3311" t="str">
        <f>IF(Table2[[#This Row],[Age]] &lt; 30, "Under 30", IF(Table2[[#This Row],[Age]] &lt; 65, "Other", "Senior"))</f>
        <v>Other</v>
      </c>
      <c r="W3311">
        <v>0</v>
      </c>
      <c r="X3311" t="s">
        <v>21</v>
      </c>
      <c r="Y3311" t="s">
        <v>49</v>
      </c>
      <c r="Z3311" t="s">
        <v>34</v>
      </c>
      <c r="AA3311">
        <v>59</v>
      </c>
      <c r="AB3311">
        <v>4071</v>
      </c>
      <c r="AE3311">
        <f t="shared" si="51"/>
        <v>0</v>
      </c>
      <c r="AF3311">
        <v>1</v>
      </c>
      <c r="AG3311" t="str">
        <f>IF(Table2[[#This Row],[Avg Monthly GB Download]] &lt; 5, "Less than 5 GB", IF(Table2[[#This Row],[Avg Monthly GB Download]] &lt;= 10, "Between 5 and 10 GB", "10 or more GB"))</f>
        <v>10 or more GB</v>
      </c>
    </row>
    <row r="3312" spans="1:33" x14ac:dyDescent="0.3">
      <c r="A3312" t="s">
        <v>6739</v>
      </c>
      <c r="B3312" t="s">
        <v>17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21</v>
      </c>
      <c r="I3312" t="s">
        <v>84</v>
      </c>
      <c r="J3312">
        <v>0</v>
      </c>
      <c r="K3312">
        <v>0</v>
      </c>
      <c r="L3312">
        <v>0</v>
      </c>
      <c r="M3312" t="s">
        <v>17</v>
      </c>
      <c r="N3312">
        <v>0</v>
      </c>
      <c r="O3312" t="s">
        <v>43</v>
      </c>
      <c r="P3312" t="s">
        <v>6740</v>
      </c>
      <c r="Q3312" t="s">
        <v>22</v>
      </c>
      <c r="R3312">
        <v>24</v>
      </c>
      <c r="S3312" t="s">
        <v>21</v>
      </c>
      <c r="T3312" t="s">
        <v>17</v>
      </c>
      <c r="U3312" t="s">
        <v>17</v>
      </c>
      <c r="V3312" t="str">
        <f>IF(Table2[[#This Row],[Age]] &lt; 30, "Under 30", IF(Table2[[#This Row],[Age]] &lt; 65, "Other", "Senior"))</f>
        <v>Under 30</v>
      </c>
      <c r="W3312">
        <v>0</v>
      </c>
      <c r="X3312" t="s">
        <v>17</v>
      </c>
      <c r="Y3312" t="s">
        <v>94</v>
      </c>
      <c r="Z3312" t="s">
        <v>29</v>
      </c>
      <c r="AA3312">
        <v>8</v>
      </c>
      <c r="AB3312">
        <v>44</v>
      </c>
      <c r="AE3312">
        <f t="shared" si="51"/>
        <v>0</v>
      </c>
      <c r="AF3312">
        <v>1</v>
      </c>
      <c r="AG3312" t="str">
        <f>IF(Table2[[#This Row],[Avg Monthly GB Download]] &lt; 5, "Less than 5 GB", IF(Table2[[#This Row],[Avg Monthly GB Download]] &lt;= 10, "Between 5 and 10 GB", "10 or more GB"))</f>
        <v>Less than 5 GB</v>
      </c>
    </row>
    <row r="3313" spans="1:33" x14ac:dyDescent="0.3">
      <c r="A3313" t="s">
        <v>6741</v>
      </c>
      <c r="B3313" t="s">
        <v>17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17</v>
      </c>
      <c r="I3313" t="s">
        <v>18</v>
      </c>
      <c r="J3313">
        <v>0</v>
      </c>
      <c r="K3313">
        <v>0</v>
      </c>
      <c r="L3313">
        <v>8</v>
      </c>
      <c r="M3313" t="s">
        <v>21</v>
      </c>
      <c r="N3313">
        <v>0</v>
      </c>
      <c r="O3313" t="s">
        <v>75</v>
      </c>
      <c r="P3313" t="s">
        <v>6742</v>
      </c>
      <c r="Q3313" t="s">
        <v>20</v>
      </c>
      <c r="R3313">
        <v>45</v>
      </c>
      <c r="S3313" t="s">
        <v>17</v>
      </c>
      <c r="T3313" t="s">
        <v>17</v>
      </c>
      <c r="U3313" t="s">
        <v>17</v>
      </c>
      <c r="V3313" t="str">
        <f>IF(Table2[[#This Row],[Age]] &lt; 30, "Under 30", IF(Table2[[#This Row],[Age]] &lt; 65, "Other", "Senior"))</f>
        <v>Other</v>
      </c>
      <c r="W3313">
        <v>0</v>
      </c>
      <c r="X3313" t="s">
        <v>17</v>
      </c>
      <c r="Y3313" t="s">
        <v>28</v>
      </c>
      <c r="Z3313" t="s">
        <v>34</v>
      </c>
      <c r="AA3313">
        <v>45</v>
      </c>
      <c r="AB3313">
        <v>1137</v>
      </c>
      <c r="AE3313">
        <f t="shared" si="51"/>
        <v>0</v>
      </c>
      <c r="AF3313">
        <v>1</v>
      </c>
      <c r="AG3313" t="str">
        <f>IF(Table2[[#This Row],[Avg Monthly GB Download]] &lt; 5, "Less than 5 GB", IF(Table2[[#This Row],[Avg Monthly GB Download]] &lt;= 10, "Between 5 and 10 GB", "10 or more GB"))</f>
        <v>Between 5 and 10 GB</v>
      </c>
    </row>
    <row r="3314" spans="1:33" x14ac:dyDescent="0.3">
      <c r="A3314" t="s">
        <v>6743</v>
      </c>
      <c r="B3314" t="s">
        <v>17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17</v>
      </c>
      <c r="I3314" t="s">
        <v>18</v>
      </c>
      <c r="J3314">
        <v>0</v>
      </c>
      <c r="K3314">
        <v>0</v>
      </c>
      <c r="L3314">
        <v>16</v>
      </c>
      <c r="M3314" t="s">
        <v>21</v>
      </c>
      <c r="N3314">
        <v>0</v>
      </c>
      <c r="O3314" t="s">
        <v>82</v>
      </c>
      <c r="P3314" t="s">
        <v>6744</v>
      </c>
      <c r="Q3314" t="s">
        <v>22</v>
      </c>
      <c r="R3314">
        <v>24</v>
      </c>
      <c r="S3314" t="s">
        <v>21</v>
      </c>
      <c r="T3314" t="s">
        <v>17</v>
      </c>
      <c r="U3314" t="s">
        <v>17</v>
      </c>
      <c r="V3314" t="str">
        <f>IF(Table2[[#This Row],[Age]] &lt; 30, "Under 30", IF(Table2[[#This Row],[Age]] &lt; 65, "Other", "Senior"))</f>
        <v>Under 30</v>
      </c>
      <c r="W3314">
        <v>0</v>
      </c>
      <c r="X3314" t="s">
        <v>17</v>
      </c>
      <c r="Y3314" t="s">
        <v>94</v>
      </c>
      <c r="Z3314" t="s">
        <v>29</v>
      </c>
      <c r="AA3314">
        <v>25</v>
      </c>
      <c r="AB3314">
        <v>613</v>
      </c>
      <c r="AE3314">
        <f t="shared" si="51"/>
        <v>0</v>
      </c>
      <c r="AF3314">
        <v>1</v>
      </c>
      <c r="AG3314" t="str">
        <f>IF(Table2[[#This Row],[Avg Monthly GB Download]] &lt; 5, "Less than 5 GB", IF(Table2[[#This Row],[Avg Monthly GB Download]] &lt;= 10, "Between 5 and 10 GB", "10 or more GB"))</f>
        <v>10 or more GB</v>
      </c>
    </row>
    <row r="3315" spans="1:33" x14ac:dyDescent="0.3">
      <c r="A3315" t="s">
        <v>6745</v>
      </c>
      <c r="B3315" t="s">
        <v>17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17</v>
      </c>
      <c r="I3315" t="s">
        <v>18</v>
      </c>
      <c r="J3315">
        <v>0</v>
      </c>
      <c r="K3315">
        <v>0</v>
      </c>
      <c r="L3315">
        <v>28</v>
      </c>
      <c r="M3315" t="s">
        <v>21</v>
      </c>
      <c r="N3315">
        <v>0</v>
      </c>
      <c r="O3315" t="s">
        <v>81</v>
      </c>
      <c r="P3315" t="s">
        <v>6746</v>
      </c>
      <c r="Q3315" t="s">
        <v>22</v>
      </c>
      <c r="R3315">
        <v>22</v>
      </c>
      <c r="S3315" t="s">
        <v>21</v>
      </c>
      <c r="T3315" t="s">
        <v>17</v>
      </c>
      <c r="U3315" t="s">
        <v>17</v>
      </c>
      <c r="V3315" t="str">
        <f>IF(Table2[[#This Row],[Age]] &lt; 30, "Under 30", IF(Table2[[#This Row],[Age]] &lt; 65, "Other", "Senior"))</f>
        <v>Under 30</v>
      </c>
      <c r="W3315">
        <v>0</v>
      </c>
      <c r="X3315" t="s">
        <v>17</v>
      </c>
      <c r="Y3315" t="s">
        <v>28</v>
      </c>
      <c r="Z3315" t="s">
        <v>34</v>
      </c>
      <c r="AA3315">
        <v>44</v>
      </c>
      <c r="AB3315">
        <v>81</v>
      </c>
      <c r="AE3315">
        <f t="shared" si="51"/>
        <v>0</v>
      </c>
      <c r="AF3315">
        <v>1</v>
      </c>
      <c r="AG3315" t="str">
        <f>IF(Table2[[#This Row],[Avg Monthly GB Download]] &lt; 5, "Less than 5 GB", IF(Table2[[#This Row],[Avg Monthly GB Download]] &lt;= 10, "Between 5 and 10 GB", "10 or more GB"))</f>
        <v>10 or more GB</v>
      </c>
    </row>
    <row r="3316" spans="1:33" x14ac:dyDescent="0.3">
      <c r="A3316" t="s">
        <v>6747</v>
      </c>
      <c r="B3316" t="s">
        <v>17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17</v>
      </c>
      <c r="I3316" t="s">
        <v>18</v>
      </c>
      <c r="J3316">
        <v>0</v>
      </c>
      <c r="K3316">
        <v>0</v>
      </c>
      <c r="L3316">
        <v>37</v>
      </c>
      <c r="M3316" t="s">
        <v>21</v>
      </c>
      <c r="N3316">
        <v>0</v>
      </c>
      <c r="O3316" t="s">
        <v>57</v>
      </c>
      <c r="P3316" t="s">
        <v>6748</v>
      </c>
      <c r="Q3316" t="s">
        <v>20</v>
      </c>
      <c r="R3316">
        <v>26</v>
      </c>
      <c r="S3316" t="s">
        <v>21</v>
      </c>
      <c r="T3316" t="s">
        <v>17</v>
      </c>
      <c r="U3316" t="s">
        <v>17</v>
      </c>
      <c r="V3316" t="str">
        <f>IF(Table2[[#This Row],[Age]] &lt; 30, "Under 30", IF(Table2[[#This Row],[Age]] &lt; 65, "Other", "Senior"))</f>
        <v>Under 30</v>
      </c>
      <c r="W3316">
        <v>0</v>
      </c>
      <c r="X3316" t="s">
        <v>21</v>
      </c>
      <c r="Y3316" t="s">
        <v>94</v>
      </c>
      <c r="Z3316" t="s">
        <v>29</v>
      </c>
      <c r="AA3316">
        <v>53</v>
      </c>
      <c r="AB3316">
        <v>3152</v>
      </c>
      <c r="AE3316">
        <f t="shared" si="51"/>
        <v>0</v>
      </c>
      <c r="AF3316">
        <v>1</v>
      </c>
      <c r="AG3316" t="str">
        <f>IF(Table2[[#This Row],[Avg Monthly GB Download]] &lt; 5, "Less than 5 GB", IF(Table2[[#This Row],[Avg Monthly GB Download]] &lt;= 10, "Between 5 and 10 GB", "10 or more GB"))</f>
        <v>10 or more GB</v>
      </c>
    </row>
    <row r="3317" spans="1:33" x14ac:dyDescent="0.3">
      <c r="A3317" t="s">
        <v>6749</v>
      </c>
      <c r="B3317" t="s">
        <v>17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17</v>
      </c>
      <c r="I3317" t="s">
        <v>18</v>
      </c>
      <c r="J3317">
        <v>0</v>
      </c>
      <c r="K3317">
        <v>0</v>
      </c>
      <c r="L3317">
        <v>11</v>
      </c>
      <c r="M3317" t="s">
        <v>21</v>
      </c>
      <c r="N3317">
        <v>0</v>
      </c>
      <c r="O3317" t="s">
        <v>39</v>
      </c>
      <c r="P3317" t="s">
        <v>6750</v>
      </c>
      <c r="Q3317" t="s">
        <v>20</v>
      </c>
      <c r="R3317">
        <v>69</v>
      </c>
      <c r="S3317" t="s">
        <v>17</v>
      </c>
      <c r="T3317" t="s">
        <v>21</v>
      </c>
      <c r="U3317" t="s">
        <v>17</v>
      </c>
      <c r="V3317" t="str">
        <f>IF(Table2[[#This Row],[Age]] &lt; 30, "Under 30", IF(Table2[[#This Row],[Age]] &lt; 65, "Other", "Senior"))</f>
        <v>Senior</v>
      </c>
      <c r="W3317">
        <v>0</v>
      </c>
      <c r="X3317" t="s">
        <v>21</v>
      </c>
      <c r="Y3317" t="s">
        <v>94</v>
      </c>
      <c r="Z3317" t="s">
        <v>29</v>
      </c>
      <c r="AA3317">
        <v>26</v>
      </c>
      <c r="AB3317">
        <v>824</v>
      </c>
      <c r="AE3317">
        <f t="shared" si="51"/>
        <v>0</v>
      </c>
      <c r="AF3317">
        <v>1</v>
      </c>
      <c r="AG3317" t="str">
        <f>IF(Table2[[#This Row],[Avg Monthly GB Download]] &lt; 5, "Less than 5 GB", IF(Table2[[#This Row],[Avg Monthly GB Download]] &lt;= 10, "Between 5 and 10 GB", "10 or more GB"))</f>
        <v>10 or more GB</v>
      </c>
    </row>
    <row r="3318" spans="1:33" x14ac:dyDescent="0.3">
      <c r="A3318" t="s">
        <v>6751</v>
      </c>
      <c r="B3318" t="s">
        <v>17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17</v>
      </c>
      <c r="I3318" t="s">
        <v>18</v>
      </c>
      <c r="J3318">
        <v>0</v>
      </c>
      <c r="K3318">
        <v>0</v>
      </c>
      <c r="L3318">
        <v>11</v>
      </c>
      <c r="M3318" t="s">
        <v>21</v>
      </c>
      <c r="N3318">
        <v>0</v>
      </c>
      <c r="O3318" t="s">
        <v>81</v>
      </c>
      <c r="P3318" t="s">
        <v>6752</v>
      </c>
      <c r="Q3318" t="s">
        <v>20</v>
      </c>
      <c r="R3318">
        <v>35</v>
      </c>
      <c r="S3318" t="s">
        <v>17</v>
      </c>
      <c r="T3318" t="s">
        <v>17</v>
      </c>
      <c r="U3318" t="s">
        <v>17</v>
      </c>
      <c r="V3318" t="str">
        <f>IF(Table2[[#This Row],[Age]] &lt; 30, "Under 30", IF(Table2[[#This Row],[Age]] &lt; 65, "Other", "Senior"))</f>
        <v>Other</v>
      </c>
      <c r="W3318">
        <v>0</v>
      </c>
      <c r="X3318" t="s">
        <v>21</v>
      </c>
      <c r="Y3318" t="s">
        <v>49</v>
      </c>
      <c r="Z3318" t="s">
        <v>34</v>
      </c>
      <c r="AA3318">
        <v>34</v>
      </c>
      <c r="AB3318">
        <v>1763</v>
      </c>
      <c r="AE3318">
        <f t="shared" si="51"/>
        <v>0</v>
      </c>
      <c r="AF3318">
        <v>1</v>
      </c>
      <c r="AG3318" t="str">
        <f>IF(Table2[[#This Row],[Avg Monthly GB Download]] &lt; 5, "Less than 5 GB", IF(Table2[[#This Row],[Avg Monthly GB Download]] &lt;= 10, "Between 5 and 10 GB", "10 or more GB"))</f>
        <v>10 or more GB</v>
      </c>
    </row>
    <row r="3319" spans="1:33" x14ac:dyDescent="0.3">
      <c r="A3319" t="s">
        <v>6753</v>
      </c>
      <c r="B3319" t="s">
        <v>17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17</v>
      </c>
      <c r="I3319" t="s">
        <v>18</v>
      </c>
      <c r="J3319">
        <v>0</v>
      </c>
      <c r="K3319">
        <v>0</v>
      </c>
      <c r="L3319">
        <v>9</v>
      </c>
      <c r="M3319" t="s">
        <v>21</v>
      </c>
      <c r="N3319">
        <v>0</v>
      </c>
      <c r="O3319" t="s">
        <v>27</v>
      </c>
      <c r="P3319" t="s">
        <v>6754</v>
      </c>
      <c r="Q3319" t="s">
        <v>20</v>
      </c>
      <c r="R3319">
        <v>72</v>
      </c>
      <c r="S3319" t="s">
        <v>17</v>
      </c>
      <c r="T3319" t="s">
        <v>21</v>
      </c>
      <c r="U3319" t="s">
        <v>17</v>
      </c>
      <c r="V3319" t="str">
        <f>IF(Table2[[#This Row],[Age]] &lt; 30, "Under 30", IF(Table2[[#This Row],[Age]] &lt; 65, "Other", "Senior"))</f>
        <v>Senior</v>
      </c>
      <c r="W3319">
        <v>0</v>
      </c>
      <c r="X3319" t="s">
        <v>17</v>
      </c>
      <c r="Y3319" t="s">
        <v>28</v>
      </c>
      <c r="Z3319" t="s">
        <v>34</v>
      </c>
      <c r="AA3319">
        <v>20</v>
      </c>
      <c r="AB3319">
        <v>1379</v>
      </c>
      <c r="AE3319">
        <f t="shared" si="51"/>
        <v>0</v>
      </c>
      <c r="AF3319">
        <v>1</v>
      </c>
      <c r="AG3319" t="str">
        <f>IF(Table2[[#This Row],[Avg Monthly GB Download]] &lt; 5, "Less than 5 GB", IF(Table2[[#This Row],[Avg Monthly GB Download]] &lt;= 10, "Between 5 and 10 GB", "10 or more GB"))</f>
        <v>Between 5 and 10 GB</v>
      </c>
    </row>
    <row r="3320" spans="1:33" x14ac:dyDescent="0.3">
      <c r="A3320" t="s">
        <v>6755</v>
      </c>
      <c r="B3320" t="s">
        <v>17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17</v>
      </c>
      <c r="I3320" t="s">
        <v>18</v>
      </c>
      <c r="J3320">
        <v>0</v>
      </c>
      <c r="K3320">
        <v>0</v>
      </c>
      <c r="L3320">
        <v>11</v>
      </c>
      <c r="M3320" t="s">
        <v>21</v>
      </c>
      <c r="N3320">
        <v>0</v>
      </c>
      <c r="O3320" t="s">
        <v>58</v>
      </c>
      <c r="P3320" t="s">
        <v>6756</v>
      </c>
      <c r="Q3320" t="s">
        <v>20</v>
      </c>
      <c r="R3320">
        <v>31</v>
      </c>
      <c r="S3320" t="s">
        <v>17</v>
      </c>
      <c r="T3320" t="s">
        <v>17</v>
      </c>
      <c r="U3320" t="s">
        <v>17</v>
      </c>
      <c r="V3320" t="str">
        <f>IF(Table2[[#This Row],[Age]] &lt; 30, "Under 30", IF(Table2[[#This Row],[Age]] &lt; 65, "Other", "Senior"))</f>
        <v>Other</v>
      </c>
      <c r="W3320">
        <v>0</v>
      </c>
      <c r="X3320" t="s">
        <v>21</v>
      </c>
      <c r="Y3320" t="s">
        <v>49</v>
      </c>
      <c r="Z3320" t="s">
        <v>34</v>
      </c>
      <c r="AA3320">
        <v>64</v>
      </c>
      <c r="AB3320">
        <v>4538</v>
      </c>
      <c r="AE3320">
        <f t="shared" si="51"/>
        <v>0</v>
      </c>
      <c r="AF3320">
        <v>1</v>
      </c>
      <c r="AG3320" t="str">
        <f>IF(Table2[[#This Row],[Avg Monthly GB Download]] &lt; 5, "Less than 5 GB", IF(Table2[[#This Row],[Avg Monthly GB Download]] &lt;= 10, "Between 5 and 10 GB", "10 or more GB"))</f>
        <v>10 or more GB</v>
      </c>
    </row>
    <row r="3321" spans="1:33" x14ac:dyDescent="0.3">
      <c r="A3321" t="s">
        <v>6757</v>
      </c>
      <c r="B3321" t="s">
        <v>17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17</v>
      </c>
      <c r="I3321" t="s">
        <v>18</v>
      </c>
      <c r="J3321">
        <v>0</v>
      </c>
      <c r="K3321">
        <v>0</v>
      </c>
      <c r="L3321">
        <v>16</v>
      </c>
      <c r="M3321" t="s">
        <v>21</v>
      </c>
      <c r="N3321">
        <v>0</v>
      </c>
      <c r="O3321" t="s">
        <v>59</v>
      </c>
      <c r="P3321" t="s">
        <v>6758</v>
      </c>
      <c r="Q3321" t="s">
        <v>22</v>
      </c>
      <c r="R3321">
        <v>24</v>
      </c>
      <c r="S3321" t="s">
        <v>21</v>
      </c>
      <c r="T3321" t="s">
        <v>17</v>
      </c>
      <c r="U3321" t="s">
        <v>17</v>
      </c>
      <c r="V3321" t="str">
        <f>IF(Table2[[#This Row],[Age]] &lt; 30, "Under 30", IF(Table2[[#This Row],[Age]] &lt; 65, "Other", "Senior"))</f>
        <v>Under 30</v>
      </c>
      <c r="W3321">
        <v>0</v>
      </c>
      <c r="X3321" t="s">
        <v>21</v>
      </c>
      <c r="Y3321" t="s">
        <v>94</v>
      </c>
      <c r="Z3321" t="s">
        <v>34</v>
      </c>
      <c r="AA3321">
        <v>57</v>
      </c>
      <c r="AB3321">
        <v>4064</v>
      </c>
      <c r="AE3321">
        <f t="shared" si="51"/>
        <v>0</v>
      </c>
      <c r="AF3321">
        <v>1</v>
      </c>
      <c r="AG3321" t="str">
        <f>IF(Table2[[#This Row],[Avg Monthly GB Download]] &lt; 5, "Less than 5 GB", IF(Table2[[#This Row],[Avg Monthly GB Download]] &lt;= 10, "Between 5 and 10 GB", "10 or more GB"))</f>
        <v>10 or more GB</v>
      </c>
    </row>
    <row r="3322" spans="1:33" x14ac:dyDescent="0.3">
      <c r="A3322" t="s">
        <v>6759</v>
      </c>
      <c r="B3322" t="s">
        <v>17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17</v>
      </c>
      <c r="I3322" t="s">
        <v>18</v>
      </c>
      <c r="J3322">
        <v>0</v>
      </c>
      <c r="K3322">
        <v>0</v>
      </c>
      <c r="L3322">
        <v>0</v>
      </c>
      <c r="M3322" t="s">
        <v>17</v>
      </c>
      <c r="N3322">
        <v>0</v>
      </c>
      <c r="O3322" t="s">
        <v>76</v>
      </c>
      <c r="P3322" t="s">
        <v>6760</v>
      </c>
      <c r="Q3322" t="s">
        <v>20</v>
      </c>
      <c r="R3322">
        <v>34</v>
      </c>
      <c r="S3322" t="s">
        <v>17</v>
      </c>
      <c r="T3322" t="s">
        <v>17</v>
      </c>
      <c r="U3322" t="s">
        <v>17</v>
      </c>
      <c r="V3322" t="str">
        <f>IF(Table2[[#This Row],[Age]] &lt; 30, "Under 30", IF(Table2[[#This Row],[Age]] &lt; 65, "Other", "Senior"))</f>
        <v>Other</v>
      </c>
      <c r="W3322">
        <v>0</v>
      </c>
      <c r="X3322" t="s">
        <v>17</v>
      </c>
      <c r="Y3322" t="s">
        <v>28</v>
      </c>
      <c r="Z3322" t="s">
        <v>34</v>
      </c>
      <c r="AA3322">
        <v>12</v>
      </c>
      <c r="AB3322">
        <v>362</v>
      </c>
      <c r="AE3322">
        <f t="shared" si="51"/>
        <v>0</v>
      </c>
      <c r="AF3322">
        <v>1</v>
      </c>
      <c r="AG3322" t="str">
        <f>IF(Table2[[#This Row],[Avg Monthly GB Download]] &lt; 5, "Less than 5 GB", IF(Table2[[#This Row],[Avg Monthly GB Download]] &lt;= 10, "Between 5 and 10 GB", "10 or more GB"))</f>
        <v>Less than 5 GB</v>
      </c>
    </row>
    <row r="3323" spans="1:33" x14ac:dyDescent="0.3">
      <c r="A3323" t="s">
        <v>6761</v>
      </c>
      <c r="B3323" t="s">
        <v>17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17</v>
      </c>
      <c r="I3323" t="s">
        <v>18</v>
      </c>
      <c r="J3323">
        <v>0</v>
      </c>
      <c r="K3323">
        <v>0</v>
      </c>
      <c r="L3323">
        <v>2</v>
      </c>
      <c r="M3323" t="s">
        <v>21</v>
      </c>
      <c r="N3323">
        <v>0</v>
      </c>
      <c r="O3323" t="s">
        <v>81</v>
      </c>
      <c r="P3323" t="s">
        <v>6762</v>
      </c>
      <c r="Q3323" t="s">
        <v>20</v>
      </c>
      <c r="R3323">
        <v>35</v>
      </c>
      <c r="S3323" t="s">
        <v>17</v>
      </c>
      <c r="T3323" t="s">
        <v>17</v>
      </c>
      <c r="U3323" t="s">
        <v>17</v>
      </c>
      <c r="V3323" t="str">
        <f>IF(Table2[[#This Row],[Age]] &lt; 30, "Under 30", IF(Table2[[#This Row],[Age]] &lt; 65, "Other", "Senior"))</f>
        <v>Other</v>
      </c>
      <c r="W3323">
        <v>0</v>
      </c>
      <c r="X3323" t="s">
        <v>17</v>
      </c>
      <c r="Y3323" t="s">
        <v>28</v>
      </c>
      <c r="Z3323" t="s">
        <v>34</v>
      </c>
      <c r="AA3323">
        <v>44</v>
      </c>
      <c r="AB3323">
        <v>88</v>
      </c>
      <c r="AE3323">
        <f t="shared" si="51"/>
        <v>0</v>
      </c>
      <c r="AF3323">
        <v>1</v>
      </c>
      <c r="AG3323" t="str">
        <f>IF(Table2[[#This Row],[Avg Monthly GB Download]] &lt; 5, "Less than 5 GB", IF(Table2[[#This Row],[Avg Monthly GB Download]] &lt;= 10, "Between 5 and 10 GB", "10 or more GB"))</f>
        <v>Less than 5 GB</v>
      </c>
    </row>
    <row r="3324" spans="1:33" x14ac:dyDescent="0.3">
      <c r="A3324" t="s">
        <v>6763</v>
      </c>
      <c r="B3324" t="s">
        <v>17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21</v>
      </c>
      <c r="I3324" t="s">
        <v>84</v>
      </c>
      <c r="J3324">
        <v>0</v>
      </c>
      <c r="K3324">
        <v>0</v>
      </c>
      <c r="L3324">
        <v>0</v>
      </c>
      <c r="M3324" t="s">
        <v>17</v>
      </c>
      <c r="N3324">
        <v>0</v>
      </c>
      <c r="O3324" t="s">
        <v>24</v>
      </c>
      <c r="P3324" t="s">
        <v>6764</v>
      </c>
      <c r="Q3324" t="s">
        <v>20</v>
      </c>
      <c r="R3324">
        <v>47</v>
      </c>
      <c r="S3324" t="s">
        <v>17</v>
      </c>
      <c r="T3324" t="s">
        <v>17</v>
      </c>
      <c r="U3324" t="s">
        <v>17</v>
      </c>
      <c r="V3324" t="str">
        <f>IF(Table2[[#This Row],[Age]] &lt; 30, "Under 30", IF(Table2[[#This Row],[Age]] &lt; 65, "Other", "Senior"))</f>
        <v>Other</v>
      </c>
      <c r="W3324">
        <v>0</v>
      </c>
      <c r="X3324" t="s">
        <v>17</v>
      </c>
      <c r="Y3324" t="s">
        <v>49</v>
      </c>
      <c r="Z3324" t="s">
        <v>29</v>
      </c>
      <c r="AA3324">
        <v>17</v>
      </c>
      <c r="AB3324">
        <v>1220</v>
      </c>
      <c r="AE3324">
        <f t="shared" si="51"/>
        <v>0</v>
      </c>
      <c r="AF3324">
        <v>1</v>
      </c>
      <c r="AG3324" t="str">
        <f>IF(Table2[[#This Row],[Avg Monthly GB Download]] &lt; 5, "Less than 5 GB", IF(Table2[[#This Row],[Avg Monthly GB Download]] &lt;= 10, "Between 5 and 10 GB", "10 or more GB"))</f>
        <v>Less than 5 GB</v>
      </c>
    </row>
    <row r="3325" spans="1:33" x14ac:dyDescent="0.3">
      <c r="A3325" t="s">
        <v>6765</v>
      </c>
      <c r="B3325" t="s">
        <v>17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17</v>
      </c>
      <c r="I3325" t="s">
        <v>18</v>
      </c>
      <c r="J3325">
        <v>0</v>
      </c>
      <c r="K3325">
        <v>0</v>
      </c>
      <c r="L3325">
        <v>37</v>
      </c>
      <c r="M3325" t="s">
        <v>21</v>
      </c>
      <c r="N3325">
        <v>0</v>
      </c>
      <c r="O3325" t="s">
        <v>56</v>
      </c>
      <c r="P3325" t="s">
        <v>6766</v>
      </c>
      <c r="Q3325" t="s">
        <v>20</v>
      </c>
      <c r="R3325">
        <v>32</v>
      </c>
      <c r="S3325" t="s">
        <v>17</v>
      </c>
      <c r="T3325" t="s">
        <v>17</v>
      </c>
      <c r="U3325" t="s">
        <v>17</v>
      </c>
      <c r="V3325" t="str">
        <f>IF(Table2[[#This Row],[Age]] &lt; 30, "Under 30", IF(Table2[[#This Row],[Age]] &lt; 65, "Other", "Senior"))</f>
        <v>Other</v>
      </c>
      <c r="W3325">
        <v>0</v>
      </c>
      <c r="X3325" t="s">
        <v>21</v>
      </c>
      <c r="Y3325" t="s">
        <v>94</v>
      </c>
      <c r="Z3325" t="s">
        <v>34</v>
      </c>
      <c r="AA3325">
        <v>24</v>
      </c>
      <c r="AB3325">
        <v>1482</v>
      </c>
      <c r="AE3325">
        <f t="shared" si="51"/>
        <v>0</v>
      </c>
      <c r="AF3325">
        <v>1</v>
      </c>
      <c r="AG3325" t="str">
        <f>IF(Table2[[#This Row],[Avg Monthly GB Download]] &lt; 5, "Less than 5 GB", IF(Table2[[#This Row],[Avg Monthly GB Download]] &lt;= 10, "Between 5 and 10 GB", "10 or more GB"))</f>
        <v>10 or more GB</v>
      </c>
    </row>
    <row r="3326" spans="1:33" x14ac:dyDescent="0.3">
      <c r="A3326" t="s">
        <v>6767</v>
      </c>
      <c r="B3326" t="s">
        <v>17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17</v>
      </c>
      <c r="I3326" t="s">
        <v>18</v>
      </c>
      <c r="J3326">
        <v>0</v>
      </c>
      <c r="K3326">
        <v>0</v>
      </c>
      <c r="L3326">
        <v>2</v>
      </c>
      <c r="M3326" t="s">
        <v>21</v>
      </c>
      <c r="N3326">
        <v>0</v>
      </c>
      <c r="O3326" t="s">
        <v>76</v>
      </c>
      <c r="P3326" t="s">
        <v>6768</v>
      </c>
      <c r="Q3326" t="s">
        <v>20</v>
      </c>
      <c r="R3326">
        <v>72</v>
      </c>
      <c r="S3326" t="s">
        <v>17</v>
      </c>
      <c r="T3326" t="s">
        <v>21</v>
      </c>
      <c r="U3326" t="s">
        <v>17</v>
      </c>
      <c r="V3326" t="str">
        <f>IF(Table2[[#This Row],[Age]] &lt; 30, "Under 30", IF(Table2[[#This Row],[Age]] &lt; 65, "Other", "Senior"))</f>
        <v>Senior</v>
      </c>
      <c r="W3326">
        <v>0</v>
      </c>
      <c r="X3326" t="s">
        <v>21</v>
      </c>
      <c r="Y3326" t="s">
        <v>94</v>
      </c>
      <c r="Z3326" t="s">
        <v>34</v>
      </c>
      <c r="AA3326">
        <v>42</v>
      </c>
      <c r="AB3326">
        <v>2255</v>
      </c>
      <c r="AE3326">
        <f t="shared" si="51"/>
        <v>0</v>
      </c>
      <c r="AF3326">
        <v>1</v>
      </c>
      <c r="AG3326" t="str">
        <f>IF(Table2[[#This Row],[Avg Monthly GB Download]] &lt; 5, "Less than 5 GB", IF(Table2[[#This Row],[Avg Monthly GB Download]] &lt;= 10, "Between 5 and 10 GB", "10 or more GB"))</f>
        <v>Less than 5 GB</v>
      </c>
    </row>
    <row r="3327" spans="1:33" x14ac:dyDescent="0.3">
      <c r="A3327" t="s">
        <v>6769</v>
      </c>
      <c r="B3327" t="s">
        <v>17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17</v>
      </c>
      <c r="I3327" t="s">
        <v>18</v>
      </c>
      <c r="J3327">
        <v>0</v>
      </c>
      <c r="K3327">
        <v>0</v>
      </c>
      <c r="L3327">
        <v>5</v>
      </c>
      <c r="M3327" t="s">
        <v>21</v>
      </c>
      <c r="N3327">
        <v>0</v>
      </c>
      <c r="O3327" t="s">
        <v>66</v>
      </c>
      <c r="P3327" t="s">
        <v>6770</v>
      </c>
      <c r="Q3327" t="s">
        <v>20</v>
      </c>
      <c r="R3327">
        <v>48</v>
      </c>
      <c r="S3327" t="s">
        <v>17</v>
      </c>
      <c r="T3327" t="s">
        <v>17</v>
      </c>
      <c r="U3327" t="s">
        <v>17</v>
      </c>
      <c r="V3327" t="str">
        <f>IF(Table2[[#This Row],[Age]] &lt; 30, "Under 30", IF(Table2[[#This Row],[Age]] &lt; 65, "Other", "Senior"))</f>
        <v>Other</v>
      </c>
      <c r="W3327">
        <v>0</v>
      </c>
      <c r="X3327" t="s">
        <v>17</v>
      </c>
      <c r="Y3327" t="s">
        <v>28</v>
      </c>
      <c r="Z3327" t="s">
        <v>29</v>
      </c>
      <c r="AA3327">
        <v>39</v>
      </c>
      <c r="AB3327">
        <v>211</v>
      </c>
      <c r="AE3327">
        <f t="shared" si="51"/>
        <v>0</v>
      </c>
      <c r="AF3327">
        <v>1</v>
      </c>
      <c r="AG3327" t="str">
        <f>IF(Table2[[#This Row],[Avg Monthly GB Download]] &lt; 5, "Less than 5 GB", IF(Table2[[#This Row],[Avg Monthly GB Download]] &lt;= 10, "Between 5 and 10 GB", "10 or more GB"))</f>
        <v>Between 5 and 10 GB</v>
      </c>
    </row>
    <row r="3328" spans="1:33" x14ac:dyDescent="0.3">
      <c r="A3328" t="s">
        <v>6771</v>
      </c>
      <c r="B3328" t="s">
        <v>17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17</v>
      </c>
      <c r="I3328" t="s">
        <v>18</v>
      </c>
      <c r="J3328">
        <v>0</v>
      </c>
      <c r="K3328">
        <v>0</v>
      </c>
      <c r="L3328">
        <v>1</v>
      </c>
      <c r="M3328" t="s">
        <v>21</v>
      </c>
      <c r="N3328">
        <v>0</v>
      </c>
      <c r="O3328" t="s">
        <v>69</v>
      </c>
      <c r="P3328" t="s">
        <v>6772</v>
      </c>
      <c r="Q3328" t="s">
        <v>22</v>
      </c>
      <c r="R3328">
        <v>81</v>
      </c>
      <c r="S3328" t="s">
        <v>17</v>
      </c>
      <c r="T3328" t="s">
        <v>21</v>
      </c>
      <c r="U3328" t="s">
        <v>17</v>
      </c>
      <c r="V3328" t="str">
        <f>IF(Table2[[#This Row],[Age]] &lt; 30, "Under 30", IF(Table2[[#This Row],[Age]] &lt; 65, "Other", "Senior"))</f>
        <v>Senior</v>
      </c>
      <c r="W3328">
        <v>0</v>
      </c>
      <c r="X3328" t="s">
        <v>17</v>
      </c>
      <c r="Y3328" t="s">
        <v>28</v>
      </c>
      <c r="Z3328" t="s">
        <v>34</v>
      </c>
      <c r="AA3328">
        <v>9</v>
      </c>
      <c r="AB3328">
        <v>480</v>
      </c>
      <c r="AE3328">
        <f t="shared" si="51"/>
        <v>0</v>
      </c>
      <c r="AF3328">
        <v>1</v>
      </c>
      <c r="AG3328" t="str">
        <f>IF(Table2[[#This Row],[Avg Monthly GB Download]] &lt; 5, "Less than 5 GB", IF(Table2[[#This Row],[Avg Monthly GB Download]] &lt;= 10, "Between 5 and 10 GB", "10 or more GB"))</f>
        <v>Less than 5 GB</v>
      </c>
    </row>
    <row r="3329" spans="1:33" x14ac:dyDescent="0.3">
      <c r="A3329" t="s">
        <v>6773</v>
      </c>
      <c r="B3329" t="s">
        <v>17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17</v>
      </c>
      <c r="I3329" t="s">
        <v>18</v>
      </c>
      <c r="J3329">
        <v>0</v>
      </c>
      <c r="K3329">
        <v>0</v>
      </c>
      <c r="L3329">
        <v>5</v>
      </c>
      <c r="M3329" t="s">
        <v>21</v>
      </c>
      <c r="N3329">
        <v>0</v>
      </c>
      <c r="O3329" t="s">
        <v>39</v>
      </c>
      <c r="P3329" t="s">
        <v>6774</v>
      </c>
      <c r="Q3329" t="s">
        <v>20</v>
      </c>
      <c r="R3329">
        <v>44</v>
      </c>
      <c r="S3329" t="s">
        <v>17</v>
      </c>
      <c r="T3329" t="s">
        <v>17</v>
      </c>
      <c r="U3329" t="s">
        <v>17</v>
      </c>
      <c r="V3329" t="str">
        <f>IF(Table2[[#This Row],[Age]] &lt; 30, "Under 30", IF(Table2[[#This Row],[Age]] &lt; 65, "Other", "Senior"))</f>
        <v>Other</v>
      </c>
      <c r="W3329">
        <v>0</v>
      </c>
      <c r="X3329" t="s">
        <v>21</v>
      </c>
      <c r="Y3329" t="s">
        <v>94</v>
      </c>
      <c r="Z3329" t="s">
        <v>29</v>
      </c>
      <c r="AA3329">
        <v>51</v>
      </c>
      <c r="AB3329">
        <v>2076</v>
      </c>
      <c r="AE3329">
        <f t="shared" si="51"/>
        <v>0</v>
      </c>
      <c r="AF3329">
        <v>1</v>
      </c>
      <c r="AG3329" t="str">
        <f>IF(Table2[[#This Row],[Avg Monthly GB Download]] &lt; 5, "Less than 5 GB", IF(Table2[[#This Row],[Avg Monthly GB Download]] &lt;= 10, "Between 5 and 10 GB", "10 or more GB"))</f>
        <v>Between 5 and 10 GB</v>
      </c>
    </row>
    <row r="3330" spans="1:33" x14ac:dyDescent="0.3">
      <c r="A3330" t="s">
        <v>6775</v>
      </c>
      <c r="B3330" t="s">
        <v>17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17</v>
      </c>
      <c r="I3330" t="s">
        <v>18</v>
      </c>
      <c r="J3330">
        <v>0</v>
      </c>
      <c r="K3330">
        <v>0</v>
      </c>
      <c r="L3330">
        <v>10</v>
      </c>
      <c r="M3330" t="s">
        <v>21</v>
      </c>
      <c r="N3330">
        <v>0</v>
      </c>
      <c r="O3330" t="s">
        <v>69</v>
      </c>
      <c r="P3330" t="s">
        <v>6776</v>
      </c>
      <c r="Q3330" t="s">
        <v>20</v>
      </c>
      <c r="R3330">
        <v>41</v>
      </c>
      <c r="S3330" t="s">
        <v>17</v>
      </c>
      <c r="T3330" t="s">
        <v>17</v>
      </c>
      <c r="U3330" t="s">
        <v>17</v>
      </c>
      <c r="V3330" t="str">
        <f>IF(Table2[[#This Row],[Age]] &lt; 30, "Under 30", IF(Table2[[#This Row],[Age]] &lt; 65, "Other", "Senior"))</f>
        <v>Other</v>
      </c>
      <c r="W3330">
        <v>0</v>
      </c>
      <c r="X3330" t="s">
        <v>21</v>
      </c>
      <c r="Y3330" t="s">
        <v>49</v>
      </c>
      <c r="Z3330" t="s">
        <v>29</v>
      </c>
      <c r="AA3330">
        <v>28</v>
      </c>
      <c r="AB3330">
        <v>1785</v>
      </c>
      <c r="AE3330">
        <f t="shared" ref="AE3330:AE3393" si="52">IF(B3330 = "yes", 1, IF(B3330 = "No", 0))</f>
        <v>0</v>
      </c>
      <c r="AF3330">
        <v>1</v>
      </c>
      <c r="AG3330" t="str">
        <f>IF(Table2[[#This Row],[Avg Monthly GB Download]] &lt; 5, "Less than 5 GB", IF(Table2[[#This Row],[Avg Monthly GB Download]] &lt;= 10, "Between 5 and 10 GB", "10 or more GB"))</f>
        <v>Between 5 and 10 GB</v>
      </c>
    </row>
    <row r="3331" spans="1:33" x14ac:dyDescent="0.3">
      <c r="A3331" t="s">
        <v>6777</v>
      </c>
      <c r="B3331" t="s">
        <v>17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17</v>
      </c>
      <c r="I3331" t="s">
        <v>18</v>
      </c>
      <c r="J3331">
        <v>0</v>
      </c>
      <c r="K3331">
        <v>0</v>
      </c>
      <c r="L3331">
        <v>4</v>
      </c>
      <c r="M3331" t="s">
        <v>21</v>
      </c>
      <c r="N3331">
        <v>0</v>
      </c>
      <c r="O3331" t="s">
        <v>78</v>
      </c>
      <c r="P3331" t="s">
        <v>6778</v>
      </c>
      <c r="Q3331" t="s">
        <v>22</v>
      </c>
      <c r="R3331">
        <v>48</v>
      </c>
      <c r="S3331" t="s">
        <v>17</v>
      </c>
      <c r="T3331" t="s">
        <v>17</v>
      </c>
      <c r="U3331" t="s">
        <v>17</v>
      </c>
      <c r="V3331" t="str">
        <f>IF(Table2[[#This Row],[Age]] &lt; 30, "Under 30", IF(Table2[[#This Row],[Age]] &lt; 65, "Other", "Senior"))</f>
        <v>Other</v>
      </c>
      <c r="W3331">
        <v>0</v>
      </c>
      <c r="X3331" t="s">
        <v>17</v>
      </c>
      <c r="Y3331" t="s">
        <v>94</v>
      </c>
      <c r="Z3331" t="s">
        <v>34</v>
      </c>
      <c r="AA3331">
        <v>53</v>
      </c>
      <c r="AB3331">
        <v>1431</v>
      </c>
      <c r="AE3331">
        <f t="shared" si="52"/>
        <v>0</v>
      </c>
      <c r="AF3331">
        <v>1</v>
      </c>
      <c r="AG3331" t="str">
        <f>IF(Table2[[#This Row],[Avg Monthly GB Download]] &lt; 5, "Less than 5 GB", IF(Table2[[#This Row],[Avg Monthly GB Download]] &lt;= 10, "Between 5 and 10 GB", "10 or more GB"))</f>
        <v>Less than 5 GB</v>
      </c>
    </row>
    <row r="3332" spans="1:33" x14ac:dyDescent="0.3">
      <c r="A3332" t="s">
        <v>6779</v>
      </c>
      <c r="B3332" t="s">
        <v>17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17</v>
      </c>
      <c r="I3332" t="s">
        <v>18</v>
      </c>
      <c r="J3332">
        <v>0</v>
      </c>
      <c r="K3332">
        <v>0</v>
      </c>
      <c r="L3332">
        <v>2</v>
      </c>
      <c r="M3332" t="s">
        <v>17</v>
      </c>
      <c r="N3332">
        <v>38</v>
      </c>
      <c r="O3332" t="s">
        <v>25</v>
      </c>
      <c r="P3332" t="s">
        <v>6780</v>
      </c>
      <c r="Q3332" t="s">
        <v>20</v>
      </c>
      <c r="R3332">
        <v>68</v>
      </c>
      <c r="S3332" t="s">
        <v>17</v>
      </c>
      <c r="T3332" t="s">
        <v>21</v>
      </c>
      <c r="U3332" t="s">
        <v>17</v>
      </c>
      <c r="V3332" t="str">
        <f>IF(Table2[[#This Row],[Age]] &lt; 30, "Under 30", IF(Table2[[#This Row],[Age]] &lt; 65, "Other", "Senior"))</f>
        <v>Senior</v>
      </c>
      <c r="W3332">
        <v>0</v>
      </c>
      <c r="X3332" t="s">
        <v>21</v>
      </c>
      <c r="Y3332" t="s">
        <v>49</v>
      </c>
      <c r="Z3332" t="s">
        <v>29</v>
      </c>
      <c r="AA3332">
        <v>52</v>
      </c>
      <c r="AB3332">
        <v>3657</v>
      </c>
      <c r="AE3332">
        <f t="shared" si="52"/>
        <v>0</v>
      </c>
      <c r="AF3332">
        <v>1</v>
      </c>
      <c r="AG3332" t="str">
        <f>IF(Table2[[#This Row],[Avg Monthly GB Download]] &lt; 5, "Less than 5 GB", IF(Table2[[#This Row],[Avg Monthly GB Download]] &lt;= 10, "Between 5 and 10 GB", "10 or more GB"))</f>
        <v>Less than 5 GB</v>
      </c>
    </row>
    <row r="3333" spans="1:33" x14ac:dyDescent="0.3">
      <c r="A3333" t="s">
        <v>6781</v>
      </c>
      <c r="B3333" t="s">
        <v>17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17</v>
      </c>
      <c r="I3333" t="s">
        <v>18</v>
      </c>
      <c r="J3333">
        <v>0</v>
      </c>
      <c r="K3333">
        <v>0</v>
      </c>
      <c r="L3333">
        <v>27</v>
      </c>
      <c r="M3333" t="s">
        <v>21</v>
      </c>
      <c r="N3333">
        <v>0</v>
      </c>
      <c r="O3333" t="s">
        <v>77</v>
      </c>
      <c r="P3333" t="s">
        <v>6782</v>
      </c>
      <c r="Q3333" t="s">
        <v>20</v>
      </c>
      <c r="R3333">
        <v>20</v>
      </c>
      <c r="S3333" t="s">
        <v>21</v>
      </c>
      <c r="T3333" t="s">
        <v>17</v>
      </c>
      <c r="U3333" t="s">
        <v>17</v>
      </c>
      <c r="V3333" t="str">
        <f>IF(Table2[[#This Row],[Age]] &lt; 30, "Under 30", IF(Table2[[#This Row],[Age]] &lt; 65, "Other", "Senior"))</f>
        <v>Under 30</v>
      </c>
      <c r="W3333">
        <v>0</v>
      </c>
      <c r="X3333" t="s">
        <v>21</v>
      </c>
      <c r="Y3333" t="s">
        <v>49</v>
      </c>
      <c r="Z3333" t="s">
        <v>34</v>
      </c>
      <c r="AA3333">
        <v>63</v>
      </c>
      <c r="AB3333">
        <v>2963</v>
      </c>
      <c r="AE3333">
        <f t="shared" si="52"/>
        <v>0</v>
      </c>
      <c r="AF3333">
        <v>1</v>
      </c>
      <c r="AG3333" t="str">
        <f>IF(Table2[[#This Row],[Avg Monthly GB Download]] &lt; 5, "Less than 5 GB", IF(Table2[[#This Row],[Avg Monthly GB Download]] &lt;= 10, "Between 5 and 10 GB", "10 or more GB"))</f>
        <v>10 or more GB</v>
      </c>
    </row>
    <row r="3334" spans="1:33" x14ac:dyDescent="0.3">
      <c r="A3334" t="s">
        <v>6783</v>
      </c>
      <c r="B3334" t="s">
        <v>17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17</v>
      </c>
      <c r="I3334" t="s">
        <v>18</v>
      </c>
      <c r="J3334">
        <v>0</v>
      </c>
      <c r="K3334">
        <v>0</v>
      </c>
      <c r="L3334">
        <v>3</v>
      </c>
      <c r="M3334" t="s">
        <v>21</v>
      </c>
      <c r="N3334">
        <v>0</v>
      </c>
      <c r="O3334" t="s">
        <v>70</v>
      </c>
      <c r="P3334" t="s">
        <v>6784</v>
      </c>
      <c r="Q3334" t="s">
        <v>20</v>
      </c>
      <c r="R3334">
        <v>36</v>
      </c>
      <c r="S3334" t="s">
        <v>17</v>
      </c>
      <c r="T3334" t="s">
        <v>17</v>
      </c>
      <c r="U3334" t="s">
        <v>17</v>
      </c>
      <c r="V3334" t="str">
        <f>IF(Table2[[#This Row],[Age]] &lt; 30, "Under 30", IF(Table2[[#This Row],[Age]] &lt; 65, "Other", "Senior"))</f>
        <v>Other</v>
      </c>
      <c r="W3334">
        <v>0</v>
      </c>
      <c r="X3334" t="s">
        <v>21</v>
      </c>
      <c r="Y3334" t="s">
        <v>28</v>
      </c>
      <c r="Z3334" t="s">
        <v>29</v>
      </c>
      <c r="AA3334">
        <v>60</v>
      </c>
      <c r="AB3334">
        <v>1351</v>
      </c>
      <c r="AE3334">
        <f t="shared" si="52"/>
        <v>0</v>
      </c>
      <c r="AF3334">
        <v>1</v>
      </c>
      <c r="AG3334" t="str">
        <f>IF(Table2[[#This Row],[Avg Monthly GB Download]] &lt; 5, "Less than 5 GB", IF(Table2[[#This Row],[Avg Monthly GB Download]] &lt;= 10, "Between 5 and 10 GB", "10 or more GB"))</f>
        <v>Less than 5 GB</v>
      </c>
    </row>
    <row r="3335" spans="1:33" x14ac:dyDescent="0.3">
      <c r="A3335" t="s">
        <v>6785</v>
      </c>
      <c r="B3335" t="s">
        <v>17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17</v>
      </c>
      <c r="I3335" t="s">
        <v>18</v>
      </c>
      <c r="J3335">
        <v>0</v>
      </c>
      <c r="K3335">
        <v>0</v>
      </c>
      <c r="L3335">
        <v>10</v>
      </c>
      <c r="M3335" t="s">
        <v>21</v>
      </c>
      <c r="N3335">
        <v>0</v>
      </c>
      <c r="O3335" t="s">
        <v>79</v>
      </c>
      <c r="P3335" t="s">
        <v>6786</v>
      </c>
      <c r="Q3335" t="s">
        <v>20</v>
      </c>
      <c r="R3335">
        <v>56</v>
      </c>
      <c r="S3335" t="s">
        <v>17</v>
      </c>
      <c r="T3335" t="s">
        <v>17</v>
      </c>
      <c r="U3335" t="s">
        <v>17</v>
      </c>
      <c r="V3335" t="str">
        <f>IF(Table2[[#This Row],[Age]] &lt; 30, "Under 30", IF(Table2[[#This Row],[Age]] &lt; 65, "Other", "Senior"))</f>
        <v>Other</v>
      </c>
      <c r="W3335">
        <v>0</v>
      </c>
      <c r="X3335" t="s">
        <v>17</v>
      </c>
      <c r="Y3335" t="s">
        <v>28</v>
      </c>
      <c r="Z3335" t="s">
        <v>34</v>
      </c>
      <c r="AA3335">
        <v>37</v>
      </c>
      <c r="AB3335">
        <v>490</v>
      </c>
      <c r="AE3335">
        <f t="shared" si="52"/>
        <v>0</v>
      </c>
      <c r="AF3335">
        <v>1</v>
      </c>
      <c r="AG3335" t="str">
        <f>IF(Table2[[#This Row],[Avg Monthly GB Download]] &lt; 5, "Less than 5 GB", IF(Table2[[#This Row],[Avg Monthly GB Download]] &lt;= 10, "Between 5 and 10 GB", "10 or more GB"))</f>
        <v>Between 5 and 10 GB</v>
      </c>
    </row>
    <row r="3336" spans="1:33" x14ac:dyDescent="0.3">
      <c r="A3336" t="s">
        <v>6787</v>
      </c>
      <c r="B3336" t="s">
        <v>17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17</v>
      </c>
      <c r="I3336" t="s">
        <v>18</v>
      </c>
      <c r="J3336">
        <v>0</v>
      </c>
      <c r="K3336">
        <v>0</v>
      </c>
      <c r="L3336">
        <v>0</v>
      </c>
      <c r="M3336" t="s">
        <v>17</v>
      </c>
      <c r="N3336">
        <v>0</v>
      </c>
      <c r="O3336" t="s">
        <v>67</v>
      </c>
      <c r="P3336" t="s">
        <v>6788</v>
      </c>
      <c r="Q3336" t="s">
        <v>22</v>
      </c>
      <c r="R3336">
        <v>25</v>
      </c>
      <c r="S3336" t="s">
        <v>21</v>
      </c>
      <c r="T3336" t="s">
        <v>17</v>
      </c>
      <c r="U3336" t="s">
        <v>17</v>
      </c>
      <c r="V3336" t="str">
        <f>IF(Table2[[#This Row],[Age]] &lt; 30, "Under 30", IF(Table2[[#This Row],[Age]] &lt; 65, "Other", "Senior"))</f>
        <v>Under 30</v>
      </c>
      <c r="W3336">
        <v>0</v>
      </c>
      <c r="X3336" t="s">
        <v>17</v>
      </c>
      <c r="Y3336" t="s">
        <v>28</v>
      </c>
      <c r="Z3336" t="s">
        <v>29</v>
      </c>
      <c r="AA3336">
        <v>11</v>
      </c>
      <c r="AB3336">
        <v>11</v>
      </c>
      <c r="AE3336">
        <f t="shared" si="52"/>
        <v>0</v>
      </c>
      <c r="AF3336">
        <v>1</v>
      </c>
      <c r="AG3336" t="str">
        <f>IF(Table2[[#This Row],[Avg Monthly GB Download]] &lt; 5, "Less than 5 GB", IF(Table2[[#This Row],[Avg Monthly GB Download]] &lt;= 10, "Between 5 and 10 GB", "10 or more GB"))</f>
        <v>Less than 5 GB</v>
      </c>
    </row>
    <row r="3337" spans="1:33" x14ac:dyDescent="0.3">
      <c r="A3337" t="s">
        <v>6789</v>
      </c>
      <c r="B3337" t="s">
        <v>17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17</v>
      </c>
      <c r="I3337" t="s">
        <v>18</v>
      </c>
      <c r="J3337">
        <v>0</v>
      </c>
      <c r="K3337">
        <v>0</v>
      </c>
      <c r="L3337">
        <v>2</v>
      </c>
      <c r="M3337" t="s">
        <v>21</v>
      </c>
      <c r="N3337">
        <v>0</v>
      </c>
      <c r="O3337" t="s">
        <v>48</v>
      </c>
      <c r="P3337" t="s">
        <v>6790</v>
      </c>
      <c r="Q3337" t="s">
        <v>22</v>
      </c>
      <c r="R3337">
        <v>65</v>
      </c>
      <c r="S3337" t="s">
        <v>17</v>
      </c>
      <c r="T3337" t="s">
        <v>21</v>
      </c>
      <c r="U3337" t="s">
        <v>17</v>
      </c>
      <c r="V3337" t="str">
        <f>IF(Table2[[#This Row],[Age]] &lt; 30, "Under 30", IF(Table2[[#This Row],[Age]] &lt; 65, "Other", "Senior"))</f>
        <v>Senior</v>
      </c>
      <c r="W3337">
        <v>0</v>
      </c>
      <c r="X3337" t="s">
        <v>21</v>
      </c>
      <c r="Y3337" t="s">
        <v>28</v>
      </c>
      <c r="Z3337" t="s">
        <v>29</v>
      </c>
      <c r="AA3337">
        <v>36</v>
      </c>
      <c r="AB3337">
        <v>777</v>
      </c>
      <c r="AE3337">
        <f t="shared" si="52"/>
        <v>0</v>
      </c>
      <c r="AF3337">
        <v>1</v>
      </c>
      <c r="AG3337" t="str">
        <f>IF(Table2[[#This Row],[Avg Monthly GB Download]] &lt; 5, "Less than 5 GB", IF(Table2[[#This Row],[Avg Monthly GB Download]] &lt;= 10, "Between 5 and 10 GB", "10 or more GB"))</f>
        <v>Less than 5 GB</v>
      </c>
    </row>
    <row r="3338" spans="1:33" x14ac:dyDescent="0.3">
      <c r="A3338" t="s">
        <v>6791</v>
      </c>
      <c r="B3338" t="s">
        <v>17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17</v>
      </c>
      <c r="I3338" t="s">
        <v>18</v>
      </c>
      <c r="J3338">
        <v>0</v>
      </c>
      <c r="K3338">
        <v>0</v>
      </c>
      <c r="L3338">
        <v>7</v>
      </c>
      <c r="M3338" t="s">
        <v>21</v>
      </c>
      <c r="N3338">
        <v>0</v>
      </c>
      <c r="O3338" t="s">
        <v>77</v>
      </c>
      <c r="P3338" t="s">
        <v>6792</v>
      </c>
      <c r="Q3338" t="s">
        <v>22</v>
      </c>
      <c r="R3338">
        <v>59</v>
      </c>
      <c r="S3338" t="s">
        <v>17</v>
      </c>
      <c r="T3338" t="s">
        <v>17</v>
      </c>
      <c r="U3338" t="s">
        <v>17</v>
      </c>
      <c r="V3338" t="str">
        <f>IF(Table2[[#This Row],[Age]] &lt; 30, "Under 30", IF(Table2[[#This Row],[Age]] &lt; 65, "Other", "Senior"))</f>
        <v>Other</v>
      </c>
      <c r="W3338">
        <v>0</v>
      </c>
      <c r="X3338" t="s">
        <v>21</v>
      </c>
      <c r="Y3338" t="s">
        <v>28</v>
      </c>
      <c r="Z3338" t="s">
        <v>34</v>
      </c>
      <c r="AA3338">
        <v>42</v>
      </c>
      <c r="AB3338">
        <v>2076</v>
      </c>
      <c r="AE3338">
        <f t="shared" si="52"/>
        <v>0</v>
      </c>
      <c r="AF3338">
        <v>1</v>
      </c>
      <c r="AG3338" t="str">
        <f>IF(Table2[[#This Row],[Avg Monthly GB Download]] &lt; 5, "Less than 5 GB", IF(Table2[[#This Row],[Avg Monthly GB Download]] &lt;= 10, "Between 5 and 10 GB", "10 or more GB"))</f>
        <v>Between 5 and 10 GB</v>
      </c>
    </row>
    <row r="3339" spans="1:33" x14ac:dyDescent="0.3">
      <c r="A3339" t="s">
        <v>6793</v>
      </c>
      <c r="B3339" t="s">
        <v>17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17</v>
      </c>
      <c r="I3339" t="s">
        <v>18</v>
      </c>
      <c r="J3339">
        <v>0</v>
      </c>
      <c r="K3339">
        <v>0</v>
      </c>
      <c r="L3339">
        <v>0</v>
      </c>
      <c r="M3339" t="s">
        <v>17</v>
      </c>
      <c r="N3339">
        <v>0</v>
      </c>
      <c r="O3339" t="s">
        <v>33</v>
      </c>
      <c r="P3339" t="s">
        <v>6794</v>
      </c>
      <c r="Q3339" t="s">
        <v>22</v>
      </c>
      <c r="R3339">
        <v>41</v>
      </c>
      <c r="S3339" t="s">
        <v>17</v>
      </c>
      <c r="T3339" t="s">
        <v>17</v>
      </c>
      <c r="U3339" t="s">
        <v>17</v>
      </c>
      <c r="V3339" t="str">
        <f>IF(Table2[[#This Row],[Age]] &lt; 30, "Under 30", IF(Table2[[#This Row],[Age]] &lt; 65, "Other", "Senior"))</f>
        <v>Other</v>
      </c>
      <c r="W3339">
        <v>0</v>
      </c>
      <c r="X3339" t="s">
        <v>17</v>
      </c>
      <c r="Y3339" t="s">
        <v>94</v>
      </c>
      <c r="Z3339" t="s">
        <v>29</v>
      </c>
      <c r="AA3339">
        <v>8</v>
      </c>
      <c r="AB3339">
        <v>283</v>
      </c>
      <c r="AE3339">
        <f t="shared" si="52"/>
        <v>0</v>
      </c>
      <c r="AF3339">
        <v>1</v>
      </c>
      <c r="AG3339" t="str">
        <f>IF(Table2[[#This Row],[Avg Monthly GB Download]] &lt; 5, "Less than 5 GB", IF(Table2[[#This Row],[Avg Monthly GB Download]] &lt;= 10, "Between 5 and 10 GB", "10 or more GB"))</f>
        <v>Less than 5 GB</v>
      </c>
    </row>
    <row r="3340" spans="1:33" x14ac:dyDescent="0.3">
      <c r="A3340" t="s">
        <v>6795</v>
      </c>
      <c r="B3340" t="s">
        <v>17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17</v>
      </c>
      <c r="I3340" t="s">
        <v>18</v>
      </c>
      <c r="J3340">
        <v>0</v>
      </c>
      <c r="K3340">
        <v>0</v>
      </c>
      <c r="L3340">
        <v>5</v>
      </c>
      <c r="M3340" t="s">
        <v>21</v>
      </c>
      <c r="N3340">
        <v>0</v>
      </c>
      <c r="O3340" t="s">
        <v>66</v>
      </c>
      <c r="P3340" t="s">
        <v>6796</v>
      </c>
      <c r="Q3340" t="s">
        <v>20</v>
      </c>
      <c r="R3340">
        <v>66</v>
      </c>
      <c r="S3340" t="s">
        <v>17</v>
      </c>
      <c r="T3340" t="s">
        <v>21</v>
      </c>
      <c r="U3340" t="s">
        <v>17</v>
      </c>
      <c r="V3340" t="str">
        <f>IF(Table2[[#This Row],[Age]] &lt; 30, "Under 30", IF(Table2[[#This Row],[Age]] &lt; 65, "Other", "Senior"))</f>
        <v>Senior</v>
      </c>
      <c r="W3340">
        <v>0</v>
      </c>
      <c r="X3340" t="s">
        <v>17</v>
      </c>
      <c r="Y3340" t="s">
        <v>28</v>
      </c>
      <c r="Z3340" t="s">
        <v>29</v>
      </c>
      <c r="AA3340">
        <v>29</v>
      </c>
      <c r="AB3340">
        <v>61</v>
      </c>
      <c r="AE3340">
        <f t="shared" si="52"/>
        <v>0</v>
      </c>
      <c r="AF3340">
        <v>1</v>
      </c>
      <c r="AG3340" t="str">
        <f>IF(Table2[[#This Row],[Avg Monthly GB Download]] &lt; 5, "Less than 5 GB", IF(Table2[[#This Row],[Avg Monthly GB Download]] &lt;= 10, "Between 5 and 10 GB", "10 or more GB"))</f>
        <v>Between 5 and 10 GB</v>
      </c>
    </row>
    <row r="3341" spans="1:33" x14ac:dyDescent="0.3">
      <c r="A3341" t="s">
        <v>6797</v>
      </c>
      <c r="B3341" t="s">
        <v>17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17</v>
      </c>
      <c r="I3341" t="s">
        <v>18</v>
      </c>
      <c r="J3341">
        <v>0</v>
      </c>
      <c r="K3341">
        <v>0</v>
      </c>
      <c r="L3341">
        <v>3</v>
      </c>
      <c r="M3341" t="s">
        <v>17</v>
      </c>
      <c r="N3341">
        <v>57</v>
      </c>
      <c r="O3341" t="s">
        <v>46</v>
      </c>
      <c r="P3341" t="s">
        <v>6798</v>
      </c>
      <c r="Q3341" t="s">
        <v>22</v>
      </c>
      <c r="R3341">
        <v>58</v>
      </c>
      <c r="S3341" t="s">
        <v>17</v>
      </c>
      <c r="T3341" t="s">
        <v>17</v>
      </c>
      <c r="U3341" t="s">
        <v>17</v>
      </c>
      <c r="V3341" t="str">
        <f>IF(Table2[[#This Row],[Age]] &lt; 30, "Under 30", IF(Table2[[#This Row],[Age]] &lt; 65, "Other", "Senior"))</f>
        <v>Other</v>
      </c>
      <c r="W3341">
        <v>0</v>
      </c>
      <c r="X3341" t="s">
        <v>17</v>
      </c>
      <c r="Y3341" t="s">
        <v>28</v>
      </c>
      <c r="Z3341" t="s">
        <v>34</v>
      </c>
      <c r="AA3341">
        <v>40</v>
      </c>
      <c r="AB3341">
        <v>649</v>
      </c>
      <c r="AE3341">
        <f t="shared" si="52"/>
        <v>0</v>
      </c>
      <c r="AF3341">
        <v>1</v>
      </c>
      <c r="AG3341" t="str">
        <f>IF(Table2[[#This Row],[Avg Monthly GB Download]] &lt; 5, "Less than 5 GB", IF(Table2[[#This Row],[Avg Monthly GB Download]] &lt;= 10, "Between 5 and 10 GB", "10 or more GB"))</f>
        <v>Less than 5 GB</v>
      </c>
    </row>
    <row r="3342" spans="1:33" x14ac:dyDescent="0.3">
      <c r="A3342" t="s">
        <v>6799</v>
      </c>
      <c r="B3342" t="s">
        <v>17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17</v>
      </c>
      <c r="I3342" t="s">
        <v>18</v>
      </c>
      <c r="J3342">
        <v>0</v>
      </c>
      <c r="K3342">
        <v>0</v>
      </c>
      <c r="L3342">
        <v>15</v>
      </c>
      <c r="M3342" t="s">
        <v>21</v>
      </c>
      <c r="N3342">
        <v>0</v>
      </c>
      <c r="O3342" t="s">
        <v>47</v>
      </c>
      <c r="P3342" t="s">
        <v>6800</v>
      </c>
      <c r="Q3342" t="s">
        <v>20</v>
      </c>
      <c r="R3342">
        <v>48</v>
      </c>
      <c r="S3342" t="s">
        <v>17</v>
      </c>
      <c r="T3342" t="s">
        <v>17</v>
      </c>
      <c r="U3342" t="s">
        <v>17</v>
      </c>
      <c r="V3342" t="str">
        <f>IF(Table2[[#This Row],[Age]] &lt; 30, "Under 30", IF(Table2[[#This Row],[Age]] &lt; 65, "Other", "Senior"))</f>
        <v>Other</v>
      </c>
      <c r="W3342">
        <v>0</v>
      </c>
      <c r="X3342" t="s">
        <v>17</v>
      </c>
      <c r="Y3342" t="s">
        <v>28</v>
      </c>
      <c r="Z3342" t="s">
        <v>29</v>
      </c>
      <c r="AA3342">
        <v>40</v>
      </c>
      <c r="AB3342">
        <v>1057</v>
      </c>
      <c r="AE3342">
        <f t="shared" si="52"/>
        <v>0</v>
      </c>
      <c r="AF3342">
        <v>1</v>
      </c>
      <c r="AG3342" t="str">
        <f>IF(Table2[[#This Row],[Avg Monthly GB Download]] &lt; 5, "Less than 5 GB", IF(Table2[[#This Row],[Avg Monthly GB Download]] &lt;= 10, "Between 5 and 10 GB", "10 or more GB"))</f>
        <v>10 or more GB</v>
      </c>
    </row>
    <row r="3343" spans="1:33" x14ac:dyDescent="0.3">
      <c r="A3343" t="s">
        <v>6801</v>
      </c>
      <c r="B3343" t="s">
        <v>17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17</v>
      </c>
      <c r="I3343" t="s">
        <v>18</v>
      </c>
      <c r="J3343">
        <v>0</v>
      </c>
      <c r="K3343">
        <v>0</v>
      </c>
      <c r="L3343">
        <v>4</v>
      </c>
      <c r="M3343" t="s">
        <v>21</v>
      </c>
      <c r="N3343">
        <v>0</v>
      </c>
      <c r="O3343" t="s">
        <v>75</v>
      </c>
      <c r="P3343" t="s">
        <v>6802</v>
      </c>
      <c r="Q3343" t="s">
        <v>22</v>
      </c>
      <c r="R3343">
        <v>56</v>
      </c>
      <c r="S3343" t="s">
        <v>17</v>
      </c>
      <c r="T3343" t="s">
        <v>17</v>
      </c>
      <c r="U3343" t="s">
        <v>17</v>
      </c>
      <c r="V3343" t="str">
        <f>IF(Table2[[#This Row],[Age]] &lt; 30, "Under 30", IF(Table2[[#This Row],[Age]] &lt; 65, "Other", "Senior"))</f>
        <v>Other</v>
      </c>
      <c r="W3343">
        <v>0</v>
      </c>
      <c r="X3343" t="s">
        <v>21</v>
      </c>
      <c r="Y3343" t="s">
        <v>28</v>
      </c>
      <c r="Z3343" t="s">
        <v>34</v>
      </c>
      <c r="AA3343">
        <v>61</v>
      </c>
      <c r="AB3343">
        <v>2573</v>
      </c>
      <c r="AE3343">
        <f t="shared" si="52"/>
        <v>0</v>
      </c>
      <c r="AF3343">
        <v>1</v>
      </c>
      <c r="AG3343" t="str">
        <f>IF(Table2[[#This Row],[Avg Monthly GB Download]] &lt; 5, "Less than 5 GB", IF(Table2[[#This Row],[Avg Monthly GB Download]] &lt;= 10, "Between 5 and 10 GB", "10 or more GB"))</f>
        <v>Less than 5 GB</v>
      </c>
    </row>
    <row r="3344" spans="1:33" x14ac:dyDescent="0.3">
      <c r="A3344" t="s">
        <v>6803</v>
      </c>
      <c r="B3344" t="s">
        <v>17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17</v>
      </c>
      <c r="I3344" t="s">
        <v>18</v>
      </c>
      <c r="J3344">
        <v>0</v>
      </c>
      <c r="K3344">
        <v>0</v>
      </c>
      <c r="L3344">
        <v>2</v>
      </c>
      <c r="M3344" t="s">
        <v>21</v>
      </c>
      <c r="N3344">
        <v>0</v>
      </c>
      <c r="O3344" t="s">
        <v>58</v>
      </c>
      <c r="P3344" t="s">
        <v>6804</v>
      </c>
      <c r="Q3344" t="s">
        <v>22</v>
      </c>
      <c r="R3344">
        <v>33</v>
      </c>
      <c r="S3344" t="s">
        <v>17</v>
      </c>
      <c r="T3344" t="s">
        <v>17</v>
      </c>
      <c r="U3344" t="s">
        <v>17</v>
      </c>
      <c r="V3344" t="str">
        <f>IF(Table2[[#This Row],[Age]] &lt; 30, "Under 30", IF(Table2[[#This Row],[Age]] &lt; 65, "Other", "Senior"))</f>
        <v>Other</v>
      </c>
      <c r="W3344">
        <v>0</v>
      </c>
      <c r="X3344" t="s">
        <v>17</v>
      </c>
      <c r="Y3344" t="s">
        <v>28</v>
      </c>
      <c r="Z3344" t="s">
        <v>29</v>
      </c>
      <c r="AA3344">
        <v>31</v>
      </c>
      <c r="AB3344">
        <v>320</v>
      </c>
      <c r="AE3344">
        <f t="shared" si="52"/>
        <v>0</v>
      </c>
      <c r="AF3344">
        <v>1</v>
      </c>
      <c r="AG3344" t="str">
        <f>IF(Table2[[#This Row],[Avg Monthly GB Download]] &lt; 5, "Less than 5 GB", IF(Table2[[#This Row],[Avg Monthly GB Download]] &lt;= 10, "Between 5 and 10 GB", "10 or more GB"))</f>
        <v>Less than 5 GB</v>
      </c>
    </row>
    <row r="3345" spans="1:33" x14ac:dyDescent="0.3">
      <c r="A3345" t="s">
        <v>6805</v>
      </c>
      <c r="B3345" t="s">
        <v>17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17</v>
      </c>
      <c r="I3345" t="s">
        <v>18</v>
      </c>
      <c r="J3345">
        <v>0</v>
      </c>
      <c r="K3345">
        <v>0</v>
      </c>
      <c r="L3345">
        <v>14</v>
      </c>
      <c r="M3345" t="s">
        <v>21</v>
      </c>
      <c r="N3345">
        <v>0</v>
      </c>
      <c r="O3345" t="s">
        <v>26</v>
      </c>
      <c r="P3345" t="s">
        <v>6806</v>
      </c>
      <c r="Q3345" t="s">
        <v>20</v>
      </c>
      <c r="R3345">
        <v>21</v>
      </c>
      <c r="S3345" t="s">
        <v>21</v>
      </c>
      <c r="T3345" t="s">
        <v>17</v>
      </c>
      <c r="U3345" t="s">
        <v>17</v>
      </c>
      <c r="V3345" t="str">
        <f>IF(Table2[[#This Row],[Age]] &lt; 30, "Under 30", IF(Table2[[#This Row],[Age]] &lt; 65, "Other", "Senior"))</f>
        <v>Under 30</v>
      </c>
      <c r="W3345">
        <v>0</v>
      </c>
      <c r="X3345" t="s">
        <v>17</v>
      </c>
      <c r="Y3345" t="s">
        <v>94</v>
      </c>
      <c r="Z3345" t="s">
        <v>34</v>
      </c>
      <c r="AA3345">
        <v>49</v>
      </c>
      <c r="AB3345">
        <v>3074</v>
      </c>
      <c r="AE3345">
        <f t="shared" si="52"/>
        <v>0</v>
      </c>
      <c r="AF3345">
        <v>1</v>
      </c>
      <c r="AG3345" t="str">
        <f>IF(Table2[[#This Row],[Avg Monthly GB Download]] &lt; 5, "Less than 5 GB", IF(Table2[[#This Row],[Avg Monthly GB Download]] &lt;= 10, "Between 5 and 10 GB", "10 or more GB"))</f>
        <v>10 or more GB</v>
      </c>
    </row>
    <row r="3346" spans="1:33" x14ac:dyDescent="0.3">
      <c r="A3346" t="s">
        <v>6807</v>
      </c>
      <c r="B3346" t="s">
        <v>17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17</v>
      </c>
      <c r="I3346" t="s">
        <v>18</v>
      </c>
      <c r="J3346">
        <v>0</v>
      </c>
      <c r="K3346">
        <v>0</v>
      </c>
      <c r="L3346">
        <v>9</v>
      </c>
      <c r="M3346" t="s">
        <v>17</v>
      </c>
      <c r="N3346">
        <v>13</v>
      </c>
      <c r="O3346" t="s">
        <v>46</v>
      </c>
      <c r="P3346" t="s">
        <v>6808</v>
      </c>
      <c r="Q3346" t="s">
        <v>20</v>
      </c>
      <c r="R3346">
        <v>42</v>
      </c>
      <c r="S3346" t="s">
        <v>17</v>
      </c>
      <c r="T3346" t="s">
        <v>17</v>
      </c>
      <c r="U3346" t="s">
        <v>17</v>
      </c>
      <c r="V3346" t="str">
        <f>IF(Table2[[#This Row],[Age]] &lt; 30, "Under 30", IF(Table2[[#This Row],[Age]] &lt; 65, "Other", "Senior"))</f>
        <v>Other</v>
      </c>
      <c r="W3346">
        <v>0</v>
      </c>
      <c r="X3346" t="s">
        <v>17</v>
      </c>
      <c r="Y3346" t="s">
        <v>49</v>
      </c>
      <c r="Z3346" t="s">
        <v>29</v>
      </c>
      <c r="AA3346">
        <v>40</v>
      </c>
      <c r="AB3346">
        <v>2644</v>
      </c>
      <c r="AE3346">
        <f t="shared" si="52"/>
        <v>0</v>
      </c>
      <c r="AF3346">
        <v>1</v>
      </c>
      <c r="AG3346" t="str">
        <f>IF(Table2[[#This Row],[Avg Monthly GB Download]] &lt; 5, "Less than 5 GB", IF(Table2[[#This Row],[Avg Monthly GB Download]] &lt;= 10, "Between 5 and 10 GB", "10 or more GB"))</f>
        <v>Between 5 and 10 GB</v>
      </c>
    </row>
    <row r="3347" spans="1:33" x14ac:dyDescent="0.3">
      <c r="A3347" t="s">
        <v>6809</v>
      </c>
      <c r="B3347" t="s">
        <v>17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17</v>
      </c>
      <c r="I3347" t="s">
        <v>18</v>
      </c>
      <c r="J3347">
        <v>0</v>
      </c>
      <c r="K3347">
        <v>0</v>
      </c>
      <c r="L3347">
        <v>13</v>
      </c>
      <c r="M3347" t="s">
        <v>21</v>
      </c>
      <c r="N3347">
        <v>0</v>
      </c>
      <c r="O3347" t="s">
        <v>56</v>
      </c>
      <c r="P3347" t="s">
        <v>6810</v>
      </c>
      <c r="Q3347" t="s">
        <v>22</v>
      </c>
      <c r="R3347">
        <v>40</v>
      </c>
      <c r="S3347" t="s">
        <v>17</v>
      </c>
      <c r="T3347" t="s">
        <v>17</v>
      </c>
      <c r="U3347" t="s">
        <v>17</v>
      </c>
      <c r="V3347" t="str">
        <f>IF(Table2[[#This Row],[Age]] &lt; 30, "Under 30", IF(Table2[[#This Row],[Age]] &lt; 65, "Other", "Senior"))</f>
        <v>Other</v>
      </c>
      <c r="W3347">
        <v>0</v>
      </c>
      <c r="X3347" t="s">
        <v>21</v>
      </c>
      <c r="Y3347" t="s">
        <v>94</v>
      </c>
      <c r="Z3347" t="s">
        <v>34</v>
      </c>
      <c r="AA3347">
        <v>61</v>
      </c>
      <c r="AB3347">
        <v>653</v>
      </c>
      <c r="AE3347">
        <f t="shared" si="52"/>
        <v>0</v>
      </c>
      <c r="AF3347">
        <v>1</v>
      </c>
      <c r="AG3347" t="str">
        <f>IF(Table2[[#This Row],[Avg Monthly GB Download]] &lt; 5, "Less than 5 GB", IF(Table2[[#This Row],[Avg Monthly GB Download]] &lt;= 10, "Between 5 and 10 GB", "10 or more GB"))</f>
        <v>10 or more GB</v>
      </c>
    </row>
    <row r="3348" spans="1:33" x14ac:dyDescent="0.3">
      <c r="A3348" t="s">
        <v>6811</v>
      </c>
      <c r="B3348" t="s">
        <v>17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17</v>
      </c>
      <c r="I3348" t="s">
        <v>18</v>
      </c>
      <c r="J3348">
        <v>0</v>
      </c>
      <c r="K3348">
        <v>0</v>
      </c>
      <c r="L3348">
        <v>5</v>
      </c>
      <c r="M3348" t="s">
        <v>21</v>
      </c>
      <c r="N3348">
        <v>0</v>
      </c>
      <c r="O3348" t="s">
        <v>65</v>
      </c>
      <c r="P3348" t="s">
        <v>6812</v>
      </c>
      <c r="Q3348" t="s">
        <v>20</v>
      </c>
      <c r="R3348">
        <v>41</v>
      </c>
      <c r="S3348" t="s">
        <v>17</v>
      </c>
      <c r="T3348" t="s">
        <v>17</v>
      </c>
      <c r="U3348" t="s">
        <v>17</v>
      </c>
      <c r="V3348" t="str">
        <f>IF(Table2[[#This Row],[Age]] &lt; 30, "Under 30", IF(Table2[[#This Row],[Age]] &lt; 65, "Other", "Senior"))</f>
        <v>Other</v>
      </c>
      <c r="W3348">
        <v>0</v>
      </c>
      <c r="X3348" t="s">
        <v>21</v>
      </c>
      <c r="Y3348" t="s">
        <v>28</v>
      </c>
      <c r="Z3348" t="s">
        <v>34</v>
      </c>
      <c r="AA3348">
        <v>21</v>
      </c>
      <c r="AB3348">
        <v>142</v>
      </c>
      <c r="AE3348">
        <f t="shared" si="52"/>
        <v>0</v>
      </c>
      <c r="AF3348">
        <v>1</v>
      </c>
      <c r="AG3348" t="str">
        <f>IF(Table2[[#This Row],[Avg Monthly GB Download]] &lt; 5, "Less than 5 GB", IF(Table2[[#This Row],[Avg Monthly GB Download]] &lt;= 10, "Between 5 and 10 GB", "10 or more GB"))</f>
        <v>Between 5 and 10 GB</v>
      </c>
    </row>
    <row r="3349" spans="1:33" x14ac:dyDescent="0.3">
      <c r="A3349" t="s">
        <v>6813</v>
      </c>
      <c r="B3349" t="s">
        <v>17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17</v>
      </c>
      <c r="I3349" t="s">
        <v>18</v>
      </c>
      <c r="J3349">
        <v>0</v>
      </c>
      <c r="K3349">
        <v>0</v>
      </c>
      <c r="L3349">
        <v>6</v>
      </c>
      <c r="M3349" t="s">
        <v>21</v>
      </c>
      <c r="N3349">
        <v>0</v>
      </c>
      <c r="O3349" t="s">
        <v>47</v>
      </c>
      <c r="P3349" t="s">
        <v>6814</v>
      </c>
      <c r="Q3349" t="s">
        <v>20</v>
      </c>
      <c r="R3349">
        <v>54</v>
      </c>
      <c r="S3349" t="s">
        <v>17</v>
      </c>
      <c r="T3349" t="s">
        <v>17</v>
      </c>
      <c r="U3349" t="s">
        <v>17</v>
      </c>
      <c r="V3349" t="str">
        <f>IF(Table2[[#This Row],[Age]] &lt; 30, "Under 30", IF(Table2[[#This Row],[Age]] &lt; 65, "Other", "Senior"))</f>
        <v>Other</v>
      </c>
      <c r="W3349">
        <v>0</v>
      </c>
      <c r="X3349" t="s">
        <v>17</v>
      </c>
      <c r="Y3349" t="s">
        <v>28</v>
      </c>
      <c r="Z3349" t="s">
        <v>29</v>
      </c>
      <c r="AA3349">
        <v>49</v>
      </c>
      <c r="AB3349">
        <v>89</v>
      </c>
      <c r="AE3349">
        <f t="shared" si="52"/>
        <v>0</v>
      </c>
      <c r="AF3349">
        <v>1</v>
      </c>
      <c r="AG3349" t="str">
        <f>IF(Table2[[#This Row],[Avg Monthly GB Download]] &lt; 5, "Less than 5 GB", IF(Table2[[#This Row],[Avg Monthly GB Download]] &lt;= 10, "Between 5 and 10 GB", "10 or more GB"))</f>
        <v>Between 5 and 10 GB</v>
      </c>
    </row>
    <row r="3350" spans="1:33" x14ac:dyDescent="0.3">
      <c r="A3350" t="s">
        <v>6815</v>
      </c>
      <c r="B3350" t="s">
        <v>17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17</v>
      </c>
      <c r="I3350" t="s">
        <v>18</v>
      </c>
      <c r="J3350">
        <v>0</v>
      </c>
      <c r="K3350">
        <v>0</v>
      </c>
      <c r="L3350">
        <v>18</v>
      </c>
      <c r="M3350" t="s">
        <v>21</v>
      </c>
      <c r="N3350">
        <v>0</v>
      </c>
      <c r="O3350" t="s">
        <v>51</v>
      </c>
      <c r="P3350" t="s">
        <v>6816</v>
      </c>
      <c r="Q3350" t="s">
        <v>20</v>
      </c>
      <c r="R3350">
        <v>28</v>
      </c>
      <c r="S3350" t="s">
        <v>21</v>
      </c>
      <c r="T3350" t="s">
        <v>17</v>
      </c>
      <c r="U3350" t="s">
        <v>17</v>
      </c>
      <c r="V3350" t="str">
        <f>IF(Table2[[#This Row],[Age]] &lt; 30, "Under 30", IF(Table2[[#This Row],[Age]] &lt; 65, "Other", "Senior"))</f>
        <v>Under 30</v>
      </c>
      <c r="W3350">
        <v>0</v>
      </c>
      <c r="X3350" t="s">
        <v>17</v>
      </c>
      <c r="Y3350" t="s">
        <v>28</v>
      </c>
      <c r="Z3350" t="s">
        <v>34</v>
      </c>
      <c r="AA3350">
        <v>26</v>
      </c>
      <c r="AB3350">
        <v>246</v>
      </c>
      <c r="AE3350">
        <f t="shared" si="52"/>
        <v>0</v>
      </c>
      <c r="AF3350">
        <v>1</v>
      </c>
      <c r="AG3350" t="str">
        <f>IF(Table2[[#This Row],[Avg Monthly GB Download]] &lt; 5, "Less than 5 GB", IF(Table2[[#This Row],[Avg Monthly GB Download]] &lt;= 10, "Between 5 and 10 GB", "10 or more GB"))</f>
        <v>10 or more GB</v>
      </c>
    </row>
    <row r="3351" spans="1:33" x14ac:dyDescent="0.3">
      <c r="A3351" t="s">
        <v>6817</v>
      </c>
      <c r="B3351" t="s">
        <v>17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17</v>
      </c>
      <c r="I3351" t="s">
        <v>18</v>
      </c>
      <c r="J3351">
        <v>0</v>
      </c>
      <c r="K3351">
        <v>0</v>
      </c>
      <c r="L3351">
        <v>8</v>
      </c>
      <c r="M3351" t="s">
        <v>21</v>
      </c>
      <c r="N3351">
        <v>0</v>
      </c>
      <c r="O3351" t="s">
        <v>43</v>
      </c>
      <c r="P3351" t="s">
        <v>6818</v>
      </c>
      <c r="Q3351" t="s">
        <v>20</v>
      </c>
      <c r="R3351">
        <v>55</v>
      </c>
      <c r="S3351" t="s">
        <v>17</v>
      </c>
      <c r="T3351" t="s">
        <v>17</v>
      </c>
      <c r="U3351" t="s">
        <v>17</v>
      </c>
      <c r="V3351" t="str">
        <f>IF(Table2[[#This Row],[Age]] &lt; 30, "Under 30", IF(Table2[[#This Row],[Age]] &lt; 65, "Other", "Senior"))</f>
        <v>Other</v>
      </c>
      <c r="W3351">
        <v>0</v>
      </c>
      <c r="X3351" t="s">
        <v>21</v>
      </c>
      <c r="Y3351" t="s">
        <v>49</v>
      </c>
      <c r="Z3351" t="s">
        <v>29</v>
      </c>
      <c r="AA3351">
        <v>28</v>
      </c>
      <c r="AB3351">
        <v>1798</v>
      </c>
      <c r="AE3351">
        <f t="shared" si="52"/>
        <v>0</v>
      </c>
      <c r="AF3351">
        <v>1</v>
      </c>
      <c r="AG3351" t="str">
        <f>IF(Table2[[#This Row],[Avg Monthly GB Download]] &lt; 5, "Less than 5 GB", IF(Table2[[#This Row],[Avg Monthly GB Download]] &lt;= 10, "Between 5 and 10 GB", "10 or more GB"))</f>
        <v>Between 5 and 10 GB</v>
      </c>
    </row>
    <row r="3352" spans="1:33" x14ac:dyDescent="0.3">
      <c r="A3352" t="s">
        <v>6819</v>
      </c>
      <c r="B3352" t="s">
        <v>17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17</v>
      </c>
      <c r="I3352" t="s">
        <v>18</v>
      </c>
      <c r="J3352">
        <v>0</v>
      </c>
      <c r="K3352">
        <v>0</v>
      </c>
      <c r="L3352">
        <v>9</v>
      </c>
      <c r="M3352" t="s">
        <v>21</v>
      </c>
      <c r="N3352">
        <v>0</v>
      </c>
      <c r="O3352" t="s">
        <v>63</v>
      </c>
      <c r="P3352" t="s">
        <v>6820</v>
      </c>
      <c r="Q3352" t="s">
        <v>22</v>
      </c>
      <c r="R3352">
        <v>25</v>
      </c>
      <c r="S3352" t="s">
        <v>21</v>
      </c>
      <c r="T3352" t="s">
        <v>17</v>
      </c>
      <c r="U3352" t="s">
        <v>17</v>
      </c>
      <c r="V3352" t="str">
        <f>IF(Table2[[#This Row],[Age]] &lt; 30, "Under 30", IF(Table2[[#This Row],[Age]] &lt; 65, "Other", "Senior"))</f>
        <v>Under 30</v>
      </c>
      <c r="W3352">
        <v>0</v>
      </c>
      <c r="X3352" t="s">
        <v>21</v>
      </c>
      <c r="Y3352" t="s">
        <v>49</v>
      </c>
      <c r="Z3352" t="s">
        <v>34</v>
      </c>
      <c r="AA3352">
        <v>19</v>
      </c>
      <c r="AB3352">
        <v>1351</v>
      </c>
      <c r="AE3352">
        <f t="shared" si="52"/>
        <v>0</v>
      </c>
      <c r="AF3352">
        <v>1</v>
      </c>
      <c r="AG3352" t="str">
        <f>IF(Table2[[#This Row],[Avg Monthly GB Download]] &lt; 5, "Less than 5 GB", IF(Table2[[#This Row],[Avg Monthly GB Download]] &lt;= 10, "Between 5 and 10 GB", "10 or more GB"))</f>
        <v>Between 5 and 10 GB</v>
      </c>
    </row>
    <row r="3353" spans="1:33" x14ac:dyDescent="0.3">
      <c r="A3353" t="s">
        <v>6821</v>
      </c>
      <c r="B3353" t="s">
        <v>17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17</v>
      </c>
      <c r="I3353" t="s">
        <v>18</v>
      </c>
      <c r="J3353">
        <v>0</v>
      </c>
      <c r="K3353">
        <v>0</v>
      </c>
      <c r="L3353">
        <v>3</v>
      </c>
      <c r="M3353" t="s">
        <v>21</v>
      </c>
      <c r="N3353">
        <v>0</v>
      </c>
      <c r="O3353" t="s">
        <v>75</v>
      </c>
      <c r="P3353" t="s">
        <v>6822</v>
      </c>
      <c r="Q3353" t="s">
        <v>22</v>
      </c>
      <c r="R3353">
        <v>63</v>
      </c>
      <c r="S3353" t="s">
        <v>17</v>
      </c>
      <c r="T3353" t="s">
        <v>17</v>
      </c>
      <c r="U3353" t="s">
        <v>17</v>
      </c>
      <c r="V3353" t="str">
        <f>IF(Table2[[#This Row],[Age]] &lt; 30, "Under 30", IF(Table2[[#This Row],[Age]] &lt; 65, "Other", "Senior"))</f>
        <v>Other</v>
      </c>
      <c r="W3353">
        <v>0</v>
      </c>
      <c r="X3353" t="s">
        <v>17</v>
      </c>
      <c r="Y3353" t="s">
        <v>49</v>
      </c>
      <c r="Z3353" t="s">
        <v>34</v>
      </c>
      <c r="AA3353">
        <v>48</v>
      </c>
      <c r="AB3353">
        <v>3288</v>
      </c>
      <c r="AE3353">
        <f t="shared" si="52"/>
        <v>0</v>
      </c>
      <c r="AF3353">
        <v>1</v>
      </c>
      <c r="AG3353" t="str">
        <f>IF(Table2[[#This Row],[Avg Monthly GB Download]] &lt; 5, "Less than 5 GB", IF(Table2[[#This Row],[Avg Monthly GB Download]] &lt;= 10, "Between 5 and 10 GB", "10 or more GB"))</f>
        <v>Less than 5 GB</v>
      </c>
    </row>
    <row r="3354" spans="1:33" x14ac:dyDescent="0.3">
      <c r="A3354" t="s">
        <v>6823</v>
      </c>
      <c r="B3354" t="s">
        <v>17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17</v>
      </c>
      <c r="I3354" t="s">
        <v>18</v>
      </c>
      <c r="J3354">
        <v>0</v>
      </c>
      <c r="K3354">
        <v>0</v>
      </c>
      <c r="L3354">
        <v>0</v>
      </c>
      <c r="M3354" t="s">
        <v>17</v>
      </c>
      <c r="N3354">
        <v>0</v>
      </c>
      <c r="O3354" t="s">
        <v>77</v>
      </c>
      <c r="P3354" t="s">
        <v>6824</v>
      </c>
      <c r="Q3354" t="s">
        <v>20</v>
      </c>
      <c r="R3354">
        <v>21</v>
      </c>
      <c r="S3354" t="s">
        <v>21</v>
      </c>
      <c r="T3354" t="s">
        <v>17</v>
      </c>
      <c r="U3354" t="s">
        <v>17</v>
      </c>
      <c r="V3354" t="str">
        <f>IF(Table2[[#This Row],[Age]] &lt; 30, "Under 30", IF(Table2[[#This Row],[Age]] &lt; 65, "Other", "Senior"))</f>
        <v>Under 30</v>
      </c>
      <c r="W3354">
        <v>0</v>
      </c>
      <c r="X3354" t="s">
        <v>17</v>
      </c>
      <c r="Y3354" t="s">
        <v>49</v>
      </c>
      <c r="Z3354" t="s">
        <v>29</v>
      </c>
      <c r="AA3354">
        <v>10</v>
      </c>
      <c r="AB3354">
        <v>212</v>
      </c>
      <c r="AE3354">
        <f t="shared" si="52"/>
        <v>0</v>
      </c>
      <c r="AF3354">
        <v>1</v>
      </c>
      <c r="AG3354" t="str">
        <f>IF(Table2[[#This Row],[Avg Monthly GB Download]] &lt; 5, "Less than 5 GB", IF(Table2[[#This Row],[Avg Monthly GB Download]] &lt;= 10, "Between 5 and 10 GB", "10 or more GB"))</f>
        <v>Less than 5 GB</v>
      </c>
    </row>
    <row r="3355" spans="1:33" x14ac:dyDescent="0.3">
      <c r="A3355" t="s">
        <v>6825</v>
      </c>
      <c r="B3355" t="s">
        <v>17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17</v>
      </c>
      <c r="I3355" t="s">
        <v>18</v>
      </c>
      <c r="J3355">
        <v>0</v>
      </c>
      <c r="K3355">
        <v>0</v>
      </c>
      <c r="L3355">
        <v>0</v>
      </c>
      <c r="M3355" t="s">
        <v>17</v>
      </c>
      <c r="N3355">
        <v>0</v>
      </c>
      <c r="O3355" t="s">
        <v>48</v>
      </c>
      <c r="P3355" t="s">
        <v>6826</v>
      </c>
      <c r="Q3355" t="s">
        <v>22</v>
      </c>
      <c r="R3355">
        <v>62</v>
      </c>
      <c r="S3355" t="s">
        <v>17</v>
      </c>
      <c r="T3355" t="s">
        <v>17</v>
      </c>
      <c r="U3355" t="s">
        <v>17</v>
      </c>
      <c r="V3355" t="str">
        <f>IF(Table2[[#This Row],[Age]] &lt; 30, "Under 30", IF(Table2[[#This Row],[Age]] &lt; 65, "Other", "Senior"))</f>
        <v>Other</v>
      </c>
      <c r="W3355">
        <v>0</v>
      </c>
      <c r="X3355" t="s">
        <v>17</v>
      </c>
      <c r="Y3355" t="s">
        <v>49</v>
      </c>
      <c r="Z3355" t="s">
        <v>34</v>
      </c>
      <c r="AA3355">
        <v>12</v>
      </c>
      <c r="AB3355">
        <v>755</v>
      </c>
      <c r="AE3355">
        <f t="shared" si="52"/>
        <v>0</v>
      </c>
      <c r="AF3355">
        <v>1</v>
      </c>
      <c r="AG3355" t="str">
        <f>IF(Table2[[#This Row],[Avg Monthly GB Download]] &lt; 5, "Less than 5 GB", IF(Table2[[#This Row],[Avg Monthly GB Download]] &lt;= 10, "Between 5 and 10 GB", "10 or more GB"))</f>
        <v>Less than 5 GB</v>
      </c>
    </row>
    <row r="3356" spans="1:33" x14ac:dyDescent="0.3">
      <c r="A3356" t="s">
        <v>6827</v>
      </c>
      <c r="B3356" t="s">
        <v>17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17</v>
      </c>
      <c r="I3356" t="s">
        <v>18</v>
      </c>
      <c r="J3356">
        <v>0</v>
      </c>
      <c r="K3356">
        <v>0</v>
      </c>
      <c r="L3356">
        <v>2</v>
      </c>
      <c r="M3356" t="s">
        <v>21</v>
      </c>
      <c r="N3356">
        <v>0</v>
      </c>
      <c r="O3356" t="s">
        <v>25</v>
      </c>
      <c r="P3356" t="s">
        <v>6828</v>
      </c>
      <c r="Q3356" t="s">
        <v>22</v>
      </c>
      <c r="R3356">
        <v>73</v>
      </c>
      <c r="S3356" t="s">
        <v>17</v>
      </c>
      <c r="T3356" t="s">
        <v>21</v>
      </c>
      <c r="U3356" t="s">
        <v>17</v>
      </c>
      <c r="V3356" t="str">
        <f>IF(Table2[[#This Row],[Age]] &lt; 30, "Under 30", IF(Table2[[#This Row],[Age]] &lt; 65, "Other", "Senior"))</f>
        <v>Senior</v>
      </c>
      <c r="W3356">
        <v>0</v>
      </c>
      <c r="X3356" t="s">
        <v>21</v>
      </c>
      <c r="Y3356" t="s">
        <v>28</v>
      </c>
      <c r="Z3356" t="s">
        <v>34</v>
      </c>
      <c r="AA3356">
        <v>65</v>
      </c>
      <c r="AB3356">
        <v>4126</v>
      </c>
      <c r="AE3356">
        <f t="shared" si="52"/>
        <v>0</v>
      </c>
      <c r="AF3356">
        <v>1</v>
      </c>
      <c r="AG3356" t="str">
        <f>IF(Table2[[#This Row],[Avg Monthly GB Download]] &lt; 5, "Less than 5 GB", IF(Table2[[#This Row],[Avg Monthly GB Download]] &lt;= 10, "Between 5 and 10 GB", "10 or more GB"))</f>
        <v>Less than 5 GB</v>
      </c>
    </row>
    <row r="3357" spans="1:33" x14ac:dyDescent="0.3">
      <c r="A3357" t="s">
        <v>6829</v>
      </c>
      <c r="B3357" t="s">
        <v>17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17</v>
      </c>
      <c r="I3357" t="s">
        <v>18</v>
      </c>
      <c r="J3357">
        <v>0</v>
      </c>
      <c r="K3357">
        <v>0</v>
      </c>
      <c r="L3357">
        <v>0</v>
      </c>
      <c r="M3357" t="s">
        <v>17</v>
      </c>
      <c r="N3357">
        <v>0</v>
      </c>
      <c r="O3357" t="s">
        <v>55</v>
      </c>
      <c r="P3357" t="s">
        <v>6830</v>
      </c>
      <c r="Q3357" t="s">
        <v>20</v>
      </c>
      <c r="R3357">
        <v>23</v>
      </c>
      <c r="S3357" t="s">
        <v>21</v>
      </c>
      <c r="T3357" t="s">
        <v>17</v>
      </c>
      <c r="U3357" t="s">
        <v>17</v>
      </c>
      <c r="V3357" t="str">
        <f>IF(Table2[[#This Row],[Age]] &lt; 30, "Under 30", IF(Table2[[#This Row],[Age]] &lt; 65, "Other", "Senior"))</f>
        <v>Under 30</v>
      </c>
      <c r="W3357">
        <v>0</v>
      </c>
      <c r="X3357" t="s">
        <v>17</v>
      </c>
      <c r="Y3357" t="s">
        <v>94</v>
      </c>
      <c r="Z3357" t="s">
        <v>29</v>
      </c>
      <c r="AA3357">
        <v>8</v>
      </c>
      <c r="AB3357">
        <v>69</v>
      </c>
      <c r="AE3357">
        <f t="shared" si="52"/>
        <v>0</v>
      </c>
      <c r="AF3357">
        <v>1</v>
      </c>
      <c r="AG3357" t="str">
        <f>IF(Table2[[#This Row],[Avg Monthly GB Download]] &lt; 5, "Less than 5 GB", IF(Table2[[#This Row],[Avg Monthly GB Download]] &lt;= 10, "Between 5 and 10 GB", "10 or more GB"))</f>
        <v>Less than 5 GB</v>
      </c>
    </row>
    <row r="3358" spans="1:33" x14ac:dyDescent="0.3">
      <c r="A3358" t="s">
        <v>6831</v>
      </c>
      <c r="B3358" t="s">
        <v>17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17</v>
      </c>
      <c r="I3358" t="s">
        <v>18</v>
      </c>
      <c r="J3358">
        <v>0</v>
      </c>
      <c r="K3358">
        <v>0</v>
      </c>
      <c r="L3358">
        <v>35</v>
      </c>
      <c r="M3358" t="s">
        <v>21</v>
      </c>
      <c r="N3358">
        <v>0</v>
      </c>
      <c r="O3358" t="s">
        <v>48</v>
      </c>
      <c r="P3358" t="s">
        <v>6832</v>
      </c>
      <c r="Q3358" t="s">
        <v>20</v>
      </c>
      <c r="R3358">
        <v>20</v>
      </c>
      <c r="S3358" t="s">
        <v>21</v>
      </c>
      <c r="T3358" t="s">
        <v>17</v>
      </c>
      <c r="U3358" t="s">
        <v>17</v>
      </c>
      <c r="V3358" t="str">
        <f>IF(Table2[[#This Row],[Age]] &lt; 30, "Under 30", IF(Table2[[#This Row],[Age]] &lt; 65, "Other", "Senior"))</f>
        <v>Under 30</v>
      </c>
      <c r="W3358">
        <v>0</v>
      </c>
      <c r="X3358" t="s">
        <v>17</v>
      </c>
      <c r="Y3358" t="s">
        <v>28</v>
      </c>
      <c r="Z3358" t="s">
        <v>34</v>
      </c>
      <c r="AA3358">
        <v>26</v>
      </c>
      <c r="AB3358">
        <v>857</v>
      </c>
      <c r="AE3358">
        <f t="shared" si="52"/>
        <v>0</v>
      </c>
      <c r="AF3358">
        <v>1</v>
      </c>
      <c r="AG3358" t="str">
        <f>IF(Table2[[#This Row],[Avg Monthly GB Download]] &lt; 5, "Less than 5 GB", IF(Table2[[#This Row],[Avg Monthly GB Download]] &lt;= 10, "Between 5 and 10 GB", "10 or more GB"))</f>
        <v>10 or more GB</v>
      </c>
    </row>
    <row r="3359" spans="1:33" x14ac:dyDescent="0.3">
      <c r="A3359" t="s">
        <v>6833</v>
      </c>
      <c r="B3359" t="s">
        <v>17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17</v>
      </c>
      <c r="I3359" t="s">
        <v>18</v>
      </c>
      <c r="J3359">
        <v>0</v>
      </c>
      <c r="K3359">
        <v>0</v>
      </c>
      <c r="L3359">
        <v>4</v>
      </c>
      <c r="M3359" t="s">
        <v>21</v>
      </c>
      <c r="N3359">
        <v>0</v>
      </c>
      <c r="O3359" t="s">
        <v>46</v>
      </c>
      <c r="P3359" t="s">
        <v>6834</v>
      </c>
      <c r="Q3359" t="s">
        <v>22</v>
      </c>
      <c r="R3359">
        <v>37</v>
      </c>
      <c r="S3359" t="s">
        <v>17</v>
      </c>
      <c r="T3359" t="s">
        <v>17</v>
      </c>
      <c r="U3359" t="s">
        <v>17</v>
      </c>
      <c r="V3359" t="str">
        <f>IF(Table2[[#This Row],[Age]] &lt; 30, "Under 30", IF(Table2[[#This Row],[Age]] &lt; 65, "Other", "Senior"))</f>
        <v>Other</v>
      </c>
      <c r="W3359">
        <v>0</v>
      </c>
      <c r="X3359" t="s">
        <v>17</v>
      </c>
      <c r="Y3359" t="s">
        <v>28</v>
      </c>
      <c r="Z3359" t="s">
        <v>29</v>
      </c>
      <c r="AA3359">
        <v>44</v>
      </c>
      <c r="AB3359">
        <v>1116</v>
      </c>
      <c r="AE3359">
        <f t="shared" si="52"/>
        <v>0</v>
      </c>
      <c r="AF3359">
        <v>1</v>
      </c>
      <c r="AG3359" t="str">
        <f>IF(Table2[[#This Row],[Avg Monthly GB Download]] &lt; 5, "Less than 5 GB", IF(Table2[[#This Row],[Avg Monthly GB Download]] &lt;= 10, "Between 5 and 10 GB", "10 or more GB"))</f>
        <v>Less than 5 GB</v>
      </c>
    </row>
    <row r="3360" spans="1:33" x14ac:dyDescent="0.3">
      <c r="A3360" t="s">
        <v>6835</v>
      </c>
      <c r="B3360" t="s">
        <v>17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17</v>
      </c>
      <c r="I3360" t="s">
        <v>18</v>
      </c>
      <c r="J3360">
        <v>0</v>
      </c>
      <c r="K3360">
        <v>0</v>
      </c>
      <c r="L3360">
        <v>9</v>
      </c>
      <c r="M3360" t="s">
        <v>17</v>
      </c>
      <c r="N3360">
        <v>14</v>
      </c>
      <c r="O3360" t="s">
        <v>77</v>
      </c>
      <c r="P3360" t="s">
        <v>6836</v>
      </c>
      <c r="Q3360" t="s">
        <v>20</v>
      </c>
      <c r="R3360">
        <v>58</v>
      </c>
      <c r="S3360" t="s">
        <v>17</v>
      </c>
      <c r="T3360" t="s">
        <v>17</v>
      </c>
      <c r="U3360" t="s">
        <v>17</v>
      </c>
      <c r="V3360" t="str">
        <f>IF(Table2[[#This Row],[Age]] &lt; 30, "Under 30", IF(Table2[[#This Row],[Age]] &lt; 65, "Other", "Senior"))</f>
        <v>Other</v>
      </c>
      <c r="W3360">
        <v>0</v>
      </c>
      <c r="X3360" t="s">
        <v>17</v>
      </c>
      <c r="Y3360" t="s">
        <v>94</v>
      </c>
      <c r="Z3360" t="s">
        <v>34</v>
      </c>
      <c r="AA3360">
        <v>36</v>
      </c>
      <c r="AB3360">
        <v>287</v>
      </c>
      <c r="AE3360">
        <f t="shared" si="52"/>
        <v>0</v>
      </c>
      <c r="AF3360">
        <v>1</v>
      </c>
      <c r="AG3360" t="str">
        <f>IF(Table2[[#This Row],[Avg Monthly GB Download]] &lt; 5, "Less than 5 GB", IF(Table2[[#This Row],[Avg Monthly GB Download]] &lt;= 10, "Between 5 and 10 GB", "10 or more GB"))</f>
        <v>Between 5 and 10 GB</v>
      </c>
    </row>
    <row r="3361" spans="1:33" x14ac:dyDescent="0.3">
      <c r="A3361" t="s">
        <v>6837</v>
      </c>
      <c r="B3361" t="s">
        <v>17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17</v>
      </c>
      <c r="I3361" t="s">
        <v>18</v>
      </c>
      <c r="J3361">
        <v>0</v>
      </c>
      <c r="K3361">
        <v>0</v>
      </c>
      <c r="L3361">
        <v>3</v>
      </c>
      <c r="M3361" t="s">
        <v>21</v>
      </c>
      <c r="N3361">
        <v>0</v>
      </c>
      <c r="O3361" t="s">
        <v>27</v>
      </c>
      <c r="P3361" t="s">
        <v>6838</v>
      </c>
      <c r="Q3361" t="s">
        <v>20</v>
      </c>
      <c r="R3361">
        <v>79</v>
      </c>
      <c r="S3361" t="s">
        <v>17</v>
      </c>
      <c r="T3361" t="s">
        <v>21</v>
      </c>
      <c r="U3361" t="s">
        <v>17</v>
      </c>
      <c r="V3361" t="str">
        <f>IF(Table2[[#This Row],[Age]] &lt; 30, "Under 30", IF(Table2[[#This Row],[Age]] &lt; 65, "Other", "Senior"))</f>
        <v>Senior</v>
      </c>
      <c r="W3361">
        <v>0</v>
      </c>
      <c r="X3361" t="s">
        <v>17</v>
      </c>
      <c r="Y3361" t="s">
        <v>28</v>
      </c>
      <c r="Z3361" t="s">
        <v>29</v>
      </c>
      <c r="AA3361">
        <v>55</v>
      </c>
      <c r="AB3361">
        <v>1969</v>
      </c>
      <c r="AE3361">
        <f t="shared" si="52"/>
        <v>0</v>
      </c>
      <c r="AF3361">
        <v>1</v>
      </c>
      <c r="AG3361" t="str">
        <f>IF(Table2[[#This Row],[Avg Monthly GB Download]] &lt; 5, "Less than 5 GB", IF(Table2[[#This Row],[Avg Monthly GB Download]] &lt;= 10, "Between 5 and 10 GB", "10 or more GB"))</f>
        <v>Less than 5 GB</v>
      </c>
    </row>
    <row r="3362" spans="1:33" x14ac:dyDescent="0.3">
      <c r="A3362" t="s">
        <v>6839</v>
      </c>
      <c r="B3362" t="s">
        <v>17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17</v>
      </c>
      <c r="I3362" t="s">
        <v>18</v>
      </c>
      <c r="J3362">
        <v>0</v>
      </c>
      <c r="K3362">
        <v>0</v>
      </c>
      <c r="L3362">
        <v>1</v>
      </c>
      <c r="M3362" t="s">
        <v>21</v>
      </c>
      <c r="N3362">
        <v>0</v>
      </c>
      <c r="O3362" t="s">
        <v>26</v>
      </c>
      <c r="P3362" t="s">
        <v>6840</v>
      </c>
      <c r="Q3362" t="s">
        <v>22</v>
      </c>
      <c r="R3362">
        <v>76</v>
      </c>
      <c r="S3362" t="s">
        <v>17</v>
      </c>
      <c r="T3362" t="s">
        <v>21</v>
      </c>
      <c r="U3362" t="s">
        <v>17</v>
      </c>
      <c r="V3362" t="str">
        <f>IF(Table2[[#This Row],[Age]] &lt; 30, "Under 30", IF(Table2[[#This Row],[Age]] &lt; 65, "Other", "Senior"))</f>
        <v>Senior</v>
      </c>
      <c r="W3362">
        <v>0</v>
      </c>
      <c r="X3362" t="s">
        <v>21</v>
      </c>
      <c r="Y3362" t="s">
        <v>94</v>
      </c>
      <c r="Z3362" t="s">
        <v>34</v>
      </c>
      <c r="AA3362">
        <v>35</v>
      </c>
      <c r="AB3362">
        <v>1920</v>
      </c>
      <c r="AE3362">
        <f t="shared" si="52"/>
        <v>0</v>
      </c>
      <c r="AF3362">
        <v>1</v>
      </c>
      <c r="AG3362" t="str">
        <f>IF(Table2[[#This Row],[Avg Monthly GB Download]] &lt; 5, "Less than 5 GB", IF(Table2[[#This Row],[Avg Monthly GB Download]] &lt;= 10, "Between 5 and 10 GB", "10 or more GB"))</f>
        <v>Less than 5 GB</v>
      </c>
    </row>
    <row r="3363" spans="1:33" x14ac:dyDescent="0.3">
      <c r="A3363" t="s">
        <v>6841</v>
      </c>
      <c r="B3363" t="s">
        <v>17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17</v>
      </c>
      <c r="I3363" t="s">
        <v>18</v>
      </c>
      <c r="J3363">
        <v>0</v>
      </c>
      <c r="K3363">
        <v>0</v>
      </c>
      <c r="L3363">
        <v>7</v>
      </c>
      <c r="M3363" t="s">
        <v>21</v>
      </c>
      <c r="N3363">
        <v>0</v>
      </c>
      <c r="O3363" t="s">
        <v>69</v>
      </c>
      <c r="P3363" t="s">
        <v>6842</v>
      </c>
      <c r="Q3363" t="s">
        <v>20</v>
      </c>
      <c r="R3363">
        <v>54</v>
      </c>
      <c r="S3363" t="s">
        <v>17</v>
      </c>
      <c r="T3363" t="s">
        <v>17</v>
      </c>
      <c r="U3363" t="s">
        <v>17</v>
      </c>
      <c r="V3363" t="str">
        <f>IF(Table2[[#This Row],[Age]] &lt; 30, "Under 30", IF(Table2[[#This Row],[Age]] &lt; 65, "Other", "Senior"))</f>
        <v>Other</v>
      </c>
      <c r="W3363">
        <v>0</v>
      </c>
      <c r="X3363" t="s">
        <v>17</v>
      </c>
      <c r="Y3363" t="s">
        <v>28</v>
      </c>
      <c r="Z3363" t="s">
        <v>34</v>
      </c>
      <c r="AA3363">
        <v>40</v>
      </c>
      <c r="AB3363">
        <v>2250</v>
      </c>
      <c r="AE3363">
        <f t="shared" si="52"/>
        <v>0</v>
      </c>
      <c r="AF3363">
        <v>1</v>
      </c>
      <c r="AG3363" t="str">
        <f>IF(Table2[[#This Row],[Avg Monthly GB Download]] &lt; 5, "Less than 5 GB", IF(Table2[[#This Row],[Avg Monthly GB Download]] &lt;= 10, "Between 5 and 10 GB", "10 or more GB"))</f>
        <v>Between 5 and 10 GB</v>
      </c>
    </row>
    <row r="3364" spans="1:33" x14ac:dyDescent="0.3">
      <c r="A3364" t="s">
        <v>6843</v>
      </c>
      <c r="B3364" t="s">
        <v>17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17</v>
      </c>
      <c r="I3364" t="s">
        <v>18</v>
      </c>
      <c r="J3364">
        <v>0</v>
      </c>
      <c r="K3364">
        <v>0</v>
      </c>
      <c r="L3364">
        <v>5</v>
      </c>
      <c r="M3364" t="s">
        <v>21</v>
      </c>
      <c r="N3364">
        <v>0</v>
      </c>
      <c r="O3364" t="s">
        <v>79</v>
      </c>
      <c r="P3364" t="s">
        <v>6844</v>
      </c>
      <c r="Q3364" t="s">
        <v>20</v>
      </c>
      <c r="R3364">
        <v>39</v>
      </c>
      <c r="S3364" t="s">
        <v>17</v>
      </c>
      <c r="T3364" t="s">
        <v>17</v>
      </c>
      <c r="U3364" t="s">
        <v>17</v>
      </c>
      <c r="V3364" t="str">
        <f>IF(Table2[[#This Row],[Age]] &lt; 30, "Under 30", IF(Table2[[#This Row],[Age]] &lt; 65, "Other", "Senior"))</f>
        <v>Other</v>
      </c>
      <c r="W3364">
        <v>0</v>
      </c>
      <c r="X3364" t="s">
        <v>17</v>
      </c>
      <c r="Y3364" t="s">
        <v>49</v>
      </c>
      <c r="Z3364" t="s">
        <v>34</v>
      </c>
      <c r="AA3364">
        <v>36</v>
      </c>
      <c r="AB3364">
        <v>2579</v>
      </c>
      <c r="AE3364">
        <f t="shared" si="52"/>
        <v>0</v>
      </c>
      <c r="AF3364">
        <v>1</v>
      </c>
      <c r="AG3364" t="str">
        <f>IF(Table2[[#This Row],[Avg Monthly GB Download]] &lt; 5, "Less than 5 GB", IF(Table2[[#This Row],[Avg Monthly GB Download]] &lt;= 10, "Between 5 and 10 GB", "10 or more GB"))</f>
        <v>Between 5 and 10 GB</v>
      </c>
    </row>
    <row r="3365" spans="1:33" x14ac:dyDescent="0.3">
      <c r="A3365" t="s">
        <v>6845</v>
      </c>
      <c r="B3365" t="s">
        <v>17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17</v>
      </c>
      <c r="I3365" t="s">
        <v>18</v>
      </c>
      <c r="J3365">
        <v>0</v>
      </c>
      <c r="K3365">
        <v>0</v>
      </c>
      <c r="L3365">
        <v>8</v>
      </c>
      <c r="M3365" t="s">
        <v>17</v>
      </c>
      <c r="N3365">
        <v>25</v>
      </c>
      <c r="O3365" t="s">
        <v>65</v>
      </c>
      <c r="P3365" t="s">
        <v>6846</v>
      </c>
      <c r="Q3365" t="s">
        <v>22</v>
      </c>
      <c r="R3365">
        <v>58</v>
      </c>
      <c r="S3365" t="s">
        <v>17</v>
      </c>
      <c r="T3365" t="s">
        <v>17</v>
      </c>
      <c r="U3365" t="s">
        <v>17</v>
      </c>
      <c r="V3365" t="str">
        <f>IF(Table2[[#This Row],[Age]] &lt; 30, "Under 30", IF(Table2[[#This Row],[Age]] &lt; 65, "Other", "Senior"))</f>
        <v>Other</v>
      </c>
      <c r="W3365">
        <v>0</v>
      </c>
      <c r="X3365" t="s">
        <v>21</v>
      </c>
      <c r="Y3365" t="s">
        <v>49</v>
      </c>
      <c r="Z3365" t="s">
        <v>34</v>
      </c>
      <c r="AA3365">
        <v>50</v>
      </c>
      <c r="AB3365">
        <v>2618</v>
      </c>
      <c r="AE3365">
        <f t="shared" si="52"/>
        <v>0</v>
      </c>
      <c r="AF3365">
        <v>1</v>
      </c>
      <c r="AG3365" t="str">
        <f>IF(Table2[[#This Row],[Avg Monthly GB Download]] &lt; 5, "Less than 5 GB", IF(Table2[[#This Row],[Avg Monthly GB Download]] &lt;= 10, "Between 5 and 10 GB", "10 or more GB"))</f>
        <v>Between 5 and 10 GB</v>
      </c>
    </row>
    <row r="3366" spans="1:33" x14ac:dyDescent="0.3">
      <c r="A3366" t="s">
        <v>6847</v>
      </c>
      <c r="B3366" t="s">
        <v>17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17</v>
      </c>
      <c r="I3366" t="s">
        <v>18</v>
      </c>
      <c r="J3366">
        <v>0</v>
      </c>
      <c r="K3366">
        <v>0</v>
      </c>
      <c r="L3366">
        <v>2</v>
      </c>
      <c r="M3366" t="s">
        <v>21</v>
      </c>
      <c r="N3366">
        <v>0</v>
      </c>
      <c r="O3366" t="s">
        <v>75</v>
      </c>
      <c r="P3366" t="s">
        <v>6848</v>
      </c>
      <c r="Q3366" t="s">
        <v>20</v>
      </c>
      <c r="R3366">
        <v>71</v>
      </c>
      <c r="S3366" t="s">
        <v>17</v>
      </c>
      <c r="T3366" t="s">
        <v>21</v>
      </c>
      <c r="U3366" t="s">
        <v>17</v>
      </c>
      <c r="V3366" t="str">
        <f>IF(Table2[[#This Row],[Age]] &lt; 30, "Under 30", IF(Table2[[#This Row],[Age]] &lt; 65, "Other", "Senior"))</f>
        <v>Senior</v>
      </c>
      <c r="W3366">
        <v>0</v>
      </c>
      <c r="X3366" t="s">
        <v>17</v>
      </c>
      <c r="Y3366" t="s">
        <v>94</v>
      </c>
      <c r="Z3366" t="s">
        <v>34</v>
      </c>
      <c r="AA3366">
        <v>46</v>
      </c>
      <c r="AB3366">
        <v>2786</v>
      </c>
      <c r="AE3366">
        <f t="shared" si="52"/>
        <v>0</v>
      </c>
      <c r="AF3366">
        <v>1</v>
      </c>
      <c r="AG3366" t="str">
        <f>IF(Table2[[#This Row],[Avg Monthly GB Download]] &lt; 5, "Less than 5 GB", IF(Table2[[#This Row],[Avg Monthly GB Download]] &lt;= 10, "Between 5 and 10 GB", "10 or more GB"))</f>
        <v>Less than 5 GB</v>
      </c>
    </row>
    <row r="3367" spans="1:33" x14ac:dyDescent="0.3">
      <c r="A3367" t="s">
        <v>6849</v>
      </c>
      <c r="B3367" t="s">
        <v>17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17</v>
      </c>
      <c r="I3367" t="s">
        <v>18</v>
      </c>
      <c r="J3367">
        <v>0</v>
      </c>
      <c r="K3367">
        <v>0</v>
      </c>
      <c r="L3367">
        <v>2</v>
      </c>
      <c r="M3367" t="s">
        <v>21</v>
      </c>
      <c r="N3367">
        <v>0</v>
      </c>
      <c r="O3367" t="s">
        <v>58</v>
      </c>
      <c r="P3367" t="s">
        <v>6850</v>
      </c>
      <c r="Q3367" t="s">
        <v>20</v>
      </c>
      <c r="R3367">
        <v>60</v>
      </c>
      <c r="S3367" t="s">
        <v>17</v>
      </c>
      <c r="T3367" t="s">
        <v>17</v>
      </c>
      <c r="U3367" t="s">
        <v>17</v>
      </c>
      <c r="V3367" t="str">
        <f>IF(Table2[[#This Row],[Age]] &lt; 30, "Under 30", IF(Table2[[#This Row],[Age]] &lt; 65, "Other", "Senior"))</f>
        <v>Other</v>
      </c>
      <c r="W3367">
        <v>0</v>
      </c>
      <c r="X3367" t="s">
        <v>21</v>
      </c>
      <c r="Y3367" t="s">
        <v>28</v>
      </c>
      <c r="Z3367" t="s">
        <v>29</v>
      </c>
      <c r="AA3367">
        <v>32</v>
      </c>
      <c r="AB3367">
        <v>1199</v>
      </c>
      <c r="AE3367">
        <f t="shared" si="52"/>
        <v>0</v>
      </c>
      <c r="AF3367">
        <v>1</v>
      </c>
      <c r="AG3367" t="str">
        <f>IF(Table2[[#This Row],[Avg Monthly GB Download]] &lt; 5, "Less than 5 GB", IF(Table2[[#This Row],[Avg Monthly GB Download]] &lt;= 10, "Between 5 and 10 GB", "10 or more GB"))</f>
        <v>Less than 5 GB</v>
      </c>
    </row>
    <row r="3368" spans="1:33" x14ac:dyDescent="0.3">
      <c r="A3368" t="s">
        <v>6851</v>
      </c>
      <c r="B3368" t="s">
        <v>17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17</v>
      </c>
      <c r="I3368" t="s">
        <v>18</v>
      </c>
      <c r="J3368">
        <v>0</v>
      </c>
      <c r="K3368">
        <v>0</v>
      </c>
      <c r="L3368">
        <v>10</v>
      </c>
      <c r="M3368" t="s">
        <v>21</v>
      </c>
      <c r="N3368">
        <v>0</v>
      </c>
      <c r="O3368" t="s">
        <v>81</v>
      </c>
      <c r="P3368" t="s">
        <v>6852</v>
      </c>
      <c r="Q3368" t="s">
        <v>20</v>
      </c>
      <c r="R3368">
        <v>28</v>
      </c>
      <c r="S3368" t="s">
        <v>21</v>
      </c>
      <c r="T3368" t="s">
        <v>17</v>
      </c>
      <c r="U3368" t="s">
        <v>17</v>
      </c>
      <c r="V3368" t="str">
        <f>IF(Table2[[#This Row],[Age]] &lt; 30, "Under 30", IF(Table2[[#This Row],[Age]] &lt; 65, "Other", "Senior"))</f>
        <v>Under 30</v>
      </c>
      <c r="W3368">
        <v>0</v>
      </c>
      <c r="X3368" t="s">
        <v>17</v>
      </c>
      <c r="Y3368" t="s">
        <v>94</v>
      </c>
      <c r="Z3368" t="s">
        <v>29</v>
      </c>
      <c r="AA3368">
        <v>25</v>
      </c>
      <c r="AB3368">
        <v>408</v>
      </c>
      <c r="AE3368">
        <f t="shared" si="52"/>
        <v>0</v>
      </c>
      <c r="AF3368">
        <v>1</v>
      </c>
      <c r="AG3368" t="str">
        <f>IF(Table2[[#This Row],[Avg Monthly GB Download]] &lt; 5, "Less than 5 GB", IF(Table2[[#This Row],[Avg Monthly GB Download]] &lt;= 10, "Between 5 and 10 GB", "10 or more GB"))</f>
        <v>Between 5 and 10 GB</v>
      </c>
    </row>
    <row r="3369" spans="1:33" x14ac:dyDescent="0.3">
      <c r="A3369" t="s">
        <v>6853</v>
      </c>
      <c r="B3369" t="s">
        <v>17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17</v>
      </c>
      <c r="I3369" t="s">
        <v>18</v>
      </c>
      <c r="J3369">
        <v>0</v>
      </c>
      <c r="K3369">
        <v>0</v>
      </c>
      <c r="L3369">
        <v>5</v>
      </c>
      <c r="M3369" t="s">
        <v>21</v>
      </c>
      <c r="N3369">
        <v>0</v>
      </c>
      <c r="O3369" t="s">
        <v>33</v>
      </c>
      <c r="P3369" t="s">
        <v>6854</v>
      </c>
      <c r="Q3369" t="s">
        <v>20</v>
      </c>
      <c r="R3369">
        <v>68</v>
      </c>
      <c r="S3369" t="s">
        <v>17</v>
      </c>
      <c r="T3369" t="s">
        <v>21</v>
      </c>
      <c r="U3369" t="s">
        <v>17</v>
      </c>
      <c r="V3369" t="str">
        <f>IF(Table2[[#This Row],[Age]] &lt; 30, "Under 30", IF(Table2[[#This Row],[Age]] &lt; 65, "Other", "Senior"))</f>
        <v>Senior</v>
      </c>
      <c r="W3369">
        <v>0</v>
      </c>
      <c r="X3369" t="s">
        <v>21</v>
      </c>
      <c r="Y3369" t="s">
        <v>94</v>
      </c>
      <c r="Z3369" t="s">
        <v>34</v>
      </c>
      <c r="AA3369">
        <v>29</v>
      </c>
      <c r="AB3369">
        <v>1852</v>
      </c>
      <c r="AE3369">
        <f t="shared" si="52"/>
        <v>0</v>
      </c>
      <c r="AF3369">
        <v>1</v>
      </c>
      <c r="AG3369" t="str">
        <f>IF(Table2[[#This Row],[Avg Monthly GB Download]] &lt; 5, "Less than 5 GB", IF(Table2[[#This Row],[Avg Monthly GB Download]] &lt;= 10, "Between 5 and 10 GB", "10 or more GB"))</f>
        <v>Between 5 and 10 GB</v>
      </c>
    </row>
    <row r="3370" spans="1:33" x14ac:dyDescent="0.3">
      <c r="A3370" t="s">
        <v>6855</v>
      </c>
      <c r="B3370" t="s">
        <v>17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17</v>
      </c>
      <c r="I3370" t="s">
        <v>18</v>
      </c>
      <c r="J3370">
        <v>0</v>
      </c>
      <c r="K3370">
        <v>0</v>
      </c>
      <c r="L3370">
        <v>8</v>
      </c>
      <c r="M3370" t="s">
        <v>21</v>
      </c>
      <c r="N3370">
        <v>0</v>
      </c>
      <c r="O3370" t="s">
        <v>23</v>
      </c>
      <c r="P3370" t="s">
        <v>6856</v>
      </c>
      <c r="Q3370" t="s">
        <v>22</v>
      </c>
      <c r="R3370">
        <v>75</v>
      </c>
      <c r="S3370" t="s">
        <v>17</v>
      </c>
      <c r="T3370" t="s">
        <v>21</v>
      </c>
      <c r="U3370" t="s">
        <v>17</v>
      </c>
      <c r="V3370" t="str">
        <f>IF(Table2[[#This Row],[Age]] &lt; 30, "Under 30", IF(Table2[[#This Row],[Age]] &lt; 65, "Other", "Senior"))</f>
        <v>Senior</v>
      </c>
      <c r="W3370">
        <v>0</v>
      </c>
      <c r="X3370" t="s">
        <v>17</v>
      </c>
      <c r="Y3370" t="s">
        <v>28</v>
      </c>
      <c r="Z3370" t="s">
        <v>34</v>
      </c>
      <c r="AA3370">
        <v>30</v>
      </c>
      <c r="AB3370">
        <v>60</v>
      </c>
      <c r="AE3370">
        <f t="shared" si="52"/>
        <v>0</v>
      </c>
      <c r="AF3370">
        <v>1</v>
      </c>
      <c r="AG3370" t="str">
        <f>IF(Table2[[#This Row],[Avg Monthly GB Download]] &lt; 5, "Less than 5 GB", IF(Table2[[#This Row],[Avg Monthly GB Download]] &lt;= 10, "Between 5 and 10 GB", "10 or more GB"))</f>
        <v>Between 5 and 10 GB</v>
      </c>
    </row>
    <row r="3371" spans="1:33" x14ac:dyDescent="0.3">
      <c r="A3371" t="s">
        <v>6857</v>
      </c>
      <c r="B3371" t="s">
        <v>17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17</v>
      </c>
      <c r="I3371" t="s">
        <v>18</v>
      </c>
      <c r="J3371">
        <v>0</v>
      </c>
      <c r="K3371">
        <v>0</v>
      </c>
      <c r="L3371">
        <v>7</v>
      </c>
      <c r="M3371" t="s">
        <v>21</v>
      </c>
      <c r="N3371">
        <v>0</v>
      </c>
      <c r="O3371" t="s">
        <v>55</v>
      </c>
      <c r="P3371" t="s">
        <v>6858</v>
      </c>
      <c r="Q3371" t="s">
        <v>20</v>
      </c>
      <c r="R3371">
        <v>53</v>
      </c>
      <c r="S3371" t="s">
        <v>17</v>
      </c>
      <c r="T3371" t="s">
        <v>17</v>
      </c>
      <c r="U3371" t="s">
        <v>17</v>
      </c>
      <c r="V3371" t="str">
        <f>IF(Table2[[#This Row],[Age]] &lt; 30, "Under 30", IF(Table2[[#This Row],[Age]] &lt; 65, "Other", "Senior"))</f>
        <v>Other</v>
      </c>
      <c r="W3371">
        <v>0</v>
      </c>
      <c r="X3371" t="s">
        <v>17</v>
      </c>
      <c r="Y3371" t="s">
        <v>94</v>
      </c>
      <c r="Z3371" t="s">
        <v>34</v>
      </c>
      <c r="AA3371">
        <v>26</v>
      </c>
      <c r="AB3371">
        <v>1437</v>
      </c>
      <c r="AE3371">
        <f t="shared" si="52"/>
        <v>0</v>
      </c>
      <c r="AF3371">
        <v>1</v>
      </c>
      <c r="AG3371" t="str">
        <f>IF(Table2[[#This Row],[Avg Monthly GB Download]] &lt; 5, "Less than 5 GB", IF(Table2[[#This Row],[Avg Monthly GB Download]] &lt;= 10, "Between 5 and 10 GB", "10 or more GB"))</f>
        <v>Between 5 and 10 GB</v>
      </c>
    </row>
    <row r="3372" spans="1:33" x14ac:dyDescent="0.3">
      <c r="A3372" t="s">
        <v>6859</v>
      </c>
      <c r="B3372" t="s">
        <v>17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17</v>
      </c>
      <c r="I3372" t="s">
        <v>18</v>
      </c>
      <c r="J3372">
        <v>0</v>
      </c>
      <c r="K3372">
        <v>0</v>
      </c>
      <c r="L3372">
        <v>6</v>
      </c>
      <c r="M3372" t="s">
        <v>21</v>
      </c>
      <c r="N3372">
        <v>0</v>
      </c>
      <c r="O3372" t="s">
        <v>90</v>
      </c>
      <c r="P3372" t="s">
        <v>6860</v>
      </c>
      <c r="Q3372" t="s">
        <v>22</v>
      </c>
      <c r="R3372">
        <v>47</v>
      </c>
      <c r="S3372" t="s">
        <v>17</v>
      </c>
      <c r="T3372" t="s">
        <v>17</v>
      </c>
      <c r="U3372" t="s">
        <v>17</v>
      </c>
      <c r="V3372" t="str">
        <f>IF(Table2[[#This Row],[Age]] &lt; 30, "Under 30", IF(Table2[[#This Row],[Age]] &lt; 65, "Other", "Senior"))</f>
        <v>Other</v>
      </c>
      <c r="W3372">
        <v>0</v>
      </c>
      <c r="X3372" t="s">
        <v>17</v>
      </c>
      <c r="Y3372" t="s">
        <v>49</v>
      </c>
      <c r="Z3372" t="s">
        <v>34</v>
      </c>
      <c r="AA3372">
        <v>15</v>
      </c>
      <c r="AB3372">
        <v>1038</v>
      </c>
      <c r="AE3372">
        <f t="shared" si="52"/>
        <v>0</v>
      </c>
      <c r="AF3372">
        <v>1</v>
      </c>
      <c r="AG3372" t="str">
        <f>IF(Table2[[#This Row],[Avg Monthly GB Download]] &lt; 5, "Less than 5 GB", IF(Table2[[#This Row],[Avg Monthly GB Download]] &lt;= 10, "Between 5 and 10 GB", "10 or more GB"))</f>
        <v>Between 5 and 10 GB</v>
      </c>
    </row>
    <row r="3373" spans="1:33" x14ac:dyDescent="0.3">
      <c r="A3373" t="s">
        <v>6861</v>
      </c>
      <c r="B3373" t="s">
        <v>17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21</v>
      </c>
      <c r="I3373" t="s">
        <v>84</v>
      </c>
      <c r="J3373">
        <v>0</v>
      </c>
      <c r="K3373">
        <v>0</v>
      </c>
      <c r="L3373">
        <v>2</v>
      </c>
      <c r="M3373" t="s">
        <v>21</v>
      </c>
      <c r="N3373">
        <v>0</v>
      </c>
      <c r="O3373" t="s">
        <v>55</v>
      </c>
      <c r="P3373" t="s">
        <v>6862</v>
      </c>
      <c r="Q3373" t="s">
        <v>22</v>
      </c>
      <c r="R3373">
        <v>46</v>
      </c>
      <c r="S3373" t="s">
        <v>17</v>
      </c>
      <c r="T3373" t="s">
        <v>17</v>
      </c>
      <c r="U3373" t="s">
        <v>17</v>
      </c>
      <c r="V3373" t="str">
        <f>IF(Table2[[#This Row],[Age]] &lt; 30, "Under 30", IF(Table2[[#This Row],[Age]] &lt; 65, "Other", "Senior"))</f>
        <v>Other</v>
      </c>
      <c r="W3373">
        <v>0</v>
      </c>
      <c r="X3373" t="s">
        <v>21</v>
      </c>
      <c r="Y3373" t="s">
        <v>94</v>
      </c>
      <c r="Z3373" t="s">
        <v>29</v>
      </c>
      <c r="AA3373">
        <v>31</v>
      </c>
      <c r="AB3373">
        <v>982</v>
      </c>
      <c r="AE3373">
        <f t="shared" si="52"/>
        <v>0</v>
      </c>
      <c r="AF3373">
        <v>1</v>
      </c>
      <c r="AG3373" t="str">
        <f>IF(Table2[[#This Row],[Avg Monthly GB Download]] &lt; 5, "Less than 5 GB", IF(Table2[[#This Row],[Avg Monthly GB Download]] &lt;= 10, "Between 5 and 10 GB", "10 or more GB"))</f>
        <v>Less than 5 GB</v>
      </c>
    </row>
    <row r="3374" spans="1:33" x14ac:dyDescent="0.3">
      <c r="A3374" t="s">
        <v>6863</v>
      </c>
      <c r="B3374" t="s">
        <v>17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21</v>
      </c>
      <c r="I3374" t="s">
        <v>84</v>
      </c>
      <c r="J3374">
        <v>0</v>
      </c>
      <c r="K3374">
        <v>0</v>
      </c>
      <c r="L3374">
        <v>7</v>
      </c>
      <c r="M3374" t="s">
        <v>21</v>
      </c>
      <c r="N3374">
        <v>0</v>
      </c>
      <c r="O3374" t="s">
        <v>66</v>
      </c>
      <c r="P3374" t="s">
        <v>6864</v>
      </c>
      <c r="Q3374" t="s">
        <v>22</v>
      </c>
      <c r="R3374">
        <v>82</v>
      </c>
      <c r="S3374" t="s">
        <v>17</v>
      </c>
      <c r="T3374" t="s">
        <v>21</v>
      </c>
      <c r="U3374" t="s">
        <v>17</v>
      </c>
      <c r="V3374" t="str">
        <f>IF(Table2[[#This Row],[Age]] &lt; 30, "Under 30", IF(Table2[[#This Row],[Age]] &lt; 65, "Other", "Senior"))</f>
        <v>Senior</v>
      </c>
      <c r="W3374">
        <v>0</v>
      </c>
      <c r="X3374" t="s">
        <v>17</v>
      </c>
      <c r="Y3374" t="s">
        <v>28</v>
      </c>
      <c r="Z3374" t="s">
        <v>29</v>
      </c>
      <c r="AA3374">
        <v>45</v>
      </c>
      <c r="AB3374">
        <v>3091</v>
      </c>
      <c r="AE3374">
        <f t="shared" si="52"/>
        <v>0</v>
      </c>
      <c r="AF3374">
        <v>1</v>
      </c>
      <c r="AG3374" t="str">
        <f>IF(Table2[[#This Row],[Avg Monthly GB Download]] &lt; 5, "Less than 5 GB", IF(Table2[[#This Row],[Avg Monthly GB Download]] &lt;= 10, "Between 5 and 10 GB", "10 or more GB"))</f>
        <v>Between 5 and 10 GB</v>
      </c>
    </row>
    <row r="3375" spans="1:33" x14ac:dyDescent="0.3">
      <c r="A3375" t="s">
        <v>6865</v>
      </c>
      <c r="B3375" t="s">
        <v>17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17</v>
      </c>
      <c r="I3375" t="s">
        <v>18</v>
      </c>
      <c r="J3375">
        <v>0</v>
      </c>
      <c r="K3375">
        <v>0</v>
      </c>
      <c r="L3375">
        <v>5</v>
      </c>
      <c r="M3375" t="s">
        <v>21</v>
      </c>
      <c r="N3375">
        <v>0</v>
      </c>
      <c r="O3375" t="s">
        <v>73</v>
      </c>
      <c r="P3375" t="s">
        <v>6866</v>
      </c>
      <c r="Q3375" t="s">
        <v>22</v>
      </c>
      <c r="R3375">
        <v>62</v>
      </c>
      <c r="S3375" t="s">
        <v>17</v>
      </c>
      <c r="T3375" t="s">
        <v>17</v>
      </c>
      <c r="U3375" t="s">
        <v>17</v>
      </c>
      <c r="V3375" t="str">
        <f>IF(Table2[[#This Row],[Age]] &lt; 30, "Under 30", IF(Table2[[#This Row],[Age]] &lt; 65, "Other", "Senior"))</f>
        <v>Other</v>
      </c>
      <c r="W3375">
        <v>0</v>
      </c>
      <c r="X3375" t="s">
        <v>17</v>
      </c>
      <c r="Y3375" t="s">
        <v>94</v>
      </c>
      <c r="Z3375" t="s">
        <v>34</v>
      </c>
      <c r="AA3375">
        <v>40</v>
      </c>
      <c r="AB3375">
        <v>1309</v>
      </c>
      <c r="AE3375">
        <f t="shared" si="52"/>
        <v>0</v>
      </c>
      <c r="AF3375">
        <v>1</v>
      </c>
      <c r="AG3375" t="str">
        <f>IF(Table2[[#This Row],[Avg Monthly GB Download]] &lt; 5, "Less than 5 GB", IF(Table2[[#This Row],[Avg Monthly GB Download]] &lt;= 10, "Between 5 and 10 GB", "10 or more GB"))</f>
        <v>Between 5 and 10 GB</v>
      </c>
    </row>
    <row r="3376" spans="1:33" x14ac:dyDescent="0.3">
      <c r="A3376" t="s">
        <v>6867</v>
      </c>
      <c r="B3376" t="s">
        <v>17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17</v>
      </c>
      <c r="I3376" t="s">
        <v>18</v>
      </c>
      <c r="J3376">
        <v>0</v>
      </c>
      <c r="K3376">
        <v>0</v>
      </c>
      <c r="L3376">
        <v>36</v>
      </c>
      <c r="M3376" t="s">
        <v>17</v>
      </c>
      <c r="N3376">
        <v>62</v>
      </c>
      <c r="O3376" t="s">
        <v>19</v>
      </c>
      <c r="P3376" t="s">
        <v>6868</v>
      </c>
      <c r="Q3376" t="s">
        <v>20</v>
      </c>
      <c r="R3376">
        <v>25</v>
      </c>
      <c r="S3376" t="s">
        <v>21</v>
      </c>
      <c r="T3376" t="s">
        <v>17</v>
      </c>
      <c r="U3376" t="s">
        <v>17</v>
      </c>
      <c r="V3376" t="str">
        <f>IF(Table2[[#This Row],[Age]] &lt; 30, "Under 30", IF(Table2[[#This Row],[Age]] &lt; 65, "Other", "Senior"))</f>
        <v>Under 30</v>
      </c>
      <c r="W3376">
        <v>0</v>
      </c>
      <c r="X3376" t="s">
        <v>17</v>
      </c>
      <c r="Y3376" t="s">
        <v>49</v>
      </c>
      <c r="Z3376" t="s">
        <v>29</v>
      </c>
      <c r="AA3376">
        <v>43</v>
      </c>
      <c r="AB3376">
        <v>933</v>
      </c>
      <c r="AE3376">
        <f t="shared" si="52"/>
        <v>0</v>
      </c>
      <c r="AF3376">
        <v>1</v>
      </c>
      <c r="AG3376" t="str">
        <f>IF(Table2[[#This Row],[Avg Monthly GB Download]] &lt; 5, "Less than 5 GB", IF(Table2[[#This Row],[Avg Monthly GB Download]] &lt;= 10, "Between 5 and 10 GB", "10 or more GB"))</f>
        <v>10 or more GB</v>
      </c>
    </row>
    <row r="3377" spans="1:33" x14ac:dyDescent="0.3">
      <c r="A3377" t="s">
        <v>6869</v>
      </c>
      <c r="B3377" t="s">
        <v>17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17</v>
      </c>
      <c r="I3377" t="s">
        <v>18</v>
      </c>
      <c r="J3377">
        <v>0</v>
      </c>
      <c r="K3377">
        <v>0</v>
      </c>
      <c r="L3377">
        <v>1</v>
      </c>
      <c r="M3377" t="s">
        <v>21</v>
      </c>
      <c r="N3377">
        <v>0</v>
      </c>
      <c r="O3377" t="s">
        <v>81</v>
      </c>
      <c r="P3377" t="s">
        <v>6870</v>
      </c>
      <c r="Q3377" t="s">
        <v>22</v>
      </c>
      <c r="R3377">
        <v>41</v>
      </c>
      <c r="S3377" t="s">
        <v>17</v>
      </c>
      <c r="T3377" t="s">
        <v>17</v>
      </c>
      <c r="U3377" t="s">
        <v>17</v>
      </c>
      <c r="V3377" t="str">
        <f>IF(Table2[[#This Row],[Age]] &lt; 30, "Under 30", IF(Table2[[#This Row],[Age]] &lt; 65, "Other", "Senior"))</f>
        <v>Other</v>
      </c>
      <c r="W3377">
        <v>0</v>
      </c>
      <c r="X3377" t="s">
        <v>21</v>
      </c>
      <c r="Y3377" t="s">
        <v>94</v>
      </c>
      <c r="Z3377" t="s">
        <v>34</v>
      </c>
      <c r="AA3377">
        <v>24</v>
      </c>
      <c r="AB3377">
        <v>1254</v>
      </c>
      <c r="AE3377">
        <f t="shared" si="52"/>
        <v>0</v>
      </c>
      <c r="AF3377">
        <v>1</v>
      </c>
      <c r="AG3377" t="str">
        <f>IF(Table2[[#This Row],[Avg Monthly GB Download]] &lt; 5, "Less than 5 GB", IF(Table2[[#This Row],[Avg Monthly GB Download]] &lt;= 10, "Between 5 and 10 GB", "10 or more GB"))</f>
        <v>Less than 5 GB</v>
      </c>
    </row>
    <row r="3378" spans="1:33" x14ac:dyDescent="0.3">
      <c r="A3378" t="s">
        <v>6871</v>
      </c>
      <c r="B3378" t="s">
        <v>17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17</v>
      </c>
      <c r="I3378" t="s">
        <v>18</v>
      </c>
      <c r="J3378">
        <v>0</v>
      </c>
      <c r="K3378">
        <v>0</v>
      </c>
      <c r="L3378">
        <v>3</v>
      </c>
      <c r="M3378" t="s">
        <v>21</v>
      </c>
      <c r="N3378">
        <v>0</v>
      </c>
      <c r="O3378" t="s">
        <v>73</v>
      </c>
      <c r="P3378" t="s">
        <v>6872</v>
      </c>
      <c r="Q3378" t="s">
        <v>20</v>
      </c>
      <c r="R3378">
        <v>66</v>
      </c>
      <c r="S3378" t="s">
        <v>17</v>
      </c>
      <c r="T3378" t="s">
        <v>21</v>
      </c>
      <c r="U3378" t="s">
        <v>17</v>
      </c>
      <c r="V3378" t="str">
        <f>IF(Table2[[#This Row],[Age]] &lt; 30, "Under 30", IF(Table2[[#This Row],[Age]] &lt; 65, "Other", "Senior"))</f>
        <v>Senior</v>
      </c>
      <c r="W3378">
        <v>0</v>
      </c>
      <c r="X3378" t="s">
        <v>17</v>
      </c>
      <c r="Y3378" t="s">
        <v>94</v>
      </c>
      <c r="Z3378" t="s">
        <v>34</v>
      </c>
      <c r="AA3378">
        <v>17</v>
      </c>
      <c r="AB3378">
        <v>700</v>
      </c>
      <c r="AE3378">
        <f t="shared" si="52"/>
        <v>0</v>
      </c>
      <c r="AF3378">
        <v>1</v>
      </c>
      <c r="AG3378" t="str">
        <f>IF(Table2[[#This Row],[Avg Monthly GB Download]] &lt; 5, "Less than 5 GB", IF(Table2[[#This Row],[Avg Monthly GB Download]] &lt;= 10, "Between 5 and 10 GB", "10 or more GB"))</f>
        <v>Less than 5 GB</v>
      </c>
    </row>
    <row r="3379" spans="1:33" x14ac:dyDescent="0.3">
      <c r="A3379" t="s">
        <v>6873</v>
      </c>
      <c r="B3379" t="s">
        <v>17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17</v>
      </c>
      <c r="I3379" t="s">
        <v>18</v>
      </c>
      <c r="J3379">
        <v>0</v>
      </c>
      <c r="K3379">
        <v>0</v>
      </c>
      <c r="L3379">
        <v>0</v>
      </c>
      <c r="M3379" t="s">
        <v>17</v>
      </c>
      <c r="N3379">
        <v>0</v>
      </c>
      <c r="O3379" t="s">
        <v>54</v>
      </c>
      <c r="P3379" t="s">
        <v>6874</v>
      </c>
      <c r="Q3379" t="s">
        <v>22</v>
      </c>
      <c r="R3379">
        <v>45</v>
      </c>
      <c r="S3379" t="s">
        <v>17</v>
      </c>
      <c r="T3379" t="s">
        <v>17</v>
      </c>
      <c r="U3379" t="s">
        <v>17</v>
      </c>
      <c r="V3379" t="str">
        <f>IF(Table2[[#This Row],[Age]] &lt; 30, "Under 30", IF(Table2[[#This Row],[Age]] &lt; 65, "Other", "Senior"))</f>
        <v>Other</v>
      </c>
      <c r="W3379">
        <v>0</v>
      </c>
      <c r="X3379" t="s">
        <v>17</v>
      </c>
      <c r="Y3379" t="s">
        <v>49</v>
      </c>
      <c r="Z3379" t="s">
        <v>29</v>
      </c>
      <c r="AA3379">
        <v>10</v>
      </c>
      <c r="AB3379">
        <v>416</v>
      </c>
      <c r="AE3379">
        <f t="shared" si="52"/>
        <v>0</v>
      </c>
      <c r="AF3379">
        <v>1</v>
      </c>
      <c r="AG3379" t="str">
        <f>IF(Table2[[#This Row],[Avg Monthly GB Download]] &lt; 5, "Less than 5 GB", IF(Table2[[#This Row],[Avg Monthly GB Download]] &lt;= 10, "Between 5 and 10 GB", "10 or more GB"))</f>
        <v>Less than 5 GB</v>
      </c>
    </row>
    <row r="3380" spans="1:33" x14ac:dyDescent="0.3">
      <c r="A3380" t="s">
        <v>6875</v>
      </c>
      <c r="B3380" t="s">
        <v>17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17</v>
      </c>
      <c r="I3380" t="s">
        <v>18</v>
      </c>
      <c r="J3380">
        <v>0</v>
      </c>
      <c r="K3380">
        <v>0</v>
      </c>
      <c r="L3380">
        <v>0</v>
      </c>
      <c r="M3380" t="s">
        <v>17</v>
      </c>
      <c r="N3380">
        <v>0</v>
      </c>
      <c r="O3380" t="s">
        <v>89</v>
      </c>
      <c r="P3380" t="s">
        <v>6876</v>
      </c>
      <c r="Q3380" t="s">
        <v>22</v>
      </c>
      <c r="R3380">
        <v>38</v>
      </c>
      <c r="S3380" t="s">
        <v>17</v>
      </c>
      <c r="T3380" t="s">
        <v>17</v>
      </c>
      <c r="U3380" t="s">
        <v>17</v>
      </c>
      <c r="V3380" t="str">
        <f>IF(Table2[[#This Row],[Age]] &lt; 30, "Under 30", IF(Table2[[#This Row],[Age]] &lt; 65, "Other", "Senior"))</f>
        <v>Other</v>
      </c>
      <c r="W3380">
        <v>0</v>
      </c>
      <c r="X3380" t="s">
        <v>17</v>
      </c>
      <c r="Y3380" t="s">
        <v>49</v>
      </c>
      <c r="Z3380" t="s">
        <v>29</v>
      </c>
      <c r="AA3380">
        <v>11</v>
      </c>
      <c r="AB3380">
        <v>202</v>
      </c>
      <c r="AE3380">
        <f t="shared" si="52"/>
        <v>0</v>
      </c>
      <c r="AF3380">
        <v>1</v>
      </c>
      <c r="AG3380" t="str">
        <f>IF(Table2[[#This Row],[Avg Monthly GB Download]] &lt; 5, "Less than 5 GB", IF(Table2[[#This Row],[Avg Monthly GB Download]] &lt;= 10, "Between 5 and 10 GB", "10 or more GB"))</f>
        <v>Less than 5 GB</v>
      </c>
    </row>
    <row r="3381" spans="1:33" x14ac:dyDescent="0.3">
      <c r="A3381" t="s">
        <v>6877</v>
      </c>
      <c r="B3381" t="s">
        <v>17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17</v>
      </c>
      <c r="I3381" t="s">
        <v>18</v>
      </c>
      <c r="J3381">
        <v>0</v>
      </c>
      <c r="K3381">
        <v>0</v>
      </c>
      <c r="L3381">
        <v>8</v>
      </c>
      <c r="M3381" t="s">
        <v>21</v>
      </c>
      <c r="N3381">
        <v>0</v>
      </c>
      <c r="O3381" t="s">
        <v>25</v>
      </c>
      <c r="P3381" t="s">
        <v>6878</v>
      </c>
      <c r="Q3381" t="s">
        <v>22</v>
      </c>
      <c r="R3381">
        <v>27</v>
      </c>
      <c r="S3381" t="s">
        <v>21</v>
      </c>
      <c r="T3381" t="s">
        <v>17</v>
      </c>
      <c r="U3381" t="s">
        <v>17</v>
      </c>
      <c r="V3381" t="str">
        <f>IF(Table2[[#This Row],[Age]] &lt; 30, "Under 30", IF(Table2[[#This Row],[Age]] &lt; 65, "Other", "Senior"))</f>
        <v>Under 30</v>
      </c>
      <c r="W3381">
        <v>0</v>
      </c>
      <c r="X3381" t="s">
        <v>21</v>
      </c>
      <c r="Y3381" t="s">
        <v>28</v>
      </c>
      <c r="Z3381" t="s">
        <v>29</v>
      </c>
      <c r="AA3381">
        <v>27</v>
      </c>
      <c r="AB3381">
        <v>955</v>
      </c>
      <c r="AE3381">
        <f t="shared" si="52"/>
        <v>0</v>
      </c>
      <c r="AF3381">
        <v>1</v>
      </c>
      <c r="AG3381" t="str">
        <f>IF(Table2[[#This Row],[Avg Monthly GB Download]] &lt; 5, "Less than 5 GB", IF(Table2[[#This Row],[Avg Monthly GB Download]] &lt;= 10, "Between 5 and 10 GB", "10 or more GB"))</f>
        <v>Between 5 and 10 GB</v>
      </c>
    </row>
    <row r="3382" spans="1:33" x14ac:dyDescent="0.3">
      <c r="A3382" t="s">
        <v>6879</v>
      </c>
      <c r="B3382" t="s">
        <v>17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17</v>
      </c>
      <c r="I3382" t="s">
        <v>18</v>
      </c>
      <c r="J3382">
        <v>0</v>
      </c>
      <c r="K3382">
        <v>0</v>
      </c>
      <c r="L3382">
        <v>6</v>
      </c>
      <c r="M3382" t="s">
        <v>21</v>
      </c>
      <c r="N3382">
        <v>0</v>
      </c>
      <c r="O3382" t="s">
        <v>32</v>
      </c>
      <c r="P3382" t="s">
        <v>6880</v>
      </c>
      <c r="Q3382" t="s">
        <v>20</v>
      </c>
      <c r="R3382">
        <v>64</v>
      </c>
      <c r="S3382" t="s">
        <v>17</v>
      </c>
      <c r="T3382" t="s">
        <v>17</v>
      </c>
      <c r="U3382" t="s">
        <v>17</v>
      </c>
      <c r="V3382" t="str">
        <f>IF(Table2[[#This Row],[Age]] &lt; 30, "Under 30", IF(Table2[[#This Row],[Age]] &lt; 65, "Other", "Senior"))</f>
        <v>Other</v>
      </c>
      <c r="W3382">
        <v>0</v>
      </c>
      <c r="X3382" t="s">
        <v>21</v>
      </c>
      <c r="Y3382" t="s">
        <v>49</v>
      </c>
      <c r="Z3382" t="s">
        <v>34</v>
      </c>
      <c r="AA3382">
        <v>46</v>
      </c>
      <c r="AB3382">
        <v>3201</v>
      </c>
      <c r="AE3382">
        <f t="shared" si="52"/>
        <v>0</v>
      </c>
      <c r="AF3382">
        <v>1</v>
      </c>
      <c r="AG3382" t="str">
        <f>IF(Table2[[#This Row],[Avg Monthly GB Download]] &lt; 5, "Less than 5 GB", IF(Table2[[#This Row],[Avg Monthly GB Download]] &lt;= 10, "Between 5 and 10 GB", "10 or more GB"))</f>
        <v>Between 5 and 10 GB</v>
      </c>
    </row>
    <row r="3383" spans="1:33" x14ac:dyDescent="0.3">
      <c r="A3383" t="s">
        <v>6881</v>
      </c>
      <c r="B3383" t="s">
        <v>17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17</v>
      </c>
      <c r="I3383" t="s">
        <v>18</v>
      </c>
      <c r="J3383">
        <v>0</v>
      </c>
      <c r="K3383">
        <v>0</v>
      </c>
      <c r="L3383">
        <v>6</v>
      </c>
      <c r="M3383" t="s">
        <v>21</v>
      </c>
      <c r="N3383">
        <v>0</v>
      </c>
      <c r="O3383" t="s">
        <v>89</v>
      </c>
      <c r="P3383" t="s">
        <v>6882</v>
      </c>
      <c r="Q3383" t="s">
        <v>20</v>
      </c>
      <c r="R3383">
        <v>32</v>
      </c>
      <c r="S3383" t="s">
        <v>17</v>
      </c>
      <c r="T3383" t="s">
        <v>17</v>
      </c>
      <c r="U3383" t="s">
        <v>17</v>
      </c>
      <c r="V3383" t="str">
        <f>IF(Table2[[#This Row],[Age]] &lt; 30, "Under 30", IF(Table2[[#This Row],[Age]] &lt; 65, "Other", "Senior"))</f>
        <v>Other</v>
      </c>
      <c r="W3383">
        <v>0</v>
      </c>
      <c r="X3383" t="s">
        <v>21</v>
      </c>
      <c r="Y3383" t="s">
        <v>28</v>
      </c>
      <c r="Z3383" t="s">
        <v>34</v>
      </c>
      <c r="AA3383">
        <v>65</v>
      </c>
      <c r="AB3383">
        <v>2135</v>
      </c>
      <c r="AE3383">
        <f t="shared" si="52"/>
        <v>0</v>
      </c>
      <c r="AF3383">
        <v>1</v>
      </c>
      <c r="AG3383" t="str">
        <f>IF(Table2[[#This Row],[Avg Monthly GB Download]] &lt; 5, "Less than 5 GB", IF(Table2[[#This Row],[Avg Monthly GB Download]] &lt;= 10, "Between 5 and 10 GB", "10 or more GB"))</f>
        <v>Between 5 and 10 GB</v>
      </c>
    </row>
    <row r="3384" spans="1:33" x14ac:dyDescent="0.3">
      <c r="A3384" t="s">
        <v>6883</v>
      </c>
      <c r="B3384" t="s">
        <v>17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17</v>
      </c>
      <c r="I3384" t="s">
        <v>18</v>
      </c>
      <c r="J3384">
        <v>0</v>
      </c>
      <c r="K3384">
        <v>0</v>
      </c>
      <c r="L3384">
        <v>0</v>
      </c>
      <c r="M3384" t="s">
        <v>17</v>
      </c>
      <c r="N3384">
        <v>0</v>
      </c>
      <c r="O3384" t="s">
        <v>66</v>
      </c>
      <c r="P3384" t="s">
        <v>6884</v>
      </c>
      <c r="Q3384" t="s">
        <v>20</v>
      </c>
      <c r="R3384">
        <v>60</v>
      </c>
      <c r="S3384" t="s">
        <v>17</v>
      </c>
      <c r="T3384" t="s">
        <v>17</v>
      </c>
      <c r="U3384" t="s">
        <v>17</v>
      </c>
      <c r="V3384" t="str">
        <f>IF(Table2[[#This Row],[Age]] &lt; 30, "Under 30", IF(Table2[[#This Row],[Age]] &lt; 65, "Other", "Senior"))</f>
        <v>Other</v>
      </c>
      <c r="W3384">
        <v>0</v>
      </c>
      <c r="X3384" t="s">
        <v>17</v>
      </c>
      <c r="Y3384" t="s">
        <v>28</v>
      </c>
      <c r="Z3384" t="s">
        <v>34</v>
      </c>
      <c r="AA3384">
        <v>7</v>
      </c>
      <c r="AB3384">
        <v>57</v>
      </c>
      <c r="AE3384">
        <f t="shared" si="52"/>
        <v>0</v>
      </c>
      <c r="AF3384">
        <v>1</v>
      </c>
      <c r="AG3384" t="str">
        <f>IF(Table2[[#This Row],[Avg Monthly GB Download]] &lt; 5, "Less than 5 GB", IF(Table2[[#This Row],[Avg Monthly GB Download]] &lt;= 10, "Between 5 and 10 GB", "10 or more GB"))</f>
        <v>Less than 5 GB</v>
      </c>
    </row>
    <row r="3385" spans="1:33" x14ac:dyDescent="0.3">
      <c r="A3385" t="s">
        <v>6885</v>
      </c>
      <c r="B3385" t="s">
        <v>17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17</v>
      </c>
      <c r="I3385" t="s">
        <v>18</v>
      </c>
      <c r="J3385">
        <v>0</v>
      </c>
      <c r="K3385">
        <v>0</v>
      </c>
      <c r="L3385">
        <v>5</v>
      </c>
      <c r="M3385" t="s">
        <v>21</v>
      </c>
      <c r="N3385">
        <v>0</v>
      </c>
      <c r="O3385" t="s">
        <v>24</v>
      </c>
      <c r="P3385" t="s">
        <v>6886</v>
      </c>
      <c r="Q3385" t="s">
        <v>22</v>
      </c>
      <c r="R3385">
        <v>42</v>
      </c>
      <c r="S3385" t="s">
        <v>17</v>
      </c>
      <c r="T3385" t="s">
        <v>17</v>
      </c>
      <c r="U3385" t="s">
        <v>17</v>
      </c>
      <c r="V3385" t="str">
        <f>IF(Table2[[#This Row],[Age]] &lt; 30, "Under 30", IF(Table2[[#This Row],[Age]] &lt; 65, "Other", "Senior"))</f>
        <v>Other</v>
      </c>
      <c r="W3385">
        <v>0</v>
      </c>
      <c r="X3385" t="s">
        <v>17</v>
      </c>
      <c r="Y3385" t="s">
        <v>28</v>
      </c>
      <c r="Z3385" t="s">
        <v>34</v>
      </c>
      <c r="AA3385">
        <v>50</v>
      </c>
      <c r="AB3385">
        <v>202</v>
      </c>
      <c r="AE3385">
        <f t="shared" si="52"/>
        <v>0</v>
      </c>
      <c r="AF3385">
        <v>1</v>
      </c>
      <c r="AG3385" t="str">
        <f>IF(Table2[[#This Row],[Avg Monthly GB Download]] &lt; 5, "Less than 5 GB", IF(Table2[[#This Row],[Avg Monthly GB Download]] &lt;= 10, "Between 5 and 10 GB", "10 or more GB"))</f>
        <v>Between 5 and 10 GB</v>
      </c>
    </row>
    <row r="3386" spans="1:33" x14ac:dyDescent="0.3">
      <c r="A3386" t="s">
        <v>6887</v>
      </c>
      <c r="B3386" t="s">
        <v>17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17</v>
      </c>
      <c r="I3386" t="s">
        <v>18</v>
      </c>
      <c r="J3386">
        <v>0</v>
      </c>
      <c r="K3386">
        <v>0</v>
      </c>
      <c r="L3386">
        <v>1</v>
      </c>
      <c r="M3386" t="s">
        <v>21</v>
      </c>
      <c r="N3386">
        <v>0</v>
      </c>
      <c r="O3386" t="s">
        <v>32</v>
      </c>
      <c r="P3386" t="s">
        <v>6888</v>
      </c>
      <c r="Q3386" t="s">
        <v>22</v>
      </c>
      <c r="R3386">
        <v>60</v>
      </c>
      <c r="S3386" t="s">
        <v>17</v>
      </c>
      <c r="T3386" t="s">
        <v>17</v>
      </c>
      <c r="U3386" t="s">
        <v>17</v>
      </c>
      <c r="V3386" t="str">
        <f>IF(Table2[[#This Row],[Age]] &lt; 30, "Under 30", IF(Table2[[#This Row],[Age]] &lt; 65, "Other", "Senior"))</f>
        <v>Other</v>
      </c>
      <c r="W3386">
        <v>0</v>
      </c>
      <c r="X3386" t="s">
        <v>21</v>
      </c>
      <c r="Y3386" t="s">
        <v>94</v>
      </c>
      <c r="Z3386" t="s">
        <v>29</v>
      </c>
      <c r="AA3386">
        <v>45</v>
      </c>
      <c r="AB3386">
        <v>2752</v>
      </c>
      <c r="AE3386">
        <f t="shared" si="52"/>
        <v>0</v>
      </c>
      <c r="AF3386">
        <v>1</v>
      </c>
      <c r="AG3386" t="str">
        <f>IF(Table2[[#This Row],[Avg Monthly GB Download]] &lt; 5, "Less than 5 GB", IF(Table2[[#This Row],[Avg Monthly GB Download]] &lt;= 10, "Between 5 and 10 GB", "10 or more GB"))</f>
        <v>Less than 5 GB</v>
      </c>
    </row>
    <row r="3387" spans="1:33" x14ac:dyDescent="0.3">
      <c r="A3387" t="s">
        <v>6889</v>
      </c>
      <c r="B3387" t="s">
        <v>17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17</v>
      </c>
      <c r="I3387" t="s">
        <v>18</v>
      </c>
      <c r="J3387">
        <v>0</v>
      </c>
      <c r="K3387">
        <v>0</v>
      </c>
      <c r="L3387">
        <v>0</v>
      </c>
      <c r="M3387" t="s">
        <v>17</v>
      </c>
      <c r="N3387">
        <v>0</v>
      </c>
      <c r="O3387" t="s">
        <v>68</v>
      </c>
      <c r="P3387" t="s">
        <v>6890</v>
      </c>
      <c r="Q3387" t="s">
        <v>22</v>
      </c>
      <c r="R3387">
        <v>38</v>
      </c>
      <c r="S3387" t="s">
        <v>17</v>
      </c>
      <c r="T3387" t="s">
        <v>17</v>
      </c>
      <c r="U3387" t="s">
        <v>17</v>
      </c>
      <c r="V3387" t="str">
        <f>IF(Table2[[#This Row],[Age]] &lt; 30, "Under 30", IF(Table2[[#This Row],[Age]] &lt; 65, "Other", "Senior"))</f>
        <v>Other</v>
      </c>
      <c r="W3387">
        <v>0</v>
      </c>
      <c r="X3387" t="s">
        <v>17</v>
      </c>
      <c r="Y3387" t="s">
        <v>28</v>
      </c>
      <c r="Z3387" t="s">
        <v>29</v>
      </c>
      <c r="AA3387">
        <v>12</v>
      </c>
      <c r="AB3387">
        <v>12</v>
      </c>
      <c r="AE3387">
        <f t="shared" si="52"/>
        <v>0</v>
      </c>
      <c r="AF3387">
        <v>1</v>
      </c>
      <c r="AG3387" t="str">
        <f>IF(Table2[[#This Row],[Avg Monthly GB Download]] &lt; 5, "Less than 5 GB", IF(Table2[[#This Row],[Avg Monthly GB Download]] &lt;= 10, "Between 5 and 10 GB", "10 or more GB"))</f>
        <v>Less than 5 GB</v>
      </c>
    </row>
    <row r="3388" spans="1:33" x14ac:dyDescent="0.3">
      <c r="A3388" t="s">
        <v>6891</v>
      </c>
      <c r="B3388" t="s">
        <v>17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17</v>
      </c>
      <c r="I3388" t="s">
        <v>18</v>
      </c>
      <c r="J3388">
        <v>0</v>
      </c>
      <c r="K3388">
        <v>0</v>
      </c>
      <c r="L3388">
        <v>20</v>
      </c>
      <c r="M3388" t="s">
        <v>21</v>
      </c>
      <c r="N3388">
        <v>0</v>
      </c>
      <c r="O3388" t="s">
        <v>90</v>
      </c>
      <c r="P3388" t="s">
        <v>6892</v>
      </c>
      <c r="Q3388" t="s">
        <v>22</v>
      </c>
      <c r="R3388">
        <v>20</v>
      </c>
      <c r="S3388" t="s">
        <v>21</v>
      </c>
      <c r="T3388" t="s">
        <v>17</v>
      </c>
      <c r="U3388" t="s">
        <v>17</v>
      </c>
      <c r="V3388" t="str">
        <f>IF(Table2[[#This Row],[Age]] &lt; 30, "Under 30", IF(Table2[[#This Row],[Age]] &lt; 65, "Other", "Senior"))</f>
        <v>Under 30</v>
      </c>
      <c r="W3388">
        <v>0</v>
      </c>
      <c r="X3388" t="s">
        <v>17</v>
      </c>
      <c r="Y3388" t="s">
        <v>28</v>
      </c>
      <c r="Z3388" t="s">
        <v>34</v>
      </c>
      <c r="AA3388">
        <v>42</v>
      </c>
      <c r="AB3388">
        <v>588</v>
      </c>
      <c r="AE3388">
        <f t="shared" si="52"/>
        <v>0</v>
      </c>
      <c r="AF3388">
        <v>1</v>
      </c>
      <c r="AG3388" t="str">
        <f>IF(Table2[[#This Row],[Avg Monthly GB Download]] &lt; 5, "Less than 5 GB", IF(Table2[[#This Row],[Avg Monthly GB Download]] &lt;= 10, "Between 5 and 10 GB", "10 or more GB"))</f>
        <v>10 or more GB</v>
      </c>
    </row>
    <row r="3389" spans="1:33" x14ac:dyDescent="0.3">
      <c r="A3389" t="s">
        <v>6893</v>
      </c>
      <c r="B3389" t="s">
        <v>17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17</v>
      </c>
      <c r="I3389" t="s">
        <v>18</v>
      </c>
      <c r="J3389">
        <v>0</v>
      </c>
      <c r="K3389">
        <v>0</v>
      </c>
      <c r="L3389">
        <v>5</v>
      </c>
      <c r="M3389" t="s">
        <v>21</v>
      </c>
      <c r="N3389">
        <v>0</v>
      </c>
      <c r="O3389" t="s">
        <v>89</v>
      </c>
      <c r="P3389" t="s">
        <v>6894</v>
      </c>
      <c r="Q3389" t="s">
        <v>20</v>
      </c>
      <c r="R3389">
        <v>35</v>
      </c>
      <c r="S3389" t="s">
        <v>17</v>
      </c>
      <c r="T3389" t="s">
        <v>17</v>
      </c>
      <c r="U3389" t="s">
        <v>17</v>
      </c>
      <c r="V3389" t="str">
        <f>IF(Table2[[#This Row],[Age]] &lt; 30, "Under 30", IF(Table2[[#This Row],[Age]] &lt; 65, "Other", "Senior"))</f>
        <v>Other</v>
      </c>
      <c r="W3389">
        <v>0</v>
      </c>
      <c r="X3389" t="s">
        <v>17</v>
      </c>
      <c r="Y3389" t="s">
        <v>28</v>
      </c>
      <c r="Z3389" t="s">
        <v>29</v>
      </c>
      <c r="AA3389">
        <v>31</v>
      </c>
      <c r="AB3389">
        <v>1198</v>
      </c>
      <c r="AE3389">
        <f t="shared" si="52"/>
        <v>0</v>
      </c>
      <c r="AF3389">
        <v>1</v>
      </c>
      <c r="AG3389" t="str">
        <f>IF(Table2[[#This Row],[Avg Monthly GB Download]] &lt; 5, "Less than 5 GB", IF(Table2[[#This Row],[Avg Monthly GB Download]] &lt;= 10, "Between 5 and 10 GB", "10 or more GB"))</f>
        <v>Between 5 and 10 GB</v>
      </c>
    </row>
    <row r="3390" spans="1:33" x14ac:dyDescent="0.3">
      <c r="A3390" t="s">
        <v>6895</v>
      </c>
      <c r="B3390" t="s">
        <v>17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17</v>
      </c>
      <c r="I3390" t="s">
        <v>18</v>
      </c>
      <c r="J3390">
        <v>0</v>
      </c>
      <c r="K3390">
        <v>0</v>
      </c>
      <c r="L3390">
        <v>13</v>
      </c>
      <c r="M3390" t="s">
        <v>17</v>
      </c>
      <c r="N3390">
        <v>13</v>
      </c>
      <c r="O3390" t="s">
        <v>74</v>
      </c>
      <c r="P3390" t="s">
        <v>6896</v>
      </c>
      <c r="Q3390" t="s">
        <v>22</v>
      </c>
      <c r="R3390">
        <v>21</v>
      </c>
      <c r="S3390" t="s">
        <v>21</v>
      </c>
      <c r="T3390" t="s">
        <v>17</v>
      </c>
      <c r="U3390" t="s">
        <v>17</v>
      </c>
      <c r="V3390" t="str">
        <f>IF(Table2[[#This Row],[Age]] &lt; 30, "Under 30", IF(Table2[[#This Row],[Age]] &lt; 65, "Other", "Senior"))</f>
        <v>Under 30</v>
      </c>
      <c r="W3390">
        <v>0</v>
      </c>
      <c r="X3390" t="s">
        <v>17</v>
      </c>
      <c r="Y3390" t="s">
        <v>28</v>
      </c>
      <c r="Z3390" t="s">
        <v>34</v>
      </c>
      <c r="AA3390">
        <v>29</v>
      </c>
      <c r="AB3390">
        <v>1752</v>
      </c>
      <c r="AE3390">
        <f t="shared" si="52"/>
        <v>0</v>
      </c>
      <c r="AF3390">
        <v>1</v>
      </c>
      <c r="AG3390" t="str">
        <f>IF(Table2[[#This Row],[Avg Monthly GB Download]] &lt; 5, "Less than 5 GB", IF(Table2[[#This Row],[Avg Monthly GB Download]] &lt;= 10, "Between 5 and 10 GB", "10 or more GB"))</f>
        <v>10 or more GB</v>
      </c>
    </row>
    <row r="3391" spans="1:33" x14ac:dyDescent="0.3">
      <c r="A3391" t="s">
        <v>6897</v>
      </c>
      <c r="B3391" t="s">
        <v>17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17</v>
      </c>
      <c r="I3391" t="s">
        <v>18</v>
      </c>
      <c r="J3391">
        <v>0</v>
      </c>
      <c r="K3391">
        <v>0</v>
      </c>
      <c r="L3391">
        <v>4</v>
      </c>
      <c r="M3391" t="s">
        <v>21</v>
      </c>
      <c r="N3391">
        <v>0</v>
      </c>
      <c r="O3391" t="s">
        <v>63</v>
      </c>
      <c r="P3391" t="s">
        <v>6898</v>
      </c>
      <c r="Q3391" t="s">
        <v>22</v>
      </c>
      <c r="R3391">
        <v>68</v>
      </c>
      <c r="S3391" t="s">
        <v>17</v>
      </c>
      <c r="T3391" t="s">
        <v>21</v>
      </c>
      <c r="U3391" t="s">
        <v>17</v>
      </c>
      <c r="V3391" t="str">
        <f>IF(Table2[[#This Row],[Age]] &lt; 30, "Under 30", IF(Table2[[#This Row],[Age]] &lt; 65, "Other", "Senior"))</f>
        <v>Senior</v>
      </c>
      <c r="W3391">
        <v>0</v>
      </c>
      <c r="X3391" t="s">
        <v>17</v>
      </c>
      <c r="Y3391" t="s">
        <v>28</v>
      </c>
      <c r="Z3391" t="s">
        <v>29</v>
      </c>
      <c r="AA3391">
        <v>15</v>
      </c>
      <c r="AB3391">
        <v>731</v>
      </c>
      <c r="AE3391">
        <f t="shared" si="52"/>
        <v>0</v>
      </c>
      <c r="AF3391">
        <v>1</v>
      </c>
      <c r="AG3391" t="str">
        <f>IF(Table2[[#This Row],[Avg Monthly GB Download]] &lt; 5, "Less than 5 GB", IF(Table2[[#This Row],[Avg Monthly GB Download]] &lt;= 10, "Between 5 and 10 GB", "10 or more GB"))</f>
        <v>Less than 5 GB</v>
      </c>
    </row>
    <row r="3392" spans="1:33" x14ac:dyDescent="0.3">
      <c r="A3392" t="s">
        <v>6899</v>
      </c>
      <c r="B3392" t="s">
        <v>17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17</v>
      </c>
      <c r="I3392" t="s">
        <v>18</v>
      </c>
      <c r="J3392">
        <v>0</v>
      </c>
      <c r="K3392">
        <v>0</v>
      </c>
      <c r="L3392">
        <v>8</v>
      </c>
      <c r="M3392" t="s">
        <v>21</v>
      </c>
      <c r="N3392">
        <v>0</v>
      </c>
      <c r="O3392" t="s">
        <v>23</v>
      </c>
      <c r="P3392" t="s">
        <v>6900</v>
      </c>
      <c r="Q3392" t="s">
        <v>22</v>
      </c>
      <c r="R3392">
        <v>47</v>
      </c>
      <c r="S3392" t="s">
        <v>17</v>
      </c>
      <c r="T3392" t="s">
        <v>17</v>
      </c>
      <c r="U3392" t="s">
        <v>17</v>
      </c>
      <c r="V3392" t="str">
        <f>IF(Table2[[#This Row],[Age]] &lt; 30, "Under 30", IF(Table2[[#This Row],[Age]] &lt; 65, "Other", "Senior"))</f>
        <v>Other</v>
      </c>
      <c r="W3392">
        <v>0</v>
      </c>
      <c r="X3392" t="s">
        <v>17</v>
      </c>
      <c r="Y3392" t="s">
        <v>28</v>
      </c>
      <c r="Z3392" t="s">
        <v>29</v>
      </c>
      <c r="AA3392">
        <v>53</v>
      </c>
      <c r="AB3392">
        <v>2679</v>
      </c>
      <c r="AE3392">
        <f t="shared" si="52"/>
        <v>0</v>
      </c>
      <c r="AF3392">
        <v>1</v>
      </c>
      <c r="AG3392" t="str">
        <f>IF(Table2[[#This Row],[Avg Monthly GB Download]] &lt; 5, "Less than 5 GB", IF(Table2[[#This Row],[Avg Monthly GB Download]] &lt;= 10, "Between 5 and 10 GB", "10 or more GB"))</f>
        <v>Between 5 and 10 GB</v>
      </c>
    </row>
    <row r="3393" spans="1:33" x14ac:dyDescent="0.3">
      <c r="A3393" t="s">
        <v>6901</v>
      </c>
      <c r="B3393" t="s">
        <v>17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17</v>
      </c>
      <c r="I3393" t="s">
        <v>18</v>
      </c>
      <c r="J3393">
        <v>0</v>
      </c>
      <c r="K3393">
        <v>0</v>
      </c>
      <c r="L3393">
        <v>13</v>
      </c>
      <c r="M3393" t="s">
        <v>21</v>
      </c>
      <c r="N3393">
        <v>0</v>
      </c>
      <c r="O3393" t="s">
        <v>70</v>
      </c>
      <c r="P3393" t="s">
        <v>6902</v>
      </c>
      <c r="Q3393" t="s">
        <v>22</v>
      </c>
      <c r="R3393">
        <v>29</v>
      </c>
      <c r="S3393" t="s">
        <v>21</v>
      </c>
      <c r="T3393" t="s">
        <v>17</v>
      </c>
      <c r="U3393" t="s">
        <v>17</v>
      </c>
      <c r="V3393" t="str">
        <f>IF(Table2[[#This Row],[Age]] &lt; 30, "Under 30", IF(Table2[[#This Row],[Age]] &lt; 65, "Other", "Senior"))</f>
        <v>Under 30</v>
      </c>
      <c r="W3393">
        <v>0</v>
      </c>
      <c r="X3393" t="s">
        <v>17</v>
      </c>
      <c r="Y3393" t="s">
        <v>94</v>
      </c>
      <c r="Z3393" t="s">
        <v>29</v>
      </c>
      <c r="AA3393">
        <v>27</v>
      </c>
      <c r="AB3393">
        <v>1591</v>
      </c>
      <c r="AE3393">
        <f t="shared" si="52"/>
        <v>0</v>
      </c>
      <c r="AF3393">
        <v>1</v>
      </c>
      <c r="AG3393" t="str">
        <f>IF(Table2[[#This Row],[Avg Monthly GB Download]] &lt; 5, "Less than 5 GB", IF(Table2[[#This Row],[Avg Monthly GB Download]] &lt;= 10, "Between 5 and 10 GB", "10 or more GB"))</f>
        <v>10 or more GB</v>
      </c>
    </row>
    <row r="3394" spans="1:33" x14ac:dyDescent="0.3">
      <c r="A3394" t="s">
        <v>6903</v>
      </c>
      <c r="B3394" t="s">
        <v>17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17</v>
      </c>
      <c r="I3394" t="s">
        <v>18</v>
      </c>
      <c r="J3394">
        <v>0</v>
      </c>
      <c r="K3394">
        <v>0</v>
      </c>
      <c r="L3394">
        <v>6</v>
      </c>
      <c r="M3394" t="s">
        <v>17</v>
      </c>
      <c r="N3394">
        <v>64</v>
      </c>
      <c r="O3394" t="s">
        <v>78</v>
      </c>
      <c r="P3394" t="s">
        <v>6904</v>
      </c>
      <c r="Q3394" t="s">
        <v>22</v>
      </c>
      <c r="R3394">
        <v>74</v>
      </c>
      <c r="S3394" t="s">
        <v>17</v>
      </c>
      <c r="T3394" t="s">
        <v>21</v>
      </c>
      <c r="U3394" t="s">
        <v>17</v>
      </c>
      <c r="V3394" t="str">
        <f>IF(Table2[[#This Row],[Age]] &lt; 30, "Under 30", IF(Table2[[#This Row],[Age]] &lt; 65, "Other", "Senior"))</f>
        <v>Senior</v>
      </c>
      <c r="W3394">
        <v>0</v>
      </c>
      <c r="X3394" t="s">
        <v>17</v>
      </c>
      <c r="Y3394" t="s">
        <v>28</v>
      </c>
      <c r="Z3394" t="s">
        <v>34</v>
      </c>
      <c r="AA3394">
        <v>24</v>
      </c>
      <c r="AB3394">
        <v>1182</v>
      </c>
      <c r="AE3394">
        <f t="shared" ref="AE3394:AE3457" si="53">IF(B3394 = "yes", 1, IF(B3394 = "No", 0))</f>
        <v>0</v>
      </c>
      <c r="AF3394">
        <v>1</v>
      </c>
      <c r="AG3394" t="str">
        <f>IF(Table2[[#This Row],[Avg Monthly GB Download]] &lt; 5, "Less than 5 GB", IF(Table2[[#This Row],[Avg Monthly GB Download]] &lt;= 10, "Between 5 and 10 GB", "10 or more GB"))</f>
        <v>Between 5 and 10 GB</v>
      </c>
    </row>
    <row r="3395" spans="1:33" x14ac:dyDescent="0.3">
      <c r="A3395" t="s">
        <v>6905</v>
      </c>
      <c r="B3395" t="s">
        <v>17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17</v>
      </c>
      <c r="I3395" t="s">
        <v>18</v>
      </c>
      <c r="J3395">
        <v>0</v>
      </c>
      <c r="K3395">
        <v>0</v>
      </c>
      <c r="L3395">
        <v>4</v>
      </c>
      <c r="M3395" t="s">
        <v>21</v>
      </c>
      <c r="N3395">
        <v>0</v>
      </c>
      <c r="O3395" t="s">
        <v>27</v>
      </c>
      <c r="P3395" t="s">
        <v>6906</v>
      </c>
      <c r="Q3395" t="s">
        <v>22</v>
      </c>
      <c r="R3395">
        <v>67</v>
      </c>
      <c r="S3395" t="s">
        <v>17</v>
      </c>
      <c r="T3395" t="s">
        <v>21</v>
      </c>
      <c r="U3395" t="s">
        <v>17</v>
      </c>
      <c r="V3395" t="str">
        <f>IF(Table2[[#This Row],[Age]] &lt; 30, "Under 30", IF(Table2[[#This Row],[Age]] &lt; 65, "Other", "Senior"))</f>
        <v>Senior</v>
      </c>
      <c r="W3395">
        <v>0</v>
      </c>
      <c r="X3395" t="s">
        <v>17</v>
      </c>
      <c r="Y3395" t="s">
        <v>28</v>
      </c>
      <c r="Z3395" t="s">
        <v>29</v>
      </c>
      <c r="AA3395">
        <v>46</v>
      </c>
      <c r="AB3395">
        <v>864</v>
      </c>
      <c r="AE3395">
        <f t="shared" si="53"/>
        <v>0</v>
      </c>
      <c r="AF3395">
        <v>1</v>
      </c>
      <c r="AG3395" t="str">
        <f>IF(Table2[[#This Row],[Avg Monthly GB Download]] &lt; 5, "Less than 5 GB", IF(Table2[[#This Row],[Avg Monthly GB Download]] &lt;= 10, "Between 5 and 10 GB", "10 or more GB"))</f>
        <v>Less than 5 GB</v>
      </c>
    </row>
    <row r="3396" spans="1:33" x14ac:dyDescent="0.3">
      <c r="A3396" t="s">
        <v>6907</v>
      </c>
      <c r="B3396" t="s">
        <v>17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17</v>
      </c>
      <c r="I3396" t="s">
        <v>18</v>
      </c>
      <c r="J3396">
        <v>0</v>
      </c>
      <c r="K3396">
        <v>0</v>
      </c>
      <c r="L3396">
        <v>7</v>
      </c>
      <c r="M3396" t="s">
        <v>21</v>
      </c>
      <c r="N3396">
        <v>0</v>
      </c>
      <c r="O3396" t="s">
        <v>90</v>
      </c>
      <c r="P3396" t="s">
        <v>6908</v>
      </c>
      <c r="Q3396" t="s">
        <v>22</v>
      </c>
      <c r="R3396">
        <v>22</v>
      </c>
      <c r="S3396" t="s">
        <v>21</v>
      </c>
      <c r="T3396" t="s">
        <v>17</v>
      </c>
      <c r="U3396" t="s">
        <v>17</v>
      </c>
      <c r="V3396" t="str">
        <f>IF(Table2[[#This Row],[Age]] &lt; 30, "Under 30", IF(Table2[[#This Row],[Age]] &lt; 65, "Other", "Senior"))</f>
        <v>Under 30</v>
      </c>
      <c r="W3396">
        <v>0</v>
      </c>
      <c r="X3396" t="s">
        <v>17</v>
      </c>
      <c r="Y3396" t="s">
        <v>28</v>
      </c>
      <c r="Z3396" t="s">
        <v>34</v>
      </c>
      <c r="AA3396">
        <v>39</v>
      </c>
      <c r="AB3396">
        <v>408</v>
      </c>
      <c r="AE3396">
        <f t="shared" si="53"/>
        <v>0</v>
      </c>
      <c r="AF3396">
        <v>1</v>
      </c>
      <c r="AG3396" t="str">
        <f>IF(Table2[[#This Row],[Avg Monthly GB Download]] &lt; 5, "Less than 5 GB", IF(Table2[[#This Row],[Avg Monthly GB Download]] &lt;= 10, "Between 5 and 10 GB", "10 or more GB"))</f>
        <v>Between 5 and 10 GB</v>
      </c>
    </row>
    <row r="3397" spans="1:33" x14ac:dyDescent="0.3">
      <c r="A3397" t="s">
        <v>6909</v>
      </c>
      <c r="B3397" t="s">
        <v>17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17</v>
      </c>
      <c r="I3397" t="s">
        <v>18</v>
      </c>
      <c r="J3397">
        <v>0</v>
      </c>
      <c r="K3397">
        <v>0</v>
      </c>
      <c r="L3397">
        <v>5</v>
      </c>
      <c r="M3397" t="s">
        <v>21</v>
      </c>
      <c r="N3397">
        <v>0</v>
      </c>
      <c r="O3397" t="s">
        <v>81</v>
      </c>
      <c r="P3397" t="s">
        <v>6910</v>
      </c>
      <c r="Q3397" t="s">
        <v>22</v>
      </c>
      <c r="R3397">
        <v>61</v>
      </c>
      <c r="S3397" t="s">
        <v>17</v>
      </c>
      <c r="T3397" t="s">
        <v>17</v>
      </c>
      <c r="U3397" t="s">
        <v>17</v>
      </c>
      <c r="V3397" t="str">
        <f>IF(Table2[[#This Row],[Age]] &lt; 30, "Under 30", IF(Table2[[#This Row],[Age]] &lt; 65, "Other", "Senior"))</f>
        <v>Other</v>
      </c>
      <c r="W3397">
        <v>0</v>
      </c>
      <c r="X3397" t="s">
        <v>17</v>
      </c>
      <c r="Y3397" t="s">
        <v>94</v>
      </c>
      <c r="Z3397" t="s">
        <v>34</v>
      </c>
      <c r="AA3397">
        <v>20</v>
      </c>
      <c r="AB3397">
        <v>284</v>
      </c>
      <c r="AE3397">
        <f t="shared" si="53"/>
        <v>0</v>
      </c>
      <c r="AF3397">
        <v>1</v>
      </c>
      <c r="AG3397" t="str">
        <f>IF(Table2[[#This Row],[Avg Monthly GB Download]] &lt; 5, "Less than 5 GB", IF(Table2[[#This Row],[Avg Monthly GB Download]] &lt;= 10, "Between 5 and 10 GB", "10 or more GB"))</f>
        <v>Between 5 and 10 GB</v>
      </c>
    </row>
    <row r="3398" spans="1:33" x14ac:dyDescent="0.3">
      <c r="A3398" t="s">
        <v>6911</v>
      </c>
      <c r="B3398" t="s">
        <v>17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17</v>
      </c>
      <c r="I3398" t="s">
        <v>18</v>
      </c>
      <c r="J3398">
        <v>0</v>
      </c>
      <c r="K3398">
        <v>0</v>
      </c>
      <c r="L3398">
        <v>0</v>
      </c>
      <c r="M3398" t="s">
        <v>17</v>
      </c>
      <c r="N3398">
        <v>0</v>
      </c>
      <c r="O3398" t="s">
        <v>63</v>
      </c>
      <c r="P3398" t="s">
        <v>6912</v>
      </c>
      <c r="Q3398" t="s">
        <v>22</v>
      </c>
      <c r="R3398">
        <v>46</v>
      </c>
      <c r="S3398" t="s">
        <v>17</v>
      </c>
      <c r="T3398" t="s">
        <v>17</v>
      </c>
      <c r="U3398" t="s">
        <v>17</v>
      </c>
      <c r="V3398" t="str">
        <f>IF(Table2[[#This Row],[Age]] &lt; 30, "Under 30", IF(Table2[[#This Row],[Age]] &lt; 65, "Other", "Senior"))</f>
        <v>Other</v>
      </c>
      <c r="W3398">
        <v>0</v>
      </c>
      <c r="X3398" t="s">
        <v>17</v>
      </c>
      <c r="Y3398" t="s">
        <v>49</v>
      </c>
      <c r="Z3398" t="s">
        <v>34</v>
      </c>
      <c r="AA3398">
        <v>10</v>
      </c>
      <c r="AB3398">
        <v>320</v>
      </c>
      <c r="AE3398">
        <f t="shared" si="53"/>
        <v>0</v>
      </c>
      <c r="AF3398">
        <v>1</v>
      </c>
      <c r="AG3398" t="str">
        <f>IF(Table2[[#This Row],[Avg Monthly GB Download]] &lt; 5, "Less than 5 GB", IF(Table2[[#This Row],[Avg Monthly GB Download]] &lt;= 10, "Between 5 and 10 GB", "10 or more GB"))</f>
        <v>Less than 5 GB</v>
      </c>
    </row>
    <row r="3399" spans="1:33" x14ac:dyDescent="0.3">
      <c r="A3399" t="s">
        <v>6913</v>
      </c>
      <c r="B3399" t="s">
        <v>17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17</v>
      </c>
      <c r="I3399" t="s">
        <v>18</v>
      </c>
      <c r="J3399">
        <v>0</v>
      </c>
      <c r="K3399">
        <v>0</v>
      </c>
      <c r="L3399">
        <v>0</v>
      </c>
      <c r="M3399" t="s">
        <v>17</v>
      </c>
      <c r="N3399">
        <v>0</v>
      </c>
      <c r="O3399" t="s">
        <v>47</v>
      </c>
      <c r="P3399" t="s">
        <v>6914</v>
      </c>
      <c r="Q3399" t="s">
        <v>20</v>
      </c>
      <c r="R3399">
        <v>59</v>
      </c>
      <c r="S3399" t="s">
        <v>17</v>
      </c>
      <c r="T3399" t="s">
        <v>17</v>
      </c>
      <c r="U3399" t="s">
        <v>17</v>
      </c>
      <c r="V3399" t="str">
        <f>IF(Table2[[#This Row],[Age]] &lt; 30, "Under 30", IF(Table2[[#This Row],[Age]] &lt; 65, "Other", "Senior"))</f>
        <v>Other</v>
      </c>
      <c r="W3399">
        <v>0</v>
      </c>
      <c r="X3399" t="s">
        <v>17</v>
      </c>
      <c r="Y3399" t="s">
        <v>49</v>
      </c>
      <c r="Z3399" t="s">
        <v>29</v>
      </c>
      <c r="AA3399">
        <v>11</v>
      </c>
      <c r="AB3399">
        <v>70</v>
      </c>
      <c r="AE3399">
        <f t="shared" si="53"/>
        <v>0</v>
      </c>
      <c r="AF3399">
        <v>1</v>
      </c>
      <c r="AG3399" t="str">
        <f>IF(Table2[[#This Row],[Avg Monthly GB Download]] &lt; 5, "Less than 5 GB", IF(Table2[[#This Row],[Avg Monthly GB Download]] &lt;= 10, "Between 5 and 10 GB", "10 or more GB"))</f>
        <v>Less than 5 GB</v>
      </c>
    </row>
    <row r="3400" spans="1:33" x14ac:dyDescent="0.3">
      <c r="A3400" t="s">
        <v>6915</v>
      </c>
      <c r="B3400" t="s">
        <v>17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17</v>
      </c>
      <c r="I3400" t="s">
        <v>18</v>
      </c>
      <c r="J3400">
        <v>0</v>
      </c>
      <c r="K3400">
        <v>0</v>
      </c>
      <c r="L3400">
        <v>2</v>
      </c>
      <c r="M3400" t="s">
        <v>21</v>
      </c>
      <c r="N3400">
        <v>0</v>
      </c>
      <c r="O3400" t="s">
        <v>60</v>
      </c>
      <c r="P3400" t="s">
        <v>6916</v>
      </c>
      <c r="Q3400" t="s">
        <v>22</v>
      </c>
      <c r="R3400">
        <v>71</v>
      </c>
      <c r="S3400" t="s">
        <v>17</v>
      </c>
      <c r="T3400" t="s">
        <v>21</v>
      </c>
      <c r="U3400" t="s">
        <v>17</v>
      </c>
      <c r="V3400" t="str">
        <f>IF(Table2[[#This Row],[Age]] &lt; 30, "Under 30", IF(Table2[[#This Row],[Age]] &lt; 65, "Other", "Senior"))</f>
        <v>Senior</v>
      </c>
      <c r="W3400">
        <v>0</v>
      </c>
      <c r="X3400" t="s">
        <v>21</v>
      </c>
      <c r="Y3400" t="s">
        <v>49</v>
      </c>
      <c r="Z3400" t="s">
        <v>34</v>
      </c>
      <c r="AA3400">
        <v>47</v>
      </c>
      <c r="AB3400">
        <v>3385</v>
      </c>
      <c r="AE3400">
        <f t="shared" si="53"/>
        <v>0</v>
      </c>
      <c r="AF3400">
        <v>1</v>
      </c>
      <c r="AG3400" t="str">
        <f>IF(Table2[[#This Row],[Avg Monthly GB Download]] &lt; 5, "Less than 5 GB", IF(Table2[[#This Row],[Avg Monthly GB Download]] &lt;= 10, "Between 5 and 10 GB", "10 or more GB"))</f>
        <v>Less than 5 GB</v>
      </c>
    </row>
    <row r="3401" spans="1:33" x14ac:dyDescent="0.3">
      <c r="A3401" t="s">
        <v>6917</v>
      </c>
      <c r="B3401" t="s">
        <v>17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17</v>
      </c>
      <c r="I3401" t="s">
        <v>18</v>
      </c>
      <c r="J3401">
        <v>0</v>
      </c>
      <c r="K3401">
        <v>0</v>
      </c>
      <c r="L3401">
        <v>7</v>
      </c>
      <c r="M3401" t="s">
        <v>21</v>
      </c>
      <c r="N3401">
        <v>0</v>
      </c>
      <c r="O3401" t="s">
        <v>46</v>
      </c>
      <c r="P3401" t="s">
        <v>6918</v>
      </c>
      <c r="Q3401" t="s">
        <v>20</v>
      </c>
      <c r="R3401">
        <v>33</v>
      </c>
      <c r="S3401" t="s">
        <v>17</v>
      </c>
      <c r="T3401" t="s">
        <v>17</v>
      </c>
      <c r="U3401" t="s">
        <v>17</v>
      </c>
      <c r="V3401" t="str">
        <f>IF(Table2[[#This Row],[Age]] &lt; 30, "Under 30", IF(Table2[[#This Row],[Age]] &lt; 65, "Other", "Senior"))</f>
        <v>Other</v>
      </c>
      <c r="W3401">
        <v>0</v>
      </c>
      <c r="X3401" t="s">
        <v>21</v>
      </c>
      <c r="Y3401" t="s">
        <v>49</v>
      </c>
      <c r="Z3401" t="s">
        <v>29</v>
      </c>
      <c r="AA3401">
        <v>51</v>
      </c>
      <c r="AB3401">
        <v>3078</v>
      </c>
      <c r="AE3401">
        <f t="shared" si="53"/>
        <v>0</v>
      </c>
      <c r="AF3401">
        <v>1</v>
      </c>
      <c r="AG3401" t="str">
        <f>IF(Table2[[#This Row],[Avg Monthly GB Download]] &lt; 5, "Less than 5 GB", IF(Table2[[#This Row],[Avg Monthly GB Download]] &lt;= 10, "Between 5 and 10 GB", "10 or more GB"))</f>
        <v>Between 5 and 10 GB</v>
      </c>
    </row>
    <row r="3402" spans="1:33" x14ac:dyDescent="0.3">
      <c r="A3402" t="s">
        <v>6919</v>
      </c>
      <c r="B3402" t="s">
        <v>17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17</v>
      </c>
      <c r="I3402" t="s">
        <v>18</v>
      </c>
      <c r="J3402">
        <v>0</v>
      </c>
      <c r="K3402">
        <v>0</v>
      </c>
      <c r="L3402">
        <v>2</v>
      </c>
      <c r="M3402" t="s">
        <v>21</v>
      </c>
      <c r="N3402">
        <v>0</v>
      </c>
      <c r="O3402" t="s">
        <v>50</v>
      </c>
      <c r="P3402" t="s">
        <v>6920</v>
      </c>
      <c r="Q3402" t="s">
        <v>22</v>
      </c>
      <c r="R3402">
        <v>41</v>
      </c>
      <c r="S3402" t="s">
        <v>17</v>
      </c>
      <c r="T3402" t="s">
        <v>17</v>
      </c>
      <c r="U3402" t="s">
        <v>17</v>
      </c>
      <c r="V3402" t="str">
        <f>IF(Table2[[#This Row],[Age]] &lt; 30, "Under 30", IF(Table2[[#This Row],[Age]] &lt; 65, "Other", "Senior"))</f>
        <v>Other</v>
      </c>
      <c r="W3402">
        <v>0</v>
      </c>
      <c r="X3402" t="s">
        <v>21</v>
      </c>
      <c r="Y3402" t="s">
        <v>94</v>
      </c>
      <c r="Z3402" t="s">
        <v>34</v>
      </c>
      <c r="AA3402">
        <v>31</v>
      </c>
      <c r="AB3402">
        <v>1151</v>
      </c>
      <c r="AE3402">
        <f t="shared" si="53"/>
        <v>0</v>
      </c>
      <c r="AF3402">
        <v>1</v>
      </c>
      <c r="AG3402" t="str">
        <f>IF(Table2[[#This Row],[Avg Monthly GB Download]] &lt; 5, "Less than 5 GB", IF(Table2[[#This Row],[Avg Monthly GB Download]] &lt;= 10, "Between 5 and 10 GB", "10 or more GB"))</f>
        <v>Less than 5 GB</v>
      </c>
    </row>
    <row r="3403" spans="1:33" x14ac:dyDescent="0.3">
      <c r="A3403" t="s">
        <v>6921</v>
      </c>
      <c r="B3403" t="s">
        <v>17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17</v>
      </c>
      <c r="I3403" t="s">
        <v>18</v>
      </c>
      <c r="J3403">
        <v>0</v>
      </c>
      <c r="K3403">
        <v>0</v>
      </c>
      <c r="L3403">
        <v>4</v>
      </c>
      <c r="M3403" t="s">
        <v>21</v>
      </c>
      <c r="N3403">
        <v>0</v>
      </c>
      <c r="O3403" t="s">
        <v>64</v>
      </c>
      <c r="P3403" t="s">
        <v>6922</v>
      </c>
      <c r="Q3403" t="s">
        <v>22</v>
      </c>
      <c r="R3403">
        <v>43</v>
      </c>
      <c r="S3403" t="s">
        <v>17</v>
      </c>
      <c r="T3403" t="s">
        <v>17</v>
      </c>
      <c r="U3403" t="s">
        <v>17</v>
      </c>
      <c r="V3403" t="str">
        <f>IF(Table2[[#This Row],[Age]] &lt; 30, "Under 30", IF(Table2[[#This Row],[Age]] &lt; 65, "Other", "Senior"))</f>
        <v>Other</v>
      </c>
      <c r="W3403">
        <v>0</v>
      </c>
      <c r="X3403" t="s">
        <v>17</v>
      </c>
      <c r="Y3403" t="s">
        <v>28</v>
      </c>
      <c r="Z3403" t="s">
        <v>29</v>
      </c>
      <c r="AA3403">
        <v>29</v>
      </c>
      <c r="AB3403">
        <v>1851</v>
      </c>
      <c r="AE3403">
        <f t="shared" si="53"/>
        <v>0</v>
      </c>
      <c r="AF3403">
        <v>1</v>
      </c>
      <c r="AG3403" t="str">
        <f>IF(Table2[[#This Row],[Avg Monthly GB Download]] &lt; 5, "Less than 5 GB", IF(Table2[[#This Row],[Avg Monthly GB Download]] &lt;= 10, "Between 5 and 10 GB", "10 or more GB"))</f>
        <v>Less than 5 GB</v>
      </c>
    </row>
    <row r="3404" spans="1:33" x14ac:dyDescent="0.3">
      <c r="A3404" t="s">
        <v>6923</v>
      </c>
      <c r="B3404" t="s">
        <v>17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17</v>
      </c>
      <c r="I3404" t="s">
        <v>18</v>
      </c>
      <c r="J3404">
        <v>0</v>
      </c>
      <c r="K3404">
        <v>0</v>
      </c>
      <c r="L3404">
        <v>3</v>
      </c>
      <c r="M3404" t="s">
        <v>21</v>
      </c>
      <c r="N3404">
        <v>0</v>
      </c>
      <c r="O3404" t="s">
        <v>27</v>
      </c>
      <c r="P3404" t="s">
        <v>6924</v>
      </c>
      <c r="Q3404" t="s">
        <v>20</v>
      </c>
      <c r="R3404">
        <v>53</v>
      </c>
      <c r="S3404" t="s">
        <v>17</v>
      </c>
      <c r="T3404" t="s">
        <v>17</v>
      </c>
      <c r="U3404" t="s">
        <v>17</v>
      </c>
      <c r="V3404" t="str">
        <f>IF(Table2[[#This Row],[Age]] &lt; 30, "Under 30", IF(Table2[[#This Row],[Age]] &lt; 65, "Other", "Senior"))</f>
        <v>Other</v>
      </c>
      <c r="W3404">
        <v>0</v>
      </c>
      <c r="X3404" t="s">
        <v>17</v>
      </c>
      <c r="Y3404" t="s">
        <v>49</v>
      </c>
      <c r="Z3404" t="s">
        <v>34</v>
      </c>
      <c r="AA3404">
        <v>58</v>
      </c>
      <c r="AB3404">
        <v>3533</v>
      </c>
      <c r="AE3404">
        <f t="shared" si="53"/>
        <v>0</v>
      </c>
      <c r="AF3404">
        <v>1</v>
      </c>
      <c r="AG3404" t="str">
        <f>IF(Table2[[#This Row],[Avg Monthly GB Download]] &lt; 5, "Less than 5 GB", IF(Table2[[#This Row],[Avg Monthly GB Download]] &lt;= 10, "Between 5 and 10 GB", "10 or more GB"))</f>
        <v>Less than 5 GB</v>
      </c>
    </row>
    <row r="3405" spans="1:33" x14ac:dyDescent="0.3">
      <c r="A3405" t="s">
        <v>6925</v>
      </c>
      <c r="B3405" t="s">
        <v>17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21</v>
      </c>
      <c r="I3405" t="s">
        <v>84</v>
      </c>
      <c r="J3405">
        <v>0</v>
      </c>
      <c r="K3405">
        <v>0</v>
      </c>
      <c r="L3405">
        <v>0</v>
      </c>
      <c r="M3405" t="s">
        <v>17</v>
      </c>
      <c r="N3405">
        <v>0</v>
      </c>
      <c r="O3405" t="s">
        <v>24</v>
      </c>
      <c r="P3405" t="s">
        <v>6926</v>
      </c>
      <c r="Q3405" t="s">
        <v>22</v>
      </c>
      <c r="R3405">
        <v>32</v>
      </c>
      <c r="S3405" t="s">
        <v>17</v>
      </c>
      <c r="T3405" t="s">
        <v>17</v>
      </c>
      <c r="U3405" t="s">
        <v>17</v>
      </c>
      <c r="V3405" t="str">
        <f>IF(Table2[[#This Row],[Age]] &lt; 30, "Under 30", IF(Table2[[#This Row],[Age]] &lt; 65, "Other", "Senior"))</f>
        <v>Other</v>
      </c>
      <c r="W3405">
        <v>0</v>
      </c>
      <c r="X3405" t="s">
        <v>17</v>
      </c>
      <c r="Y3405" t="s">
        <v>94</v>
      </c>
      <c r="Z3405" t="s">
        <v>29</v>
      </c>
      <c r="AA3405">
        <v>11</v>
      </c>
      <c r="AB3405">
        <v>297</v>
      </c>
      <c r="AE3405">
        <f t="shared" si="53"/>
        <v>0</v>
      </c>
      <c r="AF3405">
        <v>1</v>
      </c>
      <c r="AG3405" t="str">
        <f>IF(Table2[[#This Row],[Avg Monthly GB Download]] &lt; 5, "Less than 5 GB", IF(Table2[[#This Row],[Avg Monthly GB Download]] &lt;= 10, "Between 5 and 10 GB", "10 or more GB"))</f>
        <v>Less than 5 GB</v>
      </c>
    </row>
    <row r="3406" spans="1:33" x14ac:dyDescent="0.3">
      <c r="A3406" t="s">
        <v>6927</v>
      </c>
      <c r="B3406" t="s">
        <v>17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17</v>
      </c>
      <c r="I3406" t="s">
        <v>18</v>
      </c>
      <c r="J3406">
        <v>0</v>
      </c>
      <c r="K3406">
        <v>0</v>
      </c>
      <c r="L3406">
        <v>0</v>
      </c>
      <c r="M3406" t="s">
        <v>17</v>
      </c>
      <c r="N3406">
        <v>0</v>
      </c>
      <c r="O3406" t="s">
        <v>58</v>
      </c>
      <c r="P3406" t="s">
        <v>6928</v>
      </c>
      <c r="Q3406" t="s">
        <v>22</v>
      </c>
      <c r="R3406">
        <v>31</v>
      </c>
      <c r="S3406" t="s">
        <v>17</v>
      </c>
      <c r="T3406" t="s">
        <v>17</v>
      </c>
      <c r="U3406" t="s">
        <v>17</v>
      </c>
      <c r="V3406" t="str">
        <f>IF(Table2[[#This Row],[Age]] &lt; 30, "Under 30", IF(Table2[[#This Row],[Age]] &lt; 65, "Other", "Senior"))</f>
        <v>Other</v>
      </c>
      <c r="W3406">
        <v>0</v>
      </c>
      <c r="X3406" t="s">
        <v>17</v>
      </c>
      <c r="Y3406" t="s">
        <v>49</v>
      </c>
      <c r="Z3406" t="s">
        <v>29</v>
      </c>
      <c r="AA3406">
        <v>11</v>
      </c>
      <c r="AB3406">
        <v>272</v>
      </c>
      <c r="AE3406">
        <f t="shared" si="53"/>
        <v>0</v>
      </c>
      <c r="AF3406">
        <v>1</v>
      </c>
      <c r="AG3406" t="str">
        <f>IF(Table2[[#This Row],[Avg Monthly GB Download]] &lt; 5, "Less than 5 GB", IF(Table2[[#This Row],[Avg Monthly GB Download]] &lt;= 10, "Between 5 and 10 GB", "10 or more GB"))</f>
        <v>Less than 5 GB</v>
      </c>
    </row>
    <row r="3407" spans="1:33" x14ac:dyDescent="0.3">
      <c r="A3407" t="s">
        <v>6929</v>
      </c>
      <c r="B3407" t="s">
        <v>17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17</v>
      </c>
      <c r="I3407" t="s">
        <v>18</v>
      </c>
      <c r="J3407">
        <v>0</v>
      </c>
      <c r="K3407">
        <v>0</v>
      </c>
      <c r="L3407">
        <v>5</v>
      </c>
      <c r="M3407" t="s">
        <v>21</v>
      </c>
      <c r="N3407">
        <v>0</v>
      </c>
      <c r="O3407" t="s">
        <v>60</v>
      </c>
      <c r="P3407" t="s">
        <v>6930</v>
      </c>
      <c r="Q3407" t="s">
        <v>22</v>
      </c>
      <c r="R3407">
        <v>32</v>
      </c>
      <c r="S3407" t="s">
        <v>17</v>
      </c>
      <c r="T3407" t="s">
        <v>17</v>
      </c>
      <c r="U3407" t="s">
        <v>17</v>
      </c>
      <c r="V3407" t="str">
        <f>IF(Table2[[#This Row],[Age]] &lt; 30, "Under 30", IF(Table2[[#This Row],[Age]] &lt; 65, "Other", "Senior"))</f>
        <v>Other</v>
      </c>
      <c r="W3407">
        <v>0</v>
      </c>
      <c r="X3407" t="s">
        <v>21</v>
      </c>
      <c r="Y3407" t="s">
        <v>94</v>
      </c>
      <c r="Z3407" t="s">
        <v>34</v>
      </c>
      <c r="AA3407">
        <v>28</v>
      </c>
      <c r="AB3407">
        <v>476</v>
      </c>
      <c r="AE3407">
        <f t="shared" si="53"/>
        <v>0</v>
      </c>
      <c r="AF3407">
        <v>1</v>
      </c>
      <c r="AG3407" t="str">
        <f>IF(Table2[[#This Row],[Avg Monthly GB Download]] &lt; 5, "Less than 5 GB", IF(Table2[[#This Row],[Avg Monthly GB Download]] &lt;= 10, "Between 5 and 10 GB", "10 or more GB"))</f>
        <v>Between 5 and 10 GB</v>
      </c>
    </row>
    <row r="3408" spans="1:33" x14ac:dyDescent="0.3">
      <c r="A3408" t="s">
        <v>6931</v>
      </c>
      <c r="B3408" t="s">
        <v>17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17</v>
      </c>
      <c r="I3408" t="s">
        <v>18</v>
      </c>
      <c r="J3408">
        <v>0</v>
      </c>
      <c r="K3408">
        <v>0</v>
      </c>
      <c r="L3408">
        <v>4</v>
      </c>
      <c r="M3408" t="s">
        <v>21</v>
      </c>
      <c r="N3408">
        <v>0</v>
      </c>
      <c r="O3408" t="s">
        <v>51</v>
      </c>
      <c r="P3408" t="s">
        <v>6932</v>
      </c>
      <c r="Q3408" t="s">
        <v>22</v>
      </c>
      <c r="R3408">
        <v>36</v>
      </c>
      <c r="S3408" t="s">
        <v>17</v>
      </c>
      <c r="T3408" t="s">
        <v>17</v>
      </c>
      <c r="U3408" t="s">
        <v>17</v>
      </c>
      <c r="V3408" t="str">
        <f>IF(Table2[[#This Row],[Age]] &lt; 30, "Under 30", IF(Table2[[#This Row],[Age]] &lt; 65, "Other", "Senior"))</f>
        <v>Other</v>
      </c>
      <c r="W3408">
        <v>0</v>
      </c>
      <c r="X3408" t="s">
        <v>21</v>
      </c>
      <c r="Y3408" t="s">
        <v>28</v>
      </c>
      <c r="Z3408" t="s">
        <v>34</v>
      </c>
      <c r="AA3408">
        <v>42</v>
      </c>
      <c r="AB3408">
        <v>2164</v>
      </c>
      <c r="AE3408">
        <f t="shared" si="53"/>
        <v>0</v>
      </c>
      <c r="AF3408">
        <v>1</v>
      </c>
      <c r="AG3408" t="str">
        <f>IF(Table2[[#This Row],[Avg Monthly GB Download]] &lt; 5, "Less than 5 GB", IF(Table2[[#This Row],[Avg Monthly GB Download]] &lt;= 10, "Between 5 and 10 GB", "10 or more GB"))</f>
        <v>Less than 5 GB</v>
      </c>
    </row>
    <row r="3409" spans="1:33" x14ac:dyDescent="0.3">
      <c r="A3409" t="s">
        <v>6933</v>
      </c>
      <c r="B3409" t="s">
        <v>17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17</v>
      </c>
      <c r="I3409" t="s">
        <v>18</v>
      </c>
      <c r="J3409">
        <v>0</v>
      </c>
      <c r="K3409">
        <v>0</v>
      </c>
      <c r="L3409">
        <v>0</v>
      </c>
      <c r="M3409" t="s">
        <v>17</v>
      </c>
      <c r="N3409">
        <v>0</v>
      </c>
      <c r="O3409" t="s">
        <v>24</v>
      </c>
      <c r="P3409" t="s">
        <v>6934</v>
      </c>
      <c r="Q3409" t="s">
        <v>22</v>
      </c>
      <c r="R3409">
        <v>22</v>
      </c>
      <c r="S3409" t="s">
        <v>21</v>
      </c>
      <c r="T3409" t="s">
        <v>17</v>
      </c>
      <c r="U3409" t="s">
        <v>17</v>
      </c>
      <c r="V3409" t="str">
        <f>IF(Table2[[#This Row],[Age]] &lt; 30, "Under 30", IF(Table2[[#This Row],[Age]] &lt; 65, "Other", "Senior"))</f>
        <v>Under 30</v>
      </c>
      <c r="W3409">
        <v>0</v>
      </c>
      <c r="X3409" t="s">
        <v>17</v>
      </c>
      <c r="Y3409" t="s">
        <v>28</v>
      </c>
      <c r="Z3409" t="s">
        <v>29</v>
      </c>
      <c r="AA3409">
        <v>9</v>
      </c>
      <c r="AB3409">
        <v>9</v>
      </c>
      <c r="AE3409">
        <f t="shared" si="53"/>
        <v>0</v>
      </c>
      <c r="AF3409">
        <v>1</v>
      </c>
      <c r="AG3409" t="str">
        <f>IF(Table2[[#This Row],[Avg Monthly GB Download]] &lt; 5, "Less than 5 GB", IF(Table2[[#This Row],[Avg Monthly GB Download]] &lt;= 10, "Between 5 and 10 GB", "10 or more GB"))</f>
        <v>Less than 5 GB</v>
      </c>
    </row>
    <row r="3410" spans="1:33" x14ac:dyDescent="0.3">
      <c r="A3410" t="s">
        <v>6935</v>
      </c>
      <c r="B3410" t="s">
        <v>17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17</v>
      </c>
      <c r="I3410" t="s">
        <v>18</v>
      </c>
      <c r="J3410">
        <v>0</v>
      </c>
      <c r="K3410">
        <v>0</v>
      </c>
      <c r="L3410">
        <v>1</v>
      </c>
      <c r="M3410" t="s">
        <v>21</v>
      </c>
      <c r="N3410">
        <v>0</v>
      </c>
      <c r="O3410" t="s">
        <v>60</v>
      </c>
      <c r="P3410" t="s">
        <v>6936</v>
      </c>
      <c r="Q3410" t="s">
        <v>20</v>
      </c>
      <c r="R3410">
        <v>37</v>
      </c>
      <c r="S3410" t="s">
        <v>17</v>
      </c>
      <c r="T3410" t="s">
        <v>17</v>
      </c>
      <c r="U3410" t="s">
        <v>17</v>
      </c>
      <c r="V3410" t="str">
        <f>IF(Table2[[#This Row],[Age]] &lt; 30, "Under 30", IF(Table2[[#This Row],[Age]] &lt; 65, "Other", "Senior"))</f>
        <v>Other</v>
      </c>
      <c r="W3410">
        <v>0</v>
      </c>
      <c r="X3410" t="s">
        <v>17</v>
      </c>
      <c r="Y3410" t="s">
        <v>49</v>
      </c>
      <c r="Z3410" t="s">
        <v>29</v>
      </c>
      <c r="AA3410">
        <v>15</v>
      </c>
      <c r="AB3410">
        <v>326</v>
      </c>
      <c r="AE3410">
        <f t="shared" si="53"/>
        <v>0</v>
      </c>
      <c r="AF3410">
        <v>1</v>
      </c>
      <c r="AG3410" t="str">
        <f>IF(Table2[[#This Row],[Avg Monthly GB Download]] &lt; 5, "Less than 5 GB", IF(Table2[[#This Row],[Avg Monthly GB Download]] &lt;= 10, "Between 5 and 10 GB", "10 or more GB"))</f>
        <v>Less than 5 GB</v>
      </c>
    </row>
    <row r="3411" spans="1:33" x14ac:dyDescent="0.3">
      <c r="A3411" t="s">
        <v>6937</v>
      </c>
      <c r="B3411" t="s">
        <v>17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17</v>
      </c>
      <c r="I3411" t="s">
        <v>18</v>
      </c>
      <c r="J3411">
        <v>0</v>
      </c>
      <c r="K3411">
        <v>0</v>
      </c>
      <c r="L3411">
        <v>37</v>
      </c>
      <c r="M3411" t="s">
        <v>21</v>
      </c>
      <c r="N3411">
        <v>0</v>
      </c>
      <c r="O3411" t="s">
        <v>75</v>
      </c>
      <c r="P3411" t="s">
        <v>6938</v>
      </c>
      <c r="Q3411" t="s">
        <v>20</v>
      </c>
      <c r="R3411">
        <v>23</v>
      </c>
      <c r="S3411" t="s">
        <v>21</v>
      </c>
      <c r="T3411" t="s">
        <v>17</v>
      </c>
      <c r="U3411" t="s">
        <v>17</v>
      </c>
      <c r="V3411" t="str">
        <f>IF(Table2[[#This Row],[Age]] &lt; 30, "Under 30", IF(Table2[[#This Row],[Age]] &lt; 65, "Other", "Senior"))</f>
        <v>Under 30</v>
      </c>
      <c r="W3411">
        <v>0</v>
      </c>
      <c r="X3411" t="s">
        <v>21</v>
      </c>
      <c r="Y3411" t="s">
        <v>94</v>
      </c>
      <c r="Z3411" t="s">
        <v>34</v>
      </c>
      <c r="AA3411">
        <v>45</v>
      </c>
      <c r="AB3411">
        <v>2886</v>
      </c>
      <c r="AE3411">
        <f t="shared" si="53"/>
        <v>0</v>
      </c>
      <c r="AF3411">
        <v>1</v>
      </c>
      <c r="AG3411" t="str">
        <f>IF(Table2[[#This Row],[Avg Monthly GB Download]] &lt; 5, "Less than 5 GB", IF(Table2[[#This Row],[Avg Monthly GB Download]] &lt;= 10, "Between 5 and 10 GB", "10 or more GB"))</f>
        <v>10 or more GB</v>
      </c>
    </row>
    <row r="3412" spans="1:33" x14ac:dyDescent="0.3">
      <c r="A3412" t="s">
        <v>6939</v>
      </c>
      <c r="B3412" t="s">
        <v>17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17</v>
      </c>
      <c r="I3412" t="s">
        <v>18</v>
      </c>
      <c r="J3412">
        <v>0</v>
      </c>
      <c r="K3412">
        <v>0</v>
      </c>
      <c r="L3412">
        <v>9</v>
      </c>
      <c r="M3412" t="s">
        <v>21</v>
      </c>
      <c r="N3412">
        <v>0</v>
      </c>
      <c r="O3412" t="s">
        <v>76</v>
      </c>
      <c r="P3412" t="s">
        <v>6940</v>
      </c>
      <c r="Q3412" t="s">
        <v>22</v>
      </c>
      <c r="R3412">
        <v>23</v>
      </c>
      <c r="S3412" t="s">
        <v>21</v>
      </c>
      <c r="T3412" t="s">
        <v>17</v>
      </c>
      <c r="U3412" t="s">
        <v>17</v>
      </c>
      <c r="V3412" t="str">
        <f>IF(Table2[[#This Row],[Age]] &lt; 30, "Under 30", IF(Table2[[#This Row],[Age]] &lt; 65, "Other", "Senior"))</f>
        <v>Under 30</v>
      </c>
      <c r="W3412">
        <v>0</v>
      </c>
      <c r="X3412" t="s">
        <v>21</v>
      </c>
      <c r="Y3412" t="s">
        <v>28</v>
      </c>
      <c r="Z3412" t="s">
        <v>34</v>
      </c>
      <c r="AA3412">
        <v>21</v>
      </c>
      <c r="AB3412">
        <v>238</v>
      </c>
      <c r="AE3412">
        <f t="shared" si="53"/>
        <v>0</v>
      </c>
      <c r="AF3412">
        <v>1</v>
      </c>
      <c r="AG3412" t="str">
        <f>IF(Table2[[#This Row],[Avg Monthly GB Download]] &lt; 5, "Less than 5 GB", IF(Table2[[#This Row],[Avg Monthly GB Download]] &lt;= 10, "Between 5 and 10 GB", "10 or more GB"))</f>
        <v>Between 5 and 10 GB</v>
      </c>
    </row>
    <row r="3413" spans="1:33" x14ac:dyDescent="0.3">
      <c r="A3413" t="s">
        <v>6941</v>
      </c>
      <c r="B3413" t="s">
        <v>17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17</v>
      </c>
      <c r="I3413" t="s">
        <v>18</v>
      </c>
      <c r="J3413">
        <v>0</v>
      </c>
      <c r="K3413">
        <v>0</v>
      </c>
      <c r="L3413">
        <v>3</v>
      </c>
      <c r="M3413" t="s">
        <v>17</v>
      </c>
      <c r="N3413">
        <v>91</v>
      </c>
      <c r="O3413" t="s">
        <v>32</v>
      </c>
      <c r="P3413" t="s">
        <v>6942</v>
      </c>
      <c r="Q3413" t="s">
        <v>22</v>
      </c>
      <c r="R3413">
        <v>32</v>
      </c>
      <c r="S3413" t="s">
        <v>17</v>
      </c>
      <c r="T3413" t="s">
        <v>17</v>
      </c>
      <c r="U3413" t="s">
        <v>17</v>
      </c>
      <c r="V3413" t="str">
        <f>IF(Table2[[#This Row],[Age]] &lt; 30, "Under 30", IF(Table2[[#This Row],[Age]] &lt; 65, "Other", "Senior"))</f>
        <v>Other</v>
      </c>
      <c r="W3413">
        <v>0</v>
      </c>
      <c r="X3413" t="s">
        <v>21</v>
      </c>
      <c r="Y3413" t="s">
        <v>49</v>
      </c>
      <c r="Z3413" t="s">
        <v>34</v>
      </c>
      <c r="AA3413">
        <v>25</v>
      </c>
      <c r="AB3413">
        <v>1848</v>
      </c>
      <c r="AE3413">
        <f t="shared" si="53"/>
        <v>0</v>
      </c>
      <c r="AF3413">
        <v>1</v>
      </c>
      <c r="AG3413" t="str">
        <f>IF(Table2[[#This Row],[Avg Monthly GB Download]] &lt; 5, "Less than 5 GB", IF(Table2[[#This Row],[Avg Monthly GB Download]] &lt;= 10, "Between 5 and 10 GB", "10 or more GB"))</f>
        <v>Less than 5 GB</v>
      </c>
    </row>
    <row r="3414" spans="1:33" x14ac:dyDescent="0.3">
      <c r="A3414" t="s">
        <v>6943</v>
      </c>
      <c r="B3414" t="s">
        <v>17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21</v>
      </c>
      <c r="I3414" t="s">
        <v>84</v>
      </c>
      <c r="J3414">
        <v>0</v>
      </c>
      <c r="K3414">
        <v>0</v>
      </c>
      <c r="L3414">
        <v>5</v>
      </c>
      <c r="M3414" t="s">
        <v>21</v>
      </c>
      <c r="N3414">
        <v>0</v>
      </c>
      <c r="O3414" t="s">
        <v>79</v>
      </c>
      <c r="P3414" t="s">
        <v>6944</v>
      </c>
      <c r="Q3414" t="s">
        <v>20</v>
      </c>
      <c r="R3414">
        <v>33</v>
      </c>
      <c r="S3414" t="s">
        <v>17</v>
      </c>
      <c r="T3414" t="s">
        <v>17</v>
      </c>
      <c r="U3414" t="s">
        <v>17</v>
      </c>
      <c r="V3414" t="str">
        <f>IF(Table2[[#This Row],[Age]] &lt; 30, "Under 30", IF(Table2[[#This Row],[Age]] &lt; 65, "Other", "Senior"))</f>
        <v>Other</v>
      </c>
      <c r="W3414">
        <v>0</v>
      </c>
      <c r="X3414" t="s">
        <v>17</v>
      </c>
      <c r="Y3414" t="s">
        <v>28</v>
      </c>
      <c r="Z3414" t="s">
        <v>34</v>
      </c>
      <c r="AA3414">
        <v>22</v>
      </c>
      <c r="AB3414">
        <v>974</v>
      </c>
      <c r="AE3414">
        <f t="shared" si="53"/>
        <v>0</v>
      </c>
      <c r="AF3414">
        <v>1</v>
      </c>
      <c r="AG3414" t="str">
        <f>IF(Table2[[#This Row],[Avg Monthly GB Download]] &lt; 5, "Less than 5 GB", IF(Table2[[#This Row],[Avg Monthly GB Download]] &lt;= 10, "Between 5 and 10 GB", "10 or more GB"))</f>
        <v>Between 5 and 10 GB</v>
      </c>
    </row>
    <row r="3415" spans="1:33" x14ac:dyDescent="0.3">
      <c r="A3415" t="s">
        <v>6945</v>
      </c>
      <c r="B3415" t="s">
        <v>17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17</v>
      </c>
      <c r="I3415" t="s">
        <v>18</v>
      </c>
      <c r="J3415">
        <v>0</v>
      </c>
      <c r="K3415">
        <v>0</v>
      </c>
      <c r="L3415">
        <v>8</v>
      </c>
      <c r="M3415" t="s">
        <v>21</v>
      </c>
      <c r="N3415">
        <v>0</v>
      </c>
      <c r="O3415" t="s">
        <v>39</v>
      </c>
      <c r="P3415" t="s">
        <v>6946</v>
      </c>
      <c r="Q3415" t="s">
        <v>20</v>
      </c>
      <c r="R3415">
        <v>64</v>
      </c>
      <c r="S3415" t="s">
        <v>17</v>
      </c>
      <c r="T3415" t="s">
        <v>17</v>
      </c>
      <c r="U3415" t="s">
        <v>17</v>
      </c>
      <c r="V3415" t="str">
        <f>IF(Table2[[#This Row],[Age]] &lt; 30, "Under 30", IF(Table2[[#This Row],[Age]] &lt; 65, "Other", "Senior"))</f>
        <v>Other</v>
      </c>
      <c r="W3415">
        <v>0</v>
      </c>
      <c r="X3415" t="s">
        <v>21</v>
      </c>
      <c r="Y3415" t="s">
        <v>94</v>
      </c>
      <c r="Z3415" t="s">
        <v>29</v>
      </c>
      <c r="AA3415">
        <v>25</v>
      </c>
      <c r="AB3415">
        <v>383</v>
      </c>
      <c r="AE3415">
        <f t="shared" si="53"/>
        <v>0</v>
      </c>
      <c r="AF3415">
        <v>1</v>
      </c>
      <c r="AG3415" t="str">
        <f>IF(Table2[[#This Row],[Avg Monthly GB Download]] &lt; 5, "Less than 5 GB", IF(Table2[[#This Row],[Avg Monthly GB Download]] &lt;= 10, "Between 5 and 10 GB", "10 or more GB"))</f>
        <v>Between 5 and 10 GB</v>
      </c>
    </row>
    <row r="3416" spans="1:33" x14ac:dyDescent="0.3">
      <c r="A3416" t="s">
        <v>6947</v>
      </c>
      <c r="B3416" t="s">
        <v>17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17</v>
      </c>
      <c r="I3416" t="s">
        <v>18</v>
      </c>
      <c r="J3416">
        <v>0</v>
      </c>
      <c r="K3416">
        <v>0</v>
      </c>
      <c r="L3416">
        <v>4</v>
      </c>
      <c r="M3416" t="s">
        <v>21</v>
      </c>
      <c r="N3416">
        <v>0</v>
      </c>
      <c r="O3416" t="s">
        <v>73</v>
      </c>
      <c r="P3416" t="s">
        <v>6948</v>
      </c>
      <c r="Q3416" t="s">
        <v>22</v>
      </c>
      <c r="R3416">
        <v>73</v>
      </c>
      <c r="S3416" t="s">
        <v>17</v>
      </c>
      <c r="T3416" t="s">
        <v>21</v>
      </c>
      <c r="U3416" t="s">
        <v>17</v>
      </c>
      <c r="V3416" t="str">
        <f>IF(Table2[[#This Row],[Age]] &lt; 30, "Under 30", IF(Table2[[#This Row],[Age]] &lt; 65, "Other", "Senior"))</f>
        <v>Senior</v>
      </c>
      <c r="W3416">
        <v>0</v>
      </c>
      <c r="X3416" t="s">
        <v>17</v>
      </c>
      <c r="Y3416" t="s">
        <v>94</v>
      </c>
      <c r="Z3416" t="s">
        <v>34</v>
      </c>
      <c r="AA3416">
        <v>24</v>
      </c>
      <c r="AB3416">
        <v>1503</v>
      </c>
      <c r="AE3416">
        <f t="shared" si="53"/>
        <v>0</v>
      </c>
      <c r="AF3416">
        <v>1</v>
      </c>
      <c r="AG3416" t="str">
        <f>IF(Table2[[#This Row],[Avg Monthly GB Download]] &lt; 5, "Less than 5 GB", IF(Table2[[#This Row],[Avg Monthly GB Download]] &lt;= 10, "Between 5 and 10 GB", "10 or more GB"))</f>
        <v>Less than 5 GB</v>
      </c>
    </row>
    <row r="3417" spans="1:33" x14ac:dyDescent="0.3">
      <c r="A3417" t="s">
        <v>6949</v>
      </c>
      <c r="B3417" t="s">
        <v>17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17</v>
      </c>
      <c r="I3417" t="s">
        <v>18</v>
      </c>
      <c r="J3417">
        <v>0</v>
      </c>
      <c r="K3417">
        <v>0</v>
      </c>
      <c r="L3417">
        <v>5</v>
      </c>
      <c r="M3417" t="s">
        <v>21</v>
      </c>
      <c r="N3417">
        <v>0</v>
      </c>
      <c r="O3417" t="s">
        <v>32</v>
      </c>
      <c r="P3417" t="s">
        <v>6950</v>
      </c>
      <c r="Q3417" t="s">
        <v>20</v>
      </c>
      <c r="R3417">
        <v>36</v>
      </c>
      <c r="S3417" t="s">
        <v>17</v>
      </c>
      <c r="T3417" t="s">
        <v>17</v>
      </c>
      <c r="U3417" t="s">
        <v>17</v>
      </c>
      <c r="V3417" t="str">
        <f>IF(Table2[[#This Row],[Age]] &lt; 30, "Under 30", IF(Table2[[#This Row],[Age]] &lt; 65, "Other", "Senior"))</f>
        <v>Other</v>
      </c>
      <c r="W3417">
        <v>0</v>
      </c>
      <c r="X3417" t="s">
        <v>17</v>
      </c>
      <c r="Y3417" t="s">
        <v>28</v>
      </c>
      <c r="Z3417" t="s">
        <v>34</v>
      </c>
      <c r="AA3417">
        <v>33</v>
      </c>
      <c r="AB3417">
        <v>846</v>
      </c>
      <c r="AE3417">
        <f t="shared" si="53"/>
        <v>0</v>
      </c>
      <c r="AF3417">
        <v>1</v>
      </c>
      <c r="AG3417" t="str">
        <f>IF(Table2[[#This Row],[Avg Monthly GB Download]] &lt; 5, "Less than 5 GB", IF(Table2[[#This Row],[Avg Monthly GB Download]] &lt;= 10, "Between 5 and 10 GB", "10 or more GB"))</f>
        <v>Between 5 and 10 GB</v>
      </c>
    </row>
    <row r="3418" spans="1:33" x14ac:dyDescent="0.3">
      <c r="A3418" t="s">
        <v>6951</v>
      </c>
      <c r="B3418" t="s">
        <v>17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17</v>
      </c>
      <c r="I3418" t="s">
        <v>18</v>
      </c>
      <c r="J3418">
        <v>0</v>
      </c>
      <c r="K3418">
        <v>0</v>
      </c>
      <c r="L3418">
        <v>0</v>
      </c>
      <c r="M3418" t="s">
        <v>17</v>
      </c>
      <c r="N3418">
        <v>0</v>
      </c>
      <c r="O3418" t="s">
        <v>79</v>
      </c>
      <c r="P3418" t="s">
        <v>6952</v>
      </c>
      <c r="Q3418" t="s">
        <v>20</v>
      </c>
      <c r="R3418">
        <v>74</v>
      </c>
      <c r="S3418" t="s">
        <v>17</v>
      </c>
      <c r="T3418" t="s">
        <v>21</v>
      </c>
      <c r="U3418" t="s">
        <v>17</v>
      </c>
      <c r="V3418" t="str">
        <f>IF(Table2[[#This Row],[Age]] &lt; 30, "Under 30", IF(Table2[[#This Row],[Age]] &lt; 65, "Other", "Senior"))</f>
        <v>Senior</v>
      </c>
      <c r="W3418">
        <v>0</v>
      </c>
      <c r="X3418" t="s">
        <v>17</v>
      </c>
      <c r="Y3418" t="s">
        <v>94</v>
      </c>
      <c r="Z3418" t="s">
        <v>34</v>
      </c>
      <c r="AA3418">
        <v>9</v>
      </c>
      <c r="AB3418">
        <v>171</v>
      </c>
      <c r="AE3418">
        <f t="shared" si="53"/>
        <v>0</v>
      </c>
      <c r="AF3418">
        <v>1</v>
      </c>
      <c r="AG3418" t="str">
        <f>IF(Table2[[#This Row],[Avg Monthly GB Download]] &lt; 5, "Less than 5 GB", IF(Table2[[#This Row],[Avg Monthly GB Download]] &lt;= 10, "Between 5 and 10 GB", "10 or more GB"))</f>
        <v>Less than 5 GB</v>
      </c>
    </row>
    <row r="3419" spans="1:33" x14ac:dyDescent="0.3">
      <c r="A3419" t="s">
        <v>6953</v>
      </c>
      <c r="B3419" t="s">
        <v>17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21</v>
      </c>
      <c r="I3419" t="s">
        <v>84</v>
      </c>
      <c r="J3419">
        <v>0</v>
      </c>
      <c r="K3419">
        <v>0</v>
      </c>
      <c r="L3419">
        <v>5</v>
      </c>
      <c r="M3419" t="s">
        <v>21</v>
      </c>
      <c r="N3419">
        <v>0</v>
      </c>
      <c r="O3419" t="s">
        <v>27</v>
      </c>
      <c r="P3419" t="s">
        <v>6954</v>
      </c>
      <c r="Q3419" t="s">
        <v>22</v>
      </c>
      <c r="R3419">
        <v>71</v>
      </c>
      <c r="S3419" t="s">
        <v>17</v>
      </c>
      <c r="T3419" t="s">
        <v>21</v>
      </c>
      <c r="U3419" t="s">
        <v>17</v>
      </c>
      <c r="V3419" t="str">
        <f>IF(Table2[[#This Row],[Age]] &lt; 30, "Under 30", IF(Table2[[#This Row],[Age]] &lt; 65, "Other", "Senior"))</f>
        <v>Senior</v>
      </c>
      <c r="W3419">
        <v>0</v>
      </c>
      <c r="X3419" t="s">
        <v>17</v>
      </c>
      <c r="Y3419" t="s">
        <v>28</v>
      </c>
      <c r="Z3419" t="s">
        <v>34</v>
      </c>
      <c r="AA3419">
        <v>49</v>
      </c>
      <c r="AB3419">
        <v>1375</v>
      </c>
      <c r="AE3419">
        <f t="shared" si="53"/>
        <v>0</v>
      </c>
      <c r="AF3419">
        <v>1</v>
      </c>
      <c r="AG3419" t="str">
        <f>IF(Table2[[#This Row],[Avg Monthly GB Download]] &lt; 5, "Less than 5 GB", IF(Table2[[#This Row],[Avg Monthly GB Download]] &lt;= 10, "Between 5 and 10 GB", "10 or more GB"))</f>
        <v>Between 5 and 10 GB</v>
      </c>
    </row>
    <row r="3420" spans="1:33" x14ac:dyDescent="0.3">
      <c r="A3420" t="s">
        <v>6955</v>
      </c>
      <c r="B3420" t="s">
        <v>17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17</v>
      </c>
      <c r="I3420" t="s">
        <v>18</v>
      </c>
      <c r="J3420">
        <v>0</v>
      </c>
      <c r="K3420">
        <v>0</v>
      </c>
      <c r="L3420">
        <v>9</v>
      </c>
      <c r="M3420" t="s">
        <v>21</v>
      </c>
      <c r="N3420">
        <v>0</v>
      </c>
      <c r="O3420" t="s">
        <v>54</v>
      </c>
      <c r="P3420" t="s">
        <v>6956</v>
      </c>
      <c r="Q3420" t="s">
        <v>20</v>
      </c>
      <c r="R3420">
        <v>69</v>
      </c>
      <c r="S3420" t="s">
        <v>17</v>
      </c>
      <c r="T3420" t="s">
        <v>21</v>
      </c>
      <c r="U3420" t="s">
        <v>17</v>
      </c>
      <c r="V3420" t="str">
        <f>IF(Table2[[#This Row],[Age]] &lt; 30, "Under 30", IF(Table2[[#This Row],[Age]] &lt; 65, "Other", "Senior"))</f>
        <v>Senior</v>
      </c>
      <c r="W3420">
        <v>0</v>
      </c>
      <c r="X3420" t="s">
        <v>17</v>
      </c>
      <c r="Y3420" t="s">
        <v>94</v>
      </c>
      <c r="Z3420" t="s">
        <v>29</v>
      </c>
      <c r="AA3420">
        <v>41</v>
      </c>
      <c r="AB3420">
        <v>2184</v>
      </c>
      <c r="AE3420">
        <f t="shared" si="53"/>
        <v>0</v>
      </c>
      <c r="AF3420">
        <v>1</v>
      </c>
      <c r="AG3420" t="str">
        <f>IF(Table2[[#This Row],[Avg Monthly GB Download]] &lt; 5, "Less than 5 GB", IF(Table2[[#This Row],[Avg Monthly GB Download]] &lt;= 10, "Between 5 and 10 GB", "10 or more GB"))</f>
        <v>Between 5 and 10 GB</v>
      </c>
    </row>
    <row r="3421" spans="1:33" x14ac:dyDescent="0.3">
      <c r="A3421" t="s">
        <v>6957</v>
      </c>
      <c r="B3421" t="s">
        <v>17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17</v>
      </c>
      <c r="I3421" t="s">
        <v>18</v>
      </c>
      <c r="J3421">
        <v>0</v>
      </c>
      <c r="K3421">
        <v>0</v>
      </c>
      <c r="L3421">
        <v>10</v>
      </c>
      <c r="M3421" t="s">
        <v>21</v>
      </c>
      <c r="N3421">
        <v>0</v>
      </c>
      <c r="O3421" t="s">
        <v>70</v>
      </c>
      <c r="P3421" t="s">
        <v>6958</v>
      </c>
      <c r="Q3421" t="s">
        <v>22</v>
      </c>
      <c r="R3421">
        <v>48</v>
      </c>
      <c r="S3421" t="s">
        <v>17</v>
      </c>
      <c r="T3421" t="s">
        <v>17</v>
      </c>
      <c r="U3421" t="s">
        <v>17</v>
      </c>
      <c r="V3421" t="str">
        <f>IF(Table2[[#This Row],[Age]] &lt; 30, "Under 30", IF(Table2[[#This Row],[Age]] &lt; 65, "Other", "Senior"))</f>
        <v>Other</v>
      </c>
      <c r="W3421">
        <v>0</v>
      </c>
      <c r="X3421" t="s">
        <v>17</v>
      </c>
      <c r="Y3421" t="s">
        <v>28</v>
      </c>
      <c r="Z3421" t="s">
        <v>29</v>
      </c>
      <c r="AA3421">
        <v>15</v>
      </c>
      <c r="AB3421">
        <v>15</v>
      </c>
      <c r="AE3421">
        <f t="shared" si="53"/>
        <v>0</v>
      </c>
      <c r="AF3421">
        <v>1</v>
      </c>
      <c r="AG3421" t="str">
        <f>IF(Table2[[#This Row],[Avg Monthly GB Download]] &lt; 5, "Less than 5 GB", IF(Table2[[#This Row],[Avg Monthly GB Download]] &lt;= 10, "Between 5 and 10 GB", "10 or more GB"))</f>
        <v>Between 5 and 10 GB</v>
      </c>
    </row>
    <row r="3422" spans="1:33" x14ac:dyDescent="0.3">
      <c r="A3422" t="s">
        <v>6959</v>
      </c>
      <c r="B3422" t="s">
        <v>17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17</v>
      </c>
      <c r="I3422" t="s">
        <v>18</v>
      </c>
      <c r="J3422">
        <v>0</v>
      </c>
      <c r="K3422">
        <v>0</v>
      </c>
      <c r="L3422">
        <v>5</v>
      </c>
      <c r="M3422" t="s">
        <v>17</v>
      </c>
      <c r="N3422">
        <v>33</v>
      </c>
      <c r="O3422" t="s">
        <v>79</v>
      </c>
      <c r="P3422" t="s">
        <v>6960</v>
      </c>
      <c r="Q3422" t="s">
        <v>20</v>
      </c>
      <c r="R3422">
        <v>34</v>
      </c>
      <c r="S3422" t="s">
        <v>17</v>
      </c>
      <c r="T3422" t="s">
        <v>17</v>
      </c>
      <c r="U3422" t="s">
        <v>17</v>
      </c>
      <c r="V3422" t="str">
        <f>IF(Table2[[#This Row],[Age]] &lt; 30, "Under 30", IF(Table2[[#This Row],[Age]] &lt; 65, "Other", "Senior"))</f>
        <v>Other</v>
      </c>
      <c r="W3422">
        <v>0</v>
      </c>
      <c r="X3422" t="s">
        <v>17</v>
      </c>
      <c r="Y3422" t="s">
        <v>28</v>
      </c>
      <c r="Z3422" t="s">
        <v>34</v>
      </c>
      <c r="AA3422">
        <v>37</v>
      </c>
      <c r="AB3422">
        <v>981</v>
      </c>
      <c r="AE3422">
        <f t="shared" si="53"/>
        <v>0</v>
      </c>
      <c r="AF3422">
        <v>1</v>
      </c>
      <c r="AG3422" t="str">
        <f>IF(Table2[[#This Row],[Avg Monthly GB Download]] &lt; 5, "Less than 5 GB", IF(Table2[[#This Row],[Avg Monthly GB Download]] &lt;= 10, "Between 5 and 10 GB", "10 or more GB"))</f>
        <v>Between 5 and 10 GB</v>
      </c>
    </row>
    <row r="3423" spans="1:33" x14ac:dyDescent="0.3">
      <c r="A3423" t="s">
        <v>6961</v>
      </c>
      <c r="B3423" t="s">
        <v>17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17</v>
      </c>
      <c r="I3423" t="s">
        <v>18</v>
      </c>
      <c r="J3423">
        <v>0</v>
      </c>
      <c r="K3423">
        <v>0</v>
      </c>
      <c r="L3423">
        <v>2</v>
      </c>
      <c r="M3423" t="s">
        <v>21</v>
      </c>
      <c r="N3423">
        <v>0</v>
      </c>
      <c r="O3423" t="s">
        <v>31</v>
      </c>
      <c r="P3423" t="s">
        <v>6962</v>
      </c>
      <c r="Q3423" t="s">
        <v>20</v>
      </c>
      <c r="R3423">
        <v>59</v>
      </c>
      <c r="S3423" t="s">
        <v>17</v>
      </c>
      <c r="T3423" t="s">
        <v>17</v>
      </c>
      <c r="U3423" t="s">
        <v>17</v>
      </c>
      <c r="V3423" t="str">
        <f>IF(Table2[[#This Row],[Age]] &lt; 30, "Under 30", IF(Table2[[#This Row],[Age]] &lt; 65, "Other", "Senior"))</f>
        <v>Other</v>
      </c>
      <c r="W3423">
        <v>0</v>
      </c>
      <c r="X3423" t="s">
        <v>17</v>
      </c>
      <c r="Y3423" t="s">
        <v>94</v>
      </c>
      <c r="Z3423" t="s">
        <v>34</v>
      </c>
      <c r="AA3423">
        <v>28</v>
      </c>
      <c r="AB3423">
        <v>883</v>
      </c>
      <c r="AE3423">
        <f t="shared" si="53"/>
        <v>0</v>
      </c>
      <c r="AF3423">
        <v>1</v>
      </c>
      <c r="AG3423" t="str">
        <f>IF(Table2[[#This Row],[Avg Monthly GB Download]] &lt; 5, "Less than 5 GB", IF(Table2[[#This Row],[Avg Monthly GB Download]] &lt;= 10, "Between 5 and 10 GB", "10 or more GB"))</f>
        <v>Less than 5 GB</v>
      </c>
    </row>
    <row r="3424" spans="1:33" x14ac:dyDescent="0.3">
      <c r="A3424" t="s">
        <v>6963</v>
      </c>
      <c r="B3424" t="s">
        <v>17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17</v>
      </c>
      <c r="I3424" t="s">
        <v>18</v>
      </c>
      <c r="J3424">
        <v>0</v>
      </c>
      <c r="K3424">
        <v>0</v>
      </c>
      <c r="L3424">
        <v>4</v>
      </c>
      <c r="M3424" t="s">
        <v>21</v>
      </c>
      <c r="N3424">
        <v>0</v>
      </c>
      <c r="O3424" t="s">
        <v>80</v>
      </c>
      <c r="P3424" t="s">
        <v>6964</v>
      </c>
      <c r="Q3424" t="s">
        <v>22</v>
      </c>
      <c r="R3424">
        <v>58</v>
      </c>
      <c r="S3424" t="s">
        <v>17</v>
      </c>
      <c r="T3424" t="s">
        <v>17</v>
      </c>
      <c r="U3424" t="s">
        <v>17</v>
      </c>
      <c r="V3424" t="str">
        <f>IF(Table2[[#This Row],[Age]] &lt; 30, "Under 30", IF(Table2[[#This Row],[Age]] &lt; 65, "Other", "Senior"))</f>
        <v>Other</v>
      </c>
      <c r="W3424">
        <v>0</v>
      </c>
      <c r="X3424" t="s">
        <v>17</v>
      </c>
      <c r="Y3424" t="s">
        <v>28</v>
      </c>
      <c r="Z3424" t="s">
        <v>34</v>
      </c>
      <c r="AA3424">
        <v>19</v>
      </c>
      <c r="AB3424">
        <v>465</v>
      </c>
      <c r="AE3424">
        <f t="shared" si="53"/>
        <v>0</v>
      </c>
      <c r="AF3424">
        <v>1</v>
      </c>
      <c r="AG3424" t="str">
        <f>IF(Table2[[#This Row],[Avg Monthly GB Download]] &lt; 5, "Less than 5 GB", IF(Table2[[#This Row],[Avg Monthly GB Download]] &lt;= 10, "Between 5 and 10 GB", "10 or more GB"))</f>
        <v>Less than 5 GB</v>
      </c>
    </row>
    <row r="3425" spans="1:33" x14ac:dyDescent="0.3">
      <c r="A3425" t="s">
        <v>6965</v>
      </c>
      <c r="B3425" t="s">
        <v>17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21</v>
      </c>
      <c r="I3425" t="s">
        <v>84</v>
      </c>
      <c r="J3425">
        <v>0</v>
      </c>
      <c r="K3425">
        <v>0</v>
      </c>
      <c r="L3425">
        <v>7</v>
      </c>
      <c r="M3425" t="s">
        <v>21</v>
      </c>
      <c r="N3425">
        <v>0</v>
      </c>
      <c r="O3425" t="s">
        <v>68</v>
      </c>
      <c r="P3425" t="s">
        <v>6966</v>
      </c>
      <c r="Q3425" t="s">
        <v>22</v>
      </c>
      <c r="R3425">
        <v>84</v>
      </c>
      <c r="S3425" t="s">
        <v>17</v>
      </c>
      <c r="T3425" t="s">
        <v>21</v>
      </c>
      <c r="U3425" t="s">
        <v>17</v>
      </c>
      <c r="V3425" t="str">
        <f>IF(Table2[[#This Row],[Age]] &lt; 30, "Under 30", IF(Table2[[#This Row],[Age]] &lt; 65, "Other", "Senior"))</f>
        <v>Senior</v>
      </c>
      <c r="W3425">
        <v>0</v>
      </c>
      <c r="X3425" t="s">
        <v>21</v>
      </c>
      <c r="Y3425" t="s">
        <v>49</v>
      </c>
      <c r="Z3425" t="s">
        <v>34</v>
      </c>
      <c r="AA3425">
        <v>20</v>
      </c>
      <c r="AB3425">
        <v>1437</v>
      </c>
      <c r="AE3425">
        <f t="shared" si="53"/>
        <v>0</v>
      </c>
      <c r="AF3425">
        <v>1</v>
      </c>
      <c r="AG3425" t="str">
        <f>IF(Table2[[#This Row],[Avg Monthly GB Download]] &lt; 5, "Less than 5 GB", IF(Table2[[#This Row],[Avg Monthly GB Download]] &lt;= 10, "Between 5 and 10 GB", "10 or more GB"))</f>
        <v>Between 5 and 10 GB</v>
      </c>
    </row>
    <row r="3426" spans="1:33" x14ac:dyDescent="0.3">
      <c r="A3426" t="s">
        <v>6967</v>
      </c>
      <c r="B3426" t="s">
        <v>17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17</v>
      </c>
      <c r="I3426" t="s">
        <v>18</v>
      </c>
      <c r="J3426">
        <v>0</v>
      </c>
      <c r="K3426">
        <v>0</v>
      </c>
      <c r="L3426">
        <v>26</v>
      </c>
      <c r="M3426" t="s">
        <v>17</v>
      </c>
      <c r="N3426">
        <v>12</v>
      </c>
      <c r="O3426" t="s">
        <v>57</v>
      </c>
      <c r="P3426" t="s">
        <v>6968</v>
      </c>
      <c r="Q3426" t="s">
        <v>20</v>
      </c>
      <c r="R3426">
        <v>22</v>
      </c>
      <c r="S3426" t="s">
        <v>21</v>
      </c>
      <c r="T3426" t="s">
        <v>17</v>
      </c>
      <c r="U3426" t="s">
        <v>17</v>
      </c>
      <c r="V3426" t="str">
        <f>IF(Table2[[#This Row],[Age]] &lt; 30, "Under 30", IF(Table2[[#This Row],[Age]] &lt; 65, "Other", "Senior"))</f>
        <v>Under 30</v>
      </c>
      <c r="W3426">
        <v>0</v>
      </c>
      <c r="X3426" t="s">
        <v>17</v>
      </c>
      <c r="Y3426" t="s">
        <v>94</v>
      </c>
      <c r="Z3426" t="s">
        <v>34</v>
      </c>
      <c r="AA3426">
        <v>42</v>
      </c>
      <c r="AB3426">
        <v>2652</v>
      </c>
      <c r="AE3426">
        <f t="shared" si="53"/>
        <v>0</v>
      </c>
      <c r="AF3426">
        <v>1</v>
      </c>
      <c r="AG3426" t="str">
        <f>IF(Table2[[#This Row],[Avg Monthly GB Download]] &lt; 5, "Less than 5 GB", IF(Table2[[#This Row],[Avg Monthly GB Download]] &lt;= 10, "Between 5 and 10 GB", "10 or more GB"))</f>
        <v>10 or more GB</v>
      </c>
    </row>
    <row r="3427" spans="1:33" x14ac:dyDescent="0.3">
      <c r="A3427" t="s">
        <v>6969</v>
      </c>
      <c r="B3427" t="s">
        <v>17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21</v>
      </c>
      <c r="I3427" t="s">
        <v>84</v>
      </c>
      <c r="J3427">
        <v>0</v>
      </c>
      <c r="K3427">
        <v>0</v>
      </c>
      <c r="L3427">
        <v>0</v>
      </c>
      <c r="M3427" t="s">
        <v>17</v>
      </c>
      <c r="N3427">
        <v>0</v>
      </c>
      <c r="O3427" t="s">
        <v>76</v>
      </c>
      <c r="P3427" t="s">
        <v>6970</v>
      </c>
      <c r="Q3427" t="s">
        <v>22</v>
      </c>
      <c r="R3427">
        <v>35</v>
      </c>
      <c r="S3427" t="s">
        <v>17</v>
      </c>
      <c r="T3427" t="s">
        <v>17</v>
      </c>
      <c r="U3427" t="s">
        <v>17</v>
      </c>
      <c r="V3427" t="str">
        <f>IF(Table2[[#This Row],[Age]] &lt; 30, "Under 30", IF(Table2[[#This Row],[Age]] &lt; 65, "Other", "Senior"))</f>
        <v>Other</v>
      </c>
      <c r="W3427">
        <v>0</v>
      </c>
      <c r="X3427" t="s">
        <v>17</v>
      </c>
      <c r="Y3427" t="s">
        <v>94</v>
      </c>
      <c r="Z3427" t="s">
        <v>29</v>
      </c>
      <c r="AA3427">
        <v>7</v>
      </c>
      <c r="AB3427">
        <v>144</v>
      </c>
      <c r="AE3427">
        <f t="shared" si="53"/>
        <v>0</v>
      </c>
      <c r="AF3427">
        <v>1</v>
      </c>
      <c r="AG3427" t="str">
        <f>IF(Table2[[#This Row],[Avg Monthly GB Download]] &lt; 5, "Less than 5 GB", IF(Table2[[#This Row],[Avg Monthly GB Download]] &lt;= 10, "Between 5 and 10 GB", "10 or more GB"))</f>
        <v>Less than 5 GB</v>
      </c>
    </row>
    <row r="3428" spans="1:33" x14ac:dyDescent="0.3">
      <c r="A3428" t="s">
        <v>6971</v>
      </c>
      <c r="B3428" t="s">
        <v>17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17</v>
      </c>
      <c r="I3428" t="s">
        <v>18</v>
      </c>
      <c r="J3428">
        <v>0</v>
      </c>
      <c r="K3428">
        <v>0</v>
      </c>
      <c r="L3428">
        <v>6</v>
      </c>
      <c r="M3428" t="s">
        <v>21</v>
      </c>
      <c r="N3428">
        <v>0</v>
      </c>
      <c r="O3428" t="s">
        <v>41</v>
      </c>
      <c r="P3428" t="s">
        <v>6972</v>
      </c>
      <c r="Q3428" t="s">
        <v>20</v>
      </c>
      <c r="R3428">
        <v>47</v>
      </c>
      <c r="S3428" t="s">
        <v>17</v>
      </c>
      <c r="T3428" t="s">
        <v>17</v>
      </c>
      <c r="U3428" t="s">
        <v>17</v>
      </c>
      <c r="V3428" t="str">
        <f>IF(Table2[[#This Row],[Age]] &lt; 30, "Under 30", IF(Table2[[#This Row],[Age]] &lt; 65, "Other", "Senior"))</f>
        <v>Other</v>
      </c>
      <c r="W3428">
        <v>0</v>
      </c>
      <c r="X3428" t="s">
        <v>17</v>
      </c>
      <c r="Y3428" t="s">
        <v>28</v>
      </c>
      <c r="Z3428" t="s">
        <v>34</v>
      </c>
      <c r="AA3428">
        <v>53</v>
      </c>
      <c r="AB3428">
        <v>1774</v>
      </c>
      <c r="AE3428">
        <f t="shared" si="53"/>
        <v>0</v>
      </c>
      <c r="AF3428">
        <v>1</v>
      </c>
      <c r="AG3428" t="str">
        <f>IF(Table2[[#This Row],[Avg Monthly GB Download]] &lt; 5, "Less than 5 GB", IF(Table2[[#This Row],[Avg Monthly GB Download]] &lt;= 10, "Between 5 and 10 GB", "10 or more GB"))</f>
        <v>Between 5 and 10 GB</v>
      </c>
    </row>
    <row r="3429" spans="1:33" x14ac:dyDescent="0.3">
      <c r="A3429" t="s">
        <v>6973</v>
      </c>
      <c r="B3429" t="s">
        <v>17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17</v>
      </c>
      <c r="I3429" t="s">
        <v>18</v>
      </c>
      <c r="J3429">
        <v>0</v>
      </c>
      <c r="K3429">
        <v>0</v>
      </c>
      <c r="L3429">
        <v>9</v>
      </c>
      <c r="M3429" t="s">
        <v>21</v>
      </c>
      <c r="N3429">
        <v>0</v>
      </c>
      <c r="O3429" t="s">
        <v>50</v>
      </c>
      <c r="P3429" t="s">
        <v>6974</v>
      </c>
      <c r="Q3429" t="s">
        <v>20</v>
      </c>
      <c r="R3429">
        <v>60</v>
      </c>
      <c r="S3429" t="s">
        <v>17</v>
      </c>
      <c r="T3429" t="s">
        <v>17</v>
      </c>
      <c r="U3429" t="s">
        <v>17</v>
      </c>
      <c r="V3429" t="str">
        <f>IF(Table2[[#This Row],[Age]] &lt; 30, "Under 30", IF(Table2[[#This Row],[Age]] &lt; 65, "Other", "Senior"))</f>
        <v>Other</v>
      </c>
      <c r="W3429">
        <v>0</v>
      </c>
      <c r="X3429" t="s">
        <v>21</v>
      </c>
      <c r="Y3429" t="s">
        <v>28</v>
      </c>
      <c r="Z3429" t="s">
        <v>34</v>
      </c>
      <c r="AA3429">
        <v>41</v>
      </c>
      <c r="AB3429">
        <v>2339</v>
      </c>
      <c r="AE3429">
        <f t="shared" si="53"/>
        <v>0</v>
      </c>
      <c r="AF3429">
        <v>1</v>
      </c>
      <c r="AG3429" t="str">
        <f>IF(Table2[[#This Row],[Avg Monthly GB Download]] &lt; 5, "Less than 5 GB", IF(Table2[[#This Row],[Avg Monthly GB Download]] &lt;= 10, "Between 5 and 10 GB", "10 or more GB"))</f>
        <v>Between 5 and 10 GB</v>
      </c>
    </row>
    <row r="3430" spans="1:33" x14ac:dyDescent="0.3">
      <c r="A3430" t="s">
        <v>6975</v>
      </c>
      <c r="B3430" t="s">
        <v>17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17</v>
      </c>
      <c r="I3430" t="s">
        <v>18</v>
      </c>
      <c r="J3430">
        <v>0</v>
      </c>
      <c r="K3430">
        <v>0</v>
      </c>
      <c r="L3430">
        <v>7</v>
      </c>
      <c r="M3430" t="s">
        <v>17</v>
      </c>
      <c r="N3430">
        <v>24</v>
      </c>
      <c r="O3430" t="s">
        <v>69</v>
      </c>
      <c r="P3430" t="s">
        <v>6976</v>
      </c>
      <c r="Q3430" t="s">
        <v>22</v>
      </c>
      <c r="R3430">
        <v>52</v>
      </c>
      <c r="S3430" t="s">
        <v>17</v>
      </c>
      <c r="T3430" t="s">
        <v>17</v>
      </c>
      <c r="U3430" t="s">
        <v>17</v>
      </c>
      <c r="V3430" t="str">
        <f>IF(Table2[[#This Row],[Age]] &lt; 30, "Under 30", IF(Table2[[#This Row],[Age]] &lt; 65, "Other", "Senior"))</f>
        <v>Other</v>
      </c>
      <c r="W3430">
        <v>0</v>
      </c>
      <c r="X3430" t="s">
        <v>21</v>
      </c>
      <c r="Y3430" t="s">
        <v>28</v>
      </c>
      <c r="Z3430" t="s">
        <v>34</v>
      </c>
      <c r="AA3430">
        <v>36</v>
      </c>
      <c r="AB3430">
        <v>346</v>
      </c>
      <c r="AE3430">
        <f t="shared" si="53"/>
        <v>0</v>
      </c>
      <c r="AF3430">
        <v>1</v>
      </c>
      <c r="AG3430" t="str">
        <f>IF(Table2[[#This Row],[Avg Monthly GB Download]] &lt; 5, "Less than 5 GB", IF(Table2[[#This Row],[Avg Monthly GB Download]] &lt;= 10, "Between 5 and 10 GB", "10 or more GB"))</f>
        <v>Between 5 and 10 GB</v>
      </c>
    </row>
    <row r="3431" spans="1:33" x14ac:dyDescent="0.3">
      <c r="A3431" t="s">
        <v>6977</v>
      </c>
      <c r="B3431" t="s">
        <v>17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17</v>
      </c>
      <c r="I3431" t="s">
        <v>18</v>
      </c>
      <c r="J3431">
        <v>0</v>
      </c>
      <c r="K3431">
        <v>0</v>
      </c>
      <c r="L3431">
        <v>0</v>
      </c>
      <c r="M3431" t="s">
        <v>17</v>
      </c>
      <c r="N3431">
        <v>0</v>
      </c>
      <c r="O3431" t="s">
        <v>27</v>
      </c>
      <c r="P3431" t="s">
        <v>6978</v>
      </c>
      <c r="Q3431" t="s">
        <v>22</v>
      </c>
      <c r="R3431">
        <v>28</v>
      </c>
      <c r="S3431" t="s">
        <v>21</v>
      </c>
      <c r="T3431" t="s">
        <v>17</v>
      </c>
      <c r="U3431" t="s">
        <v>17</v>
      </c>
      <c r="V3431" t="str">
        <f>IF(Table2[[#This Row],[Age]] &lt; 30, "Under 30", IF(Table2[[#This Row],[Age]] &lt; 65, "Other", "Senior"))</f>
        <v>Under 30</v>
      </c>
      <c r="W3431">
        <v>0</v>
      </c>
      <c r="X3431" t="s">
        <v>17</v>
      </c>
      <c r="Y3431" t="s">
        <v>28</v>
      </c>
      <c r="Z3431" t="s">
        <v>29</v>
      </c>
      <c r="AA3431">
        <v>13</v>
      </c>
      <c r="AB3431">
        <v>62</v>
      </c>
      <c r="AE3431">
        <f t="shared" si="53"/>
        <v>0</v>
      </c>
      <c r="AF3431">
        <v>1</v>
      </c>
      <c r="AG3431" t="str">
        <f>IF(Table2[[#This Row],[Avg Monthly GB Download]] &lt; 5, "Less than 5 GB", IF(Table2[[#This Row],[Avg Monthly GB Download]] &lt;= 10, "Between 5 and 10 GB", "10 or more GB"))</f>
        <v>Less than 5 GB</v>
      </c>
    </row>
    <row r="3432" spans="1:33" x14ac:dyDescent="0.3">
      <c r="A3432" t="s">
        <v>6979</v>
      </c>
      <c r="B3432" t="s">
        <v>17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17</v>
      </c>
      <c r="I3432" t="s">
        <v>18</v>
      </c>
      <c r="J3432">
        <v>0</v>
      </c>
      <c r="K3432">
        <v>0</v>
      </c>
      <c r="L3432">
        <v>15</v>
      </c>
      <c r="M3432" t="s">
        <v>21</v>
      </c>
      <c r="N3432">
        <v>0</v>
      </c>
      <c r="O3432" t="s">
        <v>80</v>
      </c>
      <c r="P3432" t="s">
        <v>6980</v>
      </c>
      <c r="Q3432" t="s">
        <v>22</v>
      </c>
      <c r="R3432">
        <v>39</v>
      </c>
      <c r="S3432" t="s">
        <v>17</v>
      </c>
      <c r="T3432" t="s">
        <v>17</v>
      </c>
      <c r="U3432" t="s">
        <v>17</v>
      </c>
      <c r="V3432" t="str">
        <f>IF(Table2[[#This Row],[Age]] &lt; 30, "Under 30", IF(Table2[[#This Row],[Age]] &lt; 65, "Other", "Senior"))</f>
        <v>Other</v>
      </c>
      <c r="W3432">
        <v>0</v>
      </c>
      <c r="X3432" t="s">
        <v>17</v>
      </c>
      <c r="Y3432" t="s">
        <v>28</v>
      </c>
      <c r="Z3432" t="s">
        <v>34</v>
      </c>
      <c r="AA3432">
        <v>65</v>
      </c>
      <c r="AB3432">
        <v>3923</v>
      </c>
      <c r="AE3432">
        <f t="shared" si="53"/>
        <v>0</v>
      </c>
      <c r="AF3432">
        <v>1</v>
      </c>
      <c r="AG3432" t="str">
        <f>IF(Table2[[#This Row],[Avg Monthly GB Download]] &lt; 5, "Less than 5 GB", IF(Table2[[#This Row],[Avg Monthly GB Download]] &lt;= 10, "Between 5 and 10 GB", "10 or more GB"))</f>
        <v>10 or more GB</v>
      </c>
    </row>
    <row r="3433" spans="1:33" x14ac:dyDescent="0.3">
      <c r="A3433" t="s">
        <v>6981</v>
      </c>
      <c r="B3433" t="s">
        <v>17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17</v>
      </c>
      <c r="I3433" t="s">
        <v>18</v>
      </c>
      <c r="J3433">
        <v>0</v>
      </c>
      <c r="K3433">
        <v>0</v>
      </c>
      <c r="L3433">
        <v>4</v>
      </c>
      <c r="M3433" t="s">
        <v>21</v>
      </c>
      <c r="N3433">
        <v>0</v>
      </c>
      <c r="O3433" t="s">
        <v>32</v>
      </c>
      <c r="P3433" t="s">
        <v>6982</v>
      </c>
      <c r="Q3433" t="s">
        <v>22</v>
      </c>
      <c r="R3433">
        <v>51</v>
      </c>
      <c r="S3433" t="s">
        <v>17</v>
      </c>
      <c r="T3433" t="s">
        <v>17</v>
      </c>
      <c r="U3433" t="s">
        <v>17</v>
      </c>
      <c r="V3433" t="str">
        <f>IF(Table2[[#This Row],[Age]] &lt; 30, "Under 30", IF(Table2[[#This Row],[Age]] &lt; 65, "Other", "Senior"))</f>
        <v>Other</v>
      </c>
      <c r="W3433">
        <v>0</v>
      </c>
      <c r="X3433" t="s">
        <v>17</v>
      </c>
      <c r="Y3433" t="s">
        <v>28</v>
      </c>
      <c r="Z3433" t="s">
        <v>34</v>
      </c>
      <c r="AA3433">
        <v>43</v>
      </c>
      <c r="AB3433">
        <v>680</v>
      </c>
      <c r="AE3433">
        <f t="shared" si="53"/>
        <v>0</v>
      </c>
      <c r="AF3433">
        <v>1</v>
      </c>
      <c r="AG3433" t="str">
        <f>IF(Table2[[#This Row],[Avg Monthly GB Download]] &lt; 5, "Less than 5 GB", IF(Table2[[#This Row],[Avg Monthly GB Download]] &lt;= 10, "Between 5 and 10 GB", "10 or more GB"))</f>
        <v>Less than 5 GB</v>
      </c>
    </row>
    <row r="3434" spans="1:33" x14ac:dyDescent="0.3">
      <c r="A3434" t="s">
        <v>6983</v>
      </c>
      <c r="B3434" t="s">
        <v>17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21</v>
      </c>
      <c r="I3434" t="s">
        <v>84</v>
      </c>
      <c r="J3434">
        <v>0</v>
      </c>
      <c r="K3434">
        <v>0</v>
      </c>
      <c r="L3434">
        <v>1</v>
      </c>
      <c r="M3434" t="s">
        <v>17</v>
      </c>
      <c r="N3434">
        <v>5</v>
      </c>
      <c r="O3434" t="s">
        <v>51</v>
      </c>
      <c r="P3434" t="s">
        <v>6984</v>
      </c>
      <c r="Q3434" t="s">
        <v>20</v>
      </c>
      <c r="R3434">
        <v>57</v>
      </c>
      <c r="S3434" t="s">
        <v>17</v>
      </c>
      <c r="T3434" t="s">
        <v>17</v>
      </c>
      <c r="U3434" t="s">
        <v>17</v>
      </c>
      <c r="V3434" t="str">
        <f>IF(Table2[[#This Row],[Age]] &lt; 30, "Under 30", IF(Table2[[#This Row],[Age]] &lt; 65, "Other", "Senior"))</f>
        <v>Other</v>
      </c>
      <c r="W3434">
        <v>0</v>
      </c>
      <c r="X3434" t="s">
        <v>17</v>
      </c>
      <c r="Y3434" t="s">
        <v>28</v>
      </c>
      <c r="Z3434" t="s">
        <v>29</v>
      </c>
      <c r="AA3434">
        <v>15</v>
      </c>
      <c r="AB3434">
        <v>58</v>
      </c>
      <c r="AE3434">
        <f t="shared" si="53"/>
        <v>0</v>
      </c>
      <c r="AF3434">
        <v>1</v>
      </c>
      <c r="AG3434" t="str">
        <f>IF(Table2[[#This Row],[Avg Monthly GB Download]] &lt; 5, "Less than 5 GB", IF(Table2[[#This Row],[Avg Monthly GB Download]] &lt;= 10, "Between 5 and 10 GB", "10 or more GB"))</f>
        <v>Less than 5 GB</v>
      </c>
    </row>
    <row r="3435" spans="1:33" x14ac:dyDescent="0.3">
      <c r="A3435" t="s">
        <v>6985</v>
      </c>
      <c r="B3435" t="s">
        <v>17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17</v>
      </c>
      <c r="I3435" t="s">
        <v>18</v>
      </c>
      <c r="J3435">
        <v>0</v>
      </c>
      <c r="K3435">
        <v>0</v>
      </c>
      <c r="L3435">
        <v>2</v>
      </c>
      <c r="M3435" t="s">
        <v>21</v>
      </c>
      <c r="N3435">
        <v>0</v>
      </c>
      <c r="O3435" t="s">
        <v>79</v>
      </c>
      <c r="P3435" t="s">
        <v>6986</v>
      </c>
      <c r="Q3435" t="s">
        <v>20</v>
      </c>
      <c r="R3435">
        <v>30</v>
      </c>
      <c r="S3435" t="s">
        <v>17</v>
      </c>
      <c r="T3435" t="s">
        <v>17</v>
      </c>
      <c r="U3435" t="s">
        <v>17</v>
      </c>
      <c r="V3435" t="str">
        <f>IF(Table2[[#This Row],[Age]] &lt; 30, "Under 30", IF(Table2[[#This Row],[Age]] &lt; 65, "Other", "Senior"))</f>
        <v>Other</v>
      </c>
      <c r="W3435">
        <v>0</v>
      </c>
      <c r="X3435" t="s">
        <v>17</v>
      </c>
      <c r="Y3435" t="s">
        <v>94</v>
      </c>
      <c r="Z3435" t="s">
        <v>29</v>
      </c>
      <c r="AA3435">
        <v>24</v>
      </c>
      <c r="AB3435">
        <v>824</v>
      </c>
      <c r="AE3435">
        <f t="shared" si="53"/>
        <v>0</v>
      </c>
      <c r="AF3435">
        <v>1</v>
      </c>
      <c r="AG3435" t="str">
        <f>IF(Table2[[#This Row],[Avg Monthly GB Download]] &lt; 5, "Less than 5 GB", IF(Table2[[#This Row],[Avg Monthly GB Download]] &lt;= 10, "Between 5 and 10 GB", "10 or more GB"))</f>
        <v>Less than 5 GB</v>
      </c>
    </row>
    <row r="3436" spans="1:33" x14ac:dyDescent="0.3">
      <c r="A3436" t="s">
        <v>6987</v>
      </c>
      <c r="B3436" t="s">
        <v>17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17</v>
      </c>
      <c r="I3436" t="s">
        <v>18</v>
      </c>
      <c r="J3436">
        <v>0</v>
      </c>
      <c r="K3436">
        <v>0</v>
      </c>
      <c r="L3436">
        <v>5</v>
      </c>
      <c r="M3436" t="s">
        <v>21</v>
      </c>
      <c r="N3436">
        <v>0</v>
      </c>
      <c r="O3436" t="s">
        <v>73</v>
      </c>
      <c r="P3436" t="s">
        <v>6988</v>
      </c>
      <c r="Q3436" t="s">
        <v>22</v>
      </c>
      <c r="R3436">
        <v>41</v>
      </c>
      <c r="S3436" t="s">
        <v>17</v>
      </c>
      <c r="T3436" t="s">
        <v>17</v>
      </c>
      <c r="U3436" t="s">
        <v>17</v>
      </c>
      <c r="V3436" t="str">
        <f>IF(Table2[[#This Row],[Age]] &lt; 30, "Under 30", IF(Table2[[#This Row],[Age]] &lt; 65, "Other", "Senior"))</f>
        <v>Other</v>
      </c>
      <c r="W3436">
        <v>0</v>
      </c>
      <c r="X3436" t="s">
        <v>21</v>
      </c>
      <c r="Y3436" t="s">
        <v>49</v>
      </c>
      <c r="Z3436" t="s">
        <v>29</v>
      </c>
      <c r="AA3436">
        <v>42</v>
      </c>
      <c r="AB3436">
        <v>2910</v>
      </c>
      <c r="AE3436">
        <f t="shared" si="53"/>
        <v>0</v>
      </c>
      <c r="AF3436">
        <v>1</v>
      </c>
      <c r="AG3436" t="str">
        <f>IF(Table2[[#This Row],[Avg Monthly GB Download]] &lt; 5, "Less than 5 GB", IF(Table2[[#This Row],[Avg Monthly GB Download]] &lt;= 10, "Between 5 and 10 GB", "10 or more GB"))</f>
        <v>Between 5 and 10 GB</v>
      </c>
    </row>
    <row r="3437" spans="1:33" x14ac:dyDescent="0.3">
      <c r="A3437" t="s">
        <v>6989</v>
      </c>
      <c r="B3437" t="s">
        <v>17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21</v>
      </c>
      <c r="I3437" t="s">
        <v>84</v>
      </c>
      <c r="J3437">
        <v>0</v>
      </c>
      <c r="K3437">
        <v>0</v>
      </c>
      <c r="L3437">
        <v>1</v>
      </c>
      <c r="M3437" t="s">
        <v>21</v>
      </c>
      <c r="N3437">
        <v>0</v>
      </c>
      <c r="O3437" t="s">
        <v>19</v>
      </c>
      <c r="P3437" t="s">
        <v>6990</v>
      </c>
      <c r="Q3437" t="s">
        <v>20</v>
      </c>
      <c r="R3437">
        <v>70</v>
      </c>
      <c r="S3437" t="s">
        <v>17</v>
      </c>
      <c r="T3437" t="s">
        <v>21</v>
      </c>
      <c r="U3437" t="s">
        <v>17</v>
      </c>
      <c r="V3437" t="str">
        <f>IF(Table2[[#This Row],[Age]] &lt; 30, "Under 30", IF(Table2[[#This Row],[Age]] &lt; 65, "Other", "Senior"))</f>
        <v>Senior</v>
      </c>
      <c r="W3437">
        <v>0</v>
      </c>
      <c r="X3437" t="s">
        <v>21</v>
      </c>
      <c r="Y3437" t="s">
        <v>28</v>
      </c>
      <c r="Z3437" t="s">
        <v>34</v>
      </c>
      <c r="AA3437">
        <v>56</v>
      </c>
      <c r="AB3437">
        <v>509</v>
      </c>
      <c r="AE3437">
        <f t="shared" si="53"/>
        <v>0</v>
      </c>
      <c r="AF3437">
        <v>1</v>
      </c>
      <c r="AG3437" t="str">
        <f>IF(Table2[[#This Row],[Avg Monthly GB Download]] &lt; 5, "Less than 5 GB", IF(Table2[[#This Row],[Avg Monthly GB Download]] &lt;= 10, "Between 5 and 10 GB", "10 or more GB"))</f>
        <v>Less than 5 GB</v>
      </c>
    </row>
    <row r="3438" spans="1:33" x14ac:dyDescent="0.3">
      <c r="A3438" t="s">
        <v>6991</v>
      </c>
      <c r="B3438" t="s">
        <v>17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17</v>
      </c>
      <c r="I3438" t="s">
        <v>18</v>
      </c>
      <c r="J3438">
        <v>0</v>
      </c>
      <c r="K3438">
        <v>0</v>
      </c>
      <c r="L3438">
        <v>8</v>
      </c>
      <c r="M3438" t="s">
        <v>21</v>
      </c>
      <c r="N3438">
        <v>0</v>
      </c>
      <c r="O3438" t="s">
        <v>47</v>
      </c>
      <c r="P3438" t="s">
        <v>4481</v>
      </c>
      <c r="Q3438" t="s">
        <v>20</v>
      </c>
      <c r="R3438">
        <v>32</v>
      </c>
      <c r="S3438" t="s">
        <v>17</v>
      </c>
      <c r="T3438" t="s">
        <v>17</v>
      </c>
      <c r="U3438" t="s">
        <v>17</v>
      </c>
      <c r="V3438" t="str">
        <f>IF(Table2[[#This Row],[Age]] &lt; 30, "Under 30", IF(Table2[[#This Row],[Age]] &lt; 65, "Other", "Senior"))</f>
        <v>Other</v>
      </c>
      <c r="W3438">
        <v>0</v>
      </c>
      <c r="X3438" t="s">
        <v>17</v>
      </c>
      <c r="Y3438" t="s">
        <v>28</v>
      </c>
      <c r="Z3438" t="s">
        <v>29</v>
      </c>
      <c r="AA3438">
        <v>21</v>
      </c>
      <c r="AB3438">
        <v>441</v>
      </c>
      <c r="AE3438">
        <f t="shared" si="53"/>
        <v>0</v>
      </c>
      <c r="AF3438">
        <v>1</v>
      </c>
      <c r="AG3438" t="str">
        <f>IF(Table2[[#This Row],[Avg Monthly GB Download]] &lt; 5, "Less than 5 GB", IF(Table2[[#This Row],[Avg Monthly GB Download]] &lt;= 10, "Between 5 and 10 GB", "10 or more GB"))</f>
        <v>Between 5 and 10 GB</v>
      </c>
    </row>
    <row r="3439" spans="1:33" x14ac:dyDescent="0.3">
      <c r="A3439" t="s">
        <v>6992</v>
      </c>
      <c r="B3439" t="s">
        <v>17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21</v>
      </c>
      <c r="I3439" t="s">
        <v>84</v>
      </c>
      <c r="J3439">
        <v>0</v>
      </c>
      <c r="K3439">
        <v>0</v>
      </c>
      <c r="L3439">
        <v>0</v>
      </c>
      <c r="M3439" t="s">
        <v>17</v>
      </c>
      <c r="N3439">
        <v>0</v>
      </c>
      <c r="O3439" t="s">
        <v>24</v>
      </c>
      <c r="P3439" t="s">
        <v>6993</v>
      </c>
      <c r="Q3439" t="s">
        <v>20</v>
      </c>
      <c r="R3439">
        <v>42</v>
      </c>
      <c r="S3439" t="s">
        <v>17</v>
      </c>
      <c r="T3439" t="s">
        <v>17</v>
      </c>
      <c r="U3439" t="s">
        <v>17</v>
      </c>
      <c r="V3439" t="str">
        <f>IF(Table2[[#This Row],[Age]] &lt; 30, "Under 30", IF(Table2[[#This Row],[Age]] &lt; 65, "Other", "Senior"))</f>
        <v>Other</v>
      </c>
      <c r="W3439">
        <v>0</v>
      </c>
      <c r="X3439" t="s">
        <v>17</v>
      </c>
      <c r="Y3439" t="s">
        <v>28</v>
      </c>
      <c r="Z3439" t="s">
        <v>29</v>
      </c>
      <c r="AA3439">
        <v>10</v>
      </c>
      <c r="AB3439">
        <v>20</v>
      </c>
      <c r="AE3439">
        <f t="shared" si="53"/>
        <v>0</v>
      </c>
      <c r="AF3439">
        <v>1</v>
      </c>
      <c r="AG3439" t="str">
        <f>IF(Table2[[#This Row],[Avg Monthly GB Download]] &lt; 5, "Less than 5 GB", IF(Table2[[#This Row],[Avg Monthly GB Download]] &lt;= 10, "Between 5 and 10 GB", "10 or more GB"))</f>
        <v>Less than 5 GB</v>
      </c>
    </row>
    <row r="3440" spans="1:33" x14ac:dyDescent="0.3">
      <c r="A3440" t="s">
        <v>6994</v>
      </c>
      <c r="B3440" t="s">
        <v>17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17</v>
      </c>
      <c r="I3440" t="s">
        <v>18</v>
      </c>
      <c r="J3440">
        <v>0</v>
      </c>
      <c r="K3440">
        <v>0</v>
      </c>
      <c r="L3440">
        <v>13</v>
      </c>
      <c r="M3440" t="s">
        <v>17</v>
      </c>
      <c r="N3440">
        <v>34</v>
      </c>
      <c r="O3440" t="s">
        <v>42</v>
      </c>
      <c r="P3440" t="s">
        <v>6995</v>
      </c>
      <c r="Q3440" t="s">
        <v>22</v>
      </c>
      <c r="R3440">
        <v>48</v>
      </c>
      <c r="S3440" t="s">
        <v>17</v>
      </c>
      <c r="T3440" t="s">
        <v>17</v>
      </c>
      <c r="U3440" t="s">
        <v>17</v>
      </c>
      <c r="V3440" t="str">
        <f>IF(Table2[[#This Row],[Age]] &lt; 30, "Under 30", IF(Table2[[#This Row],[Age]] &lt; 65, "Other", "Senior"))</f>
        <v>Other</v>
      </c>
      <c r="W3440">
        <v>0</v>
      </c>
      <c r="X3440" t="s">
        <v>21</v>
      </c>
      <c r="Y3440" t="s">
        <v>49</v>
      </c>
      <c r="Z3440" t="s">
        <v>34</v>
      </c>
      <c r="AA3440">
        <v>48</v>
      </c>
      <c r="AB3440">
        <v>3491</v>
      </c>
      <c r="AE3440">
        <f t="shared" si="53"/>
        <v>0</v>
      </c>
      <c r="AF3440">
        <v>1</v>
      </c>
      <c r="AG3440" t="str">
        <f>IF(Table2[[#This Row],[Avg Monthly GB Download]] &lt; 5, "Less than 5 GB", IF(Table2[[#This Row],[Avg Monthly GB Download]] &lt;= 10, "Between 5 and 10 GB", "10 or more GB"))</f>
        <v>10 or more GB</v>
      </c>
    </row>
    <row r="3441" spans="1:33" x14ac:dyDescent="0.3">
      <c r="A3441" t="s">
        <v>6996</v>
      </c>
      <c r="B3441" t="s">
        <v>17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21</v>
      </c>
      <c r="I3441" t="s">
        <v>84</v>
      </c>
      <c r="J3441">
        <v>0</v>
      </c>
      <c r="K3441">
        <v>0</v>
      </c>
      <c r="L3441">
        <v>7</v>
      </c>
      <c r="M3441" t="s">
        <v>21</v>
      </c>
      <c r="N3441">
        <v>0</v>
      </c>
      <c r="O3441" t="s">
        <v>57</v>
      </c>
      <c r="P3441" t="s">
        <v>6997</v>
      </c>
      <c r="Q3441" t="s">
        <v>22</v>
      </c>
      <c r="R3441">
        <v>53</v>
      </c>
      <c r="S3441" t="s">
        <v>17</v>
      </c>
      <c r="T3441" t="s">
        <v>17</v>
      </c>
      <c r="U3441" t="s">
        <v>17</v>
      </c>
      <c r="V3441" t="str">
        <f>IF(Table2[[#This Row],[Age]] &lt; 30, "Under 30", IF(Table2[[#This Row],[Age]] &lt; 65, "Other", "Senior"))</f>
        <v>Other</v>
      </c>
      <c r="W3441">
        <v>0</v>
      </c>
      <c r="X3441" t="s">
        <v>21</v>
      </c>
      <c r="Y3441" t="s">
        <v>49</v>
      </c>
      <c r="Z3441" t="s">
        <v>29</v>
      </c>
      <c r="AA3441">
        <v>47</v>
      </c>
      <c r="AB3441">
        <v>3310</v>
      </c>
      <c r="AE3441">
        <f t="shared" si="53"/>
        <v>0</v>
      </c>
      <c r="AF3441">
        <v>1</v>
      </c>
      <c r="AG3441" t="str">
        <f>IF(Table2[[#This Row],[Avg Monthly GB Download]] &lt; 5, "Less than 5 GB", IF(Table2[[#This Row],[Avg Monthly GB Download]] &lt;= 10, "Between 5 and 10 GB", "10 or more GB"))</f>
        <v>Between 5 and 10 GB</v>
      </c>
    </row>
    <row r="3442" spans="1:33" x14ac:dyDescent="0.3">
      <c r="A3442" t="s">
        <v>6998</v>
      </c>
      <c r="B3442" t="s">
        <v>17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17</v>
      </c>
      <c r="I3442" t="s">
        <v>18</v>
      </c>
      <c r="J3442">
        <v>0</v>
      </c>
      <c r="K3442">
        <v>0</v>
      </c>
      <c r="L3442">
        <v>1</v>
      </c>
      <c r="M3442" t="s">
        <v>21</v>
      </c>
      <c r="N3442">
        <v>0</v>
      </c>
      <c r="O3442" t="s">
        <v>63</v>
      </c>
      <c r="P3442" t="s">
        <v>6999</v>
      </c>
      <c r="Q3442" t="s">
        <v>20</v>
      </c>
      <c r="R3442">
        <v>66</v>
      </c>
      <c r="S3442" t="s">
        <v>17</v>
      </c>
      <c r="T3442" t="s">
        <v>21</v>
      </c>
      <c r="U3442" t="s">
        <v>17</v>
      </c>
      <c r="V3442" t="str">
        <f>IF(Table2[[#This Row],[Age]] &lt; 30, "Under 30", IF(Table2[[#This Row],[Age]] &lt; 65, "Other", "Senior"))</f>
        <v>Senior</v>
      </c>
      <c r="W3442">
        <v>0</v>
      </c>
      <c r="X3442" t="s">
        <v>17</v>
      </c>
      <c r="Y3442" t="s">
        <v>94</v>
      </c>
      <c r="Z3442" t="s">
        <v>29</v>
      </c>
      <c r="AA3442">
        <v>47</v>
      </c>
      <c r="AB3442">
        <v>2515</v>
      </c>
      <c r="AE3442">
        <f t="shared" si="53"/>
        <v>0</v>
      </c>
      <c r="AF3442">
        <v>1</v>
      </c>
      <c r="AG3442" t="str">
        <f>IF(Table2[[#This Row],[Avg Monthly GB Download]] &lt; 5, "Less than 5 GB", IF(Table2[[#This Row],[Avg Monthly GB Download]] &lt;= 10, "Between 5 and 10 GB", "10 or more GB"))</f>
        <v>Less than 5 GB</v>
      </c>
    </row>
    <row r="3443" spans="1:33" x14ac:dyDescent="0.3">
      <c r="A3443" t="s">
        <v>7000</v>
      </c>
      <c r="B3443" t="s">
        <v>17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17</v>
      </c>
      <c r="I3443" t="s">
        <v>18</v>
      </c>
      <c r="J3443">
        <v>0</v>
      </c>
      <c r="K3443">
        <v>0</v>
      </c>
      <c r="L3443">
        <v>5</v>
      </c>
      <c r="M3443" t="s">
        <v>21</v>
      </c>
      <c r="N3443">
        <v>0</v>
      </c>
      <c r="O3443" t="s">
        <v>67</v>
      </c>
      <c r="P3443" t="s">
        <v>7001</v>
      </c>
      <c r="Q3443" t="s">
        <v>20</v>
      </c>
      <c r="R3443">
        <v>61</v>
      </c>
      <c r="S3443" t="s">
        <v>17</v>
      </c>
      <c r="T3443" t="s">
        <v>17</v>
      </c>
      <c r="U3443" t="s">
        <v>17</v>
      </c>
      <c r="V3443" t="str">
        <f>IF(Table2[[#This Row],[Age]] &lt; 30, "Under 30", IF(Table2[[#This Row],[Age]] &lt; 65, "Other", "Senior"))</f>
        <v>Other</v>
      </c>
      <c r="W3443">
        <v>0</v>
      </c>
      <c r="X3443" t="s">
        <v>21</v>
      </c>
      <c r="Y3443" t="s">
        <v>49</v>
      </c>
      <c r="Z3443" t="s">
        <v>29</v>
      </c>
      <c r="AA3443">
        <v>55</v>
      </c>
      <c r="AB3443">
        <v>3769</v>
      </c>
      <c r="AE3443">
        <f t="shared" si="53"/>
        <v>0</v>
      </c>
      <c r="AF3443">
        <v>1</v>
      </c>
      <c r="AG3443" t="str">
        <f>IF(Table2[[#This Row],[Avg Monthly GB Download]] &lt; 5, "Less than 5 GB", IF(Table2[[#This Row],[Avg Monthly GB Download]] &lt;= 10, "Between 5 and 10 GB", "10 or more GB"))</f>
        <v>Between 5 and 10 GB</v>
      </c>
    </row>
    <row r="3444" spans="1:33" x14ac:dyDescent="0.3">
      <c r="A3444" t="s">
        <v>7002</v>
      </c>
      <c r="B3444" t="s">
        <v>17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17</v>
      </c>
      <c r="I3444" t="s">
        <v>18</v>
      </c>
      <c r="J3444">
        <v>0</v>
      </c>
      <c r="K3444">
        <v>0</v>
      </c>
      <c r="L3444">
        <v>0</v>
      </c>
      <c r="M3444" t="s">
        <v>17</v>
      </c>
      <c r="N3444">
        <v>0</v>
      </c>
      <c r="O3444" t="s">
        <v>64</v>
      </c>
      <c r="P3444" t="s">
        <v>7003</v>
      </c>
      <c r="Q3444" t="s">
        <v>20</v>
      </c>
      <c r="R3444">
        <v>48</v>
      </c>
      <c r="S3444" t="s">
        <v>17</v>
      </c>
      <c r="T3444" t="s">
        <v>17</v>
      </c>
      <c r="U3444" t="s">
        <v>17</v>
      </c>
      <c r="V3444" t="str">
        <f>IF(Table2[[#This Row],[Age]] &lt; 30, "Under 30", IF(Table2[[#This Row],[Age]] &lt; 65, "Other", "Senior"))</f>
        <v>Other</v>
      </c>
      <c r="W3444">
        <v>0</v>
      </c>
      <c r="X3444" t="s">
        <v>17</v>
      </c>
      <c r="Y3444" t="s">
        <v>94</v>
      </c>
      <c r="Z3444" t="s">
        <v>29</v>
      </c>
      <c r="AA3444">
        <v>11</v>
      </c>
      <c r="AB3444">
        <v>241</v>
      </c>
      <c r="AE3444">
        <f t="shared" si="53"/>
        <v>0</v>
      </c>
      <c r="AF3444">
        <v>1</v>
      </c>
      <c r="AG3444" t="str">
        <f>IF(Table2[[#This Row],[Avg Monthly GB Download]] &lt; 5, "Less than 5 GB", IF(Table2[[#This Row],[Avg Monthly GB Download]] &lt;= 10, "Between 5 and 10 GB", "10 or more GB"))</f>
        <v>Less than 5 GB</v>
      </c>
    </row>
    <row r="3445" spans="1:33" x14ac:dyDescent="0.3">
      <c r="A3445" t="s">
        <v>7004</v>
      </c>
      <c r="B3445" t="s">
        <v>17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17</v>
      </c>
      <c r="I3445" t="s">
        <v>18</v>
      </c>
      <c r="J3445">
        <v>0</v>
      </c>
      <c r="K3445">
        <v>0</v>
      </c>
      <c r="L3445">
        <v>9</v>
      </c>
      <c r="M3445" t="s">
        <v>21</v>
      </c>
      <c r="N3445">
        <v>0</v>
      </c>
      <c r="O3445" t="s">
        <v>40</v>
      </c>
      <c r="P3445" t="s">
        <v>7005</v>
      </c>
      <c r="Q3445" t="s">
        <v>22</v>
      </c>
      <c r="R3445">
        <v>75</v>
      </c>
      <c r="S3445" t="s">
        <v>17</v>
      </c>
      <c r="T3445" t="s">
        <v>21</v>
      </c>
      <c r="U3445" t="s">
        <v>17</v>
      </c>
      <c r="V3445" t="str">
        <f>IF(Table2[[#This Row],[Age]] &lt; 30, "Under 30", IF(Table2[[#This Row],[Age]] &lt; 65, "Other", "Senior"))</f>
        <v>Senior</v>
      </c>
      <c r="W3445">
        <v>0</v>
      </c>
      <c r="X3445" t="s">
        <v>17</v>
      </c>
      <c r="Y3445" t="s">
        <v>28</v>
      </c>
      <c r="Z3445" t="s">
        <v>34</v>
      </c>
      <c r="AA3445">
        <v>61</v>
      </c>
      <c r="AB3445">
        <v>3851</v>
      </c>
      <c r="AE3445">
        <f t="shared" si="53"/>
        <v>0</v>
      </c>
      <c r="AF3445">
        <v>1</v>
      </c>
      <c r="AG3445" t="str">
        <f>IF(Table2[[#This Row],[Avg Monthly GB Download]] &lt; 5, "Less than 5 GB", IF(Table2[[#This Row],[Avg Monthly GB Download]] &lt;= 10, "Between 5 and 10 GB", "10 or more GB"))</f>
        <v>Between 5 and 10 GB</v>
      </c>
    </row>
    <row r="3446" spans="1:33" x14ac:dyDescent="0.3">
      <c r="A3446" t="s">
        <v>7006</v>
      </c>
      <c r="B3446" t="s">
        <v>17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17</v>
      </c>
      <c r="I3446" t="s">
        <v>18</v>
      </c>
      <c r="J3446">
        <v>0</v>
      </c>
      <c r="K3446">
        <v>0</v>
      </c>
      <c r="L3446">
        <v>0</v>
      </c>
      <c r="M3446" t="s">
        <v>17</v>
      </c>
      <c r="N3446">
        <v>0</v>
      </c>
      <c r="O3446" t="s">
        <v>24</v>
      </c>
      <c r="P3446" t="s">
        <v>7007</v>
      </c>
      <c r="Q3446" t="s">
        <v>20</v>
      </c>
      <c r="R3446">
        <v>40</v>
      </c>
      <c r="S3446" t="s">
        <v>17</v>
      </c>
      <c r="T3446" t="s">
        <v>17</v>
      </c>
      <c r="U3446" t="s">
        <v>17</v>
      </c>
      <c r="V3446" t="str">
        <f>IF(Table2[[#This Row],[Age]] &lt; 30, "Under 30", IF(Table2[[#This Row],[Age]] &lt; 65, "Other", "Senior"))</f>
        <v>Other</v>
      </c>
      <c r="W3446">
        <v>0</v>
      </c>
      <c r="X3446" t="s">
        <v>17</v>
      </c>
      <c r="Y3446" t="s">
        <v>49</v>
      </c>
      <c r="Z3446" t="s">
        <v>29</v>
      </c>
      <c r="AA3446">
        <v>12</v>
      </c>
      <c r="AB3446">
        <v>881</v>
      </c>
      <c r="AE3446">
        <f t="shared" si="53"/>
        <v>0</v>
      </c>
      <c r="AF3446">
        <v>1</v>
      </c>
      <c r="AG3446" t="str">
        <f>IF(Table2[[#This Row],[Avg Monthly GB Download]] &lt; 5, "Less than 5 GB", IF(Table2[[#This Row],[Avg Monthly GB Download]] &lt;= 10, "Between 5 and 10 GB", "10 or more GB"))</f>
        <v>Less than 5 GB</v>
      </c>
    </row>
    <row r="3447" spans="1:33" x14ac:dyDescent="0.3">
      <c r="A3447" t="s">
        <v>7008</v>
      </c>
      <c r="B3447" t="s">
        <v>17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17</v>
      </c>
      <c r="I3447" t="s">
        <v>18</v>
      </c>
      <c r="J3447">
        <v>0</v>
      </c>
      <c r="K3447">
        <v>0</v>
      </c>
      <c r="L3447">
        <v>1</v>
      </c>
      <c r="M3447" t="s">
        <v>21</v>
      </c>
      <c r="N3447">
        <v>0</v>
      </c>
      <c r="O3447" t="s">
        <v>57</v>
      </c>
      <c r="P3447" t="s">
        <v>7009</v>
      </c>
      <c r="Q3447" t="s">
        <v>22</v>
      </c>
      <c r="R3447">
        <v>50</v>
      </c>
      <c r="S3447" t="s">
        <v>17</v>
      </c>
      <c r="T3447" t="s">
        <v>17</v>
      </c>
      <c r="U3447" t="s">
        <v>17</v>
      </c>
      <c r="V3447" t="str">
        <f>IF(Table2[[#This Row],[Age]] &lt; 30, "Under 30", IF(Table2[[#This Row],[Age]] &lt; 65, "Other", "Senior"))</f>
        <v>Other</v>
      </c>
      <c r="W3447">
        <v>0</v>
      </c>
      <c r="X3447" t="s">
        <v>17</v>
      </c>
      <c r="Y3447" t="s">
        <v>94</v>
      </c>
      <c r="Z3447" t="s">
        <v>29</v>
      </c>
      <c r="AA3447">
        <v>35</v>
      </c>
      <c r="AB3447">
        <v>881</v>
      </c>
      <c r="AE3447">
        <f t="shared" si="53"/>
        <v>0</v>
      </c>
      <c r="AF3447">
        <v>1</v>
      </c>
      <c r="AG3447" t="str">
        <f>IF(Table2[[#This Row],[Avg Monthly GB Download]] &lt; 5, "Less than 5 GB", IF(Table2[[#This Row],[Avg Monthly GB Download]] &lt;= 10, "Between 5 and 10 GB", "10 or more GB"))</f>
        <v>Less than 5 GB</v>
      </c>
    </row>
    <row r="3448" spans="1:33" x14ac:dyDescent="0.3">
      <c r="A3448" t="s">
        <v>7010</v>
      </c>
      <c r="B3448" t="s">
        <v>17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17</v>
      </c>
      <c r="I3448" t="s">
        <v>18</v>
      </c>
      <c r="J3448">
        <v>0</v>
      </c>
      <c r="K3448">
        <v>0</v>
      </c>
      <c r="L3448">
        <v>0</v>
      </c>
      <c r="M3448" t="s">
        <v>17</v>
      </c>
      <c r="N3448">
        <v>0</v>
      </c>
      <c r="O3448" t="s">
        <v>78</v>
      </c>
      <c r="P3448" t="s">
        <v>7011</v>
      </c>
      <c r="Q3448" t="s">
        <v>22</v>
      </c>
      <c r="R3448">
        <v>27</v>
      </c>
      <c r="S3448" t="s">
        <v>21</v>
      </c>
      <c r="T3448" t="s">
        <v>17</v>
      </c>
      <c r="U3448" t="s">
        <v>17</v>
      </c>
      <c r="V3448" t="str">
        <f>IF(Table2[[#This Row],[Age]] &lt; 30, "Under 30", IF(Table2[[#This Row],[Age]] &lt; 65, "Other", "Senior"))</f>
        <v>Under 30</v>
      </c>
      <c r="W3448">
        <v>0</v>
      </c>
      <c r="X3448" t="s">
        <v>17</v>
      </c>
      <c r="Y3448" t="s">
        <v>28</v>
      </c>
      <c r="Z3448" t="s">
        <v>34</v>
      </c>
      <c r="AA3448">
        <v>12</v>
      </c>
      <c r="AB3448">
        <v>173</v>
      </c>
      <c r="AE3448">
        <f t="shared" si="53"/>
        <v>0</v>
      </c>
      <c r="AF3448">
        <v>1</v>
      </c>
      <c r="AG3448" t="str">
        <f>IF(Table2[[#This Row],[Avg Monthly GB Download]] &lt; 5, "Less than 5 GB", IF(Table2[[#This Row],[Avg Monthly GB Download]] &lt;= 10, "Between 5 and 10 GB", "10 or more GB"))</f>
        <v>Less than 5 GB</v>
      </c>
    </row>
    <row r="3449" spans="1:33" x14ac:dyDescent="0.3">
      <c r="A3449" t="s">
        <v>7012</v>
      </c>
      <c r="B3449" t="s">
        <v>17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17</v>
      </c>
      <c r="I3449" t="s">
        <v>18</v>
      </c>
      <c r="J3449">
        <v>0</v>
      </c>
      <c r="K3449">
        <v>0</v>
      </c>
      <c r="L3449">
        <v>10</v>
      </c>
      <c r="M3449" t="s">
        <v>21</v>
      </c>
      <c r="N3449">
        <v>0</v>
      </c>
      <c r="O3449" t="s">
        <v>73</v>
      </c>
      <c r="P3449" t="s">
        <v>7013</v>
      </c>
      <c r="Q3449" t="s">
        <v>22</v>
      </c>
      <c r="R3449">
        <v>37</v>
      </c>
      <c r="S3449" t="s">
        <v>17</v>
      </c>
      <c r="T3449" t="s">
        <v>17</v>
      </c>
      <c r="U3449" t="s">
        <v>17</v>
      </c>
      <c r="V3449" t="str">
        <f>IF(Table2[[#This Row],[Age]] &lt; 30, "Under 30", IF(Table2[[#This Row],[Age]] &lt; 65, "Other", "Senior"))</f>
        <v>Other</v>
      </c>
      <c r="W3449">
        <v>0</v>
      </c>
      <c r="X3449" t="s">
        <v>21</v>
      </c>
      <c r="Y3449" t="s">
        <v>49</v>
      </c>
      <c r="Z3449" t="s">
        <v>34</v>
      </c>
      <c r="AA3449">
        <v>41</v>
      </c>
      <c r="AB3449">
        <v>2890</v>
      </c>
      <c r="AE3449">
        <f t="shared" si="53"/>
        <v>0</v>
      </c>
      <c r="AF3449">
        <v>1</v>
      </c>
      <c r="AG3449" t="str">
        <f>IF(Table2[[#This Row],[Avg Monthly GB Download]] &lt; 5, "Less than 5 GB", IF(Table2[[#This Row],[Avg Monthly GB Download]] &lt;= 10, "Between 5 and 10 GB", "10 or more GB"))</f>
        <v>Between 5 and 10 GB</v>
      </c>
    </row>
    <row r="3450" spans="1:33" x14ac:dyDescent="0.3">
      <c r="A3450" t="s">
        <v>7014</v>
      </c>
      <c r="B3450" t="s">
        <v>17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17</v>
      </c>
      <c r="I3450" t="s">
        <v>18</v>
      </c>
      <c r="J3450">
        <v>0</v>
      </c>
      <c r="K3450">
        <v>0</v>
      </c>
      <c r="L3450">
        <v>35</v>
      </c>
      <c r="M3450" t="s">
        <v>17</v>
      </c>
      <c r="N3450">
        <v>22</v>
      </c>
      <c r="O3450" t="s">
        <v>31</v>
      </c>
      <c r="P3450" t="s">
        <v>7015</v>
      </c>
      <c r="Q3450" t="s">
        <v>22</v>
      </c>
      <c r="R3450">
        <v>25</v>
      </c>
      <c r="S3450" t="s">
        <v>21</v>
      </c>
      <c r="T3450" t="s">
        <v>17</v>
      </c>
      <c r="U3450" t="s">
        <v>17</v>
      </c>
      <c r="V3450" t="str">
        <f>IF(Table2[[#This Row],[Age]] &lt; 30, "Under 30", IF(Table2[[#This Row],[Age]] &lt; 65, "Other", "Senior"))</f>
        <v>Under 30</v>
      </c>
      <c r="W3450">
        <v>0</v>
      </c>
      <c r="X3450" t="s">
        <v>21</v>
      </c>
      <c r="Y3450" t="s">
        <v>94</v>
      </c>
      <c r="Z3450" t="s">
        <v>34</v>
      </c>
      <c r="AA3450">
        <v>40</v>
      </c>
      <c r="AB3450">
        <v>2720</v>
      </c>
      <c r="AE3450">
        <f t="shared" si="53"/>
        <v>0</v>
      </c>
      <c r="AF3450">
        <v>1</v>
      </c>
      <c r="AG3450" t="str">
        <f>IF(Table2[[#This Row],[Avg Monthly GB Download]] &lt; 5, "Less than 5 GB", IF(Table2[[#This Row],[Avg Monthly GB Download]] &lt;= 10, "Between 5 and 10 GB", "10 or more GB"))</f>
        <v>10 or more GB</v>
      </c>
    </row>
    <row r="3451" spans="1:33" x14ac:dyDescent="0.3">
      <c r="A3451" t="s">
        <v>7016</v>
      </c>
      <c r="B3451" t="s">
        <v>17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17</v>
      </c>
      <c r="I3451" t="s">
        <v>18</v>
      </c>
      <c r="J3451">
        <v>0</v>
      </c>
      <c r="K3451">
        <v>0</v>
      </c>
      <c r="L3451">
        <v>1</v>
      </c>
      <c r="M3451" t="s">
        <v>21</v>
      </c>
      <c r="N3451">
        <v>0</v>
      </c>
      <c r="O3451" t="s">
        <v>39</v>
      </c>
      <c r="P3451" t="s">
        <v>7017</v>
      </c>
      <c r="Q3451" t="s">
        <v>20</v>
      </c>
      <c r="R3451">
        <v>65</v>
      </c>
      <c r="S3451" t="s">
        <v>17</v>
      </c>
      <c r="T3451" t="s">
        <v>21</v>
      </c>
      <c r="U3451" t="s">
        <v>17</v>
      </c>
      <c r="V3451" t="str">
        <f>IF(Table2[[#This Row],[Age]] &lt; 30, "Under 30", IF(Table2[[#This Row],[Age]] &lt; 65, "Other", "Senior"))</f>
        <v>Senior</v>
      </c>
      <c r="W3451">
        <v>0</v>
      </c>
      <c r="X3451" t="s">
        <v>21</v>
      </c>
      <c r="Y3451" t="s">
        <v>49</v>
      </c>
      <c r="Z3451" t="s">
        <v>29</v>
      </c>
      <c r="AA3451">
        <v>42</v>
      </c>
      <c r="AB3451">
        <v>2335</v>
      </c>
      <c r="AE3451">
        <f t="shared" si="53"/>
        <v>0</v>
      </c>
      <c r="AF3451">
        <v>1</v>
      </c>
      <c r="AG3451" t="str">
        <f>IF(Table2[[#This Row],[Avg Monthly GB Download]] &lt; 5, "Less than 5 GB", IF(Table2[[#This Row],[Avg Monthly GB Download]] &lt;= 10, "Between 5 and 10 GB", "10 or more GB"))</f>
        <v>Less than 5 GB</v>
      </c>
    </row>
    <row r="3452" spans="1:33" x14ac:dyDescent="0.3">
      <c r="A3452" t="s">
        <v>7018</v>
      </c>
      <c r="B3452" t="s">
        <v>17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17</v>
      </c>
      <c r="I3452" t="s">
        <v>18</v>
      </c>
      <c r="J3452">
        <v>0</v>
      </c>
      <c r="K3452">
        <v>0</v>
      </c>
      <c r="L3452">
        <v>1</v>
      </c>
      <c r="M3452" t="s">
        <v>21</v>
      </c>
      <c r="N3452">
        <v>0</v>
      </c>
      <c r="O3452" t="s">
        <v>79</v>
      </c>
      <c r="P3452" t="s">
        <v>7019</v>
      </c>
      <c r="Q3452" t="s">
        <v>22</v>
      </c>
      <c r="R3452">
        <v>73</v>
      </c>
      <c r="S3452" t="s">
        <v>17</v>
      </c>
      <c r="T3452" t="s">
        <v>21</v>
      </c>
      <c r="U3452" t="s">
        <v>17</v>
      </c>
      <c r="V3452" t="str">
        <f>IF(Table2[[#This Row],[Age]] &lt; 30, "Under 30", IF(Table2[[#This Row],[Age]] &lt; 65, "Other", "Senior"))</f>
        <v>Senior</v>
      </c>
      <c r="W3452">
        <v>0</v>
      </c>
      <c r="X3452" t="s">
        <v>21</v>
      </c>
      <c r="Y3452" t="s">
        <v>49</v>
      </c>
      <c r="Z3452" t="s">
        <v>29</v>
      </c>
      <c r="AA3452">
        <v>69</v>
      </c>
      <c r="AB3452">
        <v>4941</v>
      </c>
      <c r="AE3452">
        <f t="shared" si="53"/>
        <v>0</v>
      </c>
      <c r="AF3452">
        <v>1</v>
      </c>
      <c r="AG3452" t="str">
        <f>IF(Table2[[#This Row],[Avg Monthly GB Download]] &lt; 5, "Less than 5 GB", IF(Table2[[#This Row],[Avg Monthly GB Download]] &lt;= 10, "Between 5 and 10 GB", "10 or more GB"))</f>
        <v>Less than 5 GB</v>
      </c>
    </row>
    <row r="3453" spans="1:33" x14ac:dyDescent="0.3">
      <c r="A3453" t="s">
        <v>7020</v>
      </c>
      <c r="B3453" t="s">
        <v>17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17</v>
      </c>
      <c r="I3453" t="s">
        <v>18</v>
      </c>
      <c r="J3453">
        <v>0</v>
      </c>
      <c r="K3453">
        <v>0</v>
      </c>
      <c r="L3453">
        <v>6</v>
      </c>
      <c r="M3453" t="s">
        <v>21</v>
      </c>
      <c r="N3453">
        <v>0</v>
      </c>
      <c r="O3453" t="s">
        <v>60</v>
      </c>
      <c r="P3453" t="s">
        <v>7021</v>
      </c>
      <c r="Q3453" t="s">
        <v>22</v>
      </c>
      <c r="R3453">
        <v>47</v>
      </c>
      <c r="S3453" t="s">
        <v>17</v>
      </c>
      <c r="T3453" t="s">
        <v>17</v>
      </c>
      <c r="U3453" t="s">
        <v>17</v>
      </c>
      <c r="V3453" t="str">
        <f>IF(Table2[[#This Row],[Age]] &lt; 30, "Under 30", IF(Table2[[#This Row],[Age]] &lt; 65, "Other", "Senior"))</f>
        <v>Other</v>
      </c>
      <c r="W3453">
        <v>0</v>
      </c>
      <c r="X3453" t="s">
        <v>17</v>
      </c>
      <c r="Y3453" t="s">
        <v>28</v>
      </c>
      <c r="Z3453" t="s">
        <v>29</v>
      </c>
      <c r="AA3453">
        <v>44</v>
      </c>
      <c r="AB3453">
        <v>653</v>
      </c>
      <c r="AE3453">
        <f t="shared" si="53"/>
        <v>0</v>
      </c>
      <c r="AF3453">
        <v>1</v>
      </c>
      <c r="AG3453" t="str">
        <f>IF(Table2[[#This Row],[Avg Monthly GB Download]] &lt; 5, "Less than 5 GB", IF(Table2[[#This Row],[Avg Monthly GB Download]] &lt;= 10, "Between 5 and 10 GB", "10 or more GB"))</f>
        <v>Between 5 and 10 GB</v>
      </c>
    </row>
    <row r="3454" spans="1:33" x14ac:dyDescent="0.3">
      <c r="A3454" t="s">
        <v>7022</v>
      </c>
      <c r="B3454" t="s">
        <v>17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17</v>
      </c>
      <c r="I3454" t="s">
        <v>18</v>
      </c>
      <c r="J3454">
        <v>0</v>
      </c>
      <c r="K3454">
        <v>0</v>
      </c>
      <c r="L3454">
        <v>3</v>
      </c>
      <c r="M3454" t="s">
        <v>21</v>
      </c>
      <c r="N3454">
        <v>0</v>
      </c>
      <c r="O3454" t="s">
        <v>68</v>
      </c>
      <c r="P3454" t="s">
        <v>7023</v>
      </c>
      <c r="Q3454" t="s">
        <v>22</v>
      </c>
      <c r="R3454">
        <v>54</v>
      </c>
      <c r="S3454" t="s">
        <v>17</v>
      </c>
      <c r="T3454" t="s">
        <v>17</v>
      </c>
      <c r="U3454" t="s">
        <v>17</v>
      </c>
      <c r="V3454" t="str">
        <f>IF(Table2[[#This Row],[Age]] &lt; 30, "Under 30", IF(Table2[[#This Row],[Age]] &lt; 65, "Other", "Senior"))</f>
        <v>Other</v>
      </c>
      <c r="W3454">
        <v>0</v>
      </c>
      <c r="X3454" t="s">
        <v>17</v>
      </c>
      <c r="Y3454" t="s">
        <v>28</v>
      </c>
      <c r="Z3454" t="s">
        <v>29</v>
      </c>
      <c r="AA3454">
        <v>47</v>
      </c>
      <c r="AB3454">
        <v>235</v>
      </c>
      <c r="AE3454">
        <f t="shared" si="53"/>
        <v>0</v>
      </c>
      <c r="AF3454">
        <v>1</v>
      </c>
      <c r="AG3454" t="str">
        <f>IF(Table2[[#This Row],[Avg Monthly GB Download]] &lt; 5, "Less than 5 GB", IF(Table2[[#This Row],[Avg Monthly GB Download]] &lt;= 10, "Between 5 and 10 GB", "10 or more GB"))</f>
        <v>Less than 5 GB</v>
      </c>
    </row>
    <row r="3455" spans="1:33" x14ac:dyDescent="0.3">
      <c r="A3455" t="s">
        <v>7024</v>
      </c>
      <c r="B3455" t="s">
        <v>17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17</v>
      </c>
      <c r="I3455" t="s">
        <v>18</v>
      </c>
      <c r="J3455">
        <v>0</v>
      </c>
      <c r="K3455">
        <v>0</v>
      </c>
      <c r="L3455">
        <v>0</v>
      </c>
      <c r="M3455" t="s">
        <v>17</v>
      </c>
      <c r="N3455">
        <v>0</v>
      </c>
      <c r="O3455" t="s">
        <v>24</v>
      </c>
      <c r="P3455" t="s">
        <v>7025</v>
      </c>
      <c r="Q3455" t="s">
        <v>20</v>
      </c>
      <c r="R3455">
        <v>41</v>
      </c>
      <c r="S3455" t="s">
        <v>17</v>
      </c>
      <c r="T3455" t="s">
        <v>17</v>
      </c>
      <c r="U3455" t="s">
        <v>17</v>
      </c>
      <c r="V3455" t="str">
        <f>IF(Table2[[#This Row],[Age]] &lt; 30, "Under 30", IF(Table2[[#This Row],[Age]] &lt; 65, "Other", "Senior"))</f>
        <v>Other</v>
      </c>
      <c r="W3455">
        <v>0</v>
      </c>
      <c r="X3455" t="s">
        <v>17</v>
      </c>
      <c r="Y3455" t="s">
        <v>28</v>
      </c>
      <c r="Z3455" t="s">
        <v>29</v>
      </c>
      <c r="AA3455">
        <v>11</v>
      </c>
      <c r="AB3455">
        <v>34</v>
      </c>
      <c r="AE3455">
        <f t="shared" si="53"/>
        <v>0</v>
      </c>
      <c r="AF3455">
        <v>1</v>
      </c>
      <c r="AG3455" t="str">
        <f>IF(Table2[[#This Row],[Avg Monthly GB Download]] &lt; 5, "Less than 5 GB", IF(Table2[[#This Row],[Avg Monthly GB Download]] &lt;= 10, "Between 5 and 10 GB", "10 or more GB"))</f>
        <v>Less than 5 GB</v>
      </c>
    </row>
    <row r="3456" spans="1:33" x14ac:dyDescent="0.3">
      <c r="A3456" t="s">
        <v>7026</v>
      </c>
      <c r="B3456" t="s">
        <v>17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17</v>
      </c>
      <c r="I3456" t="s">
        <v>18</v>
      </c>
      <c r="J3456">
        <v>0</v>
      </c>
      <c r="K3456">
        <v>0</v>
      </c>
      <c r="L3456">
        <v>7</v>
      </c>
      <c r="M3456" t="s">
        <v>21</v>
      </c>
      <c r="N3456">
        <v>0</v>
      </c>
      <c r="O3456" t="s">
        <v>25</v>
      </c>
      <c r="P3456" t="s">
        <v>7027</v>
      </c>
      <c r="Q3456" t="s">
        <v>20</v>
      </c>
      <c r="R3456">
        <v>33</v>
      </c>
      <c r="S3456" t="s">
        <v>17</v>
      </c>
      <c r="T3456" t="s">
        <v>17</v>
      </c>
      <c r="U3456" t="s">
        <v>17</v>
      </c>
      <c r="V3456" t="str">
        <f>IF(Table2[[#This Row],[Age]] &lt; 30, "Under 30", IF(Table2[[#This Row],[Age]] &lt; 65, "Other", "Senior"))</f>
        <v>Other</v>
      </c>
      <c r="W3456">
        <v>0</v>
      </c>
      <c r="X3456" t="s">
        <v>21</v>
      </c>
      <c r="Y3456" t="s">
        <v>94</v>
      </c>
      <c r="Z3456" t="s">
        <v>29</v>
      </c>
      <c r="AA3456">
        <v>46</v>
      </c>
      <c r="AB3456">
        <v>2147</v>
      </c>
      <c r="AE3456">
        <f t="shared" si="53"/>
        <v>0</v>
      </c>
      <c r="AF3456">
        <v>1</v>
      </c>
      <c r="AG3456" t="str">
        <f>IF(Table2[[#This Row],[Avg Monthly GB Download]] &lt; 5, "Less than 5 GB", IF(Table2[[#This Row],[Avg Monthly GB Download]] &lt;= 10, "Between 5 and 10 GB", "10 or more GB"))</f>
        <v>Between 5 and 10 GB</v>
      </c>
    </row>
    <row r="3457" spans="1:33" x14ac:dyDescent="0.3">
      <c r="A3457" t="s">
        <v>7028</v>
      </c>
      <c r="B3457" t="s">
        <v>17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17</v>
      </c>
      <c r="I3457" t="s">
        <v>18</v>
      </c>
      <c r="J3457">
        <v>0</v>
      </c>
      <c r="K3457">
        <v>0</v>
      </c>
      <c r="L3457">
        <v>16</v>
      </c>
      <c r="M3457" t="s">
        <v>21</v>
      </c>
      <c r="N3457">
        <v>0</v>
      </c>
      <c r="O3457" t="s">
        <v>42</v>
      </c>
      <c r="P3457" t="s">
        <v>7029</v>
      </c>
      <c r="Q3457" t="s">
        <v>22</v>
      </c>
      <c r="R3457">
        <v>19</v>
      </c>
      <c r="S3457" t="s">
        <v>21</v>
      </c>
      <c r="T3457" t="s">
        <v>17</v>
      </c>
      <c r="U3457" t="s">
        <v>17</v>
      </c>
      <c r="V3457" t="str">
        <f>IF(Table2[[#This Row],[Age]] &lt; 30, "Under 30", IF(Table2[[#This Row],[Age]] &lt; 65, "Other", "Senior"))</f>
        <v>Under 30</v>
      </c>
      <c r="W3457">
        <v>0</v>
      </c>
      <c r="X3457" t="s">
        <v>17</v>
      </c>
      <c r="Y3457" t="s">
        <v>28</v>
      </c>
      <c r="Z3457" t="s">
        <v>29</v>
      </c>
      <c r="AA3457">
        <v>30</v>
      </c>
      <c r="AB3457">
        <v>769</v>
      </c>
      <c r="AE3457">
        <f t="shared" si="53"/>
        <v>0</v>
      </c>
      <c r="AF3457">
        <v>1</v>
      </c>
      <c r="AG3457" t="str">
        <f>IF(Table2[[#This Row],[Avg Monthly GB Download]] &lt; 5, "Less than 5 GB", IF(Table2[[#This Row],[Avg Monthly GB Download]] &lt;= 10, "Between 5 and 10 GB", "10 or more GB"))</f>
        <v>10 or more GB</v>
      </c>
    </row>
    <row r="3458" spans="1:33" x14ac:dyDescent="0.3">
      <c r="A3458" t="s">
        <v>7030</v>
      </c>
      <c r="B3458" t="s">
        <v>17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17</v>
      </c>
      <c r="I3458" t="s">
        <v>18</v>
      </c>
      <c r="J3458">
        <v>0</v>
      </c>
      <c r="K3458">
        <v>0</v>
      </c>
      <c r="L3458">
        <v>0</v>
      </c>
      <c r="M3458" t="s">
        <v>17</v>
      </c>
      <c r="N3458">
        <v>0</v>
      </c>
      <c r="O3458" t="s">
        <v>67</v>
      </c>
      <c r="P3458" t="s">
        <v>7031</v>
      </c>
      <c r="Q3458" t="s">
        <v>20</v>
      </c>
      <c r="R3458">
        <v>67</v>
      </c>
      <c r="S3458" t="s">
        <v>17</v>
      </c>
      <c r="T3458" t="s">
        <v>21</v>
      </c>
      <c r="U3458" t="s">
        <v>17</v>
      </c>
      <c r="V3458" t="str">
        <f>IF(Table2[[#This Row],[Age]] &lt; 30, "Under 30", IF(Table2[[#This Row],[Age]] &lt; 65, "Other", "Senior"))</f>
        <v>Senior</v>
      </c>
      <c r="W3458">
        <v>0</v>
      </c>
      <c r="X3458" t="s">
        <v>17</v>
      </c>
      <c r="Y3458" t="s">
        <v>28</v>
      </c>
      <c r="Z3458" t="s">
        <v>34</v>
      </c>
      <c r="AA3458">
        <v>8</v>
      </c>
      <c r="AB3458">
        <v>91</v>
      </c>
      <c r="AE3458">
        <f t="shared" ref="AE3458:AE3521" si="54">IF(B3458 = "yes", 1, IF(B3458 = "No", 0))</f>
        <v>0</v>
      </c>
      <c r="AF3458">
        <v>1</v>
      </c>
      <c r="AG3458" t="str">
        <f>IF(Table2[[#This Row],[Avg Monthly GB Download]] &lt; 5, "Less than 5 GB", IF(Table2[[#This Row],[Avg Monthly GB Download]] &lt;= 10, "Between 5 and 10 GB", "10 or more GB"))</f>
        <v>Less than 5 GB</v>
      </c>
    </row>
    <row r="3459" spans="1:33" x14ac:dyDescent="0.3">
      <c r="A3459" t="s">
        <v>7032</v>
      </c>
      <c r="B3459" t="s">
        <v>17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17</v>
      </c>
      <c r="I3459" t="s">
        <v>18</v>
      </c>
      <c r="J3459">
        <v>0</v>
      </c>
      <c r="K3459">
        <v>0</v>
      </c>
      <c r="L3459">
        <v>0</v>
      </c>
      <c r="M3459" t="s">
        <v>17</v>
      </c>
      <c r="N3459">
        <v>0</v>
      </c>
      <c r="O3459" t="s">
        <v>90</v>
      </c>
      <c r="P3459" t="s">
        <v>7033</v>
      </c>
      <c r="Q3459" t="s">
        <v>20</v>
      </c>
      <c r="R3459">
        <v>29</v>
      </c>
      <c r="S3459" t="s">
        <v>21</v>
      </c>
      <c r="T3459" t="s">
        <v>17</v>
      </c>
      <c r="U3459" t="s">
        <v>17</v>
      </c>
      <c r="V3459" t="str">
        <f>IF(Table2[[#This Row],[Age]] &lt; 30, "Under 30", IF(Table2[[#This Row],[Age]] &lt; 65, "Other", "Senior"))</f>
        <v>Under 30</v>
      </c>
      <c r="W3459">
        <v>0</v>
      </c>
      <c r="X3459" t="s">
        <v>17</v>
      </c>
      <c r="Y3459" t="s">
        <v>94</v>
      </c>
      <c r="Z3459" t="s">
        <v>29</v>
      </c>
      <c r="AA3459">
        <v>11</v>
      </c>
      <c r="AB3459">
        <v>667</v>
      </c>
      <c r="AE3459">
        <f t="shared" si="54"/>
        <v>0</v>
      </c>
      <c r="AF3459">
        <v>1</v>
      </c>
      <c r="AG3459" t="str">
        <f>IF(Table2[[#This Row],[Avg Monthly GB Download]] &lt; 5, "Less than 5 GB", IF(Table2[[#This Row],[Avg Monthly GB Download]] &lt;= 10, "Between 5 and 10 GB", "10 or more GB"))</f>
        <v>Less than 5 GB</v>
      </c>
    </row>
    <row r="3460" spans="1:33" x14ac:dyDescent="0.3">
      <c r="A3460" t="s">
        <v>7034</v>
      </c>
      <c r="B3460" t="s">
        <v>17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17</v>
      </c>
      <c r="I3460" t="s">
        <v>18</v>
      </c>
      <c r="J3460">
        <v>0</v>
      </c>
      <c r="K3460">
        <v>0</v>
      </c>
      <c r="L3460">
        <v>14</v>
      </c>
      <c r="M3460" t="s">
        <v>21</v>
      </c>
      <c r="N3460">
        <v>0</v>
      </c>
      <c r="O3460" t="s">
        <v>74</v>
      </c>
      <c r="P3460" t="s">
        <v>7035</v>
      </c>
      <c r="Q3460" t="s">
        <v>20</v>
      </c>
      <c r="R3460">
        <v>22</v>
      </c>
      <c r="S3460" t="s">
        <v>21</v>
      </c>
      <c r="T3460" t="s">
        <v>17</v>
      </c>
      <c r="U3460" t="s">
        <v>17</v>
      </c>
      <c r="V3460" t="str">
        <f>IF(Table2[[#This Row],[Age]] &lt; 30, "Under 30", IF(Table2[[#This Row],[Age]] &lt; 65, "Other", "Senior"))</f>
        <v>Under 30</v>
      </c>
      <c r="W3460">
        <v>0</v>
      </c>
      <c r="X3460" t="s">
        <v>17</v>
      </c>
      <c r="Y3460" t="s">
        <v>94</v>
      </c>
      <c r="Z3460" t="s">
        <v>29</v>
      </c>
      <c r="AA3460">
        <v>59</v>
      </c>
      <c r="AB3460">
        <v>397</v>
      </c>
      <c r="AE3460">
        <f t="shared" si="54"/>
        <v>0</v>
      </c>
      <c r="AF3460">
        <v>1</v>
      </c>
      <c r="AG3460" t="str">
        <f>IF(Table2[[#This Row],[Avg Monthly GB Download]] &lt; 5, "Less than 5 GB", IF(Table2[[#This Row],[Avg Monthly GB Download]] &lt;= 10, "Between 5 and 10 GB", "10 or more GB"))</f>
        <v>10 or more GB</v>
      </c>
    </row>
    <row r="3461" spans="1:33" x14ac:dyDescent="0.3">
      <c r="A3461" t="s">
        <v>7036</v>
      </c>
      <c r="B3461" t="s">
        <v>17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17</v>
      </c>
      <c r="I3461" t="s">
        <v>18</v>
      </c>
      <c r="J3461">
        <v>0</v>
      </c>
      <c r="K3461">
        <v>0</v>
      </c>
      <c r="L3461">
        <v>7</v>
      </c>
      <c r="M3461" t="s">
        <v>21</v>
      </c>
      <c r="N3461">
        <v>0</v>
      </c>
      <c r="O3461" t="s">
        <v>27</v>
      </c>
      <c r="P3461" t="s">
        <v>7037</v>
      </c>
      <c r="Q3461" t="s">
        <v>20</v>
      </c>
      <c r="R3461">
        <v>69</v>
      </c>
      <c r="S3461" t="s">
        <v>17</v>
      </c>
      <c r="T3461" t="s">
        <v>21</v>
      </c>
      <c r="U3461" t="s">
        <v>17</v>
      </c>
      <c r="V3461" t="str">
        <f>IF(Table2[[#This Row],[Age]] &lt; 30, "Under 30", IF(Table2[[#This Row],[Age]] &lt; 65, "Other", "Senior"))</f>
        <v>Senior</v>
      </c>
      <c r="W3461">
        <v>0</v>
      </c>
      <c r="X3461" t="s">
        <v>21</v>
      </c>
      <c r="Y3461" t="s">
        <v>49</v>
      </c>
      <c r="Z3461" t="s">
        <v>29</v>
      </c>
      <c r="AA3461">
        <v>53</v>
      </c>
      <c r="AB3461">
        <v>3880</v>
      </c>
      <c r="AE3461">
        <f t="shared" si="54"/>
        <v>0</v>
      </c>
      <c r="AF3461">
        <v>1</v>
      </c>
      <c r="AG3461" t="str">
        <f>IF(Table2[[#This Row],[Avg Monthly GB Download]] &lt; 5, "Less than 5 GB", IF(Table2[[#This Row],[Avg Monthly GB Download]] &lt;= 10, "Between 5 and 10 GB", "10 or more GB"))</f>
        <v>Between 5 and 10 GB</v>
      </c>
    </row>
    <row r="3462" spans="1:33" x14ac:dyDescent="0.3">
      <c r="A3462" t="s">
        <v>7038</v>
      </c>
      <c r="B3462" t="s">
        <v>17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17</v>
      </c>
      <c r="I3462" t="s">
        <v>18</v>
      </c>
      <c r="J3462">
        <v>0</v>
      </c>
      <c r="K3462">
        <v>0</v>
      </c>
      <c r="L3462">
        <v>4</v>
      </c>
      <c r="M3462" t="s">
        <v>21</v>
      </c>
      <c r="N3462">
        <v>0</v>
      </c>
      <c r="O3462" t="s">
        <v>50</v>
      </c>
      <c r="P3462" t="s">
        <v>7039</v>
      </c>
      <c r="Q3462" t="s">
        <v>22</v>
      </c>
      <c r="R3462">
        <v>72</v>
      </c>
      <c r="S3462" t="s">
        <v>17</v>
      </c>
      <c r="T3462" t="s">
        <v>21</v>
      </c>
      <c r="U3462" t="s">
        <v>17</v>
      </c>
      <c r="V3462" t="str">
        <f>IF(Table2[[#This Row],[Age]] &lt; 30, "Under 30", IF(Table2[[#This Row],[Age]] &lt; 65, "Other", "Senior"))</f>
        <v>Senior</v>
      </c>
      <c r="W3462">
        <v>0</v>
      </c>
      <c r="X3462" t="s">
        <v>17</v>
      </c>
      <c r="Y3462" t="s">
        <v>28</v>
      </c>
      <c r="Z3462" t="s">
        <v>34</v>
      </c>
      <c r="AA3462">
        <v>33</v>
      </c>
      <c r="AB3462">
        <v>517</v>
      </c>
      <c r="AE3462">
        <f t="shared" si="54"/>
        <v>0</v>
      </c>
      <c r="AF3462">
        <v>1</v>
      </c>
      <c r="AG3462" t="str">
        <f>IF(Table2[[#This Row],[Avg Monthly GB Download]] &lt; 5, "Less than 5 GB", IF(Table2[[#This Row],[Avg Monthly GB Download]] &lt;= 10, "Between 5 and 10 GB", "10 or more GB"))</f>
        <v>Less than 5 GB</v>
      </c>
    </row>
    <row r="3463" spans="1:33" x14ac:dyDescent="0.3">
      <c r="A3463" t="s">
        <v>7040</v>
      </c>
      <c r="B3463" t="s">
        <v>17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17</v>
      </c>
      <c r="I3463" t="s">
        <v>18</v>
      </c>
      <c r="J3463">
        <v>0</v>
      </c>
      <c r="K3463">
        <v>0</v>
      </c>
      <c r="L3463">
        <v>2</v>
      </c>
      <c r="M3463" t="s">
        <v>21</v>
      </c>
      <c r="N3463">
        <v>0</v>
      </c>
      <c r="O3463" t="s">
        <v>48</v>
      </c>
      <c r="P3463" t="s">
        <v>7041</v>
      </c>
      <c r="Q3463" t="s">
        <v>22</v>
      </c>
      <c r="R3463">
        <v>48</v>
      </c>
      <c r="S3463" t="s">
        <v>17</v>
      </c>
      <c r="T3463" t="s">
        <v>17</v>
      </c>
      <c r="U3463" t="s">
        <v>17</v>
      </c>
      <c r="V3463" t="str">
        <f>IF(Table2[[#This Row],[Age]] &lt; 30, "Under 30", IF(Table2[[#This Row],[Age]] &lt; 65, "Other", "Senior"))</f>
        <v>Other</v>
      </c>
      <c r="W3463">
        <v>0</v>
      </c>
      <c r="X3463" t="s">
        <v>21</v>
      </c>
      <c r="Y3463" t="s">
        <v>28</v>
      </c>
      <c r="Z3463" t="s">
        <v>29</v>
      </c>
      <c r="AA3463">
        <v>36</v>
      </c>
      <c r="AB3463">
        <v>923</v>
      </c>
      <c r="AE3463">
        <f t="shared" si="54"/>
        <v>0</v>
      </c>
      <c r="AF3463">
        <v>1</v>
      </c>
      <c r="AG3463" t="str">
        <f>IF(Table2[[#This Row],[Avg Monthly GB Download]] &lt; 5, "Less than 5 GB", IF(Table2[[#This Row],[Avg Monthly GB Download]] &lt;= 10, "Between 5 and 10 GB", "10 or more GB"))</f>
        <v>Less than 5 GB</v>
      </c>
    </row>
    <row r="3464" spans="1:33" x14ac:dyDescent="0.3">
      <c r="A3464" t="s">
        <v>7042</v>
      </c>
      <c r="B3464" t="s">
        <v>17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17</v>
      </c>
      <c r="I3464" t="s">
        <v>84</v>
      </c>
      <c r="J3464">
        <v>0</v>
      </c>
      <c r="K3464">
        <v>0</v>
      </c>
      <c r="L3464">
        <v>0</v>
      </c>
      <c r="M3464" t="s">
        <v>17</v>
      </c>
      <c r="N3464">
        <v>0</v>
      </c>
      <c r="O3464" t="s">
        <v>46</v>
      </c>
      <c r="P3464" t="s">
        <v>7043</v>
      </c>
      <c r="Q3464" t="s">
        <v>22</v>
      </c>
      <c r="R3464">
        <v>60</v>
      </c>
      <c r="S3464" t="s">
        <v>17</v>
      </c>
      <c r="T3464" t="s">
        <v>17</v>
      </c>
      <c r="U3464" t="s">
        <v>17</v>
      </c>
      <c r="V3464" t="str">
        <f>IF(Table2[[#This Row],[Age]] &lt; 30, "Under 30", IF(Table2[[#This Row],[Age]] &lt; 65, "Other", "Senior"))</f>
        <v>Other</v>
      </c>
      <c r="W3464">
        <v>0</v>
      </c>
      <c r="X3464" t="s">
        <v>17</v>
      </c>
      <c r="Y3464" t="s">
        <v>94</v>
      </c>
      <c r="Z3464" t="s">
        <v>29</v>
      </c>
      <c r="AA3464">
        <v>10</v>
      </c>
      <c r="AB3464">
        <v>265</v>
      </c>
      <c r="AE3464">
        <f t="shared" si="54"/>
        <v>0</v>
      </c>
      <c r="AF3464">
        <v>1</v>
      </c>
      <c r="AG3464" t="str">
        <f>IF(Table2[[#This Row],[Avg Monthly GB Download]] &lt; 5, "Less than 5 GB", IF(Table2[[#This Row],[Avg Monthly GB Download]] &lt;= 10, "Between 5 and 10 GB", "10 or more GB"))</f>
        <v>Less than 5 GB</v>
      </c>
    </row>
    <row r="3465" spans="1:33" x14ac:dyDescent="0.3">
      <c r="A3465" t="s">
        <v>7044</v>
      </c>
      <c r="B3465" t="s">
        <v>17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17</v>
      </c>
      <c r="I3465" t="s">
        <v>84</v>
      </c>
      <c r="J3465">
        <v>0</v>
      </c>
      <c r="K3465">
        <v>0</v>
      </c>
      <c r="L3465">
        <v>3</v>
      </c>
      <c r="M3465" t="s">
        <v>21</v>
      </c>
      <c r="N3465">
        <v>0</v>
      </c>
      <c r="O3465" t="s">
        <v>40</v>
      </c>
      <c r="P3465" t="s">
        <v>7045</v>
      </c>
      <c r="Q3465" t="s">
        <v>22</v>
      </c>
      <c r="R3465">
        <v>39</v>
      </c>
      <c r="S3465" t="s">
        <v>17</v>
      </c>
      <c r="T3465" t="s">
        <v>17</v>
      </c>
      <c r="U3465" t="s">
        <v>17</v>
      </c>
      <c r="V3465" t="str">
        <f>IF(Table2[[#This Row],[Age]] &lt; 30, "Under 30", IF(Table2[[#This Row],[Age]] &lt; 65, "Other", "Senior"))</f>
        <v>Other</v>
      </c>
      <c r="W3465">
        <v>0</v>
      </c>
      <c r="X3465" t="s">
        <v>17</v>
      </c>
      <c r="Y3465" t="s">
        <v>94</v>
      </c>
      <c r="Z3465" t="s">
        <v>29</v>
      </c>
      <c r="AA3465">
        <v>21</v>
      </c>
      <c r="AB3465">
        <v>1515</v>
      </c>
      <c r="AE3465">
        <f t="shared" si="54"/>
        <v>0</v>
      </c>
      <c r="AF3465">
        <v>1</v>
      </c>
      <c r="AG3465" t="str">
        <f>IF(Table2[[#This Row],[Avg Monthly GB Download]] &lt; 5, "Less than 5 GB", IF(Table2[[#This Row],[Avg Monthly GB Download]] &lt;= 10, "Between 5 and 10 GB", "10 or more GB"))</f>
        <v>Less than 5 GB</v>
      </c>
    </row>
    <row r="3466" spans="1:33" x14ac:dyDescent="0.3">
      <c r="A3466" t="s">
        <v>7046</v>
      </c>
      <c r="B3466" t="s">
        <v>17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17</v>
      </c>
      <c r="I3466" t="s">
        <v>18</v>
      </c>
      <c r="J3466">
        <v>0</v>
      </c>
      <c r="K3466">
        <v>0</v>
      </c>
      <c r="L3466">
        <v>0</v>
      </c>
      <c r="M3466" t="s">
        <v>17</v>
      </c>
      <c r="N3466">
        <v>0</v>
      </c>
      <c r="O3466" t="s">
        <v>41</v>
      </c>
      <c r="P3466" t="s">
        <v>7047</v>
      </c>
      <c r="Q3466" t="s">
        <v>22</v>
      </c>
      <c r="R3466">
        <v>36</v>
      </c>
      <c r="S3466" t="s">
        <v>17</v>
      </c>
      <c r="T3466" t="s">
        <v>17</v>
      </c>
      <c r="U3466" t="s">
        <v>17</v>
      </c>
      <c r="V3466" t="str">
        <f>IF(Table2[[#This Row],[Age]] &lt; 30, "Under 30", IF(Table2[[#This Row],[Age]] &lt; 65, "Other", "Senior"))</f>
        <v>Other</v>
      </c>
      <c r="W3466">
        <v>0</v>
      </c>
      <c r="X3466" t="s">
        <v>17</v>
      </c>
      <c r="Y3466" t="s">
        <v>49</v>
      </c>
      <c r="Z3466" t="s">
        <v>29</v>
      </c>
      <c r="AA3466">
        <v>11</v>
      </c>
      <c r="AB3466">
        <v>612</v>
      </c>
      <c r="AE3466">
        <f t="shared" si="54"/>
        <v>0</v>
      </c>
      <c r="AF3466">
        <v>1</v>
      </c>
      <c r="AG3466" t="str">
        <f>IF(Table2[[#This Row],[Avg Monthly GB Download]] &lt; 5, "Less than 5 GB", IF(Table2[[#This Row],[Avg Monthly GB Download]] &lt;= 10, "Between 5 and 10 GB", "10 or more GB"))</f>
        <v>Less than 5 GB</v>
      </c>
    </row>
    <row r="3467" spans="1:33" x14ac:dyDescent="0.3">
      <c r="A3467" t="s">
        <v>7048</v>
      </c>
      <c r="B3467" t="s">
        <v>17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17</v>
      </c>
      <c r="I3467" t="s">
        <v>84</v>
      </c>
      <c r="J3467">
        <v>0</v>
      </c>
      <c r="K3467">
        <v>0</v>
      </c>
      <c r="L3467">
        <v>14</v>
      </c>
      <c r="M3467" t="s">
        <v>21</v>
      </c>
      <c r="N3467">
        <v>0</v>
      </c>
      <c r="O3467" t="s">
        <v>78</v>
      </c>
      <c r="P3467" t="s">
        <v>7049</v>
      </c>
      <c r="Q3467" t="s">
        <v>22</v>
      </c>
      <c r="R3467">
        <v>30</v>
      </c>
      <c r="S3467" t="s">
        <v>17</v>
      </c>
      <c r="T3467" t="s">
        <v>17</v>
      </c>
      <c r="U3467" t="s">
        <v>17</v>
      </c>
      <c r="V3467" t="str">
        <f>IF(Table2[[#This Row],[Age]] &lt; 30, "Under 30", IF(Table2[[#This Row],[Age]] &lt; 65, "Other", "Senior"))</f>
        <v>Other</v>
      </c>
      <c r="W3467">
        <v>0</v>
      </c>
      <c r="X3467" t="s">
        <v>17</v>
      </c>
      <c r="Y3467" t="s">
        <v>28</v>
      </c>
      <c r="Z3467" t="s">
        <v>29</v>
      </c>
      <c r="AA3467">
        <v>40</v>
      </c>
      <c r="AB3467">
        <v>973</v>
      </c>
      <c r="AE3467">
        <f t="shared" si="54"/>
        <v>0</v>
      </c>
      <c r="AF3467">
        <v>1</v>
      </c>
      <c r="AG3467" t="str">
        <f>IF(Table2[[#This Row],[Avg Monthly GB Download]] &lt; 5, "Less than 5 GB", IF(Table2[[#This Row],[Avg Monthly GB Download]] &lt;= 10, "Between 5 and 10 GB", "10 or more GB"))</f>
        <v>10 or more GB</v>
      </c>
    </row>
    <row r="3468" spans="1:33" x14ac:dyDescent="0.3">
      <c r="A3468" t="s">
        <v>7050</v>
      </c>
      <c r="B3468" t="s">
        <v>17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17</v>
      </c>
      <c r="I3468" t="s">
        <v>18</v>
      </c>
      <c r="J3468">
        <v>0</v>
      </c>
      <c r="K3468">
        <v>0</v>
      </c>
      <c r="L3468">
        <v>4</v>
      </c>
      <c r="M3468" t="s">
        <v>17</v>
      </c>
      <c r="N3468">
        <v>17</v>
      </c>
      <c r="O3468" t="s">
        <v>66</v>
      </c>
      <c r="P3468" t="s">
        <v>7051</v>
      </c>
      <c r="Q3468" t="s">
        <v>20</v>
      </c>
      <c r="R3468">
        <v>77</v>
      </c>
      <c r="S3468" t="s">
        <v>17</v>
      </c>
      <c r="T3468" t="s">
        <v>21</v>
      </c>
      <c r="U3468" t="s">
        <v>17</v>
      </c>
      <c r="V3468" t="str">
        <f>IF(Table2[[#This Row],[Age]] &lt; 30, "Under 30", IF(Table2[[#This Row],[Age]] &lt; 65, "Other", "Senior"))</f>
        <v>Senior</v>
      </c>
      <c r="W3468">
        <v>0</v>
      </c>
      <c r="X3468" t="s">
        <v>17</v>
      </c>
      <c r="Y3468" t="s">
        <v>28</v>
      </c>
      <c r="Z3468" t="s">
        <v>34</v>
      </c>
      <c r="AA3468">
        <v>31</v>
      </c>
      <c r="AB3468">
        <v>99</v>
      </c>
      <c r="AE3468">
        <f t="shared" si="54"/>
        <v>0</v>
      </c>
      <c r="AF3468">
        <v>1</v>
      </c>
      <c r="AG3468" t="str">
        <f>IF(Table2[[#This Row],[Avg Monthly GB Download]] &lt; 5, "Less than 5 GB", IF(Table2[[#This Row],[Avg Monthly GB Download]] &lt;= 10, "Between 5 and 10 GB", "10 or more GB"))</f>
        <v>Less than 5 GB</v>
      </c>
    </row>
    <row r="3469" spans="1:33" x14ac:dyDescent="0.3">
      <c r="A3469" t="s">
        <v>7052</v>
      </c>
      <c r="B3469" t="s">
        <v>17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17</v>
      </c>
      <c r="I3469" t="s">
        <v>18</v>
      </c>
      <c r="J3469">
        <v>0</v>
      </c>
      <c r="K3469">
        <v>0</v>
      </c>
      <c r="L3469">
        <v>1</v>
      </c>
      <c r="M3469" t="s">
        <v>21</v>
      </c>
      <c r="N3469">
        <v>0</v>
      </c>
      <c r="O3469" t="s">
        <v>46</v>
      </c>
      <c r="P3469" t="s">
        <v>7053</v>
      </c>
      <c r="Q3469" t="s">
        <v>22</v>
      </c>
      <c r="R3469">
        <v>49</v>
      </c>
      <c r="S3469" t="s">
        <v>17</v>
      </c>
      <c r="T3469" t="s">
        <v>17</v>
      </c>
      <c r="U3469" t="s">
        <v>17</v>
      </c>
      <c r="V3469" t="str">
        <f>IF(Table2[[#This Row],[Age]] &lt; 30, "Under 30", IF(Table2[[#This Row],[Age]] &lt; 65, "Other", "Senior"))</f>
        <v>Other</v>
      </c>
      <c r="W3469">
        <v>0</v>
      </c>
      <c r="X3469" t="s">
        <v>17</v>
      </c>
      <c r="Y3469" t="s">
        <v>94</v>
      </c>
      <c r="Z3469" t="s">
        <v>34</v>
      </c>
      <c r="AA3469">
        <v>47</v>
      </c>
      <c r="AB3469">
        <v>2760</v>
      </c>
      <c r="AE3469">
        <f t="shared" si="54"/>
        <v>0</v>
      </c>
      <c r="AF3469">
        <v>1</v>
      </c>
      <c r="AG3469" t="str">
        <f>IF(Table2[[#This Row],[Avg Monthly GB Download]] &lt; 5, "Less than 5 GB", IF(Table2[[#This Row],[Avg Monthly GB Download]] &lt;= 10, "Between 5 and 10 GB", "10 or more GB"))</f>
        <v>Less than 5 GB</v>
      </c>
    </row>
    <row r="3470" spans="1:33" x14ac:dyDescent="0.3">
      <c r="A3470" t="s">
        <v>7054</v>
      </c>
      <c r="B3470" t="s">
        <v>17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17</v>
      </c>
      <c r="I3470" t="s">
        <v>18</v>
      </c>
      <c r="J3470">
        <v>0</v>
      </c>
      <c r="K3470">
        <v>0</v>
      </c>
      <c r="L3470">
        <v>0</v>
      </c>
      <c r="M3470" t="s">
        <v>17</v>
      </c>
      <c r="N3470">
        <v>0</v>
      </c>
      <c r="O3470" t="s">
        <v>72</v>
      </c>
      <c r="P3470" t="s">
        <v>7055</v>
      </c>
      <c r="Q3470" t="s">
        <v>20</v>
      </c>
      <c r="R3470">
        <v>58</v>
      </c>
      <c r="S3470" t="s">
        <v>17</v>
      </c>
      <c r="T3470" t="s">
        <v>17</v>
      </c>
      <c r="U3470" t="s">
        <v>17</v>
      </c>
      <c r="V3470" t="str">
        <f>IF(Table2[[#This Row],[Age]] &lt; 30, "Under 30", IF(Table2[[#This Row],[Age]] &lt; 65, "Other", "Senior"))</f>
        <v>Other</v>
      </c>
      <c r="W3470">
        <v>0</v>
      </c>
      <c r="X3470" t="s">
        <v>17</v>
      </c>
      <c r="Y3470" t="s">
        <v>28</v>
      </c>
      <c r="Z3470" t="s">
        <v>29</v>
      </c>
      <c r="AA3470">
        <v>9</v>
      </c>
      <c r="AB3470">
        <v>17</v>
      </c>
      <c r="AE3470">
        <f t="shared" si="54"/>
        <v>0</v>
      </c>
      <c r="AF3470">
        <v>1</v>
      </c>
      <c r="AG3470" t="str">
        <f>IF(Table2[[#This Row],[Avg Monthly GB Download]] &lt; 5, "Less than 5 GB", IF(Table2[[#This Row],[Avg Monthly GB Download]] &lt;= 10, "Between 5 and 10 GB", "10 or more GB"))</f>
        <v>Less than 5 GB</v>
      </c>
    </row>
    <row r="3471" spans="1:33" x14ac:dyDescent="0.3">
      <c r="A3471" t="s">
        <v>7056</v>
      </c>
      <c r="B3471" t="s">
        <v>17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17</v>
      </c>
      <c r="I3471" t="s">
        <v>84</v>
      </c>
      <c r="J3471">
        <v>0</v>
      </c>
      <c r="K3471">
        <v>0</v>
      </c>
      <c r="L3471">
        <v>0</v>
      </c>
      <c r="M3471" t="s">
        <v>17</v>
      </c>
      <c r="N3471">
        <v>0</v>
      </c>
      <c r="O3471" t="s">
        <v>73</v>
      </c>
      <c r="P3471" t="s">
        <v>7057</v>
      </c>
      <c r="Q3471" t="s">
        <v>20</v>
      </c>
      <c r="R3471">
        <v>68</v>
      </c>
      <c r="S3471" t="s">
        <v>17</v>
      </c>
      <c r="T3471" t="s">
        <v>21</v>
      </c>
      <c r="U3471" t="s">
        <v>17</v>
      </c>
      <c r="V3471" t="str">
        <f>IF(Table2[[#This Row],[Age]] &lt; 30, "Under 30", IF(Table2[[#This Row],[Age]] &lt; 65, "Other", "Senior"))</f>
        <v>Senior</v>
      </c>
      <c r="W3471">
        <v>0</v>
      </c>
      <c r="X3471" t="s">
        <v>17</v>
      </c>
      <c r="Y3471" t="s">
        <v>28</v>
      </c>
      <c r="Z3471" t="s">
        <v>29</v>
      </c>
      <c r="AA3471">
        <v>10</v>
      </c>
      <c r="AB3471">
        <v>61</v>
      </c>
      <c r="AE3471">
        <f t="shared" si="54"/>
        <v>0</v>
      </c>
      <c r="AF3471">
        <v>1</v>
      </c>
      <c r="AG3471" t="str">
        <f>IF(Table2[[#This Row],[Avg Monthly GB Download]] &lt; 5, "Less than 5 GB", IF(Table2[[#This Row],[Avg Monthly GB Download]] &lt;= 10, "Between 5 and 10 GB", "10 or more GB"))</f>
        <v>Less than 5 GB</v>
      </c>
    </row>
    <row r="3472" spans="1:33" x14ac:dyDescent="0.3">
      <c r="A3472" t="s">
        <v>7058</v>
      </c>
      <c r="B3472" t="s">
        <v>17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17</v>
      </c>
      <c r="I3472" t="s">
        <v>18</v>
      </c>
      <c r="J3472">
        <v>0</v>
      </c>
      <c r="K3472">
        <v>0</v>
      </c>
      <c r="L3472">
        <v>0</v>
      </c>
      <c r="M3472" t="s">
        <v>21</v>
      </c>
      <c r="N3472">
        <v>0</v>
      </c>
      <c r="O3472" t="s">
        <v>68</v>
      </c>
      <c r="P3472" t="s">
        <v>7059</v>
      </c>
      <c r="Q3472" t="s">
        <v>20</v>
      </c>
      <c r="R3472">
        <v>47</v>
      </c>
      <c r="S3472" t="s">
        <v>17</v>
      </c>
      <c r="T3472" t="s">
        <v>17</v>
      </c>
      <c r="U3472" t="s">
        <v>17</v>
      </c>
      <c r="V3472" t="str">
        <f>IF(Table2[[#This Row],[Age]] &lt; 30, "Under 30", IF(Table2[[#This Row],[Age]] &lt; 65, "Other", "Senior"))</f>
        <v>Other</v>
      </c>
      <c r="W3472">
        <v>0</v>
      </c>
      <c r="X3472" t="s">
        <v>17</v>
      </c>
      <c r="Y3472" t="s">
        <v>28</v>
      </c>
      <c r="Z3472" t="s">
        <v>29</v>
      </c>
      <c r="AA3472">
        <v>42</v>
      </c>
      <c r="AB3472">
        <v>1135</v>
      </c>
      <c r="AE3472">
        <f t="shared" si="54"/>
        <v>0</v>
      </c>
      <c r="AF3472">
        <v>1</v>
      </c>
      <c r="AG3472" t="str">
        <f>IF(Table2[[#This Row],[Avg Monthly GB Download]] &lt; 5, "Less than 5 GB", IF(Table2[[#This Row],[Avg Monthly GB Download]] &lt;= 10, "Between 5 and 10 GB", "10 or more GB"))</f>
        <v>Less than 5 GB</v>
      </c>
    </row>
    <row r="3473" spans="1:33" x14ac:dyDescent="0.3">
      <c r="A3473" t="s">
        <v>7060</v>
      </c>
      <c r="B3473" t="s">
        <v>17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17</v>
      </c>
      <c r="I3473" t="s">
        <v>18</v>
      </c>
      <c r="J3473">
        <v>0</v>
      </c>
      <c r="K3473">
        <v>0</v>
      </c>
      <c r="L3473">
        <v>0</v>
      </c>
      <c r="M3473" t="s">
        <v>17</v>
      </c>
      <c r="N3473">
        <v>0</v>
      </c>
      <c r="O3473" t="s">
        <v>82</v>
      </c>
      <c r="P3473" t="s">
        <v>7061</v>
      </c>
      <c r="Q3473" t="s">
        <v>22</v>
      </c>
      <c r="R3473">
        <v>36</v>
      </c>
      <c r="S3473" t="s">
        <v>17</v>
      </c>
      <c r="T3473" t="s">
        <v>17</v>
      </c>
      <c r="U3473" t="s">
        <v>17</v>
      </c>
      <c r="V3473" t="str">
        <f>IF(Table2[[#This Row],[Age]] &lt; 30, "Under 30", IF(Table2[[#This Row],[Age]] &lt; 65, "Other", "Senior"))</f>
        <v>Other</v>
      </c>
      <c r="W3473">
        <v>0</v>
      </c>
      <c r="X3473" t="s">
        <v>17</v>
      </c>
      <c r="Y3473" t="s">
        <v>49</v>
      </c>
      <c r="Z3473" t="s">
        <v>29</v>
      </c>
      <c r="AA3473">
        <v>7</v>
      </c>
      <c r="AB3473">
        <v>241</v>
      </c>
      <c r="AE3473">
        <f t="shared" si="54"/>
        <v>0</v>
      </c>
      <c r="AF3473">
        <v>1</v>
      </c>
      <c r="AG3473" t="str">
        <f>IF(Table2[[#This Row],[Avg Monthly GB Download]] &lt; 5, "Less than 5 GB", IF(Table2[[#This Row],[Avg Monthly GB Download]] &lt;= 10, "Between 5 and 10 GB", "10 or more GB"))</f>
        <v>Less than 5 GB</v>
      </c>
    </row>
    <row r="3474" spans="1:33" x14ac:dyDescent="0.3">
      <c r="A3474" t="s">
        <v>7062</v>
      </c>
      <c r="B3474" t="s">
        <v>17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17</v>
      </c>
      <c r="I3474" t="s">
        <v>84</v>
      </c>
      <c r="J3474">
        <v>0</v>
      </c>
      <c r="K3474">
        <v>0</v>
      </c>
      <c r="L3474">
        <v>4</v>
      </c>
      <c r="M3474" t="s">
        <v>21</v>
      </c>
      <c r="N3474">
        <v>0</v>
      </c>
      <c r="O3474" t="s">
        <v>89</v>
      </c>
      <c r="P3474" t="s">
        <v>7063</v>
      </c>
      <c r="Q3474" t="s">
        <v>20</v>
      </c>
      <c r="R3474">
        <v>34</v>
      </c>
      <c r="S3474" t="s">
        <v>17</v>
      </c>
      <c r="T3474" t="s">
        <v>17</v>
      </c>
      <c r="U3474" t="s">
        <v>17</v>
      </c>
      <c r="V3474" t="str">
        <f>IF(Table2[[#This Row],[Age]] &lt; 30, "Under 30", IF(Table2[[#This Row],[Age]] &lt; 65, "Other", "Senior"))</f>
        <v>Other</v>
      </c>
      <c r="W3474">
        <v>0</v>
      </c>
      <c r="X3474" t="s">
        <v>21</v>
      </c>
      <c r="Y3474" t="s">
        <v>28</v>
      </c>
      <c r="Z3474" t="s">
        <v>29</v>
      </c>
      <c r="AA3474">
        <v>11</v>
      </c>
      <c r="AB3474">
        <v>300</v>
      </c>
      <c r="AE3474">
        <f t="shared" si="54"/>
        <v>0</v>
      </c>
      <c r="AF3474">
        <v>1</v>
      </c>
      <c r="AG3474" t="str">
        <f>IF(Table2[[#This Row],[Avg Monthly GB Download]] &lt; 5, "Less than 5 GB", IF(Table2[[#This Row],[Avg Monthly GB Download]] &lt;= 10, "Between 5 and 10 GB", "10 or more GB"))</f>
        <v>Less than 5 GB</v>
      </c>
    </row>
    <row r="3475" spans="1:33" x14ac:dyDescent="0.3">
      <c r="A3475" t="s">
        <v>7064</v>
      </c>
      <c r="B3475" t="s">
        <v>17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17</v>
      </c>
      <c r="I3475" t="s">
        <v>18</v>
      </c>
      <c r="J3475">
        <v>0</v>
      </c>
      <c r="K3475">
        <v>0</v>
      </c>
      <c r="L3475">
        <v>0</v>
      </c>
      <c r="M3475" t="s">
        <v>17</v>
      </c>
      <c r="N3475">
        <v>0</v>
      </c>
      <c r="O3475" t="s">
        <v>48</v>
      </c>
      <c r="P3475" t="s">
        <v>7065</v>
      </c>
      <c r="Q3475" t="s">
        <v>20</v>
      </c>
      <c r="R3475">
        <v>68</v>
      </c>
      <c r="S3475" t="s">
        <v>17</v>
      </c>
      <c r="T3475" t="s">
        <v>21</v>
      </c>
      <c r="U3475" t="s">
        <v>17</v>
      </c>
      <c r="V3475" t="str">
        <f>IF(Table2[[#This Row],[Age]] &lt; 30, "Under 30", IF(Table2[[#This Row],[Age]] &lt; 65, "Other", "Senior"))</f>
        <v>Senior</v>
      </c>
      <c r="W3475">
        <v>0</v>
      </c>
      <c r="X3475" t="s">
        <v>17</v>
      </c>
      <c r="Y3475" t="s">
        <v>49</v>
      </c>
      <c r="Z3475" t="s">
        <v>29</v>
      </c>
      <c r="AA3475">
        <v>10</v>
      </c>
      <c r="AB3475">
        <v>674</v>
      </c>
      <c r="AE3475">
        <f t="shared" si="54"/>
        <v>0</v>
      </c>
      <c r="AF3475">
        <v>1</v>
      </c>
      <c r="AG3475" t="str">
        <f>IF(Table2[[#This Row],[Avg Monthly GB Download]] &lt; 5, "Less than 5 GB", IF(Table2[[#This Row],[Avg Monthly GB Download]] &lt;= 10, "Between 5 and 10 GB", "10 or more GB"))</f>
        <v>Less than 5 GB</v>
      </c>
    </row>
    <row r="3476" spans="1:33" x14ac:dyDescent="0.3">
      <c r="A3476" t="s">
        <v>7066</v>
      </c>
      <c r="B3476" t="s">
        <v>17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17</v>
      </c>
      <c r="I3476" t="s">
        <v>18</v>
      </c>
      <c r="J3476">
        <v>0</v>
      </c>
      <c r="K3476">
        <v>0</v>
      </c>
      <c r="L3476">
        <v>0</v>
      </c>
      <c r="M3476" t="s">
        <v>17</v>
      </c>
      <c r="N3476">
        <v>0</v>
      </c>
      <c r="O3476" t="s">
        <v>81</v>
      </c>
      <c r="P3476" t="s">
        <v>7067</v>
      </c>
      <c r="Q3476" t="s">
        <v>20</v>
      </c>
      <c r="R3476">
        <v>51</v>
      </c>
      <c r="S3476" t="s">
        <v>17</v>
      </c>
      <c r="T3476" t="s">
        <v>17</v>
      </c>
      <c r="U3476" t="s">
        <v>17</v>
      </c>
      <c r="V3476" t="str">
        <f>IF(Table2[[#This Row],[Age]] &lt; 30, "Under 30", IF(Table2[[#This Row],[Age]] &lt; 65, "Other", "Senior"))</f>
        <v>Other</v>
      </c>
      <c r="W3476">
        <v>0</v>
      </c>
      <c r="X3476" t="s">
        <v>17</v>
      </c>
      <c r="Y3476" t="s">
        <v>94</v>
      </c>
      <c r="Z3476" t="s">
        <v>34</v>
      </c>
      <c r="AA3476">
        <v>7</v>
      </c>
      <c r="AB3476">
        <v>306</v>
      </c>
      <c r="AE3476">
        <f t="shared" si="54"/>
        <v>0</v>
      </c>
      <c r="AF3476">
        <v>1</v>
      </c>
      <c r="AG3476" t="str">
        <f>IF(Table2[[#This Row],[Avg Monthly GB Download]] &lt; 5, "Less than 5 GB", IF(Table2[[#This Row],[Avg Monthly GB Download]] &lt;= 10, "Between 5 and 10 GB", "10 or more GB"))</f>
        <v>Less than 5 GB</v>
      </c>
    </row>
    <row r="3477" spans="1:33" x14ac:dyDescent="0.3">
      <c r="A3477" t="s">
        <v>7068</v>
      </c>
      <c r="B3477" t="s">
        <v>17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17</v>
      </c>
      <c r="I3477" t="s">
        <v>18</v>
      </c>
      <c r="J3477">
        <v>0</v>
      </c>
      <c r="K3477">
        <v>0</v>
      </c>
      <c r="L3477">
        <v>2</v>
      </c>
      <c r="M3477" t="s">
        <v>17</v>
      </c>
      <c r="N3477">
        <v>0</v>
      </c>
      <c r="O3477" t="s">
        <v>67</v>
      </c>
      <c r="P3477" t="s">
        <v>7069</v>
      </c>
      <c r="Q3477" t="s">
        <v>22</v>
      </c>
      <c r="R3477">
        <v>41</v>
      </c>
      <c r="S3477" t="s">
        <v>17</v>
      </c>
      <c r="T3477" t="s">
        <v>17</v>
      </c>
      <c r="U3477" t="s">
        <v>17</v>
      </c>
      <c r="V3477" t="str">
        <f>IF(Table2[[#This Row],[Age]] &lt; 30, "Under 30", IF(Table2[[#This Row],[Age]] &lt; 65, "Other", "Senior"))</f>
        <v>Other</v>
      </c>
      <c r="W3477">
        <v>0</v>
      </c>
      <c r="X3477" t="s">
        <v>21</v>
      </c>
      <c r="Y3477" t="s">
        <v>49</v>
      </c>
      <c r="Z3477" t="s">
        <v>29</v>
      </c>
      <c r="AA3477">
        <v>48</v>
      </c>
      <c r="AB3477">
        <v>3460</v>
      </c>
      <c r="AE3477">
        <f t="shared" si="54"/>
        <v>0</v>
      </c>
      <c r="AF3477">
        <v>1</v>
      </c>
      <c r="AG3477" t="str">
        <f>IF(Table2[[#This Row],[Avg Monthly GB Download]] &lt; 5, "Less than 5 GB", IF(Table2[[#This Row],[Avg Monthly GB Download]] &lt;= 10, "Between 5 and 10 GB", "10 or more GB"))</f>
        <v>Less than 5 GB</v>
      </c>
    </row>
    <row r="3478" spans="1:33" x14ac:dyDescent="0.3">
      <c r="A3478" t="s">
        <v>7070</v>
      </c>
      <c r="B3478" t="s">
        <v>17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17</v>
      </c>
      <c r="I3478" t="s">
        <v>18</v>
      </c>
      <c r="J3478">
        <v>0</v>
      </c>
      <c r="K3478">
        <v>0</v>
      </c>
      <c r="L3478">
        <v>1</v>
      </c>
      <c r="M3478" t="s">
        <v>21</v>
      </c>
      <c r="N3478">
        <v>0</v>
      </c>
      <c r="O3478" t="s">
        <v>81</v>
      </c>
      <c r="P3478" t="s">
        <v>7071</v>
      </c>
      <c r="Q3478" t="s">
        <v>20</v>
      </c>
      <c r="R3478">
        <v>55</v>
      </c>
      <c r="S3478" t="s">
        <v>17</v>
      </c>
      <c r="T3478" t="s">
        <v>17</v>
      </c>
      <c r="U3478" t="s">
        <v>17</v>
      </c>
      <c r="V3478" t="str">
        <f>IF(Table2[[#This Row],[Age]] &lt; 30, "Under 30", IF(Table2[[#This Row],[Age]] &lt; 65, "Other", "Senior"))</f>
        <v>Other</v>
      </c>
      <c r="W3478">
        <v>0</v>
      </c>
      <c r="X3478" t="s">
        <v>17</v>
      </c>
      <c r="Y3478" t="s">
        <v>94</v>
      </c>
      <c r="Z3478" t="s">
        <v>29</v>
      </c>
      <c r="AA3478">
        <v>20</v>
      </c>
      <c r="AB3478">
        <v>917</v>
      </c>
      <c r="AE3478">
        <f t="shared" si="54"/>
        <v>0</v>
      </c>
      <c r="AF3478">
        <v>1</v>
      </c>
      <c r="AG3478" t="str">
        <f>IF(Table2[[#This Row],[Avg Monthly GB Download]] &lt; 5, "Less than 5 GB", IF(Table2[[#This Row],[Avg Monthly GB Download]] &lt;= 10, "Between 5 and 10 GB", "10 or more GB"))</f>
        <v>Less than 5 GB</v>
      </c>
    </row>
    <row r="3479" spans="1:33" x14ac:dyDescent="0.3">
      <c r="A3479" t="s">
        <v>7072</v>
      </c>
      <c r="B3479" t="s">
        <v>17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17</v>
      </c>
      <c r="I3479" t="s">
        <v>18</v>
      </c>
      <c r="J3479">
        <v>0</v>
      </c>
      <c r="K3479">
        <v>0</v>
      </c>
      <c r="L3479">
        <v>1</v>
      </c>
      <c r="M3479" t="s">
        <v>21</v>
      </c>
      <c r="N3479">
        <v>0</v>
      </c>
      <c r="O3479" t="s">
        <v>71</v>
      </c>
      <c r="P3479" t="s">
        <v>7073</v>
      </c>
      <c r="Q3479" t="s">
        <v>20</v>
      </c>
      <c r="R3479">
        <v>44</v>
      </c>
      <c r="S3479" t="s">
        <v>17</v>
      </c>
      <c r="T3479" t="s">
        <v>17</v>
      </c>
      <c r="U3479" t="s">
        <v>17</v>
      </c>
      <c r="V3479" t="str">
        <f>IF(Table2[[#This Row],[Age]] &lt; 30, "Under 30", IF(Table2[[#This Row],[Age]] &lt; 65, "Other", "Senior"))</f>
        <v>Other</v>
      </c>
      <c r="W3479">
        <v>0</v>
      </c>
      <c r="X3479" t="s">
        <v>17</v>
      </c>
      <c r="Y3479" t="s">
        <v>28</v>
      </c>
      <c r="Z3479" t="s">
        <v>34</v>
      </c>
      <c r="AA3479">
        <v>36</v>
      </c>
      <c r="AB3479">
        <v>36</v>
      </c>
      <c r="AE3479">
        <f t="shared" si="54"/>
        <v>0</v>
      </c>
      <c r="AF3479">
        <v>1</v>
      </c>
      <c r="AG3479" t="str">
        <f>IF(Table2[[#This Row],[Avg Monthly GB Download]] &lt; 5, "Less than 5 GB", IF(Table2[[#This Row],[Avg Monthly GB Download]] &lt;= 10, "Between 5 and 10 GB", "10 or more GB"))</f>
        <v>Less than 5 GB</v>
      </c>
    </row>
    <row r="3480" spans="1:33" x14ac:dyDescent="0.3">
      <c r="A3480" t="s">
        <v>7074</v>
      </c>
      <c r="B3480" t="s">
        <v>17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17</v>
      </c>
      <c r="I3480" t="s">
        <v>84</v>
      </c>
      <c r="J3480">
        <v>0</v>
      </c>
      <c r="K3480">
        <v>0</v>
      </c>
      <c r="L3480">
        <v>2</v>
      </c>
      <c r="M3480" t="s">
        <v>21</v>
      </c>
      <c r="N3480">
        <v>0</v>
      </c>
      <c r="O3480" t="s">
        <v>27</v>
      </c>
      <c r="P3480" t="s">
        <v>7075</v>
      </c>
      <c r="Q3480" t="s">
        <v>20</v>
      </c>
      <c r="R3480">
        <v>50</v>
      </c>
      <c r="S3480" t="s">
        <v>17</v>
      </c>
      <c r="T3480" t="s">
        <v>17</v>
      </c>
      <c r="U3480" t="s">
        <v>17</v>
      </c>
      <c r="V3480" t="str">
        <f>IF(Table2[[#This Row],[Age]] &lt; 30, "Under 30", IF(Table2[[#This Row],[Age]] &lt; 65, "Other", "Senior"))</f>
        <v>Other</v>
      </c>
      <c r="W3480">
        <v>0</v>
      </c>
      <c r="X3480" t="s">
        <v>21</v>
      </c>
      <c r="Y3480" t="s">
        <v>94</v>
      </c>
      <c r="Z3480" t="s">
        <v>34</v>
      </c>
      <c r="AA3480">
        <v>39</v>
      </c>
      <c r="AB3480">
        <v>1450</v>
      </c>
      <c r="AE3480">
        <f t="shared" si="54"/>
        <v>0</v>
      </c>
      <c r="AF3480">
        <v>1</v>
      </c>
      <c r="AG3480" t="str">
        <f>IF(Table2[[#This Row],[Avg Monthly GB Download]] &lt; 5, "Less than 5 GB", IF(Table2[[#This Row],[Avg Monthly GB Download]] &lt;= 10, "Between 5 and 10 GB", "10 or more GB"))</f>
        <v>Less than 5 GB</v>
      </c>
    </row>
    <row r="3481" spans="1:33" x14ac:dyDescent="0.3">
      <c r="A3481" t="s">
        <v>7076</v>
      </c>
      <c r="B3481" t="s">
        <v>17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17</v>
      </c>
      <c r="I3481" t="s">
        <v>18</v>
      </c>
      <c r="J3481">
        <v>0</v>
      </c>
      <c r="K3481">
        <v>0</v>
      </c>
      <c r="L3481">
        <v>11</v>
      </c>
      <c r="M3481" t="s">
        <v>21</v>
      </c>
      <c r="N3481">
        <v>0</v>
      </c>
      <c r="O3481" t="s">
        <v>42</v>
      </c>
      <c r="P3481" t="s">
        <v>7077</v>
      </c>
      <c r="Q3481" t="s">
        <v>20</v>
      </c>
      <c r="R3481">
        <v>73</v>
      </c>
      <c r="S3481" t="s">
        <v>17</v>
      </c>
      <c r="T3481" t="s">
        <v>21</v>
      </c>
      <c r="U3481" t="s">
        <v>17</v>
      </c>
      <c r="V3481" t="str">
        <f>IF(Table2[[#This Row],[Age]] &lt; 30, "Under 30", IF(Table2[[#This Row],[Age]] &lt; 65, "Other", "Senior"))</f>
        <v>Senior</v>
      </c>
      <c r="W3481">
        <v>0</v>
      </c>
      <c r="X3481" t="s">
        <v>21</v>
      </c>
      <c r="Y3481" t="s">
        <v>28</v>
      </c>
      <c r="Z3481" t="s">
        <v>34</v>
      </c>
      <c r="AA3481">
        <v>39</v>
      </c>
      <c r="AB3481">
        <v>1063</v>
      </c>
      <c r="AE3481">
        <f t="shared" si="54"/>
        <v>0</v>
      </c>
      <c r="AF3481">
        <v>1</v>
      </c>
      <c r="AG3481" t="str">
        <f>IF(Table2[[#This Row],[Avg Monthly GB Download]] &lt; 5, "Less than 5 GB", IF(Table2[[#This Row],[Avg Monthly GB Download]] &lt;= 10, "Between 5 and 10 GB", "10 or more GB"))</f>
        <v>10 or more GB</v>
      </c>
    </row>
    <row r="3482" spans="1:33" x14ac:dyDescent="0.3">
      <c r="A3482" t="s">
        <v>7078</v>
      </c>
      <c r="B3482" t="s">
        <v>17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17</v>
      </c>
      <c r="I3482" t="s">
        <v>18</v>
      </c>
      <c r="J3482">
        <v>0</v>
      </c>
      <c r="K3482">
        <v>0</v>
      </c>
      <c r="L3482">
        <v>5</v>
      </c>
      <c r="M3482" t="s">
        <v>17</v>
      </c>
      <c r="N3482">
        <v>49</v>
      </c>
      <c r="O3482" t="s">
        <v>63</v>
      </c>
      <c r="P3482" t="s">
        <v>7079</v>
      </c>
      <c r="Q3482" t="s">
        <v>20</v>
      </c>
      <c r="R3482">
        <v>24</v>
      </c>
      <c r="S3482" t="s">
        <v>21</v>
      </c>
      <c r="T3482" t="s">
        <v>17</v>
      </c>
      <c r="U3482" t="s">
        <v>17</v>
      </c>
      <c r="V3482" t="str">
        <f>IF(Table2[[#This Row],[Age]] &lt; 30, "Under 30", IF(Table2[[#This Row],[Age]] &lt; 65, "Other", "Senior"))</f>
        <v>Under 30</v>
      </c>
      <c r="W3482">
        <v>0</v>
      </c>
      <c r="X3482" t="s">
        <v>21</v>
      </c>
      <c r="Y3482" t="s">
        <v>28</v>
      </c>
      <c r="Z3482" t="s">
        <v>34</v>
      </c>
      <c r="AA3482">
        <v>35</v>
      </c>
      <c r="AB3482">
        <v>1342</v>
      </c>
      <c r="AE3482">
        <f t="shared" si="54"/>
        <v>0</v>
      </c>
      <c r="AF3482">
        <v>1</v>
      </c>
      <c r="AG3482" t="str">
        <f>IF(Table2[[#This Row],[Avg Monthly GB Download]] &lt; 5, "Less than 5 GB", IF(Table2[[#This Row],[Avg Monthly GB Download]] &lt;= 10, "Between 5 and 10 GB", "10 or more GB"))</f>
        <v>Between 5 and 10 GB</v>
      </c>
    </row>
    <row r="3483" spans="1:33" x14ac:dyDescent="0.3">
      <c r="A3483" t="s">
        <v>7080</v>
      </c>
      <c r="B3483" t="s">
        <v>17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21</v>
      </c>
      <c r="I3483" t="s">
        <v>84</v>
      </c>
      <c r="J3483">
        <v>0</v>
      </c>
      <c r="K3483">
        <v>0</v>
      </c>
      <c r="L3483">
        <v>2</v>
      </c>
      <c r="M3483" t="s">
        <v>21</v>
      </c>
      <c r="N3483">
        <v>0</v>
      </c>
      <c r="O3483" t="s">
        <v>67</v>
      </c>
      <c r="P3483" t="s">
        <v>7081</v>
      </c>
      <c r="Q3483" t="s">
        <v>20</v>
      </c>
      <c r="R3483">
        <v>75</v>
      </c>
      <c r="S3483" t="s">
        <v>17</v>
      </c>
      <c r="T3483" t="s">
        <v>21</v>
      </c>
      <c r="U3483" t="s">
        <v>17</v>
      </c>
      <c r="V3483" t="str">
        <f>IF(Table2[[#This Row],[Age]] &lt; 30, "Under 30", IF(Table2[[#This Row],[Age]] &lt; 65, "Other", "Senior"))</f>
        <v>Senior</v>
      </c>
      <c r="W3483">
        <v>0</v>
      </c>
      <c r="X3483" t="s">
        <v>17</v>
      </c>
      <c r="Y3483" t="s">
        <v>28</v>
      </c>
      <c r="Z3483" t="s">
        <v>34</v>
      </c>
      <c r="AA3483">
        <v>48</v>
      </c>
      <c r="AB3483">
        <v>1723</v>
      </c>
      <c r="AE3483">
        <f t="shared" si="54"/>
        <v>0</v>
      </c>
      <c r="AF3483">
        <v>1</v>
      </c>
      <c r="AG3483" t="str">
        <f>IF(Table2[[#This Row],[Avg Monthly GB Download]] &lt; 5, "Less than 5 GB", IF(Table2[[#This Row],[Avg Monthly GB Download]] &lt;= 10, "Between 5 and 10 GB", "10 or more GB"))</f>
        <v>Less than 5 GB</v>
      </c>
    </row>
    <row r="3484" spans="1:33" x14ac:dyDescent="0.3">
      <c r="A3484" t="s">
        <v>7082</v>
      </c>
      <c r="B3484" t="s">
        <v>17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21</v>
      </c>
      <c r="I3484" t="s">
        <v>84</v>
      </c>
      <c r="J3484">
        <v>0</v>
      </c>
      <c r="K3484">
        <v>0</v>
      </c>
      <c r="L3484">
        <v>6</v>
      </c>
      <c r="M3484" t="s">
        <v>21</v>
      </c>
      <c r="N3484">
        <v>0</v>
      </c>
      <c r="O3484" t="s">
        <v>23</v>
      </c>
      <c r="P3484" t="s">
        <v>7083</v>
      </c>
      <c r="Q3484" t="s">
        <v>20</v>
      </c>
      <c r="R3484">
        <v>31</v>
      </c>
      <c r="S3484" t="s">
        <v>17</v>
      </c>
      <c r="T3484" t="s">
        <v>17</v>
      </c>
      <c r="U3484" t="s">
        <v>17</v>
      </c>
      <c r="V3484" t="str">
        <f>IF(Table2[[#This Row],[Age]] &lt; 30, "Under 30", IF(Table2[[#This Row],[Age]] &lt; 65, "Other", "Senior"))</f>
        <v>Other</v>
      </c>
      <c r="W3484">
        <v>0</v>
      </c>
      <c r="X3484" t="s">
        <v>17</v>
      </c>
      <c r="Y3484" t="s">
        <v>49</v>
      </c>
      <c r="Z3484" t="s">
        <v>29</v>
      </c>
      <c r="AA3484">
        <v>55</v>
      </c>
      <c r="AB3484">
        <v>3329</v>
      </c>
      <c r="AE3484">
        <f t="shared" si="54"/>
        <v>0</v>
      </c>
      <c r="AF3484">
        <v>1</v>
      </c>
      <c r="AG3484" t="str">
        <f>IF(Table2[[#This Row],[Avg Monthly GB Download]] &lt; 5, "Less than 5 GB", IF(Table2[[#This Row],[Avg Monthly GB Download]] &lt;= 10, "Between 5 and 10 GB", "10 or more GB"))</f>
        <v>Between 5 and 10 GB</v>
      </c>
    </row>
    <row r="3485" spans="1:33" x14ac:dyDescent="0.3">
      <c r="A3485" t="s">
        <v>7084</v>
      </c>
      <c r="B3485" t="s">
        <v>17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17</v>
      </c>
      <c r="I3485" t="s">
        <v>18</v>
      </c>
      <c r="J3485">
        <v>0</v>
      </c>
      <c r="K3485">
        <v>0</v>
      </c>
      <c r="L3485">
        <v>0</v>
      </c>
      <c r="M3485" t="s">
        <v>17</v>
      </c>
      <c r="N3485">
        <v>0</v>
      </c>
      <c r="O3485" t="s">
        <v>47</v>
      </c>
      <c r="P3485" t="s">
        <v>7085</v>
      </c>
      <c r="Q3485" t="s">
        <v>22</v>
      </c>
      <c r="R3485">
        <v>45</v>
      </c>
      <c r="S3485" t="s">
        <v>17</v>
      </c>
      <c r="T3485" t="s">
        <v>17</v>
      </c>
      <c r="U3485" t="s">
        <v>17</v>
      </c>
      <c r="V3485" t="str">
        <f>IF(Table2[[#This Row],[Age]] &lt; 30, "Under 30", IF(Table2[[#This Row],[Age]] &lt; 65, "Other", "Senior"))</f>
        <v>Other</v>
      </c>
      <c r="W3485">
        <v>0</v>
      </c>
      <c r="X3485" t="s">
        <v>17</v>
      </c>
      <c r="Y3485" t="s">
        <v>49</v>
      </c>
      <c r="Z3485" t="s">
        <v>29</v>
      </c>
      <c r="AA3485">
        <v>7</v>
      </c>
      <c r="AB3485">
        <v>189</v>
      </c>
      <c r="AE3485">
        <f t="shared" si="54"/>
        <v>0</v>
      </c>
      <c r="AF3485">
        <v>1</v>
      </c>
      <c r="AG3485" t="str">
        <f>IF(Table2[[#This Row],[Avg Monthly GB Download]] &lt; 5, "Less than 5 GB", IF(Table2[[#This Row],[Avg Monthly GB Download]] &lt;= 10, "Between 5 and 10 GB", "10 or more GB"))</f>
        <v>Less than 5 GB</v>
      </c>
    </row>
    <row r="3486" spans="1:33" x14ac:dyDescent="0.3">
      <c r="A3486" t="s">
        <v>7086</v>
      </c>
      <c r="B3486" t="s">
        <v>17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21</v>
      </c>
      <c r="I3486" t="s">
        <v>84</v>
      </c>
      <c r="J3486">
        <v>0</v>
      </c>
      <c r="K3486">
        <v>0</v>
      </c>
      <c r="L3486">
        <v>8</v>
      </c>
      <c r="M3486" t="s">
        <v>21</v>
      </c>
      <c r="N3486">
        <v>0</v>
      </c>
      <c r="O3486" t="s">
        <v>90</v>
      </c>
      <c r="P3486" t="s">
        <v>7087</v>
      </c>
      <c r="Q3486" t="s">
        <v>20</v>
      </c>
      <c r="R3486">
        <v>71</v>
      </c>
      <c r="S3486" t="s">
        <v>17</v>
      </c>
      <c r="T3486" t="s">
        <v>21</v>
      </c>
      <c r="U3486" t="s">
        <v>17</v>
      </c>
      <c r="V3486" t="str">
        <f>IF(Table2[[#This Row],[Age]] &lt; 30, "Under 30", IF(Table2[[#This Row],[Age]] &lt; 65, "Other", "Senior"))</f>
        <v>Senior</v>
      </c>
      <c r="W3486">
        <v>0</v>
      </c>
      <c r="X3486" t="s">
        <v>17</v>
      </c>
      <c r="Y3486" t="s">
        <v>28</v>
      </c>
      <c r="Z3486" t="s">
        <v>34</v>
      </c>
      <c r="AA3486">
        <v>16</v>
      </c>
      <c r="AB3486">
        <v>32</v>
      </c>
      <c r="AE3486">
        <f t="shared" si="54"/>
        <v>0</v>
      </c>
      <c r="AF3486">
        <v>1</v>
      </c>
      <c r="AG3486" t="str">
        <f>IF(Table2[[#This Row],[Avg Monthly GB Download]] &lt; 5, "Less than 5 GB", IF(Table2[[#This Row],[Avg Monthly GB Download]] &lt;= 10, "Between 5 and 10 GB", "10 or more GB"))</f>
        <v>Between 5 and 10 GB</v>
      </c>
    </row>
    <row r="3487" spans="1:33" x14ac:dyDescent="0.3">
      <c r="A3487" t="s">
        <v>7088</v>
      </c>
      <c r="B3487" t="s">
        <v>17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17</v>
      </c>
      <c r="I3487" t="s">
        <v>18</v>
      </c>
      <c r="J3487">
        <v>0</v>
      </c>
      <c r="K3487">
        <v>0</v>
      </c>
      <c r="L3487">
        <v>0</v>
      </c>
      <c r="M3487" t="s">
        <v>17</v>
      </c>
      <c r="N3487">
        <v>0</v>
      </c>
      <c r="O3487" t="s">
        <v>46</v>
      </c>
      <c r="P3487" t="s">
        <v>7089</v>
      </c>
      <c r="Q3487" t="s">
        <v>22</v>
      </c>
      <c r="R3487">
        <v>58</v>
      </c>
      <c r="S3487" t="s">
        <v>17</v>
      </c>
      <c r="T3487" t="s">
        <v>17</v>
      </c>
      <c r="U3487" t="s">
        <v>17</v>
      </c>
      <c r="V3487" t="str">
        <f>IF(Table2[[#This Row],[Age]] &lt; 30, "Under 30", IF(Table2[[#This Row],[Age]] &lt; 65, "Other", "Senior"))</f>
        <v>Other</v>
      </c>
      <c r="W3487">
        <v>0</v>
      </c>
      <c r="X3487" t="s">
        <v>17</v>
      </c>
      <c r="Y3487" t="s">
        <v>28</v>
      </c>
      <c r="Z3487" t="s">
        <v>29</v>
      </c>
      <c r="AA3487">
        <v>9</v>
      </c>
      <c r="AB3487">
        <v>66</v>
      </c>
      <c r="AE3487">
        <f t="shared" si="54"/>
        <v>0</v>
      </c>
      <c r="AF3487">
        <v>1</v>
      </c>
      <c r="AG3487" t="str">
        <f>IF(Table2[[#This Row],[Avg Monthly GB Download]] &lt; 5, "Less than 5 GB", IF(Table2[[#This Row],[Avg Monthly GB Download]] &lt;= 10, "Between 5 and 10 GB", "10 or more GB"))</f>
        <v>Less than 5 GB</v>
      </c>
    </row>
    <row r="3488" spans="1:33" x14ac:dyDescent="0.3">
      <c r="A3488" t="s">
        <v>7090</v>
      </c>
      <c r="B3488" t="s">
        <v>17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21</v>
      </c>
      <c r="I3488" t="s">
        <v>84</v>
      </c>
      <c r="J3488">
        <v>0</v>
      </c>
      <c r="K3488">
        <v>0</v>
      </c>
      <c r="L3488">
        <v>2</v>
      </c>
      <c r="M3488" t="s">
        <v>17</v>
      </c>
      <c r="N3488">
        <v>38</v>
      </c>
      <c r="O3488" t="s">
        <v>81</v>
      </c>
      <c r="P3488" t="s">
        <v>7091</v>
      </c>
      <c r="Q3488" t="s">
        <v>20</v>
      </c>
      <c r="R3488">
        <v>53</v>
      </c>
      <c r="S3488" t="s">
        <v>17</v>
      </c>
      <c r="T3488" t="s">
        <v>17</v>
      </c>
      <c r="U3488" t="s">
        <v>17</v>
      </c>
      <c r="V3488" t="str">
        <f>IF(Table2[[#This Row],[Age]] &lt; 30, "Under 30", IF(Table2[[#This Row],[Age]] &lt; 65, "Other", "Senior"))</f>
        <v>Other</v>
      </c>
      <c r="W3488">
        <v>0</v>
      </c>
      <c r="X3488" t="s">
        <v>17</v>
      </c>
      <c r="Y3488" t="s">
        <v>94</v>
      </c>
      <c r="Z3488" t="s">
        <v>29</v>
      </c>
      <c r="AA3488">
        <v>27</v>
      </c>
      <c r="AB3488">
        <v>971</v>
      </c>
      <c r="AE3488">
        <f t="shared" si="54"/>
        <v>0</v>
      </c>
      <c r="AF3488">
        <v>1</v>
      </c>
      <c r="AG3488" t="str">
        <f>IF(Table2[[#This Row],[Avg Monthly GB Download]] &lt; 5, "Less than 5 GB", IF(Table2[[#This Row],[Avg Monthly GB Download]] &lt;= 10, "Between 5 and 10 GB", "10 or more GB"))</f>
        <v>Less than 5 GB</v>
      </c>
    </row>
    <row r="3489" spans="1:33" x14ac:dyDescent="0.3">
      <c r="A3489" t="s">
        <v>7092</v>
      </c>
      <c r="B3489" t="s">
        <v>17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17</v>
      </c>
      <c r="I3489" t="s">
        <v>18</v>
      </c>
      <c r="J3489">
        <v>0</v>
      </c>
      <c r="K3489">
        <v>0</v>
      </c>
      <c r="L3489">
        <v>9</v>
      </c>
      <c r="M3489" t="s">
        <v>21</v>
      </c>
      <c r="N3489">
        <v>0</v>
      </c>
      <c r="O3489" t="s">
        <v>71</v>
      </c>
      <c r="P3489" t="s">
        <v>7093</v>
      </c>
      <c r="Q3489" t="s">
        <v>20</v>
      </c>
      <c r="R3489">
        <v>32</v>
      </c>
      <c r="S3489" t="s">
        <v>17</v>
      </c>
      <c r="T3489" t="s">
        <v>17</v>
      </c>
      <c r="U3489" t="s">
        <v>17</v>
      </c>
      <c r="V3489" t="str">
        <f>IF(Table2[[#This Row],[Age]] &lt; 30, "Under 30", IF(Table2[[#This Row],[Age]] &lt; 65, "Other", "Senior"))</f>
        <v>Other</v>
      </c>
      <c r="W3489">
        <v>0</v>
      </c>
      <c r="X3489" t="s">
        <v>17</v>
      </c>
      <c r="Y3489" t="s">
        <v>28</v>
      </c>
      <c r="Z3489" t="s">
        <v>34</v>
      </c>
      <c r="AA3489">
        <v>13</v>
      </c>
      <c r="AB3489">
        <v>161</v>
      </c>
      <c r="AE3489">
        <f t="shared" si="54"/>
        <v>0</v>
      </c>
      <c r="AF3489">
        <v>1</v>
      </c>
      <c r="AG3489" t="str">
        <f>IF(Table2[[#This Row],[Avg Monthly GB Download]] &lt; 5, "Less than 5 GB", IF(Table2[[#This Row],[Avg Monthly GB Download]] &lt;= 10, "Between 5 and 10 GB", "10 or more GB"))</f>
        <v>Between 5 and 10 GB</v>
      </c>
    </row>
    <row r="3490" spans="1:33" x14ac:dyDescent="0.3">
      <c r="A3490" t="s">
        <v>7094</v>
      </c>
      <c r="B3490" t="s">
        <v>17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17</v>
      </c>
      <c r="I3490" t="s">
        <v>18</v>
      </c>
      <c r="J3490">
        <v>0</v>
      </c>
      <c r="K3490">
        <v>0</v>
      </c>
      <c r="L3490">
        <v>0</v>
      </c>
      <c r="M3490" t="s">
        <v>21</v>
      </c>
      <c r="N3490">
        <v>0</v>
      </c>
      <c r="O3490" t="s">
        <v>56</v>
      </c>
      <c r="P3490" t="s">
        <v>7095</v>
      </c>
      <c r="Q3490" t="s">
        <v>20</v>
      </c>
      <c r="R3490">
        <v>59</v>
      </c>
      <c r="S3490" t="s">
        <v>17</v>
      </c>
      <c r="T3490" t="s">
        <v>17</v>
      </c>
      <c r="U3490" t="s">
        <v>17</v>
      </c>
      <c r="V3490" t="str">
        <f>IF(Table2[[#This Row],[Age]] &lt; 30, "Under 30", IF(Table2[[#This Row],[Age]] &lt; 65, "Other", "Senior"))</f>
        <v>Other</v>
      </c>
      <c r="W3490">
        <v>0</v>
      </c>
      <c r="X3490" t="s">
        <v>17</v>
      </c>
      <c r="Y3490" t="s">
        <v>49</v>
      </c>
      <c r="Z3490" t="s">
        <v>34</v>
      </c>
      <c r="AA3490">
        <v>17</v>
      </c>
      <c r="AB3490">
        <v>1032</v>
      </c>
      <c r="AE3490">
        <f t="shared" si="54"/>
        <v>0</v>
      </c>
      <c r="AF3490">
        <v>1</v>
      </c>
      <c r="AG3490" t="str">
        <f>IF(Table2[[#This Row],[Avg Monthly GB Download]] &lt; 5, "Less than 5 GB", IF(Table2[[#This Row],[Avg Monthly GB Download]] &lt;= 10, "Between 5 and 10 GB", "10 or more GB"))</f>
        <v>Less than 5 GB</v>
      </c>
    </row>
    <row r="3491" spans="1:33" x14ac:dyDescent="0.3">
      <c r="A3491" t="s">
        <v>7096</v>
      </c>
      <c r="B3491" t="s">
        <v>17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17</v>
      </c>
      <c r="I3491" t="s">
        <v>18</v>
      </c>
      <c r="J3491">
        <v>0</v>
      </c>
      <c r="K3491">
        <v>0</v>
      </c>
      <c r="L3491">
        <v>4</v>
      </c>
      <c r="M3491" t="s">
        <v>21</v>
      </c>
      <c r="N3491">
        <v>0</v>
      </c>
      <c r="O3491" t="s">
        <v>39</v>
      </c>
      <c r="P3491" t="s">
        <v>7097</v>
      </c>
      <c r="Q3491" t="s">
        <v>22</v>
      </c>
      <c r="R3491">
        <v>50</v>
      </c>
      <c r="S3491" t="s">
        <v>17</v>
      </c>
      <c r="T3491" t="s">
        <v>17</v>
      </c>
      <c r="U3491" t="s">
        <v>17</v>
      </c>
      <c r="V3491" t="str">
        <f>IF(Table2[[#This Row],[Age]] &lt; 30, "Under 30", IF(Table2[[#This Row],[Age]] &lt; 65, "Other", "Senior"))</f>
        <v>Other</v>
      </c>
      <c r="W3491">
        <v>0</v>
      </c>
      <c r="X3491" t="s">
        <v>17</v>
      </c>
      <c r="Y3491" t="s">
        <v>49</v>
      </c>
      <c r="Z3491" t="s">
        <v>29</v>
      </c>
      <c r="AA3491">
        <v>58</v>
      </c>
      <c r="AB3491">
        <v>4041</v>
      </c>
      <c r="AE3491">
        <f t="shared" si="54"/>
        <v>0</v>
      </c>
      <c r="AF3491">
        <v>1</v>
      </c>
      <c r="AG3491" t="str">
        <f>IF(Table2[[#This Row],[Avg Monthly GB Download]] &lt; 5, "Less than 5 GB", IF(Table2[[#This Row],[Avg Monthly GB Download]] &lt;= 10, "Between 5 and 10 GB", "10 or more GB"))</f>
        <v>Less than 5 GB</v>
      </c>
    </row>
    <row r="3492" spans="1:33" x14ac:dyDescent="0.3">
      <c r="A3492" t="s">
        <v>7098</v>
      </c>
      <c r="B3492" t="s">
        <v>17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17</v>
      </c>
      <c r="I3492" t="s">
        <v>18</v>
      </c>
      <c r="J3492">
        <v>0</v>
      </c>
      <c r="K3492">
        <v>0</v>
      </c>
      <c r="L3492">
        <v>2</v>
      </c>
      <c r="M3492" t="s">
        <v>21</v>
      </c>
      <c r="N3492">
        <v>0</v>
      </c>
      <c r="O3492" t="s">
        <v>78</v>
      </c>
      <c r="P3492" t="s">
        <v>7099</v>
      </c>
      <c r="Q3492" t="s">
        <v>22</v>
      </c>
      <c r="R3492">
        <v>61</v>
      </c>
      <c r="S3492" t="s">
        <v>17</v>
      </c>
      <c r="T3492" t="s">
        <v>17</v>
      </c>
      <c r="U3492" t="s">
        <v>17</v>
      </c>
      <c r="V3492" t="str">
        <f>IF(Table2[[#This Row],[Age]] &lt; 30, "Under 30", IF(Table2[[#This Row],[Age]] &lt; 65, "Other", "Senior"))</f>
        <v>Other</v>
      </c>
      <c r="W3492">
        <v>0</v>
      </c>
      <c r="X3492" t="s">
        <v>21</v>
      </c>
      <c r="Y3492" t="s">
        <v>94</v>
      </c>
      <c r="Z3492" t="s">
        <v>34</v>
      </c>
      <c r="AA3492">
        <v>22</v>
      </c>
      <c r="AB3492">
        <v>970</v>
      </c>
      <c r="AE3492">
        <f t="shared" si="54"/>
        <v>0</v>
      </c>
      <c r="AF3492">
        <v>1</v>
      </c>
      <c r="AG3492" t="str">
        <f>IF(Table2[[#This Row],[Avg Monthly GB Download]] &lt; 5, "Less than 5 GB", IF(Table2[[#This Row],[Avg Monthly GB Download]] &lt;= 10, "Between 5 and 10 GB", "10 or more GB"))</f>
        <v>Less than 5 GB</v>
      </c>
    </row>
    <row r="3493" spans="1:33" x14ac:dyDescent="0.3">
      <c r="A3493" t="s">
        <v>7100</v>
      </c>
      <c r="B3493" t="s">
        <v>17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17</v>
      </c>
      <c r="I3493" t="s">
        <v>18</v>
      </c>
      <c r="J3493">
        <v>0</v>
      </c>
      <c r="K3493">
        <v>0</v>
      </c>
      <c r="L3493">
        <v>6</v>
      </c>
      <c r="M3493" t="s">
        <v>21</v>
      </c>
      <c r="N3493">
        <v>0</v>
      </c>
      <c r="O3493" t="s">
        <v>75</v>
      </c>
      <c r="P3493" t="s">
        <v>7101</v>
      </c>
      <c r="Q3493" t="s">
        <v>20</v>
      </c>
      <c r="R3493">
        <v>41</v>
      </c>
      <c r="S3493" t="s">
        <v>17</v>
      </c>
      <c r="T3493" t="s">
        <v>17</v>
      </c>
      <c r="U3493" t="s">
        <v>17</v>
      </c>
      <c r="V3493" t="str">
        <f>IF(Table2[[#This Row],[Age]] &lt; 30, "Under 30", IF(Table2[[#This Row],[Age]] &lt; 65, "Other", "Senior"))</f>
        <v>Other</v>
      </c>
      <c r="W3493">
        <v>0</v>
      </c>
      <c r="X3493" t="s">
        <v>21</v>
      </c>
      <c r="Y3493" t="s">
        <v>28</v>
      </c>
      <c r="Z3493" t="s">
        <v>29</v>
      </c>
      <c r="AA3493">
        <v>21</v>
      </c>
      <c r="AB3493">
        <v>950</v>
      </c>
      <c r="AE3493">
        <f t="shared" si="54"/>
        <v>0</v>
      </c>
      <c r="AF3493">
        <v>1</v>
      </c>
      <c r="AG3493" t="str">
        <f>IF(Table2[[#This Row],[Avg Monthly GB Download]] &lt; 5, "Less than 5 GB", IF(Table2[[#This Row],[Avg Monthly GB Download]] &lt;= 10, "Between 5 and 10 GB", "10 or more GB"))</f>
        <v>Between 5 and 10 GB</v>
      </c>
    </row>
    <row r="3494" spans="1:33" x14ac:dyDescent="0.3">
      <c r="A3494" t="s">
        <v>7102</v>
      </c>
      <c r="B3494" t="s">
        <v>17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17</v>
      </c>
      <c r="I3494" t="s">
        <v>18</v>
      </c>
      <c r="J3494">
        <v>0</v>
      </c>
      <c r="K3494">
        <v>0</v>
      </c>
      <c r="L3494">
        <v>6</v>
      </c>
      <c r="M3494" t="s">
        <v>21</v>
      </c>
      <c r="N3494">
        <v>0</v>
      </c>
      <c r="O3494" t="s">
        <v>33</v>
      </c>
      <c r="P3494" t="s">
        <v>7103</v>
      </c>
      <c r="Q3494" t="s">
        <v>22</v>
      </c>
      <c r="R3494">
        <v>57</v>
      </c>
      <c r="S3494" t="s">
        <v>17</v>
      </c>
      <c r="T3494" t="s">
        <v>17</v>
      </c>
      <c r="U3494" t="s">
        <v>17</v>
      </c>
      <c r="V3494" t="str">
        <f>IF(Table2[[#This Row],[Age]] &lt; 30, "Under 30", IF(Table2[[#This Row],[Age]] &lt; 65, "Other", "Senior"))</f>
        <v>Other</v>
      </c>
      <c r="W3494">
        <v>0</v>
      </c>
      <c r="X3494" t="s">
        <v>21</v>
      </c>
      <c r="Y3494" t="s">
        <v>49</v>
      </c>
      <c r="Z3494" t="s">
        <v>29</v>
      </c>
      <c r="AA3494">
        <v>43</v>
      </c>
      <c r="AB3494">
        <v>3031</v>
      </c>
      <c r="AE3494">
        <f t="shared" si="54"/>
        <v>0</v>
      </c>
      <c r="AF3494">
        <v>1</v>
      </c>
      <c r="AG3494" t="str">
        <f>IF(Table2[[#This Row],[Avg Monthly GB Download]] &lt; 5, "Less than 5 GB", IF(Table2[[#This Row],[Avg Monthly GB Download]] &lt;= 10, "Between 5 and 10 GB", "10 or more GB"))</f>
        <v>Between 5 and 10 GB</v>
      </c>
    </row>
    <row r="3495" spans="1:33" x14ac:dyDescent="0.3">
      <c r="A3495" t="s">
        <v>7104</v>
      </c>
      <c r="B3495" t="s">
        <v>21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17</v>
      </c>
      <c r="I3495" t="s">
        <v>18</v>
      </c>
      <c r="J3495">
        <v>0</v>
      </c>
      <c r="K3495">
        <v>0</v>
      </c>
      <c r="L3495">
        <v>7</v>
      </c>
      <c r="M3495" t="s">
        <v>21</v>
      </c>
      <c r="N3495">
        <v>0</v>
      </c>
      <c r="O3495" t="s">
        <v>63</v>
      </c>
      <c r="P3495" t="s">
        <v>7105</v>
      </c>
      <c r="Q3495" t="s">
        <v>22</v>
      </c>
      <c r="R3495">
        <v>36</v>
      </c>
      <c r="S3495" t="s">
        <v>17</v>
      </c>
      <c r="T3495" t="s">
        <v>17</v>
      </c>
      <c r="U3495" t="s">
        <v>17</v>
      </c>
      <c r="V3495" t="str">
        <f>IF(Table2[[#This Row],[Age]] &lt; 30, "Under 30", IF(Table2[[#This Row],[Age]] &lt; 65, "Other", "Senior"))</f>
        <v>Other</v>
      </c>
      <c r="W3495">
        <v>0</v>
      </c>
      <c r="X3495" t="s">
        <v>17</v>
      </c>
      <c r="Y3495" t="s">
        <v>28</v>
      </c>
      <c r="Z3495" t="s">
        <v>29</v>
      </c>
      <c r="AA3495">
        <v>34</v>
      </c>
      <c r="AB3495">
        <v>69</v>
      </c>
      <c r="AC3495" t="s">
        <v>52</v>
      </c>
      <c r="AD3495" t="s">
        <v>53</v>
      </c>
      <c r="AE3495">
        <f t="shared" si="54"/>
        <v>1</v>
      </c>
      <c r="AF3495">
        <v>1</v>
      </c>
      <c r="AG3495" t="str">
        <f>IF(Table2[[#This Row],[Avg Monthly GB Download]] &lt; 5, "Less than 5 GB", IF(Table2[[#This Row],[Avg Monthly GB Download]] &lt;= 10, "Between 5 and 10 GB", "10 or more GB"))</f>
        <v>Between 5 and 10 GB</v>
      </c>
    </row>
    <row r="3496" spans="1:33" x14ac:dyDescent="0.3">
      <c r="A3496" t="s">
        <v>7106</v>
      </c>
      <c r="B3496" t="s">
        <v>21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17</v>
      </c>
      <c r="I3496" t="s">
        <v>18</v>
      </c>
      <c r="J3496">
        <v>0</v>
      </c>
      <c r="K3496">
        <v>0</v>
      </c>
      <c r="L3496">
        <v>17</v>
      </c>
      <c r="M3496" t="s">
        <v>21</v>
      </c>
      <c r="N3496">
        <v>0</v>
      </c>
      <c r="O3496" t="s">
        <v>77</v>
      </c>
      <c r="P3496" t="s">
        <v>7107</v>
      </c>
      <c r="Q3496" t="s">
        <v>20</v>
      </c>
      <c r="R3496">
        <v>23</v>
      </c>
      <c r="S3496" t="s">
        <v>21</v>
      </c>
      <c r="T3496" t="s">
        <v>17</v>
      </c>
      <c r="U3496" t="s">
        <v>17</v>
      </c>
      <c r="V3496" t="str">
        <f>IF(Table2[[#This Row],[Age]] &lt; 30, "Under 30", IF(Table2[[#This Row],[Age]] &lt; 65, "Other", "Senior"))</f>
        <v>Under 30</v>
      </c>
      <c r="W3496">
        <v>0</v>
      </c>
      <c r="X3496" t="s">
        <v>21</v>
      </c>
      <c r="Y3496" t="s">
        <v>28</v>
      </c>
      <c r="Z3496" t="s">
        <v>29</v>
      </c>
      <c r="AA3496">
        <v>34</v>
      </c>
      <c r="AB3496">
        <v>321</v>
      </c>
      <c r="AC3496" t="s">
        <v>52</v>
      </c>
      <c r="AD3496" t="s">
        <v>53</v>
      </c>
      <c r="AE3496">
        <f t="shared" si="54"/>
        <v>1</v>
      </c>
      <c r="AF3496">
        <v>1</v>
      </c>
      <c r="AG3496" t="str">
        <f>IF(Table2[[#This Row],[Avg Monthly GB Download]] &lt; 5, "Less than 5 GB", IF(Table2[[#This Row],[Avg Monthly GB Download]] &lt;= 10, "Between 5 and 10 GB", "10 or more GB"))</f>
        <v>10 or more GB</v>
      </c>
    </row>
    <row r="3497" spans="1:33" x14ac:dyDescent="0.3">
      <c r="A3497" t="s">
        <v>7108</v>
      </c>
      <c r="B3497" t="s">
        <v>21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17</v>
      </c>
      <c r="I3497" t="s">
        <v>18</v>
      </c>
      <c r="J3497">
        <v>0</v>
      </c>
      <c r="K3497">
        <v>0</v>
      </c>
      <c r="L3497">
        <v>2</v>
      </c>
      <c r="M3497" t="s">
        <v>17</v>
      </c>
      <c r="N3497">
        <v>11</v>
      </c>
      <c r="O3497" t="s">
        <v>33</v>
      </c>
      <c r="P3497" t="s">
        <v>7109</v>
      </c>
      <c r="Q3497" t="s">
        <v>22</v>
      </c>
      <c r="R3497">
        <v>75</v>
      </c>
      <c r="S3497" t="s">
        <v>17</v>
      </c>
      <c r="T3497" t="s">
        <v>21</v>
      </c>
      <c r="U3497" t="s">
        <v>17</v>
      </c>
      <c r="V3497" t="str">
        <f>IF(Table2[[#This Row],[Age]] &lt; 30, "Under 30", IF(Table2[[#This Row],[Age]] &lt; 65, "Other", "Senior"))</f>
        <v>Senior</v>
      </c>
      <c r="W3497">
        <v>0</v>
      </c>
      <c r="X3497" t="s">
        <v>21</v>
      </c>
      <c r="Y3497" t="s">
        <v>28</v>
      </c>
      <c r="Z3497" t="s">
        <v>34</v>
      </c>
      <c r="AA3497">
        <v>15</v>
      </c>
      <c r="AB3497">
        <v>15</v>
      </c>
      <c r="AC3497" t="s">
        <v>35</v>
      </c>
      <c r="AD3497" t="s">
        <v>36</v>
      </c>
      <c r="AE3497">
        <f t="shared" si="54"/>
        <v>1</v>
      </c>
      <c r="AF3497">
        <v>1</v>
      </c>
      <c r="AG3497" t="str">
        <f>IF(Table2[[#This Row],[Avg Monthly GB Download]] &lt; 5, "Less than 5 GB", IF(Table2[[#This Row],[Avg Monthly GB Download]] &lt;= 10, "Between 5 and 10 GB", "10 or more GB"))</f>
        <v>Less than 5 GB</v>
      </c>
    </row>
    <row r="3498" spans="1:33" x14ac:dyDescent="0.3">
      <c r="A3498" t="s">
        <v>7110</v>
      </c>
      <c r="B3498" t="s">
        <v>21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17</v>
      </c>
      <c r="I3498" t="s">
        <v>18</v>
      </c>
      <c r="J3498">
        <v>0</v>
      </c>
      <c r="K3498">
        <v>0</v>
      </c>
      <c r="L3498">
        <v>0</v>
      </c>
      <c r="M3498" t="s">
        <v>17</v>
      </c>
      <c r="N3498">
        <v>0</v>
      </c>
      <c r="O3498" t="s">
        <v>25</v>
      </c>
      <c r="P3498" t="s">
        <v>7111</v>
      </c>
      <c r="Q3498" t="s">
        <v>22</v>
      </c>
      <c r="R3498">
        <v>32</v>
      </c>
      <c r="S3498" t="s">
        <v>17</v>
      </c>
      <c r="T3498" t="s">
        <v>17</v>
      </c>
      <c r="U3498" t="s">
        <v>17</v>
      </c>
      <c r="V3498" t="str">
        <f>IF(Table2[[#This Row],[Age]] &lt; 30, "Under 30", IF(Table2[[#This Row],[Age]] &lt; 65, "Other", "Senior"))</f>
        <v>Other</v>
      </c>
      <c r="W3498">
        <v>0</v>
      </c>
      <c r="X3498" t="s">
        <v>17</v>
      </c>
      <c r="Y3498" t="s">
        <v>28</v>
      </c>
      <c r="Z3498" t="s">
        <v>29</v>
      </c>
      <c r="AA3498">
        <v>11</v>
      </c>
      <c r="AB3498">
        <v>11</v>
      </c>
      <c r="AC3498" t="s">
        <v>52</v>
      </c>
      <c r="AD3498" t="s">
        <v>53</v>
      </c>
      <c r="AE3498">
        <f t="shared" si="54"/>
        <v>1</v>
      </c>
      <c r="AF3498">
        <v>1</v>
      </c>
      <c r="AG3498" t="str">
        <f>IF(Table2[[#This Row],[Avg Monthly GB Download]] &lt; 5, "Less than 5 GB", IF(Table2[[#This Row],[Avg Monthly GB Download]] &lt;= 10, "Between 5 and 10 GB", "10 or more GB"))</f>
        <v>Less than 5 GB</v>
      </c>
    </row>
    <row r="3499" spans="1:33" x14ac:dyDescent="0.3">
      <c r="A3499" t="s">
        <v>7112</v>
      </c>
      <c r="B3499" t="s">
        <v>21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21</v>
      </c>
      <c r="I3499" t="s">
        <v>18</v>
      </c>
      <c r="J3499">
        <v>162.4</v>
      </c>
      <c r="K3499">
        <v>0</v>
      </c>
      <c r="L3499">
        <v>15</v>
      </c>
      <c r="M3499" t="s">
        <v>21</v>
      </c>
      <c r="N3499">
        <v>0</v>
      </c>
      <c r="O3499" t="s">
        <v>56</v>
      </c>
      <c r="P3499" t="s">
        <v>7113</v>
      </c>
      <c r="Q3499" t="s">
        <v>22</v>
      </c>
      <c r="R3499">
        <v>29</v>
      </c>
      <c r="S3499" t="s">
        <v>21</v>
      </c>
      <c r="T3499" t="s">
        <v>17</v>
      </c>
      <c r="U3499" t="s">
        <v>17</v>
      </c>
      <c r="V3499" t="str">
        <f>IF(Table2[[#This Row],[Age]] &lt; 30, "Under 30", IF(Table2[[#This Row],[Age]] &lt; 65, "Other", "Senior"))</f>
        <v>Under 30</v>
      </c>
      <c r="W3499">
        <v>0</v>
      </c>
      <c r="X3499" t="s">
        <v>17</v>
      </c>
      <c r="Y3499" t="s">
        <v>28</v>
      </c>
      <c r="Z3499" t="s">
        <v>34</v>
      </c>
      <c r="AA3499">
        <v>15</v>
      </c>
      <c r="AB3499">
        <v>15</v>
      </c>
      <c r="AC3499" t="s">
        <v>52</v>
      </c>
      <c r="AD3499" t="s">
        <v>92</v>
      </c>
      <c r="AE3499">
        <f t="shared" si="54"/>
        <v>1</v>
      </c>
      <c r="AF3499">
        <v>1</v>
      </c>
      <c r="AG3499" t="str">
        <f>IF(Table2[[#This Row],[Avg Monthly GB Download]] &lt; 5, "Less than 5 GB", IF(Table2[[#This Row],[Avg Monthly GB Download]] &lt;= 10, "Between 5 and 10 GB", "10 or more GB"))</f>
        <v>10 or more GB</v>
      </c>
    </row>
    <row r="3500" spans="1:33" x14ac:dyDescent="0.3">
      <c r="A3500" t="s">
        <v>7114</v>
      </c>
      <c r="B3500" t="s">
        <v>21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21</v>
      </c>
      <c r="I3500" t="s">
        <v>18</v>
      </c>
      <c r="J3500">
        <v>18.5</v>
      </c>
      <c r="K3500">
        <v>0</v>
      </c>
      <c r="L3500">
        <v>14</v>
      </c>
      <c r="M3500" t="s">
        <v>21</v>
      </c>
      <c r="N3500">
        <v>0</v>
      </c>
      <c r="O3500" t="s">
        <v>37</v>
      </c>
      <c r="P3500" t="s">
        <v>7115</v>
      </c>
      <c r="Q3500" t="s">
        <v>20</v>
      </c>
      <c r="R3500">
        <v>20</v>
      </c>
      <c r="S3500" t="s">
        <v>21</v>
      </c>
      <c r="T3500" t="s">
        <v>17</v>
      </c>
      <c r="U3500" t="s">
        <v>17</v>
      </c>
      <c r="V3500" t="str">
        <f>IF(Table2[[#This Row],[Age]] &lt; 30, "Under 30", IF(Table2[[#This Row],[Age]] &lt; 65, "Other", "Senior"))</f>
        <v>Under 30</v>
      </c>
      <c r="W3500">
        <v>0</v>
      </c>
      <c r="X3500" t="s">
        <v>17</v>
      </c>
      <c r="Y3500" t="s">
        <v>28</v>
      </c>
      <c r="Z3500" t="s">
        <v>29</v>
      </c>
      <c r="AA3500">
        <v>24</v>
      </c>
      <c r="AB3500">
        <v>398</v>
      </c>
      <c r="AC3500" t="s">
        <v>52</v>
      </c>
      <c r="AD3500" t="s">
        <v>98</v>
      </c>
      <c r="AE3500">
        <f t="shared" si="54"/>
        <v>1</v>
      </c>
      <c r="AF3500">
        <v>1</v>
      </c>
      <c r="AG3500" t="str">
        <f>IF(Table2[[#This Row],[Avg Monthly GB Download]] &lt; 5, "Less than 5 GB", IF(Table2[[#This Row],[Avg Monthly GB Download]] &lt;= 10, "Between 5 and 10 GB", "10 or more GB"))</f>
        <v>10 or more GB</v>
      </c>
    </row>
    <row r="3501" spans="1:33" x14ac:dyDescent="0.3">
      <c r="A3501" t="s">
        <v>7116</v>
      </c>
      <c r="B3501" t="s">
        <v>21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21</v>
      </c>
      <c r="I3501" t="s">
        <v>18</v>
      </c>
      <c r="J3501">
        <v>22.4</v>
      </c>
      <c r="K3501">
        <v>5</v>
      </c>
      <c r="L3501">
        <v>0</v>
      </c>
      <c r="M3501" t="s">
        <v>17</v>
      </c>
      <c r="N3501">
        <v>0</v>
      </c>
      <c r="O3501" t="s">
        <v>25</v>
      </c>
      <c r="P3501" t="s">
        <v>7117</v>
      </c>
      <c r="Q3501" t="s">
        <v>22</v>
      </c>
      <c r="R3501">
        <v>29</v>
      </c>
      <c r="S3501" t="s">
        <v>21</v>
      </c>
      <c r="T3501" t="s">
        <v>17</v>
      </c>
      <c r="U3501" t="s">
        <v>17</v>
      </c>
      <c r="V3501" t="str">
        <f>IF(Table2[[#This Row],[Age]] &lt; 30, "Under 30", IF(Table2[[#This Row],[Age]] &lt; 65, "Other", "Senior"))</f>
        <v>Under 30</v>
      </c>
      <c r="W3501">
        <v>0</v>
      </c>
      <c r="X3501" t="s">
        <v>17</v>
      </c>
      <c r="Y3501" t="s">
        <v>28</v>
      </c>
      <c r="Z3501" t="s">
        <v>29</v>
      </c>
      <c r="AA3501">
        <v>8</v>
      </c>
      <c r="AB3501">
        <v>41</v>
      </c>
      <c r="AC3501" t="s">
        <v>86</v>
      </c>
      <c r="AD3501" t="s">
        <v>87</v>
      </c>
      <c r="AE3501">
        <f t="shared" si="54"/>
        <v>1</v>
      </c>
      <c r="AF3501">
        <v>1</v>
      </c>
      <c r="AG3501" t="str">
        <f>IF(Table2[[#This Row],[Avg Monthly GB Download]] &lt; 5, "Less than 5 GB", IF(Table2[[#This Row],[Avg Monthly GB Download]] &lt;= 10, "Between 5 and 10 GB", "10 or more GB"))</f>
        <v>Less than 5 GB</v>
      </c>
    </row>
    <row r="3502" spans="1:33" x14ac:dyDescent="0.3">
      <c r="A3502" t="s">
        <v>7118</v>
      </c>
      <c r="B3502" t="s">
        <v>21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21</v>
      </c>
      <c r="I3502" t="s">
        <v>18</v>
      </c>
      <c r="J3502">
        <v>27</v>
      </c>
      <c r="K3502">
        <v>5</v>
      </c>
      <c r="L3502">
        <v>9</v>
      </c>
      <c r="M3502" t="s">
        <v>21</v>
      </c>
      <c r="N3502">
        <v>0</v>
      </c>
      <c r="O3502" t="s">
        <v>41</v>
      </c>
      <c r="P3502" t="s">
        <v>7119</v>
      </c>
      <c r="Q3502" t="s">
        <v>22</v>
      </c>
      <c r="R3502">
        <v>26</v>
      </c>
      <c r="S3502" t="s">
        <v>21</v>
      </c>
      <c r="T3502" t="s">
        <v>17</v>
      </c>
      <c r="U3502" t="s">
        <v>17</v>
      </c>
      <c r="V3502" t="str">
        <f>IF(Table2[[#This Row],[Age]] &lt; 30, "Under 30", IF(Table2[[#This Row],[Age]] &lt; 65, "Other", "Senior"))</f>
        <v>Under 30</v>
      </c>
      <c r="W3502">
        <v>0</v>
      </c>
      <c r="X3502" t="s">
        <v>21</v>
      </c>
      <c r="Y3502" t="s">
        <v>49</v>
      </c>
      <c r="Z3502" t="s">
        <v>34</v>
      </c>
      <c r="AA3502">
        <v>41</v>
      </c>
      <c r="AB3502">
        <v>2850</v>
      </c>
      <c r="AC3502" t="s">
        <v>52</v>
      </c>
      <c r="AD3502" t="s">
        <v>92</v>
      </c>
      <c r="AE3502">
        <f t="shared" si="54"/>
        <v>1</v>
      </c>
      <c r="AF3502">
        <v>1</v>
      </c>
      <c r="AG3502" t="str">
        <f>IF(Table2[[#This Row],[Avg Monthly GB Download]] &lt; 5, "Less than 5 GB", IF(Table2[[#This Row],[Avg Monthly GB Download]] &lt;= 10, "Between 5 and 10 GB", "10 or more GB"))</f>
        <v>Between 5 and 10 GB</v>
      </c>
    </row>
    <row r="3503" spans="1:33" x14ac:dyDescent="0.3">
      <c r="A3503" t="s">
        <v>7120</v>
      </c>
      <c r="B3503" t="s">
        <v>21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17</v>
      </c>
      <c r="I3503" t="s">
        <v>18</v>
      </c>
      <c r="J3503">
        <v>426.2</v>
      </c>
      <c r="K3503">
        <v>1</v>
      </c>
      <c r="L3503">
        <v>24</v>
      </c>
      <c r="M3503" t="s">
        <v>21</v>
      </c>
      <c r="N3503">
        <v>0</v>
      </c>
      <c r="O3503" t="s">
        <v>85</v>
      </c>
      <c r="P3503" t="s">
        <v>7121</v>
      </c>
      <c r="Q3503" t="s">
        <v>20</v>
      </c>
      <c r="R3503">
        <v>27</v>
      </c>
      <c r="S3503" t="s">
        <v>21</v>
      </c>
      <c r="T3503" t="s">
        <v>17</v>
      </c>
      <c r="U3503" t="s">
        <v>17</v>
      </c>
      <c r="V3503" t="str">
        <f>IF(Table2[[#This Row],[Age]] &lt; 30, "Under 30", IF(Table2[[#This Row],[Age]] &lt; 65, "Other", "Senior"))</f>
        <v>Under 30</v>
      </c>
      <c r="W3503">
        <v>0</v>
      </c>
      <c r="X3503" t="s">
        <v>21</v>
      </c>
      <c r="Y3503" t="s">
        <v>28</v>
      </c>
      <c r="Z3503" t="s">
        <v>29</v>
      </c>
      <c r="AA3503">
        <v>29</v>
      </c>
      <c r="AB3503">
        <v>741</v>
      </c>
      <c r="AC3503" t="s">
        <v>86</v>
      </c>
      <c r="AD3503" t="s">
        <v>87</v>
      </c>
      <c r="AE3503">
        <f t="shared" si="54"/>
        <v>1</v>
      </c>
      <c r="AF3503">
        <v>1</v>
      </c>
      <c r="AG3503" t="str">
        <f>IF(Table2[[#This Row],[Avg Monthly GB Download]] &lt; 5, "Less than 5 GB", IF(Table2[[#This Row],[Avg Monthly GB Download]] &lt;= 10, "Between 5 and 10 GB", "10 or more GB"))</f>
        <v>10 or more GB</v>
      </c>
    </row>
    <row r="3504" spans="1:33" x14ac:dyDescent="0.3">
      <c r="A3504" t="s">
        <v>7122</v>
      </c>
      <c r="B3504" t="s">
        <v>21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21</v>
      </c>
      <c r="I3504" t="s">
        <v>18</v>
      </c>
      <c r="J3504">
        <v>15.5</v>
      </c>
      <c r="K3504">
        <v>0</v>
      </c>
      <c r="L3504">
        <v>4</v>
      </c>
      <c r="M3504" t="s">
        <v>21</v>
      </c>
      <c r="N3504">
        <v>0</v>
      </c>
      <c r="O3504" t="s">
        <v>75</v>
      </c>
      <c r="P3504" t="s">
        <v>7123</v>
      </c>
      <c r="Q3504" t="s">
        <v>22</v>
      </c>
      <c r="R3504">
        <v>68</v>
      </c>
      <c r="S3504" t="s">
        <v>17</v>
      </c>
      <c r="T3504" t="s">
        <v>21</v>
      </c>
      <c r="U3504" t="s">
        <v>17</v>
      </c>
      <c r="V3504" t="str">
        <f>IF(Table2[[#This Row],[Age]] &lt; 30, "Under 30", IF(Table2[[#This Row],[Age]] &lt; 65, "Other", "Senior"))</f>
        <v>Senior</v>
      </c>
      <c r="W3504">
        <v>0</v>
      </c>
      <c r="X3504" t="s">
        <v>17</v>
      </c>
      <c r="Y3504" t="s">
        <v>28</v>
      </c>
      <c r="Z3504" t="s">
        <v>34</v>
      </c>
      <c r="AA3504">
        <v>17</v>
      </c>
      <c r="AB3504">
        <v>17</v>
      </c>
      <c r="AC3504" t="s">
        <v>61</v>
      </c>
      <c r="AD3504" t="s">
        <v>93</v>
      </c>
      <c r="AE3504">
        <f t="shared" si="54"/>
        <v>1</v>
      </c>
      <c r="AF3504">
        <v>1</v>
      </c>
      <c r="AG3504" t="str">
        <f>IF(Table2[[#This Row],[Avg Monthly GB Download]] &lt; 5, "Less than 5 GB", IF(Table2[[#This Row],[Avg Monthly GB Download]] &lt;= 10, "Between 5 and 10 GB", "10 or more GB"))</f>
        <v>Less than 5 GB</v>
      </c>
    </row>
    <row r="3505" spans="1:33" x14ac:dyDescent="0.3">
      <c r="A3505" t="s">
        <v>7124</v>
      </c>
      <c r="B3505" t="s">
        <v>21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21</v>
      </c>
      <c r="I3505" t="s">
        <v>18</v>
      </c>
      <c r="J3505">
        <v>75.8</v>
      </c>
      <c r="K3505">
        <v>5</v>
      </c>
      <c r="L3505">
        <v>1</v>
      </c>
      <c r="M3505" t="s">
        <v>21</v>
      </c>
      <c r="N3505">
        <v>0</v>
      </c>
      <c r="O3505" t="s">
        <v>24</v>
      </c>
      <c r="P3505" t="s">
        <v>7125</v>
      </c>
      <c r="Q3505" t="s">
        <v>22</v>
      </c>
      <c r="R3505">
        <v>44</v>
      </c>
      <c r="S3505" t="s">
        <v>17</v>
      </c>
      <c r="T3505" t="s">
        <v>17</v>
      </c>
      <c r="U3505" t="s">
        <v>17</v>
      </c>
      <c r="V3505" t="str">
        <f>IF(Table2[[#This Row],[Age]] &lt; 30, "Under 30", IF(Table2[[#This Row],[Age]] &lt; 65, "Other", "Senior"))</f>
        <v>Other</v>
      </c>
      <c r="W3505">
        <v>0</v>
      </c>
      <c r="X3505" t="s">
        <v>17</v>
      </c>
      <c r="Y3505" t="s">
        <v>28</v>
      </c>
      <c r="Z3505" t="s">
        <v>34</v>
      </c>
      <c r="AA3505">
        <v>16</v>
      </c>
      <c r="AB3505">
        <v>29</v>
      </c>
      <c r="AC3505" t="s">
        <v>35</v>
      </c>
      <c r="AD3505" t="s">
        <v>100</v>
      </c>
      <c r="AE3505">
        <f t="shared" si="54"/>
        <v>1</v>
      </c>
      <c r="AF3505">
        <v>1</v>
      </c>
      <c r="AG3505" t="str">
        <f>IF(Table2[[#This Row],[Avg Monthly GB Download]] &lt; 5, "Less than 5 GB", IF(Table2[[#This Row],[Avg Monthly GB Download]] &lt;= 10, "Between 5 and 10 GB", "10 or more GB"))</f>
        <v>Less than 5 GB</v>
      </c>
    </row>
    <row r="3506" spans="1:33" x14ac:dyDescent="0.3">
      <c r="A3506" t="s">
        <v>7126</v>
      </c>
      <c r="B3506" t="s">
        <v>21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17</v>
      </c>
      <c r="I3506" t="s">
        <v>18</v>
      </c>
      <c r="J3506">
        <v>84.8</v>
      </c>
      <c r="K3506">
        <v>1</v>
      </c>
      <c r="L3506">
        <v>9</v>
      </c>
      <c r="M3506" t="s">
        <v>21</v>
      </c>
      <c r="N3506">
        <v>0</v>
      </c>
      <c r="O3506" t="s">
        <v>48</v>
      </c>
      <c r="P3506" t="s">
        <v>7127</v>
      </c>
      <c r="Q3506" t="s">
        <v>20</v>
      </c>
      <c r="R3506">
        <v>51</v>
      </c>
      <c r="S3506" t="s">
        <v>17</v>
      </c>
      <c r="T3506" t="s">
        <v>17</v>
      </c>
      <c r="U3506" t="s">
        <v>17</v>
      </c>
      <c r="V3506" t="str">
        <f>IF(Table2[[#This Row],[Age]] &lt; 30, "Under 30", IF(Table2[[#This Row],[Age]] &lt; 65, "Other", "Senior"))</f>
        <v>Other</v>
      </c>
      <c r="W3506">
        <v>0</v>
      </c>
      <c r="X3506" t="s">
        <v>17</v>
      </c>
      <c r="Y3506" t="s">
        <v>28</v>
      </c>
      <c r="Z3506" t="s">
        <v>34</v>
      </c>
      <c r="AA3506">
        <v>45</v>
      </c>
      <c r="AB3506">
        <v>358</v>
      </c>
      <c r="AC3506" t="s">
        <v>35</v>
      </c>
      <c r="AD3506" t="s">
        <v>100</v>
      </c>
      <c r="AE3506">
        <f t="shared" si="54"/>
        <v>1</v>
      </c>
      <c r="AF3506">
        <v>1</v>
      </c>
      <c r="AG3506" t="str">
        <f>IF(Table2[[#This Row],[Avg Monthly GB Download]] &lt; 5, "Less than 5 GB", IF(Table2[[#This Row],[Avg Monthly GB Download]] &lt;= 10, "Between 5 and 10 GB", "10 or more GB"))</f>
        <v>Between 5 and 10 GB</v>
      </c>
    </row>
    <row r="3507" spans="1:33" x14ac:dyDescent="0.3">
      <c r="A3507" t="s">
        <v>7128</v>
      </c>
      <c r="B3507" t="s">
        <v>21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17</v>
      </c>
      <c r="I3507" t="s">
        <v>84</v>
      </c>
      <c r="J3507">
        <v>0</v>
      </c>
      <c r="K3507">
        <v>0</v>
      </c>
      <c r="L3507">
        <v>5</v>
      </c>
      <c r="M3507" t="s">
        <v>21</v>
      </c>
      <c r="N3507">
        <v>0</v>
      </c>
      <c r="O3507" t="s">
        <v>76</v>
      </c>
      <c r="P3507" t="s">
        <v>7129</v>
      </c>
      <c r="Q3507" t="s">
        <v>22</v>
      </c>
      <c r="R3507">
        <v>67</v>
      </c>
      <c r="S3507" t="s">
        <v>17</v>
      </c>
      <c r="T3507" t="s">
        <v>21</v>
      </c>
      <c r="U3507" t="s">
        <v>17</v>
      </c>
      <c r="V3507" t="str">
        <f>IF(Table2[[#This Row],[Age]] &lt; 30, "Under 30", IF(Table2[[#This Row],[Age]] &lt; 65, "Other", "Senior"))</f>
        <v>Senior</v>
      </c>
      <c r="W3507">
        <v>0</v>
      </c>
      <c r="X3507" t="s">
        <v>17</v>
      </c>
      <c r="Y3507" t="s">
        <v>28</v>
      </c>
      <c r="Z3507" t="s">
        <v>34</v>
      </c>
      <c r="AA3507">
        <v>29</v>
      </c>
      <c r="AB3507">
        <v>29</v>
      </c>
      <c r="AC3507" t="s">
        <v>52</v>
      </c>
      <c r="AD3507" t="s">
        <v>92</v>
      </c>
      <c r="AE3507">
        <f t="shared" si="54"/>
        <v>1</v>
      </c>
      <c r="AF3507">
        <v>1</v>
      </c>
      <c r="AG3507" t="str">
        <f>IF(Table2[[#This Row],[Avg Monthly GB Download]] &lt; 5, "Less than 5 GB", IF(Table2[[#This Row],[Avg Monthly GB Download]] &lt;= 10, "Between 5 and 10 GB", "10 or more GB"))</f>
        <v>Between 5 and 10 GB</v>
      </c>
    </row>
    <row r="3508" spans="1:33" x14ac:dyDescent="0.3">
      <c r="A3508" t="s">
        <v>7130</v>
      </c>
      <c r="B3508" t="s">
        <v>21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17</v>
      </c>
      <c r="I3508" t="s">
        <v>18</v>
      </c>
      <c r="J3508">
        <v>18.600000000000001</v>
      </c>
      <c r="K3508">
        <v>2</v>
      </c>
      <c r="L3508">
        <v>8</v>
      </c>
      <c r="M3508" t="s">
        <v>21</v>
      </c>
      <c r="N3508">
        <v>0</v>
      </c>
      <c r="O3508" t="s">
        <v>25</v>
      </c>
      <c r="P3508" t="s">
        <v>7131</v>
      </c>
      <c r="Q3508" t="s">
        <v>22</v>
      </c>
      <c r="R3508">
        <v>70</v>
      </c>
      <c r="S3508" t="s">
        <v>17</v>
      </c>
      <c r="T3508" t="s">
        <v>21</v>
      </c>
      <c r="U3508" t="s">
        <v>17</v>
      </c>
      <c r="V3508" t="str">
        <f>IF(Table2[[#This Row],[Age]] &lt; 30, "Under 30", IF(Table2[[#This Row],[Age]] &lt; 65, "Other", "Senior"))</f>
        <v>Senior</v>
      </c>
      <c r="W3508">
        <v>0</v>
      </c>
      <c r="X3508" t="s">
        <v>21</v>
      </c>
      <c r="Y3508" t="s">
        <v>28</v>
      </c>
      <c r="Z3508" t="s">
        <v>34</v>
      </c>
      <c r="AA3508">
        <v>20</v>
      </c>
      <c r="AB3508">
        <v>1148</v>
      </c>
      <c r="AC3508" t="s">
        <v>61</v>
      </c>
      <c r="AD3508" t="s">
        <v>62</v>
      </c>
      <c r="AE3508">
        <f t="shared" si="54"/>
        <v>1</v>
      </c>
      <c r="AF3508">
        <v>1</v>
      </c>
      <c r="AG3508" t="str">
        <f>IF(Table2[[#This Row],[Avg Monthly GB Download]] &lt; 5, "Less than 5 GB", IF(Table2[[#This Row],[Avg Monthly GB Download]] &lt;= 10, "Between 5 and 10 GB", "10 or more GB"))</f>
        <v>Between 5 and 10 GB</v>
      </c>
    </row>
    <row r="3509" spans="1:33" x14ac:dyDescent="0.3">
      <c r="A3509" t="s">
        <v>7132</v>
      </c>
      <c r="B3509" t="s">
        <v>21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21</v>
      </c>
      <c r="I3509" t="s">
        <v>18</v>
      </c>
      <c r="J3509">
        <v>22.3</v>
      </c>
      <c r="K3509">
        <v>0</v>
      </c>
      <c r="L3509">
        <v>15</v>
      </c>
      <c r="M3509" t="s">
        <v>21</v>
      </c>
      <c r="N3509">
        <v>0</v>
      </c>
      <c r="O3509" t="s">
        <v>69</v>
      </c>
      <c r="P3509" t="s">
        <v>7133</v>
      </c>
      <c r="Q3509" t="s">
        <v>20</v>
      </c>
      <c r="R3509">
        <v>26</v>
      </c>
      <c r="S3509" t="s">
        <v>21</v>
      </c>
      <c r="T3509" t="s">
        <v>17</v>
      </c>
      <c r="U3509" t="s">
        <v>17</v>
      </c>
      <c r="V3509" t="str">
        <f>IF(Table2[[#This Row],[Age]] &lt; 30, "Under 30", IF(Table2[[#This Row],[Age]] &lt; 65, "Other", "Senior"))</f>
        <v>Under 30</v>
      </c>
      <c r="W3509">
        <v>0</v>
      </c>
      <c r="X3509" t="s">
        <v>21</v>
      </c>
      <c r="Y3509" t="s">
        <v>94</v>
      </c>
      <c r="Z3509" t="s">
        <v>34</v>
      </c>
      <c r="AA3509">
        <v>54</v>
      </c>
      <c r="AB3509">
        <v>2861</v>
      </c>
      <c r="AC3509" t="s">
        <v>52</v>
      </c>
      <c r="AD3509" t="s">
        <v>92</v>
      </c>
      <c r="AE3509">
        <f t="shared" si="54"/>
        <v>1</v>
      </c>
      <c r="AF3509">
        <v>1</v>
      </c>
      <c r="AG3509" t="str">
        <f>IF(Table2[[#This Row],[Avg Monthly GB Download]] &lt; 5, "Less than 5 GB", IF(Table2[[#This Row],[Avg Monthly GB Download]] &lt;= 10, "Between 5 and 10 GB", "10 or more GB"))</f>
        <v>10 or more GB</v>
      </c>
    </row>
    <row r="3510" spans="1:33" x14ac:dyDescent="0.3">
      <c r="A3510" t="s">
        <v>7134</v>
      </c>
      <c r="B3510" t="s">
        <v>21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17</v>
      </c>
      <c r="I3510" t="s">
        <v>84</v>
      </c>
      <c r="J3510">
        <v>0</v>
      </c>
      <c r="K3510">
        <v>3</v>
      </c>
      <c r="L3510">
        <v>14</v>
      </c>
      <c r="M3510" t="s">
        <v>21</v>
      </c>
      <c r="N3510">
        <v>0</v>
      </c>
      <c r="O3510" t="s">
        <v>81</v>
      </c>
      <c r="P3510" t="s">
        <v>7135</v>
      </c>
      <c r="Q3510" t="s">
        <v>20</v>
      </c>
      <c r="R3510">
        <v>52</v>
      </c>
      <c r="S3510" t="s">
        <v>17</v>
      </c>
      <c r="T3510" t="s">
        <v>17</v>
      </c>
      <c r="U3510" t="s">
        <v>17</v>
      </c>
      <c r="V3510" t="str">
        <f>IF(Table2[[#This Row],[Age]] &lt; 30, "Under 30", IF(Table2[[#This Row],[Age]] &lt; 65, "Other", "Senior"))</f>
        <v>Other</v>
      </c>
      <c r="W3510">
        <v>0</v>
      </c>
      <c r="X3510" t="s">
        <v>17</v>
      </c>
      <c r="Y3510" t="s">
        <v>28</v>
      </c>
      <c r="Z3510" t="s">
        <v>34</v>
      </c>
      <c r="AA3510">
        <v>19</v>
      </c>
      <c r="AB3510">
        <v>19</v>
      </c>
      <c r="AC3510" t="s">
        <v>52</v>
      </c>
      <c r="AD3510" t="s">
        <v>92</v>
      </c>
      <c r="AE3510">
        <f t="shared" si="54"/>
        <v>1</v>
      </c>
      <c r="AF3510">
        <v>1</v>
      </c>
      <c r="AG3510" t="str">
        <f>IF(Table2[[#This Row],[Avg Monthly GB Download]] &lt; 5, "Less than 5 GB", IF(Table2[[#This Row],[Avg Monthly GB Download]] &lt;= 10, "Between 5 and 10 GB", "10 or more GB"))</f>
        <v>10 or more GB</v>
      </c>
    </row>
    <row r="3511" spans="1:33" x14ac:dyDescent="0.3">
      <c r="A3511" t="s">
        <v>7136</v>
      </c>
      <c r="B3511" t="s">
        <v>21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17</v>
      </c>
      <c r="I3511" t="s">
        <v>18</v>
      </c>
      <c r="J3511">
        <v>24.8</v>
      </c>
      <c r="K3511">
        <v>1</v>
      </c>
      <c r="L3511">
        <v>10</v>
      </c>
      <c r="M3511" t="s">
        <v>21</v>
      </c>
      <c r="N3511">
        <v>0</v>
      </c>
      <c r="O3511" t="s">
        <v>64</v>
      </c>
      <c r="P3511" t="s">
        <v>7137</v>
      </c>
      <c r="Q3511" t="s">
        <v>20</v>
      </c>
      <c r="R3511">
        <v>32</v>
      </c>
      <c r="S3511" t="s">
        <v>17</v>
      </c>
      <c r="T3511" t="s">
        <v>17</v>
      </c>
      <c r="U3511" t="s">
        <v>17</v>
      </c>
      <c r="V3511" t="str">
        <f>IF(Table2[[#This Row],[Age]] &lt; 30, "Under 30", IF(Table2[[#This Row],[Age]] &lt; 65, "Other", "Senior"))</f>
        <v>Other</v>
      </c>
      <c r="W3511">
        <v>0</v>
      </c>
      <c r="X3511" t="s">
        <v>17</v>
      </c>
      <c r="Y3511" t="s">
        <v>28</v>
      </c>
      <c r="Z3511" t="s">
        <v>34</v>
      </c>
      <c r="AA3511">
        <v>14</v>
      </c>
      <c r="AB3511">
        <v>14</v>
      </c>
      <c r="AC3511" t="s">
        <v>61</v>
      </c>
      <c r="AD3511" t="s">
        <v>101</v>
      </c>
      <c r="AE3511">
        <f t="shared" si="54"/>
        <v>1</v>
      </c>
      <c r="AF3511">
        <v>1</v>
      </c>
      <c r="AG3511" t="str">
        <f>IF(Table2[[#This Row],[Avg Monthly GB Download]] &lt; 5, "Less than 5 GB", IF(Table2[[#This Row],[Avg Monthly GB Download]] &lt;= 10, "Between 5 and 10 GB", "10 or more GB"))</f>
        <v>Between 5 and 10 GB</v>
      </c>
    </row>
    <row r="3512" spans="1:33" x14ac:dyDescent="0.3">
      <c r="A3512" t="s">
        <v>7138</v>
      </c>
      <c r="B3512" t="s">
        <v>21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17</v>
      </c>
      <c r="I3512" t="s">
        <v>18</v>
      </c>
      <c r="J3512">
        <v>179</v>
      </c>
      <c r="K3512">
        <v>3</v>
      </c>
      <c r="L3512">
        <v>8</v>
      </c>
      <c r="M3512" t="s">
        <v>21</v>
      </c>
      <c r="N3512">
        <v>0</v>
      </c>
      <c r="O3512" t="s">
        <v>46</v>
      </c>
      <c r="P3512" t="s">
        <v>7139</v>
      </c>
      <c r="Q3512" t="s">
        <v>22</v>
      </c>
      <c r="R3512">
        <v>21</v>
      </c>
      <c r="S3512" t="s">
        <v>21</v>
      </c>
      <c r="T3512" t="s">
        <v>17</v>
      </c>
      <c r="U3512" t="s">
        <v>17</v>
      </c>
      <c r="V3512" t="str">
        <f>IF(Table2[[#This Row],[Age]] &lt; 30, "Under 30", IF(Table2[[#This Row],[Age]] &lt; 65, "Other", "Senior"))</f>
        <v>Under 30</v>
      </c>
      <c r="W3512">
        <v>0</v>
      </c>
      <c r="X3512" t="s">
        <v>17</v>
      </c>
      <c r="Y3512" t="s">
        <v>28</v>
      </c>
      <c r="Z3512" t="s">
        <v>29</v>
      </c>
      <c r="AA3512">
        <v>20</v>
      </c>
      <c r="AB3512">
        <v>37</v>
      </c>
      <c r="AC3512" t="s">
        <v>35</v>
      </c>
      <c r="AD3512" t="s">
        <v>100</v>
      </c>
      <c r="AE3512">
        <f t="shared" si="54"/>
        <v>1</v>
      </c>
      <c r="AF3512">
        <v>1</v>
      </c>
      <c r="AG3512" t="str">
        <f>IF(Table2[[#This Row],[Avg Monthly GB Download]] &lt; 5, "Less than 5 GB", IF(Table2[[#This Row],[Avg Monthly GB Download]] &lt;= 10, "Between 5 and 10 GB", "10 or more GB"))</f>
        <v>Between 5 and 10 GB</v>
      </c>
    </row>
    <row r="3513" spans="1:33" x14ac:dyDescent="0.3">
      <c r="A3513" t="s">
        <v>7140</v>
      </c>
      <c r="B3513" t="s">
        <v>21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17</v>
      </c>
      <c r="I3513" t="s">
        <v>18</v>
      </c>
      <c r="J3513">
        <v>199</v>
      </c>
      <c r="K3513">
        <v>5</v>
      </c>
      <c r="L3513">
        <v>11</v>
      </c>
      <c r="M3513" t="s">
        <v>21</v>
      </c>
      <c r="N3513">
        <v>0</v>
      </c>
      <c r="O3513" t="s">
        <v>50</v>
      </c>
      <c r="P3513" t="s">
        <v>7141</v>
      </c>
      <c r="Q3513" t="s">
        <v>22</v>
      </c>
      <c r="R3513">
        <v>54</v>
      </c>
      <c r="S3513" t="s">
        <v>17</v>
      </c>
      <c r="T3513" t="s">
        <v>17</v>
      </c>
      <c r="U3513" t="s">
        <v>17</v>
      </c>
      <c r="V3513" t="str">
        <f>IF(Table2[[#This Row],[Age]] &lt; 30, "Under 30", IF(Table2[[#This Row],[Age]] &lt; 65, "Other", "Senior"))</f>
        <v>Other</v>
      </c>
      <c r="W3513">
        <v>0</v>
      </c>
      <c r="X3513" t="s">
        <v>17</v>
      </c>
      <c r="Y3513" t="s">
        <v>28</v>
      </c>
      <c r="Z3513" t="s">
        <v>29</v>
      </c>
      <c r="AA3513">
        <v>18</v>
      </c>
      <c r="AB3513">
        <v>63</v>
      </c>
      <c r="AC3513" t="s">
        <v>52</v>
      </c>
      <c r="AD3513" t="s">
        <v>53</v>
      </c>
      <c r="AE3513">
        <f t="shared" si="54"/>
        <v>1</v>
      </c>
      <c r="AF3513">
        <v>1</v>
      </c>
      <c r="AG3513" t="str">
        <f>IF(Table2[[#This Row],[Avg Monthly GB Download]] &lt; 5, "Less than 5 GB", IF(Table2[[#This Row],[Avg Monthly GB Download]] &lt;= 10, "Between 5 and 10 GB", "10 or more GB"))</f>
        <v>10 or more GB</v>
      </c>
    </row>
    <row r="3514" spans="1:33" x14ac:dyDescent="0.3">
      <c r="A3514" t="s">
        <v>7142</v>
      </c>
      <c r="B3514" t="s">
        <v>21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17</v>
      </c>
      <c r="I3514" t="s">
        <v>18</v>
      </c>
      <c r="J3514">
        <v>135.30000000000001</v>
      </c>
      <c r="K3514">
        <v>1</v>
      </c>
      <c r="L3514">
        <v>15</v>
      </c>
      <c r="M3514" t="s">
        <v>21</v>
      </c>
      <c r="N3514">
        <v>0</v>
      </c>
      <c r="O3514" t="s">
        <v>38</v>
      </c>
      <c r="P3514" t="s">
        <v>7143</v>
      </c>
      <c r="Q3514" t="s">
        <v>20</v>
      </c>
      <c r="R3514">
        <v>22</v>
      </c>
      <c r="S3514" t="s">
        <v>21</v>
      </c>
      <c r="T3514" t="s">
        <v>17</v>
      </c>
      <c r="U3514" t="s">
        <v>17</v>
      </c>
      <c r="V3514" t="str">
        <f>IF(Table2[[#This Row],[Age]] &lt; 30, "Under 30", IF(Table2[[#This Row],[Age]] &lt; 65, "Other", "Senior"))</f>
        <v>Under 30</v>
      </c>
      <c r="W3514">
        <v>0</v>
      </c>
      <c r="X3514" t="s">
        <v>17</v>
      </c>
      <c r="Y3514" t="s">
        <v>28</v>
      </c>
      <c r="Z3514" t="s">
        <v>29</v>
      </c>
      <c r="AA3514">
        <v>31</v>
      </c>
      <c r="AB3514">
        <v>31</v>
      </c>
      <c r="AC3514" t="s">
        <v>61</v>
      </c>
      <c r="AD3514" t="s">
        <v>102</v>
      </c>
      <c r="AE3514">
        <f t="shared" si="54"/>
        <v>1</v>
      </c>
      <c r="AF3514">
        <v>1</v>
      </c>
      <c r="AG3514" t="str">
        <f>IF(Table2[[#This Row],[Avg Monthly GB Download]] &lt; 5, "Less than 5 GB", IF(Table2[[#This Row],[Avg Monthly GB Download]] &lt;= 10, "Between 5 and 10 GB", "10 or more GB"))</f>
        <v>10 or more GB</v>
      </c>
    </row>
    <row r="3515" spans="1:33" x14ac:dyDescent="0.3">
      <c r="A3515" t="s">
        <v>7144</v>
      </c>
      <c r="B3515" t="s">
        <v>21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17</v>
      </c>
      <c r="I3515" t="s">
        <v>18</v>
      </c>
      <c r="J3515">
        <v>90.8</v>
      </c>
      <c r="K3515">
        <v>1</v>
      </c>
      <c r="L3515">
        <v>37</v>
      </c>
      <c r="M3515" t="s">
        <v>21</v>
      </c>
      <c r="N3515">
        <v>0</v>
      </c>
      <c r="O3515" t="s">
        <v>54</v>
      </c>
      <c r="P3515" t="s">
        <v>7145</v>
      </c>
      <c r="Q3515" t="s">
        <v>22</v>
      </c>
      <c r="R3515">
        <v>22</v>
      </c>
      <c r="S3515" t="s">
        <v>21</v>
      </c>
      <c r="T3515" t="s">
        <v>17</v>
      </c>
      <c r="U3515" t="s">
        <v>17</v>
      </c>
      <c r="V3515" t="str">
        <f>IF(Table2[[#This Row],[Age]] &lt; 30, "Under 30", IF(Table2[[#This Row],[Age]] &lt; 65, "Other", "Senior"))</f>
        <v>Under 30</v>
      </c>
      <c r="W3515">
        <v>0</v>
      </c>
      <c r="X3515" t="s">
        <v>17</v>
      </c>
      <c r="Y3515" t="s">
        <v>28</v>
      </c>
      <c r="Z3515" t="s">
        <v>29</v>
      </c>
      <c r="AA3515">
        <v>25</v>
      </c>
      <c r="AB3515">
        <v>52</v>
      </c>
      <c r="AC3515" t="s">
        <v>44</v>
      </c>
      <c r="AD3515" t="s">
        <v>88</v>
      </c>
      <c r="AE3515">
        <f t="shared" si="54"/>
        <v>1</v>
      </c>
      <c r="AF3515">
        <v>1</v>
      </c>
      <c r="AG3515" t="str">
        <f>IF(Table2[[#This Row],[Avg Monthly GB Download]] &lt; 5, "Less than 5 GB", IF(Table2[[#This Row],[Avg Monthly GB Download]] &lt;= 10, "Between 5 and 10 GB", "10 or more GB"))</f>
        <v>10 or more GB</v>
      </c>
    </row>
    <row r="3516" spans="1:33" x14ac:dyDescent="0.3">
      <c r="A3516" t="s">
        <v>7146</v>
      </c>
      <c r="B3516" t="s">
        <v>21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17</v>
      </c>
      <c r="I3516" t="s">
        <v>18</v>
      </c>
      <c r="J3516">
        <v>3.7</v>
      </c>
      <c r="K3516">
        <v>1</v>
      </c>
      <c r="L3516">
        <v>15</v>
      </c>
      <c r="M3516" t="s">
        <v>21</v>
      </c>
      <c r="N3516">
        <v>0</v>
      </c>
      <c r="O3516" t="s">
        <v>41</v>
      </c>
      <c r="P3516" t="s">
        <v>7147</v>
      </c>
      <c r="Q3516" t="s">
        <v>22</v>
      </c>
      <c r="R3516">
        <v>63</v>
      </c>
      <c r="S3516" t="s">
        <v>17</v>
      </c>
      <c r="T3516" t="s">
        <v>17</v>
      </c>
      <c r="U3516" t="s">
        <v>17</v>
      </c>
      <c r="V3516" t="str">
        <f>IF(Table2[[#This Row],[Age]] &lt; 30, "Under 30", IF(Table2[[#This Row],[Age]] &lt; 65, "Other", "Senior"))</f>
        <v>Other</v>
      </c>
      <c r="W3516">
        <v>0</v>
      </c>
      <c r="X3516" t="s">
        <v>17</v>
      </c>
      <c r="Y3516" t="s">
        <v>28</v>
      </c>
      <c r="Z3516" t="s">
        <v>34</v>
      </c>
      <c r="AA3516">
        <v>40</v>
      </c>
      <c r="AB3516">
        <v>574</v>
      </c>
      <c r="AC3516" t="s">
        <v>52</v>
      </c>
      <c r="AD3516" t="s">
        <v>92</v>
      </c>
      <c r="AE3516">
        <f t="shared" si="54"/>
        <v>1</v>
      </c>
      <c r="AF3516">
        <v>1</v>
      </c>
      <c r="AG3516" t="str">
        <f>IF(Table2[[#This Row],[Avg Monthly GB Download]] &lt; 5, "Less than 5 GB", IF(Table2[[#This Row],[Avg Monthly GB Download]] &lt;= 10, "Between 5 and 10 GB", "10 or more GB"))</f>
        <v>10 or more GB</v>
      </c>
    </row>
    <row r="3517" spans="1:33" x14ac:dyDescent="0.3">
      <c r="A3517" t="s">
        <v>7148</v>
      </c>
      <c r="B3517" t="s">
        <v>21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17</v>
      </c>
      <c r="I3517" t="s">
        <v>18</v>
      </c>
      <c r="J3517">
        <v>45.9</v>
      </c>
      <c r="K3517">
        <v>1</v>
      </c>
      <c r="L3517">
        <v>5</v>
      </c>
      <c r="M3517" t="s">
        <v>21</v>
      </c>
      <c r="N3517">
        <v>0</v>
      </c>
      <c r="O3517" t="s">
        <v>25</v>
      </c>
      <c r="P3517" t="s">
        <v>7149</v>
      </c>
      <c r="Q3517" t="s">
        <v>22</v>
      </c>
      <c r="R3517">
        <v>40</v>
      </c>
      <c r="S3517" t="s">
        <v>17</v>
      </c>
      <c r="T3517" t="s">
        <v>17</v>
      </c>
      <c r="U3517" t="s">
        <v>17</v>
      </c>
      <c r="V3517" t="str">
        <f>IF(Table2[[#This Row],[Age]] &lt; 30, "Under 30", IF(Table2[[#This Row],[Age]] &lt; 65, "Other", "Senior"))</f>
        <v>Other</v>
      </c>
      <c r="W3517">
        <v>0</v>
      </c>
      <c r="X3517" t="s">
        <v>17</v>
      </c>
      <c r="Y3517" t="s">
        <v>28</v>
      </c>
      <c r="Z3517" t="s">
        <v>29</v>
      </c>
      <c r="AA3517">
        <v>28</v>
      </c>
      <c r="AB3517">
        <v>28</v>
      </c>
      <c r="AC3517" t="s">
        <v>86</v>
      </c>
      <c r="AD3517" t="s">
        <v>87</v>
      </c>
      <c r="AE3517">
        <f t="shared" si="54"/>
        <v>1</v>
      </c>
      <c r="AF3517">
        <v>1</v>
      </c>
      <c r="AG3517" t="str">
        <f>IF(Table2[[#This Row],[Avg Monthly GB Download]] &lt; 5, "Less than 5 GB", IF(Table2[[#This Row],[Avg Monthly GB Download]] &lt;= 10, "Between 5 and 10 GB", "10 or more GB"))</f>
        <v>Between 5 and 10 GB</v>
      </c>
    </row>
    <row r="3518" spans="1:33" x14ac:dyDescent="0.3">
      <c r="A3518" t="s">
        <v>7150</v>
      </c>
      <c r="B3518" t="s">
        <v>21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17</v>
      </c>
      <c r="I3518" t="s">
        <v>18</v>
      </c>
      <c r="J3518">
        <v>13</v>
      </c>
      <c r="K3518">
        <v>0</v>
      </c>
      <c r="L3518">
        <v>11</v>
      </c>
      <c r="M3518" t="s">
        <v>21</v>
      </c>
      <c r="N3518">
        <v>0</v>
      </c>
      <c r="O3518" t="s">
        <v>63</v>
      </c>
      <c r="P3518" t="s">
        <v>7151</v>
      </c>
      <c r="Q3518" t="s">
        <v>20</v>
      </c>
      <c r="R3518">
        <v>46</v>
      </c>
      <c r="S3518" t="s">
        <v>17</v>
      </c>
      <c r="T3518" t="s">
        <v>17</v>
      </c>
      <c r="U3518" t="s">
        <v>17</v>
      </c>
      <c r="V3518" t="str">
        <f>IF(Table2[[#This Row],[Age]] &lt; 30, "Under 30", IF(Table2[[#This Row],[Age]] &lt; 65, "Other", "Senior"))</f>
        <v>Other</v>
      </c>
      <c r="W3518">
        <v>0</v>
      </c>
      <c r="X3518" t="s">
        <v>17</v>
      </c>
      <c r="Y3518" t="s">
        <v>28</v>
      </c>
      <c r="Z3518" t="s">
        <v>34</v>
      </c>
      <c r="AA3518">
        <v>39</v>
      </c>
      <c r="AB3518">
        <v>82</v>
      </c>
      <c r="AC3518" t="s">
        <v>61</v>
      </c>
      <c r="AD3518" t="s">
        <v>93</v>
      </c>
      <c r="AE3518">
        <f t="shared" si="54"/>
        <v>1</v>
      </c>
      <c r="AF3518">
        <v>1</v>
      </c>
      <c r="AG3518" t="str">
        <f>IF(Table2[[#This Row],[Avg Monthly GB Download]] &lt; 5, "Less than 5 GB", IF(Table2[[#This Row],[Avg Monthly GB Download]] &lt;= 10, "Between 5 and 10 GB", "10 or more GB"))</f>
        <v>10 or more GB</v>
      </c>
    </row>
    <row r="3519" spans="1:33" x14ac:dyDescent="0.3">
      <c r="A3519" t="s">
        <v>7152</v>
      </c>
      <c r="B3519" t="s">
        <v>21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17</v>
      </c>
      <c r="I3519" t="s">
        <v>18</v>
      </c>
      <c r="J3519">
        <v>94.3</v>
      </c>
      <c r="K3519">
        <v>3</v>
      </c>
      <c r="L3519">
        <v>3</v>
      </c>
      <c r="M3519" t="s">
        <v>21</v>
      </c>
      <c r="N3519">
        <v>0</v>
      </c>
      <c r="O3519" t="s">
        <v>55</v>
      </c>
      <c r="P3519" t="s">
        <v>7153</v>
      </c>
      <c r="Q3519" t="s">
        <v>22</v>
      </c>
      <c r="R3519">
        <v>82</v>
      </c>
      <c r="S3519" t="s">
        <v>17</v>
      </c>
      <c r="T3519" t="s">
        <v>21</v>
      </c>
      <c r="U3519" t="s">
        <v>17</v>
      </c>
      <c r="V3519" t="str">
        <f>IF(Table2[[#This Row],[Age]] &lt; 30, "Under 30", IF(Table2[[#This Row],[Age]] &lt; 65, "Other", "Senior"))</f>
        <v>Senior</v>
      </c>
      <c r="W3519">
        <v>0</v>
      </c>
      <c r="X3519" t="s">
        <v>17</v>
      </c>
      <c r="Y3519" t="s">
        <v>28</v>
      </c>
      <c r="Z3519" t="s">
        <v>34</v>
      </c>
      <c r="AA3519">
        <v>19</v>
      </c>
      <c r="AB3519">
        <v>19</v>
      </c>
      <c r="AC3519" t="s">
        <v>61</v>
      </c>
      <c r="AD3519" t="s">
        <v>83</v>
      </c>
      <c r="AE3519">
        <f t="shared" si="54"/>
        <v>1</v>
      </c>
      <c r="AF3519">
        <v>1</v>
      </c>
      <c r="AG3519" t="str">
        <f>IF(Table2[[#This Row],[Avg Monthly GB Download]] &lt; 5, "Less than 5 GB", IF(Table2[[#This Row],[Avg Monthly GB Download]] &lt;= 10, "Between 5 and 10 GB", "10 or more GB"))</f>
        <v>Less than 5 GB</v>
      </c>
    </row>
    <row r="3520" spans="1:33" x14ac:dyDescent="0.3">
      <c r="A3520" t="s">
        <v>7154</v>
      </c>
      <c r="B3520" t="s">
        <v>21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17</v>
      </c>
      <c r="I3520" t="s">
        <v>84</v>
      </c>
      <c r="J3520">
        <v>0</v>
      </c>
      <c r="K3520">
        <v>0</v>
      </c>
      <c r="L3520">
        <v>4</v>
      </c>
      <c r="M3520" t="s">
        <v>21</v>
      </c>
      <c r="N3520">
        <v>0</v>
      </c>
      <c r="O3520" t="s">
        <v>42</v>
      </c>
      <c r="P3520" t="s">
        <v>7155</v>
      </c>
      <c r="Q3520" t="s">
        <v>20</v>
      </c>
      <c r="R3520">
        <v>40</v>
      </c>
      <c r="S3520" t="s">
        <v>17</v>
      </c>
      <c r="T3520" t="s">
        <v>17</v>
      </c>
      <c r="U3520" t="s">
        <v>17</v>
      </c>
      <c r="V3520" t="str">
        <f>IF(Table2[[#This Row],[Age]] &lt; 30, "Under 30", IF(Table2[[#This Row],[Age]] &lt; 65, "Other", "Senior"))</f>
        <v>Other</v>
      </c>
      <c r="W3520">
        <v>0</v>
      </c>
      <c r="X3520" t="s">
        <v>17</v>
      </c>
      <c r="Y3520" t="s">
        <v>28</v>
      </c>
      <c r="Z3520" t="s">
        <v>29</v>
      </c>
      <c r="AA3520">
        <v>16</v>
      </c>
      <c r="AB3520">
        <v>29</v>
      </c>
      <c r="AC3520" t="s">
        <v>44</v>
      </c>
      <c r="AD3520" t="s">
        <v>97</v>
      </c>
      <c r="AE3520">
        <f t="shared" si="54"/>
        <v>1</v>
      </c>
      <c r="AF3520">
        <v>1</v>
      </c>
      <c r="AG3520" t="str">
        <f>IF(Table2[[#This Row],[Avg Monthly GB Download]] &lt; 5, "Less than 5 GB", IF(Table2[[#This Row],[Avg Monthly GB Download]] &lt;= 10, "Between 5 and 10 GB", "10 or more GB"))</f>
        <v>Less than 5 GB</v>
      </c>
    </row>
    <row r="3521" spans="1:33" x14ac:dyDescent="0.3">
      <c r="A3521" t="s">
        <v>7156</v>
      </c>
      <c r="B3521" t="s">
        <v>21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21</v>
      </c>
      <c r="I3521" t="s">
        <v>18</v>
      </c>
      <c r="J3521">
        <v>13.8</v>
      </c>
      <c r="K3521">
        <v>2</v>
      </c>
      <c r="L3521">
        <v>9</v>
      </c>
      <c r="M3521" t="s">
        <v>21</v>
      </c>
      <c r="N3521">
        <v>0</v>
      </c>
      <c r="O3521" t="s">
        <v>54</v>
      </c>
      <c r="P3521" t="s">
        <v>7157</v>
      </c>
      <c r="Q3521" t="s">
        <v>22</v>
      </c>
      <c r="R3521">
        <v>71</v>
      </c>
      <c r="S3521" t="s">
        <v>17</v>
      </c>
      <c r="T3521" t="s">
        <v>21</v>
      </c>
      <c r="U3521" t="s">
        <v>17</v>
      </c>
      <c r="V3521" t="str">
        <f>IF(Table2[[#This Row],[Age]] &lt; 30, "Under 30", IF(Table2[[#This Row],[Age]] &lt; 65, "Other", "Senior"))</f>
        <v>Senior</v>
      </c>
      <c r="W3521">
        <v>0</v>
      </c>
      <c r="X3521" t="s">
        <v>21</v>
      </c>
      <c r="Y3521" t="s">
        <v>28</v>
      </c>
      <c r="Z3521" t="s">
        <v>34</v>
      </c>
      <c r="AA3521">
        <v>25</v>
      </c>
      <c r="AB3521">
        <v>81</v>
      </c>
      <c r="AC3521" t="s">
        <v>44</v>
      </c>
      <c r="AD3521" t="s">
        <v>45</v>
      </c>
      <c r="AE3521">
        <f t="shared" si="54"/>
        <v>1</v>
      </c>
      <c r="AF3521">
        <v>1</v>
      </c>
      <c r="AG3521" t="str">
        <f>IF(Table2[[#This Row],[Avg Monthly GB Download]] &lt; 5, "Less than 5 GB", IF(Table2[[#This Row],[Avg Monthly GB Download]] &lt;= 10, "Between 5 and 10 GB", "10 or more GB"))</f>
        <v>Between 5 and 10 GB</v>
      </c>
    </row>
    <row r="3522" spans="1:33" x14ac:dyDescent="0.3">
      <c r="A3522" t="s">
        <v>7158</v>
      </c>
      <c r="B3522" t="s">
        <v>21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21</v>
      </c>
      <c r="I3522" t="s">
        <v>18</v>
      </c>
      <c r="J3522">
        <v>16.5</v>
      </c>
      <c r="K3522">
        <v>4</v>
      </c>
      <c r="L3522">
        <v>4</v>
      </c>
      <c r="M3522" t="s">
        <v>17</v>
      </c>
      <c r="N3522">
        <v>6</v>
      </c>
      <c r="O3522" t="s">
        <v>40</v>
      </c>
      <c r="P3522" t="s">
        <v>7159</v>
      </c>
      <c r="Q3522" t="s">
        <v>22</v>
      </c>
      <c r="R3522">
        <v>66</v>
      </c>
      <c r="S3522" t="s">
        <v>17</v>
      </c>
      <c r="T3522" t="s">
        <v>21</v>
      </c>
      <c r="U3522" t="s">
        <v>17</v>
      </c>
      <c r="V3522" t="str">
        <f>IF(Table2[[#This Row],[Age]] &lt; 30, "Under 30", IF(Table2[[#This Row],[Age]] &lt; 65, "Other", "Senior"))</f>
        <v>Senior</v>
      </c>
      <c r="W3522">
        <v>0</v>
      </c>
      <c r="X3522" t="s">
        <v>21</v>
      </c>
      <c r="Y3522" t="s">
        <v>28</v>
      </c>
      <c r="Z3522" t="s">
        <v>34</v>
      </c>
      <c r="AA3522">
        <v>44</v>
      </c>
      <c r="AB3522">
        <v>560</v>
      </c>
      <c r="AC3522" t="s">
        <v>52</v>
      </c>
      <c r="AD3522" t="s">
        <v>92</v>
      </c>
      <c r="AE3522">
        <f t="shared" ref="AE3522:AE3585" si="55">IF(B3522 = "yes", 1, IF(B3522 = "No", 0))</f>
        <v>1</v>
      </c>
      <c r="AF3522">
        <v>1</v>
      </c>
      <c r="AG3522" t="str">
        <f>IF(Table2[[#This Row],[Avg Monthly GB Download]] &lt; 5, "Less than 5 GB", IF(Table2[[#This Row],[Avg Monthly GB Download]] &lt;= 10, "Between 5 and 10 GB", "10 or more GB"))</f>
        <v>Less than 5 GB</v>
      </c>
    </row>
    <row r="3523" spans="1:33" x14ac:dyDescent="0.3">
      <c r="A3523" t="s">
        <v>7160</v>
      </c>
      <c r="B3523" t="s">
        <v>21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21</v>
      </c>
      <c r="I3523" t="s">
        <v>18</v>
      </c>
      <c r="J3523">
        <v>16.100000000000001</v>
      </c>
      <c r="K3523">
        <v>4</v>
      </c>
      <c r="L3523">
        <v>0</v>
      </c>
      <c r="M3523" t="s">
        <v>17</v>
      </c>
      <c r="N3523">
        <v>0</v>
      </c>
      <c r="O3523" t="s">
        <v>90</v>
      </c>
      <c r="P3523" t="s">
        <v>7161</v>
      </c>
      <c r="Q3523" t="s">
        <v>22</v>
      </c>
      <c r="R3523">
        <v>55</v>
      </c>
      <c r="S3523" t="s">
        <v>17</v>
      </c>
      <c r="T3523" t="s">
        <v>17</v>
      </c>
      <c r="U3523" t="s">
        <v>17</v>
      </c>
      <c r="V3523" t="str">
        <f>IF(Table2[[#This Row],[Age]] &lt; 30, "Under 30", IF(Table2[[#This Row],[Age]] &lt; 65, "Other", "Senior"))</f>
        <v>Other</v>
      </c>
      <c r="W3523">
        <v>0</v>
      </c>
      <c r="X3523" t="s">
        <v>17</v>
      </c>
      <c r="Y3523" t="s">
        <v>49</v>
      </c>
      <c r="Z3523" t="s">
        <v>29</v>
      </c>
      <c r="AA3523">
        <v>11</v>
      </c>
      <c r="AB3523">
        <v>633</v>
      </c>
      <c r="AC3523" t="s">
        <v>44</v>
      </c>
      <c r="AD3523" t="s">
        <v>88</v>
      </c>
      <c r="AE3523">
        <f t="shared" si="55"/>
        <v>1</v>
      </c>
      <c r="AF3523">
        <v>1</v>
      </c>
      <c r="AG3523" t="str">
        <f>IF(Table2[[#This Row],[Avg Monthly GB Download]] &lt; 5, "Less than 5 GB", IF(Table2[[#This Row],[Avg Monthly GB Download]] &lt;= 10, "Between 5 and 10 GB", "10 or more GB"))</f>
        <v>Less than 5 GB</v>
      </c>
    </row>
    <row r="3524" spans="1:33" x14ac:dyDescent="0.3">
      <c r="A3524" t="s">
        <v>7162</v>
      </c>
      <c r="B3524" t="s">
        <v>21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17</v>
      </c>
      <c r="I3524" t="s">
        <v>18</v>
      </c>
      <c r="J3524">
        <v>29.8</v>
      </c>
      <c r="K3524">
        <v>3</v>
      </c>
      <c r="L3524">
        <v>5</v>
      </c>
      <c r="M3524" t="s">
        <v>21</v>
      </c>
      <c r="N3524">
        <v>0</v>
      </c>
      <c r="O3524" t="s">
        <v>70</v>
      </c>
      <c r="P3524" t="s">
        <v>7163</v>
      </c>
      <c r="Q3524" t="s">
        <v>20</v>
      </c>
      <c r="R3524">
        <v>66</v>
      </c>
      <c r="S3524" t="s">
        <v>17</v>
      </c>
      <c r="T3524" t="s">
        <v>21</v>
      </c>
      <c r="U3524" t="s">
        <v>17</v>
      </c>
      <c r="V3524" t="str">
        <f>IF(Table2[[#This Row],[Age]] &lt; 30, "Under 30", IF(Table2[[#This Row],[Age]] &lt; 65, "Other", "Senior"))</f>
        <v>Senior</v>
      </c>
      <c r="W3524">
        <v>0</v>
      </c>
      <c r="X3524" t="s">
        <v>17</v>
      </c>
      <c r="Y3524" t="s">
        <v>28</v>
      </c>
      <c r="Z3524" t="s">
        <v>34</v>
      </c>
      <c r="AA3524">
        <v>50</v>
      </c>
      <c r="AB3524">
        <v>805</v>
      </c>
      <c r="AC3524" t="s">
        <v>52</v>
      </c>
      <c r="AD3524" t="s">
        <v>92</v>
      </c>
      <c r="AE3524">
        <f t="shared" si="55"/>
        <v>1</v>
      </c>
      <c r="AF3524">
        <v>1</v>
      </c>
      <c r="AG3524" t="str">
        <f>IF(Table2[[#This Row],[Avg Monthly GB Download]] &lt; 5, "Less than 5 GB", IF(Table2[[#This Row],[Avg Monthly GB Download]] &lt;= 10, "Between 5 and 10 GB", "10 or more GB"))</f>
        <v>Between 5 and 10 GB</v>
      </c>
    </row>
    <row r="3525" spans="1:33" x14ac:dyDescent="0.3">
      <c r="A3525" t="s">
        <v>7164</v>
      </c>
      <c r="B3525" t="s">
        <v>21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17</v>
      </c>
      <c r="I3525" t="s">
        <v>18</v>
      </c>
      <c r="J3525">
        <v>14.6</v>
      </c>
      <c r="K3525">
        <v>1</v>
      </c>
      <c r="L3525">
        <v>7</v>
      </c>
      <c r="M3525" t="s">
        <v>21</v>
      </c>
      <c r="N3525">
        <v>0</v>
      </c>
      <c r="O3525" t="s">
        <v>23</v>
      </c>
      <c r="P3525" t="s">
        <v>7165</v>
      </c>
      <c r="Q3525" t="s">
        <v>22</v>
      </c>
      <c r="R3525">
        <v>64</v>
      </c>
      <c r="S3525" t="s">
        <v>17</v>
      </c>
      <c r="T3525" t="s">
        <v>17</v>
      </c>
      <c r="U3525" t="s">
        <v>17</v>
      </c>
      <c r="V3525" t="str">
        <f>IF(Table2[[#This Row],[Age]] &lt; 30, "Under 30", IF(Table2[[#This Row],[Age]] &lt; 65, "Other", "Senior"))</f>
        <v>Other</v>
      </c>
      <c r="W3525">
        <v>0</v>
      </c>
      <c r="X3525" t="s">
        <v>17</v>
      </c>
      <c r="Y3525" t="s">
        <v>28</v>
      </c>
      <c r="Z3525" t="s">
        <v>34</v>
      </c>
      <c r="AA3525">
        <v>12</v>
      </c>
      <c r="AB3525">
        <v>12</v>
      </c>
      <c r="AC3525" t="s">
        <v>61</v>
      </c>
      <c r="AD3525" t="s">
        <v>62</v>
      </c>
      <c r="AE3525">
        <f t="shared" si="55"/>
        <v>1</v>
      </c>
      <c r="AF3525">
        <v>1</v>
      </c>
      <c r="AG3525" t="str">
        <f>IF(Table2[[#This Row],[Avg Monthly GB Download]] &lt; 5, "Less than 5 GB", IF(Table2[[#This Row],[Avg Monthly GB Download]] &lt;= 10, "Between 5 and 10 GB", "10 or more GB"))</f>
        <v>Between 5 and 10 GB</v>
      </c>
    </row>
    <row r="3526" spans="1:33" x14ac:dyDescent="0.3">
      <c r="A3526" t="s">
        <v>7166</v>
      </c>
      <c r="B3526" t="s">
        <v>21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21</v>
      </c>
      <c r="I3526" t="s">
        <v>18</v>
      </c>
      <c r="J3526">
        <v>52.1</v>
      </c>
      <c r="K3526">
        <v>0</v>
      </c>
      <c r="L3526">
        <v>21</v>
      </c>
      <c r="M3526" t="s">
        <v>21</v>
      </c>
      <c r="N3526">
        <v>0</v>
      </c>
      <c r="O3526" t="s">
        <v>70</v>
      </c>
      <c r="P3526" t="s">
        <v>7167</v>
      </c>
      <c r="Q3526" t="s">
        <v>22</v>
      </c>
      <c r="R3526">
        <v>29</v>
      </c>
      <c r="S3526" t="s">
        <v>21</v>
      </c>
      <c r="T3526" t="s">
        <v>17</v>
      </c>
      <c r="U3526" t="s">
        <v>17</v>
      </c>
      <c r="V3526" t="str">
        <f>IF(Table2[[#This Row],[Age]] &lt; 30, "Under 30", IF(Table2[[#This Row],[Age]] &lt; 65, "Other", "Senior"))</f>
        <v>Under 30</v>
      </c>
      <c r="W3526">
        <v>0</v>
      </c>
      <c r="X3526" t="s">
        <v>17</v>
      </c>
      <c r="Y3526" t="s">
        <v>28</v>
      </c>
      <c r="Z3526" t="s">
        <v>29</v>
      </c>
      <c r="AA3526">
        <v>35</v>
      </c>
      <c r="AB3526">
        <v>35</v>
      </c>
      <c r="AC3526" t="s">
        <v>86</v>
      </c>
      <c r="AD3526" t="s">
        <v>87</v>
      </c>
      <c r="AE3526">
        <f t="shared" si="55"/>
        <v>1</v>
      </c>
      <c r="AF3526">
        <v>1</v>
      </c>
      <c r="AG3526" t="str">
        <f>IF(Table2[[#This Row],[Avg Monthly GB Download]] &lt; 5, "Less than 5 GB", IF(Table2[[#This Row],[Avg Monthly GB Download]] &lt;= 10, "Between 5 and 10 GB", "10 or more GB"))</f>
        <v>10 or more GB</v>
      </c>
    </row>
    <row r="3527" spans="1:33" x14ac:dyDescent="0.3">
      <c r="A3527" t="s">
        <v>7168</v>
      </c>
      <c r="B3527" t="s">
        <v>21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17</v>
      </c>
      <c r="I3527" t="s">
        <v>18</v>
      </c>
      <c r="J3527">
        <v>21</v>
      </c>
      <c r="K3527">
        <v>0</v>
      </c>
      <c r="L3527">
        <v>8</v>
      </c>
      <c r="M3527" t="s">
        <v>21</v>
      </c>
      <c r="N3527">
        <v>0</v>
      </c>
      <c r="O3527" t="s">
        <v>79</v>
      </c>
      <c r="P3527" t="s">
        <v>7169</v>
      </c>
      <c r="Q3527" t="s">
        <v>22</v>
      </c>
      <c r="R3527">
        <v>55</v>
      </c>
      <c r="S3527" t="s">
        <v>17</v>
      </c>
      <c r="T3527" t="s">
        <v>17</v>
      </c>
      <c r="U3527" t="s">
        <v>17</v>
      </c>
      <c r="V3527" t="str">
        <f>IF(Table2[[#This Row],[Age]] &lt; 30, "Under 30", IF(Table2[[#This Row],[Age]] &lt; 65, "Other", "Senior"))</f>
        <v>Other</v>
      </c>
      <c r="W3527">
        <v>0</v>
      </c>
      <c r="X3527" t="s">
        <v>17</v>
      </c>
      <c r="Y3527" t="s">
        <v>28</v>
      </c>
      <c r="Z3527" t="s">
        <v>34</v>
      </c>
      <c r="AA3527">
        <v>38</v>
      </c>
      <c r="AB3527">
        <v>180</v>
      </c>
      <c r="AC3527" t="s">
        <v>61</v>
      </c>
      <c r="AD3527" t="s">
        <v>93</v>
      </c>
      <c r="AE3527">
        <f t="shared" si="55"/>
        <v>1</v>
      </c>
      <c r="AF3527">
        <v>1</v>
      </c>
      <c r="AG3527" t="str">
        <f>IF(Table2[[#This Row],[Avg Monthly GB Download]] &lt; 5, "Less than 5 GB", IF(Table2[[#This Row],[Avg Monthly GB Download]] &lt;= 10, "Between 5 and 10 GB", "10 or more GB"))</f>
        <v>Between 5 and 10 GB</v>
      </c>
    </row>
    <row r="3528" spans="1:33" x14ac:dyDescent="0.3">
      <c r="A3528" t="s">
        <v>7170</v>
      </c>
      <c r="B3528" t="s">
        <v>21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17</v>
      </c>
      <c r="I3528" t="s">
        <v>84</v>
      </c>
      <c r="J3528">
        <v>0</v>
      </c>
      <c r="K3528">
        <v>4</v>
      </c>
      <c r="L3528">
        <v>10</v>
      </c>
      <c r="M3528" t="s">
        <v>21</v>
      </c>
      <c r="N3528">
        <v>0</v>
      </c>
      <c r="O3528" t="s">
        <v>37</v>
      </c>
      <c r="P3528" t="s">
        <v>7171</v>
      </c>
      <c r="Q3528" t="s">
        <v>20</v>
      </c>
      <c r="R3528">
        <v>20</v>
      </c>
      <c r="S3528" t="s">
        <v>21</v>
      </c>
      <c r="T3528" t="s">
        <v>17</v>
      </c>
      <c r="U3528" t="s">
        <v>17</v>
      </c>
      <c r="V3528" t="str">
        <f>IF(Table2[[#This Row],[Age]] &lt; 30, "Under 30", IF(Table2[[#This Row],[Age]] &lt; 65, "Other", "Senior"))</f>
        <v>Under 30</v>
      </c>
      <c r="W3528">
        <v>0</v>
      </c>
      <c r="X3528" t="s">
        <v>21</v>
      </c>
      <c r="Y3528" t="s">
        <v>28</v>
      </c>
      <c r="Z3528" t="s">
        <v>34</v>
      </c>
      <c r="AA3528">
        <v>62</v>
      </c>
      <c r="AB3528">
        <v>3315</v>
      </c>
      <c r="AC3528" t="s">
        <v>35</v>
      </c>
      <c r="AD3528" t="s">
        <v>100</v>
      </c>
      <c r="AE3528">
        <f t="shared" si="55"/>
        <v>1</v>
      </c>
      <c r="AF3528">
        <v>1</v>
      </c>
      <c r="AG3528" t="str">
        <f>IF(Table2[[#This Row],[Avg Monthly GB Download]] &lt; 5, "Less than 5 GB", IF(Table2[[#This Row],[Avg Monthly GB Download]] &lt;= 10, "Between 5 and 10 GB", "10 or more GB"))</f>
        <v>Between 5 and 10 GB</v>
      </c>
    </row>
    <row r="3529" spans="1:33" x14ac:dyDescent="0.3">
      <c r="A3529" t="s">
        <v>7172</v>
      </c>
      <c r="B3529" t="s">
        <v>21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17</v>
      </c>
      <c r="I3529" t="s">
        <v>18</v>
      </c>
      <c r="J3529">
        <v>8</v>
      </c>
      <c r="K3529">
        <v>1</v>
      </c>
      <c r="L3529">
        <v>9</v>
      </c>
      <c r="M3529" t="s">
        <v>21</v>
      </c>
      <c r="N3529">
        <v>0</v>
      </c>
      <c r="O3529" t="s">
        <v>32</v>
      </c>
      <c r="P3529" t="s">
        <v>7173</v>
      </c>
      <c r="Q3529" t="s">
        <v>22</v>
      </c>
      <c r="R3529">
        <v>56</v>
      </c>
      <c r="S3529" t="s">
        <v>17</v>
      </c>
      <c r="T3529" t="s">
        <v>17</v>
      </c>
      <c r="U3529" t="s">
        <v>17</v>
      </c>
      <c r="V3529" t="str">
        <f>IF(Table2[[#This Row],[Age]] &lt; 30, "Under 30", IF(Table2[[#This Row],[Age]] &lt; 65, "Other", "Senior"))</f>
        <v>Other</v>
      </c>
      <c r="W3529">
        <v>0</v>
      </c>
      <c r="X3529" t="s">
        <v>21</v>
      </c>
      <c r="Y3529" t="s">
        <v>28</v>
      </c>
      <c r="Z3529" t="s">
        <v>29</v>
      </c>
      <c r="AA3529">
        <v>54</v>
      </c>
      <c r="AB3529">
        <v>1002</v>
      </c>
      <c r="AC3529" t="s">
        <v>35</v>
      </c>
      <c r="AD3529" t="s">
        <v>100</v>
      </c>
      <c r="AE3529">
        <f t="shared" si="55"/>
        <v>1</v>
      </c>
      <c r="AF3529">
        <v>1</v>
      </c>
      <c r="AG3529" t="str">
        <f>IF(Table2[[#This Row],[Avg Monthly GB Download]] &lt; 5, "Less than 5 GB", IF(Table2[[#This Row],[Avg Monthly GB Download]] &lt;= 10, "Between 5 and 10 GB", "10 or more GB"))</f>
        <v>Between 5 and 10 GB</v>
      </c>
    </row>
    <row r="3530" spans="1:33" x14ac:dyDescent="0.3">
      <c r="A3530" t="s">
        <v>7174</v>
      </c>
      <c r="B3530" t="s">
        <v>21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21</v>
      </c>
      <c r="I3530" t="s">
        <v>18</v>
      </c>
      <c r="J3530">
        <v>313.3</v>
      </c>
      <c r="K3530">
        <v>4</v>
      </c>
      <c r="L3530">
        <v>6</v>
      </c>
      <c r="M3530" t="s">
        <v>17</v>
      </c>
      <c r="N3530">
        <v>6</v>
      </c>
      <c r="O3530" t="s">
        <v>42</v>
      </c>
      <c r="P3530" t="s">
        <v>7175</v>
      </c>
      <c r="Q3530" t="s">
        <v>22</v>
      </c>
      <c r="R3530">
        <v>40</v>
      </c>
      <c r="S3530" t="s">
        <v>17</v>
      </c>
      <c r="T3530" t="s">
        <v>17</v>
      </c>
      <c r="U3530" t="s">
        <v>17</v>
      </c>
      <c r="V3530" t="str">
        <f>IF(Table2[[#This Row],[Age]] &lt; 30, "Under 30", IF(Table2[[#This Row],[Age]] &lt; 65, "Other", "Senior"))</f>
        <v>Other</v>
      </c>
      <c r="W3530">
        <v>0</v>
      </c>
      <c r="X3530" t="s">
        <v>17</v>
      </c>
      <c r="Y3530" t="s">
        <v>28</v>
      </c>
      <c r="Z3530" t="s">
        <v>34</v>
      </c>
      <c r="AA3530">
        <v>31</v>
      </c>
      <c r="AB3530">
        <v>31</v>
      </c>
      <c r="AC3530" t="s">
        <v>35</v>
      </c>
      <c r="AD3530" t="s">
        <v>100</v>
      </c>
      <c r="AE3530">
        <f t="shared" si="55"/>
        <v>1</v>
      </c>
      <c r="AF3530">
        <v>1</v>
      </c>
      <c r="AG3530" t="str">
        <f>IF(Table2[[#This Row],[Avg Monthly GB Download]] &lt; 5, "Less than 5 GB", IF(Table2[[#This Row],[Avg Monthly GB Download]] &lt;= 10, "Between 5 and 10 GB", "10 or more GB"))</f>
        <v>Between 5 and 10 GB</v>
      </c>
    </row>
    <row r="3531" spans="1:33" x14ac:dyDescent="0.3">
      <c r="A3531" t="s">
        <v>7176</v>
      </c>
      <c r="B3531" t="s">
        <v>21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17</v>
      </c>
      <c r="I3531" t="s">
        <v>18</v>
      </c>
      <c r="J3531">
        <v>42.7</v>
      </c>
      <c r="K3531">
        <v>0</v>
      </c>
      <c r="L3531">
        <v>1</v>
      </c>
      <c r="M3531" t="s">
        <v>21</v>
      </c>
      <c r="N3531">
        <v>0</v>
      </c>
      <c r="O3531" t="s">
        <v>23</v>
      </c>
      <c r="P3531" t="s">
        <v>7177</v>
      </c>
      <c r="Q3531" t="s">
        <v>22</v>
      </c>
      <c r="R3531">
        <v>70</v>
      </c>
      <c r="S3531" t="s">
        <v>17</v>
      </c>
      <c r="T3531" t="s">
        <v>21</v>
      </c>
      <c r="U3531" t="s">
        <v>17</v>
      </c>
      <c r="V3531" t="str">
        <f>IF(Table2[[#This Row],[Age]] &lt; 30, "Under 30", IF(Table2[[#This Row],[Age]] &lt; 65, "Other", "Senior"))</f>
        <v>Senior</v>
      </c>
      <c r="W3531">
        <v>0</v>
      </c>
      <c r="X3531" t="s">
        <v>17</v>
      </c>
      <c r="Y3531" t="s">
        <v>28</v>
      </c>
      <c r="Z3531" t="s">
        <v>34</v>
      </c>
      <c r="AA3531">
        <v>37</v>
      </c>
      <c r="AB3531">
        <v>303</v>
      </c>
      <c r="AC3531" t="s">
        <v>61</v>
      </c>
      <c r="AD3531" t="s">
        <v>102</v>
      </c>
      <c r="AE3531">
        <f t="shared" si="55"/>
        <v>1</v>
      </c>
      <c r="AF3531">
        <v>1</v>
      </c>
      <c r="AG3531" t="str">
        <f>IF(Table2[[#This Row],[Avg Monthly GB Download]] &lt; 5, "Less than 5 GB", IF(Table2[[#This Row],[Avg Monthly GB Download]] &lt;= 10, "Between 5 and 10 GB", "10 or more GB"))</f>
        <v>Less than 5 GB</v>
      </c>
    </row>
    <row r="3532" spans="1:33" x14ac:dyDescent="0.3">
      <c r="A3532" t="s">
        <v>7178</v>
      </c>
      <c r="B3532" t="s">
        <v>21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17</v>
      </c>
      <c r="I3532" t="s">
        <v>18</v>
      </c>
      <c r="J3532">
        <v>104.5</v>
      </c>
      <c r="K3532">
        <v>5</v>
      </c>
      <c r="L3532">
        <v>3</v>
      </c>
      <c r="M3532" t="s">
        <v>21</v>
      </c>
      <c r="N3532">
        <v>0</v>
      </c>
      <c r="O3532" t="s">
        <v>68</v>
      </c>
      <c r="P3532" t="s">
        <v>7179</v>
      </c>
      <c r="Q3532" t="s">
        <v>22</v>
      </c>
      <c r="R3532">
        <v>33</v>
      </c>
      <c r="S3532" t="s">
        <v>17</v>
      </c>
      <c r="T3532" t="s">
        <v>17</v>
      </c>
      <c r="U3532" t="s">
        <v>17</v>
      </c>
      <c r="V3532" t="str">
        <f>IF(Table2[[#This Row],[Age]] &lt; 30, "Under 30", IF(Table2[[#This Row],[Age]] &lt; 65, "Other", "Senior"))</f>
        <v>Other</v>
      </c>
      <c r="W3532">
        <v>0</v>
      </c>
      <c r="X3532" t="s">
        <v>17</v>
      </c>
      <c r="Y3532" t="s">
        <v>28</v>
      </c>
      <c r="Z3532" t="s">
        <v>29</v>
      </c>
      <c r="AA3532">
        <v>27</v>
      </c>
      <c r="AB3532">
        <v>260</v>
      </c>
      <c r="AC3532" t="s">
        <v>52</v>
      </c>
      <c r="AD3532" t="s">
        <v>53</v>
      </c>
      <c r="AE3532">
        <f t="shared" si="55"/>
        <v>1</v>
      </c>
      <c r="AF3532">
        <v>1</v>
      </c>
      <c r="AG3532" t="str">
        <f>IF(Table2[[#This Row],[Avg Monthly GB Download]] &lt; 5, "Less than 5 GB", IF(Table2[[#This Row],[Avg Monthly GB Download]] &lt;= 10, "Between 5 and 10 GB", "10 or more GB"))</f>
        <v>Less than 5 GB</v>
      </c>
    </row>
    <row r="3533" spans="1:33" x14ac:dyDescent="0.3">
      <c r="A3533" t="s">
        <v>7180</v>
      </c>
      <c r="B3533" t="s">
        <v>21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17</v>
      </c>
      <c r="I3533" t="s">
        <v>18</v>
      </c>
      <c r="J3533">
        <v>213.1</v>
      </c>
      <c r="K3533">
        <v>3</v>
      </c>
      <c r="L3533">
        <v>4</v>
      </c>
      <c r="M3533" t="s">
        <v>21</v>
      </c>
      <c r="N3533">
        <v>0</v>
      </c>
      <c r="O3533" t="s">
        <v>27</v>
      </c>
      <c r="P3533" t="s">
        <v>7181</v>
      </c>
      <c r="Q3533" t="s">
        <v>22</v>
      </c>
      <c r="R3533">
        <v>74</v>
      </c>
      <c r="S3533" t="s">
        <v>17</v>
      </c>
      <c r="T3533" t="s">
        <v>21</v>
      </c>
      <c r="U3533" t="s">
        <v>17</v>
      </c>
      <c r="V3533" t="str">
        <f>IF(Table2[[#This Row],[Age]] &lt; 30, "Under 30", IF(Table2[[#This Row],[Age]] &lt; 65, "Other", "Senior"))</f>
        <v>Senior</v>
      </c>
      <c r="W3533">
        <v>0</v>
      </c>
      <c r="X3533" t="s">
        <v>17</v>
      </c>
      <c r="Y3533" t="s">
        <v>28</v>
      </c>
      <c r="Z3533" t="s">
        <v>34</v>
      </c>
      <c r="AA3533">
        <v>50</v>
      </c>
      <c r="AB3533">
        <v>1126</v>
      </c>
      <c r="AC3533" t="s">
        <v>52</v>
      </c>
      <c r="AD3533" t="s">
        <v>53</v>
      </c>
      <c r="AE3533">
        <f t="shared" si="55"/>
        <v>1</v>
      </c>
      <c r="AF3533">
        <v>1</v>
      </c>
      <c r="AG3533" t="str">
        <f>IF(Table2[[#This Row],[Avg Monthly GB Download]] &lt; 5, "Less than 5 GB", IF(Table2[[#This Row],[Avg Monthly GB Download]] &lt;= 10, "Between 5 and 10 GB", "10 or more GB"))</f>
        <v>Less than 5 GB</v>
      </c>
    </row>
    <row r="3534" spans="1:33" x14ac:dyDescent="0.3">
      <c r="A3534" t="s">
        <v>7182</v>
      </c>
      <c r="B3534" t="s">
        <v>21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17</v>
      </c>
      <c r="I3534" t="s">
        <v>18</v>
      </c>
      <c r="J3534">
        <v>187</v>
      </c>
      <c r="K3534">
        <v>2</v>
      </c>
      <c r="L3534">
        <v>13</v>
      </c>
      <c r="M3534" t="s">
        <v>21</v>
      </c>
      <c r="N3534">
        <v>0</v>
      </c>
      <c r="O3534" t="s">
        <v>54</v>
      </c>
      <c r="P3534" t="s">
        <v>7183</v>
      </c>
      <c r="Q3534" t="s">
        <v>20</v>
      </c>
      <c r="R3534">
        <v>21</v>
      </c>
      <c r="S3534" t="s">
        <v>21</v>
      </c>
      <c r="T3534" t="s">
        <v>17</v>
      </c>
      <c r="U3534" t="s">
        <v>17</v>
      </c>
      <c r="V3534" t="str">
        <f>IF(Table2[[#This Row],[Age]] &lt; 30, "Under 30", IF(Table2[[#This Row],[Age]] &lt; 65, "Other", "Senior"))</f>
        <v>Under 30</v>
      </c>
      <c r="W3534">
        <v>0</v>
      </c>
      <c r="X3534" t="s">
        <v>17</v>
      </c>
      <c r="Y3534" t="s">
        <v>28</v>
      </c>
      <c r="Z3534" t="s">
        <v>29</v>
      </c>
      <c r="AA3534">
        <v>26</v>
      </c>
      <c r="AB3534">
        <v>26</v>
      </c>
      <c r="AC3534" t="s">
        <v>52</v>
      </c>
      <c r="AD3534" t="s">
        <v>53</v>
      </c>
      <c r="AE3534">
        <f t="shared" si="55"/>
        <v>1</v>
      </c>
      <c r="AF3534">
        <v>1</v>
      </c>
      <c r="AG3534" t="str">
        <f>IF(Table2[[#This Row],[Avg Monthly GB Download]] &lt; 5, "Less than 5 GB", IF(Table2[[#This Row],[Avg Monthly GB Download]] &lt;= 10, "Between 5 and 10 GB", "10 or more GB"))</f>
        <v>10 or more GB</v>
      </c>
    </row>
    <row r="3535" spans="1:33" x14ac:dyDescent="0.3">
      <c r="A3535" t="s">
        <v>7184</v>
      </c>
      <c r="B3535" t="s">
        <v>21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17</v>
      </c>
      <c r="I3535" t="s">
        <v>18</v>
      </c>
      <c r="J3535">
        <v>76.3</v>
      </c>
      <c r="K3535">
        <v>5</v>
      </c>
      <c r="L3535">
        <v>1</v>
      </c>
      <c r="M3535" t="s">
        <v>21</v>
      </c>
      <c r="N3535">
        <v>0</v>
      </c>
      <c r="O3535" t="s">
        <v>33</v>
      </c>
      <c r="P3535" t="s">
        <v>7185</v>
      </c>
      <c r="Q3535" t="s">
        <v>20</v>
      </c>
      <c r="R3535">
        <v>79</v>
      </c>
      <c r="S3535" t="s">
        <v>17</v>
      </c>
      <c r="T3535" t="s">
        <v>21</v>
      </c>
      <c r="U3535" t="s">
        <v>17</v>
      </c>
      <c r="V3535" t="str">
        <f>IF(Table2[[#This Row],[Age]] &lt; 30, "Under 30", IF(Table2[[#This Row],[Age]] &lt; 65, "Other", "Senior"))</f>
        <v>Senior</v>
      </c>
      <c r="W3535">
        <v>0</v>
      </c>
      <c r="X3535" t="s">
        <v>17</v>
      </c>
      <c r="Y3535" t="s">
        <v>28</v>
      </c>
      <c r="Z3535" t="s">
        <v>34</v>
      </c>
      <c r="AA3535">
        <v>53</v>
      </c>
      <c r="AB3535">
        <v>222</v>
      </c>
      <c r="AC3535" t="s">
        <v>52</v>
      </c>
      <c r="AD3535" t="s">
        <v>53</v>
      </c>
      <c r="AE3535">
        <f t="shared" si="55"/>
        <v>1</v>
      </c>
      <c r="AF3535">
        <v>1</v>
      </c>
      <c r="AG3535" t="str">
        <f>IF(Table2[[#This Row],[Avg Monthly GB Download]] &lt; 5, "Less than 5 GB", IF(Table2[[#This Row],[Avg Monthly GB Download]] &lt;= 10, "Between 5 and 10 GB", "10 or more GB"))</f>
        <v>Less than 5 GB</v>
      </c>
    </row>
    <row r="3536" spans="1:33" x14ac:dyDescent="0.3">
      <c r="A3536" t="s">
        <v>7186</v>
      </c>
      <c r="B3536" t="s">
        <v>21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17</v>
      </c>
      <c r="I3536" t="s">
        <v>18</v>
      </c>
      <c r="J3536">
        <v>13.5</v>
      </c>
      <c r="K3536">
        <v>4</v>
      </c>
      <c r="L3536">
        <v>5</v>
      </c>
      <c r="M3536" t="s">
        <v>21</v>
      </c>
      <c r="N3536">
        <v>0</v>
      </c>
      <c r="O3536" t="s">
        <v>78</v>
      </c>
      <c r="P3536" t="s">
        <v>7187</v>
      </c>
      <c r="Q3536" t="s">
        <v>22</v>
      </c>
      <c r="R3536">
        <v>73</v>
      </c>
      <c r="S3536" t="s">
        <v>17</v>
      </c>
      <c r="T3536" t="s">
        <v>21</v>
      </c>
      <c r="U3536" t="s">
        <v>17</v>
      </c>
      <c r="V3536" t="str">
        <f>IF(Table2[[#This Row],[Age]] &lt; 30, "Under 30", IF(Table2[[#This Row],[Age]] &lt; 65, "Other", "Senior"))</f>
        <v>Senior</v>
      </c>
      <c r="W3536">
        <v>0</v>
      </c>
      <c r="X3536" t="s">
        <v>17</v>
      </c>
      <c r="Y3536" t="s">
        <v>28</v>
      </c>
      <c r="Z3536" t="s">
        <v>34</v>
      </c>
      <c r="AA3536">
        <v>48</v>
      </c>
      <c r="AB3536">
        <v>1478</v>
      </c>
      <c r="AC3536" t="s">
        <v>86</v>
      </c>
      <c r="AD3536" t="s">
        <v>87</v>
      </c>
      <c r="AE3536">
        <f t="shared" si="55"/>
        <v>1</v>
      </c>
      <c r="AF3536">
        <v>1</v>
      </c>
      <c r="AG3536" t="str">
        <f>IF(Table2[[#This Row],[Avg Monthly GB Download]] &lt; 5, "Less than 5 GB", IF(Table2[[#This Row],[Avg Monthly GB Download]] &lt;= 10, "Between 5 and 10 GB", "10 or more GB"))</f>
        <v>Between 5 and 10 GB</v>
      </c>
    </row>
    <row r="3537" spans="1:33" x14ac:dyDescent="0.3">
      <c r="A3537" t="s">
        <v>7188</v>
      </c>
      <c r="B3537" t="s">
        <v>21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17</v>
      </c>
      <c r="I3537" t="s">
        <v>18</v>
      </c>
      <c r="J3537">
        <v>3.1</v>
      </c>
      <c r="K3537">
        <v>5</v>
      </c>
      <c r="L3537">
        <v>10</v>
      </c>
      <c r="M3537" t="s">
        <v>17</v>
      </c>
      <c r="N3537">
        <v>17</v>
      </c>
      <c r="O3537" t="s">
        <v>39</v>
      </c>
      <c r="P3537" t="s">
        <v>7189</v>
      </c>
      <c r="Q3537" t="s">
        <v>22</v>
      </c>
      <c r="R3537">
        <v>33</v>
      </c>
      <c r="S3537" t="s">
        <v>17</v>
      </c>
      <c r="T3537" t="s">
        <v>17</v>
      </c>
      <c r="U3537" t="s">
        <v>17</v>
      </c>
      <c r="V3537" t="str">
        <f>IF(Table2[[#This Row],[Age]] &lt; 30, "Under 30", IF(Table2[[#This Row],[Age]] &lt; 65, "Other", "Senior"))</f>
        <v>Other</v>
      </c>
      <c r="W3537">
        <v>0</v>
      </c>
      <c r="X3537" t="s">
        <v>17</v>
      </c>
      <c r="Y3537" t="s">
        <v>28</v>
      </c>
      <c r="Z3537" t="s">
        <v>34</v>
      </c>
      <c r="AA3537">
        <v>40</v>
      </c>
      <c r="AB3537">
        <v>208</v>
      </c>
      <c r="AC3537" t="s">
        <v>52</v>
      </c>
      <c r="AD3537" t="s">
        <v>53</v>
      </c>
      <c r="AE3537">
        <f t="shared" si="55"/>
        <v>1</v>
      </c>
      <c r="AF3537">
        <v>1</v>
      </c>
      <c r="AG3537" t="str">
        <f>IF(Table2[[#This Row],[Avg Monthly GB Download]] &lt; 5, "Less than 5 GB", IF(Table2[[#This Row],[Avg Monthly GB Download]] &lt;= 10, "Between 5 and 10 GB", "10 or more GB"))</f>
        <v>Between 5 and 10 GB</v>
      </c>
    </row>
    <row r="3538" spans="1:33" x14ac:dyDescent="0.3">
      <c r="A3538" t="s">
        <v>7190</v>
      </c>
      <c r="B3538" t="s">
        <v>21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17</v>
      </c>
      <c r="I3538" t="s">
        <v>18</v>
      </c>
      <c r="J3538">
        <v>38.5</v>
      </c>
      <c r="K3538">
        <v>1</v>
      </c>
      <c r="L3538">
        <v>10</v>
      </c>
      <c r="M3538" t="s">
        <v>21</v>
      </c>
      <c r="N3538">
        <v>0</v>
      </c>
      <c r="O3538" t="s">
        <v>71</v>
      </c>
      <c r="P3538" t="s">
        <v>7191</v>
      </c>
      <c r="Q3538" t="s">
        <v>20</v>
      </c>
      <c r="R3538">
        <v>53</v>
      </c>
      <c r="S3538" t="s">
        <v>17</v>
      </c>
      <c r="T3538" t="s">
        <v>17</v>
      </c>
      <c r="U3538" t="s">
        <v>17</v>
      </c>
      <c r="V3538" t="str">
        <f>IF(Table2[[#This Row],[Age]] &lt; 30, "Under 30", IF(Table2[[#This Row],[Age]] &lt; 65, "Other", "Senior"))</f>
        <v>Other</v>
      </c>
      <c r="W3538">
        <v>0</v>
      </c>
      <c r="X3538" t="s">
        <v>17</v>
      </c>
      <c r="Y3538" t="s">
        <v>94</v>
      </c>
      <c r="Z3538" t="s">
        <v>29</v>
      </c>
      <c r="AA3538">
        <v>35</v>
      </c>
      <c r="AB3538">
        <v>1333</v>
      </c>
      <c r="AC3538" t="s">
        <v>35</v>
      </c>
      <c r="AD3538" t="s">
        <v>100</v>
      </c>
      <c r="AE3538">
        <f t="shared" si="55"/>
        <v>1</v>
      </c>
      <c r="AF3538">
        <v>1</v>
      </c>
      <c r="AG3538" t="str">
        <f>IF(Table2[[#This Row],[Avg Monthly GB Download]] &lt; 5, "Less than 5 GB", IF(Table2[[#This Row],[Avg Monthly GB Download]] &lt;= 10, "Between 5 and 10 GB", "10 or more GB"))</f>
        <v>Between 5 and 10 GB</v>
      </c>
    </row>
    <row r="3539" spans="1:33" x14ac:dyDescent="0.3">
      <c r="A3539" t="s">
        <v>7192</v>
      </c>
      <c r="B3539" t="s">
        <v>21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17</v>
      </c>
      <c r="I3539" t="s">
        <v>18</v>
      </c>
      <c r="J3539">
        <v>20.5</v>
      </c>
      <c r="K3539">
        <v>5</v>
      </c>
      <c r="L3539">
        <v>2</v>
      </c>
      <c r="M3539" t="s">
        <v>21</v>
      </c>
      <c r="N3539">
        <v>0</v>
      </c>
      <c r="O3539" t="s">
        <v>39</v>
      </c>
      <c r="P3539" t="s">
        <v>7193</v>
      </c>
      <c r="Q3539" t="s">
        <v>22</v>
      </c>
      <c r="R3539">
        <v>82</v>
      </c>
      <c r="S3539" t="s">
        <v>17</v>
      </c>
      <c r="T3539" t="s">
        <v>21</v>
      </c>
      <c r="U3539" t="s">
        <v>17</v>
      </c>
      <c r="V3539" t="str">
        <f>IF(Table2[[#This Row],[Age]] &lt; 30, "Under 30", IF(Table2[[#This Row],[Age]] &lt; 65, "Other", "Senior"))</f>
        <v>Senior</v>
      </c>
      <c r="W3539">
        <v>0</v>
      </c>
      <c r="X3539" t="s">
        <v>21</v>
      </c>
      <c r="Y3539" t="s">
        <v>28</v>
      </c>
      <c r="Z3539" t="s">
        <v>34</v>
      </c>
      <c r="AA3539">
        <v>43</v>
      </c>
      <c r="AB3539">
        <v>1033</v>
      </c>
      <c r="AC3539" t="s">
        <v>52</v>
      </c>
      <c r="AD3539" t="s">
        <v>53</v>
      </c>
      <c r="AE3539">
        <f t="shared" si="55"/>
        <v>1</v>
      </c>
      <c r="AF3539">
        <v>1</v>
      </c>
      <c r="AG3539" t="str">
        <f>IF(Table2[[#This Row],[Avg Monthly GB Download]] &lt; 5, "Less than 5 GB", IF(Table2[[#This Row],[Avg Monthly GB Download]] &lt;= 10, "Between 5 and 10 GB", "10 or more GB"))</f>
        <v>Less than 5 GB</v>
      </c>
    </row>
    <row r="3540" spans="1:33" x14ac:dyDescent="0.3">
      <c r="A3540" t="s">
        <v>7194</v>
      </c>
      <c r="B3540" t="s">
        <v>21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17</v>
      </c>
      <c r="I3540" t="s">
        <v>18</v>
      </c>
      <c r="J3540">
        <v>49.5</v>
      </c>
      <c r="K3540">
        <v>0</v>
      </c>
      <c r="L3540">
        <v>1</v>
      </c>
      <c r="M3540" t="s">
        <v>21</v>
      </c>
      <c r="N3540">
        <v>0</v>
      </c>
      <c r="O3540" t="s">
        <v>47</v>
      </c>
      <c r="P3540" t="s">
        <v>7195</v>
      </c>
      <c r="Q3540" t="s">
        <v>20</v>
      </c>
      <c r="R3540">
        <v>67</v>
      </c>
      <c r="S3540" t="s">
        <v>17</v>
      </c>
      <c r="T3540" t="s">
        <v>21</v>
      </c>
      <c r="U3540" t="s">
        <v>17</v>
      </c>
      <c r="V3540" t="str">
        <f>IF(Table2[[#This Row],[Age]] &lt; 30, "Under 30", IF(Table2[[#This Row],[Age]] &lt; 65, "Other", "Senior"))</f>
        <v>Senior</v>
      </c>
      <c r="W3540">
        <v>0</v>
      </c>
      <c r="X3540" t="s">
        <v>17</v>
      </c>
      <c r="Y3540" t="s">
        <v>94</v>
      </c>
      <c r="Z3540" t="s">
        <v>34</v>
      </c>
      <c r="AA3540">
        <v>51</v>
      </c>
      <c r="AB3540">
        <v>2702</v>
      </c>
      <c r="AC3540" t="s">
        <v>52</v>
      </c>
      <c r="AD3540" t="s">
        <v>53</v>
      </c>
      <c r="AE3540">
        <f t="shared" si="55"/>
        <v>1</v>
      </c>
      <c r="AF3540">
        <v>1</v>
      </c>
      <c r="AG3540" t="str">
        <f>IF(Table2[[#This Row],[Avg Monthly GB Download]] &lt; 5, "Less than 5 GB", IF(Table2[[#This Row],[Avg Monthly GB Download]] &lt;= 10, "Between 5 and 10 GB", "10 or more GB"))</f>
        <v>Less than 5 GB</v>
      </c>
    </row>
    <row r="3541" spans="1:33" x14ac:dyDescent="0.3">
      <c r="A3541" t="s">
        <v>7196</v>
      </c>
      <c r="B3541" t="s">
        <v>21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17</v>
      </c>
      <c r="I3541" t="s">
        <v>18</v>
      </c>
      <c r="J3541">
        <v>0</v>
      </c>
      <c r="K3541">
        <v>3</v>
      </c>
      <c r="L3541">
        <v>3</v>
      </c>
      <c r="M3541" t="s">
        <v>21</v>
      </c>
      <c r="N3541">
        <v>0</v>
      </c>
      <c r="O3541" t="s">
        <v>89</v>
      </c>
      <c r="P3541" t="s">
        <v>7197</v>
      </c>
      <c r="Q3541" t="s">
        <v>20</v>
      </c>
      <c r="R3541">
        <v>79</v>
      </c>
      <c r="S3541" t="s">
        <v>17</v>
      </c>
      <c r="T3541" t="s">
        <v>21</v>
      </c>
      <c r="U3541" t="s">
        <v>17</v>
      </c>
      <c r="V3541" t="str">
        <f>IF(Table2[[#This Row],[Age]] &lt; 30, "Under 30", IF(Table2[[#This Row],[Age]] &lt; 65, "Other", "Senior"))</f>
        <v>Senior</v>
      </c>
      <c r="W3541">
        <v>0</v>
      </c>
      <c r="X3541" t="s">
        <v>17</v>
      </c>
      <c r="Y3541" t="s">
        <v>28</v>
      </c>
      <c r="Z3541" t="s">
        <v>34</v>
      </c>
      <c r="AA3541">
        <v>38</v>
      </c>
      <c r="AB3541">
        <v>75</v>
      </c>
      <c r="AC3541" t="s">
        <v>35</v>
      </c>
      <c r="AD3541" t="s">
        <v>100</v>
      </c>
      <c r="AE3541">
        <f t="shared" si="55"/>
        <v>1</v>
      </c>
      <c r="AF3541">
        <v>1</v>
      </c>
      <c r="AG3541" t="str">
        <f>IF(Table2[[#This Row],[Avg Monthly GB Download]] &lt; 5, "Less than 5 GB", IF(Table2[[#This Row],[Avg Monthly GB Download]] &lt;= 10, "Between 5 and 10 GB", "10 or more GB"))</f>
        <v>Less than 5 GB</v>
      </c>
    </row>
    <row r="3542" spans="1:33" x14ac:dyDescent="0.3">
      <c r="A3542" t="s">
        <v>7198</v>
      </c>
      <c r="B3542" t="s">
        <v>21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21</v>
      </c>
      <c r="I3542" t="s">
        <v>18</v>
      </c>
      <c r="J3542">
        <v>8.6999999999999993</v>
      </c>
      <c r="K3542">
        <v>3</v>
      </c>
      <c r="L3542">
        <v>13</v>
      </c>
      <c r="M3542" t="s">
        <v>21</v>
      </c>
      <c r="N3542">
        <v>0</v>
      </c>
      <c r="O3542" t="s">
        <v>32</v>
      </c>
      <c r="P3542" t="s">
        <v>7199</v>
      </c>
      <c r="Q3542" t="s">
        <v>20</v>
      </c>
      <c r="R3542">
        <v>29</v>
      </c>
      <c r="S3542" t="s">
        <v>21</v>
      </c>
      <c r="T3542" t="s">
        <v>17</v>
      </c>
      <c r="U3542" t="s">
        <v>17</v>
      </c>
      <c r="V3542" t="str">
        <f>IF(Table2[[#This Row],[Age]] &lt; 30, "Under 30", IF(Table2[[#This Row],[Age]] &lt; 65, "Other", "Senior"))</f>
        <v>Under 30</v>
      </c>
      <c r="W3542">
        <v>0</v>
      </c>
      <c r="X3542" t="s">
        <v>17</v>
      </c>
      <c r="Y3542" t="s">
        <v>28</v>
      </c>
      <c r="Z3542" t="s">
        <v>34</v>
      </c>
      <c r="AA3542">
        <v>45</v>
      </c>
      <c r="AB3542">
        <v>310</v>
      </c>
      <c r="AC3542" t="s">
        <v>52</v>
      </c>
      <c r="AD3542" t="s">
        <v>53</v>
      </c>
      <c r="AE3542">
        <f t="shared" si="55"/>
        <v>1</v>
      </c>
      <c r="AF3542">
        <v>1</v>
      </c>
      <c r="AG3542" t="str">
        <f>IF(Table2[[#This Row],[Avg Monthly GB Download]] &lt; 5, "Less than 5 GB", IF(Table2[[#This Row],[Avg Monthly GB Download]] &lt;= 10, "Between 5 and 10 GB", "10 or more GB"))</f>
        <v>10 or more GB</v>
      </c>
    </row>
    <row r="3543" spans="1:33" x14ac:dyDescent="0.3">
      <c r="A3543" t="s">
        <v>7200</v>
      </c>
      <c r="B3543" t="s">
        <v>21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21</v>
      </c>
      <c r="I3543" t="s">
        <v>18</v>
      </c>
      <c r="J3543">
        <v>13</v>
      </c>
      <c r="K3543">
        <v>0</v>
      </c>
      <c r="L3543">
        <v>10</v>
      </c>
      <c r="M3543" t="s">
        <v>21</v>
      </c>
      <c r="N3543">
        <v>0</v>
      </c>
      <c r="O3543" t="s">
        <v>56</v>
      </c>
      <c r="P3543" t="s">
        <v>7201</v>
      </c>
      <c r="Q3543" t="s">
        <v>20</v>
      </c>
      <c r="R3543">
        <v>58</v>
      </c>
      <c r="S3543" t="s">
        <v>17</v>
      </c>
      <c r="T3543" t="s">
        <v>17</v>
      </c>
      <c r="U3543" t="s">
        <v>17</v>
      </c>
      <c r="V3543" t="str">
        <f>IF(Table2[[#This Row],[Age]] &lt; 30, "Under 30", IF(Table2[[#This Row],[Age]] &lt; 65, "Other", "Senior"))</f>
        <v>Other</v>
      </c>
      <c r="W3543">
        <v>0</v>
      </c>
      <c r="X3543" t="s">
        <v>21</v>
      </c>
      <c r="Y3543" t="s">
        <v>28</v>
      </c>
      <c r="Z3543" t="s">
        <v>29</v>
      </c>
      <c r="AA3543">
        <v>51</v>
      </c>
      <c r="AB3543">
        <v>98</v>
      </c>
      <c r="AC3543" t="s">
        <v>52</v>
      </c>
      <c r="AD3543" t="s">
        <v>53</v>
      </c>
      <c r="AE3543">
        <f t="shared" si="55"/>
        <v>1</v>
      </c>
      <c r="AF3543">
        <v>1</v>
      </c>
      <c r="AG3543" t="str">
        <f>IF(Table2[[#This Row],[Avg Monthly GB Download]] &lt; 5, "Less than 5 GB", IF(Table2[[#This Row],[Avg Monthly GB Download]] &lt;= 10, "Between 5 and 10 GB", "10 or more GB"))</f>
        <v>Between 5 and 10 GB</v>
      </c>
    </row>
    <row r="3544" spans="1:33" x14ac:dyDescent="0.3">
      <c r="A3544" t="s">
        <v>7202</v>
      </c>
      <c r="B3544" t="s">
        <v>21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21</v>
      </c>
      <c r="I3544" t="s">
        <v>18</v>
      </c>
      <c r="J3544">
        <v>16.899999999999999</v>
      </c>
      <c r="K3544">
        <v>2</v>
      </c>
      <c r="L3544">
        <v>5</v>
      </c>
      <c r="M3544" t="s">
        <v>17</v>
      </c>
      <c r="N3544">
        <v>56</v>
      </c>
      <c r="O3544" t="s">
        <v>43</v>
      </c>
      <c r="P3544" t="s">
        <v>7203</v>
      </c>
      <c r="Q3544" t="s">
        <v>22</v>
      </c>
      <c r="R3544">
        <v>61</v>
      </c>
      <c r="S3544" t="s">
        <v>17</v>
      </c>
      <c r="T3544" t="s">
        <v>17</v>
      </c>
      <c r="U3544" t="s">
        <v>17</v>
      </c>
      <c r="V3544" t="str">
        <f>IF(Table2[[#This Row],[Age]] &lt; 30, "Under 30", IF(Table2[[#This Row],[Age]] &lt; 65, "Other", "Senior"))</f>
        <v>Other</v>
      </c>
      <c r="W3544">
        <v>0</v>
      </c>
      <c r="X3544" t="s">
        <v>21</v>
      </c>
      <c r="Y3544" t="s">
        <v>94</v>
      </c>
      <c r="Z3544" t="s">
        <v>34</v>
      </c>
      <c r="AA3544">
        <v>26</v>
      </c>
      <c r="AB3544">
        <v>1827</v>
      </c>
      <c r="AC3544" t="s">
        <v>52</v>
      </c>
      <c r="AD3544" t="s">
        <v>53</v>
      </c>
      <c r="AE3544">
        <f t="shared" si="55"/>
        <v>1</v>
      </c>
      <c r="AF3544">
        <v>1</v>
      </c>
      <c r="AG3544" t="str">
        <f>IF(Table2[[#This Row],[Avg Monthly GB Download]] &lt; 5, "Less than 5 GB", IF(Table2[[#This Row],[Avg Monthly GB Download]] &lt;= 10, "Between 5 and 10 GB", "10 or more GB"))</f>
        <v>Between 5 and 10 GB</v>
      </c>
    </row>
    <row r="3545" spans="1:33" x14ac:dyDescent="0.3">
      <c r="A3545" t="s">
        <v>7204</v>
      </c>
      <c r="B3545" t="s">
        <v>21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17</v>
      </c>
      <c r="I3545" t="s">
        <v>18</v>
      </c>
      <c r="J3545">
        <v>12.5</v>
      </c>
      <c r="K3545">
        <v>2</v>
      </c>
      <c r="L3545">
        <v>30</v>
      </c>
      <c r="M3545" t="s">
        <v>21</v>
      </c>
      <c r="N3545">
        <v>0</v>
      </c>
      <c r="O3545" t="s">
        <v>72</v>
      </c>
      <c r="P3545" t="s">
        <v>7205</v>
      </c>
      <c r="Q3545" t="s">
        <v>20</v>
      </c>
      <c r="R3545">
        <v>26</v>
      </c>
      <c r="S3545" t="s">
        <v>21</v>
      </c>
      <c r="T3545" t="s">
        <v>17</v>
      </c>
      <c r="U3545" t="s">
        <v>17</v>
      </c>
      <c r="V3545" t="str">
        <f>IF(Table2[[#This Row],[Age]] &lt; 30, "Under 30", IF(Table2[[#This Row],[Age]] &lt; 65, "Other", "Senior"))</f>
        <v>Under 30</v>
      </c>
      <c r="W3545">
        <v>0</v>
      </c>
      <c r="X3545" t="s">
        <v>21</v>
      </c>
      <c r="Y3545" t="s">
        <v>49</v>
      </c>
      <c r="Z3545" t="s">
        <v>34</v>
      </c>
      <c r="AA3545">
        <v>65</v>
      </c>
      <c r="AB3545">
        <v>2956</v>
      </c>
      <c r="AC3545" t="s">
        <v>52</v>
      </c>
      <c r="AD3545" t="s">
        <v>53</v>
      </c>
      <c r="AE3545">
        <f t="shared" si="55"/>
        <v>1</v>
      </c>
      <c r="AF3545">
        <v>1</v>
      </c>
      <c r="AG3545" t="str">
        <f>IF(Table2[[#This Row],[Avg Monthly GB Download]] &lt; 5, "Less than 5 GB", IF(Table2[[#This Row],[Avg Monthly GB Download]] &lt;= 10, "Between 5 and 10 GB", "10 or more GB"))</f>
        <v>10 or more GB</v>
      </c>
    </row>
    <row r="3546" spans="1:33" x14ac:dyDescent="0.3">
      <c r="A3546" t="s">
        <v>7206</v>
      </c>
      <c r="B3546" t="s">
        <v>21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17</v>
      </c>
      <c r="I3546" t="s">
        <v>18</v>
      </c>
      <c r="J3546">
        <v>20.399999999999999</v>
      </c>
      <c r="K3546">
        <v>2</v>
      </c>
      <c r="L3546">
        <v>3</v>
      </c>
      <c r="M3546" t="s">
        <v>21</v>
      </c>
      <c r="N3546">
        <v>0</v>
      </c>
      <c r="O3546" t="s">
        <v>19</v>
      </c>
      <c r="P3546" t="s">
        <v>7207</v>
      </c>
      <c r="Q3546" t="s">
        <v>22</v>
      </c>
      <c r="R3546">
        <v>59</v>
      </c>
      <c r="S3546" t="s">
        <v>17</v>
      </c>
      <c r="T3546" t="s">
        <v>17</v>
      </c>
      <c r="U3546" t="s">
        <v>17</v>
      </c>
      <c r="V3546" t="str">
        <f>IF(Table2[[#This Row],[Age]] &lt; 30, "Under 30", IF(Table2[[#This Row],[Age]] &lt; 65, "Other", "Senior"))</f>
        <v>Other</v>
      </c>
      <c r="W3546">
        <v>0</v>
      </c>
      <c r="X3546" t="s">
        <v>21</v>
      </c>
      <c r="Y3546" t="s">
        <v>28</v>
      </c>
      <c r="Z3546" t="s">
        <v>34</v>
      </c>
      <c r="AA3546">
        <v>63</v>
      </c>
      <c r="AB3546">
        <v>4051</v>
      </c>
      <c r="AC3546" t="s">
        <v>52</v>
      </c>
      <c r="AD3546" t="s">
        <v>53</v>
      </c>
      <c r="AE3546">
        <f t="shared" si="55"/>
        <v>1</v>
      </c>
      <c r="AF3546">
        <v>1</v>
      </c>
      <c r="AG3546" t="str">
        <f>IF(Table2[[#This Row],[Avg Monthly GB Download]] &lt; 5, "Less than 5 GB", IF(Table2[[#This Row],[Avg Monthly GB Download]] &lt;= 10, "Between 5 and 10 GB", "10 or more GB"))</f>
        <v>Less than 5 GB</v>
      </c>
    </row>
    <row r="3547" spans="1:33" x14ac:dyDescent="0.3">
      <c r="A3547" t="s">
        <v>7208</v>
      </c>
      <c r="B3547" t="s">
        <v>21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21</v>
      </c>
      <c r="I3547" t="s">
        <v>18</v>
      </c>
      <c r="J3547">
        <v>27.3</v>
      </c>
      <c r="K3547">
        <v>0</v>
      </c>
      <c r="L3547">
        <v>4</v>
      </c>
      <c r="M3547" t="s">
        <v>21</v>
      </c>
      <c r="N3547">
        <v>0</v>
      </c>
      <c r="O3547" t="s">
        <v>80</v>
      </c>
      <c r="P3547" t="s">
        <v>7209</v>
      </c>
      <c r="Q3547" t="s">
        <v>20</v>
      </c>
      <c r="R3547">
        <v>50</v>
      </c>
      <c r="S3547" t="s">
        <v>17</v>
      </c>
      <c r="T3547" t="s">
        <v>17</v>
      </c>
      <c r="U3547" t="s">
        <v>17</v>
      </c>
      <c r="V3547" t="str">
        <f>IF(Table2[[#This Row],[Age]] &lt; 30, "Under 30", IF(Table2[[#This Row],[Age]] &lt; 65, "Other", "Senior"))</f>
        <v>Other</v>
      </c>
      <c r="W3547">
        <v>0</v>
      </c>
      <c r="X3547" t="s">
        <v>17</v>
      </c>
      <c r="Y3547" t="s">
        <v>28</v>
      </c>
      <c r="Z3547" t="s">
        <v>34</v>
      </c>
      <c r="AA3547">
        <v>58</v>
      </c>
      <c r="AB3547">
        <v>109</v>
      </c>
      <c r="AC3547" t="s">
        <v>35</v>
      </c>
      <c r="AD3547" t="s">
        <v>100</v>
      </c>
      <c r="AE3547">
        <f t="shared" si="55"/>
        <v>1</v>
      </c>
      <c r="AF3547">
        <v>1</v>
      </c>
      <c r="AG3547" t="str">
        <f>IF(Table2[[#This Row],[Avg Monthly GB Download]] &lt; 5, "Less than 5 GB", IF(Table2[[#This Row],[Avg Monthly GB Download]] &lt;= 10, "Between 5 and 10 GB", "10 or more GB"))</f>
        <v>Less than 5 GB</v>
      </c>
    </row>
    <row r="3548" spans="1:33" x14ac:dyDescent="0.3">
      <c r="A3548" t="s">
        <v>7210</v>
      </c>
      <c r="B3548" t="s">
        <v>21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17</v>
      </c>
      <c r="I3548" t="s">
        <v>18</v>
      </c>
      <c r="J3548">
        <v>22.1</v>
      </c>
      <c r="K3548">
        <v>3</v>
      </c>
      <c r="L3548">
        <v>6</v>
      </c>
      <c r="M3548" t="s">
        <v>21</v>
      </c>
      <c r="N3548">
        <v>0</v>
      </c>
      <c r="O3548" t="s">
        <v>19</v>
      </c>
      <c r="P3548" t="s">
        <v>7211</v>
      </c>
      <c r="Q3548" t="s">
        <v>22</v>
      </c>
      <c r="R3548">
        <v>26</v>
      </c>
      <c r="S3548" t="s">
        <v>21</v>
      </c>
      <c r="T3548" t="s">
        <v>17</v>
      </c>
      <c r="U3548" t="s">
        <v>17</v>
      </c>
      <c r="V3548" t="str">
        <f>IF(Table2[[#This Row],[Age]] &lt; 30, "Under 30", IF(Table2[[#This Row],[Age]] &lt; 65, "Other", "Senior"))</f>
        <v>Under 30</v>
      </c>
      <c r="W3548">
        <v>0</v>
      </c>
      <c r="X3548" t="s">
        <v>21</v>
      </c>
      <c r="Y3548" t="s">
        <v>28</v>
      </c>
      <c r="Z3548" t="s">
        <v>34</v>
      </c>
      <c r="AA3548">
        <v>47</v>
      </c>
      <c r="AB3548">
        <v>205</v>
      </c>
      <c r="AC3548" t="s">
        <v>52</v>
      </c>
      <c r="AD3548" t="s">
        <v>53</v>
      </c>
      <c r="AE3548">
        <f t="shared" si="55"/>
        <v>1</v>
      </c>
      <c r="AF3548">
        <v>1</v>
      </c>
      <c r="AG3548" t="str">
        <f>IF(Table2[[#This Row],[Avg Monthly GB Download]] &lt; 5, "Less than 5 GB", IF(Table2[[#This Row],[Avg Monthly GB Download]] &lt;= 10, "Between 5 and 10 GB", "10 or more GB"))</f>
        <v>Between 5 and 10 GB</v>
      </c>
    </row>
    <row r="3549" spans="1:33" x14ac:dyDescent="0.3">
      <c r="A3549" t="s">
        <v>7212</v>
      </c>
      <c r="B3549" t="s">
        <v>21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17</v>
      </c>
      <c r="I3549" t="s">
        <v>84</v>
      </c>
      <c r="J3549">
        <v>0</v>
      </c>
      <c r="K3549">
        <v>3</v>
      </c>
      <c r="L3549">
        <v>2</v>
      </c>
      <c r="M3549" t="s">
        <v>21</v>
      </c>
      <c r="N3549">
        <v>0</v>
      </c>
      <c r="O3549" t="s">
        <v>55</v>
      </c>
      <c r="P3549" t="s">
        <v>7213</v>
      </c>
      <c r="Q3549" t="s">
        <v>20</v>
      </c>
      <c r="R3549">
        <v>82</v>
      </c>
      <c r="S3549" t="s">
        <v>17</v>
      </c>
      <c r="T3549" t="s">
        <v>21</v>
      </c>
      <c r="U3549" t="s">
        <v>17</v>
      </c>
      <c r="V3549" t="str">
        <f>IF(Table2[[#This Row],[Age]] &lt; 30, "Under 30", IF(Table2[[#This Row],[Age]] &lt; 65, "Other", "Senior"))</f>
        <v>Senior</v>
      </c>
      <c r="W3549">
        <v>0</v>
      </c>
      <c r="X3549" t="s">
        <v>17</v>
      </c>
      <c r="Y3549" t="s">
        <v>28</v>
      </c>
      <c r="Z3549" t="s">
        <v>34</v>
      </c>
      <c r="AA3549">
        <v>18</v>
      </c>
      <c r="AB3549">
        <v>370</v>
      </c>
      <c r="AC3549" t="s">
        <v>52</v>
      </c>
      <c r="AD3549" t="s">
        <v>53</v>
      </c>
      <c r="AE3549">
        <f t="shared" si="55"/>
        <v>1</v>
      </c>
      <c r="AF3549">
        <v>1</v>
      </c>
      <c r="AG3549" t="str">
        <f>IF(Table2[[#This Row],[Avg Monthly GB Download]] &lt; 5, "Less than 5 GB", IF(Table2[[#This Row],[Avg Monthly GB Download]] &lt;= 10, "Between 5 and 10 GB", "10 or more GB"))</f>
        <v>Less than 5 GB</v>
      </c>
    </row>
    <row r="3550" spans="1:33" x14ac:dyDescent="0.3">
      <c r="A3550" t="s">
        <v>7214</v>
      </c>
      <c r="B3550" t="s">
        <v>21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17</v>
      </c>
      <c r="I3550" t="s">
        <v>18</v>
      </c>
      <c r="J3550">
        <v>5.6</v>
      </c>
      <c r="K3550">
        <v>0</v>
      </c>
      <c r="L3550">
        <v>3</v>
      </c>
      <c r="M3550" t="s">
        <v>21</v>
      </c>
      <c r="N3550">
        <v>0</v>
      </c>
      <c r="O3550" t="s">
        <v>50</v>
      </c>
      <c r="P3550" t="s">
        <v>7215</v>
      </c>
      <c r="Q3550" t="s">
        <v>20</v>
      </c>
      <c r="R3550">
        <v>39</v>
      </c>
      <c r="S3550" t="s">
        <v>17</v>
      </c>
      <c r="T3550" t="s">
        <v>17</v>
      </c>
      <c r="U3550" t="s">
        <v>17</v>
      </c>
      <c r="V3550" t="str">
        <f>IF(Table2[[#This Row],[Age]] &lt; 30, "Under 30", IF(Table2[[#This Row],[Age]] &lt; 65, "Other", "Senior"))</f>
        <v>Other</v>
      </c>
      <c r="W3550">
        <v>0</v>
      </c>
      <c r="X3550" t="s">
        <v>17</v>
      </c>
      <c r="Y3550" t="s">
        <v>28</v>
      </c>
      <c r="Z3550" t="s">
        <v>34</v>
      </c>
      <c r="AA3550">
        <v>43</v>
      </c>
      <c r="AB3550">
        <v>456</v>
      </c>
      <c r="AC3550" t="s">
        <v>52</v>
      </c>
      <c r="AD3550" t="s">
        <v>53</v>
      </c>
      <c r="AE3550">
        <f t="shared" si="55"/>
        <v>1</v>
      </c>
      <c r="AF3550">
        <v>1</v>
      </c>
      <c r="AG3550" t="str">
        <f>IF(Table2[[#This Row],[Avg Monthly GB Download]] &lt; 5, "Less than 5 GB", IF(Table2[[#This Row],[Avg Monthly GB Download]] &lt;= 10, "Between 5 and 10 GB", "10 or more GB"))</f>
        <v>Less than 5 GB</v>
      </c>
    </row>
    <row r="3551" spans="1:33" x14ac:dyDescent="0.3">
      <c r="A3551" t="s">
        <v>7216</v>
      </c>
      <c r="B3551" t="s">
        <v>21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17</v>
      </c>
      <c r="I3551" t="s">
        <v>84</v>
      </c>
      <c r="J3551">
        <v>0</v>
      </c>
      <c r="K3551">
        <v>4</v>
      </c>
      <c r="L3551">
        <v>4</v>
      </c>
      <c r="M3551" t="s">
        <v>17</v>
      </c>
      <c r="N3551">
        <v>51</v>
      </c>
      <c r="O3551" t="s">
        <v>59</v>
      </c>
      <c r="P3551" t="s">
        <v>7217</v>
      </c>
      <c r="Q3551" t="s">
        <v>22</v>
      </c>
      <c r="R3551">
        <v>76</v>
      </c>
      <c r="S3551" t="s">
        <v>17</v>
      </c>
      <c r="T3551" t="s">
        <v>21</v>
      </c>
      <c r="U3551" t="s">
        <v>17</v>
      </c>
      <c r="V3551" t="str">
        <f>IF(Table2[[#This Row],[Age]] &lt; 30, "Under 30", IF(Table2[[#This Row],[Age]] &lt; 65, "Other", "Senior"))</f>
        <v>Senior</v>
      </c>
      <c r="W3551">
        <v>0</v>
      </c>
      <c r="X3551" t="s">
        <v>17</v>
      </c>
      <c r="Y3551" t="s">
        <v>28</v>
      </c>
      <c r="Z3551" t="s">
        <v>29</v>
      </c>
      <c r="AA3551">
        <v>16</v>
      </c>
      <c r="AB3551">
        <v>428</v>
      </c>
      <c r="AC3551" t="s">
        <v>52</v>
      </c>
      <c r="AD3551" t="s">
        <v>53</v>
      </c>
      <c r="AE3551">
        <f t="shared" si="55"/>
        <v>1</v>
      </c>
      <c r="AF3551">
        <v>1</v>
      </c>
      <c r="AG3551" t="str">
        <f>IF(Table2[[#This Row],[Avg Monthly GB Download]] &lt; 5, "Less than 5 GB", IF(Table2[[#This Row],[Avg Monthly GB Download]] &lt;= 10, "Between 5 and 10 GB", "10 or more GB"))</f>
        <v>Less than 5 GB</v>
      </c>
    </row>
    <row r="3552" spans="1:33" x14ac:dyDescent="0.3">
      <c r="A3552" t="s">
        <v>7218</v>
      </c>
      <c r="B3552" t="s">
        <v>21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17</v>
      </c>
      <c r="I3552" t="s">
        <v>18</v>
      </c>
      <c r="J3552">
        <v>22.4</v>
      </c>
      <c r="K3552">
        <v>2</v>
      </c>
      <c r="L3552">
        <v>4</v>
      </c>
      <c r="M3552" t="s">
        <v>21</v>
      </c>
      <c r="N3552">
        <v>0</v>
      </c>
      <c r="O3552" t="s">
        <v>26</v>
      </c>
      <c r="P3552" t="s">
        <v>7219</v>
      </c>
      <c r="Q3552" t="s">
        <v>22</v>
      </c>
      <c r="R3552">
        <v>52</v>
      </c>
      <c r="S3552" t="s">
        <v>17</v>
      </c>
      <c r="T3552" t="s">
        <v>17</v>
      </c>
      <c r="U3552" t="s">
        <v>17</v>
      </c>
      <c r="V3552" t="str">
        <f>IF(Table2[[#This Row],[Age]] &lt; 30, "Under 30", IF(Table2[[#This Row],[Age]] &lt; 65, "Other", "Senior"))</f>
        <v>Other</v>
      </c>
      <c r="W3552">
        <v>0</v>
      </c>
      <c r="X3552" t="s">
        <v>21</v>
      </c>
      <c r="Y3552" t="s">
        <v>28</v>
      </c>
      <c r="Z3552" t="s">
        <v>34</v>
      </c>
      <c r="AA3552">
        <v>57</v>
      </c>
      <c r="AB3552">
        <v>291</v>
      </c>
      <c r="AC3552" t="s">
        <v>52</v>
      </c>
      <c r="AD3552" t="s">
        <v>53</v>
      </c>
      <c r="AE3552">
        <f t="shared" si="55"/>
        <v>1</v>
      </c>
      <c r="AF3552">
        <v>1</v>
      </c>
      <c r="AG3552" t="str">
        <f>IF(Table2[[#This Row],[Avg Monthly GB Download]] &lt; 5, "Less than 5 GB", IF(Table2[[#This Row],[Avg Monthly GB Download]] &lt;= 10, "Between 5 and 10 GB", "10 or more GB"))</f>
        <v>Less than 5 GB</v>
      </c>
    </row>
    <row r="3553" spans="1:33" x14ac:dyDescent="0.3">
      <c r="A3553" t="s">
        <v>7220</v>
      </c>
      <c r="B3553" t="s">
        <v>21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17</v>
      </c>
      <c r="I3553" t="s">
        <v>18</v>
      </c>
      <c r="J3553">
        <v>109.7</v>
      </c>
      <c r="K3553">
        <v>0</v>
      </c>
      <c r="L3553">
        <v>14</v>
      </c>
      <c r="M3553" t="s">
        <v>21</v>
      </c>
      <c r="N3553">
        <v>0</v>
      </c>
      <c r="O3553" t="s">
        <v>64</v>
      </c>
      <c r="P3553" t="s">
        <v>7221</v>
      </c>
      <c r="Q3553" t="s">
        <v>22</v>
      </c>
      <c r="R3553">
        <v>24</v>
      </c>
      <c r="S3553" t="s">
        <v>21</v>
      </c>
      <c r="T3553" t="s">
        <v>17</v>
      </c>
      <c r="U3553" t="s">
        <v>17</v>
      </c>
      <c r="V3553" t="str">
        <f>IF(Table2[[#This Row],[Age]] &lt; 30, "Under 30", IF(Table2[[#This Row],[Age]] &lt; 65, "Other", "Senior"))</f>
        <v>Under 30</v>
      </c>
      <c r="W3553">
        <v>0</v>
      </c>
      <c r="X3553" t="s">
        <v>17</v>
      </c>
      <c r="Y3553" t="s">
        <v>28</v>
      </c>
      <c r="Z3553" t="s">
        <v>34</v>
      </c>
      <c r="AA3553">
        <v>57</v>
      </c>
      <c r="AB3553">
        <v>121</v>
      </c>
      <c r="AC3553" t="s">
        <v>52</v>
      </c>
      <c r="AD3553" t="s">
        <v>53</v>
      </c>
      <c r="AE3553">
        <f t="shared" si="55"/>
        <v>1</v>
      </c>
      <c r="AF3553">
        <v>1</v>
      </c>
      <c r="AG3553" t="str">
        <f>IF(Table2[[#This Row],[Avg Monthly GB Download]] &lt; 5, "Less than 5 GB", IF(Table2[[#This Row],[Avg Monthly GB Download]] &lt;= 10, "Between 5 and 10 GB", "10 or more GB"))</f>
        <v>10 or more GB</v>
      </c>
    </row>
    <row r="3554" spans="1:33" x14ac:dyDescent="0.3">
      <c r="A3554" t="s">
        <v>7222</v>
      </c>
      <c r="B3554" t="s">
        <v>21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17</v>
      </c>
      <c r="I3554" t="s">
        <v>18</v>
      </c>
      <c r="J3554">
        <v>149.19999999999999</v>
      </c>
      <c r="K3554">
        <v>3</v>
      </c>
      <c r="L3554">
        <v>3</v>
      </c>
      <c r="M3554" t="s">
        <v>21</v>
      </c>
      <c r="N3554">
        <v>0</v>
      </c>
      <c r="O3554" t="s">
        <v>58</v>
      </c>
      <c r="P3554" t="s">
        <v>7223</v>
      </c>
      <c r="Q3554" t="s">
        <v>20</v>
      </c>
      <c r="R3554">
        <v>47</v>
      </c>
      <c r="S3554" t="s">
        <v>17</v>
      </c>
      <c r="T3554" t="s">
        <v>17</v>
      </c>
      <c r="U3554" t="s">
        <v>17</v>
      </c>
      <c r="V3554" t="str">
        <f>IF(Table2[[#This Row],[Age]] &lt; 30, "Under 30", IF(Table2[[#This Row],[Age]] &lt; 65, "Other", "Senior"))</f>
        <v>Other</v>
      </c>
      <c r="W3554">
        <v>0</v>
      </c>
      <c r="X3554" t="s">
        <v>21</v>
      </c>
      <c r="Y3554" t="s">
        <v>28</v>
      </c>
      <c r="Z3554" t="s">
        <v>34</v>
      </c>
      <c r="AA3554">
        <v>35</v>
      </c>
      <c r="AB3554">
        <v>866</v>
      </c>
      <c r="AC3554" t="s">
        <v>52</v>
      </c>
      <c r="AD3554" t="s">
        <v>53</v>
      </c>
      <c r="AE3554">
        <f t="shared" si="55"/>
        <v>1</v>
      </c>
      <c r="AF3554">
        <v>1</v>
      </c>
      <c r="AG3554" t="str">
        <f>IF(Table2[[#This Row],[Avg Monthly GB Download]] &lt; 5, "Less than 5 GB", IF(Table2[[#This Row],[Avg Monthly GB Download]] &lt;= 10, "Between 5 and 10 GB", "10 or more GB"))</f>
        <v>Less than 5 GB</v>
      </c>
    </row>
    <row r="3555" spans="1:33" x14ac:dyDescent="0.3">
      <c r="A3555" t="s">
        <v>7224</v>
      </c>
      <c r="B3555" t="s">
        <v>21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17</v>
      </c>
      <c r="I3555" t="s">
        <v>18</v>
      </c>
      <c r="J3555">
        <v>78.5</v>
      </c>
      <c r="K3555">
        <v>4</v>
      </c>
      <c r="L3555">
        <v>30</v>
      </c>
      <c r="M3555" t="s">
        <v>21</v>
      </c>
      <c r="N3555">
        <v>0</v>
      </c>
      <c r="O3555" t="s">
        <v>68</v>
      </c>
      <c r="P3555" t="s">
        <v>7225</v>
      </c>
      <c r="Q3555" t="s">
        <v>22</v>
      </c>
      <c r="R3555">
        <v>28</v>
      </c>
      <c r="S3555" t="s">
        <v>21</v>
      </c>
      <c r="T3555" t="s">
        <v>17</v>
      </c>
      <c r="U3555" t="s">
        <v>17</v>
      </c>
      <c r="V3555" t="str">
        <f>IF(Table2[[#This Row],[Age]] &lt; 30, "Under 30", IF(Table2[[#This Row],[Age]] &lt; 65, "Other", "Senior"))</f>
        <v>Under 30</v>
      </c>
      <c r="W3555">
        <v>0</v>
      </c>
      <c r="X3555" t="s">
        <v>17</v>
      </c>
      <c r="Y3555" t="s">
        <v>28</v>
      </c>
      <c r="Z3555" t="s">
        <v>29</v>
      </c>
      <c r="AA3555">
        <v>20</v>
      </c>
      <c r="AB3555">
        <v>20</v>
      </c>
      <c r="AC3555" t="s">
        <v>52</v>
      </c>
      <c r="AD3555" t="s">
        <v>53</v>
      </c>
      <c r="AE3555">
        <f t="shared" si="55"/>
        <v>1</v>
      </c>
      <c r="AF3555">
        <v>1</v>
      </c>
      <c r="AG3555" t="str">
        <f>IF(Table2[[#This Row],[Avg Monthly GB Download]] &lt; 5, "Less than 5 GB", IF(Table2[[#This Row],[Avg Monthly GB Download]] &lt;= 10, "Between 5 and 10 GB", "10 or more GB"))</f>
        <v>10 or more GB</v>
      </c>
    </row>
    <row r="3556" spans="1:33" x14ac:dyDescent="0.3">
      <c r="A3556" t="s">
        <v>7226</v>
      </c>
      <c r="B3556" t="s">
        <v>21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17</v>
      </c>
      <c r="I3556" t="s">
        <v>84</v>
      </c>
      <c r="J3556">
        <v>0</v>
      </c>
      <c r="K3556">
        <v>1</v>
      </c>
      <c r="L3556">
        <v>6</v>
      </c>
      <c r="M3556" t="s">
        <v>21</v>
      </c>
      <c r="N3556">
        <v>0</v>
      </c>
      <c r="O3556" t="s">
        <v>41</v>
      </c>
      <c r="P3556" t="s">
        <v>7227</v>
      </c>
      <c r="Q3556" t="s">
        <v>22</v>
      </c>
      <c r="R3556">
        <v>62</v>
      </c>
      <c r="S3556" t="s">
        <v>17</v>
      </c>
      <c r="T3556" t="s">
        <v>17</v>
      </c>
      <c r="U3556" t="s">
        <v>17</v>
      </c>
      <c r="V3556" t="str">
        <f>IF(Table2[[#This Row],[Age]] &lt; 30, "Under 30", IF(Table2[[#This Row],[Age]] &lt; 65, "Other", "Senior"))</f>
        <v>Other</v>
      </c>
      <c r="W3556">
        <v>0</v>
      </c>
      <c r="X3556" t="s">
        <v>17</v>
      </c>
      <c r="Y3556" t="s">
        <v>28</v>
      </c>
      <c r="Z3556" t="s">
        <v>29</v>
      </c>
      <c r="AA3556">
        <v>48</v>
      </c>
      <c r="AB3556">
        <v>48</v>
      </c>
      <c r="AC3556" t="s">
        <v>52</v>
      </c>
      <c r="AD3556" t="s">
        <v>53</v>
      </c>
      <c r="AE3556">
        <f t="shared" si="55"/>
        <v>1</v>
      </c>
      <c r="AF3556">
        <v>1</v>
      </c>
      <c r="AG3556" t="str">
        <f>IF(Table2[[#This Row],[Avg Monthly GB Download]] &lt; 5, "Less than 5 GB", IF(Table2[[#This Row],[Avg Monthly GB Download]] &lt;= 10, "Between 5 and 10 GB", "10 or more GB"))</f>
        <v>Between 5 and 10 GB</v>
      </c>
    </row>
    <row r="3557" spans="1:33" x14ac:dyDescent="0.3">
      <c r="A3557" t="s">
        <v>7228</v>
      </c>
      <c r="B3557" t="s">
        <v>21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17</v>
      </c>
      <c r="I3557" t="s">
        <v>18</v>
      </c>
      <c r="J3557">
        <v>7.1</v>
      </c>
      <c r="K3557">
        <v>3</v>
      </c>
      <c r="L3557">
        <v>0</v>
      </c>
      <c r="M3557" t="s">
        <v>17</v>
      </c>
      <c r="N3557">
        <v>0</v>
      </c>
      <c r="O3557" t="s">
        <v>42</v>
      </c>
      <c r="P3557" t="s">
        <v>7229</v>
      </c>
      <c r="Q3557" t="s">
        <v>22</v>
      </c>
      <c r="R3557">
        <v>84</v>
      </c>
      <c r="S3557" t="s">
        <v>17</v>
      </c>
      <c r="T3557" t="s">
        <v>21</v>
      </c>
      <c r="U3557" t="s">
        <v>17</v>
      </c>
      <c r="V3557" t="str">
        <f>IF(Table2[[#This Row],[Age]] &lt; 30, "Under 30", IF(Table2[[#This Row],[Age]] &lt; 65, "Other", "Senior"))</f>
        <v>Senior</v>
      </c>
      <c r="W3557">
        <v>0</v>
      </c>
      <c r="X3557" t="s">
        <v>17</v>
      </c>
      <c r="Y3557" t="s">
        <v>28</v>
      </c>
      <c r="Z3557" t="s">
        <v>91</v>
      </c>
      <c r="AA3557">
        <v>12</v>
      </c>
      <c r="AB3557">
        <v>127</v>
      </c>
      <c r="AC3557" t="s">
        <v>52</v>
      </c>
      <c r="AD3557" t="s">
        <v>53</v>
      </c>
      <c r="AE3557">
        <f t="shared" si="55"/>
        <v>1</v>
      </c>
      <c r="AF3557">
        <v>1</v>
      </c>
      <c r="AG3557" t="str">
        <f>IF(Table2[[#This Row],[Avg Monthly GB Download]] &lt; 5, "Less than 5 GB", IF(Table2[[#This Row],[Avg Monthly GB Download]] &lt;= 10, "Between 5 and 10 GB", "10 or more GB"))</f>
        <v>Less than 5 GB</v>
      </c>
    </row>
    <row r="3558" spans="1:33" x14ac:dyDescent="0.3">
      <c r="A3558" t="s">
        <v>7230</v>
      </c>
      <c r="B3558" t="s">
        <v>21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17</v>
      </c>
      <c r="I3558" t="s">
        <v>18</v>
      </c>
      <c r="J3558">
        <v>4.0999999999999996</v>
      </c>
      <c r="K3558">
        <v>3</v>
      </c>
      <c r="L3558">
        <v>5</v>
      </c>
      <c r="M3558" t="s">
        <v>17</v>
      </c>
      <c r="N3558">
        <v>43</v>
      </c>
      <c r="O3558" t="s">
        <v>27</v>
      </c>
      <c r="P3558" t="s">
        <v>7231</v>
      </c>
      <c r="Q3558" t="s">
        <v>20</v>
      </c>
      <c r="R3558">
        <v>64</v>
      </c>
      <c r="S3558" t="s">
        <v>17</v>
      </c>
      <c r="T3558" t="s">
        <v>17</v>
      </c>
      <c r="U3558" t="s">
        <v>17</v>
      </c>
      <c r="V3558" t="str">
        <f>IF(Table2[[#This Row],[Age]] &lt; 30, "Under 30", IF(Table2[[#This Row],[Age]] &lt; 65, "Other", "Senior"))</f>
        <v>Other</v>
      </c>
      <c r="W3558">
        <v>0</v>
      </c>
      <c r="X3558" t="s">
        <v>21</v>
      </c>
      <c r="Y3558" t="s">
        <v>28</v>
      </c>
      <c r="Z3558" t="s">
        <v>34</v>
      </c>
      <c r="AA3558">
        <v>53</v>
      </c>
      <c r="AB3558">
        <v>3017</v>
      </c>
      <c r="AC3558" t="s">
        <v>52</v>
      </c>
      <c r="AD3558" t="s">
        <v>53</v>
      </c>
      <c r="AE3558">
        <f t="shared" si="55"/>
        <v>1</v>
      </c>
      <c r="AF3558">
        <v>1</v>
      </c>
      <c r="AG3558" t="str">
        <f>IF(Table2[[#This Row],[Avg Monthly GB Download]] &lt; 5, "Less than 5 GB", IF(Table2[[#This Row],[Avg Monthly GB Download]] &lt;= 10, "Between 5 and 10 GB", "10 or more GB"))</f>
        <v>Between 5 and 10 GB</v>
      </c>
    </row>
    <row r="3559" spans="1:33" x14ac:dyDescent="0.3">
      <c r="A3559" t="s">
        <v>7232</v>
      </c>
      <c r="B3559" t="s">
        <v>21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17</v>
      </c>
      <c r="I3559" t="s">
        <v>18</v>
      </c>
      <c r="J3559">
        <v>40.5</v>
      </c>
      <c r="K3559">
        <v>1</v>
      </c>
      <c r="L3559">
        <v>4</v>
      </c>
      <c r="M3559" t="s">
        <v>21</v>
      </c>
      <c r="N3559">
        <v>0</v>
      </c>
      <c r="O3559" t="s">
        <v>69</v>
      </c>
      <c r="P3559" t="s">
        <v>7233</v>
      </c>
      <c r="Q3559" t="s">
        <v>20</v>
      </c>
      <c r="R3559">
        <v>67</v>
      </c>
      <c r="S3559" t="s">
        <v>17</v>
      </c>
      <c r="T3559" t="s">
        <v>21</v>
      </c>
      <c r="U3559" t="s">
        <v>17</v>
      </c>
      <c r="V3559" t="str">
        <f>IF(Table2[[#This Row],[Age]] &lt; 30, "Under 30", IF(Table2[[#This Row],[Age]] &lt; 65, "Other", "Senior"))</f>
        <v>Senior</v>
      </c>
      <c r="W3559">
        <v>0</v>
      </c>
      <c r="X3559" t="s">
        <v>17</v>
      </c>
      <c r="Y3559" t="s">
        <v>28</v>
      </c>
      <c r="Z3559" t="s">
        <v>29</v>
      </c>
      <c r="AA3559">
        <v>31</v>
      </c>
      <c r="AB3559">
        <v>1070</v>
      </c>
      <c r="AC3559" t="s">
        <v>52</v>
      </c>
      <c r="AD3559" t="s">
        <v>53</v>
      </c>
      <c r="AE3559">
        <f t="shared" si="55"/>
        <v>1</v>
      </c>
      <c r="AF3559">
        <v>1</v>
      </c>
      <c r="AG3559" t="str">
        <f>IF(Table2[[#This Row],[Avg Monthly GB Download]] &lt; 5, "Less than 5 GB", IF(Table2[[#This Row],[Avg Monthly GB Download]] &lt;= 10, "Between 5 and 10 GB", "10 or more GB"))</f>
        <v>Less than 5 GB</v>
      </c>
    </row>
    <row r="3560" spans="1:33" x14ac:dyDescent="0.3">
      <c r="A3560" t="s">
        <v>7234</v>
      </c>
      <c r="B3560" t="s">
        <v>21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17</v>
      </c>
      <c r="I3560" t="s">
        <v>18</v>
      </c>
      <c r="J3560">
        <v>10.8</v>
      </c>
      <c r="K3560">
        <v>3</v>
      </c>
      <c r="L3560">
        <v>9</v>
      </c>
      <c r="M3560" t="s">
        <v>21</v>
      </c>
      <c r="N3560">
        <v>0</v>
      </c>
      <c r="O3560" t="s">
        <v>76</v>
      </c>
      <c r="P3560" t="s">
        <v>7235</v>
      </c>
      <c r="Q3560" t="s">
        <v>22</v>
      </c>
      <c r="R3560">
        <v>29</v>
      </c>
      <c r="S3560" t="s">
        <v>21</v>
      </c>
      <c r="T3560" t="s">
        <v>17</v>
      </c>
      <c r="U3560" t="s">
        <v>17</v>
      </c>
      <c r="V3560" t="str">
        <f>IF(Table2[[#This Row],[Age]] &lt; 30, "Under 30", IF(Table2[[#This Row],[Age]] &lt; 65, "Other", "Senior"))</f>
        <v>Under 30</v>
      </c>
      <c r="W3560">
        <v>0</v>
      </c>
      <c r="X3560" t="s">
        <v>21</v>
      </c>
      <c r="Y3560" t="s">
        <v>28</v>
      </c>
      <c r="Z3560" t="s">
        <v>29</v>
      </c>
      <c r="AA3560">
        <v>65</v>
      </c>
      <c r="AB3560">
        <v>4555</v>
      </c>
      <c r="AC3560" t="s">
        <v>52</v>
      </c>
      <c r="AD3560" t="s">
        <v>53</v>
      </c>
      <c r="AE3560">
        <f t="shared" si="55"/>
        <v>1</v>
      </c>
      <c r="AF3560">
        <v>1</v>
      </c>
      <c r="AG3560" t="str">
        <f>IF(Table2[[#This Row],[Avg Monthly GB Download]] &lt; 5, "Less than 5 GB", IF(Table2[[#This Row],[Avg Monthly GB Download]] &lt;= 10, "Between 5 and 10 GB", "10 or more GB"))</f>
        <v>Between 5 and 10 GB</v>
      </c>
    </row>
    <row r="3561" spans="1:33" x14ac:dyDescent="0.3">
      <c r="A3561" t="s">
        <v>7236</v>
      </c>
      <c r="B3561" t="s">
        <v>21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17</v>
      </c>
      <c r="I3561" t="s">
        <v>84</v>
      </c>
      <c r="J3561">
        <v>0</v>
      </c>
      <c r="K3561">
        <v>0</v>
      </c>
      <c r="L3561">
        <v>0</v>
      </c>
      <c r="M3561" t="s">
        <v>17</v>
      </c>
      <c r="N3561">
        <v>0</v>
      </c>
      <c r="O3561" t="s">
        <v>71</v>
      </c>
      <c r="P3561" t="s">
        <v>7237</v>
      </c>
      <c r="Q3561" t="s">
        <v>20</v>
      </c>
      <c r="R3561">
        <v>63</v>
      </c>
      <c r="S3561" t="s">
        <v>17</v>
      </c>
      <c r="T3561" t="s">
        <v>17</v>
      </c>
      <c r="U3561" t="s">
        <v>17</v>
      </c>
      <c r="V3561" t="str">
        <f>IF(Table2[[#This Row],[Age]] &lt; 30, "Under 30", IF(Table2[[#This Row],[Age]] &lt; 65, "Other", "Senior"))</f>
        <v>Other</v>
      </c>
      <c r="W3561">
        <v>0</v>
      </c>
      <c r="X3561" t="s">
        <v>17</v>
      </c>
      <c r="Y3561" t="s">
        <v>28</v>
      </c>
      <c r="Z3561" t="s">
        <v>29</v>
      </c>
      <c r="AA3561">
        <v>8</v>
      </c>
      <c r="AB3561">
        <v>8</v>
      </c>
      <c r="AC3561" t="s">
        <v>52</v>
      </c>
      <c r="AD3561" t="s">
        <v>53</v>
      </c>
      <c r="AE3561">
        <f t="shared" si="55"/>
        <v>1</v>
      </c>
      <c r="AF3561">
        <v>1</v>
      </c>
      <c r="AG3561" t="str">
        <f>IF(Table2[[#This Row],[Avg Monthly GB Download]] &lt; 5, "Less than 5 GB", IF(Table2[[#This Row],[Avg Monthly GB Download]] &lt;= 10, "Between 5 and 10 GB", "10 or more GB"))</f>
        <v>Less than 5 GB</v>
      </c>
    </row>
    <row r="3562" spans="1:33" x14ac:dyDescent="0.3">
      <c r="A3562" t="s">
        <v>7238</v>
      </c>
      <c r="B3562" t="s">
        <v>21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17</v>
      </c>
      <c r="I3562" t="s">
        <v>18</v>
      </c>
      <c r="J3562">
        <v>0</v>
      </c>
      <c r="K3562">
        <v>4</v>
      </c>
      <c r="L3562">
        <v>0</v>
      </c>
      <c r="M3562" t="s">
        <v>17</v>
      </c>
      <c r="N3562">
        <v>0</v>
      </c>
      <c r="O3562" t="s">
        <v>75</v>
      </c>
      <c r="P3562" t="s">
        <v>7239</v>
      </c>
      <c r="Q3562" t="s">
        <v>22</v>
      </c>
      <c r="R3562">
        <v>50</v>
      </c>
      <c r="S3562" t="s">
        <v>17</v>
      </c>
      <c r="T3562" t="s">
        <v>17</v>
      </c>
      <c r="U3562" t="s">
        <v>17</v>
      </c>
      <c r="V3562" t="str">
        <f>IF(Table2[[#This Row],[Age]] &lt; 30, "Under 30", IF(Table2[[#This Row],[Age]] &lt; 65, "Other", "Senior"))</f>
        <v>Other</v>
      </c>
      <c r="W3562">
        <v>0</v>
      </c>
      <c r="X3562" t="s">
        <v>17</v>
      </c>
      <c r="Y3562" t="s">
        <v>28</v>
      </c>
      <c r="Z3562" t="s">
        <v>29</v>
      </c>
      <c r="AA3562">
        <v>7</v>
      </c>
      <c r="AB3562">
        <v>7</v>
      </c>
      <c r="AC3562" t="s">
        <v>52</v>
      </c>
      <c r="AD3562" t="s">
        <v>53</v>
      </c>
      <c r="AE3562">
        <f t="shared" si="55"/>
        <v>1</v>
      </c>
      <c r="AF3562">
        <v>1</v>
      </c>
      <c r="AG3562" t="str">
        <f>IF(Table2[[#This Row],[Avg Monthly GB Download]] &lt; 5, "Less than 5 GB", IF(Table2[[#This Row],[Avg Monthly GB Download]] &lt;= 10, "Between 5 and 10 GB", "10 or more GB"))</f>
        <v>Less than 5 GB</v>
      </c>
    </row>
    <row r="3563" spans="1:33" x14ac:dyDescent="0.3">
      <c r="A3563" t="s">
        <v>7240</v>
      </c>
      <c r="B3563" t="s">
        <v>21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21</v>
      </c>
      <c r="I3563" t="s">
        <v>18</v>
      </c>
      <c r="J3563">
        <v>15.2</v>
      </c>
      <c r="K3563">
        <v>2</v>
      </c>
      <c r="L3563">
        <v>3</v>
      </c>
      <c r="M3563" t="s">
        <v>21</v>
      </c>
      <c r="N3563">
        <v>0</v>
      </c>
      <c r="O3563" t="s">
        <v>69</v>
      </c>
      <c r="P3563" t="s">
        <v>7241</v>
      </c>
      <c r="Q3563" t="s">
        <v>22</v>
      </c>
      <c r="R3563">
        <v>82</v>
      </c>
      <c r="S3563" t="s">
        <v>17</v>
      </c>
      <c r="T3563" t="s">
        <v>21</v>
      </c>
      <c r="U3563" t="s">
        <v>17</v>
      </c>
      <c r="V3563" t="str">
        <f>IF(Table2[[#This Row],[Age]] &lt; 30, "Under 30", IF(Table2[[#This Row],[Age]] &lt; 65, "Other", "Senior"))</f>
        <v>Senior</v>
      </c>
      <c r="W3563">
        <v>0</v>
      </c>
      <c r="X3563" t="s">
        <v>17</v>
      </c>
      <c r="Y3563" t="s">
        <v>28</v>
      </c>
      <c r="Z3563" t="s">
        <v>34</v>
      </c>
      <c r="AA3563">
        <v>49</v>
      </c>
      <c r="AB3563">
        <v>141</v>
      </c>
      <c r="AC3563" t="s">
        <v>52</v>
      </c>
      <c r="AD3563" t="s">
        <v>53</v>
      </c>
      <c r="AE3563">
        <f t="shared" si="55"/>
        <v>1</v>
      </c>
      <c r="AF3563">
        <v>1</v>
      </c>
      <c r="AG3563" t="str">
        <f>IF(Table2[[#This Row],[Avg Monthly GB Download]] &lt; 5, "Less than 5 GB", IF(Table2[[#This Row],[Avg Monthly GB Download]] &lt;= 10, "Between 5 and 10 GB", "10 or more GB"))</f>
        <v>Less than 5 GB</v>
      </c>
    </row>
    <row r="3564" spans="1:33" x14ac:dyDescent="0.3">
      <c r="A3564" t="s">
        <v>7242</v>
      </c>
      <c r="B3564" t="s">
        <v>21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21</v>
      </c>
      <c r="I3564" t="s">
        <v>18</v>
      </c>
      <c r="J3564">
        <v>18.2</v>
      </c>
      <c r="K3564">
        <v>3</v>
      </c>
      <c r="L3564">
        <v>13</v>
      </c>
      <c r="M3564" t="s">
        <v>21</v>
      </c>
      <c r="N3564">
        <v>0</v>
      </c>
      <c r="O3564" t="s">
        <v>73</v>
      </c>
      <c r="P3564" t="s">
        <v>7243</v>
      </c>
      <c r="Q3564" t="s">
        <v>20</v>
      </c>
      <c r="R3564">
        <v>23</v>
      </c>
      <c r="S3564" t="s">
        <v>21</v>
      </c>
      <c r="T3564" t="s">
        <v>17</v>
      </c>
      <c r="U3564" t="s">
        <v>17</v>
      </c>
      <c r="V3564" t="str">
        <f>IF(Table2[[#This Row],[Age]] &lt; 30, "Under 30", IF(Table2[[#This Row],[Age]] &lt; 65, "Other", "Senior"))</f>
        <v>Under 30</v>
      </c>
      <c r="W3564">
        <v>0</v>
      </c>
      <c r="X3564" t="s">
        <v>17</v>
      </c>
      <c r="Y3564" t="s">
        <v>28</v>
      </c>
      <c r="Z3564" t="s">
        <v>34</v>
      </c>
      <c r="AA3564">
        <v>47</v>
      </c>
      <c r="AB3564">
        <v>1048</v>
      </c>
      <c r="AC3564" t="s">
        <v>52</v>
      </c>
      <c r="AD3564" t="s">
        <v>92</v>
      </c>
      <c r="AE3564">
        <f t="shared" si="55"/>
        <v>1</v>
      </c>
      <c r="AF3564">
        <v>1</v>
      </c>
      <c r="AG3564" t="str">
        <f>IF(Table2[[#This Row],[Avg Monthly GB Download]] &lt; 5, "Less than 5 GB", IF(Table2[[#This Row],[Avg Monthly GB Download]] &lt;= 10, "Between 5 and 10 GB", "10 or more GB"))</f>
        <v>10 or more GB</v>
      </c>
    </row>
    <row r="3565" spans="1:33" x14ac:dyDescent="0.3">
      <c r="A3565" t="s">
        <v>7244</v>
      </c>
      <c r="B3565" t="s">
        <v>21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21</v>
      </c>
      <c r="I3565" t="s">
        <v>18</v>
      </c>
      <c r="J3565">
        <v>10.7</v>
      </c>
      <c r="K3565">
        <v>0</v>
      </c>
      <c r="L3565">
        <v>4</v>
      </c>
      <c r="M3565" t="s">
        <v>17</v>
      </c>
      <c r="N3565">
        <v>12</v>
      </c>
      <c r="O3565" t="s">
        <v>65</v>
      </c>
      <c r="P3565" t="s">
        <v>7245</v>
      </c>
      <c r="Q3565" t="s">
        <v>20</v>
      </c>
      <c r="R3565">
        <v>85</v>
      </c>
      <c r="S3565" t="s">
        <v>17</v>
      </c>
      <c r="T3565" t="s">
        <v>21</v>
      </c>
      <c r="U3565" t="s">
        <v>17</v>
      </c>
      <c r="V3565" t="str">
        <f>IF(Table2[[#This Row],[Age]] &lt; 30, "Under 30", IF(Table2[[#This Row],[Age]] &lt; 65, "Other", "Senior"))</f>
        <v>Senior</v>
      </c>
      <c r="W3565">
        <v>0</v>
      </c>
      <c r="X3565" t="s">
        <v>21</v>
      </c>
      <c r="Y3565" t="s">
        <v>28</v>
      </c>
      <c r="Z3565" t="s">
        <v>34</v>
      </c>
      <c r="AA3565">
        <v>45</v>
      </c>
      <c r="AB3565">
        <v>45</v>
      </c>
      <c r="AC3565" t="s">
        <v>61</v>
      </c>
      <c r="AD3565" t="s">
        <v>93</v>
      </c>
      <c r="AE3565">
        <f t="shared" si="55"/>
        <v>1</v>
      </c>
      <c r="AF3565">
        <v>1</v>
      </c>
      <c r="AG3565" t="str">
        <f>IF(Table2[[#This Row],[Avg Monthly GB Download]] &lt; 5, "Less than 5 GB", IF(Table2[[#This Row],[Avg Monthly GB Download]] &lt;= 10, "Between 5 and 10 GB", "10 or more GB"))</f>
        <v>Less than 5 GB</v>
      </c>
    </row>
    <row r="3566" spans="1:33" x14ac:dyDescent="0.3">
      <c r="A3566" t="s">
        <v>7246</v>
      </c>
      <c r="B3566" t="s">
        <v>21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17</v>
      </c>
      <c r="I3566" t="s">
        <v>18</v>
      </c>
      <c r="J3566">
        <v>21.9</v>
      </c>
      <c r="K3566">
        <v>4</v>
      </c>
      <c r="L3566">
        <v>0</v>
      </c>
      <c r="M3566" t="s">
        <v>17</v>
      </c>
      <c r="N3566">
        <v>0</v>
      </c>
      <c r="O3566" t="s">
        <v>42</v>
      </c>
      <c r="P3566" t="s">
        <v>7247</v>
      </c>
      <c r="Q3566" t="s">
        <v>20</v>
      </c>
      <c r="R3566">
        <v>22</v>
      </c>
      <c r="S3566" t="s">
        <v>21</v>
      </c>
      <c r="T3566" t="s">
        <v>17</v>
      </c>
      <c r="U3566" t="s">
        <v>17</v>
      </c>
      <c r="V3566" t="str">
        <f>IF(Table2[[#This Row],[Age]] &lt; 30, "Under 30", IF(Table2[[#This Row],[Age]] &lt; 65, "Other", "Senior"))</f>
        <v>Under 30</v>
      </c>
      <c r="W3566">
        <v>0</v>
      </c>
      <c r="X3566" t="s">
        <v>17</v>
      </c>
      <c r="Y3566" t="s">
        <v>28</v>
      </c>
      <c r="Z3566" t="s">
        <v>29</v>
      </c>
      <c r="AA3566">
        <v>13</v>
      </c>
      <c r="AB3566">
        <v>771</v>
      </c>
      <c r="AC3566" t="s">
        <v>44</v>
      </c>
      <c r="AD3566" t="s">
        <v>45</v>
      </c>
      <c r="AE3566">
        <f t="shared" si="55"/>
        <v>1</v>
      </c>
      <c r="AF3566">
        <v>1</v>
      </c>
      <c r="AG3566" t="str">
        <f>IF(Table2[[#This Row],[Avg Monthly GB Download]] &lt; 5, "Less than 5 GB", IF(Table2[[#This Row],[Avg Monthly GB Download]] &lt;= 10, "Between 5 and 10 GB", "10 or more GB"))</f>
        <v>Less than 5 GB</v>
      </c>
    </row>
    <row r="3567" spans="1:33" x14ac:dyDescent="0.3">
      <c r="A3567" t="s">
        <v>7248</v>
      </c>
      <c r="B3567" t="s">
        <v>21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17</v>
      </c>
      <c r="I3567" t="s">
        <v>18</v>
      </c>
      <c r="J3567">
        <v>12.9</v>
      </c>
      <c r="K3567">
        <v>5</v>
      </c>
      <c r="L3567">
        <v>4</v>
      </c>
      <c r="M3567" t="s">
        <v>21</v>
      </c>
      <c r="N3567">
        <v>0</v>
      </c>
      <c r="O3567" t="s">
        <v>72</v>
      </c>
      <c r="P3567" t="s">
        <v>7249</v>
      </c>
      <c r="Q3567" t="s">
        <v>22</v>
      </c>
      <c r="R3567">
        <v>53</v>
      </c>
      <c r="S3567" t="s">
        <v>17</v>
      </c>
      <c r="T3567" t="s">
        <v>17</v>
      </c>
      <c r="U3567" t="s">
        <v>17</v>
      </c>
      <c r="V3567" t="str">
        <f>IF(Table2[[#This Row],[Age]] &lt; 30, "Under 30", IF(Table2[[#This Row],[Age]] &lt; 65, "Other", "Senior"))</f>
        <v>Other</v>
      </c>
      <c r="W3567">
        <v>0</v>
      </c>
      <c r="X3567" t="s">
        <v>17</v>
      </c>
      <c r="Y3567" t="s">
        <v>28</v>
      </c>
      <c r="Z3567" t="s">
        <v>34</v>
      </c>
      <c r="AA3567">
        <v>18</v>
      </c>
      <c r="AB3567">
        <v>209</v>
      </c>
      <c r="AC3567" t="s">
        <v>52</v>
      </c>
      <c r="AD3567" t="s">
        <v>53</v>
      </c>
      <c r="AE3567">
        <f t="shared" si="55"/>
        <v>1</v>
      </c>
      <c r="AF3567">
        <v>1</v>
      </c>
      <c r="AG3567" t="str">
        <f>IF(Table2[[#This Row],[Avg Monthly GB Download]] &lt; 5, "Less than 5 GB", IF(Table2[[#This Row],[Avg Monthly GB Download]] &lt;= 10, "Between 5 and 10 GB", "10 or more GB"))</f>
        <v>Less than 5 GB</v>
      </c>
    </row>
    <row r="3568" spans="1:33" x14ac:dyDescent="0.3">
      <c r="A3568" t="s">
        <v>7250</v>
      </c>
      <c r="B3568" t="s">
        <v>21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21</v>
      </c>
      <c r="I3568" t="s">
        <v>18</v>
      </c>
      <c r="J3568">
        <v>38.299999999999997</v>
      </c>
      <c r="K3568">
        <v>5</v>
      </c>
      <c r="L3568">
        <v>18</v>
      </c>
      <c r="M3568" t="s">
        <v>21</v>
      </c>
      <c r="N3568">
        <v>0</v>
      </c>
      <c r="O3568" t="s">
        <v>75</v>
      </c>
      <c r="P3568" t="s">
        <v>7251</v>
      </c>
      <c r="Q3568" t="s">
        <v>20</v>
      </c>
      <c r="R3568">
        <v>20</v>
      </c>
      <c r="S3568" t="s">
        <v>21</v>
      </c>
      <c r="T3568" t="s">
        <v>17</v>
      </c>
      <c r="U3568" t="s">
        <v>17</v>
      </c>
      <c r="V3568" t="str">
        <f>IF(Table2[[#This Row],[Age]] &lt; 30, "Under 30", IF(Table2[[#This Row],[Age]] &lt; 65, "Other", "Senior"))</f>
        <v>Under 30</v>
      </c>
      <c r="W3568">
        <v>0</v>
      </c>
      <c r="X3568" t="s">
        <v>21</v>
      </c>
      <c r="Y3568" t="s">
        <v>28</v>
      </c>
      <c r="Z3568" t="s">
        <v>34</v>
      </c>
      <c r="AA3568">
        <v>59</v>
      </c>
      <c r="AB3568">
        <v>3594</v>
      </c>
      <c r="AC3568" t="s">
        <v>35</v>
      </c>
      <c r="AD3568" t="s">
        <v>100</v>
      </c>
      <c r="AE3568">
        <f t="shared" si="55"/>
        <v>1</v>
      </c>
      <c r="AF3568">
        <v>1</v>
      </c>
      <c r="AG3568" t="str">
        <f>IF(Table2[[#This Row],[Avg Monthly GB Download]] &lt; 5, "Less than 5 GB", IF(Table2[[#This Row],[Avg Monthly GB Download]] &lt;= 10, "Between 5 and 10 GB", "10 or more GB"))</f>
        <v>10 or more GB</v>
      </c>
    </row>
    <row r="3569" spans="1:33" x14ac:dyDescent="0.3">
      <c r="A3569" t="s">
        <v>7252</v>
      </c>
      <c r="B3569" t="s">
        <v>21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17</v>
      </c>
      <c r="I3569" t="s">
        <v>18</v>
      </c>
      <c r="J3569">
        <v>13.9</v>
      </c>
      <c r="K3569">
        <v>5</v>
      </c>
      <c r="L3569">
        <v>3</v>
      </c>
      <c r="M3569" t="s">
        <v>21</v>
      </c>
      <c r="N3569">
        <v>0</v>
      </c>
      <c r="O3569" t="s">
        <v>75</v>
      </c>
      <c r="P3569" t="s">
        <v>7253</v>
      </c>
      <c r="Q3569" t="s">
        <v>20</v>
      </c>
      <c r="R3569">
        <v>58</v>
      </c>
      <c r="S3569" t="s">
        <v>17</v>
      </c>
      <c r="T3569" t="s">
        <v>17</v>
      </c>
      <c r="U3569" t="s">
        <v>17</v>
      </c>
      <c r="V3569" t="str">
        <f>IF(Table2[[#This Row],[Age]] &lt; 30, "Under 30", IF(Table2[[#This Row],[Age]] &lt; 65, "Other", "Senior"))</f>
        <v>Other</v>
      </c>
      <c r="W3569">
        <v>0</v>
      </c>
      <c r="X3569" t="s">
        <v>17</v>
      </c>
      <c r="Y3569" t="s">
        <v>28</v>
      </c>
      <c r="Z3569" t="s">
        <v>29</v>
      </c>
      <c r="AA3569">
        <v>46</v>
      </c>
      <c r="AB3569">
        <v>46</v>
      </c>
      <c r="AC3569" t="s">
        <v>52</v>
      </c>
      <c r="AD3569" t="s">
        <v>92</v>
      </c>
      <c r="AE3569">
        <f t="shared" si="55"/>
        <v>1</v>
      </c>
      <c r="AF3569">
        <v>1</v>
      </c>
      <c r="AG3569" t="str">
        <f>IF(Table2[[#This Row],[Avg Monthly GB Download]] &lt; 5, "Less than 5 GB", IF(Table2[[#This Row],[Avg Monthly GB Download]] &lt;= 10, "Between 5 and 10 GB", "10 or more GB"))</f>
        <v>Less than 5 GB</v>
      </c>
    </row>
    <row r="3570" spans="1:33" x14ac:dyDescent="0.3">
      <c r="A3570" t="s">
        <v>7254</v>
      </c>
      <c r="B3570" t="s">
        <v>21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17</v>
      </c>
      <c r="I3570" t="s">
        <v>18</v>
      </c>
      <c r="J3570">
        <v>0</v>
      </c>
      <c r="K3570">
        <v>3</v>
      </c>
      <c r="L3570">
        <v>3</v>
      </c>
      <c r="M3570" t="s">
        <v>21</v>
      </c>
      <c r="N3570">
        <v>0</v>
      </c>
      <c r="O3570" t="s">
        <v>46</v>
      </c>
      <c r="P3570" t="s">
        <v>7255</v>
      </c>
      <c r="Q3570" t="s">
        <v>20</v>
      </c>
      <c r="R3570">
        <v>56</v>
      </c>
      <c r="S3570" t="s">
        <v>17</v>
      </c>
      <c r="T3570" t="s">
        <v>17</v>
      </c>
      <c r="U3570" t="s">
        <v>17</v>
      </c>
      <c r="V3570" t="str">
        <f>IF(Table2[[#This Row],[Age]] &lt; 30, "Under 30", IF(Table2[[#This Row],[Age]] &lt; 65, "Other", "Senior"))</f>
        <v>Other</v>
      </c>
      <c r="W3570">
        <v>0</v>
      </c>
      <c r="X3570" t="s">
        <v>17</v>
      </c>
      <c r="Y3570" t="s">
        <v>28</v>
      </c>
      <c r="Z3570" t="s">
        <v>34</v>
      </c>
      <c r="AA3570">
        <v>29</v>
      </c>
      <c r="AB3570">
        <v>798</v>
      </c>
      <c r="AC3570" t="s">
        <v>52</v>
      </c>
      <c r="AD3570" t="s">
        <v>92</v>
      </c>
      <c r="AE3570">
        <f t="shared" si="55"/>
        <v>1</v>
      </c>
      <c r="AF3570">
        <v>1</v>
      </c>
      <c r="AG3570" t="str">
        <f>IF(Table2[[#This Row],[Avg Monthly GB Download]] &lt; 5, "Less than 5 GB", IF(Table2[[#This Row],[Avg Monthly GB Download]] &lt;= 10, "Between 5 and 10 GB", "10 or more GB"))</f>
        <v>Less than 5 GB</v>
      </c>
    </row>
    <row r="3571" spans="1:33" x14ac:dyDescent="0.3">
      <c r="A3571" t="s">
        <v>7256</v>
      </c>
      <c r="B3571" t="s">
        <v>21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17</v>
      </c>
      <c r="I3571" t="s">
        <v>18</v>
      </c>
      <c r="J3571">
        <v>3.5</v>
      </c>
      <c r="K3571">
        <v>4</v>
      </c>
      <c r="L3571">
        <v>10</v>
      </c>
      <c r="M3571" t="s">
        <v>21</v>
      </c>
      <c r="N3571">
        <v>0</v>
      </c>
      <c r="O3571" t="s">
        <v>67</v>
      </c>
      <c r="P3571" t="s">
        <v>7257</v>
      </c>
      <c r="Q3571" t="s">
        <v>22</v>
      </c>
      <c r="R3571">
        <v>23</v>
      </c>
      <c r="S3571" t="s">
        <v>21</v>
      </c>
      <c r="T3571" t="s">
        <v>17</v>
      </c>
      <c r="U3571" t="s">
        <v>17</v>
      </c>
      <c r="V3571" t="str">
        <f>IF(Table2[[#This Row],[Age]] &lt; 30, "Under 30", IF(Table2[[#This Row],[Age]] &lt; 65, "Other", "Senior"))</f>
        <v>Under 30</v>
      </c>
      <c r="W3571">
        <v>0</v>
      </c>
      <c r="X3571" t="s">
        <v>21</v>
      </c>
      <c r="Y3571" t="s">
        <v>28</v>
      </c>
      <c r="Z3571" t="s">
        <v>34</v>
      </c>
      <c r="AA3571">
        <v>37</v>
      </c>
      <c r="AB3571">
        <v>141</v>
      </c>
      <c r="AC3571" t="s">
        <v>52</v>
      </c>
      <c r="AD3571" t="s">
        <v>92</v>
      </c>
      <c r="AE3571">
        <f t="shared" si="55"/>
        <v>1</v>
      </c>
      <c r="AF3571">
        <v>1</v>
      </c>
      <c r="AG3571" t="str">
        <f>IF(Table2[[#This Row],[Avg Monthly GB Download]] &lt; 5, "Less than 5 GB", IF(Table2[[#This Row],[Avg Monthly GB Download]] &lt;= 10, "Between 5 and 10 GB", "10 or more GB"))</f>
        <v>Between 5 and 10 GB</v>
      </c>
    </row>
    <row r="3572" spans="1:33" x14ac:dyDescent="0.3">
      <c r="A3572" t="s">
        <v>7258</v>
      </c>
      <c r="B3572" t="s">
        <v>21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17</v>
      </c>
      <c r="I3572" t="s">
        <v>18</v>
      </c>
      <c r="J3572">
        <v>0</v>
      </c>
      <c r="K3572">
        <v>3</v>
      </c>
      <c r="L3572">
        <v>1</v>
      </c>
      <c r="M3572" t="s">
        <v>17</v>
      </c>
      <c r="N3572">
        <v>5</v>
      </c>
      <c r="O3572" t="s">
        <v>65</v>
      </c>
      <c r="P3572" t="s">
        <v>7259</v>
      </c>
      <c r="Q3572" t="s">
        <v>22</v>
      </c>
      <c r="R3572">
        <v>59</v>
      </c>
      <c r="S3572" t="s">
        <v>17</v>
      </c>
      <c r="T3572" t="s">
        <v>17</v>
      </c>
      <c r="U3572" t="s">
        <v>17</v>
      </c>
      <c r="V3572" t="str">
        <f>IF(Table2[[#This Row],[Age]] &lt; 30, "Under 30", IF(Table2[[#This Row],[Age]] &lt; 65, "Other", "Senior"))</f>
        <v>Other</v>
      </c>
      <c r="W3572">
        <v>0</v>
      </c>
      <c r="X3572" t="s">
        <v>17</v>
      </c>
      <c r="Y3572" t="s">
        <v>28</v>
      </c>
      <c r="Z3572" t="s">
        <v>34</v>
      </c>
      <c r="AA3572">
        <v>63</v>
      </c>
      <c r="AB3572">
        <v>424</v>
      </c>
      <c r="AC3572" t="s">
        <v>52</v>
      </c>
      <c r="AD3572" t="s">
        <v>92</v>
      </c>
      <c r="AE3572">
        <f t="shared" si="55"/>
        <v>1</v>
      </c>
      <c r="AF3572">
        <v>1</v>
      </c>
      <c r="AG3572" t="str">
        <f>IF(Table2[[#This Row],[Avg Monthly GB Download]] &lt; 5, "Less than 5 GB", IF(Table2[[#This Row],[Avg Monthly GB Download]] &lt;= 10, "Between 5 and 10 GB", "10 or more GB"))</f>
        <v>Less than 5 GB</v>
      </c>
    </row>
    <row r="3573" spans="1:33" x14ac:dyDescent="0.3">
      <c r="A3573" t="s">
        <v>7260</v>
      </c>
      <c r="B3573" t="s">
        <v>21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17</v>
      </c>
      <c r="I3573" t="s">
        <v>18</v>
      </c>
      <c r="J3573">
        <v>47.1</v>
      </c>
      <c r="K3573">
        <v>0</v>
      </c>
      <c r="L3573">
        <v>5</v>
      </c>
      <c r="M3573" t="s">
        <v>21</v>
      </c>
      <c r="N3573">
        <v>0</v>
      </c>
      <c r="O3573" t="s">
        <v>23</v>
      </c>
      <c r="P3573" t="s">
        <v>7261</v>
      </c>
      <c r="Q3573" t="s">
        <v>20</v>
      </c>
      <c r="R3573">
        <v>64</v>
      </c>
      <c r="S3573" t="s">
        <v>17</v>
      </c>
      <c r="T3573" t="s">
        <v>17</v>
      </c>
      <c r="U3573" t="s">
        <v>17</v>
      </c>
      <c r="V3573" t="str">
        <f>IF(Table2[[#This Row],[Age]] &lt; 30, "Under 30", IF(Table2[[#This Row],[Age]] &lt; 65, "Other", "Senior"))</f>
        <v>Other</v>
      </c>
      <c r="W3573">
        <v>0</v>
      </c>
      <c r="X3573" t="s">
        <v>17</v>
      </c>
      <c r="Y3573" t="s">
        <v>28</v>
      </c>
      <c r="Z3573" t="s">
        <v>34</v>
      </c>
      <c r="AA3573">
        <v>23</v>
      </c>
      <c r="AB3573">
        <v>299</v>
      </c>
      <c r="AC3573" t="s">
        <v>52</v>
      </c>
      <c r="AD3573" t="s">
        <v>92</v>
      </c>
      <c r="AE3573">
        <f t="shared" si="55"/>
        <v>1</v>
      </c>
      <c r="AF3573">
        <v>1</v>
      </c>
      <c r="AG3573" t="str">
        <f>IF(Table2[[#This Row],[Avg Monthly GB Download]] &lt; 5, "Less than 5 GB", IF(Table2[[#This Row],[Avg Monthly GB Download]] &lt;= 10, "Between 5 and 10 GB", "10 or more GB"))</f>
        <v>Between 5 and 10 GB</v>
      </c>
    </row>
    <row r="3574" spans="1:33" x14ac:dyDescent="0.3">
      <c r="A3574" t="s">
        <v>7262</v>
      </c>
      <c r="B3574" t="s">
        <v>21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17</v>
      </c>
      <c r="I3574" t="s">
        <v>18</v>
      </c>
      <c r="J3574">
        <v>92.1</v>
      </c>
      <c r="K3574">
        <v>5</v>
      </c>
      <c r="L3574">
        <v>11</v>
      </c>
      <c r="M3574" t="s">
        <v>21</v>
      </c>
      <c r="N3574">
        <v>0</v>
      </c>
      <c r="O3574" t="s">
        <v>65</v>
      </c>
      <c r="P3574" t="s">
        <v>7263</v>
      </c>
      <c r="Q3574" t="s">
        <v>22</v>
      </c>
      <c r="R3574">
        <v>25</v>
      </c>
      <c r="S3574" t="s">
        <v>21</v>
      </c>
      <c r="T3574" t="s">
        <v>17</v>
      </c>
      <c r="U3574" t="s">
        <v>17</v>
      </c>
      <c r="V3574" t="str">
        <f>IF(Table2[[#This Row],[Age]] &lt; 30, "Under 30", IF(Table2[[#This Row],[Age]] &lt; 65, "Other", "Senior"))</f>
        <v>Under 30</v>
      </c>
      <c r="W3574">
        <v>0</v>
      </c>
      <c r="X3574" t="s">
        <v>17</v>
      </c>
      <c r="Y3574" t="s">
        <v>28</v>
      </c>
      <c r="Z3574" t="s">
        <v>34</v>
      </c>
      <c r="AA3574">
        <v>25</v>
      </c>
      <c r="AB3574">
        <v>25</v>
      </c>
      <c r="AC3574" t="s">
        <v>52</v>
      </c>
      <c r="AD3574" t="s">
        <v>92</v>
      </c>
      <c r="AE3574">
        <f t="shared" si="55"/>
        <v>1</v>
      </c>
      <c r="AF3574">
        <v>1</v>
      </c>
      <c r="AG3574" t="str">
        <f>IF(Table2[[#This Row],[Avg Monthly GB Download]] &lt; 5, "Less than 5 GB", IF(Table2[[#This Row],[Avg Monthly GB Download]] &lt;= 10, "Between 5 and 10 GB", "10 or more GB"))</f>
        <v>10 or more GB</v>
      </c>
    </row>
    <row r="3575" spans="1:33" x14ac:dyDescent="0.3">
      <c r="A3575" t="s">
        <v>7264</v>
      </c>
      <c r="B3575" t="s">
        <v>21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17</v>
      </c>
      <c r="I3575" t="s">
        <v>18</v>
      </c>
      <c r="J3575">
        <v>235</v>
      </c>
      <c r="K3575">
        <v>5</v>
      </c>
      <c r="L3575">
        <v>2</v>
      </c>
      <c r="M3575" t="s">
        <v>21</v>
      </c>
      <c r="N3575">
        <v>0</v>
      </c>
      <c r="O3575" t="s">
        <v>51</v>
      </c>
      <c r="P3575" t="s">
        <v>7265</v>
      </c>
      <c r="Q3575" t="s">
        <v>20</v>
      </c>
      <c r="R3575">
        <v>56</v>
      </c>
      <c r="S3575" t="s">
        <v>17</v>
      </c>
      <c r="T3575" t="s">
        <v>17</v>
      </c>
      <c r="U3575" t="s">
        <v>17</v>
      </c>
      <c r="V3575" t="str">
        <f>IF(Table2[[#This Row],[Age]] &lt; 30, "Under 30", IF(Table2[[#This Row],[Age]] &lt; 65, "Other", "Senior"))</f>
        <v>Other</v>
      </c>
      <c r="W3575">
        <v>0</v>
      </c>
      <c r="X3575" t="s">
        <v>17</v>
      </c>
      <c r="Y3575" t="s">
        <v>28</v>
      </c>
      <c r="Z3575" t="s">
        <v>34</v>
      </c>
      <c r="AA3575">
        <v>35</v>
      </c>
      <c r="AB3575">
        <v>35</v>
      </c>
      <c r="AC3575" t="s">
        <v>52</v>
      </c>
      <c r="AD3575" t="s">
        <v>92</v>
      </c>
      <c r="AE3575">
        <f t="shared" si="55"/>
        <v>1</v>
      </c>
      <c r="AF3575">
        <v>1</v>
      </c>
      <c r="AG3575" t="str">
        <f>IF(Table2[[#This Row],[Avg Monthly GB Download]] &lt; 5, "Less than 5 GB", IF(Table2[[#This Row],[Avg Monthly GB Download]] &lt;= 10, "Between 5 and 10 GB", "10 or more GB"))</f>
        <v>Less than 5 GB</v>
      </c>
    </row>
    <row r="3576" spans="1:33" x14ac:dyDescent="0.3">
      <c r="A3576" t="s">
        <v>7266</v>
      </c>
      <c r="B3576" t="s">
        <v>21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17</v>
      </c>
      <c r="I3576" t="s">
        <v>18</v>
      </c>
      <c r="J3576">
        <v>103.1</v>
      </c>
      <c r="K3576">
        <v>2</v>
      </c>
      <c r="L3576">
        <v>5</v>
      </c>
      <c r="M3576" t="s">
        <v>21</v>
      </c>
      <c r="N3576">
        <v>0</v>
      </c>
      <c r="O3576" t="s">
        <v>24</v>
      </c>
      <c r="P3576" t="s">
        <v>7267</v>
      </c>
      <c r="Q3576" t="s">
        <v>22</v>
      </c>
      <c r="R3576">
        <v>50</v>
      </c>
      <c r="S3576" t="s">
        <v>17</v>
      </c>
      <c r="T3576" t="s">
        <v>17</v>
      </c>
      <c r="U3576" t="s">
        <v>17</v>
      </c>
      <c r="V3576" t="str">
        <f>IF(Table2[[#This Row],[Age]] &lt; 30, "Under 30", IF(Table2[[#This Row],[Age]] &lt; 65, "Other", "Senior"))</f>
        <v>Other</v>
      </c>
      <c r="W3576">
        <v>0</v>
      </c>
      <c r="X3576" t="s">
        <v>17</v>
      </c>
      <c r="Y3576" t="s">
        <v>28</v>
      </c>
      <c r="Z3576" t="s">
        <v>34</v>
      </c>
      <c r="AA3576">
        <v>27</v>
      </c>
      <c r="AB3576">
        <v>632</v>
      </c>
      <c r="AC3576" t="s">
        <v>52</v>
      </c>
      <c r="AD3576" t="s">
        <v>92</v>
      </c>
      <c r="AE3576">
        <f t="shared" si="55"/>
        <v>1</v>
      </c>
      <c r="AF3576">
        <v>1</v>
      </c>
      <c r="AG3576" t="str">
        <f>IF(Table2[[#This Row],[Avg Monthly GB Download]] &lt; 5, "Less than 5 GB", IF(Table2[[#This Row],[Avg Monthly GB Download]] &lt;= 10, "Between 5 and 10 GB", "10 or more GB"))</f>
        <v>Between 5 and 10 GB</v>
      </c>
    </row>
    <row r="3577" spans="1:33" x14ac:dyDescent="0.3">
      <c r="A3577" t="s">
        <v>7268</v>
      </c>
      <c r="B3577" t="s">
        <v>21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17</v>
      </c>
      <c r="I3577" t="s">
        <v>18</v>
      </c>
      <c r="J3577">
        <v>0</v>
      </c>
      <c r="K3577">
        <v>3</v>
      </c>
      <c r="L3577">
        <v>3</v>
      </c>
      <c r="M3577" t="s">
        <v>21</v>
      </c>
      <c r="N3577">
        <v>0</v>
      </c>
      <c r="O3577" t="s">
        <v>25</v>
      </c>
      <c r="P3577" t="s">
        <v>7269</v>
      </c>
      <c r="Q3577" t="s">
        <v>22</v>
      </c>
      <c r="R3577">
        <v>65</v>
      </c>
      <c r="S3577" t="s">
        <v>17</v>
      </c>
      <c r="T3577" t="s">
        <v>21</v>
      </c>
      <c r="U3577" t="s">
        <v>17</v>
      </c>
      <c r="V3577" t="str">
        <f>IF(Table2[[#This Row],[Age]] &lt; 30, "Under 30", IF(Table2[[#This Row],[Age]] &lt; 65, "Other", "Senior"))</f>
        <v>Senior</v>
      </c>
      <c r="W3577">
        <v>0</v>
      </c>
      <c r="X3577" t="s">
        <v>17</v>
      </c>
      <c r="Y3577" t="s">
        <v>28</v>
      </c>
      <c r="Z3577" t="s">
        <v>34</v>
      </c>
      <c r="AA3577">
        <v>44</v>
      </c>
      <c r="AB3577">
        <v>208</v>
      </c>
      <c r="AC3577" t="s">
        <v>52</v>
      </c>
      <c r="AD3577" t="s">
        <v>53</v>
      </c>
      <c r="AE3577">
        <f t="shared" si="55"/>
        <v>1</v>
      </c>
      <c r="AF3577">
        <v>1</v>
      </c>
      <c r="AG3577" t="str">
        <f>IF(Table2[[#This Row],[Avg Monthly GB Download]] &lt; 5, "Less than 5 GB", IF(Table2[[#This Row],[Avg Monthly GB Download]] &lt;= 10, "Between 5 and 10 GB", "10 or more GB"))</f>
        <v>Less than 5 GB</v>
      </c>
    </row>
    <row r="3578" spans="1:33" x14ac:dyDescent="0.3">
      <c r="A3578" t="s">
        <v>7270</v>
      </c>
      <c r="B3578" t="s">
        <v>21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17</v>
      </c>
      <c r="I3578" t="s">
        <v>18</v>
      </c>
      <c r="J3578">
        <v>7.5</v>
      </c>
      <c r="K3578">
        <v>3</v>
      </c>
      <c r="L3578">
        <v>9</v>
      </c>
      <c r="M3578" t="s">
        <v>21</v>
      </c>
      <c r="N3578">
        <v>0</v>
      </c>
      <c r="O3578" t="s">
        <v>39</v>
      </c>
      <c r="P3578" t="s">
        <v>7271</v>
      </c>
      <c r="Q3578" t="s">
        <v>20</v>
      </c>
      <c r="R3578">
        <v>39</v>
      </c>
      <c r="S3578" t="s">
        <v>17</v>
      </c>
      <c r="T3578" t="s">
        <v>17</v>
      </c>
      <c r="U3578" t="s">
        <v>17</v>
      </c>
      <c r="V3578" t="str">
        <f>IF(Table2[[#This Row],[Age]] &lt; 30, "Under 30", IF(Table2[[#This Row],[Age]] &lt; 65, "Other", "Senior"))</f>
        <v>Other</v>
      </c>
      <c r="W3578">
        <v>0</v>
      </c>
      <c r="X3578" t="s">
        <v>17</v>
      </c>
      <c r="Y3578" t="s">
        <v>28</v>
      </c>
      <c r="Z3578" t="s">
        <v>34</v>
      </c>
      <c r="AA3578">
        <v>33</v>
      </c>
      <c r="AB3578">
        <v>472</v>
      </c>
      <c r="AC3578" t="s">
        <v>52</v>
      </c>
      <c r="AD3578" t="s">
        <v>92</v>
      </c>
      <c r="AE3578">
        <f t="shared" si="55"/>
        <v>1</v>
      </c>
      <c r="AF3578">
        <v>1</v>
      </c>
      <c r="AG3578" t="str">
        <f>IF(Table2[[#This Row],[Avg Monthly GB Download]] &lt; 5, "Less than 5 GB", IF(Table2[[#This Row],[Avg Monthly GB Download]] &lt;= 10, "Between 5 and 10 GB", "10 or more GB"))</f>
        <v>Between 5 and 10 GB</v>
      </c>
    </row>
    <row r="3579" spans="1:33" x14ac:dyDescent="0.3">
      <c r="A3579" t="s">
        <v>7272</v>
      </c>
      <c r="B3579" t="s">
        <v>21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17</v>
      </c>
      <c r="I3579" t="s">
        <v>18</v>
      </c>
      <c r="J3579">
        <v>4.3</v>
      </c>
      <c r="K3579">
        <v>4</v>
      </c>
      <c r="L3579">
        <v>15</v>
      </c>
      <c r="M3579" t="s">
        <v>17</v>
      </c>
      <c r="N3579">
        <v>74</v>
      </c>
      <c r="O3579" t="s">
        <v>65</v>
      </c>
      <c r="P3579" t="s">
        <v>7273</v>
      </c>
      <c r="Q3579" t="s">
        <v>20</v>
      </c>
      <c r="R3579">
        <v>30</v>
      </c>
      <c r="S3579" t="s">
        <v>17</v>
      </c>
      <c r="T3579" t="s">
        <v>17</v>
      </c>
      <c r="U3579" t="s">
        <v>17</v>
      </c>
      <c r="V3579" t="str">
        <f>IF(Table2[[#This Row],[Age]] &lt; 30, "Under 30", IF(Table2[[#This Row],[Age]] &lt; 65, "Other", "Senior"))</f>
        <v>Other</v>
      </c>
      <c r="W3579">
        <v>0</v>
      </c>
      <c r="X3579" t="s">
        <v>21</v>
      </c>
      <c r="Y3579" t="s">
        <v>28</v>
      </c>
      <c r="Z3579" t="s">
        <v>34</v>
      </c>
      <c r="AA3579">
        <v>17</v>
      </c>
      <c r="AB3579">
        <v>806</v>
      </c>
      <c r="AC3579" t="s">
        <v>44</v>
      </c>
      <c r="AD3579" t="s">
        <v>88</v>
      </c>
      <c r="AE3579">
        <f t="shared" si="55"/>
        <v>1</v>
      </c>
      <c r="AF3579">
        <v>1</v>
      </c>
      <c r="AG3579" t="str">
        <f>IF(Table2[[#This Row],[Avg Monthly GB Download]] &lt; 5, "Less than 5 GB", IF(Table2[[#This Row],[Avg Monthly GB Download]] &lt;= 10, "Between 5 and 10 GB", "10 or more GB"))</f>
        <v>10 or more GB</v>
      </c>
    </row>
    <row r="3580" spans="1:33" x14ac:dyDescent="0.3">
      <c r="A3580" t="s">
        <v>7274</v>
      </c>
      <c r="B3580" t="s">
        <v>21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17</v>
      </c>
      <c r="I3580" t="s">
        <v>18</v>
      </c>
      <c r="J3580">
        <v>70.8</v>
      </c>
      <c r="K3580">
        <v>3</v>
      </c>
      <c r="L3580">
        <v>8</v>
      </c>
      <c r="M3580" t="s">
        <v>21</v>
      </c>
      <c r="N3580">
        <v>0</v>
      </c>
      <c r="O3580" t="s">
        <v>89</v>
      </c>
      <c r="P3580" t="s">
        <v>7275</v>
      </c>
      <c r="Q3580" t="s">
        <v>20</v>
      </c>
      <c r="R3580">
        <v>31</v>
      </c>
      <c r="S3580" t="s">
        <v>17</v>
      </c>
      <c r="T3580" t="s">
        <v>17</v>
      </c>
      <c r="U3580" t="s">
        <v>17</v>
      </c>
      <c r="V3580" t="str">
        <f>IF(Table2[[#This Row],[Age]] &lt; 30, "Under 30", IF(Table2[[#This Row],[Age]] &lt; 65, "Other", "Senior"))</f>
        <v>Other</v>
      </c>
      <c r="W3580">
        <v>0</v>
      </c>
      <c r="X3580" t="s">
        <v>17</v>
      </c>
      <c r="Y3580" t="s">
        <v>28</v>
      </c>
      <c r="Z3580" t="s">
        <v>34</v>
      </c>
      <c r="AA3580">
        <v>55</v>
      </c>
      <c r="AB3580">
        <v>449</v>
      </c>
      <c r="AC3580" t="s">
        <v>61</v>
      </c>
      <c r="AD3580" t="s">
        <v>101</v>
      </c>
      <c r="AE3580">
        <f t="shared" si="55"/>
        <v>1</v>
      </c>
      <c r="AF3580">
        <v>1</v>
      </c>
      <c r="AG3580" t="str">
        <f>IF(Table2[[#This Row],[Avg Monthly GB Download]] &lt; 5, "Less than 5 GB", IF(Table2[[#This Row],[Avg Monthly GB Download]] &lt;= 10, "Between 5 and 10 GB", "10 or more GB"))</f>
        <v>Between 5 and 10 GB</v>
      </c>
    </row>
    <row r="3581" spans="1:33" x14ac:dyDescent="0.3">
      <c r="A3581" t="s">
        <v>7276</v>
      </c>
      <c r="B3581" t="s">
        <v>21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17</v>
      </c>
      <c r="I3581" t="s">
        <v>18</v>
      </c>
      <c r="J3581">
        <v>11.3</v>
      </c>
      <c r="K3581">
        <v>0</v>
      </c>
      <c r="L3581">
        <v>1</v>
      </c>
      <c r="M3581" t="s">
        <v>21</v>
      </c>
      <c r="N3581">
        <v>0</v>
      </c>
      <c r="O3581" t="s">
        <v>38</v>
      </c>
      <c r="P3581" t="s">
        <v>7277</v>
      </c>
      <c r="Q3581" t="s">
        <v>22</v>
      </c>
      <c r="R3581">
        <v>35</v>
      </c>
      <c r="S3581" t="s">
        <v>17</v>
      </c>
      <c r="T3581" t="s">
        <v>17</v>
      </c>
      <c r="U3581" t="s">
        <v>17</v>
      </c>
      <c r="V3581" t="str">
        <f>IF(Table2[[#This Row],[Age]] &lt; 30, "Under 30", IF(Table2[[#This Row],[Age]] &lt; 65, "Other", "Senior"))</f>
        <v>Other</v>
      </c>
      <c r="W3581">
        <v>0</v>
      </c>
      <c r="X3581" t="s">
        <v>17</v>
      </c>
      <c r="Y3581" t="s">
        <v>28</v>
      </c>
      <c r="Z3581" t="s">
        <v>34</v>
      </c>
      <c r="AA3581">
        <v>39</v>
      </c>
      <c r="AB3581">
        <v>39</v>
      </c>
      <c r="AC3581" t="s">
        <v>52</v>
      </c>
      <c r="AD3581" t="s">
        <v>92</v>
      </c>
      <c r="AE3581">
        <f t="shared" si="55"/>
        <v>1</v>
      </c>
      <c r="AF3581">
        <v>1</v>
      </c>
      <c r="AG3581" t="str">
        <f>IF(Table2[[#This Row],[Avg Monthly GB Download]] &lt; 5, "Less than 5 GB", IF(Table2[[#This Row],[Avg Monthly GB Download]] &lt;= 10, "Between 5 and 10 GB", "10 or more GB"))</f>
        <v>Less than 5 GB</v>
      </c>
    </row>
    <row r="3582" spans="1:33" x14ac:dyDescent="0.3">
      <c r="A3582" t="s">
        <v>7278</v>
      </c>
      <c r="B3582" t="s">
        <v>21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17</v>
      </c>
      <c r="I3582" t="s">
        <v>84</v>
      </c>
      <c r="J3582">
        <v>0</v>
      </c>
      <c r="K3582">
        <v>4</v>
      </c>
      <c r="L3582">
        <v>10</v>
      </c>
      <c r="M3582" t="s">
        <v>21</v>
      </c>
      <c r="N3582">
        <v>0</v>
      </c>
      <c r="O3582" t="s">
        <v>50</v>
      </c>
      <c r="P3582" t="s">
        <v>7279</v>
      </c>
      <c r="Q3582" t="s">
        <v>20</v>
      </c>
      <c r="R3582">
        <v>28</v>
      </c>
      <c r="S3582" t="s">
        <v>21</v>
      </c>
      <c r="T3582" t="s">
        <v>17</v>
      </c>
      <c r="U3582" t="s">
        <v>17</v>
      </c>
      <c r="V3582" t="str">
        <f>IF(Table2[[#This Row],[Age]] &lt; 30, "Under 30", IF(Table2[[#This Row],[Age]] &lt; 65, "Other", "Senior"))</f>
        <v>Under 30</v>
      </c>
      <c r="W3582">
        <v>0</v>
      </c>
      <c r="X3582" t="s">
        <v>17</v>
      </c>
      <c r="Y3582" t="s">
        <v>28</v>
      </c>
      <c r="Z3582" t="s">
        <v>34</v>
      </c>
      <c r="AA3582">
        <v>43</v>
      </c>
      <c r="AB3582">
        <v>80</v>
      </c>
      <c r="AC3582" t="s">
        <v>86</v>
      </c>
      <c r="AD3582" t="s">
        <v>87</v>
      </c>
      <c r="AE3582">
        <f t="shared" si="55"/>
        <v>1</v>
      </c>
      <c r="AF3582">
        <v>1</v>
      </c>
      <c r="AG3582" t="str">
        <f>IF(Table2[[#This Row],[Avg Monthly GB Download]] &lt; 5, "Less than 5 GB", IF(Table2[[#This Row],[Avg Monthly GB Download]] &lt;= 10, "Between 5 and 10 GB", "10 or more GB"))</f>
        <v>Between 5 and 10 GB</v>
      </c>
    </row>
    <row r="3583" spans="1:33" x14ac:dyDescent="0.3">
      <c r="A3583" t="s">
        <v>7280</v>
      </c>
      <c r="B3583" t="s">
        <v>21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17</v>
      </c>
      <c r="I3583" t="s">
        <v>84</v>
      </c>
      <c r="J3583">
        <v>0</v>
      </c>
      <c r="K3583">
        <v>5</v>
      </c>
      <c r="L3583">
        <v>5</v>
      </c>
      <c r="M3583" t="s">
        <v>21</v>
      </c>
      <c r="N3583">
        <v>0</v>
      </c>
      <c r="O3583" t="s">
        <v>33</v>
      </c>
      <c r="P3583" t="s">
        <v>7281</v>
      </c>
      <c r="Q3583" t="s">
        <v>22</v>
      </c>
      <c r="R3583">
        <v>55</v>
      </c>
      <c r="S3583" t="s">
        <v>17</v>
      </c>
      <c r="T3583" t="s">
        <v>17</v>
      </c>
      <c r="U3583" t="s">
        <v>17</v>
      </c>
      <c r="V3583" t="str">
        <f>IF(Table2[[#This Row],[Age]] &lt; 30, "Under 30", IF(Table2[[#This Row],[Age]] &lt; 65, "Other", "Senior"))</f>
        <v>Other</v>
      </c>
      <c r="W3583">
        <v>0</v>
      </c>
      <c r="X3583" t="s">
        <v>21</v>
      </c>
      <c r="Y3583" t="s">
        <v>94</v>
      </c>
      <c r="Z3583" t="s">
        <v>34</v>
      </c>
      <c r="AA3583">
        <v>22</v>
      </c>
      <c r="AB3583">
        <v>446</v>
      </c>
      <c r="AC3583" t="s">
        <v>61</v>
      </c>
      <c r="AD3583" t="s">
        <v>93</v>
      </c>
      <c r="AE3583">
        <f t="shared" si="55"/>
        <v>1</v>
      </c>
      <c r="AF3583">
        <v>1</v>
      </c>
      <c r="AG3583" t="str">
        <f>IF(Table2[[#This Row],[Avg Monthly GB Download]] &lt; 5, "Less than 5 GB", IF(Table2[[#This Row],[Avg Monthly GB Download]] &lt;= 10, "Between 5 and 10 GB", "10 or more GB"))</f>
        <v>Between 5 and 10 GB</v>
      </c>
    </row>
    <row r="3584" spans="1:33" x14ac:dyDescent="0.3">
      <c r="A3584" t="s">
        <v>7282</v>
      </c>
      <c r="B3584" t="s">
        <v>21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17</v>
      </c>
      <c r="I3584" t="s">
        <v>84</v>
      </c>
      <c r="J3584">
        <v>0</v>
      </c>
      <c r="K3584">
        <v>0</v>
      </c>
      <c r="L3584">
        <v>5</v>
      </c>
      <c r="M3584" t="s">
        <v>21</v>
      </c>
      <c r="N3584">
        <v>0</v>
      </c>
      <c r="O3584" t="s">
        <v>50</v>
      </c>
      <c r="P3584" t="s">
        <v>7283</v>
      </c>
      <c r="Q3584" t="s">
        <v>20</v>
      </c>
      <c r="R3584">
        <v>74</v>
      </c>
      <c r="S3584" t="s">
        <v>17</v>
      </c>
      <c r="T3584" t="s">
        <v>21</v>
      </c>
      <c r="U3584" t="s">
        <v>17</v>
      </c>
      <c r="V3584" t="str">
        <f>IF(Table2[[#This Row],[Age]] &lt; 30, "Under 30", IF(Table2[[#This Row],[Age]] &lt; 65, "Other", "Senior"))</f>
        <v>Senior</v>
      </c>
      <c r="W3584">
        <v>0</v>
      </c>
      <c r="X3584" t="s">
        <v>17</v>
      </c>
      <c r="Y3584" t="s">
        <v>28</v>
      </c>
      <c r="Z3584" t="s">
        <v>34</v>
      </c>
      <c r="AA3584">
        <v>15</v>
      </c>
      <c r="AB3584">
        <v>71</v>
      </c>
      <c r="AC3584" t="s">
        <v>61</v>
      </c>
      <c r="AD3584" t="s">
        <v>83</v>
      </c>
      <c r="AE3584">
        <f t="shared" si="55"/>
        <v>1</v>
      </c>
      <c r="AF3584">
        <v>1</v>
      </c>
      <c r="AG3584" t="str">
        <f>IF(Table2[[#This Row],[Avg Monthly GB Download]] &lt; 5, "Less than 5 GB", IF(Table2[[#This Row],[Avg Monthly GB Download]] &lt;= 10, "Between 5 and 10 GB", "10 or more GB"))</f>
        <v>Between 5 and 10 GB</v>
      </c>
    </row>
    <row r="3585" spans="1:33" x14ac:dyDescent="0.3">
      <c r="A3585" t="s">
        <v>7284</v>
      </c>
      <c r="B3585" t="s">
        <v>21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21</v>
      </c>
      <c r="I3585" t="s">
        <v>18</v>
      </c>
      <c r="J3585">
        <v>28.6</v>
      </c>
      <c r="K3585">
        <v>2</v>
      </c>
      <c r="L3585">
        <v>4</v>
      </c>
      <c r="M3585" t="s">
        <v>21</v>
      </c>
      <c r="N3585">
        <v>0</v>
      </c>
      <c r="O3585" t="s">
        <v>81</v>
      </c>
      <c r="P3585" t="s">
        <v>7285</v>
      </c>
      <c r="Q3585" t="s">
        <v>20</v>
      </c>
      <c r="R3585">
        <v>53</v>
      </c>
      <c r="S3585" t="s">
        <v>17</v>
      </c>
      <c r="T3585" t="s">
        <v>17</v>
      </c>
      <c r="U3585" t="s">
        <v>17</v>
      </c>
      <c r="V3585" t="str">
        <f>IF(Table2[[#This Row],[Age]] &lt; 30, "Under 30", IF(Table2[[#This Row],[Age]] &lt; 65, "Other", "Senior"))</f>
        <v>Other</v>
      </c>
      <c r="W3585">
        <v>0</v>
      </c>
      <c r="X3585" t="s">
        <v>21</v>
      </c>
      <c r="Y3585" t="s">
        <v>28</v>
      </c>
      <c r="Z3585" t="s">
        <v>34</v>
      </c>
      <c r="AA3585">
        <v>64</v>
      </c>
      <c r="AB3585">
        <v>798</v>
      </c>
      <c r="AC3585" t="s">
        <v>44</v>
      </c>
      <c r="AD3585" t="s">
        <v>97</v>
      </c>
      <c r="AE3585">
        <f t="shared" si="55"/>
        <v>1</v>
      </c>
      <c r="AF3585">
        <v>1</v>
      </c>
      <c r="AG3585" t="str">
        <f>IF(Table2[[#This Row],[Avg Monthly GB Download]] &lt; 5, "Less than 5 GB", IF(Table2[[#This Row],[Avg Monthly GB Download]] &lt;= 10, "Between 5 and 10 GB", "10 or more GB"))</f>
        <v>Less than 5 GB</v>
      </c>
    </row>
    <row r="3586" spans="1:33" x14ac:dyDescent="0.3">
      <c r="A3586" t="s">
        <v>7286</v>
      </c>
      <c r="B3586" t="s">
        <v>21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21</v>
      </c>
      <c r="I3586" t="s">
        <v>18</v>
      </c>
      <c r="J3586">
        <v>14</v>
      </c>
      <c r="K3586">
        <v>5</v>
      </c>
      <c r="L3586">
        <v>2</v>
      </c>
      <c r="M3586" t="s">
        <v>17</v>
      </c>
      <c r="N3586">
        <v>43</v>
      </c>
      <c r="O3586" t="s">
        <v>19</v>
      </c>
      <c r="P3586" t="s">
        <v>7287</v>
      </c>
      <c r="Q3586" t="s">
        <v>20</v>
      </c>
      <c r="R3586">
        <v>74</v>
      </c>
      <c r="S3586" t="s">
        <v>17</v>
      </c>
      <c r="T3586" t="s">
        <v>21</v>
      </c>
      <c r="U3586" t="s">
        <v>17</v>
      </c>
      <c r="V3586" t="str">
        <f>IF(Table2[[#This Row],[Age]] &lt; 30, "Under 30", IF(Table2[[#This Row],[Age]] &lt; 65, "Other", "Senior"))</f>
        <v>Senior</v>
      </c>
      <c r="W3586">
        <v>0</v>
      </c>
      <c r="X3586" t="s">
        <v>21</v>
      </c>
      <c r="Y3586" t="s">
        <v>28</v>
      </c>
      <c r="Z3586" t="s">
        <v>34</v>
      </c>
      <c r="AA3586">
        <v>49</v>
      </c>
      <c r="AB3586">
        <v>935</v>
      </c>
      <c r="AC3586" t="s">
        <v>52</v>
      </c>
      <c r="AD3586" t="s">
        <v>92</v>
      </c>
      <c r="AE3586">
        <f t="shared" ref="AE3586:AE3649" si="56">IF(B3586 = "yes", 1, IF(B3586 = "No", 0))</f>
        <v>1</v>
      </c>
      <c r="AF3586">
        <v>1</v>
      </c>
      <c r="AG3586" t="str">
        <f>IF(Table2[[#This Row],[Avg Monthly GB Download]] &lt; 5, "Less than 5 GB", IF(Table2[[#This Row],[Avg Monthly GB Download]] &lt;= 10, "Between 5 and 10 GB", "10 or more GB"))</f>
        <v>Less than 5 GB</v>
      </c>
    </row>
    <row r="3587" spans="1:33" x14ac:dyDescent="0.3">
      <c r="A3587" t="s">
        <v>7288</v>
      </c>
      <c r="B3587" t="s">
        <v>21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17</v>
      </c>
      <c r="I3587" t="s">
        <v>18</v>
      </c>
      <c r="J3587">
        <v>23</v>
      </c>
      <c r="K3587">
        <v>5</v>
      </c>
      <c r="L3587">
        <v>10</v>
      </c>
      <c r="M3587" t="s">
        <v>21</v>
      </c>
      <c r="N3587">
        <v>0</v>
      </c>
      <c r="O3587" t="s">
        <v>90</v>
      </c>
      <c r="P3587" t="s">
        <v>7289</v>
      </c>
      <c r="Q3587" t="s">
        <v>22</v>
      </c>
      <c r="R3587">
        <v>53</v>
      </c>
      <c r="S3587" t="s">
        <v>17</v>
      </c>
      <c r="T3587" t="s">
        <v>17</v>
      </c>
      <c r="U3587" t="s">
        <v>17</v>
      </c>
      <c r="V3587" t="str">
        <f>IF(Table2[[#This Row],[Age]] &lt; 30, "Under 30", IF(Table2[[#This Row],[Age]] &lt; 65, "Other", "Senior"))</f>
        <v>Other</v>
      </c>
      <c r="W3587">
        <v>0</v>
      </c>
      <c r="X3587" t="s">
        <v>17</v>
      </c>
      <c r="Y3587" t="s">
        <v>28</v>
      </c>
      <c r="Z3587" t="s">
        <v>34</v>
      </c>
      <c r="AA3587">
        <v>53</v>
      </c>
      <c r="AB3587">
        <v>94</v>
      </c>
      <c r="AC3587" t="s">
        <v>35</v>
      </c>
      <c r="AD3587" t="s">
        <v>100</v>
      </c>
      <c r="AE3587">
        <f t="shared" si="56"/>
        <v>1</v>
      </c>
      <c r="AF3587">
        <v>1</v>
      </c>
      <c r="AG3587" t="str">
        <f>IF(Table2[[#This Row],[Avg Monthly GB Download]] &lt; 5, "Less than 5 GB", IF(Table2[[#This Row],[Avg Monthly GB Download]] &lt;= 10, "Between 5 and 10 GB", "10 or more GB"))</f>
        <v>Between 5 and 10 GB</v>
      </c>
    </row>
    <row r="3588" spans="1:33" x14ac:dyDescent="0.3">
      <c r="A3588" t="s">
        <v>7290</v>
      </c>
      <c r="B3588" t="s">
        <v>21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17</v>
      </c>
      <c r="I3588" t="s">
        <v>18</v>
      </c>
      <c r="J3588">
        <v>33.799999999999997</v>
      </c>
      <c r="K3588">
        <v>3</v>
      </c>
      <c r="L3588">
        <v>12</v>
      </c>
      <c r="M3588" t="s">
        <v>21</v>
      </c>
      <c r="N3588">
        <v>0</v>
      </c>
      <c r="O3588" t="s">
        <v>42</v>
      </c>
      <c r="P3588" t="s">
        <v>7291</v>
      </c>
      <c r="Q3588" t="s">
        <v>20</v>
      </c>
      <c r="R3588">
        <v>62</v>
      </c>
      <c r="S3588" t="s">
        <v>17</v>
      </c>
      <c r="T3588" t="s">
        <v>17</v>
      </c>
      <c r="U3588" t="s">
        <v>17</v>
      </c>
      <c r="V3588" t="str">
        <f>IF(Table2[[#This Row],[Age]] &lt; 30, "Under 30", IF(Table2[[#This Row],[Age]] &lt; 65, "Other", "Senior"))</f>
        <v>Other</v>
      </c>
      <c r="W3588">
        <v>0</v>
      </c>
      <c r="X3588" t="s">
        <v>17</v>
      </c>
      <c r="Y3588" t="s">
        <v>28</v>
      </c>
      <c r="Z3588" t="s">
        <v>34</v>
      </c>
      <c r="AA3588">
        <v>34</v>
      </c>
      <c r="AB3588">
        <v>212</v>
      </c>
      <c r="AC3588" t="s">
        <v>44</v>
      </c>
      <c r="AD3588" t="s">
        <v>88</v>
      </c>
      <c r="AE3588">
        <f t="shared" si="56"/>
        <v>1</v>
      </c>
      <c r="AF3588">
        <v>1</v>
      </c>
      <c r="AG3588" t="str">
        <f>IF(Table2[[#This Row],[Avg Monthly GB Download]] &lt; 5, "Less than 5 GB", IF(Table2[[#This Row],[Avg Monthly GB Download]] &lt;= 10, "Between 5 and 10 GB", "10 or more GB"))</f>
        <v>10 or more GB</v>
      </c>
    </row>
    <row r="3589" spans="1:33" x14ac:dyDescent="0.3">
      <c r="A3589" t="s">
        <v>7292</v>
      </c>
      <c r="B3589" t="s">
        <v>21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21</v>
      </c>
      <c r="I3589" t="s">
        <v>18</v>
      </c>
      <c r="J3589">
        <v>24.1</v>
      </c>
      <c r="K3589">
        <v>4</v>
      </c>
      <c r="L3589">
        <v>6</v>
      </c>
      <c r="M3589" t="s">
        <v>21</v>
      </c>
      <c r="N3589">
        <v>0</v>
      </c>
      <c r="O3589" t="s">
        <v>77</v>
      </c>
      <c r="P3589" t="s">
        <v>7293</v>
      </c>
      <c r="Q3589" t="s">
        <v>20</v>
      </c>
      <c r="R3589">
        <v>77</v>
      </c>
      <c r="S3589" t="s">
        <v>17</v>
      </c>
      <c r="T3589" t="s">
        <v>21</v>
      </c>
      <c r="U3589" t="s">
        <v>17</v>
      </c>
      <c r="V3589" t="str">
        <f>IF(Table2[[#This Row],[Age]] &lt; 30, "Under 30", IF(Table2[[#This Row],[Age]] &lt; 65, "Other", "Senior"))</f>
        <v>Senior</v>
      </c>
      <c r="W3589">
        <v>0</v>
      </c>
      <c r="X3589" t="s">
        <v>17</v>
      </c>
      <c r="Y3589" t="s">
        <v>28</v>
      </c>
      <c r="Z3589" t="s">
        <v>34</v>
      </c>
      <c r="AA3589">
        <v>44</v>
      </c>
      <c r="AB3589">
        <v>197</v>
      </c>
      <c r="AC3589" t="s">
        <v>61</v>
      </c>
      <c r="AD3589" t="s">
        <v>101</v>
      </c>
      <c r="AE3589">
        <f t="shared" si="56"/>
        <v>1</v>
      </c>
      <c r="AF3589">
        <v>1</v>
      </c>
      <c r="AG3589" t="str">
        <f>IF(Table2[[#This Row],[Avg Monthly GB Download]] &lt; 5, "Less than 5 GB", IF(Table2[[#This Row],[Avg Monthly GB Download]] &lt;= 10, "Between 5 and 10 GB", "10 or more GB"))</f>
        <v>Between 5 and 10 GB</v>
      </c>
    </row>
    <row r="3590" spans="1:33" x14ac:dyDescent="0.3">
      <c r="A3590" t="s">
        <v>7294</v>
      </c>
      <c r="B3590" t="s">
        <v>21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17</v>
      </c>
      <c r="I3590" t="s">
        <v>18</v>
      </c>
      <c r="J3590">
        <v>24.3</v>
      </c>
      <c r="K3590">
        <v>0</v>
      </c>
      <c r="L3590">
        <v>2</v>
      </c>
      <c r="M3590" t="s">
        <v>21</v>
      </c>
      <c r="N3590">
        <v>0</v>
      </c>
      <c r="O3590" t="s">
        <v>39</v>
      </c>
      <c r="P3590" t="s">
        <v>7295</v>
      </c>
      <c r="Q3590" t="s">
        <v>22</v>
      </c>
      <c r="R3590">
        <v>53</v>
      </c>
      <c r="S3590" t="s">
        <v>17</v>
      </c>
      <c r="T3590" t="s">
        <v>17</v>
      </c>
      <c r="U3590" t="s">
        <v>17</v>
      </c>
      <c r="V3590" t="str">
        <f>IF(Table2[[#This Row],[Age]] &lt; 30, "Under 30", IF(Table2[[#This Row],[Age]] &lt; 65, "Other", "Senior"))</f>
        <v>Other</v>
      </c>
      <c r="W3590">
        <v>0</v>
      </c>
      <c r="X3590" t="s">
        <v>21</v>
      </c>
      <c r="Y3590" t="s">
        <v>28</v>
      </c>
      <c r="Z3590" t="s">
        <v>34</v>
      </c>
      <c r="AA3590">
        <v>46</v>
      </c>
      <c r="AB3590">
        <v>1797</v>
      </c>
      <c r="AC3590" t="s">
        <v>52</v>
      </c>
      <c r="AD3590" t="s">
        <v>92</v>
      </c>
      <c r="AE3590">
        <f t="shared" si="56"/>
        <v>1</v>
      </c>
      <c r="AF3590">
        <v>1</v>
      </c>
      <c r="AG3590" t="str">
        <f>IF(Table2[[#This Row],[Avg Monthly GB Download]] &lt; 5, "Less than 5 GB", IF(Table2[[#This Row],[Avg Monthly GB Download]] &lt;= 10, "Between 5 and 10 GB", "10 or more GB"))</f>
        <v>Less than 5 GB</v>
      </c>
    </row>
    <row r="3591" spans="1:33" x14ac:dyDescent="0.3">
      <c r="A3591" t="s">
        <v>7296</v>
      </c>
      <c r="B3591" t="s">
        <v>21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17</v>
      </c>
      <c r="I3591" t="s">
        <v>18</v>
      </c>
      <c r="J3591">
        <v>0</v>
      </c>
      <c r="K3591">
        <v>5</v>
      </c>
      <c r="L3591">
        <v>6</v>
      </c>
      <c r="M3591" t="s">
        <v>21</v>
      </c>
      <c r="N3591">
        <v>0</v>
      </c>
      <c r="O3591" t="s">
        <v>64</v>
      </c>
      <c r="P3591" t="s">
        <v>7297</v>
      </c>
      <c r="Q3591" t="s">
        <v>20</v>
      </c>
      <c r="R3591">
        <v>85</v>
      </c>
      <c r="S3591" t="s">
        <v>17</v>
      </c>
      <c r="T3591" t="s">
        <v>21</v>
      </c>
      <c r="U3591" t="s">
        <v>17</v>
      </c>
      <c r="V3591" t="str">
        <f>IF(Table2[[#This Row],[Age]] &lt; 30, "Under 30", IF(Table2[[#This Row],[Age]] &lt; 65, "Other", "Senior"))</f>
        <v>Senior</v>
      </c>
      <c r="W3591">
        <v>0</v>
      </c>
      <c r="X3591" t="s">
        <v>17</v>
      </c>
      <c r="Y3591" t="s">
        <v>28</v>
      </c>
      <c r="Z3591" t="s">
        <v>34</v>
      </c>
      <c r="AA3591">
        <v>27</v>
      </c>
      <c r="AB3591">
        <v>700</v>
      </c>
      <c r="AC3591" t="s">
        <v>86</v>
      </c>
      <c r="AD3591" t="s">
        <v>87</v>
      </c>
      <c r="AE3591">
        <f t="shared" si="56"/>
        <v>1</v>
      </c>
      <c r="AF3591">
        <v>1</v>
      </c>
      <c r="AG3591" t="str">
        <f>IF(Table2[[#This Row],[Avg Monthly GB Download]] &lt; 5, "Less than 5 GB", IF(Table2[[#This Row],[Avg Monthly GB Download]] &lt;= 10, "Between 5 and 10 GB", "10 or more GB"))</f>
        <v>Between 5 and 10 GB</v>
      </c>
    </row>
    <row r="3592" spans="1:33" x14ac:dyDescent="0.3">
      <c r="A3592" t="s">
        <v>7298</v>
      </c>
      <c r="B3592" t="s">
        <v>21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17</v>
      </c>
      <c r="I3592" t="s">
        <v>18</v>
      </c>
      <c r="J3592">
        <v>6.2</v>
      </c>
      <c r="K3592">
        <v>1</v>
      </c>
      <c r="L3592">
        <v>5</v>
      </c>
      <c r="M3592" t="s">
        <v>21</v>
      </c>
      <c r="N3592">
        <v>0</v>
      </c>
      <c r="O3592" t="s">
        <v>90</v>
      </c>
      <c r="P3592" t="s">
        <v>7299</v>
      </c>
      <c r="Q3592" t="s">
        <v>20</v>
      </c>
      <c r="R3592">
        <v>46</v>
      </c>
      <c r="S3592" t="s">
        <v>17</v>
      </c>
      <c r="T3592" t="s">
        <v>17</v>
      </c>
      <c r="U3592" t="s">
        <v>17</v>
      </c>
      <c r="V3592" t="str">
        <f>IF(Table2[[#This Row],[Age]] &lt; 30, "Under 30", IF(Table2[[#This Row],[Age]] &lt; 65, "Other", "Senior"))</f>
        <v>Other</v>
      </c>
      <c r="W3592">
        <v>0</v>
      </c>
      <c r="X3592" t="s">
        <v>17</v>
      </c>
      <c r="Y3592" t="s">
        <v>28</v>
      </c>
      <c r="Z3592" t="s">
        <v>34</v>
      </c>
      <c r="AA3592">
        <v>35</v>
      </c>
      <c r="AB3592">
        <v>808</v>
      </c>
      <c r="AC3592" t="s">
        <v>61</v>
      </c>
      <c r="AD3592" t="s">
        <v>93</v>
      </c>
      <c r="AE3592">
        <f t="shared" si="56"/>
        <v>1</v>
      </c>
      <c r="AF3592">
        <v>1</v>
      </c>
      <c r="AG3592" t="str">
        <f>IF(Table2[[#This Row],[Avg Monthly GB Download]] &lt; 5, "Less than 5 GB", IF(Table2[[#This Row],[Avg Monthly GB Download]] &lt;= 10, "Between 5 and 10 GB", "10 or more GB"))</f>
        <v>Between 5 and 10 GB</v>
      </c>
    </row>
    <row r="3593" spans="1:33" x14ac:dyDescent="0.3">
      <c r="A3593" t="s">
        <v>7300</v>
      </c>
      <c r="B3593" t="s">
        <v>21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17</v>
      </c>
      <c r="I3593" t="s">
        <v>18</v>
      </c>
      <c r="J3593">
        <v>0</v>
      </c>
      <c r="K3593">
        <v>4</v>
      </c>
      <c r="L3593">
        <v>10</v>
      </c>
      <c r="M3593" t="s">
        <v>17</v>
      </c>
      <c r="N3593">
        <v>7</v>
      </c>
      <c r="O3593" t="s">
        <v>40</v>
      </c>
      <c r="P3593" t="s">
        <v>7301</v>
      </c>
      <c r="Q3593" t="s">
        <v>22</v>
      </c>
      <c r="R3593">
        <v>24</v>
      </c>
      <c r="S3593" t="s">
        <v>21</v>
      </c>
      <c r="T3593" t="s">
        <v>17</v>
      </c>
      <c r="U3593" t="s">
        <v>17</v>
      </c>
      <c r="V3593" t="str">
        <f>IF(Table2[[#This Row],[Age]] &lt; 30, "Under 30", IF(Table2[[#This Row],[Age]] &lt; 65, "Other", "Senior"))</f>
        <v>Under 30</v>
      </c>
      <c r="W3593">
        <v>0</v>
      </c>
      <c r="X3593" t="s">
        <v>21</v>
      </c>
      <c r="Y3593" t="s">
        <v>28</v>
      </c>
      <c r="Z3593" t="s">
        <v>34</v>
      </c>
      <c r="AA3593">
        <v>42</v>
      </c>
      <c r="AB3593">
        <v>1457</v>
      </c>
      <c r="AC3593" t="s">
        <v>35</v>
      </c>
      <c r="AD3593" t="s">
        <v>102</v>
      </c>
      <c r="AE3593">
        <f t="shared" si="56"/>
        <v>1</v>
      </c>
      <c r="AF3593">
        <v>1</v>
      </c>
      <c r="AG3593" t="str">
        <f>IF(Table2[[#This Row],[Avg Monthly GB Download]] &lt; 5, "Less than 5 GB", IF(Table2[[#This Row],[Avg Monthly GB Download]] &lt;= 10, "Between 5 and 10 GB", "10 or more GB"))</f>
        <v>Between 5 and 10 GB</v>
      </c>
    </row>
    <row r="3594" spans="1:33" x14ac:dyDescent="0.3">
      <c r="A3594" t="s">
        <v>7302</v>
      </c>
      <c r="B3594" t="s">
        <v>21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17</v>
      </c>
      <c r="I3594" t="s">
        <v>18</v>
      </c>
      <c r="J3594">
        <v>49.4</v>
      </c>
      <c r="K3594">
        <v>2</v>
      </c>
      <c r="L3594">
        <v>10</v>
      </c>
      <c r="M3594" t="s">
        <v>21</v>
      </c>
      <c r="N3594">
        <v>0</v>
      </c>
      <c r="O3594" t="s">
        <v>46</v>
      </c>
      <c r="P3594" t="s">
        <v>7303</v>
      </c>
      <c r="Q3594" t="s">
        <v>20</v>
      </c>
      <c r="R3594">
        <v>49</v>
      </c>
      <c r="S3594" t="s">
        <v>17</v>
      </c>
      <c r="T3594" t="s">
        <v>17</v>
      </c>
      <c r="U3594" t="s">
        <v>17</v>
      </c>
      <c r="V3594" t="str">
        <f>IF(Table2[[#This Row],[Age]] &lt; 30, "Under 30", IF(Table2[[#This Row],[Age]] &lt; 65, "Other", "Senior"))</f>
        <v>Other</v>
      </c>
      <c r="W3594">
        <v>0</v>
      </c>
      <c r="X3594" t="s">
        <v>17</v>
      </c>
      <c r="Y3594" t="s">
        <v>28</v>
      </c>
      <c r="Z3594" t="s">
        <v>34</v>
      </c>
      <c r="AA3594">
        <v>55</v>
      </c>
      <c r="AB3594">
        <v>55</v>
      </c>
      <c r="AC3594" t="s">
        <v>35</v>
      </c>
      <c r="AD3594" t="s">
        <v>100</v>
      </c>
      <c r="AE3594">
        <f t="shared" si="56"/>
        <v>1</v>
      </c>
      <c r="AF3594">
        <v>1</v>
      </c>
      <c r="AG3594" t="str">
        <f>IF(Table2[[#This Row],[Avg Monthly GB Download]] &lt; 5, "Less than 5 GB", IF(Table2[[#This Row],[Avg Monthly GB Download]] &lt;= 10, "Between 5 and 10 GB", "10 or more GB"))</f>
        <v>Between 5 and 10 GB</v>
      </c>
    </row>
    <row r="3595" spans="1:33" x14ac:dyDescent="0.3">
      <c r="A3595" t="s">
        <v>7304</v>
      </c>
      <c r="B3595" t="s">
        <v>21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17</v>
      </c>
      <c r="I3595" t="s">
        <v>18</v>
      </c>
      <c r="J3595">
        <v>96.8</v>
      </c>
      <c r="K3595">
        <v>4</v>
      </c>
      <c r="L3595">
        <v>2</v>
      </c>
      <c r="M3595" t="s">
        <v>21</v>
      </c>
      <c r="N3595">
        <v>0</v>
      </c>
      <c r="O3595" t="s">
        <v>57</v>
      </c>
      <c r="P3595" t="s">
        <v>7305</v>
      </c>
      <c r="Q3595" t="s">
        <v>22</v>
      </c>
      <c r="R3595">
        <v>36</v>
      </c>
      <c r="S3595" t="s">
        <v>17</v>
      </c>
      <c r="T3595" t="s">
        <v>17</v>
      </c>
      <c r="U3595" t="s">
        <v>17</v>
      </c>
      <c r="V3595" t="str">
        <f>IF(Table2[[#This Row],[Age]] &lt; 30, "Under 30", IF(Table2[[#This Row],[Age]] &lt; 65, "Other", "Senior"))</f>
        <v>Other</v>
      </c>
      <c r="W3595">
        <v>0</v>
      </c>
      <c r="X3595" t="s">
        <v>17</v>
      </c>
      <c r="Y3595" t="s">
        <v>28</v>
      </c>
      <c r="Z3595" t="s">
        <v>34</v>
      </c>
      <c r="AA3595">
        <v>40</v>
      </c>
      <c r="AB3595">
        <v>386</v>
      </c>
      <c r="AC3595" t="s">
        <v>35</v>
      </c>
      <c r="AD3595" t="s">
        <v>100</v>
      </c>
      <c r="AE3595">
        <f t="shared" si="56"/>
        <v>1</v>
      </c>
      <c r="AF3595">
        <v>1</v>
      </c>
      <c r="AG3595" t="str">
        <f>IF(Table2[[#This Row],[Avg Monthly GB Download]] &lt; 5, "Less than 5 GB", IF(Table2[[#This Row],[Avg Monthly GB Download]] &lt;= 10, "Between 5 and 10 GB", "10 or more GB"))</f>
        <v>Less than 5 GB</v>
      </c>
    </row>
    <row r="3596" spans="1:33" x14ac:dyDescent="0.3">
      <c r="A3596" t="s">
        <v>7306</v>
      </c>
      <c r="B3596" t="s">
        <v>21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17</v>
      </c>
      <c r="I3596" t="s">
        <v>18</v>
      </c>
      <c r="J3596">
        <v>164.5</v>
      </c>
      <c r="K3596">
        <v>4</v>
      </c>
      <c r="L3596">
        <v>9</v>
      </c>
      <c r="M3596" t="s">
        <v>21</v>
      </c>
      <c r="N3596">
        <v>0</v>
      </c>
      <c r="O3596" t="s">
        <v>48</v>
      </c>
      <c r="P3596" t="s">
        <v>7307</v>
      </c>
      <c r="Q3596" t="s">
        <v>22</v>
      </c>
      <c r="R3596">
        <v>50</v>
      </c>
      <c r="S3596" t="s">
        <v>17</v>
      </c>
      <c r="T3596" t="s">
        <v>17</v>
      </c>
      <c r="U3596" t="s">
        <v>17</v>
      </c>
      <c r="V3596" t="str">
        <f>IF(Table2[[#This Row],[Age]] &lt; 30, "Under 30", IF(Table2[[#This Row],[Age]] &lt; 65, "Other", "Senior"))</f>
        <v>Other</v>
      </c>
      <c r="W3596">
        <v>0</v>
      </c>
      <c r="X3596" t="s">
        <v>17</v>
      </c>
      <c r="Y3596" t="s">
        <v>28</v>
      </c>
      <c r="Z3596" t="s">
        <v>29</v>
      </c>
      <c r="AA3596">
        <v>16</v>
      </c>
      <c r="AB3596">
        <v>214</v>
      </c>
      <c r="AC3596" t="s">
        <v>61</v>
      </c>
      <c r="AD3596" t="s">
        <v>102</v>
      </c>
      <c r="AE3596">
        <f t="shared" si="56"/>
        <v>1</v>
      </c>
      <c r="AF3596">
        <v>1</v>
      </c>
      <c r="AG3596" t="str">
        <f>IF(Table2[[#This Row],[Avg Monthly GB Download]] &lt; 5, "Less than 5 GB", IF(Table2[[#This Row],[Avg Monthly GB Download]] &lt;= 10, "Between 5 and 10 GB", "10 or more GB"))</f>
        <v>Between 5 and 10 GB</v>
      </c>
    </row>
    <row r="3597" spans="1:33" x14ac:dyDescent="0.3">
      <c r="A3597" t="s">
        <v>7308</v>
      </c>
      <c r="B3597" t="s">
        <v>21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17</v>
      </c>
      <c r="I3597" t="s">
        <v>84</v>
      </c>
      <c r="J3597">
        <v>0</v>
      </c>
      <c r="K3597">
        <v>0</v>
      </c>
      <c r="L3597">
        <v>10</v>
      </c>
      <c r="M3597" t="s">
        <v>21</v>
      </c>
      <c r="N3597">
        <v>0</v>
      </c>
      <c r="O3597" t="s">
        <v>80</v>
      </c>
      <c r="P3597" t="s">
        <v>7309</v>
      </c>
      <c r="Q3597" t="s">
        <v>22</v>
      </c>
      <c r="R3597">
        <v>32</v>
      </c>
      <c r="S3597" t="s">
        <v>17</v>
      </c>
      <c r="T3597" t="s">
        <v>17</v>
      </c>
      <c r="U3597" t="s">
        <v>17</v>
      </c>
      <c r="V3597" t="str">
        <f>IF(Table2[[#This Row],[Age]] &lt; 30, "Under 30", IF(Table2[[#This Row],[Age]] &lt; 65, "Other", "Senior"))</f>
        <v>Other</v>
      </c>
      <c r="W3597">
        <v>0</v>
      </c>
      <c r="X3597" t="s">
        <v>17</v>
      </c>
      <c r="Y3597" t="s">
        <v>28</v>
      </c>
      <c r="Z3597" t="s">
        <v>29</v>
      </c>
      <c r="AA3597">
        <v>49</v>
      </c>
      <c r="AB3597">
        <v>1871</v>
      </c>
      <c r="AC3597" t="s">
        <v>52</v>
      </c>
      <c r="AD3597" t="s">
        <v>92</v>
      </c>
      <c r="AE3597">
        <f t="shared" si="56"/>
        <v>1</v>
      </c>
      <c r="AF3597">
        <v>1</v>
      </c>
      <c r="AG3597" t="str">
        <f>IF(Table2[[#This Row],[Avg Monthly GB Download]] &lt; 5, "Less than 5 GB", IF(Table2[[#This Row],[Avg Monthly GB Download]] &lt;= 10, "Between 5 and 10 GB", "10 or more GB"))</f>
        <v>Between 5 and 10 GB</v>
      </c>
    </row>
    <row r="3598" spans="1:33" x14ac:dyDescent="0.3">
      <c r="A3598" t="s">
        <v>7310</v>
      </c>
      <c r="B3598" t="s">
        <v>21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17</v>
      </c>
      <c r="I3598" t="s">
        <v>18</v>
      </c>
      <c r="J3598">
        <v>0</v>
      </c>
      <c r="K3598">
        <v>0</v>
      </c>
      <c r="L3598">
        <v>11</v>
      </c>
      <c r="M3598" t="s">
        <v>21</v>
      </c>
      <c r="N3598">
        <v>0</v>
      </c>
      <c r="O3598" t="s">
        <v>64</v>
      </c>
      <c r="P3598" t="s">
        <v>7311</v>
      </c>
      <c r="Q3598" t="s">
        <v>22</v>
      </c>
      <c r="R3598">
        <v>30</v>
      </c>
      <c r="S3598" t="s">
        <v>17</v>
      </c>
      <c r="T3598" t="s">
        <v>17</v>
      </c>
      <c r="U3598" t="s">
        <v>17</v>
      </c>
      <c r="V3598" t="str">
        <f>IF(Table2[[#This Row],[Age]] &lt; 30, "Under 30", IF(Table2[[#This Row],[Age]] &lt; 65, "Other", "Senior"))</f>
        <v>Other</v>
      </c>
      <c r="W3598">
        <v>0</v>
      </c>
      <c r="X3598" t="s">
        <v>17</v>
      </c>
      <c r="Y3598" t="s">
        <v>28</v>
      </c>
      <c r="Z3598" t="s">
        <v>34</v>
      </c>
      <c r="AA3598">
        <v>45</v>
      </c>
      <c r="AB3598">
        <v>1439</v>
      </c>
      <c r="AC3598" t="s">
        <v>52</v>
      </c>
      <c r="AD3598" t="s">
        <v>92</v>
      </c>
      <c r="AE3598">
        <f t="shared" si="56"/>
        <v>1</v>
      </c>
      <c r="AF3598">
        <v>1</v>
      </c>
      <c r="AG3598" t="str">
        <f>IF(Table2[[#This Row],[Avg Monthly GB Download]] &lt; 5, "Less than 5 GB", IF(Table2[[#This Row],[Avg Monthly GB Download]] &lt;= 10, "Between 5 and 10 GB", "10 or more GB"))</f>
        <v>10 or more GB</v>
      </c>
    </row>
    <row r="3599" spans="1:33" x14ac:dyDescent="0.3">
      <c r="A3599" t="s">
        <v>7312</v>
      </c>
      <c r="B3599" t="s">
        <v>21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17</v>
      </c>
      <c r="I3599" t="s">
        <v>18</v>
      </c>
      <c r="J3599">
        <v>6.3</v>
      </c>
      <c r="K3599">
        <v>3</v>
      </c>
      <c r="L3599">
        <v>9</v>
      </c>
      <c r="M3599" t="s">
        <v>21</v>
      </c>
      <c r="N3599">
        <v>0</v>
      </c>
      <c r="O3599" t="s">
        <v>41</v>
      </c>
      <c r="P3599" t="s">
        <v>7313</v>
      </c>
      <c r="Q3599" t="s">
        <v>20</v>
      </c>
      <c r="R3599">
        <v>47</v>
      </c>
      <c r="S3599" t="s">
        <v>17</v>
      </c>
      <c r="T3599" t="s">
        <v>17</v>
      </c>
      <c r="U3599" t="s">
        <v>17</v>
      </c>
      <c r="V3599" t="str">
        <f>IF(Table2[[#This Row],[Age]] &lt; 30, "Under 30", IF(Table2[[#This Row],[Age]] &lt; 65, "Other", "Senior"))</f>
        <v>Other</v>
      </c>
      <c r="W3599">
        <v>0</v>
      </c>
      <c r="X3599" t="s">
        <v>21</v>
      </c>
      <c r="Y3599" t="s">
        <v>28</v>
      </c>
      <c r="Z3599" t="s">
        <v>34</v>
      </c>
      <c r="AA3599">
        <v>48</v>
      </c>
      <c r="AB3599">
        <v>1701</v>
      </c>
      <c r="AC3599" t="s">
        <v>52</v>
      </c>
      <c r="AD3599" t="s">
        <v>98</v>
      </c>
      <c r="AE3599">
        <f t="shared" si="56"/>
        <v>1</v>
      </c>
      <c r="AF3599">
        <v>1</v>
      </c>
      <c r="AG3599" t="str">
        <f>IF(Table2[[#This Row],[Avg Monthly GB Download]] &lt; 5, "Less than 5 GB", IF(Table2[[#This Row],[Avg Monthly GB Download]] &lt;= 10, "Between 5 and 10 GB", "10 or more GB"))</f>
        <v>Between 5 and 10 GB</v>
      </c>
    </row>
    <row r="3600" spans="1:33" x14ac:dyDescent="0.3">
      <c r="A3600" t="s">
        <v>7314</v>
      </c>
      <c r="B3600" t="s">
        <v>21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17</v>
      </c>
      <c r="I3600" t="s">
        <v>18</v>
      </c>
      <c r="J3600">
        <v>9</v>
      </c>
      <c r="K3600">
        <v>4</v>
      </c>
      <c r="L3600">
        <v>2</v>
      </c>
      <c r="M3600" t="s">
        <v>17</v>
      </c>
      <c r="N3600">
        <v>40</v>
      </c>
      <c r="O3600" t="s">
        <v>33</v>
      </c>
      <c r="P3600" t="s">
        <v>7315</v>
      </c>
      <c r="Q3600" t="s">
        <v>22</v>
      </c>
      <c r="R3600">
        <v>48</v>
      </c>
      <c r="S3600" t="s">
        <v>17</v>
      </c>
      <c r="T3600" t="s">
        <v>17</v>
      </c>
      <c r="U3600" t="s">
        <v>17</v>
      </c>
      <c r="V3600" t="str">
        <f>IF(Table2[[#This Row],[Age]] &lt; 30, "Under 30", IF(Table2[[#This Row],[Age]] &lt; 65, "Other", "Senior"))</f>
        <v>Other</v>
      </c>
      <c r="W3600">
        <v>0</v>
      </c>
      <c r="X3600" t="s">
        <v>17</v>
      </c>
      <c r="Y3600" t="s">
        <v>94</v>
      </c>
      <c r="Z3600" t="s">
        <v>29</v>
      </c>
      <c r="AA3600">
        <v>48</v>
      </c>
      <c r="AB3600">
        <v>2695</v>
      </c>
      <c r="AC3600" t="s">
        <v>52</v>
      </c>
      <c r="AD3600" t="s">
        <v>96</v>
      </c>
      <c r="AE3600">
        <f t="shared" si="56"/>
        <v>1</v>
      </c>
      <c r="AF3600">
        <v>1</v>
      </c>
      <c r="AG3600" t="str">
        <f>IF(Table2[[#This Row],[Avg Monthly GB Download]] &lt; 5, "Less than 5 GB", IF(Table2[[#This Row],[Avg Monthly GB Download]] &lt;= 10, "Between 5 and 10 GB", "10 or more GB"))</f>
        <v>Less than 5 GB</v>
      </c>
    </row>
    <row r="3601" spans="1:33" x14ac:dyDescent="0.3">
      <c r="A3601" t="s">
        <v>7316</v>
      </c>
      <c r="B3601" t="s">
        <v>21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17</v>
      </c>
      <c r="I3601" t="s">
        <v>18</v>
      </c>
      <c r="J3601">
        <v>44.6</v>
      </c>
      <c r="K3601">
        <v>1</v>
      </c>
      <c r="L3601">
        <v>0</v>
      </c>
      <c r="M3601" t="s">
        <v>17</v>
      </c>
      <c r="N3601">
        <v>0</v>
      </c>
      <c r="O3601" t="s">
        <v>41</v>
      </c>
      <c r="P3601" t="s">
        <v>7317</v>
      </c>
      <c r="Q3601" t="s">
        <v>20</v>
      </c>
      <c r="R3601">
        <v>51</v>
      </c>
      <c r="S3601" t="s">
        <v>17</v>
      </c>
      <c r="T3601" t="s">
        <v>17</v>
      </c>
      <c r="U3601" t="s">
        <v>17</v>
      </c>
      <c r="V3601" t="str">
        <f>IF(Table2[[#This Row],[Age]] &lt; 30, "Under 30", IF(Table2[[#This Row],[Age]] &lt; 65, "Other", "Senior"))</f>
        <v>Other</v>
      </c>
      <c r="W3601">
        <v>0</v>
      </c>
      <c r="X3601" t="s">
        <v>17</v>
      </c>
      <c r="Y3601" t="s">
        <v>28</v>
      </c>
      <c r="Z3601" t="s">
        <v>29</v>
      </c>
      <c r="AA3601">
        <v>8</v>
      </c>
      <c r="AB3601">
        <v>102</v>
      </c>
      <c r="AC3601" t="s">
        <v>52</v>
      </c>
      <c r="AD3601" t="s">
        <v>53</v>
      </c>
      <c r="AE3601">
        <f t="shared" si="56"/>
        <v>1</v>
      </c>
      <c r="AF3601">
        <v>1</v>
      </c>
      <c r="AG3601" t="str">
        <f>IF(Table2[[#This Row],[Avg Monthly GB Download]] &lt; 5, "Less than 5 GB", IF(Table2[[#This Row],[Avg Monthly GB Download]] &lt;= 10, "Between 5 and 10 GB", "10 or more GB"))</f>
        <v>Less than 5 GB</v>
      </c>
    </row>
    <row r="3602" spans="1:33" x14ac:dyDescent="0.3">
      <c r="A3602" t="s">
        <v>7318</v>
      </c>
      <c r="B3602" t="s">
        <v>21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17</v>
      </c>
      <c r="I3602" t="s">
        <v>18</v>
      </c>
      <c r="J3602">
        <v>11.9</v>
      </c>
      <c r="K3602">
        <v>2</v>
      </c>
      <c r="L3602">
        <v>17</v>
      </c>
      <c r="M3602" t="s">
        <v>21</v>
      </c>
      <c r="N3602">
        <v>0</v>
      </c>
      <c r="O3602" t="s">
        <v>70</v>
      </c>
      <c r="P3602" t="s">
        <v>7319</v>
      </c>
      <c r="Q3602" t="s">
        <v>20</v>
      </c>
      <c r="R3602">
        <v>28</v>
      </c>
      <c r="S3602" t="s">
        <v>21</v>
      </c>
      <c r="T3602" t="s">
        <v>17</v>
      </c>
      <c r="U3602" t="s">
        <v>17</v>
      </c>
      <c r="V3602" t="str">
        <f>IF(Table2[[#This Row],[Age]] &lt; 30, "Under 30", IF(Table2[[#This Row],[Age]] &lt; 65, "Other", "Senior"))</f>
        <v>Under 30</v>
      </c>
      <c r="W3602">
        <v>0</v>
      </c>
      <c r="X3602" t="s">
        <v>17</v>
      </c>
      <c r="Y3602" t="s">
        <v>28</v>
      </c>
      <c r="Z3602" t="s">
        <v>91</v>
      </c>
      <c r="AA3602">
        <v>47</v>
      </c>
      <c r="AB3602">
        <v>47</v>
      </c>
      <c r="AC3602" t="s">
        <v>52</v>
      </c>
      <c r="AD3602" t="s">
        <v>92</v>
      </c>
      <c r="AE3602">
        <f t="shared" si="56"/>
        <v>1</v>
      </c>
      <c r="AF3602">
        <v>1</v>
      </c>
      <c r="AG3602" t="str">
        <f>IF(Table2[[#This Row],[Avg Monthly GB Download]] &lt; 5, "Less than 5 GB", IF(Table2[[#This Row],[Avg Monthly GB Download]] &lt;= 10, "Between 5 and 10 GB", "10 or more GB"))</f>
        <v>10 or more GB</v>
      </c>
    </row>
    <row r="3603" spans="1:33" x14ac:dyDescent="0.3">
      <c r="A3603" t="s">
        <v>7320</v>
      </c>
      <c r="B3603" t="s">
        <v>21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17</v>
      </c>
      <c r="I3603" t="s">
        <v>18</v>
      </c>
      <c r="J3603">
        <v>0</v>
      </c>
      <c r="K3603">
        <v>4</v>
      </c>
      <c r="L3603">
        <v>6</v>
      </c>
      <c r="M3603" t="s">
        <v>21</v>
      </c>
      <c r="N3603">
        <v>0</v>
      </c>
      <c r="O3603" t="s">
        <v>64</v>
      </c>
      <c r="P3603" t="s">
        <v>7321</v>
      </c>
      <c r="Q3603" t="s">
        <v>20</v>
      </c>
      <c r="R3603">
        <v>79</v>
      </c>
      <c r="S3603" t="s">
        <v>17</v>
      </c>
      <c r="T3603" t="s">
        <v>21</v>
      </c>
      <c r="U3603" t="s">
        <v>17</v>
      </c>
      <c r="V3603" t="str">
        <f>IF(Table2[[#This Row],[Age]] &lt; 30, "Under 30", IF(Table2[[#This Row],[Age]] &lt; 65, "Other", "Senior"))</f>
        <v>Senior</v>
      </c>
      <c r="W3603">
        <v>0</v>
      </c>
      <c r="X3603" t="s">
        <v>21</v>
      </c>
      <c r="Y3603" t="s">
        <v>28</v>
      </c>
      <c r="Z3603" t="s">
        <v>34</v>
      </c>
      <c r="AA3603">
        <v>31</v>
      </c>
      <c r="AB3603">
        <v>120</v>
      </c>
      <c r="AC3603" t="s">
        <v>52</v>
      </c>
      <c r="AD3603" t="s">
        <v>92</v>
      </c>
      <c r="AE3603">
        <f t="shared" si="56"/>
        <v>1</v>
      </c>
      <c r="AF3603">
        <v>1</v>
      </c>
      <c r="AG3603" t="str">
        <f>IF(Table2[[#This Row],[Avg Monthly GB Download]] &lt; 5, "Less than 5 GB", IF(Table2[[#This Row],[Avg Monthly GB Download]] &lt;= 10, "Between 5 and 10 GB", "10 or more GB"))</f>
        <v>Between 5 and 10 GB</v>
      </c>
    </row>
    <row r="3604" spans="1:33" x14ac:dyDescent="0.3">
      <c r="A3604" t="s">
        <v>7322</v>
      </c>
      <c r="B3604" t="s">
        <v>21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17</v>
      </c>
      <c r="I3604" t="s">
        <v>18</v>
      </c>
      <c r="J3604">
        <v>0</v>
      </c>
      <c r="K3604">
        <v>0</v>
      </c>
      <c r="L3604">
        <v>4</v>
      </c>
      <c r="M3604" t="s">
        <v>21</v>
      </c>
      <c r="N3604">
        <v>0</v>
      </c>
      <c r="O3604" t="s">
        <v>24</v>
      </c>
      <c r="P3604" t="s">
        <v>7323</v>
      </c>
      <c r="Q3604" t="s">
        <v>20</v>
      </c>
      <c r="R3604">
        <v>66</v>
      </c>
      <c r="S3604" t="s">
        <v>17</v>
      </c>
      <c r="T3604" t="s">
        <v>21</v>
      </c>
      <c r="U3604" t="s">
        <v>17</v>
      </c>
      <c r="V3604" t="str">
        <f>IF(Table2[[#This Row],[Age]] &lt; 30, "Under 30", IF(Table2[[#This Row],[Age]] &lt; 65, "Other", "Senior"))</f>
        <v>Senior</v>
      </c>
      <c r="W3604">
        <v>0</v>
      </c>
      <c r="X3604" t="s">
        <v>17</v>
      </c>
      <c r="Y3604" t="s">
        <v>28</v>
      </c>
      <c r="Z3604" t="s">
        <v>34</v>
      </c>
      <c r="AA3604">
        <v>37</v>
      </c>
      <c r="AB3604">
        <v>37</v>
      </c>
      <c r="AC3604" t="s">
        <v>52</v>
      </c>
      <c r="AD3604" t="s">
        <v>92</v>
      </c>
      <c r="AE3604">
        <f t="shared" si="56"/>
        <v>1</v>
      </c>
      <c r="AF3604">
        <v>1</v>
      </c>
      <c r="AG3604" t="str">
        <f>IF(Table2[[#This Row],[Avg Monthly GB Download]] &lt; 5, "Less than 5 GB", IF(Table2[[#This Row],[Avg Monthly GB Download]] &lt;= 10, "Between 5 and 10 GB", "10 or more GB"))</f>
        <v>Less than 5 GB</v>
      </c>
    </row>
    <row r="3605" spans="1:33" x14ac:dyDescent="0.3">
      <c r="A3605" t="s">
        <v>7324</v>
      </c>
      <c r="B3605" t="s">
        <v>21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17</v>
      </c>
      <c r="I3605" t="s">
        <v>18</v>
      </c>
      <c r="J3605">
        <v>0</v>
      </c>
      <c r="K3605">
        <v>2</v>
      </c>
      <c r="L3605">
        <v>15</v>
      </c>
      <c r="M3605" t="s">
        <v>21</v>
      </c>
      <c r="N3605">
        <v>0</v>
      </c>
      <c r="O3605" t="s">
        <v>37</v>
      </c>
      <c r="P3605" t="s">
        <v>7325</v>
      </c>
      <c r="Q3605" t="s">
        <v>20</v>
      </c>
      <c r="R3605">
        <v>56</v>
      </c>
      <c r="S3605" t="s">
        <v>17</v>
      </c>
      <c r="T3605" t="s">
        <v>17</v>
      </c>
      <c r="U3605" t="s">
        <v>17</v>
      </c>
      <c r="V3605" t="str">
        <f>IF(Table2[[#This Row],[Age]] &lt; 30, "Under 30", IF(Table2[[#This Row],[Age]] &lt; 65, "Other", "Senior"))</f>
        <v>Other</v>
      </c>
      <c r="W3605">
        <v>0</v>
      </c>
      <c r="X3605" t="s">
        <v>21</v>
      </c>
      <c r="Y3605" t="s">
        <v>28</v>
      </c>
      <c r="Z3605" t="s">
        <v>91</v>
      </c>
      <c r="AA3605">
        <v>22</v>
      </c>
      <c r="AB3605">
        <v>254</v>
      </c>
      <c r="AC3605" t="s">
        <v>52</v>
      </c>
      <c r="AD3605" t="s">
        <v>98</v>
      </c>
      <c r="AE3605">
        <f t="shared" si="56"/>
        <v>1</v>
      </c>
      <c r="AF3605">
        <v>1</v>
      </c>
      <c r="AG3605" t="str">
        <f>IF(Table2[[#This Row],[Avg Monthly GB Download]] &lt; 5, "Less than 5 GB", IF(Table2[[#This Row],[Avg Monthly GB Download]] &lt;= 10, "Between 5 and 10 GB", "10 or more GB"))</f>
        <v>10 or more GB</v>
      </c>
    </row>
    <row r="3606" spans="1:33" x14ac:dyDescent="0.3">
      <c r="A3606" t="s">
        <v>7326</v>
      </c>
      <c r="B3606" t="s">
        <v>21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21</v>
      </c>
      <c r="I3606" t="s">
        <v>18</v>
      </c>
      <c r="J3606">
        <v>15</v>
      </c>
      <c r="K3606">
        <v>4</v>
      </c>
      <c r="L3606">
        <v>6</v>
      </c>
      <c r="M3606" t="s">
        <v>21</v>
      </c>
      <c r="N3606">
        <v>0</v>
      </c>
      <c r="O3606" t="s">
        <v>82</v>
      </c>
      <c r="P3606" t="s">
        <v>7327</v>
      </c>
      <c r="Q3606" t="s">
        <v>20</v>
      </c>
      <c r="R3606">
        <v>75</v>
      </c>
      <c r="S3606" t="s">
        <v>17</v>
      </c>
      <c r="T3606" t="s">
        <v>21</v>
      </c>
      <c r="U3606" t="s">
        <v>17</v>
      </c>
      <c r="V3606" t="str">
        <f>IF(Table2[[#This Row],[Age]] &lt; 30, "Under 30", IF(Table2[[#This Row],[Age]] &lt; 65, "Other", "Senior"))</f>
        <v>Senior</v>
      </c>
      <c r="W3606">
        <v>0</v>
      </c>
      <c r="X3606" t="s">
        <v>21</v>
      </c>
      <c r="Y3606" t="s">
        <v>28</v>
      </c>
      <c r="Z3606" t="s">
        <v>34</v>
      </c>
      <c r="AA3606">
        <v>52</v>
      </c>
      <c r="AB3606">
        <v>3367</v>
      </c>
      <c r="AC3606" t="s">
        <v>86</v>
      </c>
      <c r="AD3606" t="s">
        <v>87</v>
      </c>
      <c r="AE3606">
        <f t="shared" si="56"/>
        <v>1</v>
      </c>
      <c r="AF3606">
        <v>1</v>
      </c>
      <c r="AG3606" t="str">
        <f>IF(Table2[[#This Row],[Avg Monthly GB Download]] &lt; 5, "Less than 5 GB", IF(Table2[[#This Row],[Avg Monthly GB Download]] &lt;= 10, "Between 5 and 10 GB", "10 or more GB"))</f>
        <v>Between 5 and 10 GB</v>
      </c>
    </row>
    <row r="3607" spans="1:33" x14ac:dyDescent="0.3">
      <c r="A3607" t="s">
        <v>7328</v>
      </c>
      <c r="B3607" t="s">
        <v>21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21</v>
      </c>
      <c r="I3607" t="s">
        <v>18</v>
      </c>
      <c r="J3607">
        <v>19.600000000000001</v>
      </c>
      <c r="K3607">
        <v>2</v>
      </c>
      <c r="L3607">
        <v>3</v>
      </c>
      <c r="M3607" t="s">
        <v>17</v>
      </c>
      <c r="N3607">
        <v>6</v>
      </c>
      <c r="O3607" t="s">
        <v>70</v>
      </c>
      <c r="P3607" t="s">
        <v>7329</v>
      </c>
      <c r="Q3607" t="s">
        <v>22</v>
      </c>
      <c r="R3607">
        <v>35</v>
      </c>
      <c r="S3607" t="s">
        <v>17</v>
      </c>
      <c r="T3607" t="s">
        <v>17</v>
      </c>
      <c r="U3607" t="s">
        <v>17</v>
      </c>
      <c r="V3607" t="str">
        <f>IF(Table2[[#This Row],[Age]] &lt; 30, "Under 30", IF(Table2[[#This Row],[Age]] &lt; 65, "Other", "Senior"))</f>
        <v>Other</v>
      </c>
      <c r="W3607">
        <v>0</v>
      </c>
      <c r="X3607" t="s">
        <v>17</v>
      </c>
      <c r="Y3607" t="s">
        <v>28</v>
      </c>
      <c r="Z3607" t="s">
        <v>34</v>
      </c>
      <c r="AA3607">
        <v>18</v>
      </c>
      <c r="AB3607">
        <v>151</v>
      </c>
      <c r="AC3607" t="s">
        <v>52</v>
      </c>
      <c r="AD3607" t="s">
        <v>96</v>
      </c>
      <c r="AE3607">
        <f t="shared" si="56"/>
        <v>1</v>
      </c>
      <c r="AF3607">
        <v>1</v>
      </c>
      <c r="AG3607" t="str">
        <f>IF(Table2[[#This Row],[Avg Monthly GB Download]] &lt; 5, "Less than 5 GB", IF(Table2[[#This Row],[Avg Monthly GB Download]] &lt;= 10, "Between 5 and 10 GB", "10 or more GB"))</f>
        <v>Less than 5 GB</v>
      </c>
    </row>
    <row r="3608" spans="1:33" x14ac:dyDescent="0.3">
      <c r="A3608" t="s">
        <v>7330</v>
      </c>
      <c r="B3608" t="s">
        <v>21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17</v>
      </c>
      <c r="I3608" t="s">
        <v>18</v>
      </c>
      <c r="J3608">
        <v>18.100000000000001</v>
      </c>
      <c r="K3608">
        <v>1</v>
      </c>
      <c r="L3608">
        <v>17</v>
      </c>
      <c r="M3608" t="s">
        <v>21</v>
      </c>
      <c r="N3608">
        <v>0</v>
      </c>
      <c r="O3608" t="s">
        <v>43</v>
      </c>
      <c r="P3608" t="s">
        <v>7331</v>
      </c>
      <c r="Q3608" t="s">
        <v>20</v>
      </c>
      <c r="R3608">
        <v>20</v>
      </c>
      <c r="S3608" t="s">
        <v>21</v>
      </c>
      <c r="T3608" t="s">
        <v>17</v>
      </c>
      <c r="U3608" t="s">
        <v>17</v>
      </c>
      <c r="V3608" t="str">
        <f>IF(Table2[[#This Row],[Age]] &lt; 30, "Under 30", IF(Table2[[#This Row],[Age]] &lt; 65, "Other", "Senior"))</f>
        <v>Under 30</v>
      </c>
      <c r="W3608">
        <v>0</v>
      </c>
      <c r="X3608" t="s">
        <v>21</v>
      </c>
      <c r="Y3608" t="s">
        <v>28</v>
      </c>
      <c r="Z3608" t="s">
        <v>91</v>
      </c>
      <c r="AA3608">
        <v>33</v>
      </c>
      <c r="AB3608">
        <v>340</v>
      </c>
      <c r="AC3608" t="s">
        <v>52</v>
      </c>
      <c r="AD3608" t="s">
        <v>96</v>
      </c>
      <c r="AE3608">
        <f t="shared" si="56"/>
        <v>1</v>
      </c>
      <c r="AF3608">
        <v>1</v>
      </c>
      <c r="AG3608" t="str">
        <f>IF(Table2[[#This Row],[Avg Monthly GB Download]] &lt; 5, "Less than 5 GB", IF(Table2[[#This Row],[Avg Monthly GB Download]] &lt;= 10, "Between 5 and 10 GB", "10 or more GB"))</f>
        <v>10 or more GB</v>
      </c>
    </row>
    <row r="3609" spans="1:33" x14ac:dyDescent="0.3">
      <c r="A3609" t="s">
        <v>7332</v>
      </c>
      <c r="B3609" t="s">
        <v>21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17</v>
      </c>
      <c r="I3609" t="s">
        <v>18</v>
      </c>
      <c r="J3609">
        <v>23.6</v>
      </c>
      <c r="K3609">
        <v>3</v>
      </c>
      <c r="L3609">
        <v>0</v>
      </c>
      <c r="M3609" t="s">
        <v>17</v>
      </c>
      <c r="N3609">
        <v>0</v>
      </c>
      <c r="O3609" t="s">
        <v>31</v>
      </c>
      <c r="P3609" t="s">
        <v>7333</v>
      </c>
      <c r="Q3609" t="s">
        <v>20</v>
      </c>
      <c r="R3609">
        <v>29</v>
      </c>
      <c r="S3609" t="s">
        <v>21</v>
      </c>
      <c r="T3609" t="s">
        <v>17</v>
      </c>
      <c r="U3609" t="s">
        <v>17</v>
      </c>
      <c r="V3609" t="str">
        <f>IF(Table2[[#This Row],[Age]] &lt; 30, "Under 30", IF(Table2[[#This Row],[Age]] &lt; 65, "Other", "Senior"))</f>
        <v>Under 30</v>
      </c>
      <c r="W3609">
        <v>0</v>
      </c>
      <c r="X3609" t="s">
        <v>17</v>
      </c>
      <c r="Y3609" t="s">
        <v>28</v>
      </c>
      <c r="Z3609" t="s">
        <v>34</v>
      </c>
      <c r="AA3609">
        <v>7</v>
      </c>
      <c r="AB3609">
        <v>51</v>
      </c>
      <c r="AC3609" t="s">
        <v>86</v>
      </c>
      <c r="AD3609" t="s">
        <v>87</v>
      </c>
      <c r="AE3609">
        <f t="shared" si="56"/>
        <v>1</v>
      </c>
      <c r="AF3609">
        <v>1</v>
      </c>
      <c r="AG3609" t="str">
        <f>IF(Table2[[#This Row],[Avg Monthly GB Download]] &lt; 5, "Less than 5 GB", IF(Table2[[#This Row],[Avg Monthly GB Download]] &lt;= 10, "Between 5 and 10 GB", "10 or more GB"))</f>
        <v>Less than 5 GB</v>
      </c>
    </row>
    <row r="3610" spans="1:33" x14ac:dyDescent="0.3">
      <c r="A3610" t="s">
        <v>7334</v>
      </c>
      <c r="B3610" t="s">
        <v>21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21</v>
      </c>
      <c r="I3610" t="s">
        <v>18</v>
      </c>
      <c r="J3610">
        <v>63.3</v>
      </c>
      <c r="K3610">
        <v>3</v>
      </c>
      <c r="L3610">
        <v>7</v>
      </c>
      <c r="M3610" t="s">
        <v>21</v>
      </c>
      <c r="N3610">
        <v>0</v>
      </c>
      <c r="O3610" t="s">
        <v>89</v>
      </c>
      <c r="P3610" t="s">
        <v>7335</v>
      </c>
      <c r="Q3610" t="s">
        <v>22</v>
      </c>
      <c r="R3610">
        <v>72</v>
      </c>
      <c r="S3610" t="s">
        <v>17</v>
      </c>
      <c r="T3610" t="s">
        <v>21</v>
      </c>
      <c r="U3610" t="s">
        <v>17</v>
      </c>
      <c r="V3610" t="str">
        <f>IF(Table2[[#This Row],[Age]] &lt; 30, "Under 30", IF(Table2[[#This Row],[Age]] &lt; 65, "Other", "Senior"))</f>
        <v>Senior</v>
      </c>
      <c r="W3610">
        <v>0</v>
      </c>
      <c r="X3610" t="s">
        <v>17</v>
      </c>
      <c r="Y3610" t="s">
        <v>28</v>
      </c>
      <c r="Z3610" t="s">
        <v>29</v>
      </c>
      <c r="AA3610">
        <v>34</v>
      </c>
      <c r="AB3610">
        <v>1705</v>
      </c>
      <c r="AC3610" t="s">
        <v>52</v>
      </c>
      <c r="AD3610" t="s">
        <v>53</v>
      </c>
      <c r="AE3610">
        <f t="shared" si="56"/>
        <v>1</v>
      </c>
      <c r="AF3610">
        <v>1</v>
      </c>
      <c r="AG3610" t="str">
        <f>IF(Table2[[#This Row],[Avg Monthly GB Download]] &lt; 5, "Less than 5 GB", IF(Table2[[#This Row],[Avg Monthly GB Download]] &lt;= 10, "Between 5 and 10 GB", "10 or more GB"))</f>
        <v>Between 5 and 10 GB</v>
      </c>
    </row>
    <row r="3611" spans="1:33" x14ac:dyDescent="0.3">
      <c r="A3611" t="s">
        <v>7336</v>
      </c>
      <c r="B3611" t="s">
        <v>21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17</v>
      </c>
      <c r="I3611" t="s">
        <v>18</v>
      </c>
      <c r="J3611">
        <v>15.3</v>
      </c>
      <c r="K3611">
        <v>5</v>
      </c>
      <c r="L3611">
        <v>2</v>
      </c>
      <c r="M3611" t="s">
        <v>21</v>
      </c>
      <c r="N3611">
        <v>0</v>
      </c>
      <c r="O3611" t="s">
        <v>75</v>
      </c>
      <c r="P3611" t="s">
        <v>7337</v>
      </c>
      <c r="Q3611" t="s">
        <v>22</v>
      </c>
      <c r="R3611">
        <v>82</v>
      </c>
      <c r="S3611" t="s">
        <v>17</v>
      </c>
      <c r="T3611" t="s">
        <v>21</v>
      </c>
      <c r="U3611" t="s">
        <v>17</v>
      </c>
      <c r="V3611" t="str">
        <f>IF(Table2[[#This Row],[Age]] &lt; 30, "Under 30", IF(Table2[[#This Row],[Age]] &lt; 65, "Other", "Senior"))</f>
        <v>Senior</v>
      </c>
      <c r="W3611">
        <v>0</v>
      </c>
      <c r="X3611" t="s">
        <v>21</v>
      </c>
      <c r="Y3611" t="s">
        <v>28</v>
      </c>
      <c r="Z3611" t="s">
        <v>34</v>
      </c>
      <c r="AA3611">
        <v>50</v>
      </c>
      <c r="AB3611">
        <v>2110</v>
      </c>
      <c r="AC3611" t="s">
        <v>52</v>
      </c>
      <c r="AD3611" t="s">
        <v>53</v>
      </c>
      <c r="AE3611">
        <f t="shared" si="56"/>
        <v>1</v>
      </c>
      <c r="AF3611">
        <v>1</v>
      </c>
      <c r="AG3611" t="str">
        <f>IF(Table2[[#This Row],[Avg Monthly GB Download]] &lt; 5, "Less than 5 GB", IF(Table2[[#This Row],[Avg Monthly GB Download]] &lt;= 10, "Between 5 and 10 GB", "10 or more GB"))</f>
        <v>Less than 5 GB</v>
      </c>
    </row>
    <row r="3612" spans="1:33" x14ac:dyDescent="0.3">
      <c r="A3612" t="s">
        <v>7338</v>
      </c>
      <c r="B3612" t="s">
        <v>21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17</v>
      </c>
      <c r="I3612" t="s">
        <v>18</v>
      </c>
      <c r="J3612">
        <v>0</v>
      </c>
      <c r="K3612">
        <v>0</v>
      </c>
      <c r="L3612">
        <v>5</v>
      </c>
      <c r="M3612" t="s">
        <v>21</v>
      </c>
      <c r="N3612">
        <v>0</v>
      </c>
      <c r="O3612" t="s">
        <v>26</v>
      </c>
      <c r="P3612" t="s">
        <v>7339</v>
      </c>
      <c r="Q3612" t="s">
        <v>20</v>
      </c>
      <c r="R3612">
        <v>20</v>
      </c>
      <c r="S3612" t="s">
        <v>21</v>
      </c>
      <c r="T3612" t="s">
        <v>17</v>
      </c>
      <c r="U3612" t="s">
        <v>17</v>
      </c>
      <c r="V3612" t="str">
        <f>IF(Table2[[#This Row],[Age]] &lt; 30, "Under 30", IF(Table2[[#This Row],[Age]] &lt; 65, "Other", "Senior"))</f>
        <v>Under 30</v>
      </c>
      <c r="W3612">
        <v>0</v>
      </c>
      <c r="X3612" t="s">
        <v>21</v>
      </c>
      <c r="Y3612" t="s">
        <v>28</v>
      </c>
      <c r="Z3612" t="s">
        <v>34</v>
      </c>
      <c r="AA3612">
        <v>45</v>
      </c>
      <c r="AB3612">
        <v>3001</v>
      </c>
      <c r="AC3612" t="s">
        <v>52</v>
      </c>
      <c r="AD3612" t="s">
        <v>92</v>
      </c>
      <c r="AE3612">
        <f t="shared" si="56"/>
        <v>1</v>
      </c>
      <c r="AF3612">
        <v>1</v>
      </c>
      <c r="AG3612" t="str">
        <f>IF(Table2[[#This Row],[Avg Monthly GB Download]] &lt; 5, "Less than 5 GB", IF(Table2[[#This Row],[Avg Monthly GB Download]] &lt;= 10, "Between 5 and 10 GB", "10 or more GB"))</f>
        <v>Between 5 and 10 GB</v>
      </c>
    </row>
    <row r="3613" spans="1:33" x14ac:dyDescent="0.3">
      <c r="A3613" t="s">
        <v>7340</v>
      </c>
      <c r="B3613" t="s">
        <v>21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17</v>
      </c>
      <c r="I3613" t="s">
        <v>18</v>
      </c>
      <c r="J3613">
        <v>9.6999999999999993</v>
      </c>
      <c r="K3613">
        <v>2</v>
      </c>
      <c r="L3613">
        <v>6</v>
      </c>
      <c r="M3613" t="s">
        <v>21</v>
      </c>
      <c r="N3613">
        <v>0</v>
      </c>
      <c r="O3613" t="s">
        <v>56</v>
      </c>
      <c r="P3613" t="s">
        <v>7341</v>
      </c>
      <c r="Q3613" t="s">
        <v>22</v>
      </c>
      <c r="R3613">
        <v>85</v>
      </c>
      <c r="S3613" t="s">
        <v>17</v>
      </c>
      <c r="T3613" t="s">
        <v>21</v>
      </c>
      <c r="U3613" t="s">
        <v>17</v>
      </c>
      <c r="V3613" t="str">
        <f>IF(Table2[[#This Row],[Age]] &lt; 30, "Under 30", IF(Table2[[#This Row],[Age]] &lt; 65, "Other", "Senior"))</f>
        <v>Senior</v>
      </c>
      <c r="W3613">
        <v>0</v>
      </c>
      <c r="X3613" t="s">
        <v>21</v>
      </c>
      <c r="Y3613" t="s">
        <v>94</v>
      </c>
      <c r="Z3613" t="s">
        <v>34</v>
      </c>
      <c r="AA3613">
        <v>36</v>
      </c>
      <c r="AB3613">
        <v>1980</v>
      </c>
      <c r="AC3613" t="s">
        <v>52</v>
      </c>
      <c r="AD3613" t="s">
        <v>98</v>
      </c>
      <c r="AE3613">
        <f t="shared" si="56"/>
        <v>1</v>
      </c>
      <c r="AF3613">
        <v>1</v>
      </c>
      <c r="AG3613" t="str">
        <f>IF(Table2[[#This Row],[Avg Monthly GB Download]] &lt; 5, "Less than 5 GB", IF(Table2[[#This Row],[Avg Monthly GB Download]] &lt;= 10, "Between 5 and 10 GB", "10 or more GB"))</f>
        <v>Between 5 and 10 GB</v>
      </c>
    </row>
    <row r="3614" spans="1:33" x14ac:dyDescent="0.3">
      <c r="A3614" t="s">
        <v>7342</v>
      </c>
      <c r="B3614" t="s">
        <v>21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17</v>
      </c>
      <c r="I3614" t="s">
        <v>18</v>
      </c>
      <c r="J3614">
        <v>0</v>
      </c>
      <c r="K3614">
        <v>2</v>
      </c>
      <c r="L3614">
        <v>41</v>
      </c>
      <c r="M3614" t="s">
        <v>17</v>
      </c>
      <c r="N3614">
        <v>50</v>
      </c>
      <c r="O3614" t="s">
        <v>32</v>
      </c>
      <c r="P3614" t="s">
        <v>7343</v>
      </c>
      <c r="Q3614" t="s">
        <v>22</v>
      </c>
      <c r="R3614">
        <v>26</v>
      </c>
      <c r="S3614" t="s">
        <v>21</v>
      </c>
      <c r="T3614" t="s">
        <v>17</v>
      </c>
      <c r="U3614" t="s">
        <v>17</v>
      </c>
      <c r="V3614" t="str">
        <f>IF(Table2[[#This Row],[Age]] &lt; 30, "Under 30", IF(Table2[[#This Row],[Age]] &lt; 65, "Other", "Senior"))</f>
        <v>Under 30</v>
      </c>
      <c r="W3614">
        <v>0</v>
      </c>
      <c r="X3614" t="s">
        <v>17</v>
      </c>
      <c r="Y3614" t="s">
        <v>28</v>
      </c>
      <c r="Z3614" t="s">
        <v>34</v>
      </c>
      <c r="AA3614">
        <v>41</v>
      </c>
      <c r="AB3614">
        <v>410</v>
      </c>
      <c r="AC3614" t="s">
        <v>52</v>
      </c>
      <c r="AD3614" t="s">
        <v>96</v>
      </c>
      <c r="AE3614">
        <f t="shared" si="56"/>
        <v>1</v>
      </c>
      <c r="AF3614">
        <v>1</v>
      </c>
      <c r="AG3614" t="str">
        <f>IF(Table2[[#This Row],[Avg Monthly GB Download]] &lt; 5, "Less than 5 GB", IF(Table2[[#This Row],[Avg Monthly GB Download]] &lt;= 10, "Between 5 and 10 GB", "10 or more GB"))</f>
        <v>10 or more GB</v>
      </c>
    </row>
    <row r="3615" spans="1:33" x14ac:dyDescent="0.3">
      <c r="A3615" t="s">
        <v>7344</v>
      </c>
      <c r="B3615" t="s">
        <v>21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17</v>
      </c>
      <c r="I3615" t="s">
        <v>18</v>
      </c>
      <c r="J3615">
        <v>34.6</v>
      </c>
      <c r="K3615">
        <v>2</v>
      </c>
      <c r="L3615">
        <v>10</v>
      </c>
      <c r="M3615" t="s">
        <v>21</v>
      </c>
      <c r="N3615">
        <v>0</v>
      </c>
      <c r="O3615" t="s">
        <v>77</v>
      </c>
      <c r="P3615" t="s">
        <v>7345</v>
      </c>
      <c r="Q3615" t="s">
        <v>20</v>
      </c>
      <c r="R3615">
        <v>61</v>
      </c>
      <c r="S3615" t="s">
        <v>17</v>
      </c>
      <c r="T3615" t="s">
        <v>17</v>
      </c>
      <c r="U3615" t="s">
        <v>17</v>
      </c>
      <c r="V3615" t="str">
        <f>IF(Table2[[#This Row],[Age]] &lt; 30, "Under 30", IF(Table2[[#This Row],[Age]] &lt; 65, "Other", "Senior"))</f>
        <v>Other</v>
      </c>
      <c r="W3615">
        <v>0</v>
      </c>
      <c r="X3615" t="s">
        <v>17</v>
      </c>
      <c r="Y3615" t="s">
        <v>28</v>
      </c>
      <c r="Z3615" t="s">
        <v>34</v>
      </c>
      <c r="AA3615">
        <v>27</v>
      </c>
      <c r="AB3615">
        <v>1180</v>
      </c>
      <c r="AC3615" t="s">
        <v>35</v>
      </c>
      <c r="AD3615" t="s">
        <v>100</v>
      </c>
      <c r="AE3615">
        <f t="shared" si="56"/>
        <v>1</v>
      </c>
      <c r="AF3615">
        <v>1</v>
      </c>
      <c r="AG3615" t="str">
        <f>IF(Table2[[#This Row],[Avg Monthly GB Download]] &lt; 5, "Less than 5 GB", IF(Table2[[#This Row],[Avg Monthly GB Download]] &lt;= 10, "Between 5 and 10 GB", "10 or more GB"))</f>
        <v>Between 5 and 10 GB</v>
      </c>
    </row>
    <row r="3616" spans="1:33" x14ac:dyDescent="0.3">
      <c r="A3616" t="s">
        <v>7346</v>
      </c>
      <c r="B3616" t="s">
        <v>21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17</v>
      </c>
      <c r="I3616" t="s">
        <v>18</v>
      </c>
      <c r="J3616">
        <v>101.6</v>
      </c>
      <c r="K3616">
        <v>0</v>
      </c>
      <c r="L3616">
        <v>9</v>
      </c>
      <c r="M3616" t="s">
        <v>21</v>
      </c>
      <c r="N3616">
        <v>0</v>
      </c>
      <c r="O3616" t="s">
        <v>40</v>
      </c>
      <c r="P3616" t="s">
        <v>7347</v>
      </c>
      <c r="Q3616" t="s">
        <v>22</v>
      </c>
      <c r="R3616">
        <v>37</v>
      </c>
      <c r="S3616" t="s">
        <v>17</v>
      </c>
      <c r="T3616" t="s">
        <v>17</v>
      </c>
      <c r="U3616" t="s">
        <v>17</v>
      </c>
      <c r="V3616" t="str">
        <f>IF(Table2[[#This Row],[Age]] &lt; 30, "Under 30", IF(Table2[[#This Row],[Age]] &lt; 65, "Other", "Senior"))</f>
        <v>Other</v>
      </c>
      <c r="W3616">
        <v>0</v>
      </c>
      <c r="X3616" t="s">
        <v>17</v>
      </c>
      <c r="Y3616" t="s">
        <v>28</v>
      </c>
      <c r="Z3616" t="s">
        <v>34</v>
      </c>
      <c r="AA3616">
        <v>39</v>
      </c>
      <c r="AB3616">
        <v>39</v>
      </c>
      <c r="AC3616" t="s">
        <v>52</v>
      </c>
      <c r="AD3616" t="s">
        <v>92</v>
      </c>
      <c r="AE3616">
        <f t="shared" si="56"/>
        <v>1</v>
      </c>
      <c r="AF3616">
        <v>1</v>
      </c>
      <c r="AG3616" t="str">
        <f>IF(Table2[[#This Row],[Avg Monthly GB Download]] &lt; 5, "Less than 5 GB", IF(Table2[[#This Row],[Avg Monthly GB Download]] &lt;= 10, "Between 5 and 10 GB", "10 or more GB"))</f>
        <v>Between 5 and 10 GB</v>
      </c>
    </row>
    <row r="3617" spans="1:33" x14ac:dyDescent="0.3">
      <c r="A3617" t="s">
        <v>7348</v>
      </c>
      <c r="B3617" t="s">
        <v>21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17</v>
      </c>
      <c r="I3617" t="s">
        <v>18</v>
      </c>
      <c r="J3617">
        <v>259.10000000000002</v>
      </c>
      <c r="K3617">
        <v>0</v>
      </c>
      <c r="L3617">
        <v>3</v>
      </c>
      <c r="M3617" t="s">
        <v>21</v>
      </c>
      <c r="N3617">
        <v>0</v>
      </c>
      <c r="O3617" t="s">
        <v>56</v>
      </c>
      <c r="P3617" t="s">
        <v>7349</v>
      </c>
      <c r="Q3617" t="s">
        <v>22</v>
      </c>
      <c r="R3617">
        <v>80</v>
      </c>
      <c r="S3617" t="s">
        <v>17</v>
      </c>
      <c r="T3617" t="s">
        <v>21</v>
      </c>
      <c r="U3617" t="s">
        <v>17</v>
      </c>
      <c r="V3617" t="str">
        <f>IF(Table2[[#This Row],[Age]] &lt; 30, "Under 30", IF(Table2[[#This Row],[Age]] &lt; 65, "Other", "Senior"))</f>
        <v>Senior</v>
      </c>
      <c r="W3617">
        <v>0</v>
      </c>
      <c r="X3617" t="s">
        <v>17</v>
      </c>
      <c r="Y3617" t="s">
        <v>28</v>
      </c>
      <c r="Z3617" t="s">
        <v>34</v>
      </c>
      <c r="AA3617">
        <v>49</v>
      </c>
      <c r="AB3617">
        <v>975</v>
      </c>
      <c r="AC3617" t="s">
        <v>52</v>
      </c>
      <c r="AD3617" t="s">
        <v>92</v>
      </c>
      <c r="AE3617">
        <f t="shared" si="56"/>
        <v>1</v>
      </c>
      <c r="AF3617">
        <v>1</v>
      </c>
      <c r="AG3617" t="str">
        <f>IF(Table2[[#This Row],[Avg Monthly GB Download]] &lt; 5, "Less than 5 GB", IF(Table2[[#This Row],[Avg Monthly GB Download]] &lt;= 10, "Between 5 and 10 GB", "10 or more GB"))</f>
        <v>Less than 5 GB</v>
      </c>
    </row>
    <row r="3618" spans="1:33" x14ac:dyDescent="0.3">
      <c r="A3618" t="s">
        <v>7350</v>
      </c>
      <c r="B3618" t="s">
        <v>21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17</v>
      </c>
      <c r="I3618" t="s">
        <v>18</v>
      </c>
      <c r="J3618">
        <v>0</v>
      </c>
      <c r="K3618">
        <v>0</v>
      </c>
      <c r="L3618">
        <v>7</v>
      </c>
      <c r="M3618" t="s">
        <v>21</v>
      </c>
      <c r="N3618">
        <v>0</v>
      </c>
      <c r="O3618" t="s">
        <v>81</v>
      </c>
      <c r="P3618" t="s">
        <v>7351</v>
      </c>
      <c r="Q3618" t="s">
        <v>22</v>
      </c>
      <c r="R3618">
        <v>55</v>
      </c>
      <c r="S3618" t="s">
        <v>17</v>
      </c>
      <c r="T3618" t="s">
        <v>17</v>
      </c>
      <c r="U3618" t="s">
        <v>17</v>
      </c>
      <c r="V3618" t="str">
        <f>IF(Table2[[#This Row],[Age]] &lt; 30, "Under 30", IF(Table2[[#This Row],[Age]] &lt; 65, "Other", "Senior"))</f>
        <v>Other</v>
      </c>
      <c r="W3618">
        <v>0</v>
      </c>
      <c r="X3618" t="s">
        <v>17</v>
      </c>
      <c r="Y3618" t="s">
        <v>28</v>
      </c>
      <c r="Z3618" t="s">
        <v>91</v>
      </c>
      <c r="AA3618">
        <v>27</v>
      </c>
      <c r="AB3618">
        <v>27</v>
      </c>
      <c r="AC3618" t="s">
        <v>52</v>
      </c>
      <c r="AD3618" t="s">
        <v>98</v>
      </c>
      <c r="AE3618">
        <f t="shared" si="56"/>
        <v>1</v>
      </c>
      <c r="AF3618">
        <v>1</v>
      </c>
      <c r="AG3618" t="str">
        <f>IF(Table2[[#This Row],[Avg Monthly GB Download]] &lt; 5, "Less than 5 GB", IF(Table2[[#This Row],[Avg Monthly GB Download]] &lt;= 10, "Between 5 and 10 GB", "10 or more GB"))</f>
        <v>Between 5 and 10 GB</v>
      </c>
    </row>
    <row r="3619" spans="1:33" x14ac:dyDescent="0.3">
      <c r="A3619" t="s">
        <v>7352</v>
      </c>
      <c r="B3619" t="s">
        <v>21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17</v>
      </c>
      <c r="I3619" t="s">
        <v>18</v>
      </c>
      <c r="J3619">
        <v>0</v>
      </c>
      <c r="K3619">
        <v>3</v>
      </c>
      <c r="L3619">
        <v>5</v>
      </c>
      <c r="M3619" t="s">
        <v>21</v>
      </c>
      <c r="N3619">
        <v>0</v>
      </c>
      <c r="O3619" t="s">
        <v>80</v>
      </c>
      <c r="P3619" t="s">
        <v>7353</v>
      </c>
      <c r="Q3619" t="s">
        <v>20</v>
      </c>
      <c r="R3619">
        <v>74</v>
      </c>
      <c r="S3619" t="s">
        <v>17</v>
      </c>
      <c r="T3619" t="s">
        <v>21</v>
      </c>
      <c r="U3619" t="s">
        <v>17</v>
      </c>
      <c r="V3619" t="str">
        <f>IF(Table2[[#This Row],[Age]] &lt; 30, "Under 30", IF(Table2[[#This Row],[Age]] &lt; 65, "Other", "Senior"))</f>
        <v>Senior</v>
      </c>
      <c r="W3619">
        <v>0</v>
      </c>
      <c r="X3619" t="s">
        <v>17</v>
      </c>
      <c r="Y3619" t="s">
        <v>28</v>
      </c>
      <c r="Z3619" t="s">
        <v>34</v>
      </c>
      <c r="AA3619">
        <v>51</v>
      </c>
      <c r="AB3619">
        <v>92</v>
      </c>
      <c r="AC3619" t="s">
        <v>86</v>
      </c>
      <c r="AD3619" t="s">
        <v>87</v>
      </c>
      <c r="AE3619">
        <f t="shared" si="56"/>
        <v>1</v>
      </c>
      <c r="AF3619">
        <v>1</v>
      </c>
      <c r="AG3619" t="str">
        <f>IF(Table2[[#This Row],[Avg Monthly GB Download]] &lt; 5, "Less than 5 GB", IF(Table2[[#This Row],[Avg Monthly GB Download]] &lt;= 10, "Between 5 and 10 GB", "10 or more GB"))</f>
        <v>Between 5 and 10 GB</v>
      </c>
    </row>
    <row r="3620" spans="1:33" x14ac:dyDescent="0.3">
      <c r="A3620" t="s">
        <v>7354</v>
      </c>
      <c r="B3620" t="s">
        <v>21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17</v>
      </c>
      <c r="I3620" t="s">
        <v>18</v>
      </c>
      <c r="J3620">
        <v>11</v>
      </c>
      <c r="K3620">
        <v>4</v>
      </c>
      <c r="L3620">
        <v>15</v>
      </c>
      <c r="M3620" t="s">
        <v>21</v>
      </c>
      <c r="N3620">
        <v>0</v>
      </c>
      <c r="O3620" t="s">
        <v>66</v>
      </c>
      <c r="P3620" t="s">
        <v>7355</v>
      </c>
      <c r="Q3620" t="s">
        <v>20</v>
      </c>
      <c r="R3620">
        <v>29</v>
      </c>
      <c r="S3620" t="s">
        <v>21</v>
      </c>
      <c r="T3620" t="s">
        <v>17</v>
      </c>
      <c r="U3620" t="s">
        <v>17</v>
      </c>
      <c r="V3620" t="str">
        <f>IF(Table2[[#This Row],[Age]] &lt; 30, "Under 30", IF(Table2[[#This Row],[Age]] &lt; 65, "Other", "Senior"))</f>
        <v>Under 30</v>
      </c>
      <c r="W3620">
        <v>0</v>
      </c>
      <c r="X3620" t="s">
        <v>17</v>
      </c>
      <c r="Y3620" t="s">
        <v>28</v>
      </c>
      <c r="Z3620" t="s">
        <v>34</v>
      </c>
      <c r="AA3620">
        <v>31</v>
      </c>
      <c r="AB3620">
        <v>100</v>
      </c>
      <c r="AC3620" t="s">
        <v>52</v>
      </c>
      <c r="AD3620" t="s">
        <v>98</v>
      </c>
      <c r="AE3620">
        <f t="shared" si="56"/>
        <v>1</v>
      </c>
      <c r="AF3620">
        <v>1</v>
      </c>
      <c r="AG3620" t="str">
        <f>IF(Table2[[#This Row],[Avg Monthly GB Download]] &lt; 5, "Less than 5 GB", IF(Table2[[#This Row],[Avg Monthly GB Download]] &lt;= 10, "Between 5 and 10 GB", "10 or more GB"))</f>
        <v>10 or more GB</v>
      </c>
    </row>
    <row r="3621" spans="1:33" x14ac:dyDescent="0.3">
      <c r="A3621" t="s">
        <v>7356</v>
      </c>
      <c r="B3621" t="s">
        <v>21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17</v>
      </c>
      <c r="I3621" t="s">
        <v>18</v>
      </c>
      <c r="J3621">
        <v>6.3</v>
      </c>
      <c r="K3621">
        <v>0</v>
      </c>
      <c r="L3621">
        <v>16</v>
      </c>
      <c r="M3621" t="s">
        <v>17</v>
      </c>
      <c r="N3621">
        <v>6</v>
      </c>
      <c r="O3621" t="s">
        <v>27</v>
      </c>
      <c r="P3621" t="s">
        <v>7357</v>
      </c>
      <c r="Q3621" t="s">
        <v>20</v>
      </c>
      <c r="R3621">
        <v>25</v>
      </c>
      <c r="S3621" t="s">
        <v>21</v>
      </c>
      <c r="T3621" t="s">
        <v>17</v>
      </c>
      <c r="U3621" t="s">
        <v>17</v>
      </c>
      <c r="V3621" t="str">
        <f>IF(Table2[[#This Row],[Age]] &lt; 30, "Under 30", IF(Table2[[#This Row],[Age]] &lt; 65, "Other", "Senior"))</f>
        <v>Under 30</v>
      </c>
      <c r="W3621">
        <v>0</v>
      </c>
      <c r="X3621" t="s">
        <v>21</v>
      </c>
      <c r="Y3621" t="s">
        <v>28</v>
      </c>
      <c r="Z3621" t="s">
        <v>91</v>
      </c>
      <c r="AA3621">
        <v>26</v>
      </c>
      <c r="AB3621">
        <v>26</v>
      </c>
      <c r="AC3621" t="s">
        <v>52</v>
      </c>
      <c r="AD3621" t="s">
        <v>96</v>
      </c>
      <c r="AE3621">
        <f t="shared" si="56"/>
        <v>1</v>
      </c>
      <c r="AF3621">
        <v>1</v>
      </c>
      <c r="AG3621" t="str">
        <f>IF(Table2[[#This Row],[Avg Monthly GB Download]] &lt; 5, "Less than 5 GB", IF(Table2[[#This Row],[Avg Monthly GB Download]] &lt;= 10, "Between 5 and 10 GB", "10 or more GB"))</f>
        <v>10 or more GB</v>
      </c>
    </row>
    <row r="3622" spans="1:33" x14ac:dyDescent="0.3">
      <c r="A3622" t="s">
        <v>7358</v>
      </c>
      <c r="B3622" t="s">
        <v>21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17</v>
      </c>
      <c r="I3622" t="s">
        <v>18</v>
      </c>
      <c r="J3622">
        <v>46.8</v>
      </c>
      <c r="K3622">
        <v>0</v>
      </c>
      <c r="L3622">
        <v>0</v>
      </c>
      <c r="M3622" t="s">
        <v>17</v>
      </c>
      <c r="N3622">
        <v>0</v>
      </c>
      <c r="O3622" t="s">
        <v>85</v>
      </c>
      <c r="P3622" t="s">
        <v>7359</v>
      </c>
      <c r="Q3622" t="s">
        <v>20</v>
      </c>
      <c r="R3622">
        <v>71</v>
      </c>
      <c r="S3622" t="s">
        <v>17</v>
      </c>
      <c r="T3622" t="s">
        <v>21</v>
      </c>
      <c r="U3622" t="s">
        <v>17</v>
      </c>
      <c r="V3622" t="str">
        <f>IF(Table2[[#This Row],[Age]] &lt; 30, "Under 30", IF(Table2[[#This Row],[Age]] &lt; 65, "Other", "Senior"))</f>
        <v>Senior</v>
      </c>
      <c r="W3622">
        <v>0</v>
      </c>
      <c r="X3622" t="s">
        <v>17</v>
      </c>
      <c r="Y3622" t="s">
        <v>28</v>
      </c>
      <c r="Z3622" t="s">
        <v>34</v>
      </c>
      <c r="AA3622">
        <v>13</v>
      </c>
      <c r="AB3622">
        <v>108</v>
      </c>
      <c r="AC3622" t="s">
        <v>86</v>
      </c>
      <c r="AD3622" t="s">
        <v>87</v>
      </c>
      <c r="AE3622">
        <f t="shared" si="56"/>
        <v>1</v>
      </c>
      <c r="AF3622">
        <v>1</v>
      </c>
      <c r="AG3622" t="str">
        <f>IF(Table2[[#This Row],[Avg Monthly GB Download]] &lt; 5, "Less than 5 GB", IF(Table2[[#This Row],[Avg Monthly GB Download]] &lt;= 10, "Between 5 and 10 GB", "10 or more GB"))</f>
        <v>Less than 5 GB</v>
      </c>
    </row>
    <row r="3623" spans="1:33" x14ac:dyDescent="0.3">
      <c r="A3623" t="s">
        <v>7360</v>
      </c>
      <c r="B3623" t="s">
        <v>21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17</v>
      </c>
      <c r="I3623" t="s">
        <v>18</v>
      </c>
      <c r="J3623">
        <v>22.5</v>
      </c>
      <c r="K3623">
        <v>1</v>
      </c>
      <c r="L3623">
        <v>0</v>
      </c>
      <c r="M3623" t="s">
        <v>17</v>
      </c>
      <c r="N3623">
        <v>0</v>
      </c>
      <c r="O3623" t="s">
        <v>77</v>
      </c>
      <c r="P3623" t="s">
        <v>7361</v>
      </c>
      <c r="Q3623" t="s">
        <v>22</v>
      </c>
      <c r="R3623">
        <v>43</v>
      </c>
      <c r="S3623" t="s">
        <v>17</v>
      </c>
      <c r="T3623" t="s">
        <v>17</v>
      </c>
      <c r="U3623" t="s">
        <v>17</v>
      </c>
      <c r="V3623" t="str">
        <f>IF(Table2[[#This Row],[Age]] &lt; 30, "Under 30", IF(Table2[[#This Row],[Age]] &lt; 65, "Other", "Senior"))</f>
        <v>Other</v>
      </c>
      <c r="W3623">
        <v>0</v>
      </c>
      <c r="X3623" t="s">
        <v>17</v>
      </c>
      <c r="Y3623" t="s">
        <v>94</v>
      </c>
      <c r="Z3623" t="s">
        <v>91</v>
      </c>
      <c r="AA3623">
        <v>7</v>
      </c>
      <c r="AB3623">
        <v>13</v>
      </c>
      <c r="AC3623" t="s">
        <v>86</v>
      </c>
      <c r="AD3623" t="s">
        <v>87</v>
      </c>
      <c r="AE3623">
        <f t="shared" si="56"/>
        <v>1</v>
      </c>
      <c r="AF3623">
        <v>1</v>
      </c>
      <c r="AG3623" t="str">
        <f>IF(Table2[[#This Row],[Avg Monthly GB Download]] &lt; 5, "Less than 5 GB", IF(Table2[[#This Row],[Avg Monthly GB Download]] &lt;= 10, "Between 5 and 10 GB", "10 or more GB"))</f>
        <v>Less than 5 GB</v>
      </c>
    </row>
    <row r="3624" spans="1:33" x14ac:dyDescent="0.3">
      <c r="A3624" t="s">
        <v>7362</v>
      </c>
      <c r="B3624" t="s">
        <v>21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17</v>
      </c>
      <c r="I3624" t="s">
        <v>18</v>
      </c>
      <c r="J3624">
        <v>0</v>
      </c>
      <c r="K3624">
        <v>1</v>
      </c>
      <c r="L3624">
        <v>4</v>
      </c>
      <c r="M3624" t="s">
        <v>21</v>
      </c>
      <c r="N3624">
        <v>0</v>
      </c>
      <c r="O3624" t="s">
        <v>56</v>
      </c>
      <c r="P3624" t="s">
        <v>7363</v>
      </c>
      <c r="Q3624" t="s">
        <v>20</v>
      </c>
      <c r="R3624">
        <v>47</v>
      </c>
      <c r="S3624" t="s">
        <v>17</v>
      </c>
      <c r="T3624" t="s">
        <v>17</v>
      </c>
      <c r="U3624" t="s">
        <v>17</v>
      </c>
      <c r="V3624" t="str">
        <f>IF(Table2[[#This Row],[Age]] &lt; 30, "Under 30", IF(Table2[[#This Row],[Age]] &lt; 65, "Other", "Senior"))</f>
        <v>Other</v>
      </c>
      <c r="W3624">
        <v>0</v>
      </c>
      <c r="X3624" t="s">
        <v>17</v>
      </c>
      <c r="Y3624" t="s">
        <v>28</v>
      </c>
      <c r="Z3624" t="s">
        <v>91</v>
      </c>
      <c r="AA3624">
        <v>16</v>
      </c>
      <c r="AB3624">
        <v>64</v>
      </c>
      <c r="AC3624" t="s">
        <v>52</v>
      </c>
      <c r="AD3624" t="s">
        <v>53</v>
      </c>
      <c r="AE3624">
        <f t="shared" si="56"/>
        <v>1</v>
      </c>
      <c r="AF3624">
        <v>1</v>
      </c>
      <c r="AG3624" t="str">
        <f>IF(Table2[[#This Row],[Avg Monthly GB Download]] &lt; 5, "Less than 5 GB", IF(Table2[[#This Row],[Avg Monthly GB Download]] &lt;= 10, "Between 5 and 10 GB", "10 or more GB"))</f>
        <v>Less than 5 GB</v>
      </c>
    </row>
    <row r="3625" spans="1:33" x14ac:dyDescent="0.3">
      <c r="A3625" t="s">
        <v>7364</v>
      </c>
      <c r="B3625" t="s">
        <v>21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17</v>
      </c>
      <c r="I3625" t="s">
        <v>18</v>
      </c>
      <c r="J3625">
        <v>0</v>
      </c>
      <c r="K3625">
        <v>0</v>
      </c>
      <c r="L3625">
        <v>9</v>
      </c>
      <c r="M3625" t="s">
        <v>21</v>
      </c>
      <c r="N3625">
        <v>0</v>
      </c>
      <c r="O3625" t="s">
        <v>69</v>
      </c>
      <c r="P3625" t="s">
        <v>7365</v>
      </c>
      <c r="Q3625" t="s">
        <v>20</v>
      </c>
      <c r="R3625">
        <v>56</v>
      </c>
      <c r="S3625" t="s">
        <v>17</v>
      </c>
      <c r="T3625" t="s">
        <v>17</v>
      </c>
      <c r="U3625" t="s">
        <v>17</v>
      </c>
      <c r="V3625" t="str">
        <f>IF(Table2[[#This Row],[Age]] &lt; 30, "Under 30", IF(Table2[[#This Row],[Age]] &lt; 65, "Other", "Senior"))</f>
        <v>Other</v>
      </c>
      <c r="W3625">
        <v>0</v>
      </c>
      <c r="X3625" t="s">
        <v>17</v>
      </c>
      <c r="Y3625" t="s">
        <v>28</v>
      </c>
      <c r="Z3625" t="s">
        <v>34</v>
      </c>
      <c r="AA3625">
        <v>31</v>
      </c>
      <c r="AB3625">
        <v>65</v>
      </c>
      <c r="AC3625" t="s">
        <v>52</v>
      </c>
      <c r="AD3625" t="s">
        <v>53</v>
      </c>
      <c r="AE3625">
        <f t="shared" si="56"/>
        <v>1</v>
      </c>
      <c r="AF3625">
        <v>1</v>
      </c>
      <c r="AG3625" t="str">
        <f>IF(Table2[[#This Row],[Avg Monthly GB Download]] &lt; 5, "Less than 5 GB", IF(Table2[[#This Row],[Avg Monthly GB Download]] &lt;= 10, "Between 5 and 10 GB", "10 or more GB"))</f>
        <v>Between 5 and 10 GB</v>
      </c>
    </row>
    <row r="3626" spans="1:33" x14ac:dyDescent="0.3">
      <c r="A3626" t="s">
        <v>7366</v>
      </c>
      <c r="B3626" t="s">
        <v>21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17</v>
      </c>
      <c r="I3626" t="s">
        <v>18</v>
      </c>
      <c r="J3626">
        <v>0</v>
      </c>
      <c r="K3626">
        <v>2</v>
      </c>
      <c r="L3626">
        <v>5</v>
      </c>
      <c r="M3626" t="s">
        <v>21</v>
      </c>
      <c r="N3626">
        <v>0</v>
      </c>
      <c r="O3626" t="s">
        <v>82</v>
      </c>
      <c r="P3626" t="s">
        <v>7367</v>
      </c>
      <c r="Q3626" t="s">
        <v>20</v>
      </c>
      <c r="R3626">
        <v>46</v>
      </c>
      <c r="S3626" t="s">
        <v>17</v>
      </c>
      <c r="T3626" t="s">
        <v>17</v>
      </c>
      <c r="U3626" t="s">
        <v>17</v>
      </c>
      <c r="V3626" t="str">
        <f>IF(Table2[[#This Row],[Age]] &lt; 30, "Under 30", IF(Table2[[#This Row],[Age]] &lt; 65, "Other", "Senior"))</f>
        <v>Other</v>
      </c>
      <c r="W3626">
        <v>0</v>
      </c>
      <c r="X3626" t="s">
        <v>17</v>
      </c>
      <c r="Y3626" t="s">
        <v>28</v>
      </c>
      <c r="Z3626" t="s">
        <v>91</v>
      </c>
      <c r="AA3626">
        <v>26</v>
      </c>
      <c r="AB3626">
        <v>108</v>
      </c>
      <c r="AC3626" t="s">
        <v>52</v>
      </c>
      <c r="AD3626" t="s">
        <v>92</v>
      </c>
      <c r="AE3626">
        <f t="shared" si="56"/>
        <v>1</v>
      </c>
      <c r="AF3626">
        <v>1</v>
      </c>
      <c r="AG3626" t="str">
        <f>IF(Table2[[#This Row],[Avg Monthly GB Download]] &lt; 5, "Less than 5 GB", IF(Table2[[#This Row],[Avg Monthly GB Download]] &lt;= 10, "Between 5 and 10 GB", "10 or more GB"))</f>
        <v>Between 5 and 10 GB</v>
      </c>
    </row>
    <row r="3627" spans="1:33" x14ac:dyDescent="0.3">
      <c r="A3627" t="s">
        <v>7368</v>
      </c>
      <c r="B3627" t="s">
        <v>21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21</v>
      </c>
      <c r="I3627" t="s">
        <v>18</v>
      </c>
      <c r="J3627">
        <v>28.5</v>
      </c>
      <c r="K3627">
        <v>0</v>
      </c>
      <c r="L3627">
        <v>29</v>
      </c>
      <c r="M3627" t="s">
        <v>21</v>
      </c>
      <c r="N3627">
        <v>0</v>
      </c>
      <c r="O3627" t="s">
        <v>40</v>
      </c>
      <c r="P3627" t="s">
        <v>7369</v>
      </c>
      <c r="Q3627" t="s">
        <v>20</v>
      </c>
      <c r="R3627">
        <v>25</v>
      </c>
      <c r="S3627" t="s">
        <v>21</v>
      </c>
      <c r="T3627" t="s">
        <v>17</v>
      </c>
      <c r="U3627" t="s">
        <v>17</v>
      </c>
      <c r="V3627" t="str">
        <f>IF(Table2[[#This Row],[Age]] &lt; 30, "Under 30", IF(Table2[[#This Row],[Age]] &lt; 65, "Other", "Senior"))</f>
        <v>Under 30</v>
      </c>
      <c r="W3627">
        <v>0</v>
      </c>
      <c r="X3627" t="s">
        <v>17</v>
      </c>
      <c r="Y3627" t="s">
        <v>28</v>
      </c>
      <c r="Z3627" t="s">
        <v>91</v>
      </c>
      <c r="AA3627">
        <v>35</v>
      </c>
      <c r="AB3627">
        <v>35</v>
      </c>
      <c r="AC3627" t="s">
        <v>52</v>
      </c>
      <c r="AD3627" t="s">
        <v>53</v>
      </c>
      <c r="AE3627">
        <f t="shared" si="56"/>
        <v>1</v>
      </c>
      <c r="AF3627">
        <v>1</v>
      </c>
      <c r="AG3627" t="str">
        <f>IF(Table2[[#This Row],[Avg Monthly GB Download]] &lt; 5, "Less than 5 GB", IF(Table2[[#This Row],[Avg Monthly GB Download]] &lt;= 10, "Between 5 and 10 GB", "10 or more GB"))</f>
        <v>10 or more GB</v>
      </c>
    </row>
    <row r="3628" spans="1:33" x14ac:dyDescent="0.3">
      <c r="A3628" t="s">
        <v>7370</v>
      </c>
      <c r="B3628" t="s">
        <v>21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21</v>
      </c>
      <c r="I3628" t="s">
        <v>18</v>
      </c>
      <c r="J3628">
        <v>27.9</v>
      </c>
      <c r="K3628">
        <v>0</v>
      </c>
      <c r="L3628">
        <v>4</v>
      </c>
      <c r="M3628" t="s">
        <v>17</v>
      </c>
      <c r="N3628">
        <v>20</v>
      </c>
      <c r="O3628" t="s">
        <v>32</v>
      </c>
      <c r="P3628" t="s">
        <v>7371</v>
      </c>
      <c r="Q3628" t="s">
        <v>22</v>
      </c>
      <c r="R3628">
        <v>73</v>
      </c>
      <c r="S3628" t="s">
        <v>17</v>
      </c>
      <c r="T3628" t="s">
        <v>21</v>
      </c>
      <c r="U3628" t="s">
        <v>17</v>
      </c>
      <c r="V3628" t="str">
        <f>IF(Table2[[#This Row],[Age]] &lt; 30, "Under 30", IF(Table2[[#This Row],[Age]] &lt; 65, "Other", "Senior"))</f>
        <v>Senior</v>
      </c>
      <c r="W3628">
        <v>0</v>
      </c>
      <c r="X3628" t="s">
        <v>17</v>
      </c>
      <c r="Y3628" t="s">
        <v>28</v>
      </c>
      <c r="Z3628" t="s">
        <v>34</v>
      </c>
      <c r="AA3628">
        <v>28</v>
      </c>
      <c r="AB3628">
        <v>1446</v>
      </c>
      <c r="AC3628" t="s">
        <v>52</v>
      </c>
      <c r="AD3628" t="s">
        <v>53</v>
      </c>
      <c r="AE3628">
        <f t="shared" si="56"/>
        <v>1</v>
      </c>
      <c r="AF3628">
        <v>1</v>
      </c>
      <c r="AG3628" t="str">
        <f>IF(Table2[[#This Row],[Avg Monthly GB Download]] &lt; 5, "Less than 5 GB", IF(Table2[[#This Row],[Avg Monthly GB Download]] &lt;= 10, "Between 5 and 10 GB", "10 or more GB"))</f>
        <v>Less than 5 GB</v>
      </c>
    </row>
    <row r="3629" spans="1:33" x14ac:dyDescent="0.3">
      <c r="A3629" t="s">
        <v>7372</v>
      </c>
      <c r="B3629" t="s">
        <v>21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17</v>
      </c>
      <c r="I3629" t="s">
        <v>18</v>
      </c>
      <c r="J3629">
        <v>34.4</v>
      </c>
      <c r="K3629">
        <v>5</v>
      </c>
      <c r="L3629">
        <v>25</v>
      </c>
      <c r="M3629" t="s">
        <v>21</v>
      </c>
      <c r="N3629">
        <v>0</v>
      </c>
      <c r="O3629" t="s">
        <v>41</v>
      </c>
      <c r="P3629" t="s">
        <v>7373</v>
      </c>
      <c r="Q3629" t="s">
        <v>20</v>
      </c>
      <c r="R3629">
        <v>21</v>
      </c>
      <c r="S3629" t="s">
        <v>21</v>
      </c>
      <c r="T3629" t="s">
        <v>17</v>
      </c>
      <c r="U3629" t="s">
        <v>17</v>
      </c>
      <c r="V3629" t="str">
        <f>IF(Table2[[#This Row],[Age]] &lt; 30, "Under 30", IF(Table2[[#This Row],[Age]] &lt; 65, "Other", "Senior"))</f>
        <v>Under 30</v>
      </c>
      <c r="W3629">
        <v>0</v>
      </c>
      <c r="X3629" t="s">
        <v>17</v>
      </c>
      <c r="Y3629" t="s">
        <v>28</v>
      </c>
      <c r="Z3629" t="s">
        <v>34</v>
      </c>
      <c r="AA3629">
        <v>15</v>
      </c>
      <c r="AB3629">
        <v>26</v>
      </c>
      <c r="AC3629" t="s">
        <v>52</v>
      </c>
      <c r="AD3629" t="s">
        <v>53</v>
      </c>
      <c r="AE3629">
        <f t="shared" si="56"/>
        <v>1</v>
      </c>
      <c r="AF3629">
        <v>1</v>
      </c>
      <c r="AG3629" t="str">
        <f>IF(Table2[[#This Row],[Avg Monthly GB Download]] &lt; 5, "Less than 5 GB", IF(Table2[[#This Row],[Avg Monthly GB Download]] &lt;= 10, "Between 5 and 10 GB", "10 or more GB"))</f>
        <v>10 or more GB</v>
      </c>
    </row>
    <row r="3630" spans="1:33" x14ac:dyDescent="0.3">
      <c r="A3630" t="s">
        <v>7374</v>
      </c>
      <c r="B3630" t="s">
        <v>21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17</v>
      </c>
      <c r="I3630" t="s">
        <v>18</v>
      </c>
      <c r="J3630">
        <v>16.8</v>
      </c>
      <c r="K3630">
        <v>3</v>
      </c>
      <c r="L3630">
        <v>1</v>
      </c>
      <c r="M3630" t="s">
        <v>21</v>
      </c>
      <c r="N3630">
        <v>0</v>
      </c>
      <c r="O3630" t="s">
        <v>42</v>
      </c>
      <c r="P3630" t="s">
        <v>7375</v>
      </c>
      <c r="Q3630" t="s">
        <v>22</v>
      </c>
      <c r="R3630">
        <v>47</v>
      </c>
      <c r="S3630" t="s">
        <v>17</v>
      </c>
      <c r="T3630" t="s">
        <v>17</v>
      </c>
      <c r="U3630" t="s">
        <v>17</v>
      </c>
      <c r="V3630" t="str">
        <f>IF(Table2[[#This Row],[Age]] &lt; 30, "Under 30", IF(Table2[[#This Row],[Age]] &lt; 65, "Other", "Senior"))</f>
        <v>Other</v>
      </c>
      <c r="W3630">
        <v>0</v>
      </c>
      <c r="X3630" t="s">
        <v>17</v>
      </c>
      <c r="Y3630" t="s">
        <v>28</v>
      </c>
      <c r="Z3630" t="s">
        <v>34</v>
      </c>
      <c r="AA3630">
        <v>50</v>
      </c>
      <c r="AB3630">
        <v>50</v>
      </c>
      <c r="AC3630" t="s">
        <v>52</v>
      </c>
      <c r="AD3630" t="s">
        <v>92</v>
      </c>
      <c r="AE3630">
        <f t="shared" si="56"/>
        <v>1</v>
      </c>
      <c r="AF3630">
        <v>1</v>
      </c>
      <c r="AG3630" t="str">
        <f>IF(Table2[[#This Row],[Avg Monthly GB Download]] &lt; 5, "Less than 5 GB", IF(Table2[[#This Row],[Avg Monthly GB Download]] &lt;= 10, "Between 5 and 10 GB", "10 or more GB"))</f>
        <v>Less than 5 GB</v>
      </c>
    </row>
    <row r="3631" spans="1:33" x14ac:dyDescent="0.3">
      <c r="A3631" t="s">
        <v>7376</v>
      </c>
      <c r="B3631" t="s">
        <v>21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21</v>
      </c>
      <c r="I3631" t="s">
        <v>18</v>
      </c>
      <c r="J3631">
        <v>24.1</v>
      </c>
      <c r="K3631">
        <v>3</v>
      </c>
      <c r="L3631">
        <v>7</v>
      </c>
      <c r="M3631" t="s">
        <v>21</v>
      </c>
      <c r="N3631">
        <v>0</v>
      </c>
      <c r="O3631" t="s">
        <v>72</v>
      </c>
      <c r="P3631" t="s">
        <v>7377</v>
      </c>
      <c r="Q3631" t="s">
        <v>22</v>
      </c>
      <c r="R3631">
        <v>74</v>
      </c>
      <c r="S3631" t="s">
        <v>17</v>
      </c>
      <c r="T3631" t="s">
        <v>21</v>
      </c>
      <c r="U3631" t="s">
        <v>17</v>
      </c>
      <c r="V3631" t="str">
        <f>IF(Table2[[#This Row],[Age]] &lt; 30, "Under 30", IF(Table2[[#This Row],[Age]] &lt; 65, "Other", "Senior"))</f>
        <v>Senior</v>
      </c>
      <c r="W3631">
        <v>0</v>
      </c>
      <c r="X3631" t="s">
        <v>17</v>
      </c>
      <c r="Y3631" t="s">
        <v>28</v>
      </c>
      <c r="Z3631" t="s">
        <v>34</v>
      </c>
      <c r="AA3631">
        <v>31</v>
      </c>
      <c r="AB3631">
        <v>57</v>
      </c>
      <c r="AC3631" t="s">
        <v>52</v>
      </c>
      <c r="AD3631" t="s">
        <v>53</v>
      </c>
      <c r="AE3631">
        <f t="shared" si="56"/>
        <v>1</v>
      </c>
      <c r="AF3631">
        <v>1</v>
      </c>
      <c r="AG3631" t="str">
        <f>IF(Table2[[#This Row],[Avg Monthly GB Download]] &lt; 5, "Less than 5 GB", IF(Table2[[#This Row],[Avg Monthly GB Download]] &lt;= 10, "Between 5 and 10 GB", "10 or more GB"))</f>
        <v>Between 5 and 10 GB</v>
      </c>
    </row>
    <row r="3632" spans="1:33" x14ac:dyDescent="0.3">
      <c r="A3632" t="s">
        <v>7378</v>
      </c>
      <c r="B3632" t="s">
        <v>21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17</v>
      </c>
      <c r="I3632" t="s">
        <v>18</v>
      </c>
      <c r="J3632">
        <v>36.4</v>
      </c>
      <c r="K3632">
        <v>2</v>
      </c>
      <c r="L3632">
        <v>3</v>
      </c>
      <c r="M3632" t="s">
        <v>21</v>
      </c>
      <c r="N3632">
        <v>0</v>
      </c>
      <c r="O3632" t="s">
        <v>63</v>
      </c>
      <c r="P3632" t="s">
        <v>7379</v>
      </c>
      <c r="Q3632" t="s">
        <v>20</v>
      </c>
      <c r="R3632">
        <v>61</v>
      </c>
      <c r="S3632" t="s">
        <v>17</v>
      </c>
      <c r="T3632" t="s">
        <v>17</v>
      </c>
      <c r="U3632" t="s">
        <v>17</v>
      </c>
      <c r="V3632" t="str">
        <f>IF(Table2[[#This Row],[Age]] &lt; 30, "Under 30", IF(Table2[[#This Row],[Age]] &lt; 65, "Other", "Senior"))</f>
        <v>Other</v>
      </c>
      <c r="W3632">
        <v>0</v>
      </c>
      <c r="X3632" t="s">
        <v>17</v>
      </c>
      <c r="Y3632" t="s">
        <v>28</v>
      </c>
      <c r="Z3632" t="s">
        <v>29</v>
      </c>
      <c r="AA3632">
        <v>44</v>
      </c>
      <c r="AB3632">
        <v>158</v>
      </c>
      <c r="AC3632" t="s">
        <v>52</v>
      </c>
      <c r="AD3632" t="s">
        <v>53</v>
      </c>
      <c r="AE3632">
        <f t="shared" si="56"/>
        <v>1</v>
      </c>
      <c r="AF3632">
        <v>1</v>
      </c>
      <c r="AG3632" t="str">
        <f>IF(Table2[[#This Row],[Avg Monthly GB Download]] &lt; 5, "Less than 5 GB", IF(Table2[[#This Row],[Avg Monthly GB Download]] &lt;= 10, "Between 5 and 10 GB", "10 or more GB"))</f>
        <v>Less than 5 GB</v>
      </c>
    </row>
    <row r="3633" spans="1:33" x14ac:dyDescent="0.3">
      <c r="A3633" t="s">
        <v>7380</v>
      </c>
      <c r="B3633" t="s">
        <v>21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17</v>
      </c>
      <c r="I3633" t="s">
        <v>18</v>
      </c>
      <c r="J3633">
        <v>0</v>
      </c>
      <c r="K3633">
        <v>0</v>
      </c>
      <c r="L3633">
        <v>13</v>
      </c>
      <c r="M3633" t="s">
        <v>21</v>
      </c>
      <c r="N3633">
        <v>0</v>
      </c>
      <c r="O3633" t="s">
        <v>79</v>
      </c>
      <c r="P3633" t="s">
        <v>7381</v>
      </c>
      <c r="Q3633" t="s">
        <v>22</v>
      </c>
      <c r="R3633">
        <v>25</v>
      </c>
      <c r="S3633" t="s">
        <v>21</v>
      </c>
      <c r="T3633" t="s">
        <v>17</v>
      </c>
      <c r="U3633" t="s">
        <v>17</v>
      </c>
      <c r="V3633" t="str">
        <f>IF(Table2[[#This Row],[Age]] &lt; 30, "Under 30", IF(Table2[[#This Row],[Age]] &lt; 65, "Other", "Senior"))</f>
        <v>Under 30</v>
      </c>
      <c r="W3633">
        <v>0</v>
      </c>
      <c r="X3633" t="s">
        <v>21</v>
      </c>
      <c r="Y3633" t="s">
        <v>28</v>
      </c>
      <c r="Z3633" t="s">
        <v>34</v>
      </c>
      <c r="AA3633">
        <v>24</v>
      </c>
      <c r="AB3633">
        <v>82</v>
      </c>
      <c r="AC3633" t="s">
        <v>52</v>
      </c>
      <c r="AD3633" t="s">
        <v>53</v>
      </c>
      <c r="AE3633">
        <f t="shared" si="56"/>
        <v>1</v>
      </c>
      <c r="AF3633">
        <v>1</v>
      </c>
      <c r="AG3633" t="str">
        <f>IF(Table2[[#This Row],[Avg Monthly GB Download]] &lt; 5, "Less than 5 GB", IF(Table2[[#This Row],[Avg Monthly GB Download]] &lt;= 10, "Between 5 and 10 GB", "10 or more GB"))</f>
        <v>10 or more GB</v>
      </c>
    </row>
    <row r="3634" spans="1:33" x14ac:dyDescent="0.3">
      <c r="A3634" t="s">
        <v>7382</v>
      </c>
      <c r="B3634" t="s">
        <v>21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17</v>
      </c>
      <c r="I3634" t="s">
        <v>18</v>
      </c>
      <c r="J3634">
        <v>4.5999999999999996</v>
      </c>
      <c r="K3634">
        <v>3</v>
      </c>
      <c r="L3634">
        <v>4</v>
      </c>
      <c r="M3634" t="s">
        <v>21</v>
      </c>
      <c r="N3634">
        <v>0</v>
      </c>
      <c r="O3634" t="s">
        <v>37</v>
      </c>
      <c r="P3634" t="s">
        <v>7383</v>
      </c>
      <c r="Q3634" t="s">
        <v>20</v>
      </c>
      <c r="R3634">
        <v>52</v>
      </c>
      <c r="S3634" t="s">
        <v>17</v>
      </c>
      <c r="T3634" t="s">
        <v>17</v>
      </c>
      <c r="U3634" t="s">
        <v>17</v>
      </c>
      <c r="V3634" t="str">
        <f>IF(Table2[[#This Row],[Age]] &lt; 30, "Under 30", IF(Table2[[#This Row],[Age]] &lt; 65, "Other", "Senior"))</f>
        <v>Other</v>
      </c>
      <c r="W3634">
        <v>0</v>
      </c>
      <c r="X3634" t="s">
        <v>17</v>
      </c>
      <c r="Y3634" t="s">
        <v>28</v>
      </c>
      <c r="Z3634" t="s">
        <v>34</v>
      </c>
      <c r="AA3634">
        <v>27</v>
      </c>
      <c r="AB3634">
        <v>681</v>
      </c>
      <c r="AC3634" t="s">
        <v>52</v>
      </c>
      <c r="AD3634" t="s">
        <v>53</v>
      </c>
      <c r="AE3634">
        <f t="shared" si="56"/>
        <v>1</v>
      </c>
      <c r="AF3634">
        <v>1</v>
      </c>
      <c r="AG3634" t="str">
        <f>IF(Table2[[#This Row],[Avg Monthly GB Download]] &lt; 5, "Less than 5 GB", IF(Table2[[#This Row],[Avg Monthly GB Download]] &lt;= 10, "Between 5 and 10 GB", "10 or more GB"))</f>
        <v>Less than 5 GB</v>
      </c>
    </row>
    <row r="3635" spans="1:33" x14ac:dyDescent="0.3">
      <c r="A3635" t="s">
        <v>7384</v>
      </c>
      <c r="B3635" t="s">
        <v>21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17</v>
      </c>
      <c r="I3635" t="s">
        <v>18</v>
      </c>
      <c r="J3635">
        <v>0</v>
      </c>
      <c r="K3635">
        <v>3</v>
      </c>
      <c r="L3635">
        <v>0</v>
      </c>
      <c r="M3635" t="s">
        <v>17</v>
      </c>
      <c r="N3635">
        <v>0</v>
      </c>
      <c r="O3635" t="s">
        <v>74</v>
      </c>
      <c r="P3635" t="s">
        <v>7385</v>
      </c>
      <c r="Q3635" t="s">
        <v>22</v>
      </c>
      <c r="R3635">
        <v>29</v>
      </c>
      <c r="S3635" t="s">
        <v>21</v>
      </c>
      <c r="T3635" t="s">
        <v>17</v>
      </c>
      <c r="U3635" t="s">
        <v>17</v>
      </c>
      <c r="V3635" t="str">
        <f>IF(Table2[[#This Row],[Age]] &lt; 30, "Under 30", IF(Table2[[#This Row],[Age]] &lt; 65, "Other", "Senior"))</f>
        <v>Under 30</v>
      </c>
      <c r="W3635">
        <v>0</v>
      </c>
      <c r="X3635" t="s">
        <v>17</v>
      </c>
      <c r="Y3635" t="s">
        <v>28</v>
      </c>
      <c r="Z3635" t="s">
        <v>91</v>
      </c>
      <c r="AA3635">
        <v>9</v>
      </c>
      <c r="AB3635">
        <v>9</v>
      </c>
      <c r="AC3635" t="s">
        <v>52</v>
      </c>
      <c r="AD3635" t="s">
        <v>53</v>
      </c>
      <c r="AE3635">
        <f t="shared" si="56"/>
        <v>1</v>
      </c>
      <c r="AF3635">
        <v>1</v>
      </c>
      <c r="AG3635" t="str">
        <f>IF(Table2[[#This Row],[Avg Monthly GB Download]] &lt; 5, "Less than 5 GB", IF(Table2[[#This Row],[Avg Monthly GB Download]] &lt;= 10, "Between 5 and 10 GB", "10 or more GB"))</f>
        <v>Less than 5 GB</v>
      </c>
    </row>
    <row r="3636" spans="1:33" x14ac:dyDescent="0.3">
      <c r="A3636" t="s">
        <v>7386</v>
      </c>
      <c r="B3636" t="s">
        <v>21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17</v>
      </c>
      <c r="I3636" t="s">
        <v>18</v>
      </c>
      <c r="J3636">
        <v>24.7</v>
      </c>
      <c r="K3636">
        <v>3</v>
      </c>
      <c r="L3636">
        <v>10</v>
      </c>
      <c r="M3636" t="s">
        <v>21</v>
      </c>
      <c r="N3636">
        <v>0</v>
      </c>
      <c r="O3636" t="s">
        <v>43</v>
      </c>
      <c r="P3636" t="s">
        <v>7387</v>
      </c>
      <c r="Q3636" t="s">
        <v>20</v>
      </c>
      <c r="R3636">
        <v>47</v>
      </c>
      <c r="S3636" t="s">
        <v>17</v>
      </c>
      <c r="T3636" t="s">
        <v>17</v>
      </c>
      <c r="U3636" t="s">
        <v>17</v>
      </c>
      <c r="V3636" t="str">
        <f>IF(Table2[[#This Row],[Age]] &lt; 30, "Under 30", IF(Table2[[#This Row],[Age]] &lt; 65, "Other", "Senior"))</f>
        <v>Other</v>
      </c>
      <c r="W3636">
        <v>0</v>
      </c>
      <c r="X3636" t="s">
        <v>17</v>
      </c>
      <c r="Y3636" t="s">
        <v>28</v>
      </c>
      <c r="Z3636" t="s">
        <v>34</v>
      </c>
      <c r="AA3636">
        <v>42</v>
      </c>
      <c r="AB3636">
        <v>185</v>
      </c>
      <c r="AC3636" t="s">
        <v>52</v>
      </c>
      <c r="AD3636" t="s">
        <v>53</v>
      </c>
      <c r="AE3636">
        <f t="shared" si="56"/>
        <v>1</v>
      </c>
      <c r="AF3636">
        <v>1</v>
      </c>
      <c r="AG3636" t="str">
        <f>IF(Table2[[#This Row],[Avg Monthly GB Download]] &lt; 5, "Less than 5 GB", IF(Table2[[#This Row],[Avg Monthly GB Download]] &lt;= 10, "Between 5 and 10 GB", "10 or more GB"))</f>
        <v>Between 5 and 10 GB</v>
      </c>
    </row>
    <row r="3637" spans="1:33" x14ac:dyDescent="0.3">
      <c r="A3637" t="s">
        <v>7388</v>
      </c>
      <c r="B3637" t="s">
        <v>21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17</v>
      </c>
      <c r="I3637" t="s">
        <v>18</v>
      </c>
      <c r="J3637">
        <v>160.9</v>
      </c>
      <c r="K3637">
        <v>2</v>
      </c>
      <c r="L3637">
        <v>30</v>
      </c>
      <c r="M3637" t="s">
        <v>21</v>
      </c>
      <c r="N3637">
        <v>0</v>
      </c>
      <c r="O3637" t="s">
        <v>51</v>
      </c>
      <c r="P3637" t="s">
        <v>7389</v>
      </c>
      <c r="Q3637" t="s">
        <v>22</v>
      </c>
      <c r="R3637">
        <v>28</v>
      </c>
      <c r="S3637" t="s">
        <v>21</v>
      </c>
      <c r="T3637" t="s">
        <v>17</v>
      </c>
      <c r="U3637" t="s">
        <v>17</v>
      </c>
      <c r="V3637" t="str">
        <f>IF(Table2[[#This Row],[Age]] &lt; 30, "Under 30", IF(Table2[[#This Row],[Age]] &lt; 65, "Other", "Senior"))</f>
        <v>Under 30</v>
      </c>
      <c r="W3637">
        <v>0</v>
      </c>
      <c r="X3637" t="s">
        <v>17</v>
      </c>
      <c r="Y3637" t="s">
        <v>28</v>
      </c>
      <c r="Z3637" t="s">
        <v>34</v>
      </c>
      <c r="AA3637">
        <v>20</v>
      </c>
      <c r="AB3637">
        <v>62</v>
      </c>
      <c r="AC3637" t="s">
        <v>35</v>
      </c>
      <c r="AD3637" t="s">
        <v>100</v>
      </c>
      <c r="AE3637">
        <f t="shared" si="56"/>
        <v>1</v>
      </c>
      <c r="AF3637">
        <v>1</v>
      </c>
      <c r="AG3637" t="str">
        <f>IF(Table2[[#This Row],[Avg Monthly GB Download]] &lt; 5, "Less than 5 GB", IF(Table2[[#This Row],[Avg Monthly GB Download]] &lt;= 10, "Between 5 and 10 GB", "10 or more GB"))</f>
        <v>10 or more GB</v>
      </c>
    </row>
    <row r="3638" spans="1:33" x14ac:dyDescent="0.3">
      <c r="A3638" t="s">
        <v>7390</v>
      </c>
      <c r="B3638" t="s">
        <v>21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17</v>
      </c>
      <c r="I3638" t="s">
        <v>18</v>
      </c>
      <c r="J3638">
        <v>246.1</v>
      </c>
      <c r="K3638">
        <v>2</v>
      </c>
      <c r="L3638">
        <v>3</v>
      </c>
      <c r="M3638" t="s">
        <v>21</v>
      </c>
      <c r="N3638">
        <v>0</v>
      </c>
      <c r="O3638" t="s">
        <v>69</v>
      </c>
      <c r="P3638" t="s">
        <v>7391</v>
      </c>
      <c r="Q3638" t="s">
        <v>22</v>
      </c>
      <c r="R3638">
        <v>69</v>
      </c>
      <c r="S3638" t="s">
        <v>17</v>
      </c>
      <c r="T3638" t="s">
        <v>21</v>
      </c>
      <c r="U3638" t="s">
        <v>17</v>
      </c>
      <c r="V3638" t="str">
        <f>IF(Table2[[#This Row],[Age]] &lt; 30, "Under 30", IF(Table2[[#This Row],[Age]] &lt; 65, "Other", "Senior"))</f>
        <v>Senior</v>
      </c>
      <c r="W3638">
        <v>0</v>
      </c>
      <c r="X3638" t="s">
        <v>17</v>
      </c>
      <c r="Y3638" t="s">
        <v>28</v>
      </c>
      <c r="Z3638" t="s">
        <v>34</v>
      </c>
      <c r="AA3638">
        <v>48</v>
      </c>
      <c r="AB3638">
        <v>1574</v>
      </c>
      <c r="AC3638" t="s">
        <v>35</v>
      </c>
      <c r="AD3638" t="s">
        <v>102</v>
      </c>
      <c r="AE3638">
        <f t="shared" si="56"/>
        <v>1</v>
      </c>
      <c r="AF3638">
        <v>1</v>
      </c>
      <c r="AG3638" t="str">
        <f>IF(Table2[[#This Row],[Avg Monthly GB Download]] &lt; 5, "Less than 5 GB", IF(Table2[[#This Row],[Avg Monthly GB Download]] &lt;= 10, "Between 5 and 10 GB", "10 or more GB"))</f>
        <v>Less than 5 GB</v>
      </c>
    </row>
    <row r="3639" spans="1:33" x14ac:dyDescent="0.3">
      <c r="A3639" t="s">
        <v>7392</v>
      </c>
      <c r="B3639" t="s">
        <v>21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17</v>
      </c>
      <c r="I3639" t="s">
        <v>18</v>
      </c>
      <c r="J3639">
        <v>0</v>
      </c>
      <c r="K3639">
        <v>4</v>
      </c>
      <c r="L3639">
        <v>10</v>
      </c>
      <c r="M3639" t="s">
        <v>21</v>
      </c>
      <c r="N3639">
        <v>0</v>
      </c>
      <c r="O3639" t="s">
        <v>55</v>
      </c>
      <c r="P3639" t="s">
        <v>7393</v>
      </c>
      <c r="Q3639" t="s">
        <v>20</v>
      </c>
      <c r="R3639">
        <v>74</v>
      </c>
      <c r="S3639" t="s">
        <v>17</v>
      </c>
      <c r="T3639" t="s">
        <v>21</v>
      </c>
      <c r="U3639" t="s">
        <v>17</v>
      </c>
      <c r="V3639" t="str">
        <f>IF(Table2[[#This Row],[Age]] &lt; 30, "Under 30", IF(Table2[[#This Row],[Age]] &lt; 65, "Other", "Senior"))</f>
        <v>Senior</v>
      </c>
      <c r="W3639">
        <v>0</v>
      </c>
      <c r="X3639" t="s">
        <v>21</v>
      </c>
      <c r="Y3639" t="s">
        <v>28</v>
      </c>
      <c r="Z3639" t="s">
        <v>29</v>
      </c>
      <c r="AA3639">
        <v>60</v>
      </c>
      <c r="AB3639">
        <v>1799</v>
      </c>
      <c r="AC3639" t="s">
        <v>52</v>
      </c>
      <c r="AD3639" t="s">
        <v>53</v>
      </c>
      <c r="AE3639">
        <f t="shared" si="56"/>
        <v>1</v>
      </c>
      <c r="AF3639">
        <v>1</v>
      </c>
      <c r="AG3639" t="str">
        <f>IF(Table2[[#This Row],[Avg Monthly GB Download]] &lt; 5, "Less than 5 GB", IF(Table2[[#This Row],[Avg Monthly GB Download]] &lt;= 10, "Between 5 and 10 GB", "10 or more GB"))</f>
        <v>Between 5 and 10 GB</v>
      </c>
    </row>
    <row r="3640" spans="1:33" x14ac:dyDescent="0.3">
      <c r="A3640" t="s">
        <v>7394</v>
      </c>
      <c r="B3640" t="s">
        <v>21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17</v>
      </c>
      <c r="I3640" t="s">
        <v>18</v>
      </c>
      <c r="J3640">
        <v>0</v>
      </c>
      <c r="K3640">
        <v>3</v>
      </c>
      <c r="L3640">
        <v>17</v>
      </c>
      <c r="M3640" t="s">
        <v>21</v>
      </c>
      <c r="N3640">
        <v>0</v>
      </c>
      <c r="O3640" t="s">
        <v>82</v>
      </c>
      <c r="P3640" t="s">
        <v>7395</v>
      </c>
      <c r="Q3640" t="s">
        <v>20</v>
      </c>
      <c r="R3640">
        <v>29</v>
      </c>
      <c r="S3640" t="s">
        <v>21</v>
      </c>
      <c r="T3640" t="s">
        <v>17</v>
      </c>
      <c r="U3640" t="s">
        <v>17</v>
      </c>
      <c r="V3640" t="str">
        <f>IF(Table2[[#This Row],[Age]] &lt; 30, "Under 30", IF(Table2[[#This Row],[Age]] &lt; 65, "Other", "Senior"))</f>
        <v>Under 30</v>
      </c>
      <c r="W3640">
        <v>0</v>
      </c>
      <c r="X3640" t="s">
        <v>21</v>
      </c>
      <c r="Y3640" t="s">
        <v>28</v>
      </c>
      <c r="Z3640" t="s">
        <v>34</v>
      </c>
      <c r="AA3640">
        <v>41</v>
      </c>
      <c r="AB3640">
        <v>1845</v>
      </c>
      <c r="AC3640" t="s">
        <v>52</v>
      </c>
      <c r="AD3640" t="s">
        <v>53</v>
      </c>
      <c r="AE3640">
        <f t="shared" si="56"/>
        <v>1</v>
      </c>
      <c r="AF3640">
        <v>1</v>
      </c>
      <c r="AG3640" t="str">
        <f>IF(Table2[[#This Row],[Avg Monthly GB Download]] &lt; 5, "Less than 5 GB", IF(Table2[[#This Row],[Avg Monthly GB Download]] &lt;= 10, "Between 5 and 10 GB", "10 or more GB"))</f>
        <v>10 or more GB</v>
      </c>
    </row>
    <row r="3641" spans="1:33" x14ac:dyDescent="0.3">
      <c r="A3641" t="s">
        <v>7396</v>
      </c>
      <c r="B3641" t="s">
        <v>21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17</v>
      </c>
      <c r="I3641" t="s">
        <v>18</v>
      </c>
      <c r="J3641">
        <v>10.4</v>
      </c>
      <c r="K3641">
        <v>3</v>
      </c>
      <c r="L3641">
        <v>7</v>
      </c>
      <c r="M3641" t="s">
        <v>21</v>
      </c>
      <c r="N3641">
        <v>0</v>
      </c>
      <c r="O3641" t="s">
        <v>33</v>
      </c>
      <c r="P3641" t="s">
        <v>7397</v>
      </c>
      <c r="Q3641" t="s">
        <v>22</v>
      </c>
      <c r="R3641">
        <v>55</v>
      </c>
      <c r="S3641" t="s">
        <v>17</v>
      </c>
      <c r="T3641" t="s">
        <v>17</v>
      </c>
      <c r="U3641" t="s">
        <v>17</v>
      </c>
      <c r="V3641" t="str">
        <f>IF(Table2[[#This Row],[Age]] &lt; 30, "Under 30", IF(Table2[[#This Row],[Age]] &lt; 65, "Other", "Senior"))</f>
        <v>Other</v>
      </c>
      <c r="W3641">
        <v>0</v>
      </c>
      <c r="X3641" t="s">
        <v>17</v>
      </c>
      <c r="Y3641" t="s">
        <v>28</v>
      </c>
      <c r="Z3641" t="s">
        <v>34</v>
      </c>
      <c r="AA3641">
        <v>37</v>
      </c>
      <c r="AB3641">
        <v>374</v>
      </c>
      <c r="AC3641" t="s">
        <v>52</v>
      </c>
      <c r="AD3641" t="s">
        <v>53</v>
      </c>
      <c r="AE3641">
        <f t="shared" si="56"/>
        <v>1</v>
      </c>
      <c r="AF3641">
        <v>1</v>
      </c>
      <c r="AG3641" t="str">
        <f>IF(Table2[[#This Row],[Avg Monthly GB Download]] &lt; 5, "Less than 5 GB", IF(Table2[[#This Row],[Avg Monthly GB Download]] &lt;= 10, "Between 5 and 10 GB", "10 or more GB"))</f>
        <v>Between 5 and 10 GB</v>
      </c>
    </row>
    <row r="3642" spans="1:33" x14ac:dyDescent="0.3">
      <c r="A3642" t="s">
        <v>7398</v>
      </c>
      <c r="B3642" t="s">
        <v>21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17</v>
      </c>
      <c r="I3642" t="s">
        <v>18</v>
      </c>
      <c r="J3642">
        <v>9</v>
      </c>
      <c r="K3642">
        <v>0</v>
      </c>
      <c r="L3642">
        <v>3</v>
      </c>
      <c r="M3642" t="s">
        <v>17</v>
      </c>
      <c r="N3642">
        <v>78</v>
      </c>
      <c r="O3642" t="s">
        <v>69</v>
      </c>
      <c r="P3642" t="s">
        <v>7399</v>
      </c>
      <c r="Q3642" t="s">
        <v>22</v>
      </c>
      <c r="R3642">
        <v>70</v>
      </c>
      <c r="S3642" t="s">
        <v>17</v>
      </c>
      <c r="T3642" t="s">
        <v>21</v>
      </c>
      <c r="U3642" t="s">
        <v>17</v>
      </c>
      <c r="V3642" t="str">
        <f>IF(Table2[[#This Row],[Age]] &lt; 30, "Under 30", IF(Table2[[#This Row],[Age]] &lt; 65, "Other", "Senior"))</f>
        <v>Senior</v>
      </c>
      <c r="W3642">
        <v>0</v>
      </c>
      <c r="X3642" t="s">
        <v>21</v>
      </c>
      <c r="Y3642" t="s">
        <v>28</v>
      </c>
      <c r="Z3642" t="s">
        <v>34</v>
      </c>
      <c r="AA3642">
        <v>41</v>
      </c>
      <c r="AB3642">
        <v>766</v>
      </c>
      <c r="AC3642" t="s">
        <v>52</v>
      </c>
      <c r="AD3642" t="s">
        <v>53</v>
      </c>
      <c r="AE3642">
        <f t="shared" si="56"/>
        <v>1</v>
      </c>
      <c r="AF3642">
        <v>1</v>
      </c>
      <c r="AG3642" t="str">
        <f>IF(Table2[[#This Row],[Avg Monthly GB Download]] &lt; 5, "Less than 5 GB", IF(Table2[[#This Row],[Avg Monthly GB Download]] &lt;= 10, "Between 5 and 10 GB", "10 or more GB"))</f>
        <v>Less than 5 GB</v>
      </c>
    </row>
    <row r="3643" spans="1:33" x14ac:dyDescent="0.3">
      <c r="A3643" t="s">
        <v>7400</v>
      </c>
      <c r="B3643" t="s">
        <v>21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17</v>
      </c>
      <c r="I3643" t="s">
        <v>18</v>
      </c>
      <c r="J3643">
        <v>55.6</v>
      </c>
      <c r="K3643">
        <v>4</v>
      </c>
      <c r="L3643">
        <v>7</v>
      </c>
      <c r="M3643" t="s">
        <v>21</v>
      </c>
      <c r="N3643">
        <v>0</v>
      </c>
      <c r="O3643" t="s">
        <v>46</v>
      </c>
      <c r="P3643" t="s">
        <v>7401</v>
      </c>
      <c r="Q3643" t="s">
        <v>20</v>
      </c>
      <c r="R3643">
        <v>40</v>
      </c>
      <c r="S3643" t="s">
        <v>17</v>
      </c>
      <c r="T3643" t="s">
        <v>17</v>
      </c>
      <c r="U3643" t="s">
        <v>17</v>
      </c>
      <c r="V3643" t="str">
        <f>IF(Table2[[#This Row],[Age]] &lt; 30, "Under 30", IF(Table2[[#This Row],[Age]] &lt; 65, "Other", "Senior"))</f>
        <v>Other</v>
      </c>
      <c r="W3643">
        <v>0</v>
      </c>
      <c r="X3643" t="s">
        <v>17</v>
      </c>
      <c r="Y3643" t="s">
        <v>28</v>
      </c>
      <c r="Z3643" t="s">
        <v>34</v>
      </c>
      <c r="AA3643">
        <v>47</v>
      </c>
      <c r="AB3643">
        <v>690</v>
      </c>
      <c r="AC3643" t="s">
        <v>35</v>
      </c>
      <c r="AD3643" t="s">
        <v>100</v>
      </c>
      <c r="AE3643">
        <f t="shared" si="56"/>
        <v>1</v>
      </c>
      <c r="AF3643">
        <v>1</v>
      </c>
      <c r="AG3643" t="str">
        <f>IF(Table2[[#This Row],[Avg Monthly GB Download]] &lt; 5, "Less than 5 GB", IF(Table2[[#This Row],[Avg Monthly GB Download]] &lt;= 10, "Between 5 and 10 GB", "10 or more GB"))</f>
        <v>Between 5 and 10 GB</v>
      </c>
    </row>
    <row r="3644" spans="1:33" x14ac:dyDescent="0.3">
      <c r="A3644" t="s">
        <v>7402</v>
      </c>
      <c r="B3644" t="s">
        <v>21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17</v>
      </c>
      <c r="I3644" t="s">
        <v>18</v>
      </c>
      <c r="J3644">
        <v>21.4</v>
      </c>
      <c r="K3644">
        <v>4</v>
      </c>
      <c r="L3644">
        <v>1</v>
      </c>
      <c r="M3644" t="s">
        <v>21</v>
      </c>
      <c r="N3644">
        <v>0</v>
      </c>
      <c r="O3644" t="s">
        <v>57</v>
      </c>
      <c r="P3644" t="s">
        <v>7403</v>
      </c>
      <c r="Q3644" t="s">
        <v>20</v>
      </c>
      <c r="R3644">
        <v>37</v>
      </c>
      <c r="S3644" t="s">
        <v>17</v>
      </c>
      <c r="T3644" t="s">
        <v>17</v>
      </c>
      <c r="U3644" t="s">
        <v>17</v>
      </c>
      <c r="V3644" t="str">
        <f>IF(Table2[[#This Row],[Age]] &lt; 30, "Under 30", IF(Table2[[#This Row],[Age]] &lt; 65, "Other", "Senior"))</f>
        <v>Other</v>
      </c>
      <c r="W3644">
        <v>0</v>
      </c>
      <c r="X3644" t="s">
        <v>17</v>
      </c>
      <c r="Y3644" t="s">
        <v>28</v>
      </c>
      <c r="Z3644" t="s">
        <v>34</v>
      </c>
      <c r="AA3644">
        <v>35</v>
      </c>
      <c r="AB3644">
        <v>743</v>
      </c>
      <c r="AC3644" t="s">
        <v>52</v>
      </c>
      <c r="AD3644" t="s">
        <v>92</v>
      </c>
      <c r="AE3644">
        <f t="shared" si="56"/>
        <v>1</v>
      </c>
      <c r="AF3644">
        <v>1</v>
      </c>
      <c r="AG3644" t="str">
        <f>IF(Table2[[#This Row],[Avg Monthly GB Download]] &lt; 5, "Less than 5 GB", IF(Table2[[#This Row],[Avg Monthly GB Download]] &lt;= 10, "Between 5 and 10 GB", "10 or more GB"))</f>
        <v>Less than 5 GB</v>
      </c>
    </row>
    <row r="3645" spans="1:33" x14ac:dyDescent="0.3">
      <c r="A3645" t="s">
        <v>7404</v>
      </c>
      <c r="B3645" t="s">
        <v>21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17</v>
      </c>
      <c r="I3645" t="s">
        <v>84</v>
      </c>
      <c r="J3645">
        <v>0</v>
      </c>
      <c r="K3645">
        <v>1</v>
      </c>
      <c r="L3645">
        <v>3</v>
      </c>
      <c r="M3645" t="s">
        <v>21</v>
      </c>
      <c r="N3645">
        <v>0</v>
      </c>
      <c r="O3645" t="s">
        <v>82</v>
      </c>
      <c r="P3645" t="s">
        <v>7405</v>
      </c>
      <c r="Q3645" t="s">
        <v>22</v>
      </c>
      <c r="R3645">
        <v>34</v>
      </c>
      <c r="S3645" t="s">
        <v>17</v>
      </c>
      <c r="T3645" t="s">
        <v>17</v>
      </c>
      <c r="U3645" t="s">
        <v>17</v>
      </c>
      <c r="V3645" t="str">
        <f>IF(Table2[[#This Row],[Age]] &lt; 30, "Under 30", IF(Table2[[#This Row],[Age]] &lt; 65, "Other", "Senior"))</f>
        <v>Other</v>
      </c>
      <c r="W3645">
        <v>0</v>
      </c>
      <c r="X3645" t="s">
        <v>17</v>
      </c>
      <c r="Y3645" t="s">
        <v>28</v>
      </c>
      <c r="Z3645" t="s">
        <v>34</v>
      </c>
      <c r="AA3645">
        <v>33</v>
      </c>
      <c r="AB3645">
        <v>97</v>
      </c>
      <c r="AC3645" t="s">
        <v>52</v>
      </c>
      <c r="AD3645" t="s">
        <v>92</v>
      </c>
      <c r="AE3645">
        <f t="shared" si="56"/>
        <v>1</v>
      </c>
      <c r="AF3645">
        <v>1</v>
      </c>
      <c r="AG3645" t="str">
        <f>IF(Table2[[#This Row],[Avg Monthly GB Download]] &lt; 5, "Less than 5 GB", IF(Table2[[#This Row],[Avg Monthly GB Download]] &lt;= 10, "Between 5 and 10 GB", "10 or more GB"))</f>
        <v>Less than 5 GB</v>
      </c>
    </row>
    <row r="3646" spans="1:33" x14ac:dyDescent="0.3">
      <c r="A3646" t="s">
        <v>7406</v>
      </c>
      <c r="B3646" t="s">
        <v>21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17</v>
      </c>
      <c r="I3646" t="s">
        <v>84</v>
      </c>
      <c r="J3646">
        <v>0</v>
      </c>
      <c r="K3646">
        <v>4</v>
      </c>
      <c r="L3646">
        <v>4</v>
      </c>
      <c r="M3646" t="s">
        <v>21</v>
      </c>
      <c r="N3646">
        <v>0</v>
      </c>
      <c r="O3646" t="s">
        <v>80</v>
      </c>
      <c r="P3646" t="s">
        <v>7407</v>
      </c>
      <c r="Q3646" t="s">
        <v>22</v>
      </c>
      <c r="R3646">
        <v>48</v>
      </c>
      <c r="S3646" t="s">
        <v>17</v>
      </c>
      <c r="T3646" t="s">
        <v>17</v>
      </c>
      <c r="U3646" t="s">
        <v>17</v>
      </c>
      <c r="V3646" t="str">
        <f>IF(Table2[[#This Row],[Age]] &lt; 30, "Under 30", IF(Table2[[#This Row],[Age]] &lt; 65, "Other", "Senior"))</f>
        <v>Other</v>
      </c>
      <c r="W3646">
        <v>0</v>
      </c>
      <c r="X3646" t="s">
        <v>17</v>
      </c>
      <c r="Y3646" t="s">
        <v>28</v>
      </c>
      <c r="Z3646" t="s">
        <v>34</v>
      </c>
      <c r="AA3646">
        <v>31</v>
      </c>
      <c r="AB3646">
        <v>483</v>
      </c>
      <c r="AC3646" t="s">
        <v>52</v>
      </c>
      <c r="AD3646" t="s">
        <v>92</v>
      </c>
      <c r="AE3646">
        <f t="shared" si="56"/>
        <v>1</v>
      </c>
      <c r="AF3646">
        <v>1</v>
      </c>
      <c r="AG3646" t="str">
        <f>IF(Table2[[#This Row],[Avg Monthly GB Download]] &lt; 5, "Less than 5 GB", IF(Table2[[#This Row],[Avg Monthly GB Download]] &lt;= 10, "Between 5 and 10 GB", "10 or more GB"))</f>
        <v>Less than 5 GB</v>
      </c>
    </row>
    <row r="3647" spans="1:33" x14ac:dyDescent="0.3">
      <c r="A3647" t="s">
        <v>7408</v>
      </c>
      <c r="B3647" t="s">
        <v>21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17</v>
      </c>
      <c r="I3647" t="s">
        <v>18</v>
      </c>
      <c r="J3647">
        <v>0</v>
      </c>
      <c r="K3647">
        <v>1</v>
      </c>
      <c r="L3647">
        <v>0</v>
      </c>
      <c r="M3647" t="s">
        <v>17</v>
      </c>
      <c r="N3647">
        <v>0</v>
      </c>
      <c r="O3647" t="s">
        <v>39</v>
      </c>
      <c r="P3647" t="s">
        <v>7409</v>
      </c>
      <c r="Q3647" t="s">
        <v>20</v>
      </c>
      <c r="R3647">
        <v>48</v>
      </c>
      <c r="S3647" t="s">
        <v>17</v>
      </c>
      <c r="T3647" t="s">
        <v>17</v>
      </c>
      <c r="U3647" t="s">
        <v>17</v>
      </c>
      <c r="V3647" t="str">
        <f>IF(Table2[[#This Row],[Age]] &lt; 30, "Under 30", IF(Table2[[#This Row],[Age]] &lt; 65, "Other", "Senior"))</f>
        <v>Other</v>
      </c>
      <c r="W3647">
        <v>0</v>
      </c>
      <c r="X3647" t="s">
        <v>17</v>
      </c>
      <c r="Y3647" t="s">
        <v>28</v>
      </c>
      <c r="Z3647" t="s">
        <v>91</v>
      </c>
      <c r="AA3647">
        <v>11</v>
      </c>
      <c r="AB3647">
        <v>11</v>
      </c>
      <c r="AC3647" t="s">
        <v>86</v>
      </c>
      <c r="AD3647" t="s">
        <v>87</v>
      </c>
      <c r="AE3647">
        <f t="shared" si="56"/>
        <v>1</v>
      </c>
      <c r="AF3647">
        <v>1</v>
      </c>
      <c r="AG3647" t="str">
        <f>IF(Table2[[#This Row],[Avg Monthly GB Download]] &lt; 5, "Less than 5 GB", IF(Table2[[#This Row],[Avg Monthly GB Download]] &lt;= 10, "Between 5 and 10 GB", "10 or more GB"))</f>
        <v>Less than 5 GB</v>
      </c>
    </row>
    <row r="3648" spans="1:33" x14ac:dyDescent="0.3">
      <c r="A3648" t="s">
        <v>7410</v>
      </c>
      <c r="B3648" t="s">
        <v>21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21</v>
      </c>
      <c r="I3648" t="s">
        <v>84</v>
      </c>
      <c r="J3648">
        <v>0</v>
      </c>
      <c r="K3648">
        <v>4</v>
      </c>
      <c r="L3648">
        <v>14</v>
      </c>
      <c r="M3648" t="s">
        <v>21</v>
      </c>
      <c r="N3648">
        <v>0</v>
      </c>
      <c r="O3648" t="s">
        <v>47</v>
      </c>
      <c r="P3648" t="s">
        <v>7411</v>
      </c>
      <c r="Q3648" t="s">
        <v>20</v>
      </c>
      <c r="R3648">
        <v>36</v>
      </c>
      <c r="S3648" t="s">
        <v>17</v>
      </c>
      <c r="T3648" t="s">
        <v>17</v>
      </c>
      <c r="U3648" t="s">
        <v>17</v>
      </c>
      <c r="V3648" t="str">
        <f>IF(Table2[[#This Row],[Age]] &lt; 30, "Under 30", IF(Table2[[#This Row],[Age]] &lt; 65, "Other", "Senior"))</f>
        <v>Other</v>
      </c>
      <c r="W3648">
        <v>0</v>
      </c>
      <c r="X3648" t="s">
        <v>21</v>
      </c>
      <c r="Y3648" t="s">
        <v>28</v>
      </c>
      <c r="Z3648" t="s">
        <v>91</v>
      </c>
      <c r="AA3648">
        <v>45</v>
      </c>
      <c r="AB3648">
        <v>231</v>
      </c>
      <c r="AC3648" t="s">
        <v>52</v>
      </c>
      <c r="AD3648" t="s">
        <v>98</v>
      </c>
      <c r="AE3648">
        <f t="shared" si="56"/>
        <v>1</v>
      </c>
      <c r="AF3648">
        <v>1</v>
      </c>
      <c r="AG3648" t="str">
        <f>IF(Table2[[#This Row],[Avg Monthly GB Download]] &lt; 5, "Less than 5 GB", IF(Table2[[#This Row],[Avg Monthly GB Download]] &lt;= 10, "Between 5 and 10 GB", "10 or more GB"))</f>
        <v>10 or more GB</v>
      </c>
    </row>
    <row r="3649" spans="1:33" x14ac:dyDescent="0.3">
      <c r="A3649" t="s">
        <v>7412</v>
      </c>
      <c r="B3649" t="s">
        <v>21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21</v>
      </c>
      <c r="I3649" t="s">
        <v>18</v>
      </c>
      <c r="J3649">
        <v>17.7</v>
      </c>
      <c r="K3649">
        <v>3</v>
      </c>
      <c r="L3649">
        <v>14</v>
      </c>
      <c r="M3649" t="s">
        <v>17</v>
      </c>
      <c r="N3649">
        <v>39</v>
      </c>
      <c r="O3649" t="s">
        <v>69</v>
      </c>
      <c r="P3649" t="s">
        <v>7413</v>
      </c>
      <c r="Q3649" t="s">
        <v>22</v>
      </c>
      <c r="R3649">
        <v>26</v>
      </c>
      <c r="S3649" t="s">
        <v>21</v>
      </c>
      <c r="T3649" t="s">
        <v>17</v>
      </c>
      <c r="U3649" t="s">
        <v>17</v>
      </c>
      <c r="V3649" t="str">
        <f>IF(Table2[[#This Row],[Age]] &lt; 30, "Under 30", IF(Table2[[#This Row],[Age]] &lt; 65, "Other", "Senior"))</f>
        <v>Under 30</v>
      </c>
      <c r="W3649">
        <v>0</v>
      </c>
      <c r="X3649" t="s">
        <v>21</v>
      </c>
      <c r="Y3649" t="s">
        <v>94</v>
      </c>
      <c r="Z3649" t="s">
        <v>34</v>
      </c>
      <c r="AA3649">
        <v>63</v>
      </c>
      <c r="AB3649">
        <v>1989</v>
      </c>
      <c r="AC3649" t="s">
        <v>52</v>
      </c>
      <c r="AD3649" t="s">
        <v>53</v>
      </c>
      <c r="AE3649">
        <f t="shared" si="56"/>
        <v>1</v>
      </c>
      <c r="AF3649">
        <v>1</v>
      </c>
      <c r="AG3649" t="str">
        <f>IF(Table2[[#This Row],[Avg Monthly GB Download]] &lt; 5, "Less than 5 GB", IF(Table2[[#This Row],[Avg Monthly GB Download]] &lt;= 10, "Between 5 and 10 GB", "10 or more GB"))</f>
        <v>10 or more GB</v>
      </c>
    </row>
    <row r="3650" spans="1:33" x14ac:dyDescent="0.3">
      <c r="A3650" t="s">
        <v>7414</v>
      </c>
      <c r="B3650" t="s">
        <v>21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21</v>
      </c>
      <c r="I3650" t="s">
        <v>84</v>
      </c>
      <c r="J3650">
        <v>0</v>
      </c>
      <c r="K3650">
        <v>5</v>
      </c>
      <c r="L3650">
        <v>7</v>
      </c>
      <c r="M3650" t="s">
        <v>21</v>
      </c>
      <c r="N3650">
        <v>0</v>
      </c>
      <c r="O3650" t="s">
        <v>58</v>
      </c>
      <c r="P3650" t="s">
        <v>7415</v>
      </c>
      <c r="Q3650" t="s">
        <v>22</v>
      </c>
      <c r="R3650">
        <v>41</v>
      </c>
      <c r="S3650" t="s">
        <v>17</v>
      </c>
      <c r="T3650" t="s">
        <v>17</v>
      </c>
      <c r="U3650" t="s">
        <v>17</v>
      </c>
      <c r="V3650" t="str">
        <f>IF(Table2[[#This Row],[Age]] &lt; 30, "Under 30", IF(Table2[[#This Row],[Age]] &lt; 65, "Other", "Senior"))</f>
        <v>Other</v>
      </c>
      <c r="W3650">
        <v>0</v>
      </c>
      <c r="X3650" t="s">
        <v>17</v>
      </c>
      <c r="Y3650" t="s">
        <v>28</v>
      </c>
      <c r="Z3650" t="s">
        <v>34</v>
      </c>
      <c r="AA3650">
        <v>47</v>
      </c>
      <c r="AB3650">
        <v>105</v>
      </c>
      <c r="AC3650" t="s">
        <v>52</v>
      </c>
      <c r="AD3650" t="s">
        <v>53</v>
      </c>
      <c r="AE3650">
        <f t="shared" ref="AE3650:AE3713" si="57">IF(B3650 = "yes", 1, IF(B3650 = "No", 0))</f>
        <v>1</v>
      </c>
      <c r="AF3650">
        <v>1</v>
      </c>
      <c r="AG3650" t="str">
        <f>IF(Table2[[#This Row],[Avg Monthly GB Download]] &lt; 5, "Less than 5 GB", IF(Table2[[#This Row],[Avg Monthly GB Download]] &lt;= 10, "Between 5 and 10 GB", "10 or more GB"))</f>
        <v>Between 5 and 10 GB</v>
      </c>
    </row>
    <row r="3651" spans="1:33" x14ac:dyDescent="0.3">
      <c r="A3651" t="s">
        <v>7416</v>
      </c>
      <c r="B3651" t="s">
        <v>21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21</v>
      </c>
      <c r="I3651" t="s">
        <v>84</v>
      </c>
      <c r="J3651">
        <v>0</v>
      </c>
      <c r="K3651">
        <v>4</v>
      </c>
      <c r="L3651">
        <v>5</v>
      </c>
      <c r="M3651" t="s">
        <v>21</v>
      </c>
      <c r="N3651">
        <v>0</v>
      </c>
      <c r="O3651" t="s">
        <v>58</v>
      </c>
      <c r="P3651" t="s">
        <v>7417</v>
      </c>
      <c r="Q3651" t="s">
        <v>22</v>
      </c>
      <c r="R3651">
        <v>67</v>
      </c>
      <c r="S3651" t="s">
        <v>17</v>
      </c>
      <c r="T3651" t="s">
        <v>21</v>
      </c>
      <c r="U3651" t="s">
        <v>17</v>
      </c>
      <c r="V3651" t="str">
        <f>IF(Table2[[#This Row],[Age]] &lt; 30, "Under 30", IF(Table2[[#This Row],[Age]] &lt; 65, "Other", "Senior"))</f>
        <v>Senior</v>
      </c>
      <c r="W3651">
        <v>0</v>
      </c>
      <c r="X3651" t="s">
        <v>17</v>
      </c>
      <c r="Y3651" t="s">
        <v>28</v>
      </c>
      <c r="Z3651" t="s">
        <v>34</v>
      </c>
      <c r="AA3651">
        <v>18</v>
      </c>
      <c r="AB3651">
        <v>36</v>
      </c>
      <c r="AC3651" t="s">
        <v>52</v>
      </c>
      <c r="AD3651" t="s">
        <v>92</v>
      </c>
      <c r="AE3651">
        <f t="shared" si="57"/>
        <v>1</v>
      </c>
      <c r="AF3651">
        <v>1</v>
      </c>
      <c r="AG3651" t="str">
        <f>IF(Table2[[#This Row],[Avg Monthly GB Download]] &lt; 5, "Less than 5 GB", IF(Table2[[#This Row],[Avg Monthly GB Download]] &lt;= 10, "Between 5 and 10 GB", "10 or more GB"))</f>
        <v>Between 5 and 10 GB</v>
      </c>
    </row>
    <row r="3652" spans="1:33" x14ac:dyDescent="0.3">
      <c r="A3652" t="s">
        <v>7418</v>
      </c>
      <c r="B3652" t="s">
        <v>21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17</v>
      </c>
      <c r="I3652" t="s">
        <v>84</v>
      </c>
      <c r="J3652">
        <v>0</v>
      </c>
      <c r="K3652">
        <v>3</v>
      </c>
      <c r="L3652">
        <v>12</v>
      </c>
      <c r="M3652" t="s">
        <v>21</v>
      </c>
      <c r="N3652">
        <v>0</v>
      </c>
      <c r="O3652" t="s">
        <v>42</v>
      </c>
      <c r="P3652" t="s">
        <v>7419</v>
      </c>
      <c r="Q3652" t="s">
        <v>20</v>
      </c>
      <c r="R3652">
        <v>40</v>
      </c>
      <c r="S3652" t="s">
        <v>17</v>
      </c>
      <c r="T3652" t="s">
        <v>17</v>
      </c>
      <c r="U3652" t="s">
        <v>17</v>
      </c>
      <c r="V3652" t="str">
        <f>IF(Table2[[#This Row],[Age]] &lt; 30, "Under 30", IF(Table2[[#This Row],[Age]] &lt; 65, "Other", "Senior"))</f>
        <v>Other</v>
      </c>
      <c r="W3652">
        <v>0</v>
      </c>
      <c r="X3652" t="s">
        <v>17</v>
      </c>
      <c r="Y3652" t="s">
        <v>28</v>
      </c>
      <c r="Z3652" t="s">
        <v>34</v>
      </c>
      <c r="AA3652">
        <v>18</v>
      </c>
      <c r="AB3652">
        <v>18</v>
      </c>
      <c r="AC3652" t="s">
        <v>52</v>
      </c>
      <c r="AD3652" t="s">
        <v>53</v>
      </c>
      <c r="AE3652">
        <f t="shared" si="57"/>
        <v>1</v>
      </c>
      <c r="AF3652">
        <v>1</v>
      </c>
      <c r="AG3652" t="str">
        <f>IF(Table2[[#This Row],[Avg Monthly GB Download]] &lt; 5, "Less than 5 GB", IF(Table2[[#This Row],[Avg Monthly GB Download]] &lt;= 10, "Between 5 and 10 GB", "10 or more GB"))</f>
        <v>10 or more GB</v>
      </c>
    </row>
    <row r="3653" spans="1:33" x14ac:dyDescent="0.3">
      <c r="A3653" t="s">
        <v>7420</v>
      </c>
      <c r="B3653" t="s">
        <v>21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17</v>
      </c>
      <c r="I3653" t="s">
        <v>18</v>
      </c>
      <c r="J3653">
        <v>13.8</v>
      </c>
      <c r="K3653">
        <v>3</v>
      </c>
      <c r="L3653">
        <v>10</v>
      </c>
      <c r="M3653" t="s">
        <v>21</v>
      </c>
      <c r="N3653">
        <v>0</v>
      </c>
      <c r="O3653" t="s">
        <v>70</v>
      </c>
      <c r="P3653" t="s">
        <v>7421</v>
      </c>
      <c r="Q3653" t="s">
        <v>20</v>
      </c>
      <c r="R3653">
        <v>69</v>
      </c>
      <c r="S3653" t="s">
        <v>17</v>
      </c>
      <c r="T3653" t="s">
        <v>21</v>
      </c>
      <c r="U3653" t="s">
        <v>17</v>
      </c>
      <c r="V3653" t="str">
        <f>IF(Table2[[#This Row],[Age]] &lt; 30, "Under 30", IF(Table2[[#This Row],[Age]] &lt; 65, "Other", "Senior"))</f>
        <v>Senior</v>
      </c>
      <c r="W3653">
        <v>0</v>
      </c>
      <c r="X3653" t="s">
        <v>21</v>
      </c>
      <c r="Y3653" t="s">
        <v>94</v>
      </c>
      <c r="Z3653" t="s">
        <v>34</v>
      </c>
      <c r="AA3653">
        <v>46</v>
      </c>
      <c r="AB3653">
        <v>2057</v>
      </c>
      <c r="AC3653" t="s">
        <v>52</v>
      </c>
      <c r="AD3653" t="s">
        <v>53</v>
      </c>
      <c r="AE3653">
        <f t="shared" si="57"/>
        <v>1</v>
      </c>
      <c r="AF3653">
        <v>1</v>
      </c>
      <c r="AG3653" t="str">
        <f>IF(Table2[[#This Row],[Avg Monthly GB Download]] &lt; 5, "Less than 5 GB", IF(Table2[[#This Row],[Avg Monthly GB Download]] &lt;= 10, "Between 5 and 10 GB", "10 or more GB"))</f>
        <v>Between 5 and 10 GB</v>
      </c>
    </row>
    <row r="3654" spans="1:33" x14ac:dyDescent="0.3">
      <c r="A3654" t="s">
        <v>7422</v>
      </c>
      <c r="B3654" t="s">
        <v>21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17</v>
      </c>
      <c r="I3654" t="s">
        <v>18</v>
      </c>
      <c r="J3654">
        <v>0</v>
      </c>
      <c r="K3654">
        <v>1</v>
      </c>
      <c r="L3654">
        <v>3</v>
      </c>
      <c r="M3654" t="s">
        <v>21</v>
      </c>
      <c r="N3654">
        <v>0</v>
      </c>
      <c r="O3654" t="s">
        <v>25</v>
      </c>
      <c r="P3654" t="s">
        <v>7423</v>
      </c>
      <c r="Q3654" t="s">
        <v>22</v>
      </c>
      <c r="R3654">
        <v>56</v>
      </c>
      <c r="S3654" t="s">
        <v>17</v>
      </c>
      <c r="T3654" t="s">
        <v>17</v>
      </c>
      <c r="U3654" t="s">
        <v>17</v>
      </c>
      <c r="V3654" t="str">
        <f>IF(Table2[[#This Row],[Age]] &lt; 30, "Under 30", IF(Table2[[#This Row],[Age]] &lt; 65, "Other", "Senior"))</f>
        <v>Other</v>
      </c>
      <c r="W3654">
        <v>0</v>
      </c>
      <c r="X3654" t="s">
        <v>21</v>
      </c>
      <c r="Y3654" t="s">
        <v>94</v>
      </c>
      <c r="Z3654" t="s">
        <v>34</v>
      </c>
      <c r="AA3654">
        <v>61</v>
      </c>
      <c r="AB3654">
        <v>3885</v>
      </c>
      <c r="AC3654" t="s">
        <v>86</v>
      </c>
      <c r="AD3654" t="s">
        <v>99</v>
      </c>
      <c r="AE3654">
        <f t="shared" si="57"/>
        <v>1</v>
      </c>
      <c r="AF3654">
        <v>1</v>
      </c>
      <c r="AG3654" t="str">
        <f>IF(Table2[[#This Row],[Avg Monthly GB Download]] &lt; 5, "Less than 5 GB", IF(Table2[[#This Row],[Avg Monthly GB Download]] &lt;= 10, "Between 5 and 10 GB", "10 or more GB"))</f>
        <v>Less than 5 GB</v>
      </c>
    </row>
    <row r="3655" spans="1:33" x14ac:dyDescent="0.3">
      <c r="A3655" t="s">
        <v>7424</v>
      </c>
      <c r="B3655" t="s">
        <v>21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17</v>
      </c>
      <c r="I3655" t="s">
        <v>18</v>
      </c>
      <c r="J3655">
        <v>5.8</v>
      </c>
      <c r="K3655">
        <v>4</v>
      </c>
      <c r="L3655">
        <v>15</v>
      </c>
      <c r="M3655" t="s">
        <v>17</v>
      </c>
      <c r="N3655">
        <v>49</v>
      </c>
      <c r="O3655" t="s">
        <v>50</v>
      </c>
      <c r="P3655" t="s">
        <v>7425</v>
      </c>
      <c r="Q3655" t="s">
        <v>20</v>
      </c>
      <c r="R3655">
        <v>36</v>
      </c>
      <c r="S3655" t="s">
        <v>17</v>
      </c>
      <c r="T3655" t="s">
        <v>17</v>
      </c>
      <c r="U3655" t="s">
        <v>17</v>
      </c>
      <c r="V3655" t="str">
        <f>IF(Table2[[#This Row],[Age]] &lt; 30, "Under 30", IF(Table2[[#This Row],[Age]] &lt; 65, "Other", "Senior"))</f>
        <v>Other</v>
      </c>
      <c r="W3655">
        <v>0</v>
      </c>
      <c r="X3655" t="s">
        <v>17</v>
      </c>
      <c r="Y3655" t="s">
        <v>28</v>
      </c>
      <c r="Z3655" t="s">
        <v>34</v>
      </c>
      <c r="AA3655">
        <v>43</v>
      </c>
      <c r="AB3655">
        <v>465</v>
      </c>
      <c r="AC3655" t="s">
        <v>52</v>
      </c>
      <c r="AD3655" t="s">
        <v>92</v>
      </c>
      <c r="AE3655">
        <f t="shared" si="57"/>
        <v>1</v>
      </c>
      <c r="AF3655">
        <v>1</v>
      </c>
      <c r="AG3655" t="str">
        <f>IF(Table2[[#This Row],[Avg Monthly GB Download]] &lt; 5, "Less than 5 GB", IF(Table2[[#This Row],[Avg Monthly GB Download]] &lt;= 10, "Between 5 and 10 GB", "10 or more GB"))</f>
        <v>10 or more GB</v>
      </c>
    </row>
    <row r="3656" spans="1:33" x14ac:dyDescent="0.3">
      <c r="A3656" t="s">
        <v>7426</v>
      </c>
      <c r="B3656" t="s">
        <v>21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17</v>
      </c>
      <c r="I3656" t="s">
        <v>18</v>
      </c>
      <c r="J3656">
        <v>0</v>
      </c>
      <c r="K3656">
        <v>1</v>
      </c>
      <c r="L3656">
        <v>7</v>
      </c>
      <c r="M3656" t="s">
        <v>21</v>
      </c>
      <c r="N3656">
        <v>0</v>
      </c>
      <c r="O3656" t="s">
        <v>56</v>
      </c>
      <c r="P3656" t="s">
        <v>7427</v>
      </c>
      <c r="Q3656" t="s">
        <v>22</v>
      </c>
      <c r="R3656">
        <v>59</v>
      </c>
      <c r="S3656" t="s">
        <v>17</v>
      </c>
      <c r="T3656" t="s">
        <v>17</v>
      </c>
      <c r="U3656" t="s">
        <v>17</v>
      </c>
      <c r="V3656" t="str">
        <f>IF(Table2[[#This Row],[Age]] &lt; 30, "Under 30", IF(Table2[[#This Row],[Age]] &lt; 65, "Other", "Senior"))</f>
        <v>Other</v>
      </c>
      <c r="W3656">
        <v>0</v>
      </c>
      <c r="X3656" t="s">
        <v>17</v>
      </c>
      <c r="Y3656" t="s">
        <v>28</v>
      </c>
      <c r="Z3656" t="s">
        <v>34</v>
      </c>
      <c r="AA3656">
        <v>52</v>
      </c>
      <c r="AB3656">
        <v>301</v>
      </c>
      <c r="AC3656" t="s">
        <v>86</v>
      </c>
      <c r="AD3656" t="s">
        <v>99</v>
      </c>
      <c r="AE3656">
        <f t="shared" si="57"/>
        <v>1</v>
      </c>
      <c r="AF3656">
        <v>1</v>
      </c>
      <c r="AG3656" t="str">
        <f>IF(Table2[[#This Row],[Avg Monthly GB Download]] &lt; 5, "Less than 5 GB", IF(Table2[[#This Row],[Avg Monthly GB Download]] &lt;= 10, "Between 5 and 10 GB", "10 or more GB"))</f>
        <v>Between 5 and 10 GB</v>
      </c>
    </row>
    <row r="3657" spans="1:33" x14ac:dyDescent="0.3">
      <c r="A3657" t="s">
        <v>7428</v>
      </c>
      <c r="B3657" t="s">
        <v>21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17</v>
      </c>
      <c r="I3657" t="s">
        <v>84</v>
      </c>
      <c r="J3657">
        <v>0</v>
      </c>
      <c r="K3657">
        <v>5</v>
      </c>
      <c r="L3657">
        <v>1</v>
      </c>
      <c r="M3657" t="s">
        <v>21</v>
      </c>
      <c r="N3657">
        <v>0</v>
      </c>
      <c r="O3657" t="s">
        <v>67</v>
      </c>
      <c r="P3657" t="s">
        <v>7429</v>
      </c>
      <c r="Q3657" t="s">
        <v>22</v>
      </c>
      <c r="R3657">
        <v>58</v>
      </c>
      <c r="S3657" t="s">
        <v>17</v>
      </c>
      <c r="T3657" t="s">
        <v>17</v>
      </c>
      <c r="U3657" t="s">
        <v>17</v>
      </c>
      <c r="V3657" t="str">
        <f>IF(Table2[[#This Row],[Age]] &lt; 30, "Under 30", IF(Table2[[#This Row],[Age]] &lt; 65, "Other", "Senior"))</f>
        <v>Other</v>
      </c>
      <c r="W3657">
        <v>0</v>
      </c>
      <c r="X3657" t="s">
        <v>17</v>
      </c>
      <c r="Y3657" t="s">
        <v>28</v>
      </c>
      <c r="Z3657" t="s">
        <v>34</v>
      </c>
      <c r="AA3657">
        <v>37</v>
      </c>
      <c r="AB3657">
        <v>1518</v>
      </c>
      <c r="AC3657" t="s">
        <v>52</v>
      </c>
      <c r="AD3657" t="s">
        <v>92</v>
      </c>
      <c r="AE3657">
        <f t="shared" si="57"/>
        <v>1</v>
      </c>
      <c r="AF3657">
        <v>1</v>
      </c>
      <c r="AG3657" t="str">
        <f>IF(Table2[[#This Row],[Avg Monthly GB Download]] &lt; 5, "Less than 5 GB", IF(Table2[[#This Row],[Avg Monthly GB Download]] &lt;= 10, "Between 5 and 10 GB", "10 or more GB"))</f>
        <v>Less than 5 GB</v>
      </c>
    </row>
    <row r="3658" spans="1:33" x14ac:dyDescent="0.3">
      <c r="A3658" t="s">
        <v>7430</v>
      </c>
      <c r="B3658" t="s">
        <v>21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17</v>
      </c>
      <c r="I3658" t="s">
        <v>18</v>
      </c>
      <c r="J3658">
        <v>229.2</v>
      </c>
      <c r="K3658">
        <v>4</v>
      </c>
      <c r="L3658">
        <v>10</v>
      </c>
      <c r="M3658" t="s">
        <v>21</v>
      </c>
      <c r="N3658">
        <v>0</v>
      </c>
      <c r="O3658" t="s">
        <v>32</v>
      </c>
      <c r="P3658" t="s">
        <v>7431</v>
      </c>
      <c r="Q3658" t="s">
        <v>22</v>
      </c>
      <c r="R3658">
        <v>27</v>
      </c>
      <c r="S3658" t="s">
        <v>21</v>
      </c>
      <c r="T3658" t="s">
        <v>17</v>
      </c>
      <c r="U3658" t="s">
        <v>17</v>
      </c>
      <c r="V3658" t="str">
        <f>IF(Table2[[#This Row],[Age]] &lt; 30, "Under 30", IF(Table2[[#This Row],[Age]] &lt; 65, "Other", "Senior"))</f>
        <v>Under 30</v>
      </c>
      <c r="W3658">
        <v>0</v>
      </c>
      <c r="X3658" t="s">
        <v>17</v>
      </c>
      <c r="Y3658" t="s">
        <v>28</v>
      </c>
      <c r="Z3658" t="s">
        <v>34</v>
      </c>
      <c r="AA3658">
        <v>46</v>
      </c>
      <c r="AB3658">
        <v>46</v>
      </c>
      <c r="AC3658" t="s">
        <v>86</v>
      </c>
      <c r="AD3658" t="s">
        <v>87</v>
      </c>
      <c r="AE3658">
        <f t="shared" si="57"/>
        <v>1</v>
      </c>
      <c r="AF3658">
        <v>1</v>
      </c>
      <c r="AG3658" t="str">
        <f>IF(Table2[[#This Row],[Avg Monthly GB Download]] &lt; 5, "Less than 5 GB", IF(Table2[[#This Row],[Avg Monthly GB Download]] &lt;= 10, "Between 5 and 10 GB", "10 or more GB"))</f>
        <v>Between 5 and 10 GB</v>
      </c>
    </row>
    <row r="3659" spans="1:33" x14ac:dyDescent="0.3">
      <c r="A3659" t="s">
        <v>7432</v>
      </c>
      <c r="B3659" t="s">
        <v>21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17</v>
      </c>
      <c r="I3659" t="s">
        <v>18</v>
      </c>
      <c r="J3659">
        <v>116.9</v>
      </c>
      <c r="K3659">
        <v>2</v>
      </c>
      <c r="L3659">
        <v>16</v>
      </c>
      <c r="M3659" t="s">
        <v>21</v>
      </c>
      <c r="N3659">
        <v>0</v>
      </c>
      <c r="O3659" t="s">
        <v>59</v>
      </c>
      <c r="P3659" t="s">
        <v>7433</v>
      </c>
      <c r="Q3659" t="s">
        <v>22</v>
      </c>
      <c r="R3659">
        <v>22</v>
      </c>
      <c r="S3659" t="s">
        <v>21</v>
      </c>
      <c r="T3659" t="s">
        <v>17</v>
      </c>
      <c r="U3659" t="s">
        <v>17</v>
      </c>
      <c r="V3659" t="str">
        <f>IF(Table2[[#This Row],[Age]] &lt; 30, "Under 30", IF(Table2[[#This Row],[Age]] &lt; 65, "Other", "Senior"))</f>
        <v>Under 30</v>
      </c>
      <c r="W3659">
        <v>0</v>
      </c>
      <c r="X3659" t="s">
        <v>21</v>
      </c>
      <c r="Y3659" t="s">
        <v>94</v>
      </c>
      <c r="Z3659" t="s">
        <v>34</v>
      </c>
      <c r="AA3659">
        <v>42</v>
      </c>
      <c r="AB3659">
        <v>2423</v>
      </c>
      <c r="AC3659" t="s">
        <v>52</v>
      </c>
      <c r="AD3659" t="s">
        <v>53</v>
      </c>
      <c r="AE3659">
        <f t="shared" si="57"/>
        <v>1</v>
      </c>
      <c r="AF3659">
        <v>1</v>
      </c>
      <c r="AG3659" t="str">
        <f>IF(Table2[[#This Row],[Avg Monthly GB Download]] &lt; 5, "Less than 5 GB", IF(Table2[[#This Row],[Avg Monthly GB Download]] &lt;= 10, "Between 5 and 10 GB", "10 or more GB"))</f>
        <v>10 or more GB</v>
      </c>
    </row>
    <row r="3660" spans="1:33" x14ac:dyDescent="0.3">
      <c r="A3660" t="s">
        <v>7434</v>
      </c>
      <c r="B3660" t="s">
        <v>21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17</v>
      </c>
      <c r="I3660" t="s">
        <v>18</v>
      </c>
      <c r="J3660">
        <v>0</v>
      </c>
      <c r="K3660">
        <v>5</v>
      </c>
      <c r="L3660">
        <v>14</v>
      </c>
      <c r="M3660" t="s">
        <v>21</v>
      </c>
      <c r="N3660">
        <v>0</v>
      </c>
      <c r="O3660" t="s">
        <v>33</v>
      </c>
      <c r="P3660" t="s">
        <v>7435</v>
      </c>
      <c r="Q3660" t="s">
        <v>22</v>
      </c>
      <c r="R3660">
        <v>25</v>
      </c>
      <c r="S3660" t="s">
        <v>21</v>
      </c>
      <c r="T3660" t="s">
        <v>17</v>
      </c>
      <c r="U3660" t="s">
        <v>17</v>
      </c>
      <c r="V3660" t="str">
        <f>IF(Table2[[#This Row],[Age]] &lt; 30, "Under 30", IF(Table2[[#This Row],[Age]] &lt; 65, "Other", "Senior"))</f>
        <v>Under 30</v>
      </c>
      <c r="W3660">
        <v>0</v>
      </c>
      <c r="X3660" t="s">
        <v>17</v>
      </c>
      <c r="Y3660" t="s">
        <v>49</v>
      </c>
      <c r="Z3660" t="s">
        <v>29</v>
      </c>
      <c r="AA3660">
        <v>67</v>
      </c>
      <c r="AB3660">
        <v>4653</v>
      </c>
      <c r="AC3660" t="s">
        <v>86</v>
      </c>
      <c r="AD3660" t="s">
        <v>99</v>
      </c>
      <c r="AE3660">
        <f t="shared" si="57"/>
        <v>1</v>
      </c>
      <c r="AF3660">
        <v>1</v>
      </c>
      <c r="AG3660" t="str">
        <f>IF(Table2[[#This Row],[Avg Monthly GB Download]] &lt; 5, "Less than 5 GB", IF(Table2[[#This Row],[Avg Monthly GB Download]] &lt;= 10, "Between 5 and 10 GB", "10 or more GB"))</f>
        <v>10 or more GB</v>
      </c>
    </row>
    <row r="3661" spans="1:33" x14ac:dyDescent="0.3">
      <c r="A3661" t="s">
        <v>7436</v>
      </c>
      <c r="B3661" t="s">
        <v>21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17</v>
      </c>
      <c r="I3661" t="s">
        <v>18</v>
      </c>
      <c r="J3661">
        <v>0</v>
      </c>
      <c r="K3661">
        <v>3</v>
      </c>
      <c r="L3661">
        <v>9</v>
      </c>
      <c r="M3661" t="s">
        <v>21</v>
      </c>
      <c r="N3661">
        <v>0</v>
      </c>
      <c r="O3661" t="s">
        <v>67</v>
      </c>
      <c r="P3661" t="s">
        <v>7437</v>
      </c>
      <c r="Q3661" t="s">
        <v>20</v>
      </c>
      <c r="R3661">
        <v>66</v>
      </c>
      <c r="S3661" t="s">
        <v>17</v>
      </c>
      <c r="T3661" t="s">
        <v>21</v>
      </c>
      <c r="U3661" t="s">
        <v>17</v>
      </c>
      <c r="V3661" t="str">
        <f>IF(Table2[[#This Row],[Age]] &lt; 30, "Under 30", IF(Table2[[#This Row],[Age]] &lt; 65, "Other", "Senior"))</f>
        <v>Senior</v>
      </c>
      <c r="W3661">
        <v>0</v>
      </c>
      <c r="X3661" t="s">
        <v>21</v>
      </c>
      <c r="Y3661" t="s">
        <v>28</v>
      </c>
      <c r="Z3661" t="s">
        <v>91</v>
      </c>
      <c r="AA3661">
        <v>35</v>
      </c>
      <c r="AB3661">
        <v>73</v>
      </c>
      <c r="AC3661" t="s">
        <v>86</v>
      </c>
      <c r="AD3661" t="s">
        <v>99</v>
      </c>
      <c r="AE3661">
        <f t="shared" si="57"/>
        <v>1</v>
      </c>
      <c r="AF3661">
        <v>1</v>
      </c>
      <c r="AG3661" t="str">
        <f>IF(Table2[[#This Row],[Avg Monthly GB Download]] &lt; 5, "Less than 5 GB", IF(Table2[[#This Row],[Avg Monthly GB Download]] &lt;= 10, "Between 5 and 10 GB", "10 or more GB"))</f>
        <v>Between 5 and 10 GB</v>
      </c>
    </row>
    <row r="3662" spans="1:33" x14ac:dyDescent="0.3">
      <c r="A3662" t="s">
        <v>7438</v>
      </c>
      <c r="B3662" t="s">
        <v>21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17</v>
      </c>
      <c r="I3662" t="s">
        <v>18</v>
      </c>
      <c r="J3662">
        <v>14.9</v>
      </c>
      <c r="K3662">
        <v>3</v>
      </c>
      <c r="L3662">
        <v>20</v>
      </c>
      <c r="M3662" t="s">
        <v>17</v>
      </c>
      <c r="N3662">
        <v>40</v>
      </c>
      <c r="O3662" t="s">
        <v>64</v>
      </c>
      <c r="P3662" t="s">
        <v>7439</v>
      </c>
      <c r="Q3662" t="s">
        <v>22</v>
      </c>
      <c r="R3662">
        <v>24</v>
      </c>
      <c r="S3662" t="s">
        <v>21</v>
      </c>
      <c r="T3662" t="s">
        <v>17</v>
      </c>
      <c r="U3662" t="s">
        <v>17</v>
      </c>
      <c r="V3662" t="str">
        <f>IF(Table2[[#This Row],[Age]] &lt; 30, "Under 30", IF(Table2[[#This Row],[Age]] &lt; 65, "Other", "Senior"))</f>
        <v>Under 30</v>
      </c>
      <c r="W3662">
        <v>0</v>
      </c>
      <c r="X3662" t="s">
        <v>21</v>
      </c>
      <c r="Y3662" t="s">
        <v>28</v>
      </c>
      <c r="Z3662" t="s">
        <v>34</v>
      </c>
      <c r="AA3662">
        <v>61</v>
      </c>
      <c r="AB3662">
        <v>1277</v>
      </c>
      <c r="AC3662" t="s">
        <v>86</v>
      </c>
      <c r="AD3662" t="s">
        <v>99</v>
      </c>
      <c r="AE3662">
        <f t="shared" si="57"/>
        <v>1</v>
      </c>
      <c r="AF3662">
        <v>1</v>
      </c>
      <c r="AG3662" t="str">
        <f>IF(Table2[[#This Row],[Avg Monthly GB Download]] &lt; 5, "Less than 5 GB", IF(Table2[[#This Row],[Avg Monthly GB Download]] &lt;= 10, "Between 5 and 10 GB", "10 or more GB"))</f>
        <v>10 or more GB</v>
      </c>
    </row>
    <row r="3663" spans="1:33" x14ac:dyDescent="0.3">
      <c r="A3663" t="s">
        <v>7440</v>
      </c>
      <c r="B3663" t="s">
        <v>21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17</v>
      </c>
      <c r="I3663" t="s">
        <v>18</v>
      </c>
      <c r="J3663">
        <v>4.3</v>
      </c>
      <c r="K3663">
        <v>3</v>
      </c>
      <c r="L3663">
        <v>5</v>
      </c>
      <c r="M3663" t="s">
        <v>21</v>
      </c>
      <c r="N3663">
        <v>0</v>
      </c>
      <c r="O3663" t="s">
        <v>90</v>
      </c>
      <c r="P3663" t="s">
        <v>7441</v>
      </c>
      <c r="Q3663" t="s">
        <v>20</v>
      </c>
      <c r="R3663">
        <v>44</v>
      </c>
      <c r="S3663" t="s">
        <v>17</v>
      </c>
      <c r="T3663" t="s">
        <v>17</v>
      </c>
      <c r="U3663" t="s">
        <v>17</v>
      </c>
      <c r="V3663" t="str">
        <f>IF(Table2[[#This Row],[Age]] &lt; 30, "Under 30", IF(Table2[[#This Row],[Age]] &lt; 65, "Other", "Senior"))</f>
        <v>Other</v>
      </c>
      <c r="W3663">
        <v>0</v>
      </c>
      <c r="X3663" t="s">
        <v>21</v>
      </c>
      <c r="Y3663" t="s">
        <v>28</v>
      </c>
      <c r="Z3663" t="s">
        <v>29</v>
      </c>
      <c r="AA3663">
        <v>43</v>
      </c>
      <c r="AB3663">
        <v>686</v>
      </c>
      <c r="AC3663" t="s">
        <v>86</v>
      </c>
      <c r="AD3663" t="s">
        <v>87</v>
      </c>
      <c r="AE3663">
        <f t="shared" si="57"/>
        <v>1</v>
      </c>
      <c r="AF3663">
        <v>1</v>
      </c>
      <c r="AG3663" t="str">
        <f>IF(Table2[[#This Row],[Avg Monthly GB Download]] &lt; 5, "Less than 5 GB", IF(Table2[[#This Row],[Avg Monthly GB Download]] &lt;= 10, "Between 5 and 10 GB", "10 or more GB"))</f>
        <v>Between 5 and 10 GB</v>
      </c>
    </row>
    <row r="3664" spans="1:33" x14ac:dyDescent="0.3">
      <c r="A3664" t="s">
        <v>7442</v>
      </c>
      <c r="B3664" t="s">
        <v>21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17</v>
      </c>
      <c r="I3664" t="s">
        <v>84</v>
      </c>
      <c r="J3664">
        <v>0</v>
      </c>
      <c r="K3664">
        <v>5</v>
      </c>
      <c r="L3664">
        <v>3</v>
      </c>
      <c r="M3664" t="s">
        <v>21</v>
      </c>
      <c r="N3664">
        <v>0</v>
      </c>
      <c r="O3664" t="s">
        <v>40</v>
      </c>
      <c r="P3664" t="s">
        <v>7443</v>
      </c>
      <c r="Q3664" t="s">
        <v>22</v>
      </c>
      <c r="R3664">
        <v>71</v>
      </c>
      <c r="S3664" t="s">
        <v>17</v>
      </c>
      <c r="T3664" t="s">
        <v>21</v>
      </c>
      <c r="U3664" t="s">
        <v>17</v>
      </c>
      <c r="V3664" t="str">
        <f>IF(Table2[[#This Row],[Age]] &lt; 30, "Under 30", IF(Table2[[#This Row],[Age]] &lt; 65, "Other", "Senior"))</f>
        <v>Senior</v>
      </c>
      <c r="W3664">
        <v>0</v>
      </c>
      <c r="X3664" t="s">
        <v>17</v>
      </c>
      <c r="Y3664" t="s">
        <v>28</v>
      </c>
      <c r="Z3664" t="s">
        <v>34</v>
      </c>
      <c r="AA3664">
        <v>48</v>
      </c>
      <c r="AB3664">
        <v>326</v>
      </c>
      <c r="AC3664" t="s">
        <v>52</v>
      </c>
      <c r="AD3664" t="s">
        <v>53</v>
      </c>
      <c r="AE3664">
        <f t="shared" si="57"/>
        <v>1</v>
      </c>
      <c r="AF3664">
        <v>1</v>
      </c>
      <c r="AG3664" t="str">
        <f>IF(Table2[[#This Row],[Avg Monthly GB Download]] &lt; 5, "Less than 5 GB", IF(Table2[[#This Row],[Avg Monthly GB Download]] &lt;= 10, "Between 5 and 10 GB", "10 or more GB"))</f>
        <v>Less than 5 GB</v>
      </c>
    </row>
    <row r="3665" spans="1:33" x14ac:dyDescent="0.3">
      <c r="A3665" t="s">
        <v>7444</v>
      </c>
      <c r="B3665" t="s">
        <v>21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17</v>
      </c>
      <c r="I3665" t="s">
        <v>18</v>
      </c>
      <c r="J3665">
        <v>20.3</v>
      </c>
      <c r="K3665">
        <v>1</v>
      </c>
      <c r="L3665">
        <v>17</v>
      </c>
      <c r="M3665" t="s">
        <v>21</v>
      </c>
      <c r="N3665">
        <v>0</v>
      </c>
      <c r="O3665" t="s">
        <v>37</v>
      </c>
      <c r="P3665" t="s">
        <v>7445</v>
      </c>
      <c r="Q3665" t="s">
        <v>22</v>
      </c>
      <c r="R3665">
        <v>23</v>
      </c>
      <c r="S3665" t="s">
        <v>21</v>
      </c>
      <c r="T3665" t="s">
        <v>17</v>
      </c>
      <c r="U3665" t="s">
        <v>17</v>
      </c>
      <c r="V3665" t="str">
        <f>IF(Table2[[#This Row],[Age]] &lt; 30, "Under 30", IF(Table2[[#This Row],[Age]] &lt; 65, "Other", "Senior"))</f>
        <v>Under 30</v>
      </c>
      <c r="W3665">
        <v>0</v>
      </c>
      <c r="X3665" t="s">
        <v>21</v>
      </c>
      <c r="Y3665" t="s">
        <v>94</v>
      </c>
      <c r="Z3665" t="s">
        <v>34</v>
      </c>
      <c r="AA3665">
        <v>47</v>
      </c>
      <c r="AB3665">
        <v>2804</v>
      </c>
      <c r="AC3665" t="s">
        <v>35</v>
      </c>
      <c r="AD3665" t="s">
        <v>36</v>
      </c>
      <c r="AE3665">
        <f t="shared" si="57"/>
        <v>1</v>
      </c>
      <c r="AF3665">
        <v>1</v>
      </c>
      <c r="AG3665" t="str">
        <f>IF(Table2[[#This Row],[Avg Monthly GB Download]] &lt; 5, "Less than 5 GB", IF(Table2[[#This Row],[Avg Monthly GB Download]] &lt;= 10, "Between 5 and 10 GB", "10 or more GB"))</f>
        <v>10 or more GB</v>
      </c>
    </row>
    <row r="3666" spans="1:33" x14ac:dyDescent="0.3">
      <c r="A3666" t="s">
        <v>7446</v>
      </c>
      <c r="B3666" t="s">
        <v>21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17</v>
      </c>
      <c r="I3666" t="s">
        <v>84</v>
      </c>
      <c r="J3666">
        <v>0</v>
      </c>
      <c r="K3666">
        <v>3</v>
      </c>
      <c r="L3666">
        <v>4</v>
      </c>
      <c r="M3666" t="s">
        <v>21</v>
      </c>
      <c r="N3666">
        <v>0</v>
      </c>
      <c r="O3666" t="s">
        <v>26</v>
      </c>
      <c r="P3666" t="s">
        <v>7447</v>
      </c>
      <c r="Q3666" t="s">
        <v>20</v>
      </c>
      <c r="R3666">
        <v>56</v>
      </c>
      <c r="S3666" t="s">
        <v>17</v>
      </c>
      <c r="T3666" t="s">
        <v>17</v>
      </c>
      <c r="U3666" t="s">
        <v>17</v>
      </c>
      <c r="V3666" t="str">
        <f>IF(Table2[[#This Row],[Age]] &lt; 30, "Under 30", IF(Table2[[#This Row],[Age]] &lt; 65, "Other", "Senior"))</f>
        <v>Other</v>
      </c>
      <c r="W3666">
        <v>0</v>
      </c>
      <c r="X3666" t="s">
        <v>17</v>
      </c>
      <c r="Y3666" t="s">
        <v>94</v>
      </c>
      <c r="Z3666" t="s">
        <v>34</v>
      </c>
      <c r="AA3666">
        <v>49</v>
      </c>
      <c r="AB3666">
        <v>2533</v>
      </c>
      <c r="AC3666" t="s">
        <v>35</v>
      </c>
      <c r="AD3666" t="s">
        <v>36</v>
      </c>
      <c r="AE3666">
        <f t="shared" si="57"/>
        <v>1</v>
      </c>
      <c r="AF3666">
        <v>1</v>
      </c>
      <c r="AG3666" t="str">
        <f>IF(Table2[[#This Row],[Avg Monthly GB Download]] &lt; 5, "Less than 5 GB", IF(Table2[[#This Row],[Avg Monthly GB Download]] &lt;= 10, "Between 5 and 10 GB", "10 or more GB"))</f>
        <v>Less than 5 GB</v>
      </c>
    </row>
    <row r="3667" spans="1:33" x14ac:dyDescent="0.3">
      <c r="A3667" t="s">
        <v>7448</v>
      </c>
      <c r="B3667" t="s">
        <v>21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17</v>
      </c>
      <c r="I3667" t="s">
        <v>18</v>
      </c>
      <c r="J3667">
        <v>0</v>
      </c>
      <c r="K3667">
        <v>2</v>
      </c>
      <c r="L3667">
        <v>9</v>
      </c>
      <c r="M3667" t="s">
        <v>21</v>
      </c>
      <c r="N3667">
        <v>0</v>
      </c>
      <c r="O3667" t="s">
        <v>33</v>
      </c>
      <c r="P3667" t="s">
        <v>7449</v>
      </c>
      <c r="Q3667" t="s">
        <v>20</v>
      </c>
      <c r="R3667">
        <v>69</v>
      </c>
      <c r="S3667" t="s">
        <v>17</v>
      </c>
      <c r="T3667" t="s">
        <v>21</v>
      </c>
      <c r="U3667" t="s">
        <v>17</v>
      </c>
      <c r="V3667" t="str">
        <f>IF(Table2[[#This Row],[Age]] &lt; 30, "Under 30", IF(Table2[[#This Row],[Age]] &lt; 65, "Other", "Senior"))</f>
        <v>Senior</v>
      </c>
      <c r="W3667">
        <v>0</v>
      </c>
      <c r="X3667" t="s">
        <v>17</v>
      </c>
      <c r="Y3667" t="s">
        <v>28</v>
      </c>
      <c r="Z3667" t="s">
        <v>34</v>
      </c>
      <c r="AA3667">
        <v>26</v>
      </c>
      <c r="AB3667">
        <v>98</v>
      </c>
      <c r="AC3667" t="s">
        <v>35</v>
      </c>
      <c r="AD3667" t="s">
        <v>36</v>
      </c>
      <c r="AE3667">
        <f t="shared" si="57"/>
        <v>1</v>
      </c>
      <c r="AF3667">
        <v>1</v>
      </c>
      <c r="AG3667" t="str">
        <f>IF(Table2[[#This Row],[Avg Monthly GB Download]] &lt; 5, "Less than 5 GB", IF(Table2[[#This Row],[Avg Monthly GB Download]] &lt;= 10, "Between 5 and 10 GB", "10 or more GB"))</f>
        <v>Between 5 and 10 GB</v>
      </c>
    </row>
    <row r="3668" spans="1:33" x14ac:dyDescent="0.3">
      <c r="A3668" t="s">
        <v>7450</v>
      </c>
      <c r="B3668" t="s">
        <v>21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17</v>
      </c>
      <c r="I3668" t="s">
        <v>84</v>
      </c>
      <c r="J3668">
        <v>0</v>
      </c>
      <c r="K3668">
        <v>3</v>
      </c>
      <c r="L3668">
        <v>2</v>
      </c>
      <c r="M3668" t="s">
        <v>21</v>
      </c>
      <c r="N3668">
        <v>0</v>
      </c>
      <c r="O3668" t="s">
        <v>57</v>
      </c>
      <c r="P3668" t="s">
        <v>7451</v>
      </c>
      <c r="Q3668" t="s">
        <v>22</v>
      </c>
      <c r="R3668">
        <v>44</v>
      </c>
      <c r="S3668" t="s">
        <v>17</v>
      </c>
      <c r="T3668" t="s">
        <v>17</v>
      </c>
      <c r="U3668" t="s">
        <v>17</v>
      </c>
      <c r="V3668" t="str">
        <f>IF(Table2[[#This Row],[Age]] &lt; 30, "Under 30", IF(Table2[[#This Row],[Age]] &lt; 65, "Other", "Senior"))</f>
        <v>Other</v>
      </c>
      <c r="W3668">
        <v>0</v>
      </c>
      <c r="X3668" t="s">
        <v>17</v>
      </c>
      <c r="Y3668" t="s">
        <v>28</v>
      </c>
      <c r="Z3668" t="s">
        <v>91</v>
      </c>
      <c r="AA3668">
        <v>24</v>
      </c>
      <c r="AB3668">
        <v>24</v>
      </c>
      <c r="AC3668" t="s">
        <v>52</v>
      </c>
      <c r="AD3668" t="s">
        <v>92</v>
      </c>
      <c r="AE3668">
        <f t="shared" si="57"/>
        <v>1</v>
      </c>
      <c r="AF3668">
        <v>1</v>
      </c>
      <c r="AG3668" t="str">
        <f>IF(Table2[[#This Row],[Avg Monthly GB Download]] &lt; 5, "Less than 5 GB", IF(Table2[[#This Row],[Avg Monthly GB Download]] &lt;= 10, "Between 5 and 10 GB", "10 or more GB"))</f>
        <v>Less than 5 GB</v>
      </c>
    </row>
    <row r="3669" spans="1:33" x14ac:dyDescent="0.3">
      <c r="A3669" t="s">
        <v>7452</v>
      </c>
      <c r="B3669" t="s">
        <v>21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21</v>
      </c>
      <c r="I3669" t="s">
        <v>18</v>
      </c>
      <c r="J3669">
        <v>12.2</v>
      </c>
      <c r="K3669">
        <v>1</v>
      </c>
      <c r="L3669">
        <v>2</v>
      </c>
      <c r="M3669" t="s">
        <v>17</v>
      </c>
      <c r="N3669">
        <v>37</v>
      </c>
      <c r="O3669" t="s">
        <v>78</v>
      </c>
      <c r="P3669" t="s">
        <v>7453</v>
      </c>
      <c r="Q3669" t="s">
        <v>20</v>
      </c>
      <c r="R3669">
        <v>70</v>
      </c>
      <c r="S3669" t="s">
        <v>17</v>
      </c>
      <c r="T3669" t="s">
        <v>21</v>
      </c>
      <c r="U3669" t="s">
        <v>17</v>
      </c>
      <c r="V3669" t="str">
        <f>IF(Table2[[#This Row],[Age]] &lt; 30, "Under 30", IF(Table2[[#This Row],[Age]] &lt; 65, "Other", "Senior"))</f>
        <v>Senior</v>
      </c>
      <c r="W3669">
        <v>0</v>
      </c>
      <c r="X3669" t="s">
        <v>21</v>
      </c>
      <c r="Y3669" t="s">
        <v>94</v>
      </c>
      <c r="Z3669" t="s">
        <v>34</v>
      </c>
      <c r="AA3669">
        <v>59</v>
      </c>
      <c r="AB3669">
        <v>3274</v>
      </c>
      <c r="AC3669" t="s">
        <v>52</v>
      </c>
      <c r="AD3669" t="s">
        <v>98</v>
      </c>
      <c r="AE3669">
        <f t="shared" si="57"/>
        <v>1</v>
      </c>
      <c r="AF3669">
        <v>1</v>
      </c>
      <c r="AG3669" t="str">
        <f>IF(Table2[[#This Row],[Avg Monthly GB Download]] &lt; 5, "Less than 5 GB", IF(Table2[[#This Row],[Avg Monthly GB Download]] &lt;= 10, "Between 5 and 10 GB", "10 or more GB"))</f>
        <v>Less than 5 GB</v>
      </c>
    </row>
    <row r="3670" spans="1:33" x14ac:dyDescent="0.3">
      <c r="A3670" t="s">
        <v>7454</v>
      </c>
      <c r="B3670" t="s">
        <v>21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17</v>
      </c>
      <c r="I3670" t="s">
        <v>84</v>
      </c>
      <c r="J3670">
        <v>0</v>
      </c>
      <c r="K3670">
        <v>4</v>
      </c>
      <c r="L3670">
        <v>0</v>
      </c>
      <c r="M3670" t="s">
        <v>17</v>
      </c>
      <c r="N3670">
        <v>0</v>
      </c>
      <c r="O3670" t="s">
        <v>69</v>
      </c>
      <c r="P3670" t="s">
        <v>7455</v>
      </c>
      <c r="Q3670" t="s">
        <v>20</v>
      </c>
      <c r="R3670">
        <v>57</v>
      </c>
      <c r="S3670" t="s">
        <v>17</v>
      </c>
      <c r="T3670" t="s">
        <v>17</v>
      </c>
      <c r="U3670" t="s">
        <v>17</v>
      </c>
      <c r="V3670" t="str">
        <f>IF(Table2[[#This Row],[Age]] &lt; 30, "Under 30", IF(Table2[[#This Row],[Age]] &lt; 65, "Other", "Senior"))</f>
        <v>Other</v>
      </c>
      <c r="W3670">
        <v>0</v>
      </c>
      <c r="X3670" t="s">
        <v>17</v>
      </c>
      <c r="Y3670" t="s">
        <v>94</v>
      </c>
      <c r="Z3670" t="s">
        <v>34</v>
      </c>
      <c r="AA3670">
        <v>11</v>
      </c>
      <c r="AB3670">
        <v>129</v>
      </c>
      <c r="AC3670" t="s">
        <v>86</v>
      </c>
      <c r="AD3670" t="s">
        <v>87</v>
      </c>
      <c r="AE3670">
        <f t="shared" si="57"/>
        <v>1</v>
      </c>
      <c r="AF3670">
        <v>1</v>
      </c>
      <c r="AG3670" t="str">
        <f>IF(Table2[[#This Row],[Avg Monthly GB Download]] &lt; 5, "Less than 5 GB", IF(Table2[[#This Row],[Avg Monthly GB Download]] &lt;= 10, "Between 5 and 10 GB", "10 or more GB"))</f>
        <v>Less than 5 GB</v>
      </c>
    </row>
    <row r="3671" spans="1:33" x14ac:dyDescent="0.3">
      <c r="A3671" t="s">
        <v>7456</v>
      </c>
      <c r="B3671" t="s">
        <v>21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21</v>
      </c>
      <c r="I3671" t="s">
        <v>18</v>
      </c>
      <c r="J3671">
        <v>5.5</v>
      </c>
      <c r="K3671">
        <v>3</v>
      </c>
      <c r="L3671">
        <v>13</v>
      </c>
      <c r="M3671" t="s">
        <v>21</v>
      </c>
      <c r="N3671">
        <v>0</v>
      </c>
      <c r="O3671" t="s">
        <v>58</v>
      </c>
      <c r="P3671" t="s">
        <v>7457</v>
      </c>
      <c r="Q3671" t="s">
        <v>22</v>
      </c>
      <c r="R3671">
        <v>23</v>
      </c>
      <c r="S3671" t="s">
        <v>21</v>
      </c>
      <c r="T3671" t="s">
        <v>17</v>
      </c>
      <c r="U3671" t="s">
        <v>17</v>
      </c>
      <c r="V3671" t="str">
        <f>IF(Table2[[#This Row],[Age]] &lt; 30, "Under 30", IF(Table2[[#This Row],[Age]] &lt; 65, "Other", "Senior"))</f>
        <v>Under 30</v>
      </c>
      <c r="W3671">
        <v>0</v>
      </c>
      <c r="X3671" t="s">
        <v>17</v>
      </c>
      <c r="Y3671" t="s">
        <v>28</v>
      </c>
      <c r="Z3671" t="s">
        <v>34</v>
      </c>
      <c r="AA3671">
        <v>54</v>
      </c>
      <c r="AB3671">
        <v>54</v>
      </c>
      <c r="AC3671" t="s">
        <v>35</v>
      </c>
      <c r="AD3671" t="s">
        <v>100</v>
      </c>
      <c r="AE3671">
        <f t="shared" si="57"/>
        <v>1</v>
      </c>
      <c r="AF3671">
        <v>1</v>
      </c>
      <c r="AG3671" t="str">
        <f>IF(Table2[[#This Row],[Avg Monthly GB Download]] &lt; 5, "Less than 5 GB", IF(Table2[[#This Row],[Avg Monthly GB Download]] &lt;= 10, "Between 5 and 10 GB", "10 or more GB"))</f>
        <v>10 or more GB</v>
      </c>
    </row>
    <row r="3672" spans="1:33" x14ac:dyDescent="0.3">
      <c r="A3672" t="s">
        <v>7458</v>
      </c>
      <c r="B3672" t="s">
        <v>21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21</v>
      </c>
      <c r="I3672" t="s">
        <v>18</v>
      </c>
      <c r="J3672">
        <v>4.8</v>
      </c>
      <c r="K3672">
        <v>2</v>
      </c>
      <c r="L3672">
        <v>5</v>
      </c>
      <c r="M3672" t="s">
        <v>21</v>
      </c>
      <c r="N3672">
        <v>0</v>
      </c>
      <c r="O3672" t="s">
        <v>38</v>
      </c>
      <c r="P3672" t="s">
        <v>7459</v>
      </c>
      <c r="Q3672" t="s">
        <v>20</v>
      </c>
      <c r="R3672">
        <v>40</v>
      </c>
      <c r="S3672" t="s">
        <v>17</v>
      </c>
      <c r="T3672" t="s">
        <v>17</v>
      </c>
      <c r="U3672" t="s">
        <v>17</v>
      </c>
      <c r="V3672" t="str">
        <f>IF(Table2[[#This Row],[Age]] &lt; 30, "Under 30", IF(Table2[[#This Row],[Age]] &lt; 65, "Other", "Senior"))</f>
        <v>Other</v>
      </c>
      <c r="W3672">
        <v>0</v>
      </c>
      <c r="X3672" t="s">
        <v>21</v>
      </c>
      <c r="Y3672" t="s">
        <v>94</v>
      </c>
      <c r="Z3672" t="s">
        <v>34</v>
      </c>
      <c r="AA3672">
        <v>46</v>
      </c>
      <c r="AB3672">
        <v>2920</v>
      </c>
      <c r="AC3672" t="s">
        <v>52</v>
      </c>
      <c r="AD3672" t="s">
        <v>53</v>
      </c>
      <c r="AE3672">
        <f t="shared" si="57"/>
        <v>1</v>
      </c>
      <c r="AF3672">
        <v>1</v>
      </c>
      <c r="AG3672" t="str">
        <f>IF(Table2[[#This Row],[Avg Monthly GB Download]] &lt; 5, "Less than 5 GB", IF(Table2[[#This Row],[Avg Monthly GB Download]] &lt;= 10, "Between 5 and 10 GB", "10 or more GB"))</f>
        <v>Between 5 and 10 GB</v>
      </c>
    </row>
    <row r="3673" spans="1:33" x14ac:dyDescent="0.3">
      <c r="A3673" t="s">
        <v>7460</v>
      </c>
      <c r="B3673" t="s">
        <v>21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17</v>
      </c>
      <c r="I3673" t="s">
        <v>18</v>
      </c>
      <c r="J3673">
        <v>0</v>
      </c>
      <c r="K3673">
        <v>0</v>
      </c>
      <c r="L3673">
        <v>7</v>
      </c>
      <c r="M3673" t="s">
        <v>21</v>
      </c>
      <c r="N3673">
        <v>0</v>
      </c>
      <c r="O3673" t="s">
        <v>65</v>
      </c>
      <c r="P3673" t="s">
        <v>7461</v>
      </c>
      <c r="Q3673" t="s">
        <v>22</v>
      </c>
      <c r="R3673">
        <v>62</v>
      </c>
      <c r="S3673" t="s">
        <v>17</v>
      </c>
      <c r="T3673" t="s">
        <v>17</v>
      </c>
      <c r="U3673" t="s">
        <v>17</v>
      </c>
      <c r="V3673" t="str">
        <f>IF(Table2[[#This Row],[Age]] &lt; 30, "Under 30", IF(Table2[[#This Row],[Age]] &lt; 65, "Other", "Senior"))</f>
        <v>Other</v>
      </c>
      <c r="W3673">
        <v>0</v>
      </c>
      <c r="X3673" t="s">
        <v>17</v>
      </c>
      <c r="Y3673" t="s">
        <v>28</v>
      </c>
      <c r="Z3673" t="s">
        <v>34</v>
      </c>
      <c r="AA3673">
        <v>18</v>
      </c>
      <c r="AB3673">
        <v>18</v>
      </c>
      <c r="AC3673" t="s">
        <v>52</v>
      </c>
      <c r="AD3673" t="s">
        <v>92</v>
      </c>
      <c r="AE3673">
        <f t="shared" si="57"/>
        <v>1</v>
      </c>
      <c r="AF3673">
        <v>1</v>
      </c>
      <c r="AG3673" t="str">
        <f>IF(Table2[[#This Row],[Avg Monthly GB Download]] &lt; 5, "Less than 5 GB", IF(Table2[[#This Row],[Avg Monthly GB Download]] &lt;= 10, "Between 5 and 10 GB", "10 or more GB"))</f>
        <v>Between 5 and 10 GB</v>
      </c>
    </row>
    <row r="3674" spans="1:33" x14ac:dyDescent="0.3">
      <c r="A3674" t="s">
        <v>7462</v>
      </c>
      <c r="B3674" t="s">
        <v>21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17</v>
      </c>
      <c r="I3674" t="s">
        <v>18</v>
      </c>
      <c r="J3674">
        <v>32.9</v>
      </c>
      <c r="K3674">
        <v>4</v>
      </c>
      <c r="L3674">
        <v>5</v>
      </c>
      <c r="M3674" t="s">
        <v>21</v>
      </c>
      <c r="N3674">
        <v>0</v>
      </c>
      <c r="O3674" t="s">
        <v>85</v>
      </c>
      <c r="P3674" t="s">
        <v>7463</v>
      </c>
      <c r="Q3674" t="s">
        <v>22</v>
      </c>
      <c r="R3674">
        <v>68</v>
      </c>
      <c r="S3674" t="s">
        <v>17</v>
      </c>
      <c r="T3674" t="s">
        <v>21</v>
      </c>
      <c r="U3674" t="s">
        <v>17</v>
      </c>
      <c r="V3674" t="str">
        <f>IF(Table2[[#This Row],[Age]] &lt; 30, "Under 30", IF(Table2[[#This Row],[Age]] &lt; 65, "Other", "Senior"))</f>
        <v>Senior</v>
      </c>
      <c r="W3674">
        <v>0</v>
      </c>
      <c r="X3674" t="s">
        <v>17</v>
      </c>
      <c r="Y3674" t="s">
        <v>28</v>
      </c>
      <c r="Z3674" t="s">
        <v>34</v>
      </c>
      <c r="AA3674">
        <v>40</v>
      </c>
      <c r="AB3674">
        <v>797</v>
      </c>
      <c r="AC3674" t="s">
        <v>52</v>
      </c>
      <c r="AD3674" t="s">
        <v>92</v>
      </c>
      <c r="AE3674">
        <f t="shared" si="57"/>
        <v>1</v>
      </c>
      <c r="AF3674">
        <v>1</v>
      </c>
      <c r="AG3674" t="str">
        <f>IF(Table2[[#This Row],[Avg Monthly GB Download]] &lt; 5, "Less than 5 GB", IF(Table2[[#This Row],[Avg Monthly GB Download]] &lt;= 10, "Between 5 and 10 GB", "10 or more GB"))</f>
        <v>Between 5 and 10 GB</v>
      </c>
    </row>
    <row r="3675" spans="1:33" x14ac:dyDescent="0.3">
      <c r="A3675" t="s">
        <v>7464</v>
      </c>
      <c r="B3675" t="s">
        <v>21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17</v>
      </c>
      <c r="I3675" t="s">
        <v>18</v>
      </c>
      <c r="J3675">
        <v>0</v>
      </c>
      <c r="K3675">
        <v>4</v>
      </c>
      <c r="L3675">
        <v>7</v>
      </c>
      <c r="M3675" t="s">
        <v>21</v>
      </c>
      <c r="N3675">
        <v>0</v>
      </c>
      <c r="O3675" t="s">
        <v>90</v>
      </c>
      <c r="P3675" t="s">
        <v>7465</v>
      </c>
      <c r="Q3675" t="s">
        <v>20</v>
      </c>
      <c r="R3675">
        <v>59</v>
      </c>
      <c r="S3675" t="s">
        <v>17</v>
      </c>
      <c r="T3675" t="s">
        <v>17</v>
      </c>
      <c r="U3675" t="s">
        <v>17</v>
      </c>
      <c r="V3675" t="str">
        <f>IF(Table2[[#This Row],[Age]] &lt; 30, "Under 30", IF(Table2[[#This Row],[Age]] &lt; 65, "Other", "Senior"))</f>
        <v>Other</v>
      </c>
      <c r="W3675">
        <v>0</v>
      </c>
      <c r="X3675" t="s">
        <v>17</v>
      </c>
      <c r="Y3675" t="s">
        <v>28</v>
      </c>
      <c r="Z3675" t="s">
        <v>34</v>
      </c>
      <c r="AA3675">
        <v>52</v>
      </c>
      <c r="AB3675">
        <v>168</v>
      </c>
      <c r="AC3675" t="s">
        <v>52</v>
      </c>
      <c r="AD3675" t="s">
        <v>92</v>
      </c>
      <c r="AE3675">
        <f t="shared" si="57"/>
        <v>1</v>
      </c>
      <c r="AF3675">
        <v>1</v>
      </c>
      <c r="AG3675" t="str">
        <f>IF(Table2[[#This Row],[Avg Monthly GB Download]] &lt; 5, "Less than 5 GB", IF(Table2[[#This Row],[Avg Monthly GB Download]] &lt;= 10, "Between 5 and 10 GB", "10 or more GB"))</f>
        <v>Between 5 and 10 GB</v>
      </c>
    </row>
    <row r="3676" spans="1:33" x14ac:dyDescent="0.3">
      <c r="A3676" t="s">
        <v>7466</v>
      </c>
      <c r="B3676" t="s">
        <v>21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17</v>
      </c>
      <c r="I3676" t="s">
        <v>18</v>
      </c>
      <c r="J3676">
        <v>4.2</v>
      </c>
      <c r="K3676">
        <v>5</v>
      </c>
      <c r="L3676">
        <v>3</v>
      </c>
      <c r="M3676" t="s">
        <v>17</v>
      </c>
      <c r="N3676">
        <v>23</v>
      </c>
      <c r="O3676" t="s">
        <v>27</v>
      </c>
      <c r="P3676" t="s">
        <v>7467</v>
      </c>
      <c r="Q3676" t="s">
        <v>22</v>
      </c>
      <c r="R3676">
        <v>50</v>
      </c>
      <c r="S3676" t="s">
        <v>17</v>
      </c>
      <c r="T3676" t="s">
        <v>17</v>
      </c>
      <c r="U3676" t="s">
        <v>17</v>
      </c>
      <c r="V3676" t="str">
        <f>IF(Table2[[#This Row],[Age]] &lt; 30, "Under 30", IF(Table2[[#This Row],[Age]] &lt; 65, "Other", "Senior"))</f>
        <v>Other</v>
      </c>
      <c r="W3676">
        <v>0</v>
      </c>
      <c r="X3676" t="s">
        <v>17</v>
      </c>
      <c r="Y3676" t="s">
        <v>28</v>
      </c>
      <c r="Z3676" t="s">
        <v>29</v>
      </c>
      <c r="AA3676">
        <v>42</v>
      </c>
      <c r="AB3676">
        <v>934</v>
      </c>
      <c r="AC3676" t="s">
        <v>52</v>
      </c>
      <c r="AD3676" t="s">
        <v>98</v>
      </c>
      <c r="AE3676">
        <f t="shared" si="57"/>
        <v>1</v>
      </c>
      <c r="AF3676">
        <v>1</v>
      </c>
      <c r="AG3676" t="str">
        <f>IF(Table2[[#This Row],[Avg Monthly GB Download]] &lt; 5, "Less than 5 GB", IF(Table2[[#This Row],[Avg Monthly GB Download]] &lt;= 10, "Between 5 and 10 GB", "10 or more GB"))</f>
        <v>Less than 5 GB</v>
      </c>
    </row>
    <row r="3677" spans="1:33" x14ac:dyDescent="0.3">
      <c r="A3677" t="s">
        <v>7468</v>
      </c>
      <c r="B3677" t="s">
        <v>21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17</v>
      </c>
      <c r="I3677" t="s">
        <v>18</v>
      </c>
      <c r="J3677">
        <v>0</v>
      </c>
      <c r="K3677">
        <v>2</v>
      </c>
      <c r="L3677">
        <v>1</v>
      </c>
      <c r="M3677" t="s">
        <v>21</v>
      </c>
      <c r="N3677">
        <v>0</v>
      </c>
      <c r="O3677" t="s">
        <v>48</v>
      </c>
      <c r="P3677" t="s">
        <v>7469</v>
      </c>
      <c r="Q3677" t="s">
        <v>22</v>
      </c>
      <c r="R3677">
        <v>49</v>
      </c>
      <c r="S3677" t="s">
        <v>17</v>
      </c>
      <c r="T3677" t="s">
        <v>17</v>
      </c>
      <c r="U3677" t="s">
        <v>17</v>
      </c>
      <c r="V3677" t="str">
        <f>IF(Table2[[#This Row],[Age]] &lt; 30, "Under 30", IF(Table2[[#This Row],[Age]] &lt; 65, "Other", "Senior"))</f>
        <v>Other</v>
      </c>
      <c r="W3677">
        <v>0</v>
      </c>
      <c r="X3677" t="s">
        <v>21</v>
      </c>
      <c r="Y3677" t="s">
        <v>28</v>
      </c>
      <c r="Z3677" t="s">
        <v>91</v>
      </c>
      <c r="AA3677">
        <v>39</v>
      </c>
      <c r="AB3677">
        <v>156</v>
      </c>
      <c r="AC3677" t="s">
        <v>52</v>
      </c>
      <c r="AD3677" t="s">
        <v>96</v>
      </c>
      <c r="AE3677">
        <f t="shared" si="57"/>
        <v>1</v>
      </c>
      <c r="AF3677">
        <v>1</v>
      </c>
      <c r="AG3677" t="str">
        <f>IF(Table2[[#This Row],[Avg Monthly GB Download]] &lt; 5, "Less than 5 GB", IF(Table2[[#This Row],[Avg Monthly GB Download]] &lt;= 10, "Between 5 and 10 GB", "10 or more GB"))</f>
        <v>Less than 5 GB</v>
      </c>
    </row>
    <row r="3678" spans="1:33" x14ac:dyDescent="0.3">
      <c r="A3678" t="s">
        <v>7470</v>
      </c>
      <c r="B3678" t="s">
        <v>21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17</v>
      </c>
      <c r="I3678" t="s">
        <v>18</v>
      </c>
      <c r="J3678">
        <v>0</v>
      </c>
      <c r="K3678">
        <v>3</v>
      </c>
      <c r="L3678">
        <v>17</v>
      </c>
      <c r="M3678" t="s">
        <v>21</v>
      </c>
      <c r="N3678">
        <v>0</v>
      </c>
      <c r="O3678" t="s">
        <v>48</v>
      </c>
      <c r="P3678" t="s">
        <v>7471</v>
      </c>
      <c r="Q3678" t="s">
        <v>22</v>
      </c>
      <c r="R3678">
        <v>24</v>
      </c>
      <c r="S3678" t="s">
        <v>21</v>
      </c>
      <c r="T3678" t="s">
        <v>17</v>
      </c>
      <c r="U3678" t="s">
        <v>17</v>
      </c>
      <c r="V3678" t="str">
        <f>IF(Table2[[#This Row],[Age]] &lt; 30, "Under 30", IF(Table2[[#This Row],[Age]] &lt; 65, "Other", "Senior"))</f>
        <v>Under 30</v>
      </c>
      <c r="W3678">
        <v>0</v>
      </c>
      <c r="X3678" t="s">
        <v>17</v>
      </c>
      <c r="Y3678" t="s">
        <v>94</v>
      </c>
      <c r="Z3678" t="s">
        <v>34</v>
      </c>
      <c r="AA3678">
        <v>39</v>
      </c>
      <c r="AB3678">
        <v>2298</v>
      </c>
      <c r="AC3678" t="s">
        <v>52</v>
      </c>
      <c r="AD3678" t="s">
        <v>96</v>
      </c>
      <c r="AE3678">
        <f t="shared" si="57"/>
        <v>1</v>
      </c>
      <c r="AF3678">
        <v>1</v>
      </c>
      <c r="AG3678" t="str">
        <f>IF(Table2[[#This Row],[Avg Monthly GB Download]] &lt; 5, "Less than 5 GB", IF(Table2[[#This Row],[Avg Monthly GB Download]] &lt;= 10, "Between 5 and 10 GB", "10 or more GB"))</f>
        <v>10 or more GB</v>
      </c>
    </row>
    <row r="3679" spans="1:33" x14ac:dyDescent="0.3">
      <c r="A3679" t="s">
        <v>7472</v>
      </c>
      <c r="B3679" t="s">
        <v>21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17</v>
      </c>
      <c r="I3679" t="s">
        <v>18</v>
      </c>
      <c r="J3679">
        <v>108.9</v>
      </c>
      <c r="K3679">
        <v>5</v>
      </c>
      <c r="L3679">
        <v>2</v>
      </c>
      <c r="M3679" t="s">
        <v>21</v>
      </c>
      <c r="N3679">
        <v>0</v>
      </c>
      <c r="O3679" t="s">
        <v>47</v>
      </c>
      <c r="P3679" t="s">
        <v>7473</v>
      </c>
      <c r="Q3679" t="s">
        <v>20</v>
      </c>
      <c r="R3679">
        <v>62</v>
      </c>
      <c r="S3679" t="s">
        <v>17</v>
      </c>
      <c r="T3679" t="s">
        <v>17</v>
      </c>
      <c r="U3679" t="s">
        <v>17</v>
      </c>
      <c r="V3679" t="str">
        <f>IF(Table2[[#This Row],[Age]] &lt; 30, "Under 30", IF(Table2[[#This Row],[Age]] &lt; 65, "Other", "Senior"))</f>
        <v>Other</v>
      </c>
      <c r="W3679">
        <v>0</v>
      </c>
      <c r="X3679" t="s">
        <v>17</v>
      </c>
      <c r="Y3679" t="s">
        <v>28</v>
      </c>
      <c r="Z3679" t="s">
        <v>34</v>
      </c>
      <c r="AA3679">
        <v>21</v>
      </c>
      <c r="AB3679">
        <v>1265</v>
      </c>
      <c r="AC3679" t="s">
        <v>52</v>
      </c>
      <c r="AD3679" t="s">
        <v>96</v>
      </c>
      <c r="AE3679">
        <f t="shared" si="57"/>
        <v>1</v>
      </c>
      <c r="AF3679">
        <v>1</v>
      </c>
      <c r="AG3679" t="str">
        <f>IF(Table2[[#This Row],[Avg Monthly GB Download]] &lt; 5, "Less than 5 GB", IF(Table2[[#This Row],[Avg Monthly GB Download]] &lt;= 10, "Between 5 and 10 GB", "10 or more GB"))</f>
        <v>Less than 5 GB</v>
      </c>
    </row>
    <row r="3680" spans="1:33" x14ac:dyDescent="0.3">
      <c r="A3680" t="s">
        <v>7474</v>
      </c>
      <c r="B3680" t="s">
        <v>21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17</v>
      </c>
      <c r="I3680" t="s">
        <v>18</v>
      </c>
      <c r="J3680">
        <v>222.1</v>
      </c>
      <c r="K3680">
        <v>4</v>
      </c>
      <c r="L3680">
        <v>2</v>
      </c>
      <c r="M3680" t="s">
        <v>21</v>
      </c>
      <c r="N3680">
        <v>0</v>
      </c>
      <c r="O3680" t="s">
        <v>26</v>
      </c>
      <c r="P3680" t="s">
        <v>7475</v>
      </c>
      <c r="Q3680" t="s">
        <v>20</v>
      </c>
      <c r="R3680">
        <v>52</v>
      </c>
      <c r="S3680" t="s">
        <v>17</v>
      </c>
      <c r="T3680" t="s">
        <v>17</v>
      </c>
      <c r="U3680" t="s">
        <v>17</v>
      </c>
      <c r="V3680" t="str">
        <f>IF(Table2[[#This Row],[Age]] &lt; 30, "Under 30", IF(Table2[[#This Row],[Age]] &lt; 65, "Other", "Senior"))</f>
        <v>Other</v>
      </c>
      <c r="W3680">
        <v>0</v>
      </c>
      <c r="X3680" t="s">
        <v>21</v>
      </c>
      <c r="Y3680" t="s">
        <v>28</v>
      </c>
      <c r="Z3680" t="s">
        <v>34</v>
      </c>
      <c r="AA3680">
        <v>70</v>
      </c>
      <c r="AB3680">
        <v>1052</v>
      </c>
      <c r="AC3680" t="s">
        <v>52</v>
      </c>
      <c r="AD3680" t="s">
        <v>53</v>
      </c>
      <c r="AE3680">
        <f t="shared" si="57"/>
        <v>1</v>
      </c>
      <c r="AF3680">
        <v>1</v>
      </c>
      <c r="AG3680" t="str">
        <f>IF(Table2[[#This Row],[Avg Monthly GB Download]] &lt; 5, "Less than 5 GB", IF(Table2[[#This Row],[Avg Monthly GB Download]] &lt;= 10, "Between 5 and 10 GB", "10 or more GB"))</f>
        <v>Less than 5 GB</v>
      </c>
    </row>
    <row r="3681" spans="1:33" x14ac:dyDescent="0.3">
      <c r="A3681" t="s">
        <v>7476</v>
      </c>
      <c r="B3681" t="s">
        <v>21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17</v>
      </c>
      <c r="I3681" t="s">
        <v>18</v>
      </c>
      <c r="J3681">
        <v>0</v>
      </c>
      <c r="K3681">
        <v>4</v>
      </c>
      <c r="L3681">
        <v>1</v>
      </c>
      <c r="M3681" t="s">
        <v>21</v>
      </c>
      <c r="N3681">
        <v>0</v>
      </c>
      <c r="O3681" t="s">
        <v>82</v>
      </c>
      <c r="P3681" t="s">
        <v>7477</v>
      </c>
      <c r="Q3681" t="s">
        <v>22</v>
      </c>
      <c r="R3681">
        <v>57</v>
      </c>
      <c r="S3681" t="s">
        <v>17</v>
      </c>
      <c r="T3681" t="s">
        <v>17</v>
      </c>
      <c r="U3681" t="s">
        <v>17</v>
      </c>
      <c r="V3681" t="str">
        <f>IF(Table2[[#This Row],[Age]] &lt; 30, "Under 30", IF(Table2[[#This Row],[Age]] &lt; 65, "Other", "Senior"))</f>
        <v>Other</v>
      </c>
      <c r="W3681">
        <v>0</v>
      </c>
      <c r="X3681" t="s">
        <v>21</v>
      </c>
      <c r="Y3681" t="s">
        <v>28</v>
      </c>
      <c r="Z3681" t="s">
        <v>34</v>
      </c>
      <c r="AA3681">
        <v>62</v>
      </c>
      <c r="AB3681">
        <v>588</v>
      </c>
      <c r="AC3681" t="s">
        <v>52</v>
      </c>
      <c r="AD3681" t="s">
        <v>53</v>
      </c>
      <c r="AE3681">
        <f t="shared" si="57"/>
        <v>1</v>
      </c>
      <c r="AF3681">
        <v>1</v>
      </c>
      <c r="AG3681" t="str">
        <f>IF(Table2[[#This Row],[Avg Monthly GB Download]] &lt; 5, "Less than 5 GB", IF(Table2[[#This Row],[Avg Monthly GB Download]] &lt;= 10, "Between 5 and 10 GB", "10 or more GB"))</f>
        <v>Less than 5 GB</v>
      </c>
    </row>
    <row r="3682" spans="1:33" x14ac:dyDescent="0.3">
      <c r="A3682" t="s">
        <v>7478</v>
      </c>
      <c r="B3682" t="s">
        <v>21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17</v>
      </c>
      <c r="I3682" t="s">
        <v>18</v>
      </c>
      <c r="J3682">
        <v>0</v>
      </c>
      <c r="K3682">
        <v>4</v>
      </c>
      <c r="L3682">
        <v>8</v>
      </c>
      <c r="M3682" t="s">
        <v>21</v>
      </c>
      <c r="N3682">
        <v>0</v>
      </c>
      <c r="O3682" t="s">
        <v>33</v>
      </c>
      <c r="P3682" t="s">
        <v>7479</v>
      </c>
      <c r="Q3682" t="s">
        <v>20</v>
      </c>
      <c r="R3682">
        <v>39</v>
      </c>
      <c r="S3682" t="s">
        <v>17</v>
      </c>
      <c r="T3682" t="s">
        <v>17</v>
      </c>
      <c r="U3682" t="s">
        <v>17</v>
      </c>
      <c r="V3682" t="str">
        <f>IF(Table2[[#This Row],[Age]] &lt; 30, "Under 30", IF(Table2[[#This Row],[Age]] &lt; 65, "Other", "Senior"))</f>
        <v>Other</v>
      </c>
      <c r="W3682">
        <v>0</v>
      </c>
      <c r="X3682" t="s">
        <v>21</v>
      </c>
      <c r="Y3682" t="s">
        <v>28</v>
      </c>
      <c r="Z3682" t="s">
        <v>34</v>
      </c>
      <c r="AA3682">
        <v>40</v>
      </c>
      <c r="AB3682">
        <v>235</v>
      </c>
      <c r="AC3682" t="s">
        <v>52</v>
      </c>
      <c r="AD3682" t="s">
        <v>92</v>
      </c>
      <c r="AE3682">
        <f t="shared" si="57"/>
        <v>1</v>
      </c>
      <c r="AF3682">
        <v>1</v>
      </c>
      <c r="AG3682" t="str">
        <f>IF(Table2[[#This Row],[Avg Monthly GB Download]] &lt; 5, "Less than 5 GB", IF(Table2[[#This Row],[Avg Monthly GB Download]] &lt;= 10, "Between 5 and 10 GB", "10 or more GB"))</f>
        <v>Between 5 and 10 GB</v>
      </c>
    </row>
    <row r="3683" spans="1:33" x14ac:dyDescent="0.3">
      <c r="A3683" t="s">
        <v>7480</v>
      </c>
      <c r="B3683" t="s">
        <v>21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17</v>
      </c>
      <c r="I3683" t="s">
        <v>18</v>
      </c>
      <c r="J3683">
        <v>7.1</v>
      </c>
      <c r="K3683">
        <v>0</v>
      </c>
      <c r="L3683">
        <v>8</v>
      </c>
      <c r="M3683" t="s">
        <v>17</v>
      </c>
      <c r="N3683">
        <v>0</v>
      </c>
      <c r="O3683" t="s">
        <v>54</v>
      </c>
      <c r="P3683" t="s">
        <v>7481</v>
      </c>
      <c r="Q3683" t="s">
        <v>20</v>
      </c>
      <c r="R3683">
        <v>51</v>
      </c>
      <c r="S3683" t="s">
        <v>17</v>
      </c>
      <c r="T3683" t="s">
        <v>17</v>
      </c>
      <c r="U3683" t="s">
        <v>17</v>
      </c>
      <c r="V3683" t="str">
        <f>IF(Table2[[#This Row],[Age]] &lt; 30, "Under 30", IF(Table2[[#This Row],[Age]] &lt; 65, "Other", "Senior"))</f>
        <v>Other</v>
      </c>
      <c r="W3683">
        <v>0</v>
      </c>
      <c r="X3683" t="s">
        <v>21</v>
      </c>
      <c r="Y3683" t="s">
        <v>28</v>
      </c>
      <c r="Z3683" t="s">
        <v>34</v>
      </c>
      <c r="AA3683">
        <v>54</v>
      </c>
      <c r="AB3683">
        <v>3335</v>
      </c>
      <c r="AC3683" t="s">
        <v>44</v>
      </c>
      <c r="AD3683" t="s">
        <v>88</v>
      </c>
      <c r="AE3683">
        <f t="shared" si="57"/>
        <v>1</v>
      </c>
      <c r="AF3683">
        <v>1</v>
      </c>
      <c r="AG3683" t="str">
        <f>IF(Table2[[#This Row],[Avg Monthly GB Download]] &lt; 5, "Less than 5 GB", IF(Table2[[#This Row],[Avg Monthly GB Download]] &lt;= 10, "Between 5 and 10 GB", "10 or more GB"))</f>
        <v>Between 5 and 10 GB</v>
      </c>
    </row>
    <row r="3684" spans="1:33" x14ac:dyDescent="0.3">
      <c r="A3684" t="s">
        <v>7482</v>
      </c>
      <c r="B3684" t="s">
        <v>21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17</v>
      </c>
      <c r="I3684" t="s">
        <v>18</v>
      </c>
      <c r="J3684">
        <v>4</v>
      </c>
      <c r="K3684">
        <v>5</v>
      </c>
      <c r="L3684">
        <v>3</v>
      </c>
      <c r="M3684" t="s">
        <v>21</v>
      </c>
      <c r="N3684">
        <v>0</v>
      </c>
      <c r="O3684" t="s">
        <v>25</v>
      </c>
      <c r="P3684" t="s">
        <v>7483</v>
      </c>
      <c r="Q3684" t="s">
        <v>22</v>
      </c>
      <c r="R3684">
        <v>53</v>
      </c>
      <c r="S3684" t="s">
        <v>17</v>
      </c>
      <c r="T3684" t="s">
        <v>17</v>
      </c>
      <c r="U3684" t="s">
        <v>17</v>
      </c>
      <c r="V3684" t="str">
        <f>IF(Table2[[#This Row],[Age]] &lt; 30, "Under 30", IF(Table2[[#This Row],[Age]] &lt; 65, "Other", "Senior"))</f>
        <v>Other</v>
      </c>
      <c r="W3684">
        <v>0</v>
      </c>
      <c r="X3684" t="s">
        <v>21</v>
      </c>
      <c r="Y3684" t="s">
        <v>28</v>
      </c>
      <c r="Z3684" t="s">
        <v>34</v>
      </c>
      <c r="AA3684">
        <v>44</v>
      </c>
      <c r="AB3684">
        <v>2117</v>
      </c>
      <c r="AC3684" t="s">
        <v>44</v>
      </c>
      <c r="AD3684" t="s">
        <v>88</v>
      </c>
      <c r="AE3684">
        <f t="shared" si="57"/>
        <v>1</v>
      </c>
      <c r="AF3684">
        <v>1</v>
      </c>
      <c r="AG3684" t="str">
        <f>IF(Table2[[#This Row],[Avg Monthly GB Download]] &lt; 5, "Less than 5 GB", IF(Table2[[#This Row],[Avg Monthly GB Download]] &lt;= 10, "Between 5 and 10 GB", "10 or more GB"))</f>
        <v>Less than 5 GB</v>
      </c>
    </row>
    <row r="3685" spans="1:33" x14ac:dyDescent="0.3">
      <c r="A3685" t="s">
        <v>7484</v>
      </c>
      <c r="B3685" t="s">
        <v>21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17</v>
      </c>
      <c r="I3685" t="s">
        <v>84</v>
      </c>
      <c r="J3685">
        <v>0</v>
      </c>
      <c r="K3685">
        <v>2</v>
      </c>
      <c r="L3685">
        <v>6</v>
      </c>
      <c r="M3685" t="s">
        <v>21</v>
      </c>
      <c r="N3685">
        <v>0</v>
      </c>
      <c r="O3685" t="s">
        <v>90</v>
      </c>
      <c r="P3685" t="s">
        <v>7485</v>
      </c>
      <c r="Q3685" t="s">
        <v>20</v>
      </c>
      <c r="R3685">
        <v>42</v>
      </c>
      <c r="S3685" t="s">
        <v>17</v>
      </c>
      <c r="T3685" t="s">
        <v>17</v>
      </c>
      <c r="U3685" t="s">
        <v>17</v>
      </c>
      <c r="V3685" t="str">
        <f>IF(Table2[[#This Row],[Age]] &lt; 30, "Under 30", IF(Table2[[#This Row],[Age]] &lt; 65, "Other", "Senior"))</f>
        <v>Other</v>
      </c>
      <c r="W3685">
        <v>0</v>
      </c>
      <c r="X3685" t="s">
        <v>17</v>
      </c>
      <c r="Y3685" t="s">
        <v>28</v>
      </c>
      <c r="Z3685" t="s">
        <v>34</v>
      </c>
      <c r="AA3685">
        <v>8</v>
      </c>
      <c r="AB3685">
        <v>8</v>
      </c>
      <c r="AC3685" t="s">
        <v>44</v>
      </c>
      <c r="AD3685" t="s">
        <v>88</v>
      </c>
      <c r="AE3685">
        <f t="shared" si="57"/>
        <v>1</v>
      </c>
      <c r="AF3685">
        <v>1</v>
      </c>
      <c r="AG3685" t="str">
        <f>IF(Table2[[#This Row],[Avg Monthly GB Download]] &lt; 5, "Less than 5 GB", IF(Table2[[#This Row],[Avg Monthly GB Download]] &lt;= 10, "Between 5 and 10 GB", "10 or more GB"))</f>
        <v>Between 5 and 10 GB</v>
      </c>
    </row>
    <row r="3686" spans="1:33" x14ac:dyDescent="0.3">
      <c r="A3686" t="s">
        <v>7486</v>
      </c>
      <c r="B3686" t="s">
        <v>21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17</v>
      </c>
      <c r="I3686" t="s">
        <v>18</v>
      </c>
      <c r="J3686">
        <v>7.7</v>
      </c>
      <c r="K3686">
        <v>2</v>
      </c>
      <c r="L3686">
        <v>12</v>
      </c>
      <c r="M3686" t="s">
        <v>21</v>
      </c>
      <c r="N3686">
        <v>0</v>
      </c>
      <c r="O3686" t="s">
        <v>82</v>
      </c>
      <c r="P3686" t="s">
        <v>7487</v>
      </c>
      <c r="Q3686" t="s">
        <v>20</v>
      </c>
      <c r="R3686">
        <v>62</v>
      </c>
      <c r="S3686" t="s">
        <v>17</v>
      </c>
      <c r="T3686" t="s">
        <v>17</v>
      </c>
      <c r="U3686" t="s">
        <v>17</v>
      </c>
      <c r="V3686" t="str">
        <f>IF(Table2[[#This Row],[Age]] &lt; 30, "Under 30", IF(Table2[[#This Row],[Age]] &lt; 65, "Other", "Senior"))</f>
        <v>Other</v>
      </c>
      <c r="W3686">
        <v>0</v>
      </c>
      <c r="X3686" t="s">
        <v>17</v>
      </c>
      <c r="Y3686" t="s">
        <v>28</v>
      </c>
      <c r="Z3686" t="s">
        <v>34</v>
      </c>
      <c r="AA3686">
        <v>51</v>
      </c>
      <c r="AB3686">
        <v>581</v>
      </c>
      <c r="AC3686" t="s">
        <v>44</v>
      </c>
      <c r="AD3686" t="s">
        <v>88</v>
      </c>
      <c r="AE3686">
        <f t="shared" si="57"/>
        <v>1</v>
      </c>
      <c r="AF3686">
        <v>1</v>
      </c>
      <c r="AG3686" t="str">
        <f>IF(Table2[[#This Row],[Avg Monthly GB Download]] &lt; 5, "Less than 5 GB", IF(Table2[[#This Row],[Avg Monthly GB Download]] &lt;= 10, "Between 5 and 10 GB", "10 or more GB"))</f>
        <v>10 or more GB</v>
      </c>
    </row>
    <row r="3687" spans="1:33" x14ac:dyDescent="0.3">
      <c r="A3687" t="s">
        <v>7488</v>
      </c>
      <c r="B3687" t="s">
        <v>21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17</v>
      </c>
      <c r="I3687" t="s">
        <v>18</v>
      </c>
      <c r="J3687">
        <v>0</v>
      </c>
      <c r="K3687">
        <v>2</v>
      </c>
      <c r="L3687">
        <v>27</v>
      </c>
      <c r="M3687" t="s">
        <v>21</v>
      </c>
      <c r="N3687">
        <v>0</v>
      </c>
      <c r="O3687" t="s">
        <v>27</v>
      </c>
      <c r="P3687" t="s">
        <v>7489</v>
      </c>
      <c r="Q3687" t="s">
        <v>20</v>
      </c>
      <c r="R3687">
        <v>29</v>
      </c>
      <c r="S3687" t="s">
        <v>21</v>
      </c>
      <c r="T3687" t="s">
        <v>17</v>
      </c>
      <c r="U3687" t="s">
        <v>17</v>
      </c>
      <c r="V3687" t="str">
        <f>IF(Table2[[#This Row],[Age]] &lt; 30, "Under 30", IF(Table2[[#This Row],[Age]] &lt; 65, "Other", "Senior"))</f>
        <v>Under 30</v>
      </c>
      <c r="W3687">
        <v>0</v>
      </c>
      <c r="X3687" t="s">
        <v>21</v>
      </c>
      <c r="Y3687" t="s">
        <v>28</v>
      </c>
      <c r="Z3687" t="s">
        <v>29</v>
      </c>
      <c r="AA3687">
        <v>50</v>
      </c>
      <c r="AB3687">
        <v>467</v>
      </c>
      <c r="AC3687" t="s">
        <v>44</v>
      </c>
      <c r="AD3687" t="s">
        <v>88</v>
      </c>
      <c r="AE3687">
        <f t="shared" si="57"/>
        <v>1</v>
      </c>
      <c r="AF3687">
        <v>1</v>
      </c>
      <c r="AG3687" t="str">
        <f>IF(Table2[[#This Row],[Avg Monthly GB Download]] &lt; 5, "Less than 5 GB", IF(Table2[[#This Row],[Avg Monthly GB Download]] &lt;= 10, "Between 5 and 10 GB", "10 or more GB"))</f>
        <v>10 or more GB</v>
      </c>
    </row>
    <row r="3688" spans="1:33" x14ac:dyDescent="0.3">
      <c r="A3688" t="s">
        <v>7490</v>
      </c>
      <c r="B3688" t="s">
        <v>21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17</v>
      </c>
      <c r="I3688" t="s">
        <v>18</v>
      </c>
      <c r="J3688">
        <v>0</v>
      </c>
      <c r="K3688">
        <v>4</v>
      </c>
      <c r="L3688">
        <v>7</v>
      </c>
      <c r="M3688" t="s">
        <v>21</v>
      </c>
      <c r="N3688">
        <v>0</v>
      </c>
      <c r="O3688" t="s">
        <v>37</v>
      </c>
      <c r="P3688" t="s">
        <v>7491</v>
      </c>
      <c r="Q3688" t="s">
        <v>22</v>
      </c>
      <c r="R3688">
        <v>35</v>
      </c>
      <c r="S3688" t="s">
        <v>17</v>
      </c>
      <c r="T3688" t="s">
        <v>17</v>
      </c>
      <c r="U3688" t="s">
        <v>17</v>
      </c>
      <c r="V3688" t="str">
        <f>IF(Table2[[#This Row],[Age]] &lt; 30, "Under 30", IF(Table2[[#This Row],[Age]] &lt; 65, "Other", "Senior"))</f>
        <v>Other</v>
      </c>
      <c r="W3688">
        <v>0</v>
      </c>
      <c r="X3688" t="s">
        <v>17</v>
      </c>
      <c r="Y3688" t="s">
        <v>28</v>
      </c>
      <c r="Z3688" t="s">
        <v>34</v>
      </c>
      <c r="AA3688">
        <v>32</v>
      </c>
      <c r="AB3688">
        <v>549</v>
      </c>
      <c r="AC3688" t="s">
        <v>44</v>
      </c>
      <c r="AD3688" t="s">
        <v>88</v>
      </c>
      <c r="AE3688">
        <f t="shared" si="57"/>
        <v>1</v>
      </c>
      <c r="AF3688">
        <v>1</v>
      </c>
      <c r="AG3688" t="str">
        <f>IF(Table2[[#This Row],[Avg Monthly GB Download]] &lt; 5, "Less than 5 GB", IF(Table2[[#This Row],[Avg Monthly GB Download]] &lt;= 10, "Between 5 and 10 GB", "10 or more GB"))</f>
        <v>Between 5 and 10 GB</v>
      </c>
    </row>
    <row r="3689" spans="1:33" x14ac:dyDescent="0.3">
      <c r="A3689" t="s">
        <v>7492</v>
      </c>
      <c r="B3689" t="s">
        <v>21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17</v>
      </c>
      <c r="I3689" t="s">
        <v>18</v>
      </c>
      <c r="J3689">
        <v>0</v>
      </c>
      <c r="K3689">
        <v>0</v>
      </c>
      <c r="L3689">
        <v>5</v>
      </c>
      <c r="M3689" t="s">
        <v>21</v>
      </c>
      <c r="N3689">
        <v>0</v>
      </c>
      <c r="O3689" t="s">
        <v>81</v>
      </c>
      <c r="P3689" t="s">
        <v>7493</v>
      </c>
      <c r="Q3689" t="s">
        <v>22</v>
      </c>
      <c r="R3689">
        <v>69</v>
      </c>
      <c r="S3689" t="s">
        <v>17</v>
      </c>
      <c r="T3689" t="s">
        <v>21</v>
      </c>
      <c r="U3689" t="s">
        <v>17</v>
      </c>
      <c r="V3689" t="str">
        <f>IF(Table2[[#This Row],[Age]] &lt; 30, "Under 30", IF(Table2[[#This Row],[Age]] &lt; 65, "Other", "Senior"))</f>
        <v>Senior</v>
      </c>
      <c r="W3689">
        <v>0</v>
      </c>
      <c r="X3689" t="s">
        <v>21</v>
      </c>
      <c r="Y3689" t="s">
        <v>28</v>
      </c>
      <c r="Z3689" t="s">
        <v>34</v>
      </c>
      <c r="AA3689">
        <v>60</v>
      </c>
      <c r="AB3689">
        <v>545</v>
      </c>
      <c r="AC3689" t="s">
        <v>52</v>
      </c>
      <c r="AD3689" t="s">
        <v>92</v>
      </c>
      <c r="AE3689">
        <f t="shared" si="57"/>
        <v>1</v>
      </c>
      <c r="AF3689">
        <v>1</v>
      </c>
      <c r="AG3689" t="str">
        <f>IF(Table2[[#This Row],[Avg Monthly GB Download]] &lt; 5, "Less than 5 GB", IF(Table2[[#This Row],[Avg Monthly GB Download]] &lt;= 10, "Between 5 and 10 GB", "10 or more GB"))</f>
        <v>Between 5 and 10 GB</v>
      </c>
    </row>
    <row r="3690" spans="1:33" x14ac:dyDescent="0.3">
      <c r="A3690" t="s">
        <v>7494</v>
      </c>
      <c r="B3690" t="s">
        <v>21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21</v>
      </c>
      <c r="I3690" t="s">
        <v>18</v>
      </c>
      <c r="J3690">
        <v>11.6</v>
      </c>
      <c r="K3690">
        <v>4</v>
      </c>
      <c r="L3690">
        <v>8</v>
      </c>
      <c r="M3690" t="s">
        <v>17</v>
      </c>
      <c r="N3690">
        <v>13</v>
      </c>
      <c r="O3690" t="s">
        <v>63</v>
      </c>
      <c r="P3690" t="s">
        <v>7495</v>
      </c>
      <c r="Q3690" t="s">
        <v>22</v>
      </c>
      <c r="R3690">
        <v>67</v>
      </c>
      <c r="S3690" t="s">
        <v>17</v>
      </c>
      <c r="T3690" t="s">
        <v>21</v>
      </c>
      <c r="U3690" t="s">
        <v>17</v>
      </c>
      <c r="V3690" t="str">
        <f>IF(Table2[[#This Row],[Age]] &lt; 30, "Under 30", IF(Table2[[#This Row],[Age]] &lt; 65, "Other", "Senior"))</f>
        <v>Senior</v>
      </c>
      <c r="W3690">
        <v>0</v>
      </c>
      <c r="X3690" t="s">
        <v>17</v>
      </c>
      <c r="Y3690" t="s">
        <v>28</v>
      </c>
      <c r="Z3690" t="s">
        <v>34</v>
      </c>
      <c r="AA3690">
        <v>45</v>
      </c>
      <c r="AB3690">
        <v>426</v>
      </c>
      <c r="AC3690" t="s">
        <v>52</v>
      </c>
      <c r="AD3690" t="s">
        <v>92</v>
      </c>
      <c r="AE3690">
        <f t="shared" si="57"/>
        <v>1</v>
      </c>
      <c r="AF3690">
        <v>1</v>
      </c>
      <c r="AG3690" t="str">
        <f>IF(Table2[[#This Row],[Avg Monthly GB Download]] &lt; 5, "Less than 5 GB", IF(Table2[[#This Row],[Avg Monthly GB Download]] &lt;= 10, "Between 5 and 10 GB", "10 or more GB"))</f>
        <v>Between 5 and 10 GB</v>
      </c>
    </row>
    <row r="3691" spans="1:33" x14ac:dyDescent="0.3">
      <c r="A3691" t="s">
        <v>7496</v>
      </c>
      <c r="B3691" t="s">
        <v>21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17</v>
      </c>
      <c r="I3691" t="s">
        <v>18</v>
      </c>
      <c r="J3691">
        <v>0</v>
      </c>
      <c r="K3691">
        <v>4</v>
      </c>
      <c r="L3691">
        <v>3</v>
      </c>
      <c r="M3691" t="s">
        <v>21</v>
      </c>
      <c r="N3691">
        <v>0</v>
      </c>
      <c r="O3691" t="s">
        <v>90</v>
      </c>
      <c r="P3691" t="s">
        <v>7497</v>
      </c>
      <c r="Q3691" t="s">
        <v>22</v>
      </c>
      <c r="R3691">
        <v>80</v>
      </c>
      <c r="S3691" t="s">
        <v>17</v>
      </c>
      <c r="T3691" t="s">
        <v>21</v>
      </c>
      <c r="U3691" t="s">
        <v>17</v>
      </c>
      <c r="V3691" t="str">
        <f>IF(Table2[[#This Row],[Age]] &lt; 30, "Under 30", IF(Table2[[#This Row],[Age]] &lt; 65, "Other", "Senior"))</f>
        <v>Senior</v>
      </c>
      <c r="W3691">
        <v>0</v>
      </c>
      <c r="X3691" t="s">
        <v>17</v>
      </c>
      <c r="Y3691" t="s">
        <v>28</v>
      </c>
      <c r="Z3691" t="s">
        <v>34</v>
      </c>
      <c r="AA3691">
        <v>34</v>
      </c>
      <c r="AB3691">
        <v>34</v>
      </c>
      <c r="AC3691" t="s">
        <v>44</v>
      </c>
      <c r="AD3691" t="s">
        <v>88</v>
      </c>
      <c r="AE3691">
        <f t="shared" si="57"/>
        <v>1</v>
      </c>
      <c r="AF3691">
        <v>1</v>
      </c>
      <c r="AG3691" t="str">
        <f>IF(Table2[[#This Row],[Avg Monthly GB Download]] &lt; 5, "Less than 5 GB", IF(Table2[[#This Row],[Avg Monthly GB Download]] &lt;= 10, "Between 5 and 10 GB", "10 or more GB"))</f>
        <v>Less than 5 GB</v>
      </c>
    </row>
    <row r="3692" spans="1:33" x14ac:dyDescent="0.3">
      <c r="A3692" t="s">
        <v>7498</v>
      </c>
      <c r="B3692" t="s">
        <v>21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21</v>
      </c>
      <c r="I3692" t="s">
        <v>18</v>
      </c>
      <c r="J3692">
        <v>5.2</v>
      </c>
      <c r="K3692">
        <v>5</v>
      </c>
      <c r="L3692">
        <v>6</v>
      </c>
      <c r="M3692" t="s">
        <v>21</v>
      </c>
      <c r="N3692">
        <v>0</v>
      </c>
      <c r="O3692" t="s">
        <v>65</v>
      </c>
      <c r="P3692" t="s">
        <v>7499</v>
      </c>
      <c r="Q3692" t="s">
        <v>20</v>
      </c>
      <c r="R3692">
        <v>72</v>
      </c>
      <c r="S3692" t="s">
        <v>17</v>
      </c>
      <c r="T3692" t="s">
        <v>21</v>
      </c>
      <c r="U3692" t="s">
        <v>17</v>
      </c>
      <c r="V3692" t="str">
        <f>IF(Table2[[#This Row],[Age]] &lt; 30, "Under 30", IF(Table2[[#This Row],[Age]] &lt; 65, "Other", "Senior"))</f>
        <v>Senior</v>
      </c>
      <c r="W3692">
        <v>0</v>
      </c>
      <c r="X3692" t="s">
        <v>17</v>
      </c>
      <c r="Y3692" t="s">
        <v>28</v>
      </c>
      <c r="Z3692" t="s">
        <v>34</v>
      </c>
      <c r="AA3692">
        <v>52</v>
      </c>
      <c r="AB3692">
        <v>134</v>
      </c>
      <c r="AC3692" t="s">
        <v>61</v>
      </c>
      <c r="AD3692" t="s">
        <v>101</v>
      </c>
      <c r="AE3692">
        <f t="shared" si="57"/>
        <v>1</v>
      </c>
      <c r="AF3692">
        <v>1</v>
      </c>
      <c r="AG3692" t="str">
        <f>IF(Table2[[#This Row],[Avg Monthly GB Download]] &lt; 5, "Less than 5 GB", IF(Table2[[#This Row],[Avg Monthly GB Download]] &lt;= 10, "Between 5 and 10 GB", "10 or more GB"))</f>
        <v>Between 5 and 10 GB</v>
      </c>
    </row>
    <row r="3693" spans="1:33" x14ac:dyDescent="0.3">
      <c r="A3693" t="s">
        <v>7500</v>
      </c>
      <c r="B3693" t="s">
        <v>21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21</v>
      </c>
      <c r="I3693" t="s">
        <v>18</v>
      </c>
      <c r="J3693">
        <v>4.5999999999999996</v>
      </c>
      <c r="K3693">
        <v>0</v>
      </c>
      <c r="L3693">
        <v>1</v>
      </c>
      <c r="M3693" t="s">
        <v>21</v>
      </c>
      <c r="N3693">
        <v>0</v>
      </c>
      <c r="O3693" t="s">
        <v>76</v>
      </c>
      <c r="P3693" t="s">
        <v>7501</v>
      </c>
      <c r="Q3693" t="s">
        <v>20</v>
      </c>
      <c r="R3693">
        <v>40</v>
      </c>
      <c r="S3693" t="s">
        <v>17</v>
      </c>
      <c r="T3693" t="s">
        <v>17</v>
      </c>
      <c r="U3693" t="s">
        <v>17</v>
      </c>
      <c r="V3693" t="str">
        <f>IF(Table2[[#This Row],[Age]] &lt; 30, "Under 30", IF(Table2[[#This Row],[Age]] &lt; 65, "Other", "Senior"))</f>
        <v>Other</v>
      </c>
      <c r="W3693">
        <v>0</v>
      </c>
      <c r="X3693" t="s">
        <v>21</v>
      </c>
      <c r="Y3693" t="s">
        <v>28</v>
      </c>
      <c r="Z3693" t="s">
        <v>34</v>
      </c>
      <c r="AA3693">
        <v>41</v>
      </c>
      <c r="AB3693">
        <v>476</v>
      </c>
      <c r="AC3693" t="s">
        <v>52</v>
      </c>
      <c r="AD3693" t="s">
        <v>92</v>
      </c>
      <c r="AE3693">
        <f t="shared" si="57"/>
        <v>1</v>
      </c>
      <c r="AF3693">
        <v>1</v>
      </c>
      <c r="AG3693" t="str">
        <f>IF(Table2[[#This Row],[Avg Monthly GB Download]] &lt; 5, "Less than 5 GB", IF(Table2[[#This Row],[Avg Monthly GB Download]] &lt;= 10, "Between 5 and 10 GB", "10 or more GB"))</f>
        <v>Less than 5 GB</v>
      </c>
    </row>
    <row r="3694" spans="1:33" x14ac:dyDescent="0.3">
      <c r="A3694" t="s">
        <v>7502</v>
      </c>
      <c r="B3694" t="s">
        <v>21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17</v>
      </c>
      <c r="I3694" t="s">
        <v>84</v>
      </c>
      <c r="J3694">
        <v>0</v>
      </c>
      <c r="K3694">
        <v>2</v>
      </c>
      <c r="L3694">
        <v>4</v>
      </c>
      <c r="M3694" t="s">
        <v>21</v>
      </c>
      <c r="N3694">
        <v>0</v>
      </c>
      <c r="O3694" t="s">
        <v>43</v>
      </c>
      <c r="P3694" t="s">
        <v>7503</v>
      </c>
      <c r="Q3694" t="s">
        <v>20</v>
      </c>
      <c r="R3694">
        <v>66</v>
      </c>
      <c r="S3694" t="s">
        <v>17</v>
      </c>
      <c r="T3694" t="s">
        <v>21</v>
      </c>
      <c r="U3694" t="s">
        <v>17</v>
      </c>
      <c r="V3694" t="str">
        <f>IF(Table2[[#This Row],[Age]] &lt; 30, "Under 30", IF(Table2[[#This Row],[Age]] &lt; 65, "Other", "Senior"))</f>
        <v>Senior</v>
      </c>
      <c r="W3694">
        <v>0</v>
      </c>
      <c r="X3694" t="s">
        <v>17</v>
      </c>
      <c r="Y3694" t="s">
        <v>28</v>
      </c>
      <c r="Z3694" t="s">
        <v>34</v>
      </c>
      <c r="AA3694">
        <v>51</v>
      </c>
      <c r="AB3694">
        <v>216</v>
      </c>
      <c r="AC3694" t="s">
        <v>52</v>
      </c>
      <c r="AD3694" t="s">
        <v>92</v>
      </c>
      <c r="AE3694">
        <f t="shared" si="57"/>
        <v>1</v>
      </c>
      <c r="AF3694">
        <v>1</v>
      </c>
      <c r="AG3694" t="str">
        <f>IF(Table2[[#This Row],[Avg Monthly GB Download]] &lt; 5, "Less than 5 GB", IF(Table2[[#This Row],[Avg Monthly GB Download]] &lt;= 10, "Between 5 and 10 GB", "10 or more GB"))</f>
        <v>Less than 5 GB</v>
      </c>
    </row>
    <row r="3695" spans="1:33" x14ac:dyDescent="0.3">
      <c r="A3695" t="s">
        <v>7504</v>
      </c>
      <c r="B3695" t="s">
        <v>21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17</v>
      </c>
      <c r="I3695" t="s">
        <v>18</v>
      </c>
      <c r="J3695">
        <v>20.8</v>
      </c>
      <c r="K3695">
        <v>3</v>
      </c>
      <c r="L3695">
        <v>5</v>
      </c>
      <c r="M3695" t="s">
        <v>21</v>
      </c>
      <c r="N3695">
        <v>0</v>
      </c>
      <c r="O3695" t="s">
        <v>31</v>
      </c>
      <c r="P3695" t="s">
        <v>7505</v>
      </c>
      <c r="Q3695" t="s">
        <v>20</v>
      </c>
      <c r="R3695">
        <v>55</v>
      </c>
      <c r="S3695" t="s">
        <v>17</v>
      </c>
      <c r="T3695" t="s">
        <v>17</v>
      </c>
      <c r="U3695" t="s">
        <v>17</v>
      </c>
      <c r="V3695" t="str">
        <f>IF(Table2[[#This Row],[Age]] &lt; 30, "Under 30", IF(Table2[[#This Row],[Age]] &lt; 65, "Other", "Senior"))</f>
        <v>Other</v>
      </c>
      <c r="W3695">
        <v>0</v>
      </c>
      <c r="X3695" t="s">
        <v>17</v>
      </c>
      <c r="Y3695" t="s">
        <v>28</v>
      </c>
      <c r="Z3695" t="s">
        <v>34</v>
      </c>
      <c r="AA3695">
        <v>27</v>
      </c>
      <c r="AB3695">
        <v>149</v>
      </c>
      <c r="AC3695" t="s">
        <v>61</v>
      </c>
      <c r="AD3695" t="s">
        <v>93</v>
      </c>
      <c r="AE3695">
        <f t="shared" si="57"/>
        <v>1</v>
      </c>
      <c r="AF3695">
        <v>1</v>
      </c>
      <c r="AG3695" t="str">
        <f>IF(Table2[[#This Row],[Avg Monthly GB Download]] &lt; 5, "Less than 5 GB", IF(Table2[[#This Row],[Avg Monthly GB Download]] &lt;= 10, "Between 5 and 10 GB", "10 or more GB"))</f>
        <v>Between 5 and 10 GB</v>
      </c>
    </row>
    <row r="3696" spans="1:33" x14ac:dyDescent="0.3">
      <c r="A3696" t="s">
        <v>7506</v>
      </c>
      <c r="B3696" t="s">
        <v>21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17</v>
      </c>
      <c r="I3696" t="s">
        <v>18</v>
      </c>
      <c r="J3696">
        <v>0</v>
      </c>
      <c r="K3696">
        <v>1</v>
      </c>
      <c r="L3696">
        <v>12</v>
      </c>
      <c r="M3696" t="s">
        <v>21</v>
      </c>
      <c r="N3696">
        <v>0</v>
      </c>
      <c r="O3696" t="s">
        <v>57</v>
      </c>
      <c r="P3696" t="s">
        <v>7507</v>
      </c>
      <c r="Q3696" t="s">
        <v>20</v>
      </c>
      <c r="R3696">
        <v>31</v>
      </c>
      <c r="S3696" t="s">
        <v>17</v>
      </c>
      <c r="T3696" t="s">
        <v>17</v>
      </c>
      <c r="U3696" t="s">
        <v>17</v>
      </c>
      <c r="V3696" t="str">
        <f>IF(Table2[[#This Row],[Age]] &lt; 30, "Under 30", IF(Table2[[#This Row],[Age]] &lt; 65, "Other", "Senior"))</f>
        <v>Other</v>
      </c>
      <c r="W3696">
        <v>0</v>
      </c>
      <c r="X3696" t="s">
        <v>17</v>
      </c>
      <c r="Y3696" t="s">
        <v>28</v>
      </c>
      <c r="Z3696" t="s">
        <v>34</v>
      </c>
      <c r="AA3696">
        <v>29</v>
      </c>
      <c r="AB3696">
        <v>84</v>
      </c>
      <c r="AC3696" t="s">
        <v>35</v>
      </c>
      <c r="AD3696" t="s">
        <v>100</v>
      </c>
      <c r="AE3696">
        <f t="shared" si="57"/>
        <v>1</v>
      </c>
      <c r="AF3696">
        <v>1</v>
      </c>
      <c r="AG3696" t="str">
        <f>IF(Table2[[#This Row],[Avg Monthly GB Download]] &lt; 5, "Less than 5 GB", IF(Table2[[#This Row],[Avg Monthly GB Download]] &lt;= 10, "Between 5 and 10 GB", "10 or more GB"))</f>
        <v>10 or more GB</v>
      </c>
    </row>
    <row r="3697" spans="1:33" x14ac:dyDescent="0.3">
      <c r="A3697" t="s">
        <v>7508</v>
      </c>
      <c r="B3697" t="s">
        <v>21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17</v>
      </c>
      <c r="I3697" t="s">
        <v>18</v>
      </c>
      <c r="J3697">
        <v>3.2</v>
      </c>
      <c r="K3697">
        <v>0</v>
      </c>
      <c r="L3697">
        <v>5</v>
      </c>
      <c r="M3697" t="s">
        <v>17</v>
      </c>
      <c r="N3697">
        <v>54</v>
      </c>
      <c r="O3697" t="s">
        <v>39</v>
      </c>
      <c r="P3697" t="s">
        <v>7509</v>
      </c>
      <c r="Q3697" t="s">
        <v>22</v>
      </c>
      <c r="R3697">
        <v>76</v>
      </c>
      <c r="S3697" t="s">
        <v>17</v>
      </c>
      <c r="T3697" t="s">
        <v>21</v>
      </c>
      <c r="U3697" t="s">
        <v>17</v>
      </c>
      <c r="V3697" t="str">
        <f>IF(Table2[[#This Row],[Age]] &lt; 30, "Under 30", IF(Table2[[#This Row],[Age]] &lt; 65, "Other", "Senior"))</f>
        <v>Senior</v>
      </c>
      <c r="W3697">
        <v>0</v>
      </c>
      <c r="X3697" t="s">
        <v>21</v>
      </c>
      <c r="Y3697" t="s">
        <v>28</v>
      </c>
      <c r="Z3697" t="s">
        <v>34</v>
      </c>
      <c r="AA3697">
        <v>64</v>
      </c>
      <c r="AB3697">
        <v>2195</v>
      </c>
      <c r="AC3697" t="s">
        <v>35</v>
      </c>
      <c r="AD3697" t="s">
        <v>100</v>
      </c>
      <c r="AE3697">
        <f t="shared" si="57"/>
        <v>1</v>
      </c>
      <c r="AF3697">
        <v>1</v>
      </c>
      <c r="AG3697" t="str">
        <f>IF(Table2[[#This Row],[Avg Monthly GB Download]] &lt; 5, "Less than 5 GB", IF(Table2[[#This Row],[Avg Monthly GB Download]] &lt;= 10, "Between 5 and 10 GB", "10 or more GB"))</f>
        <v>Between 5 and 10 GB</v>
      </c>
    </row>
    <row r="3698" spans="1:33" x14ac:dyDescent="0.3">
      <c r="A3698" t="s">
        <v>7510</v>
      </c>
      <c r="B3698" t="s">
        <v>21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17</v>
      </c>
      <c r="I3698" t="s">
        <v>18</v>
      </c>
      <c r="J3698">
        <v>0</v>
      </c>
      <c r="K3698">
        <v>3</v>
      </c>
      <c r="L3698">
        <v>3</v>
      </c>
      <c r="M3698" t="s">
        <v>21</v>
      </c>
      <c r="N3698">
        <v>0</v>
      </c>
      <c r="O3698" t="s">
        <v>19</v>
      </c>
      <c r="P3698" t="s">
        <v>7511</v>
      </c>
      <c r="Q3698" t="s">
        <v>22</v>
      </c>
      <c r="R3698">
        <v>77</v>
      </c>
      <c r="S3698" t="s">
        <v>17</v>
      </c>
      <c r="T3698" t="s">
        <v>21</v>
      </c>
      <c r="U3698" t="s">
        <v>17</v>
      </c>
      <c r="V3698" t="str">
        <f>IF(Table2[[#This Row],[Age]] &lt; 30, "Under 30", IF(Table2[[#This Row],[Age]] &lt; 65, "Other", "Senior"))</f>
        <v>Senior</v>
      </c>
      <c r="W3698">
        <v>0</v>
      </c>
      <c r="X3698" t="s">
        <v>17</v>
      </c>
      <c r="Y3698" t="s">
        <v>28</v>
      </c>
      <c r="Z3698" t="s">
        <v>29</v>
      </c>
      <c r="AA3698">
        <v>16</v>
      </c>
      <c r="AB3698">
        <v>30</v>
      </c>
      <c r="AC3698" t="s">
        <v>35</v>
      </c>
      <c r="AD3698" t="s">
        <v>100</v>
      </c>
      <c r="AE3698">
        <f t="shared" si="57"/>
        <v>1</v>
      </c>
      <c r="AF3698">
        <v>1</v>
      </c>
      <c r="AG3698" t="str">
        <f>IF(Table2[[#This Row],[Avg Monthly GB Download]] &lt; 5, "Less than 5 GB", IF(Table2[[#This Row],[Avg Monthly GB Download]] &lt;= 10, "Between 5 and 10 GB", "10 or more GB"))</f>
        <v>Less than 5 GB</v>
      </c>
    </row>
    <row r="3699" spans="1:33" x14ac:dyDescent="0.3">
      <c r="A3699" t="s">
        <v>7512</v>
      </c>
      <c r="B3699" t="s">
        <v>21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17</v>
      </c>
      <c r="I3699" t="s">
        <v>18</v>
      </c>
      <c r="J3699">
        <v>0</v>
      </c>
      <c r="K3699">
        <v>1</v>
      </c>
      <c r="L3699">
        <v>18</v>
      </c>
      <c r="M3699" t="s">
        <v>21</v>
      </c>
      <c r="N3699">
        <v>0</v>
      </c>
      <c r="O3699" t="s">
        <v>55</v>
      </c>
      <c r="P3699" t="s">
        <v>7513</v>
      </c>
      <c r="Q3699" t="s">
        <v>22</v>
      </c>
      <c r="R3699">
        <v>23</v>
      </c>
      <c r="S3699" t="s">
        <v>21</v>
      </c>
      <c r="T3699" t="s">
        <v>17</v>
      </c>
      <c r="U3699" t="s">
        <v>17</v>
      </c>
      <c r="V3699" t="str">
        <f>IF(Table2[[#This Row],[Age]] &lt; 30, "Under 30", IF(Table2[[#This Row],[Age]] &lt; 65, "Other", "Senior"))</f>
        <v>Under 30</v>
      </c>
      <c r="W3699">
        <v>0</v>
      </c>
      <c r="X3699" t="s">
        <v>17</v>
      </c>
      <c r="Y3699" t="s">
        <v>28</v>
      </c>
      <c r="Z3699" t="s">
        <v>29</v>
      </c>
      <c r="AA3699">
        <v>27</v>
      </c>
      <c r="AB3699">
        <v>27</v>
      </c>
      <c r="AC3699" t="s">
        <v>35</v>
      </c>
      <c r="AD3699" t="s">
        <v>100</v>
      </c>
      <c r="AE3699">
        <f t="shared" si="57"/>
        <v>1</v>
      </c>
      <c r="AF3699">
        <v>1</v>
      </c>
      <c r="AG3699" t="str">
        <f>IF(Table2[[#This Row],[Avg Monthly GB Download]] &lt; 5, "Less than 5 GB", IF(Table2[[#This Row],[Avg Monthly GB Download]] &lt;= 10, "Between 5 and 10 GB", "10 or more GB"))</f>
        <v>10 or more GB</v>
      </c>
    </row>
    <row r="3700" spans="1:33" x14ac:dyDescent="0.3">
      <c r="A3700" t="s">
        <v>7514</v>
      </c>
      <c r="B3700" t="s">
        <v>21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17</v>
      </c>
      <c r="I3700" t="s">
        <v>18</v>
      </c>
      <c r="J3700">
        <v>137.9</v>
      </c>
      <c r="K3700">
        <v>2</v>
      </c>
      <c r="L3700">
        <v>3</v>
      </c>
      <c r="M3700" t="s">
        <v>21</v>
      </c>
      <c r="N3700">
        <v>0</v>
      </c>
      <c r="O3700" t="s">
        <v>66</v>
      </c>
      <c r="P3700" t="s">
        <v>7515</v>
      </c>
      <c r="Q3700" t="s">
        <v>22</v>
      </c>
      <c r="R3700">
        <v>35</v>
      </c>
      <c r="S3700" t="s">
        <v>17</v>
      </c>
      <c r="T3700" t="s">
        <v>17</v>
      </c>
      <c r="U3700" t="s">
        <v>17</v>
      </c>
      <c r="V3700" t="str">
        <f>IF(Table2[[#This Row],[Age]] &lt; 30, "Under 30", IF(Table2[[#This Row],[Age]] &lt; 65, "Other", "Senior"))</f>
        <v>Other</v>
      </c>
      <c r="W3700">
        <v>0</v>
      </c>
      <c r="X3700" t="s">
        <v>17</v>
      </c>
      <c r="Y3700" t="s">
        <v>28</v>
      </c>
      <c r="Z3700" t="s">
        <v>91</v>
      </c>
      <c r="AA3700">
        <v>26</v>
      </c>
      <c r="AB3700">
        <v>26</v>
      </c>
      <c r="AC3700" t="s">
        <v>61</v>
      </c>
      <c r="AD3700" t="s">
        <v>7516</v>
      </c>
      <c r="AE3700">
        <f t="shared" si="57"/>
        <v>1</v>
      </c>
      <c r="AF3700">
        <v>1</v>
      </c>
      <c r="AG3700" t="str">
        <f>IF(Table2[[#This Row],[Avg Monthly GB Download]] &lt; 5, "Less than 5 GB", IF(Table2[[#This Row],[Avg Monthly GB Download]] &lt;= 10, "Between 5 and 10 GB", "10 or more GB"))</f>
        <v>Less than 5 GB</v>
      </c>
    </row>
    <row r="3701" spans="1:33" x14ac:dyDescent="0.3">
      <c r="A3701" t="s">
        <v>7517</v>
      </c>
      <c r="B3701" t="s">
        <v>21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17</v>
      </c>
      <c r="I3701" t="s">
        <v>18</v>
      </c>
      <c r="J3701">
        <v>84.4</v>
      </c>
      <c r="K3701">
        <v>3</v>
      </c>
      <c r="L3701">
        <v>5</v>
      </c>
      <c r="M3701" t="s">
        <v>21</v>
      </c>
      <c r="N3701">
        <v>0</v>
      </c>
      <c r="O3701" t="s">
        <v>25</v>
      </c>
      <c r="P3701" t="s">
        <v>7518</v>
      </c>
      <c r="Q3701" t="s">
        <v>22</v>
      </c>
      <c r="R3701">
        <v>70</v>
      </c>
      <c r="S3701" t="s">
        <v>17</v>
      </c>
      <c r="T3701" t="s">
        <v>21</v>
      </c>
      <c r="U3701" t="s">
        <v>17</v>
      </c>
      <c r="V3701" t="str">
        <f>IF(Table2[[#This Row],[Age]] &lt; 30, "Under 30", IF(Table2[[#This Row],[Age]] &lt; 65, "Other", "Senior"))</f>
        <v>Senior</v>
      </c>
      <c r="W3701">
        <v>0</v>
      </c>
      <c r="X3701" t="s">
        <v>17</v>
      </c>
      <c r="Y3701" t="s">
        <v>28</v>
      </c>
      <c r="Z3701" t="s">
        <v>29</v>
      </c>
      <c r="AA3701">
        <v>45</v>
      </c>
      <c r="AB3701">
        <v>377</v>
      </c>
      <c r="AC3701" t="s">
        <v>52</v>
      </c>
      <c r="AD3701" t="s">
        <v>92</v>
      </c>
      <c r="AE3701">
        <f t="shared" si="57"/>
        <v>1</v>
      </c>
      <c r="AF3701">
        <v>1</v>
      </c>
      <c r="AG3701" t="str">
        <f>IF(Table2[[#This Row],[Avg Monthly GB Download]] &lt; 5, "Less than 5 GB", IF(Table2[[#This Row],[Avg Monthly GB Download]] &lt;= 10, "Between 5 and 10 GB", "10 or more GB"))</f>
        <v>Between 5 and 10 GB</v>
      </c>
    </row>
    <row r="3702" spans="1:33" x14ac:dyDescent="0.3">
      <c r="A3702" t="s">
        <v>7519</v>
      </c>
      <c r="B3702" t="s">
        <v>21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17</v>
      </c>
      <c r="I3702" t="s">
        <v>18</v>
      </c>
      <c r="J3702">
        <v>0</v>
      </c>
      <c r="K3702">
        <v>2</v>
      </c>
      <c r="L3702">
        <v>0</v>
      </c>
      <c r="M3702" t="s">
        <v>17</v>
      </c>
      <c r="N3702">
        <v>0</v>
      </c>
      <c r="O3702" t="s">
        <v>63</v>
      </c>
      <c r="P3702" t="s">
        <v>7520</v>
      </c>
      <c r="Q3702" t="s">
        <v>22</v>
      </c>
      <c r="R3702">
        <v>51</v>
      </c>
      <c r="S3702" t="s">
        <v>17</v>
      </c>
      <c r="T3702" t="s">
        <v>17</v>
      </c>
      <c r="U3702" t="s">
        <v>17</v>
      </c>
      <c r="V3702" t="str">
        <f>IF(Table2[[#This Row],[Age]] &lt; 30, "Under 30", IF(Table2[[#This Row],[Age]] &lt; 65, "Other", "Senior"))</f>
        <v>Other</v>
      </c>
      <c r="W3702">
        <v>0</v>
      </c>
      <c r="X3702" t="s">
        <v>17</v>
      </c>
      <c r="Y3702" t="s">
        <v>28</v>
      </c>
      <c r="Z3702" t="s">
        <v>34</v>
      </c>
      <c r="AA3702">
        <v>7</v>
      </c>
      <c r="AB3702">
        <v>43</v>
      </c>
      <c r="AC3702" t="s">
        <v>86</v>
      </c>
      <c r="AD3702" t="s">
        <v>87</v>
      </c>
      <c r="AE3702">
        <f t="shared" si="57"/>
        <v>1</v>
      </c>
      <c r="AF3702">
        <v>1</v>
      </c>
      <c r="AG3702" t="str">
        <f>IF(Table2[[#This Row],[Avg Monthly GB Download]] &lt; 5, "Less than 5 GB", IF(Table2[[#This Row],[Avg Monthly GB Download]] &lt;= 10, "Between 5 and 10 GB", "10 or more GB"))</f>
        <v>Less than 5 GB</v>
      </c>
    </row>
    <row r="3703" spans="1:33" x14ac:dyDescent="0.3">
      <c r="A3703" t="s">
        <v>7521</v>
      </c>
      <c r="B3703" t="s">
        <v>21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17</v>
      </c>
      <c r="I3703" t="s">
        <v>18</v>
      </c>
      <c r="J3703">
        <v>0</v>
      </c>
      <c r="K3703">
        <v>5</v>
      </c>
      <c r="L3703">
        <v>9</v>
      </c>
      <c r="M3703" t="s">
        <v>21</v>
      </c>
      <c r="N3703">
        <v>0</v>
      </c>
      <c r="O3703" t="s">
        <v>72</v>
      </c>
      <c r="P3703" t="s">
        <v>7522</v>
      </c>
      <c r="Q3703" t="s">
        <v>20</v>
      </c>
      <c r="R3703">
        <v>61</v>
      </c>
      <c r="S3703" t="s">
        <v>17</v>
      </c>
      <c r="T3703" t="s">
        <v>17</v>
      </c>
      <c r="U3703" t="s">
        <v>17</v>
      </c>
      <c r="V3703" t="str">
        <f>IF(Table2[[#This Row],[Age]] &lt; 30, "Under 30", IF(Table2[[#This Row],[Age]] &lt; 65, "Other", "Senior"))</f>
        <v>Other</v>
      </c>
      <c r="W3703">
        <v>0</v>
      </c>
      <c r="X3703" t="s">
        <v>17</v>
      </c>
      <c r="Y3703" t="s">
        <v>28</v>
      </c>
      <c r="Z3703" t="s">
        <v>34</v>
      </c>
      <c r="AA3703">
        <v>40</v>
      </c>
      <c r="AB3703">
        <v>73</v>
      </c>
      <c r="AC3703" t="s">
        <v>52</v>
      </c>
      <c r="AD3703" t="s">
        <v>96</v>
      </c>
      <c r="AE3703">
        <f t="shared" si="57"/>
        <v>1</v>
      </c>
      <c r="AF3703">
        <v>1</v>
      </c>
      <c r="AG3703" t="str">
        <f>IF(Table2[[#This Row],[Avg Monthly GB Download]] &lt; 5, "Less than 5 GB", IF(Table2[[#This Row],[Avg Monthly GB Download]] &lt;= 10, "Between 5 and 10 GB", "10 or more GB"))</f>
        <v>Between 5 and 10 GB</v>
      </c>
    </row>
    <row r="3704" spans="1:33" x14ac:dyDescent="0.3">
      <c r="A3704" t="s">
        <v>7523</v>
      </c>
      <c r="B3704" t="s">
        <v>21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17</v>
      </c>
      <c r="I3704" t="s">
        <v>18</v>
      </c>
      <c r="J3704">
        <v>8.9</v>
      </c>
      <c r="K3704">
        <v>1</v>
      </c>
      <c r="L3704">
        <v>17</v>
      </c>
      <c r="M3704" t="s">
        <v>17</v>
      </c>
      <c r="N3704">
        <v>35</v>
      </c>
      <c r="O3704" t="s">
        <v>78</v>
      </c>
      <c r="P3704" t="s">
        <v>7524</v>
      </c>
      <c r="Q3704" t="s">
        <v>20</v>
      </c>
      <c r="R3704">
        <v>29</v>
      </c>
      <c r="S3704" t="s">
        <v>21</v>
      </c>
      <c r="T3704" t="s">
        <v>17</v>
      </c>
      <c r="U3704" t="s">
        <v>17</v>
      </c>
      <c r="V3704" t="str">
        <f>IF(Table2[[#This Row],[Age]] &lt; 30, "Under 30", IF(Table2[[#This Row],[Age]] &lt; 65, "Other", "Senior"))</f>
        <v>Under 30</v>
      </c>
      <c r="W3704">
        <v>0</v>
      </c>
      <c r="X3704" t="s">
        <v>17</v>
      </c>
      <c r="Y3704" t="s">
        <v>28</v>
      </c>
      <c r="Z3704" t="s">
        <v>34</v>
      </c>
      <c r="AA3704">
        <v>54</v>
      </c>
      <c r="AB3704">
        <v>54</v>
      </c>
      <c r="AC3704" t="s">
        <v>52</v>
      </c>
      <c r="AD3704" t="s">
        <v>53</v>
      </c>
      <c r="AE3704">
        <f t="shared" si="57"/>
        <v>1</v>
      </c>
      <c r="AF3704">
        <v>1</v>
      </c>
      <c r="AG3704" t="str">
        <f>IF(Table2[[#This Row],[Avg Monthly GB Download]] &lt; 5, "Less than 5 GB", IF(Table2[[#This Row],[Avg Monthly GB Download]] &lt;= 10, "Between 5 and 10 GB", "10 or more GB"))</f>
        <v>10 or more GB</v>
      </c>
    </row>
    <row r="3705" spans="1:33" x14ac:dyDescent="0.3">
      <c r="A3705" t="s">
        <v>7525</v>
      </c>
      <c r="B3705" t="s">
        <v>21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17</v>
      </c>
      <c r="I3705" t="s">
        <v>18</v>
      </c>
      <c r="J3705">
        <v>3.8</v>
      </c>
      <c r="K3705">
        <v>5</v>
      </c>
      <c r="L3705">
        <v>6</v>
      </c>
      <c r="M3705" t="s">
        <v>21</v>
      </c>
      <c r="N3705">
        <v>0</v>
      </c>
      <c r="O3705" t="s">
        <v>67</v>
      </c>
      <c r="P3705" t="s">
        <v>7526</v>
      </c>
      <c r="Q3705" t="s">
        <v>22</v>
      </c>
      <c r="R3705">
        <v>78</v>
      </c>
      <c r="S3705" t="s">
        <v>17</v>
      </c>
      <c r="T3705" t="s">
        <v>21</v>
      </c>
      <c r="U3705" t="s">
        <v>17</v>
      </c>
      <c r="V3705" t="str">
        <f>IF(Table2[[#This Row],[Age]] &lt; 30, "Under 30", IF(Table2[[#This Row],[Age]] &lt; 65, "Other", "Senior"))</f>
        <v>Senior</v>
      </c>
      <c r="W3705">
        <v>0</v>
      </c>
      <c r="X3705" t="s">
        <v>17</v>
      </c>
      <c r="Y3705" t="s">
        <v>28</v>
      </c>
      <c r="Z3705" t="s">
        <v>34</v>
      </c>
      <c r="AA3705">
        <v>19</v>
      </c>
      <c r="AB3705">
        <v>853</v>
      </c>
      <c r="AC3705" t="s">
        <v>52</v>
      </c>
      <c r="AD3705" t="s">
        <v>92</v>
      </c>
      <c r="AE3705">
        <f t="shared" si="57"/>
        <v>1</v>
      </c>
      <c r="AF3705">
        <v>1</v>
      </c>
      <c r="AG3705" t="str">
        <f>IF(Table2[[#This Row],[Avg Monthly GB Download]] &lt; 5, "Less than 5 GB", IF(Table2[[#This Row],[Avg Monthly GB Download]] &lt;= 10, "Between 5 and 10 GB", "10 or more GB"))</f>
        <v>Between 5 and 10 GB</v>
      </c>
    </row>
    <row r="3706" spans="1:33" x14ac:dyDescent="0.3">
      <c r="A3706" t="s">
        <v>7527</v>
      </c>
      <c r="B3706" t="s">
        <v>21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17</v>
      </c>
      <c r="I3706" t="s">
        <v>18</v>
      </c>
      <c r="J3706">
        <v>0</v>
      </c>
      <c r="K3706">
        <v>0</v>
      </c>
      <c r="L3706">
        <v>13</v>
      </c>
      <c r="M3706" t="s">
        <v>21</v>
      </c>
      <c r="N3706">
        <v>0</v>
      </c>
      <c r="O3706" t="s">
        <v>32</v>
      </c>
      <c r="P3706" t="s">
        <v>7528</v>
      </c>
      <c r="Q3706" t="s">
        <v>22</v>
      </c>
      <c r="R3706">
        <v>29</v>
      </c>
      <c r="S3706" t="s">
        <v>21</v>
      </c>
      <c r="T3706" t="s">
        <v>17</v>
      </c>
      <c r="U3706" t="s">
        <v>17</v>
      </c>
      <c r="V3706" t="str">
        <f>IF(Table2[[#This Row],[Age]] &lt; 30, "Under 30", IF(Table2[[#This Row],[Age]] &lt; 65, "Other", "Senior"))</f>
        <v>Under 30</v>
      </c>
      <c r="W3706">
        <v>0</v>
      </c>
      <c r="X3706" t="s">
        <v>21</v>
      </c>
      <c r="Y3706" t="s">
        <v>49</v>
      </c>
      <c r="Z3706" t="s">
        <v>34</v>
      </c>
      <c r="AA3706">
        <v>71</v>
      </c>
      <c r="AB3706">
        <v>4921</v>
      </c>
      <c r="AC3706" t="s">
        <v>52</v>
      </c>
      <c r="AD3706" t="s">
        <v>92</v>
      </c>
      <c r="AE3706">
        <f t="shared" si="57"/>
        <v>1</v>
      </c>
      <c r="AF3706">
        <v>1</v>
      </c>
      <c r="AG3706" t="str">
        <f>IF(Table2[[#This Row],[Avg Monthly GB Download]] &lt; 5, "Less than 5 GB", IF(Table2[[#This Row],[Avg Monthly GB Download]] &lt;= 10, "Between 5 and 10 GB", "10 or more GB"))</f>
        <v>10 or more GB</v>
      </c>
    </row>
    <row r="3707" spans="1:33" x14ac:dyDescent="0.3">
      <c r="A3707" t="s">
        <v>7529</v>
      </c>
      <c r="B3707" t="s">
        <v>21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17</v>
      </c>
      <c r="I3707" t="s">
        <v>18</v>
      </c>
      <c r="J3707">
        <v>9.1999999999999993</v>
      </c>
      <c r="K3707">
        <v>1</v>
      </c>
      <c r="L3707">
        <v>14</v>
      </c>
      <c r="M3707" t="s">
        <v>21</v>
      </c>
      <c r="N3707">
        <v>0</v>
      </c>
      <c r="O3707" t="s">
        <v>43</v>
      </c>
      <c r="P3707" t="s">
        <v>7530</v>
      </c>
      <c r="Q3707" t="s">
        <v>22</v>
      </c>
      <c r="R3707">
        <v>55</v>
      </c>
      <c r="S3707" t="s">
        <v>17</v>
      </c>
      <c r="T3707" t="s">
        <v>17</v>
      </c>
      <c r="U3707" t="s">
        <v>17</v>
      </c>
      <c r="V3707" t="str">
        <f>IF(Table2[[#This Row],[Age]] &lt; 30, "Under 30", IF(Table2[[#This Row],[Age]] &lt; 65, "Other", "Senior"))</f>
        <v>Other</v>
      </c>
      <c r="W3707">
        <v>0</v>
      </c>
      <c r="X3707" t="s">
        <v>17</v>
      </c>
      <c r="Y3707" t="s">
        <v>28</v>
      </c>
      <c r="Z3707" t="s">
        <v>34</v>
      </c>
      <c r="AA3707">
        <v>46</v>
      </c>
      <c r="AB3707">
        <v>46</v>
      </c>
      <c r="AC3707" t="s">
        <v>52</v>
      </c>
      <c r="AD3707" t="s">
        <v>98</v>
      </c>
      <c r="AE3707">
        <f t="shared" si="57"/>
        <v>1</v>
      </c>
      <c r="AF3707">
        <v>1</v>
      </c>
      <c r="AG3707" t="str">
        <f>IF(Table2[[#This Row],[Avg Monthly GB Download]] &lt; 5, "Less than 5 GB", IF(Table2[[#This Row],[Avg Monthly GB Download]] &lt;= 10, "Between 5 and 10 GB", "10 or more GB"))</f>
        <v>10 or more GB</v>
      </c>
    </row>
    <row r="3708" spans="1:33" x14ac:dyDescent="0.3">
      <c r="A3708" t="s">
        <v>7531</v>
      </c>
      <c r="B3708" t="s">
        <v>21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17</v>
      </c>
      <c r="I3708" t="s">
        <v>18</v>
      </c>
      <c r="J3708">
        <v>0</v>
      </c>
      <c r="K3708">
        <v>4</v>
      </c>
      <c r="L3708">
        <v>3</v>
      </c>
      <c r="M3708" t="s">
        <v>21</v>
      </c>
      <c r="N3708">
        <v>0</v>
      </c>
      <c r="O3708" t="s">
        <v>78</v>
      </c>
      <c r="P3708" t="s">
        <v>7532</v>
      </c>
      <c r="Q3708" t="s">
        <v>22</v>
      </c>
      <c r="R3708">
        <v>74</v>
      </c>
      <c r="S3708" t="s">
        <v>17</v>
      </c>
      <c r="T3708" t="s">
        <v>21</v>
      </c>
      <c r="U3708" t="s">
        <v>17</v>
      </c>
      <c r="V3708" t="str">
        <f>IF(Table2[[#This Row],[Age]] &lt; 30, "Under 30", IF(Table2[[#This Row],[Age]] &lt; 65, "Other", "Senior"))</f>
        <v>Senior</v>
      </c>
      <c r="W3708">
        <v>0</v>
      </c>
      <c r="X3708" t="s">
        <v>21</v>
      </c>
      <c r="Y3708" t="s">
        <v>94</v>
      </c>
      <c r="Z3708" t="s">
        <v>34</v>
      </c>
      <c r="AA3708">
        <v>56</v>
      </c>
      <c r="AB3708">
        <v>3426</v>
      </c>
      <c r="AC3708" t="s">
        <v>52</v>
      </c>
      <c r="AD3708" t="s">
        <v>92</v>
      </c>
      <c r="AE3708">
        <f t="shared" si="57"/>
        <v>1</v>
      </c>
      <c r="AF3708">
        <v>1</v>
      </c>
      <c r="AG3708" t="str">
        <f>IF(Table2[[#This Row],[Avg Monthly GB Download]] &lt; 5, "Less than 5 GB", IF(Table2[[#This Row],[Avg Monthly GB Download]] &lt;= 10, "Between 5 and 10 GB", "10 or more GB"))</f>
        <v>Less than 5 GB</v>
      </c>
    </row>
    <row r="3709" spans="1:33" x14ac:dyDescent="0.3">
      <c r="A3709" t="s">
        <v>7533</v>
      </c>
      <c r="B3709" t="s">
        <v>21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17</v>
      </c>
      <c r="I3709" t="s">
        <v>18</v>
      </c>
      <c r="J3709">
        <v>0</v>
      </c>
      <c r="K3709">
        <v>1</v>
      </c>
      <c r="L3709">
        <v>4</v>
      </c>
      <c r="M3709" t="s">
        <v>21</v>
      </c>
      <c r="N3709">
        <v>0</v>
      </c>
      <c r="O3709" t="s">
        <v>54</v>
      </c>
      <c r="P3709" t="s">
        <v>7534</v>
      </c>
      <c r="Q3709" t="s">
        <v>22</v>
      </c>
      <c r="R3709">
        <v>44</v>
      </c>
      <c r="S3709" t="s">
        <v>17</v>
      </c>
      <c r="T3709" t="s">
        <v>17</v>
      </c>
      <c r="U3709" t="s">
        <v>17</v>
      </c>
      <c r="V3709" t="str">
        <f>IF(Table2[[#This Row],[Age]] &lt; 30, "Under 30", IF(Table2[[#This Row],[Age]] &lt; 65, "Other", "Senior"))</f>
        <v>Other</v>
      </c>
      <c r="W3709">
        <v>0</v>
      </c>
      <c r="X3709" t="s">
        <v>17</v>
      </c>
      <c r="Y3709" t="s">
        <v>28</v>
      </c>
      <c r="Z3709" t="s">
        <v>34</v>
      </c>
      <c r="AA3709">
        <v>58</v>
      </c>
      <c r="AB3709">
        <v>58</v>
      </c>
      <c r="AC3709" t="s">
        <v>52</v>
      </c>
      <c r="AD3709" t="s">
        <v>98</v>
      </c>
      <c r="AE3709">
        <f t="shared" si="57"/>
        <v>1</v>
      </c>
      <c r="AF3709">
        <v>1</v>
      </c>
      <c r="AG3709" t="str">
        <f>IF(Table2[[#This Row],[Avg Monthly GB Download]] &lt; 5, "Less than 5 GB", IF(Table2[[#This Row],[Avg Monthly GB Download]] &lt;= 10, "Between 5 and 10 GB", "10 or more GB"))</f>
        <v>Less than 5 GB</v>
      </c>
    </row>
    <row r="3710" spans="1:33" x14ac:dyDescent="0.3">
      <c r="A3710" t="s">
        <v>7535</v>
      </c>
      <c r="B3710" t="s">
        <v>21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17</v>
      </c>
      <c r="I3710" t="s">
        <v>84</v>
      </c>
      <c r="J3710">
        <v>0</v>
      </c>
      <c r="K3710">
        <v>0</v>
      </c>
      <c r="L3710">
        <v>4</v>
      </c>
      <c r="M3710" t="s">
        <v>21</v>
      </c>
      <c r="N3710">
        <v>0</v>
      </c>
      <c r="O3710" t="s">
        <v>66</v>
      </c>
      <c r="P3710" t="s">
        <v>7536</v>
      </c>
      <c r="Q3710" t="s">
        <v>20</v>
      </c>
      <c r="R3710">
        <v>73</v>
      </c>
      <c r="S3710" t="s">
        <v>17</v>
      </c>
      <c r="T3710" t="s">
        <v>21</v>
      </c>
      <c r="U3710" t="s">
        <v>17</v>
      </c>
      <c r="V3710" t="str">
        <f>IF(Table2[[#This Row],[Age]] &lt; 30, "Under 30", IF(Table2[[#This Row],[Age]] &lt; 65, "Other", "Senior"))</f>
        <v>Senior</v>
      </c>
      <c r="W3710">
        <v>0</v>
      </c>
      <c r="X3710" t="s">
        <v>17</v>
      </c>
      <c r="Y3710" t="s">
        <v>28</v>
      </c>
      <c r="Z3710" t="s">
        <v>34</v>
      </c>
      <c r="AA3710">
        <v>38</v>
      </c>
      <c r="AB3710">
        <v>1256</v>
      </c>
      <c r="AC3710" t="s">
        <v>52</v>
      </c>
      <c r="AD3710" t="s">
        <v>96</v>
      </c>
      <c r="AE3710">
        <f t="shared" si="57"/>
        <v>1</v>
      </c>
      <c r="AF3710">
        <v>1</v>
      </c>
      <c r="AG3710" t="str">
        <f>IF(Table2[[#This Row],[Avg Monthly GB Download]] &lt; 5, "Less than 5 GB", IF(Table2[[#This Row],[Avg Monthly GB Download]] &lt;= 10, "Between 5 and 10 GB", "10 or more GB"))</f>
        <v>Less than 5 GB</v>
      </c>
    </row>
    <row r="3711" spans="1:33" x14ac:dyDescent="0.3">
      <c r="A3711" t="s">
        <v>7537</v>
      </c>
      <c r="B3711" t="s">
        <v>21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21</v>
      </c>
      <c r="I3711" t="s">
        <v>18</v>
      </c>
      <c r="J3711">
        <v>11</v>
      </c>
      <c r="K3711">
        <v>4</v>
      </c>
      <c r="L3711">
        <v>8</v>
      </c>
      <c r="M3711" t="s">
        <v>17</v>
      </c>
      <c r="N3711">
        <v>56</v>
      </c>
      <c r="O3711" t="s">
        <v>65</v>
      </c>
      <c r="P3711" t="s">
        <v>7538</v>
      </c>
      <c r="Q3711" t="s">
        <v>20</v>
      </c>
      <c r="R3711">
        <v>30</v>
      </c>
      <c r="S3711" t="s">
        <v>17</v>
      </c>
      <c r="T3711" t="s">
        <v>17</v>
      </c>
      <c r="U3711" t="s">
        <v>17</v>
      </c>
      <c r="V3711" t="str">
        <f>IF(Table2[[#This Row],[Age]] &lt; 30, "Under 30", IF(Table2[[#This Row],[Age]] &lt; 65, "Other", "Senior"))</f>
        <v>Other</v>
      </c>
      <c r="W3711">
        <v>0</v>
      </c>
      <c r="X3711" t="s">
        <v>17</v>
      </c>
      <c r="Y3711" t="s">
        <v>28</v>
      </c>
      <c r="Z3711" t="s">
        <v>29</v>
      </c>
      <c r="AA3711">
        <v>37</v>
      </c>
      <c r="AB3711">
        <v>1252</v>
      </c>
      <c r="AC3711" t="s">
        <v>52</v>
      </c>
      <c r="AD3711" t="s">
        <v>96</v>
      </c>
      <c r="AE3711">
        <f t="shared" si="57"/>
        <v>1</v>
      </c>
      <c r="AF3711">
        <v>1</v>
      </c>
      <c r="AG3711" t="str">
        <f>IF(Table2[[#This Row],[Avg Monthly GB Download]] &lt; 5, "Less than 5 GB", IF(Table2[[#This Row],[Avg Monthly GB Download]] &lt;= 10, "Between 5 and 10 GB", "10 or more GB"))</f>
        <v>Between 5 and 10 GB</v>
      </c>
    </row>
    <row r="3712" spans="1:33" x14ac:dyDescent="0.3">
      <c r="A3712" t="s">
        <v>7539</v>
      </c>
      <c r="B3712" t="s">
        <v>21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17</v>
      </c>
      <c r="I3712" t="s">
        <v>18</v>
      </c>
      <c r="J3712">
        <v>0</v>
      </c>
      <c r="K3712">
        <v>5</v>
      </c>
      <c r="L3712">
        <v>7</v>
      </c>
      <c r="M3712" t="s">
        <v>21</v>
      </c>
      <c r="N3712">
        <v>0</v>
      </c>
      <c r="O3712" t="s">
        <v>40</v>
      </c>
      <c r="P3712" t="s">
        <v>7540</v>
      </c>
      <c r="Q3712" t="s">
        <v>20</v>
      </c>
      <c r="R3712">
        <v>59</v>
      </c>
      <c r="S3712" t="s">
        <v>17</v>
      </c>
      <c r="T3712" t="s">
        <v>17</v>
      </c>
      <c r="U3712" t="s">
        <v>17</v>
      </c>
      <c r="V3712" t="str">
        <f>IF(Table2[[#This Row],[Age]] &lt; 30, "Under 30", IF(Table2[[#This Row],[Age]] &lt; 65, "Other", "Senior"))</f>
        <v>Other</v>
      </c>
      <c r="W3712">
        <v>0</v>
      </c>
      <c r="X3712" t="s">
        <v>17</v>
      </c>
      <c r="Y3712" t="s">
        <v>28</v>
      </c>
      <c r="Z3712" t="s">
        <v>29</v>
      </c>
      <c r="AA3712">
        <v>27</v>
      </c>
      <c r="AB3712">
        <v>935</v>
      </c>
      <c r="AC3712" t="s">
        <v>52</v>
      </c>
      <c r="AD3712" t="s">
        <v>96</v>
      </c>
      <c r="AE3712">
        <f t="shared" si="57"/>
        <v>1</v>
      </c>
      <c r="AF3712">
        <v>1</v>
      </c>
      <c r="AG3712" t="str">
        <f>IF(Table2[[#This Row],[Avg Monthly GB Download]] &lt; 5, "Less than 5 GB", IF(Table2[[#This Row],[Avg Monthly GB Download]] &lt;= 10, "Between 5 and 10 GB", "10 or more GB"))</f>
        <v>Between 5 and 10 GB</v>
      </c>
    </row>
    <row r="3713" spans="1:33" x14ac:dyDescent="0.3">
      <c r="A3713" t="s">
        <v>7541</v>
      </c>
      <c r="B3713" t="s">
        <v>21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21</v>
      </c>
      <c r="I3713" t="s">
        <v>18</v>
      </c>
      <c r="J3713">
        <v>3.3</v>
      </c>
      <c r="K3713">
        <v>2</v>
      </c>
      <c r="L3713">
        <v>12</v>
      </c>
      <c r="M3713" t="s">
        <v>21</v>
      </c>
      <c r="N3713">
        <v>0</v>
      </c>
      <c r="O3713" t="s">
        <v>55</v>
      </c>
      <c r="P3713" t="s">
        <v>7542</v>
      </c>
      <c r="Q3713" t="s">
        <v>20</v>
      </c>
      <c r="R3713">
        <v>69</v>
      </c>
      <c r="S3713" t="s">
        <v>17</v>
      </c>
      <c r="T3713" t="s">
        <v>21</v>
      </c>
      <c r="U3713" t="s">
        <v>17</v>
      </c>
      <c r="V3713" t="str">
        <f>IF(Table2[[#This Row],[Age]] &lt; 30, "Under 30", IF(Table2[[#This Row],[Age]] &lt; 65, "Other", "Senior"))</f>
        <v>Senior</v>
      </c>
      <c r="W3713">
        <v>0</v>
      </c>
      <c r="X3713" t="s">
        <v>17</v>
      </c>
      <c r="Y3713" t="s">
        <v>28</v>
      </c>
      <c r="Z3713" t="s">
        <v>34</v>
      </c>
      <c r="AA3713">
        <v>55</v>
      </c>
      <c r="AB3713">
        <v>247</v>
      </c>
      <c r="AC3713" t="s">
        <v>52</v>
      </c>
      <c r="AD3713" t="s">
        <v>53</v>
      </c>
      <c r="AE3713">
        <f t="shared" si="57"/>
        <v>1</v>
      </c>
      <c r="AF3713">
        <v>1</v>
      </c>
      <c r="AG3713" t="str">
        <f>IF(Table2[[#This Row],[Avg Monthly GB Download]] &lt; 5, "Less than 5 GB", IF(Table2[[#This Row],[Avg Monthly GB Download]] &lt;= 10, "Between 5 and 10 GB", "10 or more GB"))</f>
        <v>10 or more GB</v>
      </c>
    </row>
    <row r="3714" spans="1:33" x14ac:dyDescent="0.3">
      <c r="A3714" t="s">
        <v>7543</v>
      </c>
      <c r="B3714" t="s">
        <v>21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21</v>
      </c>
      <c r="I3714" t="s">
        <v>18</v>
      </c>
      <c r="J3714">
        <v>8.6999999999999993</v>
      </c>
      <c r="K3714">
        <v>0</v>
      </c>
      <c r="L3714">
        <v>3</v>
      </c>
      <c r="M3714" t="s">
        <v>21</v>
      </c>
      <c r="N3714">
        <v>0</v>
      </c>
      <c r="O3714" t="s">
        <v>51</v>
      </c>
      <c r="P3714" t="s">
        <v>7544</v>
      </c>
      <c r="Q3714" t="s">
        <v>20</v>
      </c>
      <c r="R3714">
        <v>45</v>
      </c>
      <c r="S3714" t="s">
        <v>17</v>
      </c>
      <c r="T3714" t="s">
        <v>17</v>
      </c>
      <c r="U3714" t="s">
        <v>17</v>
      </c>
      <c r="V3714" t="str">
        <f>IF(Table2[[#This Row],[Age]] &lt; 30, "Under 30", IF(Table2[[#This Row],[Age]] &lt; 65, "Other", "Senior"))</f>
        <v>Other</v>
      </c>
      <c r="W3714">
        <v>0</v>
      </c>
      <c r="X3714" t="s">
        <v>21</v>
      </c>
      <c r="Y3714" t="s">
        <v>28</v>
      </c>
      <c r="Z3714" t="s">
        <v>34</v>
      </c>
      <c r="AA3714">
        <v>50</v>
      </c>
      <c r="AB3714">
        <v>344</v>
      </c>
      <c r="AC3714" t="s">
        <v>52</v>
      </c>
      <c r="AD3714" t="s">
        <v>53</v>
      </c>
      <c r="AE3714">
        <f t="shared" ref="AE3714:AE3777" si="58">IF(B3714 = "yes", 1, IF(B3714 = "No", 0))</f>
        <v>1</v>
      </c>
      <c r="AF3714">
        <v>1</v>
      </c>
      <c r="AG3714" t="str">
        <f>IF(Table2[[#This Row],[Avg Monthly GB Download]] &lt; 5, "Less than 5 GB", IF(Table2[[#This Row],[Avg Monthly GB Download]] &lt;= 10, "Between 5 and 10 GB", "10 or more GB"))</f>
        <v>Less than 5 GB</v>
      </c>
    </row>
    <row r="3715" spans="1:33" x14ac:dyDescent="0.3">
      <c r="A3715" t="s">
        <v>7545</v>
      </c>
      <c r="B3715" t="s">
        <v>21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17</v>
      </c>
      <c r="I3715" t="s">
        <v>18</v>
      </c>
      <c r="J3715">
        <v>0</v>
      </c>
      <c r="K3715">
        <v>3</v>
      </c>
      <c r="L3715">
        <v>5</v>
      </c>
      <c r="M3715" t="s">
        <v>21</v>
      </c>
      <c r="N3715">
        <v>0</v>
      </c>
      <c r="O3715" t="s">
        <v>74</v>
      </c>
      <c r="P3715" t="s">
        <v>7546</v>
      </c>
      <c r="Q3715" t="s">
        <v>22</v>
      </c>
      <c r="R3715">
        <v>80</v>
      </c>
      <c r="S3715" t="s">
        <v>17</v>
      </c>
      <c r="T3715" t="s">
        <v>21</v>
      </c>
      <c r="U3715" t="s">
        <v>17</v>
      </c>
      <c r="V3715" t="str">
        <f>IF(Table2[[#This Row],[Age]] &lt; 30, "Under 30", IF(Table2[[#This Row],[Age]] &lt; 65, "Other", "Senior"))</f>
        <v>Senior</v>
      </c>
      <c r="W3715">
        <v>0</v>
      </c>
      <c r="X3715" t="s">
        <v>17</v>
      </c>
      <c r="Y3715" t="s">
        <v>28</v>
      </c>
      <c r="Z3715" t="s">
        <v>34</v>
      </c>
      <c r="AA3715">
        <v>42</v>
      </c>
      <c r="AB3715">
        <v>1046</v>
      </c>
      <c r="AC3715" t="s">
        <v>52</v>
      </c>
      <c r="AD3715" t="s">
        <v>92</v>
      </c>
      <c r="AE3715">
        <f t="shared" si="58"/>
        <v>1</v>
      </c>
      <c r="AF3715">
        <v>1</v>
      </c>
      <c r="AG3715" t="str">
        <f>IF(Table2[[#This Row],[Avg Monthly GB Download]] &lt; 5, "Less than 5 GB", IF(Table2[[#This Row],[Avg Monthly GB Download]] &lt;= 10, "Between 5 and 10 GB", "10 or more GB"))</f>
        <v>Between 5 and 10 GB</v>
      </c>
    </row>
    <row r="3716" spans="1:33" x14ac:dyDescent="0.3">
      <c r="A3716" t="s">
        <v>7547</v>
      </c>
      <c r="B3716" t="s">
        <v>21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17</v>
      </c>
      <c r="I3716" t="s">
        <v>18</v>
      </c>
      <c r="J3716">
        <v>11.9</v>
      </c>
      <c r="K3716">
        <v>4</v>
      </c>
      <c r="L3716">
        <v>10</v>
      </c>
      <c r="M3716" t="s">
        <v>21</v>
      </c>
      <c r="N3716">
        <v>0</v>
      </c>
      <c r="O3716" t="s">
        <v>69</v>
      </c>
      <c r="P3716" t="s">
        <v>7548</v>
      </c>
      <c r="Q3716" t="s">
        <v>20</v>
      </c>
      <c r="R3716">
        <v>32</v>
      </c>
      <c r="S3716" t="s">
        <v>17</v>
      </c>
      <c r="T3716" t="s">
        <v>17</v>
      </c>
      <c r="U3716" t="s">
        <v>17</v>
      </c>
      <c r="V3716" t="str">
        <f>IF(Table2[[#This Row],[Age]] &lt; 30, "Under 30", IF(Table2[[#This Row],[Age]] &lt; 65, "Other", "Senior"))</f>
        <v>Other</v>
      </c>
      <c r="W3716">
        <v>0</v>
      </c>
      <c r="X3716" t="s">
        <v>17</v>
      </c>
      <c r="Y3716" t="s">
        <v>28</v>
      </c>
      <c r="Z3716" t="s">
        <v>34</v>
      </c>
      <c r="AA3716">
        <v>35</v>
      </c>
      <c r="AB3716">
        <v>635</v>
      </c>
      <c r="AC3716" t="s">
        <v>52</v>
      </c>
      <c r="AD3716" t="s">
        <v>98</v>
      </c>
      <c r="AE3716">
        <f t="shared" si="58"/>
        <v>1</v>
      </c>
      <c r="AF3716">
        <v>1</v>
      </c>
      <c r="AG3716" t="str">
        <f>IF(Table2[[#This Row],[Avg Monthly GB Download]] &lt; 5, "Less than 5 GB", IF(Table2[[#This Row],[Avg Monthly GB Download]] &lt;= 10, "Between 5 and 10 GB", "10 or more GB"))</f>
        <v>Between 5 and 10 GB</v>
      </c>
    </row>
    <row r="3717" spans="1:33" x14ac:dyDescent="0.3">
      <c r="A3717" t="s">
        <v>7549</v>
      </c>
      <c r="B3717" t="s">
        <v>21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17</v>
      </c>
      <c r="I3717" t="s">
        <v>18</v>
      </c>
      <c r="J3717">
        <v>0</v>
      </c>
      <c r="K3717">
        <v>3</v>
      </c>
      <c r="L3717">
        <v>13</v>
      </c>
      <c r="M3717" t="s">
        <v>21</v>
      </c>
      <c r="N3717">
        <v>0</v>
      </c>
      <c r="O3717" t="s">
        <v>66</v>
      </c>
      <c r="P3717" t="s">
        <v>7550</v>
      </c>
      <c r="Q3717" t="s">
        <v>20</v>
      </c>
      <c r="R3717">
        <v>28</v>
      </c>
      <c r="S3717" t="s">
        <v>21</v>
      </c>
      <c r="T3717" t="s">
        <v>17</v>
      </c>
      <c r="U3717" t="s">
        <v>17</v>
      </c>
      <c r="V3717" t="str">
        <f>IF(Table2[[#This Row],[Age]] &lt; 30, "Under 30", IF(Table2[[#This Row],[Age]] &lt; 65, "Other", "Senior"))</f>
        <v>Under 30</v>
      </c>
      <c r="W3717">
        <v>0</v>
      </c>
      <c r="X3717" t="s">
        <v>17</v>
      </c>
      <c r="Y3717" t="s">
        <v>28</v>
      </c>
      <c r="Z3717" t="s">
        <v>34</v>
      </c>
      <c r="AA3717">
        <v>38</v>
      </c>
      <c r="AB3717">
        <v>66</v>
      </c>
      <c r="AC3717" t="s">
        <v>52</v>
      </c>
      <c r="AD3717" t="s">
        <v>92</v>
      </c>
      <c r="AE3717">
        <f t="shared" si="58"/>
        <v>1</v>
      </c>
      <c r="AF3717">
        <v>1</v>
      </c>
      <c r="AG3717" t="str">
        <f>IF(Table2[[#This Row],[Avg Monthly GB Download]] &lt; 5, "Less than 5 GB", IF(Table2[[#This Row],[Avg Monthly GB Download]] &lt;= 10, "Between 5 and 10 GB", "10 or more GB"))</f>
        <v>10 or more GB</v>
      </c>
    </row>
    <row r="3718" spans="1:33" x14ac:dyDescent="0.3">
      <c r="A3718" t="s">
        <v>7551</v>
      </c>
      <c r="B3718" t="s">
        <v>21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17</v>
      </c>
      <c r="I3718" t="s">
        <v>18</v>
      </c>
      <c r="J3718">
        <v>3.8</v>
      </c>
      <c r="K3718">
        <v>2</v>
      </c>
      <c r="L3718">
        <v>7</v>
      </c>
      <c r="M3718" t="s">
        <v>17</v>
      </c>
      <c r="N3718">
        <v>59</v>
      </c>
      <c r="O3718" t="s">
        <v>90</v>
      </c>
      <c r="P3718" t="s">
        <v>7552</v>
      </c>
      <c r="Q3718" t="s">
        <v>22</v>
      </c>
      <c r="R3718">
        <v>38</v>
      </c>
      <c r="S3718" t="s">
        <v>17</v>
      </c>
      <c r="T3718" t="s">
        <v>17</v>
      </c>
      <c r="U3718" t="s">
        <v>17</v>
      </c>
      <c r="V3718" t="str">
        <f>IF(Table2[[#This Row],[Age]] &lt; 30, "Under 30", IF(Table2[[#This Row],[Age]] &lt; 65, "Other", "Senior"))</f>
        <v>Other</v>
      </c>
      <c r="W3718">
        <v>0</v>
      </c>
      <c r="X3718" t="s">
        <v>17</v>
      </c>
      <c r="Y3718" t="s">
        <v>28</v>
      </c>
      <c r="Z3718" t="s">
        <v>29</v>
      </c>
      <c r="AA3718">
        <v>65</v>
      </c>
      <c r="AB3718">
        <v>2096</v>
      </c>
      <c r="AC3718" t="s">
        <v>52</v>
      </c>
      <c r="AD3718" t="s">
        <v>53</v>
      </c>
      <c r="AE3718">
        <f t="shared" si="58"/>
        <v>1</v>
      </c>
      <c r="AF3718">
        <v>1</v>
      </c>
      <c r="AG3718" t="str">
        <f>IF(Table2[[#This Row],[Avg Monthly GB Download]] &lt; 5, "Less than 5 GB", IF(Table2[[#This Row],[Avg Monthly GB Download]] &lt;= 10, "Between 5 and 10 GB", "10 or more GB"))</f>
        <v>Between 5 and 10 GB</v>
      </c>
    </row>
    <row r="3719" spans="1:33" x14ac:dyDescent="0.3">
      <c r="A3719" t="s">
        <v>7553</v>
      </c>
      <c r="B3719" t="s">
        <v>21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17</v>
      </c>
      <c r="I3719" t="s">
        <v>18</v>
      </c>
      <c r="J3719">
        <v>0</v>
      </c>
      <c r="K3719">
        <v>0</v>
      </c>
      <c r="L3719">
        <v>4</v>
      </c>
      <c r="M3719" t="s">
        <v>21</v>
      </c>
      <c r="N3719">
        <v>0</v>
      </c>
      <c r="O3719" t="s">
        <v>67</v>
      </c>
      <c r="P3719" t="s">
        <v>7554</v>
      </c>
      <c r="Q3719" t="s">
        <v>22</v>
      </c>
      <c r="R3719">
        <v>57</v>
      </c>
      <c r="S3719" t="s">
        <v>17</v>
      </c>
      <c r="T3719" t="s">
        <v>17</v>
      </c>
      <c r="U3719" t="s">
        <v>17</v>
      </c>
      <c r="V3719" t="str">
        <f>IF(Table2[[#This Row],[Age]] &lt; 30, "Under 30", IF(Table2[[#This Row],[Age]] &lt; 65, "Other", "Senior"))</f>
        <v>Other</v>
      </c>
      <c r="W3719">
        <v>0</v>
      </c>
      <c r="X3719" t="s">
        <v>21</v>
      </c>
      <c r="Y3719" t="s">
        <v>28</v>
      </c>
      <c r="Z3719" t="s">
        <v>34</v>
      </c>
      <c r="AA3719">
        <v>31</v>
      </c>
      <c r="AB3719">
        <v>534</v>
      </c>
      <c r="AC3719" t="s">
        <v>52</v>
      </c>
      <c r="AD3719" t="s">
        <v>92</v>
      </c>
      <c r="AE3719">
        <f t="shared" si="58"/>
        <v>1</v>
      </c>
      <c r="AF3719">
        <v>1</v>
      </c>
      <c r="AG3719" t="str">
        <f>IF(Table2[[#This Row],[Avg Monthly GB Download]] &lt; 5, "Less than 5 GB", IF(Table2[[#This Row],[Avg Monthly GB Download]] &lt;= 10, "Between 5 and 10 GB", "10 or more GB"))</f>
        <v>Less than 5 GB</v>
      </c>
    </row>
    <row r="3720" spans="1:33" x14ac:dyDescent="0.3">
      <c r="A3720" t="s">
        <v>7555</v>
      </c>
      <c r="B3720" t="s">
        <v>21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17</v>
      </c>
      <c r="I3720" t="s">
        <v>18</v>
      </c>
      <c r="J3720">
        <v>0</v>
      </c>
      <c r="K3720">
        <v>2</v>
      </c>
      <c r="L3720">
        <v>7</v>
      </c>
      <c r="M3720" t="s">
        <v>21</v>
      </c>
      <c r="N3720">
        <v>0</v>
      </c>
      <c r="O3720" t="s">
        <v>23</v>
      </c>
      <c r="P3720" t="s">
        <v>7556</v>
      </c>
      <c r="Q3720" t="s">
        <v>22</v>
      </c>
      <c r="R3720">
        <v>27</v>
      </c>
      <c r="S3720" t="s">
        <v>21</v>
      </c>
      <c r="T3720" t="s">
        <v>17</v>
      </c>
      <c r="U3720" t="s">
        <v>17</v>
      </c>
      <c r="V3720" t="str">
        <f>IF(Table2[[#This Row],[Age]] &lt; 30, "Under 30", IF(Table2[[#This Row],[Age]] &lt; 65, "Other", "Senior"))</f>
        <v>Under 30</v>
      </c>
      <c r="W3720">
        <v>0</v>
      </c>
      <c r="X3720" t="s">
        <v>17</v>
      </c>
      <c r="Y3720" t="s">
        <v>94</v>
      </c>
      <c r="Z3720" t="s">
        <v>29</v>
      </c>
      <c r="AA3720">
        <v>33</v>
      </c>
      <c r="AB3720">
        <v>429</v>
      </c>
      <c r="AC3720" t="s">
        <v>52</v>
      </c>
      <c r="AD3720" t="s">
        <v>92</v>
      </c>
      <c r="AE3720">
        <f t="shared" si="58"/>
        <v>1</v>
      </c>
      <c r="AF3720">
        <v>1</v>
      </c>
      <c r="AG3720" t="str">
        <f>IF(Table2[[#This Row],[Avg Monthly GB Download]] &lt; 5, "Less than 5 GB", IF(Table2[[#This Row],[Avg Monthly GB Download]] &lt;= 10, "Between 5 and 10 GB", "10 or more GB"))</f>
        <v>Between 5 and 10 GB</v>
      </c>
    </row>
    <row r="3721" spans="1:33" x14ac:dyDescent="0.3">
      <c r="A3721" t="s">
        <v>7557</v>
      </c>
      <c r="B3721" t="s">
        <v>21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17</v>
      </c>
      <c r="I3721" t="s">
        <v>18</v>
      </c>
      <c r="J3721">
        <v>131</v>
      </c>
      <c r="K3721">
        <v>2</v>
      </c>
      <c r="L3721">
        <v>7</v>
      </c>
      <c r="M3721" t="s">
        <v>21</v>
      </c>
      <c r="N3721">
        <v>0</v>
      </c>
      <c r="O3721" t="s">
        <v>23</v>
      </c>
      <c r="P3721" t="s">
        <v>7558</v>
      </c>
      <c r="Q3721" t="s">
        <v>22</v>
      </c>
      <c r="R3721">
        <v>80</v>
      </c>
      <c r="S3721" t="s">
        <v>17</v>
      </c>
      <c r="T3721" t="s">
        <v>21</v>
      </c>
      <c r="U3721" t="s">
        <v>17</v>
      </c>
      <c r="V3721" t="str">
        <f>IF(Table2[[#This Row],[Age]] &lt; 30, "Under 30", IF(Table2[[#This Row],[Age]] &lt; 65, "Other", "Senior"))</f>
        <v>Senior</v>
      </c>
      <c r="W3721">
        <v>0</v>
      </c>
      <c r="X3721" t="s">
        <v>21</v>
      </c>
      <c r="Y3721" t="s">
        <v>28</v>
      </c>
      <c r="Z3721" t="s">
        <v>34</v>
      </c>
      <c r="AA3721">
        <v>56</v>
      </c>
      <c r="AB3721">
        <v>457</v>
      </c>
      <c r="AC3721" t="s">
        <v>86</v>
      </c>
      <c r="AD3721" t="s">
        <v>87</v>
      </c>
      <c r="AE3721">
        <f t="shared" si="58"/>
        <v>1</v>
      </c>
      <c r="AF3721">
        <v>1</v>
      </c>
      <c r="AG3721" t="str">
        <f>IF(Table2[[#This Row],[Avg Monthly GB Download]] &lt; 5, "Less than 5 GB", IF(Table2[[#This Row],[Avg Monthly GB Download]] &lt;= 10, "Between 5 and 10 GB", "10 or more GB"))</f>
        <v>Between 5 and 10 GB</v>
      </c>
    </row>
    <row r="3722" spans="1:33" x14ac:dyDescent="0.3">
      <c r="A3722" t="s">
        <v>7559</v>
      </c>
      <c r="B3722" t="s">
        <v>21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17</v>
      </c>
      <c r="I3722" t="s">
        <v>18</v>
      </c>
      <c r="J3722">
        <v>133.6</v>
      </c>
      <c r="K3722">
        <v>1</v>
      </c>
      <c r="L3722">
        <v>5</v>
      </c>
      <c r="M3722" t="s">
        <v>21</v>
      </c>
      <c r="N3722">
        <v>0</v>
      </c>
      <c r="O3722" t="s">
        <v>42</v>
      </c>
      <c r="P3722" t="s">
        <v>7560</v>
      </c>
      <c r="Q3722" t="s">
        <v>22</v>
      </c>
      <c r="R3722">
        <v>60</v>
      </c>
      <c r="S3722" t="s">
        <v>17</v>
      </c>
      <c r="T3722" t="s">
        <v>17</v>
      </c>
      <c r="U3722" t="s">
        <v>17</v>
      </c>
      <c r="V3722" t="str">
        <f>IF(Table2[[#This Row],[Age]] &lt; 30, "Under 30", IF(Table2[[#This Row],[Age]] &lt; 65, "Other", "Senior"))</f>
        <v>Other</v>
      </c>
      <c r="W3722">
        <v>0</v>
      </c>
      <c r="X3722" t="s">
        <v>17</v>
      </c>
      <c r="Y3722" t="s">
        <v>28</v>
      </c>
      <c r="Z3722" t="s">
        <v>34</v>
      </c>
      <c r="AA3722">
        <v>29</v>
      </c>
      <c r="AB3722">
        <v>707</v>
      </c>
      <c r="AC3722" t="s">
        <v>52</v>
      </c>
      <c r="AD3722" t="s">
        <v>98</v>
      </c>
      <c r="AE3722">
        <f t="shared" si="58"/>
        <v>1</v>
      </c>
      <c r="AF3722">
        <v>1</v>
      </c>
      <c r="AG3722" t="str">
        <f>IF(Table2[[#This Row],[Avg Monthly GB Download]] &lt; 5, "Less than 5 GB", IF(Table2[[#This Row],[Avg Monthly GB Download]] &lt;= 10, "Between 5 and 10 GB", "10 or more GB"))</f>
        <v>Between 5 and 10 GB</v>
      </c>
    </row>
    <row r="3723" spans="1:33" x14ac:dyDescent="0.3">
      <c r="A3723" t="s">
        <v>7561</v>
      </c>
      <c r="B3723" t="s">
        <v>21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17</v>
      </c>
      <c r="I3723" t="s">
        <v>18</v>
      </c>
      <c r="J3723">
        <v>0</v>
      </c>
      <c r="K3723">
        <v>2</v>
      </c>
      <c r="L3723">
        <v>1</v>
      </c>
      <c r="M3723" t="s">
        <v>21</v>
      </c>
      <c r="N3723">
        <v>0</v>
      </c>
      <c r="O3723" t="s">
        <v>54</v>
      </c>
      <c r="P3723" t="s">
        <v>7562</v>
      </c>
      <c r="Q3723" t="s">
        <v>20</v>
      </c>
      <c r="R3723">
        <v>72</v>
      </c>
      <c r="S3723" t="s">
        <v>17</v>
      </c>
      <c r="T3723" t="s">
        <v>21</v>
      </c>
      <c r="U3723" t="s">
        <v>17</v>
      </c>
      <c r="V3723" t="str">
        <f>IF(Table2[[#This Row],[Age]] &lt; 30, "Under 30", IF(Table2[[#This Row],[Age]] &lt; 65, "Other", "Senior"))</f>
        <v>Senior</v>
      </c>
      <c r="W3723">
        <v>0</v>
      </c>
      <c r="X3723" t="s">
        <v>17</v>
      </c>
      <c r="Y3723" t="s">
        <v>28</v>
      </c>
      <c r="Z3723" t="s">
        <v>91</v>
      </c>
      <c r="AA3723">
        <v>57</v>
      </c>
      <c r="AB3723">
        <v>177</v>
      </c>
      <c r="AC3723" t="s">
        <v>86</v>
      </c>
      <c r="AD3723" t="s">
        <v>87</v>
      </c>
      <c r="AE3723">
        <f t="shared" si="58"/>
        <v>1</v>
      </c>
      <c r="AF3723">
        <v>1</v>
      </c>
      <c r="AG3723" t="str">
        <f>IF(Table2[[#This Row],[Avg Monthly GB Download]] &lt; 5, "Less than 5 GB", IF(Table2[[#This Row],[Avg Monthly GB Download]] &lt;= 10, "Between 5 and 10 GB", "10 or more GB"))</f>
        <v>Less than 5 GB</v>
      </c>
    </row>
    <row r="3724" spans="1:33" x14ac:dyDescent="0.3">
      <c r="A3724" t="s">
        <v>7563</v>
      </c>
      <c r="B3724" t="s">
        <v>21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17</v>
      </c>
      <c r="I3724" t="s">
        <v>18</v>
      </c>
      <c r="J3724">
        <v>0</v>
      </c>
      <c r="K3724">
        <v>4</v>
      </c>
      <c r="L3724">
        <v>2</v>
      </c>
      <c r="M3724" t="s">
        <v>21</v>
      </c>
      <c r="N3724">
        <v>0</v>
      </c>
      <c r="O3724" t="s">
        <v>41</v>
      </c>
      <c r="P3724" t="s">
        <v>7564</v>
      </c>
      <c r="Q3724" t="s">
        <v>20</v>
      </c>
      <c r="R3724">
        <v>68</v>
      </c>
      <c r="S3724" t="s">
        <v>17</v>
      </c>
      <c r="T3724" t="s">
        <v>21</v>
      </c>
      <c r="U3724" t="s">
        <v>17</v>
      </c>
      <c r="V3724" t="str">
        <f>IF(Table2[[#This Row],[Age]] &lt; 30, "Under 30", IF(Table2[[#This Row],[Age]] &lt; 65, "Other", "Senior"))</f>
        <v>Senior</v>
      </c>
      <c r="W3724">
        <v>0</v>
      </c>
      <c r="X3724" t="s">
        <v>21</v>
      </c>
      <c r="Y3724" t="s">
        <v>28</v>
      </c>
      <c r="Z3724" t="s">
        <v>34</v>
      </c>
      <c r="AA3724">
        <v>55</v>
      </c>
      <c r="AB3724">
        <v>438</v>
      </c>
      <c r="AC3724" t="s">
        <v>52</v>
      </c>
      <c r="AD3724" t="s">
        <v>92</v>
      </c>
      <c r="AE3724">
        <f t="shared" si="58"/>
        <v>1</v>
      </c>
      <c r="AF3724">
        <v>1</v>
      </c>
      <c r="AG3724" t="str">
        <f>IF(Table2[[#This Row],[Avg Monthly GB Download]] &lt; 5, "Less than 5 GB", IF(Table2[[#This Row],[Avg Monthly GB Download]] &lt;= 10, "Between 5 and 10 GB", "10 or more GB"))</f>
        <v>Less than 5 GB</v>
      </c>
    </row>
    <row r="3725" spans="1:33" x14ac:dyDescent="0.3">
      <c r="A3725" t="s">
        <v>7565</v>
      </c>
      <c r="B3725" t="s">
        <v>21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17</v>
      </c>
      <c r="I3725" t="s">
        <v>18</v>
      </c>
      <c r="J3725">
        <v>5.0999999999999996</v>
      </c>
      <c r="K3725">
        <v>4</v>
      </c>
      <c r="L3725">
        <v>3</v>
      </c>
      <c r="M3725" t="s">
        <v>17</v>
      </c>
      <c r="N3725">
        <v>20</v>
      </c>
      <c r="O3725" t="s">
        <v>71</v>
      </c>
      <c r="P3725" t="s">
        <v>7566</v>
      </c>
      <c r="Q3725" t="s">
        <v>22</v>
      </c>
      <c r="R3725">
        <v>47</v>
      </c>
      <c r="S3725" t="s">
        <v>17</v>
      </c>
      <c r="T3725" t="s">
        <v>17</v>
      </c>
      <c r="U3725" t="s">
        <v>17</v>
      </c>
      <c r="V3725" t="str">
        <f>IF(Table2[[#This Row],[Age]] &lt; 30, "Under 30", IF(Table2[[#This Row],[Age]] &lt; 65, "Other", "Senior"))</f>
        <v>Other</v>
      </c>
      <c r="W3725">
        <v>0</v>
      </c>
      <c r="X3725" t="s">
        <v>17</v>
      </c>
      <c r="Y3725" t="s">
        <v>28</v>
      </c>
      <c r="Z3725" t="s">
        <v>34</v>
      </c>
      <c r="AA3725">
        <v>46</v>
      </c>
      <c r="AB3725">
        <v>1736</v>
      </c>
      <c r="AC3725" t="s">
        <v>52</v>
      </c>
      <c r="AD3725" t="s">
        <v>96</v>
      </c>
      <c r="AE3725">
        <f t="shared" si="58"/>
        <v>1</v>
      </c>
      <c r="AF3725">
        <v>1</v>
      </c>
      <c r="AG3725" t="str">
        <f>IF(Table2[[#This Row],[Avg Monthly GB Download]] &lt; 5, "Less than 5 GB", IF(Table2[[#This Row],[Avg Monthly GB Download]] &lt;= 10, "Between 5 and 10 GB", "10 or more GB"))</f>
        <v>Less than 5 GB</v>
      </c>
    </row>
    <row r="3726" spans="1:33" x14ac:dyDescent="0.3">
      <c r="A3726" t="s">
        <v>7567</v>
      </c>
      <c r="B3726" t="s">
        <v>21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17</v>
      </c>
      <c r="I3726" t="s">
        <v>18</v>
      </c>
      <c r="J3726">
        <v>4.9000000000000004</v>
      </c>
      <c r="K3726">
        <v>3</v>
      </c>
      <c r="L3726">
        <v>6</v>
      </c>
      <c r="M3726" t="s">
        <v>21</v>
      </c>
      <c r="N3726">
        <v>0</v>
      </c>
      <c r="O3726" t="s">
        <v>27</v>
      </c>
      <c r="P3726" t="s">
        <v>7568</v>
      </c>
      <c r="Q3726" t="s">
        <v>22</v>
      </c>
      <c r="R3726">
        <v>71</v>
      </c>
      <c r="S3726" t="s">
        <v>17</v>
      </c>
      <c r="T3726" t="s">
        <v>21</v>
      </c>
      <c r="U3726" t="s">
        <v>17</v>
      </c>
      <c r="V3726" t="str">
        <f>IF(Table2[[#This Row],[Age]] &lt; 30, "Under 30", IF(Table2[[#This Row],[Age]] &lt; 65, "Other", "Senior"))</f>
        <v>Senior</v>
      </c>
      <c r="W3726">
        <v>0</v>
      </c>
      <c r="X3726" t="s">
        <v>17</v>
      </c>
      <c r="Y3726" t="s">
        <v>28</v>
      </c>
      <c r="Z3726" t="s">
        <v>29</v>
      </c>
      <c r="AA3726">
        <v>39</v>
      </c>
      <c r="AB3726">
        <v>549</v>
      </c>
      <c r="AC3726" t="s">
        <v>52</v>
      </c>
      <c r="AD3726" t="s">
        <v>96</v>
      </c>
      <c r="AE3726">
        <f t="shared" si="58"/>
        <v>1</v>
      </c>
      <c r="AF3726">
        <v>1</v>
      </c>
      <c r="AG3726" t="str">
        <f>IF(Table2[[#This Row],[Avg Monthly GB Download]] &lt; 5, "Less than 5 GB", IF(Table2[[#This Row],[Avg Monthly GB Download]] &lt;= 10, "Between 5 and 10 GB", "10 or more GB"))</f>
        <v>Between 5 and 10 GB</v>
      </c>
    </row>
    <row r="3727" spans="1:33" x14ac:dyDescent="0.3">
      <c r="A3727" t="s">
        <v>7569</v>
      </c>
      <c r="B3727" t="s">
        <v>21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17</v>
      </c>
      <c r="I3727" t="s">
        <v>18</v>
      </c>
      <c r="J3727">
        <v>0</v>
      </c>
      <c r="K3727">
        <v>5</v>
      </c>
      <c r="L3727">
        <v>2</v>
      </c>
      <c r="M3727" t="s">
        <v>21</v>
      </c>
      <c r="N3727">
        <v>0</v>
      </c>
      <c r="O3727" t="s">
        <v>42</v>
      </c>
      <c r="P3727" t="s">
        <v>7570</v>
      </c>
      <c r="Q3727" t="s">
        <v>22</v>
      </c>
      <c r="R3727">
        <v>40</v>
      </c>
      <c r="S3727" t="s">
        <v>17</v>
      </c>
      <c r="T3727" t="s">
        <v>17</v>
      </c>
      <c r="U3727" t="s">
        <v>17</v>
      </c>
      <c r="V3727" t="str">
        <f>IF(Table2[[#This Row],[Age]] &lt; 30, "Under 30", IF(Table2[[#This Row],[Age]] &lt; 65, "Other", "Senior"))</f>
        <v>Other</v>
      </c>
      <c r="W3727">
        <v>0</v>
      </c>
      <c r="X3727" t="s">
        <v>17</v>
      </c>
      <c r="Y3727" t="s">
        <v>28</v>
      </c>
      <c r="Z3727" t="s">
        <v>34</v>
      </c>
      <c r="AA3727">
        <v>35</v>
      </c>
      <c r="AB3727">
        <v>1174</v>
      </c>
      <c r="AC3727" t="s">
        <v>35</v>
      </c>
      <c r="AD3727" t="s">
        <v>100</v>
      </c>
      <c r="AE3727">
        <f t="shared" si="58"/>
        <v>1</v>
      </c>
      <c r="AF3727">
        <v>1</v>
      </c>
      <c r="AG3727" t="str">
        <f>IF(Table2[[#This Row],[Avg Monthly GB Download]] &lt; 5, "Less than 5 GB", IF(Table2[[#This Row],[Avg Monthly GB Download]] &lt;= 10, "Between 5 and 10 GB", "10 or more GB"))</f>
        <v>Less than 5 GB</v>
      </c>
    </row>
    <row r="3728" spans="1:33" x14ac:dyDescent="0.3">
      <c r="A3728" t="s">
        <v>7571</v>
      </c>
      <c r="B3728" t="s">
        <v>21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17</v>
      </c>
      <c r="I3728" t="s">
        <v>18</v>
      </c>
      <c r="J3728">
        <v>17.399999999999999</v>
      </c>
      <c r="K3728">
        <v>1</v>
      </c>
      <c r="L3728">
        <v>0</v>
      </c>
      <c r="M3728" t="s">
        <v>17</v>
      </c>
      <c r="N3728">
        <v>0</v>
      </c>
      <c r="O3728" t="s">
        <v>68</v>
      </c>
      <c r="P3728" t="s">
        <v>7572</v>
      </c>
      <c r="Q3728" t="s">
        <v>20</v>
      </c>
      <c r="R3728">
        <v>48</v>
      </c>
      <c r="S3728" t="s">
        <v>17</v>
      </c>
      <c r="T3728" t="s">
        <v>17</v>
      </c>
      <c r="U3728" t="s">
        <v>17</v>
      </c>
      <c r="V3728" t="str">
        <f>IF(Table2[[#This Row],[Age]] &lt; 30, "Under 30", IF(Table2[[#This Row],[Age]] &lt; 65, "Other", "Senior"))</f>
        <v>Other</v>
      </c>
      <c r="W3728">
        <v>0</v>
      </c>
      <c r="X3728" t="s">
        <v>17</v>
      </c>
      <c r="Y3728" t="s">
        <v>28</v>
      </c>
      <c r="Z3728" t="s">
        <v>91</v>
      </c>
      <c r="AA3728">
        <v>8</v>
      </c>
      <c r="AB3728">
        <v>8</v>
      </c>
      <c r="AC3728" t="s">
        <v>52</v>
      </c>
      <c r="AD3728" t="s">
        <v>53</v>
      </c>
      <c r="AE3728">
        <f t="shared" si="58"/>
        <v>1</v>
      </c>
      <c r="AF3728">
        <v>1</v>
      </c>
      <c r="AG3728" t="str">
        <f>IF(Table2[[#This Row],[Avg Monthly GB Download]] &lt; 5, "Less than 5 GB", IF(Table2[[#This Row],[Avg Monthly GB Download]] &lt;= 10, "Between 5 and 10 GB", "10 or more GB"))</f>
        <v>Less than 5 GB</v>
      </c>
    </row>
    <row r="3729" spans="1:33" x14ac:dyDescent="0.3">
      <c r="A3729" t="s">
        <v>7573</v>
      </c>
      <c r="B3729" t="s">
        <v>21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17</v>
      </c>
      <c r="I3729" t="s">
        <v>18</v>
      </c>
      <c r="J3729">
        <v>0</v>
      </c>
      <c r="K3729">
        <v>2</v>
      </c>
      <c r="L3729">
        <v>3</v>
      </c>
      <c r="M3729" t="s">
        <v>21</v>
      </c>
      <c r="N3729">
        <v>0</v>
      </c>
      <c r="O3729" t="s">
        <v>54</v>
      </c>
      <c r="P3729" t="s">
        <v>7574</v>
      </c>
      <c r="Q3729" t="s">
        <v>22</v>
      </c>
      <c r="R3729">
        <v>82</v>
      </c>
      <c r="S3729" t="s">
        <v>17</v>
      </c>
      <c r="T3729" t="s">
        <v>21</v>
      </c>
      <c r="U3729" t="s">
        <v>17</v>
      </c>
      <c r="V3729" t="str">
        <f>IF(Table2[[#This Row],[Age]] &lt; 30, "Under 30", IF(Table2[[#This Row],[Age]] &lt; 65, "Other", "Senior"))</f>
        <v>Senior</v>
      </c>
      <c r="W3729">
        <v>0</v>
      </c>
      <c r="X3729" t="s">
        <v>21</v>
      </c>
      <c r="Y3729" t="s">
        <v>28</v>
      </c>
      <c r="Z3729" t="s">
        <v>34</v>
      </c>
      <c r="AA3729">
        <v>26</v>
      </c>
      <c r="AB3729">
        <v>318</v>
      </c>
      <c r="AC3729" t="s">
        <v>52</v>
      </c>
      <c r="AD3729" t="s">
        <v>92</v>
      </c>
      <c r="AE3729">
        <f t="shared" si="58"/>
        <v>1</v>
      </c>
      <c r="AF3729">
        <v>1</v>
      </c>
      <c r="AG3729" t="str">
        <f>IF(Table2[[#This Row],[Avg Monthly GB Download]] &lt; 5, "Less than 5 GB", IF(Table2[[#This Row],[Avg Monthly GB Download]] &lt;= 10, "Between 5 and 10 GB", "10 or more GB"))</f>
        <v>Less than 5 GB</v>
      </c>
    </row>
    <row r="3730" spans="1:33" x14ac:dyDescent="0.3">
      <c r="A3730" t="s">
        <v>7575</v>
      </c>
      <c r="B3730" t="s">
        <v>21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17</v>
      </c>
      <c r="I3730" t="s">
        <v>18</v>
      </c>
      <c r="J3730">
        <v>0</v>
      </c>
      <c r="K3730">
        <v>3</v>
      </c>
      <c r="L3730">
        <v>1</v>
      </c>
      <c r="M3730" t="s">
        <v>21</v>
      </c>
      <c r="N3730">
        <v>0</v>
      </c>
      <c r="O3730" t="s">
        <v>60</v>
      </c>
      <c r="P3730" t="s">
        <v>7576</v>
      </c>
      <c r="Q3730" t="s">
        <v>20</v>
      </c>
      <c r="R3730">
        <v>53</v>
      </c>
      <c r="S3730" t="s">
        <v>17</v>
      </c>
      <c r="T3730" t="s">
        <v>17</v>
      </c>
      <c r="U3730" t="s">
        <v>17</v>
      </c>
      <c r="V3730" t="str">
        <f>IF(Table2[[#This Row],[Age]] &lt; 30, "Under 30", IF(Table2[[#This Row],[Age]] &lt; 65, "Other", "Senior"))</f>
        <v>Other</v>
      </c>
      <c r="W3730">
        <v>0</v>
      </c>
      <c r="X3730" t="s">
        <v>21</v>
      </c>
      <c r="Y3730" t="s">
        <v>28</v>
      </c>
      <c r="Z3730" t="s">
        <v>34</v>
      </c>
      <c r="AA3730">
        <v>14</v>
      </c>
      <c r="AB3730">
        <v>77</v>
      </c>
      <c r="AC3730" t="s">
        <v>52</v>
      </c>
      <c r="AD3730" t="s">
        <v>98</v>
      </c>
      <c r="AE3730">
        <f t="shared" si="58"/>
        <v>1</v>
      </c>
      <c r="AF3730">
        <v>1</v>
      </c>
      <c r="AG3730" t="str">
        <f>IF(Table2[[#This Row],[Avg Monthly GB Download]] &lt; 5, "Less than 5 GB", IF(Table2[[#This Row],[Avg Monthly GB Download]] &lt;= 10, "Between 5 and 10 GB", "10 or more GB"))</f>
        <v>Less than 5 GB</v>
      </c>
    </row>
    <row r="3731" spans="1:33" x14ac:dyDescent="0.3">
      <c r="A3731" t="s">
        <v>7577</v>
      </c>
      <c r="B3731" t="s">
        <v>21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17</v>
      </c>
      <c r="I3731" t="s">
        <v>18</v>
      </c>
      <c r="J3731">
        <v>0</v>
      </c>
      <c r="K3731">
        <v>3</v>
      </c>
      <c r="L3731">
        <v>5</v>
      </c>
      <c r="M3731" t="s">
        <v>21</v>
      </c>
      <c r="N3731">
        <v>0</v>
      </c>
      <c r="O3731" t="s">
        <v>19</v>
      </c>
      <c r="P3731" t="s">
        <v>7578</v>
      </c>
      <c r="Q3731" t="s">
        <v>22</v>
      </c>
      <c r="R3731">
        <v>62</v>
      </c>
      <c r="S3731" t="s">
        <v>17</v>
      </c>
      <c r="T3731" t="s">
        <v>17</v>
      </c>
      <c r="U3731" t="s">
        <v>17</v>
      </c>
      <c r="V3731" t="str">
        <f>IF(Table2[[#This Row],[Age]] &lt; 30, "Under 30", IF(Table2[[#This Row],[Age]] &lt; 65, "Other", "Senior"))</f>
        <v>Other</v>
      </c>
      <c r="W3731">
        <v>0</v>
      </c>
      <c r="X3731" t="s">
        <v>17</v>
      </c>
      <c r="Y3731" t="s">
        <v>28</v>
      </c>
      <c r="Z3731" t="s">
        <v>34</v>
      </c>
      <c r="AA3731">
        <v>39</v>
      </c>
      <c r="AB3731">
        <v>1482</v>
      </c>
      <c r="AC3731" t="s">
        <v>52</v>
      </c>
      <c r="AD3731" t="s">
        <v>96</v>
      </c>
      <c r="AE3731">
        <f t="shared" si="58"/>
        <v>1</v>
      </c>
      <c r="AF3731">
        <v>1</v>
      </c>
      <c r="AG3731" t="str">
        <f>IF(Table2[[#This Row],[Avg Monthly GB Download]] &lt; 5, "Less than 5 GB", IF(Table2[[#This Row],[Avg Monthly GB Download]] &lt;= 10, "Between 5 and 10 GB", "10 or more GB"))</f>
        <v>Between 5 and 10 GB</v>
      </c>
    </row>
    <row r="3732" spans="1:33" x14ac:dyDescent="0.3">
      <c r="A3732" t="s">
        <v>7579</v>
      </c>
      <c r="B3732" t="s">
        <v>21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21</v>
      </c>
      <c r="I3732" t="s">
        <v>18</v>
      </c>
      <c r="J3732">
        <v>7.8</v>
      </c>
      <c r="K3732">
        <v>1</v>
      </c>
      <c r="L3732">
        <v>21</v>
      </c>
      <c r="M3732" t="s">
        <v>17</v>
      </c>
      <c r="N3732">
        <v>6</v>
      </c>
      <c r="O3732" t="s">
        <v>42</v>
      </c>
      <c r="P3732" t="s">
        <v>7580</v>
      </c>
      <c r="Q3732" t="s">
        <v>20</v>
      </c>
      <c r="R3732">
        <v>26</v>
      </c>
      <c r="S3732" t="s">
        <v>21</v>
      </c>
      <c r="T3732" t="s">
        <v>17</v>
      </c>
      <c r="U3732" t="s">
        <v>17</v>
      </c>
      <c r="V3732" t="str">
        <f>IF(Table2[[#This Row],[Age]] &lt; 30, "Under 30", IF(Table2[[#This Row],[Age]] &lt; 65, "Other", "Senior"))</f>
        <v>Under 30</v>
      </c>
      <c r="W3732">
        <v>0</v>
      </c>
      <c r="X3732" t="s">
        <v>17</v>
      </c>
      <c r="Y3732" t="s">
        <v>28</v>
      </c>
      <c r="Z3732" t="s">
        <v>34</v>
      </c>
      <c r="AA3732">
        <v>40</v>
      </c>
      <c r="AB3732">
        <v>207</v>
      </c>
      <c r="AC3732" t="s">
        <v>52</v>
      </c>
      <c r="AD3732" t="s">
        <v>53</v>
      </c>
      <c r="AE3732">
        <f t="shared" si="58"/>
        <v>1</v>
      </c>
      <c r="AF3732">
        <v>1</v>
      </c>
      <c r="AG3732" t="str">
        <f>IF(Table2[[#This Row],[Avg Monthly GB Download]] &lt; 5, "Less than 5 GB", IF(Table2[[#This Row],[Avg Monthly GB Download]] &lt;= 10, "Between 5 and 10 GB", "10 or more GB"))</f>
        <v>10 or more GB</v>
      </c>
    </row>
    <row r="3733" spans="1:33" x14ac:dyDescent="0.3">
      <c r="A3733" t="s">
        <v>7581</v>
      </c>
      <c r="B3733" t="s">
        <v>21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17</v>
      </c>
      <c r="I3733" t="s">
        <v>18</v>
      </c>
      <c r="J3733">
        <v>0</v>
      </c>
      <c r="K3733">
        <v>1</v>
      </c>
      <c r="L3733">
        <v>5</v>
      </c>
      <c r="M3733" t="s">
        <v>21</v>
      </c>
      <c r="N3733">
        <v>0</v>
      </c>
      <c r="O3733" t="s">
        <v>81</v>
      </c>
      <c r="P3733" t="s">
        <v>7582</v>
      </c>
      <c r="Q3733" t="s">
        <v>20</v>
      </c>
      <c r="R3733">
        <v>43</v>
      </c>
      <c r="S3733" t="s">
        <v>17</v>
      </c>
      <c r="T3733" t="s">
        <v>17</v>
      </c>
      <c r="U3733" t="s">
        <v>17</v>
      </c>
      <c r="V3733" t="str">
        <f>IF(Table2[[#This Row],[Age]] &lt; 30, "Under 30", IF(Table2[[#This Row],[Age]] &lt; 65, "Other", "Senior"))</f>
        <v>Other</v>
      </c>
      <c r="W3733">
        <v>0</v>
      </c>
      <c r="X3733" t="s">
        <v>17</v>
      </c>
      <c r="Y3733" t="s">
        <v>28</v>
      </c>
      <c r="Z3733" t="s">
        <v>91</v>
      </c>
      <c r="AA3733">
        <v>34</v>
      </c>
      <c r="AB3733">
        <v>335</v>
      </c>
      <c r="AC3733" t="s">
        <v>52</v>
      </c>
      <c r="AD3733" t="s">
        <v>92</v>
      </c>
      <c r="AE3733">
        <f t="shared" si="58"/>
        <v>1</v>
      </c>
      <c r="AF3733">
        <v>1</v>
      </c>
      <c r="AG3733" t="str">
        <f>IF(Table2[[#This Row],[Avg Monthly GB Download]] &lt; 5, "Less than 5 GB", IF(Table2[[#This Row],[Avg Monthly GB Download]] &lt;= 10, "Between 5 and 10 GB", "10 or more GB"))</f>
        <v>Between 5 and 10 GB</v>
      </c>
    </row>
    <row r="3734" spans="1:33" x14ac:dyDescent="0.3">
      <c r="A3734" t="s">
        <v>7583</v>
      </c>
      <c r="B3734" t="s">
        <v>21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21</v>
      </c>
      <c r="I3734" t="s">
        <v>18</v>
      </c>
      <c r="J3734">
        <v>4.7</v>
      </c>
      <c r="K3734">
        <v>2</v>
      </c>
      <c r="L3734">
        <v>12</v>
      </c>
      <c r="M3734" t="s">
        <v>21</v>
      </c>
      <c r="N3734">
        <v>0</v>
      </c>
      <c r="O3734" t="s">
        <v>89</v>
      </c>
      <c r="P3734" t="s">
        <v>7584</v>
      </c>
      <c r="Q3734" t="s">
        <v>22</v>
      </c>
      <c r="R3734">
        <v>48</v>
      </c>
      <c r="S3734" t="s">
        <v>17</v>
      </c>
      <c r="T3734" t="s">
        <v>17</v>
      </c>
      <c r="U3734" t="s">
        <v>17</v>
      </c>
      <c r="V3734" t="str">
        <f>IF(Table2[[#This Row],[Age]] &lt; 30, "Under 30", IF(Table2[[#This Row],[Age]] &lt; 65, "Other", "Senior"))</f>
        <v>Other</v>
      </c>
      <c r="W3734">
        <v>0</v>
      </c>
      <c r="X3734" t="s">
        <v>17</v>
      </c>
      <c r="Y3734" t="s">
        <v>28</v>
      </c>
      <c r="Z3734" t="s">
        <v>34</v>
      </c>
      <c r="AA3734">
        <v>34</v>
      </c>
      <c r="AB3734">
        <v>71</v>
      </c>
      <c r="AC3734" t="s">
        <v>52</v>
      </c>
      <c r="AD3734" t="s">
        <v>92</v>
      </c>
      <c r="AE3734">
        <f t="shared" si="58"/>
        <v>1</v>
      </c>
      <c r="AF3734">
        <v>1</v>
      </c>
      <c r="AG3734" t="str">
        <f>IF(Table2[[#This Row],[Avg Monthly GB Download]] &lt; 5, "Less than 5 GB", IF(Table2[[#This Row],[Avg Monthly GB Download]] &lt;= 10, "Between 5 and 10 GB", "10 or more GB"))</f>
        <v>10 or more GB</v>
      </c>
    </row>
    <row r="3735" spans="1:33" x14ac:dyDescent="0.3">
      <c r="A3735" t="s">
        <v>7585</v>
      </c>
      <c r="B3735" t="s">
        <v>21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21</v>
      </c>
      <c r="I3735" t="s">
        <v>18</v>
      </c>
      <c r="J3735">
        <v>8.1999999999999993</v>
      </c>
      <c r="K3735">
        <v>0</v>
      </c>
      <c r="L3735">
        <v>17</v>
      </c>
      <c r="M3735" t="s">
        <v>21</v>
      </c>
      <c r="N3735">
        <v>0</v>
      </c>
      <c r="O3735" t="s">
        <v>64</v>
      </c>
      <c r="P3735" t="s">
        <v>7586</v>
      </c>
      <c r="Q3735" t="s">
        <v>22</v>
      </c>
      <c r="R3735">
        <v>23</v>
      </c>
      <c r="S3735" t="s">
        <v>21</v>
      </c>
      <c r="T3735" t="s">
        <v>17</v>
      </c>
      <c r="U3735" t="s">
        <v>17</v>
      </c>
      <c r="V3735" t="str">
        <f>IF(Table2[[#This Row],[Age]] &lt; 30, "Under 30", IF(Table2[[#This Row],[Age]] &lt; 65, "Other", "Senior"))</f>
        <v>Under 30</v>
      </c>
      <c r="W3735">
        <v>0</v>
      </c>
      <c r="X3735" t="s">
        <v>17</v>
      </c>
      <c r="Y3735" t="s">
        <v>28</v>
      </c>
      <c r="Z3735" t="s">
        <v>34</v>
      </c>
      <c r="AA3735">
        <v>51</v>
      </c>
      <c r="AB3735">
        <v>1102</v>
      </c>
      <c r="AC3735" t="s">
        <v>52</v>
      </c>
      <c r="AD3735" t="s">
        <v>98</v>
      </c>
      <c r="AE3735">
        <f t="shared" si="58"/>
        <v>1</v>
      </c>
      <c r="AF3735">
        <v>1</v>
      </c>
      <c r="AG3735" t="str">
        <f>IF(Table2[[#This Row],[Avg Monthly GB Download]] &lt; 5, "Less than 5 GB", IF(Table2[[#This Row],[Avg Monthly GB Download]] &lt;= 10, "Between 5 and 10 GB", "10 or more GB"))</f>
        <v>10 or more GB</v>
      </c>
    </row>
    <row r="3736" spans="1:33" x14ac:dyDescent="0.3">
      <c r="A3736" t="s">
        <v>7587</v>
      </c>
      <c r="B3736" t="s">
        <v>21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17</v>
      </c>
      <c r="I3736" t="s">
        <v>18</v>
      </c>
      <c r="J3736">
        <v>0</v>
      </c>
      <c r="K3736">
        <v>0</v>
      </c>
      <c r="L3736">
        <v>1</v>
      </c>
      <c r="M3736" t="s">
        <v>21</v>
      </c>
      <c r="N3736">
        <v>0</v>
      </c>
      <c r="O3736" t="s">
        <v>66</v>
      </c>
      <c r="P3736" t="s">
        <v>7588</v>
      </c>
      <c r="Q3736" t="s">
        <v>20</v>
      </c>
      <c r="R3736">
        <v>62</v>
      </c>
      <c r="S3736" t="s">
        <v>17</v>
      </c>
      <c r="T3736" t="s">
        <v>17</v>
      </c>
      <c r="U3736" t="s">
        <v>17</v>
      </c>
      <c r="V3736" t="str">
        <f>IF(Table2[[#This Row],[Age]] &lt; 30, "Under 30", IF(Table2[[#This Row],[Age]] &lt; 65, "Other", "Senior"))</f>
        <v>Other</v>
      </c>
      <c r="W3736">
        <v>0</v>
      </c>
      <c r="X3736" t="s">
        <v>17</v>
      </c>
      <c r="Y3736" t="s">
        <v>28</v>
      </c>
      <c r="Z3736" t="s">
        <v>34</v>
      </c>
      <c r="AA3736">
        <v>48</v>
      </c>
      <c r="AB3736">
        <v>1159</v>
      </c>
      <c r="AC3736" t="s">
        <v>52</v>
      </c>
      <c r="AD3736" t="s">
        <v>98</v>
      </c>
      <c r="AE3736">
        <f t="shared" si="58"/>
        <v>1</v>
      </c>
      <c r="AF3736">
        <v>1</v>
      </c>
      <c r="AG3736" t="str">
        <f>IF(Table2[[#This Row],[Avg Monthly GB Download]] &lt; 5, "Less than 5 GB", IF(Table2[[#This Row],[Avg Monthly GB Download]] &lt;= 10, "Between 5 and 10 GB", "10 or more GB"))</f>
        <v>Less than 5 GB</v>
      </c>
    </row>
    <row r="3737" spans="1:33" x14ac:dyDescent="0.3">
      <c r="A3737" t="s">
        <v>7589</v>
      </c>
      <c r="B3737" t="s">
        <v>21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17</v>
      </c>
      <c r="I3737" t="s">
        <v>18</v>
      </c>
      <c r="J3737">
        <v>14.1</v>
      </c>
      <c r="K3737">
        <v>1</v>
      </c>
      <c r="L3737">
        <v>7</v>
      </c>
      <c r="M3737" t="s">
        <v>21</v>
      </c>
      <c r="N3737">
        <v>0</v>
      </c>
      <c r="O3737" t="s">
        <v>70</v>
      </c>
      <c r="P3737" t="s">
        <v>7590</v>
      </c>
      <c r="Q3737" t="s">
        <v>22</v>
      </c>
      <c r="R3737">
        <v>58</v>
      </c>
      <c r="S3737" t="s">
        <v>17</v>
      </c>
      <c r="T3737" t="s">
        <v>17</v>
      </c>
      <c r="U3737" t="s">
        <v>17</v>
      </c>
      <c r="V3737" t="str">
        <f>IF(Table2[[#This Row],[Age]] &lt; 30, "Under 30", IF(Table2[[#This Row],[Age]] &lt; 65, "Other", "Senior"))</f>
        <v>Other</v>
      </c>
      <c r="W3737">
        <v>0</v>
      </c>
      <c r="X3737" t="s">
        <v>17</v>
      </c>
      <c r="Y3737" t="s">
        <v>28</v>
      </c>
      <c r="Z3737" t="s">
        <v>34</v>
      </c>
      <c r="AA3737">
        <v>38</v>
      </c>
      <c r="AB3737">
        <v>1874</v>
      </c>
      <c r="AC3737" t="s">
        <v>52</v>
      </c>
      <c r="AD3737" t="s">
        <v>98</v>
      </c>
      <c r="AE3737">
        <f t="shared" si="58"/>
        <v>1</v>
      </c>
      <c r="AF3737">
        <v>1</v>
      </c>
      <c r="AG3737" t="str">
        <f>IF(Table2[[#This Row],[Avg Monthly GB Download]] &lt; 5, "Less than 5 GB", IF(Table2[[#This Row],[Avg Monthly GB Download]] &lt;= 10, "Between 5 and 10 GB", "10 or more GB"))</f>
        <v>Between 5 and 10 GB</v>
      </c>
    </row>
    <row r="3738" spans="1:33" x14ac:dyDescent="0.3">
      <c r="A3738" t="s">
        <v>7591</v>
      </c>
      <c r="B3738" t="s">
        <v>21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17</v>
      </c>
      <c r="I3738" t="s">
        <v>18</v>
      </c>
      <c r="J3738">
        <v>0</v>
      </c>
      <c r="K3738">
        <v>2</v>
      </c>
      <c r="L3738">
        <v>12</v>
      </c>
      <c r="M3738" t="s">
        <v>21</v>
      </c>
      <c r="N3738">
        <v>0</v>
      </c>
      <c r="O3738" t="s">
        <v>54</v>
      </c>
      <c r="P3738" t="s">
        <v>7592</v>
      </c>
      <c r="Q3738" t="s">
        <v>20</v>
      </c>
      <c r="R3738">
        <v>45</v>
      </c>
      <c r="S3738" t="s">
        <v>17</v>
      </c>
      <c r="T3738" t="s">
        <v>17</v>
      </c>
      <c r="U3738" t="s">
        <v>17</v>
      </c>
      <c r="V3738" t="str">
        <f>IF(Table2[[#This Row],[Age]] &lt; 30, "Under 30", IF(Table2[[#This Row],[Age]] &lt; 65, "Other", "Senior"))</f>
        <v>Other</v>
      </c>
      <c r="W3738">
        <v>0</v>
      </c>
      <c r="X3738" t="s">
        <v>17</v>
      </c>
      <c r="Y3738" t="s">
        <v>28</v>
      </c>
      <c r="Z3738" t="s">
        <v>34</v>
      </c>
      <c r="AA3738">
        <v>43</v>
      </c>
      <c r="AB3738">
        <v>90</v>
      </c>
      <c r="AC3738" t="s">
        <v>52</v>
      </c>
      <c r="AD3738" t="s">
        <v>92</v>
      </c>
      <c r="AE3738">
        <f t="shared" si="58"/>
        <v>1</v>
      </c>
      <c r="AF3738">
        <v>1</v>
      </c>
      <c r="AG3738" t="str">
        <f>IF(Table2[[#This Row],[Avg Monthly GB Download]] &lt; 5, "Less than 5 GB", IF(Table2[[#This Row],[Avg Monthly GB Download]] &lt;= 10, "Between 5 and 10 GB", "10 or more GB"))</f>
        <v>10 or more GB</v>
      </c>
    </row>
    <row r="3739" spans="1:33" x14ac:dyDescent="0.3">
      <c r="A3739" t="s">
        <v>7593</v>
      </c>
      <c r="B3739" t="s">
        <v>21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17</v>
      </c>
      <c r="I3739" t="s">
        <v>18</v>
      </c>
      <c r="J3739">
        <v>2.9</v>
      </c>
      <c r="K3739">
        <v>1</v>
      </c>
      <c r="L3739">
        <v>4</v>
      </c>
      <c r="M3739" t="s">
        <v>17</v>
      </c>
      <c r="N3739">
        <v>13</v>
      </c>
      <c r="O3739" t="s">
        <v>70</v>
      </c>
      <c r="P3739" t="s">
        <v>7594</v>
      </c>
      <c r="Q3739" t="s">
        <v>20</v>
      </c>
      <c r="R3739">
        <v>45</v>
      </c>
      <c r="S3739" t="s">
        <v>17</v>
      </c>
      <c r="T3739" t="s">
        <v>17</v>
      </c>
      <c r="U3739" t="s">
        <v>17</v>
      </c>
      <c r="V3739" t="str">
        <f>IF(Table2[[#This Row],[Age]] &lt; 30, "Under 30", IF(Table2[[#This Row],[Age]] &lt; 65, "Other", "Senior"))</f>
        <v>Other</v>
      </c>
      <c r="W3739">
        <v>0</v>
      </c>
      <c r="X3739" t="s">
        <v>17</v>
      </c>
      <c r="Y3739" t="s">
        <v>28</v>
      </c>
      <c r="Z3739" t="s">
        <v>29</v>
      </c>
      <c r="AA3739">
        <v>25</v>
      </c>
      <c r="AB3739">
        <v>46</v>
      </c>
      <c r="AC3739" t="s">
        <v>52</v>
      </c>
      <c r="AD3739" t="s">
        <v>92</v>
      </c>
      <c r="AE3739">
        <f t="shared" si="58"/>
        <v>1</v>
      </c>
      <c r="AF3739">
        <v>1</v>
      </c>
      <c r="AG3739" t="str">
        <f>IF(Table2[[#This Row],[Avg Monthly GB Download]] &lt; 5, "Less than 5 GB", IF(Table2[[#This Row],[Avg Monthly GB Download]] &lt;= 10, "Between 5 and 10 GB", "10 or more GB"))</f>
        <v>Less than 5 GB</v>
      </c>
    </row>
    <row r="3740" spans="1:33" x14ac:dyDescent="0.3">
      <c r="A3740" t="s">
        <v>7595</v>
      </c>
      <c r="B3740" t="s">
        <v>21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17</v>
      </c>
      <c r="I3740" t="s">
        <v>18</v>
      </c>
      <c r="J3740">
        <v>0</v>
      </c>
      <c r="K3740">
        <v>5</v>
      </c>
      <c r="L3740">
        <v>6</v>
      </c>
      <c r="M3740" t="s">
        <v>21</v>
      </c>
      <c r="N3740">
        <v>0</v>
      </c>
      <c r="O3740" t="s">
        <v>66</v>
      </c>
      <c r="P3740" t="s">
        <v>7596</v>
      </c>
      <c r="Q3740" t="s">
        <v>22</v>
      </c>
      <c r="R3740">
        <v>31</v>
      </c>
      <c r="S3740" t="s">
        <v>17</v>
      </c>
      <c r="T3740" t="s">
        <v>17</v>
      </c>
      <c r="U3740" t="s">
        <v>17</v>
      </c>
      <c r="V3740" t="str">
        <f>IF(Table2[[#This Row],[Age]] &lt; 30, "Under 30", IF(Table2[[#This Row],[Age]] &lt; 65, "Other", "Senior"))</f>
        <v>Other</v>
      </c>
      <c r="W3740">
        <v>0</v>
      </c>
      <c r="X3740" t="s">
        <v>21</v>
      </c>
      <c r="Y3740" t="s">
        <v>28</v>
      </c>
      <c r="Z3740" t="s">
        <v>34</v>
      </c>
      <c r="AA3740">
        <v>53</v>
      </c>
      <c r="AB3740">
        <v>385</v>
      </c>
      <c r="AC3740" t="s">
        <v>52</v>
      </c>
      <c r="AD3740" t="s">
        <v>92</v>
      </c>
      <c r="AE3740">
        <f t="shared" si="58"/>
        <v>1</v>
      </c>
      <c r="AF3740">
        <v>1</v>
      </c>
      <c r="AG3740" t="str">
        <f>IF(Table2[[#This Row],[Avg Monthly GB Download]] &lt; 5, "Less than 5 GB", IF(Table2[[#This Row],[Avg Monthly GB Download]] &lt;= 10, "Between 5 and 10 GB", "10 or more GB"))</f>
        <v>Between 5 and 10 GB</v>
      </c>
    </row>
    <row r="3741" spans="1:33" x14ac:dyDescent="0.3">
      <c r="A3741" t="s">
        <v>7597</v>
      </c>
      <c r="B3741" t="s">
        <v>21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17</v>
      </c>
      <c r="I3741" t="s">
        <v>18</v>
      </c>
      <c r="J3741">
        <v>0</v>
      </c>
      <c r="K3741">
        <v>0</v>
      </c>
      <c r="L3741">
        <v>30</v>
      </c>
      <c r="M3741" t="s">
        <v>21</v>
      </c>
      <c r="N3741">
        <v>0</v>
      </c>
      <c r="O3741" t="s">
        <v>66</v>
      </c>
      <c r="P3741" t="s">
        <v>7598</v>
      </c>
      <c r="Q3741" t="s">
        <v>20</v>
      </c>
      <c r="R3741">
        <v>25</v>
      </c>
      <c r="S3741" t="s">
        <v>21</v>
      </c>
      <c r="T3741" t="s">
        <v>17</v>
      </c>
      <c r="U3741" t="s">
        <v>17</v>
      </c>
      <c r="V3741" t="str">
        <f>IF(Table2[[#This Row],[Age]] &lt; 30, "Under 30", IF(Table2[[#This Row],[Age]] &lt; 65, "Other", "Senior"))</f>
        <v>Under 30</v>
      </c>
      <c r="W3741">
        <v>0</v>
      </c>
      <c r="X3741" t="s">
        <v>21</v>
      </c>
      <c r="Y3741" t="s">
        <v>28</v>
      </c>
      <c r="Z3741" t="s">
        <v>34</v>
      </c>
      <c r="AA3741">
        <v>70</v>
      </c>
      <c r="AB3741">
        <v>2757</v>
      </c>
      <c r="AC3741" t="s">
        <v>52</v>
      </c>
      <c r="AD3741" t="s">
        <v>53</v>
      </c>
      <c r="AE3741">
        <f t="shared" si="58"/>
        <v>1</v>
      </c>
      <c r="AF3741">
        <v>1</v>
      </c>
      <c r="AG3741" t="str">
        <f>IF(Table2[[#This Row],[Avg Monthly GB Download]] &lt; 5, "Less than 5 GB", IF(Table2[[#This Row],[Avg Monthly GB Download]] &lt;= 10, "Between 5 and 10 GB", "10 or more GB"))</f>
        <v>10 or more GB</v>
      </c>
    </row>
    <row r="3742" spans="1:33" x14ac:dyDescent="0.3">
      <c r="A3742" t="s">
        <v>7599</v>
      </c>
      <c r="B3742" t="s">
        <v>21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17</v>
      </c>
      <c r="I3742" t="s">
        <v>84</v>
      </c>
      <c r="J3742">
        <v>0</v>
      </c>
      <c r="K3742">
        <v>0</v>
      </c>
      <c r="L3742">
        <v>5</v>
      </c>
      <c r="M3742" t="s">
        <v>21</v>
      </c>
      <c r="N3742">
        <v>0</v>
      </c>
      <c r="O3742" t="s">
        <v>76</v>
      </c>
      <c r="P3742" t="s">
        <v>7600</v>
      </c>
      <c r="Q3742" t="s">
        <v>22</v>
      </c>
      <c r="R3742">
        <v>49</v>
      </c>
      <c r="S3742" t="s">
        <v>17</v>
      </c>
      <c r="T3742" t="s">
        <v>17</v>
      </c>
      <c r="U3742" t="s">
        <v>17</v>
      </c>
      <c r="V3742" t="str">
        <f>IF(Table2[[#This Row],[Age]] &lt; 30, "Under 30", IF(Table2[[#This Row],[Age]] &lt; 65, "Other", "Senior"))</f>
        <v>Other</v>
      </c>
      <c r="W3742">
        <v>0</v>
      </c>
      <c r="X3742" t="s">
        <v>17</v>
      </c>
      <c r="Y3742" t="s">
        <v>28</v>
      </c>
      <c r="Z3742" t="s">
        <v>34</v>
      </c>
      <c r="AA3742">
        <v>51</v>
      </c>
      <c r="AB3742">
        <v>108</v>
      </c>
      <c r="AC3742" t="s">
        <v>52</v>
      </c>
      <c r="AD3742" t="s">
        <v>53</v>
      </c>
      <c r="AE3742">
        <f t="shared" si="58"/>
        <v>1</v>
      </c>
      <c r="AF3742">
        <v>1</v>
      </c>
      <c r="AG3742" t="str">
        <f>IF(Table2[[#This Row],[Avg Monthly GB Download]] &lt; 5, "Less than 5 GB", IF(Table2[[#This Row],[Avg Monthly GB Download]] &lt;= 10, "Between 5 and 10 GB", "10 or more GB"))</f>
        <v>Between 5 and 10 GB</v>
      </c>
    </row>
    <row r="3743" spans="1:33" x14ac:dyDescent="0.3">
      <c r="A3743" t="s">
        <v>7601</v>
      </c>
      <c r="B3743" t="s">
        <v>21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17</v>
      </c>
      <c r="I3743" t="s">
        <v>18</v>
      </c>
      <c r="J3743">
        <v>95.2</v>
      </c>
      <c r="K3743">
        <v>3</v>
      </c>
      <c r="L3743">
        <v>4</v>
      </c>
      <c r="M3743" t="s">
        <v>21</v>
      </c>
      <c r="N3743">
        <v>0</v>
      </c>
      <c r="O3743" t="s">
        <v>56</v>
      </c>
      <c r="P3743" t="s">
        <v>7602</v>
      </c>
      <c r="Q3743" t="s">
        <v>20</v>
      </c>
      <c r="R3743">
        <v>78</v>
      </c>
      <c r="S3743" t="s">
        <v>17</v>
      </c>
      <c r="T3743" t="s">
        <v>21</v>
      </c>
      <c r="U3743" t="s">
        <v>17</v>
      </c>
      <c r="V3743" t="str">
        <f>IF(Table2[[#This Row],[Age]] &lt; 30, "Under 30", IF(Table2[[#This Row],[Age]] &lt; 65, "Other", "Senior"))</f>
        <v>Senior</v>
      </c>
      <c r="W3743">
        <v>0</v>
      </c>
      <c r="X3743" t="s">
        <v>21</v>
      </c>
      <c r="Y3743" t="s">
        <v>28</v>
      </c>
      <c r="Z3743" t="s">
        <v>34</v>
      </c>
      <c r="AA3743">
        <v>39</v>
      </c>
      <c r="AB3743">
        <v>488</v>
      </c>
      <c r="AC3743" t="s">
        <v>52</v>
      </c>
      <c r="AD3743" t="s">
        <v>92</v>
      </c>
      <c r="AE3743">
        <f t="shared" si="58"/>
        <v>1</v>
      </c>
      <c r="AF3743">
        <v>1</v>
      </c>
      <c r="AG3743" t="str">
        <f>IF(Table2[[#This Row],[Avg Monthly GB Download]] &lt; 5, "Less than 5 GB", IF(Table2[[#This Row],[Avg Monthly GB Download]] &lt;= 10, "Between 5 and 10 GB", "10 or more GB"))</f>
        <v>Less than 5 GB</v>
      </c>
    </row>
    <row r="3744" spans="1:33" x14ac:dyDescent="0.3">
      <c r="A3744" t="s">
        <v>7603</v>
      </c>
      <c r="B3744" t="s">
        <v>21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17</v>
      </c>
      <c r="I3744" t="s">
        <v>18</v>
      </c>
      <c r="J3744">
        <v>0</v>
      </c>
      <c r="K3744">
        <v>5</v>
      </c>
      <c r="L3744">
        <v>9</v>
      </c>
      <c r="M3744" t="s">
        <v>21</v>
      </c>
      <c r="N3744">
        <v>0</v>
      </c>
      <c r="O3744" t="s">
        <v>63</v>
      </c>
      <c r="P3744" t="s">
        <v>7604</v>
      </c>
      <c r="Q3744" t="s">
        <v>20</v>
      </c>
      <c r="R3744">
        <v>66</v>
      </c>
      <c r="S3744" t="s">
        <v>17</v>
      </c>
      <c r="T3744" t="s">
        <v>21</v>
      </c>
      <c r="U3744" t="s">
        <v>17</v>
      </c>
      <c r="V3744" t="str">
        <f>IF(Table2[[#This Row],[Age]] &lt; 30, "Under 30", IF(Table2[[#This Row],[Age]] &lt; 65, "Other", "Senior"))</f>
        <v>Senior</v>
      </c>
      <c r="W3744">
        <v>0</v>
      </c>
      <c r="X3744" t="s">
        <v>17</v>
      </c>
      <c r="Y3744" t="s">
        <v>28</v>
      </c>
      <c r="Z3744" t="s">
        <v>34</v>
      </c>
      <c r="AA3744">
        <v>33</v>
      </c>
      <c r="AB3744">
        <v>391</v>
      </c>
      <c r="AC3744" t="s">
        <v>86</v>
      </c>
      <c r="AD3744" t="s">
        <v>87</v>
      </c>
      <c r="AE3744">
        <f t="shared" si="58"/>
        <v>1</v>
      </c>
      <c r="AF3744">
        <v>1</v>
      </c>
      <c r="AG3744" t="str">
        <f>IF(Table2[[#This Row],[Avg Monthly GB Download]] &lt; 5, "Less than 5 GB", IF(Table2[[#This Row],[Avg Monthly GB Download]] &lt;= 10, "Between 5 and 10 GB", "10 or more GB"))</f>
        <v>Between 5 and 10 GB</v>
      </c>
    </row>
    <row r="3745" spans="1:33" x14ac:dyDescent="0.3">
      <c r="A3745" t="s">
        <v>7605</v>
      </c>
      <c r="B3745" t="s">
        <v>21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17</v>
      </c>
      <c r="I3745" t="s">
        <v>18</v>
      </c>
      <c r="J3745">
        <v>0</v>
      </c>
      <c r="K3745">
        <v>2</v>
      </c>
      <c r="L3745">
        <v>4</v>
      </c>
      <c r="M3745" t="s">
        <v>21</v>
      </c>
      <c r="N3745">
        <v>0</v>
      </c>
      <c r="O3745" t="s">
        <v>41</v>
      </c>
      <c r="P3745" t="s">
        <v>7606</v>
      </c>
      <c r="Q3745" t="s">
        <v>22</v>
      </c>
      <c r="R3745">
        <v>79</v>
      </c>
      <c r="S3745" t="s">
        <v>17</v>
      </c>
      <c r="T3745" t="s">
        <v>21</v>
      </c>
      <c r="U3745" t="s">
        <v>17</v>
      </c>
      <c r="V3745" t="str">
        <f>IF(Table2[[#This Row],[Age]] &lt; 30, "Under 30", IF(Table2[[#This Row],[Age]] &lt; 65, "Other", "Senior"))</f>
        <v>Senior</v>
      </c>
      <c r="W3745">
        <v>0</v>
      </c>
      <c r="X3745" t="s">
        <v>21</v>
      </c>
      <c r="Y3745" t="s">
        <v>28</v>
      </c>
      <c r="Z3745" t="s">
        <v>29</v>
      </c>
      <c r="AA3745">
        <v>59</v>
      </c>
      <c r="AB3745">
        <v>946</v>
      </c>
      <c r="AC3745" t="s">
        <v>52</v>
      </c>
      <c r="AD3745" t="s">
        <v>96</v>
      </c>
      <c r="AE3745">
        <f t="shared" si="58"/>
        <v>1</v>
      </c>
      <c r="AF3745">
        <v>1</v>
      </c>
      <c r="AG3745" t="str">
        <f>IF(Table2[[#This Row],[Avg Monthly GB Download]] &lt; 5, "Less than 5 GB", IF(Table2[[#This Row],[Avg Monthly GB Download]] &lt;= 10, "Between 5 and 10 GB", "10 or more GB"))</f>
        <v>Less than 5 GB</v>
      </c>
    </row>
    <row r="3746" spans="1:33" x14ac:dyDescent="0.3">
      <c r="A3746" t="s">
        <v>7607</v>
      </c>
      <c r="B3746" t="s">
        <v>21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17</v>
      </c>
      <c r="I3746" t="s">
        <v>18</v>
      </c>
      <c r="J3746">
        <v>4.8</v>
      </c>
      <c r="K3746">
        <v>1</v>
      </c>
      <c r="L3746">
        <v>2</v>
      </c>
      <c r="M3746" t="s">
        <v>17</v>
      </c>
      <c r="N3746">
        <v>77</v>
      </c>
      <c r="O3746" t="s">
        <v>43</v>
      </c>
      <c r="P3746" t="s">
        <v>7608</v>
      </c>
      <c r="Q3746" t="s">
        <v>22</v>
      </c>
      <c r="R3746">
        <v>61</v>
      </c>
      <c r="S3746" t="s">
        <v>17</v>
      </c>
      <c r="T3746" t="s">
        <v>17</v>
      </c>
      <c r="U3746" t="s">
        <v>17</v>
      </c>
      <c r="V3746" t="str">
        <f>IF(Table2[[#This Row],[Age]] &lt; 30, "Under 30", IF(Table2[[#This Row],[Age]] &lt; 65, "Other", "Senior"))</f>
        <v>Other</v>
      </c>
      <c r="W3746">
        <v>0</v>
      </c>
      <c r="X3746" t="s">
        <v>17</v>
      </c>
      <c r="Y3746" t="s">
        <v>94</v>
      </c>
      <c r="Z3746" t="s">
        <v>34</v>
      </c>
      <c r="AA3746">
        <v>54</v>
      </c>
      <c r="AB3746">
        <v>1296</v>
      </c>
      <c r="AC3746" t="s">
        <v>52</v>
      </c>
      <c r="AD3746" t="s">
        <v>53</v>
      </c>
      <c r="AE3746">
        <f t="shared" si="58"/>
        <v>1</v>
      </c>
      <c r="AF3746">
        <v>1</v>
      </c>
      <c r="AG3746" t="str">
        <f>IF(Table2[[#This Row],[Avg Monthly GB Download]] &lt; 5, "Less than 5 GB", IF(Table2[[#This Row],[Avg Monthly GB Download]] &lt;= 10, "Between 5 and 10 GB", "10 or more GB"))</f>
        <v>Less than 5 GB</v>
      </c>
    </row>
    <row r="3747" spans="1:33" x14ac:dyDescent="0.3">
      <c r="A3747" t="s">
        <v>7609</v>
      </c>
      <c r="B3747" t="s">
        <v>21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17</v>
      </c>
      <c r="I3747" t="s">
        <v>18</v>
      </c>
      <c r="J3747">
        <v>6.9</v>
      </c>
      <c r="K3747">
        <v>1</v>
      </c>
      <c r="L3747">
        <v>17</v>
      </c>
      <c r="M3747" t="s">
        <v>21</v>
      </c>
      <c r="N3747">
        <v>0</v>
      </c>
      <c r="O3747" t="s">
        <v>63</v>
      </c>
      <c r="P3747" t="s">
        <v>7610</v>
      </c>
      <c r="Q3747" t="s">
        <v>22</v>
      </c>
      <c r="R3747">
        <v>23</v>
      </c>
      <c r="S3747" t="s">
        <v>21</v>
      </c>
      <c r="T3747" t="s">
        <v>17</v>
      </c>
      <c r="U3747" t="s">
        <v>17</v>
      </c>
      <c r="V3747" t="str">
        <f>IF(Table2[[#This Row],[Age]] &lt; 30, "Under 30", IF(Table2[[#This Row],[Age]] &lt; 65, "Other", "Senior"))</f>
        <v>Under 30</v>
      </c>
      <c r="W3747">
        <v>0</v>
      </c>
      <c r="X3747" t="s">
        <v>21</v>
      </c>
      <c r="Y3747" t="s">
        <v>28</v>
      </c>
      <c r="Z3747" t="s">
        <v>91</v>
      </c>
      <c r="AA3747">
        <v>22</v>
      </c>
      <c r="AB3747">
        <v>67</v>
      </c>
      <c r="AC3747" t="s">
        <v>52</v>
      </c>
      <c r="AD3747" t="s">
        <v>92</v>
      </c>
      <c r="AE3747">
        <f t="shared" si="58"/>
        <v>1</v>
      </c>
      <c r="AF3747">
        <v>1</v>
      </c>
      <c r="AG3747" t="str">
        <f>IF(Table2[[#This Row],[Avg Monthly GB Download]] &lt; 5, "Less than 5 GB", IF(Table2[[#This Row],[Avg Monthly GB Download]] &lt;= 10, "Between 5 and 10 GB", "10 or more GB"))</f>
        <v>10 or more GB</v>
      </c>
    </row>
    <row r="3748" spans="1:33" x14ac:dyDescent="0.3">
      <c r="A3748" t="s">
        <v>7611</v>
      </c>
      <c r="B3748" t="s">
        <v>21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17</v>
      </c>
      <c r="I3748" t="s">
        <v>18</v>
      </c>
      <c r="J3748">
        <v>0</v>
      </c>
      <c r="K3748">
        <v>0</v>
      </c>
      <c r="L3748">
        <v>9</v>
      </c>
      <c r="M3748" t="s">
        <v>21</v>
      </c>
      <c r="N3748">
        <v>0</v>
      </c>
      <c r="O3748" t="s">
        <v>90</v>
      </c>
      <c r="P3748" t="s">
        <v>7612</v>
      </c>
      <c r="Q3748" t="s">
        <v>20</v>
      </c>
      <c r="R3748">
        <v>57</v>
      </c>
      <c r="S3748" t="s">
        <v>17</v>
      </c>
      <c r="T3748" t="s">
        <v>17</v>
      </c>
      <c r="U3748" t="s">
        <v>17</v>
      </c>
      <c r="V3748" t="str">
        <f>IF(Table2[[#This Row],[Age]] &lt; 30, "Under 30", IF(Table2[[#This Row],[Age]] &lt; 65, "Other", "Senior"))</f>
        <v>Other</v>
      </c>
      <c r="W3748">
        <v>0</v>
      </c>
      <c r="X3748" t="s">
        <v>21</v>
      </c>
      <c r="Y3748" t="s">
        <v>28</v>
      </c>
      <c r="Z3748" t="s">
        <v>34</v>
      </c>
      <c r="AA3748">
        <v>63</v>
      </c>
      <c r="AB3748">
        <v>257</v>
      </c>
      <c r="AC3748" t="s">
        <v>52</v>
      </c>
      <c r="AD3748" t="s">
        <v>92</v>
      </c>
      <c r="AE3748">
        <f t="shared" si="58"/>
        <v>1</v>
      </c>
      <c r="AF3748">
        <v>1</v>
      </c>
      <c r="AG3748" t="str">
        <f>IF(Table2[[#This Row],[Avg Monthly GB Download]] &lt; 5, "Less than 5 GB", IF(Table2[[#This Row],[Avg Monthly GB Download]] &lt;= 10, "Between 5 and 10 GB", "10 or more GB"))</f>
        <v>Between 5 and 10 GB</v>
      </c>
    </row>
    <row r="3749" spans="1:33" x14ac:dyDescent="0.3">
      <c r="A3749" t="s">
        <v>7613</v>
      </c>
      <c r="B3749" t="s">
        <v>21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17</v>
      </c>
      <c r="I3749" t="s">
        <v>18</v>
      </c>
      <c r="J3749">
        <v>8.3000000000000007</v>
      </c>
      <c r="K3749">
        <v>5</v>
      </c>
      <c r="L3749">
        <v>7</v>
      </c>
      <c r="M3749" t="s">
        <v>21</v>
      </c>
      <c r="N3749">
        <v>0</v>
      </c>
      <c r="O3749" t="s">
        <v>38</v>
      </c>
      <c r="P3749" t="s">
        <v>7614</v>
      </c>
      <c r="Q3749" t="s">
        <v>20</v>
      </c>
      <c r="R3749">
        <v>66</v>
      </c>
      <c r="S3749" t="s">
        <v>17</v>
      </c>
      <c r="T3749" t="s">
        <v>21</v>
      </c>
      <c r="U3749" t="s">
        <v>17</v>
      </c>
      <c r="V3749" t="str">
        <f>IF(Table2[[#This Row],[Age]] &lt; 30, "Under 30", IF(Table2[[#This Row],[Age]] &lt; 65, "Other", "Senior"))</f>
        <v>Senior</v>
      </c>
      <c r="W3749">
        <v>0</v>
      </c>
      <c r="X3749" t="s">
        <v>21</v>
      </c>
      <c r="Y3749" t="s">
        <v>28</v>
      </c>
      <c r="Z3749" t="s">
        <v>29</v>
      </c>
      <c r="AA3749">
        <v>44</v>
      </c>
      <c r="AB3749">
        <v>1572</v>
      </c>
      <c r="AC3749" t="s">
        <v>52</v>
      </c>
      <c r="AD3749" t="s">
        <v>98</v>
      </c>
      <c r="AE3749">
        <f t="shared" si="58"/>
        <v>1</v>
      </c>
      <c r="AF3749">
        <v>1</v>
      </c>
      <c r="AG3749" t="str">
        <f>IF(Table2[[#This Row],[Avg Monthly GB Download]] &lt; 5, "Less than 5 GB", IF(Table2[[#This Row],[Avg Monthly GB Download]] &lt;= 10, "Between 5 and 10 GB", "10 or more GB"))</f>
        <v>Between 5 and 10 GB</v>
      </c>
    </row>
    <row r="3750" spans="1:33" x14ac:dyDescent="0.3">
      <c r="A3750" t="s">
        <v>7615</v>
      </c>
      <c r="B3750" t="s">
        <v>21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17</v>
      </c>
      <c r="I3750" t="s">
        <v>18</v>
      </c>
      <c r="J3750">
        <v>0</v>
      </c>
      <c r="K3750">
        <v>5</v>
      </c>
      <c r="L3750">
        <v>12</v>
      </c>
      <c r="M3750" t="s">
        <v>21</v>
      </c>
      <c r="N3750">
        <v>0</v>
      </c>
      <c r="O3750" t="s">
        <v>59</v>
      </c>
      <c r="P3750" t="s">
        <v>7616</v>
      </c>
      <c r="Q3750" t="s">
        <v>20</v>
      </c>
      <c r="R3750">
        <v>27</v>
      </c>
      <c r="S3750" t="s">
        <v>21</v>
      </c>
      <c r="T3750" t="s">
        <v>17</v>
      </c>
      <c r="U3750" t="s">
        <v>17</v>
      </c>
      <c r="V3750" t="str">
        <f>IF(Table2[[#This Row],[Age]] &lt; 30, "Under 30", IF(Table2[[#This Row],[Age]] &lt; 65, "Other", "Senior"))</f>
        <v>Under 30</v>
      </c>
      <c r="W3750">
        <v>0</v>
      </c>
      <c r="X3750" t="s">
        <v>17</v>
      </c>
      <c r="Y3750" t="s">
        <v>94</v>
      </c>
      <c r="Z3750" t="s">
        <v>29</v>
      </c>
      <c r="AA3750">
        <v>25</v>
      </c>
      <c r="AB3750">
        <v>506</v>
      </c>
      <c r="AC3750" t="s">
        <v>52</v>
      </c>
      <c r="AD3750" t="s">
        <v>98</v>
      </c>
      <c r="AE3750">
        <f t="shared" si="58"/>
        <v>1</v>
      </c>
      <c r="AF3750">
        <v>1</v>
      </c>
      <c r="AG3750" t="str">
        <f>IF(Table2[[#This Row],[Avg Monthly GB Download]] &lt; 5, "Less than 5 GB", IF(Table2[[#This Row],[Avg Monthly GB Download]] &lt;= 10, "Between 5 and 10 GB", "10 or more GB"))</f>
        <v>10 or more GB</v>
      </c>
    </row>
    <row r="3751" spans="1:33" x14ac:dyDescent="0.3">
      <c r="A3751" t="s">
        <v>7617</v>
      </c>
      <c r="B3751" t="s">
        <v>21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17</v>
      </c>
      <c r="I3751" t="s">
        <v>18</v>
      </c>
      <c r="J3751">
        <v>0</v>
      </c>
      <c r="K3751">
        <v>5</v>
      </c>
      <c r="L3751">
        <v>5</v>
      </c>
      <c r="M3751" t="s">
        <v>21</v>
      </c>
      <c r="N3751">
        <v>0</v>
      </c>
      <c r="O3751" t="s">
        <v>56</v>
      </c>
      <c r="P3751" t="s">
        <v>7618</v>
      </c>
      <c r="Q3751" t="s">
        <v>22</v>
      </c>
      <c r="R3751">
        <v>69</v>
      </c>
      <c r="S3751" t="s">
        <v>17</v>
      </c>
      <c r="T3751" t="s">
        <v>21</v>
      </c>
      <c r="U3751" t="s">
        <v>17</v>
      </c>
      <c r="V3751" t="str">
        <f>IF(Table2[[#This Row],[Age]] &lt; 30, "Under 30", IF(Table2[[#This Row],[Age]] &lt; 65, "Other", "Senior"))</f>
        <v>Senior</v>
      </c>
      <c r="W3751">
        <v>0</v>
      </c>
      <c r="X3751" t="s">
        <v>21</v>
      </c>
      <c r="Y3751" t="s">
        <v>28</v>
      </c>
      <c r="Z3751" t="s">
        <v>34</v>
      </c>
      <c r="AA3751">
        <v>56</v>
      </c>
      <c r="AB3751">
        <v>2288</v>
      </c>
      <c r="AC3751" t="s">
        <v>86</v>
      </c>
      <c r="AD3751" t="s">
        <v>87</v>
      </c>
      <c r="AE3751">
        <f t="shared" si="58"/>
        <v>1</v>
      </c>
      <c r="AF3751">
        <v>1</v>
      </c>
      <c r="AG3751" t="str">
        <f>IF(Table2[[#This Row],[Avg Monthly GB Download]] &lt; 5, "Less than 5 GB", IF(Table2[[#This Row],[Avg Monthly GB Download]] &lt;= 10, "Between 5 and 10 GB", "10 or more GB"))</f>
        <v>Between 5 and 10 GB</v>
      </c>
    </row>
    <row r="3752" spans="1:33" x14ac:dyDescent="0.3">
      <c r="A3752" t="s">
        <v>7619</v>
      </c>
      <c r="B3752" t="s">
        <v>21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17</v>
      </c>
      <c r="I3752" t="s">
        <v>18</v>
      </c>
      <c r="J3752">
        <v>0</v>
      </c>
      <c r="K3752">
        <v>5</v>
      </c>
      <c r="L3752">
        <v>36</v>
      </c>
      <c r="M3752" t="s">
        <v>17</v>
      </c>
      <c r="N3752">
        <v>6</v>
      </c>
      <c r="O3752" t="s">
        <v>78</v>
      </c>
      <c r="P3752" t="s">
        <v>7620</v>
      </c>
      <c r="Q3752" t="s">
        <v>22</v>
      </c>
      <c r="R3752">
        <v>23</v>
      </c>
      <c r="S3752" t="s">
        <v>21</v>
      </c>
      <c r="T3752" t="s">
        <v>17</v>
      </c>
      <c r="U3752" t="s">
        <v>17</v>
      </c>
      <c r="V3752" t="str">
        <f>IF(Table2[[#This Row],[Age]] &lt; 30, "Under 30", IF(Table2[[#This Row],[Age]] &lt; 65, "Other", "Senior"))</f>
        <v>Under 30</v>
      </c>
      <c r="W3752">
        <v>0</v>
      </c>
      <c r="X3752" t="s">
        <v>21</v>
      </c>
      <c r="Y3752" t="s">
        <v>28</v>
      </c>
      <c r="Z3752" t="s">
        <v>91</v>
      </c>
      <c r="AA3752">
        <v>30</v>
      </c>
      <c r="AB3752">
        <v>218</v>
      </c>
      <c r="AC3752" t="s">
        <v>52</v>
      </c>
      <c r="AD3752" t="s">
        <v>96</v>
      </c>
      <c r="AE3752">
        <f t="shared" si="58"/>
        <v>1</v>
      </c>
      <c r="AF3752">
        <v>1</v>
      </c>
      <c r="AG3752" t="str">
        <f>IF(Table2[[#This Row],[Avg Monthly GB Download]] &lt; 5, "Less than 5 GB", IF(Table2[[#This Row],[Avg Monthly GB Download]] &lt;= 10, "Between 5 and 10 GB", "10 or more GB"))</f>
        <v>10 or more GB</v>
      </c>
    </row>
    <row r="3753" spans="1:33" x14ac:dyDescent="0.3">
      <c r="A3753" t="s">
        <v>7621</v>
      </c>
      <c r="B3753" t="s">
        <v>21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21</v>
      </c>
      <c r="I3753" t="s">
        <v>18</v>
      </c>
      <c r="J3753">
        <v>7.4</v>
      </c>
      <c r="K3753">
        <v>5</v>
      </c>
      <c r="L3753">
        <v>8</v>
      </c>
      <c r="M3753" t="s">
        <v>21</v>
      </c>
      <c r="N3753">
        <v>0</v>
      </c>
      <c r="O3753" t="s">
        <v>23</v>
      </c>
      <c r="P3753" t="s">
        <v>7622</v>
      </c>
      <c r="Q3753" t="s">
        <v>20</v>
      </c>
      <c r="R3753">
        <v>55</v>
      </c>
      <c r="S3753" t="s">
        <v>17</v>
      </c>
      <c r="T3753" t="s">
        <v>17</v>
      </c>
      <c r="U3753" t="s">
        <v>17</v>
      </c>
      <c r="V3753" t="str">
        <f>IF(Table2[[#This Row],[Age]] &lt; 30, "Under 30", IF(Table2[[#This Row],[Age]] &lt; 65, "Other", "Senior"))</f>
        <v>Other</v>
      </c>
      <c r="W3753">
        <v>0</v>
      </c>
      <c r="X3753" t="s">
        <v>17</v>
      </c>
      <c r="Y3753" t="s">
        <v>28</v>
      </c>
      <c r="Z3753" t="s">
        <v>34</v>
      </c>
      <c r="AA3753">
        <v>26</v>
      </c>
      <c r="AB3753">
        <v>375</v>
      </c>
      <c r="AC3753" t="s">
        <v>52</v>
      </c>
      <c r="AD3753" t="s">
        <v>96</v>
      </c>
      <c r="AE3753">
        <f t="shared" si="58"/>
        <v>1</v>
      </c>
      <c r="AF3753">
        <v>1</v>
      </c>
      <c r="AG3753" t="str">
        <f>IF(Table2[[#This Row],[Avg Monthly GB Download]] &lt; 5, "Less than 5 GB", IF(Table2[[#This Row],[Avg Monthly GB Download]] &lt;= 10, "Between 5 and 10 GB", "10 or more GB"))</f>
        <v>Between 5 and 10 GB</v>
      </c>
    </row>
    <row r="3754" spans="1:33" x14ac:dyDescent="0.3">
      <c r="A3754" t="s">
        <v>7623</v>
      </c>
      <c r="B3754" t="s">
        <v>21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17</v>
      </c>
      <c r="I3754" t="s">
        <v>18</v>
      </c>
      <c r="J3754">
        <v>0</v>
      </c>
      <c r="K3754">
        <v>4</v>
      </c>
      <c r="L3754">
        <v>9</v>
      </c>
      <c r="M3754" t="s">
        <v>21</v>
      </c>
      <c r="N3754">
        <v>0</v>
      </c>
      <c r="O3754" t="s">
        <v>81</v>
      </c>
      <c r="P3754" t="s">
        <v>7624</v>
      </c>
      <c r="Q3754" t="s">
        <v>20</v>
      </c>
      <c r="R3754">
        <v>70</v>
      </c>
      <c r="S3754" t="s">
        <v>17</v>
      </c>
      <c r="T3754" t="s">
        <v>21</v>
      </c>
      <c r="U3754" t="s">
        <v>17</v>
      </c>
      <c r="V3754" t="str">
        <f>IF(Table2[[#This Row],[Age]] &lt; 30, "Under 30", IF(Table2[[#This Row],[Age]] &lt; 65, "Other", "Senior"))</f>
        <v>Senior</v>
      </c>
      <c r="W3754">
        <v>0</v>
      </c>
      <c r="X3754" t="s">
        <v>21</v>
      </c>
      <c r="Y3754" t="s">
        <v>28</v>
      </c>
      <c r="Z3754" t="s">
        <v>34</v>
      </c>
      <c r="AA3754">
        <v>49</v>
      </c>
      <c r="AB3754">
        <v>539</v>
      </c>
      <c r="AC3754" t="s">
        <v>52</v>
      </c>
      <c r="AD3754" t="s">
        <v>96</v>
      </c>
      <c r="AE3754">
        <f t="shared" si="58"/>
        <v>1</v>
      </c>
      <c r="AF3754">
        <v>1</v>
      </c>
      <c r="AG3754" t="str">
        <f>IF(Table2[[#This Row],[Avg Monthly GB Download]] &lt; 5, "Less than 5 GB", IF(Table2[[#This Row],[Avg Monthly GB Download]] &lt;= 10, "Between 5 and 10 GB", "10 or more GB"))</f>
        <v>Between 5 and 10 GB</v>
      </c>
    </row>
    <row r="3755" spans="1:33" x14ac:dyDescent="0.3">
      <c r="A3755" t="s">
        <v>7625</v>
      </c>
      <c r="B3755" t="s">
        <v>21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21</v>
      </c>
      <c r="I3755" t="s">
        <v>18</v>
      </c>
      <c r="J3755">
        <v>1.8</v>
      </c>
      <c r="K3755">
        <v>4</v>
      </c>
      <c r="L3755">
        <v>5</v>
      </c>
      <c r="M3755" t="s">
        <v>21</v>
      </c>
      <c r="N3755">
        <v>0</v>
      </c>
      <c r="O3755" t="s">
        <v>60</v>
      </c>
      <c r="P3755" t="s">
        <v>7626</v>
      </c>
      <c r="Q3755" t="s">
        <v>22</v>
      </c>
      <c r="R3755">
        <v>41</v>
      </c>
      <c r="S3755" t="s">
        <v>17</v>
      </c>
      <c r="T3755" t="s">
        <v>17</v>
      </c>
      <c r="U3755" t="s">
        <v>17</v>
      </c>
      <c r="V3755" t="str">
        <f>IF(Table2[[#This Row],[Age]] &lt; 30, "Under 30", IF(Table2[[#This Row],[Age]] &lt; 65, "Other", "Senior"))</f>
        <v>Other</v>
      </c>
      <c r="W3755">
        <v>0</v>
      </c>
      <c r="X3755" t="s">
        <v>17</v>
      </c>
      <c r="Y3755" t="s">
        <v>28</v>
      </c>
      <c r="Z3755" t="s">
        <v>34</v>
      </c>
      <c r="AA3755">
        <v>19</v>
      </c>
      <c r="AB3755">
        <v>19</v>
      </c>
      <c r="AC3755" t="s">
        <v>35</v>
      </c>
      <c r="AD3755" t="s">
        <v>100</v>
      </c>
      <c r="AE3755">
        <f t="shared" si="58"/>
        <v>1</v>
      </c>
      <c r="AF3755">
        <v>1</v>
      </c>
      <c r="AG3755" t="str">
        <f>IF(Table2[[#This Row],[Avg Monthly GB Download]] &lt; 5, "Less than 5 GB", IF(Table2[[#This Row],[Avg Monthly GB Download]] &lt;= 10, "Between 5 and 10 GB", "10 or more GB"))</f>
        <v>Between 5 and 10 GB</v>
      </c>
    </row>
    <row r="3756" spans="1:33" x14ac:dyDescent="0.3">
      <c r="A3756" t="s">
        <v>7627</v>
      </c>
      <c r="B3756" t="s">
        <v>21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21</v>
      </c>
      <c r="I3756" t="s">
        <v>18</v>
      </c>
      <c r="J3756">
        <v>3.9</v>
      </c>
      <c r="K3756">
        <v>0</v>
      </c>
      <c r="L3756">
        <v>5</v>
      </c>
      <c r="M3756" t="s">
        <v>21</v>
      </c>
      <c r="N3756">
        <v>0</v>
      </c>
      <c r="O3756" t="s">
        <v>66</v>
      </c>
      <c r="P3756" t="s">
        <v>7628</v>
      </c>
      <c r="Q3756" t="s">
        <v>20</v>
      </c>
      <c r="R3756">
        <v>31</v>
      </c>
      <c r="S3756" t="s">
        <v>17</v>
      </c>
      <c r="T3756" t="s">
        <v>17</v>
      </c>
      <c r="U3756" t="s">
        <v>17</v>
      </c>
      <c r="V3756" t="str">
        <f>IF(Table2[[#This Row],[Age]] &lt; 30, "Under 30", IF(Table2[[#This Row],[Age]] &lt; 65, "Other", "Senior"))</f>
        <v>Other</v>
      </c>
      <c r="W3756">
        <v>0</v>
      </c>
      <c r="X3756" t="s">
        <v>17</v>
      </c>
      <c r="Y3756" t="s">
        <v>28</v>
      </c>
      <c r="Z3756" t="s">
        <v>34</v>
      </c>
      <c r="AA3756">
        <v>54</v>
      </c>
      <c r="AB3756">
        <v>111</v>
      </c>
      <c r="AC3756" t="s">
        <v>52</v>
      </c>
      <c r="AD3756" t="s">
        <v>53</v>
      </c>
      <c r="AE3756">
        <f t="shared" si="58"/>
        <v>1</v>
      </c>
      <c r="AF3756">
        <v>1</v>
      </c>
      <c r="AG3756" t="str">
        <f>IF(Table2[[#This Row],[Avg Monthly GB Download]] &lt; 5, "Less than 5 GB", IF(Table2[[#This Row],[Avg Monthly GB Download]] &lt;= 10, "Between 5 and 10 GB", "10 or more GB"))</f>
        <v>Between 5 and 10 GB</v>
      </c>
    </row>
    <row r="3757" spans="1:33" x14ac:dyDescent="0.3">
      <c r="A3757" t="s">
        <v>7629</v>
      </c>
      <c r="B3757" t="s">
        <v>21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17</v>
      </c>
      <c r="I3757" t="s">
        <v>84</v>
      </c>
      <c r="J3757">
        <v>0</v>
      </c>
      <c r="K3757">
        <v>1</v>
      </c>
      <c r="L3757">
        <v>3</v>
      </c>
      <c r="M3757" t="s">
        <v>21</v>
      </c>
      <c r="N3757">
        <v>0</v>
      </c>
      <c r="O3757" t="s">
        <v>48</v>
      </c>
      <c r="P3757" t="s">
        <v>7630</v>
      </c>
      <c r="Q3757" t="s">
        <v>22</v>
      </c>
      <c r="R3757">
        <v>58</v>
      </c>
      <c r="S3757" t="s">
        <v>17</v>
      </c>
      <c r="T3757" t="s">
        <v>17</v>
      </c>
      <c r="U3757" t="s">
        <v>17</v>
      </c>
      <c r="V3757" t="str">
        <f>IF(Table2[[#This Row],[Age]] &lt; 30, "Under 30", IF(Table2[[#This Row],[Age]] &lt; 65, "Other", "Senior"))</f>
        <v>Other</v>
      </c>
      <c r="W3757">
        <v>0</v>
      </c>
      <c r="X3757" t="s">
        <v>21</v>
      </c>
      <c r="Y3757" t="s">
        <v>28</v>
      </c>
      <c r="Z3757" t="s">
        <v>91</v>
      </c>
      <c r="AA3757">
        <v>34</v>
      </c>
      <c r="AB3757">
        <v>414</v>
      </c>
      <c r="AC3757" t="s">
        <v>52</v>
      </c>
      <c r="AD3757" t="s">
        <v>92</v>
      </c>
      <c r="AE3757">
        <f t="shared" si="58"/>
        <v>1</v>
      </c>
      <c r="AF3757">
        <v>1</v>
      </c>
      <c r="AG3757" t="str">
        <f>IF(Table2[[#This Row],[Avg Monthly GB Download]] &lt; 5, "Less than 5 GB", IF(Table2[[#This Row],[Avg Monthly GB Download]] &lt;= 10, "Between 5 and 10 GB", "10 or more GB"))</f>
        <v>Less than 5 GB</v>
      </c>
    </row>
    <row r="3758" spans="1:33" x14ac:dyDescent="0.3">
      <c r="A3758" t="s">
        <v>7631</v>
      </c>
      <c r="B3758" t="s">
        <v>21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17</v>
      </c>
      <c r="I3758" t="s">
        <v>18</v>
      </c>
      <c r="J3758">
        <v>17.8</v>
      </c>
      <c r="K3758">
        <v>5</v>
      </c>
      <c r="L3758">
        <v>2</v>
      </c>
      <c r="M3758" t="s">
        <v>21</v>
      </c>
      <c r="N3758">
        <v>0</v>
      </c>
      <c r="O3758" t="s">
        <v>42</v>
      </c>
      <c r="P3758" t="s">
        <v>7632</v>
      </c>
      <c r="Q3758" t="s">
        <v>20</v>
      </c>
      <c r="R3758">
        <v>71</v>
      </c>
      <c r="S3758" t="s">
        <v>17</v>
      </c>
      <c r="T3758" t="s">
        <v>21</v>
      </c>
      <c r="U3758" t="s">
        <v>17</v>
      </c>
      <c r="V3758" t="str">
        <f>IF(Table2[[#This Row],[Age]] &lt; 30, "Under 30", IF(Table2[[#This Row],[Age]] &lt; 65, "Other", "Senior"))</f>
        <v>Senior</v>
      </c>
      <c r="W3758">
        <v>0</v>
      </c>
      <c r="X3758" t="s">
        <v>17</v>
      </c>
      <c r="Y3758" t="s">
        <v>28</v>
      </c>
      <c r="Z3758" t="s">
        <v>34</v>
      </c>
      <c r="AA3758">
        <v>50</v>
      </c>
      <c r="AB3758">
        <v>140</v>
      </c>
      <c r="AC3758" t="s">
        <v>86</v>
      </c>
      <c r="AD3758" t="s">
        <v>99</v>
      </c>
      <c r="AE3758">
        <f t="shared" si="58"/>
        <v>1</v>
      </c>
      <c r="AF3758">
        <v>1</v>
      </c>
      <c r="AG3758" t="str">
        <f>IF(Table2[[#This Row],[Avg Monthly GB Download]] &lt; 5, "Less than 5 GB", IF(Table2[[#This Row],[Avg Monthly GB Download]] &lt;= 10, "Between 5 and 10 GB", "10 or more GB"))</f>
        <v>Less than 5 GB</v>
      </c>
    </row>
    <row r="3759" spans="1:33" x14ac:dyDescent="0.3">
      <c r="A3759" t="s">
        <v>7633</v>
      </c>
      <c r="B3759" t="s">
        <v>21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17</v>
      </c>
      <c r="I3759" t="s">
        <v>84</v>
      </c>
      <c r="J3759">
        <v>0</v>
      </c>
      <c r="K3759">
        <v>1</v>
      </c>
      <c r="L3759">
        <v>2</v>
      </c>
      <c r="M3759" t="s">
        <v>17</v>
      </c>
      <c r="N3759">
        <v>43</v>
      </c>
      <c r="O3759" t="s">
        <v>54</v>
      </c>
      <c r="P3759" t="s">
        <v>7634</v>
      </c>
      <c r="Q3759" t="s">
        <v>22</v>
      </c>
      <c r="R3759">
        <v>44</v>
      </c>
      <c r="S3759" t="s">
        <v>17</v>
      </c>
      <c r="T3759" t="s">
        <v>17</v>
      </c>
      <c r="U3759" t="s">
        <v>17</v>
      </c>
      <c r="V3759" t="str">
        <f>IF(Table2[[#This Row],[Age]] &lt; 30, "Under 30", IF(Table2[[#This Row],[Age]] &lt; 65, "Other", "Senior"))</f>
        <v>Other</v>
      </c>
      <c r="W3759">
        <v>0</v>
      </c>
      <c r="X3759" t="s">
        <v>17</v>
      </c>
      <c r="Y3759" t="s">
        <v>28</v>
      </c>
      <c r="Z3759" t="s">
        <v>91</v>
      </c>
      <c r="AA3759">
        <v>12</v>
      </c>
      <c r="AB3759">
        <v>12</v>
      </c>
      <c r="AC3759" t="s">
        <v>86</v>
      </c>
      <c r="AD3759" t="s">
        <v>99</v>
      </c>
      <c r="AE3759">
        <f t="shared" si="58"/>
        <v>1</v>
      </c>
      <c r="AF3759">
        <v>1</v>
      </c>
      <c r="AG3759" t="str">
        <f>IF(Table2[[#This Row],[Avg Monthly GB Download]] &lt; 5, "Less than 5 GB", IF(Table2[[#This Row],[Avg Monthly GB Download]] &lt;= 10, "Between 5 and 10 GB", "10 or more GB"))</f>
        <v>Less than 5 GB</v>
      </c>
    </row>
    <row r="3760" spans="1:33" x14ac:dyDescent="0.3">
      <c r="A3760" t="s">
        <v>7635</v>
      </c>
      <c r="B3760" t="s">
        <v>21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17</v>
      </c>
      <c r="I3760" t="s">
        <v>18</v>
      </c>
      <c r="J3760">
        <v>6.8</v>
      </c>
      <c r="K3760">
        <v>5</v>
      </c>
      <c r="L3760">
        <v>2</v>
      </c>
      <c r="M3760" t="s">
        <v>21</v>
      </c>
      <c r="N3760">
        <v>0</v>
      </c>
      <c r="O3760" t="s">
        <v>69</v>
      </c>
      <c r="P3760" t="s">
        <v>7636</v>
      </c>
      <c r="Q3760" t="s">
        <v>20</v>
      </c>
      <c r="R3760">
        <v>55</v>
      </c>
      <c r="S3760" t="s">
        <v>17</v>
      </c>
      <c r="T3760" t="s">
        <v>17</v>
      </c>
      <c r="U3760" t="s">
        <v>17</v>
      </c>
      <c r="V3760" t="str">
        <f>IF(Table2[[#This Row],[Age]] &lt; 30, "Under 30", IF(Table2[[#This Row],[Age]] &lt; 65, "Other", "Senior"))</f>
        <v>Other</v>
      </c>
      <c r="W3760">
        <v>0</v>
      </c>
      <c r="X3760" t="s">
        <v>17</v>
      </c>
      <c r="Y3760" t="s">
        <v>28</v>
      </c>
      <c r="Z3760" t="s">
        <v>34</v>
      </c>
      <c r="AA3760">
        <v>33</v>
      </c>
      <c r="AB3760">
        <v>381</v>
      </c>
      <c r="AC3760" t="s">
        <v>86</v>
      </c>
      <c r="AD3760" t="s">
        <v>87</v>
      </c>
      <c r="AE3760">
        <f t="shared" si="58"/>
        <v>1</v>
      </c>
      <c r="AF3760">
        <v>1</v>
      </c>
      <c r="AG3760" t="str">
        <f>IF(Table2[[#This Row],[Avg Monthly GB Download]] &lt; 5, "Less than 5 GB", IF(Table2[[#This Row],[Avg Monthly GB Download]] &lt;= 10, "Between 5 and 10 GB", "10 or more GB"))</f>
        <v>Less than 5 GB</v>
      </c>
    </row>
    <row r="3761" spans="1:33" x14ac:dyDescent="0.3">
      <c r="A3761" t="s">
        <v>7637</v>
      </c>
      <c r="B3761" t="s">
        <v>21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17</v>
      </c>
      <c r="I3761" t="s">
        <v>18</v>
      </c>
      <c r="J3761">
        <v>0</v>
      </c>
      <c r="K3761">
        <v>0</v>
      </c>
      <c r="L3761">
        <v>10</v>
      </c>
      <c r="M3761" t="s">
        <v>21</v>
      </c>
      <c r="N3761">
        <v>0</v>
      </c>
      <c r="O3761" t="s">
        <v>75</v>
      </c>
      <c r="P3761" t="s">
        <v>7638</v>
      </c>
      <c r="Q3761" t="s">
        <v>22</v>
      </c>
      <c r="R3761">
        <v>36</v>
      </c>
      <c r="S3761" t="s">
        <v>17</v>
      </c>
      <c r="T3761" t="s">
        <v>17</v>
      </c>
      <c r="U3761" t="s">
        <v>17</v>
      </c>
      <c r="V3761" t="str">
        <f>IF(Table2[[#This Row],[Age]] &lt; 30, "Under 30", IF(Table2[[#This Row],[Age]] &lt; 65, "Other", "Senior"))</f>
        <v>Other</v>
      </c>
      <c r="W3761">
        <v>0</v>
      </c>
      <c r="X3761" t="s">
        <v>17</v>
      </c>
      <c r="Y3761" t="s">
        <v>94</v>
      </c>
      <c r="Z3761" t="s">
        <v>34</v>
      </c>
      <c r="AA3761">
        <v>57</v>
      </c>
      <c r="AB3761">
        <v>3391</v>
      </c>
      <c r="AC3761" t="s">
        <v>86</v>
      </c>
      <c r="AD3761" t="s">
        <v>87</v>
      </c>
      <c r="AE3761">
        <f t="shared" si="58"/>
        <v>1</v>
      </c>
      <c r="AF3761">
        <v>1</v>
      </c>
      <c r="AG3761" t="str">
        <f>IF(Table2[[#This Row],[Avg Monthly GB Download]] &lt; 5, "Less than 5 GB", IF(Table2[[#This Row],[Avg Monthly GB Download]] &lt;= 10, "Between 5 and 10 GB", "10 or more GB"))</f>
        <v>Between 5 and 10 GB</v>
      </c>
    </row>
    <row r="3762" spans="1:33" x14ac:dyDescent="0.3">
      <c r="A3762" t="s">
        <v>7639</v>
      </c>
      <c r="B3762" t="s">
        <v>21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17</v>
      </c>
      <c r="I3762" t="s">
        <v>18</v>
      </c>
      <c r="J3762">
        <v>0</v>
      </c>
      <c r="K3762">
        <v>1</v>
      </c>
      <c r="L3762">
        <v>0</v>
      </c>
      <c r="M3762" t="s">
        <v>17</v>
      </c>
      <c r="N3762">
        <v>0</v>
      </c>
      <c r="O3762" t="s">
        <v>78</v>
      </c>
      <c r="P3762" t="s">
        <v>7640</v>
      </c>
      <c r="Q3762" t="s">
        <v>22</v>
      </c>
      <c r="R3762">
        <v>31</v>
      </c>
      <c r="S3762" t="s">
        <v>17</v>
      </c>
      <c r="T3762" t="s">
        <v>17</v>
      </c>
      <c r="U3762" t="s">
        <v>17</v>
      </c>
      <c r="V3762" t="str">
        <f>IF(Table2[[#This Row],[Age]] &lt; 30, "Under 30", IF(Table2[[#This Row],[Age]] &lt; 65, "Other", "Senior"))</f>
        <v>Other</v>
      </c>
      <c r="W3762">
        <v>0</v>
      </c>
      <c r="X3762" t="s">
        <v>17</v>
      </c>
      <c r="Y3762" t="s">
        <v>28</v>
      </c>
      <c r="Z3762" t="s">
        <v>34</v>
      </c>
      <c r="AA3762">
        <v>10</v>
      </c>
      <c r="AB3762">
        <v>10</v>
      </c>
      <c r="AC3762" t="s">
        <v>86</v>
      </c>
      <c r="AD3762" t="s">
        <v>87</v>
      </c>
      <c r="AE3762">
        <f t="shared" si="58"/>
        <v>1</v>
      </c>
      <c r="AF3762">
        <v>1</v>
      </c>
      <c r="AG3762" t="str">
        <f>IF(Table2[[#This Row],[Avg Monthly GB Download]] &lt; 5, "Less than 5 GB", IF(Table2[[#This Row],[Avg Monthly GB Download]] &lt;= 10, "Between 5 and 10 GB", "10 or more GB"))</f>
        <v>Less than 5 GB</v>
      </c>
    </row>
    <row r="3763" spans="1:33" x14ac:dyDescent="0.3">
      <c r="A3763" t="s">
        <v>7641</v>
      </c>
      <c r="B3763" t="s">
        <v>21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17</v>
      </c>
      <c r="I3763" t="s">
        <v>18</v>
      </c>
      <c r="J3763">
        <v>0</v>
      </c>
      <c r="K3763">
        <v>1</v>
      </c>
      <c r="L3763">
        <v>3</v>
      </c>
      <c r="M3763" t="s">
        <v>21</v>
      </c>
      <c r="N3763">
        <v>0</v>
      </c>
      <c r="O3763" t="s">
        <v>60</v>
      </c>
      <c r="P3763" t="s">
        <v>7642</v>
      </c>
      <c r="Q3763" t="s">
        <v>20</v>
      </c>
      <c r="R3763">
        <v>59</v>
      </c>
      <c r="S3763" t="s">
        <v>17</v>
      </c>
      <c r="T3763" t="s">
        <v>17</v>
      </c>
      <c r="U3763" t="s">
        <v>17</v>
      </c>
      <c r="V3763" t="str">
        <f>IF(Table2[[#This Row],[Age]] &lt; 30, "Under 30", IF(Table2[[#This Row],[Age]] &lt; 65, "Other", "Senior"))</f>
        <v>Other</v>
      </c>
      <c r="W3763">
        <v>0</v>
      </c>
      <c r="X3763" t="s">
        <v>21</v>
      </c>
      <c r="Y3763" t="s">
        <v>28</v>
      </c>
      <c r="Z3763" t="s">
        <v>29</v>
      </c>
      <c r="AA3763">
        <v>39</v>
      </c>
      <c r="AB3763">
        <v>240</v>
      </c>
      <c r="AC3763" t="s">
        <v>52</v>
      </c>
      <c r="AD3763" t="s">
        <v>92</v>
      </c>
      <c r="AE3763">
        <f t="shared" si="58"/>
        <v>1</v>
      </c>
      <c r="AF3763">
        <v>1</v>
      </c>
      <c r="AG3763" t="str">
        <f>IF(Table2[[#This Row],[Avg Monthly GB Download]] &lt; 5, "Less than 5 GB", IF(Table2[[#This Row],[Avg Monthly GB Download]] &lt;= 10, "Between 5 and 10 GB", "10 or more GB"))</f>
        <v>Less than 5 GB</v>
      </c>
    </row>
    <row r="3764" spans="1:33" x14ac:dyDescent="0.3">
      <c r="A3764" t="s">
        <v>7643</v>
      </c>
      <c r="B3764" t="s">
        <v>21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17</v>
      </c>
      <c r="I3764" t="s">
        <v>18</v>
      </c>
      <c r="J3764">
        <v>180.9</v>
      </c>
      <c r="K3764">
        <v>5</v>
      </c>
      <c r="L3764">
        <v>2</v>
      </c>
      <c r="M3764" t="s">
        <v>21</v>
      </c>
      <c r="N3764">
        <v>0</v>
      </c>
      <c r="O3764" t="s">
        <v>80</v>
      </c>
      <c r="P3764" t="s">
        <v>7644</v>
      </c>
      <c r="Q3764" t="s">
        <v>22</v>
      </c>
      <c r="R3764">
        <v>41</v>
      </c>
      <c r="S3764" t="s">
        <v>17</v>
      </c>
      <c r="T3764" t="s">
        <v>17</v>
      </c>
      <c r="U3764" t="s">
        <v>17</v>
      </c>
      <c r="V3764" t="str">
        <f>IF(Table2[[#This Row],[Age]] &lt; 30, "Under 30", IF(Table2[[#This Row],[Age]] &lt; 65, "Other", "Senior"))</f>
        <v>Other</v>
      </c>
      <c r="W3764">
        <v>0</v>
      </c>
      <c r="X3764" t="s">
        <v>21</v>
      </c>
      <c r="Y3764" t="s">
        <v>28</v>
      </c>
      <c r="Z3764" t="s">
        <v>34</v>
      </c>
      <c r="AA3764">
        <v>61</v>
      </c>
      <c r="AB3764">
        <v>932</v>
      </c>
      <c r="AC3764" t="s">
        <v>86</v>
      </c>
      <c r="AD3764" t="s">
        <v>99</v>
      </c>
      <c r="AE3764">
        <f t="shared" si="58"/>
        <v>1</v>
      </c>
      <c r="AF3764">
        <v>1</v>
      </c>
      <c r="AG3764" t="str">
        <f>IF(Table2[[#This Row],[Avg Monthly GB Download]] &lt; 5, "Less than 5 GB", IF(Table2[[#This Row],[Avg Monthly GB Download]] &lt;= 10, "Between 5 and 10 GB", "10 or more GB"))</f>
        <v>Less than 5 GB</v>
      </c>
    </row>
    <row r="3765" spans="1:33" x14ac:dyDescent="0.3">
      <c r="A3765" t="s">
        <v>7645</v>
      </c>
      <c r="B3765" t="s">
        <v>21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17</v>
      </c>
      <c r="I3765" t="s">
        <v>18</v>
      </c>
      <c r="J3765">
        <v>0</v>
      </c>
      <c r="K3765">
        <v>3</v>
      </c>
      <c r="L3765">
        <v>5</v>
      </c>
      <c r="M3765" t="s">
        <v>21</v>
      </c>
      <c r="N3765">
        <v>0</v>
      </c>
      <c r="O3765" t="s">
        <v>51</v>
      </c>
      <c r="P3765" t="s">
        <v>7646</v>
      </c>
      <c r="Q3765" t="s">
        <v>22</v>
      </c>
      <c r="R3765">
        <v>85</v>
      </c>
      <c r="S3765" t="s">
        <v>17</v>
      </c>
      <c r="T3765" t="s">
        <v>21</v>
      </c>
      <c r="U3765" t="s">
        <v>17</v>
      </c>
      <c r="V3765" t="str">
        <f>IF(Table2[[#This Row],[Age]] &lt; 30, "Under 30", IF(Table2[[#This Row],[Age]] &lt; 65, "Other", "Senior"))</f>
        <v>Senior</v>
      </c>
      <c r="W3765">
        <v>0</v>
      </c>
      <c r="X3765" t="s">
        <v>21</v>
      </c>
      <c r="Y3765" t="s">
        <v>28</v>
      </c>
      <c r="Z3765" t="s">
        <v>34</v>
      </c>
      <c r="AA3765">
        <v>38</v>
      </c>
      <c r="AB3765">
        <v>782</v>
      </c>
      <c r="AC3765" t="s">
        <v>52</v>
      </c>
      <c r="AD3765" t="s">
        <v>92</v>
      </c>
      <c r="AE3765">
        <f t="shared" si="58"/>
        <v>1</v>
      </c>
      <c r="AF3765">
        <v>1</v>
      </c>
      <c r="AG3765" t="str">
        <f>IF(Table2[[#This Row],[Avg Monthly GB Download]] &lt; 5, "Less than 5 GB", IF(Table2[[#This Row],[Avg Monthly GB Download]] &lt;= 10, "Between 5 and 10 GB", "10 or more GB"))</f>
        <v>Between 5 and 10 GB</v>
      </c>
    </row>
    <row r="3766" spans="1:33" x14ac:dyDescent="0.3">
      <c r="A3766" t="s">
        <v>7647</v>
      </c>
      <c r="B3766" t="s">
        <v>21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17</v>
      </c>
      <c r="I3766" t="s">
        <v>18</v>
      </c>
      <c r="J3766">
        <v>0</v>
      </c>
      <c r="K3766">
        <v>1</v>
      </c>
      <c r="L3766">
        <v>20</v>
      </c>
      <c r="M3766" t="s">
        <v>17</v>
      </c>
      <c r="N3766">
        <v>9</v>
      </c>
      <c r="O3766" t="s">
        <v>31</v>
      </c>
      <c r="P3766" t="s">
        <v>7648</v>
      </c>
      <c r="Q3766" t="s">
        <v>20</v>
      </c>
      <c r="R3766">
        <v>19</v>
      </c>
      <c r="S3766" t="s">
        <v>21</v>
      </c>
      <c r="T3766" t="s">
        <v>17</v>
      </c>
      <c r="U3766" t="s">
        <v>17</v>
      </c>
      <c r="V3766" t="str">
        <f>IF(Table2[[#This Row],[Age]] &lt; 30, "Under 30", IF(Table2[[#This Row],[Age]] &lt; 65, "Other", "Senior"))</f>
        <v>Under 30</v>
      </c>
      <c r="W3766">
        <v>0</v>
      </c>
      <c r="X3766" t="s">
        <v>17</v>
      </c>
      <c r="Y3766" t="s">
        <v>28</v>
      </c>
      <c r="Z3766" t="s">
        <v>34</v>
      </c>
      <c r="AA3766">
        <v>39</v>
      </c>
      <c r="AB3766">
        <v>39</v>
      </c>
      <c r="AC3766" t="s">
        <v>86</v>
      </c>
      <c r="AD3766" t="s">
        <v>87</v>
      </c>
      <c r="AE3766">
        <f t="shared" si="58"/>
        <v>1</v>
      </c>
      <c r="AF3766">
        <v>1</v>
      </c>
      <c r="AG3766" t="str">
        <f>IF(Table2[[#This Row],[Avg Monthly GB Download]] &lt; 5, "Less than 5 GB", IF(Table2[[#This Row],[Avg Monthly GB Download]] &lt;= 10, "Between 5 and 10 GB", "10 or more GB"))</f>
        <v>10 or more GB</v>
      </c>
    </row>
    <row r="3767" spans="1:33" x14ac:dyDescent="0.3">
      <c r="A3767" t="s">
        <v>7649</v>
      </c>
      <c r="B3767" t="s">
        <v>21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21</v>
      </c>
      <c r="I3767" t="s">
        <v>84</v>
      </c>
      <c r="J3767">
        <v>0</v>
      </c>
      <c r="K3767">
        <v>2</v>
      </c>
      <c r="L3767">
        <v>7</v>
      </c>
      <c r="M3767" t="s">
        <v>21</v>
      </c>
      <c r="N3767">
        <v>0</v>
      </c>
      <c r="O3767" t="s">
        <v>48</v>
      </c>
      <c r="P3767" t="s">
        <v>7650</v>
      </c>
      <c r="Q3767" t="s">
        <v>22</v>
      </c>
      <c r="R3767">
        <v>34</v>
      </c>
      <c r="S3767" t="s">
        <v>17</v>
      </c>
      <c r="T3767" t="s">
        <v>17</v>
      </c>
      <c r="U3767" t="s">
        <v>17</v>
      </c>
      <c r="V3767" t="str">
        <f>IF(Table2[[#This Row],[Age]] &lt; 30, "Under 30", IF(Table2[[#This Row],[Age]] &lt; 65, "Other", "Senior"))</f>
        <v>Other</v>
      </c>
      <c r="W3767">
        <v>0</v>
      </c>
      <c r="X3767" t="s">
        <v>21</v>
      </c>
      <c r="Y3767" t="s">
        <v>28</v>
      </c>
      <c r="Z3767" t="s">
        <v>34</v>
      </c>
      <c r="AA3767">
        <v>45</v>
      </c>
      <c r="AB3767">
        <v>294</v>
      </c>
      <c r="AC3767" t="s">
        <v>52</v>
      </c>
      <c r="AD3767" t="s">
        <v>53</v>
      </c>
      <c r="AE3767">
        <f t="shared" si="58"/>
        <v>1</v>
      </c>
      <c r="AF3767">
        <v>1</v>
      </c>
      <c r="AG3767" t="str">
        <f>IF(Table2[[#This Row],[Avg Monthly GB Download]] &lt; 5, "Less than 5 GB", IF(Table2[[#This Row],[Avg Monthly GB Download]] &lt;= 10, "Between 5 and 10 GB", "10 or more GB"))</f>
        <v>Between 5 and 10 GB</v>
      </c>
    </row>
    <row r="3768" spans="1:33" x14ac:dyDescent="0.3">
      <c r="A3768" t="s">
        <v>7651</v>
      </c>
      <c r="B3768" t="s">
        <v>21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17</v>
      </c>
      <c r="I3768" t="s">
        <v>18</v>
      </c>
      <c r="J3768">
        <v>4.4000000000000004</v>
      </c>
      <c r="K3768">
        <v>3</v>
      </c>
      <c r="L3768">
        <v>2</v>
      </c>
      <c r="M3768" t="s">
        <v>21</v>
      </c>
      <c r="N3768">
        <v>0</v>
      </c>
      <c r="O3768" t="s">
        <v>90</v>
      </c>
      <c r="P3768" t="s">
        <v>7652</v>
      </c>
      <c r="Q3768" t="s">
        <v>22</v>
      </c>
      <c r="R3768">
        <v>47</v>
      </c>
      <c r="S3768" t="s">
        <v>17</v>
      </c>
      <c r="T3768" t="s">
        <v>17</v>
      </c>
      <c r="U3768" t="s">
        <v>17</v>
      </c>
      <c r="V3768" t="str">
        <f>IF(Table2[[#This Row],[Age]] &lt; 30, "Under 30", IF(Table2[[#This Row],[Age]] &lt; 65, "Other", "Senior"))</f>
        <v>Other</v>
      </c>
      <c r="W3768">
        <v>0</v>
      </c>
      <c r="X3768" t="s">
        <v>17</v>
      </c>
      <c r="Y3768" t="s">
        <v>94</v>
      </c>
      <c r="Z3768" t="s">
        <v>34</v>
      </c>
      <c r="AA3768">
        <v>45</v>
      </c>
      <c r="AB3768">
        <v>2331</v>
      </c>
      <c r="AC3768" t="s">
        <v>35</v>
      </c>
      <c r="AD3768" t="s">
        <v>36</v>
      </c>
      <c r="AE3768">
        <f t="shared" si="58"/>
        <v>1</v>
      </c>
      <c r="AF3768">
        <v>1</v>
      </c>
      <c r="AG3768" t="str">
        <f>IF(Table2[[#This Row],[Avg Monthly GB Download]] &lt; 5, "Less than 5 GB", IF(Table2[[#This Row],[Avg Monthly GB Download]] &lt;= 10, "Between 5 and 10 GB", "10 or more GB"))</f>
        <v>Less than 5 GB</v>
      </c>
    </row>
    <row r="3769" spans="1:33" x14ac:dyDescent="0.3">
      <c r="A3769" t="s">
        <v>7653</v>
      </c>
      <c r="B3769" t="s">
        <v>21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17</v>
      </c>
      <c r="I3769" t="s">
        <v>18</v>
      </c>
      <c r="J3769">
        <v>0</v>
      </c>
      <c r="K3769">
        <v>5</v>
      </c>
      <c r="L3769">
        <v>19</v>
      </c>
      <c r="M3769" t="s">
        <v>21</v>
      </c>
      <c r="N3769">
        <v>0</v>
      </c>
      <c r="O3769" t="s">
        <v>63</v>
      </c>
      <c r="P3769" t="s">
        <v>7654</v>
      </c>
      <c r="Q3769" t="s">
        <v>22</v>
      </c>
      <c r="R3769">
        <v>28</v>
      </c>
      <c r="S3769" t="s">
        <v>21</v>
      </c>
      <c r="T3769" t="s">
        <v>17</v>
      </c>
      <c r="U3769" t="s">
        <v>17</v>
      </c>
      <c r="V3769" t="str">
        <f>IF(Table2[[#This Row],[Age]] &lt; 30, "Under 30", IF(Table2[[#This Row],[Age]] &lt; 65, "Other", "Senior"))</f>
        <v>Under 30</v>
      </c>
      <c r="W3769">
        <v>0</v>
      </c>
      <c r="X3769" t="s">
        <v>17</v>
      </c>
      <c r="Y3769" t="s">
        <v>28</v>
      </c>
      <c r="Z3769" t="s">
        <v>34</v>
      </c>
      <c r="AA3769">
        <v>33</v>
      </c>
      <c r="AB3769">
        <v>33</v>
      </c>
      <c r="AC3769" t="s">
        <v>35</v>
      </c>
      <c r="AD3769" t="s">
        <v>36</v>
      </c>
      <c r="AE3769">
        <f t="shared" si="58"/>
        <v>1</v>
      </c>
      <c r="AF3769">
        <v>1</v>
      </c>
      <c r="AG3769" t="str">
        <f>IF(Table2[[#This Row],[Avg Monthly GB Download]] &lt; 5, "Less than 5 GB", IF(Table2[[#This Row],[Avg Monthly GB Download]] &lt;= 10, "Between 5 and 10 GB", "10 or more GB"))</f>
        <v>10 or more GB</v>
      </c>
    </row>
    <row r="3770" spans="1:33" x14ac:dyDescent="0.3">
      <c r="A3770" t="s">
        <v>7655</v>
      </c>
      <c r="B3770" t="s">
        <v>21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17</v>
      </c>
      <c r="I3770" t="s">
        <v>18</v>
      </c>
      <c r="J3770">
        <v>6.3</v>
      </c>
      <c r="K3770">
        <v>3</v>
      </c>
      <c r="L3770">
        <v>1</v>
      </c>
      <c r="M3770" t="s">
        <v>21</v>
      </c>
      <c r="N3770">
        <v>0</v>
      </c>
      <c r="O3770" t="s">
        <v>59</v>
      </c>
      <c r="P3770" t="s">
        <v>7656</v>
      </c>
      <c r="Q3770" t="s">
        <v>20</v>
      </c>
      <c r="R3770">
        <v>33</v>
      </c>
      <c r="S3770" t="s">
        <v>17</v>
      </c>
      <c r="T3770" t="s">
        <v>17</v>
      </c>
      <c r="U3770" t="s">
        <v>17</v>
      </c>
      <c r="V3770" t="str">
        <f>IF(Table2[[#This Row],[Age]] &lt; 30, "Under 30", IF(Table2[[#This Row],[Age]] &lt; 65, "Other", "Senior"))</f>
        <v>Other</v>
      </c>
      <c r="W3770">
        <v>0</v>
      </c>
      <c r="X3770" t="s">
        <v>17</v>
      </c>
      <c r="Y3770" t="s">
        <v>28</v>
      </c>
      <c r="Z3770" t="s">
        <v>34</v>
      </c>
      <c r="AA3770">
        <v>32</v>
      </c>
      <c r="AB3770">
        <v>32</v>
      </c>
      <c r="AC3770" t="s">
        <v>35</v>
      </c>
      <c r="AD3770" t="s">
        <v>36</v>
      </c>
      <c r="AE3770">
        <f t="shared" si="58"/>
        <v>1</v>
      </c>
      <c r="AF3770">
        <v>1</v>
      </c>
      <c r="AG3770" t="str">
        <f>IF(Table2[[#This Row],[Avg Monthly GB Download]] &lt; 5, "Less than 5 GB", IF(Table2[[#This Row],[Avg Monthly GB Download]] &lt;= 10, "Between 5 and 10 GB", "10 or more GB"))</f>
        <v>Less than 5 GB</v>
      </c>
    </row>
    <row r="3771" spans="1:33" x14ac:dyDescent="0.3">
      <c r="A3771" t="s">
        <v>7657</v>
      </c>
      <c r="B3771" t="s">
        <v>21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17</v>
      </c>
      <c r="I3771" t="s">
        <v>18</v>
      </c>
      <c r="J3771">
        <v>0</v>
      </c>
      <c r="K3771">
        <v>2</v>
      </c>
      <c r="L3771">
        <v>3</v>
      </c>
      <c r="M3771" t="s">
        <v>21</v>
      </c>
      <c r="N3771">
        <v>0</v>
      </c>
      <c r="O3771" t="s">
        <v>81</v>
      </c>
      <c r="P3771" t="s">
        <v>7658</v>
      </c>
      <c r="Q3771" t="s">
        <v>22</v>
      </c>
      <c r="R3771">
        <v>62</v>
      </c>
      <c r="S3771" t="s">
        <v>17</v>
      </c>
      <c r="T3771" t="s">
        <v>17</v>
      </c>
      <c r="U3771" t="s">
        <v>17</v>
      </c>
      <c r="V3771" t="str">
        <f>IF(Table2[[#This Row],[Age]] &lt; 30, "Under 30", IF(Table2[[#This Row],[Age]] &lt; 65, "Other", "Senior"))</f>
        <v>Other</v>
      </c>
      <c r="W3771">
        <v>0</v>
      </c>
      <c r="X3771" t="s">
        <v>17</v>
      </c>
      <c r="Y3771" t="s">
        <v>28</v>
      </c>
      <c r="Z3771" t="s">
        <v>34</v>
      </c>
      <c r="AA3771">
        <v>35</v>
      </c>
      <c r="AB3771">
        <v>580</v>
      </c>
      <c r="AC3771" t="s">
        <v>52</v>
      </c>
      <c r="AD3771" t="s">
        <v>98</v>
      </c>
      <c r="AE3771">
        <f t="shared" si="58"/>
        <v>1</v>
      </c>
      <c r="AF3771">
        <v>1</v>
      </c>
      <c r="AG3771" t="str">
        <f>IF(Table2[[#This Row],[Avg Monthly GB Download]] &lt; 5, "Less than 5 GB", IF(Table2[[#This Row],[Avg Monthly GB Download]] &lt;= 10, "Between 5 and 10 GB", "10 or more GB"))</f>
        <v>Less than 5 GB</v>
      </c>
    </row>
    <row r="3772" spans="1:33" x14ac:dyDescent="0.3">
      <c r="A3772" t="s">
        <v>7659</v>
      </c>
      <c r="B3772" t="s">
        <v>21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17</v>
      </c>
      <c r="I3772" t="s">
        <v>18</v>
      </c>
      <c r="J3772">
        <v>0</v>
      </c>
      <c r="K3772">
        <v>1</v>
      </c>
      <c r="L3772">
        <v>2</v>
      </c>
      <c r="M3772" t="s">
        <v>21</v>
      </c>
      <c r="N3772">
        <v>0</v>
      </c>
      <c r="O3772" t="s">
        <v>58</v>
      </c>
      <c r="P3772" t="s">
        <v>7660</v>
      </c>
      <c r="Q3772" t="s">
        <v>20</v>
      </c>
      <c r="R3772">
        <v>60</v>
      </c>
      <c r="S3772" t="s">
        <v>17</v>
      </c>
      <c r="T3772" t="s">
        <v>17</v>
      </c>
      <c r="U3772" t="s">
        <v>17</v>
      </c>
      <c r="V3772" t="str">
        <f>IF(Table2[[#This Row],[Age]] &lt; 30, "Under 30", IF(Table2[[#This Row],[Age]] &lt; 65, "Other", "Senior"))</f>
        <v>Other</v>
      </c>
      <c r="W3772">
        <v>0</v>
      </c>
      <c r="X3772" t="s">
        <v>17</v>
      </c>
      <c r="Y3772" t="s">
        <v>28</v>
      </c>
      <c r="Z3772" t="s">
        <v>34</v>
      </c>
      <c r="AA3772">
        <v>38</v>
      </c>
      <c r="AB3772">
        <v>427</v>
      </c>
      <c r="AC3772" t="s">
        <v>52</v>
      </c>
      <c r="AD3772" t="s">
        <v>92</v>
      </c>
      <c r="AE3772">
        <f t="shared" si="58"/>
        <v>1</v>
      </c>
      <c r="AF3772">
        <v>1</v>
      </c>
      <c r="AG3772" t="str">
        <f>IF(Table2[[#This Row],[Avg Monthly GB Download]] &lt; 5, "Less than 5 GB", IF(Table2[[#This Row],[Avg Monthly GB Download]] &lt;= 10, "Between 5 and 10 GB", "10 or more GB"))</f>
        <v>Less than 5 GB</v>
      </c>
    </row>
    <row r="3773" spans="1:33" x14ac:dyDescent="0.3">
      <c r="A3773" t="s">
        <v>7661</v>
      </c>
      <c r="B3773" t="s">
        <v>21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17</v>
      </c>
      <c r="I3773" t="s">
        <v>18</v>
      </c>
      <c r="J3773">
        <v>0</v>
      </c>
      <c r="K3773">
        <v>0</v>
      </c>
      <c r="L3773">
        <v>4</v>
      </c>
      <c r="M3773" t="s">
        <v>17</v>
      </c>
      <c r="N3773">
        <v>19</v>
      </c>
      <c r="O3773" t="s">
        <v>54</v>
      </c>
      <c r="P3773" t="s">
        <v>7662</v>
      </c>
      <c r="Q3773" t="s">
        <v>22</v>
      </c>
      <c r="R3773">
        <v>62</v>
      </c>
      <c r="S3773" t="s">
        <v>17</v>
      </c>
      <c r="T3773" t="s">
        <v>17</v>
      </c>
      <c r="U3773" t="s">
        <v>17</v>
      </c>
      <c r="V3773" t="str">
        <f>IF(Table2[[#This Row],[Age]] &lt; 30, "Under 30", IF(Table2[[#This Row],[Age]] &lt; 65, "Other", "Senior"))</f>
        <v>Other</v>
      </c>
      <c r="W3773">
        <v>0</v>
      </c>
      <c r="X3773" t="s">
        <v>17</v>
      </c>
      <c r="Y3773" t="s">
        <v>28</v>
      </c>
      <c r="Z3773" t="s">
        <v>34</v>
      </c>
      <c r="AA3773">
        <v>50</v>
      </c>
      <c r="AB3773">
        <v>889</v>
      </c>
      <c r="AC3773" t="s">
        <v>52</v>
      </c>
      <c r="AD3773" t="s">
        <v>92</v>
      </c>
      <c r="AE3773">
        <f t="shared" si="58"/>
        <v>1</v>
      </c>
      <c r="AF3773">
        <v>1</v>
      </c>
      <c r="AG3773" t="str">
        <f>IF(Table2[[#This Row],[Avg Monthly GB Download]] &lt; 5, "Less than 5 GB", IF(Table2[[#This Row],[Avg Monthly GB Download]] &lt;= 10, "Between 5 and 10 GB", "10 or more GB"))</f>
        <v>Less than 5 GB</v>
      </c>
    </row>
    <row r="3774" spans="1:33" x14ac:dyDescent="0.3">
      <c r="A3774" t="s">
        <v>7663</v>
      </c>
      <c r="B3774" t="s">
        <v>21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21</v>
      </c>
      <c r="I3774" t="s">
        <v>18</v>
      </c>
      <c r="J3774">
        <v>9.4</v>
      </c>
      <c r="K3774">
        <v>1</v>
      </c>
      <c r="L3774">
        <v>7</v>
      </c>
      <c r="M3774" t="s">
        <v>21</v>
      </c>
      <c r="N3774">
        <v>0</v>
      </c>
      <c r="O3774" t="s">
        <v>60</v>
      </c>
      <c r="P3774" t="s">
        <v>7664</v>
      </c>
      <c r="Q3774" t="s">
        <v>20</v>
      </c>
      <c r="R3774">
        <v>36</v>
      </c>
      <c r="S3774" t="s">
        <v>17</v>
      </c>
      <c r="T3774" t="s">
        <v>17</v>
      </c>
      <c r="U3774" t="s">
        <v>17</v>
      </c>
      <c r="V3774" t="str">
        <f>IF(Table2[[#This Row],[Age]] &lt; 30, "Under 30", IF(Table2[[#This Row],[Age]] &lt; 65, "Other", "Senior"))</f>
        <v>Other</v>
      </c>
      <c r="W3774">
        <v>0</v>
      </c>
      <c r="X3774" t="s">
        <v>17</v>
      </c>
      <c r="Y3774" t="s">
        <v>28</v>
      </c>
      <c r="Z3774" t="s">
        <v>34</v>
      </c>
      <c r="AA3774">
        <v>50</v>
      </c>
      <c r="AB3774">
        <v>155</v>
      </c>
      <c r="AC3774" t="s">
        <v>52</v>
      </c>
      <c r="AD3774" t="s">
        <v>98</v>
      </c>
      <c r="AE3774">
        <f t="shared" si="58"/>
        <v>1</v>
      </c>
      <c r="AF3774">
        <v>1</v>
      </c>
      <c r="AG3774" t="str">
        <f>IF(Table2[[#This Row],[Avg Monthly GB Download]] &lt; 5, "Less than 5 GB", IF(Table2[[#This Row],[Avg Monthly GB Download]] &lt;= 10, "Between 5 and 10 GB", "10 or more GB"))</f>
        <v>Between 5 and 10 GB</v>
      </c>
    </row>
    <row r="3775" spans="1:33" x14ac:dyDescent="0.3">
      <c r="A3775" t="s">
        <v>7665</v>
      </c>
      <c r="B3775" t="s">
        <v>21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17</v>
      </c>
      <c r="I3775" t="s">
        <v>18</v>
      </c>
      <c r="J3775">
        <v>0</v>
      </c>
      <c r="K3775">
        <v>2</v>
      </c>
      <c r="L3775">
        <v>1</v>
      </c>
      <c r="M3775" t="s">
        <v>21</v>
      </c>
      <c r="N3775">
        <v>0</v>
      </c>
      <c r="O3775" t="s">
        <v>42</v>
      </c>
      <c r="P3775" t="s">
        <v>7666</v>
      </c>
      <c r="Q3775" t="s">
        <v>22</v>
      </c>
      <c r="R3775">
        <v>43</v>
      </c>
      <c r="S3775" t="s">
        <v>17</v>
      </c>
      <c r="T3775" t="s">
        <v>17</v>
      </c>
      <c r="U3775" t="s">
        <v>17</v>
      </c>
      <c r="V3775" t="str">
        <f>IF(Table2[[#This Row],[Age]] &lt; 30, "Under 30", IF(Table2[[#This Row],[Age]] &lt; 65, "Other", "Senior"))</f>
        <v>Other</v>
      </c>
      <c r="W3775">
        <v>0</v>
      </c>
      <c r="X3775" t="s">
        <v>17</v>
      </c>
      <c r="Y3775" t="s">
        <v>28</v>
      </c>
      <c r="Z3775" t="s">
        <v>29</v>
      </c>
      <c r="AA3775">
        <v>42</v>
      </c>
      <c r="AB3775">
        <v>1064</v>
      </c>
      <c r="AC3775" t="s">
        <v>35</v>
      </c>
      <c r="AD3775" t="s">
        <v>100</v>
      </c>
      <c r="AE3775">
        <f t="shared" si="58"/>
        <v>1</v>
      </c>
      <c r="AF3775">
        <v>1</v>
      </c>
      <c r="AG3775" t="str">
        <f>IF(Table2[[#This Row],[Avg Monthly GB Download]] &lt; 5, "Less than 5 GB", IF(Table2[[#This Row],[Avg Monthly GB Download]] &lt;= 10, "Between 5 and 10 GB", "10 or more GB"))</f>
        <v>Less than 5 GB</v>
      </c>
    </row>
    <row r="3776" spans="1:33" x14ac:dyDescent="0.3">
      <c r="A3776" t="s">
        <v>7667</v>
      </c>
      <c r="B3776" t="s">
        <v>21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21</v>
      </c>
      <c r="I3776" t="s">
        <v>18</v>
      </c>
      <c r="J3776">
        <v>2.8</v>
      </c>
      <c r="K3776">
        <v>3</v>
      </c>
      <c r="L3776">
        <v>10</v>
      </c>
      <c r="M3776" t="s">
        <v>21</v>
      </c>
      <c r="N3776">
        <v>0</v>
      </c>
      <c r="O3776" t="s">
        <v>39</v>
      </c>
      <c r="P3776" t="s">
        <v>7668</v>
      </c>
      <c r="Q3776" t="s">
        <v>20</v>
      </c>
      <c r="R3776">
        <v>29</v>
      </c>
      <c r="S3776" t="s">
        <v>21</v>
      </c>
      <c r="T3776" t="s">
        <v>17</v>
      </c>
      <c r="U3776" t="s">
        <v>17</v>
      </c>
      <c r="V3776" t="str">
        <f>IF(Table2[[#This Row],[Age]] &lt; 30, "Under 30", IF(Table2[[#This Row],[Age]] &lt; 65, "Other", "Senior"))</f>
        <v>Under 30</v>
      </c>
      <c r="W3776">
        <v>0</v>
      </c>
      <c r="X3776" t="s">
        <v>17</v>
      </c>
      <c r="Y3776" t="s">
        <v>28</v>
      </c>
      <c r="Z3776" t="s">
        <v>34</v>
      </c>
      <c r="AA3776">
        <v>27</v>
      </c>
      <c r="AB3776">
        <v>52</v>
      </c>
      <c r="AC3776" t="s">
        <v>35</v>
      </c>
      <c r="AD3776" t="s">
        <v>100</v>
      </c>
      <c r="AE3776">
        <f t="shared" si="58"/>
        <v>1</v>
      </c>
      <c r="AF3776">
        <v>1</v>
      </c>
      <c r="AG3776" t="str">
        <f>IF(Table2[[#This Row],[Avg Monthly GB Download]] &lt; 5, "Less than 5 GB", IF(Table2[[#This Row],[Avg Monthly GB Download]] &lt;= 10, "Between 5 and 10 GB", "10 or more GB"))</f>
        <v>Between 5 and 10 GB</v>
      </c>
    </row>
    <row r="3777" spans="1:33" x14ac:dyDescent="0.3">
      <c r="A3777" t="s">
        <v>7669</v>
      </c>
      <c r="B3777" t="s">
        <v>21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21</v>
      </c>
      <c r="I3777" t="s">
        <v>18</v>
      </c>
      <c r="J3777">
        <v>3.7</v>
      </c>
      <c r="K3777">
        <v>1</v>
      </c>
      <c r="L3777">
        <v>3</v>
      </c>
      <c r="M3777" t="s">
        <v>21</v>
      </c>
      <c r="N3777">
        <v>0</v>
      </c>
      <c r="O3777" t="s">
        <v>19</v>
      </c>
      <c r="P3777" t="s">
        <v>7670</v>
      </c>
      <c r="Q3777" t="s">
        <v>22</v>
      </c>
      <c r="R3777">
        <v>50</v>
      </c>
      <c r="S3777" t="s">
        <v>17</v>
      </c>
      <c r="T3777" t="s">
        <v>17</v>
      </c>
      <c r="U3777" t="s">
        <v>17</v>
      </c>
      <c r="V3777" t="str">
        <f>IF(Table2[[#This Row],[Age]] &lt; 30, "Under 30", IF(Table2[[#This Row],[Age]] &lt; 65, "Other", "Senior"))</f>
        <v>Other</v>
      </c>
      <c r="W3777">
        <v>0</v>
      </c>
      <c r="X3777" t="s">
        <v>17</v>
      </c>
      <c r="Y3777" t="s">
        <v>28</v>
      </c>
      <c r="Z3777" t="s">
        <v>29</v>
      </c>
      <c r="AA3777">
        <v>23</v>
      </c>
      <c r="AB3777">
        <v>23</v>
      </c>
      <c r="AC3777" t="s">
        <v>35</v>
      </c>
      <c r="AD3777" t="s">
        <v>100</v>
      </c>
      <c r="AE3777">
        <f t="shared" si="58"/>
        <v>1</v>
      </c>
      <c r="AF3777">
        <v>1</v>
      </c>
      <c r="AG3777" t="str">
        <f>IF(Table2[[#This Row],[Avg Monthly GB Download]] &lt; 5, "Less than 5 GB", IF(Table2[[#This Row],[Avg Monthly GB Download]] &lt;= 10, "Between 5 and 10 GB", "10 or more GB"))</f>
        <v>Less than 5 GB</v>
      </c>
    </row>
    <row r="3778" spans="1:33" x14ac:dyDescent="0.3">
      <c r="A3778" t="s">
        <v>7671</v>
      </c>
      <c r="B3778" t="s">
        <v>21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17</v>
      </c>
      <c r="I3778" t="s">
        <v>18</v>
      </c>
      <c r="J3778">
        <v>0</v>
      </c>
      <c r="K3778">
        <v>3</v>
      </c>
      <c r="L3778">
        <v>15</v>
      </c>
      <c r="M3778" t="s">
        <v>21</v>
      </c>
      <c r="N3778">
        <v>0</v>
      </c>
      <c r="O3778" t="s">
        <v>76</v>
      </c>
      <c r="P3778" t="s">
        <v>7672</v>
      </c>
      <c r="Q3778" t="s">
        <v>20</v>
      </c>
      <c r="R3778">
        <v>35</v>
      </c>
      <c r="S3778" t="s">
        <v>17</v>
      </c>
      <c r="T3778" t="s">
        <v>17</v>
      </c>
      <c r="U3778" t="s">
        <v>17</v>
      </c>
      <c r="V3778" t="str">
        <f>IF(Table2[[#This Row],[Age]] &lt; 30, "Under 30", IF(Table2[[#This Row],[Age]] &lt; 65, "Other", "Senior"))</f>
        <v>Other</v>
      </c>
      <c r="W3778">
        <v>0</v>
      </c>
      <c r="X3778" t="s">
        <v>17</v>
      </c>
      <c r="Y3778" t="s">
        <v>28</v>
      </c>
      <c r="Z3778" t="s">
        <v>34</v>
      </c>
      <c r="AA3778">
        <v>33</v>
      </c>
      <c r="AB3778">
        <v>534</v>
      </c>
      <c r="AC3778" t="s">
        <v>35</v>
      </c>
      <c r="AD3778" t="s">
        <v>100</v>
      </c>
      <c r="AE3778">
        <f t="shared" ref="AE3778:AE3841" si="59">IF(B3778 = "yes", 1, IF(B3778 = "No", 0))</f>
        <v>1</v>
      </c>
      <c r="AF3778">
        <v>1</v>
      </c>
      <c r="AG3778" t="str">
        <f>IF(Table2[[#This Row],[Avg Monthly GB Download]] &lt; 5, "Less than 5 GB", IF(Table2[[#This Row],[Avg Monthly GB Download]] &lt;= 10, "Between 5 and 10 GB", "10 or more GB"))</f>
        <v>10 or more GB</v>
      </c>
    </row>
    <row r="3779" spans="1:33" x14ac:dyDescent="0.3">
      <c r="A3779" t="s">
        <v>7673</v>
      </c>
      <c r="B3779" t="s">
        <v>21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17</v>
      </c>
      <c r="I3779" t="s">
        <v>18</v>
      </c>
      <c r="J3779">
        <v>0</v>
      </c>
      <c r="K3779">
        <v>2</v>
      </c>
      <c r="L3779">
        <v>2</v>
      </c>
      <c r="M3779" t="s">
        <v>21</v>
      </c>
      <c r="N3779">
        <v>0</v>
      </c>
      <c r="O3779" t="s">
        <v>42</v>
      </c>
      <c r="P3779" t="s">
        <v>7674</v>
      </c>
      <c r="Q3779" t="s">
        <v>22</v>
      </c>
      <c r="R3779">
        <v>39</v>
      </c>
      <c r="S3779" t="s">
        <v>17</v>
      </c>
      <c r="T3779" t="s">
        <v>17</v>
      </c>
      <c r="U3779" t="s">
        <v>17</v>
      </c>
      <c r="V3779" t="str">
        <f>IF(Table2[[#This Row],[Age]] &lt; 30, "Under 30", IF(Table2[[#This Row],[Age]] &lt; 65, "Other", "Senior"))</f>
        <v>Other</v>
      </c>
      <c r="W3779">
        <v>0</v>
      </c>
      <c r="X3779" t="s">
        <v>17</v>
      </c>
      <c r="Y3779" t="s">
        <v>28</v>
      </c>
      <c r="Z3779" t="s">
        <v>34</v>
      </c>
      <c r="AA3779">
        <v>39</v>
      </c>
      <c r="AB3779">
        <v>1279</v>
      </c>
      <c r="AC3779" t="s">
        <v>35</v>
      </c>
      <c r="AD3779" t="s">
        <v>100</v>
      </c>
      <c r="AE3779">
        <f t="shared" si="59"/>
        <v>1</v>
      </c>
      <c r="AF3779">
        <v>1</v>
      </c>
      <c r="AG3779" t="str">
        <f>IF(Table2[[#This Row],[Avg Monthly GB Download]] &lt; 5, "Less than 5 GB", IF(Table2[[#This Row],[Avg Monthly GB Download]] &lt;= 10, "Between 5 and 10 GB", "10 or more GB"))</f>
        <v>Less than 5 GB</v>
      </c>
    </row>
    <row r="3780" spans="1:33" x14ac:dyDescent="0.3">
      <c r="A3780" t="s">
        <v>7675</v>
      </c>
      <c r="B3780" t="s">
        <v>21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17</v>
      </c>
      <c r="I3780" t="s">
        <v>18</v>
      </c>
      <c r="J3780">
        <v>0</v>
      </c>
      <c r="K3780">
        <v>2</v>
      </c>
      <c r="L3780">
        <v>5</v>
      </c>
      <c r="M3780" t="s">
        <v>17</v>
      </c>
      <c r="N3780">
        <v>5</v>
      </c>
      <c r="O3780" t="s">
        <v>59</v>
      </c>
      <c r="P3780" t="s">
        <v>7676</v>
      </c>
      <c r="Q3780" t="s">
        <v>22</v>
      </c>
      <c r="R3780">
        <v>43</v>
      </c>
      <c r="S3780" t="s">
        <v>17</v>
      </c>
      <c r="T3780" t="s">
        <v>17</v>
      </c>
      <c r="U3780" t="s">
        <v>17</v>
      </c>
      <c r="V3780" t="str">
        <f>IF(Table2[[#This Row],[Age]] &lt; 30, "Under 30", IF(Table2[[#This Row],[Age]] &lt; 65, "Other", "Senior"))</f>
        <v>Other</v>
      </c>
      <c r="W3780">
        <v>0</v>
      </c>
      <c r="X3780" t="s">
        <v>17</v>
      </c>
      <c r="Y3780" t="s">
        <v>28</v>
      </c>
      <c r="Z3780" t="s">
        <v>34</v>
      </c>
      <c r="AA3780">
        <v>41</v>
      </c>
      <c r="AB3780">
        <v>123</v>
      </c>
      <c r="AC3780" t="s">
        <v>52</v>
      </c>
      <c r="AD3780" t="s">
        <v>53</v>
      </c>
      <c r="AE3780">
        <f t="shared" si="59"/>
        <v>1</v>
      </c>
      <c r="AF3780">
        <v>1</v>
      </c>
      <c r="AG3780" t="str">
        <f>IF(Table2[[#This Row],[Avg Monthly GB Download]] &lt; 5, "Less than 5 GB", IF(Table2[[#This Row],[Avg Monthly GB Download]] &lt;= 10, "Between 5 and 10 GB", "10 or more GB"))</f>
        <v>Between 5 and 10 GB</v>
      </c>
    </row>
    <row r="3781" spans="1:33" x14ac:dyDescent="0.3">
      <c r="A3781" t="s">
        <v>7677</v>
      </c>
      <c r="B3781" t="s">
        <v>21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21</v>
      </c>
      <c r="I3781" t="s">
        <v>84</v>
      </c>
      <c r="J3781">
        <v>0</v>
      </c>
      <c r="K3781">
        <v>5</v>
      </c>
      <c r="L3781">
        <v>3</v>
      </c>
      <c r="M3781" t="s">
        <v>21</v>
      </c>
      <c r="N3781">
        <v>0</v>
      </c>
      <c r="O3781" t="s">
        <v>67</v>
      </c>
      <c r="P3781" t="s">
        <v>7678</v>
      </c>
      <c r="Q3781" t="s">
        <v>20</v>
      </c>
      <c r="R3781">
        <v>81</v>
      </c>
      <c r="S3781" t="s">
        <v>17</v>
      </c>
      <c r="T3781" t="s">
        <v>21</v>
      </c>
      <c r="U3781" t="s">
        <v>17</v>
      </c>
      <c r="V3781" t="str">
        <f>IF(Table2[[#This Row],[Age]] &lt; 30, "Under 30", IF(Table2[[#This Row],[Age]] &lt; 65, "Other", "Senior"))</f>
        <v>Senior</v>
      </c>
      <c r="W3781">
        <v>0</v>
      </c>
      <c r="X3781" t="s">
        <v>17</v>
      </c>
      <c r="Y3781" t="s">
        <v>28</v>
      </c>
      <c r="Z3781" t="s">
        <v>34</v>
      </c>
      <c r="AA3781">
        <v>47</v>
      </c>
      <c r="AB3781">
        <v>744</v>
      </c>
      <c r="AC3781" t="s">
        <v>35</v>
      </c>
      <c r="AD3781" t="s">
        <v>100</v>
      </c>
      <c r="AE3781">
        <f t="shared" si="59"/>
        <v>1</v>
      </c>
      <c r="AF3781">
        <v>1</v>
      </c>
      <c r="AG3781" t="str">
        <f>IF(Table2[[#This Row],[Avg Monthly GB Download]] &lt; 5, "Less than 5 GB", IF(Table2[[#This Row],[Avg Monthly GB Download]] &lt;= 10, "Between 5 and 10 GB", "10 or more GB"))</f>
        <v>Less than 5 GB</v>
      </c>
    </row>
    <row r="3782" spans="1:33" x14ac:dyDescent="0.3">
      <c r="A3782" t="s">
        <v>7679</v>
      </c>
      <c r="B3782" t="s">
        <v>21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21</v>
      </c>
      <c r="I3782" t="s">
        <v>18</v>
      </c>
      <c r="J3782">
        <v>12.9</v>
      </c>
      <c r="K3782">
        <v>5</v>
      </c>
      <c r="L3782">
        <v>9</v>
      </c>
      <c r="M3782" t="s">
        <v>21</v>
      </c>
      <c r="N3782">
        <v>0</v>
      </c>
      <c r="O3782" t="s">
        <v>56</v>
      </c>
      <c r="P3782" t="s">
        <v>7680</v>
      </c>
      <c r="Q3782" t="s">
        <v>22</v>
      </c>
      <c r="R3782">
        <v>48</v>
      </c>
      <c r="S3782" t="s">
        <v>17</v>
      </c>
      <c r="T3782" t="s">
        <v>17</v>
      </c>
      <c r="U3782" t="s">
        <v>17</v>
      </c>
      <c r="V3782" t="str">
        <f>IF(Table2[[#This Row],[Age]] &lt; 30, "Under 30", IF(Table2[[#This Row],[Age]] &lt; 65, "Other", "Senior"))</f>
        <v>Other</v>
      </c>
      <c r="W3782">
        <v>0</v>
      </c>
      <c r="X3782" t="s">
        <v>17</v>
      </c>
      <c r="Y3782" t="s">
        <v>28</v>
      </c>
      <c r="Z3782" t="s">
        <v>34</v>
      </c>
      <c r="AA3782">
        <v>25</v>
      </c>
      <c r="AB3782">
        <v>25</v>
      </c>
      <c r="AC3782" t="s">
        <v>35</v>
      </c>
      <c r="AD3782" t="s">
        <v>102</v>
      </c>
      <c r="AE3782">
        <f t="shared" si="59"/>
        <v>1</v>
      </c>
      <c r="AF3782">
        <v>1</v>
      </c>
      <c r="AG3782" t="str">
        <f>IF(Table2[[#This Row],[Avg Monthly GB Download]] &lt; 5, "Less than 5 GB", IF(Table2[[#This Row],[Avg Monthly GB Download]] &lt;= 10, "Between 5 and 10 GB", "10 or more GB"))</f>
        <v>Between 5 and 10 GB</v>
      </c>
    </row>
    <row r="3783" spans="1:33" x14ac:dyDescent="0.3">
      <c r="A3783" t="s">
        <v>7681</v>
      </c>
      <c r="B3783" t="s">
        <v>21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21</v>
      </c>
      <c r="I3783" t="s">
        <v>18</v>
      </c>
      <c r="J3783">
        <v>95.2</v>
      </c>
      <c r="K3783">
        <v>1</v>
      </c>
      <c r="L3783">
        <v>0</v>
      </c>
      <c r="M3783" t="s">
        <v>17</v>
      </c>
      <c r="N3783">
        <v>0</v>
      </c>
      <c r="O3783" t="s">
        <v>57</v>
      </c>
      <c r="P3783" t="s">
        <v>7682</v>
      </c>
      <c r="Q3783" t="s">
        <v>20</v>
      </c>
      <c r="R3783">
        <v>50</v>
      </c>
      <c r="S3783" t="s">
        <v>17</v>
      </c>
      <c r="T3783" t="s">
        <v>17</v>
      </c>
      <c r="U3783" t="s">
        <v>17</v>
      </c>
      <c r="V3783" t="str">
        <f>IF(Table2[[#This Row],[Age]] &lt; 30, "Under 30", IF(Table2[[#This Row],[Age]] &lt; 65, "Other", "Senior"))</f>
        <v>Other</v>
      </c>
      <c r="W3783">
        <v>0</v>
      </c>
      <c r="X3783" t="s">
        <v>17</v>
      </c>
      <c r="Y3783" t="s">
        <v>28</v>
      </c>
      <c r="Z3783" t="s">
        <v>34</v>
      </c>
      <c r="AA3783">
        <v>8</v>
      </c>
      <c r="AB3783">
        <v>113</v>
      </c>
      <c r="AC3783" t="s">
        <v>44</v>
      </c>
      <c r="AD3783" t="s">
        <v>45</v>
      </c>
      <c r="AE3783">
        <f t="shared" si="59"/>
        <v>1</v>
      </c>
      <c r="AF3783">
        <v>1</v>
      </c>
      <c r="AG3783" t="str">
        <f>IF(Table2[[#This Row],[Avg Monthly GB Download]] &lt; 5, "Less than 5 GB", IF(Table2[[#This Row],[Avg Monthly GB Download]] &lt;= 10, "Between 5 and 10 GB", "10 or more GB"))</f>
        <v>Less than 5 GB</v>
      </c>
    </row>
    <row r="3784" spans="1:33" x14ac:dyDescent="0.3">
      <c r="A3784" t="s">
        <v>7683</v>
      </c>
      <c r="B3784" t="s">
        <v>21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21</v>
      </c>
      <c r="I3784" t="s">
        <v>84</v>
      </c>
      <c r="J3784">
        <v>0</v>
      </c>
      <c r="K3784">
        <v>0</v>
      </c>
      <c r="L3784">
        <v>1</v>
      </c>
      <c r="M3784" t="s">
        <v>21</v>
      </c>
      <c r="N3784">
        <v>0</v>
      </c>
      <c r="O3784" t="s">
        <v>70</v>
      </c>
      <c r="P3784" t="s">
        <v>7684</v>
      </c>
      <c r="Q3784" t="s">
        <v>20</v>
      </c>
      <c r="R3784">
        <v>45</v>
      </c>
      <c r="S3784" t="s">
        <v>17</v>
      </c>
      <c r="T3784" t="s">
        <v>17</v>
      </c>
      <c r="U3784" t="s">
        <v>17</v>
      </c>
      <c r="V3784" t="str">
        <f>IF(Table2[[#This Row],[Age]] &lt; 30, "Under 30", IF(Table2[[#This Row],[Age]] &lt; 65, "Other", "Senior"))</f>
        <v>Other</v>
      </c>
      <c r="W3784">
        <v>0</v>
      </c>
      <c r="X3784" t="s">
        <v>17</v>
      </c>
      <c r="Y3784" t="s">
        <v>28</v>
      </c>
      <c r="Z3784" t="s">
        <v>34</v>
      </c>
      <c r="AA3784">
        <v>31</v>
      </c>
      <c r="AB3784">
        <v>344</v>
      </c>
      <c r="AC3784" t="s">
        <v>52</v>
      </c>
      <c r="AD3784" t="s">
        <v>92</v>
      </c>
      <c r="AE3784">
        <f t="shared" si="59"/>
        <v>1</v>
      </c>
      <c r="AF3784">
        <v>1</v>
      </c>
      <c r="AG3784" t="str">
        <f>IF(Table2[[#This Row],[Avg Monthly GB Download]] &lt; 5, "Less than 5 GB", IF(Table2[[#This Row],[Avg Monthly GB Download]] &lt;= 10, "Between 5 and 10 GB", "10 or more GB"))</f>
        <v>Less than 5 GB</v>
      </c>
    </row>
    <row r="3785" spans="1:33" x14ac:dyDescent="0.3">
      <c r="A3785" t="s">
        <v>7685</v>
      </c>
      <c r="B3785" t="s">
        <v>21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21</v>
      </c>
      <c r="I3785" t="s">
        <v>18</v>
      </c>
      <c r="J3785">
        <v>13.4</v>
      </c>
      <c r="K3785">
        <v>0</v>
      </c>
      <c r="L3785">
        <v>18</v>
      </c>
      <c r="M3785" t="s">
        <v>21</v>
      </c>
      <c r="N3785">
        <v>0</v>
      </c>
      <c r="O3785" t="s">
        <v>89</v>
      </c>
      <c r="P3785" t="s">
        <v>7686</v>
      </c>
      <c r="Q3785" t="s">
        <v>22</v>
      </c>
      <c r="R3785">
        <v>25</v>
      </c>
      <c r="S3785" t="s">
        <v>21</v>
      </c>
      <c r="T3785" t="s">
        <v>17</v>
      </c>
      <c r="U3785" t="s">
        <v>17</v>
      </c>
      <c r="V3785" t="str">
        <f>IF(Table2[[#This Row],[Age]] &lt; 30, "Under 30", IF(Table2[[#This Row],[Age]] &lt; 65, "Other", "Senior"))</f>
        <v>Under 30</v>
      </c>
      <c r="W3785">
        <v>0</v>
      </c>
      <c r="X3785" t="s">
        <v>17</v>
      </c>
      <c r="Y3785" t="s">
        <v>28</v>
      </c>
      <c r="Z3785" t="s">
        <v>29</v>
      </c>
      <c r="AA3785">
        <v>30</v>
      </c>
      <c r="AB3785">
        <v>30</v>
      </c>
      <c r="AC3785" t="s">
        <v>52</v>
      </c>
      <c r="AD3785" t="s">
        <v>92</v>
      </c>
      <c r="AE3785">
        <f t="shared" si="59"/>
        <v>1</v>
      </c>
      <c r="AF3785">
        <v>1</v>
      </c>
      <c r="AG3785" t="str">
        <f>IF(Table2[[#This Row],[Avg Monthly GB Download]] &lt; 5, "Less than 5 GB", IF(Table2[[#This Row],[Avg Monthly GB Download]] &lt;= 10, "Between 5 and 10 GB", "10 or more GB"))</f>
        <v>10 or more GB</v>
      </c>
    </row>
    <row r="3786" spans="1:33" x14ac:dyDescent="0.3">
      <c r="A3786" t="s">
        <v>7687</v>
      </c>
      <c r="B3786" t="s">
        <v>21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21</v>
      </c>
      <c r="I3786" t="s">
        <v>18</v>
      </c>
      <c r="J3786">
        <v>90.7</v>
      </c>
      <c r="K3786">
        <v>0</v>
      </c>
      <c r="L3786">
        <v>5</v>
      </c>
      <c r="M3786" t="s">
        <v>21</v>
      </c>
      <c r="N3786">
        <v>0</v>
      </c>
      <c r="O3786" t="s">
        <v>75</v>
      </c>
      <c r="P3786" t="s">
        <v>7688</v>
      </c>
      <c r="Q3786" t="s">
        <v>20</v>
      </c>
      <c r="R3786">
        <v>51</v>
      </c>
      <c r="S3786" t="s">
        <v>17</v>
      </c>
      <c r="T3786" t="s">
        <v>17</v>
      </c>
      <c r="U3786" t="s">
        <v>17</v>
      </c>
      <c r="V3786" t="str">
        <f>IF(Table2[[#This Row],[Age]] &lt; 30, "Under 30", IF(Table2[[#This Row],[Age]] &lt; 65, "Other", "Senior"))</f>
        <v>Other</v>
      </c>
      <c r="W3786">
        <v>0</v>
      </c>
      <c r="X3786" t="s">
        <v>17</v>
      </c>
      <c r="Y3786" t="s">
        <v>28</v>
      </c>
      <c r="Z3786" t="s">
        <v>34</v>
      </c>
      <c r="AA3786">
        <v>25</v>
      </c>
      <c r="AB3786">
        <v>25</v>
      </c>
      <c r="AC3786" t="s">
        <v>52</v>
      </c>
      <c r="AD3786" t="s">
        <v>92</v>
      </c>
      <c r="AE3786">
        <f t="shared" si="59"/>
        <v>1</v>
      </c>
      <c r="AF3786">
        <v>1</v>
      </c>
      <c r="AG3786" t="str">
        <f>IF(Table2[[#This Row],[Avg Monthly GB Download]] &lt; 5, "Less than 5 GB", IF(Table2[[#This Row],[Avg Monthly GB Download]] &lt;= 10, "Between 5 and 10 GB", "10 or more GB"))</f>
        <v>Between 5 and 10 GB</v>
      </c>
    </row>
    <row r="3787" spans="1:33" x14ac:dyDescent="0.3">
      <c r="A3787" t="s">
        <v>7689</v>
      </c>
      <c r="B3787" t="s">
        <v>21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17</v>
      </c>
      <c r="I3787" t="s">
        <v>84</v>
      </c>
      <c r="J3787">
        <v>0</v>
      </c>
      <c r="K3787">
        <v>2</v>
      </c>
      <c r="L3787">
        <v>3</v>
      </c>
      <c r="M3787" t="s">
        <v>17</v>
      </c>
      <c r="N3787">
        <v>3</v>
      </c>
      <c r="O3787" t="s">
        <v>71</v>
      </c>
      <c r="P3787" t="s">
        <v>7690</v>
      </c>
      <c r="Q3787" t="s">
        <v>20</v>
      </c>
      <c r="R3787">
        <v>58</v>
      </c>
      <c r="S3787" t="s">
        <v>17</v>
      </c>
      <c r="T3787" t="s">
        <v>17</v>
      </c>
      <c r="U3787" t="s">
        <v>17</v>
      </c>
      <c r="V3787" t="str">
        <f>IF(Table2[[#This Row],[Age]] &lt; 30, "Under 30", IF(Table2[[#This Row],[Age]] &lt; 65, "Other", "Senior"))</f>
        <v>Other</v>
      </c>
      <c r="W3787">
        <v>0</v>
      </c>
      <c r="X3787" t="s">
        <v>17</v>
      </c>
      <c r="Y3787" t="s">
        <v>28</v>
      </c>
      <c r="Z3787" t="s">
        <v>34</v>
      </c>
      <c r="AA3787">
        <v>35</v>
      </c>
      <c r="AB3787">
        <v>229</v>
      </c>
      <c r="AC3787" t="s">
        <v>52</v>
      </c>
      <c r="AD3787" t="s">
        <v>92</v>
      </c>
      <c r="AE3787">
        <f t="shared" si="59"/>
        <v>1</v>
      </c>
      <c r="AF3787">
        <v>1</v>
      </c>
      <c r="AG3787" t="str">
        <f>IF(Table2[[#This Row],[Avg Monthly GB Download]] &lt; 5, "Less than 5 GB", IF(Table2[[#This Row],[Avg Monthly GB Download]] &lt;= 10, "Between 5 and 10 GB", "10 or more GB"))</f>
        <v>Less than 5 GB</v>
      </c>
    </row>
    <row r="3788" spans="1:33" x14ac:dyDescent="0.3">
      <c r="A3788" t="s">
        <v>7691</v>
      </c>
      <c r="B3788" t="s">
        <v>21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21</v>
      </c>
      <c r="I3788" t="s">
        <v>18</v>
      </c>
      <c r="J3788">
        <v>4.4000000000000004</v>
      </c>
      <c r="K3788">
        <v>1</v>
      </c>
      <c r="L3788">
        <v>6</v>
      </c>
      <c r="M3788" t="s">
        <v>21</v>
      </c>
      <c r="N3788">
        <v>0</v>
      </c>
      <c r="O3788" t="s">
        <v>60</v>
      </c>
      <c r="P3788" t="s">
        <v>7692</v>
      </c>
      <c r="Q3788" t="s">
        <v>20</v>
      </c>
      <c r="R3788">
        <v>51</v>
      </c>
      <c r="S3788" t="s">
        <v>17</v>
      </c>
      <c r="T3788" t="s">
        <v>17</v>
      </c>
      <c r="U3788" t="s">
        <v>17</v>
      </c>
      <c r="V3788" t="str">
        <f>IF(Table2[[#This Row],[Age]] &lt; 30, "Under 30", IF(Table2[[#This Row],[Age]] &lt; 65, "Other", "Senior"))</f>
        <v>Other</v>
      </c>
      <c r="W3788">
        <v>0</v>
      </c>
      <c r="X3788" t="s">
        <v>17</v>
      </c>
      <c r="Y3788" t="s">
        <v>28</v>
      </c>
      <c r="Z3788" t="s">
        <v>34</v>
      </c>
      <c r="AA3788">
        <v>16</v>
      </c>
      <c r="AB3788">
        <v>31</v>
      </c>
      <c r="AC3788" t="s">
        <v>61</v>
      </c>
      <c r="AD3788" t="s">
        <v>93</v>
      </c>
      <c r="AE3788">
        <f t="shared" si="59"/>
        <v>1</v>
      </c>
      <c r="AF3788">
        <v>1</v>
      </c>
      <c r="AG3788" t="str">
        <f>IF(Table2[[#This Row],[Avg Monthly GB Download]] &lt; 5, "Less than 5 GB", IF(Table2[[#This Row],[Avg Monthly GB Download]] &lt;= 10, "Between 5 and 10 GB", "10 or more GB"))</f>
        <v>Between 5 and 10 GB</v>
      </c>
    </row>
    <row r="3789" spans="1:33" x14ac:dyDescent="0.3">
      <c r="A3789" t="s">
        <v>7693</v>
      </c>
      <c r="B3789" t="s">
        <v>21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21</v>
      </c>
      <c r="I3789" t="s">
        <v>18</v>
      </c>
      <c r="J3789">
        <v>284.39999999999998</v>
      </c>
      <c r="K3789">
        <v>4</v>
      </c>
      <c r="L3789">
        <v>15</v>
      </c>
      <c r="M3789" t="s">
        <v>21</v>
      </c>
      <c r="N3789">
        <v>0</v>
      </c>
      <c r="O3789" t="s">
        <v>60</v>
      </c>
      <c r="P3789" t="s">
        <v>7694</v>
      </c>
      <c r="Q3789" t="s">
        <v>20</v>
      </c>
      <c r="R3789">
        <v>78</v>
      </c>
      <c r="S3789" t="s">
        <v>17</v>
      </c>
      <c r="T3789" t="s">
        <v>21</v>
      </c>
      <c r="U3789" t="s">
        <v>17</v>
      </c>
      <c r="V3789" t="str">
        <f>IF(Table2[[#This Row],[Age]] &lt; 30, "Under 30", IF(Table2[[#This Row],[Age]] &lt; 65, "Other", "Senior"))</f>
        <v>Senior</v>
      </c>
      <c r="W3789">
        <v>0</v>
      </c>
      <c r="X3789" t="s">
        <v>17</v>
      </c>
      <c r="Y3789" t="s">
        <v>94</v>
      </c>
      <c r="Z3789" t="s">
        <v>29</v>
      </c>
      <c r="AA3789">
        <v>60</v>
      </c>
      <c r="AB3789">
        <v>2805</v>
      </c>
      <c r="AC3789" t="s">
        <v>52</v>
      </c>
      <c r="AD3789" t="s">
        <v>92</v>
      </c>
      <c r="AE3789">
        <f t="shared" si="59"/>
        <v>1</v>
      </c>
      <c r="AF3789">
        <v>1</v>
      </c>
      <c r="AG3789" t="str">
        <f>IF(Table2[[#This Row],[Avg Monthly GB Download]] &lt; 5, "Less than 5 GB", IF(Table2[[#This Row],[Avg Monthly GB Download]] &lt;= 10, "Between 5 and 10 GB", "10 or more GB"))</f>
        <v>10 or more GB</v>
      </c>
    </row>
    <row r="3790" spans="1:33" x14ac:dyDescent="0.3">
      <c r="A3790" t="s">
        <v>7695</v>
      </c>
      <c r="B3790" t="s">
        <v>21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21</v>
      </c>
      <c r="I3790" t="s">
        <v>18</v>
      </c>
      <c r="J3790">
        <v>13.5</v>
      </c>
      <c r="K3790">
        <v>1</v>
      </c>
      <c r="L3790">
        <v>12</v>
      </c>
      <c r="M3790" t="s">
        <v>21</v>
      </c>
      <c r="N3790">
        <v>0</v>
      </c>
      <c r="O3790" t="s">
        <v>47</v>
      </c>
      <c r="P3790" t="s">
        <v>7696</v>
      </c>
      <c r="Q3790" t="s">
        <v>20</v>
      </c>
      <c r="R3790">
        <v>67</v>
      </c>
      <c r="S3790" t="s">
        <v>17</v>
      </c>
      <c r="T3790" t="s">
        <v>21</v>
      </c>
      <c r="U3790" t="s">
        <v>17</v>
      </c>
      <c r="V3790" t="str">
        <f>IF(Table2[[#This Row],[Age]] &lt; 30, "Under 30", IF(Table2[[#This Row],[Age]] &lt; 65, "Other", "Senior"))</f>
        <v>Senior</v>
      </c>
      <c r="W3790">
        <v>0</v>
      </c>
      <c r="X3790" t="s">
        <v>17</v>
      </c>
      <c r="Y3790" t="s">
        <v>28</v>
      </c>
      <c r="Z3790" t="s">
        <v>34</v>
      </c>
      <c r="AA3790">
        <v>35</v>
      </c>
      <c r="AB3790">
        <v>2397</v>
      </c>
      <c r="AC3790" t="s">
        <v>52</v>
      </c>
      <c r="AD3790" t="s">
        <v>92</v>
      </c>
      <c r="AE3790">
        <f t="shared" si="59"/>
        <v>1</v>
      </c>
      <c r="AF3790">
        <v>1</v>
      </c>
      <c r="AG3790" t="str">
        <f>IF(Table2[[#This Row],[Avg Monthly GB Download]] &lt; 5, "Less than 5 GB", IF(Table2[[#This Row],[Avg Monthly GB Download]] &lt;= 10, "Between 5 and 10 GB", "10 or more GB"))</f>
        <v>10 or more GB</v>
      </c>
    </row>
    <row r="3791" spans="1:33" x14ac:dyDescent="0.3">
      <c r="A3791" t="s">
        <v>7697</v>
      </c>
      <c r="B3791" t="s">
        <v>21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21</v>
      </c>
      <c r="I3791" t="s">
        <v>18</v>
      </c>
      <c r="J3791">
        <v>160.5</v>
      </c>
      <c r="K3791">
        <v>4</v>
      </c>
      <c r="L3791">
        <v>9</v>
      </c>
      <c r="M3791" t="s">
        <v>21</v>
      </c>
      <c r="N3791">
        <v>0</v>
      </c>
      <c r="O3791" t="s">
        <v>63</v>
      </c>
      <c r="P3791" t="s">
        <v>7698</v>
      </c>
      <c r="Q3791" t="s">
        <v>22</v>
      </c>
      <c r="R3791">
        <v>46</v>
      </c>
      <c r="S3791" t="s">
        <v>17</v>
      </c>
      <c r="T3791" t="s">
        <v>17</v>
      </c>
      <c r="U3791" t="s">
        <v>17</v>
      </c>
      <c r="V3791" t="str">
        <f>IF(Table2[[#This Row],[Age]] &lt; 30, "Under 30", IF(Table2[[#This Row],[Age]] &lt; 65, "Other", "Senior"))</f>
        <v>Other</v>
      </c>
      <c r="W3791">
        <v>0</v>
      </c>
      <c r="X3791" t="s">
        <v>21</v>
      </c>
      <c r="Y3791" t="s">
        <v>94</v>
      </c>
      <c r="Z3791" t="s">
        <v>34</v>
      </c>
      <c r="AA3791">
        <v>60</v>
      </c>
      <c r="AB3791">
        <v>3521</v>
      </c>
      <c r="AC3791" t="s">
        <v>61</v>
      </c>
      <c r="AD3791" t="s">
        <v>93</v>
      </c>
      <c r="AE3791">
        <f t="shared" si="59"/>
        <v>1</v>
      </c>
      <c r="AF3791">
        <v>1</v>
      </c>
      <c r="AG3791" t="str">
        <f>IF(Table2[[#This Row],[Avg Monthly GB Download]] &lt; 5, "Less than 5 GB", IF(Table2[[#This Row],[Avg Monthly GB Download]] &lt;= 10, "Between 5 and 10 GB", "10 or more GB"))</f>
        <v>Between 5 and 10 GB</v>
      </c>
    </row>
    <row r="3792" spans="1:33" x14ac:dyDescent="0.3">
      <c r="A3792" t="s">
        <v>7699</v>
      </c>
      <c r="B3792" t="s">
        <v>21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21</v>
      </c>
      <c r="I3792" t="s">
        <v>18</v>
      </c>
      <c r="J3792">
        <v>57.8</v>
      </c>
      <c r="K3792">
        <v>2</v>
      </c>
      <c r="L3792">
        <v>5</v>
      </c>
      <c r="M3792" t="s">
        <v>21</v>
      </c>
      <c r="N3792">
        <v>0</v>
      </c>
      <c r="O3792" t="s">
        <v>72</v>
      </c>
      <c r="P3792" t="s">
        <v>7700</v>
      </c>
      <c r="Q3792" t="s">
        <v>22</v>
      </c>
      <c r="R3792">
        <v>72</v>
      </c>
      <c r="S3792" t="s">
        <v>17</v>
      </c>
      <c r="T3792" t="s">
        <v>21</v>
      </c>
      <c r="U3792" t="s">
        <v>17</v>
      </c>
      <c r="V3792" t="str">
        <f>IF(Table2[[#This Row],[Age]] &lt; 30, "Under 30", IF(Table2[[#This Row],[Age]] &lt; 65, "Other", "Senior"))</f>
        <v>Senior</v>
      </c>
      <c r="W3792">
        <v>0</v>
      </c>
      <c r="X3792" t="s">
        <v>17</v>
      </c>
      <c r="Y3792" t="s">
        <v>28</v>
      </c>
      <c r="Z3792" t="s">
        <v>34</v>
      </c>
      <c r="AA3792">
        <v>42</v>
      </c>
      <c r="AB3792">
        <v>318</v>
      </c>
      <c r="AC3792" t="s">
        <v>61</v>
      </c>
      <c r="AD3792" t="s">
        <v>93</v>
      </c>
      <c r="AE3792">
        <f t="shared" si="59"/>
        <v>1</v>
      </c>
      <c r="AF3792">
        <v>1</v>
      </c>
      <c r="AG3792" t="str">
        <f>IF(Table2[[#This Row],[Avg Monthly GB Download]] &lt; 5, "Less than 5 GB", IF(Table2[[#This Row],[Avg Monthly GB Download]] &lt;= 10, "Between 5 and 10 GB", "10 or more GB"))</f>
        <v>Between 5 and 10 GB</v>
      </c>
    </row>
    <row r="3793" spans="1:33" x14ac:dyDescent="0.3">
      <c r="A3793" t="s">
        <v>7701</v>
      </c>
      <c r="B3793" t="s">
        <v>21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21</v>
      </c>
      <c r="I3793" t="s">
        <v>18</v>
      </c>
      <c r="J3793">
        <v>80.599999999999994</v>
      </c>
      <c r="K3793">
        <v>2</v>
      </c>
      <c r="L3793">
        <v>11</v>
      </c>
      <c r="M3793" t="s">
        <v>21</v>
      </c>
      <c r="N3793">
        <v>0</v>
      </c>
      <c r="O3793" t="s">
        <v>81</v>
      </c>
      <c r="P3793" t="s">
        <v>7702</v>
      </c>
      <c r="Q3793" t="s">
        <v>22</v>
      </c>
      <c r="R3793">
        <v>22</v>
      </c>
      <c r="S3793" t="s">
        <v>21</v>
      </c>
      <c r="T3793" t="s">
        <v>17</v>
      </c>
      <c r="U3793" t="s">
        <v>17</v>
      </c>
      <c r="V3793" t="str">
        <f>IF(Table2[[#This Row],[Age]] &lt; 30, "Under 30", IF(Table2[[#This Row],[Age]] &lt; 65, "Other", "Senior"))</f>
        <v>Under 30</v>
      </c>
      <c r="W3793">
        <v>0</v>
      </c>
      <c r="X3793" t="s">
        <v>17</v>
      </c>
      <c r="Y3793" t="s">
        <v>28</v>
      </c>
      <c r="Z3793" t="s">
        <v>34</v>
      </c>
      <c r="AA3793">
        <v>41</v>
      </c>
      <c r="AB3793">
        <v>346</v>
      </c>
      <c r="AC3793" t="s">
        <v>61</v>
      </c>
      <c r="AD3793" t="s">
        <v>93</v>
      </c>
      <c r="AE3793">
        <f t="shared" si="59"/>
        <v>1</v>
      </c>
      <c r="AF3793">
        <v>1</v>
      </c>
      <c r="AG3793" t="str">
        <f>IF(Table2[[#This Row],[Avg Monthly GB Download]] &lt; 5, "Less than 5 GB", IF(Table2[[#This Row],[Avg Monthly GB Download]] &lt;= 10, "Between 5 and 10 GB", "10 or more GB"))</f>
        <v>10 or more GB</v>
      </c>
    </row>
    <row r="3794" spans="1:33" x14ac:dyDescent="0.3">
      <c r="A3794" t="s">
        <v>7703</v>
      </c>
      <c r="B3794" t="s">
        <v>21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21</v>
      </c>
      <c r="I3794" t="s">
        <v>18</v>
      </c>
      <c r="J3794">
        <v>20.100000000000001</v>
      </c>
      <c r="K3794">
        <v>1</v>
      </c>
      <c r="L3794">
        <v>5</v>
      </c>
      <c r="M3794" t="s">
        <v>17</v>
      </c>
      <c r="N3794">
        <v>6</v>
      </c>
      <c r="O3794" t="s">
        <v>69</v>
      </c>
      <c r="P3794" t="s">
        <v>7704</v>
      </c>
      <c r="Q3794" t="s">
        <v>22</v>
      </c>
      <c r="R3794">
        <v>34</v>
      </c>
      <c r="S3794" t="s">
        <v>17</v>
      </c>
      <c r="T3794" t="s">
        <v>17</v>
      </c>
      <c r="U3794" t="s">
        <v>17</v>
      </c>
      <c r="V3794" t="str">
        <f>IF(Table2[[#This Row],[Age]] &lt; 30, "Under 30", IF(Table2[[#This Row],[Age]] &lt; 65, "Other", "Senior"))</f>
        <v>Other</v>
      </c>
      <c r="W3794">
        <v>0</v>
      </c>
      <c r="X3794" t="s">
        <v>17</v>
      </c>
      <c r="Y3794" t="s">
        <v>28</v>
      </c>
      <c r="Z3794" t="s">
        <v>34</v>
      </c>
      <c r="AA3794">
        <v>28</v>
      </c>
      <c r="AB3794">
        <v>171</v>
      </c>
      <c r="AC3794" t="s">
        <v>61</v>
      </c>
      <c r="AD3794" t="s">
        <v>93</v>
      </c>
      <c r="AE3794">
        <f t="shared" si="59"/>
        <v>1</v>
      </c>
      <c r="AF3794">
        <v>1</v>
      </c>
      <c r="AG3794" t="str">
        <f>IF(Table2[[#This Row],[Avg Monthly GB Download]] &lt; 5, "Less than 5 GB", IF(Table2[[#This Row],[Avg Monthly GB Download]] &lt;= 10, "Between 5 and 10 GB", "10 or more GB"))</f>
        <v>Between 5 and 10 GB</v>
      </c>
    </row>
    <row r="3795" spans="1:33" x14ac:dyDescent="0.3">
      <c r="A3795" t="s">
        <v>7705</v>
      </c>
      <c r="B3795" t="s">
        <v>21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21</v>
      </c>
      <c r="I3795" t="s">
        <v>18</v>
      </c>
      <c r="J3795">
        <v>92.4</v>
      </c>
      <c r="K3795">
        <v>1</v>
      </c>
      <c r="L3795">
        <v>10</v>
      </c>
      <c r="M3795" t="s">
        <v>21</v>
      </c>
      <c r="N3795">
        <v>0</v>
      </c>
      <c r="O3795" t="s">
        <v>76</v>
      </c>
      <c r="P3795" t="s">
        <v>7706</v>
      </c>
      <c r="Q3795" t="s">
        <v>20</v>
      </c>
      <c r="R3795">
        <v>44</v>
      </c>
      <c r="S3795" t="s">
        <v>17</v>
      </c>
      <c r="T3795" t="s">
        <v>17</v>
      </c>
      <c r="U3795" t="s">
        <v>17</v>
      </c>
      <c r="V3795" t="str">
        <f>IF(Table2[[#This Row],[Age]] &lt; 30, "Under 30", IF(Table2[[#This Row],[Age]] &lt; 65, "Other", "Senior"))</f>
        <v>Other</v>
      </c>
      <c r="W3795">
        <v>0</v>
      </c>
      <c r="X3795" t="s">
        <v>17</v>
      </c>
      <c r="Y3795" t="s">
        <v>28</v>
      </c>
      <c r="Z3795" t="s">
        <v>34</v>
      </c>
      <c r="AA3795">
        <v>24</v>
      </c>
      <c r="AB3795">
        <v>259</v>
      </c>
      <c r="AC3795" t="s">
        <v>52</v>
      </c>
      <c r="AD3795" t="s">
        <v>92</v>
      </c>
      <c r="AE3795">
        <f t="shared" si="59"/>
        <v>1</v>
      </c>
      <c r="AF3795">
        <v>1</v>
      </c>
      <c r="AG3795" t="str">
        <f>IF(Table2[[#This Row],[Avg Monthly GB Download]] &lt; 5, "Less than 5 GB", IF(Table2[[#This Row],[Avg Monthly GB Download]] &lt;= 10, "Between 5 and 10 GB", "10 or more GB"))</f>
        <v>Between 5 and 10 GB</v>
      </c>
    </row>
    <row r="3796" spans="1:33" x14ac:dyDescent="0.3">
      <c r="A3796" t="s">
        <v>7707</v>
      </c>
      <c r="B3796" t="s">
        <v>21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21</v>
      </c>
      <c r="I3796" t="s">
        <v>18</v>
      </c>
      <c r="J3796">
        <v>37.700000000000003</v>
      </c>
      <c r="K3796">
        <v>1</v>
      </c>
      <c r="L3796">
        <v>6</v>
      </c>
      <c r="M3796" t="s">
        <v>21</v>
      </c>
      <c r="N3796">
        <v>0</v>
      </c>
      <c r="O3796" t="s">
        <v>26</v>
      </c>
      <c r="P3796" t="s">
        <v>7708</v>
      </c>
      <c r="Q3796" t="s">
        <v>22</v>
      </c>
      <c r="R3796">
        <v>71</v>
      </c>
      <c r="S3796" t="s">
        <v>17</v>
      </c>
      <c r="T3796" t="s">
        <v>21</v>
      </c>
      <c r="U3796" t="s">
        <v>17</v>
      </c>
      <c r="V3796" t="str">
        <f>IF(Table2[[#This Row],[Age]] &lt; 30, "Under 30", IF(Table2[[#This Row],[Age]] &lt; 65, "Other", "Senior"))</f>
        <v>Senior</v>
      </c>
      <c r="W3796">
        <v>0</v>
      </c>
      <c r="X3796" t="s">
        <v>17</v>
      </c>
      <c r="Y3796" t="s">
        <v>28</v>
      </c>
      <c r="Z3796" t="s">
        <v>34</v>
      </c>
      <c r="AA3796">
        <v>43</v>
      </c>
      <c r="AB3796">
        <v>676</v>
      </c>
      <c r="AC3796" t="s">
        <v>52</v>
      </c>
      <c r="AD3796" t="s">
        <v>92</v>
      </c>
      <c r="AE3796">
        <f t="shared" si="59"/>
        <v>1</v>
      </c>
      <c r="AF3796">
        <v>1</v>
      </c>
      <c r="AG3796" t="str">
        <f>IF(Table2[[#This Row],[Avg Monthly GB Download]] &lt; 5, "Less than 5 GB", IF(Table2[[#This Row],[Avg Monthly GB Download]] &lt;= 10, "Between 5 and 10 GB", "10 or more GB"))</f>
        <v>Between 5 and 10 GB</v>
      </c>
    </row>
    <row r="3797" spans="1:33" x14ac:dyDescent="0.3">
      <c r="A3797" t="s">
        <v>7709</v>
      </c>
      <c r="B3797" t="s">
        <v>21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21</v>
      </c>
      <c r="I3797" t="s">
        <v>18</v>
      </c>
      <c r="J3797">
        <v>2.8</v>
      </c>
      <c r="K3797">
        <v>2</v>
      </c>
      <c r="L3797">
        <v>26</v>
      </c>
      <c r="M3797" t="s">
        <v>21</v>
      </c>
      <c r="N3797">
        <v>0</v>
      </c>
      <c r="O3797" t="s">
        <v>75</v>
      </c>
      <c r="P3797" t="s">
        <v>7710</v>
      </c>
      <c r="Q3797" t="s">
        <v>20</v>
      </c>
      <c r="R3797">
        <v>33</v>
      </c>
      <c r="S3797" t="s">
        <v>17</v>
      </c>
      <c r="T3797" t="s">
        <v>17</v>
      </c>
      <c r="U3797" t="s">
        <v>17</v>
      </c>
      <c r="V3797" t="str">
        <f>IF(Table2[[#This Row],[Age]] &lt; 30, "Under 30", IF(Table2[[#This Row],[Age]] &lt; 65, "Other", "Senior"))</f>
        <v>Other</v>
      </c>
      <c r="W3797">
        <v>0</v>
      </c>
      <c r="X3797" t="s">
        <v>21</v>
      </c>
      <c r="Y3797" t="s">
        <v>94</v>
      </c>
      <c r="Z3797" t="s">
        <v>29</v>
      </c>
      <c r="AA3797">
        <v>73</v>
      </c>
      <c r="AB3797">
        <v>5129</v>
      </c>
      <c r="AC3797" t="s">
        <v>61</v>
      </c>
      <c r="AD3797" t="s">
        <v>93</v>
      </c>
      <c r="AE3797">
        <f t="shared" si="59"/>
        <v>1</v>
      </c>
      <c r="AF3797">
        <v>1</v>
      </c>
      <c r="AG3797" t="str">
        <f>IF(Table2[[#This Row],[Avg Monthly GB Download]] &lt; 5, "Less than 5 GB", IF(Table2[[#This Row],[Avg Monthly GB Download]] &lt;= 10, "Between 5 and 10 GB", "10 or more GB"))</f>
        <v>10 or more GB</v>
      </c>
    </row>
    <row r="3798" spans="1:33" x14ac:dyDescent="0.3">
      <c r="A3798" t="s">
        <v>7711</v>
      </c>
      <c r="B3798" t="s">
        <v>21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21</v>
      </c>
      <c r="I3798" t="s">
        <v>18</v>
      </c>
      <c r="J3798">
        <v>259</v>
      </c>
      <c r="K3798">
        <v>4</v>
      </c>
      <c r="L3798">
        <v>4</v>
      </c>
      <c r="M3798" t="s">
        <v>21</v>
      </c>
      <c r="N3798">
        <v>0</v>
      </c>
      <c r="O3798" t="s">
        <v>77</v>
      </c>
      <c r="P3798" t="s">
        <v>7712</v>
      </c>
      <c r="Q3798" t="s">
        <v>22</v>
      </c>
      <c r="R3798">
        <v>73</v>
      </c>
      <c r="S3798" t="s">
        <v>17</v>
      </c>
      <c r="T3798" t="s">
        <v>21</v>
      </c>
      <c r="U3798" t="s">
        <v>17</v>
      </c>
      <c r="V3798" t="str">
        <f>IF(Table2[[#This Row],[Age]] &lt; 30, "Under 30", IF(Table2[[#This Row],[Age]] &lt; 65, "Other", "Senior"))</f>
        <v>Senior</v>
      </c>
      <c r="W3798">
        <v>0</v>
      </c>
      <c r="X3798" t="s">
        <v>17</v>
      </c>
      <c r="Y3798" t="s">
        <v>28</v>
      </c>
      <c r="Z3798" t="s">
        <v>34</v>
      </c>
      <c r="AA3798">
        <v>36</v>
      </c>
      <c r="AB3798">
        <v>534</v>
      </c>
      <c r="AC3798" t="s">
        <v>61</v>
      </c>
      <c r="AD3798" t="s">
        <v>93</v>
      </c>
      <c r="AE3798">
        <f t="shared" si="59"/>
        <v>1</v>
      </c>
      <c r="AF3798">
        <v>1</v>
      </c>
      <c r="AG3798" t="str">
        <f>IF(Table2[[#This Row],[Avg Monthly GB Download]] &lt; 5, "Less than 5 GB", IF(Table2[[#This Row],[Avg Monthly GB Download]] &lt;= 10, "Between 5 and 10 GB", "10 or more GB"))</f>
        <v>Less than 5 GB</v>
      </c>
    </row>
    <row r="3799" spans="1:33" x14ac:dyDescent="0.3">
      <c r="A3799" t="s">
        <v>7713</v>
      </c>
      <c r="B3799" t="s">
        <v>21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17</v>
      </c>
      <c r="I3799" t="s">
        <v>84</v>
      </c>
      <c r="J3799">
        <v>0</v>
      </c>
      <c r="K3799">
        <v>4</v>
      </c>
      <c r="L3799">
        <v>14</v>
      </c>
      <c r="M3799" t="s">
        <v>21</v>
      </c>
      <c r="N3799">
        <v>0</v>
      </c>
      <c r="O3799" t="s">
        <v>66</v>
      </c>
      <c r="P3799" t="s">
        <v>7714</v>
      </c>
      <c r="Q3799" t="s">
        <v>20</v>
      </c>
      <c r="R3799">
        <v>29</v>
      </c>
      <c r="S3799" t="s">
        <v>21</v>
      </c>
      <c r="T3799" t="s">
        <v>17</v>
      </c>
      <c r="U3799" t="s">
        <v>17</v>
      </c>
      <c r="V3799" t="str">
        <f>IF(Table2[[#This Row],[Age]] &lt; 30, "Under 30", IF(Table2[[#This Row],[Age]] &lt; 65, "Other", "Senior"))</f>
        <v>Under 30</v>
      </c>
      <c r="W3799">
        <v>0</v>
      </c>
      <c r="X3799" t="s">
        <v>17</v>
      </c>
      <c r="Y3799" t="s">
        <v>28</v>
      </c>
      <c r="Z3799" t="s">
        <v>34</v>
      </c>
      <c r="AA3799">
        <v>53</v>
      </c>
      <c r="AB3799">
        <v>968</v>
      </c>
      <c r="AC3799" t="s">
        <v>35</v>
      </c>
      <c r="AD3799" t="s">
        <v>100</v>
      </c>
      <c r="AE3799">
        <f t="shared" si="59"/>
        <v>1</v>
      </c>
      <c r="AF3799">
        <v>1</v>
      </c>
      <c r="AG3799" t="str">
        <f>IF(Table2[[#This Row],[Avg Monthly GB Download]] &lt; 5, "Less than 5 GB", IF(Table2[[#This Row],[Avg Monthly GB Download]] &lt;= 10, "Between 5 and 10 GB", "10 or more GB"))</f>
        <v>10 or more GB</v>
      </c>
    </row>
    <row r="3800" spans="1:33" x14ac:dyDescent="0.3">
      <c r="A3800" t="s">
        <v>7715</v>
      </c>
      <c r="B3800" t="s">
        <v>21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21</v>
      </c>
      <c r="I3800" t="s">
        <v>18</v>
      </c>
      <c r="J3800">
        <v>2.5</v>
      </c>
      <c r="K3800">
        <v>0</v>
      </c>
      <c r="L3800">
        <v>5</v>
      </c>
      <c r="M3800" t="s">
        <v>21</v>
      </c>
      <c r="N3800">
        <v>0</v>
      </c>
      <c r="O3800" t="s">
        <v>79</v>
      </c>
      <c r="P3800" t="s">
        <v>7716</v>
      </c>
      <c r="Q3800" t="s">
        <v>20</v>
      </c>
      <c r="R3800">
        <v>34</v>
      </c>
      <c r="S3800" t="s">
        <v>17</v>
      </c>
      <c r="T3800" t="s">
        <v>17</v>
      </c>
      <c r="U3800" t="s">
        <v>17</v>
      </c>
      <c r="V3800" t="str">
        <f>IF(Table2[[#This Row],[Age]] &lt; 30, "Under 30", IF(Table2[[#This Row],[Age]] &lt; 65, "Other", "Senior"))</f>
        <v>Other</v>
      </c>
      <c r="W3800">
        <v>0</v>
      </c>
      <c r="X3800" t="s">
        <v>17</v>
      </c>
      <c r="Y3800" t="s">
        <v>28</v>
      </c>
      <c r="Z3800" t="s">
        <v>34</v>
      </c>
      <c r="AA3800">
        <v>55</v>
      </c>
      <c r="AB3800">
        <v>1806</v>
      </c>
      <c r="AC3800" t="s">
        <v>35</v>
      </c>
      <c r="AD3800" t="s">
        <v>100</v>
      </c>
      <c r="AE3800">
        <f t="shared" si="59"/>
        <v>1</v>
      </c>
      <c r="AF3800">
        <v>1</v>
      </c>
      <c r="AG3800" t="str">
        <f>IF(Table2[[#This Row],[Avg Monthly GB Download]] &lt; 5, "Less than 5 GB", IF(Table2[[#This Row],[Avg Monthly GB Download]] &lt;= 10, "Between 5 and 10 GB", "10 or more GB"))</f>
        <v>Between 5 and 10 GB</v>
      </c>
    </row>
    <row r="3801" spans="1:33" x14ac:dyDescent="0.3">
      <c r="A3801" t="s">
        <v>7717</v>
      </c>
      <c r="B3801" t="s">
        <v>21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21</v>
      </c>
      <c r="I3801" t="s">
        <v>18</v>
      </c>
      <c r="J3801">
        <v>121.9</v>
      </c>
      <c r="K3801">
        <v>3</v>
      </c>
      <c r="L3801">
        <v>4</v>
      </c>
      <c r="M3801" t="s">
        <v>17</v>
      </c>
      <c r="N3801">
        <v>0</v>
      </c>
      <c r="O3801" t="s">
        <v>27</v>
      </c>
      <c r="P3801" t="s">
        <v>7718</v>
      </c>
      <c r="Q3801" t="s">
        <v>22</v>
      </c>
      <c r="R3801">
        <v>58</v>
      </c>
      <c r="S3801" t="s">
        <v>17</v>
      </c>
      <c r="T3801" t="s">
        <v>17</v>
      </c>
      <c r="U3801" t="s">
        <v>17</v>
      </c>
      <c r="V3801" t="str">
        <f>IF(Table2[[#This Row],[Age]] &lt; 30, "Under 30", IF(Table2[[#This Row],[Age]] &lt; 65, "Other", "Senior"))</f>
        <v>Other</v>
      </c>
      <c r="W3801">
        <v>0</v>
      </c>
      <c r="X3801" t="s">
        <v>21</v>
      </c>
      <c r="Y3801" t="s">
        <v>28</v>
      </c>
      <c r="Z3801" t="s">
        <v>34</v>
      </c>
      <c r="AA3801">
        <v>59</v>
      </c>
      <c r="AB3801">
        <v>2751</v>
      </c>
      <c r="AC3801" t="s">
        <v>52</v>
      </c>
      <c r="AD3801" t="s">
        <v>53</v>
      </c>
      <c r="AE3801">
        <f t="shared" si="59"/>
        <v>1</v>
      </c>
      <c r="AF3801">
        <v>1</v>
      </c>
      <c r="AG3801" t="str">
        <f>IF(Table2[[#This Row],[Avg Monthly GB Download]] &lt; 5, "Less than 5 GB", IF(Table2[[#This Row],[Avg Monthly GB Download]] &lt;= 10, "Between 5 and 10 GB", "10 or more GB"))</f>
        <v>Less than 5 GB</v>
      </c>
    </row>
    <row r="3802" spans="1:33" x14ac:dyDescent="0.3">
      <c r="A3802" t="s">
        <v>7719</v>
      </c>
      <c r="B3802" t="s">
        <v>21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21</v>
      </c>
      <c r="I3802" t="s">
        <v>18</v>
      </c>
      <c r="J3802">
        <v>39.200000000000003</v>
      </c>
      <c r="K3802">
        <v>3</v>
      </c>
      <c r="L3802">
        <v>15</v>
      </c>
      <c r="M3802" t="s">
        <v>21</v>
      </c>
      <c r="N3802">
        <v>0</v>
      </c>
      <c r="O3802" t="s">
        <v>79</v>
      </c>
      <c r="P3802" t="s">
        <v>7720</v>
      </c>
      <c r="Q3802" t="s">
        <v>20</v>
      </c>
      <c r="R3802">
        <v>48</v>
      </c>
      <c r="S3802" t="s">
        <v>17</v>
      </c>
      <c r="T3802" t="s">
        <v>17</v>
      </c>
      <c r="U3802" t="s">
        <v>17</v>
      </c>
      <c r="V3802" t="str">
        <f>IF(Table2[[#This Row],[Age]] &lt; 30, "Under 30", IF(Table2[[#This Row],[Age]] &lt; 65, "Other", "Senior"))</f>
        <v>Other</v>
      </c>
      <c r="W3802">
        <v>0</v>
      </c>
      <c r="X3802" t="s">
        <v>21</v>
      </c>
      <c r="Y3802" t="s">
        <v>94</v>
      </c>
      <c r="Z3802" t="s">
        <v>34</v>
      </c>
      <c r="AA3802">
        <v>34</v>
      </c>
      <c r="AB3802">
        <v>1324</v>
      </c>
      <c r="AC3802" t="s">
        <v>61</v>
      </c>
      <c r="AD3802" t="s">
        <v>102</v>
      </c>
      <c r="AE3802">
        <f t="shared" si="59"/>
        <v>1</v>
      </c>
      <c r="AF3802">
        <v>1</v>
      </c>
      <c r="AG3802" t="str">
        <f>IF(Table2[[#This Row],[Avg Monthly GB Download]] &lt; 5, "Less than 5 GB", IF(Table2[[#This Row],[Avg Monthly GB Download]] &lt;= 10, "Between 5 and 10 GB", "10 or more GB"))</f>
        <v>10 or more GB</v>
      </c>
    </row>
    <row r="3803" spans="1:33" x14ac:dyDescent="0.3">
      <c r="A3803" t="s">
        <v>7721</v>
      </c>
      <c r="B3803" t="s">
        <v>21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21</v>
      </c>
      <c r="I3803" t="s">
        <v>18</v>
      </c>
      <c r="J3803">
        <v>2.7</v>
      </c>
      <c r="K3803">
        <v>4</v>
      </c>
      <c r="L3803">
        <v>0</v>
      </c>
      <c r="M3803" t="s">
        <v>17</v>
      </c>
      <c r="N3803">
        <v>0</v>
      </c>
      <c r="O3803" t="s">
        <v>80</v>
      </c>
      <c r="P3803" t="s">
        <v>7722</v>
      </c>
      <c r="Q3803" t="s">
        <v>22</v>
      </c>
      <c r="R3803">
        <v>45</v>
      </c>
      <c r="S3803" t="s">
        <v>17</v>
      </c>
      <c r="T3803" t="s">
        <v>17</v>
      </c>
      <c r="U3803" t="s">
        <v>17</v>
      </c>
      <c r="V3803" t="str">
        <f>IF(Table2[[#This Row],[Age]] &lt; 30, "Under 30", IF(Table2[[#This Row],[Age]] &lt; 65, "Other", "Senior"))</f>
        <v>Other</v>
      </c>
      <c r="W3803">
        <v>0</v>
      </c>
      <c r="X3803" t="s">
        <v>17</v>
      </c>
      <c r="Y3803" t="s">
        <v>28</v>
      </c>
      <c r="Z3803" t="s">
        <v>29</v>
      </c>
      <c r="AA3803">
        <v>8</v>
      </c>
      <c r="AB3803">
        <v>8</v>
      </c>
      <c r="AC3803" t="s">
        <v>61</v>
      </c>
      <c r="AD3803" t="s">
        <v>7516</v>
      </c>
      <c r="AE3803">
        <f t="shared" si="59"/>
        <v>1</v>
      </c>
      <c r="AF3803">
        <v>1</v>
      </c>
      <c r="AG3803" t="str">
        <f>IF(Table2[[#This Row],[Avg Monthly GB Download]] &lt; 5, "Less than 5 GB", IF(Table2[[#This Row],[Avg Monthly GB Download]] &lt;= 10, "Between 5 and 10 GB", "10 or more GB"))</f>
        <v>Less than 5 GB</v>
      </c>
    </row>
    <row r="3804" spans="1:33" x14ac:dyDescent="0.3">
      <c r="A3804" t="s">
        <v>7723</v>
      </c>
      <c r="B3804" t="s">
        <v>21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21</v>
      </c>
      <c r="I3804" t="s">
        <v>18</v>
      </c>
      <c r="J3804">
        <v>74.7</v>
      </c>
      <c r="K3804">
        <v>5</v>
      </c>
      <c r="L3804">
        <v>0</v>
      </c>
      <c r="M3804" t="s">
        <v>17</v>
      </c>
      <c r="N3804">
        <v>0</v>
      </c>
      <c r="O3804" t="s">
        <v>77</v>
      </c>
      <c r="P3804" t="s">
        <v>7724</v>
      </c>
      <c r="Q3804" t="s">
        <v>20</v>
      </c>
      <c r="R3804">
        <v>33</v>
      </c>
      <c r="S3804" t="s">
        <v>17</v>
      </c>
      <c r="T3804" t="s">
        <v>17</v>
      </c>
      <c r="U3804" t="s">
        <v>17</v>
      </c>
      <c r="V3804" t="str">
        <f>IF(Table2[[#This Row],[Age]] &lt; 30, "Under 30", IF(Table2[[#This Row],[Age]] &lt; 65, "Other", "Senior"))</f>
        <v>Other</v>
      </c>
      <c r="W3804">
        <v>0</v>
      </c>
      <c r="X3804" t="s">
        <v>17</v>
      </c>
      <c r="Y3804" t="s">
        <v>28</v>
      </c>
      <c r="Z3804" t="s">
        <v>29</v>
      </c>
      <c r="AA3804">
        <v>11</v>
      </c>
      <c r="AB3804">
        <v>42</v>
      </c>
      <c r="AC3804" t="s">
        <v>44</v>
      </c>
      <c r="AD3804" t="s">
        <v>45</v>
      </c>
      <c r="AE3804">
        <f t="shared" si="59"/>
        <v>1</v>
      </c>
      <c r="AF3804">
        <v>1</v>
      </c>
      <c r="AG3804" t="str">
        <f>IF(Table2[[#This Row],[Avg Monthly GB Download]] &lt; 5, "Less than 5 GB", IF(Table2[[#This Row],[Avg Monthly GB Download]] &lt;= 10, "Between 5 and 10 GB", "10 or more GB"))</f>
        <v>Less than 5 GB</v>
      </c>
    </row>
    <row r="3805" spans="1:33" x14ac:dyDescent="0.3">
      <c r="A3805" t="s">
        <v>7725</v>
      </c>
      <c r="B3805" t="s">
        <v>21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21</v>
      </c>
      <c r="I3805" t="s">
        <v>18</v>
      </c>
      <c r="J3805">
        <v>2.5</v>
      </c>
      <c r="K3805">
        <v>4</v>
      </c>
      <c r="L3805">
        <v>5</v>
      </c>
      <c r="M3805" t="s">
        <v>21</v>
      </c>
      <c r="N3805">
        <v>0</v>
      </c>
      <c r="O3805" t="s">
        <v>74</v>
      </c>
      <c r="P3805" t="s">
        <v>7726</v>
      </c>
      <c r="Q3805" t="s">
        <v>20</v>
      </c>
      <c r="R3805">
        <v>80</v>
      </c>
      <c r="S3805" t="s">
        <v>17</v>
      </c>
      <c r="T3805" t="s">
        <v>21</v>
      </c>
      <c r="U3805" t="s">
        <v>17</v>
      </c>
      <c r="V3805" t="str">
        <f>IF(Table2[[#This Row],[Age]] &lt; 30, "Under 30", IF(Table2[[#This Row],[Age]] &lt; 65, "Other", "Senior"))</f>
        <v>Senior</v>
      </c>
      <c r="W3805">
        <v>0</v>
      </c>
      <c r="X3805" t="s">
        <v>17</v>
      </c>
      <c r="Y3805" t="s">
        <v>28</v>
      </c>
      <c r="Z3805" t="s">
        <v>34</v>
      </c>
      <c r="AA3805">
        <v>40</v>
      </c>
      <c r="AB3805">
        <v>40</v>
      </c>
      <c r="AC3805" t="s">
        <v>86</v>
      </c>
      <c r="AD3805" t="s">
        <v>87</v>
      </c>
      <c r="AE3805">
        <f t="shared" si="59"/>
        <v>1</v>
      </c>
      <c r="AF3805">
        <v>1</v>
      </c>
      <c r="AG3805" t="str">
        <f>IF(Table2[[#This Row],[Avg Monthly GB Download]] &lt; 5, "Less than 5 GB", IF(Table2[[#This Row],[Avg Monthly GB Download]] &lt;= 10, "Between 5 and 10 GB", "10 or more GB"))</f>
        <v>Between 5 and 10 GB</v>
      </c>
    </row>
    <row r="3806" spans="1:33" x14ac:dyDescent="0.3">
      <c r="A3806" t="s">
        <v>7727</v>
      </c>
      <c r="B3806" t="s">
        <v>21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21</v>
      </c>
      <c r="I3806" t="s">
        <v>18</v>
      </c>
      <c r="J3806">
        <v>227</v>
      </c>
      <c r="K3806">
        <v>5</v>
      </c>
      <c r="L3806">
        <v>2</v>
      </c>
      <c r="M3806" t="s">
        <v>21</v>
      </c>
      <c r="N3806">
        <v>0</v>
      </c>
      <c r="O3806" t="s">
        <v>39</v>
      </c>
      <c r="P3806" t="s">
        <v>7728</v>
      </c>
      <c r="Q3806" t="s">
        <v>22</v>
      </c>
      <c r="R3806">
        <v>32</v>
      </c>
      <c r="S3806" t="s">
        <v>17</v>
      </c>
      <c r="T3806" t="s">
        <v>17</v>
      </c>
      <c r="U3806" t="s">
        <v>17</v>
      </c>
      <c r="V3806" t="str">
        <f>IF(Table2[[#This Row],[Age]] &lt; 30, "Under 30", IF(Table2[[#This Row],[Age]] &lt; 65, "Other", "Senior"))</f>
        <v>Other</v>
      </c>
      <c r="W3806">
        <v>0</v>
      </c>
      <c r="X3806" t="s">
        <v>21</v>
      </c>
      <c r="Y3806" t="s">
        <v>94</v>
      </c>
      <c r="Z3806" t="s">
        <v>34</v>
      </c>
      <c r="AA3806">
        <v>34</v>
      </c>
      <c r="AB3806">
        <v>2021</v>
      </c>
      <c r="AC3806" t="s">
        <v>52</v>
      </c>
      <c r="AD3806" t="s">
        <v>96</v>
      </c>
      <c r="AE3806">
        <f t="shared" si="59"/>
        <v>1</v>
      </c>
      <c r="AF3806">
        <v>1</v>
      </c>
      <c r="AG3806" t="str">
        <f>IF(Table2[[#This Row],[Avg Monthly GB Download]] &lt; 5, "Less than 5 GB", IF(Table2[[#This Row],[Avg Monthly GB Download]] &lt;= 10, "Between 5 and 10 GB", "10 or more GB"))</f>
        <v>Less than 5 GB</v>
      </c>
    </row>
    <row r="3807" spans="1:33" x14ac:dyDescent="0.3">
      <c r="A3807" t="s">
        <v>7729</v>
      </c>
      <c r="B3807" t="s">
        <v>21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21</v>
      </c>
      <c r="I3807" t="s">
        <v>18</v>
      </c>
      <c r="J3807">
        <v>9</v>
      </c>
      <c r="K3807">
        <v>1</v>
      </c>
      <c r="L3807">
        <v>1</v>
      </c>
      <c r="M3807" t="s">
        <v>21</v>
      </c>
      <c r="N3807">
        <v>0</v>
      </c>
      <c r="O3807" t="s">
        <v>42</v>
      </c>
      <c r="P3807" t="s">
        <v>7730</v>
      </c>
      <c r="Q3807" t="s">
        <v>20</v>
      </c>
      <c r="R3807">
        <v>79</v>
      </c>
      <c r="S3807" t="s">
        <v>17</v>
      </c>
      <c r="T3807" t="s">
        <v>21</v>
      </c>
      <c r="U3807" t="s">
        <v>17</v>
      </c>
      <c r="V3807" t="str">
        <f>IF(Table2[[#This Row],[Age]] &lt; 30, "Under 30", IF(Table2[[#This Row],[Age]] &lt; 65, "Other", "Senior"))</f>
        <v>Senior</v>
      </c>
      <c r="W3807">
        <v>0</v>
      </c>
      <c r="X3807" t="s">
        <v>17</v>
      </c>
      <c r="Y3807" t="s">
        <v>28</v>
      </c>
      <c r="Z3807" t="s">
        <v>34</v>
      </c>
      <c r="AA3807">
        <v>15</v>
      </c>
      <c r="AB3807">
        <v>15</v>
      </c>
      <c r="AC3807" t="s">
        <v>52</v>
      </c>
      <c r="AD3807" t="s">
        <v>53</v>
      </c>
      <c r="AE3807">
        <f t="shared" si="59"/>
        <v>1</v>
      </c>
      <c r="AF3807">
        <v>1</v>
      </c>
      <c r="AG3807" t="str">
        <f>IF(Table2[[#This Row],[Avg Monthly GB Download]] &lt; 5, "Less than 5 GB", IF(Table2[[#This Row],[Avg Monthly GB Download]] &lt;= 10, "Between 5 and 10 GB", "10 or more GB"))</f>
        <v>Less than 5 GB</v>
      </c>
    </row>
    <row r="3808" spans="1:33" x14ac:dyDescent="0.3">
      <c r="A3808" t="s">
        <v>7731</v>
      </c>
      <c r="B3808" t="s">
        <v>21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21</v>
      </c>
      <c r="I3808" t="s">
        <v>18</v>
      </c>
      <c r="J3808">
        <v>6.8</v>
      </c>
      <c r="K3808">
        <v>2</v>
      </c>
      <c r="L3808">
        <v>1</v>
      </c>
      <c r="M3808" t="s">
        <v>17</v>
      </c>
      <c r="N3808">
        <v>19</v>
      </c>
      <c r="O3808" t="s">
        <v>82</v>
      </c>
      <c r="P3808" t="s">
        <v>7732</v>
      </c>
      <c r="Q3808" t="s">
        <v>22</v>
      </c>
      <c r="R3808">
        <v>43</v>
      </c>
      <c r="S3808" t="s">
        <v>17</v>
      </c>
      <c r="T3808" t="s">
        <v>17</v>
      </c>
      <c r="U3808" t="s">
        <v>17</v>
      </c>
      <c r="V3808" t="str">
        <f>IF(Table2[[#This Row],[Age]] &lt; 30, "Under 30", IF(Table2[[#This Row],[Age]] &lt; 65, "Other", "Senior"))</f>
        <v>Other</v>
      </c>
      <c r="W3808">
        <v>0</v>
      </c>
      <c r="X3808" t="s">
        <v>17</v>
      </c>
      <c r="Y3808" t="s">
        <v>28</v>
      </c>
      <c r="Z3808" t="s">
        <v>29</v>
      </c>
      <c r="AA3808">
        <v>19</v>
      </c>
      <c r="AB3808">
        <v>40</v>
      </c>
      <c r="AC3808" t="s">
        <v>52</v>
      </c>
      <c r="AD3808" t="s">
        <v>92</v>
      </c>
      <c r="AE3808">
        <f t="shared" si="59"/>
        <v>1</v>
      </c>
      <c r="AF3808">
        <v>1</v>
      </c>
      <c r="AG3808" t="str">
        <f>IF(Table2[[#This Row],[Avg Monthly GB Download]] &lt; 5, "Less than 5 GB", IF(Table2[[#This Row],[Avg Monthly GB Download]] &lt;= 10, "Between 5 and 10 GB", "10 or more GB"))</f>
        <v>Less than 5 GB</v>
      </c>
    </row>
    <row r="3809" spans="1:33" x14ac:dyDescent="0.3">
      <c r="A3809" t="s">
        <v>7733</v>
      </c>
      <c r="B3809" t="s">
        <v>21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21</v>
      </c>
      <c r="I3809" t="s">
        <v>18</v>
      </c>
      <c r="J3809">
        <v>4.7</v>
      </c>
      <c r="K3809">
        <v>0</v>
      </c>
      <c r="L3809">
        <v>0</v>
      </c>
      <c r="M3809" t="s">
        <v>17</v>
      </c>
      <c r="N3809">
        <v>0</v>
      </c>
      <c r="O3809" t="s">
        <v>75</v>
      </c>
      <c r="P3809" t="s">
        <v>7734</v>
      </c>
      <c r="Q3809" t="s">
        <v>22</v>
      </c>
      <c r="R3809">
        <v>38</v>
      </c>
      <c r="S3809" t="s">
        <v>17</v>
      </c>
      <c r="T3809" t="s">
        <v>17</v>
      </c>
      <c r="U3809" t="s">
        <v>17</v>
      </c>
      <c r="V3809" t="str">
        <f>IF(Table2[[#This Row],[Age]] &lt; 30, "Under 30", IF(Table2[[#This Row],[Age]] &lt; 65, "Other", "Senior"))</f>
        <v>Other</v>
      </c>
      <c r="W3809">
        <v>0</v>
      </c>
      <c r="X3809" t="s">
        <v>17</v>
      </c>
      <c r="Y3809" t="s">
        <v>28</v>
      </c>
      <c r="Z3809" t="s">
        <v>29</v>
      </c>
      <c r="AA3809">
        <v>10</v>
      </c>
      <c r="AB3809">
        <v>10</v>
      </c>
      <c r="AC3809" t="s">
        <v>44</v>
      </c>
      <c r="AD3809" t="s">
        <v>45</v>
      </c>
      <c r="AE3809">
        <f t="shared" si="59"/>
        <v>1</v>
      </c>
      <c r="AF3809">
        <v>1</v>
      </c>
      <c r="AG3809" t="str">
        <f>IF(Table2[[#This Row],[Avg Monthly GB Download]] &lt; 5, "Less than 5 GB", IF(Table2[[#This Row],[Avg Monthly GB Download]] &lt;= 10, "Between 5 and 10 GB", "10 or more GB"))</f>
        <v>Less than 5 GB</v>
      </c>
    </row>
    <row r="3810" spans="1:33" x14ac:dyDescent="0.3">
      <c r="A3810" t="s">
        <v>7735</v>
      </c>
      <c r="B3810" t="s">
        <v>21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17</v>
      </c>
      <c r="I3810" t="s">
        <v>84</v>
      </c>
      <c r="J3810">
        <v>0</v>
      </c>
      <c r="K3810">
        <v>4</v>
      </c>
      <c r="L3810">
        <v>26</v>
      </c>
      <c r="M3810" t="s">
        <v>21</v>
      </c>
      <c r="N3810">
        <v>0</v>
      </c>
      <c r="O3810" t="s">
        <v>79</v>
      </c>
      <c r="P3810" t="s">
        <v>7736</v>
      </c>
      <c r="Q3810" t="s">
        <v>22</v>
      </c>
      <c r="R3810">
        <v>28</v>
      </c>
      <c r="S3810" t="s">
        <v>21</v>
      </c>
      <c r="T3810" t="s">
        <v>17</v>
      </c>
      <c r="U3810" t="s">
        <v>17</v>
      </c>
      <c r="V3810" t="str">
        <f>IF(Table2[[#This Row],[Age]] &lt; 30, "Under 30", IF(Table2[[#This Row],[Age]] &lt; 65, "Other", "Senior"))</f>
        <v>Under 30</v>
      </c>
      <c r="W3810">
        <v>0</v>
      </c>
      <c r="X3810" t="s">
        <v>21</v>
      </c>
      <c r="Y3810" t="s">
        <v>28</v>
      </c>
      <c r="Z3810" t="s">
        <v>29</v>
      </c>
      <c r="AA3810">
        <v>47</v>
      </c>
      <c r="AB3810">
        <v>3176</v>
      </c>
      <c r="AC3810" t="s">
        <v>52</v>
      </c>
      <c r="AD3810" t="s">
        <v>92</v>
      </c>
      <c r="AE3810">
        <f t="shared" si="59"/>
        <v>1</v>
      </c>
      <c r="AF3810">
        <v>1</v>
      </c>
      <c r="AG3810" t="str">
        <f>IF(Table2[[#This Row],[Avg Monthly GB Download]] &lt; 5, "Less than 5 GB", IF(Table2[[#This Row],[Avg Monthly GB Download]] &lt;= 10, "Between 5 and 10 GB", "10 or more GB"))</f>
        <v>10 or more GB</v>
      </c>
    </row>
    <row r="3811" spans="1:33" x14ac:dyDescent="0.3">
      <c r="A3811" t="s">
        <v>7737</v>
      </c>
      <c r="B3811" t="s">
        <v>21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21</v>
      </c>
      <c r="I3811" t="s">
        <v>18</v>
      </c>
      <c r="J3811">
        <v>4.9000000000000004</v>
      </c>
      <c r="K3811">
        <v>5</v>
      </c>
      <c r="L3811">
        <v>6</v>
      </c>
      <c r="M3811" t="s">
        <v>21</v>
      </c>
      <c r="N3811">
        <v>0</v>
      </c>
      <c r="O3811" t="s">
        <v>40</v>
      </c>
      <c r="P3811" t="s">
        <v>7738</v>
      </c>
      <c r="Q3811" t="s">
        <v>22</v>
      </c>
      <c r="R3811">
        <v>62</v>
      </c>
      <c r="S3811" t="s">
        <v>17</v>
      </c>
      <c r="T3811" t="s">
        <v>17</v>
      </c>
      <c r="U3811" t="s">
        <v>17</v>
      </c>
      <c r="V3811" t="str">
        <f>IF(Table2[[#This Row],[Age]] &lt; 30, "Under 30", IF(Table2[[#This Row],[Age]] &lt; 65, "Other", "Senior"))</f>
        <v>Other</v>
      </c>
      <c r="W3811">
        <v>0</v>
      </c>
      <c r="X3811" t="s">
        <v>17</v>
      </c>
      <c r="Y3811" t="s">
        <v>28</v>
      </c>
      <c r="Z3811" t="s">
        <v>29</v>
      </c>
      <c r="AA3811">
        <v>34</v>
      </c>
      <c r="AB3811">
        <v>106</v>
      </c>
      <c r="AC3811" t="s">
        <v>52</v>
      </c>
      <c r="AD3811" t="s">
        <v>92</v>
      </c>
      <c r="AE3811">
        <f t="shared" si="59"/>
        <v>1</v>
      </c>
      <c r="AF3811">
        <v>1</v>
      </c>
      <c r="AG3811" t="str">
        <f>IF(Table2[[#This Row],[Avg Monthly GB Download]] &lt; 5, "Less than 5 GB", IF(Table2[[#This Row],[Avg Monthly GB Download]] &lt;= 10, "Between 5 and 10 GB", "10 or more GB"))</f>
        <v>Between 5 and 10 GB</v>
      </c>
    </row>
    <row r="3812" spans="1:33" x14ac:dyDescent="0.3">
      <c r="A3812" t="s">
        <v>7739</v>
      </c>
      <c r="B3812" t="s">
        <v>21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17</v>
      </c>
      <c r="I3812" t="s">
        <v>84</v>
      </c>
      <c r="J3812">
        <v>0</v>
      </c>
      <c r="K3812">
        <v>2</v>
      </c>
      <c r="L3812">
        <v>6</v>
      </c>
      <c r="M3812" t="s">
        <v>21</v>
      </c>
      <c r="N3812">
        <v>0</v>
      </c>
      <c r="O3812" t="s">
        <v>70</v>
      </c>
      <c r="P3812" t="s">
        <v>7740</v>
      </c>
      <c r="Q3812" t="s">
        <v>20</v>
      </c>
      <c r="R3812">
        <v>48</v>
      </c>
      <c r="S3812" t="s">
        <v>17</v>
      </c>
      <c r="T3812" t="s">
        <v>17</v>
      </c>
      <c r="U3812" t="s">
        <v>17</v>
      </c>
      <c r="V3812" t="str">
        <f>IF(Table2[[#This Row],[Age]] &lt; 30, "Under 30", IF(Table2[[#This Row],[Age]] &lt; 65, "Other", "Senior"))</f>
        <v>Other</v>
      </c>
      <c r="W3812">
        <v>0</v>
      </c>
      <c r="X3812" t="s">
        <v>21</v>
      </c>
      <c r="Y3812" t="s">
        <v>28</v>
      </c>
      <c r="Z3812" t="s">
        <v>34</v>
      </c>
      <c r="AA3812">
        <v>42</v>
      </c>
      <c r="AB3812">
        <v>612</v>
      </c>
      <c r="AC3812" t="s">
        <v>52</v>
      </c>
      <c r="AD3812" t="s">
        <v>53</v>
      </c>
      <c r="AE3812">
        <f t="shared" si="59"/>
        <v>1</v>
      </c>
      <c r="AF3812">
        <v>1</v>
      </c>
      <c r="AG3812" t="str">
        <f>IF(Table2[[#This Row],[Avg Monthly GB Download]] &lt; 5, "Less than 5 GB", IF(Table2[[#This Row],[Avg Monthly GB Download]] &lt;= 10, "Between 5 and 10 GB", "10 or more GB"))</f>
        <v>Between 5 and 10 GB</v>
      </c>
    </row>
    <row r="3813" spans="1:33" x14ac:dyDescent="0.3">
      <c r="A3813" t="s">
        <v>7741</v>
      </c>
      <c r="B3813" t="s">
        <v>21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21</v>
      </c>
      <c r="I3813" t="s">
        <v>18</v>
      </c>
      <c r="J3813">
        <v>11.6</v>
      </c>
      <c r="K3813">
        <v>4</v>
      </c>
      <c r="L3813">
        <v>1</v>
      </c>
      <c r="M3813" t="s">
        <v>21</v>
      </c>
      <c r="N3813">
        <v>0</v>
      </c>
      <c r="O3813" t="s">
        <v>78</v>
      </c>
      <c r="P3813" t="s">
        <v>7742</v>
      </c>
      <c r="Q3813" t="s">
        <v>22</v>
      </c>
      <c r="R3813">
        <v>41</v>
      </c>
      <c r="S3813" t="s">
        <v>17</v>
      </c>
      <c r="T3813" t="s">
        <v>17</v>
      </c>
      <c r="U3813" t="s">
        <v>17</v>
      </c>
      <c r="V3813" t="str">
        <f>IF(Table2[[#This Row],[Age]] &lt; 30, "Under 30", IF(Table2[[#This Row],[Age]] &lt; 65, "Other", "Senior"))</f>
        <v>Other</v>
      </c>
      <c r="W3813">
        <v>0</v>
      </c>
      <c r="X3813" t="s">
        <v>17</v>
      </c>
      <c r="Y3813" t="s">
        <v>28</v>
      </c>
      <c r="Z3813" t="s">
        <v>34</v>
      </c>
      <c r="AA3813">
        <v>33</v>
      </c>
      <c r="AB3813">
        <v>349</v>
      </c>
      <c r="AC3813" t="s">
        <v>52</v>
      </c>
      <c r="AD3813" t="s">
        <v>92</v>
      </c>
      <c r="AE3813">
        <f t="shared" si="59"/>
        <v>1</v>
      </c>
      <c r="AF3813">
        <v>1</v>
      </c>
      <c r="AG3813" t="str">
        <f>IF(Table2[[#This Row],[Avg Monthly GB Download]] &lt; 5, "Less than 5 GB", IF(Table2[[#This Row],[Avg Monthly GB Download]] &lt;= 10, "Between 5 and 10 GB", "10 or more GB"))</f>
        <v>Less than 5 GB</v>
      </c>
    </row>
    <row r="3814" spans="1:33" x14ac:dyDescent="0.3">
      <c r="A3814" t="s">
        <v>7743</v>
      </c>
      <c r="B3814" t="s">
        <v>21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21</v>
      </c>
      <c r="I3814" t="s">
        <v>18</v>
      </c>
      <c r="J3814">
        <v>245</v>
      </c>
      <c r="K3814">
        <v>0</v>
      </c>
      <c r="L3814">
        <v>12</v>
      </c>
      <c r="M3814" t="s">
        <v>21</v>
      </c>
      <c r="N3814">
        <v>0</v>
      </c>
      <c r="O3814" t="s">
        <v>80</v>
      </c>
      <c r="P3814" t="s">
        <v>7744</v>
      </c>
      <c r="Q3814" t="s">
        <v>20</v>
      </c>
      <c r="R3814">
        <v>46</v>
      </c>
      <c r="S3814" t="s">
        <v>17</v>
      </c>
      <c r="T3814" t="s">
        <v>17</v>
      </c>
      <c r="U3814" t="s">
        <v>17</v>
      </c>
      <c r="V3814" t="str">
        <f>IF(Table2[[#This Row],[Age]] &lt; 30, "Under 30", IF(Table2[[#This Row],[Age]] &lt; 65, "Other", "Senior"))</f>
        <v>Other</v>
      </c>
      <c r="W3814">
        <v>0</v>
      </c>
      <c r="X3814" t="s">
        <v>17</v>
      </c>
      <c r="Y3814" t="s">
        <v>28</v>
      </c>
      <c r="Z3814" t="s">
        <v>34</v>
      </c>
      <c r="AA3814">
        <v>55</v>
      </c>
      <c r="AB3814">
        <v>1012</v>
      </c>
      <c r="AC3814" t="s">
        <v>52</v>
      </c>
      <c r="AD3814" t="s">
        <v>96</v>
      </c>
      <c r="AE3814">
        <f t="shared" si="59"/>
        <v>1</v>
      </c>
      <c r="AF3814">
        <v>1</v>
      </c>
      <c r="AG3814" t="str">
        <f>IF(Table2[[#This Row],[Avg Monthly GB Download]] &lt; 5, "Less than 5 GB", IF(Table2[[#This Row],[Avg Monthly GB Download]] &lt;= 10, "Between 5 and 10 GB", "10 or more GB"))</f>
        <v>10 or more GB</v>
      </c>
    </row>
    <row r="3815" spans="1:33" x14ac:dyDescent="0.3">
      <c r="A3815" t="s">
        <v>7745</v>
      </c>
      <c r="B3815" t="s">
        <v>21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21</v>
      </c>
      <c r="I3815" t="s">
        <v>18</v>
      </c>
      <c r="J3815">
        <v>16.600000000000001</v>
      </c>
      <c r="K3815">
        <v>2</v>
      </c>
      <c r="L3815">
        <v>13</v>
      </c>
      <c r="M3815" t="s">
        <v>17</v>
      </c>
      <c r="N3815">
        <v>17</v>
      </c>
      <c r="O3815" t="s">
        <v>78</v>
      </c>
      <c r="P3815" t="s">
        <v>7746</v>
      </c>
      <c r="Q3815" t="s">
        <v>20</v>
      </c>
      <c r="R3815">
        <v>37</v>
      </c>
      <c r="S3815" t="s">
        <v>17</v>
      </c>
      <c r="T3815" t="s">
        <v>17</v>
      </c>
      <c r="U3815" t="s">
        <v>17</v>
      </c>
      <c r="V3815" t="str">
        <f>IF(Table2[[#This Row],[Age]] &lt; 30, "Under 30", IF(Table2[[#This Row],[Age]] &lt; 65, "Other", "Senior"))</f>
        <v>Other</v>
      </c>
      <c r="W3815">
        <v>0</v>
      </c>
      <c r="X3815" t="s">
        <v>17</v>
      </c>
      <c r="Y3815" t="s">
        <v>28</v>
      </c>
      <c r="Z3815" t="s">
        <v>34</v>
      </c>
      <c r="AA3815">
        <v>62</v>
      </c>
      <c r="AB3815">
        <v>580</v>
      </c>
      <c r="AC3815" t="s">
        <v>52</v>
      </c>
      <c r="AD3815" t="s">
        <v>96</v>
      </c>
      <c r="AE3815">
        <f t="shared" si="59"/>
        <v>1</v>
      </c>
      <c r="AF3815">
        <v>1</v>
      </c>
      <c r="AG3815" t="str">
        <f>IF(Table2[[#This Row],[Avg Monthly GB Download]] &lt; 5, "Less than 5 GB", IF(Table2[[#This Row],[Avg Monthly GB Download]] &lt;= 10, "Between 5 and 10 GB", "10 or more GB"))</f>
        <v>10 or more GB</v>
      </c>
    </row>
    <row r="3816" spans="1:33" x14ac:dyDescent="0.3">
      <c r="A3816" t="s">
        <v>7747</v>
      </c>
      <c r="B3816" t="s">
        <v>21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21</v>
      </c>
      <c r="I3816" t="s">
        <v>18</v>
      </c>
      <c r="J3816">
        <v>13.5</v>
      </c>
      <c r="K3816">
        <v>4</v>
      </c>
      <c r="L3816">
        <v>8</v>
      </c>
      <c r="M3816" t="s">
        <v>21</v>
      </c>
      <c r="N3816">
        <v>0</v>
      </c>
      <c r="O3816" t="s">
        <v>37</v>
      </c>
      <c r="P3816" t="s">
        <v>7748</v>
      </c>
      <c r="Q3816" t="s">
        <v>20</v>
      </c>
      <c r="R3816">
        <v>70</v>
      </c>
      <c r="S3816" t="s">
        <v>17</v>
      </c>
      <c r="T3816" t="s">
        <v>21</v>
      </c>
      <c r="U3816" t="s">
        <v>17</v>
      </c>
      <c r="V3816" t="str">
        <f>IF(Table2[[#This Row],[Age]] &lt; 30, "Under 30", IF(Table2[[#This Row],[Age]] &lt; 65, "Other", "Senior"))</f>
        <v>Senior</v>
      </c>
      <c r="W3816">
        <v>0</v>
      </c>
      <c r="X3816" t="s">
        <v>17</v>
      </c>
      <c r="Y3816" t="s">
        <v>28</v>
      </c>
      <c r="Z3816" t="s">
        <v>34</v>
      </c>
      <c r="AA3816">
        <v>55</v>
      </c>
      <c r="AB3816">
        <v>740</v>
      </c>
      <c r="AC3816" t="s">
        <v>52</v>
      </c>
      <c r="AD3816" t="s">
        <v>53</v>
      </c>
      <c r="AE3816">
        <f t="shared" si="59"/>
        <v>1</v>
      </c>
      <c r="AF3816">
        <v>1</v>
      </c>
      <c r="AG3816" t="str">
        <f>IF(Table2[[#This Row],[Avg Monthly GB Download]] &lt; 5, "Less than 5 GB", IF(Table2[[#This Row],[Avg Monthly GB Download]] &lt;= 10, "Between 5 and 10 GB", "10 or more GB"))</f>
        <v>Between 5 and 10 GB</v>
      </c>
    </row>
    <row r="3817" spans="1:33" x14ac:dyDescent="0.3">
      <c r="A3817" t="s">
        <v>7749</v>
      </c>
      <c r="B3817" t="s">
        <v>21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21</v>
      </c>
      <c r="I3817" t="s">
        <v>18</v>
      </c>
      <c r="J3817">
        <v>50.3</v>
      </c>
      <c r="K3817">
        <v>2</v>
      </c>
      <c r="L3817">
        <v>12</v>
      </c>
      <c r="M3817" t="s">
        <v>21</v>
      </c>
      <c r="N3817">
        <v>0</v>
      </c>
      <c r="O3817" t="s">
        <v>82</v>
      </c>
      <c r="P3817" t="s">
        <v>7750</v>
      </c>
      <c r="Q3817" t="s">
        <v>22</v>
      </c>
      <c r="R3817">
        <v>30</v>
      </c>
      <c r="S3817" t="s">
        <v>17</v>
      </c>
      <c r="T3817" t="s">
        <v>17</v>
      </c>
      <c r="U3817" t="s">
        <v>17</v>
      </c>
      <c r="V3817" t="str">
        <f>IF(Table2[[#This Row],[Age]] &lt; 30, "Under 30", IF(Table2[[#This Row],[Age]] &lt; 65, "Other", "Senior"))</f>
        <v>Other</v>
      </c>
      <c r="W3817">
        <v>0</v>
      </c>
      <c r="X3817" t="s">
        <v>17</v>
      </c>
      <c r="Y3817" t="s">
        <v>28</v>
      </c>
      <c r="Z3817" t="s">
        <v>34</v>
      </c>
      <c r="AA3817">
        <v>37</v>
      </c>
      <c r="AB3817">
        <v>154</v>
      </c>
      <c r="AC3817" t="s">
        <v>52</v>
      </c>
      <c r="AD3817" t="s">
        <v>53</v>
      </c>
      <c r="AE3817">
        <f t="shared" si="59"/>
        <v>1</v>
      </c>
      <c r="AF3817">
        <v>1</v>
      </c>
      <c r="AG3817" t="str">
        <f>IF(Table2[[#This Row],[Avg Monthly GB Download]] &lt; 5, "Less than 5 GB", IF(Table2[[#This Row],[Avg Monthly GB Download]] &lt;= 10, "Between 5 and 10 GB", "10 or more GB"))</f>
        <v>10 or more GB</v>
      </c>
    </row>
    <row r="3818" spans="1:33" x14ac:dyDescent="0.3">
      <c r="A3818" t="s">
        <v>7751</v>
      </c>
      <c r="B3818" t="s">
        <v>21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21</v>
      </c>
      <c r="I3818" t="s">
        <v>18</v>
      </c>
      <c r="J3818">
        <v>58.8</v>
      </c>
      <c r="K3818">
        <v>0</v>
      </c>
      <c r="L3818">
        <v>8</v>
      </c>
      <c r="M3818" t="s">
        <v>21</v>
      </c>
      <c r="N3818">
        <v>0</v>
      </c>
      <c r="O3818" t="s">
        <v>81</v>
      </c>
      <c r="P3818" t="s">
        <v>7752</v>
      </c>
      <c r="Q3818" t="s">
        <v>22</v>
      </c>
      <c r="R3818">
        <v>42</v>
      </c>
      <c r="S3818" t="s">
        <v>17</v>
      </c>
      <c r="T3818" t="s">
        <v>17</v>
      </c>
      <c r="U3818" t="s">
        <v>17</v>
      </c>
      <c r="V3818" t="str">
        <f>IF(Table2[[#This Row],[Age]] &lt; 30, "Under 30", IF(Table2[[#This Row],[Age]] &lt; 65, "Other", "Senior"))</f>
        <v>Other</v>
      </c>
      <c r="W3818">
        <v>0</v>
      </c>
      <c r="X3818" t="s">
        <v>17</v>
      </c>
      <c r="Y3818" t="s">
        <v>28</v>
      </c>
      <c r="Z3818" t="s">
        <v>34</v>
      </c>
      <c r="AA3818">
        <v>35</v>
      </c>
      <c r="AB3818">
        <v>118</v>
      </c>
      <c r="AC3818" t="s">
        <v>52</v>
      </c>
      <c r="AD3818" t="s">
        <v>92</v>
      </c>
      <c r="AE3818">
        <f t="shared" si="59"/>
        <v>1</v>
      </c>
      <c r="AF3818">
        <v>1</v>
      </c>
      <c r="AG3818" t="str">
        <f>IF(Table2[[#This Row],[Avg Monthly GB Download]] &lt; 5, "Less than 5 GB", IF(Table2[[#This Row],[Avg Monthly GB Download]] &lt;= 10, "Between 5 and 10 GB", "10 or more GB"))</f>
        <v>Between 5 and 10 GB</v>
      </c>
    </row>
    <row r="3819" spans="1:33" x14ac:dyDescent="0.3">
      <c r="A3819" t="s">
        <v>7753</v>
      </c>
      <c r="B3819" t="s">
        <v>21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21</v>
      </c>
      <c r="I3819" t="s">
        <v>18</v>
      </c>
      <c r="J3819">
        <v>97.3</v>
      </c>
      <c r="K3819">
        <v>0</v>
      </c>
      <c r="L3819">
        <v>17</v>
      </c>
      <c r="M3819" t="s">
        <v>21</v>
      </c>
      <c r="N3819">
        <v>0</v>
      </c>
      <c r="O3819" t="s">
        <v>76</v>
      </c>
      <c r="P3819" t="s">
        <v>7754</v>
      </c>
      <c r="Q3819" t="s">
        <v>22</v>
      </c>
      <c r="R3819">
        <v>25</v>
      </c>
      <c r="S3819" t="s">
        <v>21</v>
      </c>
      <c r="T3819" t="s">
        <v>17</v>
      </c>
      <c r="U3819" t="s">
        <v>17</v>
      </c>
      <c r="V3819" t="str">
        <f>IF(Table2[[#This Row],[Age]] &lt; 30, "Under 30", IF(Table2[[#This Row],[Age]] &lt; 65, "Other", "Senior"))</f>
        <v>Under 30</v>
      </c>
      <c r="W3819">
        <v>0</v>
      </c>
      <c r="X3819" t="s">
        <v>17</v>
      </c>
      <c r="Y3819" t="s">
        <v>28</v>
      </c>
      <c r="Z3819" t="s">
        <v>34</v>
      </c>
      <c r="AA3819">
        <v>27</v>
      </c>
      <c r="AB3819">
        <v>1618</v>
      </c>
      <c r="AC3819" t="s">
        <v>52</v>
      </c>
      <c r="AD3819" t="s">
        <v>98</v>
      </c>
      <c r="AE3819">
        <f t="shared" si="59"/>
        <v>1</v>
      </c>
      <c r="AF3819">
        <v>1</v>
      </c>
      <c r="AG3819" t="str">
        <f>IF(Table2[[#This Row],[Avg Monthly GB Download]] &lt; 5, "Less than 5 GB", IF(Table2[[#This Row],[Avg Monthly GB Download]] &lt;= 10, "Between 5 and 10 GB", "10 or more GB"))</f>
        <v>10 or more GB</v>
      </c>
    </row>
    <row r="3820" spans="1:33" x14ac:dyDescent="0.3">
      <c r="A3820" t="s">
        <v>7755</v>
      </c>
      <c r="B3820" t="s">
        <v>21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21</v>
      </c>
      <c r="I3820" t="s">
        <v>18</v>
      </c>
      <c r="J3820">
        <v>48</v>
      </c>
      <c r="K3820">
        <v>4</v>
      </c>
      <c r="L3820">
        <v>7</v>
      </c>
      <c r="M3820" t="s">
        <v>21</v>
      </c>
      <c r="N3820">
        <v>0</v>
      </c>
      <c r="O3820" t="s">
        <v>66</v>
      </c>
      <c r="P3820" t="s">
        <v>7756</v>
      </c>
      <c r="Q3820" t="s">
        <v>22</v>
      </c>
      <c r="R3820">
        <v>61</v>
      </c>
      <c r="S3820" t="s">
        <v>17</v>
      </c>
      <c r="T3820" t="s">
        <v>17</v>
      </c>
      <c r="U3820" t="s">
        <v>17</v>
      </c>
      <c r="V3820" t="str">
        <f>IF(Table2[[#This Row],[Age]] &lt; 30, "Under 30", IF(Table2[[#This Row],[Age]] &lt; 65, "Other", "Senior"))</f>
        <v>Other</v>
      </c>
      <c r="W3820">
        <v>0</v>
      </c>
      <c r="X3820" t="s">
        <v>17</v>
      </c>
      <c r="Y3820" t="s">
        <v>28</v>
      </c>
      <c r="Z3820" t="s">
        <v>34</v>
      </c>
      <c r="AA3820">
        <v>53</v>
      </c>
      <c r="AB3820">
        <v>500</v>
      </c>
      <c r="AC3820" t="s">
        <v>52</v>
      </c>
      <c r="AD3820" t="s">
        <v>96</v>
      </c>
      <c r="AE3820">
        <f t="shared" si="59"/>
        <v>1</v>
      </c>
      <c r="AF3820">
        <v>1</v>
      </c>
      <c r="AG3820" t="str">
        <f>IF(Table2[[#This Row],[Avg Monthly GB Download]] &lt; 5, "Less than 5 GB", IF(Table2[[#This Row],[Avg Monthly GB Download]] &lt;= 10, "Between 5 and 10 GB", "10 or more GB"))</f>
        <v>Between 5 and 10 GB</v>
      </c>
    </row>
    <row r="3821" spans="1:33" x14ac:dyDescent="0.3">
      <c r="A3821" t="s">
        <v>7757</v>
      </c>
      <c r="B3821" t="s">
        <v>21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21</v>
      </c>
      <c r="I3821" t="s">
        <v>18</v>
      </c>
      <c r="J3821">
        <v>13.3</v>
      </c>
      <c r="K3821">
        <v>1</v>
      </c>
      <c r="L3821">
        <v>6</v>
      </c>
      <c r="M3821" t="s">
        <v>21</v>
      </c>
      <c r="N3821">
        <v>0</v>
      </c>
      <c r="O3821" t="s">
        <v>58</v>
      </c>
      <c r="P3821" t="s">
        <v>7758</v>
      </c>
      <c r="Q3821" t="s">
        <v>20</v>
      </c>
      <c r="R3821">
        <v>74</v>
      </c>
      <c r="S3821" t="s">
        <v>17</v>
      </c>
      <c r="T3821" t="s">
        <v>21</v>
      </c>
      <c r="U3821" t="s">
        <v>17</v>
      </c>
      <c r="V3821" t="str">
        <f>IF(Table2[[#This Row],[Age]] &lt; 30, "Under 30", IF(Table2[[#This Row],[Age]] &lt; 65, "Other", "Senior"))</f>
        <v>Senior</v>
      </c>
      <c r="W3821">
        <v>0</v>
      </c>
      <c r="X3821" t="s">
        <v>17</v>
      </c>
      <c r="Y3821" t="s">
        <v>28</v>
      </c>
      <c r="Z3821" t="s">
        <v>34</v>
      </c>
      <c r="AA3821">
        <v>51</v>
      </c>
      <c r="AB3821">
        <v>51</v>
      </c>
      <c r="AC3821" t="s">
        <v>52</v>
      </c>
      <c r="AD3821" t="s">
        <v>53</v>
      </c>
      <c r="AE3821">
        <f t="shared" si="59"/>
        <v>1</v>
      </c>
      <c r="AF3821">
        <v>1</v>
      </c>
      <c r="AG3821" t="str">
        <f>IF(Table2[[#This Row],[Avg Monthly GB Download]] &lt; 5, "Less than 5 GB", IF(Table2[[#This Row],[Avg Monthly GB Download]] &lt;= 10, "Between 5 and 10 GB", "10 or more GB"))</f>
        <v>Between 5 and 10 GB</v>
      </c>
    </row>
    <row r="3822" spans="1:33" x14ac:dyDescent="0.3">
      <c r="A3822" t="s">
        <v>7759</v>
      </c>
      <c r="B3822" t="s">
        <v>21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21</v>
      </c>
      <c r="I3822" t="s">
        <v>18</v>
      </c>
      <c r="J3822">
        <v>79.3</v>
      </c>
      <c r="K3822">
        <v>3</v>
      </c>
      <c r="L3822">
        <v>7</v>
      </c>
      <c r="M3822" t="s">
        <v>17</v>
      </c>
      <c r="N3822">
        <v>5</v>
      </c>
      <c r="O3822" t="s">
        <v>67</v>
      </c>
      <c r="P3822" t="s">
        <v>7760</v>
      </c>
      <c r="Q3822" t="s">
        <v>22</v>
      </c>
      <c r="R3822">
        <v>38</v>
      </c>
      <c r="S3822" t="s">
        <v>17</v>
      </c>
      <c r="T3822" t="s">
        <v>17</v>
      </c>
      <c r="U3822" t="s">
        <v>17</v>
      </c>
      <c r="V3822" t="str">
        <f>IF(Table2[[#This Row],[Age]] &lt; 30, "Under 30", IF(Table2[[#This Row],[Age]] &lt; 65, "Other", "Senior"))</f>
        <v>Other</v>
      </c>
      <c r="W3822">
        <v>0</v>
      </c>
      <c r="X3822" t="s">
        <v>21</v>
      </c>
      <c r="Y3822" t="s">
        <v>94</v>
      </c>
      <c r="Z3822" t="s">
        <v>29</v>
      </c>
      <c r="AA3822">
        <v>24</v>
      </c>
      <c r="AB3822">
        <v>117</v>
      </c>
      <c r="AC3822" t="s">
        <v>52</v>
      </c>
      <c r="AD3822" t="s">
        <v>92</v>
      </c>
      <c r="AE3822">
        <f t="shared" si="59"/>
        <v>1</v>
      </c>
      <c r="AF3822">
        <v>1</v>
      </c>
      <c r="AG3822" t="str">
        <f>IF(Table2[[#This Row],[Avg Monthly GB Download]] &lt; 5, "Less than 5 GB", IF(Table2[[#This Row],[Avg Monthly GB Download]] &lt;= 10, "Between 5 and 10 GB", "10 or more GB"))</f>
        <v>Between 5 and 10 GB</v>
      </c>
    </row>
    <row r="3823" spans="1:33" x14ac:dyDescent="0.3">
      <c r="A3823" t="s">
        <v>7761</v>
      </c>
      <c r="B3823" t="s">
        <v>21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21</v>
      </c>
      <c r="I3823" t="s">
        <v>18</v>
      </c>
      <c r="J3823">
        <v>2.5</v>
      </c>
      <c r="K3823">
        <v>2</v>
      </c>
      <c r="L3823">
        <v>1</v>
      </c>
      <c r="M3823" t="s">
        <v>21</v>
      </c>
      <c r="N3823">
        <v>0</v>
      </c>
      <c r="O3823" t="s">
        <v>78</v>
      </c>
      <c r="P3823" t="s">
        <v>7762</v>
      </c>
      <c r="Q3823" t="s">
        <v>20</v>
      </c>
      <c r="R3823">
        <v>55</v>
      </c>
      <c r="S3823" t="s">
        <v>17</v>
      </c>
      <c r="T3823" t="s">
        <v>17</v>
      </c>
      <c r="U3823" t="s">
        <v>17</v>
      </c>
      <c r="V3823" t="str">
        <f>IF(Table2[[#This Row],[Age]] &lt; 30, "Under 30", IF(Table2[[#This Row],[Age]] &lt; 65, "Other", "Senior"))</f>
        <v>Other</v>
      </c>
      <c r="W3823">
        <v>0</v>
      </c>
      <c r="X3823" t="s">
        <v>17</v>
      </c>
      <c r="Y3823" t="s">
        <v>28</v>
      </c>
      <c r="Z3823" t="s">
        <v>34</v>
      </c>
      <c r="AA3823">
        <v>26</v>
      </c>
      <c r="AB3823">
        <v>26</v>
      </c>
      <c r="AC3823" t="s">
        <v>52</v>
      </c>
      <c r="AD3823" t="s">
        <v>92</v>
      </c>
      <c r="AE3823">
        <f t="shared" si="59"/>
        <v>1</v>
      </c>
      <c r="AF3823">
        <v>1</v>
      </c>
      <c r="AG3823" t="str">
        <f>IF(Table2[[#This Row],[Avg Monthly GB Download]] &lt; 5, "Less than 5 GB", IF(Table2[[#This Row],[Avg Monthly GB Download]] &lt;= 10, "Between 5 and 10 GB", "10 or more GB"))</f>
        <v>Less than 5 GB</v>
      </c>
    </row>
    <row r="3824" spans="1:33" x14ac:dyDescent="0.3">
      <c r="A3824" t="s">
        <v>7763</v>
      </c>
      <c r="B3824" t="s">
        <v>21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21</v>
      </c>
      <c r="I3824" t="s">
        <v>18</v>
      </c>
      <c r="J3824">
        <v>25.3</v>
      </c>
      <c r="K3824">
        <v>0</v>
      </c>
      <c r="L3824">
        <v>13</v>
      </c>
      <c r="M3824" t="s">
        <v>21</v>
      </c>
      <c r="N3824">
        <v>0</v>
      </c>
      <c r="O3824" t="s">
        <v>27</v>
      </c>
      <c r="P3824" t="s">
        <v>7764</v>
      </c>
      <c r="Q3824" t="s">
        <v>20</v>
      </c>
      <c r="R3824">
        <v>19</v>
      </c>
      <c r="S3824" t="s">
        <v>21</v>
      </c>
      <c r="T3824" t="s">
        <v>17</v>
      </c>
      <c r="U3824" t="s">
        <v>17</v>
      </c>
      <c r="V3824" t="str">
        <f>IF(Table2[[#This Row],[Age]] &lt; 30, "Under 30", IF(Table2[[#This Row],[Age]] &lt; 65, "Other", "Senior"))</f>
        <v>Under 30</v>
      </c>
      <c r="W3824">
        <v>0</v>
      </c>
      <c r="X3824" t="s">
        <v>17</v>
      </c>
      <c r="Y3824" t="s">
        <v>28</v>
      </c>
      <c r="Z3824" t="s">
        <v>34</v>
      </c>
      <c r="AA3824">
        <v>38</v>
      </c>
      <c r="AB3824">
        <v>847</v>
      </c>
      <c r="AC3824" t="s">
        <v>52</v>
      </c>
      <c r="AD3824" t="s">
        <v>98</v>
      </c>
      <c r="AE3824">
        <f t="shared" si="59"/>
        <v>1</v>
      </c>
      <c r="AF3824">
        <v>1</v>
      </c>
      <c r="AG3824" t="str">
        <f>IF(Table2[[#This Row],[Avg Monthly GB Download]] &lt; 5, "Less than 5 GB", IF(Table2[[#This Row],[Avg Monthly GB Download]] &lt;= 10, "Between 5 and 10 GB", "10 or more GB"))</f>
        <v>10 or more GB</v>
      </c>
    </row>
    <row r="3825" spans="1:33" x14ac:dyDescent="0.3">
      <c r="A3825" t="s">
        <v>7765</v>
      </c>
      <c r="B3825" t="s">
        <v>21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21</v>
      </c>
      <c r="I3825" t="s">
        <v>18</v>
      </c>
      <c r="J3825">
        <v>21.8</v>
      </c>
      <c r="K3825">
        <v>0</v>
      </c>
      <c r="L3825">
        <v>2</v>
      </c>
      <c r="M3825" t="s">
        <v>21</v>
      </c>
      <c r="N3825">
        <v>0</v>
      </c>
      <c r="O3825" t="s">
        <v>67</v>
      </c>
      <c r="P3825" t="s">
        <v>7766</v>
      </c>
      <c r="Q3825" t="s">
        <v>20</v>
      </c>
      <c r="R3825">
        <v>80</v>
      </c>
      <c r="S3825" t="s">
        <v>17</v>
      </c>
      <c r="T3825" t="s">
        <v>21</v>
      </c>
      <c r="U3825" t="s">
        <v>17</v>
      </c>
      <c r="V3825" t="str">
        <f>IF(Table2[[#This Row],[Age]] &lt; 30, "Under 30", IF(Table2[[#This Row],[Age]] &lt; 65, "Other", "Senior"))</f>
        <v>Senior</v>
      </c>
      <c r="W3825">
        <v>0</v>
      </c>
      <c r="X3825" t="s">
        <v>21</v>
      </c>
      <c r="Y3825" t="s">
        <v>28</v>
      </c>
      <c r="Z3825" t="s">
        <v>34</v>
      </c>
      <c r="AA3825">
        <v>55</v>
      </c>
      <c r="AB3825">
        <v>1885</v>
      </c>
      <c r="AC3825" t="s">
        <v>52</v>
      </c>
      <c r="AD3825" t="s">
        <v>92</v>
      </c>
      <c r="AE3825">
        <f t="shared" si="59"/>
        <v>1</v>
      </c>
      <c r="AF3825">
        <v>1</v>
      </c>
      <c r="AG3825" t="str">
        <f>IF(Table2[[#This Row],[Avg Monthly GB Download]] &lt; 5, "Less than 5 GB", IF(Table2[[#This Row],[Avg Monthly GB Download]] &lt;= 10, "Between 5 and 10 GB", "10 or more GB"))</f>
        <v>Less than 5 GB</v>
      </c>
    </row>
    <row r="3826" spans="1:33" x14ac:dyDescent="0.3">
      <c r="A3826" t="s">
        <v>7767</v>
      </c>
      <c r="B3826" t="s">
        <v>21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21</v>
      </c>
      <c r="I3826" t="s">
        <v>18</v>
      </c>
      <c r="J3826">
        <v>172.3</v>
      </c>
      <c r="K3826">
        <v>4</v>
      </c>
      <c r="L3826">
        <v>10</v>
      </c>
      <c r="M3826" t="s">
        <v>21</v>
      </c>
      <c r="N3826">
        <v>0</v>
      </c>
      <c r="O3826" t="s">
        <v>76</v>
      </c>
      <c r="P3826" t="s">
        <v>7768</v>
      </c>
      <c r="Q3826" t="s">
        <v>22</v>
      </c>
      <c r="R3826">
        <v>33</v>
      </c>
      <c r="S3826" t="s">
        <v>17</v>
      </c>
      <c r="T3826" t="s">
        <v>17</v>
      </c>
      <c r="U3826" t="s">
        <v>17</v>
      </c>
      <c r="V3826" t="str">
        <f>IF(Table2[[#This Row],[Age]] &lt; 30, "Under 30", IF(Table2[[#This Row],[Age]] &lt; 65, "Other", "Senior"))</f>
        <v>Other</v>
      </c>
      <c r="W3826">
        <v>0</v>
      </c>
      <c r="X3826" t="s">
        <v>21</v>
      </c>
      <c r="Y3826" t="s">
        <v>94</v>
      </c>
      <c r="Z3826" t="s">
        <v>34</v>
      </c>
      <c r="AA3826">
        <v>28</v>
      </c>
      <c r="AB3826">
        <v>1170</v>
      </c>
      <c r="AC3826" t="s">
        <v>52</v>
      </c>
      <c r="AD3826" t="s">
        <v>98</v>
      </c>
      <c r="AE3826">
        <f t="shared" si="59"/>
        <v>1</v>
      </c>
      <c r="AF3826">
        <v>1</v>
      </c>
      <c r="AG3826" t="str">
        <f>IF(Table2[[#This Row],[Avg Monthly GB Download]] &lt; 5, "Less than 5 GB", IF(Table2[[#This Row],[Avg Monthly GB Download]] &lt;= 10, "Between 5 and 10 GB", "10 or more GB"))</f>
        <v>Between 5 and 10 GB</v>
      </c>
    </row>
    <row r="3827" spans="1:33" x14ac:dyDescent="0.3">
      <c r="A3827" t="s">
        <v>7769</v>
      </c>
      <c r="B3827" t="s">
        <v>21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17</v>
      </c>
      <c r="I3827" t="s">
        <v>84</v>
      </c>
      <c r="J3827">
        <v>0</v>
      </c>
      <c r="K3827">
        <v>3</v>
      </c>
      <c r="L3827">
        <v>6</v>
      </c>
      <c r="M3827" t="s">
        <v>21</v>
      </c>
      <c r="N3827">
        <v>0</v>
      </c>
      <c r="O3827" t="s">
        <v>48</v>
      </c>
      <c r="P3827" t="s">
        <v>7770</v>
      </c>
      <c r="Q3827" t="s">
        <v>20</v>
      </c>
      <c r="R3827">
        <v>42</v>
      </c>
      <c r="S3827" t="s">
        <v>17</v>
      </c>
      <c r="T3827" t="s">
        <v>17</v>
      </c>
      <c r="U3827" t="s">
        <v>17</v>
      </c>
      <c r="V3827" t="str">
        <f>IF(Table2[[#This Row],[Age]] &lt; 30, "Under 30", IF(Table2[[#This Row],[Age]] &lt; 65, "Other", "Senior"))</f>
        <v>Other</v>
      </c>
      <c r="W3827">
        <v>0</v>
      </c>
      <c r="X3827" t="s">
        <v>21</v>
      </c>
      <c r="Y3827" t="s">
        <v>94</v>
      </c>
      <c r="Z3827" t="s">
        <v>29</v>
      </c>
      <c r="AA3827">
        <v>46</v>
      </c>
      <c r="AB3827">
        <v>2885</v>
      </c>
      <c r="AC3827" t="s">
        <v>52</v>
      </c>
      <c r="AD3827" t="s">
        <v>92</v>
      </c>
      <c r="AE3827">
        <f t="shared" si="59"/>
        <v>1</v>
      </c>
      <c r="AF3827">
        <v>1</v>
      </c>
      <c r="AG3827" t="str">
        <f>IF(Table2[[#This Row],[Avg Monthly GB Download]] &lt; 5, "Less than 5 GB", IF(Table2[[#This Row],[Avg Monthly GB Download]] &lt;= 10, "Between 5 and 10 GB", "10 or more GB"))</f>
        <v>Between 5 and 10 GB</v>
      </c>
    </row>
    <row r="3828" spans="1:33" x14ac:dyDescent="0.3">
      <c r="A3828" t="s">
        <v>7771</v>
      </c>
      <c r="B3828" t="s">
        <v>21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21</v>
      </c>
      <c r="I3828" t="s">
        <v>18</v>
      </c>
      <c r="J3828">
        <v>124.1</v>
      </c>
      <c r="K3828">
        <v>5</v>
      </c>
      <c r="L3828">
        <v>5</v>
      </c>
      <c r="M3828" t="s">
        <v>21</v>
      </c>
      <c r="N3828">
        <v>0</v>
      </c>
      <c r="O3828" t="s">
        <v>80</v>
      </c>
      <c r="P3828" t="s">
        <v>7772</v>
      </c>
      <c r="Q3828" t="s">
        <v>20</v>
      </c>
      <c r="R3828">
        <v>63</v>
      </c>
      <c r="S3828" t="s">
        <v>17</v>
      </c>
      <c r="T3828" t="s">
        <v>17</v>
      </c>
      <c r="U3828" t="s">
        <v>17</v>
      </c>
      <c r="V3828" t="str">
        <f>IF(Table2[[#This Row],[Age]] &lt; 30, "Under 30", IF(Table2[[#This Row],[Age]] &lt; 65, "Other", "Senior"))</f>
        <v>Other</v>
      </c>
      <c r="W3828">
        <v>0</v>
      </c>
      <c r="X3828" t="s">
        <v>21</v>
      </c>
      <c r="Y3828" t="s">
        <v>28</v>
      </c>
      <c r="Z3828" t="s">
        <v>29</v>
      </c>
      <c r="AA3828">
        <v>43</v>
      </c>
      <c r="AB3828">
        <v>190</v>
      </c>
      <c r="AC3828" t="s">
        <v>52</v>
      </c>
      <c r="AD3828" t="s">
        <v>92</v>
      </c>
      <c r="AE3828">
        <f t="shared" si="59"/>
        <v>1</v>
      </c>
      <c r="AF3828">
        <v>1</v>
      </c>
      <c r="AG3828" t="str">
        <f>IF(Table2[[#This Row],[Avg Monthly GB Download]] &lt; 5, "Less than 5 GB", IF(Table2[[#This Row],[Avg Monthly GB Download]] &lt;= 10, "Between 5 and 10 GB", "10 or more GB"))</f>
        <v>Between 5 and 10 GB</v>
      </c>
    </row>
    <row r="3829" spans="1:33" x14ac:dyDescent="0.3">
      <c r="A3829" t="s">
        <v>7773</v>
      </c>
      <c r="B3829" t="s">
        <v>21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21</v>
      </c>
      <c r="I3829" t="s">
        <v>18</v>
      </c>
      <c r="J3829">
        <v>5.3</v>
      </c>
      <c r="K3829">
        <v>3</v>
      </c>
      <c r="L3829">
        <v>28</v>
      </c>
      <c r="M3829" t="s">
        <v>17</v>
      </c>
      <c r="N3829">
        <v>44</v>
      </c>
      <c r="O3829" t="s">
        <v>59</v>
      </c>
      <c r="P3829" t="s">
        <v>7774</v>
      </c>
      <c r="Q3829" t="s">
        <v>20</v>
      </c>
      <c r="R3829">
        <v>29</v>
      </c>
      <c r="S3829" t="s">
        <v>21</v>
      </c>
      <c r="T3829" t="s">
        <v>17</v>
      </c>
      <c r="U3829" t="s">
        <v>17</v>
      </c>
      <c r="V3829" t="str">
        <f>IF(Table2[[#This Row],[Age]] &lt; 30, "Under 30", IF(Table2[[#This Row],[Age]] &lt; 65, "Other", "Senior"))</f>
        <v>Under 30</v>
      </c>
      <c r="W3829">
        <v>0</v>
      </c>
      <c r="X3829" t="s">
        <v>17</v>
      </c>
      <c r="Y3829" t="s">
        <v>28</v>
      </c>
      <c r="Z3829" t="s">
        <v>34</v>
      </c>
      <c r="AA3829">
        <v>22</v>
      </c>
      <c r="AB3829">
        <v>351</v>
      </c>
      <c r="AC3829" t="s">
        <v>52</v>
      </c>
      <c r="AD3829" t="s">
        <v>96</v>
      </c>
      <c r="AE3829">
        <f t="shared" si="59"/>
        <v>1</v>
      </c>
      <c r="AF3829">
        <v>1</v>
      </c>
      <c r="AG3829" t="str">
        <f>IF(Table2[[#This Row],[Avg Monthly GB Download]] &lt; 5, "Less than 5 GB", IF(Table2[[#This Row],[Avg Monthly GB Download]] &lt;= 10, "Between 5 and 10 GB", "10 or more GB"))</f>
        <v>10 or more GB</v>
      </c>
    </row>
    <row r="3830" spans="1:33" x14ac:dyDescent="0.3">
      <c r="A3830" t="s">
        <v>7775</v>
      </c>
      <c r="B3830" t="s">
        <v>21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21</v>
      </c>
      <c r="I3830" t="s">
        <v>18</v>
      </c>
      <c r="J3830">
        <v>4.3</v>
      </c>
      <c r="K3830">
        <v>4</v>
      </c>
      <c r="L3830">
        <v>17</v>
      </c>
      <c r="M3830" t="s">
        <v>21</v>
      </c>
      <c r="N3830">
        <v>0</v>
      </c>
      <c r="O3830" t="s">
        <v>56</v>
      </c>
      <c r="P3830" t="s">
        <v>7776</v>
      </c>
      <c r="Q3830" t="s">
        <v>20</v>
      </c>
      <c r="R3830">
        <v>20</v>
      </c>
      <c r="S3830" t="s">
        <v>21</v>
      </c>
      <c r="T3830" t="s">
        <v>17</v>
      </c>
      <c r="U3830" t="s">
        <v>17</v>
      </c>
      <c r="V3830" t="str">
        <f>IF(Table2[[#This Row],[Age]] &lt; 30, "Under 30", IF(Table2[[#This Row],[Age]] &lt; 65, "Other", "Senior"))</f>
        <v>Under 30</v>
      </c>
      <c r="W3830">
        <v>0</v>
      </c>
      <c r="X3830" t="s">
        <v>17</v>
      </c>
      <c r="Y3830" t="s">
        <v>28</v>
      </c>
      <c r="Z3830" t="s">
        <v>34</v>
      </c>
      <c r="AA3830">
        <v>27</v>
      </c>
      <c r="AB3830">
        <v>27</v>
      </c>
      <c r="AC3830" t="s">
        <v>52</v>
      </c>
      <c r="AD3830" t="s">
        <v>53</v>
      </c>
      <c r="AE3830">
        <f t="shared" si="59"/>
        <v>1</v>
      </c>
      <c r="AF3830">
        <v>1</v>
      </c>
      <c r="AG3830" t="str">
        <f>IF(Table2[[#This Row],[Avg Monthly GB Download]] &lt; 5, "Less than 5 GB", IF(Table2[[#This Row],[Avg Monthly GB Download]] &lt;= 10, "Between 5 and 10 GB", "10 or more GB"))</f>
        <v>10 or more GB</v>
      </c>
    </row>
    <row r="3831" spans="1:33" x14ac:dyDescent="0.3">
      <c r="A3831" t="s">
        <v>7777</v>
      </c>
      <c r="B3831" t="s">
        <v>21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21</v>
      </c>
      <c r="I3831" t="s">
        <v>18</v>
      </c>
      <c r="J3831">
        <v>51.8</v>
      </c>
      <c r="K3831">
        <v>2</v>
      </c>
      <c r="L3831">
        <v>4</v>
      </c>
      <c r="M3831" t="s">
        <v>21</v>
      </c>
      <c r="N3831">
        <v>0</v>
      </c>
      <c r="O3831" t="s">
        <v>60</v>
      </c>
      <c r="P3831" t="s">
        <v>7778</v>
      </c>
      <c r="Q3831" t="s">
        <v>20</v>
      </c>
      <c r="R3831">
        <v>82</v>
      </c>
      <c r="S3831" t="s">
        <v>17</v>
      </c>
      <c r="T3831" t="s">
        <v>21</v>
      </c>
      <c r="U3831" t="s">
        <v>17</v>
      </c>
      <c r="V3831" t="str">
        <f>IF(Table2[[#This Row],[Age]] &lt; 30, "Under 30", IF(Table2[[#This Row],[Age]] &lt; 65, "Other", "Senior"))</f>
        <v>Senior</v>
      </c>
      <c r="W3831">
        <v>0</v>
      </c>
      <c r="X3831" t="s">
        <v>17</v>
      </c>
      <c r="Y3831" t="s">
        <v>28</v>
      </c>
      <c r="Z3831" t="s">
        <v>34</v>
      </c>
      <c r="AA3831">
        <v>46</v>
      </c>
      <c r="AB3831">
        <v>85</v>
      </c>
      <c r="AC3831" t="s">
        <v>35</v>
      </c>
      <c r="AD3831" t="s">
        <v>102</v>
      </c>
      <c r="AE3831">
        <f t="shared" si="59"/>
        <v>1</v>
      </c>
      <c r="AF3831">
        <v>1</v>
      </c>
      <c r="AG3831" t="str">
        <f>IF(Table2[[#This Row],[Avg Monthly GB Download]] &lt; 5, "Less than 5 GB", IF(Table2[[#This Row],[Avg Monthly GB Download]] &lt;= 10, "Between 5 and 10 GB", "10 or more GB"))</f>
        <v>Less than 5 GB</v>
      </c>
    </row>
    <row r="3832" spans="1:33" x14ac:dyDescent="0.3">
      <c r="A3832" t="s">
        <v>7779</v>
      </c>
      <c r="B3832" t="s">
        <v>21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21</v>
      </c>
      <c r="I3832" t="s">
        <v>18</v>
      </c>
      <c r="J3832">
        <v>2.6</v>
      </c>
      <c r="K3832">
        <v>3</v>
      </c>
      <c r="L3832">
        <v>6</v>
      </c>
      <c r="M3832" t="s">
        <v>21</v>
      </c>
      <c r="N3832">
        <v>0</v>
      </c>
      <c r="O3832" t="s">
        <v>56</v>
      </c>
      <c r="P3832" t="s">
        <v>7780</v>
      </c>
      <c r="Q3832" t="s">
        <v>20</v>
      </c>
      <c r="R3832">
        <v>35</v>
      </c>
      <c r="S3832" t="s">
        <v>17</v>
      </c>
      <c r="T3832" t="s">
        <v>17</v>
      </c>
      <c r="U3832" t="s">
        <v>17</v>
      </c>
      <c r="V3832" t="str">
        <f>IF(Table2[[#This Row],[Age]] &lt; 30, "Under 30", IF(Table2[[#This Row],[Age]] &lt; 65, "Other", "Senior"))</f>
        <v>Other</v>
      </c>
      <c r="W3832">
        <v>0</v>
      </c>
      <c r="X3832" t="s">
        <v>21</v>
      </c>
      <c r="Y3832" t="s">
        <v>28</v>
      </c>
      <c r="Z3832" t="s">
        <v>34</v>
      </c>
      <c r="AA3832">
        <v>36</v>
      </c>
      <c r="AB3832">
        <v>553</v>
      </c>
      <c r="AC3832" t="s">
        <v>52</v>
      </c>
      <c r="AD3832" t="s">
        <v>92</v>
      </c>
      <c r="AE3832">
        <f t="shared" si="59"/>
        <v>1</v>
      </c>
      <c r="AF3832">
        <v>1</v>
      </c>
      <c r="AG3832" t="str">
        <f>IF(Table2[[#This Row],[Avg Monthly GB Download]] &lt; 5, "Less than 5 GB", IF(Table2[[#This Row],[Avg Monthly GB Download]] &lt;= 10, "Between 5 and 10 GB", "10 or more GB"))</f>
        <v>Between 5 and 10 GB</v>
      </c>
    </row>
    <row r="3833" spans="1:33" x14ac:dyDescent="0.3">
      <c r="A3833" t="s">
        <v>7781</v>
      </c>
      <c r="B3833" t="s">
        <v>21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21</v>
      </c>
      <c r="I3833" t="s">
        <v>18</v>
      </c>
      <c r="J3833">
        <v>6.7</v>
      </c>
      <c r="K3833">
        <v>2</v>
      </c>
      <c r="L3833">
        <v>9</v>
      </c>
      <c r="M3833" t="s">
        <v>21</v>
      </c>
      <c r="N3833">
        <v>0</v>
      </c>
      <c r="O3833" t="s">
        <v>54</v>
      </c>
      <c r="P3833" t="s">
        <v>7782</v>
      </c>
      <c r="Q3833" t="s">
        <v>22</v>
      </c>
      <c r="R3833">
        <v>71</v>
      </c>
      <c r="S3833" t="s">
        <v>17</v>
      </c>
      <c r="T3833" t="s">
        <v>21</v>
      </c>
      <c r="U3833" t="s">
        <v>17</v>
      </c>
      <c r="V3833" t="str">
        <f>IF(Table2[[#This Row],[Age]] &lt; 30, "Under 30", IF(Table2[[#This Row],[Age]] &lt; 65, "Other", "Senior"))</f>
        <v>Senior</v>
      </c>
      <c r="W3833">
        <v>0</v>
      </c>
      <c r="X3833" t="s">
        <v>17</v>
      </c>
      <c r="Y3833" t="s">
        <v>28</v>
      </c>
      <c r="Z3833" t="s">
        <v>29</v>
      </c>
      <c r="AA3833">
        <v>51</v>
      </c>
      <c r="AB3833">
        <v>440</v>
      </c>
      <c r="AC3833" t="s">
        <v>86</v>
      </c>
      <c r="AD3833" t="s">
        <v>87</v>
      </c>
      <c r="AE3833">
        <f t="shared" si="59"/>
        <v>1</v>
      </c>
      <c r="AF3833">
        <v>1</v>
      </c>
      <c r="AG3833" t="str">
        <f>IF(Table2[[#This Row],[Avg Monthly GB Download]] &lt; 5, "Less than 5 GB", IF(Table2[[#This Row],[Avg Monthly GB Download]] &lt;= 10, "Between 5 and 10 GB", "10 or more GB"))</f>
        <v>Between 5 and 10 GB</v>
      </c>
    </row>
    <row r="3834" spans="1:33" x14ac:dyDescent="0.3">
      <c r="A3834" t="s">
        <v>7783</v>
      </c>
      <c r="B3834" t="s">
        <v>21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17</v>
      </c>
      <c r="I3834" t="s">
        <v>84</v>
      </c>
      <c r="J3834">
        <v>0</v>
      </c>
      <c r="K3834">
        <v>1</v>
      </c>
      <c r="L3834">
        <v>6</v>
      </c>
      <c r="M3834" t="s">
        <v>21</v>
      </c>
      <c r="N3834">
        <v>0</v>
      </c>
      <c r="O3834" t="s">
        <v>82</v>
      </c>
      <c r="P3834" t="s">
        <v>7784</v>
      </c>
      <c r="Q3834" t="s">
        <v>22</v>
      </c>
      <c r="R3834">
        <v>60</v>
      </c>
      <c r="S3834" t="s">
        <v>17</v>
      </c>
      <c r="T3834" t="s">
        <v>17</v>
      </c>
      <c r="U3834" t="s">
        <v>17</v>
      </c>
      <c r="V3834" t="str">
        <f>IF(Table2[[#This Row],[Age]] &lt; 30, "Under 30", IF(Table2[[#This Row],[Age]] &lt; 65, "Other", "Senior"))</f>
        <v>Other</v>
      </c>
      <c r="W3834">
        <v>0</v>
      </c>
      <c r="X3834" t="s">
        <v>21</v>
      </c>
      <c r="Y3834" t="s">
        <v>28</v>
      </c>
      <c r="Z3834" t="s">
        <v>34</v>
      </c>
      <c r="AA3834">
        <v>67</v>
      </c>
      <c r="AB3834">
        <v>996</v>
      </c>
      <c r="AC3834" t="s">
        <v>52</v>
      </c>
      <c r="AD3834" t="s">
        <v>96</v>
      </c>
      <c r="AE3834">
        <f t="shared" si="59"/>
        <v>1</v>
      </c>
      <c r="AF3834">
        <v>1</v>
      </c>
      <c r="AG3834" t="str">
        <f>IF(Table2[[#This Row],[Avg Monthly GB Download]] &lt; 5, "Less than 5 GB", IF(Table2[[#This Row],[Avg Monthly GB Download]] &lt;= 10, "Between 5 and 10 GB", "10 or more GB"))</f>
        <v>Between 5 and 10 GB</v>
      </c>
    </row>
    <row r="3835" spans="1:33" x14ac:dyDescent="0.3">
      <c r="A3835" t="s">
        <v>7785</v>
      </c>
      <c r="B3835" t="s">
        <v>21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17</v>
      </c>
      <c r="I3835" t="s">
        <v>84</v>
      </c>
      <c r="J3835">
        <v>0</v>
      </c>
      <c r="K3835">
        <v>4</v>
      </c>
      <c r="L3835">
        <v>2</v>
      </c>
      <c r="M3835" t="s">
        <v>21</v>
      </c>
      <c r="N3835">
        <v>0</v>
      </c>
      <c r="O3835" t="s">
        <v>23</v>
      </c>
      <c r="P3835" t="s">
        <v>7786</v>
      </c>
      <c r="Q3835" t="s">
        <v>22</v>
      </c>
      <c r="R3835">
        <v>40</v>
      </c>
      <c r="S3835" t="s">
        <v>17</v>
      </c>
      <c r="T3835" t="s">
        <v>17</v>
      </c>
      <c r="U3835" t="s">
        <v>17</v>
      </c>
      <c r="V3835" t="str">
        <f>IF(Table2[[#This Row],[Age]] &lt; 30, "Under 30", IF(Table2[[#This Row],[Age]] &lt; 65, "Other", "Senior"))</f>
        <v>Other</v>
      </c>
      <c r="W3835">
        <v>0</v>
      </c>
      <c r="X3835" t="s">
        <v>17</v>
      </c>
      <c r="Y3835" t="s">
        <v>28</v>
      </c>
      <c r="Z3835" t="s">
        <v>34</v>
      </c>
      <c r="AA3835">
        <v>29</v>
      </c>
      <c r="AB3835">
        <v>29</v>
      </c>
      <c r="AC3835" t="s">
        <v>52</v>
      </c>
      <c r="AD3835" t="s">
        <v>53</v>
      </c>
      <c r="AE3835">
        <f t="shared" si="59"/>
        <v>1</v>
      </c>
      <c r="AF3835">
        <v>1</v>
      </c>
      <c r="AG3835" t="str">
        <f>IF(Table2[[#This Row],[Avg Monthly GB Download]] &lt; 5, "Less than 5 GB", IF(Table2[[#This Row],[Avg Monthly GB Download]] &lt;= 10, "Between 5 and 10 GB", "10 or more GB"))</f>
        <v>Less than 5 GB</v>
      </c>
    </row>
    <row r="3836" spans="1:33" x14ac:dyDescent="0.3">
      <c r="A3836" t="s">
        <v>7787</v>
      </c>
      <c r="B3836" t="s">
        <v>21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21</v>
      </c>
      <c r="I3836" t="s">
        <v>18</v>
      </c>
      <c r="J3836">
        <v>79.3</v>
      </c>
      <c r="K3836">
        <v>4</v>
      </c>
      <c r="L3836">
        <v>21</v>
      </c>
      <c r="M3836" t="s">
        <v>17</v>
      </c>
      <c r="N3836">
        <v>64</v>
      </c>
      <c r="O3836" t="s">
        <v>76</v>
      </c>
      <c r="P3836" t="s">
        <v>7788</v>
      </c>
      <c r="Q3836" t="s">
        <v>22</v>
      </c>
      <c r="R3836">
        <v>20</v>
      </c>
      <c r="S3836" t="s">
        <v>21</v>
      </c>
      <c r="T3836" t="s">
        <v>17</v>
      </c>
      <c r="U3836" t="s">
        <v>17</v>
      </c>
      <c r="V3836" t="str">
        <f>IF(Table2[[#This Row],[Age]] &lt; 30, "Under 30", IF(Table2[[#This Row],[Age]] &lt; 65, "Other", "Senior"))</f>
        <v>Under 30</v>
      </c>
      <c r="W3836">
        <v>0</v>
      </c>
      <c r="X3836" t="s">
        <v>17</v>
      </c>
      <c r="Y3836" t="s">
        <v>28</v>
      </c>
      <c r="Z3836" t="s">
        <v>29</v>
      </c>
      <c r="AA3836">
        <v>46</v>
      </c>
      <c r="AB3836">
        <v>521</v>
      </c>
      <c r="AC3836" t="s">
        <v>52</v>
      </c>
      <c r="AD3836" t="s">
        <v>92</v>
      </c>
      <c r="AE3836">
        <f t="shared" si="59"/>
        <v>1</v>
      </c>
      <c r="AF3836">
        <v>1</v>
      </c>
      <c r="AG3836" t="str">
        <f>IF(Table2[[#This Row],[Avg Monthly GB Download]] &lt; 5, "Less than 5 GB", IF(Table2[[#This Row],[Avg Monthly GB Download]] &lt;= 10, "Between 5 and 10 GB", "10 or more GB"))</f>
        <v>10 or more GB</v>
      </c>
    </row>
    <row r="3837" spans="1:33" x14ac:dyDescent="0.3">
      <c r="A3837" t="s">
        <v>7789</v>
      </c>
      <c r="B3837" t="s">
        <v>21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21</v>
      </c>
      <c r="I3837" t="s">
        <v>18</v>
      </c>
      <c r="J3837">
        <v>4.3</v>
      </c>
      <c r="K3837">
        <v>4</v>
      </c>
      <c r="L3837">
        <v>1</v>
      </c>
      <c r="M3837" t="s">
        <v>21</v>
      </c>
      <c r="N3837">
        <v>0</v>
      </c>
      <c r="O3837" t="s">
        <v>51</v>
      </c>
      <c r="P3837" t="s">
        <v>7790</v>
      </c>
      <c r="Q3837" t="s">
        <v>20</v>
      </c>
      <c r="R3837">
        <v>54</v>
      </c>
      <c r="S3837" t="s">
        <v>17</v>
      </c>
      <c r="T3837" t="s">
        <v>17</v>
      </c>
      <c r="U3837" t="s">
        <v>17</v>
      </c>
      <c r="V3837" t="str">
        <f>IF(Table2[[#This Row],[Age]] &lt; 30, "Under 30", IF(Table2[[#This Row],[Age]] &lt; 65, "Other", "Senior"))</f>
        <v>Other</v>
      </c>
      <c r="W3837">
        <v>0</v>
      </c>
      <c r="X3837" t="s">
        <v>21</v>
      </c>
      <c r="Y3837" t="s">
        <v>28</v>
      </c>
      <c r="Z3837" t="s">
        <v>34</v>
      </c>
      <c r="AA3837">
        <v>38</v>
      </c>
      <c r="AB3837">
        <v>81</v>
      </c>
      <c r="AC3837" t="s">
        <v>52</v>
      </c>
      <c r="AD3837" t="s">
        <v>92</v>
      </c>
      <c r="AE3837">
        <f t="shared" si="59"/>
        <v>1</v>
      </c>
      <c r="AF3837">
        <v>1</v>
      </c>
      <c r="AG3837" t="str">
        <f>IF(Table2[[#This Row],[Avg Monthly GB Download]] &lt; 5, "Less than 5 GB", IF(Table2[[#This Row],[Avg Monthly GB Download]] &lt;= 10, "Between 5 and 10 GB", "10 or more GB"))</f>
        <v>Less than 5 GB</v>
      </c>
    </row>
    <row r="3838" spans="1:33" x14ac:dyDescent="0.3">
      <c r="A3838" t="s">
        <v>7791</v>
      </c>
      <c r="B3838" t="s">
        <v>21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21</v>
      </c>
      <c r="I3838" t="s">
        <v>18</v>
      </c>
      <c r="J3838">
        <v>184.2</v>
      </c>
      <c r="K3838">
        <v>3</v>
      </c>
      <c r="L3838">
        <v>2</v>
      </c>
      <c r="M3838" t="s">
        <v>21</v>
      </c>
      <c r="N3838">
        <v>0</v>
      </c>
      <c r="O3838" t="s">
        <v>78</v>
      </c>
      <c r="P3838" t="s">
        <v>7792</v>
      </c>
      <c r="Q3838" t="s">
        <v>20</v>
      </c>
      <c r="R3838">
        <v>75</v>
      </c>
      <c r="S3838" t="s">
        <v>17</v>
      </c>
      <c r="T3838" t="s">
        <v>21</v>
      </c>
      <c r="U3838" t="s">
        <v>17</v>
      </c>
      <c r="V3838" t="str">
        <f>IF(Table2[[#This Row],[Age]] &lt; 30, "Under 30", IF(Table2[[#This Row],[Age]] &lt; 65, "Other", "Senior"))</f>
        <v>Senior</v>
      </c>
      <c r="W3838">
        <v>0</v>
      </c>
      <c r="X3838" t="s">
        <v>21</v>
      </c>
      <c r="Y3838" t="s">
        <v>28</v>
      </c>
      <c r="Z3838" t="s">
        <v>29</v>
      </c>
      <c r="AA3838">
        <v>44</v>
      </c>
      <c r="AB3838">
        <v>204</v>
      </c>
      <c r="AC3838" t="s">
        <v>52</v>
      </c>
      <c r="AD3838" t="s">
        <v>92</v>
      </c>
      <c r="AE3838">
        <f t="shared" si="59"/>
        <v>1</v>
      </c>
      <c r="AF3838">
        <v>1</v>
      </c>
      <c r="AG3838" t="str">
        <f>IF(Table2[[#This Row],[Avg Monthly GB Download]] &lt; 5, "Less than 5 GB", IF(Table2[[#This Row],[Avg Monthly GB Download]] &lt;= 10, "Between 5 and 10 GB", "10 or more GB"))</f>
        <v>Less than 5 GB</v>
      </c>
    </row>
    <row r="3839" spans="1:33" x14ac:dyDescent="0.3">
      <c r="A3839" t="s">
        <v>7793</v>
      </c>
      <c r="B3839" t="s">
        <v>21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21</v>
      </c>
      <c r="I3839" t="s">
        <v>18</v>
      </c>
      <c r="J3839">
        <v>11.3</v>
      </c>
      <c r="K3839">
        <v>5</v>
      </c>
      <c r="L3839">
        <v>38</v>
      </c>
      <c r="M3839" t="s">
        <v>21</v>
      </c>
      <c r="N3839">
        <v>0</v>
      </c>
      <c r="O3839" t="s">
        <v>89</v>
      </c>
      <c r="P3839" t="s">
        <v>7794</v>
      </c>
      <c r="Q3839" t="s">
        <v>22</v>
      </c>
      <c r="R3839">
        <v>30</v>
      </c>
      <c r="S3839" t="s">
        <v>17</v>
      </c>
      <c r="T3839" t="s">
        <v>17</v>
      </c>
      <c r="U3839" t="s">
        <v>17</v>
      </c>
      <c r="V3839" t="str">
        <f>IF(Table2[[#This Row],[Age]] &lt; 30, "Under 30", IF(Table2[[#This Row],[Age]] &lt; 65, "Other", "Senior"))</f>
        <v>Other</v>
      </c>
      <c r="W3839">
        <v>0</v>
      </c>
      <c r="X3839" t="s">
        <v>17</v>
      </c>
      <c r="Y3839" t="s">
        <v>28</v>
      </c>
      <c r="Z3839" t="s">
        <v>29</v>
      </c>
      <c r="AA3839">
        <v>51</v>
      </c>
      <c r="AB3839">
        <v>209</v>
      </c>
      <c r="AC3839" t="s">
        <v>52</v>
      </c>
      <c r="AD3839" t="s">
        <v>98</v>
      </c>
      <c r="AE3839">
        <f t="shared" si="59"/>
        <v>1</v>
      </c>
      <c r="AF3839">
        <v>1</v>
      </c>
      <c r="AG3839" t="str">
        <f>IF(Table2[[#This Row],[Avg Monthly GB Download]] &lt; 5, "Less than 5 GB", IF(Table2[[#This Row],[Avg Monthly GB Download]] &lt;= 10, "Between 5 and 10 GB", "10 or more GB"))</f>
        <v>10 or more GB</v>
      </c>
    </row>
    <row r="3840" spans="1:33" x14ac:dyDescent="0.3">
      <c r="A3840" t="s">
        <v>7795</v>
      </c>
      <c r="B3840" t="s">
        <v>21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21</v>
      </c>
      <c r="I3840" t="s">
        <v>18</v>
      </c>
      <c r="J3840">
        <v>100.6</v>
      </c>
      <c r="K3840">
        <v>4</v>
      </c>
      <c r="L3840">
        <v>5</v>
      </c>
      <c r="M3840" t="s">
        <v>21</v>
      </c>
      <c r="N3840">
        <v>0</v>
      </c>
      <c r="O3840" t="s">
        <v>27</v>
      </c>
      <c r="P3840" t="s">
        <v>7796</v>
      </c>
      <c r="Q3840" t="s">
        <v>20</v>
      </c>
      <c r="R3840">
        <v>59</v>
      </c>
      <c r="S3840" t="s">
        <v>17</v>
      </c>
      <c r="T3840" t="s">
        <v>17</v>
      </c>
      <c r="U3840" t="s">
        <v>17</v>
      </c>
      <c r="V3840" t="str">
        <f>IF(Table2[[#This Row],[Age]] &lt; 30, "Under 30", IF(Table2[[#This Row],[Age]] &lt; 65, "Other", "Senior"))</f>
        <v>Other</v>
      </c>
      <c r="W3840">
        <v>0</v>
      </c>
      <c r="X3840" t="s">
        <v>17</v>
      </c>
      <c r="Y3840" t="s">
        <v>28</v>
      </c>
      <c r="Z3840" t="s">
        <v>34</v>
      </c>
      <c r="AA3840">
        <v>45</v>
      </c>
      <c r="AB3840">
        <v>686</v>
      </c>
      <c r="AC3840" t="s">
        <v>52</v>
      </c>
      <c r="AD3840" t="s">
        <v>92</v>
      </c>
      <c r="AE3840">
        <f t="shared" si="59"/>
        <v>1</v>
      </c>
      <c r="AF3840">
        <v>1</v>
      </c>
      <c r="AG3840" t="str">
        <f>IF(Table2[[#This Row],[Avg Monthly GB Download]] &lt; 5, "Less than 5 GB", IF(Table2[[#This Row],[Avg Monthly GB Download]] &lt;= 10, "Between 5 and 10 GB", "10 or more GB"))</f>
        <v>Between 5 and 10 GB</v>
      </c>
    </row>
    <row r="3841" spans="1:33" x14ac:dyDescent="0.3">
      <c r="A3841" t="s">
        <v>7797</v>
      </c>
      <c r="B3841" t="s">
        <v>21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21</v>
      </c>
      <c r="I3841" t="s">
        <v>18</v>
      </c>
      <c r="J3841">
        <v>4.4000000000000004</v>
      </c>
      <c r="K3841">
        <v>5</v>
      </c>
      <c r="L3841">
        <v>0</v>
      </c>
      <c r="M3841" t="s">
        <v>17</v>
      </c>
      <c r="N3841">
        <v>0</v>
      </c>
      <c r="O3841" t="s">
        <v>48</v>
      </c>
      <c r="P3841" t="s">
        <v>7798</v>
      </c>
      <c r="Q3841" t="s">
        <v>22</v>
      </c>
      <c r="R3841">
        <v>57</v>
      </c>
      <c r="S3841" t="s">
        <v>17</v>
      </c>
      <c r="T3841" t="s">
        <v>17</v>
      </c>
      <c r="U3841" t="s">
        <v>17</v>
      </c>
      <c r="V3841" t="str">
        <f>IF(Table2[[#This Row],[Age]] &lt; 30, "Under 30", IF(Table2[[#This Row],[Age]] &lt; 65, "Other", "Senior"))</f>
        <v>Other</v>
      </c>
      <c r="W3841">
        <v>0</v>
      </c>
      <c r="X3841" t="s">
        <v>17</v>
      </c>
      <c r="Y3841" t="s">
        <v>28</v>
      </c>
      <c r="Z3841" t="s">
        <v>34</v>
      </c>
      <c r="AA3841">
        <v>10</v>
      </c>
      <c r="AB3841">
        <v>10</v>
      </c>
      <c r="AC3841" t="s">
        <v>86</v>
      </c>
      <c r="AD3841" t="s">
        <v>99</v>
      </c>
      <c r="AE3841">
        <f t="shared" si="59"/>
        <v>1</v>
      </c>
      <c r="AF3841">
        <v>1</v>
      </c>
      <c r="AG3841" t="str">
        <f>IF(Table2[[#This Row],[Avg Monthly GB Download]] &lt; 5, "Less than 5 GB", IF(Table2[[#This Row],[Avg Monthly GB Download]] &lt;= 10, "Between 5 and 10 GB", "10 or more GB"))</f>
        <v>Less than 5 GB</v>
      </c>
    </row>
    <row r="3842" spans="1:33" x14ac:dyDescent="0.3">
      <c r="A3842" t="s">
        <v>7799</v>
      </c>
      <c r="B3842" t="s">
        <v>21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21</v>
      </c>
      <c r="I3842" t="s">
        <v>18</v>
      </c>
      <c r="J3842">
        <v>3.6</v>
      </c>
      <c r="K3842">
        <v>1</v>
      </c>
      <c r="L3842">
        <v>7</v>
      </c>
      <c r="M3842" t="s">
        <v>21</v>
      </c>
      <c r="N3842">
        <v>0</v>
      </c>
      <c r="O3842" t="s">
        <v>56</v>
      </c>
      <c r="P3842" t="s">
        <v>7800</v>
      </c>
      <c r="Q3842" t="s">
        <v>22</v>
      </c>
      <c r="R3842">
        <v>29</v>
      </c>
      <c r="S3842" t="s">
        <v>21</v>
      </c>
      <c r="T3842" t="s">
        <v>17</v>
      </c>
      <c r="U3842" t="s">
        <v>17</v>
      </c>
      <c r="V3842" t="str">
        <f>IF(Table2[[#This Row],[Age]] &lt; 30, "Under 30", IF(Table2[[#This Row],[Age]] &lt; 65, "Other", "Senior"))</f>
        <v>Under 30</v>
      </c>
      <c r="W3842">
        <v>0</v>
      </c>
      <c r="X3842" t="s">
        <v>21</v>
      </c>
      <c r="Y3842" t="s">
        <v>28</v>
      </c>
      <c r="Z3842" t="s">
        <v>34</v>
      </c>
      <c r="AA3842">
        <v>36</v>
      </c>
      <c r="AB3842">
        <v>180</v>
      </c>
      <c r="AC3842" t="s">
        <v>52</v>
      </c>
      <c r="AD3842" t="s">
        <v>92</v>
      </c>
      <c r="AE3842">
        <f t="shared" ref="AE3842:AE3905" si="60">IF(B3842 = "yes", 1, IF(B3842 = "No", 0))</f>
        <v>1</v>
      </c>
      <c r="AF3842">
        <v>1</v>
      </c>
      <c r="AG3842" t="str">
        <f>IF(Table2[[#This Row],[Avg Monthly GB Download]] &lt; 5, "Less than 5 GB", IF(Table2[[#This Row],[Avg Monthly GB Download]] &lt;= 10, "Between 5 and 10 GB", "10 or more GB"))</f>
        <v>Between 5 and 10 GB</v>
      </c>
    </row>
    <row r="3843" spans="1:33" x14ac:dyDescent="0.3">
      <c r="A3843" t="s">
        <v>7801</v>
      </c>
      <c r="B3843" t="s">
        <v>21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21</v>
      </c>
      <c r="I3843" t="s">
        <v>18</v>
      </c>
      <c r="J3843">
        <v>25</v>
      </c>
      <c r="K3843">
        <v>4</v>
      </c>
      <c r="L3843">
        <v>14</v>
      </c>
      <c r="M3843" t="s">
        <v>17</v>
      </c>
      <c r="N3843">
        <v>27</v>
      </c>
      <c r="O3843" t="s">
        <v>39</v>
      </c>
      <c r="P3843" t="s">
        <v>7802</v>
      </c>
      <c r="Q3843" t="s">
        <v>20</v>
      </c>
      <c r="R3843">
        <v>21</v>
      </c>
      <c r="S3843" t="s">
        <v>21</v>
      </c>
      <c r="T3843" t="s">
        <v>17</v>
      </c>
      <c r="U3843" t="s">
        <v>17</v>
      </c>
      <c r="V3843" t="str">
        <f>IF(Table2[[#This Row],[Age]] &lt; 30, "Under 30", IF(Table2[[#This Row],[Age]] &lt; 65, "Other", "Senior"))</f>
        <v>Under 30</v>
      </c>
      <c r="W3843">
        <v>0</v>
      </c>
      <c r="X3843" t="s">
        <v>17</v>
      </c>
      <c r="Y3843" t="s">
        <v>28</v>
      </c>
      <c r="Z3843" t="s">
        <v>34</v>
      </c>
      <c r="AA3843">
        <v>34</v>
      </c>
      <c r="AB3843">
        <v>137</v>
      </c>
      <c r="AC3843" t="s">
        <v>52</v>
      </c>
      <c r="AD3843" t="s">
        <v>92</v>
      </c>
      <c r="AE3843">
        <f t="shared" si="60"/>
        <v>1</v>
      </c>
      <c r="AF3843">
        <v>1</v>
      </c>
      <c r="AG3843" t="str">
        <f>IF(Table2[[#This Row],[Avg Monthly GB Download]] &lt; 5, "Less than 5 GB", IF(Table2[[#This Row],[Avg Monthly GB Download]] &lt;= 10, "Between 5 and 10 GB", "10 or more GB"))</f>
        <v>10 or more GB</v>
      </c>
    </row>
    <row r="3844" spans="1:33" x14ac:dyDescent="0.3">
      <c r="A3844" t="s">
        <v>7803</v>
      </c>
      <c r="B3844" t="s">
        <v>21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21</v>
      </c>
      <c r="I3844" t="s">
        <v>18</v>
      </c>
      <c r="J3844">
        <v>4.0999999999999996</v>
      </c>
      <c r="K3844">
        <v>1</v>
      </c>
      <c r="L3844">
        <v>14</v>
      </c>
      <c r="M3844" t="s">
        <v>21</v>
      </c>
      <c r="N3844">
        <v>0</v>
      </c>
      <c r="O3844" t="s">
        <v>71</v>
      </c>
      <c r="P3844" t="s">
        <v>7804</v>
      </c>
      <c r="Q3844" t="s">
        <v>22</v>
      </c>
      <c r="R3844">
        <v>27</v>
      </c>
      <c r="S3844" t="s">
        <v>21</v>
      </c>
      <c r="T3844" t="s">
        <v>17</v>
      </c>
      <c r="U3844" t="s">
        <v>17</v>
      </c>
      <c r="V3844" t="str">
        <f>IF(Table2[[#This Row],[Age]] &lt; 30, "Under 30", IF(Table2[[#This Row],[Age]] &lt; 65, "Other", "Senior"))</f>
        <v>Under 30</v>
      </c>
      <c r="W3844">
        <v>0</v>
      </c>
      <c r="X3844" t="s">
        <v>17</v>
      </c>
      <c r="Y3844" t="s">
        <v>28</v>
      </c>
      <c r="Z3844" t="s">
        <v>34</v>
      </c>
      <c r="AA3844">
        <v>58</v>
      </c>
      <c r="AB3844">
        <v>2038</v>
      </c>
      <c r="AC3844" t="s">
        <v>52</v>
      </c>
      <c r="AD3844" t="s">
        <v>53</v>
      </c>
      <c r="AE3844">
        <f t="shared" si="60"/>
        <v>1</v>
      </c>
      <c r="AF3844">
        <v>1</v>
      </c>
      <c r="AG3844" t="str">
        <f>IF(Table2[[#This Row],[Avg Monthly GB Download]] &lt; 5, "Less than 5 GB", IF(Table2[[#This Row],[Avg Monthly GB Download]] &lt;= 10, "Between 5 and 10 GB", "10 or more GB"))</f>
        <v>10 or more GB</v>
      </c>
    </row>
    <row r="3845" spans="1:33" x14ac:dyDescent="0.3">
      <c r="A3845" t="s">
        <v>7805</v>
      </c>
      <c r="B3845" t="s">
        <v>21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17</v>
      </c>
      <c r="I3845" t="s">
        <v>84</v>
      </c>
      <c r="J3845">
        <v>0</v>
      </c>
      <c r="K3845">
        <v>5</v>
      </c>
      <c r="L3845">
        <v>4</v>
      </c>
      <c r="M3845" t="s">
        <v>21</v>
      </c>
      <c r="N3845">
        <v>0</v>
      </c>
      <c r="O3845" t="s">
        <v>48</v>
      </c>
      <c r="P3845" t="s">
        <v>7806</v>
      </c>
      <c r="Q3845" t="s">
        <v>22</v>
      </c>
      <c r="R3845">
        <v>39</v>
      </c>
      <c r="S3845" t="s">
        <v>17</v>
      </c>
      <c r="T3845" t="s">
        <v>17</v>
      </c>
      <c r="U3845" t="s">
        <v>17</v>
      </c>
      <c r="V3845" t="str">
        <f>IF(Table2[[#This Row],[Age]] &lt; 30, "Under 30", IF(Table2[[#This Row],[Age]] &lt; 65, "Other", "Senior"))</f>
        <v>Other</v>
      </c>
      <c r="W3845">
        <v>0</v>
      </c>
      <c r="X3845" t="s">
        <v>17</v>
      </c>
      <c r="Y3845" t="s">
        <v>28</v>
      </c>
      <c r="Z3845" t="s">
        <v>29</v>
      </c>
      <c r="AA3845">
        <v>29</v>
      </c>
      <c r="AB3845">
        <v>355</v>
      </c>
      <c r="AC3845" t="s">
        <v>52</v>
      </c>
      <c r="AD3845" t="s">
        <v>53</v>
      </c>
      <c r="AE3845">
        <f t="shared" si="60"/>
        <v>1</v>
      </c>
      <c r="AF3845">
        <v>1</v>
      </c>
      <c r="AG3845" t="str">
        <f>IF(Table2[[#This Row],[Avg Monthly GB Download]] &lt; 5, "Less than 5 GB", IF(Table2[[#This Row],[Avg Monthly GB Download]] &lt;= 10, "Between 5 and 10 GB", "10 or more GB"))</f>
        <v>Less than 5 GB</v>
      </c>
    </row>
    <row r="3846" spans="1:33" x14ac:dyDescent="0.3">
      <c r="A3846" t="s">
        <v>7807</v>
      </c>
      <c r="B3846" t="s">
        <v>21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17</v>
      </c>
      <c r="I3846" t="s">
        <v>84</v>
      </c>
      <c r="J3846">
        <v>0</v>
      </c>
      <c r="K3846">
        <v>1</v>
      </c>
      <c r="L3846">
        <v>5</v>
      </c>
      <c r="M3846" t="s">
        <v>21</v>
      </c>
      <c r="N3846">
        <v>0</v>
      </c>
      <c r="O3846" t="s">
        <v>40</v>
      </c>
      <c r="P3846" t="s">
        <v>7808</v>
      </c>
      <c r="Q3846" t="s">
        <v>20</v>
      </c>
      <c r="R3846">
        <v>34</v>
      </c>
      <c r="S3846" t="s">
        <v>17</v>
      </c>
      <c r="T3846" t="s">
        <v>17</v>
      </c>
      <c r="U3846" t="s">
        <v>17</v>
      </c>
      <c r="V3846" t="str">
        <f>IF(Table2[[#This Row],[Age]] &lt; 30, "Under 30", IF(Table2[[#This Row],[Age]] &lt; 65, "Other", "Senior"))</f>
        <v>Other</v>
      </c>
      <c r="W3846">
        <v>0</v>
      </c>
      <c r="X3846" t="s">
        <v>21</v>
      </c>
      <c r="Y3846" t="s">
        <v>28</v>
      </c>
      <c r="Z3846" t="s">
        <v>34</v>
      </c>
      <c r="AA3846">
        <v>50</v>
      </c>
      <c r="AB3846">
        <v>1214</v>
      </c>
      <c r="AC3846" t="s">
        <v>52</v>
      </c>
      <c r="AD3846" t="s">
        <v>92</v>
      </c>
      <c r="AE3846">
        <f t="shared" si="60"/>
        <v>1</v>
      </c>
      <c r="AF3846">
        <v>1</v>
      </c>
      <c r="AG3846" t="str">
        <f>IF(Table2[[#This Row],[Avg Monthly GB Download]] &lt; 5, "Less than 5 GB", IF(Table2[[#This Row],[Avg Monthly GB Download]] &lt;= 10, "Between 5 and 10 GB", "10 or more GB"))</f>
        <v>Between 5 and 10 GB</v>
      </c>
    </row>
    <row r="3847" spans="1:33" x14ac:dyDescent="0.3">
      <c r="A3847" t="s">
        <v>7809</v>
      </c>
      <c r="B3847" t="s">
        <v>21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21</v>
      </c>
      <c r="I3847" t="s">
        <v>18</v>
      </c>
      <c r="J3847">
        <v>72.8</v>
      </c>
      <c r="K3847">
        <v>3</v>
      </c>
      <c r="L3847">
        <v>4</v>
      </c>
      <c r="M3847" t="s">
        <v>21</v>
      </c>
      <c r="N3847">
        <v>0</v>
      </c>
      <c r="O3847" t="s">
        <v>71</v>
      </c>
      <c r="P3847" t="s">
        <v>7810</v>
      </c>
      <c r="Q3847" t="s">
        <v>22</v>
      </c>
      <c r="R3847">
        <v>56</v>
      </c>
      <c r="S3847" t="s">
        <v>17</v>
      </c>
      <c r="T3847" t="s">
        <v>17</v>
      </c>
      <c r="U3847" t="s">
        <v>17</v>
      </c>
      <c r="V3847" t="str">
        <f>IF(Table2[[#This Row],[Age]] &lt; 30, "Under 30", IF(Table2[[#This Row],[Age]] &lt; 65, "Other", "Senior"))</f>
        <v>Other</v>
      </c>
      <c r="W3847">
        <v>0</v>
      </c>
      <c r="X3847" t="s">
        <v>17</v>
      </c>
      <c r="Y3847" t="s">
        <v>94</v>
      </c>
      <c r="Z3847" t="s">
        <v>34</v>
      </c>
      <c r="AA3847">
        <v>41</v>
      </c>
      <c r="AB3847">
        <v>2542</v>
      </c>
      <c r="AC3847" t="s">
        <v>52</v>
      </c>
      <c r="AD3847" t="s">
        <v>98</v>
      </c>
      <c r="AE3847">
        <f t="shared" si="60"/>
        <v>1</v>
      </c>
      <c r="AF3847">
        <v>1</v>
      </c>
      <c r="AG3847" t="str">
        <f>IF(Table2[[#This Row],[Avg Monthly GB Download]] &lt; 5, "Less than 5 GB", IF(Table2[[#This Row],[Avg Monthly GB Download]] &lt;= 10, "Between 5 and 10 GB", "10 or more GB"))</f>
        <v>Less than 5 GB</v>
      </c>
    </row>
    <row r="3848" spans="1:33" x14ac:dyDescent="0.3">
      <c r="A3848" t="s">
        <v>7811</v>
      </c>
      <c r="B3848" t="s">
        <v>21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21</v>
      </c>
      <c r="I3848" t="s">
        <v>18</v>
      </c>
      <c r="J3848">
        <v>184.4</v>
      </c>
      <c r="K3848">
        <v>2</v>
      </c>
      <c r="L3848">
        <v>24</v>
      </c>
      <c r="M3848" t="s">
        <v>21</v>
      </c>
      <c r="N3848">
        <v>0</v>
      </c>
      <c r="O3848" t="s">
        <v>37</v>
      </c>
      <c r="P3848" t="s">
        <v>7812</v>
      </c>
      <c r="Q3848" t="s">
        <v>22</v>
      </c>
      <c r="R3848">
        <v>21</v>
      </c>
      <c r="S3848" t="s">
        <v>21</v>
      </c>
      <c r="T3848" t="s">
        <v>17</v>
      </c>
      <c r="U3848" t="s">
        <v>17</v>
      </c>
      <c r="V3848" t="str">
        <f>IF(Table2[[#This Row],[Age]] &lt; 30, "Under 30", IF(Table2[[#This Row],[Age]] &lt; 65, "Other", "Senior"))</f>
        <v>Under 30</v>
      </c>
      <c r="W3848">
        <v>0</v>
      </c>
      <c r="X3848" t="s">
        <v>21</v>
      </c>
      <c r="Y3848" t="s">
        <v>28</v>
      </c>
      <c r="Z3848" t="s">
        <v>34</v>
      </c>
      <c r="AA3848">
        <v>58</v>
      </c>
      <c r="AB3848">
        <v>2426</v>
      </c>
      <c r="AC3848" t="s">
        <v>52</v>
      </c>
      <c r="AD3848" t="s">
        <v>92</v>
      </c>
      <c r="AE3848">
        <f t="shared" si="60"/>
        <v>1</v>
      </c>
      <c r="AF3848">
        <v>1</v>
      </c>
      <c r="AG3848" t="str">
        <f>IF(Table2[[#This Row],[Avg Monthly GB Download]] &lt; 5, "Less than 5 GB", IF(Table2[[#This Row],[Avg Monthly GB Download]] &lt;= 10, "Between 5 and 10 GB", "10 or more GB"))</f>
        <v>10 or more GB</v>
      </c>
    </row>
    <row r="3849" spans="1:33" x14ac:dyDescent="0.3">
      <c r="A3849" t="s">
        <v>7813</v>
      </c>
      <c r="B3849" t="s">
        <v>21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21</v>
      </c>
      <c r="I3849" t="s">
        <v>18</v>
      </c>
      <c r="J3849">
        <v>35</v>
      </c>
      <c r="K3849">
        <v>0</v>
      </c>
      <c r="L3849">
        <v>3</v>
      </c>
      <c r="M3849" t="s">
        <v>17</v>
      </c>
      <c r="N3849">
        <v>64</v>
      </c>
      <c r="O3849" t="s">
        <v>56</v>
      </c>
      <c r="P3849" t="s">
        <v>7814</v>
      </c>
      <c r="Q3849" t="s">
        <v>22</v>
      </c>
      <c r="R3849">
        <v>69</v>
      </c>
      <c r="S3849" t="s">
        <v>17</v>
      </c>
      <c r="T3849" t="s">
        <v>21</v>
      </c>
      <c r="U3849" t="s">
        <v>17</v>
      </c>
      <c r="V3849" t="str">
        <f>IF(Table2[[#This Row],[Age]] &lt; 30, "Under 30", IF(Table2[[#This Row],[Age]] &lt; 65, "Other", "Senior"))</f>
        <v>Senior</v>
      </c>
      <c r="W3849">
        <v>0</v>
      </c>
      <c r="X3849" t="s">
        <v>17</v>
      </c>
      <c r="Y3849" t="s">
        <v>28</v>
      </c>
      <c r="Z3849" t="s">
        <v>34</v>
      </c>
      <c r="AA3849">
        <v>62</v>
      </c>
      <c r="AB3849">
        <v>1340</v>
      </c>
      <c r="AC3849" t="s">
        <v>52</v>
      </c>
      <c r="AD3849" t="s">
        <v>53</v>
      </c>
      <c r="AE3849">
        <f t="shared" si="60"/>
        <v>1</v>
      </c>
      <c r="AF3849">
        <v>1</v>
      </c>
      <c r="AG3849" t="str">
        <f>IF(Table2[[#This Row],[Avg Monthly GB Download]] &lt; 5, "Less than 5 GB", IF(Table2[[#This Row],[Avg Monthly GB Download]] &lt;= 10, "Between 5 and 10 GB", "10 or more GB"))</f>
        <v>Less than 5 GB</v>
      </c>
    </row>
    <row r="3850" spans="1:33" x14ac:dyDescent="0.3">
      <c r="A3850" t="s">
        <v>7815</v>
      </c>
      <c r="B3850" t="s">
        <v>21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21</v>
      </c>
      <c r="I3850" t="s">
        <v>18</v>
      </c>
      <c r="J3850">
        <v>3.2</v>
      </c>
      <c r="K3850">
        <v>2</v>
      </c>
      <c r="L3850">
        <v>10</v>
      </c>
      <c r="M3850" t="s">
        <v>21</v>
      </c>
      <c r="N3850">
        <v>0</v>
      </c>
      <c r="O3850" t="s">
        <v>27</v>
      </c>
      <c r="P3850" t="s">
        <v>7816</v>
      </c>
      <c r="Q3850" t="s">
        <v>20</v>
      </c>
      <c r="R3850">
        <v>46</v>
      </c>
      <c r="S3850" t="s">
        <v>17</v>
      </c>
      <c r="T3850" t="s">
        <v>17</v>
      </c>
      <c r="U3850" t="s">
        <v>17</v>
      </c>
      <c r="V3850" t="str">
        <f>IF(Table2[[#This Row],[Age]] &lt; 30, "Under 30", IF(Table2[[#This Row],[Age]] &lt; 65, "Other", "Senior"))</f>
        <v>Other</v>
      </c>
      <c r="W3850">
        <v>0</v>
      </c>
      <c r="X3850" t="s">
        <v>17</v>
      </c>
      <c r="Y3850" t="s">
        <v>28</v>
      </c>
      <c r="Z3850" t="s">
        <v>29</v>
      </c>
      <c r="AA3850">
        <v>27</v>
      </c>
      <c r="AB3850">
        <v>51</v>
      </c>
      <c r="AC3850" t="s">
        <v>52</v>
      </c>
      <c r="AD3850" t="s">
        <v>92</v>
      </c>
      <c r="AE3850">
        <f t="shared" si="60"/>
        <v>1</v>
      </c>
      <c r="AF3850">
        <v>1</v>
      </c>
      <c r="AG3850" t="str">
        <f>IF(Table2[[#This Row],[Avg Monthly GB Download]] &lt; 5, "Less than 5 GB", IF(Table2[[#This Row],[Avg Monthly GB Download]] &lt;= 10, "Between 5 and 10 GB", "10 or more GB"))</f>
        <v>Between 5 and 10 GB</v>
      </c>
    </row>
    <row r="3851" spans="1:33" x14ac:dyDescent="0.3">
      <c r="A3851" t="s">
        <v>7817</v>
      </c>
      <c r="B3851" t="s">
        <v>21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21</v>
      </c>
      <c r="I3851" t="s">
        <v>18</v>
      </c>
      <c r="J3851">
        <v>312.8</v>
      </c>
      <c r="K3851">
        <v>0</v>
      </c>
      <c r="L3851">
        <v>5</v>
      </c>
      <c r="M3851" t="s">
        <v>21</v>
      </c>
      <c r="N3851">
        <v>0</v>
      </c>
      <c r="O3851" t="s">
        <v>66</v>
      </c>
      <c r="P3851" t="s">
        <v>7818</v>
      </c>
      <c r="Q3851" t="s">
        <v>22</v>
      </c>
      <c r="R3851">
        <v>79</v>
      </c>
      <c r="S3851" t="s">
        <v>17</v>
      </c>
      <c r="T3851" t="s">
        <v>21</v>
      </c>
      <c r="U3851" t="s">
        <v>17</v>
      </c>
      <c r="V3851" t="str">
        <f>IF(Table2[[#This Row],[Age]] &lt; 30, "Under 30", IF(Table2[[#This Row],[Age]] &lt; 65, "Other", "Senior"))</f>
        <v>Senior</v>
      </c>
      <c r="W3851">
        <v>0</v>
      </c>
      <c r="X3851" t="s">
        <v>17</v>
      </c>
      <c r="Y3851" t="s">
        <v>28</v>
      </c>
      <c r="Z3851" t="s">
        <v>34</v>
      </c>
      <c r="AA3851">
        <v>51</v>
      </c>
      <c r="AB3851">
        <v>1017</v>
      </c>
      <c r="AC3851" t="s">
        <v>52</v>
      </c>
      <c r="AD3851" t="s">
        <v>92</v>
      </c>
      <c r="AE3851">
        <f t="shared" si="60"/>
        <v>1</v>
      </c>
      <c r="AF3851">
        <v>1</v>
      </c>
      <c r="AG3851" t="str">
        <f>IF(Table2[[#This Row],[Avg Monthly GB Download]] &lt; 5, "Less than 5 GB", IF(Table2[[#This Row],[Avg Monthly GB Download]] &lt;= 10, "Between 5 and 10 GB", "10 or more GB"))</f>
        <v>Between 5 and 10 GB</v>
      </c>
    </row>
    <row r="3852" spans="1:33" x14ac:dyDescent="0.3">
      <c r="A3852" t="s">
        <v>7819</v>
      </c>
      <c r="B3852" t="s">
        <v>21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21</v>
      </c>
      <c r="I3852" t="s">
        <v>18</v>
      </c>
      <c r="J3852">
        <v>3.7</v>
      </c>
      <c r="K3852">
        <v>5</v>
      </c>
      <c r="L3852">
        <v>0</v>
      </c>
      <c r="M3852" t="s">
        <v>17</v>
      </c>
      <c r="N3852">
        <v>0</v>
      </c>
      <c r="O3852" t="s">
        <v>38</v>
      </c>
      <c r="P3852" t="s">
        <v>7820</v>
      </c>
      <c r="Q3852" t="s">
        <v>20</v>
      </c>
      <c r="R3852">
        <v>43</v>
      </c>
      <c r="S3852" t="s">
        <v>17</v>
      </c>
      <c r="T3852" t="s">
        <v>17</v>
      </c>
      <c r="U3852" t="s">
        <v>17</v>
      </c>
      <c r="V3852" t="str">
        <f>IF(Table2[[#This Row],[Age]] &lt; 30, "Under 30", IF(Table2[[#This Row],[Age]] &lt; 65, "Other", "Senior"))</f>
        <v>Other</v>
      </c>
      <c r="W3852">
        <v>0</v>
      </c>
      <c r="X3852" t="s">
        <v>17</v>
      </c>
      <c r="Y3852" t="s">
        <v>94</v>
      </c>
      <c r="Z3852" t="s">
        <v>29</v>
      </c>
      <c r="AA3852">
        <v>10</v>
      </c>
      <c r="AB3852">
        <v>73</v>
      </c>
      <c r="AC3852" t="s">
        <v>44</v>
      </c>
      <c r="AD3852" t="s">
        <v>45</v>
      </c>
      <c r="AE3852">
        <f t="shared" si="60"/>
        <v>1</v>
      </c>
      <c r="AF3852">
        <v>1</v>
      </c>
      <c r="AG3852" t="str">
        <f>IF(Table2[[#This Row],[Avg Monthly GB Download]] &lt; 5, "Less than 5 GB", IF(Table2[[#This Row],[Avg Monthly GB Download]] &lt;= 10, "Between 5 and 10 GB", "10 or more GB"))</f>
        <v>Less than 5 GB</v>
      </c>
    </row>
    <row r="3853" spans="1:33" x14ac:dyDescent="0.3">
      <c r="A3853" t="s">
        <v>7821</v>
      </c>
      <c r="B3853" t="s">
        <v>21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21</v>
      </c>
      <c r="I3853" t="s">
        <v>18</v>
      </c>
      <c r="J3853">
        <v>17.399999999999999</v>
      </c>
      <c r="K3853">
        <v>5</v>
      </c>
      <c r="L3853">
        <v>5</v>
      </c>
      <c r="M3853" t="s">
        <v>21</v>
      </c>
      <c r="N3853">
        <v>0</v>
      </c>
      <c r="O3853" t="s">
        <v>60</v>
      </c>
      <c r="P3853" t="s">
        <v>7822</v>
      </c>
      <c r="Q3853" t="s">
        <v>22</v>
      </c>
      <c r="R3853">
        <v>75</v>
      </c>
      <c r="S3853" t="s">
        <v>17</v>
      </c>
      <c r="T3853" t="s">
        <v>21</v>
      </c>
      <c r="U3853" t="s">
        <v>17</v>
      </c>
      <c r="V3853" t="str">
        <f>IF(Table2[[#This Row],[Age]] &lt; 30, "Under 30", IF(Table2[[#This Row],[Age]] &lt; 65, "Other", "Senior"))</f>
        <v>Senior</v>
      </c>
      <c r="W3853">
        <v>0</v>
      </c>
      <c r="X3853" t="s">
        <v>17</v>
      </c>
      <c r="Y3853" t="s">
        <v>28</v>
      </c>
      <c r="Z3853" t="s">
        <v>34</v>
      </c>
      <c r="AA3853">
        <v>27</v>
      </c>
      <c r="AB3853">
        <v>406</v>
      </c>
      <c r="AC3853" t="s">
        <v>86</v>
      </c>
      <c r="AD3853" t="s">
        <v>87</v>
      </c>
      <c r="AE3853">
        <f t="shared" si="60"/>
        <v>1</v>
      </c>
      <c r="AF3853">
        <v>1</v>
      </c>
      <c r="AG3853" t="str">
        <f>IF(Table2[[#This Row],[Avg Monthly GB Download]] &lt; 5, "Less than 5 GB", IF(Table2[[#This Row],[Avg Monthly GB Download]] &lt;= 10, "Between 5 and 10 GB", "10 or more GB"))</f>
        <v>Between 5 and 10 GB</v>
      </c>
    </row>
    <row r="3854" spans="1:33" x14ac:dyDescent="0.3">
      <c r="A3854" t="s">
        <v>7823</v>
      </c>
      <c r="B3854" t="s">
        <v>21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21</v>
      </c>
      <c r="I3854" t="s">
        <v>18</v>
      </c>
      <c r="J3854">
        <v>48.6</v>
      </c>
      <c r="K3854">
        <v>2</v>
      </c>
      <c r="L3854">
        <v>4</v>
      </c>
      <c r="M3854" t="s">
        <v>21</v>
      </c>
      <c r="N3854">
        <v>0</v>
      </c>
      <c r="O3854" t="s">
        <v>48</v>
      </c>
      <c r="P3854" t="s">
        <v>7824</v>
      </c>
      <c r="Q3854" t="s">
        <v>22</v>
      </c>
      <c r="R3854">
        <v>67</v>
      </c>
      <c r="S3854" t="s">
        <v>17</v>
      </c>
      <c r="T3854" t="s">
        <v>21</v>
      </c>
      <c r="U3854" t="s">
        <v>17</v>
      </c>
      <c r="V3854" t="str">
        <f>IF(Table2[[#This Row],[Age]] &lt; 30, "Under 30", IF(Table2[[#This Row],[Age]] &lt; 65, "Other", "Senior"))</f>
        <v>Senior</v>
      </c>
      <c r="W3854">
        <v>0</v>
      </c>
      <c r="X3854" t="s">
        <v>17</v>
      </c>
      <c r="Y3854" t="s">
        <v>28</v>
      </c>
      <c r="Z3854" t="s">
        <v>34</v>
      </c>
      <c r="AA3854">
        <v>50</v>
      </c>
      <c r="AB3854">
        <v>50</v>
      </c>
      <c r="AC3854" t="s">
        <v>52</v>
      </c>
      <c r="AD3854" t="s">
        <v>92</v>
      </c>
      <c r="AE3854">
        <f t="shared" si="60"/>
        <v>1</v>
      </c>
      <c r="AF3854">
        <v>1</v>
      </c>
      <c r="AG3854" t="str">
        <f>IF(Table2[[#This Row],[Avg Monthly GB Download]] &lt; 5, "Less than 5 GB", IF(Table2[[#This Row],[Avg Monthly GB Download]] &lt;= 10, "Between 5 and 10 GB", "10 or more GB"))</f>
        <v>Less than 5 GB</v>
      </c>
    </row>
    <row r="3855" spans="1:33" x14ac:dyDescent="0.3">
      <c r="A3855" t="s">
        <v>7825</v>
      </c>
      <c r="B3855" t="s">
        <v>21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21</v>
      </c>
      <c r="I3855" t="s">
        <v>18</v>
      </c>
      <c r="J3855">
        <v>1.9</v>
      </c>
      <c r="K3855">
        <v>2</v>
      </c>
      <c r="L3855">
        <v>4</v>
      </c>
      <c r="M3855" t="s">
        <v>21</v>
      </c>
      <c r="N3855">
        <v>0</v>
      </c>
      <c r="O3855" t="s">
        <v>54</v>
      </c>
      <c r="P3855" t="s">
        <v>7826</v>
      </c>
      <c r="Q3855" t="s">
        <v>22</v>
      </c>
      <c r="R3855">
        <v>66</v>
      </c>
      <c r="S3855" t="s">
        <v>17</v>
      </c>
      <c r="T3855" t="s">
        <v>21</v>
      </c>
      <c r="U3855" t="s">
        <v>17</v>
      </c>
      <c r="V3855" t="str">
        <f>IF(Table2[[#This Row],[Age]] &lt; 30, "Under 30", IF(Table2[[#This Row],[Age]] &lt; 65, "Other", "Senior"))</f>
        <v>Senior</v>
      </c>
      <c r="W3855">
        <v>0</v>
      </c>
      <c r="X3855" t="s">
        <v>21</v>
      </c>
      <c r="Y3855" t="s">
        <v>28</v>
      </c>
      <c r="Z3855" t="s">
        <v>34</v>
      </c>
      <c r="AA3855">
        <v>34</v>
      </c>
      <c r="AB3855">
        <v>582</v>
      </c>
      <c r="AC3855" t="s">
        <v>52</v>
      </c>
      <c r="AD3855" t="s">
        <v>96</v>
      </c>
      <c r="AE3855">
        <f t="shared" si="60"/>
        <v>1</v>
      </c>
      <c r="AF3855">
        <v>1</v>
      </c>
      <c r="AG3855" t="str">
        <f>IF(Table2[[#This Row],[Avg Monthly GB Download]] &lt; 5, "Less than 5 GB", IF(Table2[[#This Row],[Avg Monthly GB Download]] &lt;= 10, "Between 5 and 10 GB", "10 or more GB"))</f>
        <v>Less than 5 GB</v>
      </c>
    </row>
    <row r="3856" spans="1:33" x14ac:dyDescent="0.3">
      <c r="A3856" t="s">
        <v>7827</v>
      </c>
      <c r="B3856" t="s">
        <v>21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21</v>
      </c>
      <c r="I3856" t="s">
        <v>18</v>
      </c>
      <c r="J3856">
        <v>11.5</v>
      </c>
      <c r="K3856">
        <v>0</v>
      </c>
      <c r="L3856">
        <v>5</v>
      </c>
      <c r="M3856" t="s">
        <v>17</v>
      </c>
      <c r="N3856">
        <v>9</v>
      </c>
      <c r="O3856" t="s">
        <v>65</v>
      </c>
      <c r="P3856" t="s">
        <v>7828</v>
      </c>
      <c r="Q3856" t="s">
        <v>20</v>
      </c>
      <c r="R3856">
        <v>73</v>
      </c>
      <c r="S3856" t="s">
        <v>17</v>
      </c>
      <c r="T3856" t="s">
        <v>21</v>
      </c>
      <c r="U3856" t="s">
        <v>17</v>
      </c>
      <c r="V3856" t="str">
        <f>IF(Table2[[#This Row],[Age]] &lt; 30, "Under 30", IF(Table2[[#This Row],[Age]] &lt; 65, "Other", "Senior"))</f>
        <v>Senior</v>
      </c>
      <c r="W3856">
        <v>0</v>
      </c>
      <c r="X3856" t="s">
        <v>17</v>
      </c>
      <c r="Y3856" t="s">
        <v>28</v>
      </c>
      <c r="Z3856" t="s">
        <v>91</v>
      </c>
      <c r="AA3856">
        <v>10</v>
      </c>
      <c r="AB3856">
        <v>10</v>
      </c>
      <c r="AC3856" t="s">
        <v>52</v>
      </c>
      <c r="AD3856" t="s">
        <v>92</v>
      </c>
      <c r="AE3856">
        <f t="shared" si="60"/>
        <v>1</v>
      </c>
      <c r="AF3856">
        <v>1</v>
      </c>
      <c r="AG3856" t="str">
        <f>IF(Table2[[#This Row],[Avg Monthly GB Download]] &lt; 5, "Less than 5 GB", IF(Table2[[#This Row],[Avg Monthly GB Download]] &lt;= 10, "Between 5 and 10 GB", "10 or more GB"))</f>
        <v>Between 5 and 10 GB</v>
      </c>
    </row>
    <row r="3857" spans="1:33" x14ac:dyDescent="0.3">
      <c r="A3857" t="s">
        <v>7829</v>
      </c>
      <c r="B3857" t="s">
        <v>21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21</v>
      </c>
      <c r="I3857" t="s">
        <v>18</v>
      </c>
      <c r="J3857">
        <v>66.599999999999994</v>
      </c>
      <c r="K3857">
        <v>4</v>
      </c>
      <c r="L3857">
        <v>7</v>
      </c>
      <c r="M3857" t="s">
        <v>21</v>
      </c>
      <c r="N3857">
        <v>0</v>
      </c>
      <c r="O3857" t="s">
        <v>27</v>
      </c>
      <c r="P3857" t="s">
        <v>7830</v>
      </c>
      <c r="Q3857" t="s">
        <v>20</v>
      </c>
      <c r="R3857">
        <v>53</v>
      </c>
      <c r="S3857" t="s">
        <v>17</v>
      </c>
      <c r="T3857" t="s">
        <v>17</v>
      </c>
      <c r="U3857" t="s">
        <v>17</v>
      </c>
      <c r="V3857" t="str">
        <f>IF(Table2[[#This Row],[Age]] &lt; 30, "Under 30", IF(Table2[[#This Row],[Age]] &lt; 65, "Other", "Senior"))</f>
        <v>Other</v>
      </c>
      <c r="W3857">
        <v>0</v>
      </c>
      <c r="X3857" t="s">
        <v>17</v>
      </c>
      <c r="Y3857" t="s">
        <v>28</v>
      </c>
      <c r="Z3857" t="s">
        <v>34</v>
      </c>
      <c r="AA3857">
        <v>16</v>
      </c>
      <c r="AB3857">
        <v>27</v>
      </c>
      <c r="AC3857" t="s">
        <v>52</v>
      </c>
      <c r="AD3857" t="s">
        <v>96</v>
      </c>
      <c r="AE3857">
        <f t="shared" si="60"/>
        <v>1</v>
      </c>
      <c r="AF3857">
        <v>1</v>
      </c>
      <c r="AG3857" t="str">
        <f>IF(Table2[[#This Row],[Avg Monthly GB Download]] &lt; 5, "Less than 5 GB", IF(Table2[[#This Row],[Avg Monthly GB Download]] &lt;= 10, "Between 5 and 10 GB", "10 or more GB"))</f>
        <v>Between 5 and 10 GB</v>
      </c>
    </row>
    <row r="3858" spans="1:33" x14ac:dyDescent="0.3">
      <c r="A3858" t="s">
        <v>7831</v>
      </c>
      <c r="B3858" t="s">
        <v>21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21</v>
      </c>
      <c r="I3858" t="s">
        <v>18</v>
      </c>
      <c r="J3858">
        <v>159.30000000000001</v>
      </c>
      <c r="K3858">
        <v>4</v>
      </c>
      <c r="L3858">
        <v>10</v>
      </c>
      <c r="M3858" t="s">
        <v>21</v>
      </c>
      <c r="N3858">
        <v>0</v>
      </c>
      <c r="O3858" t="s">
        <v>58</v>
      </c>
      <c r="P3858" t="s">
        <v>7832</v>
      </c>
      <c r="Q3858" t="s">
        <v>20</v>
      </c>
      <c r="R3858">
        <v>44</v>
      </c>
      <c r="S3858" t="s">
        <v>17</v>
      </c>
      <c r="T3858" t="s">
        <v>17</v>
      </c>
      <c r="U3858" t="s">
        <v>17</v>
      </c>
      <c r="V3858" t="str">
        <f>IF(Table2[[#This Row],[Age]] &lt; 30, "Under 30", IF(Table2[[#This Row],[Age]] &lt; 65, "Other", "Senior"))</f>
        <v>Other</v>
      </c>
      <c r="W3858">
        <v>0</v>
      </c>
      <c r="X3858" t="s">
        <v>21</v>
      </c>
      <c r="Y3858" t="s">
        <v>28</v>
      </c>
      <c r="Z3858" t="s">
        <v>34</v>
      </c>
      <c r="AA3858">
        <v>35</v>
      </c>
      <c r="AB3858">
        <v>1011</v>
      </c>
      <c r="AC3858" t="s">
        <v>52</v>
      </c>
      <c r="AD3858" t="s">
        <v>53</v>
      </c>
      <c r="AE3858">
        <f t="shared" si="60"/>
        <v>1</v>
      </c>
      <c r="AF3858">
        <v>1</v>
      </c>
      <c r="AG3858" t="str">
        <f>IF(Table2[[#This Row],[Avg Monthly GB Download]] &lt; 5, "Less than 5 GB", IF(Table2[[#This Row],[Avg Monthly GB Download]] &lt;= 10, "Between 5 and 10 GB", "10 or more GB"))</f>
        <v>Between 5 and 10 GB</v>
      </c>
    </row>
    <row r="3859" spans="1:33" x14ac:dyDescent="0.3">
      <c r="A3859" t="s">
        <v>7833</v>
      </c>
      <c r="B3859" t="s">
        <v>21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21</v>
      </c>
      <c r="I3859" t="s">
        <v>18</v>
      </c>
      <c r="J3859">
        <v>3.9</v>
      </c>
      <c r="K3859">
        <v>5</v>
      </c>
      <c r="L3859">
        <v>4</v>
      </c>
      <c r="M3859" t="s">
        <v>21</v>
      </c>
      <c r="N3859">
        <v>0</v>
      </c>
      <c r="O3859" t="s">
        <v>38</v>
      </c>
      <c r="P3859" t="s">
        <v>7834</v>
      </c>
      <c r="Q3859" t="s">
        <v>22</v>
      </c>
      <c r="R3859">
        <v>55</v>
      </c>
      <c r="S3859" t="s">
        <v>17</v>
      </c>
      <c r="T3859" t="s">
        <v>17</v>
      </c>
      <c r="U3859" t="s">
        <v>17</v>
      </c>
      <c r="V3859" t="str">
        <f>IF(Table2[[#This Row],[Age]] &lt; 30, "Under 30", IF(Table2[[#This Row],[Age]] &lt; 65, "Other", "Senior"))</f>
        <v>Other</v>
      </c>
      <c r="W3859">
        <v>0</v>
      </c>
      <c r="X3859" t="s">
        <v>21</v>
      </c>
      <c r="Y3859" t="s">
        <v>28</v>
      </c>
      <c r="Z3859" t="s">
        <v>29</v>
      </c>
      <c r="AA3859">
        <v>59</v>
      </c>
      <c r="AB3859">
        <v>124</v>
      </c>
      <c r="AC3859" t="s">
        <v>52</v>
      </c>
      <c r="AD3859" t="s">
        <v>53</v>
      </c>
      <c r="AE3859">
        <f t="shared" si="60"/>
        <v>1</v>
      </c>
      <c r="AF3859">
        <v>1</v>
      </c>
      <c r="AG3859" t="str">
        <f>IF(Table2[[#This Row],[Avg Monthly GB Download]] &lt; 5, "Less than 5 GB", IF(Table2[[#This Row],[Avg Monthly GB Download]] &lt;= 10, "Between 5 and 10 GB", "10 or more GB"))</f>
        <v>Less than 5 GB</v>
      </c>
    </row>
    <row r="3860" spans="1:33" x14ac:dyDescent="0.3">
      <c r="A3860" t="s">
        <v>7835</v>
      </c>
      <c r="B3860" t="s">
        <v>21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17</v>
      </c>
      <c r="I3860" t="s">
        <v>84</v>
      </c>
      <c r="J3860">
        <v>0</v>
      </c>
      <c r="K3860">
        <v>3</v>
      </c>
      <c r="L3860">
        <v>5</v>
      </c>
      <c r="M3860" t="s">
        <v>21</v>
      </c>
      <c r="N3860">
        <v>0</v>
      </c>
      <c r="O3860" t="s">
        <v>82</v>
      </c>
      <c r="P3860" t="s">
        <v>7836</v>
      </c>
      <c r="Q3860" t="s">
        <v>20</v>
      </c>
      <c r="R3860">
        <v>41</v>
      </c>
      <c r="S3860" t="s">
        <v>17</v>
      </c>
      <c r="T3860" t="s">
        <v>17</v>
      </c>
      <c r="U3860" t="s">
        <v>17</v>
      </c>
      <c r="V3860" t="str">
        <f>IF(Table2[[#This Row],[Age]] &lt; 30, "Under 30", IF(Table2[[#This Row],[Age]] &lt; 65, "Other", "Senior"))</f>
        <v>Other</v>
      </c>
      <c r="W3860">
        <v>0</v>
      </c>
      <c r="X3860" t="s">
        <v>21</v>
      </c>
      <c r="Y3860" t="s">
        <v>28</v>
      </c>
      <c r="Z3860" t="s">
        <v>34</v>
      </c>
      <c r="AA3860">
        <v>27</v>
      </c>
      <c r="AB3860">
        <v>368</v>
      </c>
      <c r="AC3860" t="s">
        <v>86</v>
      </c>
      <c r="AD3860" t="s">
        <v>99</v>
      </c>
      <c r="AE3860">
        <f t="shared" si="60"/>
        <v>1</v>
      </c>
      <c r="AF3860">
        <v>1</v>
      </c>
      <c r="AG3860" t="str">
        <f>IF(Table2[[#This Row],[Avg Monthly GB Download]] &lt; 5, "Less than 5 GB", IF(Table2[[#This Row],[Avg Monthly GB Download]] &lt;= 10, "Between 5 and 10 GB", "10 or more GB"))</f>
        <v>Between 5 and 10 GB</v>
      </c>
    </row>
    <row r="3861" spans="1:33" x14ac:dyDescent="0.3">
      <c r="A3861" t="s">
        <v>7837</v>
      </c>
      <c r="B3861" t="s">
        <v>21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21</v>
      </c>
      <c r="I3861" t="s">
        <v>18</v>
      </c>
      <c r="J3861">
        <v>109.9</v>
      </c>
      <c r="K3861">
        <v>0</v>
      </c>
      <c r="L3861">
        <v>3</v>
      </c>
      <c r="M3861" t="s">
        <v>21</v>
      </c>
      <c r="N3861">
        <v>0</v>
      </c>
      <c r="O3861" t="s">
        <v>81</v>
      </c>
      <c r="P3861" t="s">
        <v>7838</v>
      </c>
      <c r="Q3861" t="s">
        <v>22</v>
      </c>
      <c r="R3861">
        <v>60</v>
      </c>
      <c r="S3861" t="s">
        <v>17</v>
      </c>
      <c r="T3861" t="s">
        <v>17</v>
      </c>
      <c r="U3861" t="s">
        <v>17</v>
      </c>
      <c r="V3861" t="str">
        <f>IF(Table2[[#This Row],[Age]] &lt; 30, "Under 30", IF(Table2[[#This Row],[Age]] &lt; 65, "Other", "Senior"))</f>
        <v>Other</v>
      </c>
      <c r="W3861">
        <v>0</v>
      </c>
      <c r="X3861" t="s">
        <v>17</v>
      </c>
      <c r="Y3861" t="s">
        <v>28</v>
      </c>
      <c r="Z3861" t="s">
        <v>34</v>
      </c>
      <c r="AA3861">
        <v>38</v>
      </c>
      <c r="AB3861">
        <v>305</v>
      </c>
      <c r="AC3861" t="s">
        <v>86</v>
      </c>
      <c r="AD3861" t="s">
        <v>99</v>
      </c>
      <c r="AE3861">
        <f t="shared" si="60"/>
        <v>1</v>
      </c>
      <c r="AF3861">
        <v>1</v>
      </c>
      <c r="AG3861" t="str">
        <f>IF(Table2[[#This Row],[Avg Monthly GB Download]] &lt; 5, "Less than 5 GB", IF(Table2[[#This Row],[Avg Monthly GB Download]] &lt;= 10, "Between 5 and 10 GB", "10 or more GB"))</f>
        <v>Less than 5 GB</v>
      </c>
    </row>
    <row r="3862" spans="1:33" x14ac:dyDescent="0.3">
      <c r="A3862" t="s">
        <v>7839</v>
      </c>
      <c r="B3862" t="s">
        <v>21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21</v>
      </c>
      <c r="I3862" t="s">
        <v>18</v>
      </c>
      <c r="J3862">
        <v>2.6</v>
      </c>
      <c r="K3862">
        <v>1</v>
      </c>
      <c r="L3862">
        <v>3</v>
      </c>
      <c r="M3862" t="s">
        <v>21</v>
      </c>
      <c r="N3862">
        <v>0</v>
      </c>
      <c r="O3862" t="s">
        <v>24</v>
      </c>
      <c r="P3862" t="s">
        <v>7840</v>
      </c>
      <c r="Q3862" t="s">
        <v>20</v>
      </c>
      <c r="R3862">
        <v>53</v>
      </c>
      <c r="S3862" t="s">
        <v>17</v>
      </c>
      <c r="T3862" t="s">
        <v>17</v>
      </c>
      <c r="U3862" t="s">
        <v>17</v>
      </c>
      <c r="V3862" t="str">
        <f>IF(Table2[[#This Row],[Age]] &lt; 30, "Under 30", IF(Table2[[#This Row],[Age]] &lt; 65, "Other", "Senior"))</f>
        <v>Other</v>
      </c>
      <c r="W3862">
        <v>0</v>
      </c>
      <c r="X3862" t="s">
        <v>17</v>
      </c>
      <c r="Y3862" t="s">
        <v>28</v>
      </c>
      <c r="Z3862" t="s">
        <v>34</v>
      </c>
      <c r="AA3862">
        <v>44</v>
      </c>
      <c r="AB3862">
        <v>208</v>
      </c>
      <c r="AC3862" t="s">
        <v>86</v>
      </c>
      <c r="AD3862" t="s">
        <v>99</v>
      </c>
      <c r="AE3862">
        <f t="shared" si="60"/>
        <v>1</v>
      </c>
      <c r="AF3862">
        <v>1</v>
      </c>
      <c r="AG3862" t="str">
        <f>IF(Table2[[#This Row],[Avg Monthly GB Download]] &lt; 5, "Less than 5 GB", IF(Table2[[#This Row],[Avg Monthly GB Download]] &lt;= 10, "Between 5 and 10 GB", "10 or more GB"))</f>
        <v>Less than 5 GB</v>
      </c>
    </row>
    <row r="3863" spans="1:33" x14ac:dyDescent="0.3">
      <c r="A3863" t="s">
        <v>7841</v>
      </c>
      <c r="B3863" t="s">
        <v>21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21</v>
      </c>
      <c r="I3863" t="s">
        <v>18</v>
      </c>
      <c r="J3863">
        <v>199.8</v>
      </c>
      <c r="K3863">
        <v>2</v>
      </c>
      <c r="L3863">
        <v>7</v>
      </c>
      <c r="M3863" t="s">
        <v>17</v>
      </c>
      <c r="N3863">
        <v>20</v>
      </c>
      <c r="O3863" t="s">
        <v>75</v>
      </c>
      <c r="P3863" t="s">
        <v>7842</v>
      </c>
      <c r="Q3863" t="s">
        <v>20</v>
      </c>
      <c r="R3863">
        <v>54</v>
      </c>
      <c r="S3863" t="s">
        <v>17</v>
      </c>
      <c r="T3863" t="s">
        <v>17</v>
      </c>
      <c r="U3863" t="s">
        <v>17</v>
      </c>
      <c r="V3863" t="str">
        <f>IF(Table2[[#This Row],[Age]] &lt; 30, "Under 30", IF(Table2[[#This Row],[Age]] &lt; 65, "Other", "Senior"))</f>
        <v>Other</v>
      </c>
      <c r="W3863">
        <v>0</v>
      </c>
      <c r="X3863" t="s">
        <v>21</v>
      </c>
      <c r="Y3863" t="s">
        <v>94</v>
      </c>
      <c r="Z3863" t="s">
        <v>34</v>
      </c>
      <c r="AA3863">
        <v>66</v>
      </c>
      <c r="AB3863">
        <v>4204</v>
      </c>
      <c r="AC3863" t="s">
        <v>86</v>
      </c>
      <c r="AD3863" t="s">
        <v>87</v>
      </c>
      <c r="AE3863">
        <f t="shared" si="60"/>
        <v>1</v>
      </c>
      <c r="AF3863">
        <v>1</v>
      </c>
      <c r="AG3863" t="str">
        <f>IF(Table2[[#This Row],[Avg Monthly GB Download]] &lt; 5, "Less than 5 GB", IF(Table2[[#This Row],[Avg Monthly GB Download]] &lt;= 10, "Between 5 and 10 GB", "10 or more GB"))</f>
        <v>Between 5 and 10 GB</v>
      </c>
    </row>
    <row r="3864" spans="1:33" x14ac:dyDescent="0.3">
      <c r="A3864" t="s">
        <v>7843</v>
      </c>
      <c r="B3864" t="s">
        <v>21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21</v>
      </c>
      <c r="I3864" t="s">
        <v>18</v>
      </c>
      <c r="J3864">
        <v>62.9</v>
      </c>
      <c r="K3864">
        <v>0</v>
      </c>
      <c r="L3864">
        <v>6</v>
      </c>
      <c r="M3864" t="s">
        <v>21</v>
      </c>
      <c r="N3864">
        <v>0</v>
      </c>
      <c r="O3864" t="s">
        <v>27</v>
      </c>
      <c r="P3864" t="s">
        <v>7844</v>
      </c>
      <c r="Q3864" t="s">
        <v>22</v>
      </c>
      <c r="R3864">
        <v>56</v>
      </c>
      <c r="S3864" t="s">
        <v>17</v>
      </c>
      <c r="T3864" t="s">
        <v>17</v>
      </c>
      <c r="U3864" t="s">
        <v>17</v>
      </c>
      <c r="V3864" t="str">
        <f>IF(Table2[[#This Row],[Age]] &lt; 30, "Under 30", IF(Table2[[#This Row],[Age]] &lt; 65, "Other", "Senior"))</f>
        <v>Other</v>
      </c>
      <c r="W3864">
        <v>0</v>
      </c>
      <c r="X3864" t="s">
        <v>17</v>
      </c>
      <c r="Y3864" t="s">
        <v>28</v>
      </c>
      <c r="Z3864" t="s">
        <v>29</v>
      </c>
      <c r="AA3864">
        <v>16</v>
      </c>
      <c r="AB3864">
        <v>16</v>
      </c>
      <c r="AC3864" t="s">
        <v>86</v>
      </c>
      <c r="AD3864" t="s">
        <v>87</v>
      </c>
      <c r="AE3864">
        <f t="shared" si="60"/>
        <v>1</v>
      </c>
      <c r="AF3864">
        <v>1</v>
      </c>
      <c r="AG3864" t="str">
        <f>IF(Table2[[#This Row],[Avg Monthly GB Download]] &lt; 5, "Less than 5 GB", IF(Table2[[#This Row],[Avg Monthly GB Download]] &lt;= 10, "Between 5 and 10 GB", "10 or more GB"))</f>
        <v>Between 5 and 10 GB</v>
      </c>
    </row>
    <row r="3865" spans="1:33" x14ac:dyDescent="0.3">
      <c r="A3865" t="s">
        <v>7845</v>
      </c>
      <c r="B3865" t="s">
        <v>21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21</v>
      </c>
      <c r="I3865" t="s">
        <v>18</v>
      </c>
      <c r="J3865">
        <v>110.8</v>
      </c>
      <c r="K3865">
        <v>4</v>
      </c>
      <c r="L3865">
        <v>2</v>
      </c>
      <c r="M3865" t="s">
        <v>21</v>
      </c>
      <c r="N3865">
        <v>0</v>
      </c>
      <c r="O3865" t="s">
        <v>25</v>
      </c>
      <c r="P3865" t="s">
        <v>7846</v>
      </c>
      <c r="Q3865" t="s">
        <v>20</v>
      </c>
      <c r="R3865">
        <v>47</v>
      </c>
      <c r="S3865" t="s">
        <v>17</v>
      </c>
      <c r="T3865" t="s">
        <v>17</v>
      </c>
      <c r="U3865" t="s">
        <v>17</v>
      </c>
      <c r="V3865" t="str">
        <f>IF(Table2[[#This Row],[Age]] &lt; 30, "Under 30", IF(Table2[[#This Row],[Age]] &lt; 65, "Other", "Senior"))</f>
        <v>Other</v>
      </c>
      <c r="W3865">
        <v>0</v>
      </c>
      <c r="X3865" t="s">
        <v>21</v>
      </c>
      <c r="Y3865" t="s">
        <v>94</v>
      </c>
      <c r="Z3865" t="s">
        <v>34</v>
      </c>
      <c r="AA3865">
        <v>44</v>
      </c>
      <c r="AB3865">
        <v>2380</v>
      </c>
      <c r="AC3865" t="s">
        <v>86</v>
      </c>
      <c r="AD3865" t="s">
        <v>87</v>
      </c>
      <c r="AE3865">
        <f t="shared" si="60"/>
        <v>1</v>
      </c>
      <c r="AF3865">
        <v>1</v>
      </c>
      <c r="AG3865" t="str">
        <f>IF(Table2[[#This Row],[Avg Monthly GB Download]] &lt; 5, "Less than 5 GB", IF(Table2[[#This Row],[Avg Monthly GB Download]] &lt;= 10, "Between 5 and 10 GB", "10 or more GB"))</f>
        <v>Less than 5 GB</v>
      </c>
    </row>
    <row r="3866" spans="1:33" x14ac:dyDescent="0.3">
      <c r="A3866" t="s">
        <v>7847</v>
      </c>
      <c r="B3866" t="s">
        <v>21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21</v>
      </c>
      <c r="I3866" t="s">
        <v>18</v>
      </c>
      <c r="J3866">
        <v>186</v>
      </c>
      <c r="K3866">
        <v>4</v>
      </c>
      <c r="L3866">
        <v>17</v>
      </c>
      <c r="M3866" t="s">
        <v>21</v>
      </c>
      <c r="N3866">
        <v>0</v>
      </c>
      <c r="O3866" t="s">
        <v>33</v>
      </c>
      <c r="P3866" t="s">
        <v>7848</v>
      </c>
      <c r="Q3866" t="s">
        <v>20</v>
      </c>
      <c r="R3866">
        <v>20</v>
      </c>
      <c r="S3866" t="s">
        <v>21</v>
      </c>
      <c r="T3866" t="s">
        <v>17</v>
      </c>
      <c r="U3866" t="s">
        <v>17</v>
      </c>
      <c r="V3866" t="str">
        <f>IF(Table2[[#This Row],[Age]] &lt; 30, "Under 30", IF(Table2[[#This Row],[Age]] &lt; 65, "Other", "Senior"))</f>
        <v>Under 30</v>
      </c>
      <c r="W3866">
        <v>0</v>
      </c>
      <c r="X3866" t="s">
        <v>17</v>
      </c>
      <c r="Y3866" t="s">
        <v>28</v>
      </c>
      <c r="Z3866" t="s">
        <v>34</v>
      </c>
      <c r="AA3866">
        <v>59</v>
      </c>
      <c r="AB3866">
        <v>59</v>
      </c>
      <c r="AC3866" t="s">
        <v>86</v>
      </c>
      <c r="AD3866" t="s">
        <v>99</v>
      </c>
      <c r="AE3866">
        <f t="shared" si="60"/>
        <v>1</v>
      </c>
      <c r="AF3866">
        <v>1</v>
      </c>
      <c r="AG3866" t="str">
        <f>IF(Table2[[#This Row],[Avg Monthly GB Download]] &lt; 5, "Less than 5 GB", IF(Table2[[#This Row],[Avg Monthly GB Download]] &lt;= 10, "Between 5 and 10 GB", "10 or more GB"))</f>
        <v>10 or more GB</v>
      </c>
    </row>
    <row r="3867" spans="1:33" x14ac:dyDescent="0.3">
      <c r="A3867" t="s">
        <v>7849</v>
      </c>
      <c r="B3867" t="s">
        <v>21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21</v>
      </c>
      <c r="I3867" t="s">
        <v>18</v>
      </c>
      <c r="J3867">
        <v>16.899999999999999</v>
      </c>
      <c r="K3867">
        <v>1</v>
      </c>
      <c r="L3867">
        <v>8</v>
      </c>
      <c r="M3867" t="s">
        <v>21</v>
      </c>
      <c r="N3867">
        <v>0</v>
      </c>
      <c r="O3867" t="s">
        <v>32</v>
      </c>
      <c r="P3867" t="s">
        <v>7850</v>
      </c>
      <c r="Q3867" t="s">
        <v>20</v>
      </c>
      <c r="R3867">
        <v>42</v>
      </c>
      <c r="S3867" t="s">
        <v>17</v>
      </c>
      <c r="T3867" t="s">
        <v>17</v>
      </c>
      <c r="U3867" t="s">
        <v>17</v>
      </c>
      <c r="V3867" t="str">
        <f>IF(Table2[[#This Row],[Age]] &lt; 30, "Under 30", IF(Table2[[#This Row],[Age]] &lt; 65, "Other", "Senior"))</f>
        <v>Other</v>
      </c>
      <c r="W3867">
        <v>0</v>
      </c>
      <c r="X3867" t="s">
        <v>21</v>
      </c>
      <c r="Y3867" t="s">
        <v>28</v>
      </c>
      <c r="Z3867" t="s">
        <v>29</v>
      </c>
      <c r="AA3867">
        <v>48</v>
      </c>
      <c r="AB3867">
        <v>779</v>
      </c>
      <c r="AC3867" t="s">
        <v>86</v>
      </c>
      <c r="AD3867" t="s">
        <v>99</v>
      </c>
      <c r="AE3867">
        <f t="shared" si="60"/>
        <v>1</v>
      </c>
      <c r="AF3867">
        <v>1</v>
      </c>
      <c r="AG3867" t="str">
        <f>IF(Table2[[#This Row],[Avg Monthly GB Download]] &lt; 5, "Less than 5 GB", IF(Table2[[#This Row],[Avg Monthly GB Download]] &lt;= 10, "Between 5 and 10 GB", "10 or more GB"))</f>
        <v>Between 5 and 10 GB</v>
      </c>
    </row>
    <row r="3868" spans="1:33" x14ac:dyDescent="0.3">
      <c r="A3868" t="s">
        <v>7851</v>
      </c>
      <c r="B3868" t="s">
        <v>21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21</v>
      </c>
      <c r="I3868" t="s">
        <v>18</v>
      </c>
      <c r="J3868">
        <v>49.9</v>
      </c>
      <c r="K3868">
        <v>5</v>
      </c>
      <c r="L3868">
        <v>7</v>
      </c>
      <c r="M3868" t="s">
        <v>21</v>
      </c>
      <c r="N3868">
        <v>0</v>
      </c>
      <c r="O3868" t="s">
        <v>47</v>
      </c>
      <c r="P3868" t="s">
        <v>7852</v>
      </c>
      <c r="Q3868" t="s">
        <v>22</v>
      </c>
      <c r="R3868">
        <v>57</v>
      </c>
      <c r="S3868" t="s">
        <v>17</v>
      </c>
      <c r="T3868" t="s">
        <v>17</v>
      </c>
      <c r="U3868" t="s">
        <v>17</v>
      </c>
      <c r="V3868" t="str">
        <f>IF(Table2[[#This Row],[Age]] &lt; 30, "Under 30", IF(Table2[[#This Row],[Age]] &lt; 65, "Other", "Senior"))</f>
        <v>Other</v>
      </c>
      <c r="W3868">
        <v>0</v>
      </c>
      <c r="X3868" t="s">
        <v>17</v>
      </c>
      <c r="Y3868" t="s">
        <v>28</v>
      </c>
      <c r="Z3868" t="s">
        <v>34</v>
      </c>
      <c r="AA3868">
        <v>34</v>
      </c>
      <c r="AB3868">
        <v>34</v>
      </c>
      <c r="AC3868" t="s">
        <v>52</v>
      </c>
      <c r="AD3868" t="s">
        <v>92</v>
      </c>
      <c r="AE3868">
        <f t="shared" si="60"/>
        <v>1</v>
      </c>
      <c r="AF3868">
        <v>1</v>
      </c>
      <c r="AG3868" t="str">
        <f>IF(Table2[[#This Row],[Avg Monthly GB Download]] &lt; 5, "Less than 5 GB", IF(Table2[[#This Row],[Avg Monthly GB Download]] &lt;= 10, "Between 5 and 10 GB", "10 or more GB"))</f>
        <v>Between 5 and 10 GB</v>
      </c>
    </row>
    <row r="3869" spans="1:33" x14ac:dyDescent="0.3">
      <c r="A3869" t="s">
        <v>7853</v>
      </c>
      <c r="B3869" t="s">
        <v>21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21</v>
      </c>
      <c r="I3869" t="s">
        <v>18</v>
      </c>
      <c r="J3869">
        <v>32.299999999999997</v>
      </c>
      <c r="K3869">
        <v>5</v>
      </c>
      <c r="L3869">
        <v>7</v>
      </c>
      <c r="M3869" t="s">
        <v>21</v>
      </c>
      <c r="N3869">
        <v>0</v>
      </c>
      <c r="O3869" t="s">
        <v>78</v>
      </c>
      <c r="P3869" t="s">
        <v>7854</v>
      </c>
      <c r="Q3869" t="s">
        <v>22</v>
      </c>
      <c r="R3869">
        <v>76</v>
      </c>
      <c r="S3869" t="s">
        <v>17</v>
      </c>
      <c r="T3869" t="s">
        <v>21</v>
      </c>
      <c r="U3869" t="s">
        <v>17</v>
      </c>
      <c r="V3869" t="str">
        <f>IF(Table2[[#This Row],[Age]] &lt; 30, "Under 30", IF(Table2[[#This Row],[Age]] &lt; 65, "Other", "Senior"))</f>
        <v>Senior</v>
      </c>
      <c r="W3869">
        <v>0</v>
      </c>
      <c r="X3869" t="s">
        <v>17</v>
      </c>
      <c r="Y3869" t="s">
        <v>28</v>
      </c>
      <c r="Z3869" t="s">
        <v>34</v>
      </c>
      <c r="AA3869">
        <v>54</v>
      </c>
      <c r="AB3869">
        <v>510</v>
      </c>
      <c r="AC3869" t="s">
        <v>52</v>
      </c>
      <c r="AD3869" t="s">
        <v>53</v>
      </c>
      <c r="AE3869">
        <f t="shared" si="60"/>
        <v>1</v>
      </c>
      <c r="AF3869">
        <v>1</v>
      </c>
      <c r="AG3869" t="str">
        <f>IF(Table2[[#This Row],[Avg Monthly GB Download]] &lt; 5, "Less than 5 GB", IF(Table2[[#This Row],[Avg Monthly GB Download]] &lt;= 10, "Between 5 and 10 GB", "10 or more GB"))</f>
        <v>Between 5 and 10 GB</v>
      </c>
    </row>
    <row r="3870" spans="1:33" x14ac:dyDescent="0.3">
      <c r="A3870" t="s">
        <v>7855</v>
      </c>
      <c r="B3870" t="s">
        <v>21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17</v>
      </c>
      <c r="I3870" t="s">
        <v>18</v>
      </c>
      <c r="J3870">
        <v>0</v>
      </c>
      <c r="K3870">
        <v>1</v>
      </c>
      <c r="L3870">
        <v>1</v>
      </c>
      <c r="M3870" t="s">
        <v>17</v>
      </c>
      <c r="N3870">
        <v>6</v>
      </c>
      <c r="O3870" t="s">
        <v>47</v>
      </c>
      <c r="P3870" t="s">
        <v>7856</v>
      </c>
      <c r="Q3870" t="s">
        <v>20</v>
      </c>
      <c r="R3870">
        <v>73</v>
      </c>
      <c r="S3870" t="s">
        <v>17</v>
      </c>
      <c r="T3870" t="s">
        <v>21</v>
      </c>
      <c r="U3870" t="s">
        <v>17</v>
      </c>
      <c r="V3870" t="str">
        <f>IF(Table2[[#This Row],[Age]] &lt; 30, "Under 30", IF(Table2[[#This Row],[Age]] &lt; 65, "Other", "Senior"))</f>
        <v>Senior</v>
      </c>
      <c r="W3870">
        <v>0</v>
      </c>
      <c r="X3870" t="s">
        <v>17</v>
      </c>
      <c r="Y3870" t="s">
        <v>28</v>
      </c>
      <c r="Z3870" t="s">
        <v>34</v>
      </c>
      <c r="AA3870">
        <v>24</v>
      </c>
      <c r="AB3870">
        <v>68</v>
      </c>
      <c r="AC3870" t="s">
        <v>52</v>
      </c>
      <c r="AD3870" t="s">
        <v>53</v>
      </c>
      <c r="AE3870">
        <f t="shared" si="60"/>
        <v>1</v>
      </c>
      <c r="AF3870">
        <v>1</v>
      </c>
      <c r="AG3870" t="str">
        <f>IF(Table2[[#This Row],[Avg Monthly GB Download]] &lt; 5, "Less than 5 GB", IF(Table2[[#This Row],[Avg Monthly GB Download]] &lt;= 10, "Between 5 and 10 GB", "10 or more GB"))</f>
        <v>Less than 5 GB</v>
      </c>
    </row>
    <row r="3871" spans="1:33" x14ac:dyDescent="0.3">
      <c r="A3871" t="s">
        <v>7857</v>
      </c>
      <c r="B3871" t="s">
        <v>21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17</v>
      </c>
      <c r="I3871" t="s">
        <v>18</v>
      </c>
      <c r="J3871">
        <v>0</v>
      </c>
      <c r="K3871">
        <v>3</v>
      </c>
      <c r="L3871">
        <v>13</v>
      </c>
      <c r="M3871" t="s">
        <v>21</v>
      </c>
      <c r="N3871">
        <v>0</v>
      </c>
      <c r="O3871" t="s">
        <v>56</v>
      </c>
      <c r="P3871" t="s">
        <v>7858</v>
      </c>
      <c r="Q3871" t="s">
        <v>22</v>
      </c>
      <c r="R3871">
        <v>66</v>
      </c>
      <c r="S3871" t="s">
        <v>17</v>
      </c>
      <c r="T3871" t="s">
        <v>21</v>
      </c>
      <c r="U3871" t="s">
        <v>17</v>
      </c>
      <c r="V3871" t="str">
        <f>IF(Table2[[#This Row],[Age]] &lt; 30, "Under 30", IF(Table2[[#This Row],[Age]] &lt; 65, "Other", "Senior"))</f>
        <v>Senior</v>
      </c>
      <c r="W3871">
        <v>0</v>
      </c>
      <c r="X3871" t="s">
        <v>21</v>
      </c>
      <c r="Y3871" t="s">
        <v>28</v>
      </c>
      <c r="Z3871" t="s">
        <v>34</v>
      </c>
      <c r="AA3871">
        <v>38</v>
      </c>
      <c r="AB3871">
        <v>2538</v>
      </c>
      <c r="AC3871" t="s">
        <v>35</v>
      </c>
      <c r="AD3871" t="s">
        <v>36</v>
      </c>
      <c r="AE3871">
        <f t="shared" si="60"/>
        <v>1</v>
      </c>
      <c r="AF3871">
        <v>1</v>
      </c>
      <c r="AG3871" t="str">
        <f>IF(Table2[[#This Row],[Avg Monthly GB Download]] &lt; 5, "Less than 5 GB", IF(Table2[[#This Row],[Avg Monthly GB Download]] &lt;= 10, "Between 5 and 10 GB", "10 or more GB"))</f>
        <v>10 or more GB</v>
      </c>
    </row>
    <row r="3872" spans="1:33" x14ac:dyDescent="0.3">
      <c r="A3872" t="s">
        <v>7859</v>
      </c>
      <c r="B3872" t="s">
        <v>21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17</v>
      </c>
      <c r="I3872" t="s">
        <v>18</v>
      </c>
      <c r="J3872">
        <v>0</v>
      </c>
      <c r="K3872">
        <v>0</v>
      </c>
      <c r="L3872">
        <v>4</v>
      </c>
      <c r="M3872" t="s">
        <v>21</v>
      </c>
      <c r="N3872">
        <v>0</v>
      </c>
      <c r="O3872" t="s">
        <v>76</v>
      </c>
      <c r="P3872" t="s">
        <v>7860</v>
      </c>
      <c r="Q3872" t="s">
        <v>20</v>
      </c>
      <c r="R3872">
        <v>37</v>
      </c>
      <c r="S3872" t="s">
        <v>17</v>
      </c>
      <c r="T3872" t="s">
        <v>17</v>
      </c>
      <c r="U3872" t="s">
        <v>17</v>
      </c>
      <c r="V3872" t="str">
        <f>IF(Table2[[#This Row],[Age]] &lt; 30, "Under 30", IF(Table2[[#This Row],[Age]] &lt; 65, "Other", "Senior"))</f>
        <v>Other</v>
      </c>
      <c r="W3872">
        <v>0</v>
      </c>
      <c r="X3872" t="s">
        <v>21</v>
      </c>
      <c r="Y3872" t="s">
        <v>94</v>
      </c>
      <c r="Z3872" t="s">
        <v>34</v>
      </c>
      <c r="AA3872">
        <v>43</v>
      </c>
      <c r="AB3872">
        <v>743</v>
      </c>
      <c r="AC3872" t="s">
        <v>52</v>
      </c>
      <c r="AD3872" t="s">
        <v>92</v>
      </c>
      <c r="AE3872">
        <f t="shared" si="60"/>
        <v>1</v>
      </c>
      <c r="AF3872">
        <v>1</v>
      </c>
      <c r="AG3872" t="str">
        <f>IF(Table2[[#This Row],[Avg Monthly GB Download]] &lt; 5, "Less than 5 GB", IF(Table2[[#This Row],[Avg Monthly GB Download]] &lt;= 10, "Between 5 and 10 GB", "10 or more GB"))</f>
        <v>Less than 5 GB</v>
      </c>
    </row>
    <row r="3873" spans="1:33" x14ac:dyDescent="0.3">
      <c r="A3873" t="s">
        <v>7861</v>
      </c>
      <c r="B3873" t="s">
        <v>21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17</v>
      </c>
      <c r="I3873" t="s">
        <v>18</v>
      </c>
      <c r="J3873">
        <v>0</v>
      </c>
      <c r="K3873">
        <v>1</v>
      </c>
      <c r="L3873">
        <v>11</v>
      </c>
      <c r="M3873" t="s">
        <v>21</v>
      </c>
      <c r="N3873">
        <v>0</v>
      </c>
      <c r="O3873" t="s">
        <v>37</v>
      </c>
      <c r="P3873" t="s">
        <v>7862</v>
      </c>
      <c r="Q3873" t="s">
        <v>20</v>
      </c>
      <c r="R3873">
        <v>58</v>
      </c>
      <c r="S3873" t="s">
        <v>17</v>
      </c>
      <c r="T3873" t="s">
        <v>17</v>
      </c>
      <c r="U3873" t="s">
        <v>17</v>
      </c>
      <c r="V3873" t="str">
        <f>IF(Table2[[#This Row],[Age]] &lt; 30, "Under 30", IF(Table2[[#This Row],[Age]] &lt; 65, "Other", "Senior"))</f>
        <v>Other</v>
      </c>
      <c r="W3873">
        <v>0</v>
      </c>
      <c r="X3873" t="s">
        <v>17</v>
      </c>
      <c r="Y3873" t="s">
        <v>28</v>
      </c>
      <c r="Z3873" t="s">
        <v>29</v>
      </c>
      <c r="AA3873">
        <v>37</v>
      </c>
      <c r="AB3873">
        <v>258</v>
      </c>
      <c r="AC3873" t="s">
        <v>35</v>
      </c>
      <c r="AD3873" t="s">
        <v>36</v>
      </c>
      <c r="AE3873">
        <f t="shared" si="60"/>
        <v>1</v>
      </c>
      <c r="AF3873">
        <v>1</v>
      </c>
      <c r="AG3873" t="str">
        <f>IF(Table2[[#This Row],[Avg Monthly GB Download]] &lt; 5, "Less than 5 GB", IF(Table2[[#This Row],[Avg Monthly GB Download]] &lt;= 10, "Between 5 and 10 GB", "10 or more GB"))</f>
        <v>10 or more GB</v>
      </c>
    </row>
    <row r="3874" spans="1:33" x14ac:dyDescent="0.3">
      <c r="A3874" t="s">
        <v>7863</v>
      </c>
      <c r="B3874" t="s">
        <v>21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17</v>
      </c>
      <c r="I3874" t="s">
        <v>18</v>
      </c>
      <c r="J3874">
        <v>0</v>
      </c>
      <c r="K3874">
        <v>4</v>
      </c>
      <c r="L3874">
        <v>4</v>
      </c>
      <c r="M3874" t="s">
        <v>21</v>
      </c>
      <c r="N3874">
        <v>0</v>
      </c>
      <c r="O3874" t="s">
        <v>31</v>
      </c>
      <c r="P3874" t="s">
        <v>7864</v>
      </c>
      <c r="Q3874" t="s">
        <v>22</v>
      </c>
      <c r="R3874">
        <v>74</v>
      </c>
      <c r="S3874" t="s">
        <v>17</v>
      </c>
      <c r="T3874" t="s">
        <v>21</v>
      </c>
      <c r="U3874" t="s">
        <v>17</v>
      </c>
      <c r="V3874" t="str">
        <f>IF(Table2[[#This Row],[Age]] &lt; 30, "Under 30", IF(Table2[[#This Row],[Age]] &lt; 65, "Other", "Senior"))</f>
        <v>Senior</v>
      </c>
      <c r="W3874">
        <v>0</v>
      </c>
      <c r="X3874" t="s">
        <v>17</v>
      </c>
      <c r="Y3874" t="s">
        <v>28</v>
      </c>
      <c r="Z3874" t="s">
        <v>34</v>
      </c>
      <c r="AA3874">
        <v>39</v>
      </c>
      <c r="AB3874">
        <v>459</v>
      </c>
      <c r="AC3874" t="s">
        <v>52</v>
      </c>
      <c r="AD3874" t="s">
        <v>53</v>
      </c>
      <c r="AE3874">
        <f t="shared" si="60"/>
        <v>1</v>
      </c>
      <c r="AF3874">
        <v>1</v>
      </c>
      <c r="AG3874" t="str">
        <f>IF(Table2[[#This Row],[Avg Monthly GB Download]] &lt; 5, "Less than 5 GB", IF(Table2[[#This Row],[Avg Monthly GB Download]] &lt;= 10, "Between 5 and 10 GB", "10 or more GB"))</f>
        <v>Less than 5 GB</v>
      </c>
    </row>
    <row r="3875" spans="1:33" x14ac:dyDescent="0.3">
      <c r="A3875" t="s">
        <v>7865</v>
      </c>
      <c r="B3875" t="s">
        <v>21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17</v>
      </c>
      <c r="I3875" t="s">
        <v>18</v>
      </c>
      <c r="J3875">
        <v>0</v>
      </c>
      <c r="K3875">
        <v>5</v>
      </c>
      <c r="L3875">
        <v>4</v>
      </c>
      <c r="M3875" t="s">
        <v>21</v>
      </c>
      <c r="N3875">
        <v>0</v>
      </c>
      <c r="O3875" t="s">
        <v>27</v>
      </c>
      <c r="P3875" t="s">
        <v>7866</v>
      </c>
      <c r="Q3875" t="s">
        <v>20</v>
      </c>
      <c r="R3875">
        <v>57</v>
      </c>
      <c r="S3875" t="s">
        <v>17</v>
      </c>
      <c r="T3875" t="s">
        <v>17</v>
      </c>
      <c r="U3875" t="s">
        <v>17</v>
      </c>
      <c r="V3875" t="str">
        <f>IF(Table2[[#This Row],[Age]] &lt; 30, "Under 30", IF(Table2[[#This Row],[Age]] &lt; 65, "Other", "Senior"))</f>
        <v>Other</v>
      </c>
      <c r="W3875">
        <v>0</v>
      </c>
      <c r="X3875" t="s">
        <v>17</v>
      </c>
      <c r="Y3875" t="s">
        <v>28</v>
      </c>
      <c r="Z3875" t="s">
        <v>29</v>
      </c>
      <c r="AA3875">
        <v>45</v>
      </c>
      <c r="AB3875">
        <v>1959</v>
      </c>
      <c r="AC3875" t="s">
        <v>52</v>
      </c>
      <c r="AD3875" t="s">
        <v>53</v>
      </c>
      <c r="AE3875">
        <f t="shared" si="60"/>
        <v>1</v>
      </c>
      <c r="AF3875">
        <v>1</v>
      </c>
      <c r="AG3875" t="str">
        <f>IF(Table2[[#This Row],[Avg Monthly GB Download]] &lt; 5, "Less than 5 GB", IF(Table2[[#This Row],[Avg Monthly GB Download]] &lt;= 10, "Between 5 and 10 GB", "10 or more GB"))</f>
        <v>Less than 5 GB</v>
      </c>
    </row>
    <row r="3876" spans="1:33" x14ac:dyDescent="0.3">
      <c r="A3876" t="s">
        <v>7867</v>
      </c>
      <c r="B3876" t="s">
        <v>21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17</v>
      </c>
      <c r="I3876" t="s">
        <v>18</v>
      </c>
      <c r="J3876">
        <v>0</v>
      </c>
      <c r="K3876">
        <v>2</v>
      </c>
      <c r="L3876">
        <v>2</v>
      </c>
      <c r="M3876" t="s">
        <v>21</v>
      </c>
      <c r="N3876">
        <v>0</v>
      </c>
      <c r="O3876" t="s">
        <v>63</v>
      </c>
      <c r="P3876" t="s">
        <v>7868</v>
      </c>
      <c r="Q3876" t="s">
        <v>22</v>
      </c>
      <c r="R3876">
        <v>71</v>
      </c>
      <c r="S3876" t="s">
        <v>17</v>
      </c>
      <c r="T3876" t="s">
        <v>21</v>
      </c>
      <c r="U3876" t="s">
        <v>17</v>
      </c>
      <c r="V3876" t="str">
        <f>IF(Table2[[#This Row],[Age]] &lt; 30, "Under 30", IF(Table2[[#This Row],[Age]] &lt; 65, "Other", "Senior"))</f>
        <v>Senior</v>
      </c>
      <c r="W3876">
        <v>0</v>
      </c>
      <c r="X3876" t="s">
        <v>17</v>
      </c>
      <c r="Y3876" t="s">
        <v>28</v>
      </c>
      <c r="Z3876" t="s">
        <v>34</v>
      </c>
      <c r="AA3876">
        <v>27</v>
      </c>
      <c r="AB3876">
        <v>61</v>
      </c>
      <c r="AC3876" t="s">
        <v>52</v>
      </c>
      <c r="AD3876" t="s">
        <v>53</v>
      </c>
      <c r="AE3876">
        <f t="shared" si="60"/>
        <v>1</v>
      </c>
      <c r="AF3876">
        <v>1</v>
      </c>
      <c r="AG3876" t="str">
        <f>IF(Table2[[#This Row],[Avg Monthly GB Download]] &lt; 5, "Less than 5 GB", IF(Table2[[#This Row],[Avg Monthly GB Download]] &lt;= 10, "Between 5 and 10 GB", "10 or more GB"))</f>
        <v>Less than 5 GB</v>
      </c>
    </row>
    <row r="3877" spans="1:33" x14ac:dyDescent="0.3">
      <c r="A3877" t="s">
        <v>7869</v>
      </c>
      <c r="B3877" t="s">
        <v>21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17</v>
      </c>
      <c r="I3877" t="s">
        <v>18</v>
      </c>
      <c r="J3877">
        <v>0</v>
      </c>
      <c r="K3877">
        <v>4</v>
      </c>
      <c r="L3877">
        <v>4</v>
      </c>
      <c r="M3877" t="s">
        <v>17</v>
      </c>
      <c r="N3877">
        <v>6</v>
      </c>
      <c r="O3877" t="s">
        <v>51</v>
      </c>
      <c r="P3877" t="s">
        <v>7870</v>
      </c>
      <c r="Q3877" t="s">
        <v>22</v>
      </c>
      <c r="R3877">
        <v>82</v>
      </c>
      <c r="S3877" t="s">
        <v>17</v>
      </c>
      <c r="T3877" t="s">
        <v>21</v>
      </c>
      <c r="U3877" t="s">
        <v>17</v>
      </c>
      <c r="V3877" t="str">
        <f>IF(Table2[[#This Row],[Age]] &lt; 30, "Under 30", IF(Table2[[#This Row],[Age]] &lt; 65, "Other", "Senior"))</f>
        <v>Senior</v>
      </c>
      <c r="W3877">
        <v>0</v>
      </c>
      <c r="X3877" t="s">
        <v>21</v>
      </c>
      <c r="Y3877" t="s">
        <v>28</v>
      </c>
      <c r="Z3877" t="s">
        <v>34</v>
      </c>
      <c r="AA3877">
        <v>58</v>
      </c>
      <c r="AB3877">
        <v>58</v>
      </c>
      <c r="AC3877" t="s">
        <v>52</v>
      </c>
      <c r="AD3877" t="s">
        <v>53</v>
      </c>
      <c r="AE3877">
        <f t="shared" si="60"/>
        <v>1</v>
      </c>
      <c r="AF3877">
        <v>1</v>
      </c>
      <c r="AG3877" t="str">
        <f>IF(Table2[[#This Row],[Avg Monthly GB Download]] &lt; 5, "Less than 5 GB", IF(Table2[[#This Row],[Avg Monthly GB Download]] &lt;= 10, "Between 5 and 10 GB", "10 or more GB"))</f>
        <v>Less than 5 GB</v>
      </c>
    </row>
    <row r="3878" spans="1:33" x14ac:dyDescent="0.3">
      <c r="A3878" t="s">
        <v>7871</v>
      </c>
      <c r="B3878" t="s">
        <v>21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17</v>
      </c>
      <c r="I3878" t="s">
        <v>84</v>
      </c>
      <c r="J3878">
        <v>0</v>
      </c>
      <c r="K3878">
        <v>5</v>
      </c>
      <c r="L3878">
        <v>6</v>
      </c>
      <c r="M3878" t="s">
        <v>21</v>
      </c>
      <c r="N3878">
        <v>0</v>
      </c>
      <c r="O3878" t="s">
        <v>78</v>
      </c>
      <c r="P3878" t="s">
        <v>7872</v>
      </c>
      <c r="Q3878" t="s">
        <v>22</v>
      </c>
      <c r="R3878">
        <v>32</v>
      </c>
      <c r="S3878" t="s">
        <v>17</v>
      </c>
      <c r="T3878" t="s">
        <v>17</v>
      </c>
      <c r="U3878" t="s">
        <v>17</v>
      </c>
      <c r="V3878" t="str">
        <f>IF(Table2[[#This Row],[Age]] &lt; 30, "Under 30", IF(Table2[[#This Row],[Age]] &lt; 65, "Other", "Senior"))</f>
        <v>Other</v>
      </c>
      <c r="W3878">
        <v>0</v>
      </c>
      <c r="X3878" t="s">
        <v>17</v>
      </c>
      <c r="Y3878" t="s">
        <v>28</v>
      </c>
      <c r="Z3878" t="s">
        <v>34</v>
      </c>
      <c r="AA3878">
        <v>35</v>
      </c>
      <c r="AB3878">
        <v>1070</v>
      </c>
      <c r="AC3878" t="s">
        <v>52</v>
      </c>
      <c r="AD3878" t="s">
        <v>53</v>
      </c>
      <c r="AE3878">
        <f t="shared" si="60"/>
        <v>1</v>
      </c>
      <c r="AF3878">
        <v>1</v>
      </c>
      <c r="AG3878" t="str">
        <f>IF(Table2[[#This Row],[Avg Monthly GB Download]] &lt; 5, "Less than 5 GB", IF(Table2[[#This Row],[Avg Monthly GB Download]] &lt;= 10, "Between 5 and 10 GB", "10 or more GB"))</f>
        <v>Between 5 and 10 GB</v>
      </c>
    </row>
    <row r="3879" spans="1:33" x14ac:dyDescent="0.3">
      <c r="A3879" t="s">
        <v>7873</v>
      </c>
      <c r="B3879" t="s">
        <v>21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17</v>
      </c>
      <c r="I3879" t="s">
        <v>18</v>
      </c>
      <c r="J3879">
        <v>0</v>
      </c>
      <c r="K3879">
        <v>3</v>
      </c>
      <c r="L3879">
        <v>13</v>
      </c>
      <c r="M3879" t="s">
        <v>21</v>
      </c>
      <c r="N3879">
        <v>0</v>
      </c>
      <c r="O3879" t="s">
        <v>81</v>
      </c>
      <c r="P3879" t="s">
        <v>7874</v>
      </c>
      <c r="Q3879" t="s">
        <v>20</v>
      </c>
      <c r="R3879">
        <v>55</v>
      </c>
      <c r="S3879" t="s">
        <v>17</v>
      </c>
      <c r="T3879" t="s">
        <v>17</v>
      </c>
      <c r="U3879" t="s">
        <v>17</v>
      </c>
      <c r="V3879" t="str">
        <f>IF(Table2[[#This Row],[Age]] &lt; 30, "Under 30", IF(Table2[[#This Row],[Age]] &lt; 65, "Other", "Senior"))</f>
        <v>Other</v>
      </c>
      <c r="W3879">
        <v>0</v>
      </c>
      <c r="X3879" t="s">
        <v>17</v>
      </c>
      <c r="Y3879" t="s">
        <v>28</v>
      </c>
      <c r="Z3879" t="s">
        <v>34</v>
      </c>
      <c r="AA3879">
        <v>23</v>
      </c>
      <c r="AB3879">
        <v>349</v>
      </c>
      <c r="AC3879" t="s">
        <v>52</v>
      </c>
      <c r="AD3879" t="s">
        <v>53</v>
      </c>
      <c r="AE3879">
        <f t="shared" si="60"/>
        <v>1</v>
      </c>
      <c r="AF3879">
        <v>1</v>
      </c>
      <c r="AG3879" t="str">
        <f>IF(Table2[[#This Row],[Avg Monthly GB Download]] &lt; 5, "Less than 5 GB", IF(Table2[[#This Row],[Avg Monthly GB Download]] &lt;= 10, "Between 5 and 10 GB", "10 or more GB"))</f>
        <v>10 or more GB</v>
      </c>
    </row>
    <row r="3880" spans="1:33" x14ac:dyDescent="0.3">
      <c r="A3880" t="s">
        <v>7875</v>
      </c>
      <c r="B3880" t="s">
        <v>21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17</v>
      </c>
      <c r="I3880" t="s">
        <v>18</v>
      </c>
      <c r="J3880">
        <v>0</v>
      </c>
      <c r="K3880">
        <v>4</v>
      </c>
      <c r="L3880">
        <v>1</v>
      </c>
      <c r="M3880" t="s">
        <v>21</v>
      </c>
      <c r="N3880">
        <v>0</v>
      </c>
      <c r="O3880" t="s">
        <v>64</v>
      </c>
      <c r="P3880" t="s">
        <v>7876</v>
      </c>
      <c r="Q3880" t="s">
        <v>22</v>
      </c>
      <c r="R3880">
        <v>73</v>
      </c>
      <c r="S3880" t="s">
        <v>17</v>
      </c>
      <c r="T3880" t="s">
        <v>21</v>
      </c>
      <c r="U3880" t="s">
        <v>17</v>
      </c>
      <c r="V3880" t="str">
        <f>IF(Table2[[#This Row],[Age]] &lt; 30, "Under 30", IF(Table2[[#This Row],[Age]] &lt; 65, "Other", "Senior"))</f>
        <v>Senior</v>
      </c>
      <c r="W3880">
        <v>0</v>
      </c>
      <c r="X3880" t="s">
        <v>17</v>
      </c>
      <c r="Y3880" t="s">
        <v>28</v>
      </c>
      <c r="Z3880" t="s">
        <v>34</v>
      </c>
      <c r="AA3880">
        <v>49</v>
      </c>
      <c r="AB3880">
        <v>647</v>
      </c>
      <c r="AC3880" t="s">
        <v>52</v>
      </c>
      <c r="AD3880" t="s">
        <v>53</v>
      </c>
      <c r="AE3880">
        <f t="shared" si="60"/>
        <v>1</v>
      </c>
      <c r="AF3880">
        <v>1</v>
      </c>
      <c r="AG3880" t="str">
        <f>IF(Table2[[#This Row],[Avg Monthly GB Download]] &lt; 5, "Less than 5 GB", IF(Table2[[#This Row],[Avg Monthly GB Download]] &lt;= 10, "Between 5 and 10 GB", "10 or more GB"))</f>
        <v>Less than 5 GB</v>
      </c>
    </row>
    <row r="3881" spans="1:33" x14ac:dyDescent="0.3">
      <c r="A3881" t="s">
        <v>7877</v>
      </c>
      <c r="B3881" t="s">
        <v>21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17</v>
      </c>
      <c r="I3881" t="s">
        <v>18</v>
      </c>
      <c r="J3881">
        <v>0</v>
      </c>
      <c r="K3881">
        <v>2</v>
      </c>
      <c r="L3881">
        <v>3</v>
      </c>
      <c r="M3881" t="s">
        <v>21</v>
      </c>
      <c r="N3881">
        <v>0</v>
      </c>
      <c r="O3881" t="s">
        <v>64</v>
      </c>
      <c r="P3881" t="s">
        <v>7878</v>
      </c>
      <c r="Q3881" t="s">
        <v>22</v>
      </c>
      <c r="R3881">
        <v>37</v>
      </c>
      <c r="S3881" t="s">
        <v>17</v>
      </c>
      <c r="T3881" t="s">
        <v>17</v>
      </c>
      <c r="U3881" t="s">
        <v>17</v>
      </c>
      <c r="V3881" t="str">
        <f>IF(Table2[[#This Row],[Age]] &lt; 30, "Under 30", IF(Table2[[#This Row],[Age]] &lt; 65, "Other", "Senior"))</f>
        <v>Other</v>
      </c>
      <c r="W3881">
        <v>0</v>
      </c>
      <c r="X3881" t="s">
        <v>21</v>
      </c>
      <c r="Y3881" t="s">
        <v>94</v>
      </c>
      <c r="Z3881" t="s">
        <v>34</v>
      </c>
      <c r="AA3881">
        <v>29</v>
      </c>
      <c r="AB3881">
        <v>1989</v>
      </c>
      <c r="AC3881" t="s">
        <v>52</v>
      </c>
      <c r="AD3881" t="s">
        <v>53</v>
      </c>
      <c r="AE3881">
        <f t="shared" si="60"/>
        <v>1</v>
      </c>
      <c r="AF3881">
        <v>1</v>
      </c>
      <c r="AG3881" t="str">
        <f>IF(Table2[[#This Row],[Avg Monthly GB Download]] &lt; 5, "Less than 5 GB", IF(Table2[[#This Row],[Avg Monthly GB Download]] &lt;= 10, "Between 5 and 10 GB", "10 or more GB"))</f>
        <v>Less than 5 GB</v>
      </c>
    </row>
    <row r="3882" spans="1:33" x14ac:dyDescent="0.3">
      <c r="A3882" t="s">
        <v>7879</v>
      </c>
      <c r="B3882" t="s">
        <v>21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17</v>
      </c>
      <c r="I3882" t="s">
        <v>18</v>
      </c>
      <c r="J3882">
        <v>0</v>
      </c>
      <c r="K3882">
        <v>0</v>
      </c>
      <c r="L3882">
        <v>6</v>
      </c>
      <c r="M3882" t="s">
        <v>21</v>
      </c>
      <c r="N3882">
        <v>0</v>
      </c>
      <c r="O3882" t="s">
        <v>75</v>
      </c>
      <c r="P3882" t="s">
        <v>7880</v>
      </c>
      <c r="Q3882" t="s">
        <v>20</v>
      </c>
      <c r="R3882">
        <v>74</v>
      </c>
      <c r="S3882" t="s">
        <v>17</v>
      </c>
      <c r="T3882" t="s">
        <v>21</v>
      </c>
      <c r="U3882" t="s">
        <v>17</v>
      </c>
      <c r="V3882" t="str">
        <f>IF(Table2[[#This Row],[Age]] &lt; 30, "Under 30", IF(Table2[[#This Row],[Age]] &lt; 65, "Other", "Senior"))</f>
        <v>Senior</v>
      </c>
      <c r="W3882">
        <v>0</v>
      </c>
      <c r="X3882" t="s">
        <v>17</v>
      </c>
      <c r="Y3882" t="s">
        <v>28</v>
      </c>
      <c r="Z3882" t="s">
        <v>34</v>
      </c>
      <c r="AA3882">
        <v>46</v>
      </c>
      <c r="AB3882">
        <v>1108</v>
      </c>
      <c r="AC3882" t="s">
        <v>52</v>
      </c>
      <c r="AD3882" t="s">
        <v>53</v>
      </c>
      <c r="AE3882">
        <f t="shared" si="60"/>
        <v>1</v>
      </c>
      <c r="AF3882">
        <v>1</v>
      </c>
      <c r="AG3882" t="str">
        <f>IF(Table2[[#This Row],[Avg Monthly GB Download]] &lt; 5, "Less than 5 GB", IF(Table2[[#This Row],[Avg Monthly GB Download]] &lt;= 10, "Between 5 and 10 GB", "10 or more GB"))</f>
        <v>Between 5 and 10 GB</v>
      </c>
    </row>
    <row r="3883" spans="1:33" x14ac:dyDescent="0.3">
      <c r="A3883" t="s">
        <v>7881</v>
      </c>
      <c r="B3883" t="s">
        <v>21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17</v>
      </c>
      <c r="I3883" t="s">
        <v>18</v>
      </c>
      <c r="J3883">
        <v>0</v>
      </c>
      <c r="K3883">
        <v>2</v>
      </c>
      <c r="L3883">
        <v>6</v>
      </c>
      <c r="M3883" t="s">
        <v>21</v>
      </c>
      <c r="N3883">
        <v>0</v>
      </c>
      <c r="O3883" t="s">
        <v>72</v>
      </c>
      <c r="P3883" t="s">
        <v>7882</v>
      </c>
      <c r="Q3883" t="s">
        <v>20</v>
      </c>
      <c r="R3883">
        <v>35</v>
      </c>
      <c r="S3883" t="s">
        <v>17</v>
      </c>
      <c r="T3883" t="s">
        <v>17</v>
      </c>
      <c r="U3883" t="s">
        <v>17</v>
      </c>
      <c r="V3883" t="str">
        <f>IF(Table2[[#This Row],[Age]] &lt; 30, "Under 30", IF(Table2[[#This Row],[Age]] &lt; 65, "Other", "Senior"))</f>
        <v>Other</v>
      </c>
      <c r="W3883">
        <v>0</v>
      </c>
      <c r="X3883" t="s">
        <v>17</v>
      </c>
      <c r="Y3883" t="s">
        <v>28</v>
      </c>
      <c r="Z3883" t="s">
        <v>34</v>
      </c>
      <c r="AA3883">
        <v>46</v>
      </c>
      <c r="AB3883">
        <v>1621</v>
      </c>
      <c r="AC3883" t="s">
        <v>52</v>
      </c>
      <c r="AD3883" t="s">
        <v>53</v>
      </c>
      <c r="AE3883">
        <f t="shared" si="60"/>
        <v>1</v>
      </c>
      <c r="AF3883">
        <v>1</v>
      </c>
      <c r="AG3883" t="str">
        <f>IF(Table2[[#This Row],[Avg Monthly GB Download]] &lt; 5, "Less than 5 GB", IF(Table2[[#This Row],[Avg Monthly GB Download]] &lt;= 10, "Between 5 and 10 GB", "10 or more GB"))</f>
        <v>Between 5 and 10 GB</v>
      </c>
    </row>
    <row r="3884" spans="1:33" x14ac:dyDescent="0.3">
      <c r="A3884" t="s">
        <v>7883</v>
      </c>
      <c r="B3884" t="s">
        <v>21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17</v>
      </c>
      <c r="I3884" t="s">
        <v>18</v>
      </c>
      <c r="J3884">
        <v>0</v>
      </c>
      <c r="K3884">
        <v>4</v>
      </c>
      <c r="L3884">
        <v>24</v>
      </c>
      <c r="M3884" t="s">
        <v>17</v>
      </c>
      <c r="N3884">
        <v>60</v>
      </c>
      <c r="O3884" t="s">
        <v>71</v>
      </c>
      <c r="P3884" t="s">
        <v>7884</v>
      </c>
      <c r="Q3884" t="s">
        <v>20</v>
      </c>
      <c r="R3884">
        <v>21</v>
      </c>
      <c r="S3884" t="s">
        <v>21</v>
      </c>
      <c r="T3884" t="s">
        <v>17</v>
      </c>
      <c r="U3884" t="s">
        <v>17</v>
      </c>
      <c r="V3884" t="str">
        <f>IF(Table2[[#This Row],[Age]] &lt; 30, "Under 30", IF(Table2[[#This Row],[Age]] &lt; 65, "Other", "Senior"))</f>
        <v>Under 30</v>
      </c>
      <c r="W3884">
        <v>0</v>
      </c>
      <c r="X3884" t="s">
        <v>17</v>
      </c>
      <c r="Y3884" t="s">
        <v>94</v>
      </c>
      <c r="Z3884" t="s">
        <v>34</v>
      </c>
      <c r="AA3884">
        <v>59</v>
      </c>
      <c r="AB3884">
        <v>3294</v>
      </c>
      <c r="AC3884" t="s">
        <v>52</v>
      </c>
      <c r="AD3884" t="s">
        <v>53</v>
      </c>
      <c r="AE3884">
        <f t="shared" si="60"/>
        <v>1</v>
      </c>
      <c r="AF3884">
        <v>1</v>
      </c>
      <c r="AG3884" t="str">
        <f>IF(Table2[[#This Row],[Avg Monthly GB Download]] &lt; 5, "Less than 5 GB", IF(Table2[[#This Row],[Avg Monthly GB Download]] &lt;= 10, "Between 5 and 10 GB", "10 or more GB"))</f>
        <v>10 or more GB</v>
      </c>
    </row>
    <row r="3885" spans="1:33" x14ac:dyDescent="0.3">
      <c r="A3885" t="s">
        <v>7885</v>
      </c>
      <c r="B3885" t="s">
        <v>21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17</v>
      </c>
      <c r="I3885" t="s">
        <v>18</v>
      </c>
      <c r="J3885">
        <v>0</v>
      </c>
      <c r="K3885">
        <v>2</v>
      </c>
      <c r="L3885">
        <v>5</v>
      </c>
      <c r="M3885" t="s">
        <v>21</v>
      </c>
      <c r="N3885">
        <v>0</v>
      </c>
      <c r="O3885" t="s">
        <v>80</v>
      </c>
      <c r="P3885" t="s">
        <v>7886</v>
      </c>
      <c r="Q3885" t="s">
        <v>20</v>
      </c>
      <c r="R3885">
        <v>49</v>
      </c>
      <c r="S3885" t="s">
        <v>17</v>
      </c>
      <c r="T3885" t="s">
        <v>17</v>
      </c>
      <c r="U3885" t="s">
        <v>17</v>
      </c>
      <c r="V3885" t="str">
        <f>IF(Table2[[#This Row],[Age]] &lt; 30, "Under 30", IF(Table2[[#This Row],[Age]] &lt; 65, "Other", "Senior"))</f>
        <v>Other</v>
      </c>
      <c r="W3885">
        <v>0</v>
      </c>
      <c r="X3885" t="s">
        <v>21</v>
      </c>
      <c r="Y3885" t="s">
        <v>28</v>
      </c>
      <c r="Z3885" t="s">
        <v>34</v>
      </c>
      <c r="AA3885">
        <v>48</v>
      </c>
      <c r="AB3885">
        <v>420</v>
      </c>
      <c r="AC3885" t="s">
        <v>52</v>
      </c>
      <c r="AD3885" t="s">
        <v>53</v>
      </c>
      <c r="AE3885">
        <f t="shared" si="60"/>
        <v>1</v>
      </c>
      <c r="AF3885">
        <v>1</v>
      </c>
      <c r="AG3885" t="str">
        <f>IF(Table2[[#This Row],[Avg Monthly GB Download]] &lt; 5, "Less than 5 GB", IF(Table2[[#This Row],[Avg Monthly GB Download]] &lt;= 10, "Between 5 and 10 GB", "10 or more GB"))</f>
        <v>Between 5 and 10 GB</v>
      </c>
    </row>
    <row r="3886" spans="1:33" x14ac:dyDescent="0.3">
      <c r="A3886" t="s">
        <v>7887</v>
      </c>
      <c r="B3886" t="s">
        <v>21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17</v>
      </c>
      <c r="I3886" t="s">
        <v>18</v>
      </c>
      <c r="J3886">
        <v>0</v>
      </c>
      <c r="K3886">
        <v>4</v>
      </c>
      <c r="L3886">
        <v>2</v>
      </c>
      <c r="M3886" t="s">
        <v>21</v>
      </c>
      <c r="N3886">
        <v>0</v>
      </c>
      <c r="O3886" t="s">
        <v>80</v>
      </c>
      <c r="P3886" t="s">
        <v>7888</v>
      </c>
      <c r="Q3886" t="s">
        <v>20</v>
      </c>
      <c r="R3886">
        <v>77</v>
      </c>
      <c r="S3886" t="s">
        <v>17</v>
      </c>
      <c r="T3886" t="s">
        <v>21</v>
      </c>
      <c r="U3886" t="s">
        <v>17</v>
      </c>
      <c r="V3886" t="str">
        <f>IF(Table2[[#This Row],[Age]] &lt; 30, "Under 30", IF(Table2[[#This Row],[Age]] &lt; 65, "Other", "Senior"))</f>
        <v>Senior</v>
      </c>
      <c r="W3886">
        <v>0</v>
      </c>
      <c r="X3886" t="s">
        <v>21</v>
      </c>
      <c r="Y3886" t="s">
        <v>28</v>
      </c>
      <c r="Z3886" t="s">
        <v>34</v>
      </c>
      <c r="AA3886">
        <v>39</v>
      </c>
      <c r="AB3886">
        <v>661</v>
      </c>
      <c r="AC3886" t="s">
        <v>52</v>
      </c>
      <c r="AD3886" t="s">
        <v>53</v>
      </c>
      <c r="AE3886">
        <f t="shared" si="60"/>
        <v>1</v>
      </c>
      <c r="AF3886">
        <v>1</v>
      </c>
      <c r="AG3886" t="str">
        <f>IF(Table2[[#This Row],[Avg Monthly GB Download]] &lt; 5, "Less than 5 GB", IF(Table2[[#This Row],[Avg Monthly GB Download]] &lt;= 10, "Between 5 and 10 GB", "10 or more GB"))</f>
        <v>Less than 5 GB</v>
      </c>
    </row>
    <row r="3887" spans="1:33" x14ac:dyDescent="0.3">
      <c r="A3887" t="s">
        <v>7889</v>
      </c>
      <c r="B3887" t="s">
        <v>21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17</v>
      </c>
      <c r="I3887" t="s">
        <v>18</v>
      </c>
      <c r="J3887">
        <v>0</v>
      </c>
      <c r="K3887">
        <v>5</v>
      </c>
      <c r="L3887">
        <v>1</v>
      </c>
      <c r="M3887" t="s">
        <v>21</v>
      </c>
      <c r="N3887">
        <v>0</v>
      </c>
      <c r="O3887" t="s">
        <v>43</v>
      </c>
      <c r="P3887" t="s">
        <v>7890</v>
      </c>
      <c r="Q3887" t="s">
        <v>22</v>
      </c>
      <c r="R3887">
        <v>59</v>
      </c>
      <c r="S3887" t="s">
        <v>17</v>
      </c>
      <c r="T3887" t="s">
        <v>17</v>
      </c>
      <c r="U3887" t="s">
        <v>17</v>
      </c>
      <c r="V3887" t="str">
        <f>IF(Table2[[#This Row],[Age]] &lt; 30, "Under 30", IF(Table2[[#This Row],[Age]] &lt; 65, "Other", "Senior"))</f>
        <v>Other</v>
      </c>
      <c r="W3887">
        <v>0</v>
      </c>
      <c r="X3887" t="s">
        <v>21</v>
      </c>
      <c r="Y3887" t="s">
        <v>94</v>
      </c>
      <c r="Z3887" t="s">
        <v>29</v>
      </c>
      <c r="AA3887">
        <v>36</v>
      </c>
      <c r="AB3887">
        <v>1730</v>
      </c>
      <c r="AC3887" t="s">
        <v>35</v>
      </c>
      <c r="AD3887" t="s">
        <v>100</v>
      </c>
      <c r="AE3887">
        <f t="shared" si="60"/>
        <v>1</v>
      </c>
      <c r="AF3887">
        <v>1</v>
      </c>
      <c r="AG3887" t="str">
        <f>IF(Table2[[#This Row],[Avg Monthly GB Download]] &lt; 5, "Less than 5 GB", IF(Table2[[#This Row],[Avg Monthly GB Download]] &lt;= 10, "Between 5 and 10 GB", "10 or more GB"))</f>
        <v>Less than 5 GB</v>
      </c>
    </row>
    <row r="3888" spans="1:33" x14ac:dyDescent="0.3">
      <c r="A3888" t="s">
        <v>7891</v>
      </c>
      <c r="B3888" t="s">
        <v>21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17</v>
      </c>
      <c r="I3888" t="s">
        <v>18</v>
      </c>
      <c r="J3888">
        <v>0</v>
      </c>
      <c r="K3888">
        <v>0</v>
      </c>
      <c r="L3888">
        <v>0</v>
      </c>
      <c r="M3888" t="s">
        <v>21</v>
      </c>
      <c r="N3888">
        <v>0</v>
      </c>
      <c r="O3888" t="s">
        <v>24</v>
      </c>
      <c r="P3888" t="s">
        <v>7892</v>
      </c>
      <c r="Q3888" t="s">
        <v>22</v>
      </c>
      <c r="R3888">
        <v>66</v>
      </c>
      <c r="S3888" t="s">
        <v>17</v>
      </c>
      <c r="T3888" t="s">
        <v>21</v>
      </c>
      <c r="U3888" t="s">
        <v>17</v>
      </c>
      <c r="V3888" t="str">
        <f>IF(Table2[[#This Row],[Age]] &lt; 30, "Under 30", IF(Table2[[#This Row],[Age]] &lt; 65, "Other", "Senior"))</f>
        <v>Senior</v>
      </c>
      <c r="W3888">
        <v>0</v>
      </c>
      <c r="X3888" t="s">
        <v>17</v>
      </c>
      <c r="Y3888" t="s">
        <v>28</v>
      </c>
      <c r="Z3888" t="s">
        <v>34</v>
      </c>
      <c r="AA3888">
        <v>30</v>
      </c>
      <c r="AB3888">
        <v>511</v>
      </c>
      <c r="AC3888" t="s">
        <v>52</v>
      </c>
      <c r="AD3888" t="s">
        <v>53</v>
      </c>
      <c r="AE3888">
        <f t="shared" si="60"/>
        <v>1</v>
      </c>
      <c r="AF3888">
        <v>1</v>
      </c>
      <c r="AG3888" t="str">
        <f>IF(Table2[[#This Row],[Avg Monthly GB Download]] &lt; 5, "Less than 5 GB", IF(Table2[[#This Row],[Avg Monthly GB Download]] &lt;= 10, "Between 5 and 10 GB", "10 or more GB"))</f>
        <v>Less than 5 GB</v>
      </c>
    </row>
    <row r="3889" spans="1:33" x14ac:dyDescent="0.3">
      <c r="A3889" t="s">
        <v>7893</v>
      </c>
      <c r="B3889" t="s">
        <v>21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17</v>
      </c>
      <c r="I3889" t="s">
        <v>18</v>
      </c>
      <c r="J3889">
        <v>0</v>
      </c>
      <c r="K3889">
        <v>4</v>
      </c>
      <c r="L3889">
        <v>15</v>
      </c>
      <c r="M3889" t="s">
        <v>21</v>
      </c>
      <c r="N3889">
        <v>0</v>
      </c>
      <c r="O3889" t="s">
        <v>81</v>
      </c>
      <c r="P3889" t="s">
        <v>7894</v>
      </c>
      <c r="Q3889" t="s">
        <v>20</v>
      </c>
      <c r="R3889">
        <v>25</v>
      </c>
      <c r="S3889" t="s">
        <v>21</v>
      </c>
      <c r="T3889" t="s">
        <v>17</v>
      </c>
      <c r="U3889" t="s">
        <v>17</v>
      </c>
      <c r="V3889" t="str">
        <f>IF(Table2[[#This Row],[Age]] &lt; 30, "Under 30", IF(Table2[[#This Row],[Age]] &lt; 65, "Other", "Senior"))</f>
        <v>Under 30</v>
      </c>
      <c r="W3889">
        <v>0</v>
      </c>
      <c r="X3889" t="s">
        <v>21</v>
      </c>
      <c r="Y3889" t="s">
        <v>28</v>
      </c>
      <c r="Z3889" t="s">
        <v>29</v>
      </c>
      <c r="AA3889">
        <v>49</v>
      </c>
      <c r="AB3889">
        <v>1597</v>
      </c>
      <c r="AC3889" t="s">
        <v>52</v>
      </c>
      <c r="AD3889" t="s">
        <v>53</v>
      </c>
      <c r="AE3889">
        <f t="shared" si="60"/>
        <v>1</v>
      </c>
      <c r="AF3889">
        <v>1</v>
      </c>
      <c r="AG3889" t="str">
        <f>IF(Table2[[#This Row],[Avg Monthly GB Download]] &lt; 5, "Less than 5 GB", IF(Table2[[#This Row],[Avg Monthly GB Download]] &lt;= 10, "Between 5 and 10 GB", "10 or more GB"))</f>
        <v>10 or more GB</v>
      </c>
    </row>
    <row r="3890" spans="1:33" x14ac:dyDescent="0.3">
      <c r="A3890" t="s">
        <v>7895</v>
      </c>
      <c r="B3890" t="s">
        <v>21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17</v>
      </c>
      <c r="I3890" t="s">
        <v>18</v>
      </c>
      <c r="J3890">
        <v>0</v>
      </c>
      <c r="K3890">
        <v>5</v>
      </c>
      <c r="L3890">
        <v>3</v>
      </c>
      <c r="M3890" t="s">
        <v>21</v>
      </c>
      <c r="N3890">
        <v>0</v>
      </c>
      <c r="O3890" t="s">
        <v>27</v>
      </c>
      <c r="P3890" t="s">
        <v>7896</v>
      </c>
      <c r="Q3890" t="s">
        <v>20</v>
      </c>
      <c r="R3890">
        <v>76</v>
      </c>
      <c r="S3890" t="s">
        <v>17</v>
      </c>
      <c r="T3890" t="s">
        <v>21</v>
      </c>
      <c r="U3890" t="s">
        <v>17</v>
      </c>
      <c r="V3890" t="str">
        <f>IF(Table2[[#This Row],[Age]] &lt; 30, "Under 30", IF(Table2[[#This Row],[Age]] &lt; 65, "Other", "Senior"))</f>
        <v>Senior</v>
      </c>
      <c r="W3890">
        <v>0</v>
      </c>
      <c r="X3890" t="s">
        <v>17</v>
      </c>
      <c r="Y3890" t="s">
        <v>28</v>
      </c>
      <c r="Z3890" t="s">
        <v>34</v>
      </c>
      <c r="AA3890">
        <v>54</v>
      </c>
      <c r="AB3890">
        <v>2278</v>
      </c>
      <c r="AC3890" t="s">
        <v>52</v>
      </c>
      <c r="AD3890" t="s">
        <v>53</v>
      </c>
      <c r="AE3890">
        <f t="shared" si="60"/>
        <v>1</v>
      </c>
      <c r="AF3890">
        <v>1</v>
      </c>
      <c r="AG3890" t="str">
        <f>IF(Table2[[#This Row],[Avg Monthly GB Download]] &lt; 5, "Less than 5 GB", IF(Table2[[#This Row],[Avg Monthly GB Download]] &lt;= 10, "Between 5 and 10 GB", "10 or more GB"))</f>
        <v>Less than 5 GB</v>
      </c>
    </row>
    <row r="3891" spans="1:33" x14ac:dyDescent="0.3">
      <c r="A3891" t="s">
        <v>7897</v>
      </c>
      <c r="B3891" t="s">
        <v>21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17</v>
      </c>
      <c r="I3891" t="s">
        <v>18</v>
      </c>
      <c r="J3891">
        <v>0</v>
      </c>
      <c r="K3891">
        <v>2</v>
      </c>
      <c r="L3891">
        <v>4</v>
      </c>
      <c r="M3891" t="s">
        <v>17</v>
      </c>
      <c r="N3891">
        <v>23</v>
      </c>
      <c r="O3891" t="s">
        <v>90</v>
      </c>
      <c r="P3891" t="s">
        <v>7898</v>
      </c>
      <c r="Q3891" t="s">
        <v>22</v>
      </c>
      <c r="R3891">
        <v>65</v>
      </c>
      <c r="S3891" t="s">
        <v>17</v>
      </c>
      <c r="T3891" t="s">
        <v>21</v>
      </c>
      <c r="U3891" t="s">
        <v>17</v>
      </c>
      <c r="V3891" t="str">
        <f>IF(Table2[[#This Row],[Age]] &lt; 30, "Under 30", IF(Table2[[#This Row],[Age]] &lt; 65, "Other", "Senior"))</f>
        <v>Senior</v>
      </c>
      <c r="W3891">
        <v>0</v>
      </c>
      <c r="X3891" t="s">
        <v>17</v>
      </c>
      <c r="Y3891" t="s">
        <v>28</v>
      </c>
      <c r="Z3891" t="s">
        <v>34</v>
      </c>
      <c r="AA3891">
        <v>37</v>
      </c>
      <c r="AB3891">
        <v>410</v>
      </c>
      <c r="AC3891" t="s">
        <v>52</v>
      </c>
      <c r="AD3891" t="s">
        <v>53</v>
      </c>
      <c r="AE3891">
        <f t="shared" si="60"/>
        <v>1</v>
      </c>
      <c r="AF3891">
        <v>1</v>
      </c>
      <c r="AG3891" t="str">
        <f>IF(Table2[[#This Row],[Avg Monthly GB Download]] &lt; 5, "Less than 5 GB", IF(Table2[[#This Row],[Avg Monthly GB Download]] &lt;= 10, "Between 5 and 10 GB", "10 or more GB"))</f>
        <v>Less than 5 GB</v>
      </c>
    </row>
    <row r="3892" spans="1:33" x14ac:dyDescent="0.3">
      <c r="A3892" t="s">
        <v>7899</v>
      </c>
      <c r="B3892" t="s">
        <v>21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17</v>
      </c>
      <c r="I3892" t="s">
        <v>18</v>
      </c>
      <c r="J3892">
        <v>0</v>
      </c>
      <c r="K3892">
        <v>1</v>
      </c>
      <c r="L3892">
        <v>20</v>
      </c>
      <c r="M3892" t="s">
        <v>21</v>
      </c>
      <c r="N3892">
        <v>0</v>
      </c>
      <c r="O3892" t="s">
        <v>68</v>
      </c>
      <c r="P3892" t="s">
        <v>7900</v>
      </c>
      <c r="Q3892" t="s">
        <v>20</v>
      </c>
      <c r="R3892">
        <v>29</v>
      </c>
      <c r="S3892" t="s">
        <v>21</v>
      </c>
      <c r="T3892" t="s">
        <v>17</v>
      </c>
      <c r="U3892" t="s">
        <v>17</v>
      </c>
      <c r="V3892" t="str">
        <f>IF(Table2[[#This Row],[Age]] &lt; 30, "Under 30", IF(Table2[[#This Row],[Age]] &lt; 65, "Other", "Senior"))</f>
        <v>Under 30</v>
      </c>
      <c r="W3892">
        <v>0</v>
      </c>
      <c r="X3892" t="s">
        <v>17</v>
      </c>
      <c r="Y3892" t="s">
        <v>28</v>
      </c>
      <c r="Z3892" t="s">
        <v>29</v>
      </c>
      <c r="AA3892">
        <v>42</v>
      </c>
      <c r="AB3892">
        <v>42</v>
      </c>
      <c r="AC3892" t="s">
        <v>52</v>
      </c>
      <c r="AD3892" t="s">
        <v>53</v>
      </c>
      <c r="AE3892">
        <f t="shared" si="60"/>
        <v>1</v>
      </c>
      <c r="AF3892">
        <v>1</v>
      </c>
      <c r="AG3892" t="str">
        <f>IF(Table2[[#This Row],[Avg Monthly GB Download]] &lt; 5, "Less than 5 GB", IF(Table2[[#This Row],[Avg Monthly GB Download]] &lt;= 10, "Between 5 and 10 GB", "10 or more GB"))</f>
        <v>10 or more GB</v>
      </c>
    </row>
    <row r="3893" spans="1:33" x14ac:dyDescent="0.3">
      <c r="A3893" t="s">
        <v>7901</v>
      </c>
      <c r="B3893" t="s">
        <v>21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17</v>
      </c>
      <c r="I3893" t="s">
        <v>84</v>
      </c>
      <c r="J3893">
        <v>0</v>
      </c>
      <c r="K3893">
        <v>2</v>
      </c>
      <c r="L3893">
        <v>5</v>
      </c>
      <c r="M3893" t="s">
        <v>21</v>
      </c>
      <c r="N3893">
        <v>0</v>
      </c>
      <c r="O3893" t="s">
        <v>27</v>
      </c>
      <c r="P3893" t="s">
        <v>7902</v>
      </c>
      <c r="Q3893" t="s">
        <v>22</v>
      </c>
      <c r="R3893">
        <v>69</v>
      </c>
      <c r="S3893" t="s">
        <v>17</v>
      </c>
      <c r="T3893" t="s">
        <v>21</v>
      </c>
      <c r="U3893" t="s">
        <v>17</v>
      </c>
      <c r="V3893" t="str">
        <f>IF(Table2[[#This Row],[Age]] &lt; 30, "Under 30", IF(Table2[[#This Row],[Age]] &lt; 65, "Other", "Senior"))</f>
        <v>Senior</v>
      </c>
      <c r="W3893">
        <v>0</v>
      </c>
      <c r="X3893" t="s">
        <v>17</v>
      </c>
      <c r="Y3893" t="s">
        <v>28</v>
      </c>
      <c r="Z3893" t="s">
        <v>34</v>
      </c>
      <c r="AA3893">
        <v>34</v>
      </c>
      <c r="AB3893">
        <v>34</v>
      </c>
      <c r="AC3893" t="s">
        <v>52</v>
      </c>
      <c r="AD3893" t="s">
        <v>53</v>
      </c>
      <c r="AE3893">
        <f t="shared" si="60"/>
        <v>1</v>
      </c>
      <c r="AF3893">
        <v>1</v>
      </c>
      <c r="AG3893" t="str">
        <f>IF(Table2[[#This Row],[Avg Monthly GB Download]] &lt; 5, "Less than 5 GB", IF(Table2[[#This Row],[Avg Monthly GB Download]] &lt;= 10, "Between 5 and 10 GB", "10 or more GB"))</f>
        <v>Between 5 and 10 GB</v>
      </c>
    </row>
    <row r="3894" spans="1:33" x14ac:dyDescent="0.3">
      <c r="A3894" t="s">
        <v>7903</v>
      </c>
      <c r="B3894" t="s">
        <v>21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17</v>
      </c>
      <c r="I3894" t="s">
        <v>18</v>
      </c>
      <c r="J3894">
        <v>0</v>
      </c>
      <c r="K3894">
        <v>2</v>
      </c>
      <c r="L3894">
        <v>10</v>
      </c>
      <c r="M3894" t="s">
        <v>21</v>
      </c>
      <c r="N3894">
        <v>0</v>
      </c>
      <c r="O3894" t="s">
        <v>73</v>
      </c>
      <c r="P3894" t="s">
        <v>7904</v>
      </c>
      <c r="Q3894" t="s">
        <v>20</v>
      </c>
      <c r="R3894">
        <v>19</v>
      </c>
      <c r="S3894" t="s">
        <v>21</v>
      </c>
      <c r="T3894" t="s">
        <v>17</v>
      </c>
      <c r="U3894" t="s">
        <v>17</v>
      </c>
      <c r="V3894" t="str">
        <f>IF(Table2[[#This Row],[Age]] &lt; 30, "Under 30", IF(Table2[[#This Row],[Age]] &lt; 65, "Other", "Senior"))</f>
        <v>Under 30</v>
      </c>
      <c r="W3894">
        <v>0</v>
      </c>
      <c r="X3894" t="s">
        <v>17</v>
      </c>
      <c r="Y3894" t="s">
        <v>28</v>
      </c>
      <c r="Z3894" t="s">
        <v>29</v>
      </c>
      <c r="AA3894">
        <v>18</v>
      </c>
      <c r="AB3894">
        <v>54</v>
      </c>
      <c r="AC3894" t="s">
        <v>44</v>
      </c>
      <c r="AD3894" t="s">
        <v>95</v>
      </c>
      <c r="AE3894">
        <f t="shared" si="60"/>
        <v>1</v>
      </c>
      <c r="AF3894">
        <v>1</v>
      </c>
      <c r="AG3894" t="str">
        <f>IF(Table2[[#This Row],[Avg Monthly GB Download]] &lt; 5, "Less than 5 GB", IF(Table2[[#This Row],[Avg Monthly GB Download]] &lt;= 10, "Between 5 and 10 GB", "10 or more GB"))</f>
        <v>Between 5 and 10 GB</v>
      </c>
    </row>
    <row r="3895" spans="1:33" x14ac:dyDescent="0.3">
      <c r="A3895" t="s">
        <v>7905</v>
      </c>
      <c r="B3895" t="s">
        <v>21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17</v>
      </c>
      <c r="I3895" t="s">
        <v>18</v>
      </c>
      <c r="J3895">
        <v>0</v>
      </c>
      <c r="K3895">
        <v>4</v>
      </c>
      <c r="L3895">
        <v>3</v>
      </c>
      <c r="M3895" t="s">
        <v>21</v>
      </c>
      <c r="N3895">
        <v>0</v>
      </c>
      <c r="O3895" t="s">
        <v>76</v>
      </c>
      <c r="P3895" t="s">
        <v>7906</v>
      </c>
      <c r="Q3895" t="s">
        <v>22</v>
      </c>
      <c r="R3895">
        <v>40</v>
      </c>
      <c r="S3895" t="s">
        <v>17</v>
      </c>
      <c r="T3895" t="s">
        <v>17</v>
      </c>
      <c r="U3895" t="s">
        <v>17</v>
      </c>
      <c r="V3895" t="str">
        <f>IF(Table2[[#This Row],[Age]] &lt; 30, "Under 30", IF(Table2[[#This Row],[Age]] &lt; 65, "Other", "Senior"))</f>
        <v>Other</v>
      </c>
      <c r="W3895">
        <v>0</v>
      </c>
      <c r="X3895" t="s">
        <v>21</v>
      </c>
      <c r="Y3895" t="s">
        <v>28</v>
      </c>
      <c r="Z3895" t="s">
        <v>29</v>
      </c>
      <c r="AA3895">
        <v>43</v>
      </c>
      <c r="AB3895">
        <v>2143</v>
      </c>
      <c r="AC3895" t="s">
        <v>44</v>
      </c>
      <c r="AD3895" t="s">
        <v>95</v>
      </c>
      <c r="AE3895">
        <f t="shared" si="60"/>
        <v>1</v>
      </c>
      <c r="AF3895">
        <v>1</v>
      </c>
      <c r="AG3895" t="str">
        <f>IF(Table2[[#This Row],[Avg Monthly GB Download]] &lt; 5, "Less than 5 GB", IF(Table2[[#This Row],[Avg Monthly GB Download]] &lt;= 10, "Between 5 and 10 GB", "10 or more GB"))</f>
        <v>Less than 5 GB</v>
      </c>
    </row>
    <row r="3896" spans="1:33" x14ac:dyDescent="0.3">
      <c r="A3896" t="s">
        <v>7907</v>
      </c>
      <c r="B3896" t="s">
        <v>21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17</v>
      </c>
      <c r="I3896" t="s">
        <v>84</v>
      </c>
      <c r="J3896">
        <v>0</v>
      </c>
      <c r="K3896">
        <v>0</v>
      </c>
      <c r="L3896">
        <v>1</v>
      </c>
      <c r="M3896" t="s">
        <v>21</v>
      </c>
      <c r="N3896">
        <v>0</v>
      </c>
      <c r="O3896" t="s">
        <v>23</v>
      </c>
      <c r="P3896" t="s">
        <v>7908</v>
      </c>
      <c r="Q3896" t="s">
        <v>22</v>
      </c>
      <c r="R3896">
        <v>31</v>
      </c>
      <c r="S3896" t="s">
        <v>17</v>
      </c>
      <c r="T3896" t="s">
        <v>17</v>
      </c>
      <c r="U3896" t="s">
        <v>17</v>
      </c>
      <c r="V3896" t="str">
        <f>IF(Table2[[#This Row],[Age]] &lt; 30, "Under 30", IF(Table2[[#This Row],[Age]] &lt; 65, "Other", "Senior"))</f>
        <v>Other</v>
      </c>
      <c r="W3896">
        <v>0</v>
      </c>
      <c r="X3896" t="s">
        <v>17</v>
      </c>
      <c r="Y3896" t="s">
        <v>28</v>
      </c>
      <c r="Z3896" t="s">
        <v>34</v>
      </c>
      <c r="AA3896">
        <v>39</v>
      </c>
      <c r="AB3896">
        <v>182</v>
      </c>
      <c r="AC3896" t="s">
        <v>52</v>
      </c>
      <c r="AD3896" t="s">
        <v>92</v>
      </c>
      <c r="AE3896">
        <f t="shared" si="60"/>
        <v>1</v>
      </c>
      <c r="AF3896">
        <v>1</v>
      </c>
      <c r="AG3896" t="str">
        <f>IF(Table2[[#This Row],[Avg Monthly GB Download]] &lt; 5, "Less than 5 GB", IF(Table2[[#This Row],[Avg Monthly GB Download]] &lt;= 10, "Between 5 and 10 GB", "10 or more GB"))</f>
        <v>Less than 5 GB</v>
      </c>
    </row>
    <row r="3897" spans="1:33" x14ac:dyDescent="0.3">
      <c r="A3897" t="s">
        <v>7909</v>
      </c>
      <c r="B3897" t="s">
        <v>21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17</v>
      </c>
      <c r="I3897" t="s">
        <v>18</v>
      </c>
      <c r="J3897">
        <v>0</v>
      </c>
      <c r="K3897">
        <v>0</v>
      </c>
      <c r="L3897">
        <v>3</v>
      </c>
      <c r="M3897" t="s">
        <v>21</v>
      </c>
      <c r="N3897">
        <v>0</v>
      </c>
      <c r="O3897" t="s">
        <v>81</v>
      </c>
      <c r="P3897" t="s">
        <v>7910</v>
      </c>
      <c r="Q3897" t="s">
        <v>22</v>
      </c>
      <c r="R3897">
        <v>47</v>
      </c>
      <c r="S3897" t="s">
        <v>17</v>
      </c>
      <c r="T3897" t="s">
        <v>17</v>
      </c>
      <c r="U3897" t="s">
        <v>17</v>
      </c>
      <c r="V3897" t="str">
        <f>IF(Table2[[#This Row],[Age]] &lt; 30, "Under 30", IF(Table2[[#This Row],[Age]] &lt; 65, "Other", "Senior"))</f>
        <v>Other</v>
      </c>
      <c r="W3897">
        <v>0</v>
      </c>
      <c r="X3897" t="s">
        <v>17</v>
      </c>
      <c r="Y3897" t="s">
        <v>28</v>
      </c>
      <c r="Z3897" t="s">
        <v>34</v>
      </c>
      <c r="AA3897">
        <v>50</v>
      </c>
      <c r="AB3897">
        <v>2536</v>
      </c>
      <c r="AC3897" t="s">
        <v>52</v>
      </c>
      <c r="AD3897" t="s">
        <v>92</v>
      </c>
      <c r="AE3897">
        <f t="shared" si="60"/>
        <v>1</v>
      </c>
      <c r="AF3897">
        <v>1</v>
      </c>
      <c r="AG3897" t="str">
        <f>IF(Table2[[#This Row],[Avg Monthly GB Download]] &lt; 5, "Less than 5 GB", IF(Table2[[#This Row],[Avg Monthly GB Download]] &lt;= 10, "Between 5 and 10 GB", "10 or more GB"))</f>
        <v>Less than 5 GB</v>
      </c>
    </row>
    <row r="3898" spans="1:33" x14ac:dyDescent="0.3">
      <c r="A3898" t="s">
        <v>7911</v>
      </c>
      <c r="B3898" t="s">
        <v>21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17</v>
      </c>
      <c r="I3898" t="s">
        <v>18</v>
      </c>
      <c r="J3898">
        <v>0</v>
      </c>
      <c r="K3898">
        <v>5</v>
      </c>
      <c r="L3898">
        <v>2</v>
      </c>
      <c r="M3898" t="s">
        <v>17</v>
      </c>
      <c r="N3898">
        <v>44</v>
      </c>
      <c r="O3898" t="s">
        <v>72</v>
      </c>
      <c r="P3898" t="s">
        <v>7912</v>
      </c>
      <c r="Q3898" t="s">
        <v>20</v>
      </c>
      <c r="R3898">
        <v>55</v>
      </c>
      <c r="S3898" t="s">
        <v>17</v>
      </c>
      <c r="T3898" t="s">
        <v>17</v>
      </c>
      <c r="U3898" t="s">
        <v>17</v>
      </c>
      <c r="V3898" t="str">
        <f>IF(Table2[[#This Row],[Age]] &lt; 30, "Under 30", IF(Table2[[#This Row],[Age]] &lt; 65, "Other", "Senior"))</f>
        <v>Other</v>
      </c>
      <c r="W3898">
        <v>0</v>
      </c>
      <c r="X3898" t="s">
        <v>17</v>
      </c>
      <c r="Y3898" t="s">
        <v>28</v>
      </c>
      <c r="Z3898" t="s">
        <v>34</v>
      </c>
      <c r="AA3898">
        <v>32</v>
      </c>
      <c r="AB3898">
        <v>1484</v>
      </c>
      <c r="AC3898" t="s">
        <v>44</v>
      </c>
      <c r="AD3898" t="s">
        <v>95</v>
      </c>
      <c r="AE3898">
        <f t="shared" si="60"/>
        <v>1</v>
      </c>
      <c r="AF3898">
        <v>1</v>
      </c>
      <c r="AG3898" t="str">
        <f>IF(Table2[[#This Row],[Avg Monthly GB Download]] &lt; 5, "Less than 5 GB", IF(Table2[[#This Row],[Avg Monthly GB Download]] &lt;= 10, "Between 5 and 10 GB", "10 or more GB"))</f>
        <v>Less than 5 GB</v>
      </c>
    </row>
    <row r="3899" spans="1:33" x14ac:dyDescent="0.3">
      <c r="A3899" t="s">
        <v>7913</v>
      </c>
      <c r="B3899" t="s">
        <v>21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17</v>
      </c>
      <c r="I3899" t="s">
        <v>18</v>
      </c>
      <c r="J3899">
        <v>0</v>
      </c>
      <c r="K3899">
        <v>0</v>
      </c>
      <c r="L3899">
        <v>6</v>
      </c>
      <c r="M3899" t="s">
        <v>21</v>
      </c>
      <c r="N3899">
        <v>0</v>
      </c>
      <c r="O3899" t="s">
        <v>60</v>
      </c>
      <c r="P3899" t="s">
        <v>7914</v>
      </c>
      <c r="Q3899" t="s">
        <v>22</v>
      </c>
      <c r="R3899">
        <v>72</v>
      </c>
      <c r="S3899" t="s">
        <v>17</v>
      </c>
      <c r="T3899" t="s">
        <v>21</v>
      </c>
      <c r="U3899" t="s">
        <v>17</v>
      </c>
      <c r="V3899" t="str">
        <f>IF(Table2[[#This Row],[Age]] &lt; 30, "Under 30", IF(Table2[[#This Row],[Age]] &lt; 65, "Other", "Senior"))</f>
        <v>Senior</v>
      </c>
      <c r="W3899">
        <v>0</v>
      </c>
      <c r="X3899" t="s">
        <v>21</v>
      </c>
      <c r="Y3899" t="s">
        <v>28</v>
      </c>
      <c r="Z3899" t="s">
        <v>91</v>
      </c>
      <c r="AA3899">
        <v>20</v>
      </c>
      <c r="AB3899">
        <v>20</v>
      </c>
      <c r="AC3899" t="s">
        <v>52</v>
      </c>
      <c r="AD3899" t="s">
        <v>53</v>
      </c>
      <c r="AE3899">
        <f t="shared" si="60"/>
        <v>1</v>
      </c>
      <c r="AF3899">
        <v>1</v>
      </c>
      <c r="AG3899" t="str">
        <f>IF(Table2[[#This Row],[Avg Monthly GB Download]] &lt; 5, "Less than 5 GB", IF(Table2[[#This Row],[Avg Monthly GB Download]] &lt;= 10, "Between 5 and 10 GB", "10 or more GB"))</f>
        <v>Between 5 and 10 GB</v>
      </c>
    </row>
    <row r="3900" spans="1:33" x14ac:dyDescent="0.3">
      <c r="A3900" t="s">
        <v>7915</v>
      </c>
      <c r="B3900" t="s">
        <v>21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17</v>
      </c>
      <c r="I3900" t="s">
        <v>18</v>
      </c>
      <c r="J3900">
        <v>0</v>
      </c>
      <c r="K3900">
        <v>0</v>
      </c>
      <c r="L3900">
        <v>2</v>
      </c>
      <c r="M3900" t="s">
        <v>21</v>
      </c>
      <c r="N3900">
        <v>0</v>
      </c>
      <c r="O3900" t="s">
        <v>82</v>
      </c>
      <c r="P3900" t="s">
        <v>7916</v>
      </c>
      <c r="Q3900" t="s">
        <v>20</v>
      </c>
      <c r="R3900">
        <v>40</v>
      </c>
      <c r="S3900" t="s">
        <v>17</v>
      </c>
      <c r="T3900" t="s">
        <v>17</v>
      </c>
      <c r="U3900" t="s">
        <v>17</v>
      </c>
      <c r="V3900" t="str">
        <f>IF(Table2[[#This Row],[Age]] &lt; 30, "Under 30", IF(Table2[[#This Row],[Age]] &lt; 65, "Other", "Senior"))</f>
        <v>Other</v>
      </c>
      <c r="W3900">
        <v>0</v>
      </c>
      <c r="X3900" t="s">
        <v>21</v>
      </c>
      <c r="Y3900" t="s">
        <v>28</v>
      </c>
      <c r="Z3900" t="s">
        <v>34</v>
      </c>
      <c r="AA3900">
        <v>64</v>
      </c>
      <c r="AB3900">
        <v>2602</v>
      </c>
      <c r="AC3900" t="s">
        <v>44</v>
      </c>
      <c r="AD3900" t="s">
        <v>95</v>
      </c>
      <c r="AE3900">
        <f t="shared" si="60"/>
        <v>1</v>
      </c>
      <c r="AF3900">
        <v>1</v>
      </c>
      <c r="AG3900" t="str">
        <f>IF(Table2[[#This Row],[Avg Monthly GB Download]] &lt; 5, "Less than 5 GB", IF(Table2[[#This Row],[Avg Monthly GB Download]] &lt;= 10, "Between 5 and 10 GB", "10 or more GB"))</f>
        <v>Less than 5 GB</v>
      </c>
    </row>
    <row r="3901" spans="1:33" x14ac:dyDescent="0.3">
      <c r="A3901" t="s">
        <v>7917</v>
      </c>
      <c r="B3901" t="s">
        <v>21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17</v>
      </c>
      <c r="I3901" t="s">
        <v>18</v>
      </c>
      <c r="J3901">
        <v>0</v>
      </c>
      <c r="K3901">
        <v>2</v>
      </c>
      <c r="L3901">
        <v>4</v>
      </c>
      <c r="M3901" t="s">
        <v>21</v>
      </c>
      <c r="N3901">
        <v>0</v>
      </c>
      <c r="O3901" t="s">
        <v>81</v>
      </c>
      <c r="P3901" t="s">
        <v>7918</v>
      </c>
      <c r="Q3901" t="s">
        <v>20</v>
      </c>
      <c r="R3901">
        <v>40</v>
      </c>
      <c r="S3901" t="s">
        <v>17</v>
      </c>
      <c r="T3901" t="s">
        <v>17</v>
      </c>
      <c r="U3901" t="s">
        <v>17</v>
      </c>
      <c r="V3901" t="str">
        <f>IF(Table2[[#This Row],[Age]] &lt; 30, "Under 30", IF(Table2[[#This Row],[Age]] &lt; 65, "Other", "Senior"))</f>
        <v>Other</v>
      </c>
      <c r="W3901">
        <v>0</v>
      </c>
      <c r="X3901" t="s">
        <v>17</v>
      </c>
      <c r="Y3901" t="s">
        <v>28</v>
      </c>
      <c r="Z3901" t="s">
        <v>34</v>
      </c>
      <c r="AA3901">
        <v>47</v>
      </c>
      <c r="AB3901">
        <v>1435</v>
      </c>
      <c r="AC3901" t="s">
        <v>44</v>
      </c>
      <c r="AD3901" t="s">
        <v>95</v>
      </c>
      <c r="AE3901">
        <f t="shared" si="60"/>
        <v>1</v>
      </c>
      <c r="AF3901">
        <v>1</v>
      </c>
      <c r="AG3901" t="str">
        <f>IF(Table2[[#This Row],[Avg Monthly GB Download]] &lt; 5, "Less than 5 GB", IF(Table2[[#This Row],[Avg Monthly GB Download]] &lt;= 10, "Between 5 and 10 GB", "10 or more GB"))</f>
        <v>Less than 5 GB</v>
      </c>
    </row>
    <row r="3902" spans="1:33" x14ac:dyDescent="0.3">
      <c r="A3902" t="s">
        <v>7919</v>
      </c>
      <c r="B3902" t="s">
        <v>21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17</v>
      </c>
      <c r="I3902" t="s">
        <v>18</v>
      </c>
      <c r="J3902">
        <v>0</v>
      </c>
      <c r="K3902">
        <v>4</v>
      </c>
      <c r="L3902">
        <v>3</v>
      </c>
      <c r="M3902" t="s">
        <v>21</v>
      </c>
      <c r="N3902">
        <v>0</v>
      </c>
      <c r="O3902" t="s">
        <v>27</v>
      </c>
      <c r="P3902" t="s">
        <v>7920</v>
      </c>
      <c r="Q3902" t="s">
        <v>20</v>
      </c>
      <c r="R3902">
        <v>34</v>
      </c>
      <c r="S3902" t="s">
        <v>17</v>
      </c>
      <c r="T3902" t="s">
        <v>17</v>
      </c>
      <c r="U3902" t="s">
        <v>17</v>
      </c>
      <c r="V3902" t="str">
        <f>IF(Table2[[#This Row],[Age]] &lt; 30, "Under 30", IF(Table2[[#This Row],[Age]] &lt; 65, "Other", "Senior"))</f>
        <v>Other</v>
      </c>
      <c r="W3902">
        <v>0</v>
      </c>
      <c r="X3902" t="s">
        <v>17</v>
      </c>
      <c r="Y3902" t="s">
        <v>28</v>
      </c>
      <c r="Z3902" t="s">
        <v>34</v>
      </c>
      <c r="AA3902">
        <v>26</v>
      </c>
      <c r="AB3902">
        <v>688</v>
      </c>
      <c r="AC3902" t="s">
        <v>35</v>
      </c>
      <c r="AD3902" t="s">
        <v>100</v>
      </c>
      <c r="AE3902">
        <f t="shared" si="60"/>
        <v>1</v>
      </c>
      <c r="AF3902">
        <v>1</v>
      </c>
      <c r="AG3902" t="str">
        <f>IF(Table2[[#This Row],[Avg Monthly GB Download]] &lt; 5, "Less than 5 GB", IF(Table2[[#This Row],[Avg Monthly GB Download]] &lt;= 10, "Between 5 and 10 GB", "10 or more GB"))</f>
        <v>Less than 5 GB</v>
      </c>
    </row>
    <row r="3903" spans="1:33" x14ac:dyDescent="0.3">
      <c r="A3903" t="s">
        <v>7921</v>
      </c>
      <c r="B3903" t="s">
        <v>21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17</v>
      </c>
      <c r="I3903" t="s">
        <v>18</v>
      </c>
      <c r="J3903">
        <v>0</v>
      </c>
      <c r="K3903">
        <v>4</v>
      </c>
      <c r="L3903">
        <v>4</v>
      </c>
      <c r="M3903" t="s">
        <v>21</v>
      </c>
      <c r="N3903">
        <v>0</v>
      </c>
      <c r="O3903" t="s">
        <v>78</v>
      </c>
      <c r="P3903" t="s">
        <v>7922</v>
      </c>
      <c r="Q3903" t="s">
        <v>20</v>
      </c>
      <c r="R3903">
        <v>34</v>
      </c>
      <c r="S3903" t="s">
        <v>17</v>
      </c>
      <c r="T3903" t="s">
        <v>17</v>
      </c>
      <c r="U3903" t="s">
        <v>17</v>
      </c>
      <c r="V3903" t="str">
        <f>IF(Table2[[#This Row],[Age]] &lt; 30, "Under 30", IF(Table2[[#This Row],[Age]] &lt; 65, "Other", "Senior"))</f>
        <v>Other</v>
      </c>
      <c r="W3903">
        <v>0</v>
      </c>
      <c r="X3903" t="s">
        <v>17</v>
      </c>
      <c r="Y3903" t="s">
        <v>28</v>
      </c>
      <c r="Z3903" t="s">
        <v>34</v>
      </c>
      <c r="AA3903">
        <v>18</v>
      </c>
      <c r="AB3903">
        <v>18</v>
      </c>
      <c r="AC3903" t="s">
        <v>35</v>
      </c>
      <c r="AD3903" t="s">
        <v>100</v>
      </c>
      <c r="AE3903">
        <f t="shared" si="60"/>
        <v>1</v>
      </c>
      <c r="AF3903">
        <v>1</v>
      </c>
      <c r="AG3903" t="str">
        <f>IF(Table2[[#This Row],[Avg Monthly GB Download]] &lt; 5, "Less than 5 GB", IF(Table2[[#This Row],[Avg Monthly GB Download]] &lt;= 10, "Between 5 and 10 GB", "10 or more GB"))</f>
        <v>Less than 5 GB</v>
      </c>
    </row>
    <row r="3904" spans="1:33" x14ac:dyDescent="0.3">
      <c r="A3904" t="s">
        <v>7923</v>
      </c>
      <c r="B3904" t="s">
        <v>21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17</v>
      </c>
      <c r="I3904" t="s">
        <v>18</v>
      </c>
      <c r="J3904">
        <v>0</v>
      </c>
      <c r="K3904">
        <v>2</v>
      </c>
      <c r="L3904">
        <v>4</v>
      </c>
      <c r="M3904" t="s">
        <v>21</v>
      </c>
      <c r="N3904">
        <v>0</v>
      </c>
      <c r="O3904" t="s">
        <v>70</v>
      </c>
      <c r="P3904" t="s">
        <v>7924</v>
      </c>
      <c r="Q3904" t="s">
        <v>22</v>
      </c>
      <c r="R3904">
        <v>45</v>
      </c>
      <c r="S3904" t="s">
        <v>17</v>
      </c>
      <c r="T3904" t="s">
        <v>17</v>
      </c>
      <c r="U3904" t="s">
        <v>17</v>
      </c>
      <c r="V3904" t="str">
        <f>IF(Table2[[#This Row],[Age]] &lt; 30, "Under 30", IF(Table2[[#This Row],[Age]] &lt; 65, "Other", "Senior"))</f>
        <v>Other</v>
      </c>
      <c r="W3904">
        <v>0</v>
      </c>
      <c r="X3904" t="s">
        <v>17</v>
      </c>
      <c r="Y3904" t="s">
        <v>28</v>
      </c>
      <c r="Z3904" t="s">
        <v>34</v>
      </c>
      <c r="AA3904">
        <v>55</v>
      </c>
      <c r="AB3904">
        <v>171</v>
      </c>
      <c r="AC3904" t="s">
        <v>35</v>
      </c>
      <c r="AD3904" t="s">
        <v>100</v>
      </c>
      <c r="AE3904">
        <f t="shared" si="60"/>
        <v>1</v>
      </c>
      <c r="AF3904">
        <v>1</v>
      </c>
      <c r="AG3904" t="str">
        <f>IF(Table2[[#This Row],[Avg Monthly GB Download]] &lt; 5, "Less than 5 GB", IF(Table2[[#This Row],[Avg Monthly GB Download]] &lt;= 10, "Between 5 and 10 GB", "10 or more GB"))</f>
        <v>Less than 5 GB</v>
      </c>
    </row>
    <row r="3905" spans="1:33" x14ac:dyDescent="0.3">
      <c r="A3905" t="s">
        <v>7925</v>
      </c>
      <c r="B3905" t="s">
        <v>21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17</v>
      </c>
      <c r="I3905" t="s">
        <v>18</v>
      </c>
      <c r="J3905">
        <v>0</v>
      </c>
      <c r="K3905">
        <v>1</v>
      </c>
      <c r="L3905">
        <v>6</v>
      </c>
      <c r="M3905" t="s">
        <v>17</v>
      </c>
      <c r="N3905">
        <v>79</v>
      </c>
      <c r="O3905" t="s">
        <v>47</v>
      </c>
      <c r="P3905" t="s">
        <v>7926</v>
      </c>
      <c r="Q3905" t="s">
        <v>20</v>
      </c>
      <c r="R3905">
        <v>44</v>
      </c>
      <c r="S3905" t="s">
        <v>17</v>
      </c>
      <c r="T3905" t="s">
        <v>17</v>
      </c>
      <c r="U3905" t="s">
        <v>17</v>
      </c>
      <c r="V3905" t="str">
        <f>IF(Table2[[#This Row],[Age]] &lt; 30, "Under 30", IF(Table2[[#This Row],[Age]] &lt; 65, "Other", "Senior"))</f>
        <v>Other</v>
      </c>
      <c r="W3905">
        <v>0</v>
      </c>
      <c r="X3905" t="s">
        <v>21</v>
      </c>
      <c r="Y3905" t="s">
        <v>94</v>
      </c>
      <c r="Z3905" t="s">
        <v>29</v>
      </c>
      <c r="AA3905">
        <v>60</v>
      </c>
      <c r="AB3905">
        <v>3860</v>
      </c>
      <c r="AC3905" t="s">
        <v>52</v>
      </c>
      <c r="AD3905" t="s">
        <v>92</v>
      </c>
      <c r="AE3905">
        <f t="shared" si="60"/>
        <v>1</v>
      </c>
      <c r="AF3905">
        <v>1</v>
      </c>
      <c r="AG3905" t="str">
        <f>IF(Table2[[#This Row],[Avg Monthly GB Download]] &lt; 5, "Less than 5 GB", IF(Table2[[#This Row],[Avg Monthly GB Download]] &lt;= 10, "Between 5 and 10 GB", "10 or more GB"))</f>
        <v>Between 5 and 10 GB</v>
      </c>
    </row>
    <row r="3906" spans="1:33" x14ac:dyDescent="0.3">
      <c r="A3906" t="s">
        <v>7927</v>
      </c>
      <c r="B3906" t="s">
        <v>21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17</v>
      </c>
      <c r="I3906" t="s">
        <v>18</v>
      </c>
      <c r="J3906">
        <v>0</v>
      </c>
      <c r="K3906">
        <v>4</v>
      </c>
      <c r="L3906">
        <v>12</v>
      </c>
      <c r="M3906" t="s">
        <v>21</v>
      </c>
      <c r="N3906">
        <v>0</v>
      </c>
      <c r="O3906" t="s">
        <v>69</v>
      </c>
      <c r="P3906" t="s">
        <v>7928</v>
      </c>
      <c r="Q3906" t="s">
        <v>20</v>
      </c>
      <c r="R3906">
        <v>22</v>
      </c>
      <c r="S3906" t="s">
        <v>21</v>
      </c>
      <c r="T3906" t="s">
        <v>17</v>
      </c>
      <c r="U3906" t="s">
        <v>17</v>
      </c>
      <c r="V3906" t="str">
        <f>IF(Table2[[#This Row],[Age]] &lt; 30, "Under 30", IF(Table2[[#This Row],[Age]] &lt; 65, "Other", "Senior"))</f>
        <v>Under 30</v>
      </c>
      <c r="W3906">
        <v>0</v>
      </c>
      <c r="X3906" t="s">
        <v>21</v>
      </c>
      <c r="Y3906" t="s">
        <v>28</v>
      </c>
      <c r="Z3906" t="s">
        <v>34</v>
      </c>
      <c r="AA3906">
        <v>59</v>
      </c>
      <c r="AB3906">
        <v>1251</v>
      </c>
      <c r="AC3906" t="s">
        <v>86</v>
      </c>
      <c r="AD3906" t="s">
        <v>87</v>
      </c>
      <c r="AE3906">
        <f t="shared" ref="AE3906:AE3969" si="61">IF(B3906 = "yes", 1, IF(B3906 = "No", 0))</f>
        <v>1</v>
      </c>
      <c r="AF3906">
        <v>1</v>
      </c>
      <c r="AG3906" t="str">
        <f>IF(Table2[[#This Row],[Avg Monthly GB Download]] &lt; 5, "Less than 5 GB", IF(Table2[[#This Row],[Avg Monthly GB Download]] &lt;= 10, "Between 5 and 10 GB", "10 or more GB"))</f>
        <v>10 or more GB</v>
      </c>
    </row>
    <row r="3907" spans="1:33" x14ac:dyDescent="0.3">
      <c r="A3907" t="s">
        <v>7929</v>
      </c>
      <c r="B3907" t="s">
        <v>21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17</v>
      </c>
      <c r="I3907" t="s">
        <v>18</v>
      </c>
      <c r="J3907">
        <v>0</v>
      </c>
      <c r="K3907">
        <v>5</v>
      </c>
      <c r="L3907">
        <v>5</v>
      </c>
      <c r="M3907" t="s">
        <v>21</v>
      </c>
      <c r="N3907">
        <v>0</v>
      </c>
      <c r="O3907" t="s">
        <v>33</v>
      </c>
      <c r="P3907" t="s">
        <v>7930</v>
      </c>
      <c r="Q3907" t="s">
        <v>22</v>
      </c>
      <c r="R3907">
        <v>63</v>
      </c>
      <c r="S3907" t="s">
        <v>17</v>
      </c>
      <c r="T3907" t="s">
        <v>17</v>
      </c>
      <c r="U3907" t="s">
        <v>17</v>
      </c>
      <c r="V3907" t="str">
        <f>IF(Table2[[#This Row],[Age]] &lt; 30, "Under 30", IF(Table2[[#This Row],[Age]] &lt; 65, "Other", "Senior"))</f>
        <v>Other</v>
      </c>
      <c r="W3907">
        <v>0</v>
      </c>
      <c r="X3907" t="s">
        <v>21</v>
      </c>
      <c r="Y3907" t="s">
        <v>28</v>
      </c>
      <c r="Z3907" t="s">
        <v>34</v>
      </c>
      <c r="AA3907">
        <v>34</v>
      </c>
      <c r="AB3907">
        <v>34</v>
      </c>
      <c r="AC3907" t="s">
        <v>52</v>
      </c>
      <c r="AD3907" t="s">
        <v>92</v>
      </c>
      <c r="AE3907">
        <f t="shared" si="61"/>
        <v>1</v>
      </c>
      <c r="AF3907">
        <v>1</v>
      </c>
      <c r="AG3907" t="str">
        <f>IF(Table2[[#This Row],[Avg Monthly GB Download]] &lt; 5, "Less than 5 GB", IF(Table2[[#This Row],[Avg Monthly GB Download]] &lt;= 10, "Between 5 and 10 GB", "10 or more GB"))</f>
        <v>Between 5 and 10 GB</v>
      </c>
    </row>
    <row r="3908" spans="1:33" x14ac:dyDescent="0.3">
      <c r="A3908" t="s">
        <v>7931</v>
      </c>
      <c r="B3908" t="s">
        <v>21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17</v>
      </c>
      <c r="I3908" t="s">
        <v>18</v>
      </c>
      <c r="J3908">
        <v>0</v>
      </c>
      <c r="K3908">
        <v>3</v>
      </c>
      <c r="L3908">
        <v>1</v>
      </c>
      <c r="M3908" t="s">
        <v>21</v>
      </c>
      <c r="N3908">
        <v>0</v>
      </c>
      <c r="O3908" t="s">
        <v>39</v>
      </c>
      <c r="P3908" t="s">
        <v>7932</v>
      </c>
      <c r="Q3908" t="s">
        <v>22</v>
      </c>
      <c r="R3908">
        <v>38</v>
      </c>
      <c r="S3908" t="s">
        <v>17</v>
      </c>
      <c r="T3908" t="s">
        <v>17</v>
      </c>
      <c r="U3908" t="s">
        <v>17</v>
      </c>
      <c r="V3908" t="str">
        <f>IF(Table2[[#This Row],[Age]] &lt; 30, "Under 30", IF(Table2[[#This Row],[Age]] &lt; 65, "Other", "Senior"))</f>
        <v>Other</v>
      </c>
      <c r="W3908">
        <v>0</v>
      </c>
      <c r="X3908" t="s">
        <v>21</v>
      </c>
      <c r="Y3908" t="s">
        <v>28</v>
      </c>
      <c r="Z3908" t="s">
        <v>34</v>
      </c>
      <c r="AA3908">
        <v>33</v>
      </c>
      <c r="AB3908">
        <v>133</v>
      </c>
      <c r="AC3908" t="s">
        <v>86</v>
      </c>
      <c r="AD3908" t="s">
        <v>87</v>
      </c>
      <c r="AE3908">
        <f t="shared" si="61"/>
        <v>1</v>
      </c>
      <c r="AF3908">
        <v>1</v>
      </c>
      <c r="AG3908" t="str">
        <f>IF(Table2[[#This Row],[Avg Monthly GB Download]] &lt; 5, "Less than 5 GB", IF(Table2[[#This Row],[Avg Monthly GB Download]] &lt;= 10, "Between 5 and 10 GB", "10 or more GB"))</f>
        <v>Less than 5 GB</v>
      </c>
    </row>
    <row r="3909" spans="1:33" x14ac:dyDescent="0.3">
      <c r="A3909" t="s">
        <v>7933</v>
      </c>
      <c r="B3909" t="s">
        <v>21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17</v>
      </c>
      <c r="I3909" t="s">
        <v>18</v>
      </c>
      <c r="J3909">
        <v>0</v>
      </c>
      <c r="K3909">
        <v>3</v>
      </c>
      <c r="L3909">
        <v>19</v>
      </c>
      <c r="M3909" t="s">
        <v>21</v>
      </c>
      <c r="N3909">
        <v>0</v>
      </c>
      <c r="O3909" t="s">
        <v>63</v>
      </c>
      <c r="P3909" t="s">
        <v>7934</v>
      </c>
      <c r="Q3909" t="s">
        <v>20</v>
      </c>
      <c r="R3909">
        <v>25</v>
      </c>
      <c r="S3909" t="s">
        <v>21</v>
      </c>
      <c r="T3909" t="s">
        <v>17</v>
      </c>
      <c r="U3909" t="s">
        <v>17</v>
      </c>
      <c r="V3909" t="str">
        <f>IF(Table2[[#This Row],[Age]] &lt; 30, "Under 30", IF(Table2[[#This Row],[Age]] &lt; 65, "Other", "Senior"))</f>
        <v>Under 30</v>
      </c>
      <c r="W3909">
        <v>0</v>
      </c>
      <c r="X3909" t="s">
        <v>17</v>
      </c>
      <c r="Y3909" t="s">
        <v>28</v>
      </c>
      <c r="Z3909" t="s">
        <v>29</v>
      </c>
      <c r="AA3909">
        <v>33</v>
      </c>
      <c r="AB3909">
        <v>288</v>
      </c>
      <c r="AC3909" t="s">
        <v>86</v>
      </c>
      <c r="AD3909" t="s">
        <v>87</v>
      </c>
      <c r="AE3909">
        <f t="shared" si="61"/>
        <v>1</v>
      </c>
      <c r="AF3909">
        <v>1</v>
      </c>
      <c r="AG3909" t="str">
        <f>IF(Table2[[#This Row],[Avg Monthly GB Download]] &lt; 5, "Less than 5 GB", IF(Table2[[#This Row],[Avg Monthly GB Download]] &lt;= 10, "Between 5 and 10 GB", "10 or more GB"))</f>
        <v>10 or more GB</v>
      </c>
    </row>
    <row r="3910" spans="1:33" x14ac:dyDescent="0.3">
      <c r="A3910" t="s">
        <v>7935</v>
      </c>
      <c r="B3910" t="s">
        <v>21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17</v>
      </c>
      <c r="I3910" t="s">
        <v>18</v>
      </c>
      <c r="J3910">
        <v>0</v>
      </c>
      <c r="K3910">
        <v>1</v>
      </c>
      <c r="L3910">
        <v>6</v>
      </c>
      <c r="M3910" t="s">
        <v>21</v>
      </c>
      <c r="N3910">
        <v>0</v>
      </c>
      <c r="O3910" t="s">
        <v>64</v>
      </c>
      <c r="P3910" t="s">
        <v>7936</v>
      </c>
      <c r="Q3910" t="s">
        <v>22</v>
      </c>
      <c r="R3910">
        <v>48</v>
      </c>
      <c r="S3910" t="s">
        <v>17</v>
      </c>
      <c r="T3910" t="s">
        <v>17</v>
      </c>
      <c r="U3910" t="s">
        <v>17</v>
      </c>
      <c r="V3910" t="str">
        <f>IF(Table2[[#This Row],[Age]] &lt; 30, "Under 30", IF(Table2[[#This Row],[Age]] &lt; 65, "Other", "Senior"))</f>
        <v>Other</v>
      </c>
      <c r="W3910">
        <v>0</v>
      </c>
      <c r="X3910" t="s">
        <v>17</v>
      </c>
      <c r="Y3910" t="s">
        <v>28</v>
      </c>
      <c r="Z3910" t="s">
        <v>34</v>
      </c>
      <c r="AA3910">
        <v>25</v>
      </c>
      <c r="AB3910">
        <v>25</v>
      </c>
      <c r="AC3910" t="s">
        <v>86</v>
      </c>
      <c r="AD3910" t="s">
        <v>87</v>
      </c>
      <c r="AE3910">
        <f t="shared" si="61"/>
        <v>1</v>
      </c>
      <c r="AF3910">
        <v>1</v>
      </c>
      <c r="AG3910" t="str">
        <f>IF(Table2[[#This Row],[Avg Monthly GB Download]] &lt; 5, "Less than 5 GB", IF(Table2[[#This Row],[Avg Monthly GB Download]] &lt;= 10, "Between 5 and 10 GB", "10 or more GB"))</f>
        <v>Between 5 and 10 GB</v>
      </c>
    </row>
    <row r="3911" spans="1:33" x14ac:dyDescent="0.3">
      <c r="A3911" t="s">
        <v>7937</v>
      </c>
      <c r="B3911" t="s">
        <v>21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17</v>
      </c>
      <c r="I3911" t="s">
        <v>18</v>
      </c>
      <c r="J3911">
        <v>0</v>
      </c>
      <c r="K3911">
        <v>1</v>
      </c>
      <c r="L3911">
        <v>5</v>
      </c>
      <c r="M3911" t="s">
        <v>21</v>
      </c>
      <c r="N3911">
        <v>0</v>
      </c>
      <c r="O3911" t="s">
        <v>75</v>
      </c>
      <c r="P3911" t="s">
        <v>7938</v>
      </c>
      <c r="Q3911" t="s">
        <v>20</v>
      </c>
      <c r="R3911">
        <v>77</v>
      </c>
      <c r="S3911" t="s">
        <v>17</v>
      </c>
      <c r="T3911" t="s">
        <v>21</v>
      </c>
      <c r="U3911" t="s">
        <v>17</v>
      </c>
      <c r="V3911" t="str">
        <f>IF(Table2[[#This Row],[Age]] &lt; 30, "Under 30", IF(Table2[[#This Row],[Age]] &lt; 65, "Other", "Senior"))</f>
        <v>Senior</v>
      </c>
      <c r="W3911">
        <v>0</v>
      </c>
      <c r="X3911" t="s">
        <v>17</v>
      </c>
      <c r="Y3911" t="s">
        <v>28</v>
      </c>
      <c r="Z3911" t="s">
        <v>34</v>
      </c>
      <c r="AA3911">
        <v>39</v>
      </c>
      <c r="AB3911">
        <v>39</v>
      </c>
      <c r="AC3911" t="s">
        <v>52</v>
      </c>
      <c r="AD3911" t="s">
        <v>92</v>
      </c>
      <c r="AE3911">
        <f t="shared" si="61"/>
        <v>1</v>
      </c>
      <c r="AF3911">
        <v>1</v>
      </c>
      <c r="AG3911" t="str">
        <f>IF(Table2[[#This Row],[Avg Monthly GB Download]] &lt; 5, "Less than 5 GB", IF(Table2[[#This Row],[Avg Monthly GB Download]] &lt;= 10, "Between 5 and 10 GB", "10 or more GB"))</f>
        <v>Between 5 and 10 GB</v>
      </c>
    </row>
    <row r="3912" spans="1:33" x14ac:dyDescent="0.3">
      <c r="A3912" t="s">
        <v>7939</v>
      </c>
      <c r="B3912" t="s">
        <v>21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17</v>
      </c>
      <c r="I3912" t="s">
        <v>18</v>
      </c>
      <c r="J3912">
        <v>0</v>
      </c>
      <c r="K3912">
        <v>3</v>
      </c>
      <c r="L3912">
        <v>7</v>
      </c>
      <c r="M3912" t="s">
        <v>17</v>
      </c>
      <c r="N3912">
        <v>7</v>
      </c>
      <c r="O3912" t="s">
        <v>80</v>
      </c>
      <c r="P3912" t="s">
        <v>7940</v>
      </c>
      <c r="Q3912" t="s">
        <v>22</v>
      </c>
      <c r="R3912">
        <v>52</v>
      </c>
      <c r="S3912" t="s">
        <v>17</v>
      </c>
      <c r="T3912" t="s">
        <v>17</v>
      </c>
      <c r="U3912" t="s">
        <v>17</v>
      </c>
      <c r="V3912" t="str">
        <f>IF(Table2[[#This Row],[Age]] &lt; 30, "Under 30", IF(Table2[[#This Row],[Age]] &lt; 65, "Other", "Senior"))</f>
        <v>Other</v>
      </c>
      <c r="W3912">
        <v>0</v>
      </c>
      <c r="X3912" t="s">
        <v>17</v>
      </c>
      <c r="Y3912" t="s">
        <v>28</v>
      </c>
      <c r="Z3912" t="s">
        <v>34</v>
      </c>
      <c r="AA3912">
        <v>25</v>
      </c>
      <c r="AB3912">
        <v>227</v>
      </c>
      <c r="AC3912" t="s">
        <v>52</v>
      </c>
      <c r="AD3912" t="s">
        <v>92</v>
      </c>
      <c r="AE3912">
        <f t="shared" si="61"/>
        <v>1</v>
      </c>
      <c r="AF3912">
        <v>1</v>
      </c>
      <c r="AG3912" t="str">
        <f>IF(Table2[[#This Row],[Avg Monthly GB Download]] &lt; 5, "Less than 5 GB", IF(Table2[[#This Row],[Avg Monthly GB Download]] &lt;= 10, "Between 5 and 10 GB", "10 or more GB"))</f>
        <v>Between 5 and 10 GB</v>
      </c>
    </row>
    <row r="3913" spans="1:33" x14ac:dyDescent="0.3">
      <c r="A3913" t="s">
        <v>7941</v>
      </c>
      <c r="B3913" t="s">
        <v>21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17</v>
      </c>
      <c r="I3913" t="s">
        <v>18</v>
      </c>
      <c r="J3913">
        <v>0</v>
      </c>
      <c r="K3913">
        <v>3</v>
      </c>
      <c r="L3913">
        <v>0</v>
      </c>
      <c r="M3913" t="s">
        <v>17</v>
      </c>
      <c r="N3913">
        <v>0</v>
      </c>
      <c r="O3913" t="s">
        <v>65</v>
      </c>
      <c r="P3913" t="s">
        <v>7942</v>
      </c>
      <c r="Q3913" t="s">
        <v>20</v>
      </c>
      <c r="R3913">
        <v>58</v>
      </c>
      <c r="S3913" t="s">
        <v>17</v>
      </c>
      <c r="T3913" t="s">
        <v>17</v>
      </c>
      <c r="U3913" t="s">
        <v>17</v>
      </c>
      <c r="V3913" t="str">
        <f>IF(Table2[[#This Row],[Age]] &lt; 30, "Under 30", IF(Table2[[#This Row],[Age]] &lt; 65, "Other", "Senior"))</f>
        <v>Other</v>
      </c>
      <c r="W3913">
        <v>0</v>
      </c>
      <c r="X3913" t="s">
        <v>17</v>
      </c>
      <c r="Y3913" t="s">
        <v>28</v>
      </c>
      <c r="Z3913" t="s">
        <v>29</v>
      </c>
      <c r="AA3913">
        <v>10</v>
      </c>
      <c r="AB3913">
        <v>10</v>
      </c>
      <c r="AC3913" t="s">
        <v>86</v>
      </c>
      <c r="AD3913" t="s">
        <v>87</v>
      </c>
      <c r="AE3913">
        <f t="shared" si="61"/>
        <v>1</v>
      </c>
      <c r="AF3913">
        <v>1</v>
      </c>
      <c r="AG3913" t="str">
        <f>IF(Table2[[#This Row],[Avg Monthly GB Download]] &lt; 5, "Less than 5 GB", IF(Table2[[#This Row],[Avg Monthly GB Download]] &lt;= 10, "Between 5 and 10 GB", "10 or more GB"))</f>
        <v>Less than 5 GB</v>
      </c>
    </row>
    <row r="3914" spans="1:33" x14ac:dyDescent="0.3">
      <c r="A3914" t="s">
        <v>7943</v>
      </c>
      <c r="B3914" t="s">
        <v>21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17</v>
      </c>
      <c r="I3914" t="s">
        <v>18</v>
      </c>
      <c r="J3914">
        <v>0</v>
      </c>
      <c r="K3914">
        <v>0</v>
      </c>
      <c r="L3914">
        <v>3</v>
      </c>
      <c r="M3914" t="s">
        <v>21</v>
      </c>
      <c r="N3914">
        <v>0</v>
      </c>
      <c r="O3914" t="s">
        <v>63</v>
      </c>
      <c r="P3914" t="s">
        <v>7944</v>
      </c>
      <c r="Q3914" t="s">
        <v>22</v>
      </c>
      <c r="R3914">
        <v>54</v>
      </c>
      <c r="S3914" t="s">
        <v>17</v>
      </c>
      <c r="T3914" t="s">
        <v>17</v>
      </c>
      <c r="U3914" t="s">
        <v>17</v>
      </c>
      <c r="V3914" t="str">
        <f>IF(Table2[[#This Row],[Age]] &lt; 30, "Under 30", IF(Table2[[#This Row],[Age]] &lt; 65, "Other", "Senior"))</f>
        <v>Other</v>
      </c>
      <c r="W3914">
        <v>0</v>
      </c>
      <c r="X3914" t="s">
        <v>17</v>
      </c>
      <c r="Y3914" t="s">
        <v>28</v>
      </c>
      <c r="Z3914" t="s">
        <v>34</v>
      </c>
      <c r="AA3914">
        <v>36</v>
      </c>
      <c r="AB3914">
        <v>36</v>
      </c>
      <c r="AC3914" t="s">
        <v>86</v>
      </c>
      <c r="AD3914" t="s">
        <v>87</v>
      </c>
      <c r="AE3914">
        <f t="shared" si="61"/>
        <v>1</v>
      </c>
      <c r="AF3914">
        <v>1</v>
      </c>
      <c r="AG3914" t="str">
        <f>IF(Table2[[#This Row],[Avg Monthly GB Download]] &lt; 5, "Less than 5 GB", IF(Table2[[#This Row],[Avg Monthly GB Download]] &lt;= 10, "Between 5 and 10 GB", "10 or more GB"))</f>
        <v>Less than 5 GB</v>
      </c>
    </row>
    <row r="3915" spans="1:33" x14ac:dyDescent="0.3">
      <c r="A3915" t="s">
        <v>7945</v>
      </c>
      <c r="B3915" t="s">
        <v>21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17</v>
      </c>
      <c r="I3915" t="s">
        <v>18</v>
      </c>
      <c r="J3915">
        <v>0</v>
      </c>
      <c r="K3915">
        <v>5</v>
      </c>
      <c r="L3915">
        <v>3</v>
      </c>
      <c r="M3915" t="s">
        <v>21</v>
      </c>
      <c r="N3915">
        <v>0</v>
      </c>
      <c r="O3915" t="s">
        <v>37</v>
      </c>
      <c r="P3915" t="s">
        <v>7946</v>
      </c>
      <c r="Q3915" t="s">
        <v>20</v>
      </c>
      <c r="R3915">
        <v>54</v>
      </c>
      <c r="S3915" t="s">
        <v>17</v>
      </c>
      <c r="T3915" t="s">
        <v>17</v>
      </c>
      <c r="U3915" t="s">
        <v>17</v>
      </c>
      <c r="V3915" t="str">
        <f>IF(Table2[[#This Row],[Age]] &lt; 30, "Under 30", IF(Table2[[#This Row],[Age]] &lt; 65, "Other", "Senior"))</f>
        <v>Other</v>
      </c>
      <c r="W3915">
        <v>0</v>
      </c>
      <c r="X3915" t="s">
        <v>17</v>
      </c>
      <c r="Y3915" t="s">
        <v>28</v>
      </c>
      <c r="Z3915" t="s">
        <v>34</v>
      </c>
      <c r="AA3915">
        <v>43</v>
      </c>
      <c r="AB3915">
        <v>90</v>
      </c>
      <c r="AC3915" t="s">
        <v>35</v>
      </c>
      <c r="AD3915" t="s">
        <v>100</v>
      </c>
      <c r="AE3915">
        <f t="shared" si="61"/>
        <v>1</v>
      </c>
      <c r="AF3915">
        <v>1</v>
      </c>
      <c r="AG3915" t="str">
        <f>IF(Table2[[#This Row],[Avg Monthly GB Download]] &lt; 5, "Less than 5 GB", IF(Table2[[#This Row],[Avg Monthly GB Download]] &lt;= 10, "Between 5 and 10 GB", "10 or more GB"))</f>
        <v>Less than 5 GB</v>
      </c>
    </row>
    <row r="3916" spans="1:33" x14ac:dyDescent="0.3">
      <c r="A3916" t="s">
        <v>7947</v>
      </c>
      <c r="B3916" t="s">
        <v>21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17</v>
      </c>
      <c r="I3916" t="s">
        <v>18</v>
      </c>
      <c r="J3916">
        <v>0</v>
      </c>
      <c r="K3916">
        <v>5</v>
      </c>
      <c r="L3916">
        <v>15</v>
      </c>
      <c r="M3916" t="s">
        <v>21</v>
      </c>
      <c r="N3916">
        <v>0</v>
      </c>
      <c r="O3916" t="s">
        <v>42</v>
      </c>
      <c r="P3916" t="s">
        <v>7948</v>
      </c>
      <c r="Q3916" t="s">
        <v>20</v>
      </c>
      <c r="R3916">
        <v>46</v>
      </c>
      <c r="S3916" t="s">
        <v>17</v>
      </c>
      <c r="T3916" t="s">
        <v>17</v>
      </c>
      <c r="U3916" t="s">
        <v>17</v>
      </c>
      <c r="V3916" t="str">
        <f>IF(Table2[[#This Row],[Age]] &lt; 30, "Under 30", IF(Table2[[#This Row],[Age]] &lt; 65, "Other", "Senior"))</f>
        <v>Other</v>
      </c>
      <c r="W3916">
        <v>0</v>
      </c>
      <c r="X3916" t="s">
        <v>17</v>
      </c>
      <c r="Y3916" t="s">
        <v>28</v>
      </c>
      <c r="Z3916" t="s">
        <v>34</v>
      </c>
      <c r="AA3916">
        <v>56</v>
      </c>
      <c r="AB3916">
        <v>176</v>
      </c>
      <c r="AC3916" t="s">
        <v>52</v>
      </c>
      <c r="AD3916" t="s">
        <v>92</v>
      </c>
      <c r="AE3916">
        <f t="shared" si="61"/>
        <v>1</v>
      </c>
      <c r="AF3916">
        <v>1</v>
      </c>
      <c r="AG3916" t="str">
        <f>IF(Table2[[#This Row],[Avg Monthly GB Download]] &lt; 5, "Less than 5 GB", IF(Table2[[#This Row],[Avg Monthly GB Download]] &lt;= 10, "Between 5 and 10 GB", "10 or more GB"))</f>
        <v>10 or more GB</v>
      </c>
    </row>
    <row r="3917" spans="1:33" x14ac:dyDescent="0.3">
      <c r="A3917" t="s">
        <v>7949</v>
      </c>
      <c r="B3917" t="s">
        <v>21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17</v>
      </c>
      <c r="I3917" t="s">
        <v>18</v>
      </c>
      <c r="J3917">
        <v>0</v>
      </c>
      <c r="K3917">
        <v>0</v>
      </c>
      <c r="L3917">
        <v>5</v>
      </c>
      <c r="M3917" t="s">
        <v>21</v>
      </c>
      <c r="N3917">
        <v>0</v>
      </c>
      <c r="O3917" t="s">
        <v>82</v>
      </c>
      <c r="P3917" t="s">
        <v>7950</v>
      </c>
      <c r="Q3917" t="s">
        <v>22</v>
      </c>
      <c r="R3917">
        <v>43</v>
      </c>
      <c r="S3917" t="s">
        <v>17</v>
      </c>
      <c r="T3917" t="s">
        <v>17</v>
      </c>
      <c r="U3917" t="s">
        <v>17</v>
      </c>
      <c r="V3917" t="str">
        <f>IF(Table2[[#This Row],[Age]] &lt; 30, "Under 30", IF(Table2[[#This Row],[Age]] &lt; 65, "Other", "Senior"))</f>
        <v>Other</v>
      </c>
      <c r="W3917">
        <v>0</v>
      </c>
      <c r="X3917" t="s">
        <v>17</v>
      </c>
      <c r="Y3917" t="s">
        <v>28</v>
      </c>
      <c r="Z3917" t="s">
        <v>34</v>
      </c>
      <c r="AA3917">
        <v>56</v>
      </c>
      <c r="AB3917">
        <v>740</v>
      </c>
      <c r="AC3917" t="s">
        <v>86</v>
      </c>
      <c r="AD3917" t="s">
        <v>87</v>
      </c>
      <c r="AE3917">
        <f t="shared" si="61"/>
        <v>1</v>
      </c>
      <c r="AF3917">
        <v>1</v>
      </c>
      <c r="AG3917" t="str">
        <f>IF(Table2[[#This Row],[Avg Monthly GB Download]] &lt; 5, "Less than 5 GB", IF(Table2[[#This Row],[Avg Monthly GB Download]] &lt;= 10, "Between 5 and 10 GB", "10 or more GB"))</f>
        <v>Between 5 and 10 GB</v>
      </c>
    </row>
    <row r="3918" spans="1:33" x14ac:dyDescent="0.3">
      <c r="A3918" t="s">
        <v>7951</v>
      </c>
      <c r="B3918" t="s">
        <v>21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17</v>
      </c>
      <c r="I3918" t="s">
        <v>18</v>
      </c>
      <c r="J3918">
        <v>0</v>
      </c>
      <c r="K3918">
        <v>2</v>
      </c>
      <c r="L3918">
        <v>8</v>
      </c>
      <c r="M3918" t="s">
        <v>21</v>
      </c>
      <c r="N3918">
        <v>0</v>
      </c>
      <c r="O3918" t="s">
        <v>67</v>
      </c>
      <c r="P3918" t="s">
        <v>7952</v>
      </c>
      <c r="Q3918" t="s">
        <v>20</v>
      </c>
      <c r="R3918">
        <v>64</v>
      </c>
      <c r="S3918" t="s">
        <v>17</v>
      </c>
      <c r="T3918" t="s">
        <v>17</v>
      </c>
      <c r="U3918" t="s">
        <v>17</v>
      </c>
      <c r="V3918" t="str">
        <f>IF(Table2[[#This Row],[Age]] &lt; 30, "Under 30", IF(Table2[[#This Row],[Age]] &lt; 65, "Other", "Senior"))</f>
        <v>Other</v>
      </c>
      <c r="W3918">
        <v>0</v>
      </c>
      <c r="X3918" t="s">
        <v>21</v>
      </c>
      <c r="Y3918" t="s">
        <v>28</v>
      </c>
      <c r="Z3918" t="s">
        <v>34</v>
      </c>
      <c r="AA3918">
        <v>38</v>
      </c>
      <c r="AB3918">
        <v>1586</v>
      </c>
      <c r="AC3918" t="s">
        <v>86</v>
      </c>
      <c r="AD3918" t="s">
        <v>87</v>
      </c>
      <c r="AE3918">
        <f t="shared" si="61"/>
        <v>1</v>
      </c>
      <c r="AF3918">
        <v>1</v>
      </c>
      <c r="AG3918" t="str">
        <f>IF(Table2[[#This Row],[Avg Monthly GB Download]] &lt; 5, "Less than 5 GB", IF(Table2[[#This Row],[Avg Monthly GB Download]] &lt;= 10, "Between 5 and 10 GB", "10 or more GB"))</f>
        <v>Between 5 and 10 GB</v>
      </c>
    </row>
    <row r="3919" spans="1:33" x14ac:dyDescent="0.3">
      <c r="A3919" t="s">
        <v>7953</v>
      </c>
      <c r="B3919" t="s">
        <v>21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17</v>
      </c>
      <c r="I3919" t="s">
        <v>18</v>
      </c>
      <c r="J3919">
        <v>0</v>
      </c>
      <c r="K3919">
        <v>3</v>
      </c>
      <c r="L3919">
        <v>1</v>
      </c>
      <c r="M3919" t="s">
        <v>17</v>
      </c>
      <c r="N3919">
        <v>87</v>
      </c>
      <c r="O3919" t="s">
        <v>58</v>
      </c>
      <c r="P3919" t="s">
        <v>7954</v>
      </c>
      <c r="Q3919" t="s">
        <v>22</v>
      </c>
      <c r="R3919">
        <v>72</v>
      </c>
      <c r="S3919" t="s">
        <v>17</v>
      </c>
      <c r="T3919" t="s">
        <v>21</v>
      </c>
      <c r="U3919" t="s">
        <v>17</v>
      </c>
      <c r="V3919" t="str">
        <f>IF(Table2[[#This Row],[Age]] &lt; 30, "Under 30", IF(Table2[[#This Row],[Age]] &lt; 65, "Other", "Senior"))</f>
        <v>Senior</v>
      </c>
      <c r="W3919">
        <v>0</v>
      </c>
      <c r="X3919" t="s">
        <v>17</v>
      </c>
      <c r="Y3919" t="s">
        <v>28</v>
      </c>
      <c r="Z3919" t="s">
        <v>34</v>
      </c>
      <c r="AA3919">
        <v>58</v>
      </c>
      <c r="AB3919">
        <v>763</v>
      </c>
      <c r="AC3919" t="s">
        <v>52</v>
      </c>
      <c r="AD3919" t="s">
        <v>92</v>
      </c>
      <c r="AE3919">
        <f t="shared" si="61"/>
        <v>1</v>
      </c>
      <c r="AF3919">
        <v>1</v>
      </c>
      <c r="AG3919" t="str">
        <f>IF(Table2[[#This Row],[Avg Monthly GB Download]] &lt; 5, "Less than 5 GB", IF(Table2[[#This Row],[Avg Monthly GB Download]] &lt;= 10, "Between 5 and 10 GB", "10 or more GB"))</f>
        <v>Less than 5 GB</v>
      </c>
    </row>
    <row r="3920" spans="1:33" x14ac:dyDescent="0.3">
      <c r="A3920" t="s">
        <v>7955</v>
      </c>
      <c r="B3920" t="s">
        <v>21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17</v>
      </c>
      <c r="I3920" t="s">
        <v>18</v>
      </c>
      <c r="J3920">
        <v>0</v>
      </c>
      <c r="K3920">
        <v>5</v>
      </c>
      <c r="L3920">
        <v>11</v>
      </c>
      <c r="M3920" t="s">
        <v>21</v>
      </c>
      <c r="N3920">
        <v>0</v>
      </c>
      <c r="O3920" t="s">
        <v>26</v>
      </c>
      <c r="P3920" t="s">
        <v>7956</v>
      </c>
      <c r="Q3920" t="s">
        <v>22</v>
      </c>
      <c r="R3920">
        <v>32</v>
      </c>
      <c r="S3920" t="s">
        <v>17</v>
      </c>
      <c r="T3920" t="s">
        <v>17</v>
      </c>
      <c r="U3920" t="s">
        <v>17</v>
      </c>
      <c r="V3920" t="str">
        <f>IF(Table2[[#This Row],[Age]] &lt; 30, "Under 30", IF(Table2[[#This Row],[Age]] &lt; 65, "Other", "Senior"))</f>
        <v>Other</v>
      </c>
      <c r="W3920">
        <v>0</v>
      </c>
      <c r="X3920" t="s">
        <v>17</v>
      </c>
      <c r="Y3920" t="s">
        <v>28</v>
      </c>
      <c r="Z3920" t="s">
        <v>34</v>
      </c>
      <c r="AA3920">
        <v>37</v>
      </c>
      <c r="AB3920">
        <v>67</v>
      </c>
      <c r="AC3920" t="s">
        <v>86</v>
      </c>
      <c r="AD3920" t="s">
        <v>87</v>
      </c>
      <c r="AE3920">
        <f t="shared" si="61"/>
        <v>1</v>
      </c>
      <c r="AF3920">
        <v>1</v>
      </c>
      <c r="AG3920" t="str">
        <f>IF(Table2[[#This Row],[Avg Monthly GB Download]] &lt; 5, "Less than 5 GB", IF(Table2[[#This Row],[Avg Monthly GB Download]] &lt;= 10, "Between 5 and 10 GB", "10 or more GB"))</f>
        <v>10 or more GB</v>
      </c>
    </row>
    <row r="3921" spans="1:33" x14ac:dyDescent="0.3">
      <c r="A3921" t="s">
        <v>7957</v>
      </c>
      <c r="B3921" t="s">
        <v>21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17</v>
      </c>
      <c r="I3921" t="s">
        <v>18</v>
      </c>
      <c r="J3921">
        <v>0</v>
      </c>
      <c r="K3921">
        <v>3</v>
      </c>
      <c r="L3921">
        <v>0</v>
      </c>
      <c r="M3921" t="s">
        <v>17</v>
      </c>
      <c r="N3921">
        <v>0</v>
      </c>
      <c r="O3921" t="s">
        <v>23</v>
      </c>
      <c r="P3921" t="s">
        <v>7958</v>
      </c>
      <c r="Q3921" t="s">
        <v>20</v>
      </c>
      <c r="R3921">
        <v>42</v>
      </c>
      <c r="S3921" t="s">
        <v>17</v>
      </c>
      <c r="T3921" t="s">
        <v>17</v>
      </c>
      <c r="U3921" t="s">
        <v>17</v>
      </c>
      <c r="V3921" t="str">
        <f>IF(Table2[[#This Row],[Age]] &lt; 30, "Under 30", IF(Table2[[#This Row],[Age]] &lt; 65, "Other", "Senior"))</f>
        <v>Other</v>
      </c>
      <c r="W3921">
        <v>0</v>
      </c>
      <c r="X3921" t="s">
        <v>17</v>
      </c>
      <c r="Y3921" t="s">
        <v>94</v>
      </c>
      <c r="Z3921" t="s">
        <v>34</v>
      </c>
      <c r="AA3921">
        <v>11</v>
      </c>
      <c r="AB3921">
        <v>211</v>
      </c>
      <c r="AC3921" t="s">
        <v>86</v>
      </c>
      <c r="AD3921" t="s">
        <v>87</v>
      </c>
      <c r="AE3921">
        <f t="shared" si="61"/>
        <v>1</v>
      </c>
      <c r="AF3921">
        <v>1</v>
      </c>
      <c r="AG3921" t="str">
        <f>IF(Table2[[#This Row],[Avg Monthly GB Download]] &lt; 5, "Less than 5 GB", IF(Table2[[#This Row],[Avg Monthly GB Download]] &lt;= 10, "Between 5 and 10 GB", "10 or more GB"))</f>
        <v>Less than 5 GB</v>
      </c>
    </row>
    <row r="3922" spans="1:33" x14ac:dyDescent="0.3">
      <c r="A3922" t="s">
        <v>7959</v>
      </c>
      <c r="B3922" t="s">
        <v>21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17</v>
      </c>
      <c r="I3922" t="s">
        <v>18</v>
      </c>
      <c r="J3922">
        <v>0</v>
      </c>
      <c r="K3922">
        <v>3</v>
      </c>
      <c r="L3922">
        <v>5</v>
      </c>
      <c r="M3922" t="s">
        <v>21</v>
      </c>
      <c r="N3922">
        <v>0</v>
      </c>
      <c r="O3922" t="s">
        <v>40</v>
      </c>
      <c r="P3922" t="s">
        <v>7960</v>
      </c>
      <c r="Q3922" t="s">
        <v>22</v>
      </c>
      <c r="R3922">
        <v>58</v>
      </c>
      <c r="S3922" t="s">
        <v>17</v>
      </c>
      <c r="T3922" t="s">
        <v>17</v>
      </c>
      <c r="U3922" t="s">
        <v>17</v>
      </c>
      <c r="V3922" t="str">
        <f>IF(Table2[[#This Row],[Age]] &lt; 30, "Under 30", IF(Table2[[#This Row],[Age]] &lt; 65, "Other", "Senior"))</f>
        <v>Other</v>
      </c>
      <c r="W3922">
        <v>0</v>
      </c>
      <c r="X3922" t="s">
        <v>17</v>
      </c>
      <c r="Y3922" t="s">
        <v>28</v>
      </c>
      <c r="Z3922" t="s">
        <v>34</v>
      </c>
      <c r="AA3922">
        <v>47</v>
      </c>
      <c r="AB3922">
        <v>47</v>
      </c>
      <c r="AC3922" t="s">
        <v>52</v>
      </c>
      <c r="AD3922" t="s">
        <v>92</v>
      </c>
      <c r="AE3922">
        <f t="shared" si="61"/>
        <v>1</v>
      </c>
      <c r="AF3922">
        <v>1</v>
      </c>
      <c r="AG3922" t="str">
        <f>IF(Table2[[#This Row],[Avg Monthly GB Download]] &lt; 5, "Less than 5 GB", IF(Table2[[#This Row],[Avg Monthly GB Download]] &lt;= 10, "Between 5 and 10 GB", "10 or more GB"))</f>
        <v>Between 5 and 10 GB</v>
      </c>
    </row>
    <row r="3923" spans="1:33" x14ac:dyDescent="0.3">
      <c r="A3923" t="s">
        <v>7961</v>
      </c>
      <c r="B3923" t="s">
        <v>21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17</v>
      </c>
      <c r="I3923" t="s">
        <v>84</v>
      </c>
      <c r="J3923">
        <v>0</v>
      </c>
      <c r="K3923">
        <v>4</v>
      </c>
      <c r="L3923">
        <v>0</v>
      </c>
      <c r="M3923" t="s">
        <v>17</v>
      </c>
      <c r="N3923">
        <v>0</v>
      </c>
      <c r="O3923" t="s">
        <v>32</v>
      </c>
      <c r="P3923" t="s">
        <v>7962</v>
      </c>
      <c r="Q3923" t="s">
        <v>20</v>
      </c>
      <c r="R3923">
        <v>38</v>
      </c>
      <c r="S3923" t="s">
        <v>17</v>
      </c>
      <c r="T3923" t="s">
        <v>17</v>
      </c>
      <c r="U3923" t="s">
        <v>17</v>
      </c>
      <c r="V3923" t="str">
        <f>IF(Table2[[#This Row],[Age]] &lt; 30, "Under 30", IF(Table2[[#This Row],[Age]] &lt; 65, "Other", "Senior"))</f>
        <v>Other</v>
      </c>
      <c r="W3923">
        <v>0</v>
      </c>
      <c r="X3923" t="s">
        <v>17</v>
      </c>
      <c r="Y3923" t="s">
        <v>28</v>
      </c>
      <c r="Z3923" t="s">
        <v>29</v>
      </c>
      <c r="AA3923">
        <v>9</v>
      </c>
      <c r="AB3923">
        <v>35</v>
      </c>
      <c r="AC3923" t="s">
        <v>86</v>
      </c>
      <c r="AD3923" t="s">
        <v>87</v>
      </c>
      <c r="AE3923">
        <f t="shared" si="61"/>
        <v>1</v>
      </c>
      <c r="AF3923">
        <v>1</v>
      </c>
      <c r="AG3923" t="str">
        <f>IF(Table2[[#This Row],[Avg Monthly GB Download]] &lt; 5, "Less than 5 GB", IF(Table2[[#This Row],[Avg Monthly GB Download]] &lt;= 10, "Between 5 and 10 GB", "10 or more GB"))</f>
        <v>Less than 5 GB</v>
      </c>
    </row>
    <row r="3924" spans="1:33" x14ac:dyDescent="0.3">
      <c r="A3924" t="s">
        <v>7963</v>
      </c>
      <c r="B3924" t="s">
        <v>21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17</v>
      </c>
      <c r="I3924" t="s">
        <v>18</v>
      </c>
      <c r="J3924">
        <v>0</v>
      </c>
      <c r="K3924">
        <v>2</v>
      </c>
      <c r="L3924">
        <v>8</v>
      </c>
      <c r="M3924" t="s">
        <v>21</v>
      </c>
      <c r="N3924">
        <v>0</v>
      </c>
      <c r="O3924" t="s">
        <v>24</v>
      </c>
      <c r="P3924" t="s">
        <v>7964</v>
      </c>
      <c r="Q3924" t="s">
        <v>20</v>
      </c>
      <c r="R3924">
        <v>26</v>
      </c>
      <c r="S3924" t="s">
        <v>21</v>
      </c>
      <c r="T3924" t="s">
        <v>17</v>
      </c>
      <c r="U3924" t="s">
        <v>17</v>
      </c>
      <c r="V3924" t="str">
        <f>IF(Table2[[#This Row],[Age]] &lt; 30, "Under 30", IF(Table2[[#This Row],[Age]] &lt; 65, "Other", "Senior"))</f>
        <v>Under 30</v>
      </c>
      <c r="W3924">
        <v>0</v>
      </c>
      <c r="X3924" t="s">
        <v>21</v>
      </c>
      <c r="Y3924" t="s">
        <v>28</v>
      </c>
      <c r="Z3924" t="s">
        <v>29</v>
      </c>
      <c r="AA3924">
        <v>29</v>
      </c>
      <c r="AB3924">
        <v>1136</v>
      </c>
      <c r="AC3924" t="s">
        <v>86</v>
      </c>
      <c r="AD3924" t="s">
        <v>87</v>
      </c>
      <c r="AE3924">
        <f t="shared" si="61"/>
        <v>1</v>
      </c>
      <c r="AF3924">
        <v>1</v>
      </c>
      <c r="AG3924" t="str">
        <f>IF(Table2[[#This Row],[Avg Monthly GB Download]] &lt; 5, "Less than 5 GB", IF(Table2[[#This Row],[Avg Monthly GB Download]] &lt;= 10, "Between 5 and 10 GB", "10 or more GB"))</f>
        <v>Between 5 and 10 GB</v>
      </c>
    </row>
    <row r="3925" spans="1:33" x14ac:dyDescent="0.3">
      <c r="A3925" t="s">
        <v>7965</v>
      </c>
      <c r="B3925" t="s">
        <v>21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17</v>
      </c>
      <c r="I3925" t="s">
        <v>18</v>
      </c>
      <c r="J3925">
        <v>0</v>
      </c>
      <c r="K3925">
        <v>3</v>
      </c>
      <c r="L3925">
        <v>5</v>
      </c>
      <c r="M3925" t="s">
        <v>21</v>
      </c>
      <c r="N3925">
        <v>0</v>
      </c>
      <c r="O3925" t="s">
        <v>43</v>
      </c>
      <c r="P3925" t="s">
        <v>7966</v>
      </c>
      <c r="Q3925" t="s">
        <v>20</v>
      </c>
      <c r="R3925">
        <v>35</v>
      </c>
      <c r="S3925" t="s">
        <v>17</v>
      </c>
      <c r="T3925" t="s">
        <v>17</v>
      </c>
      <c r="U3925" t="s">
        <v>17</v>
      </c>
      <c r="V3925" t="str">
        <f>IF(Table2[[#This Row],[Age]] &lt; 30, "Under 30", IF(Table2[[#This Row],[Age]] &lt; 65, "Other", "Senior"))</f>
        <v>Other</v>
      </c>
      <c r="W3925">
        <v>0</v>
      </c>
      <c r="X3925" t="s">
        <v>17</v>
      </c>
      <c r="Y3925" t="s">
        <v>28</v>
      </c>
      <c r="Z3925" t="s">
        <v>34</v>
      </c>
      <c r="AA3925">
        <v>32</v>
      </c>
      <c r="AB3925">
        <v>394</v>
      </c>
      <c r="AC3925" t="s">
        <v>86</v>
      </c>
      <c r="AD3925" t="s">
        <v>87</v>
      </c>
      <c r="AE3925">
        <f t="shared" si="61"/>
        <v>1</v>
      </c>
      <c r="AF3925">
        <v>1</v>
      </c>
      <c r="AG3925" t="str">
        <f>IF(Table2[[#This Row],[Avg Monthly GB Download]] &lt; 5, "Less than 5 GB", IF(Table2[[#This Row],[Avg Monthly GB Download]] &lt;= 10, "Between 5 and 10 GB", "10 or more GB"))</f>
        <v>Between 5 and 10 GB</v>
      </c>
    </row>
    <row r="3926" spans="1:33" x14ac:dyDescent="0.3">
      <c r="A3926" t="s">
        <v>7967</v>
      </c>
      <c r="B3926" t="s">
        <v>21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17</v>
      </c>
      <c r="I3926" t="s">
        <v>18</v>
      </c>
      <c r="J3926">
        <v>0</v>
      </c>
      <c r="K3926">
        <v>5</v>
      </c>
      <c r="L3926">
        <v>9</v>
      </c>
      <c r="M3926" t="s">
        <v>17</v>
      </c>
      <c r="N3926">
        <v>38</v>
      </c>
      <c r="O3926" t="s">
        <v>89</v>
      </c>
      <c r="P3926" t="s">
        <v>7968</v>
      </c>
      <c r="Q3926" t="s">
        <v>20</v>
      </c>
      <c r="R3926">
        <v>20</v>
      </c>
      <c r="S3926" t="s">
        <v>21</v>
      </c>
      <c r="T3926" t="s">
        <v>17</v>
      </c>
      <c r="U3926" t="s">
        <v>17</v>
      </c>
      <c r="V3926" t="str">
        <f>IF(Table2[[#This Row],[Age]] &lt; 30, "Under 30", IF(Table2[[#This Row],[Age]] &lt; 65, "Other", "Senior"))</f>
        <v>Under 30</v>
      </c>
      <c r="W3926">
        <v>0</v>
      </c>
      <c r="X3926" t="s">
        <v>21</v>
      </c>
      <c r="Y3926" t="s">
        <v>28</v>
      </c>
      <c r="Z3926" t="s">
        <v>29</v>
      </c>
      <c r="AA3926">
        <v>58</v>
      </c>
      <c r="AB3926">
        <v>1141</v>
      </c>
      <c r="AC3926" t="s">
        <v>86</v>
      </c>
      <c r="AD3926" t="s">
        <v>87</v>
      </c>
      <c r="AE3926">
        <f t="shared" si="61"/>
        <v>1</v>
      </c>
      <c r="AF3926">
        <v>1</v>
      </c>
      <c r="AG3926" t="str">
        <f>IF(Table2[[#This Row],[Avg Monthly GB Download]] &lt; 5, "Less than 5 GB", IF(Table2[[#This Row],[Avg Monthly GB Download]] &lt;= 10, "Between 5 and 10 GB", "10 or more GB"))</f>
        <v>Between 5 and 10 GB</v>
      </c>
    </row>
    <row r="3927" spans="1:33" x14ac:dyDescent="0.3">
      <c r="A3927" t="s">
        <v>7969</v>
      </c>
      <c r="B3927" t="s">
        <v>21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17</v>
      </c>
      <c r="I3927" t="s">
        <v>18</v>
      </c>
      <c r="J3927">
        <v>0</v>
      </c>
      <c r="K3927">
        <v>4</v>
      </c>
      <c r="L3927">
        <v>7</v>
      </c>
      <c r="M3927" t="s">
        <v>21</v>
      </c>
      <c r="N3927">
        <v>0</v>
      </c>
      <c r="O3927" t="s">
        <v>58</v>
      </c>
      <c r="P3927" t="s">
        <v>7970</v>
      </c>
      <c r="Q3927" t="s">
        <v>20</v>
      </c>
      <c r="R3927">
        <v>38</v>
      </c>
      <c r="S3927" t="s">
        <v>17</v>
      </c>
      <c r="T3927" t="s">
        <v>17</v>
      </c>
      <c r="U3927" t="s">
        <v>17</v>
      </c>
      <c r="V3927" t="str">
        <f>IF(Table2[[#This Row],[Age]] &lt; 30, "Under 30", IF(Table2[[#This Row],[Age]] &lt; 65, "Other", "Senior"))</f>
        <v>Other</v>
      </c>
      <c r="W3927">
        <v>0</v>
      </c>
      <c r="X3927" t="s">
        <v>17</v>
      </c>
      <c r="Y3927" t="s">
        <v>28</v>
      </c>
      <c r="Z3927" t="s">
        <v>34</v>
      </c>
      <c r="AA3927">
        <v>59</v>
      </c>
      <c r="AB3927">
        <v>580</v>
      </c>
      <c r="AC3927" t="s">
        <v>86</v>
      </c>
      <c r="AD3927" t="s">
        <v>87</v>
      </c>
      <c r="AE3927">
        <f t="shared" si="61"/>
        <v>1</v>
      </c>
      <c r="AF3927">
        <v>1</v>
      </c>
      <c r="AG3927" t="str">
        <f>IF(Table2[[#This Row],[Avg Monthly GB Download]] &lt; 5, "Less than 5 GB", IF(Table2[[#This Row],[Avg Monthly GB Download]] &lt;= 10, "Between 5 and 10 GB", "10 or more GB"))</f>
        <v>Between 5 and 10 GB</v>
      </c>
    </row>
    <row r="3928" spans="1:33" x14ac:dyDescent="0.3">
      <c r="A3928" t="s">
        <v>7971</v>
      </c>
      <c r="B3928" t="s">
        <v>21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17</v>
      </c>
      <c r="I3928" t="s">
        <v>18</v>
      </c>
      <c r="J3928">
        <v>0</v>
      </c>
      <c r="K3928">
        <v>5</v>
      </c>
      <c r="L3928">
        <v>3</v>
      </c>
      <c r="M3928" t="s">
        <v>21</v>
      </c>
      <c r="N3928">
        <v>0</v>
      </c>
      <c r="O3928" t="s">
        <v>58</v>
      </c>
      <c r="P3928" t="s">
        <v>7972</v>
      </c>
      <c r="Q3928" t="s">
        <v>20</v>
      </c>
      <c r="R3928">
        <v>61</v>
      </c>
      <c r="S3928" t="s">
        <v>17</v>
      </c>
      <c r="T3928" t="s">
        <v>17</v>
      </c>
      <c r="U3928" t="s">
        <v>17</v>
      </c>
      <c r="V3928" t="str">
        <f>IF(Table2[[#This Row],[Age]] &lt; 30, "Under 30", IF(Table2[[#This Row],[Age]] &lt; 65, "Other", "Senior"))</f>
        <v>Other</v>
      </c>
      <c r="W3928">
        <v>0</v>
      </c>
      <c r="X3928" t="s">
        <v>21</v>
      </c>
      <c r="Y3928" t="s">
        <v>28</v>
      </c>
      <c r="Z3928" t="s">
        <v>34</v>
      </c>
      <c r="AA3928">
        <v>31</v>
      </c>
      <c r="AB3928">
        <v>31</v>
      </c>
      <c r="AC3928" t="s">
        <v>86</v>
      </c>
      <c r="AD3928" t="s">
        <v>87</v>
      </c>
      <c r="AE3928">
        <f t="shared" si="61"/>
        <v>1</v>
      </c>
      <c r="AF3928">
        <v>1</v>
      </c>
      <c r="AG3928" t="str">
        <f>IF(Table2[[#This Row],[Avg Monthly GB Download]] &lt; 5, "Less than 5 GB", IF(Table2[[#This Row],[Avg Monthly GB Download]] &lt;= 10, "Between 5 and 10 GB", "10 or more GB"))</f>
        <v>Less than 5 GB</v>
      </c>
    </row>
    <row r="3929" spans="1:33" x14ac:dyDescent="0.3">
      <c r="A3929" t="s">
        <v>7973</v>
      </c>
      <c r="B3929" t="s">
        <v>21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17</v>
      </c>
      <c r="I3929" t="s">
        <v>18</v>
      </c>
      <c r="J3929">
        <v>0</v>
      </c>
      <c r="K3929">
        <v>1</v>
      </c>
      <c r="L3929">
        <v>4</v>
      </c>
      <c r="M3929" t="s">
        <v>21</v>
      </c>
      <c r="N3929">
        <v>0</v>
      </c>
      <c r="O3929" t="s">
        <v>60</v>
      </c>
      <c r="P3929" t="s">
        <v>7974</v>
      </c>
      <c r="Q3929" t="s">
        <v>20</v>
      </c>
      <c r="R3929">
        <v>55</v>
      </c>
      <c r="S3929" t="s">
        <v>17</v>
      </c>
      <c r="T3929" t="s">
        <v>17</v>
      </c>
      <c r="U3929" t="s">
        <v>17</v>
      </c>
      <c r="V3929" t="str">
        <f>IF(Table2[[#This Row],[Age]] &lt; 30, "Under 30", IF(Table2[[#This Row],[Age]] &lt; 65, "Other", "Senior"))</f>
        <v>Other</v>
      </c>
      <c r="W3929">
        <v>0</v>
      </c>
      <c r="X3929" t="s">
        <v>17</v>
      </c>
      <c r="Y3929" t="s">
        <v>28</v>
      </c>
      <c r="Z3929" t="s">
        <v>34</v>
      </c>
      <c r="AA3929">
        <v>34</v>
      </c>
      <c r="AB3929">
        <v>714</v>
      </c>
      <c r="AC3929" t="s">
        <v>52</v>
      </c>
      <c r="AD3929" t="s">
        <v>92</v>
      </c>
      <c r="AE3929">
        <f t="shared" si="61"/>
        <v>1</v>
      </c>
      <c r="AF3929">
        <v>1</v>
      </c>
      <c r="AG3929" t="str">
        <f>IF(Table2[[#This Row],[Avg Monthly GB Download]] &lt; 5, "Less than 5 GB", IF(Table2[[#This Row],[Avg Monthly GB Download]] &lt;= 10, "Between 5 and 10 GB", "10 or more GB"))</f>
        <v>Less than 5 GB</v>
      </c>
    </row>
    <row r="3930" spans="1:33" x14ac:dyDescent="0.3">
      <c r="A3930" t="s">
        <v>7975</v>
      </c>
      <c r="B3930" t="s">
        <v>21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17</v>
      </c>
      <c r="I3930" t="s">
        <v>18</v>
      </c>
      <c r="J3930">
        <v>0</v>
      </c>
      <c r="K3930">
        <v>3</v>
      </c>
      <c r="L3930">
        <v>6</v>
      </c>
      <c r="M3930" t="s">
        <v>21</v>
      </c>
      <c r="N3930">
        <v>0</v>
      </c>
      <c r="O3930" t="s">
        <v>54</v>
      </c>
      <c r="P3930" t="s">
        <v>7976</v>
      </c>
      <c r="Q3930" t="s">
        <v>22</v>
      </c>
      <c r="R3930">
        <v>67</v>
      </c>
      <c r="S3930" t="s">
        <v>17</v>
      </c>
      <c r="T3930" t="s">
        <v>21</v>
      </c>
      <c r="U3930" t="s">
        <v>17</v>
      </c>
      <c r="V3930" t="str">
        <f>IF(Table2[[#This Row],[Age]] &lt; 30, "Under 30", IF(Table2[[#This Row],[Age]] &lt; 65, "Other", "Senior"))</f>
        <v>Senior</v>
      </c>
      <c r="W3930">
        <v>0</v>
      </c>
      <c r="X3930" t="s">
        <v>17</v>
      </c>
      <c r="Y3930" t="s">
        <v>28</v>
      </c>
      <c r="Z3930" t="s">
        <v>34</v>
      </c>
      <c r="AA3930">
        <v>30</v>
      </c>
      <c r="AB3930">
        <v>926</v>
      </c>
      <c r="AC3930" t="s">
        <v>86</v>
      </c>
      <c r="AD3930" t="s">
        <v>87</v>
      </c>
      <c r="AE3930">
        <f t="shared" si="61"/>
        <v>1</v>
      </c>
      <c r="AF3930">
        <v>1</v>
      </c>
      <c r="AG3930" t="str">
        <f>IF(Table2[[#This Row],[Avg Monthly GB Download]] &lt; 5, "Less than 5 GB", IF(Table2[[#This Row],[Avg Monthly GB Download]] &lt;= 10, "Between 5 and 10 GB", "10 or more GB"))</f>
        <v>Between 5 and 10 GB</v>
      </c>
    </row>
    <row r="3931" spans="1:33" x14ac:dyDescent="0.3">
      <c r="A3931" t="s">
        <v>7977</v>
      </c>
      <c r="B3931" t="s">
        <v>21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17</v>
      </c>
      <c r="I3931" t="s">
        <v>18</v>
      </c>
      <c r="J3931">
        <v>0</v>
      </c>
      <c r="K3931">
        <v>0</v>
      </c>
      <c r="L3931">
        <v>2</v>
      </c>
      <c r="M3931" t="s">
        <v>21</v>
      </c>
      <c r="N3931">
        <v>0</v>
      </c>
      <c r="O3931" t="s">
        <v>67</v>
      </c>
      <c r="P3931" t="s">
        <v>7978</v>
      </c>
      <c r="Q3931" t="s">
        <v>22</v>
      </c>
      <c r="R3931">
        <v>81</v>
      </c>
      <c r="S3931" t="s">
        <v>17</v>
      </c>
      <c r="T3931" t="s">
        <v>21</v>
      </c>
      <c r="U3931" t="s">
        <v>17</v>
      </c>
      <c r="V3931" t="str">
        <f>IF(Table2[[#This Row],[Age]] &lt; 30, "Under 30", IF(Table2[[#This Row],[Age]] &lt; 65, "Other", "Senior"))</f>
        <v>Senior</v>
      </c>
      <c r="W3931">
        <v>0</v>
      </c>
      <c r="X3931" t="s">
        <v>17</v>
      </c>
      <c r="Y3931" t="s">
        <v>28</v>
      </c>
      <c r="Z3931" t="s">
        <v>34</v>
      </c>
      <c r="AA3931">
        <v>36</v>
      </c>
      <c r="AB3931">
        <v>1119</v>
      </c>
      <c r="AC3931" t="s">
        <v>52</v>
      </c>
      <c r="AD3931" t="s">
        <v>92</v>
      </c>
      <c r="AE3931">
        <f t="shared" si="61"/>
        <v>1</v>
      </c>
      <c r="AF3931">
        <v>1</v>
      </c>
      <c r="AG3931" t="str">
        <f>IF(Table2[[#This Row],[Avg Monthly GB Download]] &lt; 5, "Less than 5 GB", IF(Table2[[#This Row],[Avg Monthly GB Download]] &lt;= 10, "Between 5 and 10 GB", "10 or more GB"))</f>
        <v>Less than 5 GB</v>
      </c>
    </row>
    <row r="3932" spans="1:33" x14ac:dyDescent="0.3">
      <c r="A3932" t="s">
        <v>7979</v>
      </c>
      <c r="B3932" t="s">
        <v>21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17</v>
      </c>
      <c r="I3932" t="s">
        <v>18</v>
      </c>
      <c r="J3932">
        <v>0</v>
      </c>
      <c r="K3932">
        <v>5</v>
      </c>
      <c r="L3932">
        <v>9</v>
      </c>
      <c r="M3932" t="s">
        <v>21</v>
      </c>
      <c r="N3932">
        <v>0</v>
      </c>
      <c r="O3932" t="s">
        <v>67</v>
      </c>
      <c r="P3932" t="s">
        <v>7980</v>
      </c>
      <c r="Q3932" t="s">
        <v>20</v>
      </c>
      <c r="R3932">
        <v>43</v>
      </c>
      <c r="S3932" t="s">
        <v>17</v>
      </c>
      <c r="T3932" t="s">
        <v>17</v>
      </c>
      <c r="U3932" t="s">
        <v>17</v>
      </c>
      <c r="V3932" t="str">
        <f>IF(Table2[[#This Row],[Age]] &lt; 30, "Under 30", IF(Table2[[#This Row],[Age]] &lt; 65, "Other", "Senior"))</f>
        <v>Other</v>
      </c>
      <c r="W3932">
        <v>0</v>
      </c>
      <c r="X3932" t="s">
        <v>17</v>
      </c>
      <c r="Y3932" t="s">
        <v>28</v>
      </c>
      <c r="Z3932" t="s">
        <v>29</v>
      </c>
      <c r="AA3932">
        <v>47</v>
      </c>
      <c r="AB3932">
        <v>1477</v>
      </c>
      <c r="AC3932" t="s">
        <v>86</v>
      </c>
      <c r="AD3932" t="s">
        <v>87</v>
      </c>
      <c r="AE3932">
        <f t="shared" si="61"/>
        <v>1</v>
      </c>
      <c r="AF3932">
        <v>1</v>
      </c>
      <c r="AG3932" t="str">
        <f>IF(Table2[[#This Row],[Avg Monthly GB Download]] &lt; 5, "Less than 5 GB", IF(Table2[[#This Row],[Avg Monthly GB Download]] &lt;= 10, "Between 5 and 10 GB", "10 or more GB"))</f>
        <v>Between 5 and 10 GB</v>
      </c>
    </row>
    <row r="3933" spans="1:33" x14ac:dyDescent="0.3">
      <c r="A3933" t="s">
        <v>7981</v>
      </c>
      <c r="B3933" t="s">
        <v>21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17</v>
      </c>
      <c r="I3933" t="s">
        <v>18</v>
      </c>
      <c r="J3933">
        <v>0</v>
      </c>
      <c r="K3933">
        <v>3</v>
      </c>
      <c r="L3933">
        <v>7</v>
      </c>
      <c r="M3933" t="s">
        <v>17</v>
      </c>
      <c r="N3933">
        <v>56</v>
      </c>
      <c r="O3933" t="s">
        <v>24</v>
      </c>
      <c r="P3933" t="s">
        <v>7982</v>
      </c>
      <c r="Q3933" t="s">
        <v>22</v>
      </c>
      <c r="R3933">
        <v>50</v>
      </c>
      <c r="S3933" t="s">
        <v>17</v>
      </c>
      <c r="T3933" t="s">
        <v>17</v>
      </c>
      <c r="U3933" t="s">
        <v>17</v>
      </c>
      <c r="V3933" t="str">
        <f>IF(Table2[[#This Row],[Age]] &lt; 30, "Under 30", IF(Table2[[#This Row],[Age]] &lt; 65, "Other", "Senior"))</f>
        <v>Other</v>
      </c>
      <c r="W3933">
        <v>0</v>
      </c>
      <c r="X3933" t="s">
        <v>17</v>
      </c>
      <c r="Y3933" t="s">
        <v>28</v>
      </c>
      <c r="Z3933" t="s">
        <v>29</v>
      </c>
      <c r="AA3933">
        <v>44</v>
      </c>
      <c r="AB3933">
        <v>842</v>
      </c>
      <c r="AC3933" t="s">
        <v>86</v>
      </c>
      <c r="AD3933" t="s">
        <v>87</v>
      </c>
      <c r="AE3933">
        <f t="shared" si="61"/>
        <v>1</v>
      </c>
      <c r="AF3933">
        <v>1</v>
      </c>
      <c r="AG3933" t="str">
        <f>IF(Table2[[#This Row],[Avg Monthly GB Download]] &lt; 5, "Less than 5 GB", IF(Table2[[#This Row],[Avg Monthly GB Download]] &lt;= 10, "Between 5 and 10 GB", "10 or more GB"))</f>
        <v>Between 5 and 10 GB</v>
      </c>
    </row>
    <row r="3934" spans="1:33" x14ac:dyDescent="0.3">
      <c r="A3934" t="s">
        <v>7983</v>
      </c>
      <c r="B3934" t="s">
        <v>21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17</v>
      </c>
      <c r="I3934" t="s">
        <v>18</v>
      </c>
      <c r="J3934">
        <v>0</v>
      </c>
      <c r="K3934">
        <v>4</v>
      </c>
      <c r="L3934">
        <v>1</v>
      </c>
      <c r="M3934" t="s">
        <v>21</v>
      </c>
      <c r="N3934">
        <v>0</v>
      </c>
      <c r="O3934" t="s">
        <v>82</v>
      </c>
      <c r="P3934" t="s">
        <v>7984</v>
      </c>
      <c r="Q3934" t="s">
        <v>22</v>
      </c>
      <c r="R3934">
        <v>67</v>
      </c>
      <c r="S3934" t="s">
        <v>17</v>
      </c>
      <c r="T3934" t="s">
        <v>21</v>
      </c>
      <c r="U3934" t="s">
        <v>17</v>
      </c>
      <c r="V3934" t="str">
        <f>IF(Table2[[#This Row],[Age]] &lt; 30, "Under 30", IF(Table2[[#This Row],[Age]] &lt; 65, "Other", "Senior"))</f>
        <v>Senior</v>
      </c>
      <c r="W3934">
        <v>0</v>
      </c>
      <c r="X3934" t="s">
        <v>17</v>
      </c>
      <c r="Y3934" t="s">
        <v>28</v>
      </c>
      <c r="Z3934" t="s">
        <v>34</v>
      </c>
      <c r="AA3934">
        <v>26</v>
      </c>
      <c r="AB3934">
        <v>1514</v>
      </c>
      <c r="AC3934" t="s">
        <v>86</v>
      </c>
      <c r="AD3934" t="s">
        <v>87</v>
      </c>
      <c r="AE3934">
        <f t="shared" si="61"/>
        <v>1</v>
      </c>
      <c r="AF3934">
        <v>1</v>
      </c>
      <c r="AG3934" t="str">
        <f>IF(Table2[[#This Row],[Avg Monthly GB Download]] &lt; 5, "Less than 5 GB", IF(Table2[[#This Row],[Avg Monthly GB Download]] &lt;= 10, "Between 5 and 10 GB", "10 or more GB"))</f>
        <v>Less than 5 GB</v>
      </c>
    </row>
    <row r="3935" spans="1:33" x14ac:dyDescent="0.3">
      <c r="A3935" t="s">
        <v>7985</v>
      </c>
      <c r="B3935" t="s">
        <v>21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17</v>
      </c>
      <c r="I3935" t="s">
        <v>18</v>
      </c>
      <c r="J3935">
        <v>0</v>
      </c>
      <c r="K3935">
        <v>5</v>
      </c>
      <c r="L3935">
        <v>4</v>
      </c>
      <c r="M3935" t="s">
        <v>21</v>
      </c>
      <c r="N3935">
        <v>0</v>
      </c>
      <c r="O3935" t="s">
        <v>90</v>
      </c>
      <c r="P3935" t="s">
        <v>7986</v>
      </c>
      <c r="Q3935" t="s">
        <v>22</v>
      </c>
      <c r="R3935">
        <v>76</v>
      </c>
      <c r="S3935" t="s">
        <v>17</v>
      </c>
      <c r="T3935" t="s">
        <v>21</v>
      </c>
      <c r="U3935" t="s">
        <v>17</v>
      </c>
      <c r="V3935" t="str">
        <f>IF(Table2[[#This Row],[Age]] &lt; 30, "Under 30", IF(Table2[[#This Row],[Age]] &lt; 65, "Other", "Senior"))</f>
        <v>Senior</v>
      </c>
      <c r="W3935">
        <v>0</v>
      </c>
      <c r="X3935" t="s">
        <v>17</v>
      </c>
      <c r="Y3935" t="s">
        <v>28</v>
      </c>
      <c r="Z3935" t="s">
        <v>34</v>
      </c>
      <c r="AA3935">
        <v>24</v>
      </c>
      <c r="AB3935">
        <v>24</v>
      </c>
      <c r="AC3935" t="s">
        <v>86</v>
      </c>
      <c r="AD3935" t="s">
        <v>87</v>
      </c>
      <c r="AE3935">
        <f t="shared" si="61"/>
        <v>1</v>
      </c>
      <c r="AF3935">
        <v>1</v>
      </c>
      <c r="AG3935" t="str">
        <f>IF(Table2[[#This Row],[Avg Monthly GB Download]] &lt; 5, "Less than 5 GB", IF(Table2[[#This Row],[Avg Monthly GB Download]] &lt;= 10, "Between 5 and 10 GB", "10 or more GB"))</f>
        <v>Less than 5 GB</v>
      </c>
    </row>
    <row r="3936" spans="1:33" x14ac:dyDescent="0.3">
      <c r="A3936" t="s">
        <v>7987</v>
      </c>
      <c r="B3936" t="s">
        <v>21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17</v>
      </c>
      <c r="I3936" t="s">
        <v>18</v>
      </c>
      <c r="J3936">
        <v>0</v>
      </c>
      <c r="K3936">
        <v>0</v>
      </c>
      <c r="L3936">
        <v>0</v>
      </c>
      <c r="M3936" t="s">
        <v>21</v>
      </c>
      <c r="N3936">
        <v>0</v>
      </c>
      <c r="O3936" t="s">
        <v>47</v>
      </c>
      <c r="P3936" t="s">
        <v>7988</v>
      </c>
      <c r="Q3936" t="s">
        <v>22</v>
      </c>
      <c r="R3936">
        <v>43</v>
      </c>
      <c r="S3936" t="s">
        <v>17</v>
      </c>
      <c r="T3936" t="s">
        <v>17</v>
      </c>
      <c r="U3936" t="s">
        <v>17</v>
      </c>
      <c r="V3936" t="str">
        <f>IF(Table2[[#This Row],[Age]] &lt; 30, "Under 30", IF(Table2[[#This Row],[Age]] &lt; 65, "Other", "Senior"))</f>
        <v>Other</v>
      </c>
      <c r="W3936">
        <v>0</v>
      </c>
      <c r="X3936" t="s">
        <v>17</v>
      </c>
      <c r="Y3936" t="s">
        <v>28</v>
      </c>
      <c r="Z3936" t="s">
        <v>34</v>
      </c>
      <c r="AA3936">
        <v>53</v>
      </c>
      <c r="AB3936">
        <v>1180</v>
      </c>
      <c r="AC3936" t="s">
        <v>52</v>
      </c>
      <c r="AD3936" t="s">
        <v>92</v>
      </c>
      <c r="AE3936">
        <f t="shared" si="61"/>
        <v>1</v>
      </c>
      <c r="AF3936">
        <v>1</v>
      </c>
      <c r="AG3936" t="str">
        <f>IF(Table2[[#This Row],[Avg Monthly GB Download]] &lt; 5, "Less than 5 GB", IF(Table2[[#This Row],[Avg Monthly GB Download]] &lt;= 10, "Between 5 and 10 GB", "10 or more GB"))</f>
        <v>Less than 5 GB</v>
      </c>
    </row>
    <row r="3937" spans="1:33" x14ac:dyDescent="0.3">
      <c r="A3937" t="s">
        <v>7989</v>
      </c>
      <c r="B3937" t="s">
        <v>21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17</v>
      </c>
      <c r="I3937" t="s">
        <v>84</v>
      </c>
      <c r="J3937">
        <v>0</v>
      </c>
      <c r="K3937">
        <v>5</v>
      </c>
      <c r="L3937">
        <v>0</v>
      </c>
      <c r="M3937" t="s">
        <v>17</v>
      </c>
      <c r="N3937">
        <v>0</v>
      </c>
      <c r="O3937" t="s">
        <v>60</v>
      </c>
      <c r="P3937" t="s">
        <v>7990</v>
      </c>
      <c r="Q3937" t="s">
        <v>22</v>
      </c>
      <c r="R3937">
        <v>61</v>
      </c>
      <c r="S3937" t="s">
        <v>17</v>
      </c>
      <c r="T3937" t="s">
        <v>17</v>
      </c>
      <c r="U3937" t="s">
        <v>17</v>
      </c>
      <c r="V3937" t="str">
        <f>IF(Table2[[#This Row],[Age]] &lt; 30, "Under 30", IF(Table2[[#This Row],[Age]] &lt; 65, "Other", "Senior"))</f>
        <v>Other</v>
      </c>
      <c r="W3937">
        <v>0</v>
      </c>
      <c r="X3937" t="s">
        <v>17</v>
      </c>
      <c r="Y3937" t="s">
        <v>28</v>
      </c>
      <c r="Z3937" t="s">
        <v>34</v>
      </c>
      <c r="AA3937">
        <v>11</v>
      </c>
      <c r="AB3937">
        <v>11</v>
      </c>
      <c r="AC3937" t="s">
        <v>86</v>
      </c>
      <c r="AD3937" t="s">
        <v>87</v>
      </c>
      <c r="AE3937">
        <f t="shared" si="61"/>
        <v>1</v>
      </c>
      <c r="AF3937">
        <v>1</v>
      </c>
      <c r="AG3937" t="str">
        <f>IF(Table2[[#This Row],[Avg Monthly GB Download]] &lt; 5, "Less than 5 GB", IF(Table2[[#This Row],[Avg Monthly GB Download]] &lt;= 10, "Between 5 and 10 GB", "10 or more GB"))</f>
        <v>Less than 5 GB</v>
      </c>
    </row>
    <row r="3938" spans="1:33" x14ac:dyDescent="0.3">
      <c r="A3938" t="s">
        <v>7991</v>
      </c>
      <c r="B3938" t="s">
        <v>21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17</v>
      </c>
      <c r="I3938" t="s">
        <v>18</v>
      </c>
      <c r="J3938">
        <v>0</v>
      </c>
      <c r="K3938">
        <v>0</v>
      </c>
      <c r="L3938">
        <v>1</v>
      </c>
      <c r="M3938" t="s">
        <v>21</v>
      </c>
      <c r="N3938">
        <v>0</v>
      </c>
      <c r="O3938" t="s">
        <v>69</v>
      </c>
      <c r="P3938" t="s">
        <v>7992</v>
      </c>
      <c r="Q3938" t="s">
        <v>22</v>
      </c>
      <c r="R3938">
        <v>51</v>
      </c>
      <c r="S3938" t="s">
        <v>17</v>
      </c>
      <c r="T3938" t="s">
        <v>17</v>
      </c>
      <c r="U3938" t="s">
        <v>17</v>
      </c>
      <c r="V3938" t="str">
        <f>IF(Table2[[#This Row],[Age]] &lt; 30, "Under 30", IF(Table2[[#This Row],[Age]] &lt; 65, "Other", "Senior"))</f>
        <v>Other</v>
      </c>
      <c r="W3938">
        <v>0</v>
      </c>
      <c r="X3938" t="s">
        <v>21</v>
      </c>
      <c r="Y3938" t="s">
        <v>49</v>
      </c>
      <c r="Z3938" t="s">
        <v>34</v>
      </c>
      <c r="AA3938">
        <v>57</v>
      </c>
      <c r="AB3938">
        <v>3641</v>
      </c>
      <c r="AC3938" t="s">
        <v>86</v>
      </c>
      <c r="AD3938" t="s">
        <v>87</v>
      </c>
      <c r="AE3938">
        <f t="shared" si="61"/>
        <v>1</v>
      </c>
      <c r="AF3938">
        <v>1</v>
      </c>
      <c r="AG3938" t="str">
        <f>IF(Table2[[#This Row],[Avg Monthly GB Download]] &lt; 5, "Less than 5 GB", IF(Table2[[#This Row],[Avg Monthly GB Download]] &lt;= 10, "Between 5 and 10 GB", "10 or more GB"))</f>
        <v>Less than 5 GB</v>
      </c>
    </row>
    <row r="3939" spans="1:33" x14ac:dyDescent="0.3">
      <c r="A3939" t="s">
        <v>7993</v>
      </c>
      <c r="B3939" t="s">
        <v>21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17</v>
      </c>
      <c r="I3939" t="s">
        <v>18</v>
      </c>
      <c r="J3939">
        <v>0</v>
      </c>
      <c r="K3939">
        <v>5</v>
      </c>
      <c r="L3939">
        <v>35</v>
      </c>
      <c r="M3939" t="s">
        <v>21</v>
      </c>
      <c r="N3939">
        <v>0</v>
      </c>
      <c r="O3939" t="s">
        <v>70</v>
      </c>
      <c r="P3939" t="s">
        <v>7994</v>
      </c>
      <c r="Q3939" t="s">
        <v>22</v>
      </c>
      <c r="R3939">
        <v>30</v>
      </c>
      <c r="S3939" t="s">
        <v>17</v>
      </c>
      <c r="T3939" t="s">
        <v>17</v>
      </c>
      <c r="U3939" t="s">
        <v>17</v>
      </c>
      <c r="V3939" t="str">
        <f>IF(Table2[[#This Row],[Age]] &lt; 30, "Under 30", IF(Table2[[#This Row],[Age]] &lt; 65, "Other", "Senior"))</f>
        <v>Other</v>
      </c>
      <c r="W3939">
        <v>0</v>
      </c>
      <c r="X3939" t="s">
        <v>17</v>
      </c>
      <c r="Y3939" t="s">
        <v>28</v>
      </c>
      <c r="Z3939" t="s">
        <v>34</v>
      </c>
      <c r="AA3939">
        <v>21</v>
      </c>
      <c r="AB3939">
        <v>183</v>
      </c>
      <c r="AC3939" t="s">
        <v>86</v>
      </c>
      <c r="AD3939" t="s">
        <v>87</v>
      </c>
      <c r="AE3939">
        <f t="shared" si="61"/>
        <v>1</v>
      </c>
      <c r="AF3939">
        <v>1</v>
      </c>
      <c r="AG3939" t="str">
        <f>IF(Table2[[#This Row],[Avg Monthly GB Download]] &lt; 5, "Less than 5 GB", IF(Table2[[#This Row],[Avg Monthly GB Download]] &lt;= 10, "Between 5 and 10 GB", "10 or more GB"))</f>
        <v>10 or more GB</v>
      </c>
    </row>
    <row r="3940" spans="1:33" x14ac:dyDescent="0.3">
      <c r="A3940" t="s">
        <v>7995</v>
      </c>
      <c r="B3940" t="s">
        <v>21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17</v>
      </c>
      <c r="I3940" t="s">
        <v>18</v>
      </c>
      <c r="J3940">
        <v>0</v>
      </c>
      <c r="K3940">
        <v>0</v>
      </c>
      <c r="L3940">
        <v>2</v>
      </c>
      <c r="M3940" t="s">
        <v>17</v>
      </c>
      <c r="N3940">
        <v>5</v>
      </c>
      <c r="O3940" t="s">
        <v>90</v>
      </c>
      <c r="P3940" t="s">
        <v>7996</v>
      </c>
      <c r="Q3940" t="s">
        <v>20</v>
      </c>
      <c r="R3940">
        <v>35</v>
      </c>
      <c r="S3940" t="s">
        <v>17</v>
      </c>
      <c r="T3940" t="s">
        <v>17</v>
      </c>
      <c r="U3940" t="s">
        <v>17</v>
      </c>
      <c r="V3940" t="str">
        <f>IF(Table2[[#This Row],[Age]] &lt; 30, "Under 30", IF(Table2[[#This Row],[Age]] &lt; 65, "Other", "Senior"))</f>
        <v>Other</v>
      </c>
      <c r="W3940">
        <v>0</v>
      </c>
      <c r="X3940" t="s">
        <v>17</v>
      </c>
      <c r="Y3940" t="s">
        <v>28</v>
      </c>
      <c r="Z3940" t="s">
        <v>34</v>
      </c>
      <c r="AA3940">
        <v>15</v>
      </c>
      <c r="AB3940">
        <v>29</v>
      </c>
      <c r="AC3940" t="s">
        <v>86</v>
      </c>
      <c r="AD3940" t="s">
        <v>87</v>
      </c>
      <c r="AE3940">
        <f t="shared" si="61"/>
        <v>1</v>
      </c>
      <c r="AF3940">
        <v>1</v>
      </c>
      <c r="AG3940" t="str">
        <f>IF(Table2[[#This Row],[Avg Monthly GB Download]] &lt; 5, "Less than 5 GB", IF(Table2[[#This Row],[Avg Monthly GB Download]] &lt;= 10, "Between 5 and 10 GB", "10 or more GB"))</f>
        <v>Less than 5 GB</v>
      </c>
    </row>
    <row r="3941" spans="1:33" x14ac:dyDescent="0.3">
      <c r="A3941" t="s">
        <v>7997</v>
      </c>
      <c r="B3941" t="s">
        <v>21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17</v>
      </c>
      <c r="I3941" t="s">
        <v>18</v>
      </c>
      <c r="J3941">
        <v>0</v>
      </c>
      <c r="K3941">
        <v>4</v>
      </c>
      <c r="L3941">
        <v>5</v>
      </c>
      <c r="M3941" t="s">
        <v>21</v>
      </c>
      <c r="N3941">
        <v>0</v>
      </c>
      <c r="O3941" t="s">
        <v>42</v>
      </c>
      <c r="P3941" t="s">
        <v>7998</v>
      </c>
      <c r="Q3941" t="s">
        <v>22</v>
      </c>
      <c r="R3941">
        <v>50</v>
      </c>
      <c r="S3941" t="s">
        <v>17</v>
      </c>
      <c r="T3941" t="s">
        <v>17</v>
      </c>
      <c r="U3941" t="s">
        <v>17</v>
      </c>
      <c r="V3941" t="str">
        <f>IF(Table2[[#This Row],[Age]] &lt; 30, "Under 30", IF(Table2[[#This Row],[Age]] &lt; 65, "Other", "Senior"))</f>
        <v>Other</v>
      </c>
      <c r="W3941">
        <v>0</v>
      </c>
      <c r="X3941" t="s">
        <v>17</v>
      </c>
      <c r="Y3941" t="s">
        <v>28</v>
      </c>
      <c r="Z3941" t="s">
        <v>29</v>
      </c>
      <c r="AA3941">
        <v>21</v>
      </c>
      <c r="AB3941">
        <v>21</v>
      </c>
      <c r="AC3941" t="s">
        <v>86</v>
      </c>
      <c r="AD3941" t="s">
        <v>87</v>
      </c>
      <c r="AE3941">
        <f t="shared" si="61"/>
        <v>1</v>
      </c>
      <c r="AF3941">
        <v>1</v>
      </c>
      <c r="AG3941" t="str">
        <f>IF(Table2[[#This Row],[Avg Monthly GB Download]] &lt; 5, "Less than 5 GB", IF(Table2[[#This Row],[Avg Monthly GB Download]] &lt;= 10, "Between 5 and 10 GB", "10 or more GB"))</f>
        <v>Between 5 and 10 GB</v>
      </c>
    </row>
    <row r="3942" spans="1:33" x14ac:dyDescent="0.3">
      <c r="A3942" t="s">
        <v>7999</v>
      </c>
      <c r="B3942" t="s">
        <v>21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17</v>
      </c>
      <c r="I3942" t="s">
        <v>18</v>
      </c>
      <c r="J3942">
        <v>0</v>
      </c>
      <c r="K3942">
        <v>1</v>
      </c>
      <c r="L3942">
        <v>35</v>
      </c>
      <c r="M3942" t="s">
        <v>21</v>
      </c>
      <c r="N3942">
        <v>0</v>
      </c>
      <c r="O3942" t="s">
        <v>43</v>
      </c>
      <c r="P3942" t="s">
        <v>8000</v>
      </c>
      <c r="Q3942" t="s">
        <v>20</v>
      </c>
      <c r="R3942">
        <v>29</v>
      </c>
      <c r="S3942" t="s">
        <v>21</v>
      </c>
      <c r="T3942" t="s">
        <v>17</v>
      </c>
      <c r="U3942" t="s">
        <v>17</v>
      </c>
      <c r="V3942" t="str">
        <f>IF(Table2[[#This Row],[Age]] &lt; 30, "Under 30", IF(Table2[[#This Row],[Age]] &lt; 65, "Other", "Senior"))</f>
        <v>Under 30</v>
      </c>
      <c r="W3942">
        <v>0</v>
      </c>
      <c r="X3942" t="s">
        <v>17</v>
      </c>
      <c r="Y3942" t="s">
        <v>28</v>
      </c>
      <c r="Z3942" t="s">
        <v>34</v>
      </c>
      <c r="AA3942">
        <v>22</v>
      </c>
      <c r="AB3942">
        <v>22</v>
      </c>
      <c r="AC3942" t="s">
        <v>86</v>
      </c>
      <c r="AD3942" t="s">
        <v>87</v>
      </c>
      <c r="AE3942">
        <f t="shared" si="61"/>
        <v>1</v>
      </c>
      <c r="AF3942">
        <v>1</v>
      </c>
      <c r="AG3942" t="str">
        <f>IF(Table2[[#This Row],[Avg Monthly GB Download]] &lt; 5, "Less than 5 GB", IF(Table2[[#This Row],[Avg Monthly GB Download]] &lt;= 10, "Between 5 and 10 GB", "10 or more GB"))</f>
        <v>10 or more GB</v>
      </c>
    </row>
    <row r="3943" spans="1:33" x14ac:dyDescent="0.3">
      <c r="A3943" t="s">
        <v>8001</v>
      </c>
      <c r="B3943" t="s">
        <v>21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17</v>
      </c>
      <c r="I3943" t="s">
        <v>18</v>
      </c>
      <c r="J3943">
        <v>0</v>
      </c>
      <c r="K3943">
        <v>2</v>
      </c>
      <c r="L3943">
        <v>9</v>
      </c>
      <c r="M3943" t="s">
        <v>21</v>
      </c>
      <c r="N3943">
        <v>0</v>
      </c>
      <c r="O3943" t="s">
        <v>32</v>
      </c>
      <c r="P3943" t="s">
        <v>8002</v>
      </c>
      <c r="Q3943" t="s">
        <v>22</v>
      </c>
      <c r="R3943">
        <v>80</v>
      </c>
      <c r="S3943" t="s">
        <v>17</v>
      </c>
      <c r="T3943" t="s">
        <v>21</v>
      </c>
      <c r="U3943" t="s">
        <v>17</v>
      </c>
      <c r="V3943" t="str">
        <f>IF(Table2[[#This Row],[Age]] &lt; 30, "Under 30", IF(Table2[[#This Row],[Age]] &lt; 65, "Other", "Senior"))</f>
        <v>Senior</v>
      </c>
      <c r="W3943">
        <v>0</v>
      </c>
      <c r="X3943" t="s">
        <v>21</v>
      </c>
      <c r="Y3943" t="s">
        <v>28</v>
      </c>
      <c r="Z3943" t="s">
        <v>34</v>
      </c>
      <c r="AA3943">
        <v>27</v>
      </c>
      <c r="AB3943">
        <v>27</v>
      </c>
      <c r="AC3943" t="s">
        <v>35</v>
      </c>
      <c r="AD3943" t="s">
        <v>102</v>
      </c>
      <c r="AE3943">
        <f t="shared" si="61"/>
        <v>1</v>
      </c>
      <c r="AF3943">
        <v>1</v>
      </c>
      <c r="AG3943" t="str">
        <f>IF(Table2[[#This Row],[Avg Monthly GB Download]] &lt; 5, "Less than 5 GB", IF(Table2[[#This Row],[Avg Monthly GB Download]] &lt;= 10, "Between 5 and 10 GB", "10 or more GB"))</f>
        <v>Between 5 and 10 GB</v>
      </c>
    </row>
    <row r="3944" spans="1:33" x14ac:dyDescent="0.3">
      <c r="A3944" t="s">
        <v>8003</v>
      </c>
      <c r="B3944" t="s">
        <v>21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17</v>
      </c>
      <c r="I3944" t="s">
        <v>18</v>
      </c>
      <c r="J3944">
        <v>0</v>
      </c>
      <c r="K3944">
        <v>0</v>
      </c>
      <c r="L3944">
        <v>9</v>
      </c>
      <c r="M3944" t="s">
        <v>21</v>
      </c>
      <c r="N3944">
        <v>0</v>
      </c>
      <c r="O3944" t="s">
        <v>26</v>
      </c>
      <c r="P3944" t="s">
        <v>8004</v>
      </c>
      <c r="Q3944" t="s">
        <v>20</v>
      </c>
      <c r="R3944">
        <v>65</v>
      </c>
      <c r="S3944" t="s">
        <v>17</v>
      </c>
      <c r="T3944" t="s">
        <v>17</v>
      </c>
      <c r="U3944" t="s">
        <v>17</v>
      </c>
      <c r="V3944" t="str">
        <f>IF(Table2[[#This Row],[Age]] &lt; 30, "Under 30", IF(Table2[[#This Row],[Age]] &lt; 65, "Other", "Senior"))</f>
        <v>Senior</v>
      </c>
      <c r="W3944">
        <v>0</v>
      </c>
      <c r="X3944" t="s">
        <v>17</v>
      </c>
      <c r="Y3944" t="s">
        <v>28</v>
      </c>
      <c r="Z3944" t="s">
        <v>29</v>
      </c>
      <c r="AA3944">
        <v>35</v>
      </c>
      <c r="AB3944">
        <v>1372</v>
      </c>
      <c r="AC3944" t="s">
        <v>86</v>
      </c>
      <c r="AD3944" t="s">
        <v>87</v>
      </c>
      <c r="AE3944">
        <f t="shared" si="61"/>
        <v>1</v>
      </c>
      <c r="AF3944">
        <v>1</v>
      </c>
      <c r="AG3944" t="str">
        <f>IF(Table2[[#This Row],[Avg Monthly GB Download]] &lt; 5, "Less than 5 GB", IF(Table2[[#This Row],[Avg Monthly GB Download]] &lt;= 10, "Between 5 and 10 GB", "10 or more GB"))</f>
        <v>Between 5 and 10 GB</v>
      </c>
    </row>
    <row r="3945" spans="1:33" x14ac:dyDescent="0.3">
      <c r="A3945" t="s">
        <v>8005</v>
      </c>
      <c r="B3945" t="s">
        <v>21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17</v>
      </c>
      <c r="I3945" t="s">
        <v>18</v>
      </c>
      <c r="J3945">
        <v>0</v>
      </c>
      <c r="K3945">
        <v>2</v>
      </c>
      <c r="L3945">
        <v>11</v>
      </c>
      <c r="M3945" t="s">
        <v>21</v>
      </c>
      <c r="N3945">
        <v>0</v>
      </c>
      <c r="O3945" t="s">
        <v>32</v>
      </c>
      <c r="P3945" t="s">
        <v>8006</v>
      </c>
      <c r="Q3945" t="s">
        <v>20</v>
      </c>
      <c r="R3945">
        <v>34</v>
      </c>
      <c r="S3945" t="s">
        <v>17</v>
      </c>
      <c r="T3945" t="s">
        <v>17</v>
      </c>
      <c r="U3945" t="s">
        <v>17</v>
      </c>
      <c r="V3945" t="str">
        <f>IF(Table2[[#This Row],[Age]] &lt; 30, "Under 30", IF(Table2[[#This Row],[Age]] &lt; 65, "Other", "Senior"))</f>
        <v>Other</v>
      </c>
      <c r="W3945">
        <v>0</v>
      </c>
      <c r="X3945" t="s">
        <v>17</v>
      </c>
      <c r="Y3945" t="s">
        <v>28</v>
      </c>
      <c r="Z3945" t="s">
        <v>34</v>
      </c>
      <c r="AA3945">
        <v>38</v>
      </c>
      <c r="AB3945">
        <v>752</v>
      </c>
      <c r="AC3945" t="s">
        <v>86</v>
      </c>
      <c r="AD3945" t="s">
        <v>87</v>
      </c>
      <c r="AE3945">
        <f t="shared" si="61"/>
        <v>1</v>
      </c>
      <c r="AF3945">
        <v>1</v>
      </c>
      <c r="AG3945" t="str">
        <f>IF(Table2[[#This Row],[Avg Monthly GB Download]] &lt; 5, "Less than 5 GB", IF(Table2[[#This Row],[Avg Monthly GB Download]] &lt;= 10, "Between 5 and 10 GB", "10 or more GB"))</f>
        <v>10 or more GB</v>
      </c>
    </row>
    <row r="3946" spans="1:33" x14ac:dyDescent="0.3">
      <c r="A3946" t="s">
        <v>8007</v>
      </c>
      <c r="B3946" t="s">
        <v>21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17</v>
      </c>
      <c r="I3946" t="s">
        <v>18</v>
      </c>
      <c r="J3946">
        <v>0</v>
      </c>
      <c r="K3946">
        <v>2</v>
      </c>
      <c r="L3946">
        <v>2</v>
      </c>
      <c r="M3946" t="s">
        <v>17</v>
      </c>
      <c r="N3946">
        <v>34</v>
      </c>
      <c r="O3946" t="s">
        <v>40</v>
      </c>
      <c r="P3946" t="s">
        <v>8008</v>
      </c>
      <c r="Q3946" t="s">
        <v>22</v>
      </c>
      <c r="R3946">
        <v>45</v>
      </c>
      <c r="S3946" t="s">
        <v>17</v>
      </c>
      <c r="T3946" t="s">
        <v>17</v>
      </c>
      <c r="U3946" t="s">
        <v>17</v>
      </c>
      <c r="V3946" t="str">
        <f>IF(Table2[[#This Row],[Age]] &lt; 30, "Under 30", IF(Table2[[#This Row],[Age]] &lt; 65, "Other", "Senior"))</f>
        <v>Other</v>
      </c>
      <c r="W3946">
        <v>0</v>
      </c>
      <c r="X3946" t="s">
        <v>17</v>
      </c>
      <c r="Y3946" t="s">
        <v>28</v>
      </c>
      <c r="Z3946" t="s">
        <v>34</v>
      </c>
      <c r="AA3946">
        <v>36</v>
      </c>
      <c r="AB3946">
        <v>1810</v>
      </c>
      <c r="AC3946" t="s">
        <v>86</v>
      </c>
      <c r="AD3946" t="s">
        <v>87</v>
      </c>
      <c r="AE3946">
        <f t="shared" si="61"/>
        <v>1</v>
      </c>
      <c r="AF3946">
        <v>1</v>
      </c>
      <c r="AG3946" t="str">
        <f>IF(Table2[[#This Row],[Avg Monthly GB Download]] &lt; 5, "Less than 5 GB", IF(Table2[[#This Row],[Avg Monthly GB Download]] &lt;= 10, "Between 5 and 10 GB", "10 or more GB"))</f>
        <v>Less than 5 GB</v>
      </c>
    </row>
    <row r="3947" spans="1:33" x14ac:dyDescent="0.3">
      <c r="A3947" t="s">
        <v>8009</v>
      </c>
      <c r="B3947" t="s">
        <v>21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17</v>
      </c>
      <c r="I3947" t="s">
        <v>84</v>
      </c>
      <c r="J3947">
        <v>0</v>
      </c>
      <c r="K3947">
        <v>3</v>
      </c>
      <c r="L3947">
        <v>10</v>
      </c>
      <c r="M3947" t="s">
        <v>21</v>
      </c>
      <c r="N3947">
        <v>0</v>
      </c>
      <c r="O3947" t="s">
        <v>47</v>
      </c>
      <c r="P3947" t="s">
        <v>8010</v>
      </c>
      <c r="Q3947" t="s">
        <v>20</v>
      </c>
      <c r="R3947">
        <v>25</v>
      </c>
      <c r="S3947" t="s">
        <v>21</v>
      </c>
      <c r="T3947" t="s">
        <v>17</v>
      </c>
      <c r="U3947" t="s">
        <v>17</v>
      </c>
      <c r="V3947" t="str">
        <f>IF(Table2[[#This Row],[Age]] &lt; 30, "Under 30", IF(Table2[[#This Row],[Age]] &lt; 65, "Other", "Senior"))</f>
        <v>Under 30</v>
      </c>
      <c r="W3947">
        <v>0</v>
      </c>
      <c r="X3947" t="s">
        <v>17</v>
      </c>
      <c r="Y3947" t="s">
        <v>28</v>
      </c>
      <c r="Z3947" t="s">
        <v>29</v>
      </c>
      <c r="AA3947">
        <v>30</v>
      </c>
      <c r="AB3947">
        <v>30</v>
      </c>
      <c r="AC3947" t="s">
        <v>86</v>
      </c>
      <c r="AD3947" t="s">
        <v>87</v>
      </c>
      <c r="AE3947">
        <f t="shared" si="61"/>
        <v>1</v>
      </c>
      <c r="AF3947">
        <v>1</v>
      </c>
      <c r="AG3947" t="str">
        <f>IF(Table2[[#This Row],[Avg Monthly GB Download]] &lt; 5, "Less than 5 GB", IF(Table2[[#This Row],[Avg Monthly GB Download]] &lt;= 10, "Between 5 and 10 GB", "10 or more GB"))</f>
        <v>Between 5 and 10 GB</v>
      </c>
    </row>
    <row r="3948" spans="1:33" x14ac:dyDescent="0.3">
      <c r="A3948" t="s">
        <v>8011</v>
      </c>
      <c r="B3948" t="s">
        <v>21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17</v>
      </c>
      <c r="I3948" t="s">
        <v>84</v>
      </c>
      <c r="J3948">
        <v>0</v>
      </c>
      <c r="K3948">
        <v>2</v>
      </c>
      <c r="L3948">
        <v>1</v>
      </c>
      <c r="M3948" t="s">
        <v>21</v>
      </c>
      <c r="N3948">
        <v>0</v>
      </c>
      <c r="O3948" t="s">
        <v>60</v>
      </c>
      <c r="P3948" t="s">
        <v>8012</v>
      </c>
      <c r="Q3948" t="s">
        <v>20</v>
      </c>
      <c r="R3948">
        <v>53</v>
      </c>
      <c r="S3948" t="s">
        <v>17</v>
      </c>
      <c r="T3948" t="s">
        <v>17</v>
      </c>
      <c r="U3948" t="s">
        <v>17</v>
      </c>
      <c r="V3948" t="str">
        <f>IF(Table2[[#This Row],[Age]] &lt; 30, "Under 30", IF(Table2[[#This Row],[Age]] &lt; 65, "Other", "Senior"))</f>
        <v>Other</v>
      </c>
      <c r="W3948">
        <v>0</v>
      </c>
      <c r="X3948" t="s">
        <v>17</v>
      </c>
      <c r="Y3948" t="s">
        <v>28</v>
      </c>
      <c r="Z3948" t="s">
        <v>34</v>
      </c>
      <c r="AA3948">
        <v>53</v>
      </c>
      <c r="AB3948">
        <v>156</v>
      </c>
      <c r="AC3948" t="s">
        <v>86</v>
      </c>
      <c r="AD3948" t="s">
        <v>87</v>
      </c>
      <c r="AE3948">
        <f t="shared" si="61"/>
        <v>1</v>
      </c>
      <c r="AF3948">
        <v>1</v>
      </c>
      <c r="AG3948" t="str">
        <f>IF(Table2[[#This Row],[Avg Monthly GB Download]] &lt; 5, "Less than 5 GB", IF(Table2[[#This Row],[Avg Monthly GB Download]] &lt;= 10, "Between 5 and 10 GB", "10 or more GB"))</f>
        <v>Less than 5 GB</v>
      </c>
    </row>
    <row r="3949" spans="1:33" x14ac:dyDescent="0.3">
      <c r="A3949" t="s">
        <v>8013</v>
      </c>
      <c r="B3949" t="s">
        <v>21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17</v>
      </c>
      <c r="I3949" t="s">
        <v>18</v>
      </c>
      <c r="J3949">
        <v>0</v>
      </c>
      <c r="K3949">
        <v>5</v>
      </c>
      <c r="L3949">
        <v>5</v>
      </c>
      <c r="M3949" t="s">
        <v>21</v>
      </c>
      <c r="N3949">
        <v>0</v>
      </c>
      <c r="O3949" t="s">
        <v>75</v>
      </c>
      <c r="P3949" t="s">
        <v>8014</v>
      </c>
      <c r="Q3949" t="s">
        <v>22</v>
      </c>
      <c r="R3949">
        <v>41</v>
      </c>
      <c r="S3949" t="s">
        <v>17</v>
      </c>
      <c r="T3949" t="s">
        <v>17</v>
      </c>
      <c r="U3949" t="s">
        <v>17</v>
      </c>
      <c r="V3949" t="str">
        <f>IF(Table2[[#This Row],[Age]] &lt; 30, "Under 30", IF(Table2[[#This Row],[Age]] &lt; 65, "Other", "Senior"))</f>
        <v>Other</v>
      </c>
      <c r="W3949">
        <v>0</v>
      </c>
      <c r="X3949" t="s">
        <v>17</v>
      </c>
      <c r="Y3949" t="s">
        <v>28</v>
      </c>
      <c r="Z3949" t="s">
        <v>34</v>
      </c>
      <c r="AA3949">
        <v>25</v>
      </c>
      <c r="AB3949">
        <v>25</v>
      </c>
      <c r="AC3949" t="s">
        <v>86</v>
      </c>
      <c r="AD3949" t="s">
        <v>87</v>
      </c>
      <c r="AE3949">
        <f t="shared" si="61"/>
        <v>1</v>
      </c>
      <c r="AF3949">
        <v>1</v>
      </c>
      <c r="AG3949" t="str">
        <f>IF(Table2[[#This Row],[Avg Monthly GB Download]] &lt; 5, "Less than 5 GB", IF(Table2[[#This Row],[Avg Monthly GB Download]] &lt;= 10, "Between 5 and 10 GB", "10 or more GB"))</f>
        <v>Between 5 and 10 GB</v>
      </c>
    </row>
    <row r="3950" spans="1:33" x14ac:dyDescent="0.3">
      <c r="A3950" t="s">
        <v>8015</v>
      </c>
      <c r="B3950" t="s">
        <v>21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17</v>
      </c>
      <c r="I3950" t="s">
        <v>18</v>
      </c>
      <c r="J3950">
        <v>0</v>
      </c>
      <c r="K3950">
        <v>1</v>
      </c>
      <c r="L3950">
        <v>15</v>
      </c>
      <c r="M3950" t="s">
        <v>21</v>
      </c>
      <c r="N3950">
        <v>0</v>
      </c>
      <c r="O3950" t="s">
        <v>27</v>
      </c>
      <c r="P3950" t="s">
        <v>8016</v>
      </c>
      <c r="Q3950" t="s">
        <v>22</v>
      </c>
      <c r="R3950">
        <v>59</v>
      </c>
      <c r="S3950" t="s">
        <v>17</v>
      </c>
      <c r="T3950" t="s">
        <v>17</v>
      </c>
      <c r="U3950" t="s">
        <v>17</v>
      </c>
      <c r="V3950" t="str">
        <f>IF(Table2[[#This Row],[Age]] &lt; 30, "Under 30", IF(Table2[[#This Row],[Age]] &lt; 65, "Other", "Senior"))</f>
        <v>Other</v>
      </c>
      <c r="W3950">
        <v>0</v>
      </c>
      <c r="X3950" t="s">
        <v>17</v>
      </c>
      <c r="Y3950" t="s">
        <v>28</v>
      </c>
      <c r="Z3950" t="s">
        <v>34</v>
      </c>
      <c r="AA3950">
        <v>40</v>
      </c>
      <c r="AB3950">
        <v>76</v>
      </c>
      <c r="AC3950" t="s">
        <v>86</v>
      </c>
      <c r="AD3950" t="s">
        <v>87</v>
      </c>
      <c r="AE3950">
        <f t="shared" si="61"/>
        <v>1</v>
      </c>
      <c r="AF3950">
        <v>1</v>
      </c>
      <c r="AG3950" t="str">
        <f>IF(Table2[[#This Row],[Avg Monthly GB Download]] &lt; 5, "Less than 5 GB", IF(Table2[[#This Row],[Avg Monthly GB Download]] &lt;= 10, "Between 5 and 10 GB", "10 or more GB"))</f>
        <v>10 or more GB</v>
      </c>
    </row>
    <row r="3951" spans="1:33" x14ac:dyDescent="0.3">
      <c r="A3951" t="s">
        <v>8017</v>
      </c>
      <c r="B3951" t="s">
        <v>21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17</v>
      </c>
      <c r="I3951" t="s">
        <v>18</v>
      </c>
      <c r="J3951">
        <v>0</v>
      </c>
      <c r="K3951">
        <v>2</v>
      </c>
      <c r="L3951">
        <v>4</v>
      </c>
      <c r="M3951" t="s">
        <v>21</v>
      </c>
      <c r="N3951">
        <v>0</v>
      </c>
      <c r="O3951" t="s">
        <v>72</v>
      </c>
      <c r="P3951" t="s">
        <v>8018</v>
      </c>
      <c r="Q3951" t="s">
        <v>20</v>
      </c>
      <c r="R3951">
        <v>69</v>
      </c>
      <c r="S3951" t="s">
        <v>17</v>
      </c>
      <c r="T3951" t="s">
        <v>21</v>
      </c>
      <c r="U3951" t="s">
        <v>17</v>
      </c>
      <c r="V3951" t="str">
        <f>IF(Table2[[#This Row],[Age]] &lt; 30, "Under 30", IF(Table2[[#This Row],[Age]] &lt; 65, "Other", "Senior"))</f>
        <v>Senior</v>
      </c>
      <c r="W3951">
        <v>0</v>
      </c>
      <c r="X3951" t="s">
        <v>17</v>
      </c>
      <c r="Y3951" t="s">
        <v>28</v>
      </c>
      <c r="Z3951" t="s">
        <v>34</v>
      </c>
      <c r="AA3951">
        <v>67</v>
      </c>
      <c r="AB3951">
        <v>2423</v>
      </c>
      <c r="AC3951" t="s">
        <v>86</v>
      </c>
      <c r="AD3951" t="s">
        <v>87</v>
      </c>
      <c r="AE3951">
        <f t="shared" si="61"/>
        <v>1</v>
      </c>
      <c r="AF3951">
        <v>1</v>
      </c>
      <c r="AG3951" t="str">
        <f>IF(Table2[[#This Row],[Avg Monthly GB Download]] &lt; 5, "Less than 5 GB", IF(Table2[[#This Row],[Avg Monthly GB Download]] &lt;= 10, "Between 5 and 10 GB", "10 or more GB"))</f>
        <v>Less than 5 GB</v>
      </c>
    </row>
    <row r="3952" spans="1:33" x14ac:dyDescent="0.3">
      <c r="A3952" t="s">
        <v>8019</v>
      </c>
      <c r="B3952" t="s">
        <v>21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17</v>
      </c>
      <c r="I3952" t="s">
        <v>84</v>
      </c>
      <c r="J3952">
        <v>0</v>
      </c>
      <c r="K3952">
        <v>2</v>
      </c>
      <c r="L3952">
        <v>9</v>
      </c>
      <c r="M3952" t="s">
        <v>21</v>
      </c>
      <c r="N3952">
        <v>0</v>
      </c>
      <c r="O3952" t="s">
        <v>68</v>
      </c>
      <c r="P3952" t="s">
        <v>8020</v>
      </c>
      <c r="Q3952" t="s">
        <v>20</v>
      </c>
      <c r="R3952">
        <v>34</v>
      </c>
      <c r="S3952" t="s">
        <v>17</v>
      </c>
      <c r="T3952" t="s">
        <v>17</v>
      </c>
      <c r="U3952" t="s">
        <v>17</v>
      </c>
      <c r="V3952" t="str">
        <f>IF(Table2[[#This Row],[Age]] &lt; 30, "Under 30", IF(Table2[[#This Row],[Age]] &lt; 65, "Other", "Senior"))</f>
        <v>Other</v>
      </c>
      <c r="W3952">
        <v>0</v>
      </c>
      <c r="X3952" t="s">
        <v>17</v>
      </c>
      <c r="Y3952" t="s">
        <v>28</v>
      </c>
      <c r="Z3952" t="s">
        <v>34</v>
      </c>
      <c r="AA3952">
        <v>43</v>
      </c>
      <c r="AB3952">
        <v>699</v>
      </c>
      <c r="AC3952" t="s">
        <v>52</v>
      </c>
      <c r="AD3952" t="s">
        <v>92</v>
      </c>
      <c r="AE3952">
        <f t="shared" si="61"/>
        <v>1</v>
      </c>
      <c r="AF3952">
        <v>1</v>
      </c>
      <c r="AG3952" t="str">
        <f>IF(Table2[[#This Row],[Avg Monthly GB Download]] &lt; 5, "Less than 5 GB", IF(Table2[[#This Row],[Avg Monthly GB Download]] &lt;= 10, "Between 5 and 10 GB", "10 or more GB"))</f>
        <v>Between 5 and 10 GB</v>
      </c>
    </row>
    <row r="3953" spans="1:33" x14ac:dyDescent="0.3">
      <c r="A3953" t="s">
        <v>8021</v>
      </c>
      <c r="B3953" t="s">
        <v>21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17</v>
      </c>
      <c r="I3953" t="s">
        <v>18</v>
      </c>
      <c r="J3953">
        <v>0</v>
      </c>
      <c r="K3953">
        <v>3</v>
      </c>
      <c r="L3953">
        <v>0</v>
      </c>
      <c r="M3953" t="s">
        <v>17</v>
      </c>
      <c r="N3953">
        <v>0</v>
      </c>
      <c r="O3953" t="s">
        <v>67</v>
      </c>
      <c r="P3953" t="s">
        <v>8022</v>
      </c>
      <c r="Q3953" t="s">
        <v>20</v>
      </c>
      <c r="R3953">
        <v>33</v>
      </c>
      <c r="S3953" t="s">
        <v>17</v>
      </c>
      <c r="T3953" t="s">
        <v>17</v>
      </c>
      <c r="U3953" t="s">
        <v>17</v>
      </c>
      <c r="V3953" t="str">
        <f>IF(Table2[[#This Row],[Age]] &lt; 30, "Under 30", IF(Table2[[#This Row],[Age]] &lt; 65, "Other", "Senior"))</f>
        <v>Other</v>
      </c>
      <c r="W3953">
        <v>0</v>
      </c>
      <c r="X3953" t="s">
        <v>17</v>
      </c>
      <c r="Y3953" t="s">
        <v>28</v>
      </c>
      <c r="Z3953" t="s">
        <v>34</v>
      </c>
      <c r="AA3953">
        <v>11</v>
      </c>
      <c r="AB3953">
        <v>11</v>
      </c>
      <c r="AC3953" t="s">
        <v>86</v>
      </c>
      <c r="AD3953" t="s">
        <v>87</v>
      </c>
      <c r="AE3953">
        <f t="shared" si="61"/>
        <v>1</v>
      </c>
      <c r="AF3953">
        <v>1</v>
      </c>
      <c r="AG3953" t="str">
        <f>IF(Table2[[#This Row],[Avg Monthly GB Download]] &lt; 5, "Less than 5 GB", IF(Table2[[#This Row],[Avg Monthly GB Download]] &lt;= 10, "Between 5 and 10 GB", "10 or more GB"))</f>
        <v>Less than 5 GB</v>
      </c>
    </row>
    <row r="3954" spans="1:33" x14ac:dyDescent="0.3">
      <c r="A3954" t="s">
        <v>8023</v>
      </c>
      <c r="B3954" t="s">
        <v>21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17</v>
      </c>
      <c r="I3954" t="s">
        <v>18</v>
      </c>
      <c r="J3954">
        <v>0</v>
      </c>
      <c r="K3954">
        <v>3</v>
      </c>
      <c r="L3954">
        <v>5</v>
      </c>
      <c r="M3954" t="s">
        <v>21</v>
      </c>
      <c r="N3954">
        <v>0</v>
      </c>
      <c r="O3954" t="s">
        <v>77</v>
      </c>
      <c r="P3954" t="s">
        <v>8024</v>
      </c>
      <c r="Q3954" t="s">
        <v>20</v>
      </c>
      <c r="R3954">
        <v>77</v>
      </c>
      <c r="S3954" t="s">
        <v>17</v>
      </c>
      <c r="T3954" t="s">
        <v>21</v>
      </c>
      <c r="U3954" t="s">
        <v>17</v>
      </c>
      <c r="V3954" t="str">
        <f>IF(Table2[[#This Row],[Age]] &lt; 30, "Under 30", IF(Table2[[#This Row],[Age]] &lt; 65, "Other", "Senior"))</f>
        <v>Senior</v>
      </c>
      <c r="W3954">
        <v>0</v>
      </c>
      <c r="X3954" t="s">
        <v>17</v>
      </c>
      <c r="Y3954" t="s">
        <v>28</v>
      </c>
      <c r="Z3954" t="s">
        <v>29</v>
      </c>
      <c r="AA3954">
        <v>30</v>
      </c>
      <c r="AB3954">
        <v>30</v>
      </c>
      <c r="AC3954" t="s">
        <v>52</v>
      </c>
      <c r="AD3954" t="s">
        <v>92</v>
      </c>
      <c r="AE3954">
        <f t="shared" si="61"/>
        <v>1</v>
      </c>
      <c r="AF3954">
        <v>1</v>
      </c>
      <c r="AG3954" t="str">
        <f>IF(Table2[[#This Row],[Avg Monthly GB Download]] &lt; 5, "Less than 5 GB", IF(Table2[[#This Row],[Avg Monthly GB Download]] &lt;= 10, "Between 5 and 10 GB", "10 or more GB"))</f>
        <v>Between 5 and 10 GB</v>
      </c>
    </row>
    <row r="3955" spans="1:33" x14ac:dyDescent="0.3">
      <c r="A3955" t="s">
        <v>8025</v>
      </c>
      <c r="B3955" t="s">
        <v>21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17</v>
      </c>
      <c r="I3955" t="s">
        <v>18</v>
      </c>
      <c r="J3955">
        <v>0</v>
      </c>
      <c r="K3955">
        <v>1</v>
      </c>
      <c r="L3955">
        <v>6</v>
      </c>
      <c r="M3955" t="s">
        <v>21</v>
      </c>
      <c r="N3955">
        <v>0</v>
      </c>
      <c r="O3955" t="s">
        <v>67</v>
      </c>
      <c r="P3955" t="s">
        <v>8026</v>
      </c>
      <c r="Q3955" t="s">
        <v>22</v>
      </c>
      <c r="R3955">
        <v>76</v>
      </c>
      <c r="S3955" t="s">
        <v>17</v>
      </c>
      <c r="T3955" t="s">
        <v>21</v>
      </c>
      <c r="U3955" t="s">
        <v>17</v>
      </c>
      <c r="V3955" t="str">
        <f>IF(Table2[[#This Row],[Age]] &lt; 30, "Under 30", IF(Table2[[#This Row],[Age]] &lt; 65, "Other", "Senior"))</f>
        <v>Senior</v>
      </c>
      <c r="W3955">
        <v>0</v>
      </c>
      <c r="X3955" t="s">
        <v>17</v>
      </c>
      <c r="Y3955" t="s">
        <v>28</v>
      </c>
      <c r="Z3955" t="s">
        <v>34</v>
      </c>
      <c r="AA3955">
        <v>20</v>
      </c>
      <c r="AB3955">
        <v>597</v>
      </c>
      <c r="AC3955" t="s">
        <v>86</v>
      </c>
      <c r="AD3955" t="s">
        <v>87</v>
      </c>
      <c r="AE3955">
        <f t="shared" si="61"/>
        <v>1</v>
      </c>
      <c r="AF3955">
        <v>1</v>
      </c>
      <c r="AG3955" t="str">
        <f>IF(Table2[[#This Row],[Avg Monthly GB Download]] &lt; 5, "Less than 5 GB", IF(Table2[[#This Row],[Avg Monthly GB Download]] &lt;= 10, "Between 5 and 10 GB", "10 or more GB"))</f>
        <v>Between 5 and 10 GB</v>
      </c>
    </row>
    <row r="3956" spans="1:33" x14ac:dyDescent="0.3">
      <c r="A3956" t="s">
        <v>8027</v>
      </c>
      <c r="B3956" t="s">
        <v>21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17</v>
      </c>
      <c r="I3956" t="s">
        <v>18</v>
      </c>
      <c r="J3956">
        <v>0</v>
      </c>
      <c r="K3956">
        <v>3</v>
      </c>
      <c r="L3956">
        <v>10</v>
      </c>
      <c r="M3956" t="s">
        <v>21</v>
      </c>
      <c r="N3956">
        <v>0</v>
      </c>
      <c r="O3956" t="s">
        <v>78</v>
      </c>
      <c r="P3956" t="s">
        <v>8028</v>
      </c>
      <c r="Q3956" t="s">
        <v>20</v>
      </c>
      <c r="R3956">
        <v>67</v>
      </c>
      <c r="S3956" t="s">
        <v>17</v>
      </c>
      <c r="T3956" t="s">
        <v>21</v>
      </c>
      <c r="U3956" t="s">
        <v>17</v>
      </c>
      <c r="V3956" t="str">
        <f>IF(Table2[[#This Row],[Age]] &lt; 30, "Under 30", IF(Table2[[#This Row],[Age]] &lt; 65, "Other", "Senior"))</f>
        <v>Senior</v>
      </c>
      <c r="W3956">
        <v>0</v>
      </c>
      <c r="X3956" t="s">
        <v>17</v>
      </c>
      <c r="Y3956" t="s">
        <v>28</v>
      </c>
      <c r="Z3956" t="s">
        <v>34</v>
      </c>
      <c r="AA3956">
        <v>44</v>
      </c>
      <c r="AB3956">
        <v>210</v>
      </c>
      <c r="AC3956" t="s">
        <v>86</v>
      </c>
      <c r="AD3956" t="s">
        <v>87</v>
      </c>
      <c r="AE3956">
        <f t="shared" si="61"/>
        <v>1</v>
      </c>
      <c r="AF3956">
        <v>1</v>
      </c>
      <c r="AG3956" t="str">
        <f>IF(Table2[[#This Row],[Avg Monthly GB Download]] &lt; 5, "Less than 5 GB", IF(Table2[[#This Row],[Avg Monthly GB Download]] &lt;= 10, "Between 5 and 10 GB", "10 or more GB"))</f>
        <v>Between 5 and 10 GB</v>
      </c>
    </row>
    <row r="3957" spans="1:33" x14ac:dyDescent="0.3">
      <c r="A3957" t="s">
        <v>8029</v>
      </c>
      <c r="B3957" t="s">
        <v>21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17</v>
      </c>
      <c r="I3957" t="s">
        <v>18</v>
      </c>
      <c r="J3957">
        <v>0</v>
      </c>
      <c r="K3957">
        <v>0</v>
      </c>
      <c r="L3957">
        <v>17</v>
      </c>
      <c r="M3957" t="s">
        <v>21</v>
      </c>
      <c r="N3957">
        <v>0</v>
      </c>
      <c r="O3957" t="s">
        <v>79</v>
      </c>
      <c r="P3957" t="s">
        <v>8030</v>
      </c>
      <c r="Q3957" t="s">
        <v>22</v>
      </c>
      <c r="R3957">
        <v>23</v>
      </c>
      <c r="S3957" t="s">
        <v>21</v>
      </c>
      <c r="T3957" t="s">
        <v>17</v>
      </c>
      <c r="U3957" t="s">
        <v>17</v>
      </c>
      <c r="V3957" t="str">
        <f>IF(Table2[[#This Row],[Age]] &lt; 30, "Under 30", IF(Table2[[#This Row],[Age]] &lt; 65, "Other", "Senior"))</f>
        <v>Under 30</v>
      </c>
      <c r="W3957">
        <v>0</v>
      </c>
      <c r="X3957" t="s">
        <v>17</v>
      </c>
      <c r="Y3957" t="s">
        <v>28</v>
      </c>
      <c r="Z3957" t="s">
        <v>34</v>
      </c>
      <c r="AA3957">
        <v>47</v>
      </c>
      <c r="AB3957">
        <v>2554</v>
      </c>
      <c r="AC3957" t="s">
        <v>86</v>
      </c>
      <c r="AD3957" t="s">
        <v>87</v>
      </c>
      <c r="AE3957">
        <f t="shared" si="61"/>
        <v>1</v>
      </c>
      <c r="AF3957">
        <v>1</v>
      </c>
      <c r="AG3957" t="str">
        <f>IF(Table2[[#This Row],[Avg Monthly GB Download]] &lt; 5, "Less than 5 GB", IF(Table2[[#This Row],[Avg Monthly GB Download]] &lt;= 10, "Between 5 and 10 GB", "10 or more GB"))</f>
        <v>10 or more GB</v>
      </c>
    </row>
    <row r="3958" spans="1:33" x14ac:dyDescent="0.3">
      <c r="A3958" t="s">
        <v>8031</v>
      </c>
      <c r="B3958" t="s">
        <v>21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17</v>
      </c>
      <c r="I3958" t="s">
        <v>18</v>
      </c>
      <c r="J3958">
        <v>0</v>
      </c>
      <c r="K3958">
        <v>2</v>
      </c>
      <c r="L3958">
        <v>2</v>
      </c>
      <c r="M3958" t="s">
        <v>21</v>
      </c>
      <c r="N3958">
        <v>0</v>
      </c>
      <c r="O3958" t="s">
        <v>63</v>
      </c>
      <c r="P3958" t="s">
        <v>8032</v>
      </c>
      <c r="Q3958" t="s">
        <v>20</v>
      </c>
      <c r="R3958">
        <v>52</v>
      </c>
      <c r="S3958" t="s">
        <v>17</v>
      </c>
      <c r="T3958" t="s">
        <v>17</v>
      </c>
      <c r="U3958" t="s">
        <v>17</v>
      </c>
      <c r="V3958" t="str">
        <f>IF(Table2[[#This Row],[Age]] &lt; 30, "Under 30", IF(Table2[[#This Row],[Age]] &lt; 65, "Other", "Senior"))</f>
        <v>Other</v>
      </c>
      <c r="W3958">
        <v>0</v>
      </c>
      <c r="X3958" t="s">
        <v>21</v>
      </c>
      <c r="Y3958" t="s">
        <v>28</v>
      </c>
      <c r="Z3958" t="s">
        <v>34</v>
      </c>
      <c r="AA3958">
        <v>56</v>
      </c>
      <c r="AB3958">
        <v>2554</v>
      </c>
      <c r="AC3958" t="s">
        <v>86</v>
      </c>
      <c r="AD3958" t="s">
        <v>87</v>
      </c>
      <c r="AE3958">
        <f t="shared" si="61"/>
        <v>1</v>
      </c>
      <c r="AF3958">
        <v>1</v>
      </c>
      <c r="AG3958" t="str">
        <f>IF(Table2[[#This Row],[Avg Monthly GB Download]] &lt; 5, "Less than 5 GB", IF(Table2[[#This Row],[Avg Monthly GB Download]] &lt;= 10, "Between 5 and 10 GB", "10 or more GB"))</f>
        <v>Less than 5 GB</v>
      </c>
    </row>
    <row r="3959" spans="1:33" x14ac:dyDescent="0.3">
      <c r="A3959" t="s">
        <v>8033</v>
      </c>
      <c r="B3959" t="s">
        <v>21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17</v>
      </c>
      <c r="I3959" t="s">
        <v>18</v>
      </c>
      <c r="J3959">
        <v>0</v>
      </c>
      <c r="K3959">
        <v>2</v>
      </c>
      <c r="L3959">
        <v>3</v>
      </c>
      <c r="M3959" t="s">
        <v>21</v>
      </c>
      <c r="N3959">
        <v>0</v>
      </c>
      <c r="O3959" t="s">
        <v>79</v>
      </c>
      <c r="P3959" t="s">
        <v>8034</v>
      </c>
      <c r="Q3959" t="s">
        <v>22</v>
      </c>
      <c r="R3959">
        <v>54</v>
      </c>
      <c r="S3959" t="s">
        <v>17</v>
      </c>
      <c r="T3959" t="s">
        <v>17</v>
      </c>
      <c r="U3959" t="s">
        <v>17</v>
      </c>
      <c r="V3959" t="str">
        <f>IF(Table2[[#This Row],[Age]] &lt; 30, "Under 30", IF(Table2[[#This Row],[Age]] &lt; 65, "Other", "Senior"))</f>
        <v>Other</v>
      </c>
      <c r="W3959">
        <v>0</v>
      </c>
      <c r="X3959" t="s">
        <v>21</v>
      </c>
      <c r="Y3959" t="s">
        <v>28</v>
      </c>
      <c r="Z3959" t="s">
        <v>29</v>
      </c>
      <c r="AA3959">
        <v>21</v>
      </c>
      <c r="AB3959">
        <v>21</v>
      </c>
      <c r="AC3959" t="s">
        <v>86</v>
      </c>
      <c r="AD3959" t="s">
        <v>87</v>
      </c>
      <c r="AE3959">
        <f t="shared" si="61"/>
        <v>1</v>
      </c>
      <c r="AF3959">
        <v>1</v>
      </c>
      <c r="AG3959" t="str">
        <f>IF(Table2[[#This Row],[Avg Monthly GB Download]] &lt; 5, "Less than 5 GB", IF(Table2[[#This Row],[Avg Monthly GB Download]] &lt;= 10, "Between 5 and 10 GB", "10 or more GB"))</f>
        <v>Less than 5 GB</v>
      </c>
    </row>
    <row r="3960" spans="1:33" x14ac:dyDescent="0.3">
      <c r="A3960" t="s">
        <v>8035</v>
      </c>
      <c r="B3960" t="s">
        <v>21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17</v>
      </c>
      <c r="I3960" t="s">
        <v>18</v>
      </c>
      <c r="J3960">
        <v>0</v>
      </c>
      <c r="K3960">
        <v>2</v>
      </c>
      <c r="L3960">
        <v>15</v>
      </c>
      <c r="M3960" t="s">
        <v>17</v>
      </c>
      <c r="N3960">
        <v>75</v>
      </c>
      <c r="O3960" t="s">
        <v>50</v>
      </c>
      <c r="P3960" t="s">
        <v>8036</v>
      </c>
      <c r="Q3960" t="s">
        <v>22</v>
      </c>
      <c r="R3960">
        <v>27</v>
      </c>
      <c r="S3960" t="s">
        <v>21</v>
      </c>
      <c r="T3960" t="s">
        <v>17</v>
      </c>
      <c r="U3960" t="s">
        <v>17</v>
      </c>
      <c r="V3960" t="str">
        <f>IF(Table2[[#This Row],[Age]] &lt; 30, "Under 30", IF(Table2[[#This Row],[Age]] &lt; 65, "Other", "Senior"))</f>
        <v>Under 30</v>
      </c>
      <c r="W3960">
        <v>0</v>
      </c>
      <c r="X3960" t="s">
        <v>21</v>
      </c>
      <c r="Y3960" t="s">
        <v>28</v>
      </c>
      <c r="Z3960" t="s">
        <v>34</v>
      </c>
      <c r="AA3960">
        <v>36</v>
      </c>
      <c r="AB3960">
        <v>1749</v>
      </c>
      <c r="AC3960" t="s">
        <v>86</v>
      </c>
      <c r="AD3960" t="s">
        <v>87</v>
      </c>
      <c r="AE3960">
        <f t="shared" si="61"/>
        <v>1</v>
      </c>
      <c r="AF3960">
        <v>1</v>
      </c>
      <c r="AG3960" t="str">
        <f>IF(Table2[[#This Row],[Avg Monthly GB Download]] &lt; 5, "Less than 5 GB", IF(Table2[[#This Row],[Avg Monthly GB Download]] &lt;= 10, "Between 5 and 10 GB", "10 or more GB"))</f>
        <v>10 or more GB</v>
      </c>
    </row>
    <row r="3961" spans="1:33" x14ac:dyDescent="0.3">
      <c r="A3961" t="s">
        <v>8037</v>
      </c>
      <c r="B3961" t="s">
        <v>21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17</v>
      </c>
      <c r="I3961" t="s">
        <v>18</v>
      </c>
      <c r="J3961">
        <v>0</v>
      </c>
      <c r="K3961">
        <v>0</v>
      </c>
      <c r="L3961">
        <v>1</v>
      </c>
      <c r="M3961" t="s">
        <v>21</v>
      </c>
      <c r="N3961">
        <v>0</v>
      </c>
      <c r="O3961" t="s">
        <v>68</v>
      </c>
      <c r="P3961" t="s">
        <v>8038</v>
      </c>
      <c r="Q3961" t="s">
        <v>22</v>
      </c>
      <c r="R3961">
        <v>46</v>
      </c>
      <c r="S3961" t="s">
        <v>17</v>
      </c>
      <c r="T3961" t="s">
        <v>17</v>
      </c>
      <c r="U3961" t="s">
        <v>17</v>
      </c>
      <c r="V3961" t="str">
        <f>IF(Table2[[#This Row],[Age]] &lt; 30, "Under 30", IF(Table2[[#This Row],[Age]] &lt; 65, "Other", "Senior"))</f>
        <v>Other</v>
      </c>
      <c r="W3961">
        <v>0</v>
      </c>
      <c r="X3961" t="s">
        <v>21</v>
      </c>
      <c r="Y3961" t="s">
        <v>28</v>
      </c>
      <c r="Z3961" t="s">
        <v>34</v>
      </c>
      <c r="AA3961">
        <v>55</v>
      </c>
      <c r="AB3961">
        <v>2624</v>
      </c>
      <c r="AC3961" t="s">
        <v>86</v>
      </c>
      <c r="AD3961" t="s">
        <v>87</v>
      </c>
      <c r="AE3961">
        <f t="shared" si="61"/>
        <v>1</v>
      </c>
      <c r="AF3961">
        <v>1</v>
      </c>
      <c r="AG3961" t="str">
        <f>IF(Table2[[#This Row],[Avg Monthly GB Download]] &lt; 5, "Less than 5 GB", IF(Table2[[#This Row],[Avg Monthly GB Download]] &lt;= 10, "Between 5 and 10 GB", "10 or more GB"))</f>
        <v>Less than 5 GB</v>
      </c>
    </row>
    <row r="3962" spans="1:33" x14ac:dyDescent="0.3">
      <c r="A3962" t="s">
        <v>8039</v>
      </c>
      <c r="B3962" t="s">
        <v>21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17</v>
      </c>
      <c r="I3962" t="s">
        <v>18</v>
      </c>
      <c r="J3962">
        <v>0</v>
      </c>
      <c r="K3962">
        <v>1</v>
      </c>
      <c r="L3962">
        <v>0</v>
      </c>
      <c r="M3962" t="s">
        <v>17</v>
      </c>
      <c r="N3962">
        <v>0</v>
      </c>
      <c r="O3962" t="s">
        <v>74</v>
      </c>
      <c r="P3962" t="s">
        <v>8040</v>
      </c>
      <c r="Q3962" t="s">
        <v>20</v>
      </c>
      <c r="R3962">
        <v>44</v>
      </c>
      <c r="S3962" t="s">
        <v>17</v>
      </c>
      <c r="T3962" t="s">
        <v>17</v>
      </c>
      <c r="U3962" t="s">
        <v>17</v>
      </c>
      <c r="V3962" t="str">
        <f>IF(Table2[[#This Row],[Age]] &lt; 30, "Under 30", IF(Table2[[#This Row],[Age]] &lt; 65, "Other", "Senior"))</f>
        <v>Other</v>
      </c>
      <c r="W3962">
        <v>0</v>
      </c>
      <c r="X3962" t="s">
        <v>17</v>
      </c>
      <c r="Y3962" t="s">
        <v>28</v>
      </c>
      <c r="Z3962" t="s">
        <v>29</v>
      </c>
      <c r="AA3962">
        <v>9</v>
      </c>
      <c r="AB3962">
        <v>303</v>
      </c>
      <c r="AC3962" t="s">
        <v>86</v>
      </c>
      <c r="AD3962" t="s">
        <v>87</v>
      </c>
      <c r="AE3962">
        <f t="shared" si="61"/>
        <v>1</v>
      </c>
      <c r="AF3962">
        <v>1</v>
      </c>
      <c r="AG3962" t="str">
        <f>IF(Table2[[#This Row],[Avg Monthly GB Download]] &lt; 5, "Less than 5 GB", IF(Table2[[#This Row],[Avg Monthly GB Download]] &lt;= 10, "Between 5 and 10 GB", "10 or more GB"))</f>
        <v>Less than 5 GB</v>
      </c>
    </row>
    <row r="3963" spans="1:33" x14ac:dyDescent="0.3">
      <c r="A3963" t="s">
        <v>8041</v>
      </c>
      <c r="B3963" t="s">
        <v>21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17</v>
      </c>
      <c r="I3963" t="s">
        <v>18</v>
      </c>
      <c r="J3963">
        <v>0</v>
      </c>
      <c r="K3963">
        <v>3</v>
      </c>
      <c r="L3963">
        <v>1</v>
      </c>
      <c r="M3963" t="s">
        <v>21</v>
      </c>
      <c r="N3963">
        <v>0</v>
      </c>
      <c r="O3963" t="s">
        <v>37</v>
      </c>
      <c r="P3963" t="s">
        <v>8042</v>
      </c>
      <c r="Q3963" t="s">
        <v>20</v>
      </c>
      <c r="R3963">
        <v>64</v>
      </c>
      <c r="S3963" t="s">
        <v>17</v>
      </c>
      <c r="T3963" t="s">
        <v>17</v>
      </c>
      <c r="U3963" t="s">
        <v>17</v>
      </c>
      <c r="V3963" t="str">
        <f>IF(Table2[[#This Row],[Age]] &lt; 30, "Under 30", IF(Table2[[#This Row],[Age]] &lt; 65, "Other", "Senior"))</f>
        <v>Other</v>
      </c>
      <c r="W3963">
        <v>0</v>
      </c>
      <c r="X3963" t="s">
        <v>17</v>
      </c>
      <c r="Y3963" t="s">
        <v>28</v>
      </c>
      <c r="Z3963" t="s">
        <v>34</v>
      </c>
      <c r="AA3963">
        <v>31</v>
      </c>
      <c r="AB3963">
        <v>98</v>
      </c>
      <c r="AC3963" t="s">
        <v>86</v>
      </c>
      <c r="AD3963" t="s">
        <v>87</v>
      </c>
      <c r="AE3963">
        <f t="shared" si="61"/>
        <v>1</v>
      </c>
      <c r="AF3963">
        <v>1</v>
      </c>
      <c r="AG3963" t="str">
        <f>IF(Table2[[#This Row],[Avg Monthly GB Download]] &lt; 5, "Less than 5 GB", IF(Table2[[#This Row],[Avg Monthly GB Download]] &lt;= 10, "Between 5 and 10 GB", "10 or more GB"))</f>
        <v>Less than 5 GB</v>
      </c>
    </row>
    <row r="3964" spans="1:33" x14ac:dyDescent="0.3">
      <c r="A3964" t="s">
        <v>8043</v>
      </c>
      <c r="B3964" t="s">
        <v>21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17</v>
      </c>
      <c r="I3964" t="s">
        <v>18</v>
      </c>
      <c r="J3964">
        <v>0</v>
      </c>
      <c r="K3964">
        <v>4</v>
      </c>
      <c r="L3964">
        <v>5</v>
      </c>
      <c r="M3964" t="s">
        <v>21</v>
      </c>
      <c r="N3964">
        <v>0</v>
      </c>
      <c r="O3964" t="s">
        <v>37</v>
      </c>
      <c r="P3964" t="s">
        <v>8044</v>
      </c>
      <c r="Q3964" t="s">
        <v>22</v>
      </c>
      <c r="R3964">
        <v>39</v>
      </c>
      <c r="S3964" t="s">
        <v>17</v>
      </c>
      <c r="T3964" t="s">
        <v>17</v>
      </c>
      <c r="U3964" t="s">
        <v>17</v>
      </c>
      <c r="V3964" t="str">
        <f>IF(Table2[[#This Row],[Age]] &lt; 30, "Under 30", IF(Table2[[#This Row],[Age]] &lt; 65, "Other", "Senior"))</f>
        <v>Other</v>
      </c>
      <c r="W3964">
        <v>0</v>
      </c>
      <c r="X3964" t="s">
        <v>17</v>
      </c>
      <c r="Y3964" t="s">
        <v>28</v>
      </c>
      <c r="Z3964" t="s">
        <v>91</v>
      </c>
      <c r="AA3964">
        <v>9</v>
      </c>
      <c r="AB3964">
        <v>72</v>
      </c>
      <c r="AC3964" t="s">
        <v>86</v>
      </c>
      <c r="AD3964" t="s">
        <v>87</v>
      </c>
      <c r="AE3964">
        <f t="shared" si="61"/>
        <v>1</v>
      </c>
      <c r="AF3964">
        <v>1</v>
      </c>
      <c r="AG3964" t="str">
        <f>IF(Table2[[#This Row],[Avg Monthly GB Download]] &lt; 5, "Less than 5 GB", IF(Table2[[#This Row],[Avg Monthly GB Download]] &lt;= 10, "Between 5 and 10 GB", "10 or more GB"))</f>
        <v>Between 5 and 10 GB</v>
      </c>
    </row>
    <row r="3965" spans="1:33" x14ac:dyDescent="0.3">
      <c r="A3965" t="s">
        <v>8045</v>
      </c>
      <c r="B3965" t="s">
        <v>21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17</v>
      </c>
      <c r="I3965" t="s">
        <v>18</v>
      </c>
      <c r="J3965">
        <v>0</v>
      </c>
      <c r="K3965">
        <v>3</v>
      </c>
      <c r="L3965">
        <v>1</v>
      </c>
      <c r="M3965" t="s">
        <v>21</v>
      </c>
      <c r="N3965">
        <v>0</v>
      </c>
      <c r="O3965" t="s">
        <v>46</v>
      </c>
      <c r="P3965" t="s">
        <v>8046</v>
      </c>
      <c r="Q3965" t="s">
        <v>20</v>
      </c>
      <c r="R3965">
        <v>44</v>
      </c>
      <c r="S3965" t="s">
        <v>17</v>
      </c>
      <c r="T3965" t="s">
        <v>17</v>
      </c>
      <c r="U3965" t="s">
        <v>17</v>
      </c>
      <c r="V3965" t="str">
        <f>IF(Table2[[#This Row],[Age]] &lt; 30, "Under 30", IF(Table2[[#This Row],[Age]] &lt; 65, "Other", "Senior"))</f>
        <v>Other</v>
      </c>
      <c r="W3965">
        <v>0</v>
      </c>
      <c r="X3965" t="s">
        <v>17</v>
      </c>
      <c r="Y3965" t="s">
        <v>28</v>
      </c>
      <c r="Z3965" t="s">
        <v>34</v>
      </c>
      <c r="AA3965">
        <v>36</v>
      </c>
      <c r="AB3965">
        <v>71</v>
      </c>
      <c r="AC3965" t="s">
        <v>52</v>
      </c>
      <c r="AD3965" t="s">
        <v>53</v>
      </c>
      <c r="AE3965">
        <f t="shared" si="61"/>
        <v>1</v>
      </c>
      <c r="AF3965">
        <v>1</v>
      </c>
      <c r="AG3965" t="str">
        <f>IF(Table2[[#This Row],[Avg Monthly GB Download]] &lt; 5, "Less than 5 GB", IF(Table2[[#This Row],[Avg Monthly GB Download]] &lt;= 10, "Between 5 and 10 GB", "10 or more GB"))</f>
        <v>Less than 5 GB</v>
      </c>
    </row>
    <row r="3966" spans="1:33" x14ac:dyDescent="0.3">
      <c r="A3966" t="s">
        <v>8047</v>
      </c>
      <c r="B3966" t="s">
        <v>21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17</v>
      </c>
      <c r="I3966" t="s">
        <v>18</v>
      </c>
      <c r="J3966">
        <v>0</v>
      </c>
      <c r="K3966">
        <v>3</v>
      </c>
      <c r="L3966">
        <v>18</v>
      </c>
      <c r="M3966" t="s">
        <v>21</v>
      </c>
      <c r="N3966">
        <v>0</v>
      </c>
      <c r="O3966" t="s">
        <v>75</v>
      </c>
      <c r="P3966" t="s">
        <v>8048</v>
      </c>
      <c r="Q3966" t="s">
        <v>22</v>
      </c>
      <c r="R3966">
        <v>29</v>
      </c>
      <c r="S3966" t="s">
        <v>21</v>
      </c>
      <c r="T3966" t="s">
        <v>17</v>
      </c>
      <c r="U3966" t="s">
        <v>17</v>
      </c>
      <c r="V3966" t="str">
        <f>IF(Table2[[#This Row],[Age]] &lt; 30, "Under 30", IF(Table2[[#This Row],[Age]] &lt; 65, "Other", "Senior"))</f>
        <v>Under 30</v>
      </c>
      <c r="W3966">
        <v>0</v>
      </c>
      <c r="X3966" t="s">
        <v>17</v>
      </c>
      <c r="Y3966" t="s">
        <v>28</v>
      </c>
      <c r="Z3966" t="s">
        <v>34</v>
      </c>
      <c r="AA3966">
        <v>61</v>
      </c>
      <c r="AB3966">
        <v>3957</v>
      </c>
      <c r="AC3966" t="s">
        <v>52</v>
      </c>
      <c r="AD3966" t="s">
        <v>53</v>
      </c>
      <c r="AE3966">
        <f t="shared" si="61"/>
        <v>1</v>
      </c>
      <c r="AF3966">
        <v>1</v>
      </c>
      <c r="AG3966" t="str">
        <f>IF(Table2[[#This Row],[Avg Monthly GB Download]] &lt; 5, "Less than 5 GB", IF(Table2[[#This Row],[Avg Monthly GB Download]] &lt;= 10, "Between 5 and 10 GB", "10 or more GB"))</f>
        <v>10 or more GB</v>
      </c>
    </row>
    <row r="3967" spans="1:33" x14ac:dyDescent="0.3">
      <c r="A3967" t="s">
        <v>8049</v>
      </c>
      <c r="B3967" t="s">
        <v>21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17</v>
      </c>
      <c r="I3967" t="s">
        <v>18</v>
      </c>
      <c r="J3967">
        <v>0</v>
      </c>
      <c r="K3967">
        <v>0</v>
      </c>
      <c r="L3967">
        <v>11</v>
      </c>
      <c r="M3967" t="s">
        <v>17</v>
      </c>
      <c r="N3967">
        <v>4</v>
      </c>
      <c r="O3967" t="s">
        <v>79</v>
      </c>
      <c r="P3967" t="s">
        <v>8050</v>
      </c>
      <c r="Q3967" t="s">
        <v>22</v>
      </c>
      <c r="R3967">
        <v>44</v>
      </c>
      <c r="S3967" t="s">
        <v>17</v>
      </c>
      <c r="T3967" t="s">
        <v>17</v>
      </c>
      <c r="U3967" t="s">
        <v>17</v>
      </c>
      <c r="V3967" t="str">
        <f>IF(Table2[[#This Row],[Age]] &lt; 30, "Under 30", IF(Table2[[#This Row],[Age]] &lt; 65, "Other", "Senior"))</f>
        <v>Other</v>
      </c>
      <c r="W3967">
        <v>0</v>
      </c>
      <c r="X3967" t="s">
        <v>17</v>
      </c>
      <c r="Y3967" t="s">
        <v>28</v>
      </c>
      <c r="Z3967" t="s">
        <v>34</v>
      </c>
      <c r="AA3967">
        <v>42</v>
      </c>
      <c r="AB3967">
        <v>42</v>
      </c>
      <c r="AC3967" t="s">
        <v>52</v>
      </c>
      <c r="AD3967" t="s">
        <v>53</v>
      </c>
      <c r="AE3967">
        <f t="shared" si="61"/>
        <v>1</v>
      </c>
      <c r="AF3967">
        <v>1</v>
      </c>
      <c r="AG3967" t="str">
        <f>IF(Table2[[#This Row],[Avg Monthly GB Download]] &lt; 5, "Less than 5 GB", IF(Table2[[#This Row],[Avg Monthly GB Download]] &lt;= 10, "Between 5 and 10 GB", "10 or more GB"))</f>
        <v>10 or more GB</v>
      </c>
    </row>
    <row r="3968" spans="1:33" x14ac:dyDescent="0.3">
      <c r="A3968" t="s">
        <v>8051</v>
      </c>
      <c r="B3968" t="s">
        <v>21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17</v>
      </c>
      <c r="I3968" t="s">
        <v>18</v>
      </c>
      <c r="J3968">
        <v>0</v>
      </c>
      <c r="K3968">
        <v>1</v>
      </c>
      <c r="L3968">
        <v>3</v>
      </c>
      <c r="M3968" t="s">
        <v>21</v>
      </c>
      <c r="N3968">
        <v>0</v>
      </c>
      <c r="O3968" t="s">
        <v>58</v>
      </c>
      <c r="P3968" t="s">
        <v>8052</v>
      </c>
      <c r="Q3968" t="s">
        <v>22</v>
      </c>
      <c r="R3968">
        <v>53</v>
      </c>
      <c r="S3968" t="s">
        <v>17</v>
      </c>
      <c r="T3968" t="s">
        <v>17</v>
      </c>
      <c r="U3968" t="s">
        <v>17</v>
      </c>
      <c r="V3968" t="str">
        <f>IF(Table2[[#This Row],[Age]] &lt; 30, "Under 30", IF(Table2[[#This Row],[Age]] &lt; 65, "Other", "Senior"))</f>
        <v>Other</v>
      </c>
      <c r="W3968">
        <v>0</v>
      </c>
      <c r="X3968" t="s">
        <v>17</v>
      </c>
      <c r="Y3968" t="s">
        <v>28</v>
      </c>
      <c r="Z3968" t="s">
        <v>34</v>
      </c>
      <c r="AA3968">
        <v>45</v>
      </c>
      <c r="AB3968">
        <v>45</v>
      </c>
      <c r="AC3968" t="s">
        <v>52</v>
      </c>
      <c r="AD3968" t="s">
        <v>53</v>
      </c>
      <c r="AE3968">
        <f t="shared" si="61"/>
        <v>1</v>
      </c>
      <c r="AF3968">
        <v>1</v>
      </c>
      <c r="AG3968" t="str">
        <f>IF(Table2[[#This Row],[Avg Monthly GB Download]] &lt; 5, "Less than 5 GB", IF(Table2[[#This Row],[Avg Monthly GB Download]] &lt;= 10, "Between 5 and 10 GB", "10 or more GB"))</f>
        <v>Less than 5 GB</v>
      </c>
    </row>
    <row r="3969" spans="1:33" x14ac:dyDescent="0.3">
      <c r="A3969" t="s">
        <v>8053</v>
      </c>
      <c r="B3969" t="s">
        <v>21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17</v>
      </c>
      <c r="I3969" t="s">
        <v>18</v>
      </c>
      <c r="J3969">
        <v>0</v>
      </c>
      <c r="K3969">
        <v>2</v>
      </c>
      <c r="L3969">
        <v>14</v>
      </c>
      <c r="M3969" t="s">
        <v>21</v>
      </c>
      <c r="N3969">
        <v>0</v>
      </c>
      <c r="O3969" t="s">
        <v>66</v>
      </c>
      <c r="P3969" t="s">
        <v>8054</v>
      </c>
      <c r="Q3969" t="s">
        <v>22</v>
      </c>
      <c r="R3969">
        <v>38</v>
      </c>
      <c r="S3969" t="s">
        <v>17</v>
      </c>
      <c r="T3969" t="s">
        <v>17</v>
      </c>
      <c r="U3969" t="s">
        <v>17</v>
      </c>
      <c r="V3969" t="str">
        <f>IF(Table2[[#This Row],[Age]] &lt; 30, "Under 30", IF(Table2[[#This Row],[Age]] &lt; 65, "Other", "Senior"))</f>
        <v>Other</v>
      </c>
      <c r="W3969">
        <v>0</v>
      </c>
      <c r="X3969" t="s">
        <v>17</v>
      </c>
      <c r="Y3969" t="s">
        <v>28</v>
      </c>
      <c r="Z3969" t="s">
        <v>34</v>
      </c>
      <c r="AA3969">
        <v>22</v>
      </c>
      <c r="AB3969">
        <v>532</v>
      </c>
      <c r="AC3969" t="s">
        <v>35</v>
      </c>
      <c r="AD3969" t="s">
        <v>100</v>
      </c>
      <c r="AE3969">
        <f t="shared" si="61"/>
        <v>1</v>
      </c>
      <c r="AF3969">
        <v>1</v>
      </c>
      <c r="AG3969" t="str">
        <f>IF(Table2[[#This Row],[Avg Monthly GB Download]] &lt; 5, "Less than 5 GB", IF(Table2[[#This Row],[Avg Monthly GB Download]] &lt;= 10, "Between 5 and 10 GB", "10 or more GB"))</f>
        <v>10 or more GB</v>
      </c>
    </row>
    <row r="3970" spans="1:33" x14ac:dyDescent="0.3">
      <c r="A3970" t="s">
        <v>8055</v>
      </c>
      <c r="B3970" t="s">
        <v>21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17</v>
      </c>
      <c r="I3970" t="s">
        <v>18</v>
      </c>
      <c r="J3970">
        <v>0</v>
      </c>
      <c r="K3970">
        <v>5</v>
      </c>
      <c r="L3970">
        <v>3</v>
      </c>
      <c r="M3970" t="s">
        <v>21</v>
      </c>
      <c r="N3970">
        <v>0</v>
      </c>
      <c r="O3970" t="s">
        <v>80</v>
      </c>
      <c r="P3970" t="s">
        <v>8056</v>
      </c>
      <c r="Q3970" t="s">
        <v>22</v>
      </c>
      <c r="R3970">
        <v>49</v>
      </c>
      <c r="S3970" t="s">
        <v>17</v>
      </c>
      <c r="T3970" t="s">
        <v>17</v>
      </c>
      <c r="U3970" t="s">
        <v>17</v>
      </c>
      <c r="V3970" t="str">
        <f>IF(Table2[[#This Row],[Age]] &lt; 30, "Under 30", IF(Table2[[#This Row],[Age]] &lt; 65, "Other", "Senior"))</f>
        <v>Other</v>
      </c>
      <c r="W3970">
        <v>0</v>
      </c>
      <c r="X3970" t="s">
        <v>21</v>
      </c>
      <c r="Y3970" t="s">
        <v>94</v>
      </c>
      <c r="Z3970" t="s">
        <v>29</v>
      </c>
      <c r="AA3970">
        <v>49</v>
      </c>
      <c r="AB3970">
        <v>3310</v>
      </c>
      <c r="AC3970" t="s">
        <v>52</v>
      </c>
      <c r="AD3970" t="s">
        <v>53</v>
      </c>
      <c r="AE3970">
        <f t="shared" ref="AE3970:AE4033" si="62">IF(B3970 = "yes", 1, IF(B3970 = "No", 0))</f>
        <v>1</v>
      </c>
      <c r="AF3970">
        <v>1</v>
      </c>
      <c r="AG3970" t="str">
        <f>IF(Table2[[#This Row],[Avg Monthly GB Download]] &lt; 5, "Less than 5 GB", IF(Table2[[#This Row],[Avg Monthly GB Download]] &lt;= 10, "Between 5 and 10 GB", "10 or more GB"))</f>
        <v>Less than 5 GB</v>
      </c>
    </row>
    <row r="3971" spans="1:33" x14ac:dyDescent="0.3">
      <c r="A3971" t="s">
        <v>8057</v>
      </c>
      <c r="B3971" t="s">
        <v>21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17</v>
      </c>
      <c r="I3971" t="s">
        <v>18</v>
      </c>
      <c r="J3971">
        <v>0</v>
      </c>
      <c r="K3971">
        <v>1</v>
      </c>
      <c r="L3971">
        <v>7</v>
      </c>
      <c r="M3971" t="s">
        <v>21</v>
      </c>
      <c r="N3971">
        <v>0</v>
      </c>
      <c r="O3971" t="s">
        <v>77</v>
      </c>
      <c r="P3971" t="s">
        <v>8058</v>
      </c>
      <c r="Q3971" t="s">
        <v>20</v>
      </c>
      <c r="R3971">
        <v>38</v>
      </c>
      <c r="S3971" t="s">
        <v>17</v>
      </c>
      <c r="T3971" t="s">
        <v>17</v>
      </c>
      <c r="U3971" t="s">
        <v>17</v>
      </c>
      <c r="V3971" t="str">
        <f>IF(Table2[[#This Row],[Age]] &lt; 30, "Under 30", IF(Table2[[#This Row],[Age]] &lt; 65, "Other", "Senior"))</f>
        <v>Other</v>
      </c>
      <c r="W3971">
        <v>0</v>
      </c>
      <c r="X3971" t="s">
        <v>17</v>
      </c>
      <c r="Y3971" t="s">
        <v>28</v>
      </c>
      <c r="Z3971" t="s">
        <v>34</v>
      </c>
      <c r="AA3971">
        <v>36</v>
      </c>
      <c r="AB3971">
        <v>258</v>
      </c>
      <c r="AC3971" t="s">
        <v>52</v>
      </c>
      <c r="AD3971" t="s">
        <v>53</v>
      </c>
      <c r="AE3971">
        <f t="shared" si="62"/>
        <v>1</v>
      </c>
      <c r="AF3971">
        <v>1</v>
      </c>
      <c r="AG3971" t="str">
        <f>IF(Table2[[#This Row],[Avg Monthly GB Download]] &lt; 5, "Less than 5 GB", IF(Table2[[#This Row],[Avg Monthly GB Download]] &lt;= 10, "Between 5 and 10 GB", "10 or more GB"))</f>
        <v>Between 5 and 10 GB</v>
      </c>
    </row>
    <row r="3972" spans="1:33" x14ac:dyDescent="0.3">
      <c r="A3972" t="s">
        <v>8059</v>
      </c>
      <c r="B3972" t="s">
        <v>21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17</v>
      </c>
      <c r="I3972" t="s">
        <v>18</v>
      </c>
      <c r="J3972">
        <v>0</v>
      </c>
      <c r="K3972">
        <v>1</v>
      </c>
      <c r="L3972">
        <v>15</v>
      </c>
      <c r="M3972" t="s">
        <v>21</v>
      </c>
      <c r="N3972">
        <v>0</v>
      </c>
      <c r="O3972" t="s">
        <v>43</v>
      </c>
      <c r="P3972" t="s">
        <v>8060</v>
      </c>
      <c r="Q3972" t="s">
        <v>22</v>
      </c>
      <c r="R3972">
        <v>38</v>
      </c>
      <c r="S3972" t="s">
        <v>17</v>
      </c>
      <c r="T3972" t="s">
        <v>17</v>
      </c>
      <c r="U3972" t="s">
        <v>17</v>
      </c>
      <c r="V3972" t="str">
        <f>IF(Table2[[#This Row],[Age]] &lt; 30, "Under 30", IF(Table2[[#This Row],[Age]] &lt; 65, "Other", "Senior"))</f>
        <v>Other</v>
      </c>
      <c r="W3972">
        <v>0</v>
      </c>
      <c r="X3972" t="s">
        <v>17</v>
      </c>
      <c r="Y3972" t="s">
        <v>28</v>
      </c>
      <c r="Z3972" t="s">
        <v>34</v>
      </c>
      <c r="AA3972">
        <v>35</v>
      </c>
      <c r="AB3972">
        <v>381</v>
      </c>
      <c r="AC3972" t="s">
        <v>52</v>
      </c>
      <c r="AD3972" t="s">
        <v>53</v>
      </c>
      <c r="AE3972">
        <f t="shared" si="62"/>
        <v>1</v>
      </c>
      <c r="AF3972">
        <v>1</v>
      </c>
      <c r="AG3972" t="str">
        <f>IF(Table2[[#This Row],[Avg Monthly GB Download]] &lt; 5, "Less than 5 GB", IF(Table2[[#This Row],[Avg Monthly GB Download]] &lt;= 10, "Between 5 and 10 GB", "10 or more GB"))</f>
        <v>10 or more GB</v>
      </c>
    </row>
    <row r="3973" spans="1:33" x14ac:dyDescent="0.3">
      <c r="A3973" t="s">
        <v>8061</v>
      </c>
      <c r="B3973" t="s">
        <v>21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17</v>
      </c>
      <c r="I3973" t="s">
        <v>18</v>
      </c>
      <c r="J3973">
        <v>0</v>
      </c>
      <c r="K3973">
        <v>2</v>
      </c>
      <c r="L3973">
        <v>1</v>
      </c>
      <c r="M3973" t="s">
        <v>21</v>
      </c>
      <c r="N3973">
        <v>0</v>
      </c>
      <c r="O3973" t="s">
        <v>65</v>
      </c>
      <c r="P3973" t="s">
        <v>8062</v>
      </c>
      <c r="Q3973" t="s">
        <v>22</v>
      </c>
      <c r="R3973">
        <v>78</v>
      </c>
      <c r="S3973" t="s">
        <v>17</v>
      </c>
      <c r="T3973" t="s">
        <v>21</v>
      </c>
      <c r="U3973" t="s">
        <v>17</v>
      </c>
      <c r="V3973" t="str">
        <f>IF(Table2[[#This Row],[Age]] &lt; 30, "Under 30", IF(Table2[[#This Row],[Age]] &lt; 65, "Other", "Senior"))</f>
        <v>Senior</v>
      </c>
      <c r="W3973">
        <v>0</v>
      </c>
      <c r="X3973" t="s">
        <v>17</v>
      </c>
      <c r="Y3973" t="s">
        <v>28</v>
      </c>
      <c r="Z3973" t="s">
        <v>34</v>
      </c>
      <c r="AA3973">
        <v>58</v>
      </c>
      <c r="AB3973">
        <v>58</v>
      </c>
      <c r="AC3973" t="s">
        <v>52</v>
      </c>
      <c r="AD3973" t="s">
        <v>53</v>
      </c>
      <c r="AE3973">
        <f t="shared" si="62"/>
        <v>1</v>
      </c>
      <c r="AF3973">
        <v>1</v>
      </c>
      <c r="AG3973" t="str">
        <f>IF(Table2[[#This Row],[Avg Monthly GB Download]] &lt; 5, "Less than 5 GB", IF(Table2[[#This Row],[Avg Monthly GB Download]] &lt;= 10, "Between 5 and 10 GB", "10 or more GB"))</f>
        <v>Less than 5 GB</v>
      </c>
    </row>
    <row r="3974" spans="1:33" x14ac:dyDescent="0.3">
      <c r="A3974" t="s">
        <v>8063</v>
      </c>
      <c r="B3974" t="s">
        <v>21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17</v>
      </c>
      <c r="I3974" t="s">
        <v>18</v>
      </c>
      <c r="J3974">
        <v>0</v>
      </c>
      <c r="K3974">
        <v>4</v>
      </c>
      <c r="L3974">
        <v>6</v>
      </c>
      <c r="M3974" t="s">
        <v>17</v>
      </c>
      <c r="N3974">
        <v>57</v>
      </c>
      <c r="O3974" t="s">
        <v>50</v>
      </c>
      <c r="P3974" t="s">
        <v>8064</v>
      </c>
      <c r="Q3974" t="s">
        <v>20</v>
      </c>
      <c r="R3974">
        <v>32</v>
      </c>
      <c r="S3974" t="s">
        <v>17</v>
      </c>
      <c r="T3974" t="s">
        <v>17</v>
      </c>
      <c r="U3974" t="s">
        <v>17</v>
      </c>
      <c r="V3974" t="str">
        <f>IF(Table2[[#This Row],[Age]] &lt; 30, "Under 30", IF(Table2[[#This Row],[Age]] &lt; 65, "Other", "Senior"))</f>
        <v>Other</v>
      </c>
      <c r="W3974">
        <v>0</v>
      </c>
      <c r="X3974" t="s">
        <v>21</v>
      </c>
      <c r="Y3974" t="s">
        <v>28</v>
      </c>
      <c r="Z3974" t="s">
        <v>29</v>
      </c>
      <c r="AA3974">
        <v>56</v>
      </c>
      <c r="AB3974">
        <v>3224</v>
      </c>
      <c r="AC3974" t="s">
        <v>52</v>
      </c>
      <c r="AD3974" t="s">
        <v>53</v>
      </c>
      <c r="AE3974">
        <f t="shared" si="62"/>
        <v>1</v>
      </c>
      <c r="AF3974">
        <v>1</v>
      </c>
      <c r="AG3974" t="str">
        <f>IF(Table2[[#This Row],[Avg Monthly GB Download]] &lt; 5, "Less than 5 GB", IF(Table2[[#This Row],[Avg Monthly GB Download]] &lt;= 10, "Between 5 and 10 GB", "10 or more GB"))</f>
        <v>Between 5 and 10 GB</v>
      </c>
    </row>
    <row r="3975" spans="1:33" x14ac:dyDescent="0.3">
      <c r="A3975" t="s">
        <v>8065</v>
      </c>
      <c r="B3975" t="s">
        <v>21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17</v>
      </c>
      <c r="I3975" t="s">
        <v>18</v>
      </c>
      <c r="J3975">
        <v>0</v>
      </c>
      <c r="K3975">
        <v>4</v>
      </c>
      <c r="L3975">
        <v>2</v>
      </c>
      <c r="M3975" t="s">
        <v>21</v>
      </c>
      <c r="N3975">
        <v>0</v>
      </c>
      <c r="O3975" t="s">
        <v>74</v>
      </c>
      <c r="P3975" t="s">
        <v>8066</v>
      </c>
      <c r="Q3975" t="s">
        <v>20</v>
      </c>
      <c r="R3975">
        <v>68</v>
      </c>
      <c r="S3975" t="s">
        <v>17</v>
      </c>
      <c r="T3975" t="s">
        <v>21</v>
      </c>
      <c r="U3975" t="s">
        <v>17</v>
      </c>
      <c r="V3975" t="str">
        <f>IF(Table2[[#This Row],[Age]] &lt; 30, "Under 30", IF(Table2[[#This Row],[Age]] &lt; 65, "Other", "Senior"))</f>
        <v>Senior</v>
      </c>
      <c r="W3975">
        <v>0</v>
      </c>
      <c r="X3975" t="s">
        <v>17</v>
      </c>
      <c r="Y3975" t="s">
        <v>28</v>
      </c>
      <c r="Z3975" t="s">
        <v>34</v>
      </c>
      <c r="AA3975">
        <v>35</v>
      </c>
      <c r="AB3975">
        <v>489</v>
      </c>
      <c r="AC3975" t="s">
        <v>52</v>
      </c>
      <c r="AD3975" t="s">
        <v>53</v>
      </c>
      <c r="AE3975">
        <f t="shared" si="62"/>
        <v>1</v>
      </c>
      <c r="AF3975">
        <v>1</v>
      </c>
      <c r="AG3975" t="str">
        <f>IF(Table2[[#This Row],[Avg Monthly GB Download]] &lt; 5, "Less than 5 GB", IF(Table2[[#This Row],[Avg Monthly GB Download]] &lt;= 10, "Between 5 and 10 GB", "10 or more GB"))</f>
        <v>Less than 5 GB</v>
      </c>
    </row>
    <row r="3976" spans="1:33" x14ac:dyDescent="0.3">
      <c r="A3976" t="s">
        <v>8067</v>
      </c>
      <c r="B3976" t="s">
        <v>21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17</v>
      </c>
      <c r="I3976" t="s">
        <v>18</v>
      </c>
      <c r="J3976">
        <v>0</v>
      </c>
      <c r="K3976">
        <v>2</v>
      </c>
      <c r="L3976">
        <v>14</v>
      </c>
      <c r="M3976" t="s">
        <v>21</v>
      </c>
      <c r="N3976">
        <v>0</v>
      </c>
      <c r="O3976" t="s">
        <v>56</v>
      </c>
      <c r="P3976" t="s">
        <v>8068</v>
      </c>
      <c r="Q3976" t="s">
        <v>20</v>
      </c>
      <c r="R3976">
        <v>45</v>
      </c>
      <c r="S3976" t="s">
        <v>17</v>
      </c>
      <c r="T3976" t="s">
        <v>17</v>
      </c>
      <c r="U3976" t="s">
        <v>17</v>
      </c>
      <c r="V3976" t="str">
        <f>IF(Table2[[#This Row],[Age]] &lt; 30, "Under 30", IF(Table2[[#This Row],[Age]] &lt; 65, "Other", "Senior"))</f>
        <v>Other</v>
      </c>
      <c r="W3976">
        <v>0</v>
      </c>
      <c r="X3976" t="s">
        <v>17</v>
      </c>
      <c r="Y3976" t="s">
        <v>28</v>
      </c>
      <c r="Z3976" t="s">
        <v>91</v>
      </c>
      <c r="AA3976">
        <v>12</v>
      </c>
      <c r="AB3976">
        <v>129</v>
      </c>
      <c r="AC3976" t="s">
        <v>52</v>
      </c>
      <c r="AD3976" t="s">
        <v>53</v>
      </c>
      <c r="AE3976">
        <f t="shared" si="62"/>
        <v>1</v>
      </c>
      <c r="AF3976">
        <v>1</v>
      </c>
      <c r="AG3976" t="str">
        <f>IF(Table2[[#This Row],[Avg Monthly GB Download]] &lt; 5, "Less than 5 GB", IF(Table2[[#This Row],[Avg Monthly GB Download]] &lt;= 10, "Between 5 and 10 GB", "10 or more GB"))</f>
        <v>10 or more GB</v>
      </c>
    </row>
    <row r="3977" spans="1:33" x14ac:dyDescent="0.3">
      <c r="A3977" t="s">
        <v>8069</v>
      </c>
      <c r="B3977" t="s">
        <v>21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17</v>
      </c>
      <c r="I3977" t="s">
        <v>18</v>
      </c>
      <c r="J3977">
        <v>0</v>
      </c>
      <c r="K3977">
        <v>1</v>
      </c>
      <c r="L3977">
        <v>2</v>
      </c>
      <c r="M3977" t="s">
        <v>21</v>
      </c>
      <c r="N3977">
        <v>0</v>
      </c>
      <c r="O3977" t="s">
        <v>19</v>
      </c>
      <c r="P3977" t="s">
        <v>8070</v>
      </c>
      <c r="Q3977" t="s">
        <v>20</v>
      </c>
      <c r="R3977">
        <v>39</v>
      </c>
      <c r="S3977" t="s">
        <v>17</v>
      </c>
      <c r="T3977" t="s">
        <v>17</v>
      </c>
      <c r="U3977" t="s">
        <v>17</v>
      </c>
      <c r="V3977" t="str">
        <f>IF(Table2[[#This Row],[Age]] &lt; 30, "Under 30", IF(Table2[[#This Row],[Age]] &lt; 65, "Other", "Senior"))</f>
        <v>Other</v>
      </c>
      <c r="W3977">
        <v>0</v>
      </c>
      <c r="X3977" t="s">
        <v>21</v>
      </c>
      <c r="Y3977" t="s">
        <v>28</v>
      </c>
      <c r="Z3977" t="s">
        <v>34</v>
      </c>
      <c r="AA3977">
        <v>34</v>
      </c>
      <c r="AB3977">
        <v>871</v>
      </c>
      <c r="AC3977" t="s">
        <v>52</v>
      </c>
      <c r="AD3977" t="s">
        <v>53</v>
      </c>
      <c r="AE3977">
        <f t="shared" si="62"/>
        <v>1</v>
      </c>
      <c r="AF3977">
        <v>1</v>
      </c>
      <c r="AG3977" t="str">
        <f>IF(Table2[[#This Row],[Avg Monthly GB Download]] &lt; 5, "Less than 5 GB", IF(Table2[[#This Row],[Avg Monthly GB Download]] &lt;= 10, "Between 5 and 10 GB", "10 or more GB"))</f>
        <v>Less than 5 GB</v>
      </c>
    </row>
    <row r="3978" spans="1:33" x14ac:dyDescent="0.3">
      <c r="A3978" t="s">
        <v>8071</v>
      </c>
      <c r="B3978" t="s">
        <v>21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17</v>
      </c>
      <c r="I3978" t="s">
        <v>18</v>
      </c>
      <c r="J3978">
        <v>0</v>
      </c>
      <c r="K3978">
        <v>5</v>
      </c>
      <c r="L3978">
        <v>5</v>
      </c>
      <c r="M3978" t="s">
        <v>21</v>
      </c>
      <c r="N3978">
        <v>0</v>
      </c>
      <c r="O3978" t="s">
        <v>25</v>
      </c>
      <c r="P3978" t="s">
        <v>8072</v>
      </c>
      <c r="Q3978" t="s">
        <v>22</v>
      </c>
      <c r="R3978">
        <v>75</v>
      </c>
      <c r="S3978" t="s">
        <v>17</v>
      </c>
      <c r="T3978" t="s">
        <v>21</v>
      </c>
      <c r="U3978" t="s">
        <v>17</v>
      </c>
      <c r="V3978" t="str">
        <f>IF(Table2[[#This Row],[Age]] &lt; 30, "Under 30", IF(Table2[[#This Row],[Age]] &lt; 65, "Other", "Senior"))</f>
        <v>Senior</v>
      </c>
      <c r="W3978">
        <v>0</v>
      </c>
      <c r="X3978" t="s">
        <v>21</v>
      </c>
      <c r="Y3978" t="s">
        <v>94</v>
      </c>
      <c r="Z3978" t="s">
        <v>34</v>
      </c>
      <c r="AA3978">
        <v>65</v>
      </c>
      <c r="AB3978">
        <v>3753</v>
      </c>
      <c r="AC3978" t="s">
        <v>52</v>
      </c>
      <c r="AD3978" t="s">
        <v>53</v>
      </c>
      <c r="AE3978">
        <f t="shared" si="62"/>
        <v>1</v>
      </c>
      <c r="AF3978">
        <v>1</v>
      </c>
      <c r="AG3978" t="str">
        <f>IF(Table2[[#This Row],[Avg Monthly GB Download]] &lt; 5, "Less than 5 GB", IF(Table2[[#This Row],[Avg Monthly GB Download]] &lt;= 10, "Between 5 and 10 GB", "10 or more GB"))</f>
        <v>Between 5 and 10 GB</v>
      </c>
    </row>
    <row r="3979" spans="1:33" x14ac:dyDescent="0.3">
      <c r="A3979" t="s">
        <v>8073</v>
      </c>
      <c r="B3979" t="s">
        <v>21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17</v>
      </c>
      <c r="I3979" t="s">
        <v>18</v>
      </c>
      <c r="J3979">
        <v>0</v>
      </c>
      <c r="K3979">
        <v>0</v>
      </c>
      <c r="L3979">
        <v>1</v>
      </c>
      <c r="M3979" t="s">
        <v>21</v>
      </c>
      <c r="N3979">
        <v>0</v>
      </c>
      <c r="O3979" t="s">
        <v>32</v>
      </c>
      <c r="P3979" t="s">
        <v>8074</v>
      </c>
      <c r="Q3979" t="s">
        <v>20</v>
      </c>
      <c r="R3979">
        <v>81</v>
      </c>
      <c r="S3979" t="s">
        <v>17</v>
      </c>
      <c r="T3979" t="s">
        <v>21</v>
      </c>
      <c r="U3979" t="s">
        <v>17</v>
      </c>
      <c r="V3979" t="str">
        <f>IF(Table2[[#This Row],[Age]] &lt; 30, "Under 30", IF(Table2[[#This Row],[Age]] &lt; 65, "Other", "Senior"))</f>
        <v>Senior</v>
      </c>
      <c r="W3979">
        <v>0</v>
      </c>
      <c r="X3979" t="s">
        <v>17</v>
      </c>
      <c r="Y3979" t="s">
        <v>28</v>
      </c>
      <c r="Z3979" t="s">
        <v>34</v>
      </c>
      <c r="AA3979">
        <v>47</v>
      </c>
      <c r="AB3979">
        <v>750</v>
      </c>
      <c r="AC3979" t="s">
        <v>86</v>
      </c>
      <c r="AD3979" t="s">
        <v>87</v>
      </c>
      <c r="AE3979">
        <f t="shared" si="62"/>
        <v>1</v>
      </c>
      <c r="AF3979">
        <v>1</v>
      </c>
      <c r="AG3979" t="str">
        <f>IF(Table2[[#This Row],[Avg Monthly GB Download]] &lt; 5, "Less than 5 GB", IF(Table2[[#This Row],[Avg Monthly GB Download]] &lt;= 10, "Between 5 and 10 GB", "10 or more GB"))</f>
        <v>Less than 5 GB</v>
      </c>
    </row>
    <row r="3980" spans="1:33" x14ac:dyDescent="0.3">
      <c r="A3980" t="s">
        <v>8075</v>
      </c>
      <c r="B3980" t="s">
        <v>21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17</v>
      </c>
      <c r="I3980" t="s">
        <v>18</v>
      </c>
      <c r="J3980">
        <v>0</v>
      </c>
      <c r="K3980">
        <v>0</v>
      </c>
      <c r="L3980">
        <v>1</v>
      </c>
      <c r="M3980" t="s">
        <v>21</v>
      </c>
      <c r="N3980">
        <v>0</v>
      </c>
      <c r="O3980" t="s">
        <v>41</v>
      </c>
      <c r="P3980" t="s">
        <v>8076</v>
      </c>
      <c r="Q3980" t="s">
        <v>20</v>
      </c>
      <c r="R3980">
        <v>36</v>
      </c>
      <c r="S3980" t="s">
        <v>17</v>
      </c>
      <c r="T3980" t="s">
        <v>17</v>
      </c>
      <c r="U3980" t="s">
        <v>17</v>
      </c>
      <c r="V3980" t="str">
        <f>IF(Table2[[#This Row],[Age]] &lt; 30, "Under 30", IF(Table2[[#This Row],[Age]] &lt; 65, "Other", "Senior"))</f>
        <v>Other</v>
      </c>
      <c r="W3980">
        <v>0</v>
      </c>
      <c r="X3980" t="s">
        <v>17</v>
      </c>
      <c r="Y3980" t="s">
        <v>28</v>
      </c>
      <c r="Z3980" t="s">
        <v>34</v>
      </c>
      <c r="AA3980">
        <v>25</v>
      </c>
      <c r="AB3980">
        <v>25</v>
      </c>
      <c r="AC3980" t="s">
        <v>52</v>
      </c>
      <c r="AD3980" t="s">
        <v>53</v>
      </c>
      <c r="AE3980">
        <f t="shared" si="62"/>
        <v>1</v>
      </c>
      <c r="AF3980">
        <v>1</v>
      </c>
      <c r="AG3980" t="str">
        <f>IF(Table2[[#This Row],[Avg Monthly GB Download]] &lt; 5, "Less than 5 GB", IF(Table2[[#This Row],[Avg Monthly GB Download]] &lt;= 10, "Between 5 and 10 GB", "10 or more GB"))</f>
        <v>Less than 5 GB</v>
      </c>
    </row>
    <row r="3981" spans="1:33" x14ac:dyDescent="0.3">
      <c r="A3981" t="s">
        <v>8077</v>
      </c>
      <c r="B3981" t="s">
        <v>21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17</v>
      </c>
      <c r="I3981" t="s">
        <v>18</v>
      </c>
      <c r="J3981">
        <v>0</v>
      </c>
      <c r="K3981">
        <v>3</v>
      </c>
      <c r="L3981">
        <v>5</v>
      </c>
      <c r="M3981" t="s">
        <v>17</v>
      </c>
      <c r="N3981">
        <v>3</v>
      </c>
      <c r="O3981" t="s">
        <v>65</v>
      </c>
      <c r="P3981" t="s">
        <v>8078</v>
      </c>
      <c r="Q3981" t="s">
        <v>20</v>
      </c>
      <c r="R3981">
        <v>78</v>
      </c>
      <c r="S3981" t="s">
        <v>17</v>
      </c>
      <c r="T3981" t="s">
        <v>21</v>
      </c>
      <c r="U3981" t="s">
        <v>17</v>
      </c>
      <c r="V3981" t="str">
        <f>IF(Table2[[#This Row],[Age]] &lt; 30, "Under 30", IF(Table2[[#This Row],[Age]] &lt; 65, "Other", "Senior"))</f>
        <v>Senior</v>
      </c>
      <c r="W3981">
        <v>0</v>
      </c>
      <c r="X3981" t="s">
        <v>17</v>
      </c>
      <c r="Y3981" t="s">
        <v>28</v>
      </c>
      <c r="Z3981" t="s">
        <v>34</v>
      </c>
      <c r="AA3981">
        <v>37</v>
      </c>
      <c r="AB3981">
        <v>37</v>
      </c>
      <c r="AC3981" t="s">
        <v>52</v>
      </c>
      <c r="AD3981" t="s">
        <v>53</v>
      </c>
      <c r="AE3981">
        <f t="shared" si="62"/>
        <v>1</v>
      </c>
      <c r="AF3981">
        <v>1</v>
      </c>
      <c r="AG3981" t="str">
        <f>IF(Table2[[#This Row],[Avg Monthly GB Download]] &lt; 5, "Less than 5 GB", IF(Table2[[#This Row],[Avg Monthly GB Download]] &lt;= 10, "Between 5 and 10 GB", "10 or more GB"))</f>
        <v>Between 5 and 10 GB</v>
      </c>
    </row>
    <row r="3982" spans="1:33" x14ac:dyDescent="0.3">
      <c r="A3982" t="s">
        <v>8079</v>
      </c>
      <c r="B3982" t="s">
        <v>21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17</v>
      </c>
      <c r="I3982" t="s">
        <v>18</v>
      </c>
      <c r="J3982">
        <v>0</v>
      </c>
      <c r="K3982">
        <v>3</v>
      </c>
      <c r="L3982">
        <v>17</v>
      </c>
      <c r="M3982" t="s">
        <v>21</v>
      </c>
      <c r="N3982">
        <v>0</v>
      </c>
      <c r="O3982" t="s">
        <v>24</v>
      </c>
      <c r="P3982" t="s">
        <v>8080</v>
      </c>
      <c r="Q3982" t="s">
        <v>20</v>
      </c>
      <c r="R3982">
        <v>23</v>
      </c>
      <c r="S3982" t="s">
        <v>21</v>
      </c>
      <c r="T3982" t="s">
        <v>17</v>
      </c>
      <c r="U3982" t="s">
        <v>17</v>
      </c>
      <c r="V3982" t="str">
        <f>IF(Table2[[#This Row],[Age]] &lt; 30, "Under 30", IF(Table2[[#This Row],[Age]] &lt; 65, "Other", "Senior"))</f>
        <v>Under 30</v>
      </c>
      <c r="W3982">
        <v>0</v>
      </c>
      <c r="X3982" t="s">
        <v>17</v>
      </c>
      <c r="Y3982" t="s">
        <v>28</v>
      </c>
      <c r="Z3982" t="s">
        <v>34</v>
      </c>
      <c r="AA3982">
        <v>23</v>
      </c>
      <c r="AB3982">
        <v>51</v>
      </c>
      <c r="AC3982" t="s">
        <v>52</v>
      </c>
      <c r="AD3982" t="s">
        <v>53</v>
      </c>
      <c r="AE3982">
        <f t="shared" si="62"/>
        <v>1</v>
      </c>
      <c r="AF3982">
        <v>1</v>
      </c>
      <c r="AG3982" t="str">
        <f>IF(Table2[[#This Row],[Avg Monthly GB Download]] &lt; 5, "Less than 5 GB", IF(Table2[[#This Row],[Avg Monthly GB Download]] &lt;= 10, "Between 5 and 10 GB", "10 or more GB"))</f>
        <v>10 or more GB</v>
      </c>
    </row>
    <row r="3983" spans="1:33" x14ac:dyDescent="0.3">
      <c r="A3983" t="s">
        <v>8081</v>
      </c>
      <c r="B3983" t="s">
        <v>21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17</v>
      </c>
      <c r="I3983" t="s">
        <v>18</v>
      </c>
      <c r="J3983">
        <v>0</v>
      </c>
      <c r="K3983">
        <v>2</v>
      </c>
      <c r="L3983">
        <v>3</v>
      </c>
      <c r="M3983" t="s">
        <v>21</v>
      </c>
      <c r="N3983">
        <v>0</v>
      </c>
      <c r="O3983" t="s">
        <v>82</v>
      </c>
      <c r="P3983" t="s">
        <v>8082</v>
      </c>
      <c r="Q3983" t="s">
        <v>22</v>
      </c>
      <c r="R3983">
        <v>51</v>
      </c>
      <c r="S3983" t="s">
        <v>17</v>
      </c>
      <c r="T3983" t="s">
        <v>17</v>
      </c>
      <c r="U3983" t="s">
        <v>17</v>
      </c>
      <c r="V3983" t="str">
        <f>IF(Table2[[#This Row],[Age]] &lt; 30, "Under 30", IF(Table2[[#This Row],[Age]] &lt; 65, "Other", "Senior"))</f>
        <v>Other</v>
      </c>
      <c r="W3983">
        <v>0</v>
      </c>
      <c r="X3983" t="s">
        <v>17</v>
      </c>
      <c r="Y3983" t="s">
        <v>28</v>
      </c>
      <c r="Z3983" t="s">
        <v>34</v>
      </c>
      <c r="AA3983">
        <v>28</v>
      </c>
      <c r="AB3983">
        <v>635</v>
      </c>
      <c r="AC3983" t="s">
        <v>52</v>
      </c>
      <c r="AD3983" t="s">
        <v>53</v>
      </c>
      <c r="AE3983">
        <f t="shared" si="62"/>
        <v>1</v>
      </c>
      <c r="AF3983">
        <v>1</v>
      </c>
      <c r="AG3983" t="str">
        <f>IF(Table2[[#This Row],[Avg Monthly GB Download]] &lt; 5, "Less than 5 GB", IF(Table2[[#This Row],[Avg Monthly GB Download]] &lt;= 10, "Between 5 and 10 GB", "10 or more GB"))</f>
        <v>Less than 5 GB</v>
      </c>
    </row>
    <row r="3984" spans="1:33" x14ac:dyDescent="0.3">
      <c r="A3984" t="s">
        <v>8083</v>
      </c>
      <c r="B3984" t="s">
        <v>21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21</v>
      </c>
      <c r="I3984" t="s">
        <v>84</v>
      </c>
      <c r="J3984">
        <v>0</v>
      </c>
      <c r="K3984">
        <v>5</v>
      </c>
      <c r="L3984">
        <v>4</v>
      </c>
      <c r="M3984" t="s">
        <v>21</v>
      </c>
      <c r="N3984">
        <v>0</v>
      </c>
      <c r="O3984" t="s">
        <v>69</v>
      </c>
      <c r="P3984" t="s">
        <v>8084</v>
      </c>
      <c r="Q3984" t="s">
        <v>20</v>
      </c>
      <c r="R3984">
        <v>38</v>
      </c>
      <c r="S3984" t="s">
        <v>17</v>
      </c>
      <c r="T3984" t="s">
        <v>17</v>
      </c>
      <c r="U3984" t="s">
        <v>17</v>
      </c>
      <c r="V3984" t="str">
        <f>IF(Table2[[#This Row],[Age]] &lt; 30, "Under 30", IF(Table2[[#This Row],[Age]] &lt; 65, "Other", "Senior"))</f>
        <v>Other</v>
      </c>
      <c r="W3984">
        <v>0</v>
      </c>
      <c r="X3984" t="s">
        <v>21</v>
      </c>
      <c r="Y3984" t="s">
        <v>49</v>
      </c>
      <c r="Z3984" t="s">
        <v>34</v>
      </c>
      <c r="AA3984">
        <v>53</v>
      </c>
      <c r="AB3984">
        <v>3030</v>
      </c>
      <c r="AC3984" t="s">
        <v>52</v>
      </c>
      <c r="AD3984" t="s">
        <v>53</v>
      </c>
      <c r="AE3984">
        <f t="shared" si="62"/>
        <v>1</v>
      </c>
      <c r="AF3984">
        <v>1</v>
      </c>
      <c r="AG3984" t="str">
        <f>IF(Table2[[#This Row],[Avg Monthly GB Download]] &lt; 5, "Less than 5 GB", IF(Table2[[#This Row],[Avg Monthly GB Download]] &lt;= 10, "Between 5 and 10 GB", "10 or more GB"))</f>
        <v>Less than 5 GB</v>
      </c>
    </row>
    <row r="3985" spans="1:33" x14ac:dyDescent="0.3">
      <c r="A3985" t="s">
        <v>8085</v>
      </c>
      <c r="B3985" t="s">
        <v>21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17</v>
      </c>
      <c r="I3985" t="s">
        <v>18</v>
      </c>
      <c r="J3985">
        <v>0</v>
      </c>
      <c r="K3985">
        <v>2</v>
      </c>
      <c r="L3985">
        <v>15</v>
      </c>
      <c r="M3985" t="s">
        <v>21</v>
      </c>
      <c r="N3985">
        <v>0</v>
      </c>
      <c r="O3985" t="s">
        <v>85</v>
      </c>
      <c r="P3985" t="s">
        <v>8086</v>
      </c>
      <c r="Q3985" t="s">
        <v>22</v>
      </c>
      <c r="R3985">
        <v>25</v>
      </c>
      <c r="S3985" t="s">
        <v>21</v>
      </c>
      <c r="T3985" t="s">
        <v>17</v>
      </c>
      <c r="U3985" t="s">
        <v>17</v>
      </c>
      <c r="V3985" t="str">
        <f>IF(Table2[[#This Row],[Age]] &lt; 30, "Under 30", IF(Table2[[#This Row],[Age]] &lt; 65, "Other", "Senior"))</f>
        <v>Under 30</v>
      </c>
      <c r="W3985">
        <v>0</v>
      </c>
      <c r="X3985" t="s">
        <v>21</v>
      </c>
      <c r="Y3985" t="s">
        <v>28</v>
      </c>
      <c r="Z3985" t="s">
        <v>91</v>
      </c>
      <c r="AA3985">
        <v>46</v>
      </c>
      <c r="AB3985">
        <v>1099</v>
      </c>
      <c r="AC3985" t="s">
        <v>52</v>
      </c>
      <c r="AD3985" t="s">
        <v>53</v>
      </c>
      <c r="AE3985">
        <f t="shared" si="62"/>
        <v>1</v>
      </c>
      <c r="AF3985">
        <v>1</v>
      </c>
      <c r="AG3985" t="str">
        <f>IF(Table2[[#This Row],[Avg Monthly GB Download]] &lt; 5, "Less than 5 GB", IF(Table2[[#This Row],[Avg Monthly GB Download]] &lt;= 10, "Between 5 and 10 GB", "10 or more GB"))</f>
        <v>10 or more GB</v>
      </c>
    </row>
    <row r="3986" spans="1:33" x14ac:dyDescent="0.3">
      <c r="A3986" t="s">
        <v>8087</v>
      </c>
      <c r="B3986" t="s">
        <v>21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17</v>
      </c>
      <c r="I3986" t="s">
        <v>18</v>
      </c>
      <c r="J3986">
        <v>0</v>
      </c>
      <c r="K3986">
        <v>2</v>
      </c>
      <c r="L3986">
        <v>10</v>
      </c>
      <c r="M3986" t="s">
        <v>21</v>
      </c>
      <c r="N3986">
        <v>0</v>
      </c>
      <c r="O3986" t="s">
        <v>66</v>
      </c>
      <c r="P3986" t="s">
        <v>8088</v>
      </c>
      <c r="Q3986" t="s">
        <v>20</v>
      </c>
      <c r="R3986">
        <v>34</v>
      </c>
      <c r="S3986" t="s">
        <v>17</v>
      </c>
      <c r="T3986" t="s">
        <v>17</v>
      </c>
      <c r="U3986" t="s">
        <v>17</v>
      </c>
      <c r="V3986" t="str">
        <f>IF(Table2[[#This Row],[Age]] &lt; 30, "Under 30", IF(Table2[[#This Row],[Age]] &lt; 65, "Other", "Senior"))</f>
        <v>Other</v>
      </c>
      <c r="W3986">
        <v>0</v>
      </c>
      <c r="X3986" t="s">
        <v>17</v>
      </c>
      <c r="Y3986" t="s">
        <v>94</v>
      </c>
      <c r="Z3986" t="s">
        <v>91</v>
      </c>
      <c r="AA3986">
        <v>56</v>
      </c>
      <c r="AB3986">
        <v>2735</v>
      </c>
      <c r="AC3986" t="s">
        <v>35</v>
      </c>
      <c r="AD3986" t="s">
        <v>102</v>
      </c>
      <c r="AE3986">
        <f t="shared" si="62"/>
        <v>1</v>
      </c>
      <c r="AF3986">
        <v>1</v>
      </c>
      <c r="AG3986" t="str">
        <f>IF(Table2[[#This Row],[Avg Monthly GB Download]] &lt; 5, "Less than 5 GB", IF(Table2[[#This Row],[Avg Monthly GB Download]] &lt;= 10, "Between 5 and 10 GB", "10 or more GB"))</f>
        <v>Between 5 and 10 GB</v>
      </c>
    </row>
    <row r="3987" spans="1:33" x14ac:dyDescent="0.3">
      <c r="A3987" t="s">
        <v>8089</v>
      </c>
      <c r="B3987" t="s">
        <v>21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17</v>
      </c>
      <c r="I3987" t="s">
        <v>18</v>
      </c>
      <c r="J3987">
        <v>0</v>
      </c>
      <c r="K3987">
        <v>5</v>
      </c>
      <c r="L3987">
        <v>17</v>
      </c>
      <c r="M3987" t="s">
        <v>21</v>
      </c>
      <c r="N3987">
        <v>0</v>
      </c>
      <c r="O3987" t="s">
        <v>24</v>
      </c>
      <c r="P3987" t="s">
        <v>8090</v>
      </c>
      <c r="Q3987" t="s">
        <v>22</v>
      </c>
      <c r="R3987">
        <v>27</v>
      </c>
      <c r="S3987" t="s">
        <v>21</v>
      </c>
      <c r="T3987" t="s">
        <v>17</v>
      </c>
      <c r="U3987" t="s">
        <v>17</v>
      </c>
      <c r="V3987" t="str">
        <f>IF(Table2[[#This Row],[Age]] &lt; 30, "Under 30", IF(Table2[[#This Row],[Age]] &lt; 65, "Other", "Senior"))</f>
        <v>Under 30</v>
      </c>
      <c r="W3987">
        <v>0</v>
      </c>
      <c r="X3987" t="s">
        <v>17</v>
      </c>
      <c r="Y3987" t="s">
        <v>28</v>
      </c>
      <c r="Z3987" t="s">
        <v>34</v>
      </c>
      <c r="AA3987">
        <v>18</v>
      </c>
      <c r="AB3987">
        <v>85</v>
      </c>
      <c r="AC3987" t="s">
        <v>52</v>
      </c>
      <c r="AD3987" t="s">
        <v>53</v>
      </c>
      <c r="AE3987">
        <f t="shared" si="62"/>
        <v>1</v>
      </c>
      <c r="AF3987">
        <v>1</v>
      </c>
      <c r="AG3987" t="str">
        <f>IF(Table2[[#This Row],[Avg Monthly GB Download]] &lt; 5, "Less than 5 GB", IF(Table2[[#This Row],[Avg Monthly GB Download]] &lt;= 10, "Between 5 and 10 GB", "10 or more GB"))</f>
        <v>10 or more GB</v>
      </c>
    </row>
    <row r="3988" spans="1:33" x14ac:dyDescent="0.3">
      <c r="A3988" t="s">
        <v>8091</v>
      </c>
      <c r="B3988" t="s">
        <v>21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17</v>
      </c>
      <c r="I3988" t="s">
        <v>18</v>
      </c>
      <c r="J3988">
        <v>0</v>
      </c>
      <c r="K3988">
        <v>2</v>
      </c>
      <c r="L3988">
        <v>2</v>
      </c>
      <c r="M3988" t="s">
        <v>17</v>
      </c>
      <c r="N3988">
        <v>6</v>
      </c>
      <c r="O3988" t="s">
        <v>51</v>
      </c>
      <c r="P3988" t="s">
        <v>8092</v>
      </c>
      <c r="Q3988" t="s">
        <v>22</v>
      </c>
      <c r="R3988">
        <v>56</v>
      </c>
      <c r="S3988" t="s">
        <v>17</v>
      </c>
      <c r="T3988" t="s">
        <v>17</v>
      </c>
      <c r="U3988" t="s">
        <v>17</v>
      </c>
      <c r="V3988" t="str">
        <f>IF(Table2[[#This Row],[Age]] &lt; 30, "Under 30", IF(Table2[[#This Row],[Age]] &lt; 65, "Other", "Senior"))</f>
        <v>Other</v>
      </c>
      <c r="W3988">
        <v>0</v>
      </c>
      <c r="X3988" t="s">
        <v>17</v>
      </c>
      <c r="Y3988" t="s">
        <v>28</v>
      </c>
      <c r="Z3988" t="s">
        <v>34</v>
      </c>
      <c r="AA3988">
        <v>48</v>
      </c>
      <c r="AB3988">
        <v>108</v>
      </c>
      <c r="AC3988" t="s">
        <v>52</v>
      </c>
      <c r="AD3988" t="s">
        <v>53</v>
      </c>
      <c r="AE3988">
        <f t="shared" si="62"/>
        <v>1</v>
      </c>
      <c r="AF3988">
        <v>1</v>
      </c>
      <c r="AG3988" t="str">
        <f>IF(Table2[[#This Row],[Avg Monthly GB Download]] &lt; 5, "Less than 5 GB", IF(Table2[[#This Row],[Avg Monthly GB Download]] &lt;= 10, "Between 5 and 10 GB", "10 or more GB"))</f>
        <v>Less than 5 GB</v>
      </c>
    </row>
    <row r="3989" spans="1:33" x14ac:dyDescent="0.3">
      <c r="A3989" t="s">
        <v>8093</v>
      </c>
      <c r="B3989" t="s">
        <v>21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17</v>
      </c>
      <c r="I3989" t="s">
        <v>18</v>
      </c>
      <c r="J3989">
        <v>0</v>
      </c>
      <c r="K3989">
        <v>4</v>
      </c>
      <c r="L3989">
        <v>1</v>
      </c>
      <c r="M3989" t="s">
        <v>21</v>
      </c>
      <c r="N3989">
        <v>0</v>
      </c>
      <c r="O3989" t="s">
        <v>68</v>
      </c>
      <c r="P3989" t="s">
        <v>8094</v>
      </c>
      <c r="Q3989" t="s">
        <v>20</v>
      </c>
      <c r="R3989">
        <v>36</v>
      </c>
      <c r="S3989" t="s">
        <v>17</v>
      </c>
      <c r="T3989" t="s">
        <v>17</v>
      </c>
      <c r="U3989" t="s">
        <v>17</v>
      </c>
      <c r="V3989" t="str">
        <f>IF(Table2[[#This Row],[Age]] &lt; 30, "Under 30", IF(Table2[[#This Row],[Age]] &lt; 65, "Other", "Senior"))</f>
        <v>Other</v>
      </c>
      <c r="W3989">
        <v>0</v>
      </c>
      <c r="X3989" t="s">
        <v>21</v>
      </c>
      <c r="Y3989" t="s">
        <v>28</v>
      </c>
      <c r="Z3989" t="s">
        <v>91</v>
      </c>
      <c r="AA3989">
        <v>43</v>
      </c>
      <c r="AB3989">
        <v>167</v>
      </c>
      <c r="AC3989" t="s">
        <v>52</v>
      </c>
      <c r="AD3989" t="s">
        <v>53</v>
      </c>
      <c r="AE3989">
        <f t="shared" si="62"/>
        <v>1</v>
      </c>
      <c r="AF3989">
        <v>1</v>
      </c>
      <c r="AG3989" t="str">
        <f>IF(Table2[[#This Row],[Avg Monthly GB Download]] &lt; 5, "Less than 5 GB", IF(Table2[[#This Row],[Avg Monthly GB Download]] &lt;= 10, "Between 5 and 10 GB", "10 or more GB"))</f>
        <v>Less than 5 GB</v>
      </c>
    </row>
    <row r="3990" spans="1:33" x14ac:dyDescent="0.3">
      <c r="A3990" t="s">
        <v>8095</v>
      </c>
      <c r="B3990" t="s">
        <v>21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17</v>
      </c>
      <c r="I3990" t="s">
        <v>18</v>
      </c>
      <c r="J3990">
        <v>0</v>
      </c>
      <c r="K3990">
        <v>4</v>
      </c>
      <c r="L3990">
        <v>15</v>
      </c>
      <c r="M3990" t="s">
        <v>21</v>
      </c>
      <c r="N3990">
        <v>0</v>
      </c>
      <c r="O3990" t="s">
        <v>57</v>
      </c>
      <c r="P3990" t="s">
        <v>8096</v>
      </c>
      <c r="Q3990" t="s">
        <v>22</v>
      </c>
      <c r="R3990">
        <v>29</v>
      </c>
      <c r="S3990" t="s">
        <v>21</v>
      </c>
      <c r="T3990" t="s">
        <v>17</v>
      </c>
      <c r="U3990" t="s">
        <v>17</v>
      </c>
      <c r="V3990" t="str">
        <f>IF(Table2[[#This Row],[Age]] &lt; 30, "Under 30", IF(Table2[[#This Row],[Age]] &lt; 65, "Other", "Senior"))</f>
        <v>Under 30</v>
      </c>
      <c r="W3990">
        <v>0</v>
      </c>
      <c r="X3990" t="s">
        <v>17</v>
      </c>
      <c r="Y3990" t="s">
        <v>28</v>
      </c>
      <c r="Z3990" t="s">
        <v>34</v>
      </c>
      <c r="AA3990">
        <v>40</v>
      </c>
      <c r="AB3990">
        <v>188</v>
      </c>
      <c r="AC3990" t="s">
        <v>52</v>
      </c>
      <c r="AD3990" t="s">
        <v>53</v>
      </c>
      <c r="AE3990">
        <f t="shared" si="62"/>
        <v>1</v>
      </c>
      <c r="AF3990">
        <v>1</v>
      </c>
      <c r="AG3990" t="str">
        <f>IF(Table2[[#This Row],[Avg Monthly GB Download]] &lt; 5, "Less than 5 GB", IF(Table2[[#This Row],[Avg Monthly GB Download]] &lt;= 10, "Between 5 and 10 GB", "10 or more GB"))</f>
        <v>10 or more GB</v>
      </c>
    </row>
    <row r="3991" spans="1:33" x14ac:dyDescent="0.3">
      <c r="A3991" t="s">
        <v>8097</v>
      </c>
      <c r="B3991" t="s">
        <v>21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17</v>
      </c>
      <c r="I3991" t="s">
        <v>18</v>
      </c>
      <c r="J3991">
        <v>0</v>
      </c>
      <c r="K3991">
        <v>4</v>
      </c>
      <c r="L3991">
        <v>10</v>
      </c>
      <c r="M3991" t="s">
        <v>21</v>
      </c>
      <c r="N3991">
        <v>0</v>
      </c>
      <c r="O3991" t="s">
        <v>40</v>
      </c>
      <c r="P3991" t="s">
        <v>8098</v>
      </c>
      <c r="Q3991" t="s">
        <v>20</v>
      </c>
      <c r="R3991">
        <v>32</v>
      </c>
      <c r="S3991" t="s">
        <v>17</v>
      </c>
      <c r="T3991" t="s">
        <v>17</v>
      </c>
      <c r="U3991" t="s">
        <v>17</v>
      </c>
      <c r="V3991" t="str">
        <f>IF(Table2[[#This Row],[Age]] &lt; 30, "Under 30", IF(Table2[[#This Row],[Age]] &lt; 65, "Other", "Senior"))</f>
        <v>Other</v>
      </c>
      <c r="W3991">
        <v>0</v>
      </c>
      <c r="X3991" t="s">
        <v>21</v>
      </c>
      <c r="Y3991" t="s">
        <v>28</v>
      </c>
      <c r="Z3991" t="s">
        <v>34</v>
      </c>
      <c r="AA3991">
        <v>58</v>
      </c>
      <c r="AB3991">
        <v>2665</v>
      </c>
      <c r="AC3991" t="s">
        <v>52</v>
      </c>
      <c r="AD3991" t="s">
        <v>53</v>
      </c>
      <c r="AE3991">
        <f t="shared" si="62"/>
        <v>1</v>
      </c>
      <c r="AF3991">
        <v>1</v>
      </c>
      <c r="AG3991" t="str">
        <f>IF(Table2[[#This Row],[Avg Monthly GB Download]] &lt; 5, "Less than 5 GB", IF(Table2[[#This Row],[Avg Monthly GB Download]] &lt;= 10, "Between 5 and 10 GB", "10 or more GB"))</f>
        <v>Between 5 and 10 GB</v>
      </c>
    </row>
    <row r="3992" spans="1:33" x14ac:dyDescent="0.3">
      <c r="A3992" t="s">
        <v>8099</v>
      </c>
      <c r="B3992" t="s">
        <v>21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17</v>
      </c>
      <c r="I3992" t="s">
        <v>18</v>
      </c>
      <c r="J3992">
        <v>0</v>
      </c>
      <c r="K3992">
        <v>4</v>
      </c>
      <c r="L3992">
        <v>4</v>
      </c>
      <c r="M3992" t="s">
        <v>21</v>
      </c>
      <c r="N3992">
        <v>0</v>
      </c>
      <c r="O3992" t="s">
        <v>71</v>
      </c>
      <c r="P3992" t="s">
        <v>8100</v>
      </c>
      <c r="Q3992" t="s">
        <v>20</v>
      </c>
      <c r="R3992">
        <v>55</v>
      </c>
      <c r="S3992" t="s">
        <v>17</v>
      </c>
      <c r="T3992" t="s">
        <v>17</v>
      </c>
      <c r="U3992" t="s">
        <v>17</v>
      </c>
      <c r="V3992" t="str">
        <f>IF(Table2[[#This Row],[Age]] &lt; 30, "Under 30", IF(Table2[[#This Row],[Age]] &lt; 65, "Other", "Senior"))</f>
        <v>Other</v>
      </c>
      <c r="W3992">
        <v>0</v>
      </c>
      <c r="X3992" t="s">
        <v>17</v>
      </c>
      <c r="Y3992" t="s">
        <v>28</v>
      </c>
      <c r="Z3992" t="s">
        <v>34</v>
      </c>
      <c r="AA3992">
        <v>43</v>
      </c>
      <c r="AB3992">
        <v>415</v>
      </c>
      <c r="AC3992" t="s">
        <v>52</v>
      </c>
      <c r="AD3992" t="s">
        <v>53</v>
      </c>
      <c r="AE3992">
        <f t="shared" si="62"/>
        <v>1</v>
      </c>
      <c r="AF3992">
        <v>1</v>
      </c>
      <c r="AG3992" t="str">
        <f>IF(Table2[[#This Row],[Avg Monthly GB Download]] &lt; 5, "Less than 5 GB", IF(Table2[[#This Row],[Avg Monthly GB Download]] &lt;= 10, "Between 5 and 10 GB", "10 or more GB"))</f>
        <v>Less than 5 GB</v>
      </c>
    </row>
    <row r="3993" spans="1:33" x14ac:dyDescent="0.3">
      <c r="A3993" t="s">
        <v>8101</v>
      </c>
      <c r="B3993" t="s">
        <v>21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17</v>
      </c>
      <c r="I3993" t="s">
        <v>18</v>
      </c>
      <c r="J3993">
        <v>0</v>
      </c>
      <c r="K3993">
        <v>4</v>
      </c>
      <c r="L3993">
        <v>20</v>
      </c>
      <c r="M3993" t="s">
        <v>21</v>
      </c>
      <c r="N3993">
        <v>0</v>
      </c>
      <c r="O3993" t="s">
        <v>39</v>
      </c>
      <c r="P3993" t="s">
        <v>8102</v>
      </c>
      <c r="Q3993" t="s">
        <v>20</v>
      </c>
      <c r="R3993">
        <v>30</v>
      </c>
      <c r="S3993" t="s">
        <v>17</v>
      </c>
      <c r="T3993" t="s">
        <v>17</v>
      </c>
      <c r="U3993" t="s">
        <v>17</v>
      </c>
      <c r="V3993" t="str">
        <f>IF(Table2[[#This Row],[Age]] &lt; 30, "Under 30", IF(Table2[[#This Row],[Age]] &lt; 65, "Other", "Senior"))</f>
        <v>Other</v>
      </c>
      <c r="W3993">
        <v>0</v>
      </c>
      <c r="X3993" t="s">
        <v>17</v>
      </c>
      <c r="Y3993" t="s">
        <v>28</v>
      </c>
      <c r="Z3993" t="s">
        <v>91</v>
      </c>
      <c r="AA3993">
        <v>28</v>
      </c>
      <c r="AB3993">
        <v>28</v>
      </c>
      <c r="AC3993" t="s">
        <v>52</v>
      </c>
      <c r="AD3993" t="s">
        <v>53</v>
      </c>
      <c r="AE3993">
        <f t="shared" si="62"/>
        <v>1</v>
      </c>
      <c r="AF3993">
        <v>1</v>
      </c>
      <c r="AG3993" t="str">
        <f>IF(Table2[[#This Row],[Avg Monthly GB Download]] &lt; 5, "Less than 5 GB", IF(Table2[[#This Row],[Avg Monthly GB Download]] &lt;= 10, "Between 5 and 10 GB", "10 or more GB"))</f>
        <v>10 or more GB</v>
      </c>
    </row>
    <row r="3994" spans="1:33" x14ac:dyDescent="0.3">
      <c r="A3994" t="s">
        <v>8103</v>
      </c>
      <c r="B3994" t="s">
        <v>21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17</v>
      </c>
      <c r="I3994" t="s">
        <v>18</v>
      </c>
      <c r="J3994">
        <v>0</v>
      </c>
      <c r="K3994">
        <v>0</v>
      </c>
      <c r="L3994">
        <v>1</v>
      </c>
      <c r="M3994" t="s">
        <v>21</v>
      </c>
      <c r="N3994">
        <v>0</v>
      </c>
      <c r="O3994" t="s">
        <v>50</v>
      </c>
      <c r="P3994" t="s">
        <v>8104</v>
      </c>
      <c r="Q3994" t="s">
        <v>22</v>
      </c>
      <c r="R3994">
        <v>59</v>
      </c>
      <c r="S3994" t="s">
        <v>17</v>
      </c>
      <c r="T3994" t="s">
        <v>17</v>
      </c>
      <c r="U3994" t="s">
        <v>17</v>
      </c>
      <c r="V3994" t="str">
        <f>IF(Table2[[#This Row],[Age]] &lt; 30, "Under 30", IF(Table2[[#This Row],[Age]] &lt; 65, "Other", "Senior"))</f>
        <v>Other</v>
      </c>
      <c r="W3994">
        <v>0</v>
      </c>
      <c r="X3994" t="s">
        <v>21</v>
      </c>
      <c r="Y3994" t="s">
        <v>94</v>
      </c>
      <c r="Z3994" t="s">
        <v>34</v>
      </c>
      <c r="AA3994">
        <v>69</v>
      </c>
      <c r="AB3994">
        <v>4683</v>
      </c>
      <c r="AC3994" t="s">
        <v>61</v>
      </c>
      <c r="AD3994" t="s">
        <v>101</v>
      </c>
      <c r="AE3994">
        <f t="shared" si="62"/>
        <v>1</v>
      </c>
      <c r="AF3994">
        <v>1</v>
      </c>
      <c r="AG3994" t="str">
        <f>IF(Table2[[#This Row],[Avg Monthly GB Download]] &lt; 5, "Less than 5 GB", IF(Table2[[#This Row],[Avg Monthly GB Download]] &lt;= 10, "Between 5 and 10 GB", "10 or more GB"))</f>
        <v>Less than 5 GB</v>
      </c>
    </row>
    <row r="3995" spans="1:33" x14ac:dyDescent="0.3">
      <c r="A3995" t="s">
        <v>8105</v>
      </c>
      <c r="B3995" t="s">
        <v>21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17</v>
      </c>
      <c r="I3995" t="s">
        <v>18</v>
      </c>
      <c r="J3995">
        <v>0</v>
      </c>
      <c r="K3995">
        <v>0</v>
      </c>
      <c r="L3995">
        <v>3</v>
      </c>
      <c r="M3995" t="s">
        <v>17</v>
      </c>
      <c r="N3995">
        <v>5</v>
      </c>
      <c r="O3995" t="s">
        <v>68</v>
      </c>
      <c r="P3995" t="s">
        <v>8106</v>
      </c>
      <c r="Q3995" t="s">
        <v>20</v>
      </c>
      <c r="R3995">
        <v>72</v>
      </c>
      <c r="S3995" t="s">
        <v>17</v>
      </c>
      <c r="T3995" t="s">
        <v>21</v>
      </c>
      <c r="U3995" t="s">
        <v>17</v>
      </c>
      <c r="V3995" t="str">
        <f>IF(Table2[[#This Row],[Age]] &lt; 30, "Under 30", IF(Table2[[#This Row],[Age]] &lt; 65, "Other", "Senior"))</f>
        <v>Senior</v>
      </c>
      <c r="W3995">
        <v>0</v>
      </c>
      <c r="X3995" t="s">
        <v>17</v>
      </c>
      <c r="Y3995" t="s">
        <v>28</v>
      </c>
      <c r="Z3995" t="s">
        <v>34</v>
      </c>
      <c r="AA3995">
        <v>33</v>
      </c>
      <c r="AB3995">
        <v>152</v>
      </c>
      <c r="AC3995" t="s">
        <v>52</v>
      </c>
      <c r="AD3995" t="s">
        <v>53</v>
      </c>
      <c r="AE3995">
        <f t="shared" si="62"/>
        <v>1</v>
      </c>
      <c r="AF3995">
        <v>1</v>
      </c>
      <c r="AG3995" t="str">
        <f>IF(Table2[[#This Row],[Avg Monthly GB Download]] &lt; 5, "Less than 5 GB", IF(Table2[[#This Row],[Avg Monthly GB Download]] &lt;= 10, "Between 5 and 10 GB", "10 or more GB"))</f>
        <v>Less than 5 GB</v>
      </c>
    </row>
    <row r="3996" spans="1:33" x14ac:dyDescent="0.3">
      <c r="A3996" t="s">
        <v>8107</v>
      </c>
      <c r="B3996" t="s">
        <v>21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21</v>
      </c>
      <c r="I3996" t="s">
        <v>84</v>
      </c>
      <c r="J3996">
        <v>0</v>
      </c>
      <c r="K3996">
        <v>0</v>
      </c>
      <c r="L3996">
        <v>2</v>
      </c>
      <c r="M3996" t="s">
        <v>21</v>
      </c>
      <c r="N3996">
        <v>0</v>
      </c>
      <c r="O3996" t="s">
        <v>68</v>
      </c>
      <c r="P3996" t="s">
        <v>8108</v>
      </c>
      <c r="Q3996" t="s">
        <v>22</v>
      </c>
      <c r="R3996">
        <v>30</v>
      </c>
      <c r="S3996" t="s">
        <v>17</v>
      </c>
      <c r="T3996" t="s">
        <v>17</v>
      </c>
      <c r="U3996" t="s">
        <v>17</v>
      </c>
      <c r="V3996" t="str">
        <f>IF(Table2[[#This Row],[Age]] &lt; 30, "Under 30", IF(Table2[[#This Row],[Age]] &lt; 65, "Other", "Senior"))</f>
        <v>Other</v>
      </c>
      <c r="W3996">
        <v>0</v>
      </c>
      <c r="X3996" t="s">
        <v>17</v>
      </c>
      <c r="Y3996" t="s">
        <v>94</v>
      </c>
      <c r="Z3996" t="s">
        <v>29</v>
      </c>
      <c r="AA3996">
        <v>40</v>
      </c>
      <c r="AB3996">
        <v>2698</v>
      </c>
      <c r="AC3996" t="s">
        <v>52</v>
      </c>
      <c r="AD3996" t="s">
        <v>53</v>
      </c>
      <c r="AE3996">
        <f t="shared" si="62"/>
        <v>1</v>
      </c>
      <c r="AF3996">
        <v>1</v>
      </c>
      <c r="AG3996" t="str">
        <f>IF(Table2[[#This Row],[Avg Monthly GB Download]] &lt; 5, "Less than 5 GB", IF(Table2[[#This Row],[Avg Monthly GB Download]] &lt;= 10, "Between 5 and 10 GB", "10 or more GB"))</f>
        <v>Less than 5 GB</v>
      </c>
    </row>
    <row r="3997" spans="1:33" x14ac:dyDescent="0.3">
      <c r="A3997" t="s">
        <v>8109</v>
      </c>
      <c r="B3997" t="s">
        <v>21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17</v>
      </c>
      <c r="I3997" t="s">
        <v>18</v>
      </c>
      <c r="J3997">
        <v>0</v>
      </c>
      <c r="K3997">
        <v>5</v>
      </c>
      <c r="L3997">
        <v>38</v>
      </c>
      <c r="M3997" t="s">
        <v>21</v>
      </c>
      <c r="N3997">
        <v>0</v>
      </c>
      <c r="O3997" t="s">
        <v>63</v>
      </c>
      <c r="P3997" t="s">
        <v>8110</v>
      </c>
      <c r="Q3997" t="s">
        <v>20</v>
      </c>
      <c r="R3997">
        <v>23</v>
      </c>
      <c r="S3997" t="s">
        <v>21</v>
      </c>
      <c r="T3997" t="s">
        <v>17</v>
      </c>
      <c r="U3997" t="s">
        <v>17</v>
      </c>
      <c r="V3997" t="str">
        <f>IF(Table2[[#This Row],[Age]] &lt; 30, "Under 30", IF(Table2[[#This Row],[Age]] &lt; 65, "Other", "Senior"))</f>
        <v>Under 30</v>
      </c>
      <c r="W3997">
        <v>0</v>
      </c>
      <c r="X3997" t="s">
        <v>17</v>
      </c>
      <c r="Y3997" t="s">
        <v>28</v>
      </c>
      <c r="Z3997" t="s">
        <v>34</v>
      </c>
      <c r="AA3997">
        <v>31</v>
      </c>
      <c r="AB3997">
        <v>482</v>
      </c>
      <c r="AC3997" t="s">
        <v>61</v>
      </c>
      <c r="AD3997" t="s">
        <v>101</v>
      </c>
      <c r="AE3997">
        <f t="shared" si="62"/>
        <v>1</v>
      </c>
      <c r="AF3997">
        <v>1</v>
      </c>
      <c r="AG3997" t="str">
        <f>IF(Table2[[#This Row],[Avg Monthly GB Download]] &lt; 5, "Less than 5 GB", IF(Table2[[#This Row],[Avg Monthly GB Download]] &lt;= 10, "Between 5 and 10 GB", "10 or more GB"))</f>
        <v>10 or more GB</v>
      </c>
    </row>
    <row r="3998" spans="1:33" x14ac:dyDescent="0.3">
      <c r="A3998" t="s">
        <v>8111</v>
      </c>
      <c r="B3998" t="s">
        <v>21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17</v>
      </c>
      <c r="I3998" t="s">
        <v>18</v>
      </c>
      <c r="J3998">
        <v>0</v>
      </c>
      <c r="K3998">
        <v>0</v>
      </c>
      <c r="L3998">
        <v>0</v>
      </c>
      <c r="M3998" t="s">
        <v>17</v>
      </c>
      <c r="N3998">
        <v>0</v>
      </c>
      <c r="O3998" t="s">
        <v>63</v>
      </c>
      <c r="P3998" t="s">
        <v>8112</v>
      </c>
      <c r="Q3998" t="s">
        <v>22</v>
      </c>
      <c r="R3998">
        <v>53</v>
      </c>
      <c r="S3998" t="s">
        <v>17</v>
      </c>
      <c r="T3998" t="s">
        <v>17</v>
      </c>
      <c r="U3998" t="s">
        <v>17</v>
      </c>
      <c r="V3998" t="str">
        <f>IF(Table2[[#This Row],[Age]] &lt; 30, "Under 30", IF(Table2[[#This Row],[Age]] &lt; 65, "Other", "Senior"))</f>
        <v>Other</v>
      </c>
      <c r="W3998">
        <v>0</v>
      </c>
      <c r="X3998" t="s">
        <v>17</v>
      </c>
      <c r="Y3998" t="s">
        <v>28</v>
      </c>
      <c r="Z3998" t="s">
        <v>91</v>
      </c>
      <c r="AA3998">
        <v>12</v>
      </c>
      <c r="AB3998">
        <v>12</v>
      </c>
      <c r="AC3998" t="s">
        <v>44</v>
      </c>
      <c r="AD3998" t="s">
        <v>45</v>
      </c>
      <c r="AE3998">
        <f t="shared" si="62"/>
        <v>1</v>
      </c>
      <c r="AF3998">
        <v>1</v>
      </c>
      <c r="AG3998" t="str">
        <f>IF(Table2[[#This Row],[Avg Monthly GB Download]] &lt; 5, "Less than 5 GB", IF(Table2[[#This Row],[Avg Monthly GB Download]] &lt;= 10, "Between 5 and 10 GB", "10 or more GB"))</f>
        <v>Less than 5 GB</v>
      </c>
    </row>
    <row r="3999" spans="1:33" x14ac:dyDescent="0.3">
      <c r="A3999" t="s">
        <v>8113</v>
      </c>
      <c r="B3999" t="s">
        <v>21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17</v>
      </c>
      <c r="I3999" t="s">
        <v>18</v>
      </c>
      <c r="J3999">
        <v>0</v>
      </c>
      <c r="K3999">
        <v>3</v>
      </c>
      <c r="L3999">
        <v>3</v>
      </c>
      <c r="M3999" t="s">
        <v>21</v>
      </c>
      <c r="N3999">
        <v>0</v>
      </c>
      <c r="O3999" t="s">
        <v>75</v>
      </c>
      <c r="P3999" t="s">
        <v>8114</v>
      </c>
      <c r="Q3999" t="s">
        <v>20</v>
      </c>
      <c r="R3999">
        <v>50</v>
      </c>
      <c r="S3999" t="s">
        <v>17</v>
      </c>
      <c r="T3999" t="s">
        <v>17</v>
      </c>
      <c r="U3999" t="s">
        <v>17</v>
      </c>
      <c r="V3999" t="str">
        <f>IF(Table2[[#This Row],[Age]] &lt; 30, "Under 30", IF(Table2[[#This Row],[Age]] &lt; 65, "Other", "Senior"))</f>
        <v>Other</v>
      </c>
      <c r="W3999">
        <v>0</v>
      </c>
      <c r="X3999" t="s">
        <v>17</v>
      </c>
      <c r="Y3999" t="s">
        <v>28</v>
      </c>
      <c r="Z3999" t="s">
        <v>34</v>
      </c>
      <c r="AA3999">
        <v>56</v>
      </c>
      <c r="AB3999">
        <v>1465</v>
      </c>
      <c r="AC3999" t="s">
        <v>35</v>
      </c>
      <c r="AD3999" t="s">
        <v>100</v>
      </c>
      <c r="AE3999">
        <f t="shared" si="62"/>
        <v>1</v>
      </c>
      <c r="AF3999">
        <v>1</v>
      </c>
      <c r="AG3999" t="str">
        <f>IF(Table2[[#This Row],[Avg Monthly GB Download]] &lt; 5, "Less than 5 GB", IF(Table2[[#This Row],[Avg Monthly GB Download]] &lt;= 10, "Between 5 and 10 GB", "10 or more GB"))</f>
        <v>Less than 5 GB</v>
      </c>
    </row>
    <row r="4000" spans="1:33" x14ac:dyDescent="0.3">
      <c r="A4000" t="s">
        <v>8115</v>
      </c>
      <c r="B4000" t="s">
        <v>21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17</v>
      </c>
      <c r="I4000" t="s">
        <v>18</v>
      </c>
      <c r="J4000">
        <v>0</v>
      </c>
      <c r="K4000">
        <v>5</v>
      </c>
      <c r="L4000">
        <v>6</v>
      </c>
      <c r="M4000" t="s">
        <v>21</v>
      </c>
      <c r="N4000">
        <v>0</v>
      </c>
      <c r="O4000" t="s">
        <v>55</v>
      </c>
      <c r="P4000" t="s">
        <v>8116</v>
      </c>
      <c r="Q4000" t="s">
        <v>22</v>
      </c>
      <c r="R4000">
        <v>47</v>
      </c>
      <c r="S4000" t="s">
        <v>17</v>
      </c>
      <c r="T4000" t="s">
        <v>17</v>
      </c>
      <c r="U4000" t="s">
        <v>17</v>
      </c>
      <c r="V4000" t="str">
        <f>IF(Table2[[#This Row],[Age]] &lt; 30, "Under 30", IF(Table2[[#This Row],[Age]] &lt; 65, "Other", "Senior"))</f>
        <v>Other</v>
      </c>
      <c r="W4000">
        <v>0</v>
      </c>
      <c r="X4000" t="s">
        <v>17</v>
      </c>
      <c r="Y4000" t="s">
        <v>28</v>
      </c>
      <c r="Z4000" t="s">
        <v>34</v>
      </c>
      <c r="AA4000">
        <v>30</v>
      </c>
      <c r="AB4000">
        <v>644</v>
      </c>
      <c r="AC4000" t="s">
        <v>61</v>
      </c>
      <c r="AD4000" t="s">
        <v>101</v>
      </c>
      <c r="AE4000">
        <f t="shared" si="62"/>
        <v>1</v>
      </c>
      <c r="AF4000">
        <v>1</v>
      </c>
      <c r="AG4000" t="str">
        <f>IF(Table2[[#This Row],[Avg Monthly GB Download]] &lt; 5, "Less than 5 GB", IF(Table2[[#This Row],[Avg Monthly GB Download]] &lt;= 10, "Between 5 and 10 GB", "10 or more GB"))</f>
        <v>Between 5 and 10 GB</v>
      </c>
    </row>
    <row r="4001" spans="1:33" x14ac:dyDescent="0.3">
      <c r="A4001" t="s">
        <v>8117</v>
      </c>
      <c r="B4001" t="s">
        <v>21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17</v>
      </c>
      <c r="I4001" t="s">
        <v>18</v>
      </c>
      <c r="J4001">
        <v>0</v>
      </c>
      <c r="K4001">
        <v>4</v>
      </c>
      <c r="L4001">
        <v>2</v>
      </c>
      <c r="M4001" t="s">
        <v>21</v>
      </c>
      <c r="N4001">
        <v>0</v>
      </c>
      <c r="O4001" t="s">
        <v>67</v>
      </c>
      <c r="P4001" t="s">
        <v>8118</v>
      </c>
      <c r="Q4001" t="s">
        <v>22</v>
      </c>
      <c r="R4001">
        <v>84</v>
      </c>
      <c r="S4001" t="s">
        <v>17</v>
      </c>
      <c r="T4001" t="s">
        <v>21</v>
      </c>
      <c r="U4001" t="s">
        <v>17</v>
      </c>
      <c r="V4001" t="str">
        <f>IF(Table2[[#This Row],[Age]] &lt; 30, "Under 30", IF(Table2[[#This Row],[Age]] &lt; 65, "Other", "Senior"))</f>
        <v>Senior</v>
      </c>
      <c r="W4001">
        <v>0</v>
      </c>
      <c r="X4001" t="s">
        <v>21</v>
      </c>
      <c r="Y4001" t="s">
        <v>28</v>
      </c>
      <c r="Z4001" t="s">
        <v>34</v>
      </c>
      <c r="AA4001">
        <v>40</v>
      </c>
      <c r="AB4001">
        <v>837</v>
      </c>
      <c r="AC4001" t="s">
        <v>61</v>
      </c>
      <c r="AD4001" t="s">
        <v>101</v>
      </c>
      <c r="AE4001">
        <f t="shared" si="62"/>
        <v>1</v>
      </c>
      <c r="AF4001">
        <v>1</v>
      </c>
      <c r="AG4001" t="str">
        <f>IF(Table2[[#This Row],[Avg Monthly GB Download]] &lt; 5, "Less than 5 GB", IF(Table2[[#This Row],[Avg Monthly GB Download]] &lt;= 10, "Between 5 and 10 GB", "10 or more GB"))</f>
        <v>Less than 5 GB</v>
      </c>
    </row>
    <row r="4002" spans="1:33" x14ac:dyDescent="0.3">
      <c r="A4002" t="s">
        <v>8119</v>
      </c>
      <c r="B4002" t="s">
        <v>21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17</v>
      </c>
      <c r="I4002" t="s">
        <v>18</v>
      </c>
      <c r="J4002">
        <v>0</v>
      </c>
      <c r="K4002">
        <v>5</v>
      </c>
      <c r="L4002">
        <v>30</v>
      </c>
      <c r="M4002" t="s">
        <v>17</v>
      </c>
      <c r="N4002">
        <v>50</v>
      </c>
      <c r="O4002" t="s">
        <v>76</v>
      </c>
      <c r="P4002" t="s">
        <v>8120</v>
      </c>
      <c r="Q4002" t="s">
        <v>22</v>
      </c>
      <c r="R4002">
        <v>26</v>
      </c>
      <c r="S4002" t="s">
        <v>21</v>
      </c>
      <c r="T4002" t="s">
        <v>17</v>
      </c>
      <c r="U4002" t="s">
        <v>17</v>
      </c>
      <c r="V4002" t="str">
        <f>IF(Table2[[#This Row],[Age]] &lt; 30, "Under 30", IF(Table2[[#This Row],[Age]] &lt; 65, "Other", "Senior"))</f>
        <v>Under 30</v>
      </c>
      <c r="W4002">
        <v>0</v>
      </c>
      <c r="X4002" t="s">
        <v>21</v>
      </c>
      <c r="Y4002" t="s">
        <v>28</v>
      </c>
      <c r="Z4002" t="s">
        <v>34</v>
      </c>
      <c r="AA4002">
        <v>35</v>
      </c>
      <c r="AB4002">
        <v>1688</v>
      </c>
      <c r="AC4002" t="s">
        <v>61</v>
      </c>
      <c r="AD4002" t="s">
        <v>101</v>
      </c>
      <c r="AE4002">
        <f t="shared" si="62"/>
        <v>1</v>
      </c>
      <c r="AF4002">
        <v>1</v>
      </c>
      <c r="AG4002" t="str">
        <f>IF(Table2[[#This Row],[Avg Monthly GB Download]] &lt; 5, "Less than 5 GB", IF(Table2[[#This Row],[Avg Monthly GB Download]] &lt;= 10, "Between 5 and 10 GB", "10 or more GB"))</f>
        <v>10 or more GB</v>
      </c>
    </row>
    <row r="4003" spans="1:33" x14ac:dyDescent="0.3">
      <c r="A4003" t="s">
        <v>8121</v>
      </c>
      <c r="B4003" t="s">
        <v>21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17</v>
      </c>
      <c r="I4003" t="s">
        <v>18</v>
      </c>
      <c r="J4003">
        <v>0</v>
      </c>
      <c r="K4003">
        <v>4</v>
      </c>
      <c r="L4003">
        <v>17</v>
      </c>
      <c r="M4003" t="s">
        <v>21</v>
      </c>
      <c r="N4003">
        <v>0</v>
      </c>
      <c r="O4003" t="s">
        <v>60</v>
      </c>
      <c r="P4003" t="s">
        <v>8122</v>
      </c>
      <c r="Q4003" t="s">
        <v>20</v>
      </c>
      <c r="R4003">
        <v>29</v>
      </c>
      <c r="S4003" t="s">
        <v>21</v>
      </c>
      <c r="T4003" t="s">
        <v>17</v>
      </c>
      <c r="U4003" t="s">
        <v>17</v>
      </c>
      <c r="V4003" t="str">
        <f>IF(Table2[[#This Row],[Age]] &lt; 30, "Under 30", IF(Table2[[#This Row],[Age]] &lt; 65, "Other", "Senior"))</f>
        <v>Under 30</v>
      </c>
      <c r="W4003">
        <v>0</v>
      </c>
      <c r="X4003" t="s">
        <v>17</v>
      </c>
      <c r="Y4003" t="s">
        <v>28</v>
      </c>
      <c r="Z4003" t="s">
        <v>34</v>
      </c>
      <c r="AA4003">
        <v>33</v>
      </c>
      <c r="AB4003">
        <v>71</v>
      </c>
      <c r="AC4003" t="s">
        <v>52</v>
      </c>
      <c r="AD4003" t="s">
        <v>53</v>
      </c>
      <c r="AE4003">
        <f t="shared" si="62"/>
        <v>1</v>
      </c>
      <c r="AF4003">
        <v>1</v>
      </c>
      <c r="AG4003" t="str">
        <f>IF(Table2[[#This Row],[Avg Monthly GB Download]] &lt; 5, "Less than 5 GB", IF(Table2[[#This Row],[Avg Monthly GB Download]] &lt;= 10, "Between 5 and 10 GB", "10 or more GB"))</f>
        <v>10 or more GB</v>
      </c>
    </row>
    <row r="4004" spans="1:33" x14ac:dyDescent="0.3">
      <c r="A4004" t="s">
        <v>8123</v>
      </c>
      <c r="B4004" t="s">
        <v>21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17</v>
      </c>
      <c r="I4004" t="s">
        <v>18</v>
      </c>
      <c r="J4004">
        <v>0</v>
      </c>
      <c r="K4004">
        <v>2</v>
      </c>
      <c r="L4004">
        <v>13</v>
      </c>
      <c r="M4004" t="s">
        <v>21</v>
      </c>
      <c r="N4004">
        <v>0</v>
      </c>
      <c r="O4004" t="s">
        <v>66</v>
      </c>
      <c r="P4004" t="s">
        <v>8124</v>
      </c>
      <c r="Q4004" t="s">
        <v>20</v>
      </c>
      <c r="R4004">
        <v>27</v>
      </c>
      <c r="S4004" t="s">
        <v>21</v>
      </c>
      <c r="T4004" t="s">
        <v>17</v>
      </c>
      <c r="U4004" t="s">
        <v>17</v>
      </c>
      <c r="V4004" t="str">
        <f>IF(Table2[[#This Row],[Age]] &lt; 30, "Under 30", IF(Table2[[#This Row],[Age]] &lt; 65, "Other", "Senior"))</f>
        <v>Under 30</v>
      </c>
      <c r="W4004">
        <v>0</v>
      </c>
      <c r="X4004" t="s">
        <v>17</v>
      </c>
      <c r="Y4004" t="s">
        <v>28</v>
      </c>
      <c r="Z4004" t="s">
        <v>34</v>
      </c>
      <c r="AA4004">
        <v>47</v>
      </c>
      <c r="AB4004">
        <v>1044</v>
      </c>
      <c r="AC4004" t="s">
        <v>61</v>
      </c>
      <c r="AD4004" t="s">
        <v>101</v>
      </c>
      <c r="AE4004">
        <f t="shared" si="62"/>
        <v>1</v>
      </c>
      <c r="AF4004">
        <v>1</v>
      </c>
      <c r="AG4004" t="str">
        <f>IF(Table2[[#This Row],[Avg Monthly GB Download]] &lt; 5, "Less than 5 GB", IF(Table2[[#This Row],[Avg Monthly GB Download]] &lt;= 10, "Between 5 and 10 GB", "10 or more GB"))</f>
        <v>10 or more GB</v>
      </c>
    </row>
    <row r="4005" spans="1:33" x14ac:dyDescent="0.3">
      <c r="A4005" t="s">
        <v>8125</v>
      </c>
      <c r="B4005" t="s">
        <v>21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17</v>
      </c>
      <c r="I4005" t="s">
        <v>18</v>
      </c>
      <c r="J4005">
        <v>0</v>
      </c>
      <c r="K4005">
        <v>0</v>
      </c>
      <c r="L4005">
        <v>1</v>
      </c>
      <c r="M4005" t="s">
        <v>21</v>
      </c>
      <c r="N4005">
        <v>0</v>
      </c>
      <c r="O4005" t="s">
        <v>73</v>
      </c>
      <c r="P4005" t="s">
        <v>8126</v>
      </c>
      <c r="Q4005" t="s">
        <v>22</v>
      </c>
      <c r="R4005">
        <v>65</v>
      </c>
      <c r="S4005" t="s">
        <v>17</v>
      </c>
      <c r="T4005" t="s">
        <v>21</v>
      </c>
      <c r="U4005" t="s">
        <v>17</v>
      </c>
      <c r="V4005" t="str">
        <f>IF(Table2[[#This Row],[Age]] &lt; 30, "Under 30", IF(Table2[[#This Row],[Age]] &lt; 65, "Other", "Senior"))</f>
        <v>Senior</v>
      </c>
      <c r="W4005">
        <v>0</v>
      </c>
      <c r="X4005" t="s">
        <v>21</v>
      </c>
      <c r="Y4005" t="s">
        <v>28</v>
      </c>
      <c r="Z4005" t="s">
        <v>34</v>
      </c>
      <c r="AA4005">
        <v>18</v>
      </c>
      <c r="AB4005">
        <v>125</v>
      </c>
      <c r="AC4005" t="s">
        <v>35</v>
      </c>
      <c r="AD4005" t="s">
        <v>100</v>
      </c>
      <c r="AE4005">
        <f t="shared" si="62"/>
        <v>1</v>
      </c>
      <c r="AF4005">
        <v>1</v>
      </c>
      <c r="AG4005" t="str">
        <f>IF(Table2[[#This Row],[Avg Monthly GB Download]] &lt; 5, "Less than 5 GB", IF(Table2[[#This Row],[Avg Monthly GB Download]] &lt;= 10, "Between 5 and 10 GB", "10 or more GB"))</f>
        <v>Less than 5 GB</v>
      </c>
    </row>
    <row r="4006" spans="1:33" x14ac:dyDescent="0.3">
      <c r="A4006" t="s">
        <v>8127</v>
      </c>
      <c r="B4006" t="s">
        <v>21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17</v>
      </c>
      <c r="I4006" t="s">
        <v>18</v>
      </c>
      <c r="J4006">
        <v>0</v>
      </c>
      <c r="K4006">
        <v>0</v>
      </c>
      <c r="L4006">
        <v>7</v>
      </c>
      <c r="M4006" t="s">
        <v>21</v>
      </c>
      <c r="N4006">
        <v>0</v>
      </c>
      <c r="O4006" t="s">
        <v>69</v>
      </c>
      <c r="P4006" t="s">
        <v>8128</v>
      </c>
      <c r="Q4006" t="s">
        <v>20</v>
      </c>
      <c r="R4006">
        <v>29</v>
      </c>
      <c r="S4006" t="s">
        <v>21</v>
      </c>
      <c r="T4006" t="s">
        <v>17</v>
      </c>
      <c r="U4006" t="s">
        <v>17</v>
      </c>
      <c r="V4006" t="str">
        <f>IF(Table2[[#This Row],[Age]] &lt; 30, "Under 30", IF(Table2[[#This Row],[Age]] &lt; 65, "Other", "Senior"))</f>
        <v>Under 30</v>
      </c>
      <c r="W4006">
        <v>0</v>
      </c>
      <c r="X4006" t="s">
        <v>17</v>
      </c>
      <c r="Y4006" t="s">
        <v>28</v>
      </c>
      <c r="Z4006" t="s">
        <v>34</v>
      </c>
      <c r="AA4006">
        <v>49</v>
      </c>
      <c r="AB4006">
        <v>49</v>
      </c>
      <c r="AC4006" t="s">
        <v>35</v>
      </c>
      <c r="AD4006" t="s">
        <v>100</v>
      </c>
      <c r="AE4006">
        <f t="shared" si="62"/>
        <v>1</v>
      </c>
      <c r="AF4006">
        <v>1</v>
      </c>
      <c r="AG4006" t="str">
        <f>IF(Table2[[#This Row],[Avg Monthly GB Download]] &lt; 5, "Less than 5 GB", IF(Table2[[#This Row],[Avg Monthly GB Download]] &lt;= 10, "Between 5 and 10 GB", "10 or more GB"))</f>
        <v>Between 5 and 10 GB</v>
      </c>
    </row>
    <row r="4007" spans="1:33" x14ac:dyDescent="0.3">
      <c r="A4007" t="s">
        <v>8129</v>
      </c>
      <c r="B4007" t="s">
        <v>21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17</v>
      </c>
      <c r="I4007" t="s">
        <v>18</v>
      </c>
      <c r="J4007">
        <v>0</v>
      </c>
      <c r="K4007">
        <v>4</v>
      </c>
      <c r="L4007">
        <v>15</v>
      </c>
      <c r="M4007" t="s">
        <v>21</v>
      </c>
      <c r="N4007">
        <v>0</v>
      </c>
      <c r="O4007" t="s">
        <v>71</v>
      </c>
      <c r="P4007" t="s">
        <v>8130</v>
      </c>
      <c r="Q4007" t="s">
        <v>20</v>
      </c>
      <c r="R4007">
        <v>43</v>
      </c>
      <c r="S4007" t="s">
        <v>17</v>
      </c>
      <c r="T4007" t="s">
        <v>17</v>
      </c>
      <c r="U4007" t="s">
        <v>17</v>
      </c>
      <c r="V4007" t="str">
        <f>IF(Table2[[#This Row],[Age]] &lt; 30, "Under 30", IF(Table2[[#This Row],[Age]] &lt; 65, "Other", "Senior"))</f>
        <v>Other</v>
      </c>
      <c r="W4007">
        <v>0</v>
      </c>
      <c r="X4007" t="s">
        <v>17</v>
      </c>
      <c r="Y4007" t="s">
        <v>28</v>
      </c>
      <c r="Z4007" t="s">
        <v>29</v>
      </c>
      <c r="AA4007">
        <v>38</v>
      </c>
      <c r="AB4007">
        <v>1856</v>
      </c>
      <c r="AC4007" t="s">
        <v>35</v>
      </c>
      <c r="AD4007" t="s">
        <v>100</v>
      </c>
      <c r="AE4007">
        <f t="shared" si="62"/>
        <v>1</v>
      </c>
      <c r="AF4007">
        <v>1</v>
      </c>
      <c r="AG4007" t="str">
        <f>IF(Table2[[#This Row],[Avg Monthly GB Download]] &lt; 5, "Less than 5 GB", IF(Table2[[#This Row],[Avg Monthly GB Download]] &lt;= 10, "Between 5 and 10 GB", "10 or more GB"))</f>
        <v>10 or more GB</v>
      </c>
    </row>
    <row r="4008" spans="1:33" x14ac:dyDescent="0.3">
      <c r="A4008" t="s">
        <v>8131</v>
      </c>
      <c r="B4008" t="s">
        <v>21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17</v>
      </c>
      <c r="I4008" t="s">
        <v>18</v>
      </c>
      <c r="J4008">
        <v>0</v>
      </c>
      <c r="K4008">
        <v>4</v>
      </c>
      <c r="L4008">
        <v>5</v>
      </c>
      <c r="M4008" t="s">
        <v>21</v>
      </c>
      <c r="N4008">
        <v>0</v>
      </c>
      <c r="O4008" t="s">
        <v>51</v>
      </c>
      <c r="P4008" t="s">
        <v>8132</v>
      </c>
      <c r="Q4008" t="s">
        <v>20</v>
      </c>
      <c r="R4008">
        <v>65</v>
      </c>
      <c r="S4008" t="s">
        <v>17</v>
      </c>
      <c r="T4008" t="s">
        <v>17</v>
      </c>
      <c r="U4008" t="s">
        <v>17</v>
      </c>
      <c r="V4008" t="str">
        <f>IF(Table2[[#This Row],[Age]] &lt; 30, "Under 30", IF(Table2[[#This Row],[Age]] &lt; 65, "Other", "Senior"))</f>
        <v>Senior</v>
      </c>
      <c r="W4008">
        <v>0</v>
      </c>
      <c r="X4008" t="s">
        <v>17</v>
      </c>
      <c r="Y4008" t="s">
        <v>28</v>
      </c>
      <c r="Z4008" t="s">
        <v>29</v>
      </c>
      <c r="AA4008">
        <v>40</v>
      </c>
      <c r="AB4008">
        <v>1722</v>
      </c>
      <c r="AC4008" t="s">
        <v>52</v>
      </c>
      <c r="AD4008" t="s">
        <v>53</v>
      </c>
      <c r="AE4008">
        <f t="shared" si="62"/>
        <v>1</v>
      </c>
      <c r="AF4008">
        <v>1</v>
      </c>
      <c r="AG4008" t="str">
        <f>IF(Table2[[#This Row],[Avg Monthly GB Download]] &lt; 5, "Less than 5 GB", IF(Table2[[#This Row],[Avg Monthly GB Download]] &lt;= 10, "Between 5 and 10 GB", "10 or more GB"))</f>
        <v>Between 5 and 10 GB</v>
      </c>
    </row>
    <row r="4009" spans="1:33" x14ac:dyDescent="0.3">
      <c r="A4009" t="s">
        <v>8133</v>
      </c>
      <c r="B4009" t="s">
        <v>21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17</v>
      </c>
      <c r="I4009" t="s">
        <v>18</v>
      </c>
      <c r="J4009">
        <v>0</v>
      </c>
      <c r="K4009">
        <v>4</v>
      </c>
      <c r="L4009">
        <v>7</v>
      </c>
      <c r="M4009" t="s">
        <v>17</v>
      </c>
      <c r="N4009">
        <v>0</v>
      </c>
      <c r="O4009" t="s">
        <v>54</v>
      </c>
      <c r="P4009" t="s">
        <v>8134</v>
      </c>
      <c r="Q4009" t="s">
        <v>20</v>
      </c>
      <c r="R4009">
        <v>46</v>
      </c>
      <c r="S4009" t="s">
        <v>17</v>
      </c>
      <c r="T4009" t="s">
        <v>17</v>
      </c>
      <c r="U4009" t="s">
        <v>17</v>
      </c>
      <c r="V4009" t="str">
        <f>IF(Table2[[#This Row],[Age]] &lt; 30, "Under 30", IF(Table2[[#This Row],[Age]] &lt; 65, "Other", "Senior"))</f>
        <v>Other</v>
      </c>
      <c r="W4009">
        <v>0</v>
      </c>
      <c r="X4009" t="s">
        <v>17</v>
      </c>
      <c r="Y4009" t="s">
        <v>28</v>
      </c>
      <c r="Z4009" t="s">
        <v>34</v>
      </c>
      <c r="AA4009">
        <v>28</v>
      </c>
      <c r="AB4009">
        <v>28</v>
      </c>
      <c r="AC4009" t="s">
        <v>61</v>
      </c>
      <c r="AD4009" t="s">
        <v>7516</v>
      </c>
      <c r="AE4009">
        <f t="shared" si="62"/>
        <v>1</v>
      </c>
      <c r="AF4009">
        <v>1</v>
      </c>
      <c r="AG4009" t="str">
        <f>IF(Table2[[#This Row],[Avg Monthly GB Download]] &lt; 5, "Less than 5 GB", IF(Table2[[#This Row],[Avg Monthly GB Download]] &lt;= 10, "Between 5 and 10 GB", "10 or more GB"))</f>
        <v>Between 5 and 10 GB</v>
      </c>
    </row>
    <row r="4010" spans="1:33" x14ac:dyDescent="0.3">
      <c r="A4010" t="s">
        <v>8135</v>
      </c>
      <c r="B4010" t="s">
        <v>21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17</v>
      </c>
      <c r="I4010" t="s">
        <v>18</v>
      </c>
      <c r="J4010">
        <v>0</v>
      </c>
      <c r="K4010">
        <v>0</v>
      </c>
      <c r="L4010">
        <v>0</v>
      </c>
      <c r="M4010" t="s">
        <v>17</v>
      </c>
      <c r="N4010">
        <v>0</v>
      </c>
      <c r="O4010" t="s">
        <v>19</v>
      </c>
      <c r="P4010" t="s">
        <v>8136</v>
      </c>
      <c r="Q4010" t="s">
        <v>20</v>
      </c>
      <c r="R4010">
        <v>41</v>
      </c>
      <c r="S4010" t="s">
        <v>17</v>
      </c>
      <c r="T4010" t="s">
        <v>17</v>
      </c>
      <c r="U4010" t="s">
        <v>17</v>
      </c>
      <c r="V4010" t="str">
        <f>IF(Table2[[#This Row],[Age]] &lt; 30, "Under 30", IF(Table2[[#This Row],[Age]] &lt; 65, "Other", "Senior"))</f>
        <v>Other</v>
      </c>
      <c r="W4010">
        <v>0</v>
      </c>
      <c r="X4010" t="s">
        <v>17</v>
      </c>
      <c r="Y4010" t="s">
        <v>28</v>
      </c>
      <c r="Z4010" t="s">
        <v>91</v>
      </c>
      <c r="AA4010">
        <v>7</v>
      </c>
      <c r="AB4010">
        <v>7</v>
      </c>
      <c r="AC4010" t="s">
        <v>86</v>
      </c>
      <c r="AD4010" t="s">
        <v>87</v>
      </c>
      <c r="AE4010">
        <f t="shared" si="62"/>
        <v>1</v>
      </c>
      <c r="AF4010">
        <v>1</v>
      </c>
      <c r="AG4010" t="str">
        <f>IF(Table2[[#This Row],[Avg Monthly GB Download]] &lt; 5, "Less than 5 GB", IF(Table2[[#This Row],[Avg Monthly GB Download]] &lt;= 10, "Between 5 and 10 GB", "10 or more GB"))</f>
        <v>Less than 5 GB</v>
      </c>
    </row>
    <row r="4011" spans="1:33" x14ac:dyDescent="0.3">
      <c r="A4011" t="s">
        <v>8137</v>
      </c>
      <c r="B4011" t="s">
        <v>21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17</v>
      </c>
      <c r="I4011" t="s">
        <v>18</v>
      </c>
      <c r="J4011">
        <v>0</v>
      </c>
      <c r="K4011">
        <v>0</v>
      </c>
      <c r="L4011">
        <v>4</v>
      </c>
      <c r="M4011" t="s">
        <v>21</v>
      </c>
      <c r="N4011">
        <v>0</v>
      </c>
      <c r="O4011" t="s">
        <v>55</v>
      </c>
      <c r="P4011" t="s">
        <v>8138</v>
      </c>
      <c r="Q4011" t="s">
        <v>22</v>
      </c>
      <c r="R4011">
        <v>38</v>
      </c>
      <c r="S4011" t="s">
        <v>17</v>
      </c>
      <c r="T4011" t="s">
        <v>17</v>
      </c>
      <c r="U4011" t="s">
        <v>17</v>
      </c>
      <c r="V4011" t="str">
        <f>IF(Table2[[#This Row],[Age]] &lt; 30, "Under 30", IF(Table2[[#This Row],[Age]] &lt; 65, "Other", "Senior"))</f>
        <v>Other</v>
      </c>
      <c r="W4011">
        <v>0</v>
      </c>
      <c r="X4011" t="s">
        <v>17</v>
      </c>
      <c r="Y4011" t="s">
        <v>28</v>
      </c>
      <c r="Z4011" t="s">
        <v>34</v>
      </c>
      <c r="AA4011">
        <v>38</v>
      </c>
      <c r="AB4011">
        <v>38</v>
      </c>
      <c r="AC4011" t="s">
        <v>86</v>
      </c>
      <c r="AD4011" t="s">
        <v>87</v>
      </c>
      <c r="AE4011">
        <f t="shared" si="62"/>
        <v>1</v>
      </c>
      <c r="AF4011">
        <v>1</v>
      </c>
      <c r="AG4011" t="str">
        <f>IF(Table2[[#This Row],[Avg Monthly GB Download]] &lt; 5, "Less than 5 GB", IF(Table2[[#This Row],[Avg Monthly GB Download]] &lt;= 10, "Between 5 and 10 GB", "10 or more GB"))</f>
        <v>Less than 5 GB</v>
      </c>
    </row>
    <row r="4012" spans="1:33" x14ac:dyDescent="0.3">
      <c r="A4012" t="s">
        <v>8139</v>
      </c>
      <c r="B4012" t="s">
        <v>21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17</v>
      </c>
      <c r="I4012" t="s">
        <v>18</v>
      </c>
      <c r="J4012">
        <v>0</v>
      </c>
      <c r="K4012">
        <v>0</v>
      </c>
      <c r="L4012">
        <v>3</v>
      </c>
      <c r="M4012" t="s">
        <v>21</v>
      </c>
      <c r="N4012">
        <v>0</v>
      </c>
      <c r="O4012" t="s">
        <v>38</v>
      </c>
      <c r="P4012" t="s">
        <v>8140</v>
      </c>
      <c r="Q4012" t="s">
        <v>20</v>
      </c>
      <c r="R4012">
        <v>67</v>
      </c>
      <c r="S4012" t="s">
        <v>17</v>
      </c>
      <c r="T4012" t="s">
        <v>21</v>
      </c>
      <c r="U4012" t="s">
        <v>17</v>
      </c>
      <c r="V4012" t="str">
        <f>IF(Table2[[#This Row],[Age]] &lt; 30, "Under 30", IF(Table2[[#This Row],[Age]] &lt; 65, "Other", "Senior"))</f>
        <v>Senior</v>
      </c>
      <c r="W4012">
        <v>0</v>
      </c>
      <c r="X4012" t="s">
        <v>17</v>
      </c>
      <c r="Y4012" t="s">
        <v>28</v>
      </c>
      <c r="Z4012" t="s">
        <v>34</v>
      </c>
      <c r="AA4012">
        <v>31</v>
      </c>
      <c r="AB4012">
        <v>984</v>
      </c>
      <c r="AC4012" t="s">
        <v>52</v>
      </c>
      <c r="AD4012" t="s">
        <v>53</v>
      </c>
      <c r="AE4012">
        <f t="shared" si="62"/>
        <v>1</v>
      </c>
      <c r="AF4012">
        <v>1</v>
      </c>
      <c r="AG4012" t="str">
        <f>IF(Table2[[#This Row],[Avg Monthly GB Download]] &lt; 5, "Less than 5 GB", IF(Table2[[#This Row],[Avg Monthly GB Download]] &lt;= 10, "Between 5 and 10 GB", "10 or more GB"))</f>
        <v>Less than 5 GB</v>
      </c>
    </row>
    <row r="4013" spans="1:33" x14ac:dyDescent="0.3">
      <c r="A4013" t="s">
        <v>8141</v>
      </c>
      <c r="B4013" t="s">
        <v>21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17</v>
      </c>
      <c r="I4013" t="s">
        <v>18</v>
      </c>
      <c r="J4013">
        <v>0</v>
      </c>
      <c r="K4013">
        <v>1</v>
      </c>
      <c r="L4013">
        <v>1</v>
      </c>
      <c r="M4013" t="s">
        <v>21</v>
      </c>
      <c r="N4013">
        <v>0</v>
      </c>
      <c r="O4013" t="s">
        <v>82</v>
      </c>
      <c r="P4013" t="s">
        <v>8142</v>
      </c>
      <c r="Q4013" t="s">
        <v>22</v>
      </c>
      <c r="R4013">
        <v>44</v>
      </c>
      <c r="S4013" t="s">
        <v>17</v>
      </c>
      <c r="T4013" t="s">
        <v>17</v>
      </c>
      <c r="U4013" t="s">
        <v>17</v>
      </c>
      <c r="V4013" t="str">
        <f>IF(Table2[[#This Row],[Age]] &lt; 30, "Under 30", IF(Table2[[#This Row],[Age]] &lt; 65, "Other", "Senior"))</f>
        <v>Other</v>
      </c>
      <c r="W4013">
        <v>0</v>
      </c>
      <c r="X4013" t="s">
        <v>17</v>
      </c>
      <c r="Y4013" t="s">
        <v>28</v>
      </c>
      <c r="Z4013" t="s">
        <v>34</v>
      </c>
      <c r="AA4013">
        <v>46</v>
      </c>
      <c r="AB4013">
        <v>791</v>
      </c>
      <c r="AC4013" t="s">
        <v>52</v>
      </c>
      <c r="AD4013" t="s">
        <v>92</v>
      </c>
      <c r="AE4013">
        <f t="shared" si="62"/>
        <v>1</v>
      </c>
      <c r="AF4013">
        <v>1</v>
      </c>
      <c r="AG4013" t="str">
        <f>IF(Table2[[#This Row],[Avg Monthly GB Download]] &lt; 5, "Less than 5 GB", IF(Table2[[#This Row],[Avg Monthly GB Download]] &lt;= 10, "Between 5 and 10 GB", "10 or more GB"))</f>
        <v>Less than 5 GB</v>
      </c>
    </row>
    <row r="4014" spans="1:33" x14ac:dyDescent="0.3">
      <c r="A4014" t="s">
        <v>8143</v>
      </c>
      <c r="B4014" t="s">
        <v>21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17</v>
      </c>
      <c r="I4014" t="s">
        <v>18</v>
      </c>
      <c r="J4014">
        <v>0</v>
      </c>
      <c r="K4014">
        <v>5</v>
      </c>
      <c r="L4014">
        <v>1</v>
      </c>
      <c r="M4014" t="s">
        <v>21</v>
      </c>
      <c r="N4014">
        <v>0</v>
      </c>
      <c r="O4014" t="s">
        <v>59</v>
      </c>
      <c r="P4014" t="s">
        <v>8144</v>
      </c>
      <c r="Q4014" t="s">
        <v>20</v>
      </c>
      <c r="R4014">
        <v>46</v>
      </c>
      <c r="S4014" t="s">
        <v>17</v>
      </c>
      <c r="T4014" t="s">
        <v>17</v>
      </c>
      <c r="U4014" t="s">
        <v>17</v>
      </c>
      <c r="V4014" t="str">
        <f>IF(Table2[[#This Row],[Age]] &lt; 30, "Under 30", IF(Table2[[#This Row],[Age]] &lt; 65, "Other", "Senior"))</f>
        <v>Other</v>
      </c>
      <c r="W4014">
        <v>0</v>
      </c>
      <c r="X4014" t="s">
        <v>17</v>
      </c>
      <c r="Y4014" t="s">
        <v>28</v>
      </c>
      <c r="Z4014" t="s">
        <v>34</v>
      </c>
      <c r="AA4014">
        <v>12</v>
      </c>
      <c r="AB4014">
        <v>49</v>
      </c>
      <c r="AC4014" t="s">
        <v>86</v>
      </c>
      <c r="AD4014" t="s">
        <v>99</v>
      </c>
      <c r="AE4014">
        <f t="shared" si="62"/>
        <v>1</v>
      </c>
      <c r="AF4014">
        <v>1</v>
      </c>
      <c r="AG4014" t="str">
        <f>IF(Table2[[#This Row],[Avg Monthly GB Download]] &lt; 5, "Less than 5 GB", IF(Table2[[#This Row],[Avg Monthly GB Download]] &lt;= 10, "Between 5 and 10 GB", "10 or more GB"))</f>
        <v>Less than 5 GB</v>
      </c>
    </row>
    <row r="4015" spans="1:33" x14ac:dyDescent="0.3">
      <c r="A4015" t="s">
        <v>8145</v>
      </c>
      <c r="B4015" t="s">
        <v>21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17</v>
      </c>
      <c r="I4015" t="s">
        <v>18</v>
      </c>
      <c r="J4015">
        <v>0</v>
      </c>
      <c r="K4015">
        <v>5</v>
      </c>
      <c r="L4015">
        <v>3</v>
      </c>
      <c r="M4015" t="s">
        <v>21</v>
      </c>
      <c r="N4015">
        <v>0</v>
      </c>
      <c r="O4015" t="s">
        <v>26</v>
      </c>
      <c r="P4015" t="s">
        <v>8146</v>
      </c>
      <c r="Q4015" t="s">
        <v>22</v>
      </c>
      <c r="R4015">
        <v>60</v>
      </c>
      <c r="S4015" t="s">
        <v>17</v>
      </c>
      <c r="T4015" t="s">
        <v>17</v>
      </c>
      <c r="U4015" t="s">
        <v>17</v>
      </c>
      <c r="V4015" t="str">
        <f>IF(Table2[[#This Row],[Age]] &lt; 30, "Under 30", IF(Table2[[#This Row],[Age]] &lt; 65, "Other", "Senior"))</f>
        <v>Other</v>
      </c>
      <c r="W4015">
        <v>0</v>
      </c>
      <c r="X4015" t="s">
        <v>17</v>
      </c>
      <c r="Y4015" t="s">
        <v>28</v>
      </c>
      <c r="Z4015" t="s">
        <v>34</v>
      </c>
      <c r="AA4015">
        <v>48</v>
      </c>
      <c r="AB4015">
        <v>48</v>
      </c>
      <c r="AC4015" t="s">
        <v>86</v>
      </c>
      <c r="AD4015" t="s">
        <v>87</v>
      </c>
      <c r="AE4015">
        <f t="shared" si="62"/>
        <v>1</v>
      </c>
      <c r="AF4015">
        <v>1</v>
      </c>
      <c r="AG4015" t="str">
        <f>IF(Table2[[#This Row],[Avg Monthly GB Download]] &lt; 5, "Less than 5 GB", IF(Table2[[#This Row],[Avg Monthly GB Download]] &lt;= 10, "Between 5 and 10 GB", "10 or more GB"))</f>
        <v>Less than 5 GB</v>
      </c>
    </row>
    <row r="4016" spans="1:33" x14ac:dyDescent="0.3">
      <c r="A4016" t="s">
        <v>8147</v>
      </c>
      <c r="B4016" t="s">
        <v>21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17</v>
      </c>
      <c r="I4016" t="s">
        <v>18</v>
      </c>
      <c r="J4016">
        <v>0</v>
      </c>
      <c r="K4016">
        <v>3</v>
      </c>
      <c r="L4016">
        <v>0</v>
      </c>
      <c r="M4016" t="s">
        <v>17</v>
      </c>
      <c r="N4016">
        <v>0</v>
      </c>
      <c r="O4016" t="s">
        <v>42</v>
      </c>
      <c r="P4016" t="s">
        <v>8148</v>
      </c>
      <c r="Q4016" t="s">
        <v>20</v>
      </c>
      <c r="R4016">
        <v>56</v>
      </c>
      <c r="S4016" t="s">
        <v>17</v>
      </c>
      <c r="T4016" t="s">
        <v>17</v>
      </c>
      <c r="U4016" t="s">
        <v>17</v>
      </c>
      <c r="V4016" t="str">
        <f>IF(Table2[[#This Row],[Age]] &lt; 30, "Under 30", IF(Table2[[#This Row],[Age]] &lt; 65, "Other", "Senior"))</f>
        <v>Other</v>
      </c>
      <c r="W4016">
        <v>0</v>
      </c>
      <c r="X4016" t="s">
        <v>17</v>
      </c>
      <c r="Y4016" t="s">
        <v>28</v>
      </c>
      <c r="Z4016" t="s">
        <v>34</v>
      </c>
      <c r="AA4016">
        <v>9</v>
      </c>
      <c r="AB4016">
        <v>9</v>
      </c>
      <c r="AC4016" t="s">
        <v>86</v>
      </c>
      <c r="AD4016" t="s">
        <v>87</v>
      </c>
      <c r="AE4016">
        <f t="shared" si="62"/>
        <v>1</v>
      </c>
      <c r="AF4016">
        <v>1</v>
      </c>
      <c r="AG4016" t="str">
        <f>IF(Table2[[#This Row],[Avg Monthly GB Download]] &lt; 5, "Less than 5 GB", IF(Table2[[#This Row],[Avg Monthly GB Download]] &lt;= 10, "Between 5 and 10 GB", "10 or more GB"))</f>
        <v>Less than 5 GB</v>
      </c>
    </row>
    <row r="4017" spans="1:33" x14ac:dyDescent="0.3">
      <c r="A4017" t="s">
        <v>8149</v>
      </c>
      <c r="B4017" t="s">
        <v>21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17</v>
      </c>
      <c r="I4017" t="s">
        <v>18</v>
      </c>
      <c r="J4017">
        <v>0</v>
      </c>
      <c r="K4017">
        <v>2</v>
      </c>
      <c r="L4017">
        <v>1</v>
      </c>
      <c r="M4017" t="s">
        <v>21</v>
      </c>
      <c r="N4017">
        <v>0</v>
      </c>
      <c r="O4017" t="s">
        <v>19</v>
      </c>
      <c r="P4017" t="s">
        <v>8150</v>
      </c>
      <c r="Q4017" t="s">
        <v>20</v>
      </c>
      <c r="R4017">
        <v>59</v>
      </c>
      <c r="S4017" t="s">
        <v>17</v>
      </c>
      <c r="T4017" t="s">
        <v>17</v>
      </c>
      <c r="U4017" t="s">
        <v>17</v>
      </c>
      <c r="V4017" t="str">
        <f>IF(Table2[[#This Row],[Age]] &lt; 30, "Under 30", IF(Table2[[#This Row],[Age]] &lt; 65, "Other", "Senior"))</f>
        <v>Other</v>
      </c>
      <c r="W4017">
        <v>0</v>
      </c>
      <c r="X4017" t="s">
        <v>21</v>
      </c>
      <c r="Y4017" t="s">
        <v>94</v>
      </c>
      <c r="Z4017" t="s">
        <v>34</v>
      </c>
      <c r="AA4017">
        <v>62</v>
      </c>
      <c r="AB4017">
        <v>2347</v>
      </c>
      <c r="AC4017" t="s">
        <v>86</v>
      </c>
      <c r="AD4017" t="s">
        <v>87</v>
      </c>
      <c r="AE4017">
        <f t="shared" si="62"/>
        <v>1</v>
      </c>
      <c r="AF4017">
        <v>1</v>
      </c>
      <c r="AG4017" t="str">
        <f>IF(Table2[[#This Row],[Avg Monthly GB Download]] &lt; 5, "Less than 5 GB", IF(Table2[[#This Row],[Avg Monthly GB Download]] &lt;= 10, "Between 5 and 10 GB", "10 or more GB"))</f>
        <v>Less than 5 GB</v>
      </c>
    </row>
    <row r="4018" spans="1:33" x14ac:dyDescent="0.3">
      <c r="A4018" t="s">
        <v>8151</v>
      </c>
      <c r="B4018" t="s">
        <v>21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17</v>
      </c>
      <c r="I4018" t="s">
        <v>18</v>
      </c>
      <c r="J4018">
        <v>0</v>
      </c>
      <c r="K4018">
        <v>5</v>
      </c>
      <c r="L4018">
        <v>5</v>
      </c>
      <c r="M4018" t="s">
        <v>21</v>
      </c>
      <c r="N4018">
        <v>0</v>
      </c>
      <c r="O4018" t="s">
        <v>74</v>
      </c>
      <c r="P4018" t="s">
        <v>8152</v>
      </c>
      <c r="Q4018" t="s">
        <v>20</v>
      </c>
      <c r="R4018">
        <v>31</v>
      </c>
      <c r="S4018" t="s">
        <v>17</v>
      </c>
      <c r="T4018" t="s">
        <v>17</v>
      </c>
      <c r="U4018" t="s">
        <v>17</v>
      </c>
      <c r="V4018" t="str">
        <f>IF(Table2[[#This Row],[Age]] &lt; 30, "Under 30", IF(Table2[[#This Row],[Age]] &lt; 65, "Other", "Senior"))</f>
        <v>Other</v>
      </c>
      <c r="W4018">
        <v>0</v>
      </c>
      <c r="X4018" t="s">
        <v>17</v>
      </c>
      <c r="Y4018" t="s">
        <v>28</v>
      </c>
      <c r="Z4018" t="s">
        <v>29</v>
      </c>
      <c r="AA4018">
        <v>47</v>
      </c>
      <c r="AB4018">
        <v>350</v>
      </c>
      <c r="AC4018" t="s">
        <v>52</v>
      </c>
      <c r="AD4018" t="s">
        <v>92</v>
      </c>
      <c r="AE4018">
        <f t="shared" si="62"/>
        <v>1</v>
      </c>
      <c r="AF4018">
        <v>1</v>
      </c>
      <c r="AG4018" t="str">
        <f>IF(Table2[[#This Row],[Avg Monthly GB Download]] &lt; 5, "Less than 5 GB", IF(Table2[[#This Row],[Avg Monthly GB Download]] &lt;= 10, "Between 5 and 10 GB", "10 or more GB"))</f>
        <v>Between 5 and 10 GB</v>
      </c>
    </row>
    <row r="4019" spans="1:33" x14ac:dyDescent="0.3">
      <c r="A4019" t="s">
        <v>8153</v>
      </c>
      <c r="B4019" t="s">
        <v>21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17</v>
      </c>
      <c r="I4019" t="s">
        <v>18</v>
      </c>
      <c r="J4019">
        <v>0</v>
      </c>
      <c r="K4019">
        <v>0</v>
      </c>
      <c r="L4019">
        <v>6</v>
      </c>
      <c r="M4019" t="s">
        <v>21</v>
      </c>
      <c r="N4019">
        <v>0</v>
      </c>
      <c r="O4019" t="s">
        <v>66</v>
      </c>
      <c r="P4019" t="s">
        <v>8154</v>
      </c>
      <c r="Q4019" t="s">
        <v>20</v>
      </c>
      <c r="R4019">
        <v>43</v>
      </c>
      <c r="S4019" t="s">
        <v>17</v>
      </c>
      <c r="T4019" t="s">
        <v>17</v>
      </c>
      <c r="U4019" t="s">
        <v>17</v>
      </c>
      <c r="V4019" t="str">
        <f>IF(Table2[[#This Row],[Age]] &lt; 30, "Under 30", IF(Table2[[#This Row],[Age]] &lt; 65, "Other", "Senior"))</f>
        <v>Other</v>
      </c>
      <c r="W4019">
        <v>0</v>
      </c>
      <c r="X4019" t="s">
        <v>17</v>
      </c>
      <c r="Y4019" t="s">
        <v>28</v>
      </c>
      <c r="Z4019" t="s">
        <v>34</v>
      </c>
      <c r="AA4019">
        <v>44</v>
      </c>
      <c r="AB4019">
        <v>143</v>
      </c>
      <c r="AC4019" t="s">
        <v>86</v>
      </c>
      <c r="AD4019" t="s">
        <v>99</v>
      </c>
      <c r="AE4019">
        <f t="shared" si="62"/>
        <v>1</v>
      </c>
      <c r="AF4019">
        <v>1</v>
      </c>
      <c r="AG4019" t="str">
        <f>IF(Table2[[#This Row],[Avg Monthly GB Download]] &lt; 5, "Less than 5 GB", IF(Table2[[#This Row],[Avg Monthly GB Download]] &lt;= 10, "Between 5 and 10 GB", "10 or more GB"))</f>
        <v>Between 5 and 10 GB</v>
      </c>
    </row>
    <row r="4020" spans="1:33" x14ac:dyDescent="0.3">
      <c r="A4020" t="s">
        <v>8155</v>
      </c>
      <c r="B4020" t="s">
        <v>21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17</v>
      </c>
      <c r="I4020" t="s">
        <v>18</v>
      </c>
      <c r="J4020">
        <v>0</v>
      </c>
      <c r="K4020">
        <v>0</v>
      </c>
      <c r="L4020">
        <v>26</v>
      </c>
      <c r="M4020" t="s">
        <v>21</v>
      </c>
      <c r="N4020">
        <v>0</v>
      </c>
      <c r="O4020" t="s">
        <v>48</v>
      </c>
      <c r="P4020" t="s">
        <v>8156</v>
      </c>
      <c r="Q4020" t="s">
        <v>22</v>
      </c>
      <c r="R4020">
        <v>29</v>
      </c>
      <c r="S4020" t="s">
        <v>21</v>
      </c>
      <c r="T4020" t="s">
        <v>17</v>
      </c>
      <c r="U4020" t="s">
        <v>17</v>
      </c>
      <c r="V4020" t="str">
        <f>IF(Table2[[#This Row],[Age]] &lt; 30, "Under 30", IF(Table2[[#This Row],[Age]] &lt; 65, "Other", "Senior"))</f>
        <v>Under 30</v>
      </c>
      <c r="W4020">
        <v>0</v>
      </c>
      <c r="X4020" t="s">
        <v>21</v>
      </c>
      <c r="Y4020" t="s">
        <v>28</v>
      </c>
      <c r="Z4020" t="s">
        <v>34</v>
      </c>
      <c r="AA4020">
        <v>25</v>
      </c>
      <c r="AB4020">
        <v>25</v>
      </c>
      <c r="AC4020" t="s">
        <v>86</v>
      </c>
      <c r="AD4020" t="s">
        <v>99</v>
      </c>
      <c r="AE4020">
        <f t="shared" si="62"/>
        <v>1</v>
      </c>
      <c r="AF4020">
        <v>1</v>
      </c>
      <c r="AG4020" t="str">
        <f>IF(Table2[[#This Row],[Avg Monthly GB Download]] &lt; 5, "Less than 5 GB", IF(Table2[[#This Row],[Avg Monthly GB Download]] &lt;= 10, "Between 5 and 10 GB", "10 or more GB"))</f>
        <v>10 or more GB</v>
      </c>
    </row>
    <row r="4021" spans="1:33" x14ac:dyDescent="0.3">
      <c r="A4021" t="s">
        <v>8157</v>
      </c>
      <c r="B4021" t="s">
        <v>21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17</v>
      </c>
      <c r="I4021" t="s">
        <v>18</v>
      </c>
      <c r="J4021">
        <v>0</v>
      </c>
      <c r="K4021">
        <v>2</v>
      </c>
      <c r="L4021">
        <v>1</v>
      </c>
      <c r="M4021" t="s">
        <v>21</v>
      </c>
      <c r="N4021">
        <v>0</v>
      </c>
      <c r="O4021" t="s">
        <v>42</v>
      </c>
      <c r="P4021" t="s">
        <v>8158</v>
      </c>
      <c r="Q4021" t="s">
        <v>22</v>
      </c>
      <c r="R4021">
        <v>40</v>
      </c>
      <c r="S4021" t="s">
        <v>17</v>
      </c>
      <c r="T4021" t="s">
        <v>17</v>
      </c>
      <c r="U4021" t="s">
        <v>17</v>
      </c>
      <c r="V4021" t="str">
        <f>IF(Table2[[#This Row],[Age]] &lt; 30, "Under 30", IF(Table2[[#This Row],[Age]] &lt; 65, "Other", "Senior"))</f>
        <v>Other</v>
      </c>
      <c r="W4021">
        <v>0</v>
      </c>
      <c r="X4021" t="s">
        <v>17</v>
      </c>
      <c r="Y4021" t="s">
        <v>28</v>
      </c>
      <c r="Z4021" t="s">
        <v>34</v>
      </c>
      <c r="AA4021">
        <v>14</v>
      </c>
      <c r="AB4021">
        <v>57</v>
      </c>
      <c r="AC4021" t="s">
        <v>52</v>
      </c>
      <c r="AD4021" t="s">
        <v>92</v>
      </c>
      <c r="AE4021">
        <f t="shared" si="62"/>
        <v>1</v>
      </c>
      <c r="AF4021">
        <v>1</v>
      </c>
      <c r="AG4021" t="str">
        <f>IF(Table2[[#This Row],[Avg Monthly GB Download]] &lt; 5, "Less than 5 GB", IF(Table2[[#This Row],[Avg Monthly GB Download]] &lt;= 10, "Between 5 and 10 GB", "10 or more GB"))</f>
        <v>Less than 5 GB</v>
      </c>
    </row>
    <row r="4022" spans="1:33" x14ac:dyDescent="0.3">
      <c r="A4022" t="s">
        <v>8159</v>
      </c>
      <c r="B4022" t="s">
        <v>21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17</v>
      </c>
      <c r="I4022" t="s">
        <v>18</v>
      </c>
      <c r="J4022">
        <v>0</v>
      </c>
      <c r="K4022">
        <v>1</v>
      </c>
      <c r="L4022">
        <v>4</v>
      </c>
      <c r="M4022" t="s">
        <v>21</v>
      </c>
      <c r="N4022">
        <v>0</v>
      </c>
      <c r="O4022" t="s">
        <v>78</v>
      </c>
      <c r="P4022" t="s">
        <v>8160</v>
      </c>
      <c r="Q4022" t="s">
        <v>22</v>
      </c>
      <c r="R4022">
        <v>38</v>
      </c>
      <c r="S4022" t="s">
        <v>17</v>
      </c>
      <c r="T4022" t="s">
        <v>17</v>
      </c>
      <c r="U4022" t="s">
        <v>17</v>
      </c>
      <c r="V4022" t="str">
        <f>IF(Table2[[#This Row],[Age]] &lt; 30, "Under 30", IF(Table2[[#This Row],[Age]] &lt; 65, "Other", "Senior"))</f>
        <v>Other</v>
      </c>
      <c r="W4022">
        <v>0</v>
      </c>
      <c r="X4022" t="s">
        <v>21</v>
      </c>
      <c r="Y4022" t="s">
        <v>94</v>
      </c>
      <c r="Z4022" t="s">
        <v>34</v>
      </c>
      <c r="AA4022">
        <v>21</v>
      </c>
      <c r="AB4022">
        <v>840</v>
      </c>
      <c r="AC4022" t="s">
        <v>86</v>
      </c>
      <c r="AD4022" t="s">
        <v>87</v>
      </c>
      <c r="AE4022">
        <f t="shared" si="62"/>
        <v>1</v>
      </c>
      <c r="AF4022">
        <v>1</v>
      </c>
      <c r="AG4022" t="str">
        <f>IF(Table2[[#This Row],[Avg Monthly GB Download]] &lt; 5, "Less than 5 GB", IF(Table2[[#This Row],[Avg Monthly GB Download]] &lt;= 10, "Between 5 and 10 GB", "10 or more GB"))</f>
        <v>Less than 5 GB</v>
      </c>
    </row>
    <row r="4023" spans="1:33" x14ac:dyDescent="0.3">
      <c r="A4023" t="s">
        <v>8161</v>
      </c>
      <c r="B4023" t="s">
        <v>21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17</v>
      </c>
      <c r="I4023" t="s">
        <v>18</v>
      </c>
      <c r="J4023">
        <v>0</v>
      </c>
      <c r="K4023">
        <v>2</v>
      </c>
      <c r="L4023">
        <v>6</v>
      </c>
      <c r="M4023" t="s">
        <v>17</v>
      </c>
      <c r="N4023">
        <v>0</v>
      </c>
      <c r="O4023" t="s">
        <v>27</v>
      </c>
      <c r="P4023" t="s">
        <v>8162</v>
      </c>
      <c r="Q4023" t="s">
        <v>22</v>
      </c>
      <c r="R4023">
        <v>41</v>
      </c>
      <c r="S4023" t="s">
        <v>17</v>
      </c>
      <c r="T4023" t="s">
        <v>17</v>
      </c>
      <c r="U4023" t="s">
        <v>17</v>
      </c>
      <c r="V4023" t="str">
        <f>IF(Table2[[#This Row],[Age]] &lt; 30, "Under 30", IF(Table2[[#This Row],[Age]] &lt; 65, "Other", "Senior"))</f>
        <v>Other</v>
      </c>
      <c r="W4023">
        <v>0</v>
      </c>
      <c r="X4023" t="s">
        <v>17</v>
      </c>
      <c r="Y4023" t="s">
        <v>28</v>
      </c>
      <c r="Z4023" t="s">
        <v>34</v>
      </c>
      <c r="AA4023">
        <v>34</v>
      </c>
      <c r="AB4023">
        <v>34</v>
      </c>
      <c r="AC4023" t="s">
        <v>86</v>
      </c>
      <c r="AD4023" t="s">
        <v>87</v>
      </c>
      <c r="AE4023">
        <f t="shared" si="62"/>
        <v>1</v>
      </c>
      <c r="AF4023">
        <v>1</v>
      </c>
      <c r="AG4023" t="str">
        <f>IF(Table2[[#This Row],[Avg Monthly GB Download]] &lt; 5, "Less than 5 GB", IF(Table2[[#This Row],[Avg Monthly GB Download]] &lt;= 10, "Between 5 and 10 GB", "10 or more GB"))</f>
        <v>Between 5 and 10 GB</v>
      </c>
    </row>
    <row r="4024" spans="1:33" x14ac:dyDescent="0.3">
      <c r="A4024" t="s">
        <v>8163</v>
      </c>
      <c r="B4024" t="s">
        <v>21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17</v>
      </c>
      <c r="I4024" t="s">
        <v>18</v>
      </c>
      <c r="J4024">
        <v>0</v>
      </c>
      <c r="K4024">
        <v>0</v>
      </c>
      <c r="L4024">
        <v>12</v>
      </c>
      <c r="M4024" t="s">
        <v>21</v>
      </c>
      <c r="N4024">
        <v>0</v>
      </c>
      <c r="O4024" t="s">
        <v>64</v>
      </c>
      <c r="P4024" t="s">
        <v>8164</v>
      </c>
      <c r="Q4024" t="s">
        <v>22</v>
      </c>
      <c r="R4024">
        <v>22</v>
      </c>
      <c r="S4024" t="s">
        <v>21</v>
      </c>
      <c r="T4024" t="s">
        <v>17</v>
      </c>
      <c r="U4024" t="s">
        <v>17</v>
      </c>
      <c r="V4024" t="str">
        <f>IF(Table2[[#This Row],[Age]] &lt; 30, "Under 30", IF(Table2[[#This Row],[Age]] &lt; 65, "Other", "Senior"))</f>
        <v>Under 30</v>
      </c>
      <c r="W4024">
        <v>0</v>
      </c>
      <c r="X4024" t="s">
        <v>17</v>
      </c>
      <c r="Y4024" t="s">
        <v>94</v>
      </c>
      <c r="Z4024" t="s">
        <v>34</v>
      </c>
      <c r="AA4024">
        <v>47</v>
      </c>
      <c r="AB4024">
        <v>2423</v>
      </c>
      <c r="AC4024" t="s">
        <v>52</v>
      </c>
      <c r="AD4024" t="s">
        <v>53</v>
      </c>
      <c r="AE4024">
        <f t="shared" si="62"/>
        <v>1</v>
      </c>
      <c r="AF4024">
        <v>1</v>
      </c>
      <c r="AG4024" t="str">
        <f>IF(Table2[[#This Row],[Avg Monthly GB Download]] &lt; 5, "Less than 5 GB", IF(Table2[[#This Row],[Avg Monthly GB Download]] &lt;= 10, "Between 5 and 10 GB", "10 or more GB"))</f>
        <v>10 or more GB</v>
      </c>
    </row>
    <row r="4025" spans="1:33" x14ac:dyDescent="0.3">
      <c r="A4025" t="s">
        <v>8165</v>
      </c>
      <c r="B4025" t="s">
        <v>21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17</v>
      </c>
      <c r="I4025" t="s">
        <v>18</v>
      </c>
      <c r="J4025">
        <v>0</v>
      </c>
      <c r="K4025">
        <v>4</v>
      </c>
      <c r="L4025">
        <v>3</v>
      </c>
      <c r="M4025" t="s">
        <v>21</v>
      </c>
      <c r="N4025">
        <v>0</v>
      </c>
      <c r="O4025" t="s">
        <v>54</v>
      </c>
      <c r="P4025" t="s">
        <v>8166</v>
      </c>
      <c r="Q4025" t="s">
        <v>20</v>
      </c>
      <c r="R4025">
        <v>77</v>
      </c>
      <c r="S4025" t="s">
        <v>17</v>
      </c>
      <c r="T4025" t="s">
        <v>21</v>
      </c>
      <c r="U4025" t="s">
        <v>17</v>
      </c>
      <c r="V4025" t="str">
        <f>IF(Table2[[#This Row],[Age]] &lt; 30, "Under 30", IF(Table2[[#This Row],[Age]] &lt; 65, "Other", "Senior"))</f>
        <v>Senior</v>
      </c>
      <c r="W4025">
        <v>0</v>
      </c>
      <c r="X4025" t="s">
        <v>17</v>
      </c>
      <c r="Y4025" t="s">
        <v>28</v>
      </c>
      <c r="Z4025" t="s">
        <v>34</v>
      </c>
      <c r="AA4025">
        <v>46</v>
      </c>
      <c r="AB4025">
        <v>46</v>
      </c>
      <c r="AC4025" t="s">
        <v>86</v>
      </c>
      <c r="AD4025" t="s">
        <v>99</v>
      </c>
      <c r="AE4025">
        <f t="shared" si="62"/>
        <v>1</v>
      </c>
      <c r="AF4025">
        <v>1</v>
      </c>
      <c r="AG4025" t="str">
        <f>IF(Table2[[#This Row],[Avg Monthly GB Download]] &lt; 5, "Less than 5 GB", IF(Table2[[#This Row],[Avg Monthly GB Download]] &lt;= 10, "Between 5 and 10 GB", "10 or more GB"))</f>
        <v>Less than 5 GB</v>
      </c>
    </row>
    <row r="4026" spans="1:33" x14ac:dyDescent="0.3">
      <c r="A4026" t="s">
        <v>8167</v>
      </c>
      <c r="B4026" t="s">
        <v>21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17</v>
      </c>
      <c r="I4026" t="s">
        <v>18</v>
      </c>
      <c r="J4026">
        <v>0</v>
      </c>
      <c r="K4026">
        <v>0</v>
      </c>
      <c r="L4026">
        <v>14</v>
      </c>
      <c r="M4026" t="s">
        <v>21</v>
      </c>
      <c r="N4026">
        <v>0</v>
      </c>
      <c r="O4026" t="s">
        <v>78</v>
      </c>
      <c r="P4026" t="s">
        <v>8168</v>
      </c>
      <c r="Q4026" t="s">
        <v>20</v>
      </c>
      <c r="R4026">
        <v>61</v>
      </c>
      <c r="S4026" t="s">
        <v>17</v>
      </c>
      <c r="T4026" t="s">
        <v>17</v>
      </c>
      <c r="U4026" t="s">
        <v>17</v>
      </c>
      <c r="V4026" t="str">
        <f>IF(Table2[[#This Row],[Age]] &lt; 30, "Under 30", IF(Table2[[#This Row],[Age]] &lt; 65, "Other", "Senior"))</f>
        <v>Other</v>
      </c>
      <c r="W4026">
        <v>0</v>
      </c>
      <c r="X4026" t="s">
        <v>17</v>
      </c>
      <c r="Y4026" t="s">
        <v>28</v>
      </c>
      <c r="Z4026" t="s">
        <v>29</v>
      </c>
      <c r="AA4026">
        <v>33</v>
      </c>
      <c r="AB4026">
        <v>1054</v>
      </c>
      <c r="AC4026" t="s">
        <v>86</v>
      </c>
      <c r="AD4026" t="s">
        <v>99</v>
      </c>
      <c r="AE4026">
        <f t="shared" si="62"/>
        <v>1</v>
      </c>
      <c r="AF4026">
        <v>1</v>
      </c>
      <c r="AG4026" t="str">
        <f>IF(Table2[[#This Row],[Avg Monthly GB Download]] &lt; 5, "Less than 5 GB", IF(Table2[[#This Row],[Avg Monthly GB Download]] &lt;= 10, "Between 5 and 10 GB", "10 or more GB"))</f>
        <v>10 or more GB</v>
      </c>
    </row>
    <row r="4027" spans="1:33" x14ac:dyDescent="0.3">
      <c r="A4027" t="s">
        <v>8169</v>
      </c>
      <c r="B4027" t="s">
        <v>21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17</v>
      </c>
      <c r="I4027" t="s">
        <v>18</v>
      </c>
      <c r="J4027">
        <v>0</v>
      </c>
      <c r="K4027">
        <v>0</v>
      </c>
      <c r="L4027">
        <v>10</v>
      </c>
      <c r="M4027" t="s">
        <v>21</v>
      </c>
      <c r="N4027">
        <v>0</v>
      </c>
      <c r="O4027" t="s">
        <v>23</v>
      </c>
      <c r="P4027" t="s">
        <v>8170</v>
      </c>
      <c r="Q4027" t="s">
        <v>20</v>
      </c>
      <c r="R4027">
        <v>27</v>
      </c>
      <c r="S4027" t="s">
        <v>21</v>
      </c>
      <c r="T4027" t="s">
        <v>17</v>
      </c>
      <c r="U4027" t="s">
        <v>17</v>
      </c>
      <c r="V4027" t="str">
        <f>IF(Table2[[#This Row],[Age]] &lt; 30, "Under 30", IF(Table2[[#This Row],[Age]] &lt; 65, "Other", "Senior"))</f>
        <v>Under 30</v>
      </c>
      <c r="W4027">
        <v>0</v>
      </c>
      <c r="X4027" t="s">
        <v>17</v>
      </c>
      <c r="Y4027" t="s">
        <v>28</v>
      </c>
      <c r="Z4027" t="s">
        <v>34</v>
      </c>
      <c r="AA4027">
        <v>35</v>
      </c>
      <c r="AB4027">
        <v>1088</v>
      </c>
      <c r="AC4027" t="s">
        <v>35</v>
      </c>
      <c r="AD4027" t="s">
        <v>100</v>
      </c>
      <c r="AE4027">
        <f t="shared" si="62"/>
        <v>1</v>
      </c>
      <c r="AF4027">
        <v>1</v>
      </c>
      <c r="AG4027" t="str">
        <f>IF(Table2[[#This Row],[Avg Monthly GB Download]] &lt; 5, "Less than 5 GB", IF(Table2[[#This Row],[Avg Monthly GB Download]] &lt;= 10, "Between 5 and 10 GB", "10 or more GB"))</f>
        <v>Between 5 and 10 GB</v>
      </c>
    </row>
    <row r="4028" spans="1:33" x14ac:dyDescent="0.3">
      <c r="A4028" t="s">
        <v>8171</v>
      </c>
      <c r="B4028" t="s">
        <v>21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17</v>
      </c>
      <c r="I4028" t="s">
        <v>18</v>
      </c>
      <c r="J4028">
        <v>0</v>
      </c>
      <c r="K4028">
        <v>0</v>
      </c>
      <c r="L4028">
        <v>14</v>
      </c>
      <c r="M4028" t="s">
        <v>21</v>
      </c>
      <c r="N4028">
        <v>0</v>
      </c>
      <c r="O4028" t="s">
        <v>77</v>
      </c>
      <c r="P4028" t="s">
        <v>8172</v>
      </c>
      <c r="Q4028" t="s">
        <v>20</v>
      </c>
      <c r="R4028">
        <v>29</v>
      </c>
      <c r="S4028" t="s">
        <v>21</v>
      </c>
      <c r="T4028" t="s">
        <v>17</v>
      </c>
      <c r="U4028" t="s">
        <v>17</v>
      </c>
      <c r="V4028" t="str">
        <f>IF(Table2[[#This Row],[Age]] &lt; 30, "Under 30", IF(Table2[[#This Row],[Age]] &lt; 65, "Other", "Senior"))</f>
        <v>Under 30</v>
      </c>
      <c r="W4028">
        <v>0</v>
      </c>
      <c r="X4028" t="s">
        <v>17</v>
      </c>
      <c r="Y4028" t="s">
        <v>28</v>
      </c>
      <c r="Z4028" t="s">
        <v>34</v>
      </c>
      <c r="AA4028">
        <v>31</v>
      </c>
      <c r="AB4028">
        <v>70</v>
      </c>
      <c r="AC4028" t="s">
        <v>86</v>
      </c>
      <c r="AD4028" t="s">
        <v>87</v>
      </c>
      <c r="AE4028">
        <f t="shared" si="62"/>
        <v>1</v>
      </c>
      <c r="AF4028">
        <v>1</v>
      </c>
      <c r="AG4028" t="str">
        <f>IF(Table2[[#This Row],[Avg Monthly GB Download]] &lt; 5, "Less than 5 GB", IF(Table2[[#This Row],[Avg Monthly GB Download]] &lt;= 10, "Between 5 and 10 GB", "10 or more GB"))</f>
        <v>10 or more GB</v>
      </c>
    </row>
    <row r="4029" spans="1:33" x14ac:dyDescent="0.3">
      <c r="A4029" t="s">
        <v>8173</v>
      </c>
      <c r="B4029" t="s">
        <v>21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17</v>
      </c>
      <c r="I4029" t="s">
        <v>18</v>
      </c>
      <c r="J4029">
        <v>0</v>
      </c>
      <c r="K4029">
        <v>4</v>
      </c>
      <c r="L4029">
        <v>3</v>
      </c>
      <c r="M4029" t="s">
        <v>21</v>
      </c>
      <c r="N4029">
        <v>0</v>
      </c>
      <c r="O4029" t="s">
        <v>66</v>
      </c>
      <c r="P4029" t="s">
        <v>8174</v>
      </c>
      <c r="Q4029" t="s">
        <v>20</v>
      </c>
      <c r="R4029">
        <v>40</v>
      </c>
      <c r="S4029" t="s">
        <v>17</v>
      </c>
      <c r="T4029" t="s">
        <v>17</v>
      </c>
      <c r="U4029" t="s">
        <v>17</v>
      </c>
      <c r="V4029" t="str">
        <f>IF(Table2[[#This Row],[Age]] &lt; 30, "Under 30", IF(Table2[[#This Row],[Age]] &lt; 65, "Other", "Senior"))</f>
        <v>Other</v>
      </c>
      <c r="W4029">
        <v>0</v>
      </c>
      <c r="X4029" t="s">
        <v>21</v>
      </c>
      <c r="Y4029" t="s">
        <v>28</v>
      </c>
      <c r="Z4029" t="s">
        <v>34</v>
      </c>
      <c r="AA4029">
        <v>39</v>
      </c>
      <c r="AB4029">
        <v>83</v>
      </c>
      <c r="AC4029" t="s">
        <v>52</v>
      </c>
      <c r="AD4029" t="s">
        <v>92</v>
      </c>
      <c r="AE4029">
        <f t="shared" si="62"/>
        <v>1</v>
      </c>
      <c r="AF4029">
        <v>1</v>
      </c>
      <c r="AG4029" t="str">
        <f>IF(Table2[[#This Row],[Avg Monthly GB Download]] &lt; 5, "Less than 5 GB", IF(Table2[[#This Row],[Avg Monthly GB Download]] &lt;= 10, "Between 5 and 10 GB", "10 or more GB"))</f>
        <v>Less than 5 GB</v>
      </c>
    </row>
    <row r="4030" spans="1:33" x14ac:dyDescent="0.3">
      <c r="A4030" t="s">
        <v>8175</v>
      </c>
      <c r="B4030" t="s">
        <v>21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17</v>
      </c>
      <c r="I4030" t="s">
        <v>18</v>
      </c>
      <c r="J4030">
        <v>0</v>
      </c>
      <c r="K4030">
        <v>5</v>
      </c>
      <c r="L4030">
        <v>6</v>
      </c>
      <c r="M4030" t="s">
        <v>17</v>
      </c>
      <c r="N4030">
        <v>25</v>
      </c>
      <c r="O4030" t="s">
        <v>42</v>
      </c>
      <c r="P4030" t="s">
        <v>8176</v>
      </c>
      <c r="Q4030" t="s">
        <v>22</v>
      </c>
      <c r="R4030">
        <v>72</v>
      </c>
      <c r="S4030" t="s">
        <v>17</v>
      </c>
      <c r="T4030" t="s">
        <v>21</v>
      </c>
      <c r="U4030" t="s">
        <v>17</v>
      </c>
      <c r="V4030" t="str">
        <f>IF(Table2[[#This Row],[Age]] &lt; 30, "Under 30", IF(Table2[[#This Row],[Age]] &lt; 65, "Other", "Senior"))</f>
        <v>Senior</v>
      </c>
      <c r="W4030">
        <v>0</v>
      </c>
      <c r="X4030" t="s">
        <v>21</v>
      </c>
      <c r="Y4030" t="s">
        <v>28</v>
      </c>
      <c r="Z4030" t="s">
        <v>34</v>
      </c>
      <c r="AA4030">
        <v>39</v>
      </c>
      <c r="AB4030">
        <v>1179</v>
      </c>
      <c r="AC4030" t="s">
        <v>86</v>
      </c>
      <c r="AD4030" t="s">
        <v>99</v>
      </c>
      <c r="AE4030">
        <f t="shared" si="62"/>
        <v>1</v>
      </c>
      <c r="AF4030">
        <v>1</v>
      </c>
      <c r="AG4030" t="str">
        <f>IF(Table2[[#This Row],[Avg Monthly GB Download]] &lt; 5, "Less than 5 GB", IF(Table2[[#This Row],[Avg Monthly GB Download]] &lt;= 10, "Between 5 and 10 GB", "10 or more GB"))</f>
        <v>Between 5 and 10 GB</v>
      </c>
    </row>
    <row r="4031" spans="1:33" x14ac:dyDescent="0.3">
      <c r="A4031" t="s">
        <v>8177</v>
      </c>
      <c r="B4031" t="s">
        <v>21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17</v>
      </c>
      <c r="I4031" t="s">
        <v>18</v>
      </c>
      <c r="J4031">
        <v>0</v>
      </c>
      <c r="K4031">
        <v>0</v>
      </c>
      <c r="L4031">
        <v>1</v>
      </c>
      <c r="M4031" t="s">
        <v>21</v>
      </c>
      <c r="N4031">
        <v>0</v>
      </c>
      <c r="O4031" t="s">
        <v>85</v>
      </c>
      <c r="P4031" t="s">
        <v>8178</v>
      </c>
      <c r="Q4031" t="s">
        <v>22</v>
      </c>
      <c r="R4031">
        <v>71</v>
      </c>
      <c r="S4031" t="s">
        <v>17</v>
      </c>
      <c r="T4031" t="s">
        <v>21</v>
      </c>
      <c r="U4031" t="s">
        <v>17</v>
      </c>
      <c r="V4031" t="str">
        <f>IF(Table2[[#This Row],[Age]] &lt; 30, "Under 30", IF(Table2[[#This Row],[Age]] &lt; 65, "Other", "Senior"))</f>
        <v>Senior</v>
      </c>
      <c r="W4031">
        <v>0</v>
      </c>
      <c r="X4031" t="s">
        <v>17</v>
      </c>
      <c r="Y4031" t="s">
        <v>28</v>
      </c>
      <c r="Z4031" t="s">
        <v>34</v>
      </c>
      <c r="AA4031">
        <v>37</v>
      </c>
      <c r="AB4031">
        <v>478</v>
      </c>
      <c r="AC4031" t="s">
        <v>52</v>
      </c>
      <c r="AD4031" t="s">
        <v>92</v>
      </c>
      <c r="AE4031">
        <f t="shared" si="62"/>
        <v>1</v>
      </c>
      <c r="AF4031">
        <v>1</v>
      </c>
      <c r="AG4031" t="str">
        <f>IF(Table2[[#This Row],[Avg Monthly GB Download]] &lt; 5, "Less than 5 GB", IF(Table2[[#This Row],[Avg Monthly GB Download]] &lt;= 10, "Between 5 and 10 GB", "10 or more GB"))</f>
        <v>Less than 5 GB</v>
      </c>
    </row>
    <row r="4032" spans="1:33" x14ac:dyDescent="0.3">
      <c r="A4032" t="s">
        <v>8179</v>
      </c>
      <c r="B4032" t="s">
        <v>21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17</v>
      </c>
      <c r="I4032" t="s">
        <v>18</v>
      </c>
      <c r="J4032">
        <v>0</v>
      </c>
      <c r="K4032">
        <v>1</v>
      </c>
      <c r="L4032">
        <v>3</v>
      </c>
      <c r="M4032" t="s">
        <v>21</v>
      </c>
      <c r="N4032">
        <v>0</v>
      </c>
      <c r="O4032" t="s">
        <v>81</v>
      </c>
      <c r="P4032" t="s">
        <v>8180</v>
      </c>
      <c r="Q4032" t="s">
        <v>22</v>
      </c>
      <c r="R4032">
        <v>69</v>
      </c>
      <c r="S4032" t="s">
        <v>17</v>
      </c>
      <c r="T4032" t="s">
        <v>21</v>
      </c>
      <c r="U4032" t="s">
        <v>17</v>
      </c>
      <c r="V4032" t="str">
        <f>IF(Table2[[#This Row],[Age]] &lt; 30, "Under 30", IF(Table2[[#This Row],[Age]] &lt; 65, "Other", "Senior"))</f>
        <v>Senior</v>
      </c>
      <c r="W4032">
        <v>0</v>
      </c>
      <c r="X4032" t="s">
        <v>17</v>
      </c>
      <c r="Y4032" t="s">
        <v>28</v>
      </c>
      <c r="Z4032" t="s">
        <v>29</v>
      </c>
      <c r="AA4032">
        <v>46</v>
      </c>
      <c r="AB4032">
        <v>323</v>
      </c>
      <c r="AC4032" t="s">
        <v>86</v>
      </c>
      <c r="AD4032" t="s">
        <v>99</v>
      </c>
      <c r="AE4032">
        <f t="shared" si="62"/>
        <v>1</v>
      </c>
      <c r="AF4032">
        <v>1</v>
      </c>
      <c r="AG4032" t="str">
        <f>IF(Table2[[#This Row],[Avg Monthly GB Download]] &lt; 5, "Less than 5 GB", IF(Table2[[#This Row],[Avg Monthly GB Download]] &lt;= 10, "Between 5 and 10 GB", "10 or more GB"))</f>
        <v>Less than 5 GB</v>
      </c>
    </row>
    <row r="4033" spans="1:33" x14ac:dyDescent="0.3">
      <c r="A4033" t="s">
        <v>8181</v>
      </c>
      <c r="B4033" t="s">
        <v>21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17</v>
      </c>
      <c r="I4033" t="s">
        <v>18</v>
      </c>
      <c r="J4033">
        <v>0</v>
      </c>
      <c r="K4033">
        <v>1</v>
      </c>
      <c r="L4033">
        <v>4</v>
      </c>
      <c r="M4033" t="s">
        <v>21</v>
      </c>
      <c r="N4033">
        <v>0</v>
      </c>
      <c r="O4033" t="s">
        <v>68</v>
      </c>
      <c r="P4033" t="s">
        <v>8182</v>
      </c>
      <c r="Q4033" t="s">
        <v>20</v>
      </c>
      <c r="R4033">
        <v>48</v>
      </c>
      <c r="S4033" t="s">
        <v>17</v>
      </c>
      <c r="T4033" t="s">
        <v>17</v>
      </c>
      <c r="U4033" t="s">
        <v>17</v>
      </c>
      <c r="V4033" t="str">
        <f>IF(Table2[[#This Row],[Age]] &lt; 30, "Under 30", IF(Table2[[#This Row],[Age]] &lt; 65, "Other", "Senior"))</f>
        <v>Other</v>
      </c>
      <c r="W4033">
        <v>0</v>
      </c>
      <c r="X4033" t="s">
        <v>17</v>
      </c>
      <c r="Y4033" t="s">
        <v>28</v>
      </c>
      <c r="Z4033" t="s">
        <v>34</v>
      </c>
      <c r="AA4033">
        <v>30</v>
      </c>
      <c r="AB4033">
        <v>914</v>
      </c>
      <c r="AC4033" t="s">
        <v>86</v>
      </c>
      <c r="AD4033" t="s">
        <v>87</v>
      </c>
      <c r="AE4033">
        <f t="shared" si="62"/>
        <v>1</v>
      </c>
      <c r="AF4033">
        <v>1</v>
      </c>
      <c r="AG4033" t="str">
        <f>IF(Table2[[#This Row],[Avg Monthly GB Download]] &lt; 5, "Less than 5 GB", IF(Table2[[#This Row],[Avg Monthly GB Download]] &lt;= 10, "Between 5 and 10 GB", "10 or more GB"))</f>
        <v>Less than 5 GB</v>
      </c>
    </row>
    <row r="4034" spans="1:33" x14ac:dyDescent="0.3">
      <c r="A4034" t="s">
        <v>8183</v>
      </c>
      <c r="B4034" t="s">
        <v>21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17</v>
      </c>
      <c r="I4034" t="s">
        <v>18</v>
      </c>
      <c r="J4034">
        <v>0</v>
      </c>
      <c r="K4034">
        <v>5</v>
      </c>
      <c r="L4034">
        <v>9</v>
      </c>
      <c r="M4034" t="s">
        <v>21</v>
      </c>
      <c r="N4034">
        <v>0</v>
      </c>
      <c r="O4034" t="s">
        <v>39</v>
      </c>
      <c r="P4034" t="s">
        <v>8184</v>
      </c>
      <c r="Q4034" t="s">
        <v>20</v>
      </c>
      <c r="R4034">
        <v>66</v>
      </c>
      <c r="S4034" t="s">
        <v>17</v>
      </c>
      <c r="T4034" t="s">
        <v>21</v>
      </c>
      <c r="U4034" t="s">
        <v>17</v>
      </c>
      <c r="V4034" t="str">
        <f>IF(Table2[[#This Row],[Age]] &lt; 30, "Under 30", IF(Table2[[#This Row],[Age]] &lt; 65, "Other", "Senior"))</f>
        <v>Senior</v>
      </c>
      <c r="W4034">
        <v>0</v>
      </c>
      <c r="X4034" t="s">
        <v>21</v>
      </c>
      <c r="Y4034" t="s">
        <v>28</v>
      </c>
      <c r="Z4034" t="s">
        <v>34</v>
      </c>
      <c r="AA4034">
        <v>41</v>
      </c>
      <c r="AB4034">
        <v>83</v>
      </c>
      <c r="AC4034" t="s">
        <v>52</v>
      </c>
      <c r="AD4034" t="s">
        <v>92</v>
      </c>
      <c r="AE4034">
        <f t="shared" ref="AE4034:AE4097" si="63">IF(B4034 = "yes", 1, IF(B4034 = "No", 0))</f>
        <v>1</v>
      </c>
      <c r="AF4034">
        <v>1</v>
      </c>
      <c r="AG4034" t="str">
        <f>IF(Table2[[#This Row],[Avg Monthly GB Download]] &lt; 5, "Less than 5 GB", IF(Table2[[#This Row],[Avg Monthly GB Download]] &lt;= 10, "Between 5 and 10 GB", "10 or more GB"))</f>
        <v>Between 5 and 10 GB</v>
      </c>
    </row>
    <row r="4035" spans="1:33" x14ac:dyDescent="0.3">
      <c r="A4035" t="s">
        <v>8185</v>
      </c>
      <c r="B4035" t="s">
        <v>21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21</v>
      </c>
      <c r="I4035" t="s">
        <v>18</v>
      </c>
      <c r="J4035">
        <v>6.6</v>
      </c>
      <c r="K4035">
        <v>5</v>
      </c>
      <c r="L4035">
        <v>1</v>
      </c>
      <c r="M4035" t="s">
        <v>21</v>
      </c>
      <c r="N4035">
        <v>0</v>
      </c>
      <c r="O4035" t="s">
        <v>71</v>
      </c>
      <c r="P4035" t="s">
        <v>8186</v>
      </c>
      <c r="Q4035" t="s">
        <v>20</v>
      </c>
      <c r="R4035">
        <v>66</v>
      </c>
      <c r="S4035" t="s">
        <v>17</v>
      </c>
      <c r="T4035" t="s">
        <v>21</v>
      </c>
      <c r="U4035" t="s">
        <v>17</v>
      </c>
      <c r="V4035" t="str">
        <f>IF(Table2[[#This Row],[Age]] &lt; 30, "Under 30", IF(Table2[[#This Row],[Age]] &lt; 65, "Other", "Senior"))</f>
        <v>Senior</v>
      </c>
      <c r="W4035">
        <v>0</v>
      </c>
      <c r="X4035" t="s">
        <v>17</v>
      </c>
      <c r="Y4035" t="s">
        <v>28</v>
      </c>
      <c r="Z4035" t="s">
        <v>34</v>
      </c>
      <c r="AA4035">
        <v>36</v>
      </c>
      <c r="AB4035">
        <v>36</v>
      </c>
      <c r="AC4035" t="s">
        <v>86</v>
      </c>
      <c r="AD4035" t="s">
        <v>99</v>
      </c>
      <c r="AE4035">
        <f t="shared" si="63"/>
        <v>1</v>
      </c>
      <c r="AF4035">
        <v>1</v>
      </c>
      <c r="AG4035" t="str">
        <f>IF(Table2[[#This Row],[Avg Monthly GB Download]] &lt; 5, "Less than 5 GB", IF(Table2[[#This Row],[Avg Monthly GB Download]] &lt;= 10, "Between 5 and 10 GB", "10 or more GB"))</f>
        <v>Less than 5 GB</v>
      </c>
    </row>
    <row r="4036" spans="1:33" x14ac:dyDescent="0.3">
      <c r="A4036" t="s">
        <v>8187</v>
      </c>
      <c r="B4036" t="s">
        <v>21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21</v>
      </c>
      <c r="I4036" t="s">
        <v>84</v>
      </c>
      <c r="J4036">
        <v>0</v>
      </c>
      <c r="K4036">
        <v>5</v>
      </c>
      <c r="L4036">
        <v>5</v>
      </c>
      <c r="M4036" t="s">
        <v>17</v>
      </c>
      <c r="N4036">
        <v>0</v>
      </c>
      <c r="O4036" t="s">
        <v>32</v>
      </c>
      <c r="P4036" t="s">
        <v>8188</v>
      </c>
      <c r="Q4036" t="s">
        <v>22</v>
      </c>
      <c r="R4036">
        <v>64</v>
      </c>
      <c r="S4036" t="s">
        <v>17</v>
      </c>
      <c r="T4036" t="s">
        <v>17</v>
      </c>
      <c r="U4036" t="s">
        <v>17</v>
      </c>
      <c r="V4036" t="str">
        <f>IF(Table2[[#This Row],[Age]] &lt; 30, "Under 30", IF(Table2[[#This Row],[Age]] &lt; 65, "Other", "Senior"))</f>
        <v>Other</v>
      </c>
      <c r="W4036">
        <v>0</v>
      </c>
      <c r="X4036" t="s">
        <v>17</v>
      </c>
      <c r="Y4036" t="s">
        <v>28</v>
      </c>
      <c r="Z4036" t="s">
        <v>34</v>
      </c>
      <c r="AA4036">
        <v>50</v>
      </c>
      <c r="AB4036">
        <v>50</v>
      </c>
      <c r="AC4036" t="s">
        <v>86</v>
      </c>
      <c r="AD4036" t="s">
        <v>99</v>
      </c>
      <c r="AE4036">
        <f t="shared" si="63"/>
        <v>1</v>
      </c>
      <c r="AF4036">
        <v>1</v>
      </c>
      <c r="AG4036" t="str">
        <f>IF(Table2[[#This Row],[Avg Monthly GB Download]] &lt; 5, "Less than 5 GB", IF(Table2[[#This Row],[Avg Monthly GB Download]] &lt;= 10, "Between 5 and 10 GB", "10 or more GB"))</f>
        <v>Between 5 and 10 GB</v>
      </c>
    </row>
    <row r="4037" spans="1:33" x14ac:dyDescent="0.3">
      <c r="A4037" t="s">
        <v>8189</v>
      </c>
      <c r="B4037" t="s">
        <v>21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21</v>
      </c>
      <c r="I4037" t="s">
        <v>84</v>
      </c>
      <c r="J4037">
        <v>0</v>
      </c>
      <c r="K4037">
        <v>0</v>
      </c>
      <c r="L4037">
        <v>4</v>
      </c>
      <c r="M4037" t="s">
        <v>21</v>
      </c>
      <c r="N4037">
        <v>0</v>
      </c>
      <c r="O4037" t="s">
        <v>59</v>
      </c>
      <c r="P4037" t="s">
        <v>8190</v>
      </c>
      <c r="Q4037" t="s">
        <v>22</v>
      </c>
      <c r="R4037">
        <v>72</v>
      </c>
      <c r="S4037" t="s">
        <v>17</v>
      </c>
      <c r="T4037" t="s">
        <v>21</v>
      </c>
      <c r="U4037" t="s">
        <v>17</v>
      </c>
      <c r="V4037" t="str">
        <f>IF(Table2[[#This Row],[Age]] &lt; 30, "Under 30", IF(Table2[[#This Row],[Age]] &lt; 65, "Other", "Senior"))</f>
        <v>Senior</v>
      </c>
      <c r="W4037">
        <v>0</v>
      </c>
      <c r="X4037" t="s">
        <v>17</v>
      </c>
      <c r="Y4037" t="s">
        <v>28</v>
      </c>
      <c r="Z4037" t="s">
        <v>29</v>
      </c>
      <c r="AA4037">
        <v>35</v>
      </c>
      <c r="AB4037">
        <v>234</v>
      </c>
      <c r="AC4037" t="s">
        <v>86</v>
      </c>
      <c r="AD4037" t="s">
        <v>99</v>
      </c>
      <c r="AE4037">
        <f t="shared" si="63"/>
        <v>1</v>
      </c>
      <c r="AF4037">
        <v>1</v>
      </c>
      <c r="AG4037" t="str">
        <f>IF(Table2[[#This Row],[Avg Monthly GB Download]] &lt; 5, "Less than 5 GB", IF(Table2[[#This Row],[Avg Monthly GB Download]] &lt;= 10, "Between 5 and 10 GB", "10 or more GB"))</f>
        <v>Less than 5 GB</v>
      </c>
    </row>
    <row r="4038" spans="1:33" x14ac:dyDescent="0.3">
      <c r="A4038" t="s">
        <v>8191</v>
      </c>
      <c r="B4038" t="s">
        <v>21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21</v>
      </c>
      <c r="I4038" t="s">
        <v>18</v>
      </c>
      <c r="J4038">
        <v>7.9</v>
      </c>
      <c r="K4038">
        <v>4</v>
      </c>
      <c r="L4038">
        <v>4</v>
      </c>
      <c r="M4038" t="s">
        <v>21</v>
      </c>
      <c r="N4038">
        <v>0</v>
      </c>
      <c r="O4038" t="s">
        <v>55</v>
      </c>
      <c r="P4038" t="s">
        <v>8192</v>
      </c>
      <c r="Q4038" t="s">
        <v>22</v>
      </c>
      <c r="R4038">
        <v>62</v>
      </c>
      <c r="S4038" t="s">
        <v>17</v>
      </c>
      <c r="T4038" t="s">
        <v>17</v>
      </c>
      <c r="U4038" t="s">
        <v>17</v>
      </c>
      <c r="V4038" t="str">
        <f>IF(Table2[[#This Row],[Age]] &lt; 30, "Under 30", IF(Table2[[#This Row],[Age]] &lt; 65, "Other", "Senior"))</f>
        <v>Other</v>
      </c>
      <c r="W4038">
        <v>0</v>
      </c>
      <c r="X4038" t="s">
        <v>21</v>
      </c>
      <c r="Y4038" t="s">
        <v>94</v>
      </c>
      <c r="Z4038" t="s">
        <v>34</v>
      </c>
      <c r="AA4038">
        <v>52</v>
      </c>
      <c r="AB4038">
        <v>3499</v>
      </c>
      <c r="AC4038" t="s">
        <v>86</v>
      </c>
      <c r="AD4038" t="s">
        <v>87</v>
      </c>
      <c r="AE4038">
        <f t="shared" si="63"/>
        <v>1</v>
      </c>
      <c r="AF4038">
        <v>1</v>
      </c>
      <c r="AG4038" t="str">
        <f>IF(Table2[[#This Row],[Avg Monthly GB Download]] &lt; 5, "Less than 5 GB", IF(Table2[[#This Row],[Avg Monthly GB Download]] &lt;= 10, "Between 5 and 10 GB", "10 or more GB"))</f>
        <v>Less than 5 GB</v>
      </c>
    </row>
    <row r="4039" spans="1:33" x14ac:dyDescent="0.3">
      <c r="A4039" t="s">
        <v>8193</v>
      </c>
      <c r="B4039" t="s">
        <v>21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21</v>
      </c>
      <c r="I4039" t="s">
        <v>18</v>
      </c>
      <c r="J4039">
        <v>7.9</v>
      </c>
      <c r="K4039">
        <v>0</v>
      </c>
      <c r="L4039">
        <v>7</v>
      </c>
      <c r="M4039" t="s">
        <v>21</v>
      </c>
      <c r="N4039">
        <v>0</v>
      </c>
      <c r="O4039" t="s">
        <v>77</v>
      </c>
      <c r="P4039" t="s">
        <v>8194</v>
      </c>
      <c r="Q4039" t="s">
        <v>22</v>
      </c>
      <c r="R4039">
        <v>71</v>
      </c>
      <c r="S4039" t="s">
        <v>17</v>
      </c>
      <c r="T4039" t="s">
        <v>21</v>
      </c>
      <c r="U4039" t="s">
        <v>17</v>
      </c>
      <c r="V4039" t="str">
        <f>IF(Table2[[#This Row],[Age]] &lt; 30, "Under 30", IF(Table2[[#This Row],[Age]] &lt; 65, "Other", "Senior"))</f>
        <v>Senior</v>
      </c>
      <c r="W4039">
        <v>0</v>
      </c>
      <c r="X4039" t="s">
        <v>21</v>
      </c>
      <c r="Y4039" t="s">
        <v>28</v>
      </c>
      <c r="Z4039" t="s">
        <v>34</v>
      </c>
      <c r="AA4039">
        <v>46</v>
      </c>
      <c r="AB4039">
        <v>2604</v>
      </c>
      <c r="AC4039" t="s">
        <v>86</v>
      </c>
      <c r="AD4039" t="s">
        <v>87</v>
      </c>
      <c r="AE4039">
        <f t="shared" si="63"/>
        <v>1</v>
      </c>
      <c r="AF4039">
        <v>1</v>
      </c>
      <c r="AG4039" t="str">
        <f>IF(Table2[[#This Row],[Avg Monthly GB Download]] &lt; 5, "Less than 5 GB", IF(Table2[[#This Row],[Avg Monthly GB Download]] &lt;= 10, "Between 5 and 10 GB", "10 or more GB"))</f>
        <v>Between 5 and 10 GB</v>
      </c>
    </row>
    <row r="4040" spans="1:33" x14ac:dyDescent="0.3">
      <c r="A4040" t="s">
        <v>8195</v>
      </c>
      <c r="B4040" t="s">
        <v>21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21</v>
      </c>
      <c r="I4040" t="s">
        <v>18</v>
      </c>
      <c r="J4040">
        <v>15.5</v>
      </c>
      <c r="K4040">
        <v>2</v>
      </c>
      <c r="L4040">
        <v>9</v>
      </c>
      <c r="M4040" t="s">
        <v>21</v>
      </c>
      <c r="N4040">
        <v>0</v>
      </c>
      <c r="O4040" t="s">
        <v>54</v>
      </c>
      <c r="P4040" t="s">
        <v>8196</v>
      </c>
      <c r="Q4040" t="s">
        <v>20</v>
      </c>
      <c r="R4040">
        <v>67</v>
      </c>
      <c r="S4040" t="s">
        <v>17</v>
      </c>
      <c r="T4040" t="s">
        <v>21</v>
      </c>
      <c r="U4040" t="s">
        <v>17</v>
      </c>
      <c r="V4040" t="str">
        <f>IF(Table2[[#This Row],[Age]] &lt; 30, "Under 30", IF(Table2[[#This Row],[Age]] &lt; 65, "Other", "Senior"))</f>
        <v>Senior</v>
      </c>
      <c r="W4040">
        <v>0</v>
      </c>
      <c r="X4040" t="s">
        <v>21</v>
      </c>
      <c r="Y4040" t="s">
        <v>28</v>
      </c>
      <c r="Z4040" t="s">
        <v>34</v>
      </c>
      <c r="AA4040">
        <v>54</v>
      </c>
      <c r="AB4040">
        <v>368</v>
      </c>
      <c r="AC4040" t="s">
        <v>86</v>
      </c>
      <c r="AD4040" t="s">
        <v>87</v>
      </c>
      <c r="AE4040">
        <f t="shared" si="63"/>
        <v>1</v>
      </c>
      <c r="AF4040">
        <v>1</v>
      </c>
      <c r="AG4040" t="str">
        <f>IF(Table2[[#This Row],[Avg Monthly GB Download]] &lt; 5, "Less than 5 GB", IF(Table2[[#This Row],[Avg Monthly GB Download]] &lt;= 10, "Between 5 and 10 GB", "10 or more GB"))</f>
        <v>Between 5 and 10 GB</v>
      </c>
    </row>
    <row r="4041" spans="1:33" x14ac:dyDescent="0.3">
      <c r="A4041" t="s">
        <v>8197</v>
      </c>
      <c r="B4041" t="s">
        <v>21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21</v>
      </c>
      <c r="I4041" t="s">
        <v>18</v>
      </c>
      <c r="J4041">
        <v>6.1</v>
      </c>
      <c r="K4041">
        <v>0</v>
      </c>
      <c r="L4041">
        <v>12</v>
      </c>
      <c r="M4041" t="s">
        <v>21</v>
      </c>
      <c r="N4041">
        <v>0</v>
      </c>
      <c r="O4041" t="s">
        <v>32</v>
      </c>
      <c r="P4041" t="s">
        <v>8198</v>
      </c>
      <c r="Q4041" t="s">
        <v>20</v>
      </c>
      <c r="R4041">
        <v>75</v>
      </c>
      <c r="S4041" t="s">
        <v>17</v>
      </c>
      <c r="T4041" t="s">
        <v>21</v>
      </c>
      <c r="U4041" t="s">
        <v>17</v>
      </c>
      <c r="V4041" t="str">
        <f>IF(Table2[[#This Row],[Age]] &lt; 30, "Under 30", IF(Table2[[#This Row],[Age]] &lt; 65, "Other", "Senior"))</f>
        <v>Senior</v>
      </c>
      <c r="W4041">
        <v>0</v>
      </c>
      <c r="X4041" t="s">
        <v>21</v>
      </c>
      <c r="Y4041" t="s">
        <v>28</v>
      </c>
      <c r="Z4041" t="s">
        <v>34</v>
      </c>
      <c r="AA4041">
        <v>65</v>
      </c>
      <c r="AB4041">
        <v>65</v>
      </c>
      <c r="AC4041" t="s">
        <v>86</v>
      </c>
      <c r="AD4041" t="s">
        <v>99</v>
      </c>
      <c r="AE4041">
        <f t="shared" si="63"/>
        <v>1</v>
      </c>
      <c r="AF4041">
        <v>1</v>
      </c>
      <c r="AG4041" t="str">
        <f>IF(Table2[[#This Row],[Avg Monthly GB Download]] &lt; 5, "Less than 5 GB", IF(Table2[[#This Row],[Avg Monthly GB Download]] &lt;= 10, "Between 5 and 10 GB", "10 or more GB"))</f>
        <v>10 or more GB</v>
      </c>
    </row>
    <row r="4042" spans="1:33" x14ac:dyDescent="0.3">
      <c r="A4042" t="s">
        <v>8199</v>
      </c>
      <c r="B4042" t="s">
        <v>21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21</v>
      </c>
      <c r="I4042" t="s">
        <v>18</v>
      </c>
      <c r="J4042">
        <v>2.5</v>
      </c>
      <c r="K4042">
        <v>4</v>
      </c>
      <c r="L4042">
        <v>13</v>
      </c>
      <c r="M4042" t="s">
        <v>17</v>
      </c>
      <c r="N4042">
        <v>4</v>
      </c>
      <c r="O4042" t="s">
        <v>27</v>
      </c>
      <c r="P4042" t="s">
        <v>8200</v>
      </c>
      <c r="Q4042" t="s">
        <v>20</v>
      </c>
      <c r="R4042">
        <v>68</v>
      </c>
      <c r="S4042" t="s">
        <v>17</v>
      </c>
      <c r="T4042" t="s">
        <v>21</v>
      </c>
      <c r="U4042" t="s">
        <v>17</v>
      </c>
      <c r="V4042" t="str">
        <f>IF(Table2[[#This Row],[Age]] &lt; 30, "Under 30", IF(Table2[[#This Row],[Age]] &lt; 65, "Other", "Senior"))</f>
        <v>Senior</v>
      </c>
      <c r="W4042">
        <v>0</v>
      </c>
      <c r="X4042" t="s">
        <v>17</v>
      </c>
      <c r="Y4042" t="s">
        <v>28</v>
      </c>
      <c r="Z4042" t="s">
        <v>34</v>
      </c>
      <c r="AA4042">
        <v>40</v>
      </c>
      <c r="AB4042">
        <v>541</v>
      </c>
      <c r="AC4042" t="s">
        <v>86</v>
      </c>
      <c r="AD4042" t="s">
        <v>99</v>
      </c>
      <c r="AE4042">
        <f t="shared" si="63"/>
        <v>1</v>
      </c>
      <c r="AF4042">
        <v>1</v>
      </c>
      <c r="AG4042" t="str">
        <f>IF(Table2[[#This Row],[Avg Monthly GB Download]] &lt; 5, "Less than 5 GB", IF(Table2[[#This Row],[Avg Monthly GB Download]] &lt;= 10, "Between 5 and 10 GB", "10 or more GB"))</f>
        <v>10 or more GB</v>
      </c>
    </row>
    <row r="4043" spans="1:33" x14ac:dyDescent="0.3">
      <c r="A4043" t="s">
        <v>8201</v>
      </c>
      <c r="B4043" t="s">
        <v>21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21</v>
      </c>
      <c r="I4043" t="s">
        <v>18</v>
      </c>
      <c r="J4043">
        <v>120</v>
      </c>
      <c r="K4043">
        <v>5</v>
      </c>
      <c r="L4043">
        <v>6</v>
      </c>
      <c r="M4043" t="s">
        <v>21</v>
      </c>
      <c r="N4043">
        <v>0</v>
      </c>
      <c r="O4043" t="s">
        <v>39</v>
      </c>
      <c r="P4043" t="s">
        <v>8202</v>
      </c>
      <c r="Q4043" t="s">
        <v>20</v>
      </c>
      <c r="R4043">
        <v>54</v>
      </c>
      <c r="S4043" t="s">
        <v>17</v>
      </c>
      <c r="T4043" t="s">
        <v>17</v>
      </c>
      <c r="U4043" t="s">
        <v>17</v>
      </c>
      <c r="V4043" t="str">
        <f>IF(Table2[[#This Row],[Age]] &lt; 30, "Under 30", IF(Table2[[#This Row],[Age]] &lt; 65, "Other", "Senior"))</f>
        <v>Other</v>
      </c>
      <c r="W4043">
        <v>0</v>
      </c>
      <c r="X4043" t="s">
        <v>17</v>
      </c>
      <c r="Y4043" t="s">
        <v>28</v>
      </c>
      <c r="Z4043" t="s">
        <v>34</v>
      </c>
      <c r="AA4043">
        <v>50</v>
      </c>
      <c r="AB4043">
        <v>1461</v>
      </c>
      <c r="AC4043" t="s">
        <v>86</v>
      </c>
      <c r="AD4043" t="s">
        <v>99</v>
      </c>
      <c r="AE4043">
        <f t="shared" si="63"/>
        <v>1</v>
      </c>
      <c r="AF4043">
        <v>1</v>
      </c>
      <c r="AG4043" t="str">
        <f>IF(Table2[[#This Row],[Avg Monthly GB Download]] &lt; 5, "Less than 5 GB", IF(Table2[[#This Row],[Avg Monthly GB Download]] &lt;= 10, "Between 5 and 10 GB", "10 or more GB"))</f>
        <v>Between 5 and 10 GB</v>
      </c>
    </row>
    <row r="4044" spans="1:33" x14ac:dyDescent="0.3">
      <c r="A4044" t="s">
        <v>8203</v>
      </c>
      <c r="B4044" t="s">
        <v>21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21</v>
      </c>
      <c r="I4044" t="s">
        <v>18</v>
      </c>
      <c r="J4044">
        <v>18.899999999999999</v>
      </c>
      <c r="K4044">
        <v>5</v>
      </c>
      <c r="L4044">
        <v>2</v>
      </c>
      <c r="M4044" t="s">
        <v>21</v>
      </c>
      <c r="N4044">
        <v>0</v>
      </c>
      <c r="O4044" t="s">
        <v>67</v>
      </c>
      <c r="P4044" t="s">
        <v>8204</v>
      </c>
      <c r="Q4044" t="s">
        <v>22</v>
      </c>
      <c r="R4044">
        <v>70</v>
      </c>
      <c r="S4044" t="s">
        <v>17</v>
      </c>
      <c r="T4044" t="s">
        <v>21</v>
      </c>
      <c r="U4044" t="s">
        <v>17</v>
      </c>
      <c r="V4044" t="str">
        <f>IF(Table2[[#This Row],[Age]] &lt; 30, "Under 30", IF(Table2[[#This Row],[Age]] &lt; 65, "Other", "Senior"))</f>
        <v>Senior</v>
      </c>
      <c r="W4044">
        <v>0</v>
      </c>
      <c r="X4044" t="s">
        <v>17</v>
      </c>
      <c r="Y4044" t="s">
        <v>28</v>
      </c>
      <c r="Z4044" t="s">
        <v>34</v>
      </c>
      <c r="AA4044">
        <v>49</v>
      </c>
      <c r="AB4044">
        <v>798</v>
      </c>
      <c r="AC4044" t="s">
        <v>52</v>
      </c>
      <c r="AD4044" t="s">
        <v>92</v>
      </c>
      <c r="AE4044">
        <f t="shared" si="63"/>
        <v>1</v>
      </c>
      <c r="AF4044">
        <v>1</v>
      </c>
      <c r="AG4044" t="str">
        <f>IF(Table2[[#This Row],[Avg Monthly GB Download]] &lt; 5, "Less than 5 GB", IF(Table2[[#This Row],[Avg Monthly GB Download]] &lt;= 10, "Between 5 and 10 GB", "10 or more GB"))</f>
        <v>Less than 5 GB</v>
      </c>
    </row>
    <row r="4045" spans="1:33" x14ac:dyDescent="0.3">
      <c r="A4045" t="s">
        <v>8205</v>
      </c>
      <c r="B4045" t="s">
        <v>21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21</v>
      </c>
      <c r="I4045" t="s">
        <v>18</v>
      </c>
      <c r="J4045">
        <v>4.4000000000000004</v>
      </c>
      <c r="K4045">
        <v>5</v>
      </c>
      <c r="L4045">
        <v>5</v>
      </c>
      <c r="M4045" t="s">
        <v>21</v>
      </c>
      <c r="N4045">
        <v>0</v>
      </c>
      <c r="O4045" t="s">
        <v>43</v>
      </c>
      <c r="P4045" t="s">
        <v>8206</v>
      </c>
      <c r="Q4045" t="s">
        <v>22</v>
      </c>
      <c r="R4045">
        <v>40</v>
      </c>
      <c r="S4045" t="s">
        <v>17</v>
      </c>
      <c r="T4045" t="s">
        <v>17</v>
      </c>
      <c r="U4045" t="s">
        <v>17</v>
      </c>
      <c r="V4045" t="str">
        <f>IF(Table2[[#This Row],[Age]] &lt; 30, "Under 30", IF(Table2[[#This Row],[Age]] &lt; 65, "Other", "Senior"))</f>
        <v>Other</v>
      </c>
      <c r="W4045">
        <v>0</v>
      </c>
      <c r="X4045" t="s">
        <v>17</v>
      </c>
      <c r="Y4045" t="s">
        <v>28</v>
      </c>
      <c r="Z4045" t="s">
        <v>34</v>
      </c>
      <c r="AA4045">
        <v>30</v>
      </c>
      <c r="AB4045">
        <v>321</v>
      </c>
      <c r="AC4045" t="s">
        <v>52</v>
      </c>
      <c r="AD4045" t="s">
        <v>92</v>
      </c>
      <c r="AE4045">
        <f t="shared" si="63"/>
        <v>1</v>
      </c>
      <c r="AF4045">
        <v>1</v>
      </c>
      <c r="AG4045" t="str">
        <f>IF(Table2[[#This Row],[Avg Monthly GB Download]] &lt; 5, "Less than 5 GB", IF(Table2[[#This Row],[Avg Monthly GB Download]] &lt;= 10, "Between 5 and 10 GB", "10 or more GB"))</f>
        <v>Between 5 and 10 GB</v>
      </c>
    </row>
    <row r="4046" spans="1:33" x14ac:dyDescent="0.3">
      <c r="A4046" t="s">
        <v>8207</v>
      </c>
      <c r="B4046" t="s">
        <v>21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21</v>
      </c>
      <c r="I4046" t="s">
        <v>18</v>
      </c>
      <c r="J4046">
        <v>161.9</v>
      </c>
      <c r="K4046">
        <v>0</v>
      </c>
      <c r="L4046">
        <v>1</v>
      </c>
      <c r="M4046" t="s">
        <v>21</v>
      </c>
      <c r="N4046">
        <v>0</v>
      </c>
      <c r="O4046" t="s">
        <v>42</v>
      </c>
      <c r="P4046" t="s">
        <v>8208</v>
      </c>
      <c r="Q4046" t="s">
        <v>20</v>
      </c>
      <c r="R4046">
        <v>57</v>
      </c>
      <c r="S4046" t="s">
        <v>17</v>
      </c>
      <c r="T4046" t="s">
        <v>17</v>
      </c>
      <c r="U4046" t="s">
        <v>17</v>
      </c>
      <c r="V4046" t="str">
        <f>IF(Table2[[#This Row],[Age]] &lt; 30, "Under 30", IF(Table2[[#This Row],[Age]] &lt; 65, "Other", "Senior"))</f>
        <v>Other</v>
      </c>
      <c r="W4046">
        <v>0</v>
      </c>
      <c r="X4046" t="s">
        <v>17</v>
      </c>
      <c r="Y4046" t="s">
        <v>94</v>
      </c>
      <c r="Z4046" t="s">
        <v>91</v>
      </c>
      <c r="AA4046">
        <v>26</v>
      </c>
      <c r="AB4046">
        <v>836</v>
      </c>
      <c r="AC4046" t="s">
        <v>86</v>
      </c>
      <c r="AD4046" t="s">
        <v>87</v>
      </c>
      <c r="AE4046">
        <f t="shared" si="63"/>
        <v>1</v>
      </c>
      <c r="AF4046">
        <v>1</v>
      </c>
      <c r="AG4046" t="str">
        <f>IF(Table2[[#This Row],[Avg Monthly GB Download]] &lt; 5, "Less than 5 GB", IF(Table2[[#This Row],[Avg Monthly GB Download]] &lt;= 10, "Between 5 and 10 GB", "10 or more GB"))</f>
        <v>Less than 5 GB</v>
      </c>
    </row>
    <row r="4047" spans="1:33" x14ac:dyDescent="0.3">
      <c r="A4047" t="s">
        <v>8209</v>
      </c>
      <c r="B4047" t="s">
        <v>21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21</v>
      </c>
      <c r="I4047" t="s">
        <v>18</v>
      </c>
      <c r="J4047">
        <v>43.3</v>
      </c>
      <c r="K4047">
        <v>1</v>
      </c>
      <c r="L4047">
        <v>3</v>
      </c>
      <c r="M4047" t="s">
        <v>21</v>
      </c>
      <c r="N4047">
        <v>0</v>
      </c>
      <c r="O4047" t="s">
        <v>56</v>
      </c>
      <c r="P4047" t="s">
        <v>8210</v>
      </c>
      <c r="Q4047" t="s">
        <v>20</v>
      </c>
      <c r="R4047">
        <v>50</v>
      </c>
      <c r="S4047" t="s">
        <v>17</v>
      </c>
      <c r="T4047" t="s">
        <v>17</v>
      </c>
      <c r="U4047" t="s">
        <v>17</v>
      </c>
      <c r="V4047" t="str">
        <f>IF(Table2[[#This Row],[Age]] &lt; 30, "Under 30", IF(Table2[[#This Row],[Age]] &lt; 65, "Other", "Senior"))</f>
        <v>Other</v>
      </c>
      <c r="W4047">
        <v>0</v>
      </c>
      <c r="X4047" t="s">
        <v>21</v>
      </c>
      <c r="Y4047" t="s">
        <v>28</v>
      </c>
      <c r="Z4047" t="s">
        <v>34</v>
      </c>
      <c r="AA4047">
        <v>38</v>
      </c>
      <c r="AB4047">
        <v>38</v>
      </c>
      <c r="AC4047" t="s">
        <v>86</v>
      </c>
      <c r="AD4047" t="s">
        <v>99</v>
      </c>
      <c r="AE4047">
        <f t="shared" si="63"/>
        <v>1</v>
      </c>
      <c r="AF4047">
        <v>1</v>
      </c>
      <c r="AG4047" t="str">
        <f>IF(Table2[[#This Row],[Avg Monthly GB Download]] &lt; 5, "Less than 5 GB", IF(Table2[[#This Row],[Avg Monthly GB Download]] &lt;= 10, "Between 5 and 10 GB", "10 or more GB"))</f>
        <v>Less than 5 GB</v>
      </c>
    </row>
    <row r="4048" spans="1:33" x14ac:dyDescent="0.3">
      <c r="A4048" t="s">
        <v>8211</v>
      </c>
      <c r="B4048" t="s">
        <v>21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21</v>
      </c>
      <c r="I4048" t="s">
        <v>84</v>
      </c>
      <c r="J4048">
        <v>0</v>
      </c>
      <c r="K4048">
        <v>4</v>
      </c>
      <c r="L4048">
        <v>29</v>
      </c>
      <c r="M4048" t="s">
        <v>21</v>
      </c>
      <c r="N4048">
        <v>0</v>
      </c>
      <c r="O4048" t="s">
        <v>41</v>
      </c>
      <c r="P4048" t="s">
        <v>8212</v>
      </c>
      <c r="Q4048" t="s">
        <v>20</v>
      </c>
      <c r="R4048">
        <v>33</v>
      </c>
      <c r="S4048" t="s">
        <v>17</v>
      </c>
      <c r="T4048" t="s">
        <v>17</v>
      </c>
      <c r="U4048" t="s">
        <v>17</v>
      </c>
      <c r="V4048" t="str">
        <f>IF(Table2[[#This Row],[Age]] &lt; 30, "Under 30", IF(Table2[[#This Row],[Age]] &lt; 65, "Other", "Senior"))</f>
        <v>Other</v>
      </c>
      <c r="W4048">
        <v>0</v>
      </c>
      <c r="X4048" t="s">
        <v>21</v>
      </c>
      <c r="Y4048" t="s">
        <v>28</v>
      </c>
      <c r="Z4048" t="s">
        <v>29</v>
      </c>
      <c r="AA4048">
        <v>40</v>
      </c>
      <c r="AB4048">
        <v>108</v>
      </c>
      <c r="AC4048" t="s">
        <v>86</v>
      </c>
      <c r="AD4048" t="s">
        <v>99</v>
      </c>
      <c r="AE4048">
        <f t="shared" si="63"/>
        <v>1</v>
      </c>
      <c r="AF4048">
        <v>1</v>
      </c>
      <c r="AG4048" t="str">
        <f>IF(Table2[[#This Row],[Avg Monthly GB Download]] &lt; 5, "Less than 5 GB", IF(Table2[[#This Row],[Avg Monthly GB Download]] &lt;= 10, "Between 5 and 10 GB", "10 or more GB"))</f>
        <v>10 or more GB</v>
      </c>
    </row>
    <row r="4049" spans="1:33" x14ac:dyDescent="0.3">
      <c r="A4049" t="s">
        <v>8213</v>
      </c>
      <c r="B4049" t="s">
        <v>21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21</v>
      </c>
      <c r="I4049" t="s">
        <v>18</v>
      </c>
      <c r="J4049">
        <v>117.8</v>
      </c>
      <c r="K4049">
        <v>4</v>
      </c>
      <c r="L4049">
        <v>4</v>
      </c>
      <c r="M4049" t="s">
        <v>17</v>
      </c>
      <c r="N4049">
        <v>7</v>
      </c>
      <c r="O4049" t="s">
        <v>81</v>
      </c>
      <c r="P4049" t="s">
        <v>8214</v>
      </c>
      <c r="Q4049" t="s">
        <v>20</v>
      </c>
      <c r="R4049">
        <v>49</v>
      </c>
      <c r="S4049" t="s">
        <v>17</v>
      </c>
      <c r="T4049" t="s">
        <v>17</v>
      </c>
      <c r="U4049" t="s">
        <v>17</v>
      </c>
      <c r="V4049" t="str">
        <f>IF(Table2[[#This Row],[Age]] &lt; 30, "Under 30", IF(Table2[[#This Row],[Age]] &lt; 65, "Other", "Senior"))</f>
        <v>Other</v>
      </c>
      <c r="W4049">
        <v>0</v>
      </c>
      <c r="X4049" t="s">
        <v>17</v>
      </c>
      <c r="Y4049" t="s">
        <v>28</v>
      </c>
      <c r="Z4049" t="s">
        <v>34</v>
      </c>
      <c r="AA4049">
        <v>41</v>
      </c>
      <c r="AB4049">
        <v>75</v>
      </c>
      <c r="AC4049" t="s">
        <v>86</v>
      </c>
      <c r="AD4049" t="s">
        <v>99</v>
      </c>
      <c r="AE4049">
        <f t="shared" si="63"/>
        <v>1</v>
      </c>
      <c r="AF4049">
        <v>1</v>
      </c>
      <c r="AG4049" t="str">
        <f>IF(Table2[[#This Row],[Avg Monthly GB Download]] &lt; 5, "Less than 5 GB", IF(Table2[[#This Row],[Avg Monthly GB Download]] &lt;= 10, "Between 5 and 10 GB", "10 or more GB"))</f>
        <v>Less than 5 GB</v>
      </c>
    </row>
    <row r="4050" spans="1:33" x14ac:dyDescent="0.3">
      <c r="A4050" t="s">
        <v>8215</v>
      </c>
      <c r="B4050" t="s">
        <v>21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21</v>
      </c>
      <c r="I4050" t="s">
        <v>18</v>
      </c>
      <c r="J4050">
        <v>48.2</v>
      </c>
      <c r="K4050">
        <v>1</v>
      </c>
      <c r="L4050">
        <v>13</v>
      </c>
      <c r="M4050" t="s">
        <v>21</v>
      </c>
      <c r="N4050">
        <v>0</v>
      </c>
      <c r="O4050" t="s">
        <v>76</v>
      </c>
      <c r="P4050" t="s">
        <v>8216</v>
      </c>
      <c r="Q4050" t="s">
        <v>20</v>
      </c>
      <c r="R4050">
        <v>22</v>
      </c>
      <c r="S4050" t="s">
        <v>21</v>
      </c>
      <c r="T4050" t="s">
        <v>17</v>
      </c>
      <c r="U4050" t="s">
        <v>17</v>
      </c>
      <c r="V4050" t="str">
        <f>IF(Table2[[#This Row],[Age]] &lt; 30, "Under 30", IF(Table2[[#This Row],[Age]] &lt; 65, "Other", "Senior"))</f>
        <v>Under 30</v>
      </c>
      <c r="W4050">
        <v>0</v>
      </c>
      <c r="X4050" t="s">
        <v>21</v>
      </c>
      <c r="Y4050" t="s">
        <v>28</v>
      </c>
      <c r="Z4050" t="s">
        <v>34</v>
      </c>
      <c r="AA4050">
        <v>50</v>
      </c>
      <c r="AB4050">
        <v>289</v>
      </c>
      <c r="AC4050" t="s">
        <v>86</v>
      </c>
      <c r="AD4050" t="s">
        <v>87</v>
      </c>
      <c r="AE4050">
        <f t="shared" si="63"/>
        <v>1</v>
      </c>
      <c r="AF4050">
        <v>1</v>
      </c>
      <c r="AG4050" t="str">
        <f>IF(Table2[[#This Row],[Avg Monthly GB Download]] &lt; 5, "Less than 5 GB", IF(Table2[[#This Row],[Avg Monthly GB Download]] &lt;= 10, "Between 5 and 10 GB", "10 or more GB"))</f>
        <v>10 or more GB</v>
      </c>
    </row>
    <row r="4051" spans="1:33" x14ac:dyDescent="0.3">
      <c r="A4051" t="s">
        <v>8217</v>
      </c>
      <c r="B4051" t="s">
        <v>21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21</v>
      </c>
      <c r="I4051" t="s">
        <v>18</v>
      </c>
      <c r="J4051">
        <v>163.80000000000001</v>
      </c>
      <c r="K4051">
        <v>1</v>
      </c>
      <c r="L4051">
        <v>12</v>
      </c>
      <c r="M4051" t="s">
        <v>21</v>
      </c>
      <c r="N4051">
        <v>0</v>
      </c>
      <c r="O4051" t="s">
        <v>19</v>
      </c>
      <c r="P4051" t="s">
        <v>8218</v>
      </c>
      <c r="Q4051" t="s">
        <v>22</v>
      </c>
      <c r="R4051">
        <v>58</v>
      </c>
      <c r="S4051" t="s">
        <v>17</v>
      </c>
      <c r="T4051" t="s">
        <v>17</v>
      </c>
      <c r="U4051" t="s">
        <v>17</v>
      </c>
      <c r="V4051" t="str">
        <f>IF(Table2[[#This Row],[Age]] &lt; 30, "Under 30", IF(Table2[[#This Row],[Age]] &lt; 65, "Other", "Senior"))</f>
        <v>Other</v>
      </c>
      <c r="W4051">
        <v>0</v>
      </c>
      <c r="X4051" t="s">
        <v>21</v>
      </c>
      <c r="Y4051" t="s">
        <v>28</v>
      </c>
      <c r="Z4051" t="s">
        <v>91</v>
      </c>
      <c r="AA4051">
        <v>42</v>
      </c>
      <c r="AB4051">
        <v>519</v>
      </c>
      <c r="AC4051" t="s">
        <v>86</v>
      </c>
      <c r="AD4051" t="s">
        <v>87</v>
      </c>
      <c r="AE4051">
        <f t="shared" si="63"/>
        <v>1</v>
      </c>
      <c r="AF4051">
        <v>1</v>
      </c>
      <c r="AG4051" t="str">
        <f>IF(Table2[[#This Row],[Avg Monthly GB Download]] &lt; 5, "Less than 5 GB", IF(Table2[[#This Row],[Avg Monthly GB Download]] &lt;= 10, "Between 5 and 10 GB", "10 or more GB"))</f>
        <v>10 or more GB</v>
      </c>
    </row>
    <row r="4052" spans="1:33" x14ac:dyDescent="0.3">
      <c r="A4052" t="s">
        <v>8219</v>
      </c>
      <c r="B4052" t="s">
        <v>21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21</v>
      </c>
      <c r="I4052" t="s">
        <v>18</v>
      </c>
      <c r="J4052">
        <v>205.2</v>
      </c>
      <c r="K4052">
        <v>0</v>
      </c>
      <c r="L4052">
        <v>5</v>
      </c>
      <c r="M4052" t="s">
        <v>21</v>
      </c>
      <c r="N4052">
        <v>0</v>
      </c>
      <c r="O4052" t="s">
        <v>19</v>
      </c>
      <c r="P4052" t="s">
        <v>8220</v>
      </c>
      <c r="Q4052" t="s">
        <v>20</v>
      </c>
      <c r="R4052">
        <v>46</v>
      </c>
      <c r="S4052" t="s">
        <v>17</v>
      </c>
      <c r="T4052" t="s">
        <v>17</v>
      </c>
      <c r="U4052" t="s">
        <v>17</v>
      </c>
      <c r="V4052" t="str">
        <f>IF(Table2[[#This Row],[Age]] &lt; 30, "Under 30", IF(Table2[[#This Row],[Age]] &lt; 65, "Other", "Senior"))</f>
        <v>Other</v>
      </c>
      <c r="W4052">
        <v>0</v>
      </c>
      <c r="X4052" t="s">
        <v>17</v>
      </c>
      <c r="Y4052" t="s">
        <v>28</v>
      </c>
      <c r="Z4052" t="s">
        <v>91</v>
      </c>
      <c r="AA4052">
        <v>26</v>
      </c>
      <c r="AB4052">
        <v>26</v>
      </c>
      <c r="AC4052" t="s">
        <v>52</v>
      </c>
      <c r="AD4052" t="s">
        <v>92</v>
      </c>
      <c r="AE4052">
        <f t="shared" si="63"/>
        <v>1</v>
      </c>
      <c r="AF4052">
        <v>1</v>
      </c>
      <c r="AG4052" t="str">
        <f>IF(Table2[[#This Row],[Avg Monthly GB Download]] &lt; 5, "Less than 5 GB", IF(Table2[[#This Row],[Avg Monthly GB Download]] &lt;= 10, "Between 5 and 10 GB", "10 or more GB"))</f>
        <v>Between 5 and 10 GB</v>
      </c>
    </row>
    <row r="4053" spans="1:33" x14ac:dyDescent="0.3">
      <c r="A4053" t="s">
        <v>8221</v>
      </c>
      <c r="B4053" t="s">
        <v>21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21</v>
      </c>
      <c r="I4053" t="s">
        <v>18</v>
      </c>
      <c r="J4053">
        <v>33</v>
      </c>
      <c r="K4053">
        <v>2</v>
      </c>
      <c r="L4053">
        <v>7</v>
      </c>
      <c r="M4053" t="s">
        <v>21</v>
      </c>
      <c r="N4053">
        <v>0</v>
      </c>
      <c r="O4053" t="s">
        <v>19</v>
      </c>
      <c r="P4053" t="s">
        <v>8222</v>
      </c>
      <c r="Q4053" t="s">
        <v>20</v>
      </c>
      <c r="R4053">
        <v>70</v>
      </c>
      <c r="S4053" t="s">
        <v>17</v>
      </c>
      <c r="T4053" t="s">
        <v>21</v>
      </c>
      <c r="U4053" t="s">
        <v>17</v>
      </c>
      <c r="V4053" t="str">
        <f>IF(Table2[[#This Row],[Age]] &lt; 30, "Under 30", IF(Table2[[#This Row],[Age]] &lt; 65, "Other", "Senior"))</f>
        <v>Senior</v>
      </c>
      <c r="W4053">
        <v>0</v>
      </c>
      <c r="X4053" t="s">
        <v>21</v>
      </c>
      <c r="Y4053" t="s">
        <v>28</v>
      </c>
      <c r="Z4053" t="s">
        <v>34</v>
      </c>
      <c r="AA4053">
        <v>56</v>
      </c>
      <c r="AB4053">
        <v>142</v>
      </c>
      <c r="AC4053" t="s">
        <v>86</v>
      </c>
      <c r="AD4053" t="s">
        <v>99</v>
      </c>
      <c r="AE4053">
        <f t="shared" si="63"/>
        <v>1</v>
      </c>
      <c r="AF4053">
        <v>1</v>
      </c>
      <c r="AG4053" t="str">
        <f>IF(Table2[[#This Row],[Avg Monthly GB Download]] &lt; 5, "Less than 5 GB", IF(Table2[[#This Row],[Avg Monthly GB Download]] &lt;= 10, "Between 5 and 10 GB", "10 or more GB"))</f>
        <v>Between 5 and 10 GB</v>
      </c>
    </row>
    <row r="4054" spans="1:33" x14ac:dyDescent="0.3">
      <c r="A4054" t="s">
        <v>8223</v>
      </c>
      <c r="B4054" t="s">
        <v>21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17</v>
      </c>
      <c r="I4054" t="s">
        <v>18</v>
      </c>
      <c r="J4054">
        <v>0</v>
      </c>
      <c r="K4054">
        <v>3</v>
      </c>
      <c r="L4054">
        <v>9</v>
      </c>
      <c r="M4054" t="s">
        <v>21</v>
      </c>
      <c r="N4054">
        <v>0</v>
      </c>
      <c r="O4054" t="s">
        <v>89</v>
      </c>
      <c r="P4054" t="s">
        <v>8224</v>
      </c>
      <c r="Q4054" t="s">
        <v>22</v>
      </c>
      <c r="R4054">
        <v>30</v>
      </c>
      <c r="S4054" t="s">
        <v>17</v>
      </c>
      <c r="T4054" t="s">
        <v>17</v>
      </c>
      <c r="U4054" t="s">
        <v>17</v>
      </c>
      <c r="V4054" t="str">
        <f>IF(Table2[[#This Row],[Age]] &lt; 30, "Under 30", IF(Table2[[#This Row],[Age]] &lt; 65, "Other", "Senior"))</f>
        <v>Other</v>
      </c>
      <c r="W4054">
        <v>0</v>
      </c>
      <c r="X4054" t="s">
        <v>17</v>
      </c>
      <c r="Y4054" t="s">
        <v>28</v>
      </c>
      <c r="Z4054" t="s">
        <v>34</v>
      </c>
      <c r="AA4054">
        <v>55</v>
      </c>
      <c r="AB4054">
        <v>1293</v>
      </c>
      <c r="AC4054" t="s">
        <v>35</v>
      </c>
      <c r="AD4054" t="s">
        <v>100</v>
      </c>
      <c r="AE4054">
        <f t="shared" si="63"/>
        <v>1</v>
      </c>
      <c r="AF4054">
        <v>1</v>
      </c>
      <c r="AG4054" t="str">
        <f>IF(Table2[[#This Row],[Avg Monthly GB Download]] &lt; 5, "Less than 5 GB", IF(Table2[[#This Row],[Avg Monthly GB Download]] &lt;= 10, "Between 5 and 10 GB", "10 or more GB"))</f>
        <v>Between 5 and 10 GB</v>
      </c>
    </row>
    <row r="4055" spans="1:33" x14ac:dyDescent="0.3">
      <c r="A4055" t="s">
        <v>8225</v>
      </c>
      <c r="B4055" t="s">
        <v>21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17</v>
      </c>
      <c r="I4055" t="s">
        <v>84</v>
      </c>
      <c r="J4055">
        <v>0</v>
      </c>
      <c r="K4055">
        <v>3</v>
      </c>
      <c r="L4055">
        <v>3</v>
      </c>
      <c r="M4055" t="s">
        <v>21</v>
      </c>
      <c r="N4055">
        <v>0</v>
      </c>
      <c r="O4055" t="s">
        <v>65</v>
      </c>
      <c r="P4055" t="s">
        <v>8226</v>
      </c>
      <c r="Q4055" t="s">
        <v>22</v>
      </c>
      <c r="R4055">
        <v>40</v>
      </c>
      <c r="S4055" t="s">
        <v>17</v>
      </c>
      <c r="T4055" t="s">
        <v>17</v>
      </c>
      <c r="U4055" t="s">
        <v>17</v>
      </c>
      <c r="V4055" t="str">
        <f>IF(Table2[[#This Row],[Age]] &lt; 30, "Under 30", IF(Table2[[#This Row],[Age]] &lt; 65, "Other", "Senior"))</f>
        <v>Other</v>
      </c>
      <c r="W4055">
        <v>0</v>
      </c>
      <c r="X4055" t="s">
        <v>17</v>
      </c>
      <c r="Y4055" t="s">
        <v>28</v>
      </c>
      <c r="Z4055" t="s">
        <v>34</v>
      </c>
      <c r="AA4055">
        <v>47</v>
      </c>
      <c r="AB4055">
        <v>47</v>
      </c>
      <c r="AC4055" t="s">
        <v>86</v>
      </c>
      <c r="AD4055" t="s">
        <v>99</v>
      </c>
      <c r="AE4055">
        <f t="shared" si="63"/>
        <v>1</v>
      </c>
      <c r="AF4055">
        <v>1</v>
      </c>
      <c r="AG4055" t="str">
        <f>IF(Table2[[#This Row],[Avg Monthly GB Download]] &lt; 5, "Less than 5 GB", IF(Table2[[#This Row],[Avg Monthly GB Download]] &lt;= 10, "Between 5 and 10 GB", "10 or more GB"))</f>
        <v>Less than 5 GB</v>
      </c>
    </row>
    <row r="4056" spans="1:33" x14ac:dyDescent="0.3">
      <c r="A4056" t="s">
        <v>8227</v>
      </c>
      <c r="B4056" t="s">
        <v>21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17</v>
      </c>
      <c r="I4056" t="s">
        <v>18</v>
      </c>
      <c r="J4056">
        <v>0</v>
      </c>
      <c r="K4056">
        <v>3</v>
      </c>
      <c r="L4056">
        <v>1</v>
      </c>
      <c r="M4056" t="s">
        <v>17</v>
      </c>
      <c r="N4056">
        <v>59</v>
      </c>
      <c r="O4056" t="s">
        <v>31</v>
      </c>
      <c r="P4056" t="s">
        <v>8228</v>
      </c>
      <c r="Q4056" t="s">
        <v>22</v>
      </c>
      <c r="R4056">
        <v>64</v>
      </c>
      <c r="S4056" t="s">
        <v>17</v>
      </c>
      <c r="T4056" t="s">
        <v>17</v>
      </c>
      <c r="U4056" t="s">
        <v>17</v>
      </c>
      <c r="V4056" t="str">
        <f>IF(Table2[[#This Row],[Age]] &lt; 30, "Under 30", IF(Table2[[#This Row],[Age]] &lt; 65, "Other", "Senior"))</f>
        <v>Other</v>
      </c>
      <c r="W4056">
        <v>0</v>
      </c>
      <c r="X4056" t="s">
        <v>21</v>
      </c>
      <c r="Y4056" t="s">
        <v>28</v>
      </c>
      <c r="Z4056" t="s">
        <v>34</v>
      </c>
      <c r="AA4056">
        <v>68</v>
      </c>
      <c r="AB4056">
        <v>4303</v>
      </c>
      <c r="AC4056" t="s">
        <v>86</v>
      </c>
      <c r="AD4056" t="s">
        <v>87</v>
      </c>
      <c r="AE4056">
        <f t="shared" si="63"/>
        <v>1</v>
      </c>
      <c r="AF4056">
        <v>1</v>
      </c>
      <c r="AG4056" t="str">
        <f>IF(Table2[[#This Row],[Avg Monthly GB Download]] &lt; 5, "Less than 5 GB", IF(Table2[[#This Row],[Avg Monthly GB Download]] &lt;= 10, "Between 5 and 10 GB", "10 or more GB"))</f>
        <v>Less than 5 GB</v>
      </c>
    </row>
    <row r="4057" spans="1:33" x14ac:dyDescent="0.3">
      <c r="A4057" t="s">
        <v>8229</v>
      </c>
      <c r="B4057" t="s">
        <v>21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17</v>
      </c>
      <c r="I4057" t="s">
        <v>18</v>
      </c>
      <c r="J4057">
        <v>0</v>
      </c>
      <c r="K4057">
        <v>5</v>
      </c>
      <c r="L4057">
        <v>10</v>
      </c>
      <c r="M4057" t="s">
        <v>21</v>
      </c>
      <c r="N4057">
        <v>0</v>
      </c>
      <c r="O4057" t="s">
        <v>57</v>
      </c>
      <c r="P4057" t="s">
        <v>8230</v>
      </c>
      <c r="Q4057" t="s">
        <v>20</v>
      </c>
      <c r="R4057">
        <v>47</v>
      </c>
      <c r="S4057" t="s">
        <v>17</v>
      </c>
      <c r="T4057" t="s">
        <v>17</v>
      </c>
      <c r="U4057" t="s">
        <v>17</v>
      </c>
      <c r="V4057" t="str">
        <f>IF(Table2[[#This Row],[Age]] &lt; 30, "Under 30", IF(Table2[[#This Row],[Age]] &lt; 65, "Other", "Senior"))</f>
        <v>Other</v>
      </c>
      <c r="W4057">
        <v>0</v>
      </c>
      <c r="X4057" t="s">
        <v>21</v>
      </c>
      <c r="Y4057" t="s">
        <v>28</v>
      </c>
      <c r="Z4057" t="s">
        <v>29</v>
      </c>
      <c r="AA4057">
        <v>40</v>
      </c>
      <c r="AB4057">
        <v>637</v>
      </c>
      <c r="AC4057" t="s">
        <v>52</v>
      </c>
      <c r="AD4057" t="s">
        <v>92</v>
      </c>
      <c r="AE4057">
        <f t="shared" si="63"/>
        <v>1</v>
      </c>
      <c r="AF4057">
        <v>1</v>
      </c>
      <c r="AG4057" t="str">
        <f>IF(Table2[[#This Row],[Avg Monthly GB Download]] &lt; 5, "Less than 5 GB", IF(Table2[[#This Row],[Avg Monthly GB Download]] &lt;= 10, "Between 5 and 10 GB", "10 or more GB"))</f>
        <v>Between 5 and 10 GB</v>
      </c>
    </row>
    <row r="4058" spans="1:33" x14ac:dyDescent="0.3">
      <c r="A4058" t="s">
        <v>8231</v>
      </c>
      <c r="B4058" t="s">
        <v>21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17</v>
      </c>
      <c r="I4058" t="s">
        <v>18</v>
      </c>
      <c r="J4058">
        <v>0</v>
      </c>
      <c r="K4058">
        <v>0</v>
      </c>
      <c r="L4058">
        <v>5</v>
      </c>
      <c r="M4058" t="s">
        <v>21</v>
      </c>
      <c r="N4058">
        <v>0</v>
      </c>
      <c r="O4058" t="s">
        <v>26</v>
      </c>
      <c r="P4058" t="s">
        <v>8232</v>
      </c>
      <c r="Q4058" t="s">
        <v>22</v>
      </c>
      <c r="R4058">
        <v>84</v>
      </c>
      <c r="S4058" t="s">
        <v>17</v>
      </c>
      <c r="T4058" t="s">
        <v>21</v>
      </c>
      <c r="U4058" t="s">
        <v>17</v>
      </c>
      <c r="V4058" t="str">
        <f>IF(Table2[[#This Row],[Age]] &lt; 30, "Under 30", IF(Table2[[#This Row],[Age]] &lt; 65, "Other", "Senior"))</f>
        <v>Senior</v>
      </c>
      <c r="W4058">
        <v>0</v>
      </c>
      <c r="X4058" t="s">
        <v>21</v>
      </c>
      <c r="Y4058" t="s">
        <v>28</v>
      </c>
      <c r="Z4058" t="s">
        <v>29</v>
      </c>
      <c r="AA4058">
        <v>47</v>
      </c>
      <c r="AB4058">
        <v>3212</v>
      </c>
      <c r="AC4058" t="s">
        <v>52</v>
      </c>
      <c r="AD4058" t="s">
        <v>92</v>
      </c>
      <c r="AE4058">
        <f t="shared" si="63"/>
        <v>1</v>
      </c>
      <c r="AF4058">
        <v>1</v>
      </c>
      <c r="AG4058" t="str">
        <f>IF(Table2[[#This Row],[Avg Monthly GB Download]] &lt; 5, "Less than 5 GB", IF(Table2[[#This Row],[Avg Monthly GB Download]] &lt;= 10, "Between 5 and 10 GB", "10 or more GB"))</f>
        <v>Between 5 and 10 GB</v>
      </c>
    </row>
    <row r="4059" spans="1:33" x14ac:dyDescent="0.3">
      <c r="A4059" t="s">
        <v>8233</v>
      </c>
      <c r="B4059" t="s">
        <v>21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17</v>
      </c>
      <c r="I4059" t="s">
        <v>18</v>
      </c>
      <c r="J4059">
        <v>0</v>
      </c>
      <c r="K4059">
        <v>3</v>
      </c>
      <c r="L4059">
        <v>3</v>
      </c>
      <c r="M4059" t="s">
        <v>21</v>
      </c>
      <c r="N4059">
        <v>0</v>
      </c>
      <c r="O4059" t="s">
        <v>24</v>
      </c>
      <c r="P4059" t="s">
        <v>8234</v>
      </c>
      <c r="Q4059" t="s">
        <v>22</v>
      </c>
      <c r="R4059">
        <v>41</v>
      </c>
      <c r="S4059" t="s">
        <v>17</v>
      </c>
      <c r="T4059" t="s">
        <v>17</v>
      </c>
      <c r="U4059" t="s">
        <v>17</v>
      </c>
      <c r="V4059" t="str">
        <f>IF(Table2[[#This Row],[Age]] &lt; 30, "Under 30", IF(Table2[[#This Row],[Age]] &lt; 65, "Other", "Senior"))</f>
        <v>Other</v>
      </c>
      <c r="W4059">
        <v>0</v>
      </c>
      <c r="X4059" t="s">
        <v>17</v>
      </c>
      <c r="Y4059" t="s">
        <v>28</v>
      </c>
      <c r="Z4059" t="s">
        <v>91</v>
      </c>
      <c r="AA4059">
        <v>33</v>
      </c>
      <c r="AB4059">
        <v>33</v>
      </c>
      <c r="AC4059" t="s">
        <v>52</v>
      </c>
      <c r="AD4059" t="s">
        <v>92</v>
      </c>
      <c r="AE4059">
        <f t="shared" si="63"/>
        <v>1</v>
      </c>
      <c r="AF4059">
        <v>1</v>
      </c>
      <c r="AG4059" t="str">
        <f>IF(Table2[[#This Row],[Avg Monthly GB Download]] &lt; 5, "Less than 5 GB", IF(Table2[[#This Row],[Avg Monthly GB Download]] &lt;= 10, "Between 5 and 10 GB", "10 or more GB"))</f>
        <v>Less than 5 GB</v>
      </c>
    </row>
    <row r="4060" spans="1:33" x14ac:dyDescent="0.3">
      <c r="A4060" t="s">
        <v>8235</v>
      </c>
      <c r="B4060" t="s">
        <v>21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17</v>
      </c>
      <c r="I4060" t="s">
        <v>18</v>
      </c>
      <c r="J4060">
        <v>0</v>
      </c>
      <c r="K4060">
        <v>0</v>
      </c>
      <c r="L4060">
        <v>15</v>
      </c>
      <c r="M4060" t="s">
        <v>21</v>
      </c>
      <c r="N4060">
        <v>0</v>
      </c>
      <c r="O4060" t="s">
        <v>54</v>
      </c>
      <c r="P4060" t="s">
        <v>8236</v>
      </c>
      <c r="Q4060" t="s">
        <v>22</v>
      </c>
      <c r="R4060">
        <v>29</v>
      </c>
      <c r="S4060" t="s">
        <v>21</v>
      </c>
      <c r="T4060" t="s">
        <v>17</v>
      </c>
      <c r="U4060" t="s">
        <v>17</v>
      </c>
      <c r="V4060" t="str">
        <f>IF(Table2[[#This Row],[Age]] &lt; 30, "Under 30", IF(Table2[[#This Row],[Age]] &lt; 65, "Other", "Senior"))</f>
        <v>Under 30</v>
      </c>
      <c r="W4060">
        <v>0</v>
      </c>
      <c r="X4060" t="s">
        <v>21</v>
      </c>
      <c r="Y4060" t="s">
        <v>28</v>
      </c>
      <c r="Z4060" t="s">
        <v>34</v>
      </c>
      <c r="AA4060">
        <v>51</v>
      </c>
      <c r="AB4060">
        <v>2708</v>
      </c>
      <c r="AC4060" t="s">
        <v>86</v>
      </c>
      <c r="AD4060" t="s">
        <v>99</v>
      </c>
      <c r="AE4060">
        <f t="shared" si="63"/>
        <v>1</v>
      </c>
      <c r="AF4060">
        <v>1</v>
      </c>
      <c r="AG4060" t="str">
        <f>IF(Table2[[#This Row],[Avg Monthly GB Download]] &lt; 5, "Less than 5 GB", IF(Table2[[#This Row],[Avg Monthly GB Download]] &lt;= 10, "Between 5 and 10 GB", "10 or more GB"))</f>
        <v>10 or more GB</v>
      </c>
    </row>
    <row r="4061" spans="1:33" x14ac:dyDescent="0.3">
      <c r="A4061" t="s">
        <v>8237</v>
      </c>
      <c r="B4061" t="s">
        <v>21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17</v>
      </c>
      <c r="I4061" t="s">
        <v>18</v>
      </c>
      <c r="J4061">
        <v>0</v>
      </c>
      <c r="K4061">
        <v>1</v>
      </c>
      <c r="L4061">
        <v>1</v>
      </c>
      <c r="M4061" t="s">
        <v>21</v>
      </c>
      <c r="N4061">
        <v>0</v>
      </c>
      <c r="O4061" t="s">
        <v>76</v>
      </c>
      <c r="P4061" t="s">
        <v>8238</v>
      </c>
      <c r="Q4061" t="s">
        <v>22</v>
      </c>
      <c r="R4061">
        <v>67</v>
      </c>
      <c r="S4061" t="s">
        <v>17</v>
      </c>
      <c r="T4061" t="s">
        <v>21</v>
      </c>
      <c r="U4061" t="s">
        <v>17</v>
      </c>
      <c r="V4061" t="str">
        <f>IF(Table2[[#This Row],[Age]] &lt; 30, "Under 30", IF(Table2[[#This Row],[Age]] &lt; 65, "Other", "Senior"))</f>
        <v>Senior</v>
      </c>
      <c r="W4061">
        <v>0</v>
      </c>
      <c r="X4061" t="s">
        <v>21</v>
      </c>
      <c r="Y4061" t="s">
        <v>49</v>
      </c>
      <c r="Z4061" t="s">
        <v>34</v>
      </c>
      <c r="AA4061">
        <v>59</v>
      </c>
      <c r="AB4061">
        <v>3971</v>
      </c>
      <c r="AC4061" t="s">
        <v>86</v>
      </c>
      <c r="AD4061" t="s">
        <v>99</v>
      </c>
      <c r="AE4061">
        <f t="shared" si="63"/>
        <v>1</v>
      </c>
      <c r="AF4061">
        <v>1</v>
      </c>
      <c r="AG4061" t="str">
        <f>IF(Table2[[#This Row],[Avg Monthly GB Download]] &lt; 5, "Less than 5 GB", IF(Table2[[#This Row],[Avg Monthly GB Download]] &lt;= 10, "Between 5 and 10 GB", "10 or more GB"))</f>
        <v>Less than 5 GB</v>
      </c>
    </row>
    <row r="4062" spans="1:33" x14ac:dyDescent="0.3">
      <c r="A4062" t="s">
        <v>8239</v>
      </c>
      <c r="B4062" t="s">
        <v>21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17</v>
      </c>
      <c r="I4062" t="s">
        <v>18</v>
      </c>
      <c r="J4062">
        <v>0</v>
      </c>
      <c r="K4062">
        <v>0</v>
      </c>
      <c r="L4062">
        <v>2</v>
      </c>
      <c r="M4062" t="s">
        <v>21</v>
      </c>
      <c r="N4062">
        <v>0</v>
      </c>
      <c r="O4062" t="s">
        <v>65</v>
      </c>
      <c r="P4062" t="s">
        <v>8240</v>
      </c>
      <c r="Q4062" t="s">
        <v>20</v>
      </c>
      <c r="R4062">
        <v>45</v>
      </c>
      <c r="S4062" t="s">
        <v>17</v>
      </c>
      <c r="T4062" t="s">
        <v>17</v>
      </c>
      <c r="U4062" t="s">
        <v>17</v>
      </c>
      <c r="V4062" t="str">
        <f>IF(Table2[[#This Row],[Age]] &lt; 30, "Under 30", IF(Table2[[#This Row],[Age]] &lt; 65, "Other", "Senior"))</f>
        <v>Other</v>
      </c>
      <c r="W4062">
        <v>0</v>
      </c>
      <c r="X4062" t="s">
        <v>21</v>
      </c>
      <c r="Y4062" t="s">
        <v>28</v>
      </c>
      <c r="Z4062" t="s">
        <v>34</v>
      </c>
      <c r="AA4062">
        <v>17</v>
      </c>
      <c r="AB4062">
        <v>216</v>
      </c>
      <c r="AC4062" t="s">
        <v>86</v>
      </c>
      <c r="AD4062" t="s">
        <v>87</v>
      </c>
      <c r="AE4062">
        <f t="shared" si="63"/>
        <v>1</v>
      </c>
      <c r="AF4062">
        <v>1</v>
      </c>
      <c r="AG4062" t="str">
        <f>IF(Table2[[#This Row],[Avg Monthly GB Download]] &lt; 5, "Less than 5 GB", IF(Table2[[#This Row],[Avg Monthly GB Download]] &lt;= 10, "Between 5 and 10 GB", "10 or more GB"))</f>
        <v>Less than 5 GB</v>
      </c>
    </row>
    <row r="4063" spans="1:33" x14ac:dyDescent="0.3">
      <c r="A4063" t="s">
        <v>8241</v>
      </c>
      <c r="B4063" t="s">
        <v>21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17</v>
      </c>
      <c r="I4063" t="s">
        <v>18</v>
      </c>
      <c r="J4063">
        <v>0</v>
      </c>
      <c r="K4063">
        <v>3</v>
      </c>
      <c r="L4063">
        <v>10</v>
      </c>
      <c r="M4063" t="s">
        <v>17</v>
      </c>
      <c r="N4063">
        <v>5</v>
      </c>
      <c r="O4063" t="s">
        <v>69</v>
      </c>
      <c r="P4063" t="s">
        <v>8242</v>
      </c>
      <c r="Q4063" t="s">
        <v>20</v>
      </c>
      <c r="R4063">
        <v>61</v>
      </c>
      <c r="S4063" t="s">
        <v>17</v>
      </c>
      <c r="T4063" t="s">
        <v>17</v>
      </c>
      <c r="U4063" t="s">
        <v>17</v>
      </c>
      <c r="V4063" t="str">
        <f>IF(Table2[[#This Row],[Age]] &lt; 30, "Under 30", IF(Table2[[#This Row],[Age]] &lt; 65, "Other", "Senior"))</f>
        <v>Other</v>
      </c>
      <c r="W4063">
        <v>0</v>
      </c>
      <c r="X4063" t="s">
        <v>17</v>
      </c>
      <c r="Y4063" t="s">
        <v>28</v>
      </c>
      <c r="Z4063" t="s">
        <v>34</v>
      </c>
      <c r="AA4063">
        <v>46</v>
      </c>
      <c r="AB4063">
        <v>172</v>
      </c>
      <c r="AC4063" t="s">
        <v>52</v>
      </c>
      <c r="AD4063" t="s">
        <v>92</v>
      </c>
      <c r="AE4063">
        <f t="shared" si="63"/>
        <v>1</v>
      </c>
      <c r="AF4063">
        <v>1</v>
      </c>
      <c r="AG4063" t="str">
        <f>IF(Table2[[#This Row],[Avg Monthly GB Download]] &lt; 5, "Less than 5 GB", IF(Table2[[#This Row],[Avg Monthly GB Download]] &lt;= 10, "Between 5 and 10 GB", "10 or more GB"))</f>
        <v>Between 5 and 10 GB</v>
      </c>
    </row>
    <row r="4064" spans="1:33" x14ac:dyDescent="0.3">
      <c r="A4064" t="s">
        <v>8243</v>
      </c>
      <c r="B4064" t="s">
        <v>21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17</v>
      </c>
      <c r="I4064" t="s">
        <v>18</v>
      </c>
      <c r="J4064">
        <v>0</v>
      </c>
      <c r="K4064">
        <v>4</v>
      </c>
      <c r="L4064">
        <v>4</v>
      </c>
      <c r="M4064" t="s">
        <v>21</v>
      </c>
      <c r="N4064">
        <v>0</v>
      </c>
      <c r="O4064" t="s">
        <v>81</v>
      </c>
      <c r="P4064" t="s">
        <v>8244</v>
      </c>
      <c r="Q4064" t="s">
        <v>22</v>
      </c>
      <c r="R4064">
        <v>47</v>
      </c>
      <c r="S4064" t="s">
        <v>17</v>
      </c>
      <c r="T4064" t="s">
        <v>17</v>
      </c>
      <c r="U4064" t="s">
        <v>17</v>
      </c>
      <c r="V4064" t="str">
        <f>IF(Table2[[#This Row],[Age]] &lt; 30, "Under 30", IF(Table2[[#This Row],[Age]] &lt; 65, "Other", "Senior"))</f>
        <v>Other</v>
      </c>
      <c r="W4064">
        <v>0</v>
      </c>
      <c r="X4064" t="s">
        <v>21</v>
      </c>
      <c r="Y4064" t="s">
        <v>28</v>
      </c>
      <c r="Z4064" t="s">
        <v>34</v>
      </c>
      <c r="AA4064">
        <v>48</v>
      </c>
      <c r="AB4064">
        <v>562</v>
      </c>
      <c r="AC4064" t="s">
        <v>86</v>
      </c>
      <c r="AD4064" t="s">
        <v>87</v>
      </c>
      <c r="AE4064">
        <f t="shared" si="63"/>
        <v>1</v>
      </c>
      <c r="AF4064">
        <v>1</v>
      </c>
      <c r="AG4064" t="str">
        <f>IF(Table2[[#This Row],[Avg Monthly GB Download]] &lt; 5, "Less than 5 GB", IF(Table2[[#This Row],[Avg Monthly GB Download]] &lt;= 10, "Between 5 and 10 GB", "10 or more GB"))</f>
        <v>Less than 5 GB</v>
      </c>
    </row>
    <row r="4065" spans="1:33" x14ac:dyDescent="0.3">
      <c r="A4065" t="s">
        <v>8245</v>
      </c>
      <c r="B4065" t="s">
        <v>21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17</v>
      </c>
      <c r="I4065" t="s">
        <v>18</v>
      </c>
      <c r="J4065">
        <v>0</v>
      </c>
      <c r="K4065">
        <v>5</v>
      </c>
      <c r="L4065">
        <v>1</v>
      </c>
      <c r="M4065" t="s">
        <v>21</v>
      </c>
      <c r="N4065">
        <v>0</v>
      </c>
      <c r="O4065" t="s">
        <v>69</v>
      </c>
      <c r="P4065" t="s">
        <v>8246</v>
      </c>
      <c r="Q4065" t="s">
        <v>22</v>
      </c>
      <c r="R4065">
        <v>45</v>
      </c>
      <c r="S4065" t="s">
        <v>17</v>
      </c>
      <c r="T4065" t="s">
        <v>17</v>
      </c>
      <c r="U4065" t="s">
        <v>17</v>
      </c>
      <c r="V4065" t="str">
        <f>IF(Table2[[#This Row],[Age]] &lt; 30, "Under 30", IF(Table2[[#This Row],[Age]] &lt; 65, "Other", "Senior"))</f>
        <v>Other</v>
      </c>
      <c r="W4065">
        <v>0</v>
      </c>
      <c r="X4065" t="s">
        <v>17</v>
      </c>
      <c r="Y4065" t="s">
        <v>28</v>
      </c>
      <c r="Z4065" t="s">
        <v>34</v>
      </c>
      <c r="AA4065">
        <v>16</v>
      </c>
      <c r="AB4065">
        <v>16</v>
      </c>
      <c r="AC4065" t="s">
        <v>52</v>
      </c>
      <c r="AD4065" t="s">
        <v>92</v>
      </c>
      <c r="AE4065">
        <f t="shared" si="63"/>
        <v>1</v>
      </c>
      <c r="AF4065">
        <v>1</v>
      </c>
      <c r="AG4065" t="str">
        <f>IF(Table2[[#This Row],[Avg Monthly GB Download]] &lt; 5, "Less than 5 GB", IF(Table2[[#This Row],[Avg Monthly GB Download]] &lt;= 10, "Between 5 and 10 GB", "10 or more GB"))</f>
        <v>Less than 5 GB</v>
      </c>
    </row>
    <row r="4066" spans="1:33" x14ac:dyDescent="0.3">
      <c r="A4066" t="s">
        <v>8247</v>
      </c>
      <c r="B4066" t="s">
        <v>21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17</v>
      </c>
      <c r="I4066" t="s">
        <v>18</v>
      </c>
      <c r="J4066">
        <v>0</v>
      </c>
      <c r="K4066">
        <v>2</v>
      </c>
      <c r="L4066">
        <v>24</v>
      </c>
      <c r="M4066" t="s">
        <v>21</v>
      </c>
      <c r="N4066">
        <v>0</v>
      </c>
      <c r="O4066" t="s">
        <v>90</v>
      </c>
      <c r="P4066" t="s">
        <v>8248</v>
      </c>
      <c r="Q4066" t="s">
        <v>20</v>
      </c>
      <c r="R4066">
        <v>23</v>
      </c>
      <c r="S4066" t="s">
        <v>21</v>
      </c>
      <c r="T4066" t="s">
        <v>17</v>
      </c>
      <c r="U4066" t="s">
        <v>17</v>
      </c>
      <c r="V4066" t="str">
        <f>IF(Table2[[#This Row],[Age]] &lt; 30, "Under 30", IF(Table2[[#This Row],[Age]] &lt; 65, "Other", "Senior"))</f>
        <v>Under 30</v>
      </c>
      <c r="W4066">
        <v>0</v>
      </c>
      <c r="X4066" t="s">
        <v>21</v>
      </c>
      <c r="Y4066" t="s">
        <v>94</v>
      </c>
      <c r="Z4066" t="s">
        <v>34</v>
      </c>
      <c r="AA4066">
        <v>42</v>
      </c>
      <c r="AB4066">
        <v>2248</v>
      </c>
      <c r="AC4066" t="s">
        <v>52</v>
      </c>
      <c r="AD4066" t="s">
        <v>92</v>
      </c>
      <c r="AE4066">
        <f t="shared" si="63"/>
        <v>1</v>
      </c>
      <c r="AF4066">
        <v>1</v>
      </c>
      <c r="AG4066" t="str">
        <f>IF(Table2[[#This Row],[Avg Monthly GB Download]] &lt; 5, "Less than 5 GB", IF(Table2[[#This Row],[Avg Monthly GB Download]] &lt;= 10, "Between 5 and 10 GB", "10 or more GB"))</f>
        <v>10 or more GB</v>
      </c>
    </row>
    <row r="4067" spans="1:33" x14ac:dyDescent="0.3">
      <c r="A4067" t="s">
        <v>8249</v>
      </c>
      <c r="B4067" t="s">
        <v>21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17</v>
      </c>
      <c r="I4067" t="s">
        <v>18</v>
      </c>
      <c r="J4067">
        <v>0</v>
      </c>
      <c r="K4067">
        <v>0</v>
      </c>
      <c r="L4067">
        <v>12</v>
      </c>
      <c r="M4067" t="s">
        <v>21</v>
      </c>
      <c r="N4067">
        <v>0</v>
      </c>
      <c r="O4067" t="s">
        <v>33</v>
      </c>
      <c r="P4067" t="s">
        <v>8250</v>
      </c>
      <c r="Q4067" t="s">
        <v>20</v>
      </c>
      <c r="R4067">
        <v>24</v>
      </c>
      <c r="S4067" t="s">
        <v>21</v>
      </c>
      <c r="T4067" t="s">
        <v>17</v>
      </c>
      <c r="U4067" t="s">
        <v>17</v>
      </c>
      <c r="V4067" t="str">
        <f>IF(Table2[[#This Row],[Age]] &lt; 30, "Under 30", IF(Table2[[#This Row],[Age]] &lt; 65, "Other", "Senior"))</f>
        <v>Under 30</v>
      </c>
      <c r="W4067">
        <v>0</v>
      </c>
      <c r="X4067" t="s">
        <v>17</v>
      </c>
      <c r="Y4067" t="s">
        <v>94</v>
      </c>
      <c r="Z4067" t="s">
        <v>29</v>
      </c>
      <c r="AA4067">
        <v>64</v>
      </c>
      <c r="AB4067">
        <v>3100</v>
      </c>
      <c r="AC4067" t="s">
        <v>86</v>
      </c>
      <c r="AD4067" t="s">
        <v>99</v>
      </c>
      <c r="AE4067">
        <f t="shared" si="63"/>
        <v>1</v>
      </c>
      <c r="AF4067">
        <v>1</v>
      </c>
      <c r="AG4067" t="str">
        <f>IF(Table2[[#This Row],[Avg Monthly GB Download]] &lt; 5, "Less than 5 GB", IF(Table2[[#This Row],[Avg Monthly GB Download]] &lt;= 10, "Between 5 and 10 GB", "10 or more GB"))</f>
        <v>10 or more GB</v>
      </c>
    </row>
    <row r="4068" spans="1:33" x14ac:dyDescent="0.3">
      <c r="A4068" t="s">
        <v>8251</v>
      </c>
      <c r="B4068" t="s">
        <v>21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17</v>
      </c>
      <c r="I4068" t="s">
        <v>18</v>
      </c>
      <c r="J4068">
        <v>0</v>
      </c>
      <c r="K4068">
        <v>1</v>
      </c>
      <c r="L4068">
        <v>3</v>
      </c>
      <c r="M4068" t="s">
        <v>21</v>
      </c>
      <c r="N4068">
        <v>0</v>
      </c>
      <c r="O4068" t="s">
        <v>41</v>
      </c>
      <c r="P4068" t="s">
        <v>8252</v>
      </c>
      <c r="Q4068" t="s">
        <v>22</v>
      </c>
      <c r="R4068">
        <v>38</v>
      </c>
      <c r="S4068" t="s">
        <v>17</v>
      </c>
      <c r="T4068" t="s">
        <v>17</v>
      </c>
      <c r="U4068" t="s">
        <v>17</v>
      </c>
      <c r="V4068" t="str">
        <f>IF(Table2[[#This Row],[Age]] &lt; 30, "Under 30", IF(Table2[[#This Row],[Age]] &lt; 65, "Other", "Senior"))</f>
        <v>Other</v>
      </c>
      <c r="W4068">
        <v>0</v>
      </c>
      <c r="X4068" t="s">
        <v>17</v>
      </c>
      <c r="Y4068" t="s">
        <v>28</v>
      </c>
      <c r="Z4068" t="s">
        <v>34</v>
      </c>
      <c r="AA4068">
        <v>21</v>
      </c>
      <c r="AB4068">
        <v>40</v>
      </c>
      <c r="AC4068" t="s">
        <v>86</v>
      </c>
      <c r="AD4068" t="s">
        <v>87</v>
      </c>
      <c r="AE4068">
        <f t="shared" si="63"/>
        <v>1</v>
      </c>
      <c r="AF4068">
        <v>1</v>
      </c>
      <c r="AG4068" t="str">
        <f>IF(Table2[[#This Row],[Avg Monthly GB Download]] &lt; 5, "Less than 5 GB", IF(Table2[[#This Row],[Avg Monthly GB Download]] &lt;= 10, "Between 5 and 10 GB", "10 or more GB"))</f>
        <v>Less than 5 GB</v>
      </c>
    </row>
    <row r="4069" spans="1:33" x14ac:dyDescent="0.3">
      <c r="A4069" t="s">
        <v>8253</v>
      </c>
      <c r="B4069" t="s">
        <v>21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17</v>
      </c>
      <c r="I4069" t="s">
        <v>18</v>
      </c>
      <c r="J4069">
        <v>0</v>
      </c>
      <c r="K4069">
        <v>4</v>
      </c>
      <c r="L4069">
        <v>1</v>
      </c>
      <c r="M4069" t="s">
        <v>21</v>
      </c>
      <c r="N4069">
        <v>0</v>
      </c>
      <c r="O4069" t="s">
        <v>33</v>
      </c>
      <c r="P4069" t="s">
        <v>8254</v>
      </c>
      <c r="Q4069" t="s">
        <v>20</v>
      </c>
      <c r="R4069">
        <v>48</v>
      </c>
      <c r="S4069" t="s">
        <v>17</v>
      </c>
      <c r="T4069" t="s">
        <v>17</v>
      </c>
      <c r="U4069" t="s">
        <v>17</v>
      </c>
      <c r="V4069" t="str">
        <f>IF(Table2[[#This Row],[Age]] &lt; 30, "Under 30", IF(Table2[[#This Row],[Age]] &lt; 65, "Other", "Senior"))</f>
        <v>Other</v>
      </c>
      <c r="W4069">
        <v>0</v>
      </c>
      <c r="X4069" t="s">
        <v>21</v>
      </c>
      <c r="Y4069" t="s">
        <v>28</v>
      </c>
      <c r="Z4069" t="s">
        <v>29</v>
      </c>
      <c r="AA4069">
        <v>44</v>
      </c>
      <c r="AB4069">
        <v>1308</v>
      </c>
      <c r="AC4069" t="s">
        <v>52</v>
      </c>
      <c r="AD4069" t="s">
        <v>92</v>
      </c>
      <c r="AE4069">
        <f t="shared" si="63"/>
        <v>1</v>
      </c>
      <c r="AF4069">
        <v>1</v>
      </c>
      <c r="AG4069" t="str">
        <f>IF(Table2[[#This Row],[Avg Monthly GB Download]] &lt; 5, "Less than 5 GB", IF(Table2[[#This Row],[Avg Monthly GB Download]] &lt;= 10, "Between 5 and 10 GB", "10 or more GB"))</f>
        <v>Less than 5 GB</v>
      </c>
    </row>
    <row r="4070" spans="1:33" x14ac:dyDescent="0.3">
      <c r="A4070" t="s">
        <v>8255</v>
      </c>
      <c r="B4070" t="s">
        <v>21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17</v>
      </c>
      <c r="I4070" t="s">
        <v>18</v>
      </c>
      <c r="J4070">
        <v>0</v>
      </c>
      <c r="K4070">
        <v>5</v>
      </c>
      <c r="L4070">
        <v>1</v>
      </c>
      <c r="M4070" t="s">
        <v>17</v>
      </c>
      <c r="N4070">
        <v>38</v>
      </c>
      <c r="O4070" t="s">
        <v>46</v>
      </c>
      <c r="P4070" t="s">
        <v>8256</v>
      </c>
      <c r="Q4070" t="s">
        <v>20</v>
      </c>
      <c r="R4070">
        <v>69</v>
      </c>
      <c r="S4070" t="s">
        <v>17</v>
      </c>
      <c r="T4070" t="s">
        <v>21</v>
      </c>
      <c r="U4070" t="s">
        <v>17</v>
      </c>
      <c r="V4070" t="str">
        <f>IF(Table2[[#This Row],[Age]] &lt; 30, "Under 30", IF(Table2[[#This Row],[Age]] &lt; 65, "Other", "Senior"))</f>
        <v>Senior</v>
      </c>
      <c r="W4070">
        <v>0</v>
      </c>
      <c r="X4070" t="s">
        <v>21</v>
      </c>
      <c r="Y4070" t="s">
        <v>28</v>
      </c>
      <c r="Z4070" t="s">
        <v>34</v>
      </c>
      <c r="AA4070">
        <v>47</v>
      </c>
      <c r="AB4070">
        <v>711</v>
      </c>
      <c r="AC4070" t="s">
        <v>52</v>
      </c>
      <c r="AD4070" t="s">
        <v>53</v>
      </c>
      <c r="AE4070">
        <f t="shared" si="63"/>
        <v>1</v>
      </c>
      <c r="AF4070">
        <v>1</v>
      </c>
      <c r="AG4070" t="str">
        <f>IF(Table2[[#This Row],[Avg Monthly GB Download]] &lt; 5, "Less than 5 GB", IF(Table2[[#This Row],[Avg Monthly GB Download]] &lt;= 10, "Between 5 and 10 GB", "10 or more GB"))</f>
        <v>Less than 5 GB</v>
      </c>
    </row>
    <row r="4071" spans="1:33" x14ac:dyDescent="0.3">
      <c r="A4071" t="s">
        <v>8257</v>
      </c>
      <c r="B4071" t="s">
        <v>21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17</v>
      </c>
      <c r="I4071" t="s">
        <v>18</v>
      </c>
      <c r="J4071">
        <v>0</v>
      </c>
      <c r="K4071">
        <v>0</v>
      </c>
      <c r="L4071">
        <v>2</v>
      </c>
      <c r="M4071" t="s">
        <v>21</v>
      </c>
      <c r="N4071">
        <v>0</v>
      </c>
      <c r="O4071" t="s">
        <v>66</v>
      </c>
      <c r="P4071" t="s">
        <v>8258</v>
      </c>
      <c r="Q4071" t="s">
        <v>22</v>
      </c>
      <c r="R4071">
        <v>34</v>
      </c>
      <c r="S4071" t="s">
        <v>17</v>
      </c>
      <c r="T4071" t="s">
        <v>17</v>
      </c>
      <c r="U4071" t="s">
        <v>17</v>
      </c>
      <c r="V4071" t="str">
        <f>IF(Table2[[#This Row],[Age]] &lt; 30, "Under 30", IF(Table2[[#This Row],[Age]] &lt; 65, "Other", "Senior"))</f>
        <v>Other</v>
      </c>
      <c r="W4071">
        <v>0</v>
      </c>
      <c r="X4071" t="s">
        <v>17</v>
      </c>
      <c r="Y4071" t="s">
        <v>28</v>
      </c>
      <c r="Z4071" t="s">
        <v>34</v>
      </c>
      <c r="AA4071">
        <v>42</v>
      </c>
      <c r="AB4071">
        <v>718</v>
      </c>
      <c r="AC4071" t="s">
        <v>52</v>
      </c>
      <c r="AD4071" t="s">
        <v>92</v>
      </c>
      <c r="AE4071">
        <f t="shared" si="63"/>
        <v>1</v>
      </c>
      <c r="AF4071">
        <v>1</v>
      </c>
      <c r="AG4071" t="str">
        <f>IF(Table2[[#This Row],[Avg Monthly GB Download]] &lt; 5, "Less than 5 GB", IF(Table2[[#This Row],[Avg Monthly GB Download]] &lt;= 10, "Between 5 and 10 GB", "10 or more GB"))</f>
        <v>Less than 5 GB</v>
      </c>
    </row>
    <row r="4072" spans="1:33" x14ac:dyDescent="0.3">
      <c r="A4072" t="s">
        <v>8259</v>
      </c>
      <c r="B4072" t="s">
        <v>21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17</v>
      </c>
      <c r="I4072" t="s">
        <v>18</v>
      </c>
      <c r="J4072">
        <v>0</v>
      </c>
      <c r="K4072">
        <v>2</v>
      </c>
      <c r="L4072">
        <v>2</v>
      </c>
      <c r="M4072" t="s">
        <v>21</v>
      </c>
      <c r="N4072">
        <v>0</v>
      </c>
      <c r="O4072" t="s">
        <v>48</v>
      </c>
      <c r="P4072" t="s">
        <v>8260</v>
      </c>
      <c r="Q4072" t="s">
        <v>20</v>
      </c>
      <c r="R4072">
        <v>72</v>
      </c>
      <c r="S4072" t="s">
        <v>17</v>
      </c>
      <c r="T4072" t="s">
        <v>21</v>
      </c>
      <c r="U4072" t="s">
        <v>17</v>
      </c>
      <c r="V4072" t="str">
        <f>IF(Table2[[#This Row],[Age]] &lt; 30, "Under 30", IF(Table2[[#This Row],[Age]] &lt; 65, "Other", "Senior"))</f>
        <v>Senior</v>
      </c>
      <c r="W4072">
        <v>0</v>
      </c>
      <c r="X4072" t="s">
        <v>21</v>
      </c>
      <c r="Y4072" t="s">
        <v>94</v>
      </c>
      <c r="Z4072" t="s">
        <v>34</v>
      </c>
      <c r="AA4072">
        <v>63</v>
      </c>
      <c r="AB4072">
        <v>3323</v>
      </c>
      <c r="AC4072" t="s">
        <v>86</v>
      </c>
      <c r="AD4072" t="s">
        <v>99</v>
      </c>
      <c r="AE4072">
        <f t="shared" si="63"/>
        <v>1</v>
      </c>
      <c r="AF4072">
        <v>1</v>
      </c>
      <c r="AG4072" t="str">
        <f>IF(Table2[[#This Row],[Avg Monthly GB Download]] &lt; 5, "Less than 5 GB", IF(Table2[[#This Row],[Avg Monthly GB Download]] &lt;= 10, "Between 5 and 10 GB", "10 or more GB"))</f>
        <v>Less than 5 GB</v>
      </c>
    </row>
    <row r="4073" spans="1:33" x14ac:dyDescent="0.3">
      <c r="A4073" t="s">
        <v>8261</v>
      </c>
      <c r="B4073" t="s">
        <v>21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17</v>
      </c>
      <c r="I4073" t="s">
        <v>18</v>
      </c>
      <c r="J4073">
        <v>0</v>
      </c>
      <c r="K4073">
        <v>5</v>
      </c>
      <c r="L4073">
        <v>2</v>
      </c>
      <c r="M4073" t="s">
        <v>21</v>
      </c>
      <c r="N4073">
        <v>0</v>
      </c>
      <c r="O4073" t="s">
        <v>81</v>
      </c>
      <c r="P4073" t="s">
        <v>8262</v>
      </c>
      <c r="Q4073" t="s">
        <v>20</v>
      </c>
      <c r="R4073">
        <v>76</v>
      </c>
      <c r="S4073" t="s">
        <v>17</v>
      </c>
      <c r="T4073" t="s">
        <v>21</v>
      </c>
      <c r="U4073" t="s">
        <v>17</v>
      </c>
      <c r="V4073" t="str">
        <f>IF(Table2[[#This Row],[Age]] &lt; 30, "Under 30", IF(Table2[[#This Row],[Age]] &lt; 65, "Other", "Senior"))</f>
        <v>Senior</v>
      </c>
      <c r="W4073">
        <v>0</v>
      </c>
      <c r="X4073" t="s">
        <v>17</v>
      </c>
      <c r="Y4073" t="s">
        <v>28</v>
      </c>
      <c r="Z4073" t="s">
        <v>34</v>
      </c>
      <c r="AA4073">
        <v>43</v>
      </c>
      <c r="AB4073">
        <v>900</v>
      </c>
      <c r="AC4073" t="s">
        <v>52</v>
      </c>
      <c r="AD4073" t="s">
        <v>53</v>
      </c>
      <c r="AE4073">
        <f t="shared" si="63"/>
        <v>1</v>
      </c>
      <c r="AF4073">
        <v>1</v>
      </c>
      <c r="AG4073" t="str">
        <f>IF(Table2[[#This Row],[Avg Monthly GB Download]] &lt; 5, "Less than 5 GB", IF(Table2[[#This Row],[Avg Monthly GB Download]] &lt;= 10, "Between 5 and 10 GB", "10 or more GB"))</f>
        <v>Less than 5 GB</v>
      </c>
    </row>
    <row r="4074" spans="1:33" x14ac:dyDescent="0.3">
      <c r="A4074" t="s">
        <v>8263</v>
      </c>
      <c r="B4074" t="s">
        <v>21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17</v>
      </c>
      <c r="I4074" t="s">
        <v>18</v>
      </c>
      <c r="J4074">
        <v>0</v>
      </c>
      <c r="K4074">
        <v>5</v>
      </c>
      <c r="L4074">
        <v>2</v>
      </c>
      <c r="M4074" t="s">
        <v>21</v>
      </c>
      <c r="N4074">
        <v>0</v>
      </c>
      <c r="O4074" t="s">
        <v>55</v>
      </c>
      <c r="P4074" t="s">
        <v>8264</v>
      </c>
      <c r="Q4074" t="s">
        <v>20</v>
      </c>
      <c r="R4074">
        <v>77</v>
      </c>
      <c r="S4074" t="s">
        <v>17</v>
      </c>
      <c r="T4074" t="s">
        <v>21</v>
      </c>
      <c r="U4074" t="s">
        <v>17</v>
      </c>
      <c r="V4074" t="str">
        <f>IF(Table2[[#This Row],[Age]] &lt; 30, "Under 30", IF(Table2[[#This Row],[Age]] &lt; 65, "Other", "Senior"))</f>
        <v>Senior</v>
      </c>
      <c r="W4074">
        <v>0</v>
      </c>
      <c r="X4074" t="s">
        <v>17</v>
      </c>
      <c r="Y4074" t="s">
        <v>28</v>
      </c>
      <c r="Z4074" t="s">
        <v>34</v>
      </c>
      <c r="AA4074">
        <v>43</v>
      </c>
      <c r="AB4074">
        <v>43</v>
      </c>
      <c r="AC4074" t="s">
        <v>52</v>
      </c>
      <c r="AD4074" t="s">
        <v>53</v>
      </c>
      <c r="AE4074">
        <f t="shared" si="63"/>
        <v>1</v>
      </c>
      <c r="AF4074">
        <v>1</v>
      </c>
      <c r="AG4074" t="str">
        <f>IF(Table2[[#This Row],[Avg Monthly GB Download]] &lt; 5, "Less than 5 GB", IF(Table2[[#This Row],[Avg Monthly GB Download]] &lt;= 10, "Between 5 and 10 GB", "10 or more GB"))</f>
        <v>Less than 5 GB</v>
      </c>
    </row>
    <row r="4075" spans="1:33" x14ac:dyDescent="0.3">
      <c r="A4075" t="s">
        <v>8265</v>
      </c>
      <c r="B4075" t="s">
        <v>21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17</v>
      </c>
      <c r="I4075" t="s">
        <v>18</v>
      </c>
      <c r="J4075">
        <v>0</v>
      </c>
      <c r="K4075">
        <v>4</v>
      </c>
      <c r="L4075">
        <v>2</v>
      </c>
      <c r="M4075" t="s">
        <v>21</v>
      </c>
      <c r="N4075">
        <v>0</v>
      </c>
      <c r="O4075" t="s">
        <v>19</v>
      </c>
      <c r="P4075" t="s">
        <v>8266</v>
      </c>
      <c r="Q4075" t="s">
        <v>20</v>
      </c>
      <c r="R4075">
        <v>48</v>
      </c>
      <c r="S4075" t="s">
        <v>17</v>
      </c>
      <c r="T4075" t="s">
        <v>17</v>
      </c>
      <c r="U4075" t="s">
        <v>17</v>
      </c>
      <c r="V4075" t="str">
        <f>IF(Table2[[#This Row],[Age]] &lt; 30, "Under 30", IF(Table2[[#This Row],[Age]] &lt; 65, "Other", "Senior"))</f>
        <v>Other</v>
      </c>
      <c r="W4075">
        <v>0</v>
      </c>
      <c r="X4075" t="s">
        <v>21</v>
      </c>
      <c r="Y4075" t="s">
        <v>28</v>
      </c>
      <c r="Z4075" t="s">
        <v>29</v>
      </c>
      <c r="AA4075">
        <v>35</v>
      </c>
      <c r="AB4075">
        <v>35</v>
      </c>
      <c r="AC4075" t="s">
        <v>35</v>
      </c>
      <c r="AD4075" t="s">
        <v>36</v>
      </c>
      <c r="AE4075">
        <f t="shared" si="63"/>
        <v>1</v>
      </c>
      <c r="AF4075">
        <v>1</v>
      </c>
      <c r="AG4075" t="str">
        <f>IF(Table2[[#This Row],[Avg Monthly GB Download]] &lt; 5, "Less than 5 GB", IF(Table2[[#This Row],[Avg Monthly GB Download]] &lt;= 10, "Between 5 and 10 GB", "10 or more GB"))</f>
        <v>Less than 5 GB</v>
      </c>
    </row>
    <row r="4076" spans="1:33" x14ac:dyDescent="0.3">
      <c r="A4076" t="s">
        <v>8267</v>
      </c>
      <c r="B4076" t="s">
        <v>21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21</v>
      </c>
      <c r="I4076" t="s">
        <v>18</v>
      </c>
      <c r="J4076">
        <v>60.8</v>
      </c>
      <c r="K4076">
        <v>1</v>
      </c>
      <c r="L4076">
        <v>2</v>
      </c>
      <c r="M4076" t="s">
        <v>17</v>
      </c>
      <c r="N4076">
        <v>33</v>
      </c>
      <c r="O4076" t="s">
        <v>69</v>
      </c>
      <c r="P4076" t="s">
        <v>8268</v>
      </c>
      <c r="Q4076" t="s">
        <v>20</v>
      </c>
      <c r="R4076">
        <v>59</v>
      </c>
      <c r="S4076" t="s">
        <v>17</v>
      </c>
      <c r="T4076" t="s">
        <v>17</v>
      </c>
      <c r="U4076" t="s">
        <v>17</v>
      </c>
      <c r="V4076" t="str">
        <f>IF(Table2[[#This Row],[Age]] &lt; 30, "Under 30", IF(Table2[[#This Row],[Age]] &lt; 65, "Other", "Senior"))</f>
        <v>Other</v>
      </c>
      <c r="W4076">
        <v>0</v>
      </c>
      <c r="X4076" t="s">
        <v>17</v>
      </c>
      <c r="Y4076" t="s">
        <v>28</v>
      </c>
      <c r="Z4076" t="s">
        <v>34</v>
      </c>
      <c r="AA4076">
        <v>42</v>
      </c>
      <c r="AB4076">
        <v>1451</v>
      </c>
      <c r="AC4076" t="s">
        <v>35</v>
      </c>
      <c r="AD4076" t="s">
        <v>36</v>
      </c>
      <c r="AE4076">
        <f t="shared" si="63"/>
        <v>1</v>
      </c>
      <c r="AF4076">
        <v>1</v>
      </c>
      <c r="AG4076" t="str">
        <f>IF(Table2[[#This Row],[Avg Monthly GB Download]] &lt; 5, "Less than 5 GB", IF(Table2[[#This Row],[Avg Monthly GB Download]] &lt;= 10, "Between 5 and 10 GB", "10 or more GB"))</f>
        <v>Less than 5 GB</v>
      </c>
    </row>
    <row r="4077" spans="1:33" x14ac:dyDescent="0.3">
      <c r="A4077" t="s">
        <v>8269</v>
      </c>
      <c r="B4077" t="s">
        <v>21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21</v>
      </c>
      <c r="I4077" t="s">
        <v>18</v>
      </c>
      <c r="J4077">
        <v>22.4</v>
      </c>
      <c r="K4077">
        <v>4</v>
      </c>
      <c r="L4077">
        <v>2</v>
      </c>
      <c r="M4077" t="s">
        <v>21</v>
      </c>
      <c r="N4077">
        <v>0</v>
      </c>
      <c r="O4077" t="s">
        <v>58</v>
      </c>
      <c r="P4077" t="s">
        <v>8270</v>
      </c>
      <c r="Q4077" t="s">
        <v>22</v>
      </c>
      <c r="R4077">
        <v>82</v>
      </c>
      <c r="S4077" t="s">
        <v>17</v>
      </c>
      <c r="T4077" t="s">
        <v>21</v>
      </c>
      <c r="U4077" t="s">
        <v>17</v>
      </c>
      <c r="V4077" t="str">
        <f>IF(Table2[[#This Row],[Age]] &lt; 30, "Under 30", IF(Table2[[#This Row],[Age]] &lt; 65, "Other", "Senior"))</f>
        <v>Senior</v>
      </c>
      <c r="W4077">
        <v>0</v>
      </c>
      <c r="X4077" t="s">
        <v>21</v>
      </c>
      <c r="Y4077" t="s">
        <v>28</v>
      </c>
      <c r="Z4077" t="s">
        <v>34</v>
      </c>
      <c r="AA4077">
        <v>66</v>
      </c>
      <c r="AB4077">
        <v>2184</v>
      </c>
      <c r="AC4077" t="s">
        <v>35</v>
      </c>
      <c r="AD4077" t="s">
        <v>36</v>
      </c>
      <c r="AE4077">
        <f t="shared" si="63"/>
        <v>1</v>
      </c>
      <c r="AF4077">
        <v>1</v>
      </c>
      <c r="AG4077" t="str">
        <f>IF(Table2[[#This Row],[Avg Monthly GB Download]] &lt; 5, "Less than 5 GB", IF(Table2[[#This Row],[Avg Monthly GB Download]] &lt;= 10, "Between 5 and 10 GB", "10 or more GB"))</f>
        <v>Less than 5 GB</v>
      </c>
    </row>
    <row r="4078" spans="1:33" x14ac:dyDescent="0.3">
      <c r="A4078" t="s">
        <v>8271</v>
      </c>
      <c r="B4078" t="s">
        <v>21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21</v>
      </c>
      <c r="I4078" t="s">
        <v>18</v>
      </c>
      <c r="J4078">
        <v>132</v>
      </c>
      <c r="K4078">
        <v>5</v>
      </c>
      <c r="L4078">
        <v>18</v>
      </c>
      <c r="M4078" t="s">
        <v>21</v>
      </c>
      <c r="N4078">
        <v>0</v>
      </c>
      <c r="O4078" t="s">
        <v>59</v>
      </c>
      <c r="P4078" t="s">
        <v>8272</v>
      </c>
      <c r="Q4078" t="s">
        <v>20</v>
      </c>
      <c r="R4078">
        <v>22</v>
      </c>
      <c r="S4078" t="s">
        <v>21</v>
      </c>
      <c r="T4078" t="s">
        <v>17</v>
      </c>
      <c r="U4078" t="s">
        <v>17</v>
      </c>
      <c r="V4078" t="str">
        <f>IF(Table2[[#This Row],[Age]] &lt; 30, "Under 30", IF(Table2[[#This Row],[Age]] &lt; 65, "Other", "Senior"))</f>
        <v>Under 30</v>
      </c>
      <c r="W4078">
        <v>0</v>
      </c>
      <c r="X4078" t="s">
        <v>21</v>
      </c>
      <c r="Y4078" t="s">
        <v>94</v>
      </c>
      <c r="Z4078" t="s">
        <v>91</v>
      </c>
      <c r="AA4078">
        <v>56</v>
      </c>
      <c r="AB4078">
        <v>1873</v>
      </c>
      <c r="AC4078" t="s">
        <v>52</v>
      </c>
      <c r="AD4078" t="s">
        <v>92</v>
      </c>
      <c r="AE4078">
        <f t="shared" si="63"/>
        <v>1</v>
      </c>
      <c r="AF4078">
        <v>1</v>
      </c>
      <c r="AG4078" t="str">
        <f>IF(Table2[[#This Row],[Avg Monthly GB Download]] &lt; 5, "Less than 5 GB", IF(Table2[[#This Row],[Avg Monthly GB Download]] &lt;= 10, "Between 5 and 10 GB", "10 or more GB"))</f>
        <v>10 or more GB</v>
      </c>
    </row>
    <row r="4079" spans="1:33" x14ac:dyDescent="0.3">
      <c r="A4079" t="s">
        <v>8273</v>
      </c>
      <c r="B4079" t="s">
        <v>21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21</v>
      </c>
      <c r="I4079" t="s">
        <v>18</v>
      </c>
      <c r="J4079">
        <v>60.5</v>
      </c>
      <c r="K4079">
        <v>5</v>
      </c>
      <c r="L4079">
        <v>23</v>
      </c>
      <c r="M4079" t="s">
        <v>21</v>
      </c>
      <c r="N4079">
        <v>0</v>
      </c>
      <c r="O4079" t="s">
        <v>48</v>
      </c>
      <c r="P4079" t="s">
        <v>8274</v>
      </c>
      <c r="Q4079" t="s">
        <v>22</v>
      </c>
      <c r="R4079">
        <v>25</v>
      </c>
      <c r="S4079" t="s">
        <v>21</v>
      </c>
      <c r="T4079" t="s">
        <v>17</v>
      </c>
      <c r="U4079" t="s">
        <v>17</v>
      </c>
      <c r="V4079" t="str">
        <f>IF(Table2[[#This Row],[Age]] &lt; 30, "Under 30", IF(Table2[[#This Row],[Age]] &lt; 65, "Other", "Senior"))</f>
        <v>Under 30</v>
      </c>
      <c r="W4079">
        <v>0</v>
      </c>
      <c r="X4079" t="s">
        <v>17</v>
      </c>
      <c r="Y4079" t="s">
        <v>28</v>
      </c>
      <c r="Z4079" t="s">
        <v>34</v>
      </c>
      <c r="AA4079">
        <v>31</v>
      </c>
      <c r="AB4079">
        <v>31</v>
      </c>
      <c r="AC4079" t="s">
        <v>52</v>
      </c>
      <c r="AD4079" t="s">
        <v>98</v>
      </c>
      <c r="AE4079">
        <f t="shared" si="63"/>
        <v>1</v>
      </c>
      <c r="AF4079">
        <v>1</v>
      </c>
      <c r="AG4079" t="str">
        <f>IF(Table2[[#This Row],[Avg Monthly GB Download]] &lt; 5, "Less than 5 GB", IF(Table2[[#This Row],[Avg Monthly GB Download]] &lt;= 10, "Between 5 and 10 GB", "10 or more GB"))</f>
        <v>10 or more GB</v>
      </c>
    </row>
    <row r="4080" spans="1:33" x14ac:dyDescent="0.3">
      <c r="A4080" t="s">
        <v>8275</v>
      </c>
      <c r="B4080" t="s">
        <v>21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21</v>
      </c>
      <c r="I4080" t="s">
        <v>18</v>
      </c>
      <c r="J4080">
        <v>36.4</v>
      </c>
      <c r="K4080">
        <v>5</v>
      </c>
      <c r="L4080">
        <v>15</v>
      </c>
      <c r="M4080" t="s">
        <v>21</v>
      </c>
      <c r="N4080">
        <v>0</v>
      </c>
      <c r="O4080" t="s">
        <v>39</v>
      </c>
      <c r="P4080" t="s">
        <v>8276</v>
      </c>
      <c r="Q4080" t="s">
        <v>20</v>
      </c>
      <c r="R4080">
        <v>22</v>
      </c>
      <c r="S4080" t="s">
        <v>21</v>
      </c>
      <c r="T4080" t="s">
        <v>17</v>
      </c>
      <c r="U4080" t="s">
        <v>17</v>
      </c>
      <c r="V4080" t="str">
        <f>IF(Table2[[#This Row],[Age]] &lt; 30, "Under 30", IF(Table2[[#This Row],[Age]] &lt; 65, "Other", "Senior"))</f>
        <v>Under 30</v>
      </c>
      <c r="W4080">
        <v>0</v>
      </c>
      <c r="X4080" t="s">
        <v>21</v>
      </c>
      <c r="Y4080" t="s">
        <v>28</v>
      </c>
      <c r="Z4080" t="s">
        <v>34</v>
      </c>
      <c r="AA4080">
        <v>48</v>
      </c>
      <c r="AB4080">
        <v>396</v>
      </c>
      <c r="AC4080" t="s">
        <v>52</v>
      </c>
      <c r="AD4080" t="s">
        <v>92</v>
      </c>
      <c r="AE4080">
        <f t="shared" si="63"/>
        <v>1</v>
      </c>
      <c r="AF4080">
        <v>1</v>
      </c>
      <c r="AG4080" t="str">
        <f>IF(Table2[[#This Row],[Avg Monthly GB Download]] &lt; 5, "Less than 5 GB", IF(Table2[[#This Row],[Avg Monthly GB Download]] &lt;= 10, "Between 5 and 10 GB", "10 or more GB"))</f>
        <v>10 or more GB</v>
      </c>
    </row>
    <row r="4081" spans="1:33" x14ac:dyDescent="0.3">
      <c r="A4081" t="s">
        <v>8277</v>
      </c>
      <c r="B4081" t="s">
        <v>21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21</v>
      </c>
      <c r="I4081" t="s">
        <v>18</v>
      </c>
      <c r="J4081">
        <v>111.6</v>
      </c>
      <c r="K4081">
        <v>2</v>
      </c>
      <c r="L4081">
        <v>3</v>
      </c>
      <c r="M4081" t="s">
        <v>21</v>
      </c>
      <c r="N4081">
        <v>0</v>
      </c>
      <c r="O4081" t="s">
        <v>54</v>
      </c>
      <c r="P4081" t="s">
        <v>8278</v>
      </c>
      <c r="Q4081" t="s">
        <v>20</v>
      </c>
      <c r="R4081">
        <v>66</v>
      </c>
      <c r="S4081" t="s">
        <v>17</v>
      </c>
      <c r="T4081" t="s">
        <v>21</v>
      </c>
      <c r="U4081" t="s">
        <v>17</v>
      </c>
      <c r="V4081" t="str">
        <f>IF(Table2[[#This Row],[Age]] &lt; 30, "Under 30", IF(Table2[[#This Row],[Age]] &lt; 65, "Other", "Senior"))</f>
        <v>Senior</v>
      </c>
      <c r="W4081">
        <v>0</v>
      </c>
      <c r="X4081" t="s">
        <v>17</v>
      </c>
      <c r="Y4081" t="s">
        <v>28</v>
      </c>
      <c r="Z4081" t="s">
        <v>34</v>
      </c>
      <c r="AA4081">
        <v>38</v>
      </c>
      <c r="AB4081">
        <v>203</v>
      </c>
      <c r="AC4081" t="s">
        <v>52</v>
      </c>
      <c r="AD4081" t="s">
        <v>53</v>
      </c>
      <c r="AE4081">
        <f t="shared" si="63"/>
        <v>1</v>
      </c>
      <c r="AF4081">
        <v>1</v>
      </c>
      <c r="AG4081" t="str">
        <f>IF(Table2[[#This Row],[Avg Monthly GB Download]] &lt; 5, "Less than 5 GB", IF(Table2[[#This Row],[Avg Monthly GB Download]] &lt;= 10, "Between 5 and 10 GB", "10 or more GB"))</f>
        <v>Less than 5 GB</v>
      </c>
    </row>
    <row r="4082" spans="1:33" x14ac:dyDescent="0.3">
      <c r="A4082" t="s">
        <v>8279</v>
      </c>
      <c r="B4082" t="s">
        <v>21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17</v>
      </c>
      <c r="I4082" t="s">
        <v>84</v>
      </c>
      <c r="J4082">
        <v>0</v>
      </c>
      <c r="K4082">
        <v>1</v>
      </c>
      <c r="L4082">
        <v>5</v>
      </c>
      <c r="M4082" t="s">
        <v>21</v>
      </c>
      <c r="N4082">
        <v>0</v>
      </c>
      <c r="O4082" t="s">
        <v>75</v>
      </c>
      <c r="P4082" t="s">
        <v>8280</v>
      </c>
      <c r="Q4082" t="s">
        <v>20</v>
      </c>
      <c r="R4082">
        <v>28</v>
      </c>
      <c r="S4082" t="s">
        <v>21</v>
      </c>
      <c r="T4082" t="s">
        <v>17</v>
      </c>
      <c r="U4082" t="s">
        <v>17</v>
      </c>
      <c r="V4082" t="str">
        <f>IF(Table2[[#This Row],[Age]] &lt; 30, "Under 30", IF(Table2[[#This Row],[Age]] &lt; 65, "Other", "Senior"))</f>
        <v>Under 30</v>
      </c>
      <c r="W4082">
        <v>0</v>
      </c>
      <c r="X4082" t="s">
        <v>17</v>
      </c>
      <c r="Y4082" t="s">
        <v>28</v>
      </c>
      <c r="Z4082" t="s">
        <v>34</v>
      </c>
      <c r="AA4082">
        <v>45</v>
      </c>
      <c r="AB4082">
        <v>91</v>
      </c>
      <c r="AC4082" t="s">
        <v>52</v>
      </c>
      <c r="AD4082" t="s">
        <v>53</v>
      </c>
      <c r="AE4082">
        <f t="shared" si="63"/>
        <v>1</v>
      </c>
      <c r="AF4082">
        <v>1</v>
      </c>
      <c r="AG4082" t="str">
        <f>IF(Table2[[#This Row],[Avg Monthly GB Download]] &lt; 5, "Less than 5 GB", IF(Table2[[#This Row],[Avg Monthly GB Download]] &lt;= 10, "Between 5 and 10 GB", "10 or more GB"))</f>
        <v>Between 5 and 10 GB</v>
      </c>
    </row>
    <row r="4083" spans="1:33" x14ac:dyDescent="0.3">
      <c r="A4083" t="s">
        <v>8281</v>
      </c>
      <c r="B4083" t="s">
        <v>21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21</v>
      </c>
      <c r="I4083" t="s">
        <v>18</v>
      </c>
      <c r="J4083">
        <v>85</v>
      </c>
      <c r="K4083">
        <v>5</v>
      </c>
      <c r="L4083">
        <v>2</v>
      </c>
      <c r="M4083" t="s">
        <v>17</v>
      </c>
      <c r="N4083">
        <v>31</v>
      </c>
      <c r="O4083" t="s">
        <v>80</v>
      </c>
      <c r="P4083" t="s">
        <v>8282</v>
      </c>
      <c r="Q4083" t="s">
        <v>20</v>
      </c>
      <c r="R4083">
        <v>59</v>
      </c>
      <c r="S4083" t="s">
        <v>17</v>
      </c>
      <c r="T4083" t="s">
        <v>17</v>
      </c>
      <c r="U4083" t="s">
        <v>17</v>
      </c>
      <c r="V4083" t="str">
        <f>IF(Table2[[#This Row],[Age]] &lt; 30, "Under 30", IF(Table2[[#This Row],[Age]] &lt; 65, "Other", "Senior"))</f>
        <v>Other</v>
      </c>
      <c r="W4083">
        <v>0</v>
      </c>
      <c r="X4083" t="s">
        <v>17</v>
      </c>
      <c r="Y4083" t="s">
        <v>94</v>
      </c>
      <c r="Z4083" t="s">
        <v>91</v>
      </c>
      <c r="AA4083">
        <v>12</v>
      </c>
      <c r="AB4083">
        <v>504</v>
      </c>
      <c r="AC4083" t="s">
        <v>52</v>
      </c>
      <c r="AD4083" t="s">
        <v>92</v>
      </c>
      <c r="AE4083">
        <f t="shared" si="63"/>
        <v>1</v>
      </c>
      <c r="AF4083">
        <v>1</v>
      </c>
      <c r="AG4083" t="str">
        <f>IF(Table2[[#This Row],[Avg Monthly GB Download]] &lt; 5, "Less than 5 GB", IF(Table2[[#This Row],[Avg Monthly GB Download]] &lt;= 10, "Between 5 and 10 GB", "10 or more GB"))</f>
        <v>Less than 5 GB</v>
      </c>
    </row>
    <row r="4084" spans="1:33" x14ac:dyDescent="0.3">
      <c r="A4084" t="s">
        <v>8283</v>
      </c>
      <c r="B4084" t="s">
        <v>21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21</v>
      </c>
      <c r="I4084" t="s">
        <v>18</v>
      </c>
      <c r="J4084">
        <v>3.2</v>
      </c>
      <c r="K4084">
        <v>2</v>
      </c>
      <c r="L4084">
        <v>10</v>
      </c>
      <c r="M4084" t="s">
        <v>21</v>
      </c>
      <c r="N4084">
        <v>0</v>
      </c>
      <c r="O4084" t="s">
        <v>31</v>
      </c>
      <c r="P4084" t="s">
        <v>8284</v>
      </c>
      <c r="Q4084" t="s">
        <v>20</v>
      </c>
      <c r="R4084">
        <v>63</v>
      </c>
      <c r="S4084" t="s">
        <v>17</v>
      </c>
      <c r="T4084" t="s">
        <v>17</v>
      </c>
      <c r="U4084" t="s">
        <v>17</v>
      </c>
      <c r="V4084" t="str">
        <f>IF(Table2[[#This Row],[Age]] &lt; 30, "Under 30", IF(Table2[[#This Row],[Age]] &lt; 65, "Other", "Senior"))</f>
        <v>Other</v>
      </c>
      <c r="W4084">
        <v>0</v>
      </c>
      <c r="X4084" t="s">
        <v>17</v>
      </c>
      <c r="Y4084" t="s">
        <v>28</v>
      </c>
      <c r="Z4084" t="s">
        <v>29</v>
      </c>
      <c r="AA4084">
        <v>55</v>
      </c>
      <c r="AB4084">
        <v>2135</v>
      </c>
      <c r="AC4084" t="s">
        <v>52</v>
      </c>
      <c r="AD4084" t="s">
        <v>92</v>
      </c>
      <c r="AE4084">
        <f t="shared" si="63"/>
        <v>1</v>
      </c>
      <c r="AF4084">
        <v>1</v>
      </c>
      <c r="AG4084" t="str">
        <f>IF(Table2[[#This Row],[Avg Monthly GB Download]] &lt; 5, "Less than 5 GB", IF(Table2[[#This Row],[Avg Monthly GB Download]] &lt;= 10, "Between 5 and 10 GB", "10 or more GB"))</f>
        <v>Between 5 and 10 GB</v>
      </c>
    </row>
    <row r="4085" spans="1:33" x14ac:dyDescent="0.3">
      <c r="A4085" t="s">
        <v>8285</v>
      </c>
      <c r="B4085" t="s">
        <v>21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21</v>
      </c>
      <c r="I4085" t="s">
        <v>18</v>
      </c>
      <c r="J4085">
        <v>129.69999999999999</v>
      </c>
      <c r="K4085">
        <v>3</v>
      </c>
      <c r="L4085">
        <v>2</v>
      </c>
      <c r="M4085" t="s">
        <v>21</v>
      </c>
      <c r="N4085">
        <v>0</v>
      </c>
      <c r="O4085" t="s">
        <v>56</v>
      </c>
      <c r="P4085" t="s">
        <v>8286</v>
      </c>
      <c r="Q4085" t="s">
        <v>20</v>
      </c>
      <c r="R4085">
        <v>41</v>
      </c>
      <c r="S4085" t="s">
        <v>17</v>
      </c>
      <c r="T4085" t="s">
        <v>17</v>
      </c>
      <c r="U4085" t="s">
        <v>17</v>
      </c>
      <c r="V4085" t="str">
        <f>IF(Table2[[#This Row],[Age]] &lt; 30, "Under 30", IF(Table2[[#This Row],[Age]] &lt; 65, "Other", "Senior"))</f>
        <v>Other</v>
      </c>
      <c r="W4085">
        <v>0</v>
      </c>
      <c r="X4085" t="s">
        <v>21</v>
      </c>
      <c r="Y4085" t="s">
        <v>49</v>
      </c>
      <c r="Z4085" t="s">
        <v>34</v>
      </c>
      <c r="AA4085">
        <v>46</v>
      </c>
      <c r="AB4085">
        <v>2630</v>
      </c>
      <c r="AC4085" t="s">
        <v>52</v>
      </c>
      <c r="AD4085" t="s">
        <v>98</v>
      </c>
      <c r="AE4085">
        <f t="shared" si="63"/>
        <v>1</v>
      </c>
      <c r="AF4085">
        <v>1</v>
      </c>
      <c r="AG4085" t="str">
        <f>IF(Table2[[#This Row],[Avg Monthly GB Download]] &lt; 5, "Less than 5 GB", IF(Table2[[#This Row],[Avg Monthly GB Download]] &lt;= 10, "Between 5 and 10 GB", "10 or more GB"))</f>
        <v>Less than 5 GB</v>
      </c>
    </row>
    <row r="4086" spans="1:33" x14ac:dyDescent="0.3">
      <c r="A4086" t="s">
        <v>8287</v>
      </c>
      <c r="B4086" t="s">
        <v>21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21</v>
      </c>
      <c r="I4086" t="s">
        <v>18</v>
      </c>
      <c r="J4086">
        <v>2.8</v>
      </c>
      <c r="K4086">
        <v>2</v>
      </c>
      <c r="L4086">
        <v>6</v>
      </c>
      <c r="M4086" t="s">
        <v>21</v>
      </c>
      <c r="N4086">
        <v>0</v>
      </c>
      <c r="O4086" t="s">
        <v>39</v>
      </c>
      <c r="P4086" t="s">
        <v>8288</v>
      </c>
      <c r="Q4086" t="s">
        <v>22</v>
      </c>
      <c r="R4086">
        <v>52</v>
      </c>
      <c r="S4086" t="s">
        <v>17</v>
      </c>
      <c r="T4086" t="s">
        <v>17</v>
      </c>
      <c r="U4086" t="s">
        <v>17</v>
      </c>
      <c r="V4086" t="str">
        <f>IF(Table2[[#This Row],[Age]] &lt; 30, "Under 30", IF(Table2[[#This Row],[Age]] &lt; 65, "Other", "Senior"))</f>
        <v>Other</v>
      </c>
      <c r="W4086">
        <v>0</v>
      </c>
      <c r="X4086" t="s">
        <v>17</v>
      </c>
      <c r="Y4086" t="s">
        <v>28</v>
      </c>
      <c r="Z4086" t="s">
        <v>34</v>
      </c>
      <c r="AA4086">
        <v>22</v>
      </c>
      <c r="AB4086">
        <v>22</v>
      </c>
      <c r="AC4086" t="s">
        <v>52</v>
      </c>
      <c r="AD4086" t="s">
        <v>98</v>
      </c>
      <c r="AE4086">
        <f t="shared" si="63"/>
        <v>1</v>
      </c>
      <c r="AF4086">
        <v>1</v>
      </c>
      <c r="AG4086" t="str">
        <f>IF(Table2[[#This Row],[Avg Monthly GB Download]] &lt; 5, "Less than 5 GB", IF(Table2[[#This Row],[Avg Monthly GB Download]] &lt;= 10, "Between 5 and 10 GB", "10 or more GB"))</f>
        <v>Between 5 and 10 GB</v>
      </c>
    </row>
    <row r="4087" spans="1:33" x14ac:dyDescent="0.3">
      <c r="A4087" t="s">
        <v>8289</v>
      </c>
      <c r="B4087" t="s">
        <v>21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21</v>
      </c>
      <c r="I4087" t="s">
        <v>18</v>
      </c>
      <c r="J4087">
        <v>114.1</v>
      </c>
      <c r="K4087">
        <v>4</v>
      </c>
      <c r="L4087">
        <v>43</v>
      </c>
      <c r="M4087" t="s">
        <v>21</v>
      </c>
      <c r="N4087">
        <v>0</v>
      </c>
      <c r="O4087" t="s">
        <v>54</v>
      </c>
      <c r="P4087" t="s">
        <v>8290</v>
      </c>
      <c r="Q4087" t="s">
        <v>22</v>
      </c>
      <c r="R4087">
        <v>33</v>
      </c>
      <c r="S4087" t="s">
        <v>17</v>
      </c>
      <c r="T4087" t="s">
        <v>17</v>
      </c>
      <c r="U4087" t="s">
        <v>17</v>
      </c>
      <c r="V4087" t="str">
        <f>IF(Table2[[#This Row],[Age]] &lt; 30, "Under 30", IF(Table2[[#This Row],[Age]] &lt; 65, "Other", "Senior"))</f>
        <v>Other</v>
      </c>
      <c r="W4087">
        <v>0</v>
      </c>
      <c r="X4087" t="s">
        <v>21</v>
      </c>
      <c r="Y4087" t="s">
        <v>28</v>
      </c>
      <c r="Z4087" t="s">
        <v>34</v>
      </c>
      <c r="AA4087">
        <v>44</v>
      </c>
      <c r="AB4087">
        <v>1681</v>
      </c>
      <c r="AC4087" t="s">
        <v>52</v>
      </c>
      <c r="AD4087" t="s">
        <v>92</v>
      </c>
      <c r="AE4087">
        <f t="shared" si="63"/>
        <v>1</v>
      </c>
      <c r="AF4087">
        <v>1</v>
      </c>
      <c r="AG4087" t="str">
        <f>IF(Table2[[#This Row],[Avg Monthly GB Download]] &lt; 5, "Less than 5 GB", IF(Table2[[#This Row],[Avg Monthly GB Download]] &lt;= 10, "Between 5 and 10 GB", "10 or more GB"))</f>
        <v>10 or more GB</v>
      </c>
    </row>
    <row r="4088" spans="1:33" x14ac:dyDescent="0.3">
      <c r="A4088" t="s">
        <v>8291</v>
      </c>
      <c r="B4088" t="s">
        <v>21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21</v>
      </c>
      <c r="I4088" t="s">
        <v>18</v>
      </c>
      <c r="J4088">
        <v>10.4</v>
      </c>
      <c r="K4088">
        <v>5</v>
      </c>
      <c r="L4088">
        <v>2</v>
      </c>
      <c r="M4088" t="s">
        <v>21</v>
      </c>
      <c r="N4088">
        <v>0</v>
      </c>
      <c r="O4088" t="s">
        <v>73</v>
      </c>
      <c r="P4088" t="s">
        <v>8292</v>
      </c>
      <c r="Q4088" t="s">
        <v>22</v>
      </c>
      <c r="R4088">
        <v>64</v>
      </c>
      <c r="S4088" t="s">
        <v>17</v>
      </c>
      <c r="T4088" t="s">
        <v>17</v>
      </c>
      <c r="U4088" t="s">
        <v>17</v>
      </c>
      <c r="V4088" t="str">
        <f>IF(Table2[[#This Row],[Age]] &lt; 30, "Under 30", IF(Table2[[#This Row],[Age]] &lt; 65, "Other", "Senior"))</f>
        <v>Other</v>
      </c>
      <c r="W4088">
        <v>0</v>
      </c>
      <c r="X4088" t="s">
        <v>17</v>
      </c>
      <c r="Y4088" t="s">
        <v>28</v>
      </c>
      <c r="Z4088" t="s">
        <v>29</v>
      </c>
      <c r="AA4088">
        <v>10</v>
      </c>
      <c r="AB4088">
        <v>20</v>
      </c>
      <c r="AC4088" t="s">
        <v>52</v>
      </c>
      <c r="AD4088" t="s">
        <v>96</v>
      </c>
      <c r="AE4088">
        <f t="shared" si="63"/>
        <v>1</v>
      </c>
      <c r="AF4088">
        <v>1</v>
      </c>
      <c r="AG4088" t="str">
        <f>IF(Table2[[#This Row],[Avg Monthly GB Download]] &lt; 5, "Less than 5 GB", IF(Table2[[#This Row],[Avg Monthly GB Download]] &lt;= 10, "Between 5 and 10 GB", "10 or more GB"))</f>
        <v>Less than 5 GB</v>
      </c>
    </row>
    <row r="4089" spans="1:33" x14ac:dyDescent="0.3">
      <c r="A4089" t="s">
        <v>8293</v>
      </c>
      <c r="B4089" t="s">
        <v>21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21</v>
      </c>
      <c r="I4089" t="s">
        <v>18</v>
      </c>
      <c r="J4089">
        <v>3.3</v>
      </c>
      <c r="K4089">
        <v>3</v>
      </c>
      <c r="L4089">
        <v>21</v>
      </c>
      <c r="M4089" t="s">
        <v>21</v>
      </c>
      <c r="N4089">
        <v>0</v>
      </c>
      <c r="O4089" t="s">
        <v>39</v>
      </c>
      <c r="P4089" t="s">
        <v>8294</v>
      </c>
      <c r="Q4089" t="s">
        <v>20</v>
      </c>
      <c r="R4089">
        <v>28</v>
      </c>
      <c r="S4089" t="s">
        <v>21</v>
      </c>
      <c r="T4089" t="s">
        <v>17</v>
      </c>
      <c r="U4089" t="s">
        <v>17</v>
      </c>
      <c r="V4089" t="str">
        <f>IF(Table2[[#This Row],[Age]] &lt; 30, "Under 30", IF(Table2[[#This Row],[Age]] &lt; 65, "Other", "Senior"))</f>
        <v>Under 30</v>
      </c>
      <c r="W4089">
        <v>0</v>
      </c>
      <c r="X4089" t="s">
        <v>17</v>
      </c>
      <c r="Y4089" t="s">
        <v>28</v>
      </c>
      <c r="Z4089" t="s">
        <v>34</v>
      </c>
      <c r="AA4089">
        <v>62</v>
      </c>
      <c r="AB4089">
        <v>510</v>
      </c>
      <c r="AC4089" t="s">
        <v>52</v>
      </c>
      <c r="AD4089" t="s">
        <v>96</v>
      </c>
      <c r="AE4089">
        <f t="shared" si="63"/>
        <v>1</v>
      </c>
      <c r="AF4089">
        <v>1</v>
      </c>
      <c r="AG4089" t="str">
        <f>IF(Table2[[#This Row],[Avg Monthly GB Download]] &lt; 5, "Less than 5 GB", IF(Table2[[#This Row],[Avg Monthly GB Download]] &lt;= 10, "Between 5 and 10 GB", "10 or more GB"))</f>
        <v>10 or more GB</v>
      </c>
    </row>
    <row r="4090" spans="1:33" x14ac:dyDescent="0.3">
      <c r="A4090" t="s">
        <v>8295</v>
      </c>
      <c r="B4090" t="s">
        <v>21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21</v>
      </c>
      <c r="I4090" t="s">
        <v>18</v>
      </c>
      <c r="J4090">
        <v>10.7</v>
      </c>
      <c r="K4090">
        <v>1</v>
      </c>
      <c r="L4090">
        <v>4</v>
      </c>
      <c r="M4090" t="s">
        <v>17</v>
      </c>
      <c r="N4090">
        <v>0</v>
      </c>
      <c r="O4090" t="s">
        <v>39</v>
      </c>
      <c r="P4090" t="s">
        <v>8296</v>
      </c>
      <c r="Q4090" t="s">
        <v>22</v>
      </c>
      <c r="R4090">
        <v>72</v>
      </c>
      <c r="S4090" t="s">
        <v>17</v>
      </c>
      <c r="T4090" t="s">
        <v>21</v>
      </c>
      <c r="U4090" t="s">
        <v>17</v>
      </c>
      <c r="V4090" t="str">
        <f>IF(Table2[[#This Row],[Age]] &lt; 30, "Under 30", IF(Table2[[#This Row],[Age]] &lt; 65, "Other", "Senior"))</f>
        <v>Senior</v>
      </c>
      <c r="W4090">
        <v>0</v>
      </c>
      <c r="X4090" t="s">
        <v>17</v>
      </c>
      <c r="Y4090" t="s">
        <v>28</v>
      </c>
      <c r="Z4090" t="s">
        <v>34</v>
      </c>
      <c r="AA4090">
        <v>43</v>
      </c>
      <c r="AB4090">
        <v>276</v>
      </c>
      <c r="AC4090" t="s">
        <v>52</v>
      </c>
      <c r="AD4090" t="s">
        <v>53</v>
      </c>
      <c r="AE4090">
        <f t="shared" si="63"/>
        <v>1</v>
      </c>
      <c r="AF4090">
        <v>1</v>
      </c>
      <c r="AG4090" t="str">
        <f>IF(Table2[[#This Row],[Avg Monthly GB Download]] &lt; 5, "Less than 5 GB", IF(Table2[[#This Row],[Avg Monthly GB Download]] &lt;= 10, "Between 5 and 10 GB", "10 or more GB"))</f>
        <v>Less than 5 GB</v>
      </c>
    </row>
    <row r="4091" spans="1:33" x14ac:dyDescent="0.3">
      <c r="A4091" t="s">
        <v>8297</v>
      </c>
      <c r="B4091" t="s">
        <v>21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21</v>
      </c>
      <c r="I4091" t="s">
        <v>18</v>
      </c>
      <c r="J4091">
        <v>160.5</v>
      </c>
      <c r="K4091">
        <v>4</v>
      </c>
      <c r="L4091">
        <v>1</v>
      </c>
      <c r="M4091" t="s">
        <v>21</v>
      </c>
      <c r="N4091">
        <v>0</v>
      </c>
      <c r="O4091" t="s">
        <v>75</v>
      </c>
      <c r="P4091" t="s">
        <v>8298</v>
      </c>
      <c r="Q4091" t="s">
        <v>20</v>
      </c>
      <c r="R4091">
        <v>79</v>
      </c>
      <c r="S4091" t="s">
        <v>17</v>
      </c>
      <c r="T4091" t="s">
        <v>21</v>
      </c>
      <c r="U4091" t="s">
        <v>17</v>
      </c>
      <c r="V4091" t="str">
        <f>IF(Table2[[#This Row],[Age]] &lt; 30, "Under 30", IF(Table2[[#This Row],[Age]] &lt; 65, "Other", "Senior"))</f>
        <v>Senior</v>
      </c>
      <c r="W4091">
        <v>0</v>
      </c>
      <c r="X4091" t="s">
        <v>17</v>
      </c>
      <c r="Y4091" t="s">
        <v>28</v>
      </c>
      <c r="Z4091" t="s">
        <v>34</v>
      </c>
      <c r="AA4091">
        <v>53</v>
      </c>
      <c r="AB4091">
        <v>1677</v>
      </c>
      <c r="AC4091" t="s">
        <v>52</v>
      </c>
      <c r="AD4091" t="s">
        <v>53</v>
      </c>
      <c r="AE4091">
        <f t="shared" si="63"/>
        <v>1</v>
      </c>
      <c r="AF4091">
        <v>1</v>
      </c>
      <c r="AG4091" t="str">
        <f>IF(Table2[[#This Row],[Avg Monthly GB Download]] &lt; 5, "Less than 5 GB", IF(Table2[[#This Row],[Avg Monthly GB Download]] &lt;= 10, "Between 5 and 10 GB", "10 or more GB"))</f>
        <v>Less than 5 GB</v>
      </c>
    </row>
    <row r="4092" spans="1:33" x14ac:dyDescent="0.3">
      <c r="A4092" t="s">
        <v>8299</v>
      </c>
      <c r="B4092" t="s">
        <v>21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21</v>
      </c>
      <c r="I4092" t="s">
        <v>18</v>
      </c>
      <c r="J4092">
        <v>74.7</v>
      </c>
      <c r="K4092">
        <v>2</v>
      </c>
      <c r="L4092">
        <v>3</v>
      </c>
      <c r="M4092" t="s">
        <v>21</v>
      </c>
      <c r="N4092">
        <v>0</v>
      </c>
      <c r="O4092" t="s">
        <v>23</v>
      </c>
      <c r="P4092" t="s">
        <v>8300</v>
      </c>
      <c r="Q4092" t="s">
        <v>20</v>
      </c>
      <c r="R4092">
        <v>53</v>
      </c>
      <c r="S4092" t="s">
        <v>17</v>
      </c>
      <c r="T4092" t="s">
        <v>17</v>
      </c>
      <c r="U4092" t="s">
        <v>17</v>
      </c>
      <c r="V4092" t="str">
        <f>IF(Table2[[#This Row],[Age]] &lt; 30, "Under 30", IF(Table2[[#This Row],[Age]] &lt; 65, "Other", "Senior"))</f>
        <v>Other</v>
      </c>
      <c r="W4092">
        <v>0</v>
      </c>
      <c r="X4092" t="s">
        <v>17</v>
      </c>
      <c r="Y4092" t="s">
        <v>28</v>
      </c>
      <c r="Z4092" t="s">
        <v>29</v>
      </c>
      <c r="AA4092">
        <v>41</v>
      </c>
      <c r="AB4092">
        <v>700</v>
      </c>
      <c r="AC4092" t="s">
        <v>52</v>
      </c>
      <c r="AD4092" t="s">
        <v>92</v>
      </c>
      <c r="AE4092">
        <f t="shared" si="63"/>
        <v>1</v>
      </c>
      <c r="AF4092">
        <v>1</v>
      </c>
      <c r="AG4092" t="str">
        <f>IF(Table2[[#This Row],[Avg Monthly GB Download]] &lt; 5, "Less than 5 GB", IF(Table2[[#This Row],[Avg Monthly GB Download]] &lt;= 10, "Between 5 and 10 GB", "10 or more GB"))</f>
        <v>Less than 5 GB</v>
      </c>
    </row>
    <row r="4093" spans="1:33" x14ac:dyDescent="0.3">
      <c r="A4093" t="s">
        <v>8301</v>
      </c>
      <c r="B4093" t="s">
        <v>21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21</v>
      </c>
      <c r="I4093" t="s">
        <v>18</v>
      </c>
      <c r="J4093">
        <v>43.3</v>
      </c>
      <c r="K4093">
        <v>2</v>
      </c>
      <c r="L4093">
        <v>4</v>
      </c>
      <c r="M4093" t="s">
        <v>21</v>
      </c>
      <c r="N4093">
        <v>0</v>
      </c>
      <c r="O4093" t="s">
        <v>77</v>
      </c>
      <c r="P4093" t="s">
        <v>8302</v>
      </c>
      <c r="Q4093" t="s">
        <v>20</v>
      </c>
      <c r="R4093">
        <v>85</v>
      </c>
      <c r="S4093" t="s">
        <v>17</v>
      </c>
      <c r="T4093" t="s">
        <v>21</v>
      </c>
      <c r="U4093" t="s">
        <v>17</v>
      </c>
      <c r="V4093" t="str">
        <f>IF(Table2[[#This Row],[Age]] &lt; 30, "Under 30", IF(Table2[[#This Row],[Age]] &lt; 65, "Other", "Senior"))</f>
        <v>Senior</v>
      </c>
      <c r="W4093">
        <v>0</v>
      </c>
      <c r="X4093" t="s">
        <v>21</v>
      </c>
      <c r="Y4093" t="s">
        <v>28</v>
      </c>
      <c r="Z4093" t="s">
        <v>34</v>
      </c>
      <c r="AA4093">
        <v>55</v>
      </c>
      <c r="AB4093">
        <v>805</v>
      </c>
      <c r="AC4093" t="s">
        <v>61</v>
      </c>
      <c r="AD4093" t="s">
        <v>101</v>
      </c>
      <c r="AE4093">
        <f t="shared" si="63"/>
        <v>1</v>
      </c>
      <c r="AF4093">
        <v>1</v>
      </c>
      <c r="AG4093" t="str">
        <f>IF(Table2[[#This Row],[Avg Monthly GB Download]] &lt; 5, "Less than 5 GB", IF(Table2[[#This Row],[Avg Monthly GB Download]] &lt;= 10, "Between 5 and 10 GB", "10 or more GB"))</f>
        <v>Less than 5 GB</v>
      </c>
    </row>
    <row r="4094" spans="1:33" x14ac:dyDescent="0.3">
      <c r="A4094" t="s">
        <v>8303</v>
      </c>
      <c r="B4094" t="s">
        <v>21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21</v>
      </c>
      <c r="I4094" t="s">
        <v>18</v>
      </c>
      <c r="J4094">
        <v>1.8</v>
      </c>
      <c r="K4094">
        <v>5</v>
      </c>
      <c r="L4094">
        <v>12</v>
      </c>
      <c r="M4094" t="s">
        <v>21</v>
      </c>
      <c r="N4094">
        <v>0</v>
      </c>
      <c r="O4094" t="s">
        <v>57</v>
      </c>
      <c r="P4094" t="s">
        <v>8304</v>
      </c>
      <c r="Q4094" t="s">
        <v>22</v>
      </c>
      <c r="R4094">
        <v>56</v>
      </c>
      <c r="S4094" t="s">
        <v>17</v>
      </c>
      <c r="T4094" t="s">
        <v>17</v>
      </c>
      <c r="U4094" t="s">
        <v>17</v>
      </c>
      <c r="V4094" t="str">
        <f>IF(Table2[[#This Row],[Age]] &lt; 30, "Under 30", IF(Table2[[#This Row],[Age]] &lt; 65, "Other", "Senior"))</f>
        <v>Other</v>
      </c>
      <c r="W4094">
        <v>0</v>
      </c>
      <c r="X4094" t="s">
        <v>17</v>
      </c>
      <c r="Y4094" t="s">
        <v>94</v>
      </c>
      <c r="Z4094" t="s">
        <v>34</v>
      </c>
      <c r="AA4094">
        <v>62</v>
      </c>
      <c r="AB4094">
        <v>1655</v>
      </c>
      <c r="AC4094" t="s">
        <v>61</v>
      </c>
      <c r="AD4094" t="s">
        <v>62</v>
      </c>
      <c r="AE4094">
        <f t="shared" si="63"/>
        <v>1</v>
      </c>
      <c r="AF4094">
        <v>1</v>
      </c>
      <c r="AG4094" t="str">
        <f>IF(Table2[[#This Row],[Avg Monthly GB Download]] &lt; 5, "Less than 5 GB", IF(Table2[[#This Row],[Avg Monthly GB Download]] &lt;= 10, "Between 5 and 10 GB", "10 or more GB"))</f>
        <v>10 or more GB</v>
      </c>
    </row>
    <row r="4095" spans="1:33" x14ac:dyDescent="0.3">
      <c r="A4095" t="s">
        <v>8305</v>
      </c>
      <c r="B4095" t="s">
        <v>21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21</v>
      </c>
      <c r="I4095" t="s">
        <v>18</v>
      </c>
      <c r="J4095">
        <v>32</v>
      </c>
      <c r="K4095">
        <v>4</v>
      </c>
      <c r="L4095">
        <v>2</v>
      </c>
      <c r="M4095" t="s">
        <v>21</v>
      </c>
      <c r="N4095">
        <v>0</v>
      </c>
      <c r="O4095" t="s">
        <v>67</v>
      </c>
      <c r="P4095" t="s">
        <v>8306</v>
      </c>
      <c r="Q4095" t="s">
        <v>22</v>
      </c>
      <c r="R4095">
        <v>79</v>
      </c>
      <c r="S4095" t="s">
        <v>17</v>
      </c>
      <c r="T4095" t="s">
        <v>21</v>
      </c>
      <c r="U4095" t="s">
        <v>17</v>
      </c>
      <c r="V4095" t="str">
        <f>IF(Table2[[#This Row],[Age]] &lt; 30, "Under 30", IF(Table2[[#This Row],[Age]] &lt; 65, "Other", "Senior"))</f>
        <v>Senior</v>
      </c>
      <c r="W4095">
        <v>0</v>
      </c>
      <c r="X4095" t="s">
        <v>17</v>
      </c>
      <c r="Y4095" t="s">
        <v>28</v>
      </c>
      <c r="Z4095" t="s">
        <v>29</v>
      </c>
      <c r="AA4095">
        <v>32</v>
      </c>
      <c r="AB4095">
        <v>486</v>
      </c>
      <c r="AC4095" t="s">
        <v>52</v>
      </c>
      <c r="AD4095" t="s">
        <v>92</v>
      </c>
      <c r="AE4095">
        <f t="shared" si="63"/>
        <v>1</v>
      </c>
      <c r="AF4095">
        <v>1</v>
      </c>
      <c r="AG4095" t="str">
        <f>IF(Table2[[#This Row],[Avg Monthly GB Download]] &lt; 5, "Less than 5 GB", IF(Table2[[#This Row],[Avg Monthly GB Download]] &lt;= 10, "Between 5 and 10 GB", "10 or more GB"))</f>
        <v>Less than 5 GB</v>
      </c>
    </row>
    <row r="4096" spans="1:33" x14ac:dyDescent="0.3">
      <c r="A4096" t="s">
        <v>8307</v>
      </c>
      <c r="B4096" t="s">
        <v>21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21</v>
      </c>
      <c r="I4096" t="s">
        <v>18</v>
      </c>
      <c r="J4096">
        <v>3.6</v>
      </c>
      <c r="K4096">
        <v>4</v>
      </c>
      <c r="L4096">
        <v>35</v>
      </c>
      <c r="M4096" t="s">
        <v>21</v>
      </c>
      <c r="N4096">
        <v>0</v>
      </c>
      <c r="O4096" t="s">
        <v>74</v>
      </c>
      <c r="P4096" t="s">
        <v>8308</v>
      </c>
      <c r="Q4096" t="s">
        <v>20</v>
      </c>
      <c r="R4096">
        <v>29</v>
      </c>
      <c r="S4096" t="s">
        <v>21</v>
      </c>
      <c r="T4096" t="s">
        <v>17</v>
      </c>
      <c r="U4096" t="s">
        <v>17</v>
      </c>
      <c r="V4096" t="str">
        <f>IF(Table2[[#This Row],[Age]] &lt; 30, "Under 30", IF(Table2[[#This Row],[Age]] &lt; 65, "Other", "Senior"))</f>
        <v>Under 30</v>
      </c>
      <c r="W4096">
        <v>0</v>
      </c>
      <c r="X4096" t="s">
        <v>17</v>
      </c>
      <c r="Y4096" t="s">
        <v>28</v>
      </c>
      <c r="Z4096" t="s">
        <v>34</v>
      </c>
      <c r="AA4096">
        <v>54</v>
      </c>
      <c r="AB4096">
        <v>281</v>
      </c>
      <c r="AC4096" t="s">
        <v>61</v>
      </c>
      <c r="AD4096" t="s">
        <v>93</v>
      </c>
      <c r="AE4096">
        <f t="shared" si="63"/>
        <v>1</v>
      </c>
      <c r="AF4096">
        <v>1</v>
      </c>
      <c r="AG4096" t="str">
        <f>IF(Table2[[#This Row],[Avg Monthly GB Download]] &lt; 5, "Less than 5 GB", IF(Table2[[#This Row],[Avg Monthly GB Download]] &lt;= 10, "Between 5 and 10 GB", "10 or more GB"))</f>
        <v>10 or more GB</v>
      </c>
    </row>
    <row r="4097" spans="1:33" x14ac:dyDescent="0.3">
      <c r="A4097" t="s">
        <v>8309</v>
      </c>
      <c r="B4097" t="s">
        <v>21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21</v>
      </c>
      <c r="I4097" t="s">
        <v>18</v>
      </c>
      <c r="J4097">
        <v>4.5</v>
      </c>
      <c r="K4097">
        <v>2</v>
      </c>
      <c r="L4097">
        <v>4</v>
      </c>
      <c r="M4097" t="s">
        <v>17</v>
      </c>
      <c r="N4097">
        <v>7</v>
      </c>
      <c r="O4097" t="s">
        <v>69</v>
      </c>
      <c r="P4097" t="s">
        <v>8310</v>
      </c>
      <c r="Q4097" t="s">
        <v>20</v>
      </c>
      <c r="R4097">
        <v>35</v>
      </c>
      <c r="S4097" t="s">
        <v>17</v>
      </c>
      <c r="T4097" t="s">
        <v>17</v>
      </c>
      <c r="U4097" t="s">
        <v>17</v>
      </c>
      <c r="V4097" t="str">
        <f>IF(Table2[[#This Row],[Age]] &lt; 30, "Under 30", IF(Table2[[#This Row],[Age]] &lt; 65, "Other", "Senior"))</f>
        <v>Other</v>
      </c>
      <c r="W4097">
        <v>0</v>
      </c>
      <c r="X4097" t="s">
        <v>17</v>
      </c>
      <c r="Y4097" t="s">
        <v>28</v>
      </c>
      <c r="Z4097" t="s">
        <v>34</v>
      </c>
      <c r="AA4097">
        <v>43</v>
      </c>
      <c r="AB4097">
        <v>43</v>
      </c>
      <c r="AC4097" t="s">
        <v>61</v>
      </c>
      <c r="AD4097" t="s">
        <v>83</v>
      </c>
      <c r="AE4097">
        <f t="shared" si="63"/>
        <v>1</v>
      </c>
      <c r="AF4097">
        <v>1</v>
      </c>
      <c r="AG4097" t="str">
        <f>IF(Table2[[#This Row],[Avg Monthly GB Download]] &lt; 5, "Less than 5 GB", IF(Table2[[#This Row],[Avg Monthly GB Download]] &lt;= 10, "Between 5 and 10 GB", "10 or more GB"))</f>
        <v>Less than 5 GB</v>
      </c>
    </row>
    <row r="4098" spans="1:33" x14ac:dyDescent="0.3">
      <c r="A4098" t="s">
        <v>8311</v>
      </c>
      <c r="B4098" t="s">
        <v>21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21</v>
      </c>
      <c r="I4098" t="s">
        <v>18</v>
      </c>
      <c r="J4098">
        <v>43.4</v>
      </c>
      <c r="K4098">
        <v>4</v>
      </c>
      <c r="L4098">
        <v>2</v>
      </c>
      <c r="M4098" t="s">
        <v>21</v>
      </c>
      <c r="N4098">
        <v>0</v>
      </c>
      <c r="O4098" t="s">
        <v>41</v>
      </c>
      <c r="P4098" t="s">
        <v>8312</v>
      </c>
      <c r="Q4098" t="s">
        <v>22</v>
      </c>
      <c r="R4098">
        <v>51</v>
      </c>
      <c r="S4098" t="s">
        <v>17</v>
      </c>
      <c r="T4098" t="s">
        <v>17</v>
      </c>
      <c r="U4098" t="s">
        <v>17</v>
      </c>
      <c r="V4098" t="str">
        <f>IF(Table2[[#This Row],[Age]] &lt; 30, "Under 30", IF(Table2[[#This Row],[Age]] &lt; 65, "Other", "Senior"))</f>
        <v>Other</v>
      </c>
      <c r="W4098">
        <v>0</v>
      </c>
      <c r="X4098" t="s">
        <v>17</v>
      </c>
      <c r="Y4098" t="s">
        <v>28</v>
      </c>
      <c r="Z4098" t="s">
        <v>34</v>
      </c>
      <c r="AA4098">
        <v>16</v>
      </c>
      <c r="AB4098">
        <v>16</v>
      </c>
      <c r="AC4098" t="s">
        <v>44</v>
      </c>
      <c r="AD4098" t="s">
        <v>97</v>
      </c>
      <c r="AE4098">
        <f t="shared" ref="AE4098:AE4161" si="64">IF(B4098 = "yes", 1, IF(B4098 = "No", 0))</f>
        <v>1</v>
      </c>
      <c r="AF4098">
        <v>1</v>
      </c>
      <c r="AG4098" t="str">
        <f>IF(Table2[[#This Row],[Avg Monthly GB Download]] &lt; 5, "Less than 5 GB", IF(Table2[[#This Row],[Avg Monthly GB Download]] &lt;= 10, "Between 5 and 10 GB", "10 or more GB"))</f>
        <v>Less than 5 GB</v>
      </c>
    </row>
    <row r="4099" spans="1:33" x14ac:dyDescent="0.3">
      <c r="A4099" t="s">
        <v>8313</v>
      </c>
      <c r="B4099" t="s">
        <v>21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17</v>
      </c>
      <c r="I4099" t="s">
        <v>84</v>
      </c>
      <c r="J4099">
        <v>0</v>
      </c>
      <c r="K4099">
        <v>3</v>
      </c>
      <c r="L4099">
        <v>19</v>
      </c>
      <c r="M4099" t="s">
        <v>21</v>
      </c>
      <c r="N4099">
        <v>0</v>
      </c>
      <c r="O4099" t="s">
        <v>81</v>
      </c>
      <c r="P4099" t="s">
        <v>8314</v>
      </c>
      <c r="Q4099" t="s">
        <v>22</v>
      </c>
      <c r="R4099">
        <v>28</v>
      </c>
      <c r="S4099" t="s">
        <v>21</v>
      </c>
      <c r="T4099" t="s">
        <v>17</v>
      </c>
      <c r="U4099" t="s">
        <v>17</v>
      </c>
      <c r="V4099" t="str">
        <f>IF(Table2[[#This Row],[Age]] &lt; 30, "Under 30", IF(Table2[[#This Row],[Age]] &lt; 65, "Other", "Senior"))</f>
        <v>Under 30</v>
      </c>
      <c r="W4099">
        <v>0</v>
      </c>
      <c r="X4099" t="s">
        <v>17</v>
      </c>
      <c r="Y4099" t="s">
        <v>28</v>
      </c>
      <c r="Z4099" t="s">
        <v>34</v>
      </c>
      <c r="AA4099">
        <v>26</v>
      </c>
      <c r="AB4099">
        <v>106</v>
      </c>
      <c r="AC4099" t="s">
        <v>44</v>
      </c>
      <c r="AD4099" t="s">
        <v>45</v>
      </c>
      <c r="AE4099">
        <f t="shared" si="64"/>
        <v>1</v>
      </c>
      <c r="AF4099">
        <v>1</v>
      </c>
      <c r="AG4099" t="str">
        <f>IF(Table2[[#This Row],[Avg Monthly GB Download]] &lt; 5, "Less than 5 GB", IF(Table2[[#This Row],[Avg Monthly GB Download]] &lt;= 10, "Between 5 and 10 GB", "10 or more GB"))</f>
        <v>10 or more GB</v>
      </c>
    </row>
    <row r="4100" spans="1:33" x14ac:dyDescent="0.3">
      <c r="A4100" t="s">
        <v>8315</v>
      </c>
      <c r="B4100" t="s">
        <v>21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17</v>
      </c>
      <c r="I4100" t="s">
        <v>18</v>
      </c>
      <c r="J4100">
        <v>0</v>
      </c>
      <c r="K4100">
        <v>3</v>
      </c>
      <c r="L4100">
        <v>5</v>
      </c>
      <c r="M4100" t="s">
        <v>21</v>
      </c>
      <c r="N4100">
        <v>0</v>
      </c>
      <c r="O4100" t="s">
        <v>67</v>
      </c>
      <c r="P4100" t="s">
        <v>8316</v>
      </c>
      <c r="Q4100" t="s">
        <v>20</v>
      </c>
      <c r="R4100">
        <v>44</v>
      </c>
      <c r="S4100" t="s">
        <v>17</v>
      </c>
      <c r="T4100" t="s">
        <v>17</v>
      </c>
      <c r="U4100" t="s">
        <v>17</v>
      </c>
      <c r="V4100" t="str">
        <f>IF(Table2[[#This Row],[Age]] &lt; 30, "Under 30", IF(Table2[[#This Row],[Age]] &lt; 65, "Other", "Senior"))</f>
        <v>Other</v>
      </c>
      <c r="W4100">
        <v>0</v>
      </c>
      <c r="X4100" t="s">
        <v>17</v>
      </c>
      <c r="Y4100" t="s">
        <v>28</v>
      </c>
      <c r="Z4100" t="s">
        <v>29</v>
      </c>
      <c r="AA4100">
        <v>43</v>
      </c>
      <c r="AB4100">
        <v>2250</v>
      </c>
      <c r="AC4100" t="s">
        <v>44</v>
      </c>
      <c r="AD4100" t="s">
        <v>95</v>
      </c>
      <c r="AE4100">
        <f t="shared" si="64"/>
        <v>1</v>
      </c>
      <c r="AF4100">
        <v>1</v>
      </c>
      <c r="AG4100" t="str">
        <f>IF(Table2[[#This Row],[Avg Monthly GB Download]] &lt; 5, "Less than 5 GB", IF(Table2[[#This Row],[Avg Monthly GB Download]] &lt;= 10, "Between 5 and 10 GB", "10 or more GB"))</f>
        <v>Between 5 and 10 GB</v>
      </c>
    </row>
    <row r="4101" spans="1:33" x14ac:dyDescent="0.3">
      <c r="A4101" t="s">
        <v>8317</v>
      </c>
      <c r="B4101" t="s">
        <v>21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17</v>
      </c>
      <c r="I4101" t="s">
        <v>84</v>
      </c>
      <c r="J4101">
        <v>0</v>
      </c>
      <c r="K4101">
        <v>4</v>
      </c>
      <c r="L4101">
        <v>3</v>
      </c>
      <c r="M4101" t="s">
        <v>21</v>
      </c>
      <c r="N4101">
        <v>0</v>
      </c>
      <c r="O4101" t="s">
        <v>32</v>
      </c>
      <c r="P4101" t="s">
        <v>8318</v>
      </c>
      <c r="Q4101" t="s">
        <v>22</v>
      </c>
      <c r="R4101">
        <v>75</v>
      </c>
      <c r="S4101" t="s">
        <v>17</v>
      </c>
      <c r="T4101" t="s">
        <v>21</v>
      </c>
      <c r="U4101" t="s">
        <v>17</v>
      </c>
      <c r="V4101" t="str">
        <f>IF(Table2[[#This Row],[Age]] &lt; 30, "Under 30", IF(Table2[[#This Row],[Age]] &lt; 65, "Other", "Senior"))</f>
        <v>Senior</v>
      </c>
      <c r="W4101">
        <v>0</v>
      </c>
      <c r="X4101" t="s">
        <v>17</v>
      </c>
      <c r="Y4101" t="s">
        <v>28</v>
      </c>
      <c r="Z4101" t="s">
        <v>34</v>
      </c>
      <c r="AA4101">
        <v>40</v>
      </c>
      <c r="AB4101">
        <v>2379</v>
      </c>
      <c r="AC4101" t="s">
        <v>44</v>
      </c>
      <c r="AD4101" t="s">
        <v>88</v>
      </c>
      <c r="AE4101">
        <f t="shared" si="64"/>
        <v>1</v>
      </c>
      <c r="AF4101">
        <v>1</v>
      </c>
      <c r="AG4101" t="str">
        <f>IF(Table2[[#This Row],[Avg Monthly GB Download]] &lt; 5, "Less than 5 GB", IF(Table2[[#This Row],[Avg Monthly GB Download]] &lt;= 10, "Between 5 and 10 GB", "10 or more GB"))</f>
        <v>Less than 5 GB</v>
      </c>
    </row>
    <row r="4102" spans="1:33" x14ac:dyDescent="0.3">
      <c r="A4102" t="s">
        <v>8319</v>
      </c>
      <c r="B4102" t="s">
        <v>21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17</v>
      </c>
      <c r="I4102" t="s">
        <v>18</v>
      </c>
      <c r="J4102">
        <v>0</v>
      </c>
      <c r="K4102">
        <v>0</v>
      </c>
      <c r="L4102">
        <v>4</v>
      </c>
      <c r="M4102" t="s">
        <v>21</v>
      </c>
      <c r="N4102">
        <v>0</v>
      </c>
      <c r="O4102" t="s">
        <v>39</v>
      </c>
      <c r="P4102" t="s">
        <v>8320</v>
      </c>
      <c r="Q4102" t="s">
        <v>22</v>
      </c>
      <c r="R4102">
        <v>73</v>
      </c>
      <c r="S4102" t="s">
        <v>17</v>
      </c>
      <c r="T4102" t="s">
        <v>21</v>
      </c>
      <c r="U4102" t="s">
        <v>17</v>
      </c>
      <c r="V4102" t="str">
        <f>IF(Table2[[#This Row],[Age]] &lt; 30, "Under 30", IF(Table2[[#This Row],[Age]] &lt; 65, "Other", "Senior"))</f>
        <v>Senior</v>
      </c>
      <c r="W4102">
        <v>0</v>
      </c>
      <c r="X4102" t="s">
        <v>21</v>
      </c>
      <c r="Y4102" t="s">
        <v>28</v>
      </c>
      <c r="Z4102" t="s">
        <v>34</v>
      </c>
      <c r="AA4102">
        <v>41</v>
      </c>
      <c r="AB4102">
        <v>1851</v>
      </c>
      <c r="AC4102" t="s">
        <v>61</v>
      </c>
      <c r="AD4102" t="s">
        <v>101</v>
      </c>
      <c r="AE4102">
        <f t="shared" si="64"/>
        <v>1</v>
      </c>
      <c r="AF4102">
        <v>1</v>
      </c>
      <c r="AG4102" t="str">
        <f>IF(Table2[[#This Row],[Avg Monthly GB Download]] &lt; 5, "Less than 5 GB", IF(Table2[[#This Row],[Avg Monthly GB Download]] &lt;= 10, "Between 5 and 10 GB", "10 or more GB"))</f>
        <v>Less than 5 GB</v>
      </c>
    </row>
    <row r="4103" spans="1:33" x14ac:dyDescent="0.3">
      <c r="A4103" t="s">
        <v>8321</v>
      </c>
      <c r="B4103" t="s">
        <v>21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17</v>
      </c>
      <c r="I4103" t="s">
        <v>18</v>
      </c>
      <c r="J4103">
        <v>0</v>
      </c>
      <c r="K4103">
        <v>4</v>
      </c>
      <c r="L4103">
        <v>6</v>
      </c>
      <c r="M4103" t="s">
        <v>21</v>
      </c>
      <c r="N4103">
        <v>0</v>
      </c>
      <c r="O4103" t="s">
        <v>48</v>
      </c>
      <c r="P4103" t="s">
        <v>8322</v>
      </c>
      <c r="Q4103" t="s">
        <v>20</v>
      </c>
      <c r="R4103">
        <v>47</v>
      </c>
      <c r="S4103" t="s">
        <v>17</v>
      </c>
      <c r="T4103" t="s">
        <v>17</v>
      </c>
      <c r="U4103" t="s">
        <v>17</v>
      </c>
      <c r="V4103" t="str">
        <f>IF(Table2[[#This Row],[Age]] &lt; 30, "Under 30", IF(Table2[[#This Row],[Age]] &lt; 65, "Other", "Senior"))</f>
        <v>Other</v>
      </c>
      <c r="W4103">
        <v>0</v>
      </c>
      <c r="X4103" t="s">
        <v>21</v>
      </c>
      <c r="Y4103" t="s">
        <v>28</v>
      </c>
      <c r="Z4103" t="s">
        <v>34</v>
      </c>
      <c r="AA4103">
        <v>52</v>
      </c>
      <c r="AB4103">
        <v>696</v>
      </c>
      <c r="AC4103" t="s">
        <v>52</v>
      </c>
      <c r="AD4103" t="s">
        <v>92</v>
      </c>
      <c r="AE4103">
        <f t="shared" si="64"/>
        <v>1</v>
      </c>
      <c r="AF4103">
        <v>1</v>
      </c>
      <c r="AG4103" t="str">
        <f>IF(Table2[[#This Row],[Avg Monthly GB Download]] &lt; 5, "Less than 5 GB", IF(Table2[[#This Row],[Avg Monthly GB Download]] &lt;= 10, "Between 5 and 10 GB", "10 or more GB"))</f>
        <v>Between 5 and 10 GB</v>
      </c>
    </row>
    <row r="4104" spans="1:33" x14ac:dyDescent="0.3">
      <c r="A4104" t="s">
        <v>8323</v>
      </c>
      <c r="B4104" t="s">
        <v>21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17</v>
      </c>
      <c r="I4104" t="s">
        <v>18</v>
      </c>
      <c r="J4104">
        <v>0</v>
      </c>
      <c r="K4104">
        <v>0</v>
      </c>
      <c r="L4104">
        <v>2</v>
      </c>
      <c r="M4104" t="s">
        <v>17</v>
      </c>
      <c r="N4104">
        <v>6</v>
      </c>
      <c r="O4104" t="s">
        <v>67</v>
      </c>
      <c r="P4104" t="s">
        <v>8324</v>
      </c>
      <c r="Q4104" t="s">
        <v>22</v>
      </c>
      <c r="R4104">
        <v>58</v>
      </c>
      <c r="S4104" t="s">
        <v>17</v>
      </c>
      <c r="T4104" t="s">
        <v>17</v>
      </c>
      <c r="U4104" t="s">
        <v>17</v>
      </c>
      <c r="V4104" t="str">
        <f>IF(Table2[[#This Row],[Age]] &lt; 30, "Under 30", IF(Table2[[#This Row],[Age]] &lt; 65, "Other", "Senior"))</f>
        <v>Other</v>
      </c>
      <c r="W4104">
        <v>0</v>
      </c>
      <c r="X4104" t="s">
        <v>21</v>
      </c>
      <c r="Y4104" t="s">
        <v>28</v>
      </c>
      <c r="Z4104" t="s">
        <v>34</v>
      </c>
      <c r="AA4104">
        <v>25</v>
      </c>
      <c r="AB4104">
        <v>778</v>
      </c>
      <c r="AC4104" t="s">
        <v>86</v>
      </c>
      <c r="AD4104" t="s">
        <v>87</v>
      </c>
      <c r="AE4104">
        <f t="shared" si="64"/>
        <v>1</v>
      </c>
      <c r="AF4104">
        <v>1</v>
      </c>
      <c r="AG4104" t="str">
        <f>IF(Table2[[#This Row],[Avg Monthly GB Download]] &lt; 5, "Less than 5 GB", IF(Table2[[#This Row],[Avg Monthly GB Download]] &lt;= 10, "Between 5 and 10 GB", "10 or more GB"))</f>
        <v>Less than 5 GB</v>
      </c>
    </row>
    <row r="4105" spans="1:33" x14ac:dyDescent="0.3">
      <c r="A4105" t="s">
        <v>8325</v>
      </c>
      <c r="B4105" t="s">
        <v>21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17</v>
      </c>
      <c r="I4105" t="s">
        <v>18</v>
      </c>
      <c r="J4105">
        <v>0</v>
      </c>
      <c r="K4105">
        <v>0</v>
      </c>
      <c r="L4105">
        <v>18</v>
      </c>
      <c r="M4105" t="s">
        <v>21</v>
      </c>
      <c r="N4105">
        <v>0</v>
      </c>
      <c r="O4105" t="s">
        <v>72</v>
      </c>
      <c r="P4105" t="s">
        <v>8326</v>
      </c>
      <c r="Q4105" t="s">
        <v>22</v>
      </c>
      <c r="R4105">
        <v>30</v>
      </c>
      <c r="S4105" t="s">
        <v>17</v>
      </c>
      <c r="T4105" t="s">
        <v>17</v>
      </c>
      <c r="U4105" t="s">
        <v>17</v>
      </c>
      <c r="V4105" t="str">
        <f>IF(Table2[[#This Row],[Age]] &lt; 30, "Under 30", IF(Table2[[#This Row],[Age]] &lt; 65, "Other", "Senior"))</f>
        <v>Other</v>
      </c>
      <c r="W4105">
        <v>0</v>
      </c>
      <c r="X4105" t="s">
        <v>17</v>
      </c>
      <c r="Y4105" t="s">
        <v>28</v>
      </c>
      <c r="Z4105" t="s">
        <v>34</v>
      </c>
      <c r="AA4105">
        <v>26</v>
      </c>
      <c r="AB4105">
        <v>340</v>
      </c>
      <c r="AC4105" t="s">
        <v>61</v>
      </c>
      <c r="AD4105" t="s">
        <v>93</v>
      </c>
      <c r="AE4105">
        <f t="shared" si="64"/>
        <v>1</v>
      </c>
      <c r="AF4105">
        <v>1</v>
      </c>
      <c r="AG4105" t="str">
        <f>IF(Table2[[#This Row],[Avg Monthly GB Download]] &lt; 5, "Less than 5 GB", IF(Table2[[#This Row],[Avg Monthly GB Download]] &lt;= 10, "Between 5 and 10 GB", "10 or more GB"))</f>
        <v>10 or more GB</v>
      </c>
    </row>
    <row r="4106" spans="1:33" x14ac:dyDescent="0.3">
      <c r="A4106" t="s">
        <v>8327</v>
      </c>
      <c r="B4106" t="s">
        <v>21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17</v>
      </c>
      <c r="I4106" t="s">
        <v>18</v>
      </c>
      <c r="J4106">
        <v>0</v>
      </c>
      <c r="K4106">
        <v>4</v>
      </c>
      <c r="L4106">
        <v>4</v>
      </c>
      <c r="M4106" t="s">
        <v>21</v>
      </c>
      <c r="N4106">
        <v>0</v>
      </c>
      <c r="O4106" t="s">
        <v>23</v>
      </c>
      <c r="P4106" t="s">
        <v>8328</v>
      </c>
      <c r="Q4106" t="s">
        <v>22</v>
      </c>
      <c r="R4106">
        <v>51</v>
      </c>
      <c r="S4106" t="s">
        <v>17</v>
      </c>
      <c r="T4106" t="s">
        <v>17</v>
      </c>
      <c r="U4106" t="s">
        <v>17</v>
      </c>
      <c r="V4106" t="str">
        <f>IF(Table2[[#This Row],[Age]] &lt; 30, "Under 30", IF(Table2[[#This Row],[Age]] &lt; 65, "Other", "Senior"))</f>
        <v>Other</v>
      </c>
      <c r="W4106">
        <v>0</v>
      </c>
      <c r="X4106" t="s">
        <v>17</v>
      </c>
      <c r="Y4106" t="s">
        <v>28</v>
      </c>
      <c r="Z4106" t="s">
        <v>29</v>
      </c>
      <c r="AA4106">
        <v>26</v>
      </c>
      <c r="AB4106">
        <v>923</v>
      </c>
      <c r="AC4106" t="s">
        <v>35</v>
      </c>
      <c r="AD4106" t="s">
        <v>102</v>
      </c>
      <c r="AE4106">
        <f t="shared" si="64"/>
        <v>1</v>
      </c>
      <c r="AF4106">
        <v>1</v>
      </c>
      <c r="AG4106" t="str">
        <f>IF(Table2[[#This Row],[Avg Monthly GB Download]] &lt; 5, "Less than 5 GB", IF(Table2[[#This Row],[Avg Monthly GB Download]] &lt;= 10, "Between 5 and 10 GB", "10 or more GB"))</f>
        <v>Less than 5 GB</v>
      </c>
    </row>
    <row r="4107" spans="1:33" x14ac:dyDescent="0.3">
      <c r="A4107" t="s">
        <v>8329</v>
      </c>
      <c r="B4107" t="s">
        <v>21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17</v>
      </c>
      <c r="I4107" t="s">
        <v>18</v>
      </c>
      <c r="J4107">
        <v>0</v>
      </c>
      <c r="K4107">
        <v>0</v>
      </c>
      <c r="L4107">
        <v>1</v>
      </c>
      <c r="M4107" t="s">
        <v>21</v>
      </c>
      <c r="N4107">
        <v>0</v>
      </c>
      <c r="O4107" t="s">
        <v>64</v>
      </c>
      <c r="P4107" t="s">
        <v>8330</v>
      </c>
      <c r="Q4107" t="s">
        <v>22</v>
      </c>
      <c r="R4107">
        <v>59</v>
      </c>
      <c r="S4107" t="s">
        <v>17</v>
      </c>
      <c r="T4107" t="s">
        <v>17</v>
      </c>
      <c r="U4107" t="s">
        <v>17</v>
      </c>
      <c r="V4107" t="str">
        <f>IF(Table2[[#This Row],[Age]] &lt; 30, "Under 30", IF(Table2[[#This Row],[Age]] &lt; 65, "Other", "Senior"))</f>
        <v>Other</v>
      </c>
      <c r="W4107">
        <v>0</v>
      </c>
      <c r="X4107" t="s">
        <v>17</v>
      </c>
      <c r="Y4107" t="s">
        <v>28</v>
      </c>
      <c r="Z4107" t="s">
        <v>34</v>
      </c>
      <c r="AA4107">
        <v>45</v>
      </c>
      <c r="AB4107">
        <v>112</v>
      </c>
      <c r="AC4107" t="s">
        <v>35</v>
      </c>
      <c r="AD4107" t="s">
        <v>100</v>
      </c>
      <c r="AE4107">
        <f t="shared" si="64"/>
        <v>1</v>
      </c>
      <c r="AF4107">
        <v>1</v>
      </c>
      <c r="AG4107" t="str">
        <f>IF(Table2[[#This Row],[Avg Monthly GB Download]] &lt; 5, "Less than 5 GB", IF(Table2[[#This Row],[Avg Monthly GB Download]] &lt;= 10, "Between 5 and 10 GB", "10 or more GB"))</f>
        <v>Less than 5 GB</v>
      </c>
    </row>
    <row r="4108" spans="1:33" x14ac:dyDescent="0.3">
      <c r="A4108" t="s">
        <v>8331</v>
      </c>
      <c r="B4108" t="s">
        <v>21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17</v>
      </c>
      <c r="I4108" t="s">
        <v>18</v>
      </c>
      <c r="J4108">
        <v>0</v>
      </c>
      <c r="K4108">
        <v>2</v>
      </c>
      <c r="L4108">
        <v>11</v>
      </c>
      <c r="M4108" t="s">
        <v>21</v>
      </c>
      <c r="N4108">
        <v>0</v>
      </c>
      <c r="O4108" t="s">
        <v>77</v>
      </c>
      <c r="P4108" t="s">
        <v>8332</v>
      </c>
      <c r="Q4108" t="s">
        <v>22</v>
      </c>
      <c r="R4108">
        <v>28</v>
      </c>
      <c r="S4108" t="s">
        <v>21</v>
      </c>
      <c r="T4108" t="s">
        <v>17</v>
      </c>
      <c r="U4108" t="s">
        <v>17</v>
      </c>
      <c r="V4108" t="str">
        <f>IF(Table2[[#This Row],[Age]] &lt; 30, "Under 30", IF(Table2[[#This Row],[Age]] &lt; 65, "Other", "Senior"))</f>
        <v>Under 30</v>
      </c>
      <c r="W4108">
        <v>0</v>
      </c>
      <c r="X4108" t="s">
        <v>17</v>
      </c>
      <c r="Y4108" t="s">
        <v>28</v>
      </c>
      <c r="Z4108" t="s">
        <v>91</v>
      </c>
      <c r="AA4108">
        <v>26</v>
      </c>
      <c r="AB4108">
        <v>26</v>
      </c>
      <c r="AC4108" t="s">
        <v>35</v>
      </c>
      <c r="AD4108" t="s">
        <v>100</v>
      </c>
      <c r="AE4108">
        <f t="shared" si="64"/>
        <v>1</v>
      </c>
      <c r="AF4108">
        <v>1</v>
      </c>
      <c r="AG4108" t="str">
        <f>IF(Table2[[#This Row],[Avg Monthly GB Download]] &lt; 5, "Less than 5 GB", IF(Table2[[#This Row],[Avg Monthly GB Download]] &lt;= 10, "Between 5 and 10 GB", "10 or more GB"))</f>
        <v>10 or more GB</v>
      </c>
    </row>
    <row r="4109" spans="1:33" x14ac:dyDescent="0.3">
      <c r="A4109" t="s">
        <v>8333</v>
      </c>
      <c r="B4109" t="s">
        <v>21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17</v>
      </c>
      <c r="I4109" t="s">
        <v>18</v>
      </c>
      <c r="J4109">
        <v>0</v>
      </c>
      <c r="K4109">
        <v>0</v>
      </c>
      <c r="L4109">
        <v>2</v>
      </c>
      <c r="M4109" t="s">
        <v>21</v>
      </c>
      <c r="N4109">
        <v>0</v>
      </c>
      <c r="O4109" t="s">
        <v>77</v>
      </c>
      <c r="P4109" t="s">
        <v>8334</v>
      </c>
      <c r="Q4109" t="s">
        <v>20</v>
      </c>
      <c r="R4109">
        <v>77</v>
      </c>
      <c r="S4109" t="s">
        <v>17</v>
      </c>
      <c r="T4109" t="s">
        <v>21</v>
      </c>
      <c r="U4109" t="s">
        <v>17</v>
      </c>
      <c r="V4109" t="str">
        <f>IF(Table2[[#This Row],[Age]] &lt; 30, "Under 30", IF(Table2[[#This Row],[Age]] &lt; 65, "Other", "Senior"))</f>
        <v>Senior</v>
      </c>
      <c r="W4109">
        <v>0</v>
      </c>
      <c r="X4109" t="s">
        <v>17</v>
      </c>
      <c r="Y4109" t="s">
        <v>28</v>
      </c>
      <c r="Z4109" t="s">
        <v>34</v>
      </c>
      <c r="AA4109">
        <v>37</v>
      </c>
      <c r="AB4109">
        <v>907</v>
      </c>
      <c r="AC4109" t="s">
        <v>61</v>
      </c>
      <c r="AD4109" t="s">
        <v>102</v>
      </c>
      <c r="AE4109">
        <f t="shared" si="64"/>
        <v>1</v>
      </c>
      <c r="AF4109">
        <v>1</v>
      </c>
      <c r="AG4109" t="str">
        <f>IF(Table2[[#This Row],[Avg Monthly GB Download]] &lt; 5, "Less than 5 GB", IF(Table2[[#This Row],[Avg Monthly GB Download]] &lt;= 10, "Between 5 and 10 GB", "10 or more GB"))</f>
        <v>Less than 5 GB</v>
      </c>
    </row>
    <row r="4110" spans="1:33" x14ac:dyDescent="0.3">
      <c r="A4110" t="s">
        <v>8335</v>
      </c>
      <c r="B4110" t="s">
        <v>21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17</v>
      </c>
      <c r="I4110" t="s">
        <v>18</v>
      </c>
      <c r="J4110">
        <v>0</v>
      </c>
      <c r="K4110">
        <v>0</v>
      </c>
      <c r="L4110">
        <v>5</v>
      </c>
      <c r="M4110" t="s">
        <v>21</v>
      </c>
      <c r="N4110">
        <v>0</v>
      </c>
      <c r="O4110" t="s">
        <v>47</v>
      </c>
      <c r="P4110" t="s">
        <v>8336</v>
      </c>
      <c r="Q4110" t="s">
        <v>20</v>
      </c>
      <c r="R4110">
        <v>64</v>
      </c>
      <c r="S4110" t="s">
        <v>17</v>
      </c>
      <c r="T4110" t="s">
        <v>17</v>
      </c>
      <c r="U4110" t="s">
        <v>17</v>
      </c>
      <c r="V4110" t="str">
        <f>IF(Table2[[#This Row],[Age]] &lt; 30, "Under 30", IF(Table2[[#This Row],[Age]] &lt; 65, "Other", "Senior"))</f>
        <v>Other</v>
      </c>
      <c r="W4110">
        <v>0</v>
      </c>
      <c r="X4110" t="s">
        <v>17</v>
      </c>
      <c r="Y4110" t="s">
        <v>28</v>
      </c>
      <c r="Z4110" t="s">
        <v>34</v>
      </c>
      <c r="AA4110">
        <v>34</v>
      </c>
      <c r="AB4110">
        <v>564</v>
      </c>
      <c r="AC4110" t="s">
        <v>61</v>
      </c>
      <c r="AD4110" t="s">
        <v>7516</v>
      </c>
      <c r="AE4110">
        <f t="shared" si="64"/>
        <v>1</v>
      </c>
      <c r="AF4110">
        <v>1</v>
      </c>
      <c r="AG4110" t="str">
        <f>IF(Table2[[#This Row],[Avg Monthly GB Download]] &lt; 5, "Less than 5 GB", IF(Table2[[#This Row],[Avg Monthly GB Download]] &lt;= 10, "Between 5 and 10 GB", "10 or more GB"))</f>
        <v>Between 5 and 10 GB</v>
      </c>
    </row>
    <row r="4111" spans="1:33" x14ac:dyDescent="0.3">
      <c r="A4111" t="s">
        <v>8337</v>
      </c>
      <c r="B4111" t="s">
        <v>21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17</v>
      </c>
      <c r="I4111" t="s">
        <v>84</v>
      </c>
      <c r="J4111">
        <v>0</v>
      </c>
      <c r="K4111">
        <v>4</v>
      </c>
      <c r="L4111">
        <v>8</v>
      </c>
      <c r="M4111" t="s">
        <v>17</v>
      </c>
      <c r="N4111">
        <v>33</v>
      </c>
      <c r="O4111" t="s">
        <v>40</v>
      </c>
      <c r="P4111" t="s">
        <v>8338</v>
      </c>
      <c r="Q4111" t="s">
        <v>22</v>
      </c>
      <c r="R4111">
        <v>80</v>
      </c>
      <c r="S4111" t="s">
        <v>17</v>
      </c>
      <c r="T4111" t="s">
        <v>21</v>
      </c>
      <c r="U4111" t="s">
        <v>17</v>
      </c>
      <c r="V4111" t="str">
        <f>IF(Table2[[#This Row],[Age]] &lt; 30, "Under 30", IF(Table2[[#This Row],[Age]] &lt; 65, "Other", "Senior"))</f>
        <v>Senior</v>
      </c>
      <c r="W4111">
        <v>0</v>
      </c>
      <c r="X4111" t="s">
        <v>17</v>
      </c>
      <c r="Y4111" t="s">
        <v>28</v>
      </c>
      <c r="Z4111" t="s">
        <v>34</v>
      </c>
      <c r="AA4111">
        <v>40</v>
      </c>
      <c r="AB4111">
        <v>40</v>
      </c>
      <c r="AC4111" t="s">
        <v>44</v>
      </c>
      <c r="AD4111" t="s">
        <v>88</v>
      </c>
      <c r="AE4111">
        <f t="shared" si="64"/>
        <v>1</v>
      </c>
      <c r="AF4111">
        <v>1</v>
      </c>
      <c r="AG4111" t="str">
        <f>IF(Table2[[#This Row],[Avg Monthly GB Download]] &lt; 5, "Less than 5 GB", IF(Table2[[#This Row],[Avg Monthly GB Download]] &lt;= 10, "Between 5 and 10 GB", "10 or more GB"))</f>
        <v>Between 5 and 10 GB</v>
      </c>
    </row>
    <row r="4112" spans="1:33" x14ac:dyDescent="0.3">
      <c r="A4112" t="s">
        <v>8339</v>
      </c>
      <c r="B4112" t="s">
        <v>21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17</v>
      </c>
      <c r="I4112" t="s">
        <v>18</v>
      </c>
      <c r="J4112">
        <v>0</v>
      </c>
      <c r="K4112">
        <v>0</v>
      </c>
      <c r="L4112">
        <v>3</v>
      </c>
      <c r="M4112" t="s">
        <v>21</v>
      </c>
      <c r="N4112">
        <v>0</v>
      </c>
      <c r="O4112" t="s">
        <v>70</v>
      </c>
      <c r="P4112" t="s">
        <v>8340</v>
      </c>
      <c r="Q4112" t="s">
        <v>22</v>
      </c>
      <c r="R4112">
        <v>63</v>
      </c>
      <c r="S4112" t="s">
        <v>17</v>
      </c>
      <c r="T4112" t="s">
        <v>17</v>
      </c>
      <c r="U4112" t="s">
        <v>17</v>
      </c>
      <c r="V4112" t="str">
        <f>IF(Table2[[#This Row],[Age]] &lt; 30, "Under 30", IF(Table2[[#This Row],[Age]] &lt; 65, "Other", "Senior"))</f>
        <v>Other</v>
      </c>
      <c r="W4112">
        <v>0</v>
      </c>
      <c r="X4112" t="s">
        <v>17</v>
      </c>
      <c r="Y4112" t="s">
        <v>28</v>
      </c>
      <c r="Z4112" t="s">
        <v>29</v>
      </c>
      <c r="AA4112">
        <v>44</v>
      </c>
      <c r="AB4112">
        <v>1605</v>
      </c>
      <c r="AC4112" t="s">
        <v>61</v>
      </c>
      <c r="AD4112" t="s">
        <v>101</v>
      </c>
      <c r="AE4112">
        <f t="shared" si="64"/>
        <v>1</v>
      </c>
      <c r="AF4112">
        <v>1</v>
      </c>
      <c r="AG4112" t="str">
        <f>IF(Table2[[#This Row],[Avg Monthly GB Download]] &lt; 5, "Less than 5 GB", IF(Table2[[#This Row],[Avg Monthly GB Download]] &lt;= 10, "Between 5 and 10 GB", "10 or more GB"))</f>
        <v>Less than 5 GB</v>
      </c>
    </row>
    <row r="4113" spans="1:33" x14ac:dyDescent="0.3">
      <c r="A4113" t="s">
        <v>8341</v>
      </c>
      <c r="B4113" t="s">
        <v>21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17</v>
      </c>
      <c r="I4113" t="s">
        <v>84</v>
      </c>
      <c r="J4113">
        <v>0</v>
      </c>
      <c r="K4113">
        <v>5</v>
      </c>
      <c r="L4113">
        <v>0</v>
      </c>
      <c r="M4113" t="s">
        <v>17</v>
      </c>
      <c r="N4113">
        <v>0</v>
      </c>
      <c r="O4113" t="s">
        <v>63</v>
      </c>
      <c r="P4113" t="s">
        <v>8342</v>
      </c>
      <c r="Q4113" t="s">
        <v>22</v>
      </c>
      <c r="R4113">
        <v>56</v>
      </c>
      <c r="S4113" t="s">
        <v>17</v>
      </c>
      <c r="T4113" t="s">
        <v>17</v>
      </c>
      <c r="U4113" t="s">
        <v>17</v>
      </c>
      <c r="V4113" t="str">
        <f>IF(Table2[[#This Row],[Age]] &lt; 30, "Under 30", IF(Table2[[#This Row],[Age]] &lt; 65, "Other", "Senior"))</f>
        <v>Other</v>
      </c>
      <c r="W4113">
        <v>0</v>
      </c>
      <c r="X4113" t="s">
        <v>17</v>
      </c>
      <c r="Y4113" t="s">
        <v>28</v>
      </c>
      <c r="Z4113" t="s">
        <v>91</v>
      </c>
      <c r="AA4113">
        <v>12</v>
      </c>
      <c r="AB4113">
        <v>12</v>
      </c>
      <c r="AC4113" t="s">
        <v>61</v>
      </c>
      <c r="AD4113" t="s">
        <v>62</v>
      </c>
      <c r="AE4113">
        <f t="shared" si="64"/>
        <v>1</v>
      </c>
      <c r="AF4113">
        <v>1</v>
      </c>
      <c r="AG4113" t="str">
        <f>IF(Table2[[#This Row],[Avg Monthly GB Download]] &lt; 5, "Less than 5 GB", IF(Table2[[#This Row],[Avg Monthly GB Download]] &lt;= 10, "Between 5 and 10 GB", "10 or more GB"))</f>
        <v>Less than 5 GB</v>
      </c>
    </row>
    <row r="4114" spans="1:33" x14ac:dyDescent="0.3">
      <c r="A4114" t="s">
        <v>8343</v>
      </c>
      <c r="B4114" t="s">
        <v>21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21</v>
      </c>
      <c r="I4114" t="s">
        <v>18</v>
      </c>
      <c r="J4114">
        <v>103.2</v>
      </c>
      <c r="K4114">
        <v>2</v>
      </c>
      <c r="L4114">
        <v>9</v>
      </c>
      <c r="M4114" t="s">
        <v>21</v>
      </c>
      <c r="N4114">
        <v>0</v>
      </c>
      <c r="O4114" t="s">
        <v>79</v>
      </c>
      <c r="P4114" t="s">
        <v>8344</v>
      </c>
      <c r="Q4114" t="s">
        <v>20</v>
      </c>
      <c r="R4114">
        <v>45</v>
      </c>
      <c r="S4114" t="s">
        <v>17</v>
      </c>
      <c r="T4114" t="s">
        <v>17</v>
      </c>
      <c r="U4114" t="s">
        <v>17</v>
      </c>
      <c r="V4114" t="str">
        <f>IF(Table2[[#This Row],[Age]] &lt; 30, "Under 30", IF(Table2[[#This Row],[Age]] &lt; 65, "Other", "Senior"))</f>
        <v>Other</v>
      </c>
      <c r="W4114">
        <v>0</v>
      </c>
      <c r="X4114" t="s">
        <v>17</v>
      </c>
      <c r="Y4114" t="s">
        <v>28</v>
      </c>
      <c r="Z4114" t="s">
        <v>34</v>
      </c>
      <c r="AA4114">
        <v>34</v>
      </c>
      <c r="AB4114">
        <v>327</v>
      </c>
      <c r="AC4114" t="s">
        <v>86</v>
      </c>
      <c r="AD4114" t="s">
        <v>87</v>
      </c>
      <c r="AE4114">
        <f t="shared" si="64"/>
        <v>1</v>
      </c>
      <c r="AF4114">
        <v>1</v>
      </c>
      <c r="AG4114" t="str">
        <f>IF(Table2[[#This Row],[Avg Monthly GB Download]] &lt; 5, "Less than 5 GB", IF(Table2[[#This Row],[Avg Monthly GB Download]] &lt;= 10, "Between 5 and 10 GB", "10 or more GB"))</f>
        <v>Between 5 and 10 GB</v>
      </c>
    </row>
    <row r="4115" spans="1:33" x14ac:dyDescent="0.3">
      <c r="A4115" t="s">
        <v>8345</v>
      </c>
      <c r="B4115" t="s">
        <v>21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21</v>
      </c>
      <c r="I4115" t="s">
        <v>18</v>
      </c>
      <c r="J4115">
        <v>86.9</v>
      </c>
      <c r="K4115">
        <v>0</v>
      </c>
      <c r="L4115">
        <v>2</v>
      </c>
      <c r="M4115" t="s">
        <v>21</v>
      </c>
      <c r="N4115">
        <v>0</v>
      </c>
      <c r="O4115" t="s">
        <v>24</v>
      </c>
      <c r="P4115" t="s">
        <v>8346</v>
      </c>
      <c r="Q4115" t="s">
        <v>20</v>
      </c>
      <c r="R4115">
        <v>37</v>
      </c>
      <c r="S4115" t="s">
        <v>17</v>
      </c>
      <c r="T4115" t="s">
        <v>17</v>
      </c>
      <c r="U4115" t="s">
        <v>17</v>
      </c>
      <c r="V4115" t="str">
        <f>IF(Table2[[#This Row],[Age]] &lt; 30, "Under 30", IF(Table2[[#This Row],[Age]] &lt; 65, "Other", "Senior"))</f>
        <v>Other</v>
      </c>
      <c r="W4115">
        <v>0</v>
      </c>
      <c r="X4115" t="s">
        <v>17</v>
      </c>
      <c r="Y4115" t="s">
        <v>28</v>
      </c>
      <c r="Z4115" t="s">
        <v>34</v>
      </c>
      <c r="AA4115">
        <v>39</v>
      </c>
      <c r="AB4115">
        <v>328</v>
      </c>
      <c r="AC4115" t="s">
        <v>52</v>
      </c>
      <c r="AD4115" t="s">
        <v>92</v>
      </c>
      <c r="AE4115">
        <f t="shared" si="64"/>
        <v>1</v>
      </c>
      <c r="AF4115">
        <v>1</v>
      </c>
      <c r="AG4115" t="str">
        <f>IF(Table2[[#This Row],[Avg Monthly GB Download]] &lt; 5, "Less than 5 GB", IF(Table2[[#This Row],[Avg Monthly GB Download]] &lt;= 10, "Between 5 and 10 GB", "10 or more GB"))</f>
        <v>Less than 5 GB</v>
      </c>
    </row>
    <row r="4116" spans="1:33" x14ac:dyDescent="0.3">
      <c r="A4116" t="s">
        <v>8347</v>
      </c>
      <c r="B4116" t="s">
        <v>21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21</v>
      </c>
      <c r="I4116" t="s">
        <v>18</v>
      </c>
      <c r="J4116">
        <v>138</v>
      </c>
      <c r="K4116">
        <v>5</v>
      </c>
      <c r="L4116">
        <v>3</v>
      </c>
      <c r="M4116" t="s">
        <v>21</v>
      </c>
      <c r="N4116">
        <v>0</v>
      </c>
      <c r="O4116" t="s">
        <v>80</v>
      </c>
      <c r="P4116" t="s">
        <v>8348</v>
      </c>
      <c r="Q4116" t="s">
        <v>22</v>
      </c>
      <c r="R4116">
        <v>76</v>
      </c>
      <c r="S4116" t="s">
        <v>17</v>
      </c>
      <c r="T4116" t="s">
        <v>21</v>
      </c>
      <c r="U4116" t="s">
        <v>17</v>
      </c>
      <c r="V4116" t="str">
        <f>IF(Table2[[#This Row],[Age]] &lt; 30, "Under 30", IF(Table2[[#This Row],[Age]] &lt; 65, "Other", "Senior"))</f>
        <v>Senior</v>
      </c>
      <c r="W4116">
        <v>0</v>
      </c>
      <c r="X4116" t="s">
        <v>21</v>
      </c>
      <c r="Y4116" t="s">
        <v>94</v>
      </c>
      <c r="Z4116" t="s">
        <v>29</v>
      </c>
      <c r="AA4116">
        <v>23</v>
      </c>
      <c r="AB4116">
        <v>1026</v>
      </c>
      <c r="AC4116" t="s">
        <v>61</v>
      </c>
      <c r="AD4116" t="s">
        <v>83</v>
      </c>
      <c r="AE4116">
        <f t="shared" si="64"/>
        <v>1</v>
      </c>
      <c r="AF4116">
        <v>1</v>
      </c>
      <c r="AG4116" t="str">
        <f>IF(Table2[[#This Row],[Avg Monthly GB Download]] &lt; 5, "Less than 5 GB", IF(Table2[[#This Row],[Avg Monthly GB Download]] &lt;= 10, "Between 5 and 10 GB", "10 or more GB"))</f>
        <v>Less than 5 GB</v>
      </c>
    </row>
    <row r="4117" spans="1:33" x14ac:dyDescent="0.3">
      <c r="A4117" t="s">
        <v>8349</v>
      </c>
      <c r="B4117" t="s">
        <v>21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21</v>
      </c>
      <c r="I4117" t="s">
        <v>18</v>
      </c>
      <c r="J4117">
        <v>81</v>
      </c>
      <c r="K4117">
        <v>2</v>
      </c>
      <c r="L4117">
        <v>0</v>
      </c>
      <c r="M4117" t="s">
        <v>17</v>
      </c>
      <c r="N4117">
        <v>0</v>
      </c>
      <c r="O4117" t="s">
        <v>27</v>
      </c>
      <c r="P4117" t="s">
        <v>8350</v>
      </c>
      <c r="Q4117" t="s">
        <v>22</v>
      </c>
      <c r="R4117">
        <v>66</v>
      </c>
      <c r="S4117" t="s">
        <v>17</v>
      </c>
      <c r="T4117" t="s">
        <v>21</v>
      </c>
      <c r="U4117" t="s">
        <v>17</v>
      </c>
      <c r="V4117" t="str">
        <f>IF(Table2[[#This Row],[Age]] &lt; 30, "Under 30", IF(Table2[[#This Row],[Age]] &lt; 65, "Other", "Senior"))</f>
        <v>Senior</v>
      </c>
      <c r="W4117">
        <v>0</v>
      </c>
      <c r="X4117" t="s">
        <v>17</v>
      </c>
      <c r="Y4117" t="s">
        <v>94</v>
      </c>
      <c r="Z4117" t="s">
        <v>34</v>
      </c>
      <c r="AA4117">
        <v>15</v>
      </c>
      <c r="AB4117">
        <v>411</v>
      </c>
      <c r="AC4117" t="s">
        <v>44</v>
      </c>
      <c r="AD4117" t="s">
        <v>45</v>
      </c>
      <c r="AE4117">
        <f t="shared" si="64"/>
        <v>1</v>
      </c>
      <c r="AF4117">
        <v>1</v>
      </c>
      <c r="AG4117" t="str">
        <f>IF(Table2[[#This Row],[Avg Monthly GB Download]] &lt; 5, "Less than 5 GB", IF(Table2[[#This Row],[Avg Monthly GB Download]] &lt;= 10, "Between 5 and 10 GB", "10 or more GB"))</f>
        <v>Less than 5 GB</v>
      </c>
    </row>
    <row r="4118" spans="1:33" x14ac:dyDescent="0.3">
      <c r="A4118" t="s">
        <v>8351</v>
      </c>
      <c r="B4118" t="s">
        <v>21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21</v>
      </c>
      <c r="I4118" t="s">
        <v>18</v>
      </c>
      <c r="J4118">
        <v>44.9</v>
      </c>
      <c r="K4118">
        <v>2</v>
      </c>
      <c r="L4118">
        <v>4</v>
      </c>
      <c r="M4118" t="s">
        <v>17</v>
      </c>
      <c r="N4118">
        <v>24</v>
      </c>
      <c r="O4118" t="s">
        <v>79</v>
      </c>
      <c r="P4118" t="s">
        <v>8352</v>
      </c>
      <c r="Q4118" t="s">
        <v>22</v>
      </c>
      <c r="R4118">
        <v>45</v>
      </c>
      <c r="S4118" t="s">
        <v>17</v>
      </c>
      <c r="T4118" t="s">
        <v>17</v>
      </c>
      <c r="U4118" t="s">
        <v>17</v>
      </c>
      <c r="V4118" t="str">
        <f>IF(Table2[[#This Row],[Age]] &lt; 30, "Under 30", IF(Table2[[#This Row],[Age]] &lt; 65, "Other", "Senior"))</f>
        <v>Other</v>
      </c>
      <c r="W4118">
        <v>0</v>
      </c>
      <c r="X4118" t="s">
        <v>17</v>
      </c>
      <c r="Y4118" t="s">
        <v>28</v>
      </c>
      <c r="Z4118" t="s">
        <v>91</v>
      </c>
      <c r="AA4118">
        <v>43</v>
      </c>
      <c r="AB4118">
        <v>535</v>
      </c>
      <c r="AC4118" t="s">
        <v>44</v>
      </c>
      <c r="AD4118" t="s">
        <v>45</v>
      </c>
      <c r="AE4118">
        <f t="shared" si="64"/>
        <v>1</v>
      </c>
      <c r="AF4118">
        <v>1</v>
      </c>
      <c r="AG4118" t="str">
        <f>IF(Table2[[#This Row],[Avg Monthly GB Download]] &lt; 5, "Less than 5 GB", IF(Table2[[#This Row],[Avg Monthly GB Download]] &lt;= 10, "Between 5 and 10 GB", "10 or more GB"))</f>
        <v>Less than 5 GB</v>
      </c>
    </row>
    <row r="4119" spans="1:33" x14ac:dyDescent="0.3">
      <c r="A4119" t="s">
        <v>8353</v>
      </c>
      <c r="B4119" t="s">
        <v>21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21</v>
      </c>
      <c r="I4119" t="s">
        <v>18</v>
      </c>
      <c r="J4119">
        <v>198</v>
      </c>
      <c r="K4119">
        <v>5</v>
      </c>
      <c r="L4119">
        <v>1</v>
      </c>
      <c r="M4119" t="s">
        <v>21</v>
      </c>
      <c r="N4119">
        <v>0</v>
      </c>
      <c r="O4119" t="s">
        <v>54</v>
      </c>
      <c r="P4119" t="s">
        <v>8354</v>
      </c>
      <c r="Q4119" t="s">
        <v>22</v>
      </c>
      <c r="R4119">
        <v>51</v>
      </c>
      <c r="S4119" t="s">
        <v>17</v>
      </c>
      <c r="T4119" t="s">
        <v>17</v>
      </c>
      <c r="U4119" t="s">
        <v>17</v>
      </c>
      <c r="V4119" t="str">
        <f>IF(Table2[[#This Row],[Age]] &lt; 30, "Under 30", IF(Table2[[#This Row],[Age]] &lt; 65, "Other", "Senior"))</f>
        <v>Other</v>
      </c>
      <c r="W4119">
        <v>0</v>
      </c>
      <c r="X4119" t="s">
        <v>17</v>
      </c>
      <c r="Y4119" t="s">
        <v>28</v>
      </c>
      <c r="Z4119" t="s">
        <v>34</v>
      </c>
      <c r="AA4119">
        <v>57</v>
      </c>
      <c r="AB4119">
        <v>2533</v>
      </c>
      <c r="AC4119" t="s">
        <v>44</v>
      </c>
      <c r="AD4119" t="s">
        <v>95</v>
      </c>
      <c r="AE4119">
        <f t="shared" si="64"/>
        <v>1</v>
      </c>
      <c r="AF4119">
        <v>1</v>
      </c>
      <c r="AG4119" t="str">
        <f>IF(Table2[[#This Row],[Avg Monthly GB Download]] &lt; 5, "Less than 5 GB", IF(Table2[[#This Row],[Avg Monthly GB Download]] &lt;= 10, "Between 5 and 10 GB", "10 or more GB"))</f>
        <v>Less than 5 GB</v>
      </c>
    </row>
    <row r="4120" spans="1:33" x14ac:dyDescent="0.3">
      <c r="A4120" t="s">
        <v>8355</v>
      </c>
      <c r="B4120" t="s">
        <v>21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21</v>
      </c>
      <c r="I4120" t="s">
        <v>18</v>
      </c>
      <c r="J4120">
        <v>75.599999999999994</v>
      </c>
      <c r="K4120">
        <v>0</v>
      </c>
      <c r="L4120">
        <v>4</v>
      </c>
      <c r="M4120" t="s">
        <v>21</v>
      </c>
      <c r="N4120">
        <v>0</v>
      </c>
      <c r="O4120" t="s">
        <v>58</v>
      </c>
      <c r="P4120" t="s">
        <v>8356</v>
      </c>
      <c r="Q4120" t="s">
        <v>22</v>
      </c>
      <c r="R4120">
        <v>70</v>
      </c>
      <c r="S4120" t="s">
        <v>17</v>
      </c>
      <c r="T4120" t="s">
        <v>21</v>
      </c>
      <c r="U4120" t="s">
        <v>17</v>
      </c>
      <c r="V4120" t="str">
        <f>IF(Table2[[#This Row],[Age]] &lt; 30, "Under 30", IF(Table2[[#This Row],[Age]] &lt; 65, "Other", "Senior"))</f>
        <v>Senior</v>
      </c>
      <c r="W4120">
        <v>0</v>
      </c>
      <c r="X4120" t="s">
        <v>21</v>
      </c>
      <c r="Y4120" t="s">
        <v>28</v>
      </c>
      <c r="Z4120" t="s">
        <v>29</v>
      </c>
      <c r="AA4120">
        <v>61</v>
      </c>
      <c r="AB4120">
        <v>1527</v>
      </c>
      <c r="AC4120" t="s">
        <v>44</v>
      </c>
      <c r="AD4120" t="s">
        <v>88</v>
      </c>
      <c r="AE4120">
        <f t="shared" si="64"/>
        <v>1</v>
      </c>
      <c r="AF4120">
        <v>1</v>
      </c>
      <c r="AG4120" t="str">
        <f>IF(Table2[[#This Row],[Avg Monthly GB Download]] &lt; 5, "Less than 5 GB", IF(Table2[[#This Row],[Avg Monthly GB Download]] &lt;= 10, "Between 5 and 10 GB", "10 or more GB"))</f>
        <v>Less than 5 GB</v>
      </c>
    </row>
    <row r="4121" spans="1:33" x14ac:dyDescent="0.3">
      <c r="A4121" t="s">
        <v>8357</v>
      </c>
      <c r="B4121" t="s">
        <v>21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21</v>
      </c>
      <c r="I4121" t="s">
        <v>18</v>
      </c>
      <c r="J4121">
        <v>91</v>
      </c>
      <c r="K4121">
        <v>1</v>
      </c>
      <c r="L4121">
        <v>2</v>
      </c>
      <c r="M4121" t="s">
        <v>21</v>
      </c>
      <c r="N4121">
        <v>0</v>
      </c>
      <c r="O4121" t="s">
        <v>56</v>
      </c>
      <c r="P4121" t="s">
        <v>8358</v>
      </c>
      <c r="Q4121" t="s">
        <v>22</v>
      </c>
      <c r="R4121">
        <v>39</v>
      </c>
      <c r="S4121" t="s">
        <v>17</v>
      </c>
      <c r="T4121" t="s">
        <v>17</v>
      </c>
      <c r="U4121" t="s">
        <v>17</v>
      </c>
      <c r="V4121" t="str">
        <f>IF(Table2[[#This Row],[Age]] &lt; 30, "Under 30", IF(Table2[[#This Row],[Age]] &lt; 65, "Other", "Senior"))</f>
        <v>Other</v>
      </c>
      <c r="W4121">
        <v>0</v>
      </c>
      <c r="X4121" t="s">
        <v>21</v>
      </c>
      <c r="Y4121" t="s">
        <v>94</v>
      </c>
      <c r="Z4121" t="s">
        <v>29</v>
      </c>
      <c r="AA4121">
        <v>35</v>
      </c>
      <c r="AB4121">
        <v>616</v>
      </c>
      <c r="AC4121" t="s">
        <v>61</v>
      </c>
      <c r="AD4121" t="s">
        <v>101</v>
      </c>
      <c r="AE4121">
        <f t="shared" si="64"/>
        <v>1</v>
      </c>
      <c r="AF4121">
        <v>1</v>
      </c>
      <c r="AG4121" t="str">
        <f>IF(Table2[[#This Row],[Avg Monthly GB Download]] &lt; 5, "Less than 5 GB", IF(Table2[[#This Row],[Avg Monthly GB Download]] &lt;= 10, "Between 5 and 10 GB", "10 or more GB"))</f>
        <v>Less than 5 GB</v>
      </c>
    </row>
    <row r="4122" spans="1:33" x14ac:dyDescent="0.3">
      <c r="A4122" t="s">
        <v>8359</v>
      </c>
      <c r="B4122" t="s">
        <v>21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21</v>
      </c>
      <c r="I4122" t="s">
        <v>18</v>
      </c>
      <c r="J4122">
        <v>186</v>
      </c>
      <c r="K4122">
        <v>4</v>
      </c>
      <c r="L4122">
        <v>5</v>
      </c>
      <c r="M4122" t="s">
        <v>21</v>
      </c>
      <c r="N4122">
        <v>0</v>
      </c>
      <c r="O4122" t="s">
        <v>43</v>
      </c>
      <c r="P4122" t="s">
        <v>8360</v>
      </c>
      <c r="Q4122" t="s">
        <v>22</v>
      </c>
      <c r="R4122">
        <v>57</v>
      </c>
      <c r="S4122" t="s">
        <v>17</v>
      </c>
      <c r="T4122" t="s">
        <v>17</v>
      </c>
      <c r="U4122" t="s">
        <v>17</v>
      </c>
      <c r="V4122" t="str">
        <f>IF(Table2[[#This Row],[Age]] &lt; 30, "Under 30", IF(Table2[[#This Row],[Age]] &lt; 65, "Other", "Senior"))</f>
        <v>Other</v>
      </c>
      <c r="W4122">
        <v>0</v>
      </c>
      <c r="X4122" t="s">
        <v>21</v>
      </c>
      <c r="Y4122" t="s">
        <v>28</v>
      </c>
      <c r="Z4122" t="s">
        <v>34</v>
      </c>
      <c r="AA4122">
        <v>63</v>
      </c>
      <c r="AB4122">
        <v>3785</v>
      </c>
      <c r="AC4122" t="s">
        <v>61</v>
      </c>
      <c r="AD4122" t="s">
        <v>62</v>
      </c>
      <c r="AE4122">
        <f t="shared" si="64"/>
        <v>1</v>
      </c>
      <c r="AF4122">
        <v>1</v>
      </c>
      <c r="AG4122" t="str">
        <f>IF(Table2[[#This Row],[Avg Monthly GB Download]] &lt; 5, "Less than 5 GB", IF(Table2[[#This Row],[Avg Monthly GB Download]] &lt;= 10, "Between 5 and 10 GB", "10 or more GB"))</f>
        <v>Between 5 and 10 GB</v>
      </c>
    </row>
    <row r="4123" spans="1:33" x14ac:dyDescent="0.3">
      <c r="A4123" t="s">
        <v>8361</v>
      </c>
      <c r="B4123" t="s">
        <v>21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21</v>
      </c>
      <c r="I4123" t="s">
        <v>18</v>
      </c>
      <c r="J4123">
        <v>51</v>
      </c>
      <c r="K4123">
        <v>2</v>
      </c>
      <c r="L4123">
        <v>6</v>
      </c>
      <c r="M4123" t="s">
        <v>21</v>
      </c>
      <c r="N4123">
        <v>0</v>
      </c>
      <c r="O4123" t="s">
        <v>38</v>
      </c>
      <c r="P4123" t="s">
        <v>8362</v>
      </c>
      <c r="Q4123" t="s">
        <v>22</v>
      </c>
      <c r="R4123">
        <v>36</v>
      </c>
      <c r="S4123" t="s">
        <v>17</v>
      </c>
      <c r="T4123" t="s">
        <v>17</v>
      </c>
      <c r="U4123" t="s">
        <v>17</v>
      </c>
      <c r="V4123" t="str">
        <f>IF(Table2[[#This Row],[Age]] &lt; 30, "Under 30", IF(Table2[[#This Row],[Age]] &lt; 65, "Other", "Senior"))</f>
        <v>Other</v>
      </c>
      <c r="W4123">
        <v>0</v>
      </c>
      <c r="X4123" t="s">
        <v>17</v>
      </c>
      <c r="Y4123" t="s">
        <v>28</v>
      </c>
      <c r="Z4123" t="s">
        <v>29</v>
      </c>
      <c r="AA4123">
        <v>34</v>
      </c>
      <c r="AB4123">
        <v>1043</v>
      </c>
      <c r="AC4123" t="s">
        <v>86</v>
      </c>
      <c r="AD4123" t="s">
        <v>87</v>
      </c>
      <c r="AE4123">
        <f t="shared" si="64"/>
        <v>1</v>
      </c>
      <c r="AF4123">
        <v>1</v>
      </c>
      <c r="AG4123" t="str">
        <f>IF(Table2[[#This Row],[Avg Monthly GB Download]] &lt; 5, "Less than 5 GB", IF(Table2[[#This Row],[Avg Monthly GB Download]] &lt;= 10, "Between 5 and 10 GB", "10 or more GB"))</f>
        <v>Between 5 and 10 GB</v>
      </c>
    </row>
    <row r="4124" spans="1:33" x14ac:dyDescent="0.3">
      <c r="A4124" t="s">
        <v>8363</v>
      </c>
      <c r="B4124" t="s">
        <v>21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21</v>
      </c>
      <c r="I4124" t="s">
        <v>18</v>
      </c>
      <c r="J4124">
        <v>4.3</v>
      </c>
      <c r="K4124">
        <v>2</v>
      </c>
      <c r="L4124">
        <v>3</v>
      </c>
      <c r="M4124" t="s">
        <v>21</v>
      </c>
      <c r="N4124">
        <v>0</v>
      </c>
      <c r="O4124" t="s">
        <v>81</v>
      </c>
      <c r="P4124" t="s">
        <v>8364</v>
      </c>
      <c r="Q4124" t="s">
        <v>20</v>
      </c>
      <c r="R4124">
        <v>43</v>
      </c>
      <c r="S4124" t="s">
        <v>17</v>
      </c>
      <c r="T4124" t="s">
        <v>17</v>
      </c>
      <c r="U4124" t="s">
        <v>17</v>
      </c>
      <c r="V4124" t="str">
        <f>IF(Table2[[#This Row],[Age]] &lt; 30, "Under 30", IF(Table2[[#This Row],[Age]] &lt; 65, "Other", "Senior"))</f>
        <v>Other</v>
      </c>
      <c r="W4124">
        <v>0</v>
      </c>
      <c r="X4124" t="s">
        <v>17</v>
      </c>
      <c r="Y4124" t="s">
        <v>28</v>
      </c>
      <c r="Z4124" t="s">
        <v>91</v>
      </c>
      <c r="AA4124">
        <v>26</v>
      </c>
      <c r="AB4124">
        <v>26</v>
      </c>
      <c r="AC4124" t="s">
        <v>61</v>
      </c>
      <c r="AD4124" t="s">
        <v>93</v>
      </c>
      <c r="AE4124">
        <f t="shared" si="64"/>
        <v>1</v>
      </c>
      <c r="AF4124">
        <v>1</v>
      </c>
      <c r="AG4124" t="str">
        <f>IF(Table2[[#This Row],[Avg Monthly GB Download]] &lt; 5, "Less than 5 GB", IF(Table2[[#This Row],[Avg Monthly GB Download]] &lt;= 10, "Between 5 and 10 GB", "10 or more GB"))</f>
        <v>Less than 5 GB</v>
      </c>
    </row>
    <row r="4125" spans="1:33" x14ac:dyDescent="0.3">
      <c r="A4125" t="s">
        <v>8365</v>
      </c>
      <c r="B4125" t="s">
        <v>21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21</v>
      </c>
      <c r="I4125" t="s">
        <v>18</v>
      </c>
      <c r="J4125">
        <v>259.39999999999998</v>
      </c>
      <c r="K4125">
        <v>2</v>
      </c>
      <c r="L4125">
        <v>12</v>
      </c>
      <c r="M4125" t="s">
        <v>17</v>
      </c>
      <c r="N4125">
        <v>79</v>
      </c>
      <c r="O4125" t="s">
        <v>69</v>
      </c>
      <c r="P4125" t="s">
        <v>8366</v>
      </c>
      <c r="Q4125" t="s">
        <v>22</v>
      </c>
      <c r="R4125">
        <v>84</v>
      </c>
      <c r="S4125" t="s">
        <v>17</v>
      </c>
      <c r="T4125" t="s">
        <v>21</v>
      </c>
      <c r="U4125" t="s">
        <v>17</v>
      </c>
      <c r="V4125" t="str">
        <f>IF(Table2[[#This Row],[Age]] &lt; 30, "Under 30", IF(Table2[[#This Row],[Age]] &lt; 65, "Other", "Senior"))</f>
        <v>Senior</v>
      </c>
      <c r="W4125">
        <v>0</v>
      </c>
      <c r="X4125" t="s">
        <v>17</v>
      </c>
      <c r="Y4125" t="s">
        <v>28</v>
      </c>
      <c r="Z4125" t="s">
        <v>34</v>
      </c>
      <c r="AA4125">
        <v>35</v>
      </c>
      <c r="AB4125">
        <v>1387</v>
      </c>
      <c r="AC4125" t="s">
        <v>35</v>
      </c>
      <c r="AD4125" t="s">
        <v>100</v>
      </c>
      <c r="AE4125">
        <f t="shared" si="64"/>
        <v>1</v>
      </c>
      <c r="AF4125">
        <v>1</v>
      </c>
      <c r="AG4125" t="str">
        <f>IF(Table2[[#This Row],[Avg Monthly GB Download]] &lt; 5, "Less than 5 GB", IF(Table2[[#This Row],[Avg Monthly GB Download]] &lt;= 10, "Between 5 and 10 GB", "10 or more GB"))</f>
        <v>10 or more GB</v>
      </c>
    </row>
    <row r="4126" spans="1:33" x14ac:dyDescent="0.3">
      <c r="A4126" t="s">
        <v>8367</v>
      </c>
      <c r="B4126" t="s">
        <v>21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21</v>
      </c>
      <c r="I4126" t="s">
        <v>18</v>
      </c>
      <c r="J4126">
        <v>4.3</v>
      </c>
      <c r="K4126">
        <v>0</v>
      </c>
      <c r="L4126">
        <v>5</v>
      </c>
      <c r="M4126" t="s">
        <v>21</v>
      </c>
      <c r="N4126">
        <v>0</v>
      </c>
      <c r="O4126" t="s">
        <v>54</v>
      </c>
      <c r="P4126" t="s">
        <v>8368</v>
      </c>
      <c r="Q4126" t="s">
        <v>20</v>
      </c>
      <c r="R4126">
        <v>54</v>
      </c>
      <c r="S4126" t="s">
        <v>17</v>
      </c>
      <c r="T4126" t="s">
        <v>17</v>
      </c>
      <c r="U4126" t="s">
        <v>17</v>
      </c>
      <c r="V4126" t="str">
        <f>IF(Table2[[#This Row],[Age]] &lt; 30, "Under 30", IF(Table2[[#This Row],[Age]] &lt; 65, "Other", "Senior"))</f>
        <v>Other</v>
      </c>
      <c r="W4126">
        <v>0</v>
      </c>
      <c r="X4126" t="s">
        <v>17</v>
      </c>
      <c r="Y4126" t="s">
        <v>28</v>
      </c>
      <c r="Z4126" t="s">
        <v>34</v>
      </c>
      <c r="AA4126">
        <v>35</v>
      </c>
      <c r="AB4126">
        <v>35</v>
      </c>
      <c r="AC4126" t="s">
        <v>35</v>
      </c>
      <c r="AD4126" t="s">
        <v>100</v>
      </c>
      <c r="AE4126">
        <f t="shared" si="64"/>
        <v>1</v>
      </c>
      <c r="AF4126">
        <v>1</v>
      </c>
      <c r="AG4126" t="str">
        <f>IF(Table2[[#This Row],[Avg Monthly GB Download]] &lt; 5, "Less than 5 GB", IF(Table2[[#This Row],[Avg Monthly GB Download]] &lt;= 10, "Between 5 and 10 GB", "10 or more GB"))</f>
        <v>Between 5 and 10 GB</v>
      </c>
    </row>
    <row r="4127" spans="1:33" x14ac:dyDescent="0.3">
      <c r="A4127" t="s">
        <v>8369</v>
      </c>
      <c r="B4127" t="s">
        <v>21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21</v>
      </c>
      <c r="I4127" t="s">
        <v>18</v>
      </c>
      <c r="J4127">
        <v>171.1</v>
      </c>
      <c r="K4127">
        <v>5</v>
      </c>
      <c r="L4127">
        <v>11</v>
      </c>
      <c r="M4127" t="s">
        <v>21</v>
      </c>
      <c r="N4127">
        <v>0</v>
      </c>
      <c r="O4127" t="s">
        <v>89</v>
      </c>
      <c r="P4127" t="s">
        <v>8370</v>
      </c>
      <c r="Q4127" t="s">
        <v>20</v>
      </c>
      <c r="R4127">
        <v>75</v>
      </c>
      <c r="S4127" t="s">
        <v>17</v>
      </c>
      <c r="T4127" t="s">
        <v>21</v>
      </c>
      <c r="U4127" t="s">
        <v>17</v>
      </c>
      <c r="V4127" t="str">
        <f>IF(Table2[[#This Row],[Age]] &lt; 30, "Under 30", IF(Table2[[#This Row],[Age]] &lt; 65, "Other", "Senior"))</f>
        <v>Senior</v>
      </c>
      <c r="W4127">
        <v>0</v>
      </c>
      <c r="X4127" t="s">
        <v>21</v>
      </c>
      <c r="Y4127" t="s">
        <v>28</v>
      </c>
      <c r="Z4127" t="s">
        <v>34</v>
      </c>
      <c r="AA4127">
        <v>40</v>
      </c>
      <c r="AB4127">
        <v>1178</v>
      </c>
      <c r="AC4127" t="s">
        <v>35</v>
      </c>
      <c r="AD4127" t="s">
        <v>100</v>
      </c>
      <c r="AE4127">
        <f t="shared" si="64"/>
        <v>1</v>
      </c>
      <c r="AF4127">
        <v>1</v>
      </c>
      <c r="AG4127" t="str">
        <f>IF(Table2[[#This Row],[Avg Monthly GB Download]] &lt; 5, "Less than 5 GB", IF(Table2[[#This Row],[Avg Monthly GB Download]] &lt;= 10, "Between 5 and 10 GB", "10 or more GB"))</f>
        <v>10 or more GB</v>
      </c>
    </row>
    <row r="4128" spans="1:33" x14ac:dyDescent="0.3">
      <c r="A4128" t="s">
        <v>8371</v>
      </c>
      <c r="B4128" t="s">
        <v>21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21</v>
      </c>
      <c r="I4128" t="s">
        <v>18</v>
      </c>
      <c r="J4128">
        <v>10.4</v>
      </c>
      <c r="K4128">
        <v>2</v>
      </c>
      <c r="L4128">
        <v>6</v>
      </c>
      <c r="M4128" t="s">
        <v>21</v>
      </c>
      <c r="N4128">
        <v>0</v>
      </c>
      <c r="O4128" t="s">
        <v>56</v>
      </c>
      <c r="P4128" t="s">
        <v>8372</v>
      </c>
      <c r="Q4128" t="s">
        <v>22</v>
      </c>
      <c r="R4128">
        <v>68</v>
      </c>
      <c r="S4128" t="s">
        <v>17</v>
      </c>
      <c r="T4128" t="s">
        <v>21</v>
      </c>
      <c r="U4128" t="s">
        <v>17</v>
      </c>
      <c r="V4128" t="str">
        <f>IF(Table2[[#This Row],[Age]] &lt; 30, "Under 30", IF(Table2[[#This Row],[Age]] &lt; 65, "Other", "Senior"))</f>
        <v>Senior</v>
      </c>
      <c r="W4128">
        <v>0</v>
      </c>
      <c r="X4128" t="s">
        <v>17</v>
      </c>
      <c r="Y4128" t="s">
        <v>28</v>
      </c>
      <c r="Z4128" t="s">
        <v>34</v>
      </c>
      <c r="AA4128">
        <v>37</v>
      </c>
      <c r="AB4128">
        <v>113</v>
      </c>
      <c r="AC4128" t="s">
        <v>52</v>
      </c>
      <c r="AD4128" t="s">
        <v>92</v>
      </c>
      <c r="AE4128">
        <f t="shared" si="64"/>
        <v>1</v>
      </c>
      <c r="AF4128">
        <v>1</v>
      </c>
      <c r="AG4128" t="str">
        <f>IF(Table2[[#This Row],[Avg Monthly GB Download]] &lt; 5, "Less than 5 GB", IF(Table2[[#This Row],[Avg Monthly GB Download]] &lt;= 10, "Between 5 and 10 GB", "10 or more GB"))</f>
        <v>Between 5 and 10 GB</v>
      </c>
    </row>
    <row r="4129" spans="1:33" x14ac:dyDescent="0.3">
      <c r="A4129" t="s">
        <v>8373</v>
      </c>
      <c r="B4129" t="s">
        <v>21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21</v>
      </c>
      <c r="I4129" t="s">
        <v>18</v>
      </c>
      <c r="J4129">
        <v>5</v>
      </c>
      <c r="K4129">
        <v>1</v>
      </c>
      <c r="L4129">
        <v>2</v>
      </c>
      <c r="M4129" t="s">
        <v>21</v>
      </c>
      <c r="N4129">
        <v>0</v>
      </c>
      <c r="O4129" t="s">
        <v>40</v>
      </c>
      <c r="P4129" t="s">
        <v>8374</v>
      </c>
      <c r="Q4129" t="s">
        <v>22</v>
      </c>
      <c r="R4129">
        <v>74</v>
      </c>
      <c r="S4129" t="s">
        <v>17</v>
      </c>
      <c r="T4129" t="s">
        <v>21</v>
      </c>
      <c r="U4129" t="s">
        <v>17</v>
      </c>
      <c r="V4129" t="str">
        <f>IF(Table2[[#This Row],[Age]] &lt; 30, "Under 30", IF(Table2[[#This Row],[Age]] &lt; 65, "Other", "Senior"))</f>
        <v>Senior</v>
      </c>
      <c r="W4129">
        <v>0</v>
      </c>
      <c r="X4129" t="s">
        <v>17</v>
      </c>
      <c r="Y4129" t="s">
        <v>28</v>
      </c>
      <c r="Z4129" t="s">
        <v>34</v>
      </c>
      <c r="AA4129">
        <v>26</v>
      </c>
      <c r="AB4129">
        <v>26</v>
      </c>
      <c r="AC4129" t="s">
        <v>52</v>
      </c>
      <c r="AD4129" t="s">
        <v>92</v>
      </c>
      <c r="AE4129">
        <f t="shared" si="64"/>
        <v>1</v>
      </c>
      <c r="AF4129">
        <v>1</v>
      </c>
      <c r="AG4129" t="str">
        <f>IF(Table2[[#This Row],[Avg Monthly GB Download]] &lt; 5, "Less than 5 GB", IF(Table2[[#This Row],[Avg Monthly GB Download]] &lt;= 10, "Between 5 and 10 GB", "10 or more GB"))</f>
        <v>Less than 5 GB</v>
      </c>
    </row>
    <row r="4130" spans="1:33" x14ac:dyDescent="0.3">
      <c r="A4130" t="s">
        <v>8375</v>
      </c>
      <c r="B4130" t="s">
        <v>21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21</v>
      </c>
      <c r="I4130" t="s">
        <v>18</v>
      </c>
      <c r="J4130">
        <v>128.4</v>
      </c>
      <c r="K4130">
        <v>1</v>
      </c>
      <c r="L4130">
        <v>12</v>
      </c>
      <c r="M4130" t="s">
        <v>21</v>
      </c>
      <c r="N4130">
        <v>0</v>
      </c>
      <c r="O4130" t="s">
        <v>76</v>
      </c>
      <c r="P4130" t="s">
        <v>8376</v>
      </c>
      <c r="Q4130" t="s">
        <v>22</v>
      </c>
      <c r="R4130">
        <v>47</v>
      </c>
      <c r="S4130" t="s">
        <v>17</v>
      </c>
      <c r="T4130" t="s">
        <v>17</v>
      </c>
      <c r="U4130" t="s">
        <v>17</v>
      </c>
      <c r="V4130" t="str">
        <f>IF(Table2[[#This Row],[Age]] &lt; 30, "Under 30", IF(Table2[[#This Row],[Age]] &lt; 65, "Other", "Senior"))</f>
        <v>Other</v>
      </c>
      <c r="W4130">
        <v>0</v>
      </c>
      <c r="X4130" t="s">
        <v>21</v>
      </c>
      <c r="Y4130" t="s">
        <v>28</v>
      </c>
      <c r="Z4130" t="s">
        <v>34</v>
      </c>
      <c r="AA4130">
        <v>50</v>
      </c>
      <c r="AB4130">
        <v>2961</v>
      </c>
      <c r="AC4130" t="s">
        <v>52</v>
      </c>
      <c r="AD4130" t="s">
        <v>92</v>
      </c>
      <c r="AE4130">
        <f t="shared" si="64"/>
        <v>1</v>
      </c>
      <c r="AF4130">
        <v>1</v>
      </c>
      <c r="AG4130" t="str">
        <f>IF(Table2[[#This Row],[Avg Monthly GB Download]] &lt; 5, "Less than 5 GB", IF(Table2[[#This Row],[Avg Monthly GB Download]] &lt;= 10, "Between 5 and 10 GB", "10 or more GB"))</f>
        <v>10 or more GB</v>
      </c>
    </row>
    <row r="4131" spans="1:33" x14ac:dyDescent="0.3">
      <c r="A4131" t="s">
        <v>8377</v>
      </c>
      <c r="B4131" t="s">
        <v>21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21</v>
      </c>
      <c r="I4131" t="s">
        <v>18</v>
      </c>
      <c r="J4131">
        <v>64.900000000000006</v>
      </c>
      <c r="K4131">
        <v>3</v>
      </c>
      <c r="L4131">
        <v>12</v>
      </c>
      <c r="M4131" t="s">
        <v>21</v>
      </c>
      <c r="N4131">
        <v>0</v>
      </c>
      <c r="O4131" t="s">
        <v>39</v>
      </c>
      <c r="P4131" t="s">
        <v>8378</v>
      </c>
      <c r="Q4131" t="s">
        <v>22</v>
      </c>
      <c r="R4131">
        <v>39</v>
      </c>
      <c r="S4131" t="s">
        <v>17</v>
      </c>
      <c r="T4131" t="s">
        <v>17</v>
      </c>
      <c r="U4131" t="s">
        <v>17</v>
      </c>
      <c r="V4131" t="str">
        <f>IF(Table2[[#This Row],[Age]] &lt; 30, "Under 30", IF(Table2[[#This Row],[Age]] &lt; 65, "Other", "Senior"))</f>
        <v>Other</v>
      </c>
      <c r="W4131">
        <v>0</v>
      </c>
      <c r="X4131" t="s">
        <v>17</v>
      </c>
      <c r="Y4131" t="s">
        <v>28</v>
      </c>
      <c r="Z4131" t="s">
        <v>34</v>
      </c>
      <c r="AA4131">
        <v>26</v>
      </c>
      <c r="AB4131">
        <v>268</v>
      </c>
      <c r="AC4131" t="s">
        <v>61</v>
      </c>
      <c r="AD4131" t="s">
        <v>83</v>
      </c>
      <c r="AE4131">
        <f t="shared" si="64"/>
        <v>1</v>
      </c>
      <c r="AF4131">
        <v>1</v>
      </c>
      <c r="AG4131" t="str">
        <f>IF(Table2[[#This Row],[Avg Monthly GB Download]] &lt; 5, "Less than 5 GB", IF(Table2[[#This Row],[Avg Monthly GB Download]] &lt;= 10, "Between 5 and 10 GB", "10 or more GB"))</f>
        <v>10 or more GB</v>
      </c>
    </row>
    <row r="4132" spans="1:33" x14ac:dyDescent="0.3">
      <c r="A4132" t="s">
        <v>8379</v>
      </c>
      <c r="B4132" t="s">
        <v>21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21</v>
      </c>
      <c r="I4132" t="s">
        <v>18</v>
      </c>
      <c r="J4132">
        <v>3.6</v>
      </c>
      <c r="K4132">
        <v>2</v>
      </c>
      <c r="L4132">
        <v>35</v>
      </c>
      <c r="M4132" t="s">
        <v>21</v>
      </c>
      <c r="N4132">
        <v>0</v>
      </c>
      <c r="O4132" t="s">
        <v>51</v>
      </c>
      <c r="P4132" t="s">
        <v>8380</v>
      </c>
      <c r="Q4132" t="s">
        <v>20</v>
      </c>
      <c r="R4132">
        <v>25</v>
      </c>
      <c r="S4132" t="s">
        <v>21</v>
      </c>
      <c r="T4132" t="s">
        <v>17</v>
      </c>
      <c r="U4132" t="s">
        <v>17</v>
      </c>
      <c r="V4132" t="str">
        <f>IF(Table2[[#This Row],[Age]] &lt; 30, "Under 30", IF(Table2[[#This Row],[Age]] &lt; 65, "Other", "Senior"))</f>
        <v>Under 30</v>
      </c>
      <c r="W4132">
        <v>0</v>
      </c>
      <c r="X4132" t="s">
        <v>17</v>
      </c>
      <c r="Y4132" t="s">
        <v>28</v>
      </c>
      <c r="Z4132" t="s">
        <v>91</v>
      </c>
      <c r="AA4132">
        <v>31</v>
      </c>
      <c r="AB4132">
        <v>31</v>
      </c>
      <c r="AC4132" t="s">
        <v>44</v>
      </c>
      <c r="AD4132" t="s">
        <v>97</v>
      </c>
      <c r="AE4132">
        <f t="shared" si="64"/>
        <v>1</v>
      </c>
      <c r="AF4132">
        <v>1</v>
      </c>
      <c r="AG4132" t="str">
        <f>IF(Table2[[#This Row],[Avg Monthly GB Download]] &lt; 5, "Less than 5 GB", IF(Table2[[#This Row],[Avg Monthly GB Download]] &lt;= 10, "Between 5 and 10 GB", "10 or more GB"))</f>
        <v>10 or more GB</v>
      </c>
    </row>
    <row r="4133" spans="1:33" x14ac:dyDescent="0.3">
      <c r="A4133" t="s">
        <v>8381</v>
      </c>
      <c r="B4133" t="s">
        <v>21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17</v>
      </c>
      <c r="I4133" t="s">
        <v>84</v>
      </c>
      <c r="J4133">
        <v>0</v>
      </c>
      <c r="K4133">
        <v>5</v>
      </c>
      <c r="L4133">
        <v>6</v>
      </c>
      <c r="M4133" t="s">
        <v>21</v>
      </c>
      <c r="N4133">
        <v>0</v>
      </c>
      <c r="O4133" t="s">
        <v>60</v>
      </c>
      <c r="P4133" t="s">
        <v>8382</v>
      </c>
      <c r="Q4133" t="s">
        <v>20</v>
      </c>
      <c r="R4133">
        <v>44</v>
      </c>
      <c r="S4133" t="s">
        <v>17</v>
      </c>
      <c r="T4133" t="s">
        <v>17</v>
      </c>
      <c r="U4133" t="s">
        <v>17</v>
      </c>
      <c r="V4133" t="str">
        <f>IF(Table2[[#This Row],[Age]] &lt; 30, "Under 30", IF(Table2[[#This Row],[Age]] &lt; 65, "Other", "Senior"))</f>
        <v>Other</v>
      </c>
      <c r="W4133">
        <v>0</v>
      </c>
      <c r="X4133" t="s">
        <v>17</v>
      </c>
      <c r="Y4133" t="s">
        <v>94</v>
      </c>
      <c r="Z4133" t="s">
        <v>29</v>
      </c>
      <c r="AA4133">
        <v>32</v>
      </c>
      <c r="AB4133">
        <v>2167</v>
      </c>
      <c r="AC4133" t="s">
        <v>44</v>
      </c>
      <c r="AD4133" t="s">
        <v>45</v>
      </c>
      <c r="AE4133">
        <f t="shared" si="64"/>
        <v>1</v>
      </c>
      <c r="AF4133">
        <v>1</v>
      </c>
      <c r="AG4133" t="str">
        <f>IF(Table2[[#This Row],[Avg Monthly GB Download]] &lt; 5, "Less than 5 GB", IF(Table2[[#This Row],[Avg Monthly GB Download]] &lt;= 10, "Between 5 and 10 GB", "10 or more GB"))</f>
        <v>Between 5 and 10 GB</v>
      </c>
    </row>
    <row r="4134" spans="1:33" x14ac:dyDescent="0.3">
      <c r="A4134" t="s">
        <v>8383</v>
      </c>
      <c r="B4134" t="s">
        <v>21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21</v>
      </c>
      <c r="I4134" t="s">
        <v>18</v>
      </c>
      <c r="J4134">
        <v>2.1</v>
      </c>
      <c r="K4134">
        <v>1</v>
      </c>
      <c r="L4134">
        <v>0</v>
      </c>
      <c r="M4134" t="s">
        <v>17</v>
      </c>
      <c r="N4134">
        <v>0</v>
      </c>
      <c r="O4134" t="s">
        <v>73</v>
      </c>
      <c r="P4134" t="s">
        <v>8384</v>
      </c>
      <c r="Q4134" t="s">
        <v>20</v>
      </c>
      <c r="R4134">
        <v>26</v>
      </c>
      <c r="S4134" t="s">
        <v>21</v>
      </c>
      <c r="T4134" t="s">
        <v>17</v>
      </c>
      <c r="U4134" t="s">
        <v>17</v>
      </c>
      <c r="V4134" t="str">
        <f>IF(Table2[[#This Row],[Age]] &lt; 30, "Under 30", IF(Table2[[#This Row],[Age]] &lt; 65, "Other", "Senior"))</f>
        <v>Under 30</v>
      </c>
      <c r="W4134">
        <v>0</v>
      </c>
      <c r="X4134" t="s">
        <v>17</v>
      </c>
      <c r="Y4134" t="s">
        <v>28</v>
      </c>
      <c r="Z4134" t="s">
        <v>29</v>
      </c>
      <c r="AA4134">
        <v>8</v>
      </c>
      <c r="AB4134">
        <v>8</v>
      </c>
      <c r="AC4134" t="s">
        <v>44</v>
      </c>
      <c r="AD4134" t="s">
        <v>88</v>
      </c>
      <c r="AE4134">
        <f t="shared" si="64"/>
        <v>1</v>
      </c>
      <c r="AF4134">
        <v>1</v>
      </c>
      <c r="AG4134" t="str">
        <f>IF(Table2[[#This Row],[Avg Monthly GB Download]] &lt; 5, "Less than 5 GB", IF(Table2[[#This Row],[Avg Monthly GB Download]] &lt;= 10, "Between 5 and 10 GB", "10 or more GB"))</f>
        <v>Less than 5 GB</v>
      </c>
    </row>
    <row r="4135" spans="1:33" x14ac:dyDescent="0.3">
      <c r="A4135" t="s">
        <v>8385</v>
      </c>
      <c r="B4135" t="s">
        <v>21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17</v>
      </c>
      <c r="I4135" t="s">
        <v>84</v>
      </c>
      <c r="J4135">
        <v>0</v>
      </c>
      <c r="K4135">
        <v>5</v>
      </c>
      <c r="L4135">
        <v>8</v>
      </c>
      <c r="M4135" t="s">
        <v>17</v>
      </c>
      <c r="N4135">
        <v>37</v>
      </c>
      <c r="O4135" t="s">
        <v>58</v>
      </c>
      <c r="P4135" t="s">
        <v>8386</v>
      </c>
      <c r="Q4135" t="s">
        <v>20</v>
      </c>
      <c r="R4135">
        <v>67</v>
      </c>
      <c r="S4135" t="s">
        <v>17</v>
      </c>
      <c r="T4135" t="s">
        <v>21</v>
      </c>
      <c r="U4135" t="s">
        <v>17</v>
      </c>
      <c r="V4135" t="str">
        <f>IF(Table2[[#This Row],[Age]] &lt; 30, "Under 30", IF(Table2[[#This Row],[Age]] &lt; 65, "Other", "Senior"))</f>
        <v>Senior</v>
      </c>
      <c r="W4135">
        <v>0</v>
      </c>
      <c r="X4135" t="s">
        <v>21</v>
      </c>
      <c r="Y4135" t="s">
        <v>28</v>
      </c>
      <c r="Z4135" t="s">
        <v>34</v>
      </c>
      <c r="AA4135">
        <v>62</v>
      </c>
      <c r="AB4135">
        <v>2045</v>
      </c>
      <c r="AC4135" t="s">
        <v>61</v>
      </c>
      <c r="AD4135" t="s">
        <v>101</v>
      </c>
      <c r="AE4135">
        <f t="shared" si="64"/>
        <v>1</v>
      </c>
      <c r="AF4135">
        <v>1</v>
      </c>
      <c r="AG4135" t="str">
        <f>IF(Table2[[#This Row],[Avg Monthly GB Download]] &lt; 5, "Less than 5 GB", IF(Table2[[#This Row],[Avg Monthly GB Download]] &lt;= 10, "Between 5 and 10 GB", "10 or more GB"))</f>
        <v>Between 5 and 10 GB</v>
      </c>
    </row>
    <row r="4136" spans="1:33" x14ac:dyDescent="0.3">
      <c r="A4136" t="s">
        <v>8387</v>
      </c>
      <c r="B4136" t="s">
        <v>21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21</v>
      </c>
      <c r="I4136" t="s">
        <v>18</v>
      </c>
      <c r="J4136">
        <v>3.4</v>
      </c>
      <c r="K4136">
        <v>3</v>
      </c>
      <c r="L4136">
        <v>17</v>
      </c>
      <c r="M4136" t="s">
        <v>21</v>
      </c>
      <c r="N4136">
        <v>0</v>
      </c>
      <c r="O4136" t="s">
        <v>60</v>
      </c>
      <c r="P4136" t="s">
        <v>8388</v>
      </c>
      <c r="Q4136" t="s">
        <v>22</v>
      </c>
      <c r="R4136">
        <v>23</v>
      </c>
      <c r="S4136" t="s">
        <v>21</v>
      </c>
      <c r="T4136" t="s">
        <v>17</v>
      </c>
      <c r="U4136" t="s">
        <v>17</v>
      </c>
      <c r="V4136" t="str">
        <f>IF(Table2[[#This Row],[Age]] &lt; 30, "Under 30", IF(Table2[[#This Row],[Age]] &lt; 65, "Other", "Senior"))</f>
        <v>Under 30</v>
      </c>
      <c r="W4136">
        <v>0</v>
      </c>
      <c r="X4136" t="s">
        <v>17</v>
      </c>
      <c r="Y4136" t="s">
        <v>28</v>
      </c>
      <c r="Z4136" t="s">
        <v>29</v>
      </c>
      <c r="AA4136">
        <v>43</v>
      </c>
      <c r="AB4136">
        <v>86</v>
      </c>
      <c r="AC4136" t="s">
        <v>61</v>
      </c>
      <c r="AD4136" t="s">
        <v>62</v>
      </c>
      <c r="AE4136">
        <f t="shared" si="64"/>
        <v>1</v>
      </c>
      <c r="AF4136">
        <v>1</v>
      </c>
      <c r="AG4136" t="str">
        <f>IF(Table2[[#This Row],[Avg Monthly GB Download]] &lt; 5, "Less than 5 GB", IF(Table2[[#This Row],[Avg Monthly GB Download]] &lt;= 10, "Between 5 and 10 GB", "10 or more GB"))</f>
        <v>10 or more GB</v>
      </c>
    </row>
    <row r="4137" spans="1:33" x14ac:dyDescent="0.3">
      <c r="A4137" t="s">
        <v>8389</v>
      </c>
      <c r="B4137" t="s">
        <v>21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21</v>
      </c>
      <c r="I4137" t="s">
        <v>18</v>
      </c>
      <c r="J4137">
        <v>43.4</v>
      </c>
      <c r="K4137">
        <v>3</v>
      </c>
      <c r="L4137">
        <v>1</v>
      </c>
      <c r="M4137" t="s">
        <v>21</v>
      </c>
      <c r="N4137">
        <v>0</v>
      </c>
      <c r="O4137" t="s">
        <v>54</v>
      </c>
      <c r="P4137" t="s">
        <v>8390</v>
      </c>
      <c r="Q4137" t="s">
        <v>22</v>
      </c>
      <c r="R4137">
        <v>68</v>
      </c>
      <c r="S4137" t="s">
        <v>17</v>
      </c>
      <c r="T4137" t="s">
        <v>21</v>
      </c>
      <c r="U4137" t="s">
        <v>17</v>
      </c>
      <c r="V4137" t="str">
        <f>IF(Table2[[#This Row],[Age]] &lt; 30, "Under 30", IF(Table2[[#This Row],[Age]] &lt; 65, "Other", "Senior"))</f>
        <v>Senior</v>
      </c>
      <c r="W4137">
        <v>0</v>
      </c>
      <c r="X4137" t="s">
        <v>21</v>
      </c>
      <c r="Y4137" t="s">
        <v>28</v>
      </c>
      <c r="Z4137" t="s">
        <v>34</v>
      </c>
      <c r="AA4137">
        <v>45</v>
      </c>
      <c r="AB4137">
        <v>299</v>
      </c>
      <c r="AC4137" t="s">
        <v>86</v>
      </c>
      <c r="AD4137" t="s">
        <v>87</v>
      </c>
      <c r="AE4137">
        <f t="shared" si="64"/>
        <v>1</v>
      </c>
      <c r="AF4137">
        <v>1</v>
      </c>
      <c r="AG4137" t="str">
        <f>IF(Table2[[#This Row],[Avg Monthly GB Download]] &lt; 5, "Less than 5 GB", IF(Table2[[#This Row],[Avg Monthly GB Download]] &lt;= 10, "Between 5 and 10 GB", "10 or more GB"))</f>
        <v>Less than 5 GB</v>
      </c>
    </row>
    <row r="4138" spans="1:33" x14ac:dyDescent="0.3">
      <c r="A4138" t="s">
        <v>8391</v>
      </c>
      <c r="B4138" t="s">
        <v>21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21</v>
      </c>
      <c r="I4138" t="s">
        <v>18</v>
      </c>
      <c r="J4138">
        <v>3.2</v>
      </c>
      <c r="K4138">
        <v>4</v>
      </c>
      <c r="L4138">
        <v>17</v>
      </c>
      <c r="M4138" t="s">
        <v>21</v>
      </c>
      <c r="N4138">
        <v>0</v>
      </c>
      <c r="O4138" t="s">
        <v>23</v>
      </c>
      <c r="P4138" t="s">
        <v>8392</v>
      </c>
      <c r="Q4138" t="s">
        <v>22</v>
      </c>
      <c r="R4138">
        <v>23</v>
      </c>
      <c r="S4138" t="s">
        <v>21</v>
      </c>
      <c r="T4138" t="s">
        <v>17</v>
      </c>
      <c r="U4138" t="s">
        <v>17</v>
      </c>
      <c r="V4138" t="str">
        <f>IF(Table2[[#This Row],[Age]] &lt; 30, "Under 30", IF(Table2[[#This Row],[Age]] &lt; 65, "Other", "Senior"))</f>
        <v>Under 30</v>
      </c>
      <c r="W4138">
        <v>0</v>
      </c>
      <c r="X4138" t="s">
        <v>17</v>
      </c>
      <c r="Y4138" t="s">
        <v>28</v>
      </c>
      <c r="Z4138" t="s">
        <v>34</v>
      </c>
      <c r="AA4138">
        <v>45</v>
      </c>
      <c r="AB4138">
        <v>45</v>
      </c>
      <c r="AC4138" t="s">
        <v>61</v>
      </c>
      <c r="AD4138" t="s">
        <v>93</v>
      </c>
      <c r="AE4138">
        <f t="shared" si="64"/>
        <v>1</v>
      </c>
      <c r="AF4138">
        <v>1</v>
      </c>
      <c r="AG4138" t="str">
        <f>IF(Table2[[#This Row],[Avg Monthly GB Download]] &lt; 5, "Less than 5 GB", IF(Table2[[#This Row],[Avg Monthly GB Download]] &lt;= 10, "Between 5 and 10 GB", "10 or more GB"))</f>
        <v>10 or more GB</v>
      </c>
    </row>
    <row r="4139" spans="1:33" x14ac:dyDescent="0.3">
      <c r="A4139" t="s">
        <v>8393</v>
      </c>
      <c r="B4139" t="s">
        <v>21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21</v>
      </c>
      <c r="I4139" t="s">
        <v>18</v>
      </c>
      <c r="J4139">
        <v>118.6</v>
      </c>
      <c r="K4139">
        <v>5</v>
      </c>
      <c r="L4139">
        <v>10</v>
      </c>
      <c r="M4139" t="s">
        <v>21</v>
      </c>
      <c r="N4139">
        <v>0</v>
      </c>
      <c r="O4139" t="s">
        <v>37</v>
      </c>
      <c r="P4139" t="s">
        <v>8394</v>
      </c>
      <c r="Q4139" t="s">
        <v>22</v>
      </c>
      <c r="R4139">
        <v>21</v>
      </c>
      <c r="S4139" t="s">
        <v>21</v>
      </c>
      <c r="T4139" t="s">
        <v>17</v>
      </c>
      <c r="U4139" t="s">
        <v>17</v>
      </c>
      <c r="V4139" t="str">
        <f>IF(Table2[[#This Row],[Age]] &lt; 30, "Under 30", IF(Table2[[#This Row],[Age]] &lt; 65, "Other", "Senior"))</f>
        <v>Under 30</v>
      </c>
      <c r="W4139">
        <v>0</v>
      </c>
      <c r="X4139" t="s">
        <v>21</v>
      </c>
      <c r="Y4139" t="s">
        <v>94</v>
      </c>
      <c r="Z4139" t="s">
        <v>34</v>
      </c>
      <c r="AA4139">
        <v>54</v>
      </c>
      <c r="AB4139">
        <v>2813</v>
      </c>
      <c r="AC4139" t="s">
        <v>35</v>
      </c>
      <c r="AD4139" t="s">
        <v>100</v>
      </c>
      <c r="AE4139">
        <f t="shared" si="64"/>
        <v>1</v>
      </c>
      <c r="AF4139">
        <v>1</v>
      </c>
      <c r="AG4139" t="str">
        <f>IF(Table2[[#This Row],[Avg Monthly GB Download]] &lt; 5, "Less than 5 GB", IF(Table2[[#This Row],[Avg Monthly GB Download]] &lt;= 10, "Between 5 and 10 GB", "10 or more GB"))</f>
        <v>Between 5 and 10 GB</v>
      </c>
    </row>
    <row r="4140" spans="1:33" x14ac:dyDescent="0.3">
      <c r="A4140" t="s">
        <v>8395</v>
      </c>
      <c r="B4140" t="s">
        <v>21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21</v>
      </c>
      <c r="I4140" t="s">
        <v>18</v>
      </c>
      <c r="J4140">
        <v>128.1</v>
      </c>
      <c r="K4140">
        <v>1</v>
      </c>
      <c r="L4140">
        <v>2</v>
      </c>
      <c r="M4140" t="s">
        <v>21</v>
      </c>
      <c r="N4140">
        <v>0</v>
      </c>
      <c r="O4140" t="s">
        <v>56</v>
      </c>
      <c r="P4140" t="s">
        <v>8396</v>
      </c>
      <c r="Q4140" t="s">
        <v>22</v>
      </c>
      <c r="R4140">
        <v>66</v>
      </c>
      <c r="S4140" t="s">
        <v>17</v>
      </c>
      <c r="T4140" t="s">
        <v>21</v>
      </c>
      <c r="U4140" t="s">
        <v>17</v>
      </c>
      <c r="V4140" t="str">
        <f>IF(Table2[[#This Row],[Age]] &lt; 30, "Under 30", IF(Table2[[#This Row],[Age]] &lt; 65, "Other", "Senior"))</f>
        <v>Senior</v>
      </c>
      <c r="W4140">
        <v>0</v>
      </c>
      <c r="X4140" t="s">
        <v>17</v>
      </c>
      <c r="Y4140" t="s">
        <v>28</v>
      </c>
      <c r="Z4140" t="s">
        <v>34</v>
      </c>
      <c r="AA4140">
        <v>27</v>
      </c>
      <c r="AB4140">
        <v>555</v>
      </c>
      <c r="AC4140" t="s">
        <v>35</v>
      </c>
      <c r="AD4140" t="s">
        <v>100</v>
      </c>
      <c r="AE4140">
        <f t="shared" si="64"/>
        <v>1</v>
      </c>
      <c r="AF4140">
        <v>1</v>
      </c>
      <c r="AG4140" t="str">
        <f>IF(Table2[[#This Row],[Avg Monthly GB Download]] &lt; 5, "Less than 5 GB", IF(Table2[[#This Row],[Avg Monthly GB Download]] &lt;= 10, "Between 5 and 10 GB", "10 or more GB"))</f>
        <v>Less than 5 GB</v>
      </c>
    </row>
    <row r="4141" spans="1:33" x14ac:dyDescent="0.3">
      <c r="A4141" t="s">
        <v>8397</v>
      </c>
      <c r="B4141" t="s">
        <v>21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17</v>
      </c>
      <c r="I4141" t="s">
        <v>84</v>
      </c>
      <c r="J4141">
        <v>0</v>
      </c>
      <c r="K4141">
        <v>0</v>
      </c>
      <c r="L4141">
        <v>12</v>
      </c>
      <c r="M4141" t="s">
        <v>21</v>
      </c>
      <c r="N4141">
        <v>0</v>
      </c>
      <c r="O4141" t="s">
        <v>26</v>
      </c>
      <c r="P4141" t="s">
        <v>8398</v>
      </c>
      <c r="Q4141" t="s">
        <v>20</v>
      </c>
      <c r="R4141">
        <v>39</v>
      </c>
      <c r="S4141" t="s">
        <v>17</v>
      </c>
      <c r="T4141" t="s">
        <v>17</v>
      </c>
      <c r="U4141" t="s">
        <v>17</v>
      </c>
      <c r="V4141" t="str">
        <f>IF(Table2[[#This Row],[Age]] &lt; 30, "Under 30", IF(Table2[[#This Row],[Age]] &lt; 65, "Other", "Senior"))</f>
        <v>Other</v>
      </c>
      <c r="W4141">
        <v>0</v>
      </c>
      <c r="X4141" t="s">
        <v>21</v>
      </c>
      <c r="Y4141" t="s">
        <v>28</v>
      </c>
      <c r="Z4141" t="s">
        <v>34</v>
      </c>
      <c r="AA4141">
        <v>32</v>
      </c>
      <c r="AB4141">
        <v>1540</v>
      </c>
      <c r="AC4141" t="s">
        <v>35</v>
      </c>
      <c r="AD4141" t="s">
        <v>100</v>
      </c>
      <c r="AE4141">
        <f t="shared" si="64"/>
        <v>1</v>
      </c>
      <c r="AF4141">
        <v>1</v>
      </c>
      <c r="AG4141" t="str">
        <f>IF(Table2[[#This Row],[Avg Monthly GB Download]] &lt; 5, "Less than 5 GB", IF(Table2[[#This Row],[Avg Monthly GB Download]] &lt;= 10, "Between 5 and 10 GB", "10 or more GB"))</f>
        <v>10 or more GB</v>
      </c>
    </row>
    <row r="4142" spans="1:33" x14ac:dyDescent="0.3">
      <c r="A4142" t="s">
        <v>8399</v>
      </c>
      <c r="B4142" t="s">
        <v>21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21</v>
      </c>
      <c r="I4142" t="s">
        <v>18</v>
      </c>
      <c r="J4142">
        <v>70</v>
      </c>
      <c r="K4142">
        <v>1</v>
      </c>
      <c r="L4142">
        <v>6</v>
      </c>
      <c r="M4142" t="s">
        <v>17</v>
      </c>
      <c r="N4142">
        <v>21</v>
      </c>
      <c r="O4142" t="s">
        <v>51</v>
      </c>
      <c r="P4142" t="s">
        <v>8400</v>
      </c>
      <c r="Q4142" t="s">
        <v>20</v>
      </c>
      <c r="R4142">
        <v>55</v>
      </c>
      <c r="S4142" t="s">
        <v>17</v>
      </c>
      <c r="T4142" t="s">
        <v>17</v>
      </c>
      <c r="U4142" t="s">
        <v>17</v>
      </c>
      <c r="V4142" t="str">
        <f>IF(Table2[[#This Row],[Age]] &lt; 30, "Under 30", IF(Table2[[#This Row],[Age]] &lt; 65, "Other", "Senior"))</f>
        <v>Other</v>
      </c>
      <c r="W4142">
        <v>0</v>
      </c>
      <c r="X4142" t="s">
        <v>17</v>
      </c>
      <c r="Y4142" t="s">
        <v>28</v>
      </c>
      <c r="Z4142" t="s">
        <v>34</v>
      </c>
      <c r="AA4142">
        <v>47</v>
      </c>
      <c r="AB4142">
        <v>1561</v>
      </c>
      <c r="AC4142" t="s">
        <v>44</v>
      </c>
      <c r="AD4142" t="s">
        <v>88</v>
      </c>
      <c r="AE4142">
        <f t="shared" si="64"/>
        <v>1</v>
      </c>
      <c r="AF4142">
        <v>1</v>
      </c>
      <c r="AG4142" t="str">
        <f>IF(Table2[[#This Row],[Avg Monthly GB Download]] &lt; 5, "Less than 5 GB", IF(Table2[[#This Row],[Avg Monthly GB Download]] &lt;= 10, "Between 5 and 10 GB", "10 or more GB"))</f>
        <v>Between 5 and 10 GB</v>
      </c>
    </row>
    <row r="4143" spans="1:33" x14ac:dyDescent="0.3">
      <c r="A4143" t="s">
        <v>8401</v>
      </c>
      <c r="B4143" t="s">
        <v>21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21</v>
      </c>
      <c r="I4143" t="s">
        <v>18</v>
      </c>
      <c r="J4143">
        <v>55.8</v>
      </c>
      <c r="K4143">
        <v>5</v>
      </c>
      <c r="L4143">
        <v>7</v>
      </c>
      <c r="M4143" t="s">
        <v>21</v>
      </c>
      <c r="N4143">
        <v>0</v>
      </c>
      <c r="O4143" t="s">
        <v>23</v>
      </c>
      <c r="P4143" t="s">
        <v>8402</v>
      </c>
      <c r="Q4143" t="s">
        <v>22</v>
      </c>
      <c r="R4143">
        <v>57</v>
      </c>
      <c r="S4143" t="s">
        <v>17</v>
      </c>
      <c r="T4143" t="s">
        <v>17</v>
      </c>
      <c r="U4143" t="s">
        <v>17</v>
      </c>
      <c r="V4143" t="str">
        <f>IF(Table2[[#This Row],[Age]] &lt; 30, "Under 30", IF(Table2[[#This Row],[Age]] &lt; 65, "Other", "Senior"))</f>
        <v>Other</v>
      </c>
      <c r="W4143">
        <v>0</v>
      </c>
      <c r="X4143" t="s">
        <v>21</v>
      </c>
      <c r="Y4143" t="s">
        <v>28</v>
      </c>
      <c r="Z4143" t="s">
        <v>29</v>
      </c>
      <c r="AA4143">
        <v>22</v>
      </c>
      <c r="AB4143">
        <v>397</v>
      </c>
      <c r="AC4143" t="s">
        <v>61</v>
      </c>
      <c r="AD4143" t="s">
        <v>101</v>
      </c>
      <c r="AE4143">
        <f t="shared" si="64"/>
        <v>1</v>
      </c>
      <c r="AF4143">
        <v>1</v>
      </c>
      <c r="AG4143" t="str">
        <f>IF(Table2[[#This Row],[Avg Monthly GB Download]] &lt; 5, "Less than 5 GB", IF(Table2[[#This Row],[Avg Monthly GB Download]] &lt;= 10, "Between 5 and 10 GB", "10 or more GB"))</f>
        <v>Between 5 and 10 GB</v>
      </c>
    </row>
    <row r="4144" spans="1:33" x14ac:dyDescent="0.3">
      <c r="A4144" t="s">
        <v>8403</v>
      </c>
      <c r="B4144" t="s">
        <v>21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21</v>
      </c>
      <c r="I4144" t="s">
        <v>18</v>
      </c>
      <c r="J4144">
        <v>115</v>
      </c>
      <c r="K4144">
        <v>0</v>
      </c>
      <c r="L4144">
        <v>6</v>
      </c>
      <c r="M4144" t="s">
        <v>21</v>
      </c>
      <c r="N4144">
        <v>0</v>
      </c>
      <c r="O4144" t="s">
        <v>33</v>
      </c>
      <c r="P4144" t="s">
        <v>8404</v>
      </c>
      <c r="Q4144" t="s">
        <v>22</v>
      </c>
      <c r="R4144">
        <v>68</v>
      </c>
      <c r="S4144" t="s">
        <v>17</v>
      </c>
      <c r="T4144" t="s">
        <v>21</v>
      </c>
      <c r="U4144" t="s">
        <v>17</v>
      </c>
      <c r="V4144" t="str">
        <f>IF(Table2[[#This Row],[Age]] &lt; 30, "Under 30", IF(Table2[[#This Row],[Age]] &lt; 65, "Other", "Senior"))</f>
        <v>Senior</v>
      </c>
      <c r="W4144">
        <v>0</v>
      </c>
      <c r="X4144" t="s">
        <v>17</v>
      </c>
      <c r="Y4144" t="s">
        <v>28</v>
      </c>
      <c r="Z4144" t="s">
        <v>34</v>
      </c>
      <c r="AA4144">
        <v>33</v>
      </c>
      <c r="AB4144">
        <v>829</v>
      </c>
      <c r="AC4144" t="s">
        <v>52</v>
      </c>
      <c r="AD4144" t="s">
        <v>92</v>
      </c>
      <c r="AE4144">
        <f t="shared" si="64"/>
        <v>1</v>
      </c>
      <c r="AF4144">
        <v>1</v>
      </c>
      <c r="AG4144" t="str">
        <f>IF(Table2[[#This Row],[Avg Monthly GB Download]] &lt; 5, "Less than 5 GB", IF(Table2[[#This Row],[Avg Monthly GB Download]] &lt;= 10, "Between 5 and 10 GB", "10 or more GB"))</f>
        <v>Between 5 and 10 GB</v>
      </c>
    </row>
    <row r="4145" spans="1:33" x14ac:dyDescent="0.3">
      <c r="A4145" t="s">
        <v>8405</v>
      </c>
      <c r="B4145" t="s">
        <v>21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21</v>
      </c>
      <c r="I4145" t="s">
        <v>18</v>
      </c>
      <c r="J4145">
        <v>3.4</v>
      </c>
      <c r="K4145">
        <v>0</v>
      </c>
      <c r="L4145">
        <v>13</v>
      </c>
      <c r="M4145" t="s">
        <v>21</v>
      </c>
      <c r="N4145">
        <v>0</v>
      </c>
      <c r="O4145" t="s">
        <v>50</v>
      </c>
      <c r="P4145" t="s">
        <v>8406</v>
      </c>
      <c r="Q4145" t="s">
        <v>22</v>
      </c>
      <c r="R4145">
        <v>26</v>
      </c>
      <c r="S4145" t="s">
        <v>21</v>
      </c>
      <c r="T4145" t="s">
        <v>17</v>
      </c>
      <c r="U4145" t="s">
        <v>17</v>
      </c>
      <c r="V4145" t="str">
        <f>IF(Table2[[#This Row],[Age]] &lt; 30, "Under 30", IF(Table2[[#This Row],[Age]] &lt; 65, "Other", "Senior"))</f>
        <v>Under 30</v>
      </c>
      <c r="W4145">
        <v>0</v>
      </c>
      <c r="X4145" t="s">
        <v>17</v>
      </c>
      <c r="Y4145" t="s">
        <v>28</v>
      </c>
      <c r="Z4145" t="s">
        <v>34</v>
      </c>
      <c r="AA4145">
        <v>31</v>
      </c>
      <c r="AB4145">
        <v>31</v>
      </c>
      <c r="AC4145" t="s">
        <v>86</v>
      </c>
      <c r="AD4145" t="s">
        <v>87</v>
      </c>
      <c r="AE4145">
        <f t="shared" si="64"/>
        <v>1</v>
      </c>
      <c r="AF4145">
        <v>1</v>
      </c>
      <c r="AG4145" t="str">
        <f>IF(Table2[[#This Row],[Avg Monthly GB Download]] &lt; 5, "Less than 5 GB", IF(Table2[[#This Row],[Avg Monthly GB Download]] &lt;= 10, "Between 5 and 10 GB", "10 or more GB"))</f>
        <v>10 or more GB</v>
      </c>
    </row>
    <row r="4146" spans="1:33" x14ac:dyDescent="0.3">
      <c r="A4146" t="s">
        <v>8407</v>
      </c>
      <c r="B4146" t="s">
        <v>21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21</v>
      </c>
      <c r="I4146" t="s">
        <v>18</v>
      </c>
      <c r="J4146">
        <v>13.3</v>
      </c>
      <c r="K4146">
        <v>3</v>
      </c>
      <c r="L4146">
        <v>7</v>
      </c>
      <c r="M4146" t="s">
        <v>21</v>
      </c>
      <c r="N4146">
        <v>0</v>
      </c>
      <c r="O4146" t="s">
        <v>59</v>
      </c>
      <c r="P4146" t="s">
        <v>8408</v>
      </c>
      <c r="Q4146" t="s">
        <v>20</v>
      </c>
      <c r="R4146">
        <v>68</v>
      </c>
      <c r="S4146" t="s">
        <v>17</v>
      </c>
      <c r="T4146" t="s">
        <v>21</v>
      </c>
      <c r="U4146" t="s">
        <v>17</v>
      </c>
      <c r="V4146" t="str">
        <f>IF(Table2[[#This Row],[Age]] &lt; 30, "Under 30", IF(Table2[[#This Row],[Age]] &lt; 65, "Other", "Senior"))</f>
        <v>Senior</v>
      </c>
      <c r="W4146">
        <v>0</v>
      </c>
      <c r="X4146" t="s">
        <v>17</v>
      </c>
      <c r="Y4146" t="s">
        <v>28</v>
      </c>
      <c r="Z4146" t="s">
        <v>29</v>
      </c>
      <c r="AA4146">
        <v>32</v>
      </c>
      <c r="AB4146">
        <v>132</v>
      </c>
      <c r="AC4146" t="s">
        <v>52</v>
      </c>
      <c r="AD4146" t="s">
        <v>92</v>
      </c>
      <c r="AE4146">
        <f t="shared" si="64"/>
        <v>1</v>
      </c>
      <c r="AF4146">
        <v>1</v>
      </c>
      <c r="AG4146" t="str">
        <f>IF(Table2[[#This Row],[Avg Monthly GB Download]] &lt; 5, "Less than 5 GB", IF(Table2[[#This Row],[Avg Monthly GB Download]] &lt;= 10, "Between 5 and 10 GB", "10 or more GB"))</f>
        <v>Between 5 and 10 GB</v>
      </c>
    </row>
    <row r="4147" spans="1:33" x14ac:dyDescent="0.3">
      <c r="A4147" t="s">
        <v>8409</v>
      </c>
      <c r="B4147" t="s">
        <v>21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17</v>
      </c>
      <c r="I4147" t="s">
        <v>84</v>
      </c>
      <c r="J4147">
        <v>0</v>
      </c>
      <c r="K4147">
        <v>1</v>
      </c>
      <c r="L4147">
        <v>17</v>
      </c>
      <c r="M4147" t="s">
        <v>21</v>
      </c>
      <c r="N4147">
        <v>0</v>
      </c>
      <c r="O4147" t="s">
        <v>77</v>
      </c>
      <c r="P4147" t="s">
        <v>8410</v>
      </c>
      <c r="Q4147" t="s">
        <v>22</v>
      </c>
      <c r="R4147">
        <v>21</v>
      </c>
      <c r="S4147" t="s">
        <v>21</v>
      </c>
      <c r="T4147" t="s">
        <v>17</v>
      </c>
      <c r="U4147" t="s">
        <v>17</v>
      </c>
      <c r="V4147" t="str">
        <f>IF(Table2[[#This Row],[Age]] &lt; 30, "Under 30", IF(Table2[[#This Row],[Age]] &lt; 65, "Other", "Senior"))</f>
        <v>Under 30</v>
      </c>
      <c r="W4147">
        <v>0</v>
      </c>
      <c r="X4147" t="s">
        <v>21</v>
      </c>
      <c r="Y4147" t="s">
        <v>28</v>
      </c>
      <c r="Z4147" t="s">
        <v>34</v>
      </c>
      <c r="AA4147">
        <v>20</v>
      </c>
      <c r="AB4147">
        <v>37</v>
      </c>
      <c r="AC4147" t="s">
        <v>61</v>
      </c>
      <c r="AD4147" t="s">
        <v>83</v>
      </c>
      <c r="AE4147">
        <f t="shared" si="64"/>
        <v>1</v>
      </c>
      <c r="AF4147">
        <v>1</v>
      </c>
      <c r="AG4147" t="str">
        <f>IF(Table2[[#This Row],[Avg Monthly GB Download]] &lt; 5, "Less than 5 GB", IF(Table2[[#This Row],[Avg Monthly GB Download]] &lt;= 10, "Between 5 and 10 GB", "10 or more GB"))</f>
        <v>10 or more GB</v>
      </c>
    </row>
    <row r="4148" spans="1:33" x14ac:dyDescent="0.3">
      <c r="A4148" t="s">
        <v>8411</v>
      </c>
      <c r="B4148" t="s">
        <v>21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21</v>
      </c>
      <c r="I4148" t="s">
        <v>18</v>
      </c>
      <c r="J4148">
        <v>7</v>
      </c>
      <c r="K4148">
        <v>1</v>
      </c>
      <c r="L4148">
        <v>3</v>
      </c>
      <c r="M4148" t="s">
        <v>17</v>
      </c>
      <c r="N4148">
        <v>59</v>
      </c>
      <c r="O4148" t="s">
        <v>81</v>
      </c>
      <c r="P4148" t="s">
        <v>8412</v>
      </c>
      <c r="Q4148" t="s">
        <v>20</v>
      </c>
      <c r="R4148">
        <v>62</v>
      </c>
      <c r="S4148" t="s">
        <v>17</v>
      </c>
      <c r="T4148" t="s">
        <v>17</v>
      </c>
      <c r="U4148" t="s">
        <v>17</v>
      </c>
      <c r="V4148" t="str">
        <f>IF(Table2[[#This Row],[Age]] &lt; 30, "Under 30", IF(Table2[[#This Row],[Age]] &lt; 65, "Other", "Senior"))</f>
        <v>Other</v>
      </c>
      <c r="W4148">
        <v>0</v>
      </c>
      <c r="X4148" t="s">
        <v>17</v>
      </c>
      <c r="Y4148" t="s">
        <v>28</v>
      </c>
      <c r="Z4148" t="s">
        <v>34</v>
      </c>
      <c r="AA4148">
        <v>63</v>
      </c>
      <c r="AB4148">
        <v>1177</v>
      </c>
      <c r="AC4148" t="s">
        <v>44</v>
      </c>
      <c r="AD4148" t="s">
        <v>45</v>
      </c>
      <c r="AE4148">
        <f t="shared" si="64"/>
        <v>1</v>
      </c>
      <c r="AF4148">
        <v>1</v>
      </c>
      <c r="AG4148" t="str">
        <f>IF(Table2[[#This Row],[Avg Monthly GB Download]] &lt; 5, "Less than 5 GB", IF(Table2[[#This Row],[Avg Monthly GB Download]] &lt;= 10, "Between 5 and 10 GB", "10 or more GB"))</f>
        <v>Less than 5 GB</v>
      </c>
    </row>
    <row r="4149" spans="1:33" x14ac:dyDescent="0.3">
      <c r="A4149" t="s">
        <v>8413</v>
      </c>
      <c r="B4149" t="s">
        <v>21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21</v>
      </c>
      <c r="I4149" t="s">
        <v>18</v>
      </c>
      <c r="J4149">
        <v>77.099999999999994</v>
      </c>
      <c r="K4149">
        <v>3</v>
      </c>
      <c r="L4149">
        <v>5</v>
      </c>
      <c r="M4149" t="s">
        <v>21</v>
      </c>
      <c r="N4149">
        <v>0</v>
      </c>
      <c r="O4149" t="s">
        <v>58</v>
      </c>
      <c r="P4149" t="s">
        <v>8414</v>
      </c>
      <c r="Q4149" t="s">
        <v>22</v>
      </c>
      <c r="R4149">
        <v>47</v>
      </c>
      <c r="S4149" t="s">
        <v>17</v>
      </c>
      <c r="T4149" t="s">
        <v>17</v>
      </c>
      <c r="U4149" t="s">
        <v>17</v>
      </c>
      <c r="V4149" t="str">
        <f>IF(Table2[[#This Row],[Age]] &lt; 30, "Under 30", IF(Table2[[#This Row],[Age]] &lt; 65, "Other", "Senior"))</f>
        <v>Other</v>
      </c>
      <c r="W4149">
        <v>0</v>
      </c>
      <c r="X4149" t="s">
        <v>17</v>
      </c>
      <c r="Y4149" t="s">
        <v>28</v>
      </c>
      <c r="Z4149" t="s">
        <v>34</v>
      </c>
      <c r="AA4149">
        <v>62</v>
      </c>
      <c r="AB4149">
        <v>1411</v>
      </c>
      <c r="AC4149" t="s">
        <v>44</v>
      </c>
      <c r="AD4149" t="s">
        <v>95</v>
      </c>
      <c r="AE4149">
        <f t="shared" si="64"/>
        <v>1</v>
      </c>
      <c r="AF4149">
        <v>1</v>
      </c>
      <c r="AG4149" t="str">
        <f>IF(Table2[[#This Row],[Avg Monthly GB Download]] &lt; 5, "Less than 5 GB", IF(Table2[[#This Row],[Avg Monthly GB Download]] &lt;= 10, "Between 5 and 10 GB", "10 or more GB"))</f>
        <v>Between 5 and 10 GB</v>
      </c>
    </row>
    <row r="4150" spans="1:33" x14ac:dyDescent="0.3">
      <c r="A4150" t="s">
        <v>8415</v>
      </c>
      <c r="B4150" t="s">
        <v>21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21</v>
      </c>
      <c r="I4150" t="s">
        <v>18</v>
      </c>
      <c r="J4150">
        <v>7.3</v>
      </c>
      <c r="K4150">
        <v>3</v>
      </c>
      <c r="L4150">
        <v>6</v>
      </c>
      <c r="M4150" t="s">
        <v>21</v>
      </c>
      <c r="N4150">
        <v>0</v>
      </c>
      <c r="O4150" t="s">
        <v>38</v>
      </c>
      <c r="P4150" t="s">
        <v>8416</v>
      </c>
      <c r="Q4150" t="s">
        <v>20</v>
      </c>
      <c r="R4150">
        <v>45</v>
      </c>
      <c r="S4150" t="s">
        <v>17</v>
      </c>
      <c r="T4150" t="s">
        <v>17</v>
      </c>
      <c r="U4150" t="s">
        <v>17</v>
      </c>
      <c r="V4150" t="str">
        <f>IF(Table2[[#This Row],[Age]] &lt; 30, "Under 30", IF(Table2[[#This Row],[Age]] &lt; 65, "Other", "Senior"))</f>
        <v>Other</v>
      </c>
      <c r="W4150">
        <v>0</v>
      </c>
      <c r="X4150" t="s">
        <v>17</v>
      </c>
      <c r="Y4150" t="s">
        <v>28</v>
      </c>
      <c r="Z4150" t="s">
        <v>29</v>
      </c>
      <c r="AA4150">
        <v>26</v>
      </c>
      <c r="AB4150">
        <v>100</v>
      </c>
      <c r="AC4150" t="s">
        <v>52</v>
      </c>
      <c r="AD4150" t="s">
        <v>92</v>
      </c>
      <c r="AE4150">
        <f t="shared" si="64"/>
        <v>1</v>
      </c>
      <c r="AF4150">
        <v>1</v>
      </c>
      <c r="AG4150" t="str">
        <f>IF(Table2[[#This Row],[Avg Monthly GB Download]] &lt; 5, "Less than 5 GB", IF(Table2[[#This Row],[Avg Monthly GB Download]] &lt;= 10, "Between 5 and 10 GB", "10 or more GB"))</f>
        <v>Between 5 and 10 GB</v>
      </c>
    </row>
    <row r="4151" spans="1:33" x14ac:dyDescent="0.3">
      <c r="A4151" t="s">
        <v>8417</v>
      </c>
      <c r="B4151" t="s">
        <v>21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21</v>
      </c>
      <c r="I4151" t="s">
        <v>18</v>
      </c>
      <c r="J4151">
        <v>2.6</v>
      </c>
      <c r="K4151">
        <v>4</v>
      </c>
      <c r="L4151">
        <v>8</v>
      </c>
      <c r="M4151" t="s">
        <v>21</v>
      </c>
      <c r="N4151">
        <v>0</v>
      </c>
      <c r="O4151" t="s">
        <v>82</v>
      </c>
      <c r="P4151" t="s">
        <v>8418</v>
      </c>
      <c r="Q4151" t="s">
        <v>22</v>
      </c>
      <c r="R4151">
        <v>26</v>
      </c>
      <c r="S4151" t="s">
        <v>21</v>
      </c>
      <c r="T4151" t="s">
        <v>17</v>
      </c>
      <c r="U4151" t="s">
        <v>17</v>
      </c>
      <c r="V4151" t="str">
        <f>IF(Table2[[#This Row],[Age]] &lt; 30, "Under 30", IF(Table2[[#This Row],[Age]] &lt; 65, "Other", "Senior"))</f>
        <v>Under 30</v>
      </c>
      <c r="W4151">
        <v>0</v>
      </c>
      <c r="X4151" t="s">
        <v>17</v>
      </c>
      <c r="Y4151" t="s">
        <v>28</v>
      </c>
      <c r="Z4151" t="s">
        <v>34</v>
      </c>
      <c r="AA4151">
        <v>48</v>
      </c>
      <c r="AB4151">
        <v>195</v>
      </c>
      <c r="AC4151" t="s">
        <v>61</v>
      </c>
      <c r="AD4151" t="s">
        <v>101</v>
      </c>
      <c r="AE4151">
        <f t="shared" si="64"/>
        <v>1</v>
      </c>
      <c r="AF4151">
        <v>1</v>
      </c>
      <c r="AG4151" t="str">
        <f>IF(Table2[[#This Row],[Avg Monthly GB Download]] &lt; 5, "Less than 5 GB", IF(Table2[[#This Row],[Avg Monthly GB Download]] &lt;= 10, "Between 5 and 10 GB", "10 or more GB"))</f>
        <v>Between 5 and 10 GB</v>
      </c>
    </row>
    <row r="4152" spans="1:33" x14ac:dyDescent="0.3">
      <c r="A4152" t="s">
        <v>8419</v>
      </c>
      <c r="B4152" t="s">
        <v>21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17</v>
      </c>
      <c r="I4152" t="s">
        <v>84</v>
      </c>
      <c r="J4152">
        <v>0</v>
      </c>
      <c r="K4152">
        <v>5</v>
      </c>
      <c r="L4152">
        <v>2</v>
      </c>
      <c r="M4152" t="s">
        <v>21</v>
      </c>
      <c r="N4152">
        <v>0</v>
      </c>
      <c r="O4152" t="s">
        <v>31</v>
      </c>
      <c r="P4152" t="s">
        <v>8420</v>
      </c>
      <c r="Q4152" t="s">
        <v>22</v>
      </c>
      <c r="R4152">
        <v>58</v>
      </c>
      <c r="S4152" t="s">
        <v>17</v>
      </c>
      <c r="T4152" t="s">
        <v>17</v>
      </c>
      <c r="U4152" t="s">
        <v>17</v>
      </c>
      <c r="V4152" t="str">
        <f>IF(Table2[[#This Row],[Age]] &lt; 30, "Under 30", IF(Table2[[#This Row],[Age]] &lt; 65, "Other", "Senior"))</f>
        <v>Other</v>
      </c>
      <c r="W4152">
        <v>0</v>
      </c>
      <c r="X4152" t="s">
        <v>17</v>
      </c>
      <c r="Y4152" t="s">
        <v>28</v>
      </c>
      <c r="Z4152" t="s">
        <v>29</v>
      </c>
      <c r="AA4152">
        <v>17</v>
      </c>
      <c r="AB4152">
        <v>71</v>
      </c>
      <c r="AC4152" t="s">
        <v>52</v>
      </c>
      <c r="AD4152" t="s">
        <v>92</v>
      </c>
      <c r="AE4152">
        <f t="shared" si="64"/>
        <v>1</v>
      </c>
      <c r="AF4152">
        <v>1</v>
      </c>
      <c r="AG4152" t="str">
        <f>IF(Table2[[#This Row],[Avg Monthly GB Download]] &lt; 5, "Less than 5 GB", IF(Table2[[#This Row],[Avg Monthly GB Download]] &lt;= 10, "Between 5 and 10 GB", "10 or more GB"))</f>
        <v>Less than 5 GB</v>
      </c>
    </row>
    <row r="4153" spans="1:33" x14ac:dyDescent="0.3">
      <c r="A4153" t="s">
        <v>8421</v>
      </c>
      <c r="B4153" t="s">
        <v>21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21</v>
      </c>
      <c r="I4153" t="s">
        <v>18</v>
      </c>
      <c r="J4153">
        <v>21.1</v>
      </c>
      <c r="K4153">
        <v>4</v>
      </c>
      <c r="L4153">
        <v>6</v>
      </c>
      <c r="M4153" t="s">
        <v>21</v>
      </c>
      <c r="N4153">
        <v>0</v>
      </c>
      <c r="O4153" t="s">
        <v>27</v>
      </c>
      <c r="P4153" t="s">
        <v>8422</v>
      </c>
      <c r="Q4153" t="s">
        <v>20</v>
      </c>
      <c r="R4153">
        <v>65</v>
      </c>
      <c r="S4153" t="s">
        <v>17</v>
      </c>
      <c r="T4153" t="s">
        <v>21</v>
      </c>
      <c r="U4153" t="s">
        <v>17</v>
      </c>
      <c r="V4153" t="str">
        <f>IF(Table2[[#This Row],[Age]] &lt; 30, "Under 30", IF(Table2[[#This Row],[Age]] &lt; 65, "Other", "Senior"))</f>
        <v>Senior</v>
      </c>
      <c r="W4153">
        <v>0</v>
      </c>
      <c r="X4153" t="s">
        <v>17</v>
      </c>
      <c r="Y4153" t="s">
        <v>28</v>
      </c>
      <c r="Z4153" t="s">
        <v>29</v>
      </c>
      <c r="AA4153">
        <v>30</v>
      </c>
      <c r="AB4153">
        <v>229</v>
      </c>
      <c r="AC4153" t="s">
        <v>86</v>
      </c>
      <c r="AD4153" t="s">
        <v>87</v>
      </c>
      <c r="AE4153">
        <f t="shared" si="64"/>
        <v>1</v>
      </c>
      <c r="AF4153">
        <v>1</v>
      </c>
      <c r="AG4153" t="str">
        <f>IF(Table2[[#This Row],[Avg Monthly GB Download]] &lt; 5, "Less than 5 GB", IF(Table2[[#This Row],[Avg Monthly GB Download]] &lt;= 10, "Between 5 and 10 GB", "10 or more GB"))</f>
        <v>Between 5 and 10 GB</v>
      </c>
    </row>
    <row r="4154" spans="1:33" x14ac:dyDescent="0.3">
      <c r="A4154" t="s">
        <v>8423</v>
      </c>
      <c r="B4154" t="s">
        <v>21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21</v>
      </c>
      <c r="I4154" t="s">
        <v>18</v>
      </c>
      <c r="J4154">
        <v>45</v>
      </c>
      <c r="K4154">
        <v>0</v>
      </c>
      <c r="L4154">
        <v>5</v>
      </c>
      <c r="M4154" t="s">
        <v>21</v>
      </c>
      <c r="N4154">
        <v>0</v>
      </c>
      <c r="O4154" t="s">
        <v>65</v>
      </c>
      <c r="P4154" t="s">
        <v>8424</v>
      </c>
      <c r="Q4154" t="s">
        <v>22</v>
      </c>
      <c r="R4154">
        <v>65</v>
      </c>
      <c r="S4154" t="s">
        <v>17</v>
      </c>
      <c r="T4154" t="s">
        <v>17</v>
      </c>
      <c r="U4154" t="s">
        <v>17</v>
      </c>
      <c r="V4154" t="str">
        <f>IF(Table2[[#This Row],[Age]] &lt; 30, "Under 30", IF(Table2[[#This Row],[Age]] &lt; 65, "Other", "Senior"))</f>
        <v>Senior</v>
      </c>
      <c r="W4154">
        <v>0</v>
      </c>
      <c r="X4154" t="s">
        <v>21</v>
      </c>
      <c r="Y4154" t="s">
        <v>28</v>
      </c>
      <c r="Z4154" t="s">
        <v>34</v>
      </c>
      <c r="AA4154">
        <v>37</v>
      </c>
      <c r="AB4154">
        <v>691</v>
      </c>
      <c r="AC4154" t="s">
        <v>61</v>
      </c>
      <c r="AD4154" t="s">
        <v>93</v>
      </c>
      <c r="AE4154">
        <f t="shared" si="64"/>
        <v>1</v>
      </c>
      <c r="AF4154">
        <v>1</v>
      </c>
      <c r="AG4154" t="str">
        <f>IF(Table2[[#This Row],[Avg Monthly GB Download]] &lt; 5, "Less than 5 GB", IF(Table2[[#This Row],[Avg Monthly GB Download]] &lt;= 10, "Between 5 and 10 GB", "10 or more GB"))</f>
        <v>Between 5 and 10 GB</v>
      </c>
    </row>
    <row r="4155" spans="1:33" x14ac:dyDescent="0.3">
      <c r="A4155" t="s">
        <v>8425</v>
      </c>
      <c r="B4155" t="s">
        <v>21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21</v>
      </c>
      <c r="I4155" t="s">
        <v>18</v>
      </c>
      <c r="J4155">
        <v>12.5</v>
      </c>
      <c r="K4155">
        <v>4</v>
      </c>
      <c r="L4155">
        <v>1</v>
      </c>
      <c r="M4155" t="s">
        <v>17</v>
      </c>
      <c r="N4155">
        <v>6</v>
      </c>
      <c r="O4155" t="s">
        <v>68</v>
      </c>
      <c r="P4155" t="s">
        <v>8426</v>
      </c>
      <c r="Q4155" t="s">
        <v>22</v>
      </c>
      <c r="R4155">
        <v>59</v>
      </c>
      <c r="S4155" t="s">
        <v>17</v>
      </c>
      <c r="T4155" t="s">
        <v>17</v>
      </c>
      <c r="U4155" t="s">
        <v>17</v>
      </c>
      <c r="V4155" t="str">
        <f>IF(Table2[[#This Row],[Age]] &lt; 30, "Under 30", IF(Table2[[#This Row],[Age]] &lt; 65, "Other", "Senior"))</f>
        <v>Other</v>
      </c>
      <c r="W4155">
        <v>0</v>
      </c>
      <c r="X4155" t="s">
        <v>17</v>
      </c>
      <c r="Y4155" t="s">
        <v>28</v>
      </c>
      <c r="Z4155" t="s">
        <v>34</v>
      </c>
      <c r="AA4155">
        <v>34</v>
      </c>
      <c r="AB4155">
        <v>177</v>
      </c>
      <c r="AC4155" t="s">
        <v>35</v>
      </c>
      <c r="AD4155" t="s">
        <v>100</v>
      </c>
      <c r="AE4155">
        <f t="shared" si="64"/>
        <v>1</v>
      </c>
      <c r="AF4155">
        <v>1</v>
      </c>
      <c r="AG4155" t="str">
        <f>IF(Table2[[#This Row],[Avg Monthly GB Download]] &lt; 5, "Less than 5 GB", IF(Table2[[#This Row],[Avg Monthly GB Download]] &lt;= 10, "Between 5 and 10 GB", "10 or more GB"))</f>
        <v>Less than 5 GB</v>
      </c>
    </row>
    <row r="4156" spans="1:33" x14ac:dyDescent="0.3">
      <c r="A4156" t="s">
        <v>8427</v>
      </c>
      <c r="B4156" t="s">
        <v>21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21</v>
      </c>
      <c r="I4156" t="s">
        <v>18</v>
      </c>
      <c r="J4156">
        <v>9.8000000000000007</v>
      </c>
      <c r="K4156">
        <v>5</v>
      </c>
      <c r="L4156">
        <v>1</v>
      </c>
      <c r="M4156" t="s">
        <v>21</v>
      </c>
      <c r="N4156">
        <v>0</v>
      </c>
      <c r="O4156" t="s">
        <v>71</v>
      </c>
      <c r="P4156" t="s">
        <v>8428</v>
      </c>
      <c r="Q4156" t="s">
        <v>22</v>
      </c>
      <c r="R4156">
        <v>65</v>
      </c>
      <c r="S4156" t="s">
        <v>17</v>
      </c>
      <c r="T4156" t="s">
        <v>17</v>
      </c>
      <c r="U4156" t="s">
        <v>17</v>
      </c>
      <c r="V4156" t="str">
        <f>IF(Table2[[#This Row],[Age]] &lt; 30, "Under 30", IF(Table2[[#This Row],[Age]] &lt; 65, "Other", "Senior"))</f>
        <v>Senior</v>
      </c>
      <c r="W4156">
        <v>0</v>
      </c>
      <c r="X4156" t="s">
        <v>17</v>
      </c>
      <c r="Y4156" t="s">
        <v>28</v>
      </c>
      <c r="Z4156" t="s">
        <v>29</v>
      </c>
      <c r="AA4156">
        <v>44</v>
      </c>
      <c r="AB4156">
        <v>323</v>
      </c>
      <c r="AC4156" t="s">
        <v>35</v>
      </c>
      <c r="AD4156" t="s">
        <v>100</v>
      </c>
      <c r="AE4156">
        <f t="shared" si="64"/>
        <v>1</v>
      </c>
      <c r="AF4156">
        <v>1</v>
      </c>
      <c r="AG4156" t="str">
        <f>IF(Table2[[#This Row],[Avg Monthly GB Download]] &lt; 5, "Less than 5 GB", IF(Table2[[#This Row],[Avg Monthly GB Download]] &lt;= 10, "Between 5 and 10 GB", "10 or more GB"))</f>
        <v>Less than 5 GB</v>
      </c>
    </row>
    <row r="4157" spans="1:33" x14ac:dyDescent="0.3">
      <c r="A4157" t="s">
        <v>8429</v>
      </c>
      <c r="B4157" t="s">
        <v>21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21</v>
      </c>
      <c r="I4157" t="s">
        <v>18</v>
      </c>
      <c r="J4157">
        <v>2.4</v>
      </c>
      <c r="K4157">
        <v>3</v>
      </c>
      <c r="L4157">
        <v>3</v>
      </c>
      <c r="M4157" t="s">
        <v>21</v>
      </c>
      <c r="N4157">
        <v>0</v>
      </c>
      <c r="O4157" t="s">
        <v>27</v>
      </c>
      <c r="P4157" t="s">
        <v>8430</v>
      </c>
      <c r="Q4157" t="s">
        <v>20</v>
      </c>
      <c r="R4157">
        <v>50</v>
      </c>
      <c r="S4157" t="s">
        <v>17</v>
      </c>
      <c r="T4157" t="s">
        <v>17</v>
      </c>
      <c r="U4157" t="s">
        <v>17</v>
      </c>
      <c r="V4157" t="str">
        <f>IF(Table2[[#This Row],[Age]] &lt; 30, "Under 30", IF(Table2[[#This Row],[Age]] &lt; 65, "Other", "Senior"))</f>
        <v>Other</v>
      </c>
      <c r="W4157">
        <v>0</v>
      </c>
      <c r="X4157" t="s">
        <v>17</v>
      </c>
      <c r="Y4157" t="s">
        <v>28</v>
      </c>
      <c r="Z4157" t="s">
        <v>29</v>
      </c>
      <c r="AA4157">
        <v>26</v>
      </c>
      <c r="AB4157">
        <v>26</v>
      </c>
      <c r="AC4157" t="s">
        <v>35</v>
      </c>
      <c r="AD4157" t="s">
        <v>100</v>
      </c>
      <c r="AE4157">
        <f t="shared" si="64"/>
        <v>1</v>
      </c>
      <c r="AF4157">
        <v>1</v>
      </c>
      <c r="AG4157" t="str">
        <f>IF(Table2[[#This Row],[Avg Monthly GB Download]] &lt; 5, "Less than 5 GB", IF(Table2[[#This Row],[Avg Monthly GB Download]] &lt;= 10, "Between 5 and 10 GB", "10 or more GB"))</f>
        <v>Less than 5 GB</v>
      </c>
    </row>
    <row r="4158" spans="1:33" x14ac:dyDescent="0.3">
      <c r="A4158" t="s">
        <v>8431</v>
      </c>
      <c r="B4158" t="s">
        <v>21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21</v>
      </c>
      <c r="I4158" t="s">
        <v>18</v>
      </c>
      <c r="J4158">
        <v>5.3</v>
      </c>
      <c r="K4158">
        <v>1</v>
      </c>
      <c r="L4158">
        <v>10</v>
      </c>
      <c r="M4158" t="s">
        <v>21</v>
      </c>
      <c r="N4158">
        <v>0</v>
      </c>
      <c r="O4158" t="s">
        <v>81</v>
      </c>
      <c r="P4158" t="s">
        <v>8432</v>
      </c>
      <c r="Q4158" t="s">
        <v>22</v>
      </c>
      <c r="R4158">
        <v>19</v>
      </c>
      <c r="S4158" t="s">
        <v>21</v>
      </c>
      <c r="T4158" t="s">
        <v>17</v>
      </c>
      <c r="U4158" t="s">
        <v>17</v>
      </c>
      <c r="V4158" t="str">
        <f>IF(Table2[[#This Row],[Age]] &lt; 30, "Under 30", IF(Table2[[#This Row],[Age]] &lt; 65, "Other", "Senior"))</f>
        <v>Under 30</v>
      </c>
      <c r="W4158">
        <v>0</v>
      </c>
      <c r="X4158" t="s">
        <v>21</v>
      </c>
      <c r="Y4158" t="s">
        <v>28</v>
      </c>
      <c r="Z4158" t="s">
        <v>34</v>
      </c>
      <c r="AA4158">
        <v>48</v>
      </c>
      <c r="AB4158">
        <v>95</v>
      </c>
      <c r="AC4158" t="s">
        <v>52</v>
      </c>
      <c r="AD4158" t="s">
        <v>92</v>
      </c>
      <c r="AE4158">
        <f t="shared" si="64"/>
        <v>1</v>
      </c>
      <c r="AF4158">
        <v>1</v>
      </c>
      <c r="AG4158" t="str">
        <f>IF(Table2[[#This Row],[Avg Monthly GB Download]] &lt; 5, "Less than 5 GB", IF(Table2[[#This Row],[Avg Monthly GB Download]] &lt;= 10, "Between 5 and 10 GB", "10 or more GB"))</f>
        <v>Between 5 and 10 GB</v>
      </c>
    </row>
    <row r="4159" spans="1:33" x14ac:dyDescent="0.3">
      <c r="A4159" t="s">
        <v>8433</v>
      </c>
      <c r="B4159" t="s">
        <v>21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21</v>
      </c>
      <c r="I4159" t="s">
        <v>18</v>
      </c>
      <c r="J4159">
        <v>5.4</v>
      </c>
      <c r="K4159">
        <v>0</v>
      </c>
      <c r="L4159">
        <v>37</v>
      </c>
      <c r="M4159" t="s">
        <v>21</v>
      </c>
      <c r="N4159">
        <v>0</v>
      </c>
      <c r="O4159" t="s">
        <v>71</v>
      </c>
      <c r="P4159" t="s">
        <v>8434</v>
      </c>
      <c r="Q4159" t="s">
        <v>22</v>
      </c>
      <c r="R4159">
        <v>30</v>
      </c>
      <c r="S4159" t="s">
        <v>17</v>
      </c>
      <c r="T4159" t="s">
        <v>17</v>
      </c>
      <c r="U4159" t="s">
        <v>17</v>
      </c>
      <c r="V4159" t="str">
        <f>IF(Table2[[#This Row],[Age]] &lt; 30, "Under 30", IF(Table2[[#This Row],[Age]] &lt; 65, "Other", "Senior"))</f>
        <v>Other</v>
      </c>
      <c r="W4159">
        <v>0</v>
      </c>
      <c r="X4159" t="s">
        <v>21</v>
      </c>
      <c r="Y4159" t="s">
        <v>28</v>
      </c>
      <c r="Z4159" t="s">
        <v>34</v>
      </c>
      <c r="AA4159">
        <v>51</v>
      </c>
      <c r="AB4159">
        <v>151</v>
      </c>
      <c r="AC4159" t="s">
        <v>86</v>
      </c>
      <c r="AD4159" t="s">
        <v>99</v>
      </c>
      <c r="AE4159">
        <f t="shared" si="64"/>
        <v>1</v>
      </c>
      <c r="AF4159">
        <v>1</v>
      </c>
      <c r="AG4159" t="str">
        <f>IF(Table2[[#This Row],[Avg Monthly GB Download]] &lt; 5, "Less than 5 GB", IF(Table2[[#This Row],[Avg Monthly GB Download]] &lt;= 10, "Between 5 and 10 GB", "10 or more GB"))</f>
        <v>10 or more GB</v>
      </c>
    </row>
    <row r="4160" spans="1:33" x14ac:dyDescent="0.3">
      <c r="A4160" t="s">
        <v>8435</v>
      </c>
      <c r="B4160" t="s">
        <v>21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21</v>
      </c>
      <c r="I4160" t="s">
        <v>18</v>
      </c>
      <c r="J4160">
        <v>28.9</v>
      </c>
      <c r="K4160">
        <v>4</v>
      </c>
      <c r="L4160">
        <v>6</v>
      </c>
      <c r="M4160" t="s">
        <v>21</v>
      </c>
      <c r="N4160">
        <v>0</v>
      </c>
      <c r="O4160" t="s">
        <v>51</v>
      </c>
      <c r="P4160" t="s">
        <v>8436</v>
      </c>
      <c r="Q4160" t="s">
        <v>20</v>
      </c>
      <c r="R4160">
        <v>67</v>
      </c>
      <c r="S4160" t="s">
        <v>17</v>
      </c>
      <c r="T4160" t="s">
        <v>21</v>
      </c>
      <c r="U4160" t="s">
        <v>17</v>
      </c>
      <c r="V4160" t="str">
        <f>IF(Table2[[#This Row],[Age]] &lt; 30, "Under 30", IF(Table2[[#This Row],[Age]] &lt; 65, "Other", "Senior"))</f>
        <v>Senior</v>
      </c>
      <c r="W4160">
        <v>0</v>
      </c>
      <c r="X4160" t="s">
        <v>17</v>
      </c>
      <c r="Y4160" t="s">
        <v>28</v>
      </c>
      <c r="Z4160" t="s">
        <v>34</v>
      </c>
      <c r="AA4160">
        <v>54</v>
      </c>
      <c r="AB4160">
        <v>706</v>
      </c>
      <c r="AC4160" t="s">
        <v>86</v>
      </c>
      <c r="AD4160" t="s">
        <v>87</v>
      </c>
      <c r="AE4160">
        <f t="shared" si="64"/>
        <v>1</v>
      </c>
      <c r="AF4160">
        <v>1</v>
      </c>
      <c r="AG4160" t="str">
        <f>IF(Table2[[#This Row],[Avg Monthly GB Download]] &lt; 5, "Less than 5 GB", IF(Table2[[#This Row],[Avg Monthly GB Download]] &lt;= 10, "Between 5 and 10 GB", "10 or more GB"))</f>
        <v>Between 5 and 10 GB</v>
      </c>
    </row>
    <row r="4161" spans="1:33" x14ac:dyDescent="0.3">
      <c r="A4161" t="s">
        <v>8437</v>
      </c>
      <c r="B4161" t="s">
        <v>21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21</v>
      </c>
      <c r="I4161" t="s">
        <v>18</v>
      </c>
      <c r="J4161">
        <v>58</v>
      </c>
      <c r="K4161">
        <v>1</v>
      </c>
      <c r="L4161">
        <v>7</v>
      </c>
      <c r="M4161" t="s">
        <v>21</v>
      </c>
      <c r="N4161">
        <v>0</v>
      </c>
      <c r="O4161" t="s">
        <v>59</v>
      </c>
      <c r="P4161" t="s">
        <v>8438</v>
      </c>
      <c r="Q4161" t="s">
        <v>20</v>
      </c>
      <c r="R4161">
        <v>40</v>
      </c>
      <c r="S4161" t="s">
        <v>17</v>
      </c>
      <c r="T4161" t="s">
        <v>17</v>
      </c>
      <c r="U4161" t="s">
        <v>17</v>
      </c>
      <c r="V4161" t="str">
        <f>IF(Table2[[#This Row],[Age]] &lt; 30, "Under 30", IF(Table2[[#This Row],[Age]] &lt; 65, "Other", "Senior"))</f>
        <v>Other</v>
      </c>
      <c r="W4161">
        <v>0</v>
      </c>
      <c r="X4161" t="s">
        <v>17</v>
      </c>
      <c r="Y4161" t="s">
        <v>94</v>
      </c>
      <c r="Z4161" t="s">
        <v>34</v>
      </c>
      <c r="AA4161">
        <v>30</v>
      </c>
      <c r="AB4161">
        <v>873</v>
      </c>
      <c r="AC4161" t="s">
        <v>35</v>
      </c>
      <c r="AD4161" t="s">
        <v>102</v>
      </c>
      <c r="AE4161">
        <f t="shared" si="64"/>
        <v>1</v>
      </c>
      <c r="AF4161">
        <v>1</v>
      </c>
      <c r="AG4161" t="str">
        <f>IF(Table2[[#This Row],[Avg Monthly GB Download]] &lt; 5, "Less than 5 GB", IF(Table2[[#This Row],[Avg Monthly GB Download]] &lt;= 10, "Between 5 and 10 GB", "10 or more GB"))</f>
        <v>Between 5 and 10 GB</v>
      </c>
    </row>
    <row r="4162" spans="1:33" x14ac:dyDescent="0.3">
      <c r="A4162" t="s">
        <v>8439</v>
      </c>
      <c r="B4162" t="s">
        <v>21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21</v>
      </c>
      <c r="I4162" t="s">
        <v>18</v>
      </c>
      <c r="J4162">
        <v>77.3</v>
      </c>
      <c r="K4162">
        <v>3</v>
      </c>
      <c r="L4162">
        <v>13</v>
      </c>
      <c r="M4162" t="s">
        <v>17</v>
      </c>
      <c r="N4162">
        <v>12</v>
      </c>
      <c r="O4162" t="s">
        <v>51</v>
      </c>
      <c r="P4162" t="s">
        <v>8440</v>
      </c>
      <c r="Q4162" t="s">
        <v>22</v>
      </c>
      <c r="R4162">
        <v>46</v>
      </c>
      <c r="S4162" t="s">
        <v>17</v>
      </c>
      <c r="T4162" t="s">
        <v>17</v>
      </c>
      <c r="U4162" t="s">
        <v>17</v>
      </c>
      <c r="V4162" t="str">
        <f>IF(Table2[[#This Row],[Age]] &lt; 30, "Under 30", IF(Table2[[#This Row],[Age]] &lt; 65, "Other", "Senior"))</f>
        <v>Other</v>
      </c>
      <c r="W4162">
        <v>0</v>
      </c>
      <c r="X4162" t="s">
        <v>17</v>
      </c>
      <c r="Y4162" t="s">
        <v>28</v>
      </c>
      <c r="Z4162" t="s">
        <v>34</v>
      </c>
      <c r="AA4162">
        <v>20</v>
      </c>
      <c r="AB4162">
        <v>297</v>
      </c>
      <c r="AC4162" t="s">
        <v>86</v>
      </c>
      <c r="AD4162" t="s">
        <v>87</v>
      </c>
      <c r="AE4162">
        <f t="shared" ref="AE4162:AE4225" si="65">IF(B4162 = "yes", 1, IF(B4162 = "No", 0))</f>
        <v>1</v>
      </c>
      <c r="AF4162">
        <v>1</v>
      </c>
      <c r="AG4162" t="str">
        <f>IF(Table2[[#This Row],[Avg Monthly GB Download]] &lt; 5, "Less than 5 GB", IF(Table2[[#This Row],[Avg Monthly GB Download]] &lt;= 10, "Between 5 and 10 GB", "10 or more GB"))</f>
        <v>10 or more GB</v>
      </c>
    </row>
    <row r="4163" spans="1:33" x14ac:dyDescent="0.3">
      <c r="A4163" t="s">
        <v>8441</v>
      </c>
      <c r="B4163" t="s">
        <v>21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21</v>
      </c>
      <c r="I4163" t="s">
        <v>18</v>
      </c>
      <c r="J4163">
        <v>32</v>
      </c>
      <c r="K4163">
        <v>1</v>
      </c>
      <c r="L4163">
        <v>4</v>
      </c>
      <c r="M4163" t="s">
        <v>21</v>
      </c>
      <c r="N4163">
        <v>0</v>
      </c>
      <c r="O4163" t="s">
        <v>58</v>
      </c>
      <c r="P4163" t="s">
        <v>8442</v>
      </c>
      <c r="Q4163" t="s">
        <v>22</v>
      </c>
      <c r="R4163">
        <v>80</v>
      </c>
      <c r="S4163" t="s">
        <v>17</v>
      </c>
      <c r="T4163" t="s">
        <v>21</v>
      </c>
      <c r="U4163" t="s">
        <v>17</v>
      </c>
      <c r="V4163" t="str">
        <f>IF(Table2[[#This Row],[Age]] &lt; 30, "Under 30", IF(Table2[[#This Row],[Age]] &lt; 65, "Other", "Senior"))</f>
        <v>Senior</v>
      </c>
      <c r="W4163">
        <v>0</v>
      </c>
      <c r="X4163" t="s">
        <v>17</v>
      </c>
      <c r="Y4163" t="s">
        <v>28</v>
      </c>
      <c r="Z4163" t="s">
        <v>34</v>
      </c>
      <c r="AA4163">
        <v>47</v>
      </c>
      <c r="AB4163">
        <v>473</v>
      </c>
      <c r="AC4163" t="s">
        <v>52</v>
      </c>
      <c r="AD4163" t="s">
        <v>92</v>
      </c>
      <c r="AE4163">
        <f t="shared" si="65"/>
        <v>1</v>
      </c>
      <c r="AF4163">
        <v>1</v>
      </c>
      <c r="AG4163" t="str">
        <f>IF(Table2[[#This Row],[Avg Monthly GB Download]] &lt; 5, "Less than 5 GB", IF(Table2[[#This Row],[Avg Monthly GB Download]] &lt;= 10, "Between 5 and 10 GB", "10 or more GB"))</f>
        <v>Less than 5 GB</v>
      </c>
    </row>
    <row r="4164" spans="1:33" x14ac:dyDescent="0.3">
      <c r="A4164" t="s">
        <v>8443</v>
      </c>
      <c r="B4164" t="s">
        <v>21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17</v>
      </c>
      <c r="I4164" t="s">
        <v>84</v>
      </c>
      <c r="J4164">
        <v>0</v>
      </c>
      <c r="K4164">
        <v>5</v>
      </c>
      <c r="L4164">
        <v>5</v>
      </c>
      <c r="M4164" t="s">
        <v>21</v>
      </c>
      <c r="N4164">
        <v>0</v>
      </c>
      <c r="O4164" t="s">
        <v>70</v>
      </c>
      <c r="P4164" t="s">
        <v>8444</v>
      </c>
      <c r="Q4164" t="s">
        <v>22</v>
      </c>
      <c r="R4164">
        <v>43</v>
      </c>
      <c r="S4164" t="s">
        <v>17</v>
      </c>
      <c r="T4164" t="s">
        <v>17</v>
      </c>
      <c r="U4164" t="s">
        <v>17</v>
      </c>
      <c r="V4164" t="str">
        <f>IF(Table2[[#This Row],[Age]] &lt; 30, "Under 30", IF(Table2[[#This Row],[Age]] &lt; 65, "Other", "Senior"))</f>
        <v>Other</v>
      </c>
      <c r="W4164">
        <v>0</v>
      </c>
      <c r="X4164" t="s">
        <v>17</v>
      </c>
      <c r="Y4164" t="s">
        <v>28</v>
      </c>
      <c r="Z4164" t="s">
        <v>34</v>
      </c>
      <c r="AA4164">
        <v>50</v>
      </c>
      <c r="AB4164">
        <v>244</v>
      </c>
      <c r="AC4164" t="s">
        <v>86</v>
      </c>
      <c r="AD4164" t="s">
        <v>99</v>
      </c>
      <c r="AE4164">
        <f t="shared" si="65"/>
        <v>1</v>
      </c>
      <c r="AF4164">
        <v>1</v>
      </c>
      <c r="AG4164" t="str">
        <f>IF(Table2[[#This Row],[Avg Monthly GB Download]] &lt; 5, "Less than 5 GB", IF(Table2[[#This Row],[Avg Monthly GB Download]] &lt;= 10, "Between 5 and 10 GB", "10 or more GB"))</f>
        <v>Between 5 and 10 GB</v>
      </c>
    </row>
    <row r="4165" spans="1:33" x14ac:dyDescent="0.3">
      <c r="A4165" t="s">
        <v>8445</v>
      </c>
      <c r="B4165" t="s">
        <v>21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21</v>
      </c>
      <c r="I4165" t="s">
        <v>18</v>
      </c>
      <c r="J4165">
        <v>3.5</v>
      </c>
      <c r="K4165">
        <v>1</v>
      </c>
      <c r="L4165">
        <v>2</v>
      </c>
      <c r="M4165" t="s">
        <v>21</v>
      </c>
      <c r="N4165">
        <v>0</v>
      </c>
      <c r="O4165" t="s">
        <v>82</v>
      </c>
      <c r="P4165" t="s">
        <v>8446</v>
      </c>
      <c r="Q4165" t="s">
        <v>20</v>
      </c>
      <c r="R4165">
        <v>42</v>
      </c>
      <c r="S4165" t="s">
        <v>17</v>
      </c>
      <c r="T4165" t="s">
        <v>17</v>
      </c>
      <c r="U4165" t="s">
        <v>17</v>
      </c>
      <c r="V4165" t="str">
        <f>IF(Table2[[#This Row],[Age]] &lt; 30, "Under 30", IF(Table2[[#This Row],[Age]] &lt; 65, "Other", "Senior"))</f>
        <v>Other</v>
      </c>
      <c r="W4165">
        <v>0</v>
      </c>
      <c r="X4165" t="s">
        <v>17</v>
      </c>
      <c r="Y4165" t="s">
        <v>28</v>
      </c>
      <c r="Z4165" t="s">
        <v>34</v>
      </c>
      <c r="AA4165">
        <v>29</v>
      </c>
      <c r="AB4165">
        <v>58</v>
      </c>
      <c r="AC4165" t="s">
        <v>86</v>
      </c>
      <c r="AD4165" t="s">
        <v>99</v>
      </c>
      <c r="AE4165">
        <f t="shared" si="65"/>
        <v>1</v>
      </c>
      <c r="AF4165">
        <v>1</v>
      </c>
      <c r="AG4165" t="str">
        <f>IF(Table2[[#This Row],[Avg Monthly GB Download]] &lt; 5, "Less than 5 GB", IF(Table2[[#This Row],[Avg Monthly GB Download]] &lt;= 10, "Between 5 and 10 GB", "10 or more GB"))</f>
        <v>Less than 5 GB</v>
      </c>
    </row>
    <row r="4166" spans="1:33" x14ac:dyDescent="0.3">
      <c r="A4166" t="s">
        <v>8447</v>
      </c>
      <c r="B4166" t="s">
        <v>21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21</v>
      </c>
      <c r="I4166" t="s">
        <v>18</v>
      </c>
      <c r="J4166">
        <v>2.1</v>
      </c>
      <c r="K4166">
        <v>0</v>
      </c>
      <c r="L4166">
        <v>6</v>
      </c>
      <c r="M4166" t="s">
        <v>21</v>
      </c>
      <c r="N4166">
        <v>0</v>
      </c>
      <c r="O4166" t="s">
        <v>37</v>
      </c>
      <c r="P4166" t="s">
        <v>8448</v>
      </c>
      <c r="Q4166" t="s">
        <v>20</v>
      </c>
      <c r="R4166">
        <v>56</v>
      </c>
      <c r="S4166" t="s">
        <v>17</v>
      </c>
      <c r="T4166" t="s">
        <v>17</v>
      </c>
      <c r="U4166" t="s">
        <v>17</v>
      </c>
      <c r="V4166" t="str">
        <f>IF(Table2[[#This Row],[Age]] &lt; 30, "Under 30", IF(Table2[[#This Row],[Age]] &lt; 65, "Other", "Senior"))</f>
        <v>Other</v>
      </c>
      <c r="W4166">
        <v>0</v>
      </c>
      <c r="X4166" t="s">
        <v>17</v>
      </c>
      <c r="Y4166" t="s">
        <v>28</v>
      </c>
      <c r="Z4166" t="s">
        <v>29</v>
      </c>
      <c r="AA4166">
        <v>20</v>
      </c>
      <c r="AB4166">
        <v>20</v>
      </c>
      <c r="AC4166" t="s">
        <v>86</v>
      </c>
      <c r="AD4166" t="s">
        <v>87</v>
      </c>
      <c r="AE4166">
        <f t="shared" si="65"/>
        <v>1</v>
      </c>
      <c r="AF4166">
        <v>1</v>
      </c>
      <c r="AG4166" t="str">
        <f>IF(Table2[[#This Row],[Avg Monthly GB Download]] &lt; 5, "Less than 5 GB", IF(Table2[[#This Row],[Avg Monthly GB Download]] &lt;= 10, "Between 5 and 10 GB", "10 or more GB"))</f>
        <v>Between 5 and 10 GB</v>
      </c>
    </row>
    <row r="4167" spans="1:33" x14ac:dyDescent="0.3">
      <c r="A4167" t="s">
        <v>8449</v>
      </c>
      <c r="B4167" t="s">
        <v>21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21</v>
      </c>
      <c r="I4167" t="s">
        <v>18</v>
      </c>
      <c r="J4167">
        <v>20.7</v>
      </c>
      <c r="K4167">
        <v>4</v>
      </c>
      <c r="L4167">
        <v>1</v>
      </c>
      <c r="M4167" t="s">
        <v>21</v>
      </c>
      <c r="N4167">
        <v>0</v>
      </c>
      <c r="O4167" t="s">
        <v>77</v>
      </c>
      <c r="P4167" t="s">
        <v>8450</v>
      </c>
      <c r="Q4167" t="s">
        <v>22</v>
      </c>
      <c r="R4167">
        <v>71</v>
      </c>
      <c r="S4167" t="s">
        <v>17</v>
      </c>
      <c r="T4167" t="s">
        <v>21</v>
      </c>
      <c r="U4167" t="s">
        <v>17</v>
      </c>
      <c r="V4167" t="str">
        <f>IF(Table2[[#This Row],[Age]] &lt; 30, "Under 30", IF(Table2[[#This Row],[Age]] &lt; 65, "Other", "Senior"))</f>
        <v>Senior</v>
      </c>
      <c r="W4167">
        <v>0</v>
      </c>
      <c r="X4167" t="s">
        <v>17</v>
      </c>
      <c r="Y4167" t="s">
        <v>28</v>
      </c>
      <c r="Z4167" t="s">
        <v>34</v>
      </c>
      <c r="AA4167">
        <v>36</v>
      </c>
      <c r="AB4167">
        <v>192</v>
      </c>
      <c r="AC4167" t="s">
        <v>86</v>
      </c>
      <c r="AD4167" t="s">
        <v>87</v>
      </c>
      <c r="AE4167">
        <f t="shared" si="65"/>
        <v>1</v>
      </c>
      <c r="AF4167">
        <v>1</v>
      </c>
      <c r="AG4167" t="str">
        <f>IF(Table2[[#This Row],[Avg Monthly GB Download]] &lt; 5, "Less than 5 GB", IF(Table2[[#This Row],[Avg Monthly GB Download]] &lt;= 10, "Between 5 and 10 GB", "10 or more GB"))</f>
        <v>Less than 5 GB</v>
      </c>
    </row>
    <row r="4168" spans="1:33" x14ac:dyDescent="0.3">
      <c r="A4168" t="s">
        <v>8451</v>
      </c>
      <c r="B4168" t="s">
        <v>21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21</v>
      </c>
      <c r="I4168" t="s">
        <v>18</v>
      </c>
      <c r="J4168">
        <v>2.6</v>
      </c>
      <c r="K4168">
        <v>4</v>
      </c>
      <c r="L4168">
        <v>8</v>
      </c>
      <c r="M4168" t="s">
        <v>21</v>
      </c>
      <c r="N4168">
        <v>0</v>
      </c>
      <c r="O4168" t="s">
        <v>70</v>
      </c>
      <c r="P4168" t="s">
        <v>8452</v>
      </c>
      <c r="Q4168" t="s">
        <v>22</v>
      </c>
      <c r="R4168">
        <v>64</v>
      </c>
      <c r="S4168" t="s">
        <v>17</v>
      </c>
      <c r="T4168" t="s">
        <v>17</v>
      </c>
      <c r="U4168" t="s">
        <v>17</v>
      </c>
      <c r="V4168" t="str">
        <f>IF(Table2[[#This Row],[Age]] &lt; 30, "Under 30", IF(Table2[[#This Row],[Age]] &lt; 65, "Other", "Senior"))</f>
        <v>Other</v>
      </c>
      <c r="W4168">
        <v>0</v>
      </c>
      <c r="X4168" t="s">
        <v>17</v>
      </c>
      <c r="Y4168" t="s">
        <v>28</v>
      </c>
      <c r="Z4168" t="s">
        <v>34</v>
      </c>
      <c r="AA4168">
        <v>30</v>
      </c>
      <c r="AB4168">
        <v>30</v>
      </c>
      <c r="AC4168" t="s">
        <v>52</v>
      </c>
      <c r="AD4168" t="s">
        <v>92</v>
      </c>
      <c r="AE4168">
        <f t="shared" si="65"/>
        <v>1</v>
      </c>
      <c r="AF4168">
        <v>1</v>
      </c>
      <c r="AG4168" t="str">
        <f>IF(Table2[[#This Row],[Avg Monthly GB Download]] &lt; 5, "Less than 5 GB", IF(Table2[[#This Row],[Avg Monthly GB Download]] &lt;= 10, "Between 5 and 10 GB", "10 or more GB"))</f>
        <v>Between 5 and 10 GB</v>
      </c>
    </row>
    <row r="4169" spans="1:33" x14ac:dyDescent="0.3">
      <c r="A4169" t="s">
        <v>8453</v>
      </c>
      <c r="B4169" t="s">
        <v>21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21</v>
      </c>
      <c r="I4169" t="s">
        <v>18</v>
      </c>
      <c r="J4169">
        <v>15.4</v>
      </c>
      <c r="K4169">
        <v>4</v>
      </c>
      <c r="L4169">
        <v>4</v>
      </c>
      <c r="M4169" t="s">
        <v>17</v>
      </c>
      <c r="N4169">
        <v>6</v>
      </c>
      <c r="O4169" t="s">
        <v>23</v>
      </c>
      <c r="P4169" t="s">
        <v>8454</v>
      </c>
      <c r="Q4169" t="s">
        <v>22</v>
      </c>
      <c r="R4169">
        <v>47</v>
      </c>
      <c r="S4169" t="s">
        <v>17</v>
      </c>
      <c r="T4169" t="s">
        <v>17</v>
      </c>
      <c r="U4169" t="s">
        <v>17</v>
      </c>
      <c r="V4169" t="str">
        <f>IF(Table2[[#This Row],[Age]] &lt; 30, "Under 30", IF(Table2[[#This Row],[Age]] &lt; 65, "Other", "Senior"))</f>
        <v>Other</v>
      </c>
      <c r="W4169">
        <v>0</v>
      </c>
      <c r="X4169" t="s">
        <v>17</v>
      </c>
      <c r="Y4169" t="s">
        <v>28</v>
      </c>
      <c r="Z4169" t="s">
        <v>34</v>
      </c>
      <c r="AA4169">
        <v>20</v>
      </c>
      <c r="AB4169">
        <v>78</v>
      </c>
      <c r="AC4169" t="s">
        <v>86</v>
      </c>
      <c r="AD4169" t="s">
        <v>99</v>
      </c>
      <c r="AE4169">
        <f t="shared" si="65"/>
        <v>1</v>
      </c>
      <c r="AF4169">
        <v>1</v>
      </c>
      <c r="AG4169" t="str">
        <f>IF(Table2[[#This Row],[Avg Monthly GB Download]] &lt; 5, "Less than 5 GB", IF(Table2[[#This Row],[Avg Monthly GB Download]] &lt;= 10, "Between 5 and 10 GB", "10 or more GB"))</f>
        <v>Less than 5 GB</v>
      </c>
    </row>
    <row r="4170" spans="1:33" x14ac:dyDescent="0.3">
      <c r="A4170" t="s">
        <v>8455</v>
      </c>
      <c r="B4170" t="s">
        <v>21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21</v>
      </c>
      <c r="I4170" t="s">
        <v>18</v>
      </c>
      <c r="J4170">
        <v>2.6</v>
      </c>
      <c r="K4170">
        <v>0</v>
      </c>
      <c r="L4170">
        <v>3</v>
      </c>
      <c r="M4170" t="s">
        <v>21</v>
      </c>
      <c r="N4170">
        <v>0</v>
      </c>
      <c r="O4170" t="s">
        <v>67</v>
      </c>
      <c r="P4170" t="s">
        <v>8456</v>
      </c>
      <c r="Q4170" t="s">
        <v>20</v>
      </c>
      <c r="R4170">
        <v>48</v>
      </c>
      <c r="S4170" t="s">
        <v>17</v>
      </c>
      <c r="T4170" t="s">
        <v>17</v>
      </c>
      <c r="U4170" t="s">
        <v>17</v>
      </c>
      <c r="V4170" t="str">
        <f>IF(Table2[[#This Row],[Age]] &lt; 30, "Under 30", IF(Table2[[#This Row],[Age]] &lt; 65, "Other", "Senior"))</f>
        <v>Other</v>
      </c>
      <c r="W4170">
        <v>0</v>
      </c>
      <c r="X4170" t="s">
        <v>17</v>
      </c>
      <c r="Y4170" t="s">
        <v>28</v>
      </c>
      <c r="Z4170" t="s">
        <v>29</v>
      </c>
      <c r="AA4170">
        <v>45</v>
      </c>
      <c r="AB4170">
        <v>45</v>
      </c>
      <c r="AC4170" t="s">
        <v>86</v>
      </c>
      <c r="AD4170" t="s">
        <v>99</v>
      </c>
      <c r="AE4170">
        <f t="shared" si="65"/>
        <v>1</v>
      </c>
      <c r="AF4170">
        <v>1</v>
      </c>
      <c r="AG4170" t="str">
        <f>IF(Table2[[#This Row],[Avg Monthly GB Download]] &lt; 5, "Less than 5 GB", IF(Table2[[#This Row],[Avg Monthly GB Download]] &lt;= 10, "Between 5 and 10 GB", "10 or more GB"))</f>
        <v>Less than 5 GB</v>
      </c>
    </row>
    <row r="4171" spans="1:33" x14ac:dyDescent="0.3">
      <c r="A4171" t="s">
        <v>8457</v>
      </c>
      <c r="B4171" t="s">
        <v>21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21</v>
      </c>
      <c r="I4171" t="s">
        <v>18</v>
      </c>
      <c r="J4171">
        <v>6.3</v>
      </c>
      <c r="K4171">
        <v>5</v>
      </c>
      <c r="L4171">
        <v>0</v>
      </c>
      <c r="M4171" t="s">
        <v>17</v>
      </c>
      <c r="N4171">
        <v>0</v>
      </c>
      <c r="O4171" t="s">
        <v>42</v>
      </c>
      <c r="P4171" t="s">
        <v>8458</v>
      </c>
      <c r="Q4171" t="s">
        <v>20</v>
      </c>
      <c r="R4171">
        <v>19</v>
      </c>
      <c r="S4171" t="s">
        <v>21</v>
      </c>
      <c r="T4171" t="s">
        <v>17</v>
      </c>
      <c r="U4171" t="s">
        <v>17</v>
      </c>
      <c r="V4171" t="str">
        <f>IF(Table2[[#This Row],[Age]] &lt; 30, "Under 30", IF(Table2[[#This Row],[Age]] &lt; 65, "Other", "Senior"))</f>
        <v>Under 30</v>
      </c>
      <c r="W4171">
        <v>0</v>
      </c>
      <c r="X4171" t="s">
        <v>17</v>
      </c>
      <c r="Y4171" t="s">
        <v>28</v>
      </c>
      <c r="Z4171" t="s">
        <v>29</v>
      </c>
      <c r="AA4171">
        <v>12</v>
      </c>
      <c r="AB4171">
        <v>12</v>
      </c>
      <c r="AC4171" t="s">
        <v>44</v>
      </c>
      <c r="AD4171" t="s">
        <v>45</v>
      </c>
      <c r="AE4171">
        <f t="shared" si="65"/>
        <v>1</v>
      </c>
      <c r="AF4171">
        <v>1</v>
      </c>
      <c r="AG4171" t="str">
        <f>IF(Table2[[#This Row],[Avg Monthly GB Download]] &lt; 5, "Less than 5 GB", IF(Table2[[#This Row],[Avg Monthly GB Download]] &lt;= 10, "Between 5 and 10 GB", "10 or more GB"))</f>
        <v>Less than 5 GB</v>
      </c>
    </row>
    <row r="4172" spans="1:33" x14ac:dyDescent="0.3">
      <c r="A4172" t="s">
        <v>8459</v>
      </c>
      <c r="B4172" t="s">
        <v>21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21</v>
      </c>
      <c r="I4172" t="s">
        <v>18</v>
      </c>
      <c r="J4172">
        <v>35</v>
      </c>
      <c r="K4172">
        <v>3</v>
      </c>
      <c r="L4172">
        <v>1</v>
      </c>
      <c r="M4172" t="s">
        <v>21</v>
      </c>
      <c r="N4172">
        <v>0</v>
      </c>
      <c r="O4172" t="s">
        <v>74</v>
      </c>
      <c r="P4172" t="s">
        <v>8460</v>
      </c>
      <c r="Q4172" t="s">
        <v>20</v>
      </c>
      <c r="R4172">
        <v>71</v>
      </c>
      <c r="S4172" t="s">
        <v>17</v>
      </c>
      <c r="T4172" t="s">
        <v>21</v>
      </c>
      <c r="U4172" t="s">
        <v>17</v>
      </c>
      <c r="V4172" t="str">
        <f>IF(Table2[[#This Row],[Age]] &lt; 30, "Under 30", IF(Table2[[#This Row],[Age]] &lt; 65, "Other", "Senior"))</f>
        <v>Senior</v>
      </c>
      <c r="W4172">
        <v>0</v>
      </c>
      <c r="X4172" t="s">
        <v>17</v>
      </c>
      <c r="Y4172" t="s">
        <v>28</v>
      </c>
      <c r="Z4172" t="s">
        <v>34</v>
      </c>
      <c r="AA4172">
        <v>14</v>
      </c>
      <c r="AB4172">
        <v>134</v>
      </c>
      <c r="AC4172" t="s">
        <v>35</v>
      </c>
      <c r="AD4172" t="s">
        <v>105</v>
      </c>
      <c r="AE4172">
        <f t="shared" si="65"/>
        <v>1</v>
      </c>
      <c r="AF4172">
        <v>1</v>
      </c>
      <c r="AG4172" t="str">
        <f>IF(Table2[[#This Row],[Avg Monthly GB Download]] &lt; 5, "Less than 5 GB", IF(Table2[[#This Row],[Avg Monthly GB Download]] &lt;= 10, "Between 5 and 10 GB", "10 or more GB"))</f>
        <v>Less than 5 GB</v>
      </c>
    </row>
    <row r="4173" spans="1:33" x14ac:dyDescent="0.3">
      <c r="A4173" t="s">
        <v>8461</v>
      </c>
      <c r="B4173" t="s">
        <v>21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21</v>
      </c>
      <c r="I4173" t="s">
        <v>18</v>
      </c>
      <c r="J4173">
        <v>34.1</v>
      </c>
      <c r="K4173">
        <v>4</v>
      </c>
      <c r="L4173">
        <v>0</v>
      </c>
      <c r="M4173" t="s">
        <v>17</v>
      </c>
      <c r="N4173">
        <v>0</v>
      </c>
      <c r="O4173" t="s">
        <v>80</v>
      </c>
      <c r="P4173" t="s">
        <v>8462</v>
      </c>
      <c r="Q4173" t="s">
        <v>20</v>
      </c>
      <c r="R4173">
        <v>52</v>
      </c>
      <c r="S4173" t="s">
        <v>17</v>
      </c>
      <c r="T4173" t="s">
        <v>17</v>
      </c>
      <c r="U4173" t="s">
        <v>17</v>
      </c>
      <c r="V4173" t="str">
        <f>IF(Table2[[#This Row],[Age]] &lt; 30, "Under 30", IF(Table2[[#This Row],[Age]] &lt; 65, "Other", "Senior"))</f>
        <v>Other</v>
      </c>
      <c r="W4173">
        <v>0</v>
      </c>
      <c r="X4173" t="s">
        <v>17</v>
      </c>
      <c r="Y4173" t="s">
        <v>28</v>
      </c>
      <c r="Z4173" t="s">
        <v>34</v>
      </c>
      <c r="AA4173">
        <v>12</v>
      </c>
      <c r="AB4173">
        <v>182</v>
      </c>
      <c r="AC4173" t="s">
        <v>35</v>
      </c>
      <c r="AD4173" t="s">
        <v>36</v>
      </c>
      <c r="AE4173">
        <f t="shared" si="65"/>
        <v>1</v>
      </c>
      <c r="AF4173">
        <v>1</v>
      </c>
      <c r="AG4173" t="str">
        <f>IF(Table2[[#This Row],[Avg Monthly GB Download]] &lt; 5, "Less than 5 GB", IF(Table2[[#This Row],[Avg Monthly GB Download]] &lt;= 10, "Between 5 and 10 GB", "10 or more GB"))</f>
        <v>Less than 5 GB</v>
      </c>
    </row>
    <row r="4174" spans="1:33" x14ac:dyDescent="0.3">
      <c r="A4174" t="s">
        <v>8463</v>
      </c>
      <c r="B4174" t="s">
        <v>21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21</v>
      </c>
      <c r="I4174" t="s">
        <v>18</v>
      </c>
      <c r="J4174">
        <v>45.6</v>
      </c>
      <c r="K4174">
        <v>4</v>
      </c>
      <c r="L4174">
        <v>3</v>
      </c>
      <c r="M4174" t="s">
        <v>21</v>
      </c>
      <c r="N4174">
        <v>0</v>
      </c>
      <c r="O4174" t="s">
        <v>60</v>
      </c>
      <c r="P4174" t="s">
        <v>8464</v>
      </c>
      <c r="Q4174" t="s">
        <v>22</v>
      </c>
      <c r="R4174">
        <v>45</v>
      </c>
      <c r="S4174" t="s">
        <v>17</v>
      </c>
      <c r="T4174" t="s">
        <v>17</v>
      </c>
      <c r="U4174" t="s">
        <v>17</v>
      </c>
      <c r="V4174" t="str">
        <f>IF(Table2[[#This Row],[Age]] &lt; 30, "Under 30", IF(Table2[[#This Row],[Age]] &lt; 65, "Other", "Senior"))</f>
        <v>Other</v>
      </c>
      <c r="W4174">
        <v>0</v>
      </c>
      <c r="X4174" t="s">
        <v>17</v>
      </c>
      <c r="Y4174" t="s">
        <v>28</v>
      </c>
      <c r="Z4174" t="s">
        <v>34</v>
      </c>
      <c r="AA4174">
        <v>44</v>
      </c>
      <c r="AB4174">
        <v>723</v>
      </c>
      <c r="AC4174" t="s">
        <v>35</v>
      </c>
      <c r="AD4174" t="s">
        <v>36</v>
      </c>
      <c r="AE4174">
        <f t="shared" si="65"/>
        <v>1</v>
      </c>
      <c r="AF4174">
        <v>1</v>
      </c>
      <c r="AG4174" t="str">
        <f>IF(Table2[[#This Row],[Avg Monthly GB Download]] &lt; 5, "Less than 5 GB", IF(Table2[[#This Row],[Avg Monthly GB Download]] &lt;= 10, "Between 5 and 10 GB", "10 or more GB"))</f>
        <v>Less than 5 GB</v>
      </c>
    </row>
    <row r="4175" spans="1:33" x14ac:dyDescent="0.3">
      <c r="A4175" t="s">
        <v>8465</v>
      </c>
      <c r="B4175" t="s">
        <v>21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21</v>
      </c>
      <c r="I4175" t="s">
        <v>18</v>
      </c>
      <c r="J4175">
        <v>243</v>
      </c>
      <c r="K4175">
        <v>1</v>
      </c>
      <c r="L4175">
        <v>1</v>
      </c>
      <c r="M4175" t="s">
        <v>17</v>
      </c>
      <c r="N4175">
        <v>52</v>
      </c>
      <c r="O4175" t="s">
        <v>82</v>
      </c>
      <c r="P4175" t="s">
        <v>8466</v>
      </c>
      <c r="Q4175" t="s">
        <v>22</v>
      </c>
      <c r="R4175">
        <v>68</v>
      </c>
      <c r="S4175" t="s">
        <v>17</v>
      </c>
      <c r="T4175" t="s">
        <v>21</v>
      </c>
      <c r="U4175" t="s">
        <v>17</v>
      </c>
      <c r="V4175" t="str">
        <f>IF(Table2[[#This Row],[Age]] &lt; 30, "Under 30", IF(Table2[[#This Row],[Age]] &lt; 65, "Other", "Senior"))</f>
        <v>Senior</v>
      </c>
      <c r="W4175">
        <v>0</v>
      </c>
      <c r="X4175" t="s">
        <v>17</v>
      </c>
      <c r="Y4175" t="s">
        <v>94</v>
      </c>
      <c r="Z4175" t="s">
        <v>34</v>
      </c>
      <c r="AA4175">
        <v>23</v>
      </c>
      <c r="AB4175">
        <v>1253</v>
      </c>
      <c r="AC4175" t="s">
        <v>35</v>
      </c>
      <c r="AD4175" t="s">
        <v>36</v>
      </c>
      <c r="AE4175">
        <f t="shared" si="65"/>
        <v>1</v>
      </c>
      <c r="AF4175">
        <v>1</v>
      </c>
      <c r="AG4175" t="str">
        <f>IF(Table2[[#This Row],[Avg Monthly GB Download]] &lt; 5, "Less than 5 GB", IF(Table2[[#This Row],[Avg Monthly GB Download]] &lt;= 10, "Between 5 and 10 GB", "10 or more GB"))</f>
        <v>Less than 5 GB</v>
      </c>
    </row>
    <row r="4176" spans="1:33" x14ac:dyDescent="0.3">
      <c r="A4176" t="s">
        <v>8467</v>
      </c>
      <c r="B4176" t="s">
        <v>21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21</v>
      </c>
      <c r="I4176" t="s">
        <v>18</v>
      </c>
      <c r="J4176">
        <v>23.7</v>
      </c>
      <c r="K4176">
        <v>2</v>
      </c>
      <c r="L4176">
        <v>2</v>
      </c>
      <c r="M4176" t="s">
        <v>21</v>
      </c>
      <c r="N4176">
        <v>0</v>
      </c>
      <c r="O4176" t="s">
        <v>41</v>
      </c>
      <c r="P4176" t="s">
        <v>8468</v>
      </c>
      <c r="Q4176" t="s">
        <v>22</v>
      </c>
      <c r="R4176">
        <v>79</v>
      </c>
      <c r="S4176" t="s">
        <v>17</v>
      </c>
      <c r="T4176" t="s">
        <v>21</v>
      </c>
      <c r="U4176" t="s">
        <v>17</v>
      </c>
      <c r="V4176" t="str">
        <f>IF(Table2[[#This Row],[Age]] &lt; 30, "Under 30", IF(Table2[[#This Row],[Age]] &lt; 65, "Other", "Senior"))</f>
        <v>Senior</v>
      </c>
      <c r="W4176">
        <v>0</v>
      </c>
      <c r="X4176" t="s">
        <v>17</v>
      </c>
      <c r="Y4176" t="s">
        <v>28</v>
      </c>
      <c r="Z4176" t="s">
        <v>29</v>
      </c>
      <c r="AA4176">
        <v>42</v>
      </c>
      <c r="AB4176">
        <v>662</v>
      </c>
      <c r="AC4176" t="s">
        <v>52</v>
      </c>
      <c r="AD4176" t="s">
        <v>92</v>
      </c>
      <c r="AE4176">
        <f t="shared" si="65"/>
        <v>1</v>
      </c>
      <c r="AF4176">
        <v>1</v>
      </c>
      <c r="AG4176" t="str">
        <f>IF(Table2[[#This Row],[Avg Monthly GB Download]] &lt; 5, "Less than 5 GB", IF(Table2[[#This Row],[Avg Monthly GB Download]] &lt;= 10, "Between 5 and 10 GB", "10 or more GB"))</f>
        <v>Less than 5 GB</v>
      </c>
    </row>
    <row r="4177" spans="1:33" x14ac:dyDescent="0.3">
      <c r="A4177" t="s">
        <v>8469</v>
      </c>
      <c r="B4177" t="s">
        <v>21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21</v>
      </c>
      <c r="I4177" t="s">
        <v>18</v>
      </c>
      <c r="J4177">
        <v>15.3</v>
      </c>
      <c r="K4177">
        <v>0</v>
      </c>
      <c r="L4177">
        <v>12</v>
      </c>
      <c r="M4177" t="s">
        <v>21</v>
      </c>
      <c r="N4177">
        <v>0</v>
      </c>
      <c r="O4177" t="s">
        <v>85</v>
      </c>
      <c r="P4177" t="s">
        <v>8470</v>
      </c>
      <c r="Q4177" t="s">
        <v>22</v>
      </c>
      <c r="R4177">
        <v>28</v>
      </c>
      <c r="S4177" t="s">
        <v>21</v>
      </c>
      <c r="T4177" t="s">
        <v>17</v>
      </c>
      <c r="U4177" t="s">
        <v>17</v>
      </c>
      <c r="V4177" t="str">
        <f>IF(Table2[[#This Row],[Age]] &lt; 30, "Under 30", IF(Table2[[#This Row],[Age]] &lt; 65, "Other", "Senior"))</f>
        <v>Under 30</v>
      </c>
      <c r="W4177">
        <v>0</v>
      </c>
      <c r="X4177" t="s">
        <v>17</v>
      </c>
      <c r="Y4177" t="s">
        <v>28</v>
      </c>
      <c r="Z4177" t="s">
        <v>34</v>
      </c>
      <c r="AA4177">
        <v>48</v>
      </c>
      <c r="AB4177">
        <v>429</v>
      </c>
      <c r="AC4177" t="s">
        <v>52</v>
      </c>
      <c r="AD4177" t="s">
        <v>98</v>
      </c>
      <c r="AE4177">
        <f t="shared" si="65"/>
        <v>1</v>
      </c>
      <c r="AF4177">
        <v>1</v>
      </c>
      <c r="AG4177" t="str">
        <f>IF(Table2[[#This Row],[Avg Monthly GB Download]] &lt; 5, "Less than 5 GB", IF(Table2[[#This Row],[Avg Monthly GB Download]] &lt;= 10, "Between 5 and 10 GB", "10 or more GB"))</f>
        <v>10 or more GB</v>
      </c>
    </row>
    <row r="4178" spans="1:33" x14ac:dyDescent="0.3">
      <c r="A4178" t="s">
        <v>8471</v>
      </c>
      <c r="B4178" t="s">
        <v>21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21</v>
      </c>
      <c r="I4178" t="s">
        <v>18</v>
      </c>
      <c r="J4178">
        <v>94.2</v>
      </c>
      <c r="K4178">
        <v>2</v>
      </c>
      <c r="L4178">
        <v>4</v>
      </c>
      <c r="M4178" t="s">
        <v>21</v>
      </c>
      <c r="N4178">
        <v>0</v>
      </c>
      <c r="O4178" t="s">
        <v>41</v>
      </c>
      <c r="P4178" t="s">
        <v>8472</v>
      </c>
      <c r="Q4178" t="s">
        <v>20</v>
      </c>
      <c r="R4178">
        <v>51</v>
      </c>
      <c r="S4178" t="s">
        <v>17</v>
      </c>
      <c r="T4178" t="s">
        <v>17</v>
      </c>
      <c r="U4178" t="s">
        <v>17</v>
      </c>
      <c r="V4178" t="str">
        <f>IF(Table2[[#This Row],[Age]] &lt; 30, "Under 30", IF(Table2[[#This Row],[Age]] &lt; 65, "Other", "Senior"))</f>
        <v>Other</v>
      </c>
      <c r="W4178">
        <v>0</v>
      </c>
      <c r="X4178" t="s">
        <v>21</v>
      </c>
      <c r="Y4178" t="s">
        <v>94</v>
      </c>
      <c r="Z4178" t="s">
        <v>29</v>
      </c>
      <c r="AA4178">
        <v>42</v>
      </c>
      <c r="AB4178">
        <v>1066</v>
      </c>
      <c r="AC4178" t="s">
        <v>52</v>
      </c>
      <c r="AD4178" t="s">
        <v>96</v>
      </c>
      <c r="AE4178">
        <f t="shared" si="65"/>
        <v>1</v>
      </c>
      <c r="AF4178">
        <v>1</v>
      </c>
      <c r="AG4178" t="str">
        <f>IF(Table2[[#This Row],[Avg Monthly GB Download]] &lt; 5, "Less than 5 GB", IF(Table2[[#This Row],[Avg Monthly GB Download]] &lt;= 10, "Between 5 and 10 GB", "10 or more GB"))</f>
        <v>Less than 5 GB</v>
      </c>
    </row>
    <row r="4179" spans="1:33" x14ac:dyDescent="0.3">
      <c r="A4179" t="s">
        <v>8473</v>
      </c>
      <c r="B4179" t="s">
        <v>21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21</v>
      </c>
      <c r="I4179" t="s">
        <v>18</v>
      </c>
      <c r="J4179">
        <v>10.9</v>
      </c>
      <c r="K4179">
        <v>4</v>
      </c>
      <c r="L4179">
        <v>6</v>
      </c>
      <c r="M4179" t="s">
        <v>21</v>
      </c>
      <c r="N4179">
        <v>0</v>
      </c>
      <c r="O4179" t="s">
        <v>48</v>
      </c>
      <c r="P4179" t="s">
        <v>8474</v>
      </c>
      <c r="Q4179" t="s">
        <v>20</v>
      </c>
      <c r="R4179">
        <v>33</v>
      </c>
      <c r="S4179" t="s">
        <v>17</v>
      </c>
      <c r="T4179" t="s">
        <v>17</v>
      </c>
      <c r="U4179" t="s">
        <v>17</v>
      </c>
      <c r="V4179" t="str">
        <f>IF(Table2[[#This Row],[Age]] &lt; 30, "Under 30", IF(Table2[[#This Row],[Age]] &lt; 65, "Other", "Senior"))</f>
        <v>Other</v>
      </c>
      <c r="W4179">
        <v>0</v>
      </c>
      <c r="X4179" t="s">
        <v>21</v>
      </c>
      <c r="Y4179" t="s">
        <v>28</v>
      </c>
      <c r="Z4179" t="s">
        <v>34</v>
      </c>
      <c r="AA4179">
        <v>49</v>
      </c>
      <c r="AB4179">
        <v>199</v>
      </c>
      <c r="AC4179" t="s">
        <v>52</v>
      </c>
      <c r="AD4179" t="s">
        <v>53</v>
      </c>
      <c r="AE4179">
        <f t="shared" si="65"/>
        <v>1</v>
      </c>
      <c r="AF4179">
        <v>1</v>
      </c>
      <c r="AG4179" t="str">
        <f>IF(Table2[[#This Row],[Avg Monthly GB Download]] &lt; 5, "Less than 5 GB", IF(Table2[[#This Row],[Avg Monthly GB Download]] &lt;= 10, "Between 5 and 10 GB", "10 or more GB"))</f>
        <v>Between 5 and 10 GB</v>
      </c>
    </row>
    <row r="4180" spans="1:33" x14ac:dyDescent="0.3">
      <c r="A4180" t="s">
        <v>8475</v>
      </c>
      <c r="B4180" t="s">
        <v>21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21</v>
      </c>
      <c r="I4180" t="s">
        <v>18</v>
      </c>
      <c r="J4180">
        <v>92.8</v>
      </c>
      <c r="K4180">
        <v>0</v>
      </c>
      <c r="L4180">
        <v>14</v>
      </c>
      <c r="M4180" t="s">
        <v>21</v>
      </c>
      <c r="N4180">
        <v>0</v>
      </c>
      <c r="O4180" t="s">
        <v>55</v>
      </c>
      <c r="P4180" t="s">
        <v>8476</v>
      </c>
      <c r="Q4180" t="s">
        <v>20</v>
      </c>
      <c r="R4180">
        <v>67</v>
      </c>
      <c r="S4180" t="s">
        <v>17</v>
      </c>
      <c r="T4180" t="s">
        <v>21</v>
      </c>
      <c r="U4180" t="s">
        <v>17</v>
      </c>
      <c r="V4180" t="str">
        <f>IF(Table2[[#This Row],[Age]] &lt; 30, "Under 30", IF(Table2[[#This Row],[Age]] &lt; 65, "Other", "Senior"))</f>
        <v>Senior</v>
      </c>
      <c r="W4180">
        <v>0</v>
      </c>
      <c r="X4180" t="s">
        <v>17</v>
      </c>
      <c r="Y4180" t="s">
        <v>49</v>
      </c>
      <c r="Z4180" t="s">
        <v>34</v>
      </c>
      <c r="AA4180">
        <v>57</v>
      </c>
      <c r="AB4180">
        <v>2909</v>
      </c>
      <c r="AC4180" t="s">
        <v>52</v>
      </c>
      <c r="AD4180" t="s">
        <v>92</v>
      </c>
      <c r="AE4180">
        <f t="shared" si="65"/>
        <v>1</v>
      </c>
      <c r="AF4180">
        <v>1</v>
      </c>
      <c r="AG4180" t="str">
        <f>IF(Table2[[#This Row],[Avg Monthly GB Download]] &lt; 5, "Less than 5 GB", IF(Table2[[#This Row],[Avg Monthly GB Download]] &lt;= 10, "Between 5 and 10 GB", "10 or more GB"))</f>
        <v>10 or more GB</v>
      </c>
    </row>
    <row r="4181" spans="1:33" x14ac:dyDescent="0.3">
      <c r="A4181" t="s">
        <v>8477</v>
      </c>
      <c r="B4181" t="s">
        <v>21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21</v>
      </c>
      <c r="I4181" t="s">
        <v>18</v>
      </c>
      <c r="J4181">
        <v>14.9</v>
      </c>
      <c r="K4181">
        <v>4</v>
      </c>
      <c r="L4181">
        <v>14</v>
      </c>
      <c r="M4181" t="s">
        <v>21</v>
      </c>
      <c r="N4181">
        <v>0</v>
      </c>
      <c r="O4181" t="s">
        <v>51</v>
      </c>
      <c r="P4181" t="s">
        <v>8478</v>
      </c>
      <c r="Q4181" t="s">
        <v>20</v>
      </c>
      <c r="R4181">
        <v>67</v>
      </c>
      <c r="S4181" t="s">
        <v>17</v>
      </c>
      <c r="T4181" t="s">
        <v>21</v>
      </c>
      <c r="U4181" t="s">
        <v>17</v>
      </c>
      <c r="V4181" t="str">
        <f>IF(Table2[[#This Row],[Age]] &lt; 30, "Under 30", IF(Table2[[#This Row],[Age]] &lt; 65, "Other", "Senior"))</f>
        <v>Senior</v>
      </c>
      <c r="W4181">
        <v>0</v>
      </c>
      <c r="X4181" t="s">
        <v>17</v>
      </c>
      <c r="Y4181" t="s">
        <v>28</v>
      </c>
      <c r="Z4181" t="s">
        <v>34</v>
      </c>
      <c r="AA4181">
        <v>33</v>
      </c>
      <c r="AB4181">
        <v>275</v>
      </c>
      <c r="AC4181" t="s">
        <v>52</v>
      </c>
      <c r="AD4181" t="s">
        <v>92</v>
      </c>
      <c r="AE4181">
        <f t="shared" si="65"/>
        <v>1</v>
      </c>
      <c r="AF4181">
        <v>1</v>
      </c>
      <c r="AG4181" t="str">
        <f>IF(Table2[[#This Row],[Avg Monthly GB Download]] &lt; 5, "Less than 5 GB", IF(Table2[[#This Row],[Avg Monthly GB Download]] &lt;= 10, "Between 5 and 10 GB", "10 or more GB"))</f>
        <v>10 or more GB</v>
      </c>
    </row>
    <row r="4182" spans="1:33" x14ac:dyDescent="0.3">
      <c r="A4182" t="s">
        <v>8479</v>
      </c>
      <c r="B4182" t="s">
        <v>21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21</v>
      </c>
      <c r="I4182" t="s">
        <v>18</v>
      </c>
      <c r="J4182">
        <v>10</v>
      </c>
      <c r="K4182">
        <v>5</v>
      </c>
      <c r="L4182">
        <v>15</v>
      </c>
      <c r="M4182" t="s">
        <v>17</v>
      </c>
      <c r="N4182">
        <v>5</v>
      </c>
      <c r="O4182" t="s">
        <v>57</v>
      </c>
      <c r="P4182" t="s">
        <v>8480</v>
      </c>
      <c r="Q4182" t="s">
        <v>22</v>
      </c>
      <c r="R4182">
        <v>35</v>
      </c>
      <c r="S4182" t="s">
        <v>17</v>
      </c>
      <c r="T4182" t="s">
        <v>17</v>
      </c>
      <c r="U4182" t="s">
        <v>17</v>
      </c>
      <c r="V4182" t="str">
        <f>IF(Table2[[#This Row],[Age]] &lt; 30, "Under 30", IF(Table2[[#This Row],[Age]] &lt; 65, "Other", "Senior"))</f>
        <v>Other</v>
      </c>
      <c r="W4182">
        <v>0</v>
      </c>
      <c r="X4182" t="s">
        <v>21</v>
      </c>
      <c r="Y4182" t="s">
        <v>28</v>
      </c>
      <c r="Z4182" t="s">
        <v>34</v>
      </c>
      <c r="AA4182">
        <v>58</v>
      </c>
      <c r="AB4182">
        <v>190</v>
      </c>
      <c r="AC4182" t="s">
        <v>52</v>
      </c>
      <c r="AD4182" t="s">
        <v>92</v>
      </c>
      <c r="AE4182">
        <f t="shared" si="65"/>
        <v>1</v>
      </c>
      <c r="AF4182">
        <v>1</v>
      </c>
      <c r="AG4182" t="str">
        <f>IF(Table2[[#This Row],[Avg Monthly GB Download]] &lt; 5, "Less than 5 GB", IF(Table2[[#This Row],[Avg Monthly GB Download]] &lt;= 10, "Between 5 and 10 GB", "10 or more GB"))</f>
        <v>10 or more GB</v>
      </c>
    </row>
    <row r="4183" spans="1:33" x14ac:dyDescent="0.3">
      <c r="A4183" t="s">
        <v>8481</v>
      </c>
      <c r="B4183" t="s">
        <v>21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21</v>
      </c>
      <c r="I4183" t="s">
        <v>18</v>
      </c>
      <c r="J4183">
        <v>22.4</v>
      </c>
      <c r="K4183">
        <v>0</v>
      </c>
      <c r="L4183">
        <v>14</v>
      </c>
      <c r="M4183" t="s">
        <v>21</v>
      </c>
      <c r="N4183">
        <v>0</v>
      </c>
      <c r="O4183" t="s">
        <v>54</v>
      </c>
      <c r="P4183" t="s">
        <v>8482</v>
      </c>
      <c r="Q4183" t="s">
        <v>22</v>
      </c>
      <c r="R4183">
        <v>25</v>
      </c>
      <c r="S4183" t="s">
        <v>21</v>
      </c>
      <c r="T4183" t="s">
        <v>17</v>
      </c>
      <c r="U4183" t="s">
        <v>17</v>
      </c>
      <c r="V4183" t="str">
        <f>IF(Table2[[#This Row],[Age]] &lt; 30, "Under 30", IF(Table2[[#This Row],[Age]] &lt; 65, "Other", "Senior"))</f>
        <v>Under 30</v>
      </c>
      <c r="W4183">
        <v>0</v>
      </c>
      <c r="X4183" t="s">
        <v>21</v>
      </c>
      <c r="Y4183" t="s">
        <v>28</v>
      </c>
      <c r="Z4183" t="s">
        <v>34</v>
      </c>
      <c r="AA4183">
        <v>56</v>
      </c>
      <c r="AB4183">
        <v>621</v>
      </c>
      <c r="AC4183" t="s">
        <v>52</v>
      </c>
      <c r="AD4183" t="s">
        <v>92</v>
      </c>
      <c r="AE4183">
        <f t="shared" si="65"/>
        <v>1</v>
      </c>
      <c r="AF4183">
        <v>1</v>
      </c>
      <c r="AG4183" t="str">
        <f>IF(Table2[[#This Row],[Avg Monthly GB Download]] &lt; 5, "Less than 5 GB", IF(Table2[[#This Row],[Avg Monthly GB Download]] &lt;= 10, "Between 5 and 10 GB", "10 or more GB"))</f>
        <v>10 or more GB</v>
      </c>
    </row>
    <row r="4184" spans="1:33" x14ac:dyDescent="0.3">
      <c r="A4184" t="s">
        <v>8483</v>
      </c>
      <c r="B4184" t="s">
        <v>21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21</v>
      </c>
      <c r="I4184" t="s">
        <v>18</v>
      </c>
      <c r="J4184">
        <v>230.4</v>
      </c>
      <c r="K4184">
        <v>2</v>
      </c>
      <c r="L4184">
        <v>7</v>
      </c>
      <c r="M4184" t="s">
        <v>21</v>
      </c>
      <c r="N4184">
        <v>0</v>
      </c>
      <c r="O4184" t="s">
        <v>55</v>
      </c>
      <c r="P4184" t="s">
        <v>8484</v>
      </c>
      <c r="Q4184" t="s">
        <v>22</v>
      </c>
      <c r="R4184">
        <v>81</v>
      </c>
      <c r="S4184" t="s">
        <v>17</v>
      </c>
      <c r="T4184" t="s">
        <v>21</v>
      </c>
      <c r="U4184" t="s">
        <v>17</v>
      </c>
      <c r="V4184" t="str">
        <f>IF(Table2[[#This Row],[Age]] &lt; 30, "Under 30", IF(Table2[[#This Row],[Age]] &lt; 65, "Other", "Senior"))</f>
        <v>Senior</v>
      </c>
      <c r="W4184">
        <v>0</v>
      </c>
      <c r="X4184" t="s">
        <v>21</v>
      </c>
      <c r="Y4184" t="s">
        <v>28</v>
      </c>
      <c r="Z4184" t="s">
        <v>34</v>
      </c>
      <c r="AA4184">
        <v>49</v>
      </c>
      <c r="AB4184">
        <v>1562</v>
      </c>
      <c r="AC4184" t="s">
        <v>86</v>
      </c>
      <c r="AD4184" t="s">
        <v>87</v>
      </c>
      <c r="AE4184">
        <f t="shared" si="65"/>
        <v>1</v>
      </c>
      <c r="AF4184">
        <v>1</v>
      </c>
      <c r="AG4184" t="str">
        <f>IF(Table2[[#This Row],[Avg Monthly GB Download]] &lt; 5, "Less than 5 GB", IF(Table2[[#This Row],[Avg Monthly GB Download]] &lt;= 10, "Between 5 and 10 GB", "10 or more GB"))</f>
        <v>Between 5 and 10 GB</v>
      </c>
    </row>
    <row r="4185" spans="1:33" x14ac:dyDescent="0.3">
      <c r="A4185" t="s">
        <v>8485</v>
      </c>
      <c r="B4185" t="s">
        <v>21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21</v>
      </c>
      <c r="I4185" t="s">
        <v>18</v>
      </c>
      <c r="J4185">
        <v>50.1</v>
      </c>
      <c r="K4185">
        <v>5</v>
      </c>
      <c r="L4185">
        <v>8</v>
      </c>
      <c r="M4185" t="s">
        <v>21</v>
      </c>
      <c r="N4185">
        <v>0</v>
      </c>
      <c r="O4185" t="s">
        <v>46</v>
      </c>
      <c r="P4185" t="s">
        <v>8486</v>
      </c>
      <c r="Q4185" t="s">
        <v>22</v>
      </c>
      <c r="R4185">
        <v>51</v>
      </c>
      <c r="S4185" t="s">
        <v>17</v>
      </c>
      <c r="T4185" t="s">
        <v>17</v>
      </c>
      <c r="U4185" t="s">
        <v>17</v>
      </c>
      <c r="V4185" t="str">
        <f>IF(Table2[[#This Row],[Age]] &lt; 30, "Under 30", IF(Table2[[#This Row],[Age]] &lt; 65, "Other", "Senior"))</f>
        <v>Other</v>
      </c>
      <c r="W4185">
        <v>0</v>
      </c>
      <c r="X4185" t="s">
        <v>17</v>
      </c>
      <c r="Y4185" t="s">
        <v>94</v>
      </c>
      <c r="Z4185" t="s">
        <v>34</v>
      </c>
      <c r="AA4185">
        <v>9</v>
      </c>
      <c r="AB4185">
        <v>98</v>
      </c>
      <c r="AC4185" t="s">
        <v>52</v>
      </c>
      <c r="AD4185" t="s">
        <v>96</v>
      </c>
      <c r="AE4185">
        <f t="shared" si="65"/>
        <v>1</v>
      </c>
      <c r="AF4185">
        <v>1</v>
      </c>
      <c r="AG4185" t="str">
        <f>IF(Table2[[#This Row],[Avg Monthly GB Download]] &lt; 5, "Less than 5 GB", IF(Table2[[#This Row],[Avg Monthly GB Download]] &lt;= 10, "Between 5 and 10 GB", "10 or more GB"))</f>
        <v>Between 5 and 10 GB</v>
      </c>
    </row>
    <row r="4186" spans="1:33" x14ac:dyDescent="0.3">
      <c r="A4186" t="s">
        <v>8487</v>
      </c>
      <c r="B4186" t="s">
        <v>21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21</v>
      </c>
      <c r="I4186" t="s">
        <v>18</v>
      </c>
      <c r="J4186">
        <v>242</v>
      </c>
      <c r="K4186">
        <v>3</v>
      </c>
      <c r="L4186">
        <v>43</v>
      </c>
      <c r="M4186" t="s">
        <v>21</v>
      </c>
      <c r="N4186">
        <v>0</v>
      </c>
      <c r="O4186" t="s">
        <v>25</v>
      </c>
      <c r="P4186" t="s">
        <v>8488</v>
      </c>
      <c r="Q4186" t="s">
        <v>22</v>
      </c>
      <c r="R4186">
        <v>25</v>
      </c>
      <c r="S4186" t="s">
        <v>21</v>
      </c>
      <c r="T4186" t="s">
        <v>17</v>
      </c>
      <c r="U4186" t="s">
        <v>17</v>
      </c>
      <c r="V4186" t="str">
        <f>IF(Table2[[#This Row],[Age]] &lt; 30, "Under 30", IF(Table2[[#This Row],[Age]] &lt; 65, "Other", "Senior"))</f>
        <v>Under 30</v>
      </c>
      <c r="W4186">
        <v>0</v>
      </c>
      <c r="X4186" t="s">
        <v>17</v>
      </c>
      <c r="Y4186" t="s">
        <v>94</v>
      </c>
      <c r="Z4186" t="s">
        <v>34</v>
      </c>
      <c r="AA4186">
        <v>48</v>
      </c>
      <c r="AB4186">
        <v>3183</v>
      </c>
      <c r="AC4186" t="s">
        <v>52</v>
      </c>
      <c r="AD4186" t="s">
        <v>96</v>
      </c>
      <c r="AE4186">
        <f t="shared" si="65"/>
        <v>1</v>
      </c>
      <c r="AF4186">
        <v>1</v>
      </c>
      <c r="AG4186" t="str">
        <f>IF(Table2[[#This Row],[Avg Monthly GB Download]] &lt; 5, "Less than 5 GB", IF(Table2[[#This Row],[Avg Monthly GB Download]] &lt;= 10, "Between 5 and 10 GB", "10 or more GB"))</f>
        <v>10 or more GB</v>
      </c>
    </row>
    <row r="4187" spans="1:33" x14ac:dyDescent="0.3">
      <c r="A4187" t="s">
        <v>8489</v>
      </c>
      <c r="B4187" t="s">
        <v>21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21</v>
      </c>
      <c r="I4187" t="s">
        <v>18</v>
      </c>
      <c r="J4187">
        <v>7.2</v>
      </c>
      <c r="K4187">
        <v>2</v>
      </c>
      <c r="L4187">
        <v>3</v>
      </c>
      <c r="M4187" t="s">
        <v>21</v>
      </c>
      <c r="N4187">
        <v>0</v>
      </c>
      <c r="O4187" t="s">
        <v>71</v>
      </c>
      <c r="P4187" t="s">
        <v>8490</v>
      </c>
      <c r="Q4187" t="s">
        <v>22</v>
      </c>
      <c r="R4187">
        <v>32</v>
      </c>
      <c r="S4187" t="s">
        <v>17</v>
      </c>
      <c r="T4187" t="s">
        <v>17</v>
      </c>
      <c r="U4187" t="s">
        <v>17</v>
      </c>
      <c r="V4187" t="str">
        <f>IF(Table2[[#This Row],[Age]] &lt; 30, "Under 30", IF(Table2[[#This Row],[Age]] &lt; 65, "Other", "Senior"))</f>
        <v>Other</v>
      </c>
      <c r="W4187">
        <v>0</v>
      </c>
      <c r="X4187" t="s">
        <v>21</v>
      </c>
      <c r="Y4187" t="s">
        <v>28</v>
      </c>
      <c r="Z4187" t="s">
        <v>29</v>
      </c>
      <c r="AA4187">
        <v>44</v>
      </c>
      <c r="AB4187">
        <v>129</v>
      </c>
      <c r="AC4187" t="s">
        <v>52</v>
      </c>
      <c r="AD4187" t="s">
        <v>96</v>
      </c>
      <c r="AE4187">
        <f t="shared" si="65"/>
        <v>1</v>
      </c>
      <c r="AF4187">
        <v>1</v>
      </c>
      <c r="AG4187" t="str">
        <f>IF(Table2[[#This Row],[Avg Monthly GB Download]] &lt; 5, "Less than 5 GB", IF(Table2[[#This Row],[Avg Monthly GB Download]] &lt;= 10, "Between 5 and 10 GB", "10 or more GB"))</f>
        <v>Less than 5 GB</v>
      </c>
    </row>
    <row r="4188" spans="1:33" x14ac:dyDescent="0.3">
      <c r="A4188" t="s">
        <v>8491</v>
      </c>
      <c r="B4188" t="s">
        <v>21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21</v>
      </c>
      <c r="I4188" t="s">
        <v>84</v>
      </c>
      <c r="J4188">
        <v>0</v>
      </c>
      <c r="K4188">
        <v>1</v>
      </c>
      <c r="L4188">
        <v>5</v>
      </c>
      <c r="M4188" t="s">
        <v>21</v>
      </c>
      <c r="N4188">
        <v>0</v>
      </c>
      <c r="O4188" t="s">
        <v>64</v>
      </c>
      <c r="P4188" t="s">
        <v>8492</v>
      </c>
      <c r="Q4188" t="s">
        <v>22</v>
      </c>
      <c r="R4188">
        <v>46</v>
      </c>
      <c r="S4188" t="s">
        <v>17</v>
      </c>
      <c r="T4188" t="s">
        <v>17</v>
      </c>
      <c r="U4188" t="s">
        <v>17</v>
      </c>
      <c r="V4188" t="str">
        <f>IF(Table2[[#This Row],[Age]] &lt; 30, "Under 30", IF(Table2[[#This Row],[Age]] &lt; 65, "Other", "Senior"))</f>
        <v>Other</v>
      </c>
      <c r="W4188">
        <v>0</v>
      </c>
      <c r="X4188" t="s">
        <v>17</v>
      </c>
      <c r="Y4188" t="s">
        <v>28</v>
      </c>
      <c r="Z4188" t="s">
        <v>29</v>
      </c>
      <c r="AA4188">
        <v>49</v>
      </c>
      <c r="AB4188">
        <v>1371</v>
      </c>
      <c r="AC4188" t="s">
        <v>35</v>
      </c>
      <c r="AD4188" t="s">
        <v>100</v>
      </c>
      <c r="AE4188">
        <f t="shared" si="65"/>
        <v>1</v>
      </c>
      <c r="AF4188">
        <v>1</v>
      </c>
      <c r="AG4188" t="str">
        <f>IF(Table2[[#This Row],[Avg Monthly GB Download]] &lt; 5, "Less than 5 GB", IF(Table2[[#This Row],[Avg Monthly GB Download]] &lt;= 10, "Between 5 and 10 GB", "10 or more GB"))</f>
        <v>Between 5 and 10 GB</v>
      </c>
    </row>
    <row r="4189" spans="1:33" x14ac:dyDescent="0.3">
      <c r="A4189" t="s">
        <v>8493</v>
      </c>
      <c r="B4189" t="s">
        <v>21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21</v>
      </c>
      <c r="I4189" t="s">
        <v>18</v>
      </c>
      <c r="J4189">
        <v>1.4</v>
      </c>
      <c r="K4189">
        <v>4</v>
      </c>
      <c r="L4189">
        <v>15</v>
      </c>
      <c r="M4189" t="s">
        <v>17</v>
      </c>
      <c r="N4189">
        <v>11</v>
      </c>
      <c r="O4189" t="s">
        <v>75</v>
      </c>
      <c r="P4189" t="s">
        <v>8494</v>
      </c>
      <c r="Q4189" t="s">
        <v>22</v>
      </c>
      <c r="R4189">
        <v>65</v>
      </c>
      <c r="S4189" t="s">
        <v>17</v>
      </c>
      <c r="T4189" t="s">
        <v>17</v>
      </c>
      <c r="U4189" t="s">
        <v>17</v>
      </c>
      <c r="V4189" t="str">
        <f>IF(Table2[[#This Row],[Age]] &lt; 30, "Under 30", IF(Table2[[#This Row],[Age]] &lt; 65, "Other", "Senior"))</f>
        <v>Senior</v>
      </c>
      <c r="W4189">
        <v>0</v>
      </c>
      <c r="X4189" t="s">
        <v>17</v>
      </c>
      <c r="Y4189" t="s">
        <v>28</v>
      </c>
      <c r="Z4189" t="s">
        <v>34</v>
      </c>
      <c r="AA4189">
        <v>47</v>
      </c>
      <c r="AB4189">
        <v>47</v>
      </c>
      <c r="AC4189" t="s">
        <v>52</v>
      </c>
      <c r="AD4189" t="s">
        <v>53</v>
      </c>
      <c r="AE4189">
        <f t="shared" si="65"/>
        <v>1</v>
      </c>
      <c r="AF4189">
        <v>1</v>
      </c>
      <c r="AG4189" t="str">
        <f>IF(Table2[[#This Row],[Avg Monthly GB Download]] &lt; 5, "Less than 5 GB", IF(Table2[[#This Row],[Avg Monthly GB Download]] &lt;= 10, "Between 5 and 10 GB", "10 or more GB"))</f>
        <v>10 or more GB</v>
      </c>
    </row>
    <row r="4190" spans="1:33" x14ac:dyDescent="0.3">
      <c r="A4190" t="s">
        <v>8495</v>
      </c>
      <c r="B4190" t="s">
        <v>21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21</v>
      </c>
      <c r="I4190" t="s">
        <v>18</v>
      </c>
      <c r="J4190">
        <v>33.6</v>
      </c>
      <c r="K4190">
        <v>3</v>
      </c>
      <c r="L4190">
        <v>4</v>
      </c>
      <c r="M4190" t="s">
        <v>21</v>
      </c>
      <c r="N4190">
        <v>0</v>
      </c>
      <c r="O4190" t="s">
        <v>55</v>
      </c>
      <c r="P4190" t="s">
        <v>8496</v>
      </c>
      <c r="Q4190" t="s">
        <v>22</v>
      </c>
      <c r="R4190">
        <v>77</v>
      </c>
      <c r="S4190" t="s">
        <v>17</v>
      </c>
      <c r="T4190" t="s">
        <v>21</v>
      </c>
      <c r="U4190" t="s">
        <v>17</v>
      </c>
      <c r="V4190" t="str">
        <f>IF(Table2[[#This Row],[Age]] &lt; 30, "Under 30", IF(Table2[[#This Row],[Age]] &lt; 65, "Other", "Senior"))</f>
        <v>Senior</v>
      </c>
      <c r="W4190">
        <v>0</v>
      </c>
      <c r="X4190" t="s">
        <v>17</v>
      </c>
      <c r="Y4190" t="s">
        <v>28</v>
      </c>
      <c r="Z4190" t="s">
        <v>34</v>
      </c>
      <c r="AA4190">
        <v>27</v>
      </c>
      <c r="AB4190">
        <v>221</v>
      </c>
      <c r="AC4190" t="s">
        <v>61</v>
      </c>
      <c r="AD4190" t="s">
        <v>101</v>
      </c>
      <c r="AE4190">
        <f t="shared" si="65"/>
        <v>1</v>
      </c>
      <c r="AF4190">
        <v>1</v>
      </c>
      <c r="AG4190" t="str">
        <f>IF(Table2[[#This Row],[Avg Monthly GB Download]] &lt; 5, "Less than 5 GB", IF(Table2[[#This Row],[Avg Monthly GB Download]] &lt;= 10, "Between 5 and 10 GB", "10 or more GB"))</f>
        <v>Less than 5 GB</v>
      </c>
    </row>
    <row r="4191" spans="1:33" x14ac:dyDescent="0.3">
      <c r="A4191" t="s">
        <v>8497</v>
      </c>
      <c r="B4191" t="s">
        <v>21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21</v>
      </c>
      <c r="I4191" t="s">
        <v>18</v>
      </c>
      <c r="J4191">
        <v>21.8</v>
      </c>
      <c r="K4191">
        <v>2</v>
      </c>
      <c r="L4191">
        <v>7</v>
      </c>
      <c r="M4191" t="s">
        <v>21</v>
      </c>
      <c r="N4191">
        <v>0</v>
      </c>
      <c r="O4191" t="s">
        <v>81</v>
      </c>
      <c r="P4191" t="s">
        <v>8498</v>
      </c>
      <c r="Q4191" t="s">
        <v>20</v>
      </c>
      <c r="R4191">
        <v>71</v>
      </c>
      <c r="S4191" t="s">
        <v>17</v>
      </c>
      <c r="T4191" t="s">
        <v>21</v>
      </c>
      <c r="U4191" t="s">
        <v>17</v>
      </c>
      <c r="V4191" t="str">
        <f>IF(Table2[[#This Row],[Age]] &lt; 30, "Under 30", IF(Table2[[#This Row],[Age]] &lt; 65, "Other", "Senior"))</f>
        <v>Senior</v>
      </c>
      <c r="W4191">
        <v>0</v>
      </c>
      <c r="X4191" t="s">
        <v>21</v>
      </c>
      <c r="Y4191" t="s">
        <v>28</v>
      </c>
      <c r="Z4191" t="s">
        <v>34</v>
      </c>
      <c r="AA4191">
        <v>33</v>
      </c>
      <c r="AB4191">
        <v>362</v>
      </c>
      <c r="AC4191" t="s">
        <v>61</v>
      </c>
      <c r="AD4191" t="s">
        <v>62</v>
      </c>
      <c r="AE4191">
        <f t="shared" si="65"/>
        <v>1</v>
      </c>
      <c r="AF4191">
        <v>1</v>
      </c>
      <c r="AG4191" t="str">
        <f>IF(Table2[[#This Row],[Avg Monthly GB Download]] &lt; 5, "Less than 5 GB", IF(Table2[[#This Row],[Avg Monthly GB Download]] &lt;= 10, "Between 5 and 10 GB", "10 or more GB"))</f>
        <v>Between 5 and 10 GB</v>
      </c>
    </row>
    <row r="4192" spans="1:33" x14ac:dyDescent="0.3">
      <c r="A4192" t="s">
        <v>8499</v>
      </c>
      <c r="B4192" t="s">
        <v>21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21</v>
      </c>
      <c r="I4192" t="s">
        <v>18</v>
      </c>
      <c r="J4192">
        <v>4.8</v>
      </c>
      <c r="K4192">
        <v>0</v>
      </c>
      <c r="L4192">
        <v>0</v>
      </c>
      <c r="M4192" t="s">
        <v>17</v>
      </c>
      <c r="N4192">
        <v>0</v>
      </c>
      <c r="O4192" t="s">
        <v>57</v>
      </c>
      <c r="P4192" t="s">
        <v>8500</v>
      </c>
      <c r="Q4192" t="s">
        <v>20</v>
      </c>
      <c r="R4192">
        <v>24</v>
      </c>
      <c r="S4192" t="s">
        <v>21</v>
      </c>
      <c r="T4192" t="s">
        <v>17</v>
      </c>
      <c r="U4192" t="s">
        <v>17</v>
      </c>
      <c r="V4192" t="str">
        <f>IF(Table2[[#This Row],[Age]] &lt; 30, "Under 30", IF(Table2[[#This Row],[Age]] &lt; 65, "Other", "Senior"))</f>
        <v>Under 30</v>
      </c>
      <c r="W4192">
        <v>0</v>
      </c>
      <c r="X4192" t="s">
        <v>17</v>
      </c>
      <c r="Y4192" t="s">
        <v>28</v>
      </c>
      <c r="Z4192" t="s">
        <v>29</v>
      </c>
      <c r="AA4192">
        <v>13</v>
      </c>
      <c r="AB4192">
        <v>13</v>
      </c>
      <c r="AC4192" t="s">
        <v>44</v>
      </c>
      <c r="AD4192" t="s">
        <v>45</v>
      </c>
      <c r="AE4192">
        <f t="shared" si="65"/>
        <v>1</v>
      </c>
      <c r="AF4192">
        <v>1</v>
      </c>
      <c r="AG4192" t="str">
        <f>IF(Table2[[#This Row],[Avg Monthly GB Download]] &lt; 5, "Less than 5 GB", IF(Table2[[#This Row],[Avg Monthly GB Download]] &lt;= 10, "Between 5 and 10 GB", "10 or more GB"))</f>
        <v>Less than 5 GB</v>
      </c>
    </row>
    <row r="4193" spans="1:33" x14ac:dyDescent="0.3">
      <c r="A4193" t="s">
        <v>8501</v>
      </c>
      <c r="B4193" t="s">
        <v>21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21</v>
      </c>
      <c r="I4193" t="s">
        <v>18</v>
      </c>
      <c r="J4193">
        <v>17.3</v>
      </c>
      <c r="K4193">
        <v>4</v>
      </c>
      <c r="L4193">
        <v>10</v>
      </c>
      <c r="M4193" t="s">
        <v>21</v>
      </c>
      <c r="N4193">
        <v>0</v>
      </c>
      <c r="O4193" t="s">
        <v>60</v>
      </c>
      <c r="P4193" t="s">
        <v>8502</v>
      </c>
      <c r="Q4193" t="s">
        <v>20</v>
      </c>
      <c r="R4193">
        <v>72</v>
      </c>
      <c r="S4193" t="s">
        <v>17</v>
      </c>
      <c r="T4193" t="s">
        <v>21</v>
      </c>
      <c r="U4193" t="s">
        <v>17</v>
      </c>
      <c r="V4193" t="str">
        <f>IF(Table2[[#This Row],[Age]] &lt; 30, "Under 30", IF(Table2[[#This Row],[Age]] &lt; 65, "Other", "Senior"))</f>
        <v>Senior</v>
      </c>
      <c r="W4193">
        <v>0</v>
      </c>
      <c r="X4193" t="s">
        <v>17</v>
      </c>
      <c r="Y4193" t="s">
        <v>28</v>
      </c>
      <c r="Z4193" t="s">
        <v>34</v>
      </c>
      <c r="AA4193">
        <v>49</v>
      </c>
      <c r="AB4193">
        <v>171</v>
      </c>
      <c r="AC4193" t="s">
        <v>61</v>
      </c>
      <c r="AD4193" t="s">
        <v>93</v>
      </c>
      <c r="AE4193">
        <f t="shared" si="65"/>
        <v>1</v>
      </c>
      <c r="AF4193">
        <v>1</v>
      </c>
      <c r="AG4193" t="str">
        <f>IF(Table2[[#This Row],[Avg Monthly GB Download]] &lt; 5, "Less than 5 GB", IF(Table2[[#This Row],[Avg Monthly GB Download]] &lt;= 10, "Between 5 and 10 GB", "10 or more GB"))</f>
        <v>Between 5 and 10 GB</v>
      </c>
    </row>
    <row r="4194" spans="1:33" x14ac:dyDescent="0.3">
      <c r="A4194" t="s">
        <v>8503</v>
      </c>
      <c r="B4194" t="s">
        <v>21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21</v>
      </c>
      <c r="I4194" t="s">
        <v>18</v>
      </c>
      <c r="J4194">
        <v>4.4000000000000004</v>
      </c>
      <c r="K4194">
        <v>0</v>
      </c>
      <c r="L4194">
        <v>4</v>
      </c>
      <c r="M4194" t="s">
        <v>21</v>
      </c>
      <c r="N4194">
        <v>0</v>
      </c>
      <c r="O4194" t="s">
        <v>85</v>
      </c>
      <c r="P4194" t="s">
        <v>8504</v>
      </c>
      <c r="Q4194" t="s">
        <v>20</v>
      </c>
      <c r="R4194">
        <v>43</v>
      </c>
      <c r="S4194" t="s">
        <v>17</v>
      </c>
      <c r="T4194" t="s">
        <v>17</v>
      </c>
      <c r="U4194" t="s">
        <v>17</v>
      </c>
      <c r="V4194" t="str">
        <f>IF(Table2[[#This Row],[Age]] &lt; 30, "Under 30", IF(Table2[[#This Row],[Age]] &lt; 65, "Other", "Senior"))</f>
        <v>Other</v>
      </c>
      <c r="W4194">
        <v>0</v>
      </c>
      <c r="X4194" t="s">
        <v>17</v>
      </c>
      <c r="Y4194" t="s">
        <v>28</v>
      </c>
      <c r="Z4194" t="s">
        <v>34</v>
      </c>
      <c r="AA4194">
        <v>53</v>
      </c>
      <c r="AB4194">
        <v>53</v>
      </c>
      <c r="AC4194" t="s">
        <v>52</v>
      </c>
      <c r="AD4194" t="s">
        <v>92</v>
      </c>
      <c r="AE4194">
        <f t="shared" si="65"/>
        <v>1</v>
      </c>
      <c r="AF4194">
        <v>1</v>
      </c>
      <c r="AG4194" t="str">
        <f>IF(Table2[[#This Row],[Avg Monthly GB Download]] &lt; 5, "Less than 5 GB", IF(Table2[[#This Row],[Avg Monthly GB Download]] &lt;= 10, "Between 5 and 10 GB", "10 or more GB"))</f>
        <v>Less than 5 GB</v>
      </c>
    </row>
    <row r="4195" spans="1:33" x14ac:dyDescent="0.3">
      <c r="A4195" t="s">
        <v>8505</v>
      </c>
      <c r="B4195" t="s">
        <v>21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21</v>
      </c>
      <c r="I4195" t="s">
        <v>18</v>
      </c>
      <c r="J4195">
        <v>21.2</v>
      </c>
      <c r="K4195">
        <v>4</v>
      </c>
      <c r="L4195">
        <v>14</v>
      </c>
      <c r="M4195" t="s">
        <v>17</v>
      </c>
      <c r="N4195">
        <v>5</v>
      </c>
      <c r="O4195" t="s">
        <v>47</v>
      </c>
      <c r="P4195" t="s">
        <v>8506</v>
      </c>
      <c r="Q4195" t="s">
        <v>22</v>
      </c>
      <c r="R4195">
        <v>42</v>
      </c>
      <c r="S4195" t="s">
        <v>17</v>
      </c>
      <c r="T4195" t="s">
        <v>17</v>
      </c>
      <c r="U4195" t="s">
        <v>17</v>
      </c>
      <c r="V4195" t="str">
        <f>IF(Table2[[#This Row],[Age]] &lt; 30, "Under 30", IF(Table2[[#This Row],[Age]] &lt; 65, "Other", "Senior"))</f>
        <v>Other</v>
      </c>
      <c r="W4195">
        <v>0</v>
      </c>
      <c r="X4195" t="s">
        <v>17</v>
      </c>
      <c r="Y4195" t="s">
        <v>28</v>
      </c>
      <c r="Z4195" t="s">
        <v>34</v>
      </c>
      <c r="AA4195">
        <v>43</v>
      </c>
      <c r="AB4195">
        <v>278</v>
      </c>
      <c r="AC4195" t="s">
        <v>52</v>
      </c>
      <c r="AD4195" t="s">
        <v>92</v>
      </c>
      <c r="AE4195">
        <f t="shared" si="65"/>
        <v>1</v>
      </c>
      <c r="AF4195">
        <v>1</v>
      </c>
      <c r="AG4195" t="str">
        <f>IF(Table2[[#This Row],[Avg Monthly GB Download]] &lt; 5, "Less than 5 GB", IF(Table2[[#This Row],[Avg Monthly GB Download]] &lt;= 10, "Between 5 and 10 GB", "10 or more GB"))</f>
        <v>10 or more GB</v>
      </c>
    </row>
    <row r="4196" spans="1:33" x14ac:dyDescent="0.3">
      <c r="A4196" t="s">
        <v>8507</v>
      </c>
      <c r="B4196" t="s">
        <v>21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21</v>
      </c>
      <c r="I4196" t="s">
        <v>18</v>
      </c>
      <c r="J4196">
        <v>8.9</v>
      </c>
      <c r="K4196">
        <v>5</v>
      </c>
      <c r="L4196">
        <v>5</v>
      </c>
      <c r="M4196" t="s">
        <v>21</v>
      </c>
      <c r="N4196">
        <v>0</v>
      </c>
      <c r="O4196" t="s">
        <v>60</v>
      </c>
      <c r="P4196" t="s">
        <v>8508</v>
      </c>
      <c r="Q4196" t="s">
        <v>20</v>
      </c>
      <c r="R4196">
        <v>51</v>
      </c>
      <c r="S4196" t="s">
        <v>17</v>
      </c>
      <c r="T4196" t="s">
        <v>17</v>
      </c>
      <c r="U4196" t="s">
        <v>17</v>
      </c>
      <c r="V4196" t="str">
        <f>IF(Table2[[#This Row],[Age]] &lt; 30, "Under 30", IF(Table2[[#This Row],[Age]] &lt; 65, "Other", "Senior"))</f>
        <v>Other</v>
      </c>
      <c r="W4196">
        <v>0</v>
      </c>
      <c r="X4196" t="s">
        <v>17</v>
      </c>
      <c r="Y4196" t="s">
        <v>28</v>
      </c>
      <c r="Z4196" t="s">
        <v>34</v>
      </c>
      <c r="AA4196">
        <v>59</v>
      </c>
      <c r="AB4196">
        <v>294</v>
      </c>
      <c r="AC4196" t="s">
        <v>44</v>
      </c>
      <c r="AD4196" t="s">
        <v>45</v>
      </c>
      <c r="AE4196">
        <f t="shared" si="65"/>
        <v>1</v>
      </c>
      <c r="AF4196">
        <v>1</v>
      </c>
      <c r="AG4196" t="str">
        <f>IF(Table2[[#This Row],[Avg Monthly GB Download]] &lt; 5, "Less than 5 GB", IF(Table2[[#This Row],[Avg Monthly GB Download]] &lt;= 10, "Between 5 and 10 GB", "10 or more GB"))</f>
        <v>Between 5 and 10 GB</v>
      </c>
    </row>
    <row r="4197" spans="1:33" x14ac:dyDescent="0.3">
      <c r="A4197" t="s">
        <v>8509</v>
      </c>
      <c r="B4197" t="s">
        <v>21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21</v>
      </c>
      <c r="I4197" t="s">
        <v>18</v>
      </c>
      <c r="J4197">
        <v>52.7</v>
      </c>
      <c r="K4197">
        <v>1</v>
      </c>
      <c r="L4197">
        <v>8</v>
      </c>
      <c r="M4197" t="s">
        <v>21</v>
      </c>
      <c r="N4197">
        <v>0</v>
      </c>
      <c r="O4197" t="s">
        <v>57</v>
      </c>
      <c r="P4197" t="s">
        <v>8510</v>
      </c>
      <c r="Q4197" t="s">
        <v>22</v>
      </c>
      <c r="R4197">
        <v>22</v>
      </c>
      <c r="S4197" t="s">
        <v>21</v>
      </c>
      <c r="T4197" t="s">
        <v>17</v>
      </c>
      <c r="U4197" t="s">
        <v>17</v>
      </c>
      <c r="V4197" t="str">
        <f>IF(Table2[[#This Row],[Age]] &lt; 30, "Under 30", IF(Table2[[#This Row],[Age]] &lt; 65, "Other", "Senior"))</f>
        <v>Under 30</v>
      </c>
      <c r="W4197">
        <v>0</v>
      </c>
      <c r="X4197" t="s">
        <v>17</v>
      </c>
      <c r="Y4197" t="s">
        <v>28</v>
      </c>
      <c r="Z4197" t="s">
        <v>34</v>
      </c>
      <c r="AA4197">
        <v>42</v>
      </c>
      <c r="AB4197">
        <v>608</v>
      </c>
      <c r="AC4197" t="s">
        <v>52</v>
      </c>
      <c r="AD4197" t="s">
        <v>92</v>
      </c>
      <c r="AE4197">
        <f t="shared" si="65"/>
        <v>1</v>
      </c>
      <c r="AF4197">
        <v>1</v>
      </c>
      <c r="AG4197" t="str">
        <f>IF(Table2[[#This Row],[Avg Monthly GB Download]] &lt; 5, "Less than 5 GB", IF(Table2[[#This Row],[Avg Monthly GB Download]] &lt;= 10, "Between 5 and 10 GB", "10 or more GB"))</f>
        <v>Between 5 and 10 GB</v>
      </c>
    </row>
    <row r="4198" spans="1:33" x14ac:dyDescent="0.3">
      <c r="A4198" t="s">
        <v>8511</v>
      </c>
      <c r="B4198" t="s">
        <v>21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21</v>
      </c>
      <c r="I4198" t="s">
        <v>18</v>
      </c>
      <c r="J4198">
        <v>34.5</v>
      </c>
      <c r="K4198">
        <v>0</v>
      </c>
      <c r="L4198">
        <v>4</v>
      </c>
      <c r="M4198" t="s">
        <v>21</v>
      </c>
      <c r="N4198">
        <v>0</v>
      </c>
      <c r="O4198" t="s">
        <v>63</v>
      </c>
      <c r="P4198" t="s">
        <v>8512</v>
      </c>
      <c r="Q4198" t="s">
        <v>22</v>
      </c>
      <c r="R4198">
        <v>40</v>
      </c>
      <c r="S4198" t="s">
        <v>17</v>
      </c>
      <c r="T4198" t="s">
        <v>17</v>
      </c>
      <c r="U4198" t="s">
        <v>17</v>
      </c>
      <c r="V4198" t="str">
        <f>IF(Table2[[#This Row],[Age]] &lt; 30, "Under 30", IF(Table2[[#This Row],[Age]] &lt; 65, "Other", "Senior"))</f>
        <v>Other</v>
      </c>
      <c r="W4198">
        <v>0</v>
      </c>
      <c r="X4198" t="s">
        <v>17</v>
      </c>
      <c r="Y4198" t="s">
        <v>28</v>
      </c>
      <c r="Z4198" t="s">
        <v>34</v>
      </c>
      <c r="AA4198">
        <v>48</v>
      </c>
      <c r="AB4198">
        <v>1201</v>
      </c>
      <c r="AC4198" t="s">
        <v>52</v>
      </c>
      <c r="AD4198" t="s">
        <v>92</v>
      </c>
      <c r="AE4198">
        <f t="shared" si="65"/>
        <v>1</v>
      </c>
      <c r="AF4198">
        <v>1</v>
      </c>
      <c r="AG4198" t="str">
        <f>IF(Table2[[#This Row],[Avg Monthly GB Download]] &lt; 5, "Less than 5 GB", IF(Table2[[#This Row],[Avg Monthly GB Download]] &lt;= 10, "Between 5 and 10 GB", "10 or more GB"))</f>
        <v>Less than 5 GB</v>
      </c>
    </row>
    <row r="4199" spans="1:33" x14ac:dyDescent="0.3">
      <c r="A4199" t="s">
        <v>8513</v>
      </c>
      <c r="B4199" t="s">
        <v>21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21</v>
      </c>
      <c r="I4199" t="s">
        <v>18</v>
      </c>
      <c r="J4199">
        <v>29</v>
      </c>
      <c r="K4199">
        <v>2</v>
      </c>
      <c r="L4199">
        <v>9</v>
      </c>
      <c r="M4199" t="s">
        <v>21</v>
      </c>
      <c r="N4199">
        <v>0</v>
      </c>
      <c r="O4199" t="s">
        <v>46</v>
      </c>
      <c r="P4199" t="s">
        <v>8514</v>
      </c>
      <c r="Q4199" t="s">
        <v>22</v>
      </c>
      <c r="R4199">
        <v>43</v>
      </c>
      <c r="S4199" t="s">
        <v>17</v>
      </c>
      <c r="T4199" t="s">
        <v>17</v>
      </c>
      <c r="U4199" t="s">
        <v>17</v>
      </c>
      <c r="V4199" t="str">
        <f>IF(Table2[[#This Row],[Age]] &lt; 30, "Under 30", IF(Table2[[#This Row],[Age]] &lt; 65, "Other", "Senior"))</f>
        <v>Other</v>
      </c>
      <c r="W4199">
        <v>0</v>
      </c>
      <c r="X4199" t="s">
        <v>17</v>
      </c>
      <c r="Y4199" t="s">
        <v>28</v>
      </c>
      <c r="Z4199" t="s">
        <v>34</v>
      </c>
      <c r="AA4199">
        <v>41</v>
      </c>
      <c r="AB4199">
        <v>907</v>
      </c>
      <c r="AC4199" t="s">
        <v>61</v>
      </c>
      <c r="AD4199" t="s">
        <v>101</v>
      </c>
      <c r="AE4199">
        <f t="shared" si="65"/>
        <v>1</v>
      </c>
      <c r="AF4199">
        <v>1</v>
      </c>
      <c r="AG4199" t="str">
        <f>IF(Table2[[#This Row],[Avg Monthly GB Download]] &lt; 5, "Less than 5 GB", IF(Table2[[#This Row],[Avg Monthly GB Download]] &lt;= 10, "Between 5 and 10 GB", "10 or more GB"))</f>
        <v>Between 5 and 10 GB</v>
      </c>
    </row>
    <row r="4200" spans="1:33" x14ac:dyDescent="0.3">
      <c r="A4200" t="s">
        <v>8515</v>
      </c>
      <c r="B4200" t="s">
        <v>21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21</v>
      </c>
      <c r="I4200" t="s">
        <v>18</v>
      </c>
      <c r="J4200">
        <v>132.19999999999999</v>
      </c>
      <c r="K4200">
        <v>4</v>
      </c>
      <c r="L4200">
        <v>4</v>
      </c>
      <c r="M4200" t="s">
        <v>21</v>
      </c>
      <c r="N4200">
        <v>0</v>
      </c>
      <c r="O4200" t="s">
        <v>81</v>
      </c>
      <c r="P4200" t="s">
        <v>8516</v>
      </c>
      <c r="Q4200" t="s">
        <v>20</v>
      </c>
      <c r="R4200">
        <v>61</v>
      </c>
      <c r="S4200" t="s">
        <v>17</v>
      </c>
      <c r="T4200" t="s">
        <v>17</v>
      </c>
      <c r="U4200" t="s">
        <v>17</v>
      </c>
      <c r="V4200" t="str">
        <f>IF(Table2[[#This Row],[Age]] &lt; 30, "Under 30", IF(Table2[[#This Row],[Age]] &lt; 65, "Other", "Senior"))</f>
        <v>Other</v>
      </c>
      <c r="W4200">
        <v>0</v>
      </c>
      <c r="X4200" t="s">
        <v>17</v>
      </c>
      <c r="Y4200" t="s">
        <v>28</v>
      </c>
      <c r="Z4200" t="s">
        <v>34</v>
      </c>
      <c r="AA4200">
        <v>43</v>
      </c>
      <c r="AB4200">
        <v>2622</v>
      </c>
      <c r="AC4200" t="s">
        <v>61</v>
      </c>
      <c r="AD4200" t="s">
        <v>62</v>
      </c>
      <c r="AE4200">
        <f t="shared" si="65"/>
        <v>1</v>
      </c>
      <c r="AF4200">
        <v>1</v>
      </c>
      <c r="AG4200" t="str">
        <f>IF(Table2[[#This Row],[Avg Monthly GB Download]] &lt; 5, "Less than 5 GB", IF(Table2[[#This Row],[Avg Monthly GB Download]] &lt;= 10, "Between 5 and 10 GB", "10 or more GB"))</f>
        <v>Less than 5 GB</v>
      </c>
    </row>
    <row r="4201" spans="1:33" x14ac:dyDescent="0.3">
      <c r="A4201" t="s">
        <v>8517</v>
      </c>
      <c r="B4201" t="s">
        <v>21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21</v>
      </c>
      <c r="I4201" t="s">
        <v>18</v>
      </c>
      <c r="J4201">
        <v>172.5</v>
      </c>
      <c r="K4201">
        <v>2</v>
      </c>
      <c r="L4201">
        <v>10</v>
      </c>
      <c r="M4201" t="s">
        <v>21</v>
      </c>
      <c r="N4201">
        <v>0</v>
      </c>
      <c r="O4201" t="s">
        <v>72</v>
      </c>
      <c r="P4201" t="s">
        <v>8518</v>
      </c>
      <c r="Q4201" t="s">
        <v>22</v>
      </c>
      <c r="R4201">
        <v>74</v>
      </c>
      <c r="S4201" t="s">
        <v>17</v>
      </c>
      <c r="T4201" t="s">
        <v>21</v>
      </c>
      <c r="U4201" t="s">
        <v>17</v>
      </c>
      <c r="V4201" t="str">
        <f>IF(Table2[[#This Row],[Age]] &lt; 30, "Under 30", IF(Table2[[#This Row],[Age]] &lt; 65, "Other", "Senior"))</f>
        <v>Senior</v>
      </c>
      <c r="W4201">
        <v>0</v>
      </c>
      <c r="X4201" t="s">
        <v>21</v>
      </c>
      <c r="Y4201" t="s">
        <v>28</v>
      </c>
      <c r="Z4201" t="s">
        <v>34</v>
      </c>
      <c r="AA4201">
        <v>68</v>
      </c>
      <c r="AB4201">
        <v>4658</v>
      </c>
      <c r="AC4201" t="s">
        <v>52</v>
      </c>
      <c r="AD4201" t="s">
        <v>92</v>
      </c>
      <c r="AE4201">
        <f t="shared" si="65"/>
        <v>1</v>
      </c>
      <c r="AF4201">
        <v>1</v>
      </c>
      <c r="AG4201" t="str">
        <f>IF(Table2[[#This Row],[Avg Monthly GB Download]] &lt; 5, "Less than 5 GB", IF(Table2[[#This Row],[Avg Monthly GB Download]] &lt;= 10, "Between 5 and 10 GB", "10 or more GB"))</f>
        <v>Between 5 and 10 GB</v>
      </c>
    </row>
    <row r="4202" spans="1:33" x14ac:dyDescent="0.3">
      <c r="A4202" t="s">
        <v>8519</v>
      </c>
      <c r="B4202" t="s">
        <v>21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21</v>
      </c>
      <c r="I4202" t="s">
        <v>18</v>
      </c>
      <c r="J4202">
        <v>3.7</v>
      </c>
      <c r="K4202">
        <v>5</v>
      </c>
      <c r="L4202">
        <v>9</v>
      </c>
      <c r="M4202" t="s">
        <v>17</v>
      </c>
      <c r="N4202">
        <v>36</v>
      </c>
      <c r="O4202" t="s">
        <v>69</v>
      </c>
      <c r="P4202" t="s">
        <v>8520</v>
      </c>
      <c r="Q4202" t="s">
        <v>22</v>
      </c>
      <c r="R4202">
        <v>30</v>
      </c>
      <c r="S4202" t="s">
        <v>17</v>
      </c>
      <c r="T4202" t="s">
        <v>17</v>
      </c>
      <c r="U4202" t="s">
        <v>17</v>
      </c>
      <c r="V4202" t="str">
        <f>IF(Table2[[#This Row],[Age]] &lt; 30, "Under 30", IF(Table2[[#This Row],[Age]] &lt; 65, "Other", "Senior"))</f>
        <v>Other</v>
      </c>
      <c r="W4202">
        <v>0</v>
      </c>
      <c r="X4202" t="s">
        <v>17</v>
      </c>
      <c r="Y4202" t="s">
        <v>28</v>
      </c>
      <c r="Z4202" t="s">
        <v>29</v>
      </c>
      <c r="AA4202">
        <v>21</v>
      </c>
      <c r="AB4202">
        <v>21</v>
      </c>
      <c r="AC4202" t="s">
        <v>61</v>
      </c>
      <c r="AD4202" t="s">
        <v>93</v>
      </c>
      <c r="AE4202">
        <f t="shared" si="65"/>
        <v>1</v>
      </c>
      <c r="AF4202">
        <v>1</v>
      </c>
      <c r="AG4202" t="str">
        <f>IF(Table2[[#This Row],[Avg Monthly GB Download]] &lt; 5, "Less than 5 GB", IF(Table2[[#This Row],[Avg Monthly GB Download]] &lt;= 10, "Between 5 and 10 GB", "10 or more GB"))</f>
        <v>Between 5 and 10 GB</v>
      </c>
    </row>
    <row r="4203" spans="1:33" x14ac:dyDescent="0.3">
      <c r="A4203" t="s">
        <v>8521</v>
      </c>
      <c r="B4203" t="s">
        <v>21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21</v>
      </c>
      <c r="I4203" t="s">
        <v>18</v>
      </c>
      <c r="J4203">
        <v>2.2000000000000002</v>
      </c>
      <c r="K4203">
        <v>5</v>
      </c>
      <c r="L4203">
        <v>3</v>
      </c>
      <c r="M4203" t="s">
        <v>21</v>
      </c>
      <c r="N4203">
        <v>0</v>
      </c>
      <c r="O4203" t="s">
        <v>74</v>
      </c>
      <c r="P4203" t="s">
        <v>8522</v>
      </c>
      <c r="Q4203" t="s">
        <v>20</v>
      </c>
      <c r="R4203">
        <v>85</v>
      </c>
      <c r="S4203" t="s">
        <v>17</v>
      </c>
      <c r="T4203" t="s">
        <v>21</v>
      </c>
      <c r="U4203" t="s">
        <v>17</v>
      </c>
      <c r="V4203" t="str">
        <f>IF(Table2[[#This Row],[Age]] &lt; 30, "Under 30", IF(Table2[[#This Row],[Age]] &lt; 65, "Other", "Senior"))</f>
        <v>Senior</v>
      </c>
      <c r="W4203">
        <v>0</v>
      </c>
      <c r="X4203" t="s">
        <v>17</v>
      </c>
      <c r="Y4203" t="s">
        <v>28</v>
      </c>
      <c r="Z4203" t="s">
        <v>34</v>
      </c>
      <c r="AA4203">
        <v>26</v>
      </c>
      <c r="AB4203">
        <v>26</v>
      </c>
      <c r="AC4203" t="s">
        <v>52</v>
      </c>
      <c r="AD4203" t="s">
        <v>53</v>
      </c>
      <c r="AE4203">
        <f t="shared" si="65"/>
        <v>1</v>
      </c>
      <c r="AF4203">
        <v>1</v>
      </c>
      <c r="AG4203" t="str">
        <f>IF(Table2[[#This Row],[Avg Monthly GB Download]] &lt; 5, "Less than 5 GB", IF(Table2[[#This Row],[Avg Monthly GB Download]] &lt;= 10, "Between 5 and 10 GB", "10 or more GB"))</f>
        <v>Less than 5 GB</v>
      </c>
    </row>
    <row r="4204" spans="1:33" x14ac:dyDescent="0.3">
      <c r="A4204" t="s">
        <v>8523</v>
      </c>
      <c r="B4204" t="s">
        <v>21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21</v>
      </c>
      <c r="I4204" t="s">
        <v>18</v>
      </c>
      <c r="J4204">
        <v>109</v>
      </c>
      <c r="K4204">
        <v>3</v>
      </c>
      <c r="L4204">
        <v>7</v>
      </c>
      <c r="M4204" t="s">
        <v>21</v>
      </c>
      <c r="N4204">
        <v>0</v>
      </c>
      <c r="O4204" t="s">
        <v>25</v>
      </c>
      <c r="P4204" t="s">
        <v>8524</v>
      </c>
      <c r="Q4204" t="s">
        <v>20</v>
      </c>
      <c r="R4204">
        <v>70</v>
      </c>
      <c r="S4204" t="s">
        <v>17</v>
      </c>
      <c r="T4204" t="s">
        <v>21</v>
      </c>
      <c r="U4204" t="s">
        <v>17</v>
      </c>
      <c r="V4204" t="str">
        <f>IF(Table2[[#This Row],[Age]] &lt; 30, "Under 30", IF(Table2[[#This Row],[Age]] &lt; 65, "Other", "Senior"))</f>
        <v>Senior</v>
      </c>
      <c r="W4204">
        <v>0</v>
      </c>
      <c r="X4204" t="s">
        <v>17</v>
      </c>
      <c r="Y4204" t="s">
        <v>28</v>
      </c>
      <c r="Z4204" t="s">
        <v>34</v>
      </c>
      <c r="AA4204">
        <v>43</v>
      </c>
      <c r="AB4204">
        <v>2008</v>
      </c>
      <c r="AC4204" t="s">
        <v>52</v>
      </c>
      <c r="AD4204" t="s">
        <v>53</v>
      </c>
      <c r="AE4204">
        <f t="shared" si="65"/>
        <v>1</v>
      </c>
      <c r="AF4204">
        <v>1</v>
      </c>
      <c r="AG4204" t="str">
        <f>IF(Table2[[#This Row],[Avg Monthly GB Download]] &lt; 5, "Less than 5 GB", IF(Table2[[#This Row],[Avg Monthly GB Download]] &lt;= 10, "Between 5 and 10 GB", "10 or more GB"))</f>
        <v>Between 5 and 10 GB</v>
      </c>
    </row>
    <row r="4205" spans="1:33" x14ac:dyDescent="0.3">
      <c r="A4205" t="s">
        <v>8525</v>
      </c>
      <c r="B4205" t="s">
        <v>21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21</v>
      </c>
      <c r="I4205" t="s">
        <v>18</v>
      </c>
      <c r="J4205">
        <v>4.0999999999999996</v>
      </c>
      <c r="K4205">
        <v>1</v>
      </c>
      <c r="L4205">
        <v>13</v>
      </c>
      <c r="M4205" t="s">
        <v>21</v>
      </c>
      <c r="N4205">
        <v>0</v>
      </c>
      <c r="O4205" t="s">
        <v>69</v>
      </c>
      <c r="P4205" t="s">
        <v>8526</v>
      </c>
      <c r="Q4205" t="s">
        <v>20</v>
      </c>
      <c r="R4205">
        <v>42</v>
      </c>
      <c r="S4205" t="s">
        <v>17</v>
      </c>
      <c r="T4205" t="s">
        <v>17</v>
      </c>
      <c r="U4205" t="s">
        <v>17</v>
      </c>
      <c r="V4205" t="str">
        <f>IF(Table2[[#This Row],[Age]] &lt; 30, "Under 30", IF(Table2[[#This Row],[Age]] &lt; 65, "Other", "Senior"))</f>
        <v>Other</v>
      </c>
      <c r="W4205">
        <v>0</v>
      </c>
      <c r="X4205" t="s">
        <v>17</v>
      </c>
      <c r="Y4205" t="s">
        <v>28</v>
      </c>
      <c r="Z4205" t="s">
        <v>34</v>
      </c>
      <c r="AA4205">
        <v>29</v>
      </c>
      <c r="AB4205">
        <v>29</v>
      </c>
      <c r="AC4205" t="s">
        <v>35</v>
      </c>
      <c r="AD4205" t="s">
        <v>102</v>
      </c>
      <c r="AE4205">
        <f t="shared" si="65"/>
        <v>1</v>
      </c>
      <c r="AF4205">
        <v>1</v>
      </c>
      <c r="AG4205" t="str">
        <f>IF(Table2[[#This Row],[Avg Monthly GB Download]] &lt; 5, "Less than 5 GB", IF(Table2[[#This Row],[Avg Monthly GB Download]] &lt;= 10, "Between 5 and 10 GB", "10 or more GB"))</f>
        <v>10 or more GB</v>
      </c>
    </row>
    <row r="4206" spans="1:33" x14ac:dyDescent="0.3">
      <c r="A4206" t="s">
        <v>8527</v>
      </c>
      <c r="B4206" t="s">
        <v>21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21</v>
      </c>
      <c r="I4206" t="s">
        <v>18</v>
      </c>
      <c r="J4206">
        <v>75.599999999999994</v>
      </c>
      <c r="K4206">
        <v>1</v>
      </c>
      <c r="L4206">
        <v>6</v>
      </c>
      <c r="M4206" t="s">
        <v>21</v>
      </c>
      <c r="N4206">
        <v>0</v>
      </c>
      <c r="O4206" t="s">
        <v>47</v>
      </c>
      <c r="P4206" t="s">
        <v>8528</v>
      </c>
      <c r="Q4206" t="s">
        <v>22</v>
      </c>
      <c r="R4206">
        <v>45</v>
      </c>
      <c r="S4206" t="s">
        <v>17</v>
      </c>
      <c r="T4206" t="s">
        <v>17</v>
      </c>
      <c r="U4206" t="s">
        <v>17</v>
      </c>
      <c r="V4206" t="str">
        <f>IF(Table2[[#This Row],[Age]] &lt; 30, "Under 30", IF(Table2[[#This Row],[Age]] &lt; 65, "Other", "Senior"))</f>
        <v>Other</v>
      </c>
      <c r="W4206">
        <v>0</v>
      </c>
      <c r="X4206" t="s">
        <v>17</v>
      </c>
      <c r="Y4206" t="s">
        <v>28</v>
      </c>
      <c r="Z4206" t="s">
        <v>34</v>
      </c>
      <c r="AA4206">
        <v>27</v>
      </c>
      <c r="AB4206">
        <v>578</v>
      </c>
      <c r="AC4206" t="s">
        <v>61</v>
      </c>
      <c r="AD4206" t="s">
        <v>102</v>
      </c>
      <c r="AE4206">
        <f t="shared" si="65"/>
        <v>1</v>
      </c>
      <c r="AF4206">
        <v>1</v>
      </c>
      <c r="AG4206" t="str">
        <f>IF(Table2[[#This Row],[Avg Monthly GB Download]] &lt; 5, "Less than 5 GB", IF(Table2[[#This Row],[Avg Monthly GB Download]] &lt;= 10, "Between 5 and 10 GB", "10 or more GB"))</f>
        <v>Between 5 and 10 GB</v>
      </c>
    </row>
    <row r="4207" spans="1:33" x14ac:dyDescent="0.3">
      <c r="A4207" t="s">
        <v>8529</v>
      </c>
      <c r="B4207" t="s">
        <v>21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21</v>
      </c>
      <c r="I4207" t="s">
        <v>18</v>
      </c>
      <c r="J4207">
        <v>352.8</v>
      </c>
      <c r="K4207">
        <v>2</v>
      </c>
      <c r="L4207">
        <v>4</v>
      </c>
      <c r="M4207" t="s">
        <v>21</v>
      </c>
      <c r="N4207">
        <v>0</v>
      </c>
      <c r="O4207" t="s">
        <v>27</v>
      </c>
      <c r="P4207" t="s">
        <v>8530</v>
      </c>
      <c r="Q4207" t="s">
        <v>20</v>
      </c>
      <c r="R4207">
        <v>55</v>
      </c>
      <c r="S4207" t="s">
        <v>17</v>
      </c>
      <c r="T4207" t="s">
        <v>17</v>
      </c>
      <c r="U4207" t="s">
        <v>17</v>
      </c>
      <c r="V4207" t="str">
        <f>IF(Table2[[#This Row],[Age]] &lt; 30, "Under 30", IF(Table2[[#This Row],[Age]] &lt; 65, "Other", "Senior"))</f>
        <v>Other</v>
      </c>
      <c r="W4207">
        <v>0</v>
      </c>
      <c r="X4207" t="s">
        <v>21</v>
      </c>
      <c r="Y4207" t="s">
        <v>94</v>
      </c>
      <c r="Z4207" t="s">
        <v>29</v>
      </c>
      <c r="AA4207">
        <v>39</v>
      </c>
      <c r="AB4207">
        <v>1851</v>
      </c>
      <c r="AC4207" t="s">
        <v>61</v>
      </c>
      <c r="AD4207" t="s">
        <v>7516</v>
      </c>
      <c r="AE4207">
        <f t="shared" si="65"/>
        <v>1</v>
      </c>
      <c r="AF4207">
        <v>1</v>
      </c>
      <c r="AG4207" t="str">
        <f>IF(Table2[[#This Row],[Avg Monthly GB Download]] &lt; 5, "Less than 5 GB", IF(Table2[[#This Row],[Avg Monthly GB Download]] &lt;= 10, "Between 5 and 10 GB", "10 or more GB"))</f>
        <v>Less than 5 GB</v>
      </c>
    </row>
    <row r="4208" spans="1:33" x14ac:dyDescent="0.3">
      <c r="A4208" t="s">
        <v>8531</v>
      </c>
      <c r="B4208" t="s">
        <v>21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21</v>
      </c>
      <c r="I4208" t="s">
        <v>18</v>
      </c>
      <c r="J4208">
        <v>2.6</v>
      </c>
      <c r="K4208">
        <v>2</v>
      </c>
      <c r="L4208">
        <v>2</v>
      </c>
      <c r="M4208" t="s">
        <v>21</v>
      </c>
      <c r="N4208">
        <v>0</v>
      </c>
      <c r="O4208" t="s">
        <v>55</v>
      </c>
      <c r="P4208" t="s">
        <v>8532</v>
      </c>
      <c r="Q4208" t="s">
        <v>20</v>
      </c>
      <c r="R4208">
        <v>70</v>
      </c>
      <c r="S4208" t="s">
        <v>17</v>
      </c>
      <c r="T4208" t="s">
        <v>21</v>
      </c>
      <c r="U4208" t="s">
        <v>17</v>
      </c>
      <c r="V4208" t="str">
        <f>IF(Table2[[#This Row],[Age]] &lt; 30, "Under 30", IF(Table2[[#This Row],[Age]] &lt; 65, "Other", "Senior"))</f>
        <v>Senior</v>
      </c>
      <c r="W4208">
        <v>0</v>
      </c>
      <c r="X4208" t="s">
        <v>17</v>
      </c>
      <c r="Y4208" t="s">
        <v>28</v>
      </c>
      <c r="Z4208" t="s">
        <v>34</v>
      </c>
      <c r="AA4208">
        <v>27</v>
      </c>
      <c r="AB4208">
        <v>27</v>
      </c>
      <c r="AC4208" t="s">
        <v>52</v>
      </c>
      <c r="AD4208" t="s">
        <v>92</v>
      </c>
      <c r="AE4208">
        <f t="shared" si="65"/>
        <v>1</v>
      </c>
      <c r="AF4208">
        <v>1</v>
      </c>
      <c r="AG4208" t="str">
        <f>IF(Table2[[#This Row],[Avg Monthly GB Download]] &lt; 5, "Less than 5 GB", IF(Table2[[#This Row],[Avg Monthly GB Download]] &lt;= 10, "Between 5 and 10 GB", "10 or more GB"))</f>
        <v>Less than 5 GB</v>
      </c>
    </row>
    <row r="4209" spans="1:33" x14ac:dyDescent="0.3">
      <c r="A4209" t="s">
        <v>8533</v>
      </c>
      <c r="B4209" t="s">
        <v>21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21</v>
      </c>
      <c r="I4209" t="s">
        <v>84</v>
      </c>
      <c r="J4209">
        <v>0</v>
      </c>
      <c r="K4209">
        <v>0</v>
      </c>
      <c r="L4209">
        <v>6</v>
      </c>
      <c r="M4209" t="s">
        <v>17</v>
      </c>
      <c r="N4209">
        <v>8</v>
      </c>
      <c r="O4209" t="s">
        <v>67</v>
      </c>
      <c r="P4209" t="s">
        <v>8534</v>
      </c>
      <c r="Q4209" t="s">
        <v>22</v>
      </c>
      <c r="R4209">
        <v>56</v>
      </c>
      <c r="S4209" t="s">
        <v>17</v>
      </c>
      <c r="T4209" t="s">
        <v>17</v>
      </c>
      <c r="U4209" t="s">
        <v>17</v>
      </c>
      <c r="V4209" t="str">
        <f>IF(Table2[[#This Row],[Age]] &lt; 30, "Under 30", IF(Table2[[#This Row],[Age]] &lt; 65, "Other", "Senior"))</f>
        <v>Other</v>
      </c>
      <c r="W4209">
        <v>0</v>
      </c>
      <c r="X4209" t="s">
        <v>17</v>
      </c>
      <c r="Y4209" t="s">
        <v>28</v>
      </c>
      <c r="Z4209" t="s">
        <v>29</v>
      </c>
      <c r="AA4209">
        <v>39</v>
      </c>
      <c r="AB4209">
        <v>961</v>
      </c>
      <c r="AC4209" t="s">
        <v>61</v>
      </c>
      <c r="AD4209" t="s">
        <v>101</v>
      </c>
      <c r="AE4209">
        <f t="shared" si="65"/>
        <v>1</v>
      </c>
      <c r="AF4209">
        <v>1</v>
      </c>
      <c r="AG4209" t="str">
        <f>IF(Table2[[#This Row],[Avg Monthly GB Download]] &lt; 5, "Less than 5 GB", IF(Table2[[#This Row],[Avg Monthly GB Download]] &lt;= 10, "Between 5 and 10 GB", "10 or more GB"))</f>
        <v>Between 5 and 10 GB</v>
      </c>
    </row>
    <row r="4210" spans="1:33" x14ac:dyDescent="0.3">
      <c r="A4210" t="s">
        <v>8535</v>
      </c>
      <c r="B4210" t="s">
        <v>21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21</v>
      </c>
      <c r="I4210" t="s">
        <v>18</v>
      </c>
      <c r="J4210">
        <v>51.2</v>
      </c>
      <c r="K4210">
        <v>4</v>
      </c>
      <c r="L4210">
        <v>1</v>
      </c>
      <c r="M4210" t="s">
        <v>21</v>
      </c>
      <c r="N4210">
        <v>0</v>
      </c>
      <c r="O4210" t="s">
        <v>67</v>
      </c>
      <c r="P4210" t="s">
        <v>8536</v>
      </c>
      <c r="Q4210" t="s">
        <v>22</v>
      </c>
      <c r="R4210">
        <v>34</v>
      </c>
      <c r="S4210" t="s">
        <v>17</v>
      </c>
      <c r="T4210" t="s">
        <v>17</v>
      </c>
      <c r="U4210" t="s">
        <v>17</v>
      </c>
      <c r="V4210" t="str">
        <f>IF(Table2[[#This Row],[Age]] &lt; 30, "Under 30", IF(Table2[[#This Row],[Age]] &lt; 65, "Other", "Senior"))</f>
        <v>Other</v>
      </c>
      <c r="W4210">
        <v>0</v>
      </c>
      <c r="X4210" t="s">
        <v>17</v>
      </c>
      <c r="Y4210" t="s">
        <v>28</v>
      </c>
      <c r="Z4210" t="s">
        <v>29</v>
      </c>
      <c r="AA4210">
        <v>45</v>
      </c>
      <c r="AB4210">
        <v>918</v>
      </c>
      <c r="AC4210" t="s">
        <v>61</v>
      </c>
      <c r="AD4210" t="s">
        <v>62</v>
      </c>
      <c r="AE4210">
        <f t="shared" si="65"/>
        <v>1</v>
      </c>
      <c r="AF4210">
        <v>1</v>
      </c>
      <c r="AG4210" t="str">
        <f>IF(Table2[[#This Row],[Avg Monthly GB Download]] &lt; 5, "Less than 5 GB", IF(Table2[[#This Row],[Avg Monthly GB Download]] &lt;= 10, "Between 5 and 10 GB", "10 or more GB"))</f>
        <v>Less than 5 GB</v>
      </c>
    </row>
    <row r="4211" spans="1:33" x14ac:dyDescent="0.3">
      <c r="A4211" t="s">
        <v>8537</v>
      </c>
      <c r="B4211" t="s">
        <v>21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21</v>
      </c>
      <c r="I4211" t="s">
        <v>18</v>
      </c>
      <c r="J4211">
        <v>28.4</v>
      </c>
      <c r="K4211">
        <v>1</v>
      </c>
      <c r="L4211">
        <v>3</v>
      </c>
      <c r="M4211" t="s">
        <v>21</v>
      </c>
      <c r="N4211">
        <v>0</v>
      </c>
      <c r="O4211" t="s">
        <v>65</v>
      </c>
      <c r="P4211" t="s">
        <v>8538</v>
      </c>
      <c r="Q4211" t="s">
        <v>22</v>
      </c>
      <c r="R4211">
        <v>55</v>
      </c>
      <c r="S4211" t="s">
        <v>17</v>
      </c>
      <c r="T4211" t="s">
        <v>17</v>
      </c>
      <c r="U4211" t="s">
        <v>17</v>
      </c>
      <c r="V4211" t="str">
        <f>IF(Table2[[#This Row],[Age]] &lt; 30, "Under 30", IF(Table2[[#This Row],[Age]] &lt; 65, "Other", "Senior"))</f>
        <v>Other</v>
      </c>
      <c r="W4211">
        <v>0</v>
      </c>
      <c r="X4211" t="s">
        <v>17</v>
      </c>
      <c r="Y4211" t="s">
        <v>28</v>
      </c>
      <c r="Z4211" t="s">
        <v>34</v>
      </c>
      <c r="AA4211">
        <v>39</v>
      </c>
      <c r="AB4211">
        <v>684</v>
      </c>
      <c r="AC4211" t="s">
        <v>86</v>
      </c>
      <c r="AD4211" t="s">
        <v>87</v>
      </c>
      <c r="AE4211">
        <f t="shared" si="65"/>
        <v>1</v>
      </c>
      <c r="AF4211">
        <v>1</v>
      </c>
      <c r="AG4211" t="str">
        <f>IF(Table2[[#This Row],[Avg Monthly GB Download]] &lt; 5, "Less than 5 GB", IF(Table2[[#This Row],[Avg Monthly GB Download]] &lt;= 10, "Between 5 and 10 GB", "10 or more GB"))</f>
        <v>Less than 5 GB</v>
      </c>
    </row>
    <row r="4212" spans="1:33" x14ac:dyDescent="0.3">
      <c r="A4212" t="s">
        <v>8539</v>
      </c>
      <c r="B4212" t="s">
        <v>21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17</v>
      </c>
      <c r="I4212" t="s">
        <v>84</v>
      </c>
      <c r="J4212">
        <v>0</v>
      </c>
      <c r="K4212">
        <v>0</v>
      </c>
      <c r="L4212">
        <v>0</v>
      </c>
      <c r="M4212" t="s">
        <v>21</v>
      </c>
      <c r="N4212">
        <v>0</v>
      </c>
      <c r="O4212" t="s">
        <v>64</v>
      </c>
      <c r="P4212" t="s">
        <v>8540</v>
      </c>
      <c r="Q4212" t="s">
        <v>20</v>
      </c>
      <c r="R4212">
        <v>48</v>
      </c>
      <c r="S4212" t="s">
        <v>17</v>
      </c>
      <c r="T4212" t="s">
        <v>17</v>
      </c>
      <c r="U4212" t="s">
        <v>17</v>
      </c>
      <c r="V4212" t="str">
        <f>IF(Table2[[#This Row],[Age]] &lt; 30, "Under 30", IF(Table2[[#This Row],[Age]] &lt; 65, "Other", "Senior"))</f>
        <v>Other</v>
      </c>
      <c r="W4212">
        <v>0</v>
      </c>
      <c r="X4212" t="s">
        <v>21</v>
      </c>
      <c r="Y4212" t="s">
        <v>28</v>
      </c>
      <c r="Z4212" t="s">
        <v>34</v>
      </c>
      <c r="AA4212">
        <v>48</v>
      </c>
      <c r="AB4212">
        <v>48</v>
      </c>
      <c r="AC4212" t="s">
        <v>61</v>
      </c>
      <c r="AD4212" t="s">
        <v>93</v>
      </c>
      <c r="AE4212">
        <f t="shared" si="65"/>
        <v>1</v>
      </c>
      <c r="AF4212">
        <v>1</v>
      </c>
      <c r="AG4212" t="str">
        <f>IF(Table2[[#This Row],[Avg Monthly GB Download]] &lt; 5, "Less than 5 GB", IF(Table2[[#This Row],[Avg Monthly GB Download]] &lt;= 10, "Between 5 and 10 GB", "10 or more GB"))</f>
        <v>Less than 5 GB</v>
      </c>
    </row>
    <row r="4213" spans="1:33" x14ac:dyDescent="0.3">
      <c r="A4213" t="s">
        <v>8541</v>
      </c>
      <c r="B4213" t="s">
        <v>21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21</v>
      </c>
      <c r="I4213" t="s">
        <v>18</v>
      </c>
      <c r="J4213">
        <v>35.799999999999997</v>
      </c>
      <c r="K4213">
        <v>4</v>
      </c>
      <c r="L4213">
        <v>5</v>
      </c>
      <c r="M4213" t="s">
        <v>21</v>
      </c>
      <c r="N4213">
        <v>0</v>
      </c>
      <c r="O4213" t="s">
        <v>59</v>
      </c>
      <c r="P4213" t="s">
        <v>8542</v>
      </c>
      <c r="Q4213" t="s">
        <v>22</v>
      </c>
      <c r="R4213">
        <v>48</v>
      </c>
      <c r="S4213" t="s">
        <v>17</v>
      </c>
      <c r="T4213" t="s">
        <v>17</v>
      </c>
      <c r="U4213" t="s">
        <v>17</v>
      </c>
      <c r="V4213" t="str">
        <f>IF(Table2[[#This Row],[Age]] &lt; 30, "Under 30", IF(Table2[[#This Row],[Age]] &lt; 65, "Other", "Senior"))</f>
        <v>Other</v>
      </c>
      <c r="W4213">
        <v>0</v>
      </c>
      <c r="X4213" t="s">
        <v>17</v>
      </c>
      <c r="Y4213" t="s">
        <v>28</v>
      </c>
      <c r="Z4213" t="s">
        <v>34</v>
      </c>
      <c r="AA4213">
        <v>47</v>
      </c>
      <c r="AB4213">
        <v>405</v>
      </c>
      <c r="AC4213" t="s">
        <v>61</v>
      </c>
      <c r="AD4213" t="s">
        <v>83</v>
      </c>
      <c r="AE4213">
        <f t="shared" si="65"/>
        <v>1</v>
      </c>
      <c r="AF4213">
        <v>1</v>
      </c>
      <c r="AG4213" t="str">
        <f>IF(Table2[[#This Row],[Avg Monthly GB Download]] &lt; 5, "Less than 5 GB", IF(Table2[[#This Row],[Avg Monthly GB Download]] &lt;= 10, "Between 5 and 10 GB", "10 or more GB"))</f>
        <v>Between 5 and 10 GB</v>
      </c>
    </row>
    <row r="4214" spans="1:33" x14ac:dyDescent="0.3">
      <c r="A4214" t="s">
        <v>8543</v>
      </c>
      <c r="B4214" t="s">
        <v>21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21</v>
      </c>
      <c r="I4214" t="s">
        <v>18</v>
      </c>
      <c r="J4214">
        <v>95.2</v>
      </c>
      <c r="K4214">
        <v>4</v>
      </c>
      <c r="L4214">
        <v>7</v>
      </c>
      <c r="M4214" t="s">
        <v>21</v>
      </c>
      <c r="N4214">
        <v>0</v>
      </c>
      <c r="O4214" t="s">
        <v>67</v>
      </c>
      <c r="P4214" t="s">
        <v>8544</v>
      </c>
      <c r="Q4214" t="s">
        <v>20</v>
      </c>
      <c r="R4214">
        <v>46</v>
      </c>
      <c r="S4214" t="s">
        <v>17</v>
      </c>
      <c r="T4214" t="s">
        <v>17</v>
      </c>
      <c r="U4214" t="s">
        <v>17</v>
      </c>
      <c r="V4214" t="str">
        <f>IF(Table2[[#This Row],[Age]] &lt; 30, "Under 30", IF(Table2[[#This Row],[Age]] &lt; 65, "Other", "Senior"))</f>
        <v>Other</v>
      </c>
      <c r="W4214">
        <v>0</v>
      </c>
      <c r="X4214" t="s">
        <v>17</v>
      </c>
      <c r="Y4214" t="s">
        <v>28</v>
      </c>
      <c r="Z4214" t="s">
        <v>29</v>
      </c>
      <c r="AA4214">
        <v>37</v>
      </c>
      <c r="AB4214">
        <v>1047</v>
      </c>
      <c r="AC4214" t="s">
        <v>44</v>
      </c>
      <c r="AD4214" t="s">
        <v>97</v>
      </c>
      <c r="AE4214">
        <f t="shared" si="65"/>
        <v>1</v>
      </c>
      <c r="AF4214">
        <v>1</v>
      </c>
      <c r="AG4214" t="str">
        <f>IF(Table2[[#This Row],[Avg Monthly GB Download]] &lt; 5, "Less than 5 GB", IF(Table2[[#This Row],[Avg Monthly GB Download]] &lt;= 10, "Between 5 and 10 GB", "10 or more GB"))</f>
        <v>Between 5 and 10 GB</v>
      </c>
    </row>
    <row r="4215" spans="1:33" x14ac:dyDescent="0.3">
      <c r="A4215" t="s">
        <v>8545</v>
      </c>
      <c r="B4215" t="s">
        <v>21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21</v>
      </c>
      <c r="I4215" t="s">
        <v>18</v>
      </c>
      <c r="J4215">
        <v>22.7</v>
      </c>
      <c r="K4215">
        <v>5</v>
      </c>
      <c r="L4215">
        <v>8</v>
      </c>
      <c r="M4215" t="s">
        <v>21</v>
      </c>
      <c r="N4215">
        <v>0</v>
      </c>
      <c r="O4215" t="s">
        <v>79</v>
      </c>
      <c r="P4215" t="s">
        <v>8546</v>
      </c>
      <c r="Q4215" t="s">
        <v>22</v>
      </c>
      <c r="R4215">
        <v>22</v>
      </c>
      <c r="S4215" t="s">
        <v>21</v>
      </c>
      <c r="T4215" t="s">
        <v>17</v>
      </c>
      <c r="U4215" t="s">
        <v>17</v>
      </c>
      <c r="V4215" t="str">
        <f>IF(Table2[[#This Row],[Age]] &lt; 30, "Under 30", IF(Table2[[#This Row],[Age]] &lt; 65, "Other", "Senior"))</f>
        <v>Under 30</v>
      </c>
      <c r="W4215">
        <v>0</v>
      </c>
      <c r="X4215" t="s">
        <v>17</v>
      </c>
      <c r="Y4215" t="s">
        <v>28</v>
      </c>
      <c r="Z4215" t="s">
        <v>34</v>
      </c>
      <c r="AA4215">
        <v>42</v>
      </c>
      <c r="AB4215">
        <v>468</v>
      </c>
      <c r="AC4215" t="s">
        <v>44</v>
      </c>
      <c r="AD4215" t="s">
        <v>45</v>
      </c>
      <c r="AE4215">
        <f t="shared" si="65"/>
        <v>1</v>
      </c>
      <c r="AF4215">
        <v>1</v>
      </c>
      <c r="AG4215" t="str">
        <f>IF(Table2[[#This Row],[Avg Monthly GB Download]] &lt; 5, "Less than 5 GB", IF(Table2[[#This Row],[Avg Monthly GB Download]] &lt;= 10, "Between 5 and 10 GB", "10 or more GB"))</f>
        <v>Between 5 and 10 GB</v>
      </c>
    </row>
    <row r="4216" spans="1:33" x14ac:dyDescent="0.3">
      <c r="A4216" t="s">
        <v>8547</v>
      </c>
      <c r="B4216" t="s">
        <v>21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21</v>
      </c>
      <c r="I4216" t="s">
        <v>18</v>
      </c>
      <c r="J4216">
        <v>53.2</v>
      </c>
      <c r="K4216">
        <v>1</v>
      </c>
      <c r="L4216">
        <v>2</v>
      </c>
      <c r="M4216" t="s">
        <v>17</v>
      </c>
      <c r="N4216">
        <v>29</v>
      </c>
      <c r="O4216" t="s">
        <v>23</v>
      </c>
      <c r="P4216" t="s">
        <v>8548</v>
      </c>
      <c r="Q4216" t="s">
        <v>22</v>
      </c>
      <c r="R4216">
        <v>63</v>
      </c>
      <c r="S4216" t="s">
        <v>17</v>
      </c>
      <c r="T4216" t="s">
        <v>17</v>
      </c>
      <c r="U4216" t="s">
        <v>17</v>
      </c>
      <c r="V4216" t="str">
        <f>IF(Table2[[#This Row],[Age]] &lt; 30, "Under 30", IF(Table2[[#This Row],[Age]] &lt; 65, "Other", "Senior"))</f>
        <v>Other</v>
      </c>
      <c r="W4216">
        <v>0</v>
      </c>
      <c r="X4216" t="s">
        <v>21</v>
      </c>
      <c r="Y4216" t="s">
        <v>28</v>
      </c>
      <c r="Z4216" t="s">
        <v>29</v>
      </c>
      <c r="AA4216">
        <v>45</v>
      </c>
      <c r="AB4216">
        <v>558</v>
      </c>
      <c r="AC4216" t="s">
        <v>52</v>
      </c>
      <c r="AD4216" t="s">
        <v>92</v>
      </c>
      <c r="AE4216">
        <f t="shared" si="65"/>
        <v>1</v>
      </c>
      <c r="AF4216">
        <v>1</v>
      </c>
      <c r="AG4216" t="str">
        <f>IF(Table2[[#This Row],[Avg Monthly GB Download]] &lt; 5, "Less than 5 GB", IF(Table2[[#This Row],[Avg Monthly GB Download]] &lt;= 10, "Between 5 and 10 GB", "10 or more GB"))</f>
        <v>Less than 5 GB</v>
      </c>
    </row>
    <row r="4217" spans="1:33" x14ac:dyDescent="0.3">
      <c r="A4217" t="s">
        <v>8549</v>
      </c>
      <c r="B4217" t="s">
        <v>21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21</v>
      </c>
      <c r="I4217" t="s">
        <v>18</v>
      </c>
      <c r="J4217">
        <v>75.900000000000006</v>
      </c>
      <c r="K4217">
        <v>3</v>
      </c>
      <c r="L4217">
        <v>6</v>
      </c>
      <c r="M4217" t="s">
        <v>21</v>
      </c>
      <c r="N4217">
        <v>0</v>
      </c>
      <c r="O4217" t="s">
        <v>37</v>
      </c>
      <c r="P4217" t="s">
        <v>8550</v>
      </c>
      <c r="Q4217" t="s">
        <v>22</v>
      </c>
      <c r="R4217">
        <v>78</v>
      </c>
      <c r="S4217" t="s">
        <v>17</v>
      </c>
      <c r="T4217" t="s">
        <v>21</v>
      </c>
      <c r="U4217" t="s">
        <v>17</v>
      </c>
      <c r="V4217" t="str">
        <f>IF(Table2[[#This Row],[Age]] &lt; 30, "Under 30", IF(Table2[[#This Row],[Age]] &lt; 65, "Other", "Senior"))</f>
        <v>Senior</v>
      </c>
      <c r="W4217">
        <v>0</v>
      </c>
      <c r="X4217" t="s">
        <v>21</v>
      </c>
      <c r="Y4217" t="s">
        <v>28</v>
      </c>
      <c r="Z4217" t="s">
        <v>34</v>
      </c>
      <c r="AA4217">
        <v>26</v>
      </c>
      <c r="AB4217">
        <v>1368</v>
      </c>
      <c r="AC4217" t="s">
        <v>44</v>
      </c>
      <c r="AD4217" t="s">
        <v>88</v>
      </c>
      <c r="AE4217">
        <f t="shared" si="65"/>
        <v>1</v>
      </c>
      <c r="AF4217">
        <v>1</v>
      </c>
      <c r="AG4217" t="str">
        <f>IF(Table2[[#This Row],[Avg Monthly GB Download]] &lt; 5, "Less than 5 GB", IF(Table2[[#This Row],[Avg Monthly GB Download]] &lt;= 10, "Between 5 and 10 GB", "10 or more GB"))</f>
        <v>Between 5 and 10 GB</v>
      </c>
    </row>
    <row r="4218" spans="1:33" x14ac:dyDescent="0.3">
      <c r="A4218" t="s">
        <v>8551</v>
      </c>
      <c r="B4218" t="s">
        <v>21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17</v>
      </c>
      <c r="I4218" t="s">
        <v>84</v>
      </c>
      <c r="J4218">
        <v>0</v>
      </c>
      <c r="K4218">
        <v>2</v>
      </c>
      <c r="L4218">
        <v>3</v>
      </c>
      <c r="M4218" t="s">
        <v>21</v>
      </c>
      <c r="N4218">
        <v>0</v>
      </c>
      <c r="O4218" t="s">
        <v>43</v>
      </c>
      <c r="P4218" t="s">
        <v>8552</v>
      </c>
      <c r="Q4218" t="s">
        <v>22</v>
      </c>
      <c r="R4218">
        <v>75</v>
      </c>
      <c r="S4218" t="s">
        <v>17</v>
      </c>
      <c r="T4218" t="s">
        <v>21</v>
      </c>
      <c r="U4218" t="s">
        <v>17</v>
      </c>
      <c r="V4218" t="str">
        <f>IF(Table2[[#This Row],[Age]] &lt; 30, "Under 30", IF(Table2[[#This Row],[Age]] &lt; 65, "Other", "Senior"))</f>
        <v>Senior</v>
      </c>
      <c r="W4218">
        <v>0</v>
      </c>
      <c r="X4218" t="s">
        <v>21</v>
      </c>
      <c r="Y4218" t="s">
        <v>28</v>
      </c>
      <c r="Z4218" t="s">
        <v>34</v>
      </c>
      <c r="AA4218">
        <v>65</v>
      </c>
      <c r="AB4218">
        <v>2790</v>
      </c>
      <c r="AC4218" t="s">
        <v>61</v>
      </c>
      <c r="AD4218" t="s">
        <v>101</v>
      </c>
      <c r="AE4218">
        <f t="shared" si="65"/>
        <v>1</v>
      </c>
      <c r="AF4218">
        <v>1</v>
      </c>
      <c r="AG4218" t="str">
        <f>IF(Table2[[#This Row],[Avg Monthly GB Download]] &lt; 5, "Less than 5 GB", IF(Table2[[#This Row],[Avg Monthly GB Download]] &lt;= 10, "Between 5 and 10 GB", "10 or more GB"))</f>
        <v>Less than 5 GB</v>
      </c>
    </row>
    <row r="4219" spans="1:33" x14ac:dyDescent="0.3">
      <c r="A4219" t="s">
        <v>8553</v>
      </c>
      <c r="B4219" t="s">
        <v>21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21</v>
      </c>
      <c r="I4219" t="s">
        <v>18</v>
      </c>
      <c r="J4219">
        <v>51.5</v>
      </c>
      <c r="K4219">
        <v>5</v>
      </c>
      <c r="L4219">
        <v>8</v>
      </c>
      <c r="M4219" t="s">
        <v>21</v>
      </c>
      <c r="N4219">
        <v>0</v>
      </c>
      <c r="O4219" t="s">
        <v>89</v>
      </c>
      <c r="P4219" t="s">
        <v>8554</v>
      </c>
      <c r="Q4219" t="s">
        <v>20</v>
      </c>
      <c r="R4219">
        <v>61</v>
      </c>
      <c r="S4219" t="s">
        <v>17</v>
      </c>
      <c r="T4219" t="s">
        <v>17</v>
      </c>
      <c r="U4219" t="s">
        <v>17</v>
      </c>
      <c r="V4219" t="str">
        <f>IF(Table2[[#This Row],[Age]] &lt; 30, "Under 30", IF(Table2[[#This Row],[Age]] &lt; 65, "Other", "Senior"))</f>
        <v>Other</v>
      </c>
      <c r="W4219">
        <v>0</v>
      </c>
      <c r="X4219" t="s">
        <v>21</v>
      </c>
      <c r="Y4219" t="s">
        <v>28</v>
      </c>
      <c r="Z4219" t="s">
        <v>34</v>
      </c>
      <c r="AA4219">
        <v>70</v>
      </c>
      <c r="AB4219">
        <v>1489</v>
      </c>
      <c r="AC4219" t="s">
        <v>61</v>
      </c>
      <c r="AD4219" t="s">
        <v>62</v>
      </c>
      <c r="AE4219">
        <f t="shared" si="65"/>
        <v>1</v>
      </c>
      <c r="AF4219">
        <v>1</v>
      </c>
      <c r="AG4219" t="str">
        <f>IF(Table2[[#This Row],[Avg Monthly GB Download]] &lt; 5, "Less than 5 GB", IF(Table2[[#This Row],[Avg Monthly GB Download]] &lt;= 10, "Between 5 and 10 GB", "10 or more GB"))</f>
        <v>Between 5 and 10 GB</v>
      </c>
    </row>
    <row r="4220" spans="1:33" x14ac:dyDescent="0.3">
      <c r="A4220" t="s">
        <v>8555</v>
      </c>
      <c r="B4220" t="s">
        <v>21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21</v>
      </c>
      <c r="I4220" t="s">
        <v>18</v>
      </c>
      <c r="J4220">
        <v>10.1</v>
      </c>
      <c r="K4220">
        <v>0</v>
      </c>
      <c r="L4220">
        <v>5</v>
      </c>
      <c r="M4220" t="s">
        <v>21</v>
      </c>
      <c r="N4220">
        <v>0</v>
      </c>
      <c r="O4220" t="s">
        <v>75</v>
      </c>
      <c r="P4220" t="s">
        <v>8556</v>
      </c>
      <c r="Q4220" t="s">
        <v>20</v>
      </c>
      <c r="R4220">
        <v>34</v>
      </c>
      <c r="S4220" t="s">
        <v>17</v>
      </c>
      <c r="T4220" t="s">
        <v>17</v>
      </c>
      <c r="U4220" t="s">
        <v>17</v>
      </c>
      <c r="V4220" t="str">
        <f>IF(Table2[[#This Row],[Age]] &lt; 30, "Under 30", IF(Table2[[#This Row],[Age]] &lt; 65, "Other", "Senior"))</f>
        <v>Other</v>
      </c>
      <c r="W4220">
        <v>0</v>
      </c>
      <c r="X4220" t="s">
        <v>17</v>
      </c>
      <c r="Y4220" t="s">
        <v>28</v>
      </c>
      <c r="Z4220" t="s">
        <v>29</v>
      </c>
      <c r="AA4220">
        <v>37</v>
      </c>
      <c r="AB4220">
        <v>238</v>
      </c>
      <c r="AC4220" t="s">
        <v>52</v>
      </c>
      <c r="AD4220" t="s">
        <v>92</v>
      </c>
      <c r="AE4220">
        <f t="shared" si="65"/>
        <v>1</v>
      </c>
      <c r="AF4220">
        <v>1</v>
      </c>
      <c r="AG4220" t="str">
        <f>IF(Table2[[#This Row],[Avg Monthly GB Download]] &lt; 5, "Less than 5 GB", IF(Table2[[#This Row],[Avg Monthly GB Download]] &lt;= 10, "Between 5 and 10 GB", "10 or more GB"))</f>
        <v>Between 5 and 10 GB</v>
      </c>
    </row>
    <row r="4221" spans="1:33" x14ac:dyDescent="0.3">
      <c r="A4221" t="s">
        <v>8557</v>
      </c>
      <c r="B4221" t="s">
        <v>21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21</v>
      </c>
      <c r="I4221" t="s">
        <v>18</v>
      </c>
      <c r="J4221">
        <v>18</v>
      </c>
      <c r="K4221">
        <v>0</v>
      </c>
      <c r="L4221">
        <v>5</v>
      </c>
      <c r="M4221" t="s">
        <v>21</v>
      </c>
      <c r="N4221">
        <v>0</v>
      </c>
      <c r="O4221" t="s">
        <v>81</v>
      </c>
      <c r="P4221" t="s">
        <v>8558</v>
      </c>
      <c r="Q4221" t="s">
        <v>22</v>
      </c>
      <c r="R4221">
        <v>64</v>
      </c>
      <c r="S4221" t="s">
        <v>17</v>
      </c>
      <c r="T4221" t="s">
        <v>17</v>
      </c>
      <c r="U4221" t="s">
        <v>17</v>
      </c>
      <c r="V4221" t="str">
        <f>IF(Table2[[#This Row],[Age]] &lt; 30, "Under 30", IF(Table2[[#This Row],[Age]] &lt; 65, "Other", "Senior"))</f>
        <v>Other</v>
      </c>
      <c r="W4221">
        <v>0</v>
      </c>
      <c r="X4221" t="s">
        <v>17</v>
      </c>
      <c r="Y4221" t="s">
        <v>28</v>
      </c>
      <c r="Z4221" t="s">
        <v>34</v>
      </c>
      <c r="AA4221">
        <v>38</v>
      </c>
      <c r="AB4221">
        <v>257</v>
      </c>
      <c r="AC4221" t="s">
        <v>52</v>
      </c>
      <c r="AD4221" t="s">
        <v>92</v>
      </c>
      <c r="AE4221">
        <f t="shared" si="65"/>
        <v>1</v>
      </c>
      <c r="AF4221">
        <v>1</v>
      </c>
      <c r="AG4221" t="str">
        <f>IF(Table2[[#This Row],[Avg Monthly GB Download]] &lt; 5, "Less than 5 GB", IF(Table2[[#This Row],[Avg Monthly GB Download]] &lt;= 10, "Between 5 and 10 GB", "10 or more GB"))</f>
        <v>Between 5 and 10 GB</v>
      </c>
    </row>
    <row r="4222" spans="1:33" x14ac:dyDescent="0.3">
      <c r="A4222" t="s">
        <v>8559</v>
      </c>
      <c r="B4222" t="s">
        <v>21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21</v>
      </c>
      <c r="I4222" t="s">
        <v>18</v>
      </c>
      <c r="J4222">
        <v>70</v>
      </c>
      <c r="K4222">
        <v>0</v>
      </c>
      <c r="L4222">
        <v>9</v>
      </c>
      <c r="M4222" t="s">
        <v>21</v>
      </c>
      <c r="N4222">
        <v>0</v>
      </c>
      <c r="O4222" t="s">
        <v>75</v>
      </c>
      <c r="P4222" t="s">
        <v>8560</v>
      </c>
      <c r="Q4222" t="s">
        <v>22</v>
      </c>
      <c r="R4222">
        <v>49</v>
      </c>
      <c r="S4222" t="s">
        <v>17</v>
      </c>
      <c r="T4222" t="s">
        <v>17</v>
      </c>
      <c r="U4222" t="s">
        <v>17</v>
      </c>
      <c r="V4222" t="str">
        <f>IF(Table2[[#This Row],[Age]] &lt; 30, "Under 30", IF(Table2[[#This Row],[Age]] &lt; 65, "Other", "Senior"))</f>
        <v>Other</v>
      </c>
      <c r="W4222">
        <v>0</v>
      </c>
      <c r="X4222" t="s">
        <v>17</v>
      </c>
      <c r="Y4222" t="s">
        <v>28</v>
      </c>
      <c r="Z4222" t="s">
        <v>34</v>
      </c>
      <c r="AA4222">
        <v>54</v>
      </c>
      <c r="AB4222">
        <v>1116</v>
      </c>
      <c r="AC4222" t="s">
        <v>35</v>
      </c>
      <c r="AD4222" t="s">
        <v>100</v>
      </c>
      <c r="AE4222">
        <f t="shared" si="65"/>
        <v>1</v>
      </c>
      <c r="AF4222">
        <v>1</v>
      </c>
      <c r="AG4222" t="str">
        <f>IF(Table2[[#This Row],[Avg Monthly GB Download]] &lt; 5, "Less than 5 GB", IF(Table2[[#This Row],[Avg Monthly GB Download]] &lt;= 10, "Between 5 and 10 GB", "10 or more GB"))</f>
        <v>Between 5 and 10 GB</v>
      </c>
    </row>
    <row r="4223" spans="1:33" x14ac:dyDescent="0.3">
      <c r="A4223" t="s">
        <v>8561</v>
      </c>
      <c r="B4223" t="s">
        <v>21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21</v>
      </c>
      <c r="I4223" t="s">
        <v>18</v>
      </c>
      <c r="J4223">
        <v>89</v>
      </c>
      <c r="K4223">
        <v>1</v>
      </c>
      <c r="L4223">
        <v>5</v>
      </c>
      <c r="M4223" t="s">
        <v>21</v>
      </c>
      <c r="N4223">
        <v>0</v>
      </c>
      <c r="O4223" t="s">
        <v>80</v>
      </c>
      <c r="P4223" t="s">
        <v>8562</v>
      </c>
      <c r="Q4223" t="s">
        <v>22</v>
      </c>
      <c r="R4223">
        <v>37</v>
      </c>
      <c r="S4223" t="s">
        <v>17</v>
      </c>
      <c r="T4223" t="s">
        <v>17</v>
      </c>
      <c r="U4223" t="s">
        <v>17</v>
      </c>
      <c r="V4223" t="str">
        <f>IF(Table2[[#This Row],[Age]] &lt; 30, "Under 30", IF(Table2[[#This Row],[Age]] &lt; 65, "Other", "Senior"))</f>
        <v>Other</v>
      </c>
      <c r="W4223">
        <v>0</v>
      </c>
      <c r="X4223" t="s">
        <v>21</v>
      </c>
      <c r="Y4223" t="s">
        <v>28</v>
      </c>
      <c r="Z4223" t="s">
        <v>29</v>
      </c>
      <c r="AA4223">
        <v>36</v>
      </c>
      <c r="AB4223">
        <v>1926</v>
      </c>
      <c r="AC4223" t="s">
        <v>35</v>
      </c>
      <c r="AD4223" t="s">
        <v>102</v>
      </c>
      <c r="AE4223">
        <f t="shared" si="65"/>
        <v>1</v>
      </c>
      <c r="AF4223">
        <v>1</v>
      </c>
      <c r="AG4223" t="str">
        <f>IF(Table2[[#This Row],[Avg Monthly GB Download]] &lt; 5, "Less than 5 GB", IF(Table2[[#This Row],[Avg Monthly GB Download]] &lt;= 10, "Between 5 and 10 GB", "10 or more GB"))</f>
        <v>Between 5 and 10 GB</v>
      </c>
    </row>
    <row r="4224" spans="1:33" x14ac:dyDescent="0.3">
      <c r="A4224" t="s">
        <v>8563</v>
      </c>
      <c r="B4224" t="s">
        <v>21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21</v>
      </c>
      <c r="I4224" t="s">
        <v>18</v>
      </c>
      <c r="J4224">
        <v>8</v>
      </c>
      <c r="K4224">
        <v>3</v>
      </c>
      <c r="L4224">
        <v>3</v>
      </c>
      <c r="M4224" t="s">
        <v>21</v>
      </c>
      <c r="N4224">
        <v>0</v>
      </c>
      <c r="O4224" t="s">
        <v>58</v>
      </c>
      <c r="P4224" t="s">
        <v>8564</v>
      </c>
      <c r="Q4224" t="s">
        <v>22</v>
      </c>
      <c r="R4224">
        <v>72</v>
      </c>
      <c r="S4224" t="s">
        <v>17</v>
      </c>
      <c r="T4224" t="s">
        <v>21</v>
      </c>
      <c r="U4224" t="s">
        <v>17</v>
      </c>
      <c r="V4224" t="str">
        <f>IF(Table2[[#This Row],[Age]] &lt; 30, "Under 30", IF(Table2[[#This Row],[Age]] &lt; 65, "Other", "Senior"))</f>
        <v>Senior</v>
      </c>
      <c r="W4224">
        <v>0</v>
      </c>
      <c r="X4224" t="s">
        <v>17</v>
      </c>
      <c r="Y4224" t="s">
        <v>28</v>
      </c>
      <c r="Z4224" t="s">
        <v>29</v>
      </c>
      <c r="AA4224">
        <v>35</v>
      </c>
      <c r="AB4224">
        <v>165</v>
      </c>
      <c r="AC4224" t="s">
        <v>44</v>
      </c>
      <c r="AD4224" t="s">
        <v>88</v>
      </c>
      <c r="AE4224">
        <f t="shared" si="65"/>
        <v>1</v>
      </c>
      <c r="AF4224">
        <v>1</v>
      </c>
      <c r="AG4224" t="str">
        <f>IF(Table2[[#This Row],[Avg Monthly GB Download]] &lt; 5, "Less than 5 GB", IF(Table2[[#This Row],[Avg Monthly GB Download]] &lt;= 10, "Between 5 and 10 GB", "10 or more GB"))</f>
        <v>Less than 5 GB</v>
      </c>
    </row>
    <row r="4225" spans="1:33" x14ac:dyDescent="0.3">
      <c r="A4225" t="s">
        <v>8565</v>
      </c>
      <c r="B4225" t="s">
        <v>21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21</v>
      </c>
      <c r="I4225" t="s">
        <v>18</v>
      </c>
      <c r="J4225">
        <v>218.4</v>
      </c>
      <c r="K4225">
        <v>5</v>
      </c>
      <c r="L4225">
        <v>3</v>
      </c>
      <c r="M4225" t="s">
        <v>21</v>
      </c>
      <c r="N4225">
        <v>0</v>
      </c>
      <c r="O4225" t="s">
        <v>59</v>
      </c>
      <c r="P4225" t="s">
        <v>8566</v>
      </c>
      <c r="Q4225" t="s">
        <v>20</v>
      </c>
      <c r="R4225">
        <v>31</v>
      </c>
      <c r="S4225" t="s">
        <v>17</v>
      </c>
      <c r="T4225" t="s">
        <v>17</v>
      </c>
      <c r="U4225" t="s">
        <v>17</v>
      </c>
      <c r="V4225" t="str">
        <f>IF(Table2[[#This Row],[Age]] &lt; 30, "Under 30", IF(Table2[[#This Row],[Age]] &lt; 65, "Other", "Senior"))</f>
        <v>Other</v>
      </c>
      <c r="W4225">
        <v>0</v>
      </c>
      <c r="X4225" t="s">
        <v>21</v>
      </c>
      <c r="Y4225" t="s">
        <v>28</v>
      </c>
      <c r="Z4225" t="s">
        <v>34</v>
      </c>
      <c r="AA4225">
        <v>60</v>
      </c>
      <c r="AB4225">
        <v>3751</v>
      </c>
      <c r="AC4225" t="s">
        <v>52</v>
      </c>
      <c r="AD4225" t="s">
        <v>92</v>
      </c>
      <c r="AE4225">
        <f t="shared" si="65"/>
        <v>1</v>
      </c>
      <c r="AF4225">
        <v>1</v>
      </c>
      <c r="AG4225" t="str">
        <f>IF(Table2[[#This Row],[Avg Monthly GB Download]] &lt; 5, "Less than 5 GB", IF(Table2[[#This Row],[Avg Monthly GB Download]] &lt;= 10, "Between 5 and 10 GB", "10 or more GB"))</f>
        <v>Less than 5 GB</v>
      </c>
    </row>
    <row r="4226" spans="1:33" x14ac:dyDescent="0.3">
      <c r="A4226" t="s">
        <v>8567</v>
      </c>
      <c r="B4226" t="s">
        <v>21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21</v>
      </c>
      <c r="I4226" t="s">
        <v>18</v>
      </c>
      <c r="J4226">
        <v>65.3</v>
      </c>
      <c r="K4226">
        <v>5</v>
      </c>
      <c r="L4226">
        <v>9</v>
      </c>
      <c r="M4226" t="s">
        <v>21</v>
      </c>
      <c r="N4226">
        <v>0</v>
      </c>
      <c r="O4226" t="s">
        <v>76</v>
      </c>
      <c r="P4226" t="s">
        <v>8568</v>
      </c>
      <c r="Q4226" t="s">
        <v>22</v>
      </c>
      <c r="R4226">
        <v>56</v>
      </c>
      <c r="S4226" t="s">
        <v>17</v>
      </c>
      <c r="T4226" t="s">
        <v>17</v>
      </c>
      <c r="U4226" t="s">
        <v>17</v>
      </c>
      <c r="V4226" t="str">
        <f>IF(Table2[[#This Row],[Age]] &lt; 30, "Under 30", IF(Table2[[#This Row],[Age]] &lt; 65, "Other", "Senior"))</f>
        <v>Other</v>
      </c>
      <c r="W4226">
        <v>0</v>
      </c>
      <c r="X4226" t="s">
        <v>17</v>
      </c>
      <c r="Y4226" t="s">
        <v>28</v>
      </c>
      <c r="Z4226" t="s">
        <v>29</v>
      </c>
      <c r="AA4226">
        <v>46</v>
      </c>
      <c r="AB4226">
        <v>1282</v>
      </c>
      <c r="AC4226" t="s">
        <v>61</v>
      </c>
      <c r="AD4226" t="s">
        <v>62</v>
      </c>
      <c r="AE4226">
        <f t="shared" ref="AE4226:AE4289" si="66">IF(B4226 = "yes", 1, IF(B4226 = "No", 0))</f>
        <v>1</v>
      </c>
      <c r="AF4226">
        <v>1</v>
      </c>
      <c r="AG4226" t="str">
        <f>IF(Table2[[#This Row],[Avg Monthly GB Download]] &lt; 5, "Less than 5 GB", IF(Table2[[#This Row],[Avg Monthly GB Download]] &lt;= 10, "Between 5 and 10 GB", "10 or more GB"))</f>
        <v>Between 5 and 10 GB</v>
      </c>
    </row>
    <row r="4227" spans="1:33" x14ac:dyDescent="0.3">
      <c r="A4227" t="s">
        <v>8569</v>
      </c>
      <c r="B4227" t="s">
        <v>21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21</v>
      </c>
      <c r="I4227" t="s">
        <v>18</v>
      </c>
      <c r="J4227">
        <v>18.7</v>
      </c>
      <c r="K4227">
        <v>2</v>
      </c>
      <c r="L4227">
        <v>8</v>
      </c>
      <c r="M4227" t="s">
        <v>21</v>
      </c>
      <c r="N4227">
        <v>0</v>
      </c>
      <c r="O4227" t="s">
        <v>39</v>
      </c>
      <c r="P4227" t="s">
        <v>8570</v>
      </c>
      <c r="Q4227" t="s">
        <v>22</v>
      </c>
      <c r="R4227">
        <v>41</v>
      </c>
      <c r="S4227" t="s">
        <v>17</v>
      </c>
      <c r="T4227" t="s">
        <v>17</v>
      </c>
      <c r="U4227" t="s">
        <v>17</v>
      </c>
      <c r="V4227" t="str">
        <f>IF(Table2[[#This Row],[Age]] &lt; 30, "Under 30", IF(Table2[[#This Row],[Age]] &lt; 65, "Other", "Senior"))</f>
        <v>Other</v>
      </c>
      <c r="W4227">
        <v>0</v>
      </c>
      <c r="X4227" t="s">
        <v>17</v>
      </c>
      <c r="Y4227" t="s">
        <v>28</v>
      </c>
      <c r="Z4227" t="s">
        <v>29</v>
      </c>
      <c r="AA4227">
        <v>14</v>
      </c>
      <c r="AB4227">
        <v>123</v>
      </c>
      <c r="AC4227" t="s">
        <v>86</v>
      </c>
      <c r="AD4227" t="s">
        <v>87</v>
      </c>
      <c r="AE4227">
        <f t="shared" si="66"/>
        <v>1</v>
      </c>
      <c r="AF4227">
        <v>1</v>
      </c>
      <c r="AG4227" t="str">
        <f>IF(Table2[[#This Row],[Avg Monthly GB Download]] &lt; 5, "Less than 5 GB", IF(Table2[[#This Row],[Avg Monthly GB Download]] &lt;= 10, "Between 5 and 10 GB", "10 or more GB"))</f>
        <v>Between 5 and 10 GB</v>
      </c>
    </row>
    <row r="4228" spans="1:33" x14ac:dyDescent="0.3">
      <c r="A4228" t="s">
        <v>8571</v>
      </c>
      <c r="B4228" t="s">
        <v>21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21</v>
      </c>
      <c r="I4228" t="s">
        <v>18</v>
      </c>
      <c r="J4228">
        <v>265.2</v>
      </c>
      <c r="K4228">
        <v>4</v>
      </c>
      <c r="L4228">
        <v>1</v>
      </c>
      <c r="M4228" t="s">
        <v>17</v>
      </c>
      <c r="N4228">
        <v>39</v>
      </c>
      <c r="O4228" t="s">
        <v>70</v>
      </c>
      <c r="P4228" t="s">
        <v>8572</v>
      </c>
      <c r="Q4228" t="s">
        <v>22</v>
      </c>
      <c r="R4228">
        <v>69</v>
      </c>
      <c r="S4228" t="s">
        <v>17</v>
      </c>
      <c r="T4228" t="s">
        <v>21</v>
      </c>
      <c r="U4228" t="s">
        <v>17</v>
      </c>
      <c r="V4228" t="str">
        <f>IF(Table2[[#This Row],[Age]] &lt; 30, "Under 30", IF(Table2[[#This Row],[Age]] &lt; 65, "Other", "Senior"))</f>
        <v>Senior</v>
      </c>
      <c r="W4228">
        <v>0</v>
      </c>
      <c r="X4228" t="s">
        <v>17</v>
      </c>
      <c r="Y4228" t="s">
        <v>28</v>
      </c>
      <c r="Z4228" t="s">
        <v>34</v>
      </c>
      <c r="AA4228">
        <v>36</v>
      </c>
      <c r="AB4228">
        <v>2429</v>
      </c>
      <c r="AC4228" t="s">
        <v>52</v>
      </c>
      <c r="AD4228" t="s">
        <v>92</v>
      </c>
      <c r="AE4228">
        <f t="shared" si="66"/>
        <v>1</v>
      </c>
      <c r="AF4228">
        <v>1</v>
      </c>
      <c r="AG4228" t="str">
        <f>IF(Table2[[#This Row],[Avg Monthly GB Download]] &lt; 5, "Less than 5 GB", IF(Table2[[#This Row],[Avg Monthly GB Download]] &lt;= 10, "Between 5 and 10 GB", "10 or more GB"))</f>
        <v>Less than 5 GB</v>
      </c>
    </row>
    <row r="4229" spans="1:33" x14ac:dyDescent="0.3">
      <c r="A4229" t="s">
        <v>8573</v>
      </c>
      <c r="B4229" t="s">
        <v>21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21</v>
      </c>
      <c r="I4229" t="s">
        <v>18</v>
      </c>
      <c r="J4229">
        <v>47.1</v>
      </c>
      <c r="K4229">
        <v>5</v>
      </c>
      <c r="L4229">
        <v>8</v>
      </c>
      <c r="M4229" t="s">
        <v>21</v>
      </c>
      <c r="N4229">
        <v>0</v>
      </c>
      <c r="O4229" t="s">
        <v>63</v>
      </c>
      <c r="P4229" t="s">
        <v>8574</v>
      </c>
      <c r="Q4229" t="s">
        <v>22</v>
      </c>
      <c r="R4229">
        <v>40</v>
      </c>
      <c r="S4229" t="s">
        <v>17</v>
      </c>
      <c r="T4229" t="s">
        <v>17</v>
      </c>
      <c r="U4229" t="s">
        <v>17</v>
      </c>
      <c r="V4229" t="str">
        <f>IF(Table2[[#This Row],[Age]] &lt; 30, "Under 30", IF(Table2[[#This Row],[Age]] &lt; 65, "Other", "Senior"))</f>
        <v>Other</v>
      </c>
      <c r="W4229">
        <v>0</v>
      </c>
      <c r="X4229" t="s">
        <v>17</v>
      </c>
      <c r="Y4229" t="s">
        <v>28</v>
      </c>
      <c r="Z4229" t="s">
        <v>34</v>
      </c>
      <c r="AA4229">
        <v>34</v>
      </c>
      <c r="AB4229">
        <v>431</v>
      </c>
      <c r="AC4229" t="s">
        <v>61</v>
      </c>
      <c r="AD4229" t="s">
        <v>83</v>
      </c>
      <c r="AE4229">
        <f t="shared" si="66"/>
        <v>1</v>
      </c>
      <c r="AF4229">
        <v>1</v>
      </c>
      <c r="AG4229" t="str">
        <f>IF(Table2[[#This Row],[Avg Monthly GB Download]] &lt; 5, "Less than 5 GB", IF(Table2[[#This Row],[Avg Monthly GB Download]] &lt;= 10, "Between 5 and 10 GB", "10 or more GB"))</f>
        <v>Between 5 and 10 GB</v>
      </c>
    </row>
    <row r="4230" spans="1:33" x14ac:dyDescent="0.3">
      <c r="A4230" t="s">
        <v>8575</v>
      </c>
      <c r="B4230" t="s">
        <v>21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21</v>
      </c>
      <c r="I4230" t="s">
        <v>18</v>
      </c>
      <c r="J4230">
        <v>50.8</v>
      </c>
      <c r="K4230">
        <v>2</v>
      </c>
      <c r="L4230">
        <v>10</v>
      </c>
      <c r="M4230" t="s">
        <v>21</v>
      </c>
      <c r="N4230">
        <v>0</v>
      </c>
      <c r="O4230" t="s">
        <v>81</v>
      </c>
      <c r="P4230" t="s">
        <v>8576</v>
      </c>
      <c r="Q4230" t="s">
        <v>22</v>
      </c>
      <c r="R4230">
        <v>38</v>
      </c>
      <c r="S4230" t="s">
        <v>17</v>
      </c>
      <c r="T4230" t="s">
        <v>17</v>
      </c>
      <c r="U4230" t="s">
        <v>17</v>
      </c>
      <c r="V4230" t="str">
        <f>IF(Table2[[#This Row],[Age]] &lt; 30, "Under 30", IF(Table2[[#This Row],[Age]] &lt; 65, "Other", "Senior"))</f>
        <v>Other</v>
      </c>
      <c r="W4230">
        <v>0</v>
      </c>
      <c r="X4230" t="s">
        <v>17</v>
      </c>
      <c r="Y4230" t="s">
        <v>28</v>
      </c>
      <c r="Z4230" t="s">
        <v>34</v>
      </c>
      <c r="AA4230">
        <v>33</v>
      </c>
      <c r="AB4230">
        <v>897</v>
      </c>
      <c r="AC4230" t="s">
        <v>44</v>
      </c>
      <c r="AD4230" t="s">
        <v>97</v>
      </c>
      <c r="AE4230">
        <f t="shared" si="66"/>
        <v>1</v>
      </c>
      <c r="AF4230">
        <v>1</v>
      </c>
      <c r="AG4230" t="str">
        <f>IF(Table2[[#This Row],[Avg Monthly GB Download]] &lt; 5, "Less than 5 GB", IF(Table2[[#This Row],[Avg Monthly GB Download]] &lt;= 10, "Between 5 and 10 GB", "10 or more GB"))</f>
        <v>Between 5 and 10 GB</v>
      </c>
    </row>
    <row r="4231" spans="1:33" x14ac:dyDescent="0.3">
      <c r="A4231" t="s">
        <v>8577</v>
      </c>
      <c r="B4231" t="s">
        <v>21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21</v>
      </c>
      <c r="I4231" t="s">
        <v>18</v>
      </c>
      <c r="J4231">
        <v>4.0999999999999996</v>
      </c>
      <c r="K4231">
        <v>1</v>
      </c>
      <c r="L4231">
        <v>5</v>
      </c>
      <c r="M4231" t="s">
        <v>21</v>
      </c>
      <c r="N4231">
        <v>0</v>
      </c>
      <c r="O4231" t="s">
        <v>71</v>
      </c>
      <c r="P4231" t="s">
        <v>8578</v>
      </c>
      <c r="Q4231" t="s">
        <v>22</v>
      </c>
      <c r="R4231">
        <v>43</v>
      </c>
      <c r="S4231" t="s">
        <v>17</v>
      </c>
      <c r="T4231" t="s">
        <v>17</v>
      </c>
      <c r="U4231" t="s">
        <v>17</v>
      </c>
      <c r="V4231" t="str">
        <f>IF(Table2[[#This Row],[Age]] &lt; 30, "Under 30", IF(Table2[[#This Row],[Age]] &lt; 65, "Other", "Senior"))</f>
        <v>Other</v>
      </c>
      <c r="W4231">
        <v>0</v>
      </c>
      <c r="X4231" t="s">
        <v>17</v>
      </c>
      <c r="Y4231" t="s">
        <v>28</v>
      </c>
      <c r="Z4231" t="s">
        <v>91</v>
      </c>
      <c r="AA4231">
        <v>57</v>
      </c>
      <c r="AB4231">
        <v>57</v>
      </c>
      <c r="AC4231" t="s">
        <v>52</v>
      </c>
      <c r="AD4231" t="s">
        <v>92</v>
      </c>
      <c r="AE4231">
        <f t="shared" si="66"/>
        <v>1</v>
      </c>
      <c r="AF4231">
        <v>1</v>
      </c>
      <c r="AG4231" t="str">
        <f>IF(Table2[[#This Row],[Avg Monthly GB Download]] &lt; 5, "Less than 5 GB", IF(Table2[[#This Row],[Avg Monthly GB Download]] &lt;= 10, "Between 5 and 10 GB", "10 or more GB"))</f>
        <v>Between 5 and 10 GB</v>
      </c>
    </row>
    <row r="4232" spans="1:33" x14ac:dyDescent="0.3">
      <c r="A4232" t="s">
        <v>8579</v>
      </c>
      <c r="B4232" t="s">
        <v>21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21</v>
      </c>
      <c r="I4232" t="s">
        <v>18</v>
      </c>
      <c r="J4232">
        <v>46.2</v>
      </c>
      <c r="K4232">
        <v>2</v>
      </c>
      <c r="L4232">
        <v>6</v>
      </c>
      <c r="M4232" t="s">
        <v>21</v>
      </c>
      <c r="N4232">
        <v>0</v>
      </c>
      <c r="O4232" t="s">
        <v>90</v>
      </c>
      <c r="P4232" t="s">
        <v>8580</v>
      </c>
      <c r="Q4232" t="s">
        <v>22</v>
      </c>
      <c r="R4232">
        <v>71</v>
      </c>
      <c r="S4232" t="s">
        <v>17</v>
      </c>
      <c r="T4232" t="s">
        <v>21</v>
      </c>
      <c r="U4232" t="s">
        <v>17</v>
      </c>
      <c r="V4232" t="str">
        <f>IF(Table2[[#This Row],[Age]] &lt; 30, "Under 30", IF(Table2[[#This Row],[Age]] &lt; 65, "Other", "Senior"))</f>
        <v>Senior</v>
      </c>
      <c r="W4232">
        <v>0</v>
      </c>
      <c r="X4232" t="s">
        <v>17</v>
      </c>
      <c r="Y4232" t="s">
        <v>28</v>
      </c>
      <c r="Z4232" t="s">
        <v>34</v>
      </c>
      <c r="AA4232">
        <v>34</v>
      </c>
      <c r="AB4232">
        <v>469</v>
      </c>
      <c r="AC4232" t="s">
        <v>44</v>
      </c>
      <c r="AD4232" t="s">
        <v>95</v>
      </c>
      <c r="AE4232">
        <f t="shared" si="66"/>
        <v>1</v>
      </c>
      <c r="AF4232">
        <v>1</v>
      </c>
      <c r="AG4232" t="str">
        <f>IF(Table2[[#This Row],[Avg Monthly GB Download]] &lt; 5, "Less than 5 GB", IF(Table2[[#This Row],[Avg Monthly GB Download]] &lt;= 10, "Between 5 and 10 GB", "10 or more GB"))</f>
        <v>Between 5 and 10 GB</v>
      </c>
    </row>
    <row r="4233" spans="1:33" x14ac:dyDescent="0.3">
      <c r="A4233" t="s">
        <v>8581</v>
      </c>
      <c r="B4233" t="s">
        <v>21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21</v>
      </c>
      <c r="I4233" t="s">
        <v>18</v>
      </c>
      <c r="J4233">
        <v>109.3</v>
      </c>
      <c r="K4233">
        <v>0</v>
      </c>
      <c r="L4233">
        <v>2</v>
      </c>
      <c r="M4233" t="s">
        <v>21</v>
      </c>
      <c r="N4233">
        <v>0</v>
      </c>
      <c r="O4233" t="s">
        <v>48</v>
      </c>
      <c r="P4233" t="s">
        <v>8582</v>
      </c>
      <c r="Q4233" t="s">
        <v>20</v>
      </c>
      <c r="R4233">
        <v>67</v>
      </c>
      <c r="S4233" t="s">
        <v>17</v>
      </c>
      <c r="T4233" t="s">
        <v>21</v>
      </c>
      <c r="U4233" t="s">
        <v>17</v>
      </c>
      <c r="V4233" t="str">
        <f>IF(Table2[[#This Row],[Age]] &lt; 30, "Under 30", IF(Table2[[#This Row],[Age]] &lt; 65, "Other", "Senior"))</f>
        <v>Senior</v>
      </c>
      <c r="W4233">
        <v>0</v>
      </c>
      <c r="X4233" t="s">
        <v>17</v>
      </c>
      <c r="Y4233" t="s">
        <v>28</v>
      </c>
      <c r="Z4233" t="s">
        <v>34</v>
      </c>
      <c r="AA4233">
        <v>38</v>
      </c>
      <c r="AB4233">
        <v>1151</v>
      </c>
      <c r="AC4233" t="s">
        <v>52</v>
      </c>
      <c r="AD4233" t="s">
        <v>92</v>
      </c>
      <c r="AE4233">
        <f t="shared" si="66"/>
        <v>1</v>
      </c>
      <c r="AF4233">
        <v>1</v>
      </c>
      <c r="AG4233" t="str">
        <f>IF(Table2[[#This Row],[Avg Monthly GB Download]] &lt; 5, "Less than 5 GB", IF(Table2[[#This Row],[Avg Monthly GB Download]] &lt;= 10, "Between 5 and 10 GB", "10 or more GB"))</f>
        <v>Less than 5 GB</v>
      </c>
    </row>
    <row r="4234" spans="1:33" x14ac:dyDescent="0.3">
      <c r="A4234" t="s">
        <v>8583</v>
      </c>
      <c r="B4234" t="s">
        <v>21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21</v>
      </c>
      <c r="I4234" t="s">
        <v>18</v>
      </c>
      <c r="J4234">
        <v>19.5</v>
      </c>
      <c r="K4234">
        <v>4</v>
      </c>
      <c r="L4234">
        <v>4</v>
      </c>
      <c r="M4234" t="s">
        <v>21</v>
      </c>
      <c r="N4234">
        <v>0</v>
      </c>
      <c r="O4234" t="s">
        <v>76</v>
      </c>
      <c r="P4234" t="s">
        <v>8584</v>
      </c>
      <c r="Q4234" t="s">
        <v>20</v>
      </c>
      <c r="R4234">
        <v>48</v>
      </c>
      <c r="S4234" t="s">
        <v>17</v>
      </c>
      <c r="T4234" t="s">
        <v>17</v>
      </c>
      <c r="U4234" t="s">
        <v>17</v>
      </c>
      <c r="V4234" t="str">
        <f>IF(Table2[[#This Row],[Age]] &lt; 30, "Under 30", IF(Table2[[#This Row],[Age]] &lt; 65, "Other", "Senior"))</f>
        <v>Other</v>
      </c>
      <c r="W4234">
        <v>0</v>
      </c>
      <c r="X4234" t="s">
        <v>17</v>
      </c>
      <c r="Y4234" t="s">
        <v>28</v>
      </c>
      <c r="Z4234" t="s">
        <v>34</v>
      </c>
      <c r="AA4234">
        <v>33</v>
      </c>
      <c r="AB4234">
        <v>116</v>
      </c>
      <c r="AC4234" t="s">
        <v>61</v>
      </c>
      <c r="AD4234" t="s">
        <v>101</v>
      </c>
      <c r="AE4234">
        <f t="shared" si="66"/>
        <v>1</v>
      </c>
      <c r="AF4234">
        <v>1</v>
      </c>
      <c r="AG4234" t="str">
        <f>IF(Table2[[#This Row],[Avg Monthly GB Download]] &lt; 5, "Less than 5 GB", IF(Table2[[#This Row],[Avg Monthly GB Download]] &lt;= 10, "Between 5 and 10 GB", "10 or more GB"))</f>
        <v>Less than 5 GB</v>
      </c>
    </row>
    <row r="4235" spans="1:33" x14ac:dyDescent="0.3">
      <c r="A4235" t="s">
        <v>8585</v>
      </c>
      <c r="B4235" t="s">
        <v>21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21</v>
      </c>
      <c r="I4235" t="s">
        <v>18</v>
      </c>
      <c r="J4235">
        <v>43.2</v>
      </c>
      <c r="K4235">
        <v>1</v>
      </c>
      <c r="L4235">
        <v>2</v>
      </c>
      <c r="M4235" t="s">
        <v>21</v>
      </c>
      <c r="N4235">
        <v>0</v>
      </c>
      <c r="O4235" t="s">
        <v>59</v>
      </c>
      <c r="P4235" t="s">
        <v>8586</v>
      </c>
      <c r="Q4235" t="s">
        <v>20</v>
      </c>
      <c r="R4235">
        <v>37</v>
      </c>
      <c r="S4235" t="s">
        <v>17</v>
      </c>
      <c r="T4235" t="s">
        <v>17</v>
      </c>
      <c r="U4235" t="s">
        <v>17</v>
      </c>
      <c r="V4235" t="str">
        <f>IF(Table2[[#This Row],[Age]] &lt; 30, "Under 30", IF(Table2[[#This Row],[Age]] &lt; 65, "Other", "Senior"))</f>
        <v>Other</v>
      </c>
      <c r="W4235">
        <v>0</v>
      </c>
      <c r="X4235" t="s">
        <v>17</v>
      </c>
      <c r="Y4235" t="s">
        <v>28</v>
      </c>
      <c r="Z4235" t="s">
        <v>34</v>
      </c>
      <c r="AA4235">
        <v>37</v>
      </c>
      <c r="AB4235">
        <v>593</v>
      </c>
      <c r="AC4235" t="s">
        <v>86</v>
      </c>
      <c r="AD4235" t="s">
        <v>87</v>
      </c>
      <c r="AE4235">
        <f t="shared" si="66"/>
        <v>1</v>
      </c>
      <c r="AF4235">
        <v>1</v>
      </c>
      <c r="AG4235" t="str">
        <f>IF(Table2[[#This Row],[Avg Monthly GB Download]] &lt; 5, "Less than 5 GB", IF(Table2[[#This Row],[Avg Monthly GB Download]] &lt;= 10, "Between 5 and 10 GB", "10 or more GB"))</f>
        <v>Less than 5 GB</v>
      </c>
    </row>
    <row r="4236" spans="1:33" x14ac:dyDescent="0.3">
      <c r="A4236" t="s">
        <v>8587</v>
      </c>
      <c r="B4236" t="s">
        <v>21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21</v>
      </c>
      <c r="I4236" t="s">
        <v>18</v>
      </c>
      <c r="J4236">
        <v>15.6</v>
      </c>
      <c r="K4236">
        <v>0</v>
      </c>
      <c r="L4236">
        <v>12</v>
      </c>
      <c r="M4236" t="s">
        <v>21</v>
      </c>
      <c r="N4236">
        <v>0</v>
      </c>
      <c r="O4236" t="s">
        <v>65</v>
      </c>
      <c r="P4236" t="s">
        <v>8588</v>
      </c>
      <c r="Q4236" t="s">
        <v>22</v>
      </c>
      <c r="R4236">
        <v>29</v>
      </c>
      <c r="S4236" t="s">
        <v>21</v>
      </c>
      <c r="T4236" t="s">
        <v>17</v>
      </c>
      <c r="U4236" t="s">
        <v>17</v>
      </c>
      <c r="V4236" t="str">
        <f>IF(Table2[[#This Row],[Age]] &lt; 30, "Under 30", IF(Table2[[#This Row],[Age]] &lt; 65, "Other", "Senior"))</f>
        <v>Under 30</v>
      </c>
      <c r="W4236">
        <v>0</v>
      </c>
      <c r="X4236" t="s">
        <v>21</v>
      </c>
      <c r="Y4236" t="s">
        <v>28</v>
      </c>
      <c r="Z4236" t="s">
        <v>91</v>
      </c>
      <c r="AA4236">
        <v>24</v>
      </c>
      <c r="AB4236">
        <v>124</v>
      </c>
      <c r="AC4236" t="s">
        <v>61</v>
      </c>
      <c r="AD4236" t="s">
        <v>93</v>
      </c>
      <c r="AE4236">
        <f t="shared" si="66"/>
        <v>1</v>
      </c>
      <c r="AF4236">
        <v>1</v>
      </c>
      <c r="AG4236" t="str">
        <f>IF(Table2[[#This Row],[Avg Monthly GB Download]] &lt; 5, "Less than 5 GB", IF(Table2[[#This Row],[Avg Monthly GB Download]] &lt;= 10, "Between 5 and 10 GB", "10 or more GB"))</f>
        <v>10 or more GB</v>
      </c>
    </row>
    <row r="4237" spans="1:33" x14ac:dyDescent="0.3">
      <c r="A4237" t="s">
        <v>8589</v>
      </c>
      <c r="B4237" t="s">
        <v>21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21</v>
      </c>
      <c r="I4237" t="s">
        <v>18</v>
      </c>
      <c r="J4237">
        <v>67.5</v>
      </c>
      <c r="K4237">
        <v>2</v>
      </c>
      <c r="L4237">
        <v>4</v>
      </c>
      <c r="M4237" t="s">
        <v>21</v>
      </c>
      <c r="N4237">
        <v>0</v>
      </c>
      <c r="O4237" t="s">
        <v>47</v>
      </c>
      <c r="P4237" t="s">
        <v>8590</v>
      </c>
      <c r="Q4237" t="s">
        <v>22</v>
      </c>
      <c r="R4237">
        <v>64</v>
      </c>
      <c r="S4237" t="s">
        <v>17</v>
      </c>
      <c r="T4237" t="s">
        <v>17</v>
      </c>
      <c r="U4237" t="s">
        <v>17</v>
      </c>
      <c r="V4237" t="str">
        <f>IF(Table2[[#This Row],[Age]] &lt; 30, "Under 30", IF(Table2[[#This Row],[Age]] &lt; 65, "Other", "Senior"))</f>
        <v>Other</v>
      </c>
      <c r="W4237">
        <v>0</v>
      </c>
      <c r="X4237" t="s">
        <v>17</v>
      </c>
      <c r="Y4237" t="s">
        <v>94</v>
      </c>
      <c r="Z4237" t="s">
        <v>29</v>
      </c>
      <c r="AA4237">
        <v>31</v>
      </c>
      <c r="AB4237">
        <v>677</v>
      </c>
      <c r="AC4237" t="s">
        <v>35</v>
      </c>
      <c r="AD4237" t="s">
        <v>100</v>
      </c>
      <c r="AE4237">
        <f t="shared" si="66"/>
        <v>1</v>
      </c>
      <c r="AF4237">
        <v>1</v>
      </c>
      <c r="AG4237" t="str">
        <f>IF(Table2[[#This Row],[Avg Monthly GB Download]] &lt; 5, "Less than 5 GB", IF(Table2[[#This Row],[Avg Monthly GB Download]] &lt;= 10, "Between 5 and 10 GB", "10 or more GB"))</f>
        <v>Less than 5 GB</v>
      </c>
    </row>
    <row r="4238" spans="1:33" x14ac:dyDescent="0.3">
      <c r="A4238" t="s">
        <v>8591</v>
      </c>
      <c r="B4238" t="s">
        <v>21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21</v>
      </c>
      <c r="I4238" t="s">
        <v>18</v>
      </c>
      <c r="J4238">
        <v>3.5</v>
      </c>
      <c r="K4238">
        <v>2</v>
      </c>
      <c r="L4238">
        <v>1</v>
      </c>
      <c r="M4238" t="s">
        <v>21</v>
      </c>
      <c r="N4238">
        <v>0</v>
      </c>
      <c r="O4238" t="s">
        <v>51</v>
      </c>
      <c r="P4238" t="s">
        <v>8592</v>
      </c>
      <c r="Q4238" t="s">
        <v>22</v>
      </c>
      <c r="R4238">
        <v>57</v>
      </c>
      <c r="S4238" t="s">
        <v>17</v>
      </c>
      <c r="T4238" t="s">
        <v>17</v>
      </c>
      <c r="U4238" t="s">
        <v>17</v>
      </c>
      <c r="V4238" t="str">
        <f>IF(Table2[[#This Row],[Age]] &lt; 30, "Under 30", IF(Table2[[#This Row],[Age]] &lt; 65, "Other", "Senior"))</f>
        <v>Other</v>
      </c>
      <c r="W4238">
        <v>0</v>
      </c>
      <c r="X4238" t="s">
        <v>17</v>
      </c>
      <c r="Y4238" t="s">
        <v>28</v>
      </c>
      <c r="Z4238" t="s">
        <v>34</v>
      </c>
      <c r="AA4238">
        <v>44</v>
      </c>
      <c r="AB4238">
        <v>44</v>
      </c>
      <c r="AC4238" t="s">
        <v>35</v>
      </c>
      <c r="AD4238" t="s">
        <v>100</v>
      </c>
      <c r="AE4238">
        <f t="shared" si="66"/>
        <v>1</v>
      </c>
      <c r="AF4238">
        <v>1</v>
      </c>
      <c r="AG4238" t="str">
        <f>IF(Table2[[#This Row],[Avg Monthly GB Download]] &lt; 5, "Less than 5 GB", IF(Table2[[#This Row],[Avg Monthly GB Download]] &lt;= 10, "Between 5 and 10 GB", "10 or more GB"))</f>
        <v>Less than 5 GB</v>
      </c>
    </row>
    <row r="4239" spans="1:33" x14ac:dyDescent="0.3">
      <c r="A4239" t="s">
        <v>8593</v>
      </c>
      <c r="B4239" t="s">
        <v>21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17</v>
      </c>
      <c r="I4239" t="s">
        <v>84</v>
      </c>
      <c r="J4239">
        <v>0</v>
      </c>
      <c r="K4239">
        <v>3</v>
      </c>
      <c r="L4239">
        <v>8</v>
      </c>
      <c r="M4239" t="s">
        <v>21</v>
      </c>
      <c r="N4239">
        <v>0</v>
      </c>
      <c r="O4239" t="s">
        <v>43</v>
      </c>
      <c r="P4239" t="s">
        <v>8594</v>
      </c>
      <c r="Q4239" t="s">
        <v>20</v>
      </c>
      <c r="R4239">
        <v>74</v>
      </c>
      <c r="S4239" t="s">
        <v>17</v>
      </c>
      <c r="T4239" t="s">
        <v>21</v>
      </c>
      <c r="U4239" t="s">
        <v>17</v>
      </c>
      <c r="V4239" t="str">
        <f>IF(Table2[[#This Row],[Age]] &lt; 30, "Under 30", IF(Table2[[#This Row],[Age]] &lt; 65, "Other", "Senior"))</f>
        <v>Senior</v>
      </c>
      <c r="W4239">
        <v>0</v>
      </c>
      <c r="X4239" t="s">
        <v>17</v>
      </c>
      <c r="Y4239" t="s">
        <v>28</v>
      </c>
      <c r="Z4239" t="s">
        <v>34</v>
      </c>
      <c r="AA4239">
        <v>45</v>
      </c>
      <c r="AB4239">
        <v>2189</v>
      </c>
      <c r="AC4239" t="s">
        <v>35</v>
      </c>
      <c r="AD4239" t="s">
        <v>102</v>
      </c>
      <c r="AE4239">
        <f t="shared" si="66"/>
        <v>1</v>
      </c>
      <c r="AF4239">
        <v>1</v>
      </c>
      <c r="AG4239" t="str">
        <f>IF(Table2[[#This Row],[Avg Monthly GB Download]] &lt; 5, "Less than 5 GB", IF(Table2[[#This Row],[Avg Monthly GB Download]] &lt;= 10, "Between 5 and 10 GB", "10 or more GB"))</f>
        <v>Between 5 and 10 GB</v>
      </c>
    </row>
    <row r="4240" spans="1:33" x14ac:dyDescent="0.3">
      <c r="A4240" t="s">
        <v>8595</v>
      </c>
      <c r="B4240" t="s">
        <v>21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21</v>
      </c>
      <c r="I4240" t="s">
        <v>18</v>
      </c>
      <c r="J4240">
        <v>2.2000000000000002</v>
      </c>
      <c r="K4240">
        <v>4</v>
      </c>
      <c r="L4240">
        <v>2</v>
      </c>
      <c r="M4240" t="s">
        <v>21</v>
      </c>
      <c r="N4240">
        <v>0</v>
      </c>
      <c r="O4240" t="s">
        <v>63</v>
      </c>
      <c r="P4240" t="s">
        <v>8596</v>
      </c>
      <c r="Q4240" t="s">
        <v>22</v>
      </c>
      <c r="R4240">
        <v>30</v>
      </c>
      <c r="S4240" t="s">
        <v>17</v>
      </c>
      <c r="T4240" t="s">
        <v>17</v>
      </c>
      <c r="U4240" t="s">
        <v>17</v>
      </c>
      <c r="V4240" t="str">
        <f>IF(Table2[[#This Row],[Age]] &lt; 30, "Under 30", IF(Table2[[#This Row],[Age]] &lt; 65, "Other", "Senior"))</f>
        <v>Other</v>
      </c>
      <c r="W4240">
        <v>0</v>
      </c>
      <c r="X4240" t="s">
        <v>17</v>
      </c>
      <c r="Y4240" t="s">
        <v>28</v>
      </c>
      <c r="Z4240" t="s">
        <v>34</v>
      </c>
      <c r="AA4240">
        <v>56</v>
      </c>
      <c r="AB4240">
        <v>56</v>
      </c>
      <c r="AC4240" t="s">
        <v>44</v>
      </c>
      <c r="AD4240" t="s">
        <v>88</v>
      </c>
      <c r="AE4240">
        <f t="shared" si="66"/>
        <v>1</v>
      </c>
      <c r="AF4240">
        <v>1</v>
      </c>
      <c r="AG4240" t="str">
        <f>IF(Table2[[#This Row],[Avg Monthly GB Download]] &lt; 5, "Less than 5 GB", IF(Table2[[#This Row],[Avg Monthly GB Download]] &lt;= 10, "Between 5 and 10 GB", "10 or more GB"))</f>
        <v>Less than 5 GB</v>
      </c>
    </row>
    <row r="4241" spans="1:33" x14ac:dyDescent="0.3">
      <c r="A4241" t="s">
        <v>8597</v>
      </c>
      <c r="B4241" t="s">
        <v>21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21</v>
      </c>
      <c r="I4241" t="s">
        <v>18</v>
      </c>
      <c r="J4241">
        <v>186.4</v>
      </c>
      <c r="K4241">
        <v>5</v>
      </c>
      <c r="L4241">
        <v>4</v>
      </c>
      <c r="M4241" t="s">
        <v>17</v>
      </c>
      <c r="N4241">
        <v>12</v>
      </c>
      <c r="O4241" t="s">
        <v>48</v>
      </c>
      <c r="P4241" t="s">
        <v>8598</v>
      </c>
      <c r="Q4241" t="s">
        <v>22</v>
      </c>
      <c r="R4241">
        <v>61</v>
      </c>
      <c r="S4241" t="s">
        <v>17</v>
      </c>
      <c r="T4241" t="s">
        <v>17</v>
      </c>
      <c r="U4241" t="s">
        <v>17</v>
      </c>
      <c r="V4241" t="str">
        <f>IF(Table2[[#This Row],[Age]] &lt; 30, "Under 30", IF(Table2[[#This Row],[Age]] &lt; 65, "Other", "Senior"))</f>
        <v>Other</v>
      </c>
      <c r="W4241">
        <v>0</v>
      </c>
      <c r="X4241" t="s">
        <v>21</v>
      </c>
      <c r="Y4241" t="s">
        <v>49</v>
      </c>
      <c r="Z4241" t="s">
        <v>29</v>
      </c>
      <c r="AA4241">
        <v>52</v>
      </c>
      <c r="AB4241">
        <v>3706</v>
      </c>
      <c r="AC4241" t="s">
        <v>61</v>
      </c>
      <c r="AD4241" t="s">
        <v>101</v>
      </c>
      <c r="AE4241">
        <f t="shared" si="66"/>
        <v>1</v>
      </c>
      <c r="AF4241">
        <v>1</v>
      </c>
      <c r="AG4241" t="str">
        <f>IF(Table2[[#This Row],[Avg Monthly GB Download]] &lt; 5, "Less than 5 GB", IF(Table2[[#This Row],[Avg Monthly GB Download]] &lt;= 10, "Between 5 and 10 GB", "10 or more GB"))</f>
        <v>Less than 5 GB</v>
      </c>
    </row>
    <row r="4242" spans="1:33" x14ac:dyDescent="0.3">
      <c r="A4242" t="s">
        <v>8599</v>
      </c>
      <c r="B4242" t="s">
        <v>21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21</v>
      </c>
      <c r="I4242" t="s">
        <v>18</v>
      </c>
      <c r="J4242">
        <v>190.9</v>
      </c>
      <c r="K4242">
        <v>5</v>
      </c>
      <c r="L4242">
        <v>5</v>
      </c>
      <c r="M4242" t="s">
        <v>21</v>
      </c>
      <c r="N4242">
        <v>0</v>
      </c>
      <c r="O4242" t="s">
        <v>47</v>
      </c>
      <c r="P4242" t="s">
        <v>8600</v>
      </c>
      <c r="Q4242" t="s">
        <v>22</v>
      </c>
      <c r="R4242">
        <v>55</v>
      </c>
      <c r="S4242" t="s">
        <v>17</v>
      </c>
      <c r="T4242" t="s">
        <v>17</v>
      </c>
      <c r="U4242" t="s">
        <v>17</v>
      </c>
      <c r="V4242" t="str">
        <f>IF(Table2[[#This Row],[Age]] &lt; 30, "Under 30", IF(Table2[[#This Row],[Age]] &lt; 65, "Other", "Senior"))</f>
        <v>Other</v>
      </c>
      <c r="W4242">
        <v>0</v>
      </c>
      <c r="X4242" t="s">
        <v>17</v>
      </c>
      <c r="Y4242" t="s">
        <v>28</v>
      </c>
      <c r="Z4242" t="s">
        <v>34</v>
      </c>
      <c r="AA4242">
        <v>15</v>
      </c>
      <c r="AB4242">
        <v>702</v>
      </c>
      <c r="AC4242" t="s">
        <v>61</v>
      </c>
      <c r="AD4242" t="s">
        <v>62</v>
      </c>
      <c r="AE4242">
        <f t="shared" si="66"/>
        <v>1</v>
      </c>
      <c r="AF4242">
        <v>1</v>
      </c>
      <c r="AG4242" t="str">
        <f>IF(Table2[[#This Row],[Avg Monthly GB Download]] &lt; 5, "Less than 5 GB", IF(Table2[[#This Row],[Avg Monthly GB Download]] &lt;= 10, "Between 5 and 10 GB", "10 or more GB"))</f>
        <v>Between 5 and 10 GB</v>
      </c>
    </row>
    <row r="4243" spans="1:33" x14ac:dyDescent="0.3">
      <c r="A4243" t="s">
        <v>8601</v>
      </c>
      <c r="B4243" t="s">
        <v>21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21</v>
      </c>
      <c r="I4243" t="s">
        <v>18</v>
      </c>
      <c r="J4243">
        <v>9</v>
      </c>
      <c r="K4243">
        <v>2</v>
      </c>
      <c r="L4243">
        <v>3</v>
      </c>
      <c r="M4243" t="s">
        <v>21</v>
      </c>
      <c r="N4243">
        <v>0</v>
      </c>
      <c r="O4243" t="s">
        <v>48</v>
      </c>
      <c r="P4243" t="s">
        <v>8602</v>
      </c>
      <c r="Q4243" t="s">
        <v>20</v>
      </c>
      <c r="R4243">
        <v>78</v>
      </c>
      <c r="S4243" t="s">
        <v>17</v>
      </c>
      <c r="T4243" t="s">
        <v>21</v>
      </c>
      <c r="U4243" t="s">
        <v>17</v>
      </c>
      <c r="V4243" t="str">
        <f>IF(Table2[[#This Row],[Age]] &lt; 30, "Under 30", IF(Table2[[#This Row],[Age]] &lt; 65, "Other", "Senior"))</f>
        <v>Senior</v>
      </c>
      <c r="W4243">
        <v>0</v>
      </c>
      <c r="X4243" t="s">
        <v>21</v>
      </c>
      <c r="Y4243" t="s">
        <v>28</v>
      </c>
      <c r="Z4243" t="s">
        <v>34</v>
      </c>
      <c r="AA4243">
        <v>11</v>
      </c>
      <c r="AB4243">
        <v>28</v>
      </c>
      <c r="AC4243" t="s">
        <v>86</v>
      </c>
      <c r="AD4243" t="s">
        <v>87</v>
      </c>
      <c r="AE4243">
        <f t="shared" si="66"/>
        <v>1</v>
      </c>
      <c r="AF4243">
        <v>1</v>
      </c>
      <c r="AG4243" t="str">
        <f>IF(Table2[[#This Row],[Avg Monthly GB Download]] &lt; 5, "Less than 5 GB", IF(Table2[[#This Row],[Avg Monthly GB Download]] &lt;= 10, "Between 5 and 10 GB", "10 or more GB"))</f>
        <v>Less than 5 GB</v>
      </c>
    </row>
    <row r="4244" spans="1:33" x14ac:dyDescent="0.3">
      <c r="A4244" t="s">
        <v>8603</v>
      </c>
      <c r="B4244" t="s">
        <v>21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21</v>
      </c>
      <c r="I4244" t="s">
        <v>18</v>
      </c>
      <c r="J4244">
        <v>2.1</v>
      </c>
      <c r="K4244">
        <v>4</v>
      </c>
      <c r="L4244">
        <v>9</v>
      </c>
      <c r="M4244" t="s">
        <v>21</v>
      </c>
      <c r="N4244">
        <v>0</v>
      </c>
      <c r="O4244" t="s">
        <v>64</v>
      </c>
      <c r="P4244" t="s">
        <v>8604</v>
      </c>
      <c r="Q4244" t="s">
        <v>20</v>
      </c>
      <c r="R4244">
        <v>31</v>
      </c>
      <c r="S4244" t="s">
        <v>17</v>
      </c>
      <c r="T4244" t="s">
        <v>17</v>
      </c>
      <c r="U4244" t="s">
        <v>17</v>
      </c>
      <c r="V4244" t="str">
        <f>IF(Table2[[#This Row],[Age]] &lt; 30, "Under 30", IF(Table2[[#This Row],[Age]] &lt; 65, "Other", "Senior"))</f>
        <v>Other</v>
      </c>
      <c r="W4244">
        <v>0</v>
      </c>
      <c r="X4244" t="s">
        <v>17</v>
      </c>
      <c r="Y4244" t="s">
        <v>28</v>
      </c>
      <c r="Z4244" t="s">
        <v>29</v>
      </c>
      <c r="AA4244">
        <v>17</v>
      </c>
      <c r="AB4244">
        <v>17</v>
      </c>
      <c r="AC4244" t="s">
        <v>61</v>
      </c>
      <c r="AD4244" t="s">
        <v>93</v>
      </c>
      <c r="AE4244">
        <f t="shared" si="66"/>
        <v>1</v>
      </c>
      <c r="AF4244">
        <v>1</v>
      </c>
      <c r="AG4244" t="str">
        <f>IF(Table2[[#This Row],[Avg Monthly GB Download]] &lt; 5, "Less than 5 GB", IF(Table2[[#This Row],[Avg Monthly GB Download]] &lt;= 10, "Between 5 and 10 GB", "10 or more GB"))</f>
        <v>Between 5 and 10 GB</v>
      </c>
    </row>
    <row r="4245" spans="1:33" x14ac:dyDescent="0.3">
      <c r="A4245" t="s">
        <v>8605</v>
      </c>
      <c r="B4245" t="s">
        <v>21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21</v>
      </c>
      <c r="I4245" t="s">
        <v>18</v>
      </c>
      <c r="J4245">
        <v>198.4</v>
      </c>
      <c r="K4245">
        <v>2</v>
      </c>
      <c r="L4245">
        <v>3</v>
      </c>
      <c r="M4245" t="s">
        <v>21</v>
      </c>
      <c r="N4245">
        <v>0</v>
      </c>
      <c r="O4245" t="s">
        <v>25</v>
      </c>
      <c r="P4245" t="s">
        <v>8606</v>
      </c>
      <c r="Q4245" t="s">
        <v>20</v>
      </c>
      <c r="R4245">
        <v>57</v>
      </c>
      <c r="S4245" t="s">
        <v>17</v>
      </c>
      <c r="T4245" t="s">
        <v>17</v>
      </c>
      <c r="U4245" t="s">
        <v>17</v>
      </c>
      <c r="V4245" t="str">
        <f>IF(Table2[[#This Row],[Age]] &lt; 30, "Under 30", IF(Table2[[#This Row],[Age]] &lt; 65, "Other", "Senior"))</f>
        <v>Other</v>
      </c>
      <c r="W4245">
        <v>0</v>
      </c>
      <c r="X4245" t="s">
        <v>17</v>
      </c>
      <c r="Y4245" t="s">
        <v>28</v>
      </c>
      <c r="Z4245" t="s">
        <v>34</v>
      </c>
      <c r="AA4245">
        <v>40</v>
      </c>
      <c r="AB4245">
        <v>1215</v>
      </c>
      <c r="AC4245" t="s">
        <v>61</v>
      </c>
      <c r="AD4245" t="s">
        <v>83</v>
      </c>
      <c r="AE4245">
        <f t="shared" si="66"/>
        <v>1</v>
      </c>
      <c r="AF4245">
        <v>1</v>
      </c>
      <c r="AG4245" t="str">
        <f>IF(Table2[[#This Row],[Avg Monthly GB Download]] &lt; 5, "Less than 5 GB", IF(Table2[[#This Row],[Avg Monthly GB Download]] &lt;= 10, "Between 5 and 10 GB", "10 or more GB"))</f>
        <v>Less than 5 GB</v>
      </c>
    </row>
    <row r="4246" spans="1:33" x14ac:dyDescent="0.3">
      <c r="A4246" t="s">
        <v>8607</v>
      </c>
      <c r="B4246" t="s">
        <v>21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21</v>
      </c>
      <c r="I4246" t="s">
        <v>18</v>
      </c>
      <c r="J4246">
        <v>11.7</v>
      </c>
      <c r="K4246">
        <v>1</v>
      </c>
      <c r="L4246">
        <v>0</v>
      </c>
      <c r="M4246" t="s">
        <v>17</v>
      </c>
      <c r="N4246">
        <v>0</v>
      </c>
      <c r="O4246" t="s">
        <v>51</v>
      </c>
      <c r="P4246" t="s">
        <v>8608</v>
      </c>
      <c r="Q4246" t="s">
        <v>20</v>
      </c>
      <c r="R4246">
        <v>40</v>
      </c>
      <c r="S4246" t="s">
        <v>17</v>
      </c>
      <c r="T4246" t="s">
        <v>17</v>
      </c>
      <c r="U4246" t="s">
        <v>17</v>
      </c>
      <c r="V4246" t="str">
        <f>IF(Table2[[#This Row],[Age]] &lt; 30, "Under 30", IF(Table2[[#This Row],[Age]] &lt; 65, "Other", "Senior"))</f>
        <v>Other</v>
      </c>
      <c r="W4246">
        <v>0</v>
      </c>
      <c r="X4246" t="s">
        <v>17</v>
      </c>
      <c r="Y4246" t="s">
        <v>28</v>
      </c>
      <c r="Z4246" t="s">
        <v>34</v>
      </c>
      <c r="AA4246">
        <v>10</v>
      </c>
      <c r="AB4246">
        <v>30</v>
      </c>
      <c r="AC4246" t="s">
        <v>86</v>
      </c>
      <c r="AD4246" t="s">
        <v>87</v>
      </c>
      <c r="AE4246">
        <f t="shared" si="66"/>
        <v>1</v>
      </c>
      <c r="AF4246">
        <v>1</v>
      </c>
      <c r="AG4246" t="str">
        <f>IF(Table2[[#This Row],[Avg Monthly GB Download]] &lt; 5, "Less than 5 GB", IF(Table2[[#This Row],[Avg Monthly GB Download]] &lt;= 10, "Between 5 and 10 GB", "10 or more GB"))</f>
        <v>Less than 5 GB</v>
      </c>
    </row>
    <row r="4247" spans="1:33" x14ac:dyDescent="0.3">
      <c r="A4247" t="s">
        <v>8609</v>
      </c>
      <c r="B4247" t="s">
        <v>21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21</v>
      </c>
      <c r="I4247" t="s">
        <v>18</v>
      </c>
      <c r="J4247">
        <v>13.5</v>
      </c>
      <c r="K4247">
        <v>4</v>
      </c>
      <c r="L4247">
        <v>3</v>
      </c>
      <c r="M4247" t="s">
        <v>21</v>
      </c>
      <c r="N4247">
        <v>0</v>
      </c>
      <c r="O4247" t="s">
        <v>72</v>
      </c>
      <c r="P4247" t="s">
        <v>8610</v>
      </c>
      <c r="Q4247" t="s">
        <v>20</v>
      </c>
      <c r="R4247">
        <v>66</v>
      </c>
      <c r="S4247" t="s">
        <v>17</v>
      </c>
      <c r="T4247" t="s">
        <v>21</v>
      </c>
      <c r="U4247" t="s">
        <v>17</v>
      </c>
      <c r="V4247" t="str">
        <f>IF(Table2[[#This Row],[Age]] &lt; 30, "Under 30", IF(Table2[[#This Row],[Age]] &lt; 65, "Other", "Senior"))</f>
        <v>Senior</v>
      </c>
      <c r="W4247">
        <v>0</v>
      </c>
      <c r="X4247" t="s">
        <v>17</v>
      </c>
      <c r="Y4247" t="s">
        <v>28</v>
      </c>
      <c r="Z4247" t="s">
        <v>29</v>
      </c>
      <c r="AA4247">
        <v>49</v>
      </c>
      <c r="AB4247">
        <v>246</v>
      </c>
      <c r="AC4247" t="s">
        <v>44</v>
      </c>
      <c r="AD4247" t="s">
        <v>45</v>
      </c>
      <c r="AE4247">
        <f t="shared" si="66"/>
        <v>1</v>
      </c>
      <c r="AF4247">
        <v>1</v>
      </c>
      <c r="AG4247" t="str">
        <f>IF(Table2[[#This Row],[Avg Monthly GB Download]] &lt; 5, "Less than 5 GB", IF(Table2[[#This Row],[Avg Monthly GB Download]] &lt;= 10, "Between 5 and 10 GB", "10 or more GB"))</f>
        <v>Less than 5 GB</v>
      </c>
    </row>
    <row r="4248" spans="1:33" x14ac:dyDescent="0.3">
      <c r="A4248" t="s">
        <v>8611</v>
      </c>
      <c r="B4248" t="s">
        <v>21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21</v>
      </c>
      <c r="I4248" t="s">
        <v>18</v>
      </c>
      <c r="J4248">
        <v>237.7</v>
      </c>
      <c r="K4248">
        <v>2</v>
      </c>
      <c r="L4248">
        <v>12</v>
      </c>
      <c r="M4248" t="s">
        <v>17</v>
      </c>
      <c r="N4248">
        <v>13</v>
      </c>
      <c r="O4248" t="s">
        <v>58</v>
      </c>
      <c r="P4248" t="s">
        <v>8612</v>
      </c>
      <c r="Q4248" t="s">
        <v>22</v>
      </c>
      <c r="R4248">
        <v>60</v>
      </c>
      <c r="S4248" t="s">
        <v>17</v>
      </c>
      <c r="T4248" t="s">
        <v>17</v>
      </c>
      <c r="U4248" t="s">
        <v>17</v>
      </c>
      <c r="V4248" t="str">
        <f>IF(Table2[[#This Row],[Age]] &lt; 30, "Under 30", IF(Table2[[#This Row],[Age]] &lt; 65, "Other", "Senior"))</f>
        <v>Other</v>
      </c>
      <c r="W4248">
        <v>0</v>
      </c>
      <c r="X4248" t="s">
        <v>17</v>
      </c>
      <c r="Y4248" t="s">
        <v>28</v>
      </c>
      <c r="Z4248" t="s">
        <v>29</v>
      </c>
      <c r="AA4248">
        <v>33</v>
      </c>
      <c r="AB4248">
        <v>1615</v>
      </c>
      <c r="AC4248" t="s">
        <v>44</v>
      </c>
      <c r="AD4248" t="s">
        <v>95</v>
      </c>
      <c r="AE4248">
        <f t="shared" si="66"/>
        <v>1</v>
      </c>
      <c r="AF4248">
        <v>1</v>
      </c>
      <c r="AG4248" t="str">
        <f>IF(Table2[[#This Row],[Avg Monthly GB Download]] &lt; 5, "Less than 5 GB", IF(Table2[[#This Row],[Avg Monthly GB Download]] &lt;= 10, "Between 5 and 10 GB", "10 or more GB"))</f>
        <v>10 or more GB</v>
      </c>
    </row>
    <row r="4249" spans="1:33" x14ac:dyDescent="0.3">
      <c r="A4249" t="s">
        <v>8613</v>
      </c>
      <c r="B4249" t="s">
        <v>21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21</v>
      </c>
      <c r="I4249" t="s">
        <v>18</v>
      </c>
      <c r="J4249">
        <v>40.200000000000003</v>
      </c>
      <c r="K4249">
        <v>3</v>
      </c>
      <c r="L4249">
        <v>7</v>
      </c>
      <c r="M4249" t="s">
        <v>21</v>
      </c>
      <c r="N4249">
        <v>0</v>
      </c>
      <c r="O4249" t="s">
        <v>23</v>
      </c>
      <c r="P4249" t="s">
        <v>8614</v>
      </c>
      <c r="Q4249" t="s">
        <v>20</v>
      </c>
      <c r="R4249">
        <v>54</v>
      </c>
      <c r="S4249" t="s">
        <v>17</v>
      </c>
      <c r="T4249" t="s">
        <v>17</v>
      </c>
      <c r="U4249" t="s">
        <v>17</v>
      </c>
      <c r="V4249" t="str">
        <f>IF(Table2[[#This Row],[Age]] &lt; 30, "Under 30", IF(Table2[[#This Row],[Age]] &lt; 65, "Other", "Senior"))</f>
        <v>Other</v>
      </c>
      <c r="W4249">
        <v>0</v>
      </c>
      <c r="X4249" t="s">
        <v>21</v>
      </c>
      <c r="Y4249" t="s">
        <v>94</v>
      </c>
      <c r="Z4249" t="s">
        <v>91</v>
      </c>
      <c r="AA4249">
        <v>19</v>
      </c>
      <c r="AB4249">
        <v>325</v>
      </c>
      <c r="AC4249" t="s">
        <v>44</v>
      </c>
      <c r="AD4249" t="s">
        <v>88</v>
      </c>
      <c r="AE4249">
        <f t="shared" si="66"/>
        <v>1</v>
      </c>
      <c r="AF4249">
        <v>1</v>
      </c>
      <c r="AG4249" t="str">
        <f>IF(Table2[[#This Row],[Avg Monthly GB Download]] &lt; 5, "Less than 5 GB", IF(Table2[[#This Row],[Avg Monthly GB Download]] &lt;= 10, "Between 5 and 10 GB", "10 or more GB"))</f>
        <v>Between 5 and 10 GB</v>
      </c>
    </row>
    <row r="4250" spans="1:33" x14ac:dyDescent="0.3">
      <c r="A4250" t="s">
        <v>8615</v>
      </c>
      <c r="B4250" t="s">
        <v>21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21</v>
      </c>
      <c r="I4250" t="s">
        <v>18</v>
      </c>
      <c r="J4250">
        <v>71.3</v>
      </c>
      <c r="K4250">
        <v>0</v>
      </c>
      <c r="L4250">
        <v>15</v>
      </c>
      <c r="M4250" t="s">
        <v>21</v>
      </c>
      <c r="N4250">
        <v>0</v>
      </c>
      <c r="O4250" t="s">
        <v>77</v>
      </c>
      <c r="P4250" t="s">
        <v>8616</v>
      </c>
      <c r="Q4250" t="s">
        <v>22</v>
      </c>
      <c r="R4250">
        <v>71</v>
      </c>
      <c r="S4250" t="s">
        <v>17</v>
      </c>
      <c r="T4250" t="s">
        <v>21</v>
      </c>
      <c r="U4250" t="s">
        <v>17</v>
      </c>
      <c r="V4250" t="str">
        <f>IF(Table2[[#This Row],[Age]] &lt; 30, "Under 30", IF(Table2[[#This Row],[Age]] &lt; 65, "Other", "Senior"))</f>
        <v>Senior</v>
      </c>
      <c r="W4250">
        <v>0</v>
      </c>
      <c r="X4250" t="s">
        <v>21</v>
      </c>
      <c r="Y4250" t="s">
        <v>28</v>
      </c>
      <c r="Z4250" t="s">
        <v>34</v>
      </c>
      <c r="AA4250">
        <v>37</v>
      </c>
      <c r="AB4250">
        <v>854</v>
      </c>
      <c r="AC4250" t="s">
        <v>61</v>
      </c>
      <c r="AD4250" t="s">
        <v>101</v>
      </c>
      <c r="AE4250">
        <f t="shared" si="66"/>
        <v>1</v>
      </c>
      <c r="AF4250">
        <v>1</v>
      </c>
      <c r="AG4250" t="str">
        <f>IF(Table2[[#This Row],[Avg Monthly GB Download]] &lt; 5, "Less than 5 GB", IF(Table2[[#This Row],[Avg Monthly GB Download]] &lt;= 10, "Between 5 and 10 GB", "10 or more GB"))</f>
        <v>10 or more GB</v>
      </c>
    </row>
    <row r="4251" spans="1:33" x14ac:dyDescent="0.3">
      <c r="A4251" t="s">
        <v>8617</v>
      </c>
      <c r="B4251" t="s">
        <v>21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21</v>
      </c>
      <c r="I4251" t="s">
        <v>18</v>
      </c>
      <c r="J4251">
        <v>14.1</v>
      </c>
      <c r="K4251">
        <v>3</v>
      </c>
      <c r="L4251">
        <v>2</v>
      </c>
      <c r="M4251" t="s">
        <v>21</v>
      </c>
      <c r="N4251">
        <v>0</v>
      </c>
      <c r="O4251" t="s">
        <v>79</v>
      </c>
      <c r="P4251" t="s">
        <v>8618</v>
      </c>
      <c r="Q4251" t="s">
        <v>22</v>
      </c>
      <c r="R4251">
        <v>57</v>
      </c>
      <c r="S4251" t="s">
        <v>17</v>
      </c>
      <c r="T4251" t="s">
        <v>17</v>
      </c>
      <c r="U4251" t="s">
        <v>17</v>
      </c>
      <c r="V4251" t="str">
        <f>IF(Table2[[#This Row],[Age]] &lt; 30, "Under 30", IF(Table2[[#This Row],[Age]] &lt; 65, "Other", "Senior"))</f>
        <v>Other</v>
      </c>
      <c r="W4251">
        <v>0</v>
      </c>
      <c r="X4251" t="s">
        <v>17</v>
      </c>
      <c r="Y4251" t="s">
        <v>28</v>
      </c>
      <c r="Z4251" t="s">
        <v>34</v>
      </c>
      <c r="AA4251">
        <v>34</v>
      </c>
      <c r="AB4251">
        <v>226</v>
      </c>
      <c r="AC4251" t="s">
        <v>61</v>
      </c>
      <c r="AD4251" t="s">
        <v>62</v>
      </c>
      <c r="AE4251">
        <f t="shared" si="66"/>
        <v>1</v>
      </c>
      <c r="AF4251">
        <v>1</v>
      </c>
      <c r="AG4251" t="str">
        <f>IF(Table2[[#This Row],[Avg Monthly GB Download]] &lt; 5, "Less than 5 GB", IF(Table2[[#This Row],[Avg Monthly GB Download]] &lt;= 10, "Between 5 and 10 GB", "10 or more GB"))</f>
        <v>Less than 5 GB</v>
      </c>
    </row>
    <row r="4252" spans="1:33" x14ac:dyDescent="0.3">
      <c r="A4252" t="s">
        <v>8619</v>
      </c>
      <c r="B4252" t="s">
        <v>21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21</v>
      </c>
      <c r="I4252" t="s">
        <v>18</v>
      </c>
      <c r="J4252">
        <v>23.3</v>
      </c>
      <c r="K4252">
        <v>4</v>
      </c>
      <c r="L4252">
        <v>6</v>
      </c>
      <c r="M4252" t="s">
        <v>21</v>
      </c>
      <c r="N4252">
        <v>0</v>
      </c>
      <c r="O4252" t="s">
        <v>75</v>
      </c>
      <c r="P4252" t="s">
        <v>8620</v>
      </c>
      <c r="Q4252" t="s">
        <v>20</v>
      </c>
      <c r="R4252">
        <v>43</v>
      </c>
      <c r="S4252" t="s">
        <v>17</v>
      </c>
      <c r="T4252" t="s">
        <v>17</v>
      </c>
      <c r="U4252" t="s">
        <v>17</v>
      </c>
      <c r="V4252" t="str">
        <f>IF(Table2[[#This Row],[Age]] &lt; 30, "Under 30", IF(Table2[[#This Row],[Age]] &lt; 65, "Other", "Senior"))</f>
        <v>Other</v>
      </c>
      <c r="W4252">
        <v>0</v>
      </c>
      <c r="X4252" t="s">
        <v>17</v>
      </c>
      <c r="Y4252" t="s">
        <v>28</v>
      </c>
      <c r="Z4252" t="s">
        <v>34</v>
      </c>
      <c r="AA4252">
        <v>25</v>
      </c>
      <c r="AB4252">
        <v>170</v>
      </c>
      <c r="AC4252" t="s">
        <v>86</v>
      </c>
      <c r="AD4252" t="s">
        <v>87</v>
      </c>
      <c r="AE4252">
        <f t="shared" si="66"/>
        <v>1</v>
      </c>
      <c r="AF4252">
        <v>1</v>
      </c>
      <c r="AG4252" t="str">
        <f>IF(Table2[[#This Row],[Avg Monthly GB Download]] &lt; 5, "Less than 5 GB", IF(Table2[[#This Row],[Avg Monthly GB Download]] &lt;= 10, "Between 5 and 10 GB", "10 or more GB"))</f>
        <v>Between 5 and 10 GB</v>
      </c>
    </row>
    <row r="4253" spans="1:33" x14ac:dyDescent="0.3">
      <c r="A4253" t="s">
        <v>8621</v>
      </c>
      <c r="B4253" t="s">
        <v>21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21</v>
      </c>
      <c r="I4253" t="s">
        <v>18</v>
      </c>
      <c r="J4253">
        <v>5.3</v>
      </c>
      <c r="K4253">
        <v>5</v>
      </c>
      <c r="L4253">
        <v>8</v>
      </c>
      <c r="M4253" t="s">
        <v>21</v>
      </c>
      <c r="N4253">
        <v>0</v>
      </c>
      <c r="O4253" t="s">
        <v>23</v>
      </c>
      <c r="P4253" t="s">
        <v>8622</v>
      </c>
      <c r="Q4253" t="s">
        <v>20</v>
      </c>
      <c r="R4253">
        <v>83</v>
      </c>
      <c r="S4253" t="s">
        <v>17</v>
      </c>
      <c r="T4253" t="s">
        <v>21</v>
      </c>
      <c r="U4253" t="s">
        <v>17</v>
      </c>
      <c r="V4253" t="str">
        <f>IF(Table2[[#This Row],[Age]] &lt; 30, "Under 30", IF(Table2[[#This Row],[Age]] &lt; 65, "Other", "Senior"))</f>
        <v>Senior</v>
      </c>
      <c r="W4253">
        <v>0</v>
      </c>
      <c r="X4253" t="s">
        <v>17</v>
      </c>
      <c r="Y4253" t="s">
        <v>28</v>
      </c>
      <c r="Z4253" t="s">
        <v>34</v>
      </c>
      <c r="AA4253">
        <v>40</v>
      </c>
      <c r="AB4253">
        <v>88</v>
      </c>
      <c r="AC4253" t="s">
        <v>61</v>
      </c>
      <c r="AD4253" t="s">
        <v>93</v>
      </c>
      <c r="AE4253">
        <f t="shared" si="66"/>
        <v>1</v>
      </c>
      <c r="AF4253">
        <v>1</v>
      </c>
      <c r="AG4253" t="str">
        <f>IF(Table2[[#This Row],[Avg Monthly GB Download]] &lt; 5, "Less than 5 GB", IF(Table2[[#This Row],[Avg Monthly GB Download]] &lt;= 10, "Between 5 and 10 GB", "10 or more GB"))</f>
        <v>Between 5 and 10 GB</v>
      </c>
    </row>
    <row r="4254" spans="1:33" x14ac:dyDescent="0.3">
      <c r="A4254" t="s">
        <v>8623</v>
      </c>
      <c r="B4254" t="s">
        <v>21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21</v>
      </c>
      <c r="I4254" t="s">
        <v>18</v>
      </c>
      <c r="J4254">
        <v>6.3</v>
      </c>
      <c r="K4254">
        <v>2</v>
      </c>
      <c r="L4254">
        <v>12</v>
      </c>
      <c r="M4254" t="s">
        <v>21</v>
      </c>
      <c r="N4254">
        <v>0</v>
      </c>
      <c r="O4254" t="s">
        <v>81</v>
      </c>
      <c r="P4254" t="s">
        <v>8624</v>
      </c>
      <c r="Q4254" t="s">
        <v>20</v>
      </c>
      <c r="R4254">
        <v>49</v>
      </c>
      <c r="S4254" t="s">
        <v>17</v>
      </c>
      <c r="T4254" t="s">
        <v>17</v>
      </c>
      <c r="U4254" t="s">
        <v>17</v>
      </c>
      <c r="V4254" t="str">
        <f>IF(Table2[[#This Row],[Age]] &lt; 30, "Under 30", IF(Table2[[#This Row],[Age]] &lt; 65, "Other", "Senior"))</f>
        <v>Other</v>
      </c>
      <c r="W4254">
        <v>0</v>
      </c>
      <c r="X4254" t="s">
        <v>17</v>
      </c>
      <c r="Y4254" t="s">
        <v>28</v>
      </c>
      <c r="Z4254" t="s">
        <v>34</v>
      </c>
      <c r="AA4254">
        <v>42</v>
      </c>
      <c r="AB4254">
        <v>161</v>
      </c>
      <c r="AC4254" t="s">
        <v>35</v>
      </c>
      <c r="AD4254" t="s">
        <v>102</v>
      </c>
      <c r="AE4254">
        <f t="shared" si="66"/>
        <v>1</v>
      </c>
      <c r="AF4254">
        <v>1</v>
      </c>
      <c r="AG4254" t="str">
        <f>IF(Table2[[#This Row],[Avg Monthly GB Download]] &lt; 5, "Less than 5 GB", IF(Table2[[#This Row],[Avg Monthly GB Download]] &lt;= 10, "Between 5 and 10 GB", "10 or more GB"))</f>
        <v>10 or more GB</v>
      </c>
    </row>
    <row r="4255" spans="1:33" x14ac:dyDescent="0.3">
      <c r="A4255" t="s">
        <v>8625</v>
      </c>
      <c r="B4255" t="s">
        <v>21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21</v>
      </c>
      <c r="I4255" t="s">
        <v>18</v>
      </c>
      <c r="J4255">
        <v>7.9</v>
      </c>
      <c r="K4255">
        <v>0</v>
      </c>
      <c r="L4255">
        <v>6</v>
      </c>
      <c r="M4255" t="s">
        <v>17</v>
      </c>
      <c r="N4255">
        <v>5</v>
      </c>
      <c r="O4255" t="s">
        <v>66</v>
      </c>
      <c r="P4255" t="s">
        <v>8626</v>
      </c>
      <c r="Q4255" t="s">
        <v>22</v>
      </c>
      <c r="R4255">
        <v>51</v>
      </c>
      <c r="S4255" t="s">
        <v>17</v>
      </c>
      <c r="T4255" t="s">
        <v>17</v>
      </c>
      <c r="U4255" t="s">
        <v>17</v>
      </c>
      <c r="V4255" t="str">
        <f>IF(Table2[[#This Row],[Age]] &lt; 30, "Under 30", IF(Table2[[#This Row],[Age]] &lt; 65, "Other", "Senior"))</f>
        <v>Other</v>
      </c>
      <c r="W4255">
        <v>0</v>
      </c>
      <c r="X4255" t="s">
        <v>17</v>
      </c>
      <c r="Y4255" t="s">
        <v>28</v>
      </c>
      <c r="Z4255" t="s">
        <v>34</v>
      </c>
      <c r="AA4255">
        <v>44</v>
      </c>
      <c r="AB4255">
        <v>169</v>
      </c>
      <c r="AC4255" t="s">
        <v>35</v>
      </c>
      <c r="AD4255" t="s">
        <v>100</v>
      </c>
      <c r="AE4255">
        <f t="shared" si="66"/>
        <v>1</v>
      </c>
      <c r="AF4255">
        <v>1</v>
      </c>
      <c r="AG4255" t="str">
        <f>IF(Table2[[#This Row],[Avg Monthly GB Download]] &lt; 5, "Less than 5 GB", IF(Table2[[#This Row],[Avg Monthly GB Download]] &lt;= 10, "Between 5 and 10 GB", "10 or more GB"))</f>
        <v>Between 5 and 10 GB</v>
      </c>
    </row>
    <row r="4256" spans="1:33" x14ac:dyDescent="0.3">
      <c r="A4256" t="s">
        <v>8627</v>
      </c>
      <c r="B4256" t="s">
        <v>21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17</v>
      </c>
      <c r="I4256" t="s">
        <v>84</v>
      </c>
      <c r="J4256">
        <v>0</v>
      </c>
      <c r="K4256">
        <v>4</v>
      </c>
      <c r="L4256">
        <v>7</v>
      </c>
      <c r="M4256" t="s">
        <v>21</v>
      </c>
      <c r="N4256">
        <v>0</v>
      </c>
      <c r="O4256" t="s">
        <v>55</v>
      </c>
      <c r="P4256" t="s">
        <v>8628</v>
      </c>
      <c r="Q4256" t="s">
        <v>22</v>
      </c>
      <c r="R4256">
        <v>48</v>
      </c>
      <c r="S4256" t="s">
        <v>17</v>
      </c>
      <c r="T4256" t="s">
        <v>17</v>
      </c>
      <c r="U4256" t="s">
        <v>17</v>
      </c>
      <c r="V4256" t="str">
        <f>IF(Table2[[#This Row],[Age]] &lt; 30, "Under 30", IF(Table2[[#This Row],[Age]] &lt; 65, "Other", "Senior"))</f>
        <v>Other</v>
      </c>
      <c r="W4256">
        <v>0</v>
      </c>
      <c r="X4256" t="s">
        <v>21</v>
      </c>
      <c r="Y4256" t="s">
        <v>28</v>
      </c>
      <c r="Z4256" t="s">
        <v>34</v>
      </c>
      <c r="AA4256">
        <v>44</v>
      </c>
      <c r="AB4256">
        <v>134</v>
      </c>
      <c r="AC4256" t="s">
        <v>35</v>
      </c>
      <c r="AD4256" t="s">
        <v>102</v>
      </c>
      <c r="AE4256">
        <f t="shared" si="66"/>
        <v>1</v>
      </c>
      <c r="AF4256">
        <v>1</v>
      </c>
      <c r="AG4256" t="str">
        <f>IF(Table2[[#This Row],[Avg Monthly GB Download]] &lt; 5, "Less than 5 GB", IF(Table2[[#This Row],[Avg Monthly GB Download]] &lt;= 10, "Between 5 and 10 GB", "10 or more GB"))</f>
        <v>Between 5 and 10 GB</v>
      </c>
    </row>
    <row r="4257" spans="1:33" x14ac:dyDescent="0.3">
      <c r="A4257" t="s">
        <v>8629</v>
      </c>
      <c r="B4257" t="s">
        <v>21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21</v>
      </c>
      <c r="I4257" t="s">
        <v>18</v>
      </c>
      <c r="J4257">
        <v>25.8</v>
      </c>
      <c r="K4257">
        <v>2</v>
      </c>
      <c r="L4257">
        <v>2</v>
      </c>
      <c r="M4257" t="s">
        <v>21</v>
      </c>
      <c r="N4257">
        <v>0</v>
      </c>
      <c r="O4257" t="s">
        <v>73</v>
      </c>
      <c r="P4257" t="s">
        <v>8630</v>
      </c>
      <c r="Q4257" t="s">
        <v>20</v>
      </c>
      <c r="R4257">
        <v>51</v>
      </c>
      <c r="S4257" t="s">
        <v>17</v>
      </c>
      <c r="T4257" t="s">
        <v>17</v>
      </c>
      <c r="U4257" t="s">
        <v>17</v>
      </c>
      <c r="V4257" t="str">
        <f>IF(Table2[[#This Row],[Age]] &lt; 30, "Under 30", IF(Table2[[#This Row],[Age]] &lt; 65, "Other", "Senior"))</f>
        <v>Other</v>
      </c>
      <c r="W4257">
        <v>0</v>
      </c>
      <c r="X4257" t="s">
        <v>17</v>
      </c>
      <c r="Y4257" t="s">
        <v>28</v>
      </c>
      <c r="Z4257" t="s">
        <v>34</v>
      </c>
      <c r="AA4257">
        <v>53</v>
      </c>
      <c r="AB4257">
        <v>462</v>
      </c>
      <c r="AC4257" t="s">
        <v>44</v>
      </c>
      <c r="AD4257" t="s">
        <v>88</v>
      </c>
      <c r="AE4257">
        <f t="shared" si="66"/>
        <v>1</v>
      </c>
      <c r="AF4257">
        <v>1</v>
      </c>
      <c r="AG4257" t="str">
        <f>IF(Table2[[#This Row],[Avg Monthly GB Download]] &lt; 5, "Less than 5 GB", IF(Table2[[#This Row],[Avg Monthly GB Download]] &lt;= 10, "Between 5 and 10 GB", "10 or more GB"))</f>
        <v>Less than 5 GB</v>
      </c>
    </row>
    <row r="4258" spans="1:33" x14ac:dyDescent="0.3">
      <c r="A4258" t="s">
        <v>8631</v>
      </c>
      <c r="B4258" t="s">
        <v>21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21</v>
      </c>
      <c r="I4258" t="s">
        <v>18</v>
      </c>
      <c r="J4258">
        <v>4</v>
      </c>
      <c r="K4258">
        <v>0</v>
      </c>
      <c r="L4258">
        <v>18</v>
      </c>
      <c r="M4258" t="s">
        <v>21</v>
      </c>
      <c r="N4258">
        <v>0</v>
      </c>
      <c r="O4258" t="s">
        <v>72</v>
      </c>
      <c r="P4258" t="s">
        <v>8632</v>
      </c>
      <c r="Q4258" t="s">
        <v>22</v>
      </c>
      <c r="R4258">
        <v>22</v>
      </c>
      <c r="S4258" t="s">
        <v>21</v>
      </c>
      <c r="T4258" t="s">
        <v>17</v>
      </c>
      <c r="U4258" t="s">
        <v>17</v>
      </c>
      <c r="V4258" t="str">
        <f>IF(Table2[[#This Row],[Age]] &lt; 30, "Under 30", IF(Table2[[#This Row],[Age]] &lt; 65, "Other", "Senior"))</f>
        <v>Under 30</v>
      </c>
      <c r="W4258">
        <v>0</v>
      </c>
      <c r="X4258" t="s">
        <v>17</v>
      </c>
      <c r="Y4258" t="s">
        <v>28</v>
      </c>
      <c r="Z4258" t="s">
        <v>91</v>
      </c>
      <c r="AA4258">
        <v>19</v>
      </c>
      <c r="AB4258">
        <v>19</v>
      </c>
      <c r="AC4258" t="s">
        <v>61</v>
      </c>
      <c r="AD4258" t="s">
        <v>101</v>
      </c>
      <c r="AE4258">
        <f t="shared" si="66"/>
        <v>1</v>
      </c>
      <c r="AF4258">
        <v>1</v>
      </c>
      <c r="AG4258" t="str">
        <f>IF(Table2[[#This Row],[Avg Monthly GB Download]] &lt; 5, "Less than 5 GB", IF(Table2[[#This Row],[Avg Monthly GB Download]] &lt;= 10, "Between 5 and 10 GB", "10 or more GB"))</f>
        <v>10 or more GB</v>
      </c>
    </row>
    <row r="4259" spans="1:33" x14ac:dyDescent="0.3">
      <c r="A4259" t="s">
        <v>8633</v>
      </c>
      <c r="B4259" t="s">
        <v>21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21</v>
      </c>
      <c r="I4259" t="s">
        <v>18</v>
      </c>
      <c r="J4259">
        <v>3.4</v>
      </c>
      <c r="K4259">
        <v>2</v>
      </c>
      <c r="L4259">
        <v>9</v>
      </c>
      <c r="M4259" t="s">
        <v>21</v>
      </c>
      <c r="N4259">
        <v>0</v>
      </c>
      <c r="O4259" t="s">
        <v>55</v>
      </c>
      <c r="P4259" t="s">
        <v>8634</v>
      </c>
      <c r="Q4259" t="s">
        <v>20</v>
      </c>
      <c r="R4259">
        <v>38</v>
      </c>
      <c r="S4259" t="s">
        <v>17</v>
      </c>
      <c r="T4259" t="s">
        <v>17</v>
      </c>
      <c r="U4259" t="s">
        <v>17</v>
      </c>
      <c r="V4259" t="str">
        <f>IF(Table2[[#This Row],[Age]] &lt; 30, "Under 30", IF(Table2[[#This Row],[Age]] &lt; 65, "Other", "Senior"))</f>
        <v>Other</v>
      </c>
      <c r="W4259">
        <v>0</v>
      </c>
      <c r="X4259" t="s">
        <v>17</v>
      </c>
      <c r="Y4259" t="s">
        <v>28</v>
      </c>
      <c r="Z4259" t="s">
        <v>91</v>
      </c>
      <c r="AA4259">
        <v>16</v>
      </c>
      <c r="AB4259">
        <v>16</v>
      </c>
      <c r="AC4259" t="s">
        <v>52</v>
      </c>
      <c r="AD4259" t="s">
        <v>92</v>
      </c>
      <c r="AE4259">
        <f t="shared" si="66"/>
        <v>1</v>
      </c>
      <c r="AF4259">
        <v>1</v>
      </c>
      <c r="AG4259" t="str">
        <f>IF(Table2[[#This Row],[Avg Monthly GB Download]] &lt; 5, "Less than 5 GB", IF(Table2[[#This Row],[Avg Monthly GB Download]] &lt;= 10, "Between 5 and 10 GB", "10 or more GB"))</f>
        <v>Between 5 and 10 GB</v>
      </c>
    </row>
    <row r="4260" spans="1:33" x14ac:dyDescent="0.3">
      <c r="A4260" t="s">
        <v>8635</v>
      </c>
      <c r="B4260" t="s">
        <v>21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21</v>
      </c>
      <c r="I4260" t="s">
        <v>18</v>
      </c>
      <c r="J4260">
        <v>120</v>
      </c>
      <c r="K4260">
        <v>1</v>
      </c>
      <c r="L4260">
        <v>1</v>
      </c>
      <c r="M4260" t="s">
        <v>21</v>
      </c>
      <c r="N4260">
        <v>0</v>
      </c>
      <c r="O4260" t="s">
        <v>89</v>
      </c>
      <c r="P4260" t="s">
        <v>8636</v>
      </c>
      <c r="Q4260" t="s">
        <v>22</v>
      </c>
      <c r="R4260">
        <v>74</v>
      </c>
      <c r="S4260" t="s">
        <v>17</v>
      </c>
      <c r="T4260" t="s">
        <v>21</v>
      </c>
      <c r="U4260" t="s">
        <v>17</v>
      </c>
      <c r="V4260" t="str">
        <f>IF(Table2[[#This Row],[Age]] &lt; 30, "Under 30", IF(Table2[[#This Row],[Age]] &lt; 65, "Other", "Senior"))</f>
        <v>Senior</v>
      </c>
      <c r="W4260">
        <v>0</v>
      </c>
      <c r="X4260" t="s">
        <v>21</v>
      </c>
      <c r="Y4260" t="s">
        <v>28</v>
      </c>
      <c r="Z4260" t="s">
        <v>29</v>
      </c>
      <c r="AA4260">
        <v>34</v>
      </c>
      <c r="AB4260">
        <v>1012</v>
      </c>
      <c r="AC4260" t="s">
        <v>86</v>
      </c>
      <c r="AD4260" t="s">
        <v>87</v>
      </c>
      <c r="AE4260">
        <f t="shared" si="66"/>
        <v>1</v>
      </c>
      <c r="AF4260">
        <v>1</v>
      </c>
      <c r="AG4260" t="str">
        <f>IF(Table2[[#This Row],[Avg Monthly GB Download]] &lt; 5, "Less than 5 GB", IF(Table2[[#This Row],[Avg Monthly GB Download]] &lt;= 10, "Between 5 and 10 GB", "10 or more GB"))</f>
        <v>Less than 5 GB</v>
      </c>
    </row>
    <row r="4261" spans="1:33" x14ac:dyDescent="0.3">
      <c r="A4261" t="s">
        <v>8637</v>
      </c>
      <c r="B4261" t="s">
        <v>21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21</v>
      </c>
      <c r="I4261" t="s">
        <v>18</v>
      </c>
      <c r="J4261">
        <v>15.1</v>
      </c>
      <c r="K4261">
        <v>3</v>
      </c>
      <c r="L4261">
        <v>14</v>
      </c>
      <c r="M4261" t="s">
        <v>21</v>
      </c>
      <c r="N4261">
        <v>0</v>
      </c>
      <c r="O4261" t="s">
        <v>41</v>
      </c>
      <c r="P4261" t="s">
        <v>8638</v>
      </c>
      <c r="Q4261" t="s">
        <v>20</v>
      </c>
      <c r="R4261">
        <v>23</v>
      </c>
      <c r="S4261" t="s">
        <v>21</v>
      </c>
      <c r="T4261" t="s">
        <v>17</v>
      </c>
      <c r="U4261" t="s">
        <v>17</v>
      </c>
      <c r="V4261" t="str">
        <f>IF(Table2[[#This Row],[Age]] &lt; 30, "Under 30", IF(Table2[[#This Row],[Age]] &lt; 65, "Other", "Senior"))</f>
        <v>Under 30</v>
      </c>
      <c r="W4261">
        <v>0</v>
      </c>
      <c r="X4261" t="s">
        <v>17</v>
      </c>
      <c r="Y4261" t="s">
        <v>28</v>
      </c>
      <c r="Z4261" t="s">
        <v>34</v>
      </c>
      <c r="AA4261">
        <v>34</v>
      </c>
      <c r="AB4261">
        <v>191</v>
      </c>
      <c r="AC4261" t="s">
        <v>61</v>
      </c>
      <c r="AD4261" t="s">
        <v>93</v>
      </c>
      <c r="AE4261">
        <f t="shared" si="66"/>
        <v>1</v>
      </c>
      <c r="AF4261">
        <v>1</v>
      </c>
      <c r="AG4261" t="str">
        <f>IF(Table2[[#This Row],[Avg Monthly GB Download]] &lt; 5, "Less than 5 GB", IF(Table2[[#This Row],[Avg Monthly GB Download]] &lt;= 10, "Between 5 and 10 GB", "10 or more GB"))</f>
        <v>10 or more GB</v>
      </c>
    </row>
    <row r="4262" spans="1:33" x14ac:dyDescent="0.3">
      <c r="A4262" t="s">
        <v>8639</v>
      </c>
      <c r="B4262" t="s">
        <v>21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21</v>
      </c>
      <c r="I4262" t="s">
        <v>18</v>
      </c>
      <c r="J4262">
        <v>6.6</v>
      </c>
      <c r="K4262">
        <v>4</v>
      </c>
      <c r="L4262">
        <v>0</v>
      </c>
      <c r="M4262" t="s">
        <v>17</v>
      </c>
      <c r="N4262">
        <v>0</v>
      </c>
      <c r="O4262" t="s">
        <v>32</v>
      </c>
      <c r="P4262" t="s">
        <v>8640</v>
      </c>
      <c r="Q4262" t="s">
        <v>20</v>
      </c>
      <c r="R4262">
        <v>67</v>
      </c>
      <c r="S4262" t="s">
        <v>17</v>
      </c>
      <c r="T4262" t="s">
        <v>21</v>
      </c>
      <c r="U4262" t="s">
        <v>17</v>
      </c>
      <c r="V4262" t="str">
        <f>IF(Table2[[#This Row],[Age]] &lt; 30, "Under 30", IF(Table2[[#This Row],[Age]] &lt; 65, "Other", "Senior"))</f>
        <v>Senior</v>
      </c>
      <c r="W4262">
        <v>0</v>
      </c>
      <c r="X4262" t="s">
        <v>17</v>
      </c>
      <c r="Y4262" t="s">
        <v>28</v>
      </c>
      <c r="Z4262" t="s">
        <v>34</v>
      </c>
      <c r="AA4262">
        <v>10</v>
      </c>
      <c r="AB4262">
        <v>10</v>
      </c>
      <c r="AC4262" t="s">
        <v>61</v>
      </c>
      <c r="AD4262" t="s">
        <v>83</v>
      </c>
      <c r="AE4262">
        <f t="shared" si="66"/>
        <v>1</v>
      </c>
      <c r="AF4262">
        <v>1</v>
      </c>
      <c r="AG4262" t="str">
        <f>IF(Table2[[#This Row],[Avg Monthly GB Download]] &lt; 5, "Less than 5 GB", IF(Table2[[#This Row],[Avg Monthly GB Download]] &lt;= 10, "Between 5 and 10 GB", "10 or more GB"))</f>
        <v>Less than 5 GB</v>
      </c>
    </row>
    <row r="4263" spans="1:33" x14ac:dyDescent="0.3">
      <c r="A4263" t="s">
        <v>8641</v>
      </c>
      <c r="B4263" t="s">
        <v>21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21</v>
      </c>
      <c r="I4263" t="s">
        <v>18</v>
      </c>
      <c r="J4263">
        <v>202.4</v>
      </c>
      <c r="K4263">
        <v>4</v>
      </c>
      <c r="L4263">
        <v>5</v>
      </c>
      <c r="M4263" t="s">
        <v>21</v>
      </c>
      <c r="N4263">
        <v>0</v>
      </c>
      <c r="O4263" t="s">
        <v>70</v>
      </c>
      <c r="P4263" t="s">
        <v>8642</v>
      </c>
      <c r="Q4263" t="s">
        <v>22</v>
      </c>
      <c r="R4263">
        <v>50</v>
      </c>
      <c r="S4263" t="s">
        <v>17</v>
      </c>
      <c r="T4263" t="s">
        <v>17</v>
      </c>
      <c r="U4263" t="s">
        <v>17</v>
      </c>
      <c r="V4263" t="str">
        <f>IF(Table2[[#This Row],[Age]] &lt; 30, "Under 30", IF(Table2[[#This Row],[Age]] &lt; 65, "Other", "Senior"))</f>
        <v>Other</v>
      </c>
      <c r="W4263">
        <v>0</v>
      </c>
      <c r="X4263" t="s">
        <v>21</v>
      </c>
      <c r="Y4263" t="s">
        <v>49</v>
      </c>
      <c r="Z4263" t="s">
        <v>34</v>
      </c>
      <c r="AA4263">
        <v>39</v>
      </c>
      <c r="AB4263">
        <v>2780</v>
      </c>
      <c r="AC4263" t="s">
        <v>44</v>
      </c>
      <c r="AD4263" t="s">
        <v>97</v>
      </c>
      <c r="AE4263">
        <f t="shared" si="66"/>
        <v>1</v>
      </c>
      <c r="AF4263">
        <v>1</v>
      </c>
      <c r="AG4263" t="str">
        <f>IF(Table2[[#This Row],[Avg Monthly GB Download]] &lt; 5, "Less than 5 GB", IF(Table2[[#This Row],[Avg Monthly GB Download]] &lt;= 10, "Between 5 and 10 GB", "10 or more GB"))</f>
        <v>Between 5 and 10 GB</v>
      </c>
    </row>
    <row r="4264" spans="1:33" x14ac:dyDescent="0.3">
      <c r="A4264" t="s">
        <v>8643</v>
      </c>
      <c r="B4264" t="s">
        <v>21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21</v>
      </c>
      <c r="I4264" t="s">
        <v>18</v>
      </c>
      <c r="J4264">
        <v>32.5</v>
      </c>
      <c r="K4264">
        <v>1</v>
      </c>
      <c r="L4264">
        <v>1</v>
      </c>
      <c r="M4264" t="s">
        <v>21</v>
      </c>
      <c r="N4264">
        <v>0</v>
      </c>
      <c r="O4264" t="s">
        <v>81</v>
      </c>
      <c r="P4264" t="s">
        <v>8644</v>
      </c>
      <c r="Q4264" t="s">
        <v>20</v>
      </c>
      <c r="R4264">
        <v>58</v>
      </c>
      <c r="S4264" t="s">
        <v>17</v>
      </c>
      <c r="T4264" t="s">
        <v>17</v>
      </c>
      <c r="U4264" t="s">
        <v>17</v>
      </c>
      <c r="V4264" t="str">
        <f>IF(Table2[[#This Row],[Age]] &lt; 30, "Under 30", IF(Table2[[#This Row],[Age]] &lt; 65, "Other", "Senior"))</f>
        <v>Other</v>
      </c>
      <c r="W4264">
        <v>0</v>
      </c>
      <c r="X4264" t="s">
        <v>21</v>
      </c>
      <c r="Y4264" t="s">
        <v>28</v>
      </c>
      <c r="Z4264" t="s">
        <v>34</v>
      </c>
      <c r="AA4264">
        <v>36</v>
      </c>
      <c r="AB4264">
        <v>454</v>
      </c>
      <c r="AC4264" t="s">
        <v>44</v>
      </c>
      <c r="AD4264" t="s">
        <v>45</v>
      </c>
      <c r="AE4264">
        <f t="shared" si="66"/>
        <v>1</v>
      </c>
      <c r="AF4264">
        <v>1</v>
      </c>
      <c r="AG4264" t="str">
        <f>IF(Table2[[#This Row],[Avg Monthly GB Download]] &lt; 5, "Less than 5 GB", IF(Table2[[#This Row],[Avg Monthly GB Download]] &lt;= 10, "Between 5 and 10 GB", "10 or more GB"))</f>
        <v>Less than 5 GB</v>
      </c>
    </row>
    <row r="4265" spans="1:33" x14ac:dyDescent="0.3">
      <c r="A4265" t="s">
        <v>8645</v>
      </c>
      <c r="B4265" t="s">
        <v>21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21</v>
      </c>
      <c r="I4265" t="s">
        <v>18</v>
      </c>
      <c r="J4265">
        <v>88.4</v>
      </c>
      <c r="K4265">
        <v>3</v>
      </c>
      <c r="L4265">
        <v>3</v>
      </c>
      <c r="M4265" t="s">
        <v>21</v>
      </c>
      <c r="N4265">
        <v>0</v>
      </c>
      <c r="O4265" t="s">
        <v>90</v>
      </c>
      <c r="P4265" t="s">
        <v>8646</v>
      </c>
      <c r="Q4265" t="s">
        <v>20</v>
      </c>
      <c r="R4265">
        <v>83</v>
      </c>
      <c r="S4265" t="s">
        <v>17</v>
      </c>
      <c r="T4265" t="s">
        <v>21</v>
      </c>
      <c r="U4265" t="s">
        <v>17</v>
      </c>
      <c r="V4265" t="str">
        <f>IF(Table2[[#This Row],[Age]] &lt; 30, "Under 30", IF(Table2[[#This Row],[Age]] &lt; 65, "Other", "Senior"))</f>
        <v>Senior</v>
      </c>
      <c r="W4265">
        <v>0</v>
      </c>
      <c r="X4265" t="s">
        <v>17</v>
      </c>
      <c r="Y4265" t="s">
        <v>28</v>
      </c>
      <c r="Z4265" t="s">
        <v>29</v>
      </c>
      <c r="AA4265">
        <v>40</v>
      </c>
      <c r="AB4265">
        <v>1219</v>
      </c>
      <c r="AC4265" t="s">
        <v>44</v>
      </c>
      <c r="AD4265" t="s">
        <v>95</v>
      </c>
      <c r="AE4265">
        <f t="shared" si="66"/>
        <v>1</v>
      </c>
      <c r="AF4265">
        <v>1</v>
      </c>
      <c r="AG4265" t="str">
        <f>IF(Table2[[#This Row],[Avg Monthly GB Download]] &lt; 5, "Less than 5 GB", IF(Table2[[#This Row],[Avg Monthly GB Download]] &lt;= 10, "Between 5 and 10 GB", "10 or more GB"))</f>
        <v>Less than 5 GB</v>
      </c>
    </row>
    <row r="4266" spans="1:33" x14ac:dyDescent="0.3">
      <c r="A4266" t="s">
        <v>8647</v>
      </c>
      <c r="B4266" t="s">
        <v>21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21</v>
      </c>
      <c r="I4266" t="s">
        <v>18</v>
      </c>
      <c r="J4266">
        <v>28.9</v>
      </c>
      <c r="K4266">
        <v>2</v>
      </c>
      <c r="L4266">
        <v>5</v>
      </c>
      <c r="M4266" t="s">
        <v>21</v>
      </c>
      <c r="N4266">
        <v>0</v>
      </c>
      <c r="O4266" t="s">
        <v>89</v>
      </c>
      <c r="P4266" t="s">
        <v>8648</v>
      </c>
      <c r="Q4266" t="s">
        <v>20</v>
      </c>
      <c r="R4266">
        <v>72</v>
      </c>
      <c r="S4266" t="s">
        <v>17</v>
      </c>
      <c r="T4266" t="s">
        <v>21</v>
      </c>
      <c r="U4266" t="s">
        <v>17</v>
      </c>
      <c r="V4266" t="str">
        <f>IF(Table2[[#This Row],[Age]] &lt; 30, "Under 30", IF(Table2[[#This Row],[Age]] &lt; 65, "Other", "Senior"))</f>
        <v>Senior</v>
      </c>
      <c r="W4266">
        <v>0</v>
      </c>
      <c r="X4266" t="s">
        <v>17</v>
      </c>
      <c r="Y4266" t="s">
        <v>28</v>
      </c>
      <c r="Z4266" t="s">
        <v>34</v>
      </c>
      <c r="AA4266">
        <v>30</v>
      </c>
      <c r="AB4266">
        <v>516</v>
      </c>
      <c r="AC4266" t="s">
        <v>44</v>
      </c>
      <c r="AD4266" t="s">
        <v>88</v>
      </c>
      <c r="AE4266">
        <f t="shared" si="66"/>
        <v>1</v>
      </c>
      <c r="AF4266">
        <v>1</v>
      </c>
      <c r="AG4266" t="str">
        <f>IF(Table2[[#This Row],[Avg Monthly GB Download]] &lt; 5, "Less than 5 GB", IF(Table2[[#This Row],[Avg Monthly GB Download]] &lt;= 10, "Between 5 and 10 GB", "10 or more GB"))</f>
        <v>Between 5 and 10 GB</v>
      </c>
    </row>
    <row r="4267" spans="1:33" x14ac:dyDescent="0.3">
      <c r="A4267" t="s">
        <v>8649</v>
      </c>
      <c r="B4267" t="s">
        <v>21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21</v>
      </c>
      <c r="I4267" t="s">
        <v>18</v>
      </c>
      <c r="J4267">
        <v>65.5</v>
      </c>
      <c r="K4267">
        <v>0</v>
      </c>
      <c r="L4267">
        <v>1</v>
      </c>
      <c r="M4267" t="s">
        <v>21</v>
      </c>
      <c r="N4267">
        <v>0</v>
      </c>
      <c r="O4267" t="s">
        <v>56</v>
      </c>
      <c r="P4267" t="s">
        <v>8650</v>
      </c>
      <c r="Q4267" t="s">
        <v>20</v>
      </c>
      <c r="R4267">
        <v>57</v>
      </c>
      <c r="S4267" t="s">
        <v>17</v>
      </c>
      <c r="T4267" t="s">
        <v>17</v>
      </c>
      <c r="U4267" t="s">
        <v>17</v>
      </c>
      <c r="V4267" t="str">
        <f>IF(Table2[[#This Row],[Age]] &lt; 30, "Under 30", IF(Table2[[#This Row],[Age]] &lt; 65, "Other", "Senior"))</f>
        <v>Other</v>
      </c>
      <c r="W4267">
        <v>0</v>
      </c>
      <c r="X4267" t="s">
        <v>17</v>
      </c>
      <c r="Y4267" t="s">
        <v>28</v>
      </c>
      <c r="Z4267" t="s">
        <v>34</v>
      </c>
      <c r="AA4267">
        <v>11</v>
      </c>
      <c r="AB4267">
        <v>308</v>
      </c>
      <c r="AC4267" t="s">
        <v>61</v>
      </c>
      <c r="AD4267" t="s">
        <v>101</v>
      </c>
      <c r="AE4267">
        <f t="shared" si="66"/>
        <v>1</v>
      </c>
      <c r="AF4267">
        <v>1</v>
      </c>
      <c r="AG4267" t="str">
        <f>IF(Table2[[#This Row],[Avg Monthly GB Download]] &lt; 5, "Less than 5 GB", IF(Table2[[#This Row],[Avg Monthly GB Download]] &lt;= 10, "Between 5 and 10 GB", "10 or more GB"))</f>
        <v>Less than 5 GB</v>
      </c>
    </row>
    <row r="4268" spans="1:33" x14ac:dyDescent="0.3">
      <c r="A4268" t="s">
        <v>8651</v>
      </c>
      <c r="B4268" t="s">
        <v>21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21</v>
      </c>
      <c r="I4268" t="s">
        <v>18</v>
      </c>
      <c r="J4268">
        <v>82.1</v>
      </c>
      <c r="K4268">
        <v>2</v>
      </c>
      <c r="L4268">
        <v>1</v>
      </c>
      <c r="M4268" t="s">
        <v>21</v>
      </c>
      <c r="N4268">
        <v>0</v>
      </c>
      <c r="O4268" t="s">
        <v>81</v>
      </c>
      <c r="P4268" t="s">
        <v>8652</v>
      </c>
      <c r="Q4268" t="s">
        <v>20</v>
      </c>
      <c r="R4268">
        <v>72</v>
      </c>
      <c r="S4268" t="s">
        <v>17</v>
      </c>
      <c r="T4268" t="s">
        <v>21</v>
      </c>
      <c r="U4268" t="s">
        <v>17</v>
      </c>
      <c r="V4268" t="str">
        <f>IF(Table2[[#This Row],[Age]] &lt; 30, "Under 30", IF(Table2[[#This Row],[Age]] &lt; 65, "Other", "Senior"))</f>
        <v>Senior</v>
      </c>
      <c r="W4268">
        <v>0</v>
      </c>
      <c r="X4268" t="s">
        <v>17</v>
      </c>
      <c r="Y4268" t="s">
        <v>28</v>
      </c>
      <c r="Z4268" t="s">
        <v>34</v>
      </c>
      <c r="AA4268">
        <v>64</v>
      </c>
      <c r="AB4268">
        <v>2419</v>
      </c>
      <c r="AC4268" t="s">
        <v>61</v>
      </c>
      <c r="AD4268" t="s">
        <v>62</v>
      </c>
      <c r="AE4268">
        <f t="shared" si="66"/>
        <v>1</v>
      </c>
      <c r="AF4268">
        <v>1</v>
      </c>
      <c r="AG4268" t="str">
        <f>IF(Table2[[#This Row],[Avg Monthly GB Download]] &lt; 5, "Less than 5 GB", IF(Table2[[#This Row],[Avg Monthly GB Download]] &lt;= 10, "Between 5 and 10 GB", "10 or more GB"))</f>
        <v>Less than 5 GB</v>
      </c>
    </row>
    <row r="4269" spans="1:33" x14ac:dyDescent="0.3">
      <c r="A4269" t="s">
        <v>8653</v>
      </c>
      <c r="B4269" t="s">
        <v>21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21</v>
      </c>
      <c r="I4269" t="s">
        <v>18</v>
      </c>
      <c r="J4269">
        <v>82.4</v>
      </c>
      <c r="K4269">
        <v>3</v>
      </c>
      <c r="L4269">
        <v>4</v>
      </c>
      <c r="M4269" t="s">
        <v>17</v>
      </c>
      <c r="N4269">
        <v>38</v>
      </c>
      <c r="O4269" t="s">
        <v>63</v>
      </c>
      <c r="P4269" t="s">
        <v>8654</v>
      </c>
      <c r="Q4269" t="s">
        <v>20</v>
      </c>
      <c r="R4269">
        <v>55</v>
      </c>
      <c r="S4269" t="s">
        <v>17</v>
      </c>
      <c r="T4269" t="s">
        <v>17</v>
      </c>
      <c r="U4269" t="s">
        <v>17</v>
      </c>
      <c r="V4269" t="str">
        <f>IF(Table2[[#This Row],[Age]] &lt; 30, "Under 30", IF(Table2[[#This Row],[Age]] &lt; 65, "Other", "Senior"))</f>
        <v>Other</v>
      </c>
      <c r="W4269">
        <v>0</v>
      </c>
      <c r="X4269" t="s">
        <v>17</v>
      </c>
      <c r="Y4269" t="s">
        <v>28</v>
      </c>
      <c r="Z4269" t="s">
        <v>34</v>
      </c>
      <c r="AA4269">
        <v>32</v>
      </c>
      <c r="AB4269">
        <v>515</v>
      </c>
      <c r="AC4269" t="s">
        <v>86</v>
      </c>
      <c r="AD4269" t="s">
        <v>87</v>
      </c>
      <c r="AE4269">
        <f t="shared" si="66"/>
        <v>1</v>
      </c>
      <c r="AF4269">
        <v>1</v>
      </c>
      <c r="AG4269" t="str">
        <f>IF(Table2[[#This Row],[Avg Monthly GB Download]] &lt; 5, "Less than 5 GB", IF(Table2[[#This Row],[Avg Monthly GB Download]] &lt;= 10, "Between 5 and 10 GB", "10 or more GB"))</f>
        <v>Less than 5 GB</v>
      </c>
    </row>
    <row r="4270" spans="1:33" x14ac:dyDescent="0.3">
      <c r="A4270" t="s">
        <v>8655</v>
      </c>
      <c r="B4270" t="s">
        <v>21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21</v>
      </c>
      <c r="I4270" t="s">
        <v>18</v>
      </c>
      <c r="J4270">
        <v>4.4000000000000004</v>
      </c>
      <c r="K4270">
        <v>5</v>
      </c>
      <c r="L4270">
        <v>9</v>
      </c>
      <c r="M4270" t="s">
        <v>21</v>
      </c>
      <c r="N4270">
        <v>0</v>
      </c>
      <c r="O4270" t="s">
        <v>46</v>
      </c>
      <c r="P4270" t="s">
        <v>8656</v>
      </c>
      <c r="Q4270" t="s">
        <v>20</v>
      </c>
      <c r="R4270">
        <v>36</v>
      </c>
      <c r="S4270" t="s">
        <v>17</v>
      </c>
      <c r="T4270" t="s">
        <v>17</v>
      </c>
      <c r="U4270" t="s">
        <v>17</v>
      </c>
      <c r="V4270" t="str">
        <f>IF(Table2[[#This Row],[Age]] &lt; 30, "Under 30", IF(Table2[[#This Row],[Age]] &lt; 65, "Other", "Senior"))</f>
        <v>Other</v>
      </c>
      <c r="W4270">
        <v>0</v>
      </c>
      <c r="X4270" t="s">
        <v>17</v>
      </c>
      <c r="Y4270" t="s">
        <v>28</v>
      </c>
      <c r="Z4270" t="s">
        <v>34</v>
      </c>
      <c r="AA4270">
        <v>17</v>
      </c>
      <c r="AB4270">
        <v>17</v>
      </c>
      <c r="AC4270" t="s">
        <v>52</v>
      </c>
      <c r="AD4270" t="s">
        <v>92</v>
      </c>
      <c r="AE4270">
        <f t="shared" si="66"/>
        <v>1</v>
      </c>
      <c r="AF4270">
        <v>1</v>
      </c>
      <c r="AG4270" t="str">
        <f>IF(Table2[[#This Row],[Avg Monthly GB Download]] &lt; 5, "Less than 5 GB", IF(Table2[[#This Row],[Avg Monthly GB Download]] &lt;= 10, "Between 5 and 10 GB", "10 or more GB"))</f>
        <v>Between 5 and 10 GB</v>
      </c>
    </row>
    <row r="4271" spans="1:33" x14ac:dyDescent="0.3">
      <c r="A4271" t="s">
        <v>8657</v>
      </c>
      <c r="B4271" t="s">
        <v>21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21</v>
      </c>
      <c r="I4271" t="s">
        <v>18</v>
      </c>
      <c r="J4271">
        <v>5.3</v>
      </c>
      <c r="K4271">
        <v>5</v>
      </c>
      <c r="L4271">
        <v>3</v>
      </c>
      <c r="M4271" t="s">
        <v>21</v>
      </c>
      <c r="N4271">
        <v>0</v>
      </c>
      <c r="O4271" t="s">
        <v>23</v>
      </c>
      <c r="P4271" t="s">
        <v>8658</v>
      </c>
      <c r="Q4271" t="s">
        <v>22</v>
      </c>
      <c r="R4271">
        <v>68</v>
      </c>
      <c r="S4271" t="s">
        <v>17</v>
      </c>
      <c r="T4271" t="s">
        <v>21</v>
      </c>
      <c r="U4271" t="s">
        <v>17</v>
      </c>
      <c r="V4271" t="str">
        <f>IF(Table2[[#This Row],[Age]] &lt; 30, "Under 30", IF(Table2[[#This Row],[Age]] &lt; 65, "Other", "Senior"))</f>
        <v>Senior</v>
      </c>
      <c r="W4271">
        <v>0</v>
      </c>
      <c r="X4271" t="s">
        <v>17</v>
      </c>
      <c r="Y4271" t="s">
        <v>28</v>
      </c>
      <c r="Z4271" t="s">
        <v>34</v>
      </c>
      <c r="AA4271">
        <v>17</v>
      </c>
      <c r="AB4271">
        <v>43</v>
      </c>
      <c r="AC4271" t="s">
        <v>35</v>
      </c>
      <c r="AD4271" t="s">
        <v>100</v>
      </c>
      <c r="AE4271">
        <f t="shared" si="66"/>
        <v>1</v>
      </c>
      <c r="AF4271">
        <v>1</v>
      </c>
      <c r="AG4271" t="str">
        <f>IF(Table2[[#This Row],[Avg Monthly GB Download]] &lt; 5, "Less than 5 GB", IF(Table2[[#This Row],[Avg Monthly GB Download]] &lt;= 10, "Between 5 and 10 GB", "10 or more GB"))</f>
        <v>Less than 5 GB</v>
      </c>
    </row>
    <row r="4272" spans="1:33" x14ac:dyDescent="0.3">
      <c r="A4272" t="s">
        <v>8659</v>
      </c>
      <c r="B4272" t="s">
        <v>21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21</v>
      </c>
      <c r="I4272" t="s">
        <v>18</v>
      </c>
      <c r="J4272">
        <v>5.4</v>
      </c>
      <c r="K4272">
        <v>5</v>
      </c>
      <c r="L4272">
        <v>4</v>
      </c>
      <c r="M4272" t="s">
        <v>21</v>
      </c>
      <c r="N4272">
        <v>0</v>
      </c>
      <c r="O4272" t="s">
        <v>47</v>
      </c>
      <c r="P4272" t="s">
        <v>8660</v>
      </c>
      <c r="Q4272" t="s">
        <v>22</v>
      </c>
      <c r="R4272">
        <v>73</v>
      </c>
      <c r="S4272" t="s">
        <v>17</v>
      </c>
      <c r="T4272" t="s">
        <v>21</v>
      </c>
      <c r="U4272" t="s">
        <v>17</v>
      </c>
      <c r="V4272" t="str">
        <f>IF(Table2[[#This Row],[Age]] &lt; 30, "Under 30", IF(Table2[[#This Row],[Age]] &lt; 65, "Other", "Senior"))</f>
        <v>Senior</v>
      </c>
      <c r="W4272">
        <v>0</v>
      </c>
      <c r="X4272" t="s">
        <v>21</v>
      </c>
      <c r="Y4272" t="s">
        <v>28</v>
      </c>
      <c r="Z4272" t="s">
        <v>29</v>
      </c>
      <c r="AA4272">
        <v>48</v>
      </c>
      <c r="AB4272">
        <v>91</v>
      </c>
      <c r="AC4272" t="s">
        <v>35</v>
      </c>
      <c r="AD4272" t="s">
        <v>102</v>
      </c>
      <c r="AE4272">
        <f t="shared" si="66"/>
        <v>1</v>
      </c>
      <c r="AF4272">
        <v>1</v>
      </c>
      <c r="AG4272" t="str">
        <f>IF(Table2[[#This Row],[Avg Monthly GB Download]] &lt; 5, "Less than 5 GB", IF(Table2[[#This Row],[Avg Monthly GB Download]] &lt;= 10, "Between 5 and 10 GB", "10 or more GB"))</f>
        <v>Less than 5 GB</v>
      </c>
    </row>
    <row r="4273" spans="1:33" x14ac:dyDescent="0.3">
      <c r="A4273" t="s">
        <v>8661</v>
      </c>
      <c r="B4273" t="s">
        <v>21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21</v>
      </c>
      <c r="I4273" t="s">
        <v>18</v>
      </c>
      <c r="J4273">
        <v>3.2</v>
      </c>
      <c r="K4273">
        <v>0</v>
      </c>
      <c r="L4273">
        <v>0</v>
      </c>
      <c r="M4273" t="s">
        <v>17</v>
      </c>
      <c r="N4273">
        <v>0</v>
      </c>
      <c r="O4273" t="s">
        <v>32</v>
      </c>
      <c r="P4273" t="s">
        <v>8662</v>
      </c>
      <c r="Q4273" t="s">
        <v>22</v>
      </c>
      <c r="R4273">
        <v>43</v>
      </c>
      <c r="S4273" t="s">
        <v>17</v>
      </c>
      <c r="T4273" t="s">
        <v>17</v>
      </c>
      <c r="U4273" t="s">
        <v>17</v>
      </c>
      <c r="V4273" t="str">
        <f>IF(Table2[[#This Row],[Age]] &lt; 30, "Under 30", IF(Table2[[#This Row],[Age]] &lt; 65, "Other", "Senior"))</f>
        <v>Other</v>
      </c>
      <c r="W4273">
        <v>0</v>
      </c>
      <c r="X4273" t="s">
        <v>17</v>
      </c>
      <c r="Y4273" t="s">
        <v>28</v>
      </c>
      <c r="Z4273" t="s">
        <v>91</v>
      </c>
      <c r="AA4273">
        <v>10</v>
      </c>
      <c r="AB4273">
        <v>10</v>
      </c>
      <c r="AC4273" t="s">
        <v>44</v>
      </c>
      <c r="AD4273" t="s">
        <v>45</v>
      </c>
      <c r="AE4273">
        <f t="shared" si="66"/>
        <v>1</v>
      </c>
      <c r="AF4273">
        <v>1</v>
      </c>
      <c r="AG4273" t="str">
        <f>IF(Table2[[#This Row],[Avg Monthly GB Download]] &lt; 5, "Less than 5 GB", IF(Table2[[#This Row],[Avg Monthly GB Download]] &lt;= 10, "Between 5 and 10 GB", "10 or more GB"))</f>
        <v>Less than 5 GB</v>
      </c>
    </row>
    <row r="4274" spans="1:33" x14ac:dyDescent="0.3">
      <c r="A4274" t="s">
        <v>8663</v>
      </c>
      <c r="B4274" t="s">
        <v>21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21</v>
      </c>
      <c r="I4274" t="s">
        <v>18</v>
      </c>
      <c r="J4274">
        <v>7</v>
      </c>
      <c r="K4274">
        <v>4</v>
      </c>
      <c r="L4274">
        <v>6</v>
      </c>
      <c r="M4274" t="s">
        <v>21</v>
      </c>
      <c r="N4274">
        <v>0</v>
      </c>
      <c r="O4274" t="s">
        <v>46</v>
      </c>
      <c r="P4274" t="s">
        <v>8664</v>
      </c>
      <c r="Q4274" t="s">
        <v>20</v>
      </c>
      <c r="R4274">
        <v>35</v>
      </c>
      <c r="S4274" t="s">
        <v>17</v>
      </c>
      <c r="T4274" t="s">
        <v>17</v>
      </c>
      <c r="U4274" t="s">
        <v>17</v>
      </c>
      <c r="V4274" t="str">
        <f>IF(Table2[[#This Row],[Age]] &lt; 30, "Under 30", IF(Table2[[#This Row],[Age]] &lt; 65, "Other", "Senior"))</f>
        <v>Other</v>
      </c>
      <c r="W4274">
        <v>0</v>
      </c>
      <c r="X4274" t="s">
        <v>17</v>
      </c>
      <c r="Y4274" t="s">
        <v>28</v>
      </c>
      <c r="Z4274" t="s">
        <v>34</v>
      </c>
      <c r="AA4274">
        <v>51</v>
      </c>
      <c r="AB4274">
        <v>222</v>
      </c>
      <c r="AC4274" t="s">
        <v>35</v>
      </c>
      <c r="AD4274" t="s">
        <v>36</v>
      </c>
      <c r="AE4274">
        <f t="shared" si="66"/>
        <v>1</v>
      </c>
      <c r="AF4274">
        <v>1</v>
      </c>
      <c r="AG4274" t="str">
        <f>IF(Table2[[#This Row],[Avg Monthly GB Download]] &lt; 5, "Less than 5 GB", IF(Table2[[#This Row],[Avg Monthly GB Download]] &lt;= 10, "Between 5 and 10 GB", "10 or more GB"))</f>
        <v>Between 5 and 10 GB</v>
      </c>
    </row>
    <row r="4275" spans="1:33" x14ac:dyDescent="0.3">
      <c r="A4275" t="s">
        <v>8665</v>
      </c>
      <c r="B4275" t="s">
        <v>21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21</v>
      </c>
      <c r="I4275" t="s">
        <v>18</v>
      </c>
      <c r="J4275">
        <v>23.2</v>
      </c>
      <c r="K4275">
        <v>0</v>
      </c>
      <c r="L4275">
        <v>8</v>
      </c>
      <c r="M4275" t="s">
        <v>21</v>
      </c>
      <c r="N4275">
        <v>0</v>
      </c>
      <c r="O4275" t="s">
        <v>55</v>
      </c>
      <c r="P4275" t="s">
        <v>8666</v>
      </c>
      <c r="Q4275" t="s">
        <v>20</v>
      </c>
      <c r="R4275">
        <v>48</v>
      </c>
      <c r="S4275" t="s">
        <v>17</v>
      </c>
      <c r="T4275" t="s">
        <v>17</v>
      </c>
      <c r="U4275" t="s">
        <v>17</v>
      </c>
      <c r="V4275" t="str">
        <f>IF(Table2[[#This Row],[Age]] &lt; 30, "Under 30", IF(Table2[[#This Row],[Age]] &lt; 65, "Other", "Senior"))</f>
        <v>Other</v>
      </c>
      <c r="W4275">
        <v>0</v>
      </c>
      <c r="X4275" t="s">
        <v>17</v>
      </c>
      <c r="Y4275" t="s">
        <v>28</v>
      </c>
      <c r="Z4275" t="s">
        <v>91</v>
      </c>
      <c r="AA4275">
        <v>57</v>
      </c>
      <c r="AB4275">
        <v>268</v>
      </c>
      <c r="AC4275" t="s">
        <v>35</v>
      </c>
      <c r="AD4275" t="s">
        <v>36</v>
      </c>
      <c r="AE4275">
        <f t="shared" si="66"/>
        <v>1</v>
      </c>
      <c r="AF4275">
        <v>1</v>
      </c>
      <c r="AG4275" t="str">
        <f>IF(Table2[[#This Row],[Avg Monthly GB Download]] &lt; 5, "Less than 5 GB", IF(Table2[[#This Row],[Avg Monthly GB Download]] &lt;= 10, "Between 5 and 10 GB", "10 or more GB"))</f>
        <v>Between 5 and 10 GB</v>
      </c>
    </row>
    <row r="4276" spans="1:33" x14ac:dyDescent="0.3">
      <c r="A4276" t="s">
        <v>8667</v>
      </c>
      <c r="B4276" t="s">
        <v>21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17</v>
      </c>
      <c r="I4276" t="s">
        <v>84</v>
      </c>
      <c r="J4276">
        <v>0</v>
      </c>
      <c r="K4276">
        <v>3</v>
      </c>
      <c r="L4276">
        <v>13</v>
      </c>
      <c r="M4276" t="s">
        <v>17</v>
      </c>
      <c r="N4276">
        <v>6</v>
      </c>
      <c r="O4276" t="s">
        <v>24</v>
      </c>
      <c r="P4276" t="s">
        <v>8668</v>
      </c>
      <c r="Q4276" t="s">
        <v>22</v>
      </c>
      <c r="R4276">
        <v>55</v>
      </c>
      <c r="S4276" t="s">
        <v>17</v>
      </c>
      <c r="T4276" t="s">
        <v>17</v>
      </c>
      <c r="U4276" t="s">
        <v>17</v>
      </c>
      <c r="V4276" t="str">
        <f>IF(Table2[[#This Row],[Age]] &lt; 30, "Under 30", IF(Table2[[#This Row],[Age]] &lt; 65, "Other", "Senior"))</f>
        <v>Other</v>
      </c>
      <c r="W4276">
        <v>0</v>
      </c>
      <c r="X4276" t="s">
        <v>17</v>
      </c>
      <c r="Y4276" t="s">
        <v>28</v>
      </c>
      <c r="Z4276" t="s">
        <v>91</v>
      </c>
      <c r="AA4276">
        <v>18</v>
      </c>
      <c r="AB4276">
        <v>177</v>
      </c>
      <c r="AC4276" t="s">
        <v>52</v>
      </c>
      <c r="AD4276" t="s">
        <v>92</v>
      </c>
      <c r="AE4276">
        <f t="shared" si="66"/>
        <v>1</v>
      </c>
      <c r="AF4276">
        <v>1</v>
      </c>
      <c r="AG4276" t="str">
        <f>IF(Table2[[#This Row],[Avg Monthly GB Download]] &lt; 5, "Less than 5 GB", IF(Table2[[#This Row],[Avg Monthly GB Download]] &lt;= 10, "Between 5 and 10 GB", "10 or more GB"))</f>
        <v>10 or more GB</v>
      </c>
    </row>
    <row r="4277" spans="1:33" x14ac:dyDescent="0.3">
      <c r="A4277" t="s">
        <v>8669</v>
      </c>
      <c r="B4277" t="s">
        <v>21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21</v>
      </c>
      <c r="I4277" t="s">
        <v>18</v>
      </c>
      <c r="J4277">
        <v>55.8</v>
      </c>
      <c r="K4277">
        <v>1</v>
      </c>
      <c r="L4277">
        <v>9</v>
      </c>
      <c r="M4277" t="s">
        <v>21</v>
      </c>
      <c r="N4277">
        <v>0</v>
      </c>
      <c r="O4277" t="s">
        <v>71</v>
      </c>
      <c r="P4277" t="s">
        <v>8670</v>
      </c>
      <c r="Q4277" t="s">
        <v>22</v>
      </c>
      <c r="R4277">
        <v>57</v>
      </c>
      <c r="S4277" t="s">
        <v>17</v>
      </c>
      <c r="T4277" t="s">
        <v>17</v>
      </c>
      <c r="U4277" t="s">
        <v>17</v>
      </c>
      <c r="V4277" t="str">
        <f>IF(Table2[[#This Row],[Age]] &lt; 30, "Under 30", IF(Table2[[#This Row],[Age]] &lt; 65, "Other", "Senior"))</f>
        <v>Other</v>
      </c>
      <c r="W4277">
        <v>0</v>
      </c>
      <c r="X4277" t="s">
        <v>21</v>
      </c>
      <c r="Y4277" t="s">
        <v>28</v>
      </c>
      <c r="Z4277" t="s">
        <v>91</v>
      </c>
      <c r="AA4277">
        <v>22</v>
      </c>
      <c r="AB4277">
        <v>384</v>
      </c>
      <c r="AC4277" t="s">
        <v>52</v>
      </c>
      <c r="AD4277" t="s">
        <v>92</v>
      </c>
      <c r="AE4277">
        <f t="shared" si="66"/>
        <v>1</v>
      </c>
      <c r="AF4277">
        <v>1</v>
      </c>
      <c r="AG4277" t="str">
        <f>IF(Table2[[#This Row],[Avg Monthly GB Download]] &lt; 5, "Less than 5 GB", IF(Table2[[#This Row],[Avg Monthly GB Download]] &lt;= 10, "Between 5 and 10 GB", "10 or more GB"))</f>
        <v>Between 5 and 10 GB</v>
      </c>
    </row>
    <row r="4278" spans="1:33" x14ac:dyDescent="0.3">
      <c r="A4278" t="s">
        <v>8671</v>
      </c>
      <c r="B4278" t="s">
        <v>21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21</v>
      </c>
      <c r="I4278" t="s">
        <v>18</v>
      </c>
      <c r="J4278">
        <v>106.6</v>
      </c>
      <c r="K4278">
        <v>5</v>
      </c>
      <c r="L4278">
        <v>1</v>
      </c>
      <c r="M4278" t="s">
        <v>21</v>
      </c>
      <c r="N4278">
        <v>0</v>
      </c>
      <c r="O4278" t="s">
        <v>82</v>
      </c>
      <c r="P4278" t="s">
        <v>8672</v>
      </c>
      <c r="Q4278" t="s">
        <v>22</v>
      </c>
      <c r="R4278">
        <v>53</v>
      </c>
      <c r="S4278" t="s">
        <v>17</v>
      </c>
      <c r="T4278" t="s">
        <v>17</v>
      </c>
      <c r="U4278" t="s">
        <v>17</v>
      </c>
      <c r="V4278" t="str">
        <f>IF(Table2[[#This Row],[Age]] &lt; 30, "Under 30", IF(Table2[[#This Row],[Age]] &lt; 65, "Other", "Senior"))</f>
        <v>Other</v>
      </c>
      <c r="W4278">
        <v>0</v>
      </c>
      <c r="X4278" t="s">
        <v>17</v>
      </c>
      <c r="Y4278" t="s">
        <v>28</v>
      </c>
      <c r="Z4278" t="s">
        <v>34</v>
      </c>
      <c r="AA4278">
        <v>42</v>
      </c>
      <c r="AB4278">
        <v>1076</v>
      </c>
      <c r="AC4278" t="s">
        <v>52</v>
      </c>
      <c r="AD4278" t="s">
        <v>96</v>
      </c>
      <c r="AE4278">
        <f t="shared" si="66"/>
        <v>1</v>
      </c>
      <c r="AF4278">
        <v>1</v>
      </c>
      <c r="AG4278" t="str">
        <f>IF(Table2[[#This Row],[Avg Monthly GB Download]] &lt; 5, "Less than 5 GB", IF(Table2[[#This Row],[Avg Monthly GB Download]] &lt;= 10, "Between 5 and 10 GB", "10 or more GB"))</f>
        <v>Less than 5 GB</v>
      </c>
    </row>
    <row r="4279" spans="1:33" x14ac:dyDescent="0.3">
      <c r="A4279" t="s">
        <v>8673</v>
      </c>
      <c r="B4279" t="s">
        <v>21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21</v>
      </c>
      <c r="I4279" t="s">
        <v>18</v>
      </c>
      <c r="J4279">
        <v>44.3</v>
      </c>
      <c r="K4279">
        <v>5</v>
      </c>
      <c r="L4279">
        <v>8</v>
      </c>
      <c r="M4279" t="s">
        <v>21</v>
      </c>
      <c r="N4279">
        <v>0</v>
      </c>
      <c r="O4279" t="s">
        <v>48</v>
      </c>
      <c r="P4279" t="s">
        <v>8674</v>
      </c>
      <c r="Q4279" t="s">
        <v>22</v>
      </c>
      <c r="R4279">
        <v>75</v>
      </c>
      <c r="S4279" t="s">
        <v>17</v>
      </c>
      <c r="T4279" t="s">
        <v>21</v>
      </c>
      <c r="U4279" t="s">
        <v>17</v>
      </c>
      <c r="V4279" t="str">
        <f>IF(Table2[[#This Row],[Age]] &lt; 30, "Under 30", IF(Table2[[#This Row],[Age]] &lt; 65, "Other", "Senior"))</f>
        <v>Senior</v>
      </c>
      <c r="W4279">
        <v>0</v>
      </c>
      <c r="X4279" t="s">
        <v>17</v>
      </c>
      <c r="Y4279" t="s">
        <v>28</v>
      </c>
      <c r="Z4279" t="s">
        <v>34</v>
      </c>
      <c r="AA4279">
        <v>35</v>
      </c>
      <c r="AB4279">
        <v>575</v>
      </c>
      <c r="AC4279" t="s">
        <v>52</v>
      </c>
      <c r="AD4279" t="s">
        <v>53</v>
      </c>
      <c r="AE4279">
        <f t="shared" si="66"/>
        <v>1</v>
      </c>
      <c r="AF4279">
        <v>1</v>
      </c>
      <c r="AG4279" t="str">
        <f>IF(Table2[[#This Row],[Avg Monthly GB Download]] &lt; 5, "Less than 5 GB", IF(Table2[[#This Row],[Avg Monthly GB Download]] &lt;= 10, "Between 5 and 10 GB", "10 or more GB"))</f>
        <v>Between 5 and 10 GB</v>
      </c>
    </row>
    <row r="4280" spans="1:33" x14ac:dyDescent="0.3">
      <c r="A4280" t="s">
        <v>8675</v>
      </c>
      <c r="B4280" t="s">
        <v>21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21</v>
      </c>
      <c r="I4280" t="s">
        <v>18</v>
      </c>
      <c r="J4280">
        <v>179.4</v>
      </c>
      <c r="K4280">
        <v>2</v>
      </c>
      <c r="L4280">
        <v>7</v>
      </c>
      <c r="M4280" t="s">
        <v>21</v>
      </c>
      <c r="N4280">
        <v>0</v>
      </c>
      <c r="O4280" t="s">
        <v>46</v>
      </c>
      <c r="P4280" t="s">
        <v>8676</v>
      </c>
      <c r="Q4280" t="s">
        <v>22</v>
      </c>
      <c r="R4280">
        <v>39</v>
      </c>
      <c r="S4280" t="s">
        <v>17</v>
      </c>
      <c r="T4280" t="s">
        <v>17</v>
      </c>
      <c r="U4280" t="s">
        <v>17</v>
      </c>
      <c r="V4280" t="str">
        <f>IF(Table2[[#This Row],[Age]] &lt; 30, "Under 30", IF(Table2[[#This Row],[Age]] &lt; 65, "Other", "Senior"))</f>
        <v>Other</v>
      </c>
      <c r="W4280">
        <v>0</v>
      </c>
      <c r="X4280" t="s">
        <v>17</v>
      </c>
      <c r="Y4280" t="s">
        <v>28</v>
      </c>
      <c r="Z4280" t="s">
        <v>34</v>
      </c>
      <c r="AA4280">
        <v>55</v>
      </c>
      <c r="AB4280">
        <v>2854</v>
      </c>
      <c r="AC4280" t="s">
        <v>52</v>
      </c>
      <c r="AD4280" t="s">
        <v>92</v>
      </c>
      <c r="AE4280">
        <f t="shared" si="66"/>
        <v>1</v>
      </c>
      <c r="AF4280">
        <v>1</v>
      </c>
      <c r="AG4280" t="str">
        <f>IF(Table2[[#This Row],[Avg Monthly GB Download]] &lt; 5, "Less than 5 GB", IF(Table2[[#This Row],[Avg Monthly GB Download]] &lt;= 10, "Between 5 and 10 GB", "10 or more GB"))</f>
        <v>Between 5 and 10 GB</v>
      </c>
    </row>
    <row r="4281" spans="1:33" x14ac:dyDescent="0.3">
      <c r="A4281" t="s">
        <v>8677</v>
      </c>
      <c r="B4281" t="s">
        <v>21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21</v>
      </c>
      <c r="I4281" t="s">
        <v>18</v>
      </c>
      <c r="J4281">
        <v>8.4</v>
      </c>
      <c r="K4281">
        <v>1</v>
      </c>
      <c r="L4281">
        <v>7</v>
      </c>
      <c r="M4281" t="s">
        <v>21</v>
      </c>
      <c r="N4281">
        <v>0</v>
      </c>
      <c r="O4281" t="s">
        <v>43</v>
      </c>
      <c r="P4281" t="s">
        <v>8678</v>
      </c>
      <c r="Q4281" t="s">
        <v>22</v>
      </c>
      <c r="R4281">
        <v>71</v>
      </c>
      <c r="S4281" t="s">
        <v>17</v>
      </c>
      <c r="T4281" t="s">
        <v>21</v>
      </c>
      <c r="U4281" t="s">
        <v>17</v>
      </c>
      <c r="V4281" t="str">
        <f>IF(Table2[[#This Row],[Age]] &lt; 30, "Under 30", IF(Table2[[#This Row],[Age]] &lt; 65, "Other", "Senior"))</f>
        <v>Senior</v>
      </c>
      <c r="W4281">
        <v>0</v>
      </c>
      <c r="X4281" t="s">
        <v>17</v>
      </c>
      <c r="Y4281" t="s">
        <v>28</v>
      </c>
      <c r="Z4281" t="s">
        <v>29</v>
      </c>
      <c r="AA4281">
        <v>15</v>
      </c>
      <c r="AB4281">
        <v>38</v>
      </c>
      <c r="AC4281" t="s">
        <v>52</v>
      </c>
      <c r="AD4281" t="s">
        <v>92</v>
      </c>
      <c r="AE4281">
        <f t="shared" si="66"/>
        <v>1</v>
      </c>
      <c r="AF4281">
        <v>1</v>
      </c>
      <c r="AG4281" t="str">
        <f>IF(Table2[[#This Row],[Avg Monthly GB Download]] &lt; 5, "Less than 5 GB", IF(Table2[[#This Row],[Avg Monthly GB Download]] &lt;= 10, "Between 5 and 10 GB", "10 or more GB"))</f>
        <v>Between 5 and 10 GB</v>
      </c>
    </row>
    <row r="4282" spans="1:33" x14ac:dyDescent="0.3">
      <c r="A4282" t="s">
        <v>8679</v>
      </c>
      <c r="B4282" t="s">
        <v>21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21</v>
      </c>
      <c r="I4282" t="s">
        <v>18</v>
      </c>
      <c r="J4282">
        <v>4</v>
      </c>
      <c r="K4282">
        <v>0</v>
      </c>
      <c r="L4282">
        <v>7</v>
      </c>
      <c r="M4282" t="s">
        <v>21</v>
      </c>
      <c r="N4282">
        <v>0</v>
      </c>
      <c r="O4282" t="s">
        <v>81</v>
      </c>
      <c r="P4282" t="s">
        <v>8680</v>
      </c>
      <c r="Q4282" t="s">
        <v>20</v>
      </c>
      <c r="R4282">
        <v>67</v>
      </c>
      <c r="S4282" t="s">
        <v>17</v>
      </c>
      <c r="T4282" t="s">
        <v>21</v>
      </c>
      <c r="U4282" t="s">
        <v>17</v>
      </c>
      <c r="V4282" t="str">
        <f>IF(Table2[[#This Row],[Age]] &lt; 30, "Under 30", IF(Table2[[#This Row],[Age]] &lt; 65, "Other", "Senior"))</f>
        <v>Senior</v>
      </c>
      <c r="W4282">
        <v>0</v>
      </c>
      <c r="X4282" t="s">
        <v>17</v>
      </c>
      <c r="Y4282" t="s">
        <v>28</v>
      </c>
      <c r="Z4282" t="s">
        <v>29</v>
      </c>
      <c r="AA4282">
        <v>10</v>
      </c>
      <c r="AB4282">
        <v>10</v>
      </c>
      <c r="AC4282" t="s">
        <v>52</v>
      </c>
      <c r="AD4282" t="s">
        <v>92</v>
      </c>
      <c r="AE4282">
        <f t="shared" si="66"/>
        <v>1</v>
      </c>
      <c r="AF4282">
        <v>1</v>
      </c>
      <c r="AG4282" t="str">
        <f>IF(Table2[[#This Row],[Avg Monthly GB Download]] &lt; 5, "Less than 5 GB", IF(Table2[[#This Row],[Avg Monthly GB Download]] &lt;= 10, "Between 5 and 10 GB", "10 or more GB"))</f>
        <v>Between 5 and 10 GB</v>
      </c>
    </row>
    <row r="4283" spans="1:33" x14ac:dyDescent="0.3">
      <c r="A4283" t="s">
        <v>8681</v>
      </c>
      <c r="B4283" t="s">
        <v>21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17</v>
      </c>
      <c r="I4283" t="s">
        <v>84</v>
      </c>
      <c r="J4283">
        <v>0</v>
      </c>
      <c r="K4283">
        <v>1</v>
      </c>
      <c r="L4283">
        <v>8</v>
      </c>
      <c r="M4283" t="s">
        <v>17</v>
      </c>
      <c r="N4283">
        <v>6</v>
      </c>
      <c r="O4283" t="s">
        <v>58</v>
      </c>
      <c r="P4283" t="s">
        <v>8682</v>
      </c>
      <c r="Q4283" t="s">
        <v>20</v>
      </c>
      <c r="R4283">
        <v>51</v>
      </c>
      <c r="S4283" t="s">
        <v>17</v>
      </c>
      <c r="T4283" t="s">
        <v>17</v>
      </c>
      <c r="U4283" t="s">
        <v>17</v>
      </c>
      <c r="V4283" t="str">
        <f>IF(Table2[[#This Row],[Age]] &lt; 30, "Under 30", IF(Table2[[#This Row],[Age]] &lt; 65, "Other", "Senior"))</f>
        <v>Other</v>
      </c>
      <c r="W4283">
        <v>0</v>
      </c>
      <c r="X4283" t="s">
        <v>17</v>
      </c>
      <c r="Y4283" t="s">
        <v>28</v>
      </c>
      <c r="Z4283" t="s">
        <v>34</v>
      </c>
      <c r="AA4283">
        <v>19</v>
      </c>
      <c r="AB4283">
        <v>138</v>
      </c>
      <c r="AC4283" t="s">
        <v>52</v>
      </c>
      <c r="AD4283" t="s">
        <v>98</v>
      </c>
      <c r="AE4283">
        <f t="shared" si="66"/>
        <v>1</v>
      </c>
      <c r="AF4283">
        <v>1</v>
      </c>
      <c r="AG4283" t="str">
        <f>IF(Table2[[#This Row],[Avg Monthly GB Download]] &lt; 5, "Less than 5 GB", IF(Table2[[#This Row],[Avg Monthly GB Download]] &lt;= 10, "Between 5 and 10 GB", "10 or more GB"))</f>
        <v>Between 5 and 10 GB</v>
      </c>
    </row>
    <row r="4284" spans="1:33" x14ac:dyDescent="0.3">
      <c r="A4284" t="s">
        <v>8683</v>
      </c>
      <c r="B4284" t="s">
        <v>21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21</v>
      </c>
      <c r="I4284" t="s">
        <v>18</v>
      </c>
      <c r="J4284">
        <v>187.6</v>
      </c>
      <c r="K4284">
        <v>4</v>
      </c>
      <c r="L4284">
        <v>4</v>
      </c>
      <c r="M4284" t="s">
        <v>21</v>
      </c>
      <c r="N4284">
        <v>0</v>
      </c>
      <c r="O4284" t="s">
        <v>59</v>
      </c>
      <c r="P4284" t="s">
        <v>8684</v>
      </c>
      <c r="Q4284" t="s">
        <v>20</v>
      </c>
      <c r="R4284">
        <v>67</v>
      </c>
      <c r="S4284" t="s">
        <v>17</v>
      </c>
      <c r="T4284" t="s">
        <v>21</v>
      </c>
      <c r="U4284" t="s">
        <v>17</v>
      </c>
      <c r="V4284" t="str">
        <f>IF(Table2[[#This Row],[Age]] &lt; 30, "Under 30", IF(Table2[[#This Row],[Age]] &lt; 65, "Other", "Senior"))</f>
        <v>Senior</v>
      </c>
      <c r="W4284">
        <v>0</v>
      </c>
      <c r="X4284" t="s">
        <v>21</v>
      </c>
      <c r="Y4284" t="s">
        <v>28</v>
      </c>
      <c r="Z4284" t="s">
        <v>29</v>
      </c>
      <c r="AA4284">
        <v>31</v>
      </c>
      <c r="AB4284">
        <v>1287</v>
      </c>
      <c r="AC4284" t="s">
        <v>52</v>
      </c>
      <c r="AD4284" t="s">
        <v>92</v>
      </c>
      <c r="AE4284">
        <f t="shared" si="66"/>
        <v>1</v>
      </c>
      <c r="AF4284">
        <v>1</v>
      </c>
      <c r="AG4284" t="str">
        <f>IF(Table2[[#This Row],[Avg Monthly GB Download]] &lt; 5, "Less than 5 GB", IF(Table2[[#This Row],[Avg Monthly GB Download]] &lt;= 10, "Between 5 and 10 GB", "10 or more GB"))</f>
        <v>Less than 5 GB</v>
      </c>
    </row>
    <row r="4285" spans="1:33" x14ac:dyDescent="0.3">
      <c r="A4285" t="s">
        <v>8685</v>
      </c>
      <c r="B4285" t="s">
        <v>21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21</v>
      </c>
      <c r="I4285" t="s">
        <v>18</v>
      </c>
      <c r="J4285">
        <v>124.3</v>
      </c>
      <c r="K4285">
        <v>2</v>
      </c>
      <c r="L4285">
        <v>25</v>
      </c>
      <c r="M4285" t="s">
        <v>21</v>
      </c>
      <c r="N4285">
        <v>0</v>
      </c>
      <c r="O4285" t="s">
        <v>73</v>
      </c>
      <c r="P4285" t="s">
        <v>8686</v>
      </c>
      <c r="Q4285" t="s">
        <v>20</v>
      </c>
      <c r="R4285">
        <v>24</v>
      </c>
      <c r="S4285" t="s">
        <v>21</v>
      </c>
      <c r="T4285" t="s">
        <v>17</v>
      </c>
      <c r="U4285" t="s">
        <v>17</v>
      </c>
      <c r="V4285" t="str">
        <f>IF(Table2[[#This Row],[Age]] &lt; 30, "Under 30", IF(Table2[[#This Row],[Age]] &lt; 65, "Other", "Senior"))</f>
        <v>Under 30</v>
      </c>
      <c r="W4285">
        <v>0</v>
      </c>
      <c r="X4285" t="s">
        <v>17</v>
      </c>
      <c r="Y4285" t="s">
        <v>94</v>
      </c>
      <c r="Z4285" t="s">
        <v>34</v>
      </c>
      <c r="AA4285">
        <v>34</v>
      </c>
      <c r="AB4285">
        <v>732</v>
      </c>
      <c r="AC4285" t="s">
        <v>52</v>
      </c>
      <c r="AD4285" t="s">
        <v>96</v>
      </c>
      <c r="AE4285">
        <f t="shared" si="66"/>
        <v>1</v>
      </c>
      <c r="AF4285">
        <v>1</v>
      </c>
      <c r="AG4285" t="str">
        <f>IF(Table2[[#This Row],[Avg Monthly GB Download]] &lt; 5, "Less than 5 GB", IF(Table2[[#This Row],[Avg Monthly GB Download]] &lt;= 10, "Between 5 and 10 GB", "10 or more GB"))</f>
        <v>10 or more GB</v>
      </c>
    </row>
    <row r="4286" spans="1:33" x14ac:dyDescent="0.3">
      <c r="A4286" t="s">
        <v>8687</v>
      </c>
      <c r="B4286" t="s">
        <v>21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17</v>
      </c>
      <c r="I4286" t="s">
        <v>84</v>
      </c>
      <c r="J4286">
        <v>0</v>
      </c>
      <c r="K4286">
        <v>2</v>
      </c>
      <c r="L4286">
        <v>8</v>
      </c>
      <c r="M4286" t="s">
        <v>21</v>
      </c>
      <c r="N4286">
        <v>0</v>
      </c>
      <c r="O4286" t="s">
        <v>27</v>
      </c>
      <c r="P4286" t="s">
        <v>8688</v>
      </c>
      <c r="Q4286" t="s">
        <v>22</v>
      </c>
      <c r="R4286">
        <v>46</v>
      </c>
      <c r="S4286" t="s">
        <v>17</v>
      </c>
      <c r="T4286" t="s">
        <v>17</v>
      </c>
      <c r="U4286" t="s">
        <v>17</v>
      </c>
      <c r="V4286" t="str">
        <f>IF(Table2[[#This Row],[Age]] &lt; 30, "Under 30", IF(Table2[[#This Row],[Age]] &lt; 65, "Other", "Senior"))</f>
        <v>Other</v>
      </c>
      <c r="W4286">
        <v>0</v>
      </c>
      <c r="X4286" t="s">
        <v>21</v>
      </c>
      <c r="Y4286" t="s">
        <v>28</v>
      </c>
      <c r="Z4286" t="s">
        <v>34</v>
      </c>
      <c r="AA4286">
        <v>67</v>
      </c>
      <c r="AB4286">
        <v>3371</v>
      </c>
      <c r="AC4286" t="s">
        <v>52</v>
      </c>
      <c r="AD4286" t="s">
        <v>96</v>
      </c>
      <c r="AE4286">
        <f t="shared" si="66"/>
        <v>1</v>
      </c>
      <c r="AF4286">
        <v>1</v>
      </c>
      <c r="AG4286" t="str">
        <f>IF(Table2[[#This Row],[Avg Monthly GB Download]] &lt; 5, "Less than 5 GB", IF(Table2[[#This Row],[Avg Monthly GB Download]] &lt;= 10, "Between 5 and 10 GB", "10 or more GB"))</f>
        <v>Between 5 and 10 GB</v>
      </c>
    </row>
    <row r="4287" spans="1:33" x14ac:dyDescent="0.3">
      <c r="A4287" t="s">
        <v>8689</v>
      </c>
      <c r="B4287" t="s">
        <v>21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17</v>
      </c>
      <c r="I4287" t="s">
        <v>84</v>
      </c>
      <c r="J4287">
        <v>0</v>
      </c>
      <c r="K4287">
        <v>2</v>
      </c>
      <c r="L4287">
        <v>3</v>
      </c>
      <c r="M4287" t="s">
        <v>21</v>
      </c>
      <c r="N4287">
        <v>0</v>
      </c>
      <c r="O4287" t="s">
        <v>67</v>
      </c>
      <c r="P4287" t="s">
        <v>8690</v>
      </c>
      <c r="Q4287" t="s">
        <v>20</v>
      </c>
      <c r="R4287">
        <v>53</v>
      </c>
      <c r="S4287" t="s">
        <v>17</v>
      </c>
      <c r="T4287" t="s">
        <v>17</v>
      </c>
      <c r="U4287" t="s">
        <v>17</v>
      </c>
      <c r="V4287" t="str">
        <f>IF(Table2[[#This Row],[Age]] &lt; 30, "Under 30", IF(Table2[[#This Row],[Age]] &lt; 65, "Other", "Senior"))</f>
        <v>Other</v>
      </c>
      <c r="W4287">
        <v>0</v>
      </c>
      <c r="X4287" t="s">
        <v>17</v>
      </c>
      <c r="Y4287" t="s">
        <v>28</v>
      </c>
      <c r="Z4287" t="s">
        <v>34</v>
      </c>
      <c r="AA4287">
        <v>56</v>
      </c>
      <c r="AB4287">
        <v>56</v>
      </c>
      <c r="AC4287" t="s">
        <v>52</v>
      </c>
      <c r="AD4287" t="s">
        <v>96</v>
      </c>
      <c r="AE4287">
        <f t="shared" si="66"/>
        <v>1</v>
      </c>
      <c r="AF4287">
        <v>1</v>
      </c>
      <c r="AG4287" t="str">
        <f>IF(Table2[[#This Row],[Avg Monthly GB Download]] &lt; 5, "Less than 5 GB", IF(Table2[[#This Row],[Avg Monthly GB Download]] &lt;= 10, "Between 5 and 10 GB", "10 or more GB"))</f>
        <v>Less than 5 GB</v>
      </c>
    </row>
    <row r="4288" spans="1:33" x14ac:dyDescent="0.3">
      <c r="A4288" t="s">
        <v>8691</v>
      </c>
      <c r="B4288" t="s">
        <v>21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21</v>
      </c>
      <c r="I4288" t="s">
        <v>18</v>
      </c>
      <c r="J4288">
        <v>28.7</v>
      </c>
      <c r="K4288">
        <v>3</v>
      </c>
      <c r="L4288">
        <v>6</v>
      </c>
      <c r="M4288" t="s">
        <v>21</v>
      </c>
      <c r="N4288">
        <v>0</v>
      </c>
      <c r="O4288" t="s">
        <v>41</v>
      </c>
      <c r="P4288" t="s">
        <v>8692</v>
      </c>
      <c r="Q4288" t="s">
        <v>20</v>
      </c>
      <c r="R4288">
        <v>36</v>
      </c>
      <c r="S4288" t="s">
        <v>17</v>
      </c>
      <c r="T4288" t="s">
        <v>17</v>
      </c>
      <c r="U4288" t="s">
        <v>17</v>
      </c>
      <c r="V4288" t="str">
        <f>IF(Table2[[#This Row],[Age]] &lt; 30, "Under 30", IF(Table2[[#This Row],[Age]] &lt; 65, "Other", "Senior"))</f>
        <v>Other</v>
      </c>
      <c r="W4288">
        <v>0</v>
      </c>
      <c r="X4288" t="s">
        <v>17</v>
      </c>
      <c r="Y4288" t="s">
        <v>28</v>
      </c>
      <c r="Z4288" t="s">
        <v>34</v>
      </c>
      <c r="AA4288">
        <v>40</v>
      </c>
      <c r="AB4288">
        <v>281</v>
      </c>
      <c r="AC4288" t="s">
        <v>52</v>
      </c>
      <c r="AD4288" t="s">
        <v>53</v>
      </c>
      <c r="AE4288">
        <f t="shared" si="66"/>
        <v>1</v>
      </c>
      <c r="AF4288">
        <v>1</v>
      </c>
      <c r="AG4288" t="str">
        <f>IF(Table2[[#This Row],[Avg Monthly GB Download]] &lt; 5, "Less than 5 GB", IF(Table2[[#This Row],[Avg Monthly GB Download]] &lt;= 10, "Between 5 and 10 GB", "10 or more GB"))</f>
        <v>Between 5 and 10 GB</v>
      </c>
    </row>
    <row r="4289" spans="1:33" x14ac:dyDescent="0.3">
      <c r="A4289" t="s">
        <v>8693</v>
      </c>
      <c r="B4289" t="s">
        <v>21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21</v>
      </c>
      <c r="I4289" t="s">
        <v>18</v>
      </c>
      <c r="J4289">
        <v>28.6</v>
      </c>
      <c r="K4289">
        <v>3</v>
      </c>
      <c r="L4289">
        <v>6</v>
      </c>
      <c r="M4289" t="s">
        <v>17</v>
      </c>
      <c r="N4289">
        <v>59</v>
      </c>
      <c r="O4289" t="s">
        <v>40</v>
      </c>
      <c r="P4289" t="s">
        <v>8694</v>
      </c>
      <c r="Q4289" t="s">
        <v>20</v>
      </c>
      <c r="R4289">
        <v>51</v>
      </c>
      <c r="S4289" t="s">
        <v>17</v>
      </c>
      <c r="T4289" t="s">
        <v>17</v>
      </c>
      <c r="U4289" t="s">
        <v>17</v>
      </c>
      <c r="V4289" t="str">
        <f>IF(Table2[[#This Row],[Age]] &lt; 30, "Under 30", IF(Table2[[#This Row],[Age]] &lt; 65, "Other", "Senior"))</f>
        <v>Other</v>
      </c>
      <c r="W4289">
        <v>0</v>
      </c>
      <c r="X4289" t="s">
        <v>17</v>
      </c>
      <c r="Y4289" t="s">
        <v>28</v>
      </c>
      <c r="Z4289" t="s">
        <v>34</v>
      </c>
      <c r="AA4289">
        <v>51</v>
      </c>
      <c r="AB4289">
        <v>569</v>
      </c>
      <c r="AC4289" t="s">
        <v>44</v>
      </c>
      <c r="AD4289" t="s">
        <v>88</v>
      </c>
      <c r="AE4289">
        <f t="shared" si="66"/>
        <v>1</v>
      </c>
      <c r="AF4289">
        <v>1</v>
      </c>
      <c r="AG4289" t="str">
        <f>IF(Table2[[#This Row],[Avg Monthly GB Download]] &lt; 5, "Less than 5 GB", IF(Table2[[#This Row],[Avg Monthly GB Download]] &lt;= 10, "Between 5 and 10 GB", "10 or more GB"))</f>
        <v>Between 5 and 10 GB</v>
      </c>
    </row>
    <row r="4290" spans="1:33" x14ac:dyDescent="0.3">
      <c r="A4290" t="s">
        <v>8695</v>
      </c>
      <c r="B4290" t="s">
        <v>21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21</v>
      </c>
      <c r="I4290" t="s">
        <v>18</v>
      </c>
      <c r="J4290">
        <v>135</v>
      </c>
      <c r="K4290">
        <v>0</v>
      </c>
      <c r="L4290">
        <v>7</v>
      </c>
      <c r="M4290" t="s">
        <v>21</v>
      </c>
      <c r="N4290">
        <v>0</v>
      </c>
      <c r="O4290" t="s">
        <v>73</v>
      </c>
      <c r="P4290" t="s">
        <v>8696</v>
      </c>
      <c r="Q4290" t="s">
        <v>20</v>
      </c>
      <c r="R4290">
        <v>63</v>
      </c>
      <c r="S4290" t="s">
        <v>17</v>
      </c>
      <c r="T4290" t="s">
        <v>17</v>
      </c>
      <c r="U4290" t="s">
        <v>17</v>
      </c>
      <c r="V4290" t="str">
        <f>IF(Table2[[#This Row],[Age]] &lt; 30, "Under 30", IF(Table2[[#This Row],[Age]] &lt; 65, "Other", "Senior"))</f>
        <v>Other</v>
      </c>
      <c r="W4290">
        <v>0</v>
      </c>
      <c r="X4290" t="s">
        <v>17</v>
      </c>
      <c r="Y4290" t="s">
        <v>94</v>
      </c>
      <c r="Z4290" t="s">
        <v>34</v>
      </c>
      <c r="AA4290">
        <v>53</v>
      </c>
      <c r="AB4290">
        <v>2883</v>
      </c>
      <c r="AC4290" t="s">
        <v>61</v>
      </c>
      <c r="AD4290" t="s">
        <v>101</v>
      </c>
      <c r="AE4290">
        <f t="shared" ref="AE4290:AE4353" si="67">IF(B4290 = "yes", 1, IF(B4290 = "No", 0))</f>
        <v>1</v>
      </c>
      <c r="AF4290">
        <v>1</v>
      </c>
      <c r="AG4290" t="str">
        <f>IF(Table2[[#This Row],[Avg Monthly GB Download]] &lt; 5, "Less than 5 GB", IF(Table2[[#This Row],[Avg Monthly GB Download]] &lt;= 10, "Between 5 and 10 GB", "10 or more GB"))</f>
        <v>Between 5 and 10 GB</v>
      </c>
    </row>
    <row r="4291" spans="1:33" x14ac:dyDescent="0.3">
      <c r="A4291" t="s">
        <v>8697</v>
      </c>
      <c r="B4291" t="s">
        <v>21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17</v>
      </c>
      <c r="I4291" t="s">
        <v>84</v>
      </c>
      <c r="J4291">
        <v>0</v>
      </c>
      <c r="K4291">
        <v>5</v>
      </c>
      <c r="L4291">
        <v>0</v>
      </c>
      <c r="M4291" t="s">
        <v>17</v>
      </c>
      <c r="N4291">
        <v>0</v>
      </c>
      <c r="O4291" t="s">
        <v>19</v>
      </c>
      <c r="P4291" t="s">
        <v>8698</v>
      </c>
      <c r="Q4291" t="s">
        <v>22</v>
      </c>
      <c r="R4291">
        <v>32</v>
      </c>
      <c r="S4291" t="s">
        <v>17</v>
      </c>
      <c r="T4291" t="s">
        <v>17</v>
      </c>
      <c r="U4291" t="s">
        <v>17</v>
      </c>
      <c r="V4291" t="str">
        <f>IF(Table2[[#This Row],[Age]] &lt; 30, "Under 30", IF(Table2[[#This Row],[Age]] &lt; 65, "Other", "Senior"))</f>
        <v>Other</v>
      </c>
      <c r="W4291">
        <v>0</v>
      </c>
      <c r="X4291" t="s">
        <v>17</v>
      </c>
      <c r="Y4291" t="s">
        <v>28</v>
      </c>
      <c r="Z4291" t="s">
        <v>29</v>
      </c>
      <c r="AA4291">
        <v>9</v>
      </c>
      <c r="AB4291">
        <v>9</v>
      </c>
      <c r="AC4291" t="s">
        <v>52</v>
      </c>
      <c r="AD4291" t="s">
        <v>53</v>
      </c>
      <c r="AE4291">
        <f t="shared" si="67"/>
        <v>1</v>
      </c>
      <c r="AF4291">
        <v>1</v>
      </c>
      <c r="AG4291" t="str">
        <f>IF(Table2[[#This Row],[Avg Monthly GB Download]] &lt; 5, "Less than 5 GB", IF(Table2[[#This Row],[Avg Monthly GB Download]] &lt;= 10, "Between 5 and 10 GB", "10 or more GB"))</f>
        <v>Less than 5 GB</v>
      </c>
    </row>
    <row r="4292" spans="1:33" x14ac:dyDescent="0.3">
      <c r="A4292" t="s">
        <v>8699</v>
      </c>
      <c r="B4292" t="s">
        <v>21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21</v>
      </c>
      <c r="I4292" t="s">
        <v>18</v>
      </c>
      <c r="J4292">
        <v>96.6</v>
      </c>
      <c r="K4292">
        <v>0</v>
      </c>
      <c r="L4292">
        <v>7</v>
      </c>
      <c r="M4292" t="s">
        <v>21</v>
      </c>
      <c r="N4292">
        <v>0</v>
      </c>
      <c r="O4292" t="s">
        <v>69</v>
      </c>
      <c r="P4292" t="s">
        <v>8700</v>
      </c>
      <c r="Q4292" t="s">
        <v>20</v>
      </c>
      <c r="R4292">
        <v>48</v>
      </c>
      <c r="S4292" t="s">
        <v>17</v>
      </c>
      <c r="T4292" t="s">
        <v>17</v>
      </c>
      <c r="U4292" t="s">
        <v>17</v>
      </c>
      <c r="V4292" t="str">
        <f>IF(Table2[[#This Row],[Age]] &lt; 30, "Under 30", IF(Table2[[#This Row],[Age]] &lt; 65, "Other", "Senior"))</f>
        <v>Other</v>
      </c>
      <c r="W4292">
        <v>0</v>
      </c>
      <c r="X4292" t="s">
        <v>21</v>
      </c>
      <c r="Y4292" t="s">
        <v>28</v>
      </c>
      <c r="Z4292" t="s">
        <v>34</v>
      </c>
      <c r="AA4292">
        <v>32</v>
      </c>
      <c r="AB4292">
        <v>719</v>
      </c>
      <c r="AC4292" t="s">
        <v>86</v>
      </c>
      <c r="AD4292" t="s">
        <v>87</v>
      </c>
      <c r="AE4292">
        <f t="shared" si="67"/>
        <v>1</v>
      </c>
      <c r="AF4292">
        <v>1</v>
      </c>
      <c r="AG4292" t="str">
        <f>IF(Table2[[#This Row],[Avg Monthly GB Download]] &lt; 5, "Less than 5 GB", IF(Table2[[#This Row],[Avg Monthly GB Download]] &lt;= 10, "Between 5 and 10 GB", "10 or more GB"))</f>
        <v>Between 5 and 10 GB</v>
      </c>
    </row>
    <row r="4293" spans="1:33" x14ac:dyDescent="0.3">
      <c r="A4293" t="s">
        <v>8701</v>
      </c>
      <c r="B4293" t="s">
        <v>21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17</v>
      </c>
      <c r="I4293" t="s">
        <v>84</v>
      </c>
      <c r="J4293">
        <v>0</v>
      </c>
      <c r="K4293">
        <v>3</v>
      </c>
      <c r="L4293">
        <v>26</v>
      </c>
      <c r="M4293" t="s">
        <v>21</v>
      </c>
      <c r="N4293">
        <v>0</v>
      </c>
      <c r="O4293" t="s">
        <v>57</v>
      </c>
      <c r="P4293" t="s">
        <v>8702</v>
      </c>
      <c r="Q4293" t="s">
        <v>22</v>
      </c>
      <c r="R4293">
        <v>25</v>
      </c>
      <c r="S4293" t="s">
        <v>21</v>
      </c>
      <c r="T4293" t="s">
        <v>17</v>
      </c>
      <c r="U4293" t="s">
        <v>17</v>
      </c>
      <c r="V4293" t="str">
        <f>IF(Table2[[#This Row],[Age]] &lt; 30, "Under 30", IF(Table2[[#This Row],[Age]] &lt; 65, "Other", "Senior"))</f>
        <v>Under 30</v>
      </c>
      <c r="W4293">
        <v>0</v>
      </c>
      <c r="X4293" t="s">
        <v>17</v>
      </c>
      <c r="Y4293" t="s">
        <v>28</v>
      </c>
      <c r="Z4293" t="s">
        <v>29</v>
      </c>
      <c r="AA4293">
        <v>32</v>
      </c>
      <c r="AB4293">
        <v>91</v>
      </c>
      <c r="AC4293" t="s">
        <v>61</v>
      </c>
      <c r="AD4293" t="s">
        <v>93</v>
      </c>
      <c r="AE4293">
        <f t="shared" si="67"/>
        <v>1</v>
      </c>
      <c r="AF4293">
        <v>1</v>
      </c>
      <c r="AG4293" t="str">
        <f>IF(Table2[[#This Row],[Avg Monthly GB Download]] &lt; 5, "Less than 5 GB", IF(Table2[[#This Row],[Avg Monthly GB Download]] &lt;= 10, "Between 5 and 10 GB", "10 or more GB"))</f>
        <v>10 or more GB</v>
      </c>
    </row>
    <row r="4294" spans="1:33" x14ac:dyDescent="0.3">
      <c r="A4294" t="s">
        <v>8703</v>
      </c>
      <c r="B4294" t="s">
        <v>21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21</v>
      </c>
      <c r="I4294" t="s">
        <v>18</v>
      </c>
      <c r="J4294">
        <v>38.299999999999997</v>
      </c>
      <c r="K4294">
        <v>1</v>
      </c>
      <c r="L4294">
        <v>2</v>
      </c>
      <c r="M4294" t="s">
        <v>21</v>
      </c>
      <c r="N4294">
        <v>0</v>
      </c>
      <c r="O4294" t="s">
        <v>63</v>
      </c>
      <c r="P4294" t="s">
        <v>8704</v>
      </c>
      <c r="Q4294" t="s">
        <v>22</v>
      </c>
      <c r="R4294">
        <v>79</v>
      </c>
      <c r="S4294" t="s">
        <v>17</v>
      </c>
      <c r="T4294" t="s">
        <v>21</v>
      </c>
      <c r="U4294" t="s">
        <v>17</v>
      </c>
      <c r="V4294" t="str">
        <f>IF(Table2[[#This Row],[Age]] &lt; 30, "Under 30", IF(Table2[[#This Row],[Age]] &lt; 65, "Other", "Senior"))</f>
        <v>Senior</v>
      </c>
      <c r="W4294">
        <v>0</v>
      </c>
      <c r="X4294" t="s">
        <v>17</v>
      </c>
      <c r="Y4294" t="s">
        <v>28</v>
      </c>
      <c r="Z4294" t="s">
        <v>34</v>
      </c>
      <c r="AA4294">
        <v>39</v>
      </c>
      <c r="AB4294">
        <v>382</v>
      </c>
      <c r="AC4294" t="s">
        <v>61</v>
      </c>
      <c r="AD4294" t="s">
        <v>83</v>
      </c>
      <c r="AE4294">
        <f t="shared" si="67"/>
        <v>1</v>
      </c>
      <c r="AF4294">
        <v>1</v>
      </c>
      <c r="AG4294" t="str">
        <f>IF(Table2[[#This Row],[Avg Monthly GB Download]] &lt; 5, "Less than 5 GB", IF(Table2[[#This Row],[Avg Monthly GB Download]] &lt;= 10, "Between 5 and 10 GB", "10 or more GB"))</f>
        <v>Less than 5 GB</v>
      </c>
    </row>
    <row r="4295" spans="1:33" x14ac:dyDescent="0.3">
      <c r="A4295" t="s">
        <v>8705</v>
      </c>
      <c r="B4295" t="s">
        <v>21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21</v>
      </c>
      <c r="I4295" t="s">
        <v>18</v>
      </c>
      <c r="J4295">
        <v>174.8</v>
      </c>
      <c r="K4295">
        <v>4</v>
      </c>
      <c r="L4295">
        <v>1</v>
      </c>
      <c r="M4295" t="s">
        <v>21</v>
      </c>
      <c r="N4295">
        <v>0</v>
      </c>
      <c r="O4295" t="s">
        <v>67</v>
      </c>
      <c r="P4295" t="s">
        <v>8706</v>
      </c>
      <c r="Q4295" t="s">
        <v>20</v>
      </c>
      <c r="R4295">
        <v>74</v>
      </c>
      <c r="S4295" t="s">
        <v>17</v>
      </c>
      <c r="T4295" t="s">
        <v>21</v>
      </c>
      <c r="U4295" t="s">
        <v>17</v>
      </c>
      <c r="V4295" t="str">
        <f>IF(Table2[[#This Row],[Age]] &lt; 30, "Under 30", IF(Table2[[#This Row],[Age]] &lt; 65, "Other", "Senior"))</f>
        <v>Senior</v>
      </c>
      <c r="W4295">
        <v>0</v>
      </c>
      <c r="X4295" t="s">
        <v>17</v>
      </c>
      <c r="Y4295" t="s">
        <v>28</v>
      </c>
      <c r="Z4295" t="s">
        <v>34</v>
      </c>
      <c r="AA4295">
        <v>62</v>
      </c>
      <c r="AB4295">
        <v>2349</v>
      </c>
      <c r="AC4295" t="s">
        <v>44</v>
      </c>
      <c r="AD4295" t="s">
        <v>97</v>
      </c>
      <c r="AE4295">
        <f t="shared" si="67"/>
        <v>1</v>
      </c>
      <c r="AF4295">
        <v>1</v>
      </c>
      <c r="AG4295" t="str">
        <f>IF(Table2[[#This Row],[Avg Monthly GB Download]] &lt; 5, "Less than 5 GB", IF(Table2[[#This Row],[Avg Monthly GB Download]] &lt;= 10, "Between 5 and 10 GB", "10 or more GB"))</f>
        <v>Less than 5 GB</v>
      </c>
    </row>
    <row r="4296" spans="1:33" x14ac:dyDescent="0.3">
      <c r="A4296" t="s">
        <v>8707</v>
      </c>
      <c r="B4296" t="s">
        <v>21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21</v>
      </c>
      <c r="I4296" t="s">
        <v>18</v>
      </c>
      <c r="J4296">
        <v>86.2</v>
      </c>
      <c r="K4296">
        <v>0</v>
      </c>
      <c r="L4296">
        <v>4</v>
      </c>
      <c r="M4296" t="s">
        <v>17</v>
      </c>
      <c r="N4296">
        <v>25</v>
      </c>
      <c r="O4296" t="s">
        <v>69</v>
      </c>
      <c r="P4296" t="s">
        <v>8708</v>
      </c>
      <c r="Q4296" t="s">
        <v>22</v>
      </c>
      <c r="R4296">
        <v>49</v>
      </c>
      <c r="S4296" t="s">
        <v>17</v>
      </c>
      <c r="T4296" t="s">
        <v>17</v>
      </c>
      <c r="U4296" t="s">
        <v>17</v>
      </c>
      <c r="V4296" t="str">
        <f>IF(Table2[[#This Row],[Age]] &lt; 30, "Under 30", IF(Table2[[#This Row],[Age]] &lt; 65, "Other", "Senior"))</f>
        <v>Other</v>
      </c>
      <c r="W4296">
        <v>0</v>
      </c>
      <c r="X4296" t="s">
        <v>17</v>
      </c>
      <c r="Y4296" t="s">
        <v>28</v>
      </c>
      <c r="Z4296" t="s">
        <v>34</v>
      </c>
      <c r="AA4296">
        <v>48</v>
      </c>
      <c r="AB4296">
        <v>1476</v>
      </c>
      <c r="AC4296" t="s">
        <v>44</v>
      </c>
      <c r="AD4296" t="s">
        <v>45</v>
      </c>
      <c r="AE4296">
        <f t="shared" si="67"/>
        <v>1</v>
      </c>
      <c r="AF4296">
        <v>1</v>
      </c>
      <c r="AG4296" t="str">
        <f>IF(Table2[[#This Row],[Avg Monthly GB Download]] &lt; 5, "Less than 5 GB", IF(Table2[[#This Row],[Avg Monthly GB Download]] &lt;= 10, "Between 5 and 10 GB", "10 or more GB"))</f>
        <v>Less than 5 GB</v>
      </c>
    </row>
    <row r="4297" spans="1:33" x14ac:dyDescent="0.3">
      <c r="A4297" t="s">
        <v>8709</v>
      </c>
      <c r="B4297" t="s">
        <v>21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21</v>
      </c>
      <c r="I4297" t="s">
        <v>18</v>
      </c>
      <c r="J4297">
        <v>111.1</v>
      </c>
      <c r="K4297">
        <v>4</v>
      </c>
      <c r="L4297">
        <v>1</v>
      </c>
      <c r="M4297" t="s">
        <v>21</v>
      </c>
      <c r="N4297">
        <v>0</v>
      </c>
      <c r="O4297" t="s">
        <v>73</v>
      </c>
      <c r="P4297" t="s">
        <v>8710</v>
      </c>
      <c r="Q4297" t="s">
        <v>20</v>
      </c>
      <c r="R4297">
        <v>38</v>
      </c>
      <c r="S4297" t="s">
        <v>17</v>
      </c>
      <c r="T4297" t="s">
        <v>17</v>
      </c>
      <c r="U4297" t="s">
        <v>17</v>
      </c>
      <c r="V4297" t="str">
        <f>IF(Table2[[#This Row],[Age]] &lt; 30, "Under 30", IF(Table2[[#This Row],[Age]] &lt; 65, "Other", "Senior"))</f>
        <v>Other</v>
      </c>
      <c r="W4297">
        <v>0</v>
      </c>
      <c r="X4297" t="s">
        <v>21</v>
      </c>
      <c r="Y4297" t="s">
        <v>28</v>
      </c>
      <c r="Z4297" t="s">
        <v>34</v>
      </c>
      <c r="AA4297">
        <v>35</v>
      </c>
      <c r="AB4297">
        <v>1146</v>
      </c>
      <c r="AC4297" t="s">
        <v>44</v>
      </c>
      <c r="AD4297" t="s">
        <v>95</v>
      </c>
      <c r="AE4297">
        <f t="shared" si="67"/>
        <v>1</v>
      </c>
      <c r="AF4297">
        <v>1</v>
      </c>
      <c r="AG4297" t="str">
        <f>IF(Table2[[#This Row],[Avg Monthly GB Download]] &lt; 5, "Less than 5 GB", IF(Table2[[#This Row],[Avg Monthly GB Download]] &lt;= 10, "Between 5 and 10 GB", "10 or more GB"))</f>
        <v>Less than 5 GB</v>
      </c>
    </row>
    <row r="4298" spans="1:33" x14ac:dyDescent="0.3">
      <c r="A4298" t="s">
        <v>8711</v>
      </c>
      <c r="B4298" t="s">
        <v>21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21</v>
      </c>
      <c r="I4298" t="s">
        <v>18</v>
      </c>
      <c r="J4298">
        <v>154</v>
      </c>
      <c r="K4298">
        <v>3</v>
      </c>
      <c r="L4298">
        <v>8</v>
      </c>
      <c r="M4298" t="s">
        <v>21</v>
      </c>
      <c r="N4298">
        <v>0</v>
      </c>
      <c r="O4298" t="s">
        <v>39</v>
      </c>
      <c r="P4298" t="s">
        <v>8712</v>
      </c>
      <c r="Q4298" t="s">
        <v>22</v>
      </c>
      <c r="R4298">
        <v>39</v>
      </c>
      <c r="S4298" t="s">
        <v>17</v>
      </c>
      <c r="T4298" t="s">
        <v>17</v>
      </c>
      <c r="U4298" t="s">
        <v>17</v>
      </c>
      <c r="V4298" t="str">
        <f>IF(Table2[[#This Row],[Age]] &lt; 30, "Under 30", IF(Table2[[#This Row],[Age]] &lt; 65, "Other", "Senior"))</f>
        <v>Other</v>
      </c>
      <c r="W4298">
        <v>0</v>
      </c>
      <c r="X4298" t="s">
        <v>17</v>
      </c>
      <c r="Y4298" t="s">
        <v>28</v>
      </c>
      <c r="Z4298" t="s">
        <v>34</v>
      </c>
      <c r="AA4298">
        <v>39</v>
      </c>
      <c r="AB4298">
        <v>1080</v>
      </c>
      <c r="AC4298" t="s">
        <v>44</v>
      </c>
      <c r="AD4298" t="s">
        <v>88</v>
      </c>
      <c r="AE4298">
        <f t="shared" si="67"/>
        <v>1</v>
      </c>
      <c r="AF4298">
        <v>1</v>
      </c>
      <c r="AG4298" t="str">
        <f>IF(Table2[[#This Row],[Avg Monthly GB Download]] &lt; 5, "Less than 5 GB", IF(Table2[[#This Row],[Avg Monthly GB Download]] &lt;= 10, "Between 5 and 10 GB", "10 or more GB"))</f>
        <v>Between 5 and 10 GB</v>
      </c>
    </row>
    <row r="4299" spans="1:33" x14ac:dyDescent="0.3">
      <c r="A4299" t="s">
        <v>8713</v>
      </c>
      <c r="B4299" t="s">
        <v>21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21</v>
      </c>
      <c r="I4299" t="s">
        <v>18</v>
      </c>
      <c r="J4299">
        <v>75</v>
      </c>
      <c r="K4299">
        <v>0</v>
      </c>
      <c r="L4299">
        <v>1</v>
      </c>
      <c r="M4299" t="s">
        <v>21</v>
      </c>
      <c r="N4299">
        <v>0</v>
      </c>
      <c r="O4299" t="s">
        <v>80</v>
      </c>
      <c r="P4299" t="s">
        <v>8714</v>
      </c>
      <c r="Q4299" t="s">
        <v>22</v>
      </c>
      <c r="R4299">
        <v>64</v>
      </c>
      <c r="S4299" t="s">
        <v>17</v>
      </c>
      <c r="T4299" t="s">
        <v>17</v>
      </c>
      <c r="U4299" t="s">
        <v>17</v>
      </c>
      <c r="V4299" t="str">
        <f>IF(Table2[[#This Row],[Age]] &lt; 30, "Under 30", IF(Table2[[#This Row],[Age]] &lt; 65, "Other", "Senior"))</f>
        <v>Other</v>
      </c>
      <c r="W4299">
        <v>0</v>
      </c>
      <c r="X4299" t="s">
        <v>17</v>
      </c>
      <c r="Y4299" t="s">
        <v>28</v>
      </c>
      <c r="Z4299" t="s">
        <v>34</v>
      </c>
      <c r="AA4299">
        <v>36</v>
      </c>
      <c r="AB4299">
        <v>431</v>
      </c>
      <c r="AC4299" t="s">
        <v>61</v>
      </c>
      <c r="AD4299" t="s">
        <v>101</v>
      </c>
      <c r="AE4299">
        <f t="shared" si="67"/>
        <v>1</v>
      </c>
      <c r="AF4299">
        <v>1</v>
      </c>
      <c r="AG4299" t="str">
        <f>IF(Table2[[#This Row],[Avg Monthly GB Download]] &lt; 5, "Less than 5 GB", IF(Table2[[#This Row],[Avg Monthly GB Download]] &lt;= 10, "Between 5 and 10 GB", "10 or more GB"))</f>
        <v>Less than 5 GB</v>
      </c>
    </row>
    <row r="4300" spans="1:33" x14ac:dyDescent="0.3">
      <c r="A4300" t="s">
        <v>8715</v>
      </c>
      <c r="B4300" t="s">
        <v>21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21</v>
      </c>
      <c r="I4300" t="s">
        <v>18</v>
      </c>
      <c r="J4300">
        <v>4.3</v>
      </c>
      <c r="K4300">
        <v>2</v>
      </c>
      <c r="L4300">
        <v>6</v>
      </c>
      <c r="M4300" t="s">
        <v>21</v>
      </c>
      <c r="N4300">
        <v>0</v>
      </c>
      <c r="O4300" t="s">
        <v>48</v>
      </c>
      <c r="P4300" t="s">
        <v>8716</v>
      </c>
      <c r="Q4300" t="s">
        <v>22</v>
      </c>
      <c r="R4300">
        <v>34</v>
      </c>
      <c r="S4300" t="s">
        <v>17</v>
      </c>
      <c r="T4300" t="s">
        <v>17</v>
      </c>
      <c r="U4300" t="s">
        <v>17</v>
      </c>
      <c r="V4300" t="str">
        <f>IF(Table2[[#This Row],[Age]] &lt; 30, "Under 30", IF(Table2[[#This Row],[Age]] &lt; 65, "Other", "Senior"))</f>
        <v>Other</v>
      </c>
      <c r="W4300">
        <v>0</v>
      </c>
      <c r="X4300" t="s">
        <v>17</v>
      </c>
      <c r="Y4300" t="s">
        <v>28</v>
      </c>
      <c r="Z4300" t="s">
        <v>34</v>
      </c>
      <c r="AA4300">
        <v>53</v>
      </c>
      <c r="AB4300">
        <v>53</v>
      </c>
      <c r="AC4300" t="s">
        <v>61</v>
      </c>
      <c r="AD4300" t="s">
        <v>62</v>
      </c>
      <c r="AE4300">
        <f t="shared" si="67"/>
        <v>1</v>
      </c>
      <c r="AF4300">
        <v>1</v>
      </c>
      <c r="AG4300" t="str">
        <f>IF(Table2[[#This Row],[Avg Monthly GB Download]] &lt; 5, "Less than 5 GB", IF(Table2[[#This Row],[Avg Monthly GB Download]] &lt;= 10, "Between 5 and 10 GB", "10 or more GB"))</f>
        <v>Between 5 and 10 GB</v>
      </c>
    </row>
    <row r="4301" spans="1:33" x14ac:dyDescent="0.3">
      <c r="A4301" t="s">
        <v>8717</v>
      </c>
      <c r="B4301" t="s">
        <v>21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21</v>
      </c>
      <c r="I4301" t="s">
        <v>18</v>
      </c>
      <c r="J4301">
        <v>117.6</v>
      </c>
      <c r="K4301">
        <v>2</v>
      </c>
      <c r="L4301">
        <v>12</v>
      </c>
      <c r="M4301" t="s">
        <v>21</v>
      </c>
      <c r="N4301">
        <v>0</v>
      </c>
      <c r="O4301" t="s">
        <v>41</v>
      </c>
      <c r="P4301" t="s">
        <v>8718</v>
      </c>
      <c r="Q4301" t="s">
        <v>22</v>
      </c>
      <c r="R4301">
        <v>36</v>
      </c>
      <c r="S4301" t="s">
        <v>17</v>
      </c>
      <c r="T4301" t="s">
        <v>17</v>
      </c>
      <c r="U4301" t="s">
        <v>17</v>
      </c>
      <c r="V4301" t="str">
        <f>IF(Table2[[#This Row],[Age]] &lt; 30, "Under 30", IF(Table2[[#This Row],[Age]] &lt; 65, "Other", "Senior"))</f>
        <v>Other</v>
      </c>
      <c r="W4301">
        <v>0</v>
      </c>
      <c r="X4301" t="s">
        <v>17</v>
      </c>
      <c r="Y4301" t="s">
        <v>28</v>
      </c>
      <c r="Z4301" t="s">
        <v>34</v>
      </c>
      <c r="AA4301">
        <v>29</v>
      </c>
      <c r="AB4301">
        <v>930</v>
      </c>
      <c r="AC4301" t="s">
        <v>86</v>
      </c>
      <c r="AD4301" t="s">
        <v>87</v>
      </c>
      <c r="AE4301">
        <f t="shared" si="67"/>
        <v>1</v>
      </c>
      <c r="AF4301">
        <v>1</v>
      </c>
      <c r="AG4301" t="str">
        <f>IF(Table2[[#This Row],[Avg Monthly GB Download]] &lt; 5, "Less than 5 GB", IF(Table2[[#This Row],[Avg Monthly GB Download]] &lt;= 10, "Between 5 and 10 GB", "10 or more GB"))</f>
        <v>10 or more GB</v>
      </c>
    </row>
    <row r="4302" spans="1:33" x14ac:dyDescent="0.3">
      <c r="A4302" t="s">
        <v>8719</v>
      </c>
      <c r="B4302" t="s">
        <v>21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21</v>
      </c>
      <c r="I4302" t="s">
        <v>18</v>
      </c>
      <c r="J4302">
        <v>8.8000000000000007</v>
      </c>
      <c r="K4302">
        <v>4</v>
      </c>
      <c r="L4302">
        <v>12</v>
      </c>
      <c r="M4302" t="s">
        <v>21</v>
      </c>
      <c r="N4302">
        <v>0</v>
      </c>
      <c r="O4302" t="s">
        <v>69</v>
      </c>
      <c r="P4302" t="s">
        <v>8720</v>
      </c>
      <c r="Q4302" t="s">
        <v>20</v>
      </c>
      <c r="R4302">
        <v>44</v>
      </c>
      <c r="S4302" t="s">
        <v>17</v>
      </c>
      <c r="T4302" t="s">
        <v>17</v>
      </c>
      <c r="U4302" t="s">
        <v>17</v>
      </c>
      <c r="V4302" t="str">
        <f>IF(Table2[[#This Row],[Age]] &lt; 30, "Under 30", IF(Table2[[#This Row],[Age]] &lt; 65, "Other", "Senior"))</f>
        <v>Other</v>
      </c>
      <c r="W4302">
        <v>0</v>
      </c>
      <c r="X4302" t="s">
        <v>17</v>
      </c>
      <c r="Y4302" t="s">
        <v>28</v>
      </c>
      <c r="Z4302" t="s">
        <v>34</v>
      </c>
      <c r="AA4302">
        <v>30</v>
      </c>
      <c r="AB4302">
        <v>119</v>
      </c>
      <c r="AC4302" t="s">
        <v>52</v>
      </c>
      <c r="AD4302" t="s">
        <v>53</v>
      </c>
      <c r="AE4302">
        <f t="shared" si="67"/>
        <v>1</v>
      </c>
      <c r="AF4302">
        <v>1</v>
      </c>
      <c r="AG4302" t="str">
        <f>IF(Table2[[#This Row],[Avg Monthly GB Download]] &lt; 5, "Less than 5 GB", IF(Table2[[#This Row],[Avg Monthly GB Download]] &lt;= 10, "Between 5 and 10 GB", "10 or more GB"))</f>
        <v>10 or more GB</v>
      </c>
    </row>
    <row r="4303" spans="1:33" x14ac:dyDescent="0.3">
      <c r="A4303" t="s">
        <v>8721</v>
      </c>
      <c r="B4303" t="s">
        <v>21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21</v>
      </c>
      <c r="I4303" t="s">
        <v>18</v>
      </c>
      <c r="J4303">
        <v>235.8</v>
      </c>
      <c r="K4303">
        <v>4</v>
      </c>
      <c r="L4303">
        <v>15</v>
      </c>
      <c r="M4303" t="s">
        <v>17</v>
      </c>
      <c r="N4303">
        <v>46</v>
      </c>
      <c r="O4303" t="s">
        <v>67</v>
      </c>
      <c r="P4303" t="s">
        <v>8722</v>
      </c>
      <c r="Q4303" t="s">
        <v>22</v>
      </c>
      <c r="R4303">
        <v>67</v>
      </c>
      <c r="S4303" t="s">
        <v>17</v>
      </c>
      <c r="T4303" t="s">
        <v>21</v>
      </c>
      <c r="U4303" t="s">
        <v>17</v>
      </c>
      <c r="V4303" t="str">
        <f>IF(Table2[[#This Row],[Age]] &lt; 30, "Under 30", IF(Table2[[#This Row],[Age]] &lt; 65, "Other", "Senior"))</f>
        <v>Senior</v>
      </c>
      <c r="W4303">
        <v>0</v>
      </c>
      <c r="X4303" t="s">
        <v>17</v>
      </c>
      <c r="Y4303" t="s">
        <v>28</v>
      </c>
      <c r="Z4303" t="s">
        <v>34</v>
      </c>
      <c r="AA4303">
        <v>63</v>
      </c>
      <c r="AB4303">
        <v>2297</v>
      </c>
      <c r="AC4303" t="s">
        <v>35</v>
      </c>
      <c r="AD4303" t="s">
        <v>100</v>
      </c>
      <c r="AE4303">
        <f t="shared" si="67"/>
        <v>1</v>
      </c>
      <c r="AF4303">
        <v>1</v>
      </c>
      <c r="AG4303" t="str">
        <f>IF(Table2[[#This Row],[Avg Monthly GB Download]] &lt; 5, "Less than 5 GB", IF(Table2[[#This Row],[Avg Monthly GB Download]] &lt;= 10, "Between 5 and 10 GB", "10 or more GB"))</f>
        <v>10 or more GB</v>
      </c>
    </row>
    <row r="4304" spans="1:33" x14ac:dyDescent="0.3">
      <c r="A4304" t="s">
        <v>8723</v>
      </c>
      <c r="B4304" t="s">
        <v>21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21</v>
      </c>
      <c r="I4304" t="s">
        <v>18</v>
      </c>
      <c r="J4304">
        <v>103.6</v>
      </c>
      <c r="K4304">
        <v>0</v>
      </c>
      <c r="L4304">
        <v>26</v>
      </c>
      <c r="M4304" t="s">
        <v>21</v>
      </c>
      <c r="N4304">
        <v>0</v>
      </c>
      <c r="O4304" t="s">
        <v>42</v>
      </c>
      <c r="P4304" t="s">
        <v>8724</v>
      </c>
      <c r="Q4304" t="s">
        <v>22</v>
      </c>
      <c r="R4304">
        <v>32</v>
      </c>
      <c r="S4304" t="s">
        <v>17</v>
      </c>
      <c r="T4304" t="s">
        <v>17</v>
      </c>
      <c r="U4304" t="s">
        <v>17</v>
      </c>
      <c r="V4304" t="str">
        <f>IF(Table2[[#This Row],[Age]] &lt; 30, "Under 30", IF(Table2[[#This Row],[Age]] &lt; 65, "Other", "Senior"))</f>
        <v>Other</v>
      </c>
      <c r="W4304">
        <v>0</v>
      </c>
      <c r="X4304" t="s">
        <v>17</v>
      </c>
      <c r="Y4304" t="s">
        <v>94</v>
      </c>
      <c r="Z4304" t="s">
        <v>34</v>
      </c>
      <c r="AA4304">
        <v>39</v>
      </c>
      <c r="AB4304">
        <v>729</v>
      </c>
      <c r="AC4304" t="s">
        <v>35</v>
      </c>
      <c r="AD4304" t="s">
        <v>102</v>
      </c>
      <c r="AE4304">
        <f t="shared" si="67"/>
        <v>1</v>
      </c>
      <c r="AF4304">
        <v>1</v>
      </c>
      <c r="AG4304" t="str">
        <f>IF(Table2[[#This Row],[Avg Monthly GB Download]] &lt; 5, "Less than 5 GB", IF(Table2[[#This Row],[Avg Monthly GB Download]] &lt;= 10, "Between 5 and 10 GB", "10 or more GB"))</f>
        <v>10 or more GB</v>
      </c>
    </row>
    <row r="4305" spans="1:33" x14ac:dyDescent="0.3">
      <c r="A4305" t="s">
        <v>8725</v>
      </c>
      <c r="B4305" t="s">
        <v>21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21</v>
      </c>
      <c r="I4305" t="s">
        <v>18</v>
      </c>
      <c r="J4305">
        <v>2.5</v>
      </c>
      <c r="K4305">
        <v>1</v>
      </c>
      <c r="L4305">
        <v>6</v>
      </c>
      <c r="M4305" t="s">
        <v>21</v>
      </c>
      <c r="N4305">
        <v>0</v>
      </c>
      <c r="O4305" t="s">
        <v>90</v>
      </c>
      <c r="P4305" t="s">
        <v>8726</v>
      </c>
      <c r="Q4305" t="s">
        <v>20</v>
      </c>
      <c r="R4305">
        <v>45</v>
      </c>
      <c r="S4305" t="s">
        <v>17</v>
      </c>
      <c r="T4305" t="s">
        <v>17</v>
      </c>
      <c r="U4305" t="s">
        <v>17</v>
      </c>
      <c r="V4305" t="str">
        <f>IF(Table2[[#This Row],[Age]] &lt; 30, "Under 30", IF(Table2[[#This Row],[Age]] &lt; 65, "Other", "Senior"))</f>
        <v>Other</v>
      </c>
      <c r="W4305">
        <v>0</v>
      </c>
      <c r="X4305" t="s">
        <v>17</v>
      </c>
      <c r="Y4305" t="s">
        <v>28</v>
      </c>
      <c r="Z4305" t="s">
        <v>29</v>
      </c>
      <c r="AA4305">
        <v>42</v>
      </c>
      <c r="AB4305">
        <v>42</v>
      </c>
      <c r="AC4305" t="s">
        <v>35</v>
      </c>
      <c r="AD4305" t="s">
        <v>100</v>
      </c>
      <c r="AE4305">
        <f t="shared" si="67"/>
        <v>1</v>
      </c>
      <c r="AF4305">
        <v>1</v>
      </c>
      <c r="AG4305" t="str">
        <f>IF(Table2[[#This Row],[Avg Monthly GB Download]] &lt; 5, "Less than 5 GB", IF(Table2[[#This Row],[Avg Monthly GB Download]] &lt;= 10, "Between 5 and 10 GB", "10 or more GB"))</f>
        <v>Between 5 and 10 GB</v>
      </c>
    </row>
    <row r="4306" spans="1:33" x14ac:dyDescent="0.3">
      <c r="A4306" t="s">
        <v>8727</v>
      </c>
      <c r="B4306" t="s">
        <v>21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21</v>
      </c>
      <c r="I4306" t="s">
        <v>18</v>
      </c>
      <c r="J4306">
        <v>3.5</v>
      </c>
      <c r="K4306">
        <v>3</v>
      </c>
      <c r="L4306">
        <v>2</v>
      </c>
      <c r="M4306" t="s">
        <v>21</v>
      </c>
      <c r="N4306">
        <v>0</v>
      </c>
      <c r="O4306" t="s">
        <v>85</v>
      </c>
      <c r="P4306" t="s">
        <v>8728</v>
      </c>
      <c r="Q4306" t="s">
        <v>20</v>
      </c>
      <c r="R4306">
        <v>72</v>
      </c>
      <c r="S4306" t="s">
        <v>17</v>
      </c>
      <c r="T4306" t="s">
        <v>21</v>
      </c>
      <c r="U4306" t="s">
        <v>17</v>
      </c>
      <c r="V4306" t="str">
        <f>IF(Table2[[#This Row],[Age]] &lt; 30, "Under 30", IF(Table2[[#This Row],[Age]] &lt; 65, "Other", "Senior"))</f>
        <v>Senior</v>
      </c>
      <c r="W4306">
        <v>0</v>
      </c>
      <c r="X4306" t="s">
        <v>17</v>
      </c>
      <c r="Y4306" t="s">
        <v>28</v>
      </c>
      <c r="Z4306" t="s">
        <v>34</v>
      </c>
      <c r="AA4306">
        <v>30</v>
      </c>
      <c r="AB4306">
        <v>30</v>
      </c>
      <c r="AC4306" t="s">
        <v>61</v>
      </c>
      <c r="AD4306" t="s">
        <v>102</v>
      </c>
      <c r="AE4306">
        <f t="shared" si="67"/>
        <v>1</v>
      </c>
      <c r="AF4306">
        <v>1</v>
      </c>
      <c r="AG4306" t="str">
        <f>IF(Table2[[#This Row],[Avg Monthly GB Download]] &lt; 5, "Less than 5 GB", IF(Table2[[#This Row],[Avg Monthly GB Download]] &lt;= 10, "Between 5 and 10 GB", "10 or more GB"))</f>
        <v>Less than 5 GB</v>
      </c>
    </row>
    <row r="4307" spans="1:33" x14ac:dyDescent="0.3">
      <c r="A4307" t="s">
        <v>8729</v>
      </c>
      <c r="B4307" t="s">
        <v>21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17</v>
      </c>
      <c r="I4307" t="s">
        <v>84</v>
      </c>
      <c r="J4307">
        <v>0</v>
      </c>
      <c r="K4307">
        <v>5</v>
      </c>
      <c r="L4307">
        <v>6</v>
      </c>
      <c r="M4307" t="s">
        <v>21</v>
      </c>
      <c r="N4307">
        <v>0</v>
      </c>
      <c r="O4307" t="s">
        <v>46</v>
      </c>
      <c r="P4307" t="s">
        <v>8730</v>
      </c>
      <c r="Q4307" t="s">
        <v>22</v>
      </c>
      <c r="R4307">
        <v>51</v>
      </c>
      <c r="S4307" t="s">
        <v>17</v>
      </c>
      <c r="T4307" t="s">
        <v>17</v>
      </c>
      <c r="U4307" t="s">
        <v>17</v>
      </c>
      <c r="V4307" t="str">
        <f>IF(Table2[[#This Row],[Age]] &lt; 30, "Under 30", IF(Table2[[#This Row],[Age]] &lt; 65, "Other", "Senior"))</f>
        <v>Other</v>
      </c>
      <c r="W4307">
        <v>0</v>
      </c>
      <c r="X4307" t="s">
        <v>21</v>
      </c>
      <c r="Y4307" t="s">
        <v>94</v>
      </c>
      <c r="Z4307" t="s">
        <v>34</v>
      </c>
      <c r="AA4307">
        <v>42</v>
      </c>
      <c r="AB4307">
        <v>1232</v>
      </c>
      <c r="AC4307" t="s">
        <v>61</v>
      </c>
      <c r="AD4307" t="s">
        <v>7516</v>
      </c>
      <c r="AE4307">
        <f t="shared" si="67"/>
        <v>1</v>
      </c>
      <c r="AF4307">
        <v>1</v>
      </c>
      <c r="AG4307" t="str">
        <f>IF(Table2[[#This Row],[Avg Monthly GB Download]] &lt; 5, "Less than 5 GB", IF(Table2[[#This Row],[Avg Monthly GB Download]] &lt;= 10, "Between 5 and 10 GB", "10 or more GB"))</f>
        <v>Between 5 and 10 GB</v>
      </c>
    </row>
    <row r="4308" spans="1:33" x14ac:dyDescent="0.3">
      <c r="A4308" t="s">
        <v>8731</v>
      </c>
      <c r="B4308" t="s">
        <v>21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21</v>
      </c>
      <c r="I4308" t="s">
        <v>18</v>
      </c>
      <c r="J4308">
        <v>23</v>
      </c>
      <c r="K4308">
        <v>5</v>
      </c>
      <c r="L4308">
        <v>5</v>
      </c>
      <c r="M4308" t="s">
        <v>21</v>
      </c>
      <c r="N4308">
        <v>0</v>
      </c>
      <c r="O4308" t="s">
        <v>80</v>
      </c>
      <c r="P4308" t="s">
        <v>8732</v>
      </c>
      <c r="Q4308" t="s">
        <v>20</v>
      </c>
      <c r="R4308">
        <v>34</v>
      </c>
      <c r="S4308" t="s">
        <v>17</v>
      </c>
      <c r="T4308" t="s">
        <v>17</v>
      </c>
      <c r="U4308" t="s">
        <v>17</v>
      </c>
      <c r="V4308" t="str">
        <f>IF(Table2[[#This Row],[Age]] &lt; 30, "Under 30", IF(Table2[[#This Row],[Age]] &lt; 65, "Other", "Senior"))</f>
        <v>Other</v>
      </c>
      <c r="W4308">
        <v>0</v>
      </c>
      <c r="X4308" t="s">
        <v>17</v>
      </c>
      <c r="Y4308" t="s">
        <v>28</v>
      </c>
      <c r="Z4308" t="s">
        <v>34</v>
      </c>
      <c r="AA4308">
        <v>29</v>
      </c>
      <c r="AB4308">
        <v>115</v>
      </c>
      <c r="AC4308" t="s">
        <v>52</v>
      </c>
      <c r="AD4308" t="s">
        <v>53</v>
      </c>
      <c r="AE4308">
        <f t="shared" si="67"/>
        <v>1</v>
      </c>
      <c r="AF4308">
        <v>1</v>
      </c>
      <c r="AG4308" t="str">
        <f>IF(Table2[[#This Row],[Avg Monthly GB Download]] &lt; 5, "Less than 5 GB", IF(Table2[[#This Row],[Avg Monthly GB Download]] &lt;= 10, "Between 5 and 10 GB", "10 or more GB"))</f>
        <v>Between 5 and 10 GB</v>
      </c>
    </row>
    <row r="4309" spans="1:33" x14ac:dyDescent="0.3">
      <c r="A4309" t="s">
        <v>8733</v>
      </c>
      <c r="B4309" t="s">
        <v>21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21</v>
      </c>
      <c r="I4309" t="s">
        <v>18</v>
      </c>
      <c r="J4309">
        <v>2.7</v>
      </c>
      <c r="K4309">
        <v>5</v>
      </c>
      <c r="L4309">
        <v>3</v>
      </c>
      <c r="M4309" t="s">
        <v>21</v>
      </c>
      <c r="N4309">
        <v>0</v>
      </c>
      <c r="O4309" t="s">
        <v>66</v>
      </c>
      <c r="P4309" t="s">
        <v>8734</v>
      </c>
      <c r="Q4309" t="s">
        <v>20</v>
      </c>
      <c r="R4309">
        <v>63</v>
      </c>
      <c r="S4309" t="s">
        <v>17</v>
      </c>
      <c r="T4309" t="s">
        <v>17</v>
      </c>
      <c r="U4309" t="s">
        <v>17</v>
      </c>
      <c r="V4309" t="str">
        <f>IF(Table2[[#This Row],[Age]] &lt; 30, "Under 30", IF(Table2[[#This Row],[Age]] &lt; 65, "Other", "Senior"))</f>
        <v>Other</v>
      </c>
      <c r="W4309">
        <v>0</v>
      </c>
      <c r="X4309" t="s">
        <v>17</v>
      </c>
      <c r="Y4309" t="s">
        <v>28</v>
      </c>
      <c r="Z4309" t="s">
        <v>34</v>
      </c>
      <c r="AA4309">
        <v>50</v>
      </c>
      <c r="AB4309">
        <v>50</v>
      </c>
      <c r="AC4309" t="s">
        <v>61</v>
      </c>
      <c r="AD4309" t="s">
        <v>101</v>
      </c>
      <c r="AE4309">
        <f t="shared" si="67"/>
        <v>1</v>
      </c>
      <c r="AF4309">
        <v>1</v>
      </c>
      <c r="AG4309" t="str">
        <f>IF(Table2[[#This Row],[Avg Monthly GB Download]] &lt; 5, "Less than 5 GB", IF(Table2[[#This Row],[Avg Monthly GB Download]] &lt;= 10, "Between 5 and 10 GB", "10 or more GB"))</f>
        <v>Less than 5 GB</v>
      </c>
    </row>
    <row r="4310" spans="1:33" x14ac:dyDescent="0.3">
      <c r="A4310" t="s">
        <v>8735</v>
      </c>
      <c r="B4310" t="s">
        <v>21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21</v>
      </c>
      <c r="I4310" t="s">
        <v>18</v>
      </c>
      <c r="J4310">
        <v>20.9</v>
      </c>
      <c r="K4310">
        <v>1</v>
      </c>
      <c r="L4310">
        <v>6</v>
      </c>
      <c r="M4310" t="s">
        <v>17</v>
      </c>
      <c r="N4310">
        <v>25</v>
      </c>
      <c r="O4310" t="s">
        <v>68</v>
      </c>
      <c r="P4310" t="s">
        <v>8736</v>
      </c>
      <c r="Q4310" t="s">
        <v>22</v>
      </c>
      <c r="R4310">
        <v>49</v>
      </c>
      <c r="S4310" t="s">
        <v>17</v>
      </c>
      <c r="T4310" t="s">
        <v>17</v>
      </c>
      <c r="U4310" t="s">
        <v>17</v>
      </c>
      <c r="V4310" t="str">
        <f>IF(Table2[[#This Row],[Age]] &lt; 30, "Under 30", IF(Table2[[#This Row],[Age]] &lt; 65, "Other", "Senior"))</f>
        <v>Other</v>
      </c>
      <c r="W4310">
        <v>0</v>
      </c>
      <c r="X4310" t="s">
        <v>21</v>
      </c>
      <c r="Y4310" t="s">
        <v>28</v>
      </c>
      <c r="Z4310" t="s">
        <v>29</v>
      </c>
      <c r="AA4310">
        <v>19</v>
      </c>
      <c r="AB4310">
        <v>163</v>
      </c>
      <c r="AC4310" t="s">
        <v>61</v>
      </c>
      <c r="AD4310" t="s">
        <v>62</v>
      </c>
      <c r="AE4310">
        <f t="shared" si="67"/>
        <v>1</v>
      </c>
      <c r="AF4310">
        <v>1</v>
      </c>
      <c r="AG4310" t="str">
        <f>IF(Table2[[#This Row],[Avg Monthly GB Download]] &lt; 5, "Less than 5 GB", IF(Table2[[#This Row],[Avg Monthly GB Download]] &lt;= 10, "Between 5 and 10 GB", "10 or more GB"))</f>
        <v>Between 5 and 10 GB</v>
      </c>
    </row>
    <row r="4311" spans="1:33" x14ac:dyDescent="0.3">
      <c r="A4311" t="s">
        <v>8737</v>
      </c>
      <c r="B4311" t="s">
        <v>21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21</v>
      </c>
      <c r="I4311" t="s">
        <v>18</v>
      </c>
      <c r="J4311">
        <v>15.9</v>
      </c>
      <c r="K4311">
        <v>5</v>
      </c>
      <c r="L4311">
        <v>2</v>
      </c>
      <c r="M4311" t="s">
        <v>21</v>
      </c>
      <c r="N4311">
        <v>0</v>
      </c>
      <c r="O4311" t="s">
        <v>82</v>
      </c>
      <c r="P4311" t="s">
        <v>8738</v>
      </c>
      <c r="Q4311" t="s">
        <v>20</v>
      </c>
      <c r="R4311">
        <v>62</v>
      </c>
      <c r="S4311" t="s">
        <v>17</v>
      </c>
      <c r="T4311" t="s">
        <v>17</v>
      </c>
      <c r="U4311" t="s">
        <v>17</v>
      </c>
      <c r="V4311" t="str">
        <f>IF(Table2[[#This Row],[Age]] &lt; 30, "Under 30", IF(Table2[[#This Row],[Age]] &lt; 65, "Other", "Senior"))</f>
        <v>Other</v>
      </c>
      <c r="W4311">
        <v>0</v>
      </c>
      <c r="X4311" t="s">
        <v>17</v>
      </c>
      <c r="Y4311" t="s">
        <v>28</v>
      </c>
      <c r="Z4311" t="s">
        <v>34</v>
      </c>
      <c r="AA4311">
        <v>32</v>
      </c>
      <c r="AB4311">
        <v>66</v>
      </c>
      <c r="AC4311" t="s">
        <v>86</v>
      </c>
      <c r="AD4311" t="s">
        <v>87</v>
      </c>
      <c r="AE4311">
        <f t="shared" si="67"/>
        <v>1</v>
      </c>
      <c r="AF4311">
        <v>1</v>
      </c>
      <c r="AG4311" t="str">
        <f>IF(Table2[[#This Row],[Avg Monthly GB Download]] &lt; 5, "Less than 5 GB", IF(Table2[[#This Row],[Avg Monthly GB Download]] &lt;= 10, "Between 5 and 10 GB", "10 or more GB"))</f>
        <v>Less than 5 GB</v>
      </c>
    </row>
    <row r="4312" spans="1:33" x14ac:dyDescent="0.3">
      <c r="A4312" t="s">
        <v>8739</v>
      </c>
      <c r="B4312" t="s">
        <v>21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21</v>
      </c>
      <c r="I4312" t="s">
        <v>18</v>
      </c>
      <c r="J4312">
        <v>20.7</v>
      </c>
      <c r="K4312">
        <v>3</v>
      </c>
      <c r="L4312">
        <v>7</v>
      </c>
      <c r="M4312" t="s">
        <v>21</v>
      </c>
      <c r="N4312">
        <v>0</v>
      </c>
      <c r="O4312" t="s">
        <v>48</v>
      </c>
      <c r="P4312" t="s">
        <v>8740</v>
      </c>
      <c r="Q4312" t="s">
        <v>20</v>
      </c>
      <c r="R4312">
        <v>81</v>
      </c>
      <c r="S4312" t="s">
        <v>17</v>
      </c>
      <c r="T4312" t="s">
        <v>21</v>
      </c>
      <c r="U4312" t="s">
        <v>17</v>
      </c>
      <c r="V4312" t="str">
        <f>IF(Table2[[#This Row],[Age]] &lt; 30, "Under 30", IF(Table2[[#This Row],[Age]] &lt; 65, "Other", "Senior"))</f>
        <v>Senior</v>
      </c>
      <c r="W4312">
        <v>0</v>
      </c>
      <c r="X4312" t="s">
        <v>17</v>
      </c>
      <c r="Y4312" t="s">
        <v>28</v>
      </c>
      <c r="Z4312" t="s">
        <v>34</v>
      </c>
      <c r="AA4312">
        <v>52</v>
      </c>
      <c r="AB4312">
        <v>472</v>
      </c>
      <c r="AC4312" t="s">
        <v>52</v>
      </c>
      <c r="AD4312" t="s">
        <v>53</v>
      </c>
      <c r="AE4312">
        <f t="shared" si="67"/>
        <v>1</v>
      </c>
      <c r="AF4312">
        <v>1</v>
      </c>
      <c r="AG4312" t="str">
        <f>IF(Table2[[#This Row],[Avg Monthly GB Download]] &lt; 5, "Less than 5 GB", IF(Table2[[#This Row],[Avg Monthly GB Download]] &lt;= 10, "Between 5 and 10 GB", "10 or more GB"))</f>
        <v>Between 5 and 10 GB</v>
      </c>
    </row>
    <row r="4313" spans="1:33" x14ac:dyDescent="0.3">
      <c r="A4313" t="s">
        <v>8741</v>
      </c>
      <c r="B4313" t="s">
        <v>21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21</v>
      </c>
      <c r="I4313" t="s">
        <v>18</v>
      </c>
      <c r="J4313">
        <v>9.3000000000000007</v>
      </c>
      <c r="K4313">
        <v>5</v>
      </c>
      <c r="L4313">
        <v>18</v>
      </c>
      <c r="M4313" t="s">
        <v>21</v>
      </c>
      <c r="N4313">
        <v>0</v>
      </c>
      <c r="O4313" t="s">
        <v>67</v>
      </c>
      <c r="P4313" t="s">
        <v>8742</v>
      </c>
      <c r="Q4313" t="s">
        <v>22</v>
      </c>
      <c r="R4313">
        <v>19</v>
      </c>
      <c r="S4313" t="s">
        <v>21</v>
      </c>
      <c r="T4313" t="s">
        <v>17</v>
      </c>
      <c r="U4313" t="s">
        <v>17</v>
      </c>
      <c r="V4313" t="str">
        <f>IF(Table2[[#This Row],[Age]] &lt; 30, "Under 30", IF(Table2[[#This Row],[Age]] &lt; 65, "Other", "Senior"))</f>
        <v>Under 30</v>
      </c>
      <c r="W4313">
        <v>0</v>
      </c>
      <c r="X4313" t="s">
        <v>17</v>
      </c>
      <c r="Y4313" t="s">
        <v>28</v>
      </c>
      <c r="Z4313" t="s">
        <v>34</v>
      </c>
      <c r="AA4313">
        <v>56</v>
      </c>
      <c r="AB4313">
        <v>221</v>
      </c>
      <c r="AC4313" t="s">
        <v>61</v>
      </c>
      <c r="AD4313" t="s">
        <v>83</v>
      </c>
      <c r="AE4313">
        <f t="shared" si="67"/>
        <v>1</v>
      </c>
      <c r="AF4313">
        <v>1</v>
      </c>
      <c r="AG4313" t="str">
        <f>IF(Table2[[#This Row],[Avg Monthly GB Download]] &lt; 5, "Less than 5 GB", IF(Table2[[#This Row],[Avg Monthly GB Download]] &lt;= 10, "Between 5 and 10 GB", "10 or more GB"))</f>
        <v>10 or more GB</v>
      </c>
    </row>
    <row r="4314" spans="1:33" x14ac:dyDescent="0.3">
      <c r="A4314" t="s">
        <v>8743</v>
      </c>
      <c r="B4314" t="s">
        <v>21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21</v>
      </c>
      <c r="I4314" t="s">
        <v>18</v>
      </c>
      <c r="J4314">
        <v>134.1</v>
      </c>
      <c r="K4314">
        <v>2</v>
      </c>
      <c r="L4314">
        <v>6</v>
      </c>
      <c r="M4314" t="s">
        <v>21</v>
      </c>
      <c r="N4314">
        <v>0</v>
      </c>
      <c r="O4314" t="s">
        <v>67</v>
      </c>
      <c r="P4314" t="s">
        <v>8744</v>
      </c>
      <c r="Q4314" t="s">
        <v>22</v>
      </c>
      <c r="R4314">
        <v>78</v>
      </c>
      <c r="S4314" t="s">
        <v>17</v>
      </c>
      <c r="T4314" t="s">
        <v>21</v>
      </c>
      <c r="U4314" t="s">
        <v>17</v>
      </c>
      <c r="V4314" t="str">
        <f>IF(Table2[[#This Row],[Age]] &lt; 30, "Under 30", IF(Table2[[#This Row],[Age]] &lt; 65, "Other", "Senior"))</f>
        <v>Senior</v>
      </c>
      <c r="W4314">
        <v>0</v>
      </c>
      <c r="X4314" t="s">
        <v>21</v>
      </c>
      <c r="Y4314" t="s">
        <v>94</v>
      </c>
      <c r="Z4314" t="s">
        <v>29</v>
      </c>
      <c r="AA4314">
        <v>36</v>
      </c>
      <c r="AB4314">
        <v>1287</v>
      </c>
      <c r="AC4314" t="s">
        <v>44</v>
      </c>
      <c r="AD4314" t="s">
        <v>97</v>
      </c>
      <c r="AE4314">
        <f t="shared" si="67"/>
        <v>1</v>
      </c>
      <c r="AF4314">
        <v>1</v>
      </c>
      <c r="AG4314" t="str">
        <f>IF(Table2[[#This Row],[Avg Monthly GB Download]] &lt; 5, "Less than 5 GB", IF(Table2[[#This Row],[Avg Monthly GB Download]] &lt;= 10, "Between 5 and 10 GB", "10 or more GB"))</f>
        <v>Between 5 and 10 GB</v>
      </c>
    </row>
    <row r="4315" spans="1:33" x14ac:dyDescent="0.3">
      <c r="A4315" t="s">
        <v>8745</v>
      </c>
      <c r="B4315" t="s">
        <v>21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21</v>
      </c>
      <c r="I4315" t="s">
        <v>18</v>
      </c>
      <c r="J4315">
        <v>352.5</v>
      </c>
      <c r="K4315">
        <v>2</v>
      </c>
      <c r="L4315">
        <v>6</v>
      </c>
      <c r="M4315" t="s">
        <v>21</v>
      </c>
      <c r="N4315">
        <v>0</v>
      </c>
      <c r="O4315" t="s">
        <v>71</v>
      </c>
      <c r="P4315" t="s">
        <v>8746</v>
      </c>
      <c r="Q4315" t="s">
        <v>22</v>
      </c>
      <c r="R4315">
        <v>67</v>
      </c>
      <c r="S4315" t="s">
        <v>17</v>
      </c>
      <c r="T4315" t="s">
        <v>21</v>
      </c>
      <c r="U4315" t="s">
        <v>17</v>
      </c>
      <c r="V4315" t="str">
        <f>IF(Table2[[#This Row],[Age]] &lt; 30, "Under 30", IF(Table2[[#This Row],[Age]] &lt; 65, "Other", "Senior"))</f>
        <v>Senior</v>
      </c>
      <c r="W4315">
        <v>0</v>
      </c>
      <c r="X4315" t="s">
        <v>21</v>
      </c>
      <c r="Y4315" t="s">
        <v>28</v>
      </c>
      <c r="Z4315" t="s">
        <v>34</v>
      </c>
      <c r="AA4315">
        <v>64</v>
      </c>
      <c r="AB4315">
        <v>3193</v>
      </c>
      <c r="AC4315" t="s">
        <v>44</v>
      </c>
      <c r="AD4315" t="s">
        <v>45</v>
      </c>
      <c r="AE4315">
        <f t="shared" si="67"/>
        <v>1</v>
      </c>
      <c r="AF4315">
        <v>1</v>
      </c>
      <c r="AG4315" t="str">
        <f>IF(Table2[[#This Row],[Avg Monthly GB Download]] &lt; 5, "Less than 5 GB", IF(Table2[[#This Row],[Avg Monthly GB Download]] &lt;= 10, "Between 5 and 10 GB", "10 or more GB"))</f>
        <v>Between 5 and 10 GB</v>
      </c>
    </row>
    <row r="4316" spans="1:33" x14ac:dyDescent="0.3">
      <c r="A4316" t="s">
        <v>8747</v>
      </c>
      <c r="B4316" t="s">
        <v>21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21</v>
      </c>
      <c r="I4316" t="s">
        <v>18</v>
      </c>
      <c r="J4316">
        <v>4.5999999999999996</v>
      </c>
      <c r="K4316">
        <v>5</v>
      </c>
      <c r="L4316">
        <v>7</v>
      </c>
      <c r="M4316" t="s">
        <v>21</v>
      </c>
      <c r="N4316">
        <v>0</v>
      </c>
      <c r="O4316" t="s">
        <v>74</v>
      </c>
      <c r="P4316" t="s">
        <v>8748</v>
      </c>
      <c r="Q4316" t="s">
        <v>22</v>
      </c>
      <c r="R4316">
        <v>42</v>
      </c>
      <c r="S4316" t="s">
        <v>17</v>
      </c>
      <c r="T4316" t="s">
        <v>17</v>
      </c>
      <c r="U4316" t="s">
        <v>17</v>
      </c>
      <c r="V4316" t="str">
        <f>IF(Table2[[#This Row],[Age]] &lt; 30, "Under 30", IF(Table2[[#This Row],[Age]] &lt; 65, "Other", "Senior"))</f>
        <v>Other</v>
      </c>
      <c r="W4316">
        <v>0</v>
      </c>
      <c r="X4316" t="s">
        <v>17</v>
      </c>
      <c r="Y4316" t="s">
        <v>28</v>
      </c>
      <c r="Z4316" t="s">
        <v>29</v>
      </c>
      <c r="AA4316">
        <v>25</v>
      </c>
      <c r="AB4316">
        <v>25</v>
      </c>
      <c r="AC4316" t="s">
        <v>44</v>
      </c>
      <c r="AD4316" t="s">
        <v>95</v>
      </c>
      <c r="AE4316">
        <f t="shared" si="67"/>
        <v>1</v>
      </c>
      <c r="AF4316">
        <v>1</v>
      </c>
      <c r="AG4316" t="str">
        <f>IF(Table2[[#This Row],[Avg Monthly GB Download]] &lt; 5, "Less than 5 GB", IF(Table2[[#This Row],[Avg Monthly GB Download]] &lt;= 10, "Between 5 and 10 GB", "10 or more GB"))</f>
        <v>Between 5 and 10 GB</v>
      </c>
    </row>
    <row r="4317" spans="1:33" x14ac:dyDescent="0.3">
      <c r="A4317" t="s">
        <v>8749</v>
      </c>
      <c r="B4317" t="s">
        <v>21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21</v>
      </c>
      <c r="I4317" t="s">
        <v>18</v>
      </c>
      <c r="J4317">
        <v>154.4</v>
      </c>
      <c r="K4317">
        <v>3</v>
      </c>
      <c r="L4317">
        <v>4</v>
      </c>
      <c r="M4317" t="s">
        <v>17</v>
      </c>
      <c r="N4317">
        <v>81</v>
      </c>
      <c r="O4317" t="s">
        <v>67</v>
      </c>
      <c r="P4317" t="s">
        <v>8750</v>
      </c>
      <c r="Q4317" t="s">
        <v>20</v>
      </c>
      <c r="R4317">
        <v>61</v>
      </c>
      <c r="S4317" t="s">
        <v>17</v>
      </c>
      <c r="T4317" t="s">
        <v>17</v>
      </c>
      <c r="U4317" t="s">
        <v>17</v>
      </c>
      <c r="V4317" t="str">
        <f>IF(Table2[[#This Row],[Age]] &lt; 30, "Under 30", IF(Table2[[#This Row],[Age]] &lt; 65, "Other", "Senior"))</f>
        <v>Other</v>
      </c>
      <c r="W4317">
        <v>0</v>
      </c>
      <c r="X4317" t="s">
        <v>21</v>
      </c>
      <c r="Y4317" t="s">
        <v>28</v>
      </c>
      <c r="Z4317" t="s">
        <v>34</v>
      </c>
      <c r="AA4317">
        <v>64</v>
      </c>
      <c r="AB4317">
        <v>2695</v>
      </c>
      <c r="AC4317" t="s">
        <v>44</v>
      </c>
      <c r="AD4317" t="s">
        <v>88</v>
      </c>
      <c r="AE4317">
        <f t="shared" si="67"/>
        <v>1</v>
      </c>
      <c r="AF4317">
        <v>1</v>
      </c>
      <c r="AG4317" t="str">
        <f>IF(Table2[[#This Row],[Avg Monthly GB Download]] &lt; 5, "Less than 5 GB", IF(Table2[[#This Row],[Avg Monthly GB Download]] &lt;= 10, "Between 5 and 10 GB", "10 or more GB"))</f>
        <v>Less than 5 GB</v>
      </c>
    </row>
    <row r="4318" spans="1:33" x14ac:dyDescent="0.3">
      <c r="A4318" t="s">
        <v>8751</v>
      </c>
      <c r="B4318" t="s">
        <v>21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17</v>
      </c>
      <c r="I4318" t="s">
        <v>84</v>
      </c>
      <c r="J4318">
        <v>0</v>
      </c>
      <c r="K4318">
        <v>3</v>
      </c>
      <c r="L4318">
        <v>2</v>
      </c>
      <c r="M4318" t="s">
        <v>21</v>
      </c>
      <c r="N4318">
        <v>0</v>
      </c>
      <c r="O4318" t="s">
        <v>23</v>
      </c>
      <c r="P4318" t="s">
        <v>8752</v>
      </c>
      <c r="Q4318" t="s">
        <v>20</v>
      </c>
      <c r="R4318">
        <v>39</v>
      </c>
      <c r="S4318" t="s">
        <v>17</v>
      </c>
      <c r="T4318" t="s">
        <v>17</v>
      </c>
      <c r="U4318" t="s">
        <v>17</v>
      </c>
      <c r="V4318" t="str">
        <f>IF(Table2[[#This Row],[Age]] &lt; 30, "Under 30", IF(Table2[[#This Row],[Age]] &lt; 65, "Other", "Senior"))</f>
        <v>Other</v>
      </c>
      <c r="W4318">
        <v>0</v>
      </c>
      <c r="X4318" t="s">
        <v>21</v>
      </c>
      <c r="Y4318" t="s">
        <v>28</v>
      </c>
      <c r="Z4318" t="s">
        <v>34</v>
      </c>
      <c r="AA4318">
        <v>31</v>
      </c>
      <c r="AB4318">
        <v>383</v>
      </c>
      <c r="AC4318" t="s">
        <v>61</v>
      </c>
      <c r="AD4318" t="s">
        <v>101</v>
      </c>
      <c r="AE4318">
        <f t="shared" si="67"/>
        <v>1</v>
      </c>
      <c r="AF4318">
        <v>1</v>
      </c>
      <c r="AG4318" t="str">
        <f>IF(Table2[[#This Row],[Avg Monthly GB Download]] &lt; 5, "Less than 5 GB", IF(Table2[[#This Row],[Avg Monthly GB Download]] &lt;= 10, "Between 5 and 10 GB", "10 or more GB"))</f>
        <v>Less than 5 GB</v>
      </c>
    </row>
    <row r="4319" spans="1:33" x14ac:dyDescent="0.3">
      <c r="A4319" t="s">
        <v>8753</v>
      </c>
      <c r="B4319" t="s">
        <v>21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17</v>
      </c>
      <c r="I4319" t="s">
        <v>84</v>
      </c>
      <c r="J4319">
        <v>0</v>
      </c>
      <c r="K4319">
        <v>5</v>
      </c>
      <c r="L4319">
        <v>13</v>
      </c>
      <c r="M4319" t="s">
        <v>21</v>
      </c>
      <c r="N4319">
        <v>0</v>
      </c>
      <c r="O4319" t="s">
        <v>90</v>
      </c>
      <c r="P4319" t="s">
        <v>8754</v>
      </c>
      <c r="Q4319" t="s">
        <v>20</v>
      </c>
      <c r="R4319">
        <v>66</v>
      </c>
      <c r="S4319" t="s">
        <v>17</v>
      </c>
      <c r="T4319" t="s">
        <v>21</v>
      </c>
      <c r="U4319" t="s">
        <v>17</v>
      </c>
      <c r="V4319" t="str">
        <f>IF(Table2[[#This Row],[Age]] &lt; 30, "Under 30", IF(Table2[[#This Row],[Age]] &lt; 65, "Other", "Senior"))</f>
        <v>Senior</v>
      </c>
      <c r="W4319">
        <v>0</v>
      </c>
      <c r="X4319" t="s">
        <v>17</v>
      </c>
      <c r="Y4319" t="s">
        <v>28</v>
      </c>
      <c r="Z4319" t="s">
        <v>29</v>
      </c>
      <c r="AA4319">
        <v>43</v>
      </c>
      <c r="AB4319">
        <v>231</v>
      </c>
      <c r="AC4319" t="s">
        <v>61</v>
      </c>
      <c r="AD4319" t="s">
        <v>62</v>
      </c>
      <c r="AE4319">
        <f t="shared" si="67"/>
        <v>1</v>
      </c>
      <c r="AF4319">
        <v>1</v>
      </c>
      <c r="AG4319" t="str">
        <f>IF(Table2[[#This Row],[Avg Monthly GB Download]] &lt; 5, "Less than 5 GB", IF(Table2[[#This Row],[Avg Monthly GB Download]] &lt;= 10, "Between 5 and 10 GB", "10 or more GB"))</f>
        <v>10 or more GB</v>
      </c>
    </row>
    <row r="4320" spans="1:33" x14ac:dyDescent="0.3">
      <c r="A4320" t="s">
        <v>8755</v>
      </c>
      <c r="B4320" t="s">
        <v>21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21</v>
      </c>
      <c r="I4320" t="s">
        <v>18</v>
      </c>
      <c r="J4320">
        <v>22.2</v>
      </c>
      <c r="K4320">
        <v>4</v>
      </c>
      <c r="L4320">
        <v>21</v>
      </c>
      <c r="M4320" t="s">
        <v>21</v>
      </c>
      <c r="N4320">
        <v>0</v>
      </c>
      <c r="O4320" t="s">
        <v>71</v>
      </c>
      <c r="P4320" t="s">
        <v>8756</v>
      </c>
      <c r="Q4320" t="s">
        <v>22</v>
      </c>
      <c r="R4320">
        <v>30</v>
      </c>
      <c r="S4320" t="s">
        <v>17</v>
      </c>
      <c r="T4320" t="s">
        <v>17</v>
      </c>
      <c r="U4320" t="s">
        <v>17</v>
      </c>
      <c r="V4320" t="str">
        <f>IF(Table2[[#This Row],[Age]] &lt; 30, "Under 30", IF(Table2[[#This Row],[Age]] &lt; 65, "Other", "Senior"))</f>
        <v>Other</v>
      </c>
      <c r="W4320">
        <v>0</v>
      </c>
      <c r="X4320" t="s">
        <v>17</v>
      </c>
      <c r="Y4320" t="s">
        <v>28</v>
      </c>
      <c r="Z4320" t="s">
        <v>29</v>
      </c>
      <c r="AA4320">
        <v>35</v>
      </c>
      <c r="AB4320">
        <v>385</v>
      </c>
      <c r="AC4320" t="s">
        <v>86</v>
      </c>
      <c r="AD4320" t="s">
        <v>87</v>
      </c>
      <c r="AE4320">
        <f t="shared" si="67"/>
        <v>1</v>
      </c>
      <c r="AF4320">
        <v>1</v>
      </c>
      <c r="AG4320" t="str">
        <f>IF(Table2[[#This Row],[Avg Monthly GB Download]] &lt; 5, "Less than 5 GB", IF(Table2[[#This Row],[Avg Monthly GB Download]] &lt;= 10, "Between 5 and 10 GB", "10 or more GB"))</f>
        <v>10 or more GB</v>
      </c>
    </row>
    <row r="4321" spans="1:33" x14ac:dyDescent="0.3">
      <c r="A4321" t="s">
        <v>8757</v>
      </c>
      <c r="B4321" t="s">
        <v>21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21</v>
      </c>
      <c r="I4321" t="s">
        <v>18</v>
      </c>
      <c r="J4321">
        <v>32.6</v>
      </c>
      <c r="K4321">
        <v>0</v>
      </c>
      <c r="L4321">
        <v>9</v>
      </c>
      <c r="M4321" t="s">
        <v>21</v>
      </c>
      <c r="N4321">
        <v>0</v>
      </c>
      <c r="O4321" t="s">
        <v>39</v>
      </c>
      <c r="P4321" t="s">
        <v>8758</v>
      </c>
      <c r="Q4321" t="s">
        <v>20</v>
      </c>
      <c r="R4321">
        <v>42</v>
      </c>
      <c r="S4321" t="s">
        <v>17</v>
      </c>
      <c r="T4321" t="s">
        <v>17</v>
      </c>
      <c r="U4321" t="s">
        <v>17</v>
      </c>
      <c r="V4321" t="str">
        <f>IF(Table2[[#This Row],[Age]] &lt; 30, "Under 30", IF(Table2[[#This Row],[Age]] &lt; 65, "Other", "Senior"))</f>
        <v>Other</v>
      </c>
      <c r="W4321">
        <v>0</v>
      </c>
      <c r="X4321" t="s">
        <v>21</v>
      </c>
      <c r="Y4321" t="s">
        <v>28</v>
      </c>
      <c r="Z4321" t="s">
        <v>34</v>
      </c>
      <c r="AA4321">
        <v>37</v>
      </c>
      <c r="AB4321">
        <v>396</v>
      </c>
      <c r="AC4321" t="s">
        <v>61</v>
      </c>
      <c r="AD4321" t="s">
        <v>93</v>
      </c>
      <c r="AE4321">
        <f t="shared" si="67"/>
        <v>1</v>
      </c>
      <c r="AF4321">
        <v>1</v>
      </c>
      <c r="AG4321" t="str">
        <f>IF(Table2[[#This Row],[Avg Monthly GB Download]] &lt; 5, "Less than 5 GB", IF(Table2[[#This Row],[Avg Monthly GB Download]] &lt;= 10, "Between 5 and 10 GB", "10 or more GB"))</f>
        <v>Between 5 and 10 GB</v>
      </c>
    </row>
    <row r="4322" spans="1:33" x14ac:dyDescent="0.3">
      <c r="A4322" t="s">
        <v>8759</v>
      </c>
      <c r="B4322" t="s">
        <v>21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21</v>
      </c>
      <c r="I4322" t="s">
        <v>18</v>
      </c>
      <c r="J4322">
        <v>1.8</v>
      </c>
      <c r="K4322">
        <v>3</v>
      </c>
      <c r="L4322">
        <v>2</v>
      </c>
      <c r="M4322" t="s">
        <v>21</v>
      </c>
      <c r="N4322">
        <v>0</v>
      </c>
      <c r="O4322" t="s">
        <v>78</v>
      </c>
      <c r="P4322" t="s">
        <v>8760</v>
      </c>
      <c r="Q4322" t="s">
        <v>22</v>
      </c>
      <c r="R4322">
        <v>47</v>
      </c>
      <c r="S4322" t="s">
        <v>17</v>
      </c>
      <c r="T4322" t="s">
        <v>17</v>
      </c>
      <c r="U4322" t="s">
        <v>17</v>
      </c>
      <c r="V4322" t="str">
        <f>IF(Table2[[#This Row],[Age]] &lt; 30, "Under 30", IF(Table2[[#This Row],[Age]] &lt; 65, "Other", "Senior"))</f>
        <v>Other</v>
      </c>
      <c r="W4322">
        <v>0</v>
      </c>
      <c r="X4322" t="s">
        <v>17</v>
      </c>
      <c r="Y4322" t="s">
        <v>28</v>
      </c>
      <c r="Z4322" t="s">
        <v>29</v>
      </c>
      <c r="AA4322">
        <v>22</v>
      </c>
      <c r="AB4322">
        <v>22</v>
      </c>
      <c r="AC4322" t="s">
        <v>35</v>
      </c>
      <c r="AD4322" t="s">
        <v>100</v>
      </c>
      <c r="AE4322">
        <f t="shared" si="67"/>
        <v>1</v>
      </c>
      <c r="AF4322">
        <v>1</v>
      </c>
      <c r="AG4322" t="str">
        <f>IF(Table2[[#This Row],[Avg Monthly GB Download]] &lt; 5, "Less than 5 GB", IF(Table2[[#This Row],[Avg Monthly GB Download]] &lt;= 10, "Between 5 and 10 GB", "10 or more GB"))</f>
        <v>Less than 5 GB</v>
      </c>
    </row>
    <row r="4323" spans="1:33" x14ac:dyDescent="0.3">
      <c r="A4323" t="s">
        <v>8761</v>
      </c>
      <c r="B4323" t="s">
        <v>21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21</v>
      </c>
      <c r="I4323" t="s">
        <v>18</v>
      </c>
      <c r="J4323">
        <v>33</v>
      </c>
      <c r="K4323">
        <v>4</v>
      </c>
      <c r="L4323">
        <v>2</v>
      </c>
      <c r="M4323" t="s">
        <v>17</v>
      </c>
      <c r="N4323">
        <v>23</v>
      </c>
      <c r="O4323" t="s">
        <v>77</v>
      </c>
      <c r="P4323" t="s">
        <v>8762</v>
      </c>
      <c r="Q4323" t="s">
        <v>20</v>
      </c>
      <c r="R4323">
        <v>35</v>
      </c>
      <c r="S4323" t="s">
        <v>17</v>
      </c>
      <c r="T4323" t="s">
        <v>17</v>
      </c>
      <c r="U4323" t="s">
        <v>17</v>
      </c>
      <c r="V4323" t="str">
        <f>IF(Table2[[#This Row],[Age]] &lt; 30, "Under 30", IF(Table2[[#This Row],[Age]] &lt; 65, "Other", "Senior"))</f>
        <v>Other</v>
      </c>
      <c r="W4323">
        <v>0</v>
      </c>
      <c r="X4323" t="s">
        <v>17</v>
      </c>
      <c r="Y4323" t="s">
        <v>28</v>
      </c>
      <c r="Z4323" t="s">
        <v>29</v>
      </c>
      <c r="AA4323">
        <v>35</v>
      </c>
      <c r="AB4323">
        <v>537</v>
      </c>
      <c r="AC4323" t="s">
        <v>35</v>
      </c>
      <c r="AD4323" t="s">
        <v>100</v>
      </c>
      <c r="AE4323">
        <f t="shared" si="67"/>
        <v>1</v>
      </c>
      <c r="AF4323">
        <v>1</v>
      </c>
      <c r="AG4323" t="str">
        <f>IF(Table2[[#This Row],[Avg Monthly GB Download]] &lt; 5, "Less than 5 GB", IF(Table2[[#This Row],[Avg Monthly GB Download]] &lt;= 10, "Between 5 and 10 GB", "10 or more GB"))</f>
        <v>Less than 5 GB</v>
      </c>
    </row>
    <row r="4324" spans="1:33" x14ac:dyDescent="0.3">
      <c r="A4324" t="s">
        <v>8763</v>
      </c>
      <c r="B4324" t="s">
        <v>21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21</v>
      </c>
      <c r="I4324" t="s">
        <v>18</v>
      </c>
      <c r="J4324">
        <v>7</v>
      </c>
      <c r="K4324">
        <v>0</v>
      </c>
      <c r="L4324">
        <v>14</v>
      </c>
      <c r="M4324" t="s">
        <v>21</v>
      </c>
      <c r="N4324">
        <v>0</v>
      </c>
      <c r="O4324" t="s">
        <v>75</v>
      </c>
      <c r="P4324" t="s">
        <v>8764</v>
      </c>
      <c r="Q4324" t="s">
        <v>20</v>
      </c>
      <c r="R4324">
        <v>24</v>
      </c>
      <c r="S4324" t="s">
        <v>21</v>
      </c>
      <c r="T4324" t="s">
        <v>17</v>
      </c>
      <c r="U4324" t="s">
        <v>17</v>
      </c>
      <c r="V4324" t="str">
        <f>IF(Table2[[#This Row],[Age]] &lt; 30, "Under 30", IF(Table2[[#This Row],[Age]] &lt; 65, "Other", "Senior"))</f>
        <v>Under 30</v>
      </c>
      <c r="W4324">
        <v>0</v>
      </c>
      <c r="X4324" t="s">
        <v>17</v>
      </c>
      <c r="Y4324" t="s">
        <v>28</v>
      </c>
      <c r="Z4324" t="s">
        <v>29</v>
      </c>
      <c r="AA4324">
        <v>41</v>
      </c>
      <c r="AB4324">
        <v>41</v>
      </c>
      <c r="AC4324" t="s">
        <v>44</v>
      </c>
      <c r="AD4324" t="s">
        <v>88</v>
      </c>
      <c r="AE4324">
        <f t="shared" si="67"/>
        <v>1</v>
      </c>
      <c r="AF4324">
        <v>1</v>
      </c>
      <c r="AG4324" t="str">
        <f>IF(Table2[[#This Row],[Avg Monthly GB Download]] &lt; 5, "Less than 5 GB", IF(Table2[[#This Row],[Avg Monthly GB Download]] &lt;= 10, "Between 5 and 10 GB", "10 or more GB"))</f>
        <v>10 or more GB</v>
      </c>
    </row>
    <row r="4325" spans="1:33" x14ac:dyDescent="0.3">
      <c r="A4325" t="s">
        <v>8765</v>
      </c>
      <c r="B4325" t="s">
        <v>21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21</v>
      </c>
      <c r="I4325" t="s">
        <v>18</v>
      </c>
      <c r="J4325">
        <v>102.1</v>
      </c>
      <c r="K4325">
        <v>1</v>
      </c>
      <c r="L4325">
        <v>9</v>
      </c>
      <c r="M4325" t="s">
        <v>21</v>
      </c>
      <c r="N4325">
        <v>0</v>
      </c>
      <c r="O4325" t="s">
        <v>56</v>
      </c>
      <c r="P4325" t="s">
        <v>8766</v>
      </c>
      <c r="Q4325" t="s">
        <v>22</v>
      </c>
      <c r="R4325">
        <v>41</v>
      </c>
      <c r="S4325" t="s">
        <v>17</v>
      </c>
      <c r="T4325" t="s">
        <v>17</v>
      </c>
      <c r="U4325" t="s">
        <v>17</v>
      </c>
      <c r="V4325" t="str">
        <f>IF(Table2[[#This Row],[Age]] &lt; 30, "Under 30", IF(Table2[[#This Row],[Age]] &lt; 65, "Other", "Senior"))</f>
        <v>Other</v>
      </c>
      <c r="W4325">
        <v>0</v>
      </c>
      <c r="X4325" t="s">
        <v>21</v>
      </c>
      <c r="Y4325" t="s">
        <v>28</v>
      </c>
      <c r="Z4325" t="s">
        <v>34</v>
      </c>
      <c r="AA4325">
        <v>42</v>
      </c>
      <c r="AB4325">
        <v>530</v>
      </c>
      <c r="AC4325" t="s">
        <v>86</v>
      </c>
      <c r="AD4325" t="s">
        <v>87</v>
      </c>
      <c r="AE4325">
        <f t="shared" si="67"/>
        <v>1</v>
      </c>
      <c r="AF4325">
        <v>1</v>
      </c>
      <c r="AG4325" t="str">
        <f>IF(Table2[[#This Row],[Avg Monthly GB Download]] &lt; 5, "Less than 5 GB", IF(Table2[[#This Row],[Avg Monthly GB Download]] &lt;= 10, "Between 5 and 10 GB", "10 or more GB"))</f>
        <v>Between 5 and 10 GB</v>
      </c>
    </row>
    <row r="4326" spans="1:33" x14ac:dyDescent="0.3">
      <c r="A4326" t="s">
        <v>8767</v>
      </c>
      <c r="B4326" t="s">
        <v>21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21</v>
      </c>
      <c r="I4326" t="s">
        <v>18</v>
      </c>
      <c r="J4326">
        <v>2.4</v>
      </c>
      <c r="K4326">
        <v>1</v>
      </c>
      <c r="L4326">
        <v>12</v>
      </c>
      <c r="M4326" t="s">
        <v>21</v>
      </c>
      <c r="N4326">
        <v>0</v>
      </c>
      <c r="O4326" t="s">
        <v>37</v>
      </c>
      <c r="P4326" t="s">
        <v>8768</v>
      </c>
      <c r="Q4326" t="s">
        <v>20</v>
      </c>
      <c r="R4326">
        <v>21</v>
      </c>
      <c r="S4326" t="s">
        <v>21</v>
      </c>
      <c r="T4326" t="s">
        <v>17</v>
      </c>
      <c r="U4326" t="s">
        <v>17</v>
      </c>
      <c r="V4326" t="str">
        <f>IF(Table2[[#This Row],[Age]] &lt; 30, "Under 30", IF(Table2[[#This Row],[Age]] &lt; 65, "Other", "Senior"))</f>
        <v>Under 30</v>
      </c>
      <c r="W4326">
        <v>0</v>
      </c>
      <c r="X4326" t="s">
        <v>17</v>
      </c>
      <c r="Y4326" t="s">
        <v>28</v>
      </c>
      <c r="Z4326" t="s">
        <v>34</v>
      </c>
      <c r="AA4326">
        <v>34</v>
      </c>
      <c r="AB4326">
        <v>34</v>
      </c>
      <c r="AC4326" t="s">
        <v>61</v>
      </c>
      <c r="AD4326" t="s">
        <v>93</v>
      </c>
      <c r="AE4326">
        <f t="shared" si="67"/>
        <v>1</v>
      </c>
      <c r="AF4326">
        <v>1</v>
      </c>
      <c r="AG4326" t="str">
        <f>IF(Table2[[#This Row],[Avg Monthly GB Download]] &lt; 5, "Less than 5 GB", IF(Table2[[#This Row],[Avg Monthly GB Download]] &lt;= 10, "Between 5 and 10 GB", "10 or more GB"))</f>
        <v>10 or more GB</v>
      </c>
    </row>
    <row r="4327" spans="1:33" x14ac:dyDescent="0.3">
      <c r="A4327" t="s">
        <v>8769</v>
      </c>
      <c r="B4327" t="s">
        <v>21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21</v>
      </c>
      <c r="I4327" t="s">
        <v>18</v>
      </c>
      <c r="J4327">
        <v>82.9</v>
      </c>
      <c r="K4327">
        <v>1</v>
      </c>
      <c r="L4327">
        <v>5</v>
      </c>
      <c r="M4327" t="s">
        <v>21</v>
      </c>
      <c r="N4327">
        <v>0</v>
      </c>
      <c r="O4327" t="s">
        <v>60</v>
      </c>
      <c r="P4327" t="s">
        <v>8770</v>
      </c>
      <c r="Q4327" t="s">
        <v>20</v>
      </c>
      <c r="R4327">
        <v>55</v>
      </c>
      <c r="S4327" t="s">
        <v>17</v>
      </c>
      <c r="T4327" t="s">
        <v>17</v>
      </c>
      <c r="U4327" t="s">
        <v>17</v>
      </c>
      <c r="V4327" t="str">
        <f>IF(Table2[[#This Row],[Age]] &lt; 30, "Under 30", IF(Table2[[#This Row],[Age]] &lt; 65, "Other", "Senior"))</f>
        <v>Other</v>
      </c>
      <c r="W4327">
        <v>0</v>
      </c>
      <c r="X4327" t="s">
        <v>21</v>
      </c>
      <c r="Y4327" t="s">
        <v>28</v>
      </c>
      <c r="Z4327" t="s">
        <v>34</v>
      </c>
      <c r="AA4327">
        <v>54</v>
      </c>
      <c r="AB4327">
        <v>1176</v>
      </c>
      <c r="AC4327" t="s">
        <v>61</v>
      </c>
      <c r="AD4327" t="s">
        <v>83</v>
      </c>
      <c r="AE4327">
        <f t="shared" si="67"/>
        <v>1</v>
      </c>
      <c r="AF4327">
        <v>1</v>
      </c>
      <c r="AG4327" t="str">
        <f>IF(Table2[[#This Row],[Avg Monthly GB Download]] &lt; 5, "Less than 5 GB", IF(Table2[[#This Row],[Avg Monthly GB Download]] &lt;= 10, "Between 5 and 10 GB", "10 or more GB"))</f>
        <v>Between 5 and 10 GB</v>
      </c>
    </row>
    <row r="4328" spans="1:33" x14ac:dyDescent="0.3">
      <c r="A4328" t="s">
        <v>8771</v>
      </c>
      <c r="B4328" t="s">
        <v>21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21</v>
      </c>
      <c r="I4328" t="s">
        <v>18</v>
      </c>
      <c r="J4328">
        <v>10.4</v>
      </c>
      <c r="K4328">
        <v>2</v>
      </c>
      <c r="L4328">
        <v>5</v>
      </c>
      <c r="M4328" t="s">
        <v>21</v>
      </c>
      <c r="N4328">
        <v>0</v>
      </c>
      <c r="O4328" t="s">
        <v>89</v>
      </c>
      <c r="P4328" t="s">
        <v>8772</v>
      </c>
      <c r="Q4328" t="s">
        <v>20</v>
      </c>
      <c r="R4328">
        <v>74</v>
      </c>
      <c r="S4328" t="s">
        <v>17</v>
      </c>
      <c r="T4328" t="s">
        <v>21</v>
      </c>
      <c r="U4328" t="s">
        <v>17</v>
      </c>
      <c r="V4328" t="str">
        <f>IF(Table2[[#This Row],[Age]] &lt; 30, "Under 30", IF(Table2[[#This Row],[Age]] &lt; 65, "Other", "Senior"))</f>
        <v>Senior</v>
      </c>
      <c r="W4328">
        <v>0</v>
      </c>
      <c r="X4328" t="s">
        <v>17</v>
      </c>
      <c r="Y4328" t="s">
        <v>28</v>
      </c>
      <c r="Z4328" t="s">
        <v>29</v>
      </c>
      <c r="AA4328">
        <v>41</v>
      </c>
      <c r="AB4328">
        <v>86</v>
      </c>
      <c r="AC4328" t="s">
        <v>44</v>
      </c>
      <c r="AD4328" t="s">
        <v>45</v>
      </c>
      <c r="AE4328">
        <f t="shared" si="67"/>
        <v>1</v>
      </c>
      <c r="AF4328">
        <v>1</v>
      </c>
      <c r="AG4328" t="str">
        <f>IF(Table2[[#This Row],[Avg Monthly GB Download]] &lt; 5, "Less than 5 GB", IF(Table2[[#This Row],[Avg Monthly GB Download]] &lt;= 10, "Between 5 and 10 GB", "10 or more GB"))</f>
        <v>Between 5 and 10 GB</v>
      </c>
    </row>
    <row r="4329" spans="1:33" x14ac:dyDescent="0.3">
      <c r="A4329" t="s">
        <v>8773</v>
      </c>
      <c r="B4329" t="s">
        <v>21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17</v>
      </c>
      <c r="I4329" t="s">
        <v>84</v>
      </c>
      <c r="J4329">
        <v>0</v>
      </c>
      <c r="K4329">
        <v>0</v>
      </c>
      <c r="L4329">
        <v>2</v>
      </c>
      <c r="M4329" t="s">
        <v>21</v>
      </c>
      <c r="N4329">
        <v>0</v>
      </c>
      <c r="O4329" t="s">
        <v>48</v>
      </c>
      <c r="P4329" t="s">
        <v>8774</v>
      </c>
      <c r="Q4329" t="s">
        <v>20</v>
      </c>
      <c r="R4329">
        <v>78</v>
      </c>
      <c r="S4329" t="s">
        <v>17</v>
      </c>
      <c r="T4329" t="s">
        <v>21</v>
      </c>
      <c r="U4329" t="s">
        <v>17</v>
      </c>
      <c r="V4329" t="str">
        <f>IF(Table2[[#This Row],[Age]] &lt; 30, "Under 30", IF(Table2[[#This Row],[Age]] &lt; 65, "Other", "Senior"))</f>
        <v>Senior</v>
      </c>
      <c r="W4329">
        <v>0</v>
      </c>
      <c r="X4329" t="s">
        <v>17</v>
      </c>
      <c r="Y4329" t="s">
        <v>28</v>
      </c>
      <c r="Z4329" t="s">
        <v>29</v>
      </c>
      <c r="AA4329">
        <v>21</v>
      </c>
      <c r="AB4329">
        <v>40</v>
      </c>
      <c r="AC4329" t="s">
        <v>44</v>
      </c>
      <c r="AD4329" t="s">
        <v>95</v>
      </c>
      <c r="AE4329">
        <f t="shared" si="67"/>
        <v>1</v>
      </c>
      <c r="AF4329">
        <v>1</v>
      </c>
      <c r="AG4329" t="str">
        <f>IF(Table2[[#This Row],[Avg Monthly GB Download]] &lt; 5, "Less than 5 GB", IF(Table2[[#This Row],[Avg Monthly GB Download]] &lt;= 10, "Between 5 and 10 GB", "10 or more GB"))</f>
        <v>Less than 5 GB</v>
      </c>
    </row>
    <row r="4330" spans="1:33" x14ac:dyDescent="0.3">
      <c r="A4330" t="s">
        <v>8775</v>
      </c>
      <c r="B4330" t="s">
        <v>21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21</v>
      </c>
      <c r="I4330" t="s">
        <v>18</v>
      </c>
      <c r="J4330">
        <v>2.8</v>
      </c>
      <c r="K4330">
        <v>1</v>
      </c>
      <c r="L4330">
        <v>2</v>
      </c>
      <c r="M4330" t="s">
        <v>21</v>
      </c>
      <c r="N4330">
        <v>0</v>
      </c>
      <c r="O4330" t="s">
        <v>32</v>
      </c>
      <c r="P4330" t="s">
        <v>8776</v>
      </c>
      <c r="Q4330" t="s">
        <v>22</v>
      </c>
      <c r="R4330">
        <v>68</v>
      </c>
      <c r="S4330" t="s">
        <v>17</v>
      </c>
      <c r="T4330" t="s">
        <v>21</v>
      </c>
      <c r="U4330" t="s">
        <v>17</v>
      </c>
      <c r="V4330" t="str">
        <f>IF(Table2[[#This Row],[Age]] &lt; 30, "Under 30", IF(Table2[[#This Row],[Age]] &lt; 65, "Other", "Senior"))</f>
        <v>Senior</v>
      </c>
      <c r="W4330">
        <v>0</v>
      </c>
      <c r="X4330" t="s">
        <v>17</v>
      </c>
      <c r="Y4330" t="s">
        <v>28</v>
      </c>
      <c r="Z4330" t="s">
        <v>34</v>
      </c>
      <c r="AA4330">
        <v>56</v>
      </c>
      <c r="AB4330">
        <v>56</v>
      </c>
      <c r="AC4330" t="s">
        <v>44</v>
      </c>
      <c r="AD4330" t="s">
        <v>88</v>
      </c>
      <c r="AE4330">
        <f t="shared" si="67"/>
        <v>1</v>
      </c>
      <c r="AF4330">
        <v>1</v>
      </c>
      <c r="AG4330" t="str">
        <f>IF(Table2[[#This Row],[Avg Monthly GB Download]] &lt; 5, "Less than 5 GB", IF(Table2[[#This Row],[Avg Monthly GB Download]] &lt;= 10, "Between 5 and 10 GB", "10 or more GB"))</f>
        <v>Less than 5 GB</v>
      </c>
    </row>
    <row r="4331" spans="1:33" x14ac:dyDescent="0.3">
      <c r="A4331" t="s">
        <v>8777</v>
      </c>
      <c r="B4331" t="s">
        <v>21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21</v>
      </c>
      <c r="I4331" t="s">
        <v>18</v>
      </c>
      <c r="J4331">
        <v>13.2</v>
      </c>
      <c r="K4331">
        <v>0</v>
      </c>
      <c r="L4331">
        <v>7</v>
      </c>
      <c r="M4331" t="s">
        <v>21</v>
      </c>
      <c r="N4331">
        <v>0</v>
      </c>
      <c r="O4331" t="s">
        <v>38</v>
      </c>
      <c r="P4331" t="s">
        <v>8778</v>
      </c>
      <c r="Q4331" t="s">
        <v>22</v>
      </c>
      <c r="R4331">
        <v>36</v>
      </c>
      <c r="S4331" t="s">
        <v>17</v>
      </c>
      <c r="T4331" t="s">
        <v>17</v>
      </c>
      <c r="U4331" t="s">
        <v>17</v>
      </c>
      <c r="V4331" t="str">
        <f>IF(Table2[[#This Row],[Age]] &lt; 30, "Under 30", IF(Table2[[#This Row],[Age]] &lt; 65, "Other", "Senior"))</f>
        <v>Other</v>
      </c>
      <c r="W4331">
        <v>0</v>
      </c>
      <c r="X4331" t="s">
        <v>17</v>
      </c>
      <c r="Y4331" t="s">
        <v>28</v>
      </c>
      <c r="Z4331" t="s">
        <v>34</v>
      </c>
      <c r="AA4331">
        <v>44</v>
      </c>
      <c r="AB4331">
        <v>253</v>
      </c>
      <c r="AC4331" t="s">
        <v>61</v>
      </c>
      <c r="AD4331" t="s">
        <v>101</v>
      </c>
      <c r="AE4331">
        <f t="shared" si="67"/>
        <v>1</v>
      </c>
      <c r="AF4331">
        <v>1</v>
      </c>
      <c r="AG4331" t="str">
        <f>IF(Table2[[#This Row],[Avg Monthly GB Download]] &lt; 5, "Less than 5 GB", IF(Table2[[#This Row],[Avg Monthly GB Download]] &lt;= 10, "Between 5 and 10 GB", "10 or more GB"))</f>
        <v>Between 5 and 10 GB</v>
      </c>
    </row>
    <row r="4332" spans="1:33" x14ac:dyDescent="0.3">
      <c r="A4332" t="s">
        <v>8779</v>
      </c>
      <c r="B4332" t="s">
        <v>21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21</v>
      </c>
      <c r="I4332" t="s">
        <v>18</v>
      </c>
      <c r="J4332">
        <v>10.4</v>
      </c>
      <c r="K4332">
        <v>4</v>
      </c>
      <c r="L4332">
        <v>12</v>
      </c>
      <c r="M4332" t="s">
        <v>21</v>
      </c>
      <c r="N4332">
        <v>0</v>
      </c>
      <c r="O4332" t="s">
        <v>41</v>
      </c>
      <c r="P4332" t="s">
        <v>8780</v>
      </c>
      <c r="Q4332" t="s">
        <v>20</v>
      </c>
      <c r="R4332">
        <v>25</v>
      </c>
      <c r="S4332" t="s">
        <v>21</v>
      </c>
      <c r="T4332" t="s">
        <v>17</v>
      </c>
      <c r="U4332" t="s">
        <v>17</v>
      </c>
      <c r="V4332" t="str">
        <f>IF(Table2[[#This Row],[Age]] &lt; 30, "Under 30", IF(Table2[[#This Row],[Age]] &lt; 65, "Other", "Senior"))</f>
        <v>Under 30</v>
      </c>
      <c r="W4332">
        <v>0</v>
      </c>
      <c r="X4332" t="s">
        <v>21</v>
      </c>
      <c r="Y4332" t="s">
        <v>28</v>
      </c>
      <c r="Z4332" t="s">
        <v>34</v>
      </c>
      <c r="AA4332">
        <v>41</v>
      </c>
      <c r="AB4332">
        <v>181</v>
      </c>
      <c r="AC4332" t="s">
        <v>61</v>
      </c>
      <c r="AD4332" t="s">
        <v>62</v>
      </c>
      <c r="AE4332">
        <f t="shared" si="67"/>
        <v>1</v>
      </c>
      <c r="AF4332">
        <v>1</v>
      </c>
      <c r="AG4332" t="str">
        <f>IF(Table2[[#This Row],[Avg Monthly GB Download]] &lt; 5, "Less than 5 GB", IF(Table2[[#This Row],[Avg Monthly GB Download]] &lt;= 10, "Between 5 and 10 GB", "10 or more GB"))</f>
        <v>10 or more GB</v>
      </c>
    </row>
    <row r="4333" spans="1:33" x14ac:dyDescent="0.3">
      <c r="A4333" t="s">
        <v>8781</v>
      </c>
      <c r="B4333" t="s">
        <v>21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21</v>
      </c>
      <c r="I4333" t="s">
        <v>18</v>
      </c>
      <c r="J4333">
        <v>49.6</v>
      </c>
      <c r="K4333">
        <v>5</v>
      </c>
      <c r="L4333">
        <v>8</v>
      </c>
      <c r="M4333" t="s">
        <v>21</v>
      </c>
      <c r="N4333">
        <v>0</v>
      </c>
      <c r="O4333" t="s">
        <v>77</v>
      </c>
      <c r="P4333" t="s">
        <v>8782</v>
      </c>
      <c r="Q4333" t="s">
        <v>22</v>
      </c>
      <c r="R4333">
        <v>42</v>
      </c>
      <c r="S4333" t="s">
        <v>17</v>
      </c>
      <c r="T4333" t="s">
        <v>17</v>
      </c>
      <c r="U4333" t="s">
        <v>17</v>
      </c>
      <c r="V4333" t="str">
        <f>IF(Table2[[#This Row],[Age]] &lt; 30, "Under 30", IF(Table2[[#This Row],[Age]] &lt; 65, "Other", "Senior"))</f>
        <v>Other</v>
      </c>
      <c r="W4333">
        <v>0</v>
      </c>
      <c r="X4333" t="s">
        <v>17</v>
      </c>
      <c r="Y4333" t="s">
        <v>28</v>
      </c>
      <c r="Z4333" t="s">
        <v>34</v>
      </c>
      <c r="AA4333">
        <v>34</v>
      </c>
      <c r="AB4333">
        <v>401</v>
      </c>
      <c r="AC4333" t="s">
        <v>86</v>
      </c>
      <c r="AD4333" t="s">
        <v>87</v>
      </c>
      <c r="AE4333">
        <f t="shared" si="67"/>
        <v>1</v>
      </c>
      <c r="AF4333">
        <v>1</v>
      </c>
      <c r="AG4333" t="str">
        <f>IF(Table2[[#This Row],[Avg Monthly GB Download]] &lt; 5, "Less than 5 GB", IF(Table2[[#This Row],[Avg Monthly GB Download]] &lt;= 10, "Between 5 and 10 GB", "10 or more GB"))</f>
        <v>Between 5 and 10 GB</v>
      </c>
    </row>
    <row r="4334" spans="1:33" x14ac:dyDescent="0.3">
      <c r="A4334" t="s">
        <v>8783</v>
      </c>
      <c r="B4334" t="s">
        <v>21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21</v>
      </c>
      <c r="I4334" t="s">
        <v>18</v>
      </c>
      <c r="J4334">
        <v>29.6</v>
      </c>
      <c r="K4334">
        <v>2</v>
      </c>
      <c r="L4334">
        <v>26</v>
      </c>
      <c r="M4334" t="s">
        <v>17</v>
      </c>
      <c r="N4334">
        <v>26</v>
      </c>
      <c r="O4334" t="s">
        <v>75</v>
      </c>
      <c r="P4334" t="s">
        <v>8784</v>
      </c>
      <c r="Q4334" t="s">
        <v>20</v>
      </c>
      <c r="R4334">
        <v>29</v>
      </c>
      <c r="S4334" t="s">
        <v>21</v>
      </c>
      <c r="T4334" t="s">
        <v>17</v>
      </c>
      <c r="U4334" t="s">
        <v>17</v>
      </c>
      <c r="V4334" t="str">
        <f>IF(Table2[[#This Row],[Age]] &lt; 30, "Under 30", IF(Table2[[#This Row],[Age]] &lt; 65, "Other", "Senior"))</f>
        <v>Under 30</v>
      </c>
      <c r="W4334">
        <v>0</v>
      </c>
      <c r="X4334" t="s">
        <v>17</v>
      </c>
      <c r="Y4334" t="s">
        <v>28</v>
      </c>
      <c r="Z4334" t="s">
        <v>34</v>
      </c>
      <c r="AA4334">
        <v>33</v>
      </c>
      <c r="AB4334">
        <v>131</v>
      </c>
      <c r="AC4334" t="s">
        <v>61</v>
      </c>
      <c r="AD4334" t="s">
        <v>93</v>
      </c>
      <c r="AE4334">
        <f t="shared" si="67"/>
        <v>1</v>
      </c>
      <c r="AF4334">
        <v>1</v>
      </c>
      <c r="AG4334" t="str">
        <f>IF(Table2[[#This Row],[Avg Monthly GB Download]] &lt; 5, "Less than 5 GB", IF(Table2[[#This Row],[Avg Monthly GB Download]] &lt;= 10, "Between 5 and 10 GB", "10 or more GB"))</f>
        <v>10 or more GB</v>
      </c>
    </row>
    <row r="4335" spans="1:33" x14ac:dyDescent="0.3">
      <c r="A4335" t="s">
        <v>8785</v>
      </c>
      <c r="B4335" t="s">
        <v>21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21</v>
      </c>
      <c r="I4335" t="s">
        <v>18</v>
      </c>
      <c r="J4335">
        <v>7.1</v>
      </c>
      <c r="K4335">
        <v>5</v>
      </c>
      <c r="L4335">
        <v>6</v>
      </c>
      <c r="M4335" t="s">
        <v>21</v>
      </c>
      <c r="N4335">
        <v>0</v>
      </c>
      <c r="O4335" t="s">
        <v>54</v>
      </c>
      <c r="P4335" t="s">
        <v>8786</v>
      </c>
      <c r="Q4335" t="s">
        <v>20</v>
      </c>
      <c r="R4335">
        <v>45</v>
      </c>
      <c r="S4335" t="s">
        <v>17</v>
      </c>
      <c r="T4335" t="s">
        <v>17</v>
      </c>
      <c r="U4335" t="s">
        <v>17</v>
      </c>
      <c r="V4335" t="str">
        <f>IF(Table2[[#This Row],[Age]] &lt; 30, "Under 30", IF(Table2[[#This Row],[Age]] &lt; 65, "Other", "Senior"))</f>
        <v>Other</v>
      </c>
      <c r="W4335">
        <v>0</v>
      </c>
      <c r="X4335" t="s">
        <v>17</v>
      </c>
      <c r="Y4335" t="s">
        <v>28</v>
      </c>
      <c r="Z4335" t="s">
        <v>29</v>
      </c>
      <c r="AA4335">
        <v>25</v>
      </c>
      <c r="AB4335">
        <v>74</v>
      </c>
      <c r="AC4335" t="s">
        <v>35</v>
      </c>
      <c r="AD4335" t="s">
        <v>100</v>
      </c>
      <c r="AE4335">
        <f t="shared" si="67"/>
        <v>1</v>
      </c>
      <c r="AF4335">
        <v>1</v>
      </c>
      <c r="AG4335" t="str">
        <f>IF(Table2[[#This Row],[Avg Monthly GB Download]] &lt; 5, "Less than 5 GB", IF(Table2[[#This Row],[Avg Monthly GB Download]] &lt;= 10, "Between 5 and 10 GB", "10 or more GB"))</f>
        <v>Between 5 and 10 GB</v>
      </c>
    </row>
    <row r="4336" spans="1:33" x14ac:dyDescent="0.3">
      <c r="A4336" t="s">
        <v>8787</v>
      </c>
      <c r="B4336" t="s">
        <v>21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21</v>
      </c>
      <c r="I4336" t="s">
        <v>18</v>
      </c>
      <c r="J4336">
        <v>18.399999999999999</v>
      </c>
      <c r="K4336">
        <v>5</v>
      </c>
      <c r="L4336">
        <v>27</v>
      </c>
      <c r="M4336" t="s">
        <v>21</v>
      </c>
      <c r="N4336">
        <v>0</v>
      </c>
      <c r="O4336" t="s">
        <v>66</v>
      </c>
      <c r="P4336" t="s">
        <v>8788</v>
      </c>
      <c r="Q4336" t="s">
        <v>22</v>
      </c>
      <c r="R4336">
        <v>23</v>
      </c>
      <c r="S4336" t="s">
        <v>21</v>
      </c>
      <c r="T4336" t="s">
        <v>17</v>
      </c>
      <c r="U4336" t="s">
        <v>17</v>
      </c>
      <c r="V4336" t="str">
        <f>IF(Table2[[#This Row],[Age]] &lt; 30, "Under 30", IF(Table2[[#This Row],[Age]] &lt; 65, "Other", "Senior"))</f>
        <v>Under 30</v>
      </c>
      <c r="W4336">
        <v>0</v>
      </c>
      <c r="X4336" t="s">
        <v>17</v>
      </c>
      <c r="Y4336" t="s">
        <v>28</v>
      </c>
      <c r="Z4336" t="s">
        <v>29</v>
      </c>
      <c r="AA4336">
        <v>27</v>
      </c>
      <c r="AB4336">
        <v>95</v>
      </c>
      <c r="AC4336" t="s">
        <v>35</v>
      </c>
      <c r="AD4336" t="s">
        <v>100</v>
      </c>
      <c r="AE4336">
        <f t="shared" si="67"/>
        <v>1</v>
      </c>
      <c r="AF4336">
        <v>1</v>
      </c>
      <c r="AG4336" t="str">
        <f>IF(Table2[[#This Row],[Avg Monthly GB Download]] &lt; 5, "Less than 5 GB", IF(Table2[[#This Row],[Avg Monthly GB Download]] &lt;= 10, "Between 5 and 10 GB", "10 or more GB"))</f>
        <v>10 or more GB</v>
      </c>
    </row>
    <row r="4337" spans="1:33" x14ac:dyDescent="0.3">
      <c r="A4337" t="s">
        <v>8789</v>
      </c>
      <c r="B4337" t="s">
        <v>21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21</v>
      </c>
      <c r="I4337" t="s">
        <v>18</v>
      </c>
      <c r="J4337">
        <v>165.6</v>
      </c>
      <c r="K4337">
        <v>2</v>
      </c>
      <c r="L4337">
        <v>2</v>
      </c>
      <c r="M4337" t="s">
        <v>21</v>
      </c>
      <c r="N4337">
        <v>0</v>
      </c>
      <c r="O4337" t="s">
        <v>54</v>
      </c>
      <c r="P4337" t="s">
        <v>8790</v>
      </c>
      <c r="Q4337" t="s">
        <v>22</v>
      </c>
      <c r="R4337">
        <v>74</v>
      </c>
      <c r="S4337" t="s">
        <v>17</v>
      </c>
      <c r="T4337" t="s">
        <v>21</v>
      </c>
      <c r="U4337" t="s">
        <v>17</v>
      </c>
      <c r="V4337" t="str">
        <f>IF(Table2[[#This Row],[Age]] &lt; 30, "Under 30", IF(Table2[[#This Row],[Age]] &lt; 65, "Other", "Senior"))</f>
        <v>Senior</v>
      </c>
      <c r="W4337">
        <v>0</v>
      </c>
      <c r="X4337" t="s">
        <v>17</v>
      </c>
      <c r="Y4337" t="s">
        <v>28</v>
      </c>
      <c r="Z4337" t="s">
        <v>34</v>
      </c>
      <c r="AA4337">
        <v>63</v>
      </c>
      <c r="AB4337">
        <v>3455</v>
      </c>
      <c r="AC4337" t="s">
        <v>44</v>
      </c>
      <c r="AD4337" t="s">
        <v>88</v>
      </c>
      <c r="AE4337">
        <f t="shared" si="67"/>
        <v>1</v>
      </c>
      <c r="AF4337">
        <v>1</v>
      </c>
      <c r="AG4337" t="str">
        <f>IF(Table2[[#This Row],[Avg Monthly GB Download]] &lt; 5, "Less than 5 GB", IF(Table2[[#This Row],[Avg Monthly GB Download]] &lt;= 10, "Between 5 and 10 GB", "10 or more GB"))</f>
        <v>Less than 5 GB</v>
      </c>
    </row>
    <row r="4338" spans="1:33" x14ac:dyDescent="0.3">
      <c r="A4338" t="s">
        <v>8791</v>
      </c>
      <c r="B4338" t="s">
        <v>21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21</v>
      </c>
      <c r="I4338" t="s">
        <v>18</v>
      </c>
      <c r="J4338">
        <v>414</v>
      </c>
      <c r="K4338">
        <v>1</v>
      </c>
      <c r="L4338">
        <v>2</v>
      </c>
      <c r="M4338" t="s">
        <v>21</v>
      </c>
      <c r="N4338">
        <v>0</v>
      </c>
      <c r="O4338" t="s">
        <v>26</v>
      </c>
      <c r="P4338" t="s">
        <v>8792</v>
      </c>
      <c r="Q4338" t="s">
        <v>20</v>
      </c>
      <c r="R4338">
        <v>41</v>
      </c>
      <c r="S4338" t="s">
        <v>17</v>
      </c>
      <c r="T4338" t="s">
        <v>17</v>
      </c>
      <c r="U4338" t="s">
        <v>17</v>
      </c>
      <c r="V4338" t="str">
        <f>IF(Table2[[#This Row],[Age]] &lt; 30, "Under 30", IF(Table2[[#This Row],[Age]] &lt; 65, "Other", "Senior"))</f>
        <v>Other</v>
      </c>
      <c r="W4338">
        <v>0</v>
      </c>
      <c r="X4338" t="s">
        <v>17</v>
      </c>
      <c r="Y4338" t="s">
        <v>94</v>
      </c>
      <c r="Z4338" t="s">
        <v>34</v>
      </c>
      <c r="AA4338">
        <v>48</v>
      </c>
      <c r="AB4338">
        <v>3258</v>
      </c>
      <c r="AC4338" t="s">
        <v>61</v>
      </c>
      <c r="AD4338" t="s">
        <v>101</v>
      </c>
      <c r="AE4338">
        <f t="shared" si="67"/>
        <v>1</v>
      </c>
      <c r="AF4338">
        <v>1</v>
      </c>
      <c r="AG4338" t="str">
        <f>IF(Table2[[#This Row],[Avg Monthly GB Download]] &lt; 5, "Less than 5 GB", IF(Table2[[#This Row],[Avg Monthly GB Download]] &lt;= 10, "Between 5 and 10 GB", "10 or more GB"))</f>
        <v>Less than 5 GB</v>
      </c>
    </row>
    <row r="4339" spans="1:33" x14ac:dyDescent="0.3">
      <c r="A4339" t="s">
        <v>8793</v>
      </c>
      <c r="B4339" t="s">
        <v>21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21</v>
      </c>
      <c r="I4339" t="s">
        <v>18</v>
      </c>
      <c r="J4339">
        <v>33</v>
      </c>
      <c r="K4339">
        <v>2</v>
      </c>
      <c r="L4339">
        <v>1</v>
      </c>
      <c r="M4339" t="s">
        <v>21</v>
      </c>
      <c r="N4339">
        <v>0</v>
      </c>
      <c r="O4339" t="s">
        <v>46</v>
      </c>
      <c r="P4339" t="s">
        <v>8794</v>
      </c>
      <c r="Q4339" t="s">
        <v>22</v>
      </c>
      <c r="R4339">
        <v>53</v>
      </c>
      <c r="S4339" t="s">
        <v>17</v>
      </c>
      <c r="T4339" t="s">
        <v>17</v>
      </c>
      <c r="U4339" t="s">
        <v>17</v>
      </c>
      <c r="V4339" t="str">
        <f>IF(Table2[[#This Row],[Age]] &lt; 30, "Under 30", IF(Table2[[#This Row],[Age]] &lt; 65, "Other", "Senior"))</f>
        <v>Other</v>
      </c>
      <c r="W4339">
        <v>0</v>
      </c>
      <c r="X4339" t="s">
        <v>17</v>
      </c>
      <c r="Y4339" t="s">
        <v>28</v>
      </c>
      <c r="Z4339" t="s">
        <v>34</v>
      </c>
      <c r="AA4339">
        <v>49</v>
      </c>
      <c r="AB4339">
        <v>472</v>
      </c>
      <c r="AC4339" t="s">
        <v>86</v>
      </c>
      <c r="AD4339" t="s">
        <v>87</v>
      </c>
      <c r="AE4339">
        <f t="shared" si="67"/>
        <v>1</v>
      </c>
      <c r="AF4339">
        <v>1</v>
      </c>
      <c r="AG4339" t="str">
        <f>IF(Table2[[#This Row],[Avg Monthly GB Download]] &lt; 5, "Less than 5 GB", IF(Table2[[#This Row],[Avg Monthly GB Download]] &lt;= 10, "Between 5 and 10 GB", "10 or more GB"))</f>
        <v>Less than 5 GB</v>
      </c>
    </row>
    <row r="4340" spans="1:33" x14ac:dyDescent="0.3">
      <c r="A4340" t="s">
        <v>8795</v>
      </c>
      <c r="B4340" t="s">
        <v>21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21</v>
      </c>
      <c r="I4340" t="s">
        <v>18</v>
      </c>
      <c r="J4340">
        <v>2.1</v>
      </c>
      <c r="K4340">
        <v>0</v>
      </c>
      <c r="L4340">
        <v>8</v>
      </c>
      <c r="M4340" t="s">
        <v>17</v>
      </c>
      <c r="N4340">
        <v>5</v>
      </c>
      <c r="O4340" t="s">
        <v>50</v>
      </c>
      <c r="P4340" t="s">
        <v>8796</v>
      </c>
      <c r="Q4340" t="s">
        <v>22</v>
      </c>
      <c r="R4340">
        <v>54</v>
      </c>
      <c r="S4340" t="s">
        <v>17</v>
      </c>
      <c r="T4340" t="s">
        <v>17</v>
      </c>
      <c r="U4340" t="s">
        <v>17</v>
      </c>
      <c r="V4340" t="str">
        <f>IF(Table2[[#This Row],[Age]] &lt; 30, "Under 30", IF(Table2[[#This Row],[Age]] &lt; 65, "Other", "Senior"))</f>
        <v>Other</v>
      </c>
      <c r="W4340">
        <v>0</v>
      </c>
      <c r="X4340" t="s">
        <v>17</v>
      </c>
      <c r="Y4340" t="s">
        <v>28</v>
      </c>
      <c r="Z4340" t="s">
        <v>34</v>
      </c>
      <c r="AA4340">
        <v>39</v>
      </c>
      <c r="AB4340">
        <v>39</v>
      </c>
      <c r="AC4340" t="s">
        <v>61</v>
      </c>
      <c r="AD4340" t="s">
        <v>93</v>
      </c>
      <c r="AE4340">
        <f t="shared" si="67"/>
        <v>1</v>
      </c>
      <c r="AF4340">
        <v>1</v>
      </c>
      <c r="AG4340" t="str">
        <f>IF(Table2[[#This Row],[Avg Monthly GB Download]] &lt; 5, "Less than 5 GB", IF(Table2[[#This Row],[Avg Monthly GB Download]] &lt;= 10, "Between 5 and 10 GB", "10 or more GB"))</f>
        <v>Between 5 and 10 GB</v>
      </c>
    </row>
    <row r="4341" spans="1:33" x14ac:dyDescent="0.3">
      <c r="A4341" t="s">
        <v>8797</v>
      </c>
      <c r="B4341" t="s">
        <v>21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21</v>
      </c>
      <c r="I4341" t="s">
        <v>18</v>
      </c>
      <c r="J4341">
        <v>137.69999999999999</v>
      </c>
      <c r="K4341">
        <v>4</v>
      </c>
      <c r="L4341">
        <v>8</v>
      </c>
      <c r="M4341" t="s">
        <v>21</v>
      </c>
      <c r="N4341">
        <v>0</v>
      </c>
      <c r="O4341" t="s">
        <v>19</v>
      </c>
      <c r="P4341" t="s">
        <v>8798</v>
      </c>
      <c r="Q4341" t="s">
        <v>22</v>
      </c>
      <c r="R4341">
        <v>77</v>
      </c>
      <c r="S4341" t="s">
        <v>17</v>
      </c>
      <c r="T4341" t="s">
        <v>21</v>
      </c>
      <c r="U4341" t="s">
        <v>17</v>
      </c>
      <c r="V4341" t="str">
        <f>IF(Table2[[#This Row],[Age]] &lt; 30, "Under 30", IF(Table2[[#This Row],[Age]] &lt; 65, "Other", "Senior"))</f>
        <v>Senior</v>
      </c>
      <c r="W4341">
        <v>0</v>
      </c>
      <c r="X4341" t="s">
        <v>21</v>
      </c>
      <c r="Y4341" t="s">
        <v>28</v>
      </c>
      <c r="Z4341" t="s">
        <v>34</v>
      </c>
      <c r="AA4341">
        <v>43</v>
      </c>
      <c r="AB4341">
        <v>2176</v>
      </c>
      <c r="AC4341" t="s">
        <v>61</v>
      </c>
      <c r="AD4341" t="s">
        <v>83</v>
      </c>
      <c r="AE4341">
        <f t="shared" si="67"/>
        <v>1</v>
      </c>
      <c r="AF4341">
        <v>1</v>
      </c>
      <c r="AG4341" t="str">
        <f>IF(Table2[[#This Row],[Avg Monthly GB Download]] &lt; 5, "Less than 5 GB", IF(Table2[[#This Row],[Avg Monthly GB Download]] &lt;= 10, "Between 5 and 10 GB", "10 or more GB"))</f>
        <v>Between 5 and 10 GB</v>
      </c>
    </row>
    <row r="4342" spans="1:33" x14ac:dyDescent="0.3">
      <c r="A4342" t="s">
        <v>8799</v>
      </c>
      <c r="B4342" t="s">
        <v>21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21</v>
      </c>
      <c r="I4342" t="s">
        <v>18</v>
      </c>
      <c r="J4342">
        <v>30.2</v>
      </c>
      <c r="K4342">
        <v>1</v>
      </c>
      <c r="L4342">
        <v>8</v>
      </c>
      <c r="M4342" t="s">
        <v>21</v>
      </c>
      <c r="N4342">
        <v>0</v>
      </c>
      <c r="O4342" t="s">
        <v>55</v>
      </c>
      <c r="P4342" t="s">
        <v>8800</v>
      </c>
      <c r="Q4342" t="s">
        <v>22</v>
      </c>
      <c r="R4342">
        <v>47</v>
      </c>
      <c r="S4342" t="s">
        <v>17</v>
      </c>
      <c r="T4342" t="s">
        <v>17</v>
      </c>
      <c r="U4342" t="s">
        <v>17</v>
      </c>
      <c r="V4342" t="str">
        <f>IF(Table2[[#This Row],[Age]] &lt; 30, "Under 30", IF(Table2[[#This Row],[Age]] &lt; 65, "Other", "Senior"))</f>
        <v>Other</v>
      </c>
      <c r="W4342">
        <v>0</v>
      </c>
      <c r="X4342" t="s">
        <v>21</v>
      </c>
      <c r="Y4342" t="s">
        <v>28</v>
      </c>
      <c r="Z4342" t="s">
        <v>34</v>
      </c>
      <c r="AA4342">
        <v>47</v>
      </c>
      <c r="AB4342">
        <v>1124</v>
      </c>
      <c r="AC4342" t="s">
        <v>44</v>
      </c>
      <c r="AD4342" t="s">
        <v>97</v>
      </c>
      <c r="AE4342">
        <f t="shared" si="67"/>
        <v>1</v>
      </c>
      <c r="AF4342">
        <v>1</v>
      </c>
      <c r="AG4342" t="str">
        <f>IF(Table2[[#This Row],[Avg Monthly GB Download]] &lt; 5, "Less than 5 GB", IF(Table2[[#This Row],[Avg Monthly GB Download]] &lt;= 10, "Between 5 and 10 GB", "10 or more GB"))</f>
        <v>Between 5 and 10 GB</v>
      </c>
    </row>
    <row r="4343" spans="1:33" x14ac:dyDescent="0.3">
      <c r="A4343" t="s">
        <v>8801</v>
      </c>
      <c r="B4343" t="s">
        <v>21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21</v>
      </c>
      <c r="I4343" t="s">
        <v>18</v>
      </c>
      <c r="J4343">
        <v>57.6</v>
      </c>
      <c r="K4343">
        <v>1</v>
      </c>
      <c r="L4343">
        <v>5</v>
      </c>
      <c r="M4343" t="s">
        <v>21</v>
      </c>
      <c r="N4343">
        <v>0</v>
      </c>
      <c r="O4343" t="s">
        <v>25</v>
      </c>
      <c r="P4343" t="s">
        <v>8802</v>
      </c>
      <c r="Q4343" t="s">
        <v>22</v>
      </c>
      <c r="R4343">
        <v>51</v>
      </c>
      <c r="S4343" t="s">
        <v>17</v>
      </c>
      <c r="T4343" t="s">
        <v>17</v>
      </c>
      <c r="U4343" t="s">
        <v>17</v>
      </c>
      <c r="V4343" t="str">
        <f>IF(Table2[[#This Row],[Age]] &lt; 30, "Under 30", IF(Table2[[#This Row],[Age]] &lt; 65, "Other", "Senior"))</f>
        <v>Other</v>
      </c>
      <c r="W4343">
        <v>0</v>
      </c>
      <c r="X4343" t="s">
        <v>17</v>
      </c>
      <c r="Y4343" t="s">
        <v>28</v>
      </c>
      <c r="Z4343" t="s">
        <v>34</v>
      </c>
      <c r="AA4343">
        <v>62</v>
      </c>
      <c r="AB4343">
        <v>1111</v>
      </c>
      <c r="AC4343" t="s">
        <v>44</v>
      </c>
      <c r="AD4343" t="s">
        <v>45</v>
      </c>
      <c r="AE4343">
        <f t="shared" si="67"/>
        <v>1</v>
      </c>
      <c r="AF4343">
        <v>1</v>
      </c>
      <c r="AG4343" t="str">
        <f>IF(Table2[[#This Row],[Avg Monthly GB Download]] &lt; 5, "Less than 5 GB", IF(Table2[[#This Row],[Avg Monthly GB Download]] &lt;= 10, "Between 5 and 10 GB", "10 or more GB"))</f>
        <v>Between 5 and 10 GB</v>
      </c>
    </row>
    <row r="4344" spans="1:33" x14ac:dyDescent="0.3">
      <c r="A4344" t="s">
        <v>8803</v>
      </c>
      <c r="B4344" t="s">
        <v>21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21</v>
      </c>
      <c r="I4344" t="s">
        <v>18</v>
      </c>
      <c r="J4344">
        <v>185</v>
      </c>
      <c r="K4344">
        <v>5</v>
      </c>
      <c r="L4344">
        <v>1</v>
      </c>
      <c r="M4344" t="s">
        <v>21</v>
      </c>
      <c r="N4344">
        <v>0</v>
      </c>
      <c r="O4344" t="s">
        <v>51</v>
      </c>
      <c r="P4344" t="s">
        <v>8804</v>
      </c>
      <c r="Q4344" t="s">
        <v>22</v>
      </c>
      <c r="R4344">
        <v>70</v>
      </c>
      <c r="S4344" t="s">
        <v>17</v>
      </c>
      <c r="T4344" t="s">
        <v>21</v>
      </c>
      <c r="U4344" t="s">
        <v>17</v>
      </c>
      <c r="V4344" t="str">
        <f>IF(Table2[[#This Row],[Age]] &lt; 30, "Under 30", IF(Table2[[#This Row],[Age]] &lt; 65, "Other", "Senior"))</f>
        <v>Senior</v>
      </c>
      <c r="W4344">
        <v>0</v>
      </c>
      <c r="X4344" t="s">
        <v>21</v>
      </c>
      <c r="Y4344" t="s">
        <v>49</v>
      </c>
      <c r="Z4344" t="s">
        <v>34</v>
      </c>
      <c r="AA4344">
        <v>67</v>
      </c>
      <c r="AB4344">
        <v>4977</v>
      </c>
      <c r="AC4344" t="s">
        <v>44</v>
      </c>
      <c r="AD4344" t="s">
        <v>95</v>
      </c>
      <c r="AE4344">
        <f t="shared" si="67"/>
        <v>1</v>
      </c>
      <c r="AF4344">
        <v>1</v>
      </c>
      <c r="AG4344" t="str">
        <f>IF(Table2[[#This Row],[Avg Monthly GB Download]] &lt; 5, "Less than 5 GB", IF(Table2[[#This Row],[Avg Monthly GB Download]] &lt;= 10, "Between 5 and 10 GB", "10 or more GB"))</f>
        <v>Less than 5 GB</v>
      </c>
    </row>
    <row r="4345" spans="1:33" x14ac:dyDescent="0.3">
      <c r="A4345" t="s">
        <v>8805</v>
      </c>
      <c r="B4345" t="s">
        <v>21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21</v>
      </c>
      <c r="I4345" t="s">
        <v>18</v>
      </c>
      <c r="J4345">
        <v>2.2000000000000002</v>
      </c>
      <c r="K4345">
        <v>3</v>
      </c>
      <c r="L4345">
        <v>16</v>
      </c>
      <c r="M4345" t="s">
        <v>21</v>
      </c>
      <c r="N4345">
        <v>0</v>
      </c>
      <c r="O4345" t="s">
        <v>48</v>
      </c>
      <c r="P4345" t="s">
        <v>8806</v>
      </c>
      <c r="Q4345" t="s">
        <v>22</v>
      </c>
      <c r="R4345">
        <v>22</v>
      </c>
      <c r="S4345" t="s">
        <v>21</v>
      </c>
      <c r="T4345" t="s">
        <v>17</v>
      </c>
      <c r="U4345" t="s">
        <v>17</v>
      </c>
      <c r="V4345" t="str">
        <f>IF(Table2[[#This Row],[Age]] &lt; 30, "Under 30", IF(Table2[[#This Row],[Age]] &lt; 65, "Other", "Senior"))</f>
        <v>Under 30</v>
      </c>
      <c r="W4345">
        <v>0</v>
      </c>
      <c r="X4345" t="s">
        <v>17</v>
      </c>
      <c r="Y4345" t="s">
        <v>28</v>
      </c>
      <c r="Z4345" t="s">
        <v>34</v>
      </c>
      <c r="AA4345">
        <v>32</v>
      </c>
      <c r="AB4345">
        <v>32</v>
      </c>
      <c r="AC4345" t="s">
        <v>61</v>
      </c>
      <c r="AD4345" t="s">
        <v>101</v>
      </c>
      <c r="AE4345">
        <f t="shared" si="67"/>
        <v>1</v>
      </c>
      <c r="AF4345">
        <v>1</v>
      </c>
      <c r="AG4345" t="str">
        <f>IF(Table2[[#This Row],[Avg Monthly GB Download]] &lt; 5, "Less than 5 GB", IF(Table2[[#This Row],[Avg Monthly GB Download]] &lt;= 10, "Between 5 and 10 GB", "10 or more GB"))</f>
        <v>10 or more GB</v>
      </c>
    </row>
    <row r="4346" spans="1:33" x14ac:dyDescent="0.3">
      <c r="A4346" t="s">
        <v>8807</v>
      </c>
      <c r="B4346" t="s">
        <v>21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21</v>
      </c>
      <c r="I4346" t="s">
        <v>18</v>
      </c>
      <c r="J4346">
        <v>67.599999999999994</v>
      </c>
      <c r="K4346">
        <v>1</v>
      </c>
      <c r="L4346">
        <v>7</v>
      </c>
      <c r="M4346" t="s">
        <v>17</v>
      </c>
      <c r="N4346">
        <v>21</v>
      </c>
      <c r="O4346" t="s">
        <v>25</v>
      </c>
      <c r="P4346" t="s">
        <v>8808</v>
      </c>
      <c r="Q4346" t="s">
        <v>20</v>
      </c>
      <c r="R4346">
        <v>56</v>
      </c>
      <c r="S4346" t="s">
        <v>17</v>
      </c>
      <c r="T4346" t="s">
        <v>17</v>
      </c>
      <c r="U4346" t="s">
        <v>17</v>
      </c>
      <c r="V4346" t="str">
        <f>IF(Table2[[#This Row],[Age]] &lt; 30, "Under 30", IF(Table2[[#This Row],[Age]] &lt; 65, "Other", "Senior"))</f>
        <v>Other</v>
      </c>
      <c r="W4346">
        <v>0</v>
      </c>
      <c r="X4346" t="s">
        <v>17</v>
      </c>
      <c r="Y4346" t="s">
        <v>28</v>
      </c>
      <c r="Z4346" t="s">
        <v>34</v>
      </c>
      <c r="AA4346">
        <v>55</v>
      </c>
      <c r="AB4346">
        <v>1421</v>
      </c>
      <c r="AC4346" t="s">
        <v>61</v>
      </c>
      <c r="AD4346" t="s">
        <v>62</v>
      </c>
      <c r="AE4346">
        <f t="shared" si="67"/>
        <v>1</v>
      </c>
      <c r="AF4346">
        <v>1</v>
      </c>
      <c r="AG4346" t="str">
        <f>IF(Table2[[#This Row],[Avg Monthly GB Download]] &lt; 5, "Less than 5 GB", IF(Table2[[#This Row],[Avg Monthly GB Download]] &lt;= 10, "Between 5 and 10 GB", "10 or more GB"))</f>
        <v>Between 5 and 10 GB</v>
      </c>
    </row>
    <row r="4347" spans="1:33" x14ac:dyDescent="0.3">
      <c r="A4347" t="s">
        <v>8809</v>
      </c>
      <c r="B4347" t="s">
        <v>21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21</v>
      </c>
      <c r="I4347" t="s">
        <v>18</v>
      </c>
      <c r="J4347">
        <v>18.399999999999999</v>
      </c>
      <c r="K4347">
        <v>5</v>
      </c>
      <c r="L4347">
        <v>13</v>
      </c>
      <c r="M4347" t="s">
        <v>21</v>
      </c>
      <c r="N4347">
        <v>0</v>
      </c>
      <c r="O4347" t="s">
        <v>59</v>
      </c>
      <c r="P4347" t="s">
        <v>8810</v>
      </c>
      <c r="Q4347" t="s">
        <v>22</v>
      </c>
      <c r="R4347">
        <v>25</v>
      </c>
      <c r="S4347" t="s">
        <v>21</v>
      </c>
      <c r="T4347" t="s">
        <v>17</v>
      </c>
      <c r="U4347" t="s">
        <v>17</v>
      </c>
      <c r="V4347" t="str">
        <f>IF(Table2[[#This Row],[Age]] &lt; 30, "Under 30", IF(Table2[[#This Row],[Age]] &lt; 65, "Other", "Senior"))</f>
        <v>Under 30</v>
      </c>
      <c r="W4347">
        <v>0</v>
      </c>
      <c r="X4347" t="s">
        <v>17</v>
      </c>
      <c r="Y4347" t="s">
        <v>28</v>
      </c>
      <c r="Z4347" t="s">
        <v>29</v>
      </c>
      <c r="AA4347">
        <v>41</v>
      </c>
      <c r="AB4347">
        <v>291</v>
      </c>
      <c r="AC4347" t="s">
        <v>86</v>
      </c>
      <c r="AD4347" t="s">
        <v>87</v>
      </c>
      <c r="AE4347">
        <f t="shared" si="67"/>
        <v>1</v>
      </c>
      <c r="AF4347">
        <v>1</v>
      </c>
      <c r="AG4347" t="str">
        <f>IF(Table2[[#This Row],[Avg Monthly GB Download]] &lt; 5, "Less than 5 GB", IF(Table2[[#This Row],[Avg Monthly GB Download]] &lt;= 10, "Between 5 and 10 GB", "10 or more GB"))</f>
        <v>10 or more GB</v>
      </c>
    </row>
    <row r="4348" spans="1:33" x14ac:dyDescent="0.3">
      <c r="A4348" t="s">
        <v>8811</v>
      </c>
      <c r="B4348" t="s">
        <v>21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21</v>
      </c>
      <c r="I4348" t="s">
        <v>18</v>
      </c>
      <c r="J4348">
        <v>10.1</v>
      </c>
      <c r="K4348">
        <v>5</v>
      </c>
      <c r="L4348">
        <v>3</v>
      </c>
      <c r="M4348" t="s">
        <v>21</v>
      </c>
      <c r="N4348">
        <v>0</v>
      </c>
      <c r="O4348" t="s">
        <v>24</v>
      </c>
      <c r="P4348" t="s">
        <v>8812</v>
      </c>
      <c r="Q4348" t="s">
        <v>22</v>
      </c>
      <c r="R4348">
        <v>76</v>
      </c>
      <c r="S4348" t="s">
        <v>17</v>
      </c>
      <c r="T4348" t="s">
        <v>21</v>
      </c>
      <c r="U4348" t="s">
        <v>17</v>
      </c>
      <c r="V4348" t="str">
        <f>IF(Table2[[#This Row],[Age]] &lt; 30, "Under 30", IF(Table2[[#This Row],[Age]] &lt; 65, "Other", "Senior"))</f>
        <v>Senior</v>
      </c>
      <c r="W4348">
        <v>0</v>
      </c>
      <c r="X4348" t="s">
        <v>17</v>
      </c>
      <c r="Y4348" t="s">
        <v>28</v>
      </c>
      <c r="Z4348" t="s">
        <v>34</v>
      </c>
      <c r="AA4348">
        <v>37</v>
      </c>
      <c r="AB4348">
        <v>184</v>
      </c>
      <c r="AC4348" t="s">
        <v>61</v>
      </c>
      <c r="AD4348" t="s">
        <v>93</v>
      </c>
      <c r="AE4348">
        <f t="shared" si="67"/>
        <v>1</v>
      </c>
      <c r="AF4348">
        <v>1</v>
      </c>
      <c r="AG4348" t="str">
        <f>IF(Table2[[#This Row],[Avg Monthly GB Download]] &lt; 5, "Less than 5 GB", IF(Table2[[#This Row],[Avg Monthly GB Download]] &lt;= 10, "Between 5 and 10 GB", "10 or more GB"))</f>
        <v>Less than 5 GB</v>
      </c>
    </row>
    <row r="4349" spans="1:33" x14ac:dyDescent="0.3">
      <c r="A4349" t="s">
        <v>8813</v>
      </c>
      <c r="B4349" t="s">
        <v>21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21</v>
      </c>
      <c r="I4349" t="s">
        <v>18</v>
      </c>
      <c r="J4349">
        <v>288.10000000000002</v>
      </c>
      <c r="K4349">
        <v>4</v>
      </c>
      <c r="L4349">
        <v>5</v>
      </c>
      <c r="M4349" t="s">
        <v>21</v>
      </c>
      <c r="N4349">
        <v>0</v>
      </c>
      <c r="O4349" t="s">
        <v>32</v>
      </c>
      <c r="P4349" t="s">
        <v>8814</v>
      </c>
      <c r="Q4349" t="s">
        <v>22</v>
      </c>
      <c r="R4349">
        <v>58</v>
      </c>
      <c r="S4349" t="s">
        <v>17</v>
      </c>
      <c r="T4349" t="s">
        <v>17</v>
      </c>
      <c r="U4349" t="s">
        <v>17</v>
      </c>
      <c r="V4349" t="str">
        <f>IF(Table2[[#This Row],[Age]] &lt; 30, "Under 30", IF(Table2[[#This Row],[Age]] &lt; 65, "Other", "Senior"))</f>
        <v>Other</v>
      </c>
      <c r="W4349">
        <v>0</v>
      </c>
      <c r="X4349" t="s">
        <v>21</v>
      </c>
      <c r="Y4349" t="s">
        <v>28</v>
      </c>
      <c r="Z4349" t="s">
        <v>34</v>
      </c>
      <c r="AA4349">
        <v>46</v>
      </c>
      <c r="AB4349">
        <v>1957</v>
      </c>
      <c r="AC4349" t="s">
        <v>35</v>
      </c>
      <c r="AD4349" t="s">
        <v>100</v>
      </c>
      <c r="AE4349">
        <f t="shared" si="67"/>
        <v>1</v>
      </c>
      <c r="AF4349">
        <v>1</v>
      </c>
      <c r="AG4349" t="str">
        <f>IF(Table2[[#This Row],[Avg Monthly GB Download]] &lt; 5, "Less than 5 GB", IF(Table2[[#This Row],[Avg Monthly GB Download]] &lt;= 10, "Between 5 and 10 GB", "10 or more GB"))</f>
        <v>Between 5 and 10 GB</v>
      </c>
    </row>
    <row r="4350" spans="1:33" x14ac:dyDescent="0.3">
      <c r="A4350" t="s">
        <v>8815</v>
      </c>
      <c r="B4350" t="s">
        <v>21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21</v>
      </c>
      <c r="I4350" t="s">
        <v>18</v>
      </c>
      <c r="J4350">
        <v>11.8</v>
      </c>
      <c r="K4350">
        <v>4</v>
      </c>
      <c r="L4350">
        <v>7</v>
      </c>
      <c r="M4350" t="s">
        <v>21</v>
      </c>
      <c r="N4350">
        <v>0</v>
      </c>
      <c r="O4350" t="s">
        <v>79</v>
      </c>
      <c r="P4350" t="s">
        <v>8816</v>
      </c>
      <c r="Q4350" t="s">
        <v>20</v>
      </c>
      <c r="R4350">
        <v>35</v>
      </c>
      <c r="S4350" t="s">
        <v>17</v>
      </c>
      <c r="T4350" t="s">
        <v>17</v>
      </c>
      <c r="U4350" t="s">
        <v>17</v>
      </c>
      <c r="V4350" t="str">
        <f>IF(Table2[[#This Row],[Age]] &lt; 30, "Under 30", IF(Table2[[#This Row],[Age]] &lt; 65, "Other", "Senior"))</f>
        <v>Other</v>
      </c>
      <c r="W4350">
        <v>0</v>
      </c>
      <c r="X4350" t="s">
        <v>17</v>
      </c>
      <c r="Y4350" t="s">
        <v>28</v>
      </c>
      <c r="Z4350" t="s">
        <v>29</v>
      </c>
      <c r="AA4350">
        <v>24</v>
      </c>
      <c r="AB4350">
        <v>106</v>
      </c>
      <c r="AC4350" t="s">
        <v>35</v>
      </c>
      <c r="AD4350" t="s">
        <v>100</v>
      </c>
      <c r="AE4350">
        <f t="shared" si="67"/>
        <v>1</v>
      </c>
      <c r="AF4350">
        <v>1</v>
      </c>
      <c r="AG4350" t="str">
        <f>IF(Table2[[#This Row],[Avg Monthly GB Download]] &lt; 5, "Less than 5 GB", IF(Table2[[#This Row],[Avg Monthly GB Download]] &lt;= 10, "Between 5 and 10 GB", "10 or more GB"))</f>
        <v>Between 5 and 10 GB</v>
      </c>
    </row>
    <row r="4351" spans="1:33" x14ac:dyDescent="0.3">
      <c r="A4351" t="s">
        <v>8817</v>
      </c>
      <c r="B4351" t="s">
        <v>21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21</v>
      </c>
      <c r="I4351" t="s">
        <v>18</v>
      </c>
      <c r="J4351">
        <v>3.4</v>
      </c>
      <c r="K4351">
        <v>5</v>
      </c>
      <c r="L4351">
        <v>4</v>
      </c>
      <c r="M4351" t="s">
        <v>21</v>
      </c>
      <c r="N4351">
        <v>0</v>
      </c>
      <c r="O4351" t="s">
        <v>67</v>
      </c>
      <c r="P4351" t="s">
        <v>8818</v>
      </c>
      <c r="Q4351" t="s">
        <v>22</v>
      </c>
      <c r="R4351">
        <v>40</v>
      </c>
      <c r="S4351" t="s">
        <v>17</v>
      </c>
      <c r="T4351" t="s">
        <v>17</v>
      </c>
      <c r="U4351" t="s">
        <v>17</v>
      </c>
      <c r="V4351" t="str">
        <f>IF(Table2[[#This Row],[Age]] &lt; 30, "Under 30", IF(Table2[[#This Row],[Age]] &lt; 65, "Other", "Senior"))</f>
        <v>Other</v>
      </c>
      <c r="W4351">
        <v>0</v>
      </c>
      <c r="X4351" t="s">
        <v>17</v>
      </c>
      <c r="Y4351" t="s">
        <v>28</v>
      </c>
      <c r="Z4351" t="s">
        <v>29</v>
      </c>
      <c r="AA4351">
        <v>37</v>
      </c>
      <c r="AB4351">
        <v>66</v>
      </c>
      <c r="AC4351" t="s">
        <v>44</v>
      </c>
      <c r="AD4351" t="s">
        <v>88</v>
      </c>
      <c r="AE4351">
        <f t="shared" si="67"/>
        <v>1</v>
      </c>
      <c r="AF4351">
        <v>1</v>
      </c>
      <c r="AG4351" t="str">
        <f>IF(Table2[[#This Row],[Avg Monthly GB Download]] &lt; 5, "Less than 5 GB", IF(Table2[[#This Row],[Avg Monthly GB Download]] &lt;= 10, "Between 5 and 10 GB", "10 or more GB"))</f>
        <v>Less than 5 GB</v>
      </c>
    </row>
    <row r="4352" spans="1:33" x14ac:dyDescent="0.3">
      <c r="A4352" t="s">
        <v>8819</v>
      </c>
      <c r="B4352" t="s">
        <v>21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21</v>
      </c>
      <c r="I4352" t="s">
        <v>18</v>
      </c>
      <c r="J4352">
        <v>58.5</v>
      </c>
      <c r="K4352">
        <v>1</v>
      </c>
      <c r="L4352">
        <v>1</v>
      </c>
      <c r="M4352" t="s">
        <v>17</v>
      </c>
      <c r="N4352">
        <v>19</v>
      </c>
      <c r="O4352" t="s">
        <v>77</v>
      </c>
      <c r="P4352" t="s">
        <v>8820</v>
      </c>
      <c r="Q4352" t="s">
        <v>20</v>
      </c>
      <c r="R4352">
        <v>67</v>
      </c>
      <c r="S4352" t="s">
        <v>17</v>
      </c>
      <c r="T4352" t="s">
        <v>21</v>
      </c>
      <c r="U4352" t="s">
        <v>17</v>
      </c>
      <c r="V4352" t="str">
        <f>IF(Table2[[#This Row],[Age]] &lt; 30, "Under 30", IF(Table2[[#This Row],[Age]] &lt; 65, "Other", "Senior"))</f>
        <v>Senior</v>
      </c>
      <c r="W4352">
        <v>0</v>
      </c>
      <c r="X4352" t="s">
        <v>17</v>
      </c>
      <c r="Y4352" t="s">
        <v>28</v>
      </c>
      <c r="Z4352" t="s">
        <v>34</v>
      </c>
      <c r="AA4352">
        <v>35</v>
      </c>
      <c r="AB4352">
        <v>313</v>
      </c>
      <c r="AC4352" t="s">
        <v>61</v>
      </c>
      <c r="AD4352" t="s">
        <v>62</v>
      </c>
      <c r="AE4352">
        <f t="shared" si="67"/>
        <v>1</v>
      </c>
      <c r="AF4352">
        <v>1</v>
      </c>
      <c r="AG4352" t="str">
        <f>IF(Table2[[#This Row],[Avg Monthly GB Download]] &lt; 5, "Less than 5 GB", IF(Table2[[#This Row],[Avg Monthly GB Download]] &lt;= 10, "Between 5 and 10 GB", "10 or more GB"))</f>
        <v>Less than 5 GB</v>
      </c>
    </row>
    <row r="4353" spans="1:33" x14ac:dyDescent="0.3">
      <c r="A4353" t="s">
        <v>8821</v>
      </c>
      <c r="B4353" t="s">
        <v>21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21</v>
      </c>
      <c r="I4353" t="s">
        <v>18</v>
      </c>
      <c r="J4353">
        <v>2.9</v>
      </c>
      <c r="K4353">
        <v>1</v>
      </c>
      <c r="L4353">
        <v>6</v>
      </c>
      <c r="M4353" t="s">
        <v>21</v>
      </c>
      <c r="N4353">
        <v>0</v>
      </c>
      <c r="O4353" t="s">
        <v>38</v>
      </c>
      <c r="P4353" t="s">
        <v>8822</v>
      </c>
      <c r="Q4353" t="s">
        <v>22</v>
      </c>
      <c r="R4353">
        <v>77</v>
      </c>
      <c r="S4353" t="s">
        <v>17</v>
      </c>
      <c r="T4353" t="s">
        <v>21</v>
      </c>
      <c r="U4353" t="s">
        <v>17</v>
      </c>
      <c r="V4353" t="str">
        <f>IF(Table2[[#This Row],[Age]] &lt; 30, "Under 30", IF(Table2[[#This Row],[Age]] &lt; 65, "Other", "Senior"))</f>
        <v>Senior</v>
      </c>
      <c r="W4353">
        <v>0</v>
      </c>
      <c r="X4353" t="s">
        <v>17</v>
      </c>
      <c r="Y4353" t="s">
        <v>28</v>
      </c>
      <c r="Z4353" t="s">
        <v>34</v>
      </c>
      <c r="AA4353">
        <v>44</v>
      </c>
      <c r="AB4353">
        <v>44</v>
      </c>
      <c r="AC4353" t="s">
        <v>86</v>
      </c>
      <c r="AD4353" t="s">
        <v>87</v>
      </c>
      <c r="AE4353">
        <f t="shared" si="67"/>
        <v>1</v>
      </c>
      <c r="AF4353">
        <v>1</v>
      </c>
      <c r="AG4353" t="str">
        <f>IF(Table2[[#This Row],[Avg Monthly GB Download]] &lt; 5, "Less than 5 GB", IF(Table2[[#This Row],[Avg Monthly GB Download]] &lt;= 10, "Between 5 and 10 GB", "10 or more GB"))</f>
        <v>Between 5 and 10 GB</v>
      </c>
    </row>
    <row r="4354" spans="1:33" x14ac:dyDescent="0.3">
      <c r="A4354" t="s">
        <v>8823</v>
      </c>
      <c r="B4354" t="s">
        <v>21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21</v>
      </c>
      <c r="I4354" t="s">
        <v>18</v>
      </c>
      <c r="J4354">
        <v>281.7</v>
      </c>
      <c r="K4354">
        <v>3</v>
      </c>
      <c r="L4354">
        <v>4</v>
      </c>
      <c r="M4354" t="s">
        <v>21</v>
      </c>
      <c r="N4354">
        <v>0</v>
      </c>
      <c r="O4354" t="s">
        <v>32</v>
      </c>
      <c r="P4354" t="s">
        <v>8824</v>
      </c>
      <c r="Q4354" t="s">
        <v>22</v>
      </c>
      <c r="R4354">
        <v>67</v>
      </c>
      <c r="S4354" t="s">
        <v>17</v>
      </c>
      <c r="T4354" t="s">
        <v>21</v>
      </c>
      <c r="U4354" t="s">
        <v>17</v>
      </c>
      <c r="V4354" t="str">
        <f>IF(Table2[[#This Row],[Age]] &lt; 30, "Under 30", IF(Table2[[#This Row],[Age]] &lt; 65, "Other", "Senior"))</f>
        <v>Senior</v>
      </c>
      <c r="W4354">
        <v>0</v>
      </c>
      <c r="X4354" t="s">
        <v>17</v>
      </c>
      <c r="Y4354" t="s">
        <v>28</v>
      </c>
      <c r="Z4354" t="s">
        <v>34</v>
      </c>
      <c r="AA4354">
        <v>49</v>
      </c>
      <c r="AB4354">
        <v>2075</v>
      </c>
      <c r="AC4354" t="s">
        <v>61</v>
      </c>
      <c r="AD4354" t="s">
        <v>93</v>
      </c>
      <c r="AE4354">
        <f t="shared" ref="AE4354:AE4417" si="68">IF(B4354 = "yes", 1, IF(B4354 = "No", 0))</f>
        <v>1</v>
      </c>
      <c r="AF4354">
        <v>1</v>
      </c>
      <c r="AG4354" t="str">
        <f>IF(Table2[[#This Row],[Avg Monthly GB Download]] &lt; 5, "Less than 5 GB", IF(Table2[[#This Row],[Avg Monthly GB Download]] &lt;= 10, "Between 5 and 10 GB", "10 or more GB"))</f>
        <v>Less than 5 GB</v>
      </c>
    </row>
    <row r="4355" spans="1:33" x14ac:dyDescent="0.3">
      <c r="A4355" t="s">
        <v>8825</v>
      </c>
      <c r="B4355" t="s">
        <v>21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21</v>
      </c>
      <c r="I4355" t="s">
        <v>18</v>
      </c>
      <c r="J4355">
        <v>4.3</v>
      </c>
      <c r="K4355">
        <v>3</v>
      </c>
      <c r="L4355">
        <v>0</v>
      </c>
      <c r="M4355" t="s">
        <v>17</v>
      </c>
      <c r="N4355">
        <v>0</v>
      </c>
      <c r="O4355" t="s">
        <v>89</v>
      </c>
      <c r="P4355" t="s">
        <v>8826</v>
      </c>
      <c r="Q4355" t="s">
        <v>20</v>
      </c>
      <c r="R4355">
        <v>52</v>
      </c>
      <c r="S4355" t="s">
        <v>17</v>
      </c>
      <c r="T4355" t="s">
        <v>17</v>
      </c>
      <c r="U4355" t="s">
        <v>17</v>
      </c>
      <c r="V4355" t="str">
        <f>IF(Table2[[#This Row],[Age]] &lt; 30, "Under 30", IF(Table2[[#This Row],[Age]] &lt; 65, "Other", "Senior"))</f>
        <v>Other</v>
      </c>
      <c r="W4355">
        <v>0</v>
      </c>
      <c r="X4355" t="s">
        <v>17</v>
      </c>
      <c r="Y4355" t="s">
        <v>28</v>
      </c>
      <c r="Z4355" t="s">
        <v>29</v>
      </c>
      <c r="AA4355">
        <v>11</v>
      </c>
      <c r="AB4355">
        <v>11</v>
      </c>
      <c r="AC4355" t="s">
        <v>61</v>
      </c>
      <c r="AD4355" t="s">
        <v>83</v>
      </c>
      <c r="AE4355">
        <f t="shared" si="68"/>
        <v>1</v>
      </c>
      <c r="AF4355">
        <v>1</v>
      </c>
      <c r="AG4355" t="str">
        <f>IF(Table2[[#This Row],[Avg Monthly GB Download]] &lt; 5, "Less than 5 GB", IF(Table2[[#This Row],[Avg Monthly GB Download]] &lt;= 10, "Between 5 and 10 GB", "10 or more GB"))</f>
        <v>Less than 5 GB</v>
      </c>
    </row>
    <row r="4356" spans="1:33" x14ac:dyDescent="0.3">
      <c r="A4356" t="s">
        <v>8827</v>
      </c>
      <c r="B4356" t="s">
        <v>21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21</v>
      </c>
      <c r="I4356" t="s">
        <v>18</v>
      </c>
      <c r="J4356">
        <v>11.7</v>
      </c>
      <c r="K4356">
        <v>2</v>
      </c>
      <c r="L4356">
        <v>8</v>
      </c>
      <c r="M4356" t="s">
        <v>21</v>
      </c>
      <c r="N4356">
        <v>0</v>
      </c>
      <c r="O4356" t="s">
        <v>60</v>
      </c>
      <c r="P4356" t="s">
        <v>8828</v>
      </c>
      <c r="Q4356" t="s">
        <v>22</v>
      </c>
      <c r="R4356">
        <v>25</v>
      </c>
      <c r="S4356" t="s">
        <v>21</v>
      </c>
      <c r="T4356" t="s">
        <v>17</v>
      </c>
      <c r="U4356" t="s">
        <v>17</v>
      </c>
      <c r="V4356" t="str">
        <f>IF(Table2[[#This Row],[Age]] &lt; 30, "Under 30", IF(Table2[[#This Row],[Age]] &lt; 65, "Other", "Senior"))</f>
        <v>Under 30</v>
      </c>
      <c r="W4356">
        <v>0</v>
      </c>
      <c r="X4356" t="s">
        <v>17</v>
      </c>
      <c r="Y4356" t="s">
        <v>28</v>
      </c>
      <c r="Z4356" t="s">
        <v>34</v>
      </c>
      <c r="AA4356">
        <v>22</v>
      </c>
      <c r="AB4356">
        <v>63</v>
      </c>
      <c r="AC4356" t="s">
        <v>44</v>
      </c>
      <c r="AD4356" t="s">
        <v>97</v>
      </c>
      <c r="AE4356">
        <f t="shared" si="68"/>
        <v>1</v>
      </c>
      <c r="AF4356">
        <v>1</v>
      </c>
      <c r="AG4356" t="str">
        <f>IF(Table2[[#This Row],[Avg Monthly GB Download]] &lt; 5, "Less than 5 GB", IF(Table2[[#This Row],[Avg Monthly GB Download]] &lt;= 10, "Between 5 and 10 GB", "10 or more GB"))</f>
        <v>Between 5 and 10 GB</v>
      </c>
    </row>
    <row r="4357" spans="1:33" x14ac:dyDescent="0.3">
      <c r="A4357" t="s">
        <v>8829</v>
      </c>
      <c r="B4357" t="s">
        <v>21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17</v>
      </c>
      <c r="I4357" t="s">
        <v>84</v>
      </c>
      <c r="J4357">
        <v>0</v>
      </c>
      <c r="K4357">
        <v>0</v>
      </c>
      <c r="L4357">
        <v>13</v>
      </c>
      <c r="M4357" t="s">
        <v>21</v>
      </c>
      <c r="N4357">
        <v>0</v>
      </c>
      <c r="O4357" t="s">
        <v>77</v>
      </c>
      <c r="P4357" t="s">
        <v>8830</v>
      </c>
      <c r="Q4357" t="s">
        <v>22</v>
      </c>
      <c r="R4357">
        <v>37</v>
      </c>
      <c r="S4357" t="s">
        <v>17</v>
      </c>
      <c r="T4357" t="s">
        <v>17</v>
      </c>
      <c r="U4357" t="s">
        <v>17</v>
      </c>
      <c r="V4357" t="str">
        <f>IF(Table2[[#This Row],[Age]] &lt; 30, "Under 30", IF(Table2[[#This Row],[Age]] &lt; 65, "Other", "Senior"))</f>
        <v>Other</v>
      </c>
      <c r="W4357">
        <v>0</v>
      </c>
      <c r="X4357" t="s">
        <v>21</v>
      </c>
      <c r="Y4357" t="s">
        <v>94</v>
      </c>
      <c r="Z4357" t="s">
        <v>34</v>
      </c>
      <c r="AA4357">
        <v>54</v>
      </c>
      <c r="AB4357">
        <v>3716</v>
      </c>
      <c r="AC4357" t="s">
        <v>44</v>
      </c>
      <c r="AD4357" t="s">
        <v>45</v>
      </c>
      <c r="AE4357">
        <f t="shared" si="68"/>
        <v>1</v>
      </c>
      <c r="AF4357">
        <v>1</v>
      </c>
      <c r="AG4357" t="str">
        <f>IF(Table2[[#This Row],[Avg Monthly GB Download]] &lt; 5, "Less than 5 GB", IF(Table2[[#This Row],[Avg Monthly GB Download]] &lt;= 10, "Between 5 and 10 GB", "10 or more GB"))</f>
        <v>10 or more GB</v>
      </c>
    </row>
    <row r="4358" spans="1:33" x14ac:dyDescent="0.3">
      <c r="A4358" t="s">
        <v>8831</v>
      </c>
      <c r="B4358" t="s">
        <v>21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21</v>
      </c>
      <c r="I4358" t="s">
        <v>18</v>
      </c>
      <c r="J4358">
        <v>28.9</v>
      </c>
      <c r="K4358">
        <v>5</v>
      </c>
      <c r="L4358">
        <v>3</v>
      </c>
      <c r="M4358" t="s">
        <v>21</v>
      </c>
      <c r="N4358">
        <v>0</v>
      </c>
      <c r="O4358" t="s">
        <v>75</v>
      </c>
      <c r="P4358" t="s">
        <v>8832</v>
      </c>
      <c r="Q4358" t="s">
        <v>20</v>
      </c>
      <c r="R4358">
        <v>83</v>
      </c>
      <c r="S4358" t="s">
        <v>17</v>
      </c>
      <c r="T4358" t="s">
        <v>21</v>
      </c>
      <c r="U4358" t="s">
        <v>17</v>
      </c>
      <c r="V4358" t="str">
        <f>IF(Table2[[#This Row],[Age]] &lt; 30, "Under 30", IF(Table2[[#This Row],[Age]] &lt; 65, "Other", "Senior"))</f>
        <v>Senior</v>
      </c>
      <c r="W4358">
        <v>0</v>
      </c>
      <c r="X4358" t="s">
        <v>17</v>
      </c>
      <c r="Y4358" t="s">
        <v>28</v>
      </c>
      <c r="Z4358" t="s">
        <v>29</v>
      </c>
      <c r="AA4358">
        <v>51</v>
      </c>
      <c r="AB4358">
        <v>547</v>
      </c>
      <c r="AC4358" t="s">
        <v>44</v>
      </c>
      <c r="AD4358" t="s">
        <v>95</v>
      </c>
      <c r="AE4358">
        <f t="shared" si="68"/>
        <v>1</v>
      </c>
      <c r="AF4358">
        <v>1</v>
      </c>
      <c r="AG4358" t="str">
        <f>IF(Table2[[#This Row],[Avg Monthly GB Download]] &lt; 5, "Less than 5 GB", IF(Table2[[#This Row],[Avg Monthly GB Download]] &lt;= 10, "Between 5 and 10 GB", "10 or more GB"))</f>
        <v>Less than 5 GB</v>
      </c>
    </row>
    <row r="4359" spans="1:33" x14ac:dyDescent="0.3">
      <c r="A4359" t="s">
        <v>8833</v>
      </c>
      <c r="B4359" t="s">
        <v>21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21</v>
      </c>
      <c r="I4359" t="s">
        <v>18</v>
      </c>
      <c r="J4359">
        <v>125</v>
      </c>
      <c r="K4359">
        <v>1</v>
      </c>
      <c r="L4359">
        <v>1</v>
      </c>
      <c r="M4359" t="s">
        <v>17</v>
      </c>
      <c r="N4359">
        <v>33</v>
      </c>
      <c r="O4359" t="s">
        <v>43</v>
      </c>
      <c r="P4359" t="s">
        <v>8834</v>
      </c>
      <c r="Q4359" t="s">
        <v>20</v>
      </c>
      <c r="R4359">
        <v>65</v>
      </c>
      <c r="S4359" t="s">
        <v>17</v>
      </c>
      <c r="T4359" t="s">
        <v>17</v>
      </c>
      <c r="U4359" t="s">
        <v>17</v>
      </c>
      <c r="V4359" t="str">
        <f>IF(Table2[[#This Row],[Age]] &lt; 30, "Under 30", IF(Table2[[#This Row],[Age]] &lt; 65, "Other", "Senior"))</f>
        <v>Senior</v>
      </c>
      <c r="W4359">
        <v>0</v>
      </c>
      <c r="X4359" t="s">
        <v>21</v>
      </c>
      <c r="Y4359" t="s">
        <v>28</v>
      </c>
      <c r="Z4359" t="s">
        <v>34</v>
      </c>
      <c r="AA4359">
        <v>53</v>
      </c>
      <c r="AB4359">
        <v>2732</v>
      </c>
      <c r="AC4359" t="s">
        <v>44</v>
      </c>
      <c r="AD4359" t="s">
        <v>88</v>
      </c>
      <c r="AE4359">
        <f t="shared" si="68"/>
        <v>1</v>
      </c>
      <c r="AF4359">
        <v>1</v>
      </c>
      <c r="AG4359" t="str">
        <f>IF(Table2[[#This Row],[Avg Monthly GB Download]] &lt; 5, "Less than 5 GB", IF(Table2[[#This Row],[Avg Monthly GB Download]] &lt;= 10, "Between 5 and 10 GB", "10 or more GB"))</f>
        <v>Less than 5 GB</v>
      </c>
    </row>
    <row r="4360" spans="1:33" x14ac:dyDescent="0.3">
      <c r="A4360" t="s">
        <v>8835</v>
      </c>
      <c r="B4360" t="s">
        <v>21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21</v>
      </c>
      <c r="I4360" t="s">
        <v>18</v>
      </c>
      <c r="J4360">
        <v>14.4</v>
      </c>
      <c r="K4360">
        <v>2</v>
      </c>
      <c r="L4360">
        <v>7</v>
      </c>
      <c r="M4360" t="s">
        <v>21</v>
      </c>
      <c r="N4360">
        <v>0</v>
      </c>
      <c r="O4360" t="s">
        <v>56</v>
      </c>
      <c r="P4360" t="s">
        <v>8836</v>
      </c>
      <c r="Q4360" t="s">
        <v>22</v>
      </c>
      <c r="R4360">
        <v>78</v>
      </c>
      <c r="S4360" t="s">
        <v>17</v>
      </c>
      <c r="T4360" t="s">
        <v>21</v>
      </c>
      <c r="U4360" t="s">
        <v>17</v>
      </c>
      <c r="V4360" t="str">
        <f>IF(Table2[[#This Row],[Age]] &lt; 30, "Under 30", IF(Table2[[#This Row],[Age]] &lt; 65, "Other", "Senior"))</f>
        <v>Senior</v>
      </c>
      <c r="W4360">
        <v>0</v>
      </c>
      <c r="X4360" t="s">
        <v>21</v>
      </c>
      <c r="Y4360" t="s">
        <v>28</v>
      </c>
      <c r="Z4360" t="s">
        <v>34</v>
      </c>
      <c r="AA4360">
        <v>22</v>
      </c>
      <c r="AB4360">
        <v>104</v>
      </c>
      <c r="AC4360" t="s">
        <v>61</v>
      </c>
      <c r="AD4360" t="s">
        <v>101</v>
      </c>
      <c r="AE4360">
        <f t="shared" si="68"/>
        <v>1</v>
      </c>
      <c r="AF4360">
        <v>1</v>
      </c>
      <c r="AG4360" t="str">
        <f>IF(Table2[[#This Row],[Avg Monthly GB Download]] &lt; 5, "Less than 5 GB", IF(Table2[[#This Row],[Avg Monthly GB Download]] &lt;= 10, "Between 5 and 10 GB", "10 or more GB"))</f>
        <v>Between 5 and 10 GB</v>
      </c>
    </row>
    <row r="4361" spans="1:33" x14ac:dyDescent="0.3">
      <c r="A4361" t="s">
        <v>8837</v>
      </c>
      <c r="B4361" t="s">
        <v>21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21</v>
      </c>
      <c r="I4361" t="s">
        <v>18</v>
      </c>
      <c r="J4361">
        <v>2.6</v>
      </c>
      <c r="K4361">
        <v>1</v>
      </c>
      <c r="L4361">
        <v>1</v>
      </c>
      <c r="M4361" t="s">
        <v>21</v>
      </c>
      <c r="N4361">
        <v>0</v>
      </c>
      <c r="O4361" t="s">
        <v>68</v>
      </c>
      <c r="P4361" t="s">
        <v>8838</v>
      </c>
      <c r="Q4361" t="s">
        <v>22</v>
      </c>
      <c r="R4361">
        <v>61</v>
      </c>
      <c r="S4361" t="s">
        <v>17</v>
      </c>
      <c r="T4361" t="s">
        <v>17</v>
      </c>
      <c r="U4361" t="s">
        <v>17</v>
      </c>
      <c r="V4361" t="str">
        <f>IF(Table2[[#This Row],[Age]] &lt; 30, "Under 30", IF(Table2[[#This Row],[Age]] &lt; 65, "Other", "Senior"))</f>
        <v>Other</v>
      </c>
      <c r="W4361">
        <v>0</v>
      </c>
      <c r="X4361" t="s">
        <v>17</v>
      </c>
      <c r="Y4361" t="s">
        <v>28</v>
      </c>
      <c r="Z4361" t="s">
        <v>34</v>
      </c>
      <c r="AA4361">
        <v>45</v>
      </c>
      <c r="AB4361">
        <v>45</v>
      </c>
      <c r="AC4361" t="s">
        <v>52</v>
      </c>
      <c r="AD4361" t="s">
        <v>53</v>
      </c>
      <c r="AE4361">
        <f t="shared" si="68"/>
        <v>1</v>
      </c>
      <c r="AF4361">
        <v>1</v>
      </c>
      <c r="AG4361" t="str">
        <f>IF(Table2[[#This Row],[Avg Monthly GB Download]] &lt; 5, "Less than 5 GB", IF(Table2[[#This Row],[Avg Monthly GB Download]] &lt;= 10, "Between 5 and 10 GB", "10 or more GB"))</f>
        <v>Less than 5 GB</v>
      </c>
    </row>
    <row r="4362" spans="1:33" x14ac:dyDescent="0.3">
      <c r="A4362" t="s">
        <v>8839</v>
      </c>
      <c r="B4362" t="s">
        <v>21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21</v>
      </c>
      <c r="I4362" t="s">
        <v>18</v>
      </c>
      <c r="J4362">
        <v>66.3</v>
      </c>
      <c r="K4362">
        <v>3</v>
      </c>
      <c r="L4362">
        <v>0</v>
      </c>
      <c r="M4362" t="s">
        <v>17</v>
      </c>
      <c r="N4362">
        <v>0</v>
      </c>
      <c r="O4362" t="s">
        <v>48</v>
      </c>
      <c r="P4362" t="s">
        <v>8840</v>
      </c>
      <c r="Q4362" t="s">
        <v>22</v>
      </c>
      <c r="R4362">
        <v>38</v>
      </c>
      <c r="S4362" t="s">
        <v>17</v>
      </c>
      <c r="T4362" t="s">
        <v>17</v>
      </c>
      <c r="U4362" t="s">
        <v>17</v>
      </c>
      <c r="V4362" t="str">
        <f>IF(Table2[[#This Row],[Age]] &lt; 30, "Under 30", IF(Table2[[#This Row],[Age]] &lt; 65, "Other", "Senior"))</f>
        <v>Other</v>
      </c>
      <c r="W4362">
        <v>0</v>
      </c>
      <c r="X4362" t="s">
        <v>17</v>
      </c>
      <c r="Y4362" t="s">
        <v>28</v>
      </c>
      <c r="Z4362" t="s">
        <v>29</v>
      </c>
      <c r="AA4362">
        <v>10</v>
      </c>
      <c r="AB4362">
        <v>174</v>
      </c>
      <c r="AC4362" t="s">
        <v>44</v>
      </c>
      <c r="AD4362" t="s">
        <v>45</v>
      </c>
      <c r="AE4362">
        <f t="shared" si="68"/>
        <v>1</v>
      </c>
      <c r="AF4362">
        <v>1</v>
      </c>
      <c r="AG4362" t="str">
        <f>IF(Table2[[#This Row],[Avg Monthly GB Download]] &lt; 5, "Less than 5 GB", IF(Table2[[#This Row],[Avg Monthly GB Download]] &lt;= 10, "Between 5 and 10 GB", "10 or more GB"))</f>
        <v>Less than 5 GB</v>
      </c>
    </row>
    <row r="4363" spans="1:33" x14ac:dyDescent="0.3">
      <c r="A4363" t="s">
        <v>8841</v>
      </c>
      <c r="B4363" t="s">
        <v>21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21</v>
      </c>
      <c r="I4363" t="s">
        <v>18</v>
      </c>
      <c r="J4363">
        <v>52.5</v>
      </c>
      <c r="K4363">
        <v>2</v>
      </c>
      <c r="L4363">
        <v>10</v>
      </c>
      <c r="M4363" t="s">
        <v>21</v>
      </c>
      <c r="N4363">
        <v>0</v>
      </c>
      <c r="O4363" t="s">
        <v>31</v>
      </c>
      <c r="P4363" t="s">
        <v>8842</v>
      </c>
      <c r="Q4363" t="s">
        <v>20</v>
      </c>
      <c r="R4363">
        <v>25</v>
      </c>
      <c r="S4363" t="s">
        <v>21</v>
      </c>
      <c r="T4363" t="s">
        <v>17</v>
      </c>
      <c r="U4363" t="s">
        <v>17</v>
      </c>
      <c r="V4363" t="str">
        <f>IF(Table2[[#This Row],[Age]] &lt; 30, "Under 30", IF(Table2[[#This Row],[Age]] &lt; 65, "Other", "Senior"))</f>
        <v>Under 30</v>
      </c>
      <c r="W4363">
        <v>0</v>
      </c>
      <c r="X4363" t="s">
        <v>21</v>
      </c>
      <c r="Y4363" t="s">
        <v>28</v>
      </c>
      <c r="Z4363" t="s">
        <v>34</v>
      </c>
      <c r="AA4363">
        <v>36</v>
      </c>
      <c r="AB4363">
        <v>537</v>
      </c>
      <c r="AC4363" t="s">
        <v>61</v>
      </c>
      <c r="AD4363" t="s">
        <v>93</v>
      </c>
      <c r="AE4363">
        <f t="shared" si="68"/>
        <v>1</v>
      </c>
      <c r="AF4363">
        <v>1</v>
      </c>
      <c r="AG4363" t="str">
        <f>IF(Table2[[#This Row],[Avg Monthly GB Download]] &lt; 5, "Less than 5 GB", IF(Table2[[#This Row],[Avg Monthly GB Download]] &lt;= 10, "Between 5 and 10 GB", "10 or more GB"))</f>
        <v>Between 5 and 10 GB</v>
      </c>
    </row>
    <row r="4364" spans="1:33" x14ac:dyDescent="0.3">
      <c r="A4364" t="s">
        <v>8843</v>
      </c>
      <c r="B4364" t="s">
        <v>21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21</v>
      </c>
      <c r="I4364" t="s">
        <v>18</v>
      </c>
      <c r="J4364">
        <v>112.2</v>
      </c>
      <c r="K4364">
        <v>0</v>
      </c>
      <c r="L4364">
        <v>36</v>
      </c>
      <c r="M4364" t="s">
        <v>21</v>
      </c>
      <c r="N4364">
        <v>0</v>
      </c>
      <c r="O4364" t="s">
        <v>32</v>
      </c>
      <c r="P4364" t="s">
        <v>8844</v>
      </c>
      <c r="Q4364" t="s">
        <v>20</v>
      </c>
      <c r="R4364">
        <v>25</v>
      </c>
      <c r="S4364" t="s">
        <v>21</v>
      </c>
      <c r="T4364" t="s">
        <v>17</v>
      </c>
      <c r="U4364" t="s">
        <v>17</v>
      </c>
      <c r="V4364" t="str">
        <f>IF(Table2[[#This Row],[Age]] &lt; 30, "Under 30", IF(Table2[[#This Row],[Age]] &lt; 65, "Other", "Senior"))</f>
        <v>Under 30</v>
      </c>
      <c r="W4364">
        <v>0</v>
      </c>
      <c r="X4364" t="s">
        <v>17</v>
      </c>
      <c r="Y4364" t="s">
        <v>94</v>
      </c>
      <c r="Z4364" t="s">
        <v>34</v>
      </c>
      <c r="AA4364">
        <v>38</v>
      </c>
      <c r="AB4364">
        <v>1722</v>
      </c>
      <c r="AC4364" t="s">
        <v>35</v>
      </c>
      <c r="AD4364" t="s">
        <v>100</v>
      </c>
      <c r="AE4364">
        <f t="shared" si="68"/>
        <v>1</v>
      </c>
      <c r="AF4364">
        <v>1</v>
      </c>
      <c r="AG4364" t="str">
        <f>IF(Table2[[#This Row],[Avg Monthly GB Download]] &lt; 5, "Less than 5 GB", IF(Table2[[#This Row],[Avg Monthly GB Download]] &lt;= 10, "Between 5 and 10 GB", "10 or more GB"))</f>
        <v>10 or more GB</v>
      </c>
    </row>
    <row r="4365" spans="1:33" x14ac:dyDescent="0.3">
      <c r="A4365" t="s">
        <v>8845</v>
      </c>
      <c r="B4365" t="s">
        <v>21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21</v>
      </c>
      <c r="I4365" t="s">
        <v>18</v>
      </c>
      <c r="J4365">
        <v>73.5</v>
      </c>
      <c r="K4365">
        <v>4</v>
      </c>
      <c r="L4365">
        <v>3</v>
      </c>
      <c r="M4365" t="s">
        <v>21</v>
      </c>
      <c r="N4365">
        <v>0</v>
      </c>
      <c r="O4365" t="s">
        <v>41</v>
      </c>
      <c r="P4365" t="s">
        <v>8846</v>
      </c>
      <c r="Q4365" t="s">
        <v>22</v>
      </c>
      <c r="R4365">
        <v>57</v>
      </c>
      <c r="S4365" t="s">
        <v>17</v>
      </c>
      <c r="T4365" t="s">
        <v>17</v>
      </c>
      <c r="U4365" t="s">
        <v>17</v>
      </c>
      <c r="V4365" t="str">
        <f>IF(Table2[[#This Row],[Age]] &lt; 30, "Under 30", IF(Table2[[#This Row],[Age]] &lt; 65, "Other", "Senior"))</f>
        <v>Other</v>
      </c>
      <c r="W4365">
        <v>0</v>
      </c>
      <c r="X4365" t="s">
        <v>17</v>
      </c>
      <c r="Y4365" t="s">
        <v>28</v>
      </c>
      <c r="Z4365" t="s">
        <v>29</v>
      </c>
      <c r="AA4365">
        <v>25</v>
      </c>
      <c r="AB4365">
        <v>244</v>
      </c>
      <c r="AC4365" t="s">
        <v>35</v>
      </c>
      <c r="AD4365" t="s">
        <v>100</v>
      </c>
      <c r="AE4365">
        <f t="shared" si="68"/>
        <v>1</v>
      </c>
      <c r="AF4365">
        <v>1</v>
      </c>
      <c r="AG4365" t="str">
        <f>IF(Table2[[#This Row],[Avg Monthly GB Download]] &lt; 5, "Less than 5 GB", IF(Table2[[#This Row],[Avg Monthly GB Download]] &lt;= 10, "Between 5 and 10 GB", "10 or more GB"))</f>
        <v>Less than 5 GB</v>
      </c>
    </row>
    <row r="4366" spans="1:33" x14ac:dyDescent="0.3">
      <c r="A4366" t="s">
        <v>8847</v>
      </c>
      <c r="B4366" t="s">
        <v>21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21</v>
      </c>
      <c r="I4366" t="s">
        <v>84</v>
      </c>
      <c r="J4366">
        <v>0</v>
      </c>
      <c r="K4366">
        <v>0</v>
      </c>
      <c r="L4366">
        <v>6</v>
      </c>
      <c r="M4366" t="s">
        <v>17</v>
      </c>
      <c r="N4366">
        <v>26</v>
      </c>
      <c r="O4366" t="s">
        <v>25</v>
      </c>
      <c r="P4366" t="s">
        <v>8848</v>
      </c>
      <c r="Q4366" t="s">
        <v>22</v>
      </c>
      <c r="R4366">
        <v>66</v>
      </c>
      <c r="S4366" t="s">
        <v>17</v>
      </c>
      <c r="T4366" t="s">
        <v>21</v>
      </c>
      <c r="U4366" t="s">
        <v>17</v>
      </c>
      <c r="V4366" t="str">
        <f>IF(Table2[[#This Row],[Age]] &lt; 30, "Under 30", IF(Table2[[#This Row],[Age]] &lt; 65, "Other", "Senior"))</f>
        <v>Senior</v>
      </c>
      <c r="W4366">
        <v>0</v>
      </c>
      <c r="X4366" t="s">
        <v>21</v>
      </c>
      <c r="Y4366" t="s">
        <v>28</v>
      </c>
      <c r="Z4366" t="s">
        <v>34</v>
      </c>
      <c r="AA4366">
        <v>41</v>
      </c>
      <c r="AB4366">
        <v>1312</v>
      </c>
      <c r="AC4366" t="s">
        <v>35</v>
      </c>
      <c r="AD4366" t="s">
        <v>100</v>
      </c>
      <c r="AE4366">
        <f t="shared" si="68"/>
        <v>1</v>
      </c>
      <c r="AF4366">
        <v>1</v>
      </c>
      <c r="AG4366" t="str">
        <f>IF(Table2[[#This Row],[Avg Monthly GB Download]] &lt; 5, "Less than 5 GB", IF(Table2[[#This Row],[Avg Monthly GB Download]] &lt;= 10, "Between 5 and 10 GB", "10 or more GB"))</f>
        <v>Between 5 and 10 GB</v>
      </c>
    </row>
    <row r="4367" spans="1:33" x14ac:dyDescent="0.3">
      <c r="A4367" t="s">
        <v>8849</v>
      </c>
      <c r="B4367" t="s">
        <v>21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21</v>
      </c>
      <c r="I4367" t="s">
        <v>18</v>
      </c>
      <c r="J4367">
        <v>62.7</v>
      </c>
      <c r="K4367">
        <v>2</v>
      </c>
      <c r="L4367">
        <v>13</v>
      </c>
      <c r="M4367" t="s">
        <v>21</v>
      </c>
      <c r="N4367">
        <v>0</v>
      </c>
      <c r="O4367" t="s">
        <v>33</v>
      </c>
      <c r="P4367" t="s">
        <v>8850</v>
      </c>
      <c r="Q4367" t="s">
        <v>22</v>
      </c>
      <c r="R4367">
        <v>44</v>
      </c>
      <c r="S4367" t="s">
        <v>17</v>
      </c>
      <c r="T4367" t="s">
        <v>17</v>
      </c>
      <c r="U4367" t="s">
        <v>17</v>
      </c>
      <c r="V4367" t="str">
        <f>IF(Table2[[#This Row],[Age]] &lt; 30, "Under 30", IF(Table2[[#This Row],[Age]] &lt; 65, "Other", "Senior"))</f>
        <v>Other</v>
      </c>
      <c r="W4367">
        <v>0</v>
      </c>
      <c r="X4367" t="s">
        <v>17</v>
      </c>
      <c r="Y4367" t="s">
        <v>28</v>
      </c>
      <c r="Z4367" t="s">
        <v>34</v>
      </c>
      <c r="AA4367">
        <v>48</v>
      </c>
      <c r="AB4367">
        <v>1605</v>
      </c>
      <c r="AC4367" t="s">
        <v>86</v>
      </c>
      <c r="AD4367" t="s">
        <v>87</v>
      </c>
      <c r="AE4367">
        <f t="shared" si="68"/>
        <v>1</v>
      </c>
      <c r="AF4367">
        <v>1</v>
      </c>
      <c r="AG4367" t="str">
        <f>IF(Table2[[#This Row],[Avg Monthly GB Download]] &lt; 5, "Less than 5 GB", IF(Table2[[#This Row],[Avg Monthly GB Download]] &lt;= 10, "Between 5 and 10 GB", "10 or more GB"))</f>
        <v>10 or more GB</v>
      </c>
    </row>
    <row r="4368" spans="1:33" x14ac:dyDescent="0.3">
      <c r="A4368" t="s">
        <v>8851</v>
      </c>
      <c r="B4368" t="s">
        <v>21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21</v>
      </c>
      <c r="I4368" t="s">
        <v>18</v>
      </c>
      <c r="J4368">
        <v>4.7</v>
      </c>
      <c r="K4368">
        <v>4</v>
      </c>
      <c r="L4368">
        <v>17</v>
      </c>
      <c r="M4368" t="s">
        <v>21</v>
      </c>
      <c r="N4368">
        <v>0</v>
      </c>
      <c r="O4368" t="s">
        <v>48</v>
      </c>
      <c r="P4368" t="s">
        <v>8852</v>
      </c>
      <c r="Q4368" t="s">
        <v>20</v>
      </c>
      <c r="R4368">
        <v>22</v>
      </c>
      <c r="S4368" t="s">
        <v>21</v>
      </c>
      <c r="T4368" t="s">
        <v>17</v>
      </c>
      <c r="U4368" t="s">
        <v>17</v>
      </c>
      <c r="V4368" t="str">
        <f>IF(Table2[[#This Row],[Age]] &lt; 30, "Under 30", IF(Table2[[#This Row],[Age]] &lt; 65, "Other", "Senior"))</f>
        <v>Under 30</v>
      </c>
      <c r="W4368">
        <v>0</v>
      </c>
      <c r="X4368" t="s">
        <v>17</v>
      </c>
      <c r="Y4368" t="s">
        <v>28</v>
      </c>
      <c r="Z4368" t="s">
        <v>34</v>
      </c>
      <c r="AA4368">
        <v>36</v>
      </c>
      <c r="AB4368">
        <v>36</v>
      </c>
      <c r="AC4368" t="s">
        <v>35</v>
      </c>
      <c r="AD4368" t="s">
        <v>105</v>
      </c>
      <c r="AE4368">
        <f t="shared" si="68"/>
        <v>1</v>
      </c>
      <c r="AF4368">
        <v>1</v>
      </c>
      <c r="AG4368" t="str">
        <f>IF(Table2[[#This Row],[Avg Monthly GB Download]] &lt; 5, "Less than 5 GB", IF(Table2[[#This Row],[Avg Monthly GB Download]] &lt;= 10, "Between 5 and 10 GB", "10 or more GB"))</f>
        <v>10 or more GB</v>
      </c>
    </row>
    <row r="4369" spans="1:33" x14ac:dyDescent="0.3">
      <c r="A4369" t="s">
        <v>8853</v>
      </c>
      <c r="B4369" t="s">
        <v>21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21</v>
      </c>
      <c r="I4369" t="s">
        <v>18</v>
      </c>
      <c r="J4369">
        <v>27</v>
      </c>
      <c r="K4369">
        <v>4</v>
      </c>
      <c r="L4369">
        <v>6</v>
      </c>
      <c r="M4369" t="s">
        <v>21</v>
      </c>
      <c r="N4369">
        <v>0</v>
      </c>
      <c r="O4369" t="s">
        <v>55</v>
      </c>
      <c r="P4369" t="s">
        <v>8854</v>
      </c>
      <c r="Q4369" t="s">
        <v>22</v>
      </c>
      <c r="R4369">
        <v>48</v>
      </c>
      <c r="S4369" t="s">
        <v>17</v>
      </c>
      <c r="T4369" t="s">
        <v>17</v>
      </c>
      <c r="U4369" t="s">
        <v>17</v>
      </c>
      <c r="V4369" t="str">
        <f>IF(Table2[[#This Row],[Age]] &lt; 30, "Under 30", IF(Table2[[#This Row],[Age]] &lt; 65, "Other", "Senior"))</f>
        <v>Other</v>
      </c>
      <c r="W4369">
        <v>0</v>
      </c>
      <c r="X4369" t="s">
        <v>17</v>
      </c>
      <c r="Y4369" t="s">
        <v>28</v>
      </c>
      <c r="Z4369" t="s">
        <v>34</v>
      </c>
      <c r="AA4369">
        <v>37</v>
      </c>
      <c r="AB4369">
        <v>760</v>
      </c>
      <c r="AC4369" t="s">
        <v>35</v>
      </c>
      <c r="AD4369" t="s">
        <v>36</v>
      </c>
      <c r="AE4369">
        <f t="shared" si="68"/>
        <v>1</v>
      </c>
      <c r="AF4369">
        <v>1</v>
      </c>
      <c r="AG4369" t="str">
        <f>IF(Table2[[#This Row],[Avg Monthly GB Download]] &lt; 5, "Less than 5 GB", IF(Table2[[#This Row],[Avg Monthly GB Download]] &lt;= 10, "Between 5 and 10 GB", "10 or more GB"))</f>
        <v>Between 5 and 10 GB</v>
      </c>
    </row>
    <row r="4370" spans="1:33" x14ac:dyDescent="0.3">
      <c r="A4370" t="s">
        <v>8855</v>
      </c>
      <c r="B4370" t="s">
        <v>21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21</v>
      </c>
      <c r="I4370" t="s">
        <v>18</v>
      </c>
      <c r="J4370">
        <v>93</v>
      </c>
      <c r="K4370">
        <v>0</v>
      </c>
      <c r="L4370">
        <v>7</v>
      </c>
      <c r="M4370" t="s">
        <v>21</v>
      </c>
      <c r="N4370">
        <v>0</v>
      </c>
      <c r="O4370" t="s">
        <v>77</v>
      </c>
      <c r="P4370" t="s">
        <v>8856</v>
      </c>
      <c r="Q4370" t="s">
        <v>22</v>
      </c>
      <c r="R4370">
        <v>37</v>
      </c>
      <c r="S4370" t="s">
        <v>17</v>
      </c>
      <c r="T4370" t="s">
        <v>17</v>
      </c>
      <c r="U4370" t="s">
        <v>17</v>
      </c>
      <c r="V4370" t="str">
        <f>IF(Table2[[#This Row],[Age]] &lt; 30, "Under 30", IF(Table2[[#This Row],[Age]] &lt; 65, "Other", "Senior"))</f>
        <v>Other</v>
      </c>
      <c r="W4370">
        <v>0</v>
      </c>
      <c r="X4370" t="s">
        <v>17</v>
      </c>
      <c r="Y4370" t="s">
        <v>28</v>
      </c>
      <c r="Z4370" t="s">
        <v>34</v>
      </c>
      <c r="AA4370">
        <v>29</v>
      </c>
      <c r="AB4370">
        <v>752</v>
      </c>
      <c r="AC4370" t="s">
        <v>35</v>
      </c>
      <c r="AD4370" t="s">
        <v>36</v>
      </c>
      <c r="AE4370">
        <f t="shared" si="68"/>
        <v>1</v>
      </c>
      <c r="AF4370">
        <v>1</v>
      </c>
      <c r="AG4370" t="str">
        <f>IF(Table2[[#This Row],[Avg Monthly GB Download]] &lt; 5, "Less than 5 GB", IF(Table2[[#This Row],[Avg Monthly GB Download]] &lt;= 10, "Between 5 and 10 GB", "10 or more GB"))</f>
        <v>Between 5 and 10 GB</v>
      </c>
    </row>
    <row r="4371" spans="1:33" x14ac:dyDescent="0.3">
      <c r="A4371" t="s">
        <v>8857</v>
      </c>
      <c r="B4371" t="s">
        <v>21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21</v>
      </c>
      <c r="I4371" t="s">
        <v>18</v>
      </c>
      <c r="J4371">
        <v>15.5</v>
      </c>
      <c r="K4371">
        <v>4</v>
      </c>
      <c r="L4371">
        <v>3</v>
      </c>
      <c r="M4371" t="s">
        <v>21</v>
      </c>
      <c r="N4371">
        <v>0</v>
      </c>
      <c r="O4371" t="s">
        <v>43</v>
      </c>
      <c r="P4371" t="s">
        <v>8858</v>
      </c>
      <c r="Q4371" t="s">
        <v>22</v>
      </c>
      <c r="R4371">
        <v>72</v>
      </c>
      <c r="S4371" t="s">
        <v>17</v>
      </c>
      <c r="T4371" t="s">
        <v>21</v>
      </c>
      <c r="U4371" t="s">
        <v>17</v>
      </c>
      <c r="V4371" t="str">
        <f>IF(Table2[[#This Row],[Age]] &lt; 30, "Under 30", IF(Table2[[#This Row],[Age]] &lt; 65, "Other", "Senior"))</f>
        <v>Senior</v>
      </c>
      <c r="W4371">
        <v>0</v>
      </c>
      <c r="X4371" t="s">
        <v>17</v>
      </c>
      <c r="Y4371" t="s">
        <v>28</v>
      </c>
      <c r="Z4371" t="s">
        <v>34</v>
      </c>
      <c r="AA4371">
        <v>60</v>
      </c>
      <c r="AB4371">
        <v>335</v>
      </c>
      <c r="AC4371" t="s">
        <v>35</v>
      </c>
      <c r="AD4371" t="s">
        <v>36</v>
      </c>
      <c r="AE4371">
        <f t="shared" si="68"/>
        <v>1</v>
      </c>
      <c r="AF4371">
        <v>1</v>
      </c>
      <c r="AG4371" t="str">
        <f>IF(Table2[[#This Row],[Avg Monthly GB Download]] &lt; 5, "Less than 5 GB", IF(Table2[[#This Row],[Avg Monthly GB Download]] &lt;= 10, "Between 5 and 10 GB", "10 or more GB"))</f>
        <v>Less than 5 GB</v>
      </c>
    </row>
    <row r="4372" spans="1:33" x14ac:dyDescent="0.3">
      <c r="A4372" t="s">
        <v>8859</v>
      </c>
      <c r="B4372" t="s">
        <v>21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21</v>
      </c>
      <c r="I4372" t="s">
        <v>18</v>
      </c>
      <c r="J4372">
        <v>7.3</v>
      </c>
      <c r="K4372">
        <v>0</v>
      </c>
      <c r="L4372">
        <v>1</v>
      </c>
      <c r="M4372" t="s">
        <v>21</v>
      </c>
      <c r="N4372">
        <v>0</v>
      </c>
      <c r="O4372" t="s">
        <v>68</v>
      </c>
      <c r="P4372" t="s">
        <v>8860</v>
      </c>
      <c r="Q4372" t="s">
        <v>22</v>
      </c>
      <c r="R4372">
        <v>65</v>
      </c>
      <c r="S4372" t="s">
        <v>17</v>
      </c>
      <c r="T4372" t="s">
        <v>21</v>
      </c>
      <c r="U4372" t="s">
        <v>17</v>
      </c>
      <c r="V4372" t="str">
        <f>IF(Table2[[#This Row],[Age]] &lt; 30, "Under 30", IF(Table2[[#This Row],[Age]] &lt; 65, "Other", "Senior"))</f>
        <v>Senior</v>
      </c>
      <c r="W4372">
        <v>0</v>
      </c>
      <c r="X4372" t="s">
        <v>17</v>
      </c>
      <c r="Y4372" t="s">
        <v>28</v>
      </c>
      <c r="Z4372" t="s">
        <v>34</v>
      </c>
      <c r="AA4372">
        <v>33</v>
      </c>
      <c r="AB4372">
        <v>33</v>
      </c>
      <c r="AC4372" t="s">
        <v>52</v>
      </c>
      <c r="AD4372" t="s">
        <v>92</v>
      </c>
      <c r="AE4372">
        <f t="shared" si="68"/>
        <v>1</v>
      </c>
      <c r="AF4372">
        <v>1</v>
      </c>
      <c r="AG4372" t="str">
        <f>IF(Table2[[#This Row],[Avg Monthly GB Download]] &lt; 5, "Less than 5 GB", IF(Table2[[#This Row],[Avg Monthly GB Download]] &lt;= 10, "Between 5 and 10 GB", "10 or more GB"))</f>
        <v>Less than 5 GB</v>
      </c>
    </row>
    <row r="4373" spans="1:33" x14ac:dyDescent="0.3">
      <c r="A4373" t="s">
        <v>8861</v>
      </c>
      <c r="B4373" t="s">
        <v>21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21</v>
      </c>
      <c r="I4373" t="s">
        <v>84</v>
      </c>
      <c r="J4373">
        <v>0</v>
      </c>
      <c r="K4373">
        <v>2</v>
      </c>
      <c r="L4373">
        <v>1</v>
      </c>
      <c r="M4373" t="s">
        <v>17</v>
      </c>
      <c r="N4373">
        <v>48</v>
      </c>
      <c r="O4373" t="s">
        <v>39</v>
      </c>
      <c r="P4373" t="s">
        <v>8862</v>
      </c>
      <c r="Q4373" t="s">
        <v>20</v>
      </c>
      <c r="R4373">
        <v>55</v>
      </c>
      <c r="S4373" t="s">
        <v>17</v>
      </c>
      <c r="T4373" t="s">
        <v>17</v>
      </c>
      <c r="U4373" t="s">
        <v>17</v>
      </c>
      <c r="V4373" t="str">
        <f>IF(Table2[[#This Row],[Age]] &lt; 30, "Under 30", IF(Table2[[#This Row],[Age]] &lt; 65, "Other", "Senior"))</f>
        <v>Other</v>
      </c>
      <c r="W4373">
        <v>0</v>
      </c>
      <c r="X4373" t="s">
        <v>17</v>
      </c>
      <c r="Y4373" t="s">
        <v>28</v>
      </c>
      <c r="Z4373" t="s">
        <v>29</v>
      </c>
      <c r="AA4373">
        <v>37</v>
      </c>
      <c r="AB4373">
        <v>500</v>
      </c>
      <c r="AC4373" t="s">
        <v>52</v>
      </c>
      <c r="AD4373" t="s">
        <v>92</v>
      </c>
      <c r="AE4373">
        <f t="shared" si="68"/>
        <v>1</v>
      </c>
      <c r="AF4373">
        <v>1</v>
      </c>
      <c r="AG4373" t="str">
        <f>IF(Table2[[#This Row],[Avg Monthly GB Download]] &lt; 5, "Less than 5 GB", IF(Table2[[#This Row],[Avg Monthly GB Download]] &lt;= 10, "Between 5 and 10 GB", "10 or more GB"))</f>
        <v>Less than 5 GB</v>
      </c>
    </row>
    <row r="4374" spans="1:33" x14ac:dyDescent="0.3">
      <c r="A4374" t="s">
        <v>8863</v>
      </c>
      <c r="B4374" t="s">
        <v>21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21</v>
      </c>
      <c r="I4374" t="s">
        <v>18</v>
      </c>
      <c r="J4374">
        <v>79</v>
      </c>
      <c r="K4374">
        <v>0</v>
      </c>
      <c r="L4374">
        <v>28</v>
      </c>
      <c r="M4374" t="s">
        <v>21</v>
      </c>
      <c r="N4374">
        <v>0</v>
      </c>
      <c r="O4374" t="s">
        <v>77</v>
      </c>
      <c r="P4374" t="s">
        <v>8864</v>
      </c>
      <c r="Q4374" t="s">
        <v>22</v>
      </c>
      <c r="R4374">
        <v>27</v>
      </c>
      <c r="S4374" t="s">
        <v>21</v>
      </c>
      <c r="T4374" t="s">
        <v>17</v>
      </c>
      <c r="U4374" t="s">
        <v>17</v>
      </c>
      <c r="V4374" t="str">
        <f>IF(Table2[[#This Row],[Age]] &lt; 30, "Under 30", IF(Table2[[#This Row],[Age]] &lt; 65, "Other", "Senior"))</f>
        <v>Under 30</v>
      </c>
      <c r="W4374">
        <v>0</v>
      </c>
      <c r="X4374" t="s">
        <v>17</v>
      </c>
      <c r="Y4374" t="s">
        <v>94</v>
      </c>
      <c r="Z4374" t="s">
        <v>29</v>
      </c>
      <c r="AA4374">
        <v>29</v>
      </c>
      <c r="AB4374">
        <v>1100</v>
      </c>
      <c r="AC4374" t="s">
        <v>35</v>
      </c>
      <c r="AD4374" t="s">
        <v>100</v>
      </c>
      <c r="AE4374">
        <f t="shared" si="68"/>
        <v>1</v>
      </c>
      <c r="AF4374">
        <v>1</v>
      </c>
      <c r="AG4374" t="str">
        <f>IF(Table2[[#This Row],[Avg Monthly GB Download]] &lt; 5, "Less than 5 GB", IF(Table2[[#This Row],[Avg Monthly GB Download]] &lt;= 10, "Between 5 and 10 GB", "10 or more GB"))</f>
        <v>10 or more GB</v>
      </c>
    </row>
    <row r="4375" spans="1:33" x14ac:dyDescent="0.3">
      <c r="A4375" t="s">
        <v>8865</v>
      </c>
      <c r="B4375" t="s">
        <v>21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21</v>
      </c>
      <c r="I4375" t="s">
        <v>18</v>
      </c>
      <c r="J4375">
        <v>31.5</v>
      </c>
      <c r="K4375">
        <v>3</v>
      </c>
      <c r="L4375">
        <v>20</v>
      </c>
      <c r="M4375" t="s">
        <v>21</v>
      </c>
      <c r="N4375">
        <v>0</v>
      </c>
      <c r="O4375" t="s">
        <v>51</v>
      </c>
      <c r="P4375" t="s">
        <v>8866</v>
      </c>
      <c r="Q4375" t="s">
        <v>22</v>
      </c>
      <c r="R4375">
        <v>27</v>
      </c>
      <c r="S4375" t="s">
        <v>21</v>
      </c>
      <c r="T4375" t="s">
        <v>17</v>
      </c>
      <c r="U4375" t="s">
        <v>17</v>
      </c>
      <c r="V4375" t="str">
        <f>IF(Table2[[#This Row],[Age]] &lt; 30, "Under 30", IF(Table2[[#This Row],[Age]] &lt; 65, "Other", "Senior"))</f>
        <v>Under 30</v>
      </c>
      <c r="W4375">
        <v>0</v>
      </c>
      <c r="X4375" t="s">
        <v>21</v>
      </c>
      <c r="Y4375" t="s">
        <v>28</v>
      </c>
      <c r="Z4375" t="s">
        <v>29</v>
      </c>
      <c r="AA4375">
        <v>16</v>
      </c>
      <c r="AB4375">
        <v>90</v>
      </c>
      <c r="AC4375" t="s">
        <v>52</v>
      </c>
      <c r="AD4375" t="s">
        <v>92</v>
      </c>
      <c r="AE4375">
        <f t="shared" si="68"/>
        <v>1</v>
      </c>
      <c r="AF4375">
        <v>1</v>
      </c>
      <c r="AG4375" t="str">
        <f>IF(Table2[[#This Row],[Avg Monthly GB Download]] &lt; 5, "Less than 5 GB", IF(Table2[[#This Row],[Avg Monthly GB Download]] &lt;= 10, "Between 5 and 10 GB", "10 or more GB"))</f>
        <v>10 or more GB</v>
      </c>
    </row>
    <row r="4376" spans="1:33" x14ac:dyDescent="0.3">
      <c r="A4376" t="s">
        <v>8867</v>
      </c>
      <c r="B4376" t="s">
        <v>21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21</v>
      </c>
      <c r="I4376" t="s">
        <v>84</v>
      </c>
      <c r="J4376">
        <v>0</v>
      </c>
      <c r="K4376">
        <v>0</v>
      </c>
      <c r="L4376">
        <v>3</v>
      </c>
      <c r="M4376" t="s">
        <v>21</v>
      </c>
      <c r="N4376">
        <v>0</v>
      </c>
      <c r="O4376" t="s">
        <v>75</v>
      </c>
      <c r="P4376" t="s">
        <v>8868</v>
      </c>
      <c r="Q4376" t="s">
        <v>22</v>
      </c>
      <c r="R4376">
        <v>65</v>
      </c>
      <c r="S4376" t="s">
        <v>17</v>
      </c>
      <c r="T4376" t="s">
        <v>17</v>
      </c>
      <c r="U4376" t="s">
        <v>17</v>
      </c>
      <c r="V4376" t="str">
        <f>IF(Table2[[#This Row],[Age]] &lt; 30, "Under 30", IF(Table2[[#This Row],[Age]] &lt; 65, "Other", "Senior"))</f>
        <v>Senior</v>
      </c>
      <c r="W4376">
        <v>0</v>
      </c>
      <c r="X4376" t="s">
        <v>17</v>
      </c>
      <c r="Y4376" t="s">
        <v>28</v>
      </c>
      <c r="Z4376" t="s">
        <v>29</v>
      </c>
      <c r="AA4376">
        <v>55</v>
      </c>
      <c r="AB4376">
        <v>508</v>
      </c>
      <c r="AC4376" t="s">
        <v>52</v>
      </c>
      <c r="AD4376" t="s">
        <v>92</v>
      </c>
      <c r="AE4376">
        <f t="shared" si="68"/>
        <v>1</v>
      </c>
      <c r="AF4376">
        <v>1</v>
      </c>
      <c r="AG4376" t="str">
        <f>IF(Table2[[#This Row],[Avg Monthly GB Download]] &lt; 5, "Less than 5 GB", IF(Table2[[#This Row],[Avg Monthly GB Download]] &lt;= 10, "Between 5 and 10 GB", "10 or more GB"))</f>
        <v>Less than 5 GB</v>
      </c>
    </row>
    <row r="4377" spans="1:33" x14ac:dyDescent="0.3">
      <c r="A4377" t="s">
        <v>8869</v>
      </c>
      <c r="B4377" t="s">
        <v>21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17</v>
      </c>
      <c r="I4377" t="s">
        <v>84</v>
      </c>
      <c r="J4377">
        <v>0</v>
      </c>
      <c r="K4377">
        <v>0</v>
      </c>
      <c r="L4377">
        <v>5</v>
      </c>
      <c r="M4377" t="s">
        <v>21</v>
      </c>
      <c r="N4377">
        <v>0</v>
      </c>
      <c r="O4377" t="s">
        <v>42</v>
      </c>
      <c r="P4377" t="s">
        <v>8870</v>
      </c>
      <c r="Q4377" t="s">
        <v>20</v>
      </c>
      <c r="R4377">
        <v>43</v>
      </c>
      <c r="S4377" t="s">
        <v>17</v>
      </c>
      <c r="T4377" t="s">
        <v>17</v>
      </c>
      <c r="U4377" t="s">
        <v>17</v>
      </c>
      <c r="V4377" t="str">
        <f>IF(Table2[[#This Row],[Age]] &lt; 30, "Under 30", IF(Table2[[#This Row],[Age]] &lt; 65, "Other", "Senior"))</f>
        <v>Other</v>
      </c>
      <c r="W4377">
        <v>0</v>
      </c>
      <c r="X4377" t="s">
        <v>17</v>
      </c>
      <c r="Y4377" t="s">
        <v>28</v>
      </c>
      <c r="Z4377" t="s">
        <v>34</v>
      </c>
      <c r="AA4377">
        <v>36</v>
      </c>
      <c r="AB4377">
        <v>76</v>
      </c>
      <c r="AC4377" t="s">
        <v>52</v>
      </c>
      <c r="AD4377" t="s">
        <v>98</v>
      </c>
      <c r="AE4377">
        <f t="shared" si="68"/>
        <v>1</v>
      </c>
      <c r="AF4377">
        <v>1</v>
      </c>
      <c r="AG4377" t="str">
        <f>IF(Table2[[#This Row],[Avg Monthly GB Download]] &lt; 5, "Less than 5 GB", IF(Table2[[#This Row],[Avg Monthly GB Download]] &lt;= 10, "Between 5 and 10 GB", "10 or more GB"))</f>
        <v>Between 5 and 10 GB</v>
      </c>
    </row>
    <row r="4378" spans="1:33" x14ac:dyDescent="0.3">
      <c r="A4378" t="s">
        <v>8871</v>
      </c>
      <c r="B4378" t="s">
        <v>21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21</v>
      </c>
      <c r="I4378" t="s">
        <v>18</v>
      </c>
      <c r="J4378">
        <v>4.9000000000000004</v>
      </c>
      <c r="K4378">
        <v>1</v>
      </c>
      <c r="L4378">
        <v>4</v>
      </c>
      <c r="M4378" t="s">
        <v>21</v>
      </c>
      <c r="N4378">
        <v>0</v>
      </c>
      <c r="O4378" t="s">
        <v>76</v>
      </c>
      <c r="P4378" t="s">
        <v>8872</v>
      </c>
      <c r="Q4378" t="s">
        <v>20</v>
      </c>
      <c r="R4378">
        <v>42</v>
      </c>
      <c r="S4378" t="s">
        <v>17</v>
      </c>
      <c r="T4378" t="s">
        <v>17</v>
      </c>
      <c r="U4378" t="s">
        <v>17</v>
      </c>
      <c r="V4378" t="str">
        <f>IF(Table2[[#This Row],[Age]] &lt; 30, "Under 30", IF(Table2[[#This Row],[Age]] &lt; 65, "Other", "Senior"))</f>
        <v>Other</v>
      </c>
      <c r="W4378">
        <v>0</v>
      </c>
      <c r="X4378" t="s">
        <v>17</v>
      </c>
      <c r="Y4378" t="s">
        <v>28</v>
      </c>
      <c r="Z4378" t="s">
        <v>34</v>
      </c>
      <c r="AA4378">
        <v>26</v>
      </c>
      <c r="AB4378">
        <v>26</v>
      </c>
      <c r="AC4378" t="s">
        <v>52</v>
      </c>
      <c r="AD4378" t="s">
        <v>98</v>
      </c>
      <c r="AE4378">
        <f t="shared" si="68"/>
        <v>1</v>
      </c>
      <c r="AF4378">
        <v>1</v>
      </c>
      <c r="AG4378" t="str">
        <f>IF(Table2[[#This Row],[Avg Monthly GB Download]] &lt; 5, "Less than 5 GB", IF(Table2[[#This Row],[Avg Monthly GB Download]] &lt;= 10, "Between 5 and 10 GB", "10 or more GB"))</f>
        <v>Less than 5 GB</v>
      </c>
    </row>
    <row r="4379" spans="1:33" x14ac:dyDescent="0.3">
      <c r="A4379" t="s">
        <v>8873</v>
      </c>
      <c r="B4379" t="s">
        <v>21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21</v>
      </c>
      <c r="I4379" t="s">
        <v>18</v>
      </c>
      <c r="J4379">
        <v>30.8</v>
      </c>
      <c r="K4379">
        <v>3</v>
      </c>
      <c r="L4379">
        <v>17</v>
      </c>
      <c r="M4379" t="s">
        <v>17</v>
      </c>
      <c r="N4379">
        <v>6</v>
      </c>
      <c r="O4379" t="s">
        <v>54</v>
      </c>
      <c r="P4379" t="s">
        <v>8874</v>
      </c>
      <c r="Q4379" t="s">
        <v>22</v>
      </c>
      <c r="R4379">
        <v>33</v>
      </c>
      <c r="S4379" t="s">
        <v>17</v>
      </c>
      <c r="T4379" t="s">
        <v>17</v>
      </c>
      <c r="U4379" t="s">
        <v>17</v>
      </c>
      <c r="V4379" t="str">
        <f>IF(Table2[[#This Row],[Age]] &lt; 30, "Under 30", IF(Table2[[#This Row],[Age]] &lt; 65, "Other", "Senior"))</f>
        <v>Other</v>
      </c>
      <c r="W4379">
        <v>0</v>
      </c>
      <c r="X4379" t="s">
        <v>17</v>
      </c>
      <c r="Y4379" t="s">
        <v>28</v>
      </c>
      <c r="Z4379" t="s">
        <v>29</v>
      </c>
      <c r="AA4379">
        <v>43</v>
      </c>
      <c r="AB4379">
        <v>339</v>
      </c>
      <c r="AC4379" t="s">
        <v>52</v>
      </c>
      <c r="AD4379" t="s">
        <v>98</v>
      </c>
      <c r="AE4379">
        <f t="shared" si="68"/>
        <v>1</v>
      </c>
      <c r="AF4379">
        <v>1</v>
      </c>
      <c r="AG4379" t="str">
        <f>IF(Table2[[#This Row],[Avg Monthly GB Download]] &lt; 5, "Less than 5 GB", IF(Table2[[#This Row],[Avg Monthly GB Download]] &lt;= 10, "Between 5 and 10 GB", "10 or more GB"))</f>
        <v>10 or more GB</v>
      </c>
    </row>
    <row r="4380" spans="1:33" x14ac:dyDescent="0.3">
      <c r="A4380" t="s">
        <v>8875</v>
      </c>
      <c r="B4380" t="s">
        <v>21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21</v>
      </c>
      <c r="I4380" t="s">
        <v>18</v>
      </c>
      <c r="J4380">
        <v>6.3</v>
      </c>
      <c r="K4380">
        <v>3</v>
      </c>
      <c r="L4380">
        <v>7</v>
      </c>
      <c r="M4380" t="s">
        <v>21</v>
      </c>
      <c r="N4380">
        <v>0</v>
      </c>
      <c r="O4380" t="s">
        <v>64</v>
      </c>
      <c r="P4380" t="s">
        <v>8876</v>
      </c>
      <c r="Q4380" t="s">
        <v>20</v>
      </c>
      <c r="R4380">
        <v>72</v>
      </c>
      <c r="S4380" t="s">
        <v>17</v>
      </c>
      <c r="T4380" t="s">
        <v>21</v>
      </c>
      <c r="U4380" t="s">
        <v>17</v>
      </c>
      <c r="V4380" t="str">
        <f>IF(Table2[[#This Row],[Age]] &lt; 30, "Under 30", IF(Table2[[#This Row],[Age]] &lt; 65, "Other", "Senior"))</f>
        <v>Senior</v>
      </c>
      <c r="W4380">
        <v>0</v>
      </c>
      <c r="X4380" t="s">
        <v>17</v>
      </c>
      <c r="Y4380" t="s">
        <v>28</v>
      </c>
      <c r="Z4380" t="s">
        <v>34</v>
      </c>
      <c r="AA4380">
        <v>24</v>
      </c>
      <c r="AB4380">
        <v>40</v>
      </c>
      <c r="AC4380" t="s">
        <v>52</v>
      </c>
      <c r="AD4380" t="s">
        <v>96</v>
      </c>
      <c r="AE4380">
        <f t="shared" si="68"/>
        <v>1</v>
      </c>
      <c r="AF4380">
        <v>1</v>
      </c>
      <c r="AG4380" t="str">
        <f>IF(Table2[[#This Row],[Avg Monthly GB Download]] &lt; 5, "Less than 5 GB", IF(Table2[[#This Row],[Avg Monthly GB Download]] &lt;= 10, "Between 5 and 10 GB", "10 or more GB"))</f>
        <v>Between 5 and 10 GB</v>
      </c>
    </row>
    <row r="4381" spans="1:33" x14ac:dyDescent="0.3">
      <c r="A4381" t="s">
        <v>8877</v>
      </c>
      <c r="B4381" t="s">
        <v>21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21</v>
      </c>
      <c r="I4381" t="s">
        <v>18</v>
      </c>
      <c r="J4381">
        <v>20.3</v>
      </c>
      <c r="K4381">
        <v>1</v>
      </c>
      <c r="L4381">
        <v>17</v>
      </c>
      <c r="M4381" t="s">
        <v>21</v>
      </c>
      <c r="N4381">
        <v>0</v>
      </c>
      <c r="O4381" t="s">
        <v>72</v>
      </c>
      <c r="P4381" t="s">
        <v>8878</v>
      </c>
      <c r="Q4381" t="s">
        <v>20</v>
      </c>
      <c r="R4381">
        <v>21</v>
      </c>
      <c r="S4381" t="s">
        <v>21</v>
      </c>
      <c r="T4381" t="s">
        <v>17</v>
      </c>
      <c r="U4381" t="s">
        <v>17</v>
      </c>
      <c r="V4381" t="str">
        <f>IF(Table2[[#This Row],[Age]] &lt; 30, "Under 30", IF(Table2[[#This Row],[Age]] &lt; 65, "Other", "Senior"))</f>
        <v>Under 30</v>
      </c>
      <c r="W4381">
        <v>0</v>
      </c>
      <c r="X4381" t="s">
        <v>17</v>
      </c>
      <c r="Y4381" t="s">
        <v>28</v>
      </c>
      <c r="Z4381" t="s">
        <v>34</v>
      </c>
      <c r="AA4381">
        <v>29</v>
      </c>
      <c r="AB4381">
        <v>87</v>
      </c>
      <c r="AC4381" t="s">
        <v>52</v>
      </c>
      <c r="AD4381" t="s">
        <v>96</v>
      </c>
      <c r="AE4381">
        <f t="shared" si="68"/>
        <v>1</v>
      </c>
      <c r="AF4381">
        <v>1</v>
      </c>
      <c r="AG4381" t="str">
        <f>IF(Table2[[#This Row],[Avg Monthly GB Download]] &lt; 5, "Less than 5 GB", IF(Table2[[#This Row],[Avg Monthly GB Download]] &lt;= 10, "Between 5 and 10 GB", "10 or more GB"))</f>
        <v>10 or more GB</v>
      </c>
    </row>
    <row r="4382" spans="1:33" x14ac:dyDescent="0.3">
      <c r="A4382" t="s">
        <v>8879</v>
      </c>
      <c r="B4382" t="s">
        <v>21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21</v>
      </c>
      <c r="I4382" t="s">
        <v>18</v>
      </c>
      <c r="J4382">
        <v>142.1</v>
      </c>
      <c r="K4382">
        <v>2</v>
      </c>
      <c r="L4382">
        <v>7</v>
      </c>
      <c r="M4382" t="s">
        <v>21</v>
      </c>
      <c r="N4382">
        <v>0</v>
      </c>
      <c r="O4382" t="s">
        <v>60</v>
      </c>
      <c r="P4382" t="s">
        <v>1547</v>
      </c>
      <c r="Q4382" t="s">
        <v>22</v>
      </c>
      <c r="R4382">
        <v>77</v>
      </c>
      <c r="S4382" t="s">
        <v>17</v>
      </c>
      <c r="T4382" t="s">
        <v>21</v>
      </c>
      <c r="U4382" t="s">
        <v>17</v>
      </c>
      <c r="V4382" t="str">
        <f>IF(Table2[[#This Row],[Age]] &lt; 30, "Under 30", IF(Table2[[#This Row],[Age]] &lt; 65, "Other", "Senior"))</f>
        <v>Senior</v>
      </c>
      <c r="W4382">
        <v>0</v>
      </c>
      <c r="X4382" t="s">
        <v>21</v>
      </c>
      <c r="Y4382" t="s">
        <v>28</v>
      </c>
      <c r="Z4382" t="s">
        <v>34</v>
      </c>
      <c r="AA4382">
        <v>47</v>
      </c>
      <c r="AB4382">
        <v>2291</v>
      </c>
      <c r="AC4382" t="s">
        <v>52</v>
      </c>
      <c r="AD4382" t="s">
        <v>96</v>
      </c>
      <c r="AE4382">
        <f t="shared" si="68"/>
        <v>1</v>
      </c>
      <c r="AF4382">
        <v>1</v>
      </c>
      <c r="AG4382" t="str">
        <f>IF(Table2[[#This Row],[Avg Monthly GB Download]] &lt; 5, "Less than 5 GB", IF(Table2[[#This Row],[Avg Monthly GB Download]] &lt;= 10, "Between 5 and 10 GB", "10 or more GB"))</f>
        <v>Between 5 and 10 GB</v>
      </c>
    </row>
    <row r="4383" spans="1:33" x14ac:dyDescent="0.3">
      <c r="A4383" t="s">
        <v>8880</v>
      </c>
      <c r="B4383" t="s">
        <v>21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21</v>
      </c>
      <c r="I4383" t="s">
        <v>18</v>
      </c>
      <c r="J4383">
        <v>15.6</v>
      </c>
      <c r="K4383">
        <v>0</v>
      </c>
      <c r="L4383">
        <v>3</v>
      </c>
      <c r="M4383" t="s">
        <v>21</v>
      </c>
      <c r="N4383">
        <v>0</v>
      </c>
      <c r="O4383" t="s">
        <v>70</v>
      </c>
      <c r="P4383" t="s">
        <v>8881</v>
      </c>
      <c r="Q4383" t="s">
        <v>22</v>
      </c>
      <c r="R4383">
        <v>37</v>
      </c>
      <c r="S4383" t="s">
        <v>17</v>
      </c>
      <c r="T4383" t="s">
        <v>17</v>
      </c>
      <c r="U4383" t="s">
        <v>17</v>
      </c>
      <c r="V4383" t="str">
        <f>IF(Table2[[#This Row],[Age]] &lt; 30, "Under 30", IF(Table2[[#This Row],[Age]] &lt; 65, "Other", "Senior"))</f>
        <v>Other</v>
      </c>
      <c r="W4383">
        <v>0</v>
      </c>
      <c r="X4383" t="s">
        <v>17</v>
      </c>
      <c r="Y4383" t="s">
        <v>28</v>
      </c>
      <c r="Z4383" t="s">
        <v>29</v>
      </c>
      <c r="AA4383">
        <v>20</v>
      </c>
      <c r="AB4383">
        <v>35</v>
      </c>
      <c r="AC4383" t="s">
        <v>52</v>
      </c>
      <c r="AD4383" t="s">
        <v>53</v>
      </c>
      <c r="AE4383">
        <f t="shared" si="68"/>
        <v>1</v>
      </c>
      <c r="AF4383">
        <v>1</v>
      </c>
      <c r="AG4383" t="str">
        <f>IF(Table2[[#This Row],[Avg Monthly GB Download]] &lt; 5, "Less than 5 GB", IF(Table2[[#This Row],[Avg Monthly GB Download]] &lt;= 10, "Between 5 and 10 GB", "10 or more GB"))</f>
        <v>Less than 5 GB</v>
      </c>
    </row>
    <row r="4384" spans="1:33" x14ac:dyDescent="0.3">
      <c r="A4384" t="s">
        <v>8882</v>
      </c>
      <c r="B4384" t="s">
        <v>21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21</v>
      </c>
      <c r="I4384" t="s">
        <v>18</v>
      </c>
      <c r="J4384">
        <v>86.4</v>
      </c>
      <c r="K4384">
        <v>1</v>
      </c>
      <c r="L4384">
        <v>1</v>
      </c>
      <c r="M4384" t="s">
        <v>21</v>
      </c>
      <c r="N4384">
        <v>0</v>
      </c>
      <c r="O4384" t="s">
        <v>79</v>
      </c>
      <c r="P4384" t="s">
        <v>8883</v>
      </c>
      <c r="Q4384" t="s">
        <v>22</v>
      </c>
      <c r="R4384">
        <v>62</v>
      </c>
      <c r="S4384" t="s">
        <v>17</v>
      </c>
      <c r="T4384" t="s">
        <v>17</v>
      </c>
      <c r="U4384" t="s">
        <v>17</v>
      </c>
      <c r="V4384" t="str">
        <f>IF(Table2[[#This Row],[Age]] &lt; 30, "Under 30", IF(Table2[[#This Row],[Age]] &lt; 65, "Other", "Senior"))</f>
        <v>Other</v>
      </c>
      <c r="W4384">
        <v>0</v>
      </c>
      <c r="X4384" t="s">
        <v>17</v>
      </c>
      <c r="Y4384" t="s">
        <v>28</v>
      </c>
      <c r="Z4384" t="s">
        <v>34</v>
      </c>
      <c r="AA4384">
        <v>36</v>
      </c>
      <c r="AB4384">
        <v>1459</v>
      </c>
      <c r="AC4384" t="s">
        <v>52</v>
      </c>
      <c r="AD4384" t="s">
        <v>53</v>
      </c>
      <c r="AE4384">
        <f t="shared" si="68"/>
        <v>1</v>
      </c>
      <c r="AF4384">
        <v>1</v>
      </c>
      <c r="AG4384" t="str">
        <f>IF(Table2[[#This Row],[Avg Monthly GB Download]] &lt; 5, "Less than 5 GB", IF(Table2[[#This Row],[Avg Monthly GB Download]] &lt;= 10, "Between 5 and 10 GB", "10 or more GB"))</f>
        <v>Less than 5 GB</v>
      </c>
    </row>
    <row r="4385" spans="1:33" x14ac:dyDescent="0.3">
      <c r="A4385" t="s">
        <v>8884</v>
      </c>
      <c r="B4385" t="s">
        <v>21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21</v>
      </c>
      <c r="I4385" t="s">
        <v>18</v>
      </c>
      <c r="J4385">
        <v>22.5</v>
      </c>
      <c r="K4385">
        <v>0</v>
      </c>
      <c r="L4385">
        <v>24</v>
      </c>
      <c r="M4385" t="s">
        <v>21</v>
      </c>
      <c r="N4385">
        <v>0</v>
      </c>
      <c r="O4385" t="s">
        <v>73</v>
      </c>
      <c r="P4385" t="s">
        <v>8885</v>
      </c>
      <c r="Q4385" t="s">
        <v>20</v>
      </c>
      <c r="R4385">
        <v>26</v>
      </c>
      <c r="S4385" t="s">
        <v>21</v>
      </c>
      <c r="T4385" t="s">
        <v>17</v>
      </c>
      <c r="U4385" t="s">
        <v>17</v>
      </c>
      <c r="V4385" t="str">
        <f>IF(Table2[[#This Row],[Age]] &lt; 30, "Under 30", IF(Table2[[#This Row],[Age]] &lt; 65, "Other", "Senior"))</f>
        <v>Under 30</v>
      </c>
      <c r="W4385">
        <v>0</v>
      </c>
      <c r="X4385" t="s">
        <v>21</v>
      </c>
      <c r="Y4385" t="s">
        <v>28</v>
      </c>
      <c r="Z4385" t="s">
        <v>34</v>
      </c>
      <c r="AA4385">
        <v>66</v>
      </c>
      <c r="AB4385">
        <v>764</v>
      </c>
      <c r="AC4385" t="s">
        <v>44</v>
      </c>
      <c r="AD4385" t="s">
        <v>88</v>
      </c>
      <c r="AE4385">
        <f t="shared" si="68"/>
        <v>1</v>
      </c>
      <c r="AF4385">
        <v>1</v>
      </c>
      <c r="AG4385" t="str">
        <f>IF(Table2[[#This Row],[Avg Monthly GB Download]] &lt; 5, "Less than 5 GB", IF(Table2[[#This Row],[Avg Monthly GB Download]] &lt;= 10, "Between 5 and 10 GB", "10 or more GB"))</f>
        <v>10 or more GB</v>
      </c>
    </row>
    <row r="4386" spans="1:33" x14ac:dyDescent="0.3">
      <c r="A4386" t="s">
        <v>8886</v>
      </c>
      <c r="B4386" t="s">
        <v>21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21</v>
      </c>
      <c r="I4386" t="s">
        <v>18</v>
      </c>
      <c r="J4386">
        <v>85.8</v>
      </c>
      <c r="K4386">
        <v>4</v>
      </c>
      <c r="L4386">
        <v>9</v>
      </c>
      <c r="M4386" t="s">
        <v>17</v>
      </c>
      <c r="N4386">
        <v>50</v>
      </c>
      <c r="O4386" t="s">
        <v>19</v>
      </c>
      <c r="P4386" t="s">
        <v>8887</v>
      </c>
      <c r="Q4386" t="s">
        <v>22</v>
      </c>
      <c r="R4386">
        <v>69</v>
      </c>
      <c r="S4386" t="s">
        <v>17</v>
      </c>
      <c r="T4386" t="s">
        <v>21</v>
      </c>
      <c r="U4386" t="s">
        <v>17</v>
      </c>
      <c r="V4386" t="str">
        <f>IF(Table2[[#This Row],[Age]] &lt; 30, "Under 30", IF(Table2[[#This Row],[Age]] &lt; 65, "Other", "Senior"))</f>
        <v>Senior</v>
      </c>
      <c r="W4386">
        <v>0</v>
      </c>
      <c r="X4386" t="s">
        <v>21</v>
      </c>
      <c r="Y4386" t="s">
        <v>28</v>
      </c>
      <c r="Z4386" t="s">
        <v>34</v>
      </c>
      <c r="AA4386">
        <v>43</v>
      </c>
      <c r="AB4386">
        <v>1100</v>
      </c>
      <c r="AC4386" t="s">
        <v>61</v>
      </c>
      <c r="AD4386" t="s">
        <v>101</v>
      </c>
      <c r="AE4386">
        <f t="shared" si="68"/>
        <v>1</v>
      </c>
      <c r="AF4386">
        <v>1</v>
      </c>
      <c r="AG4386" t="str">
        <f>IF(Table2[[#This Row],[Avg Monthly GB Download]] &lt; 5, "Less than 5 GB", IF(Table2[[#This Row],[Avg Monthly GB Download]] &lt;= 10, "Between 5 and 10 GB", "10 or more GB"))</f>
        <v>Between 5 and 10 GB</v>
      </c>
    </row>
    <row r="4387" spans="1:33" x14ac:dyDescent="0.3">
      <c r="A4387" t="s">
        <v>8888</v>
      </c>
      <c r="B4387" t="s">
        <v>21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21</v>
      </c>
      <c r="I4387" t="s">
        <v>18</v>
      </c>
      <c r="J4387">
        <v>26.2</v>
      </c>
      <c r="K4387">
        <v>2</v>
      </c>
      <c r="L4387">
        <v>2</v>
      </c>
      <c r="M4387" t="s">
        <v>21</v>
      </c>
      <c r="N4387">
        <v>0</v>
      </c>
      <c r="O4387" t="s">
        <v>32</v>
      </c>
      <c r="P4387" t="s">
        <v>8889</v>
      </c>
      <c r="Q4387" t="s">
        <v>20</v>
      </c>
      <c r="R4387">
        <v>75</v>
      </c>
      <c r="S4387" t="s">
        <v>17</v>
      </c>
      <c r="T4387" t="s">
        <v>21</v>
      </c>
      <c r="U4387" t="s">
        <v>17</v>
      </c>
      <c r="V4387" t="str">
        <f>IF(Table2[[#This Row],[Age]] &lt; 30, "Under 30", IF(Table2[[#This Row],[Age]] &lt; 65, "Other", "Senior"))</f>
        <v>Senior</v>
      </c>
      <c r="W4387">
        <v>0</v>
      </c>
      <c r="X4387" t="s">
        <v>21</v>
      </c>
      <c r="Y4387" t="s">
        <v>28</v>
      </c>
      <c r="Z4387" t="s">
        <v>34</v>
      </c>
      <c r="AA4387">
        <v>19</v>
      </c>
      <c r="AB4387">
        <v>314</v>
      </c>
      <c r="AC4387" t="s">
        <v>61</v>
      </c>
      <c r="AD4387" t="s">
        <v>62</v>
      </c>
      <c r="AE4387">
        <f t="shared" si="68"/>
        <v>1</v>
      </c>
      <c r="AF4387">
        <v>1</v>
      </c>
      <c r="AG4387" t="str">
        <f>IF(Table2[[#This Row],[Avg Monthly GB Download]] &lt; 5, "Less than 5 GB", IF(Table2[[#This Row],[Avg Monthly GB Download]] &lt;= 10, "Between 5 and 10 GB", "10 or more GB"))</f>
        <v>Less than 5 GB</v>
      </c>
    </row>
    <row r="4388" spans="1:33" x14ac:dyDescent="0.3">
      <c r="A4388" t="s">
        <v>8890</v>
      </c>
      <c r="B4388" t="s">
        <v>21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21</v>
      </c>
      <c r="I4388" t="s">
        <v>18</v>
      </c>
      <c r="J4388">
        <v>10.3</v>
      </c>
      <c r="K4388">
        <v>4</v>
      </c>
      <c r="L4388">
        <v>0</v>
      </c>
      <c r="M4388" t="s">
        <v>17</v>
      </c>
      <c r="N4388">
        <v>0</v>
      </c>
      <c r="O4388" t="s">
        <v>24</v>
      </c>
      <c r="P4388" t="s">
        <v>8891</v>
      </c>
      <c r="Q4388" t="s">
        <v>20</v>
      </c>
      <c r="R4388">
        <v>39</v>
      </c>
      <c r="S4388" t="s">
        <v>17</v>
      </c>
      <c r="T4388" t="s">
        <v>17</v>
      </c>
      <c r="U4388" t="s">
        <v>17</v>
      </c>
      <c r="V4388" t="str">
        <f>IF(Table2[[#This Row],[Age]] &lt; 30, "Under 30", IF(Table2[[#This Row],[Age]] &lt; 65, "Other", "Senior"))</f>
        <v>Other</v>
      </c>
      <c r="W4388">
        <v>0</v>
      </c>
      <c r="X4388" t="s">
        <v>17</v>
      </c>
      <c r="Y4388" t="s">
        <v>28</v>
      </c>
      <c r="Z4388" t="s">
        <v>34</v>
      </c>
      <c r="AA4388">
        <v>14</v>
      </c>
      <c r="AB4388">
        <v>57</v>
      </c>
      <c r="AC4388" t="s">
        <v>52</v>
      </c>
      <c r="AD4388" t="s">
        <v>53</v>
      </c>
      <c r="AE4388">
        <f t="shared" si="68"/>
        <v>1</v>
      </c>
      <c r="AF4388">
        <v>1</v>
      </c>
      <c r="AG4388" t="str">
        <f>IF(Table2[[#This Row],[Avg Monthly GB Download]] &lt; 5, "Less than 5 GB", IF(Table2[[#This Row],[Avg Monthly GB Download]] &lt;= 10, "Between 5 and 10 GB", "10 or more GB"))</f>
        <v>Less than 5 GB</v>
      </c>
    </row>
    <row r="4389" spans="1:33" x14ac:dyDescent="0.3">
      <c r="A4389" t="s">
        <v>8892</v>
      </c>
      <c r="B4389" t="s">
        <v>21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21</v>
      </c>
      <c r="I4389" t="s">
        <v>18</v>
      </c>
      <c r="J4389">
        <v>2.5</v>
      </c>
      <c r="K4389">
        <v>0</v>
      </c>
      <c r="L4389">
        <v>2</v>
      </c>
      <c r="M4389" t="s">
        <v>21</v>
      </c>
      <c r="N4389">
        <v>0</v>
      </c>
      <c r="O4389" t="s">
        <v>50</v>
      </c>
      <c r="P4389" t="s">
        <v>8893</v>
      </c>
      <c r="Q4389" t="s">
        <v>20</v>
      </c>
      <c r="R4389">
        <v>70</v>
      </c>
      <c r="S4389" t="s">
        <v>17</v>
      </c>
      <c r="T4389" t="s">
        <v>21</v>
      </c>
      <c r="U4389" t="s">
        <v>17</v>
      </c>
      <c r="V4389" t="str">
        <f>IF(Table2[[#This Row],[Age]] &lt; 30, "Under 30", IF(Table2[[#This Row],[Age]] &lt; 65, "Other", "Senior"))</f>
        <v>Senior</v>
      </c>
      <c r="W4389">
        <v>0</v>
      </c>
      <c r="X4389" t="s">
        <v>17</v>
      </c>
      <c r="Y4389" t="s">
        <v>28</v>
      </c>
      <c r="Z4389" t="s">
        <v>34</v>
      </c>
      <c r="AA4389">
        <v>18</v>
      </c>
      <c r="AB4389">
        <v>18</v>
      </c>
      <c r="AC4389" t="s">
        <v>61</v>
      </c>
      <c r="AD4389" t="s">
        <v>83</v>
      </c>
      <c r="AE4389">
        <f t="shared" si="68"/>
        <v>1</v>
      </c>
      <c r="AF4389">
        <v>1</v>
      </c>
      <c r="AG4389" t="str">
        <f>IF(Table2[[#This Row],[Avg Monthly GB Download]] &lt; 5, "Less than 5 GB", IF(Table2[[#This Row],[Avg Monthly GB Download]] &lt;= 10, "Between 5 and 10 GB", "10 or more GB"))</f>
        <v>Less than 5 GB</v>
      </c>
    </row>
    <row r="4390" spans="1:33" x14ac:dyDescent="0.3">
      <c r="A4390" t="s">
        <v>8894</v>
      </c>
      <c r="B4390" t="s">
        <v>21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21</v>
      </c>
      <c r="I4390" t="s">
        <v>18</v>
      </c>
      <c r="J4390">
        <v>50.9</v>
      </c>
      <c r="K4390">
        <v>2</v>
      </c>
      <c r="L4390">
        <v>0</v>
      </c>
      <c r="M4390" t="s">
        <v>17</v>
      </c>
      <c r="N4390">
        <v>0</v>
      </c>
      <c r="O4390" t="s">
        <v>25</v>
      </c>
      <c r="P4390" t="s">
        <v>8895</v>
      </c>
      <c r="Q4390" t="s">
        <v>22</v>
      </c>
      <c r="R4390">
        <v>40</v>
      </c>
      <c r="S4390" t="s">
        <v>17</v>
      </c>
      <c r="T4390" t="s">
        <v>17</v>
      </c>
      <c r="U4390" t="s">
        <v>17</v>
      </c>
      <c r="V4390" t="str">
        <f>IF(Table2[[#This Row],[Age]] &lt; 30, "Under 30", IF(Table2[[#This Row],[Age]] &lt; 65, "Other", "Senior"))</f>
        <v>Other</v>
      </c>
      <c r="W4390">
        <v>0</v>
      </c>
      <c r="X4390" t="s">
        <v>17</v>
      </c>
      <c r="Y4390" t="s">
        <v>28</v>
      </c>
      <c r="Z4390" t="s">
        <v>29</v>
      </c>
      <c r="AA4390">
        <v>10</v>
      </c>
      <c r="AB4390">
        <v>89</v>
      </c>
      <c r="AC4390" t="s">
        <v>86</v>
      </c>
      <c r="AD4390" t="s">
        <v>87</v>
      </c>
      <c r="AE4390">
        <f t="shared" si="68"/>
        <v>1</v>
      </c>
      <c r="AF4390">
        <v>1</v>
      </c>
      <c r="AG4390" t="str">
        <f>IF(Table2[[#This Row],[Avg Monthly GB Download]] &lt; 5, "Less than 5 GB", IF(Table2[[#This Row],[Avg Monthly GB Download]] &lt;= 10, "Between 5 and 10 GB", "10 or more GB"))</f>
        <v>Less than 5 GB</v>
      </c>
    </row>
    <row r="4391" spans="1:33" x14ac:dyDescent="0.3">
      <c r="A4391" t="s">
        <v>8896</v>
      </c>
      <c r="B4391" t="s">
        <v>21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21</v>
      </c>
      <c r="I4391" t="s">
        <v>18</v>
      </c>
      <c r="J4391">
        <v>6.7</v>
      </c>
      <c r="K4391">
        <v>1</v>
      </c>
      <c r="L4391">
        <v>7</v>
      </c>
      <c r="M4391" t="s">
        <v>21</v>
      </c>
      <c r="N4391">
        <v>0</v>
      </c>
      <c r="O4391" t="s">
        <v>90</v>
      </c>
      <c r="P4391" t="s">
        <v>8897</v>
      </c>
      <c r="Q4391" t="s">
        <v>20</v>
      </c>
      <c r="R4391">
        <v>72</v>
      </c>
      <c r="S4391" t="s">
        <v>17</v>
      </c>
      <c r="T4391" t="s">
        <v>21</v>
      </c>
      <c r="U4391" t="s">
        <v>17</v>
      </c>
      <c r="V4391" t="str">
        <f>IF(Table2[[#This Row],[Age]] &lt; 30, "Under 30", IF(Table2[[#This Row],[Age]] &lt; 65, "Other", "Senior"))</f>
        <v>Senior</v>
      </c>
      <c r="W4391">
        <v>0</v>
      </c>
      <c r="X4391" t="s">
        <v>17</v>
      </c>
      <c r="Y4391" t="s">
        <v>28</v>
      </c>
      <c r="Z4391" t="s">
        <v>29</v>
      </c>
      <c r="AA4391">
        <v>26</v>
      </c>
      <c r="AB4391">
        <v>60</v>
      </c>
      <c r="AC4391" t="s">
        <v>52</v>
      </c>
      <c r="AD4391" t="s">
        <v>92</v>
      </c>
      <c r="AE4391">
        <f t="shared" si="68"/>
        <v>1</v>
      </c>
      <c r="AF4391">
        <v>1</v>
      </c>
      <c r="AG4391" t="str">
        <f>IF(Table2[[#This Row],[Avg Monthly GB Download]] &lt; 5, "Less than 5 GB", IF(Table2[[#This Row],[Avg Monthly GB Download]] &lt;= 10, "Between 5 and 10 GB", "10 or more GB"))</f>
        <v>Between 5 and 10 GB</v>
      </c>
    </row>
    <row r="4392" spans="1:33" x14ac:dyDescent="0.3">
      <c r="A4392" t="s">
        <v>8898</v>
      </c>
      <c r="B4392" t="s">
        <v>21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21</v>
      </c>
      <c r="I4392" t="s">
        <v>18</v>
      </c>
      <c r="J4392">
        <v>71.900000000000006</v>
      </c>
      <c r="K4392">
        <v>2</v>
      </c>
      <c r="L4392">
        <v>11</v>
      </c>
      <c r="M4392" t="s">
        <v>17</v>
      </c>
      <c r="N4392">
        <v>31</v>
      </c>
      <c r="O4392" t="s">
        <v>41</v>
      </c>
      <c r="P4392" t="s">
        <v>8899</v>
      </c>
      <c r="Q4392" t="s">
        <v>22</v>
      </c>
      <c r="R4392">
        <v>75</v>
      </c>
      <c r="S4392" t="s">
        <v>17</v>
      </c>
      <c r="T4392" t="s">
        <v>21</v>
      </c>
      <c r="U4392" t="s">
        <v>17</v>
      </c>
      <c r="V4392" t="str">
        <f>IF(Table2[[#This Row],[Age]] &lt; 30, "Under 30", IF(Table2[[#This Row],[Age]] &lt; 65, "Other", "Senior"))</f>
        <v>Senior</v>
      </c>
      <c r="W4392">
        <v>0</v>
      </c>
      <c r="X4392" t="s">
        <v>21</v>
      </c>
      <c r="Y4392" t="s">
        <v>28</v>
      </c>
      <c r="Z4392" t="s">
        <v>34</v>
      </c>
      <c r="AA4392">
        <v>60</v>
      </c>
      <c r="AB4392">
        <v>1719</v>
      </c>
      <c r="AC4392" t="s">
        <v>44</v>
      </c>
      <c r="AD4392" t="s">
        <v>95</v>
      </c>
      <c r="AE4392">
        <f t="shared" si="68"/>
        <v>1</v>
      </c>
      <c r="AF4392">
        <v>1</v>
      </c>
      <c r="AG4392" t="str">
        <f>IF(Table2[[#This Row],[Avg Monthly GB Download]] &lt; 5, "Less than 5 GB", IF(Table2[[#This Row],[Avg Monthly GB Download]] &lt;= 10, "Between 5 and 10 GB", "10 or more GB"))</f>
        <v>10 or more GB</v>
      </c>
    </row>
    <row r="4393" spans="1:33" x14ac:dyDescent="0.3">
      <c r="A4393" t="s">
        <v>8900</v>
      </c>
      <c r="B4393" t="s">
        <v>21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17</v>
      </c>
      <c r="I4393" t="s">
        <v>84</v>
      </c>
      <c r="J4393">
        <v>0</v>
      </c>
      <c r="K4393">
        <v>2</v>
      </c>
      <c r="L4393">
        <v>5</v>
      </c>
      <c r="M4393" t="s">
        <v>21</v>
      </c>
      <c r="N4393">
        <v>0</v>
      </c>
      <c r="O4393" t="s">
        <v>73</v>
      </c>
      <c r="P4393" t="s">
        <v>8901</v>
      </c>
      <c r="Q4393" t="s">
        <v>20</v>
      </c>
      <c r="R4393">
        <v>74</v>
      </c>
      <c r="S4393" t="s">
        <v>17</v>
      </c>
      <c r="T4393" t="s">
        <v>21</v>
      </c>
      <c r="U4393" t="s">
        <v>17</v>
      </c>
      <c r="V4393" t="str">
        <f>IF(Table2[[#This Row],[Age]] &lt; 30, "Under 30", IF(Table2[[#This Row],[Age]] &lt; 65, "Other", "Senior"))</f>
        <v>Senior</v>
      </c>
      <c r="W4393">
        <v>0</v>
      </c>
      <c r="X4393" t="s">
        <v>17</v>
      </c>
      <c r="Y4393" t="s">
        <v>28</v>
      </c>
      <c r="Z4393" t="s">
        <v>34</v>
      </c>
      <c r="AA4393">
        <v>13</v>
      </c>
      <c r="AB4393">
        <v>13</v>
      </c>
      <c r="AC4393" t="s">
        <v>44</v>
      </c>
      <c r="AD4393" t="s">
        <v>88</v>
      </c>
      <c r="AE4393">
        <f t="shared" si="68"/>
        <v>1</v>
      </c>
      <c r="AF4393">
        <v>1</v>
      </c>
      <c r="AG4393" t="str">
        <f>IF(Table2[[#This Row],[Avg Monthly GB Download]] &lt; 5, "Less than 5 GB", IF(Table2[[#This Row],[Avg Monthly GB Download]] &lt;= 10, "Between 5 and 10 GB", "10 or more GB"))</f>
        <v>Between 5 and 10 GB</v>
      </c>
    </row>
    <row r="4394" spans="1:33" x14ac:dyDescent="0.3">
      <c r="A4394" t="s">
        <v>8902</v>
      </c>
      <c r="B4394" t="s">
        <v>21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21</v>
      </c>
      <c r="I4394" t="s">
        <v>18</v>
      </c>
      <c r="J4394">
        <v>46.2</v>
      </c>
      <c r="K4394">
        <v>3</v>
      </c>
      <c r="L4394">
        <v>0</v>
      </c>
      <c r="M4394" t="s">
        <v>21</v>
      </c>
      <c r="N4394">
        <v>0</v>
      </c>
      <c r="O4394" t="s">
        <v>25</v>
      </c>
      <c r="P4394" t="s">
        <v>8903</v>
      </c>
      <c r="Q4394" t="s">
        <v>20</v>
      </c>
      <c r="R4394">
        <v>41</v>
      </c>
      <c r="S4394" t="s">
        <v>17</v>
      </c>
      <c r="T4394" t="s">
        <v>17</v>
      </c>
      <c r="U4394" t="s">
        <v>17</v>
      </c>
      <c r="V4394" t="str">
        <f>IF(Table2[[#This Row],[Age]] &lt; 30, "Under 30", IF(Table2[[#This Row],[Age]] &lt; 65, "Other", "Senior"))</f>
        <v>Other</v>
      </c>
      <c r="W4394">
        <v>0</v>
      </c>
      <c r="X4394" t="s">
        <v>17</v>
      </c>
      <c r="Y4394" t="s">
        <v>28</v>
      </c>
      <c r="Z4394" t="s">
        <v>34</v>
      </c>
      <c r="AA4394">
        <v>23</v>
      </c>
      <c r="AB4394">
        <v>208</v>
      </c>
      <c r="AC4394" t="s">
        <v>61</v>
      </c>
      <c r="AD4394" t="s">
        <v>101</v>
      </c>
      <c r="AE4394">
        <f t="shared" si="68"/>
        <v>1</v>
      </c>
      <c r="AF4394">
        <v>1</v>
      </c>
      <c r="AG4394" t="str">
        <f>IF(Table2[[#This Row],[Avg Monthly GB Download]] &lt; 5, "Less than 5 GB", IF(Table2[[#This Row],[Avg Monthly GB Download]] &lt;= 10, "Between 5 and 10 GB", "10 or more GB"))</f>
        <v>Less than 5 GB</v>
      </c>
    </row>
    <row r="4395" spans="1:33" x14ac:dyDescent="0.3">
      <c r="A4395" t="s">
        <v>8904</v>
      </c>
      <c r="B4395" t="s">
        <v>21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21</v>
      </c>
      <c r="I4395" t="s">
        <v>18</v>
      </c>
      <c r="J4395">
        <v>168.2</v>
      </c>
      <c r="K4395">
        <v>3</v>
      </c>
      <c r="L4395">
        <v>3</v>
      </c>
      <c r="M4395" t="s">
        <v>21</v>
      </c>
      <c r="N4395">
        <v>0</v>
      </c>
      <c r="O4395" t="s">
        <v>32</v>
      </c>
      <c r="P4395" t="s">
        <v>8905</v>
      </c>
      <c r="Q4395" t="s">
        <v>20</v>
      </c>
      <c r="R4395">
        <v>57</v>
      </c>
      <c r="S4395" t="s">
        <v>17</v>
      </c>
      <c r="T4395" t="s">
        <v>17</v>
      </c>
      <c r="U4395" t="s">
        <v>17</v>
      </c>
      <c r="V4395" t="str">
        <f>IF(Table2[[#This Row],[Age]] &lt; 30, "Under 30", IF(Table2[[#This Row],[Age]] &lt; 65, "Other", "Senior"))</f>
        <v>Other</v>
      </c>
      <c r="W4395">
        <v>0</v>
      </c>
      <c r="X4395" t="s">
        <v>17</v>
      </c>
      <c r="Y4395" t="s">
        <v>28</v>
      </c>
      <c r="Z4395" t="s">
        <v>34</v>
      </c>
      <c r="AA4395">
        <v>56</v>
      </c>
      <c r="AB4395">
        <v>2718</v>
      </c>
      <c r="AC4395" t="s">
        <v>52</v>
      </c>
      <c r="AD4395" t="s">
        <v>92</v>
      </c>
      <c r="AE4395">
        <f t="shared" si="68"/>
        <v>1</v>
      </c>
      <c r="AF4395">
        <v>1</v>
      </c>
      <c r="AG4395" t="str">
        <f>IF(Table2[[#This Row],[Avg Monthly GB Download]] &lt; 5, "Less than 5 GB", IF(Table2[[#This Row],[Avg Monthly GB Download]] &lt;= 10, "Between 5 and 10 GB", "10 or more GB"))</f>
        <v>Less than 5 GB</v>
      </c>
    </row>
    <row r="4396" spans="1:33" x14ac:dyDescent="0.3">
      <c r="A4396" t="s">
        <v>8906</v>
      </c>
      <c r="B4396" t="s">
        <v>21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21</v>
      </c>
      <c r="I4396" t="s">
        <v>18</v>
      </c>
      <c r="J4396">
        <v>4.3</v>
      </c>
      <c r="K4396">
        <v>4</v>
      </c>
      <c r="L4396">
        <v>2</v>
      </c>
      <c r="M4396" t="s">
        <v>21</v>
      </c>
      <c r="N4396">
        <v>0</v>
      </c>
      <c r="O4396" t="s">
        <v>69</v>
      </c>
      <c r="P4396" t="s">
        <v>8907</v>
      </c>
      <c r="Q4396" t="s">
        <v>20</v>
      </c>
      <c r="R4396">
        <v>39</v>
      </c>
      <c r="S4396" t="s">
        <v>17</v>
      </c>
      <c r="T4396" t="s">
        <v>17</v>
      </c>
      <c r="U4396" t="s">
        <v>17</v>
      </c>
      <c r="V4396" t="str">
        <f>IF(Table2[[#This Row],[Age]] &lt; 30, "Under 30", IF(Table2[[#This Row],[Age]] &lt; 65, "Other", "Senior"))</f>
        <v>Other</v>
      </c>
      <c r="W4396">
        <v>0</v>
      </c>
      <c r="X4396" t="s">
        <v>17</v>
      </c>
      <c r="Y4396" t="s">
        <v>28</v>
      </c>
      <c r="Z4396" t="s">
        <v>34</v>
      </c>
      <c r="AA4396">
        <v>49</v>
      </c>
      <c r="AB4396">
        <v>49</v>
      </c>
      <c r="AC4396" t="s">
        <v>61</v>
      </c>
      <c r="AD4396" t="s">
        <v>104</v>
      </c>
      <c r="AE4396">
        <f t="shared" si="68"/>
        <v>1</v>
      </c>
      <c r="AF4396">
        <v>1</v>
      </c>
      <c r="AG4396" t="str">
        <f>IF(Table2[[#This Row],[Avg Monthly GB Download]] &lt; 5, "Less than 5 GB", IF(Table2[[#This Row],[Avg Monthly GB Download]] &lt;= 10, "Between 5 and 10 GB", "10 or more GB"))</f>
        <v>Less than 5 GB</v>
      </c>
    </row>
    <row r="4397" spans="1:33" x14ac:dyDescent="0.3">
      <c r="A4397" t="s">
        <v>8908</v>
      </c>
      <c r="B4397" t="s">
        <v>21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21</v>
      </c>
      <c r="I4397" t="s">
        <v>18</v>
      </c>
      <c r="J4397">
        <v>413.4</v>
      </c>
      <c r="K4397">
        <v>3</v>
      </c>
      <c r="L4397">
        <v>3</v>
      </c>
      <c r="M4397" t="s">
        <v>21</v>
      </c>
      <c r="N4397">
        <v>0</v>
      </c>
      <c r="O4397" t="s">
        <v>19</v>
      </c>
      <c r="P4397" t="s">
        <v>8909</v>
      </c>
      <c r="Q4397" t="s">
        <v>20</v>
      </c>
      <c r="R4397">
        <v>48</v>
      </c>
      <c r="S4397" t="s">
        <v>17</v>
      </c>
      <c r="T4397" t="s">
        <v>17</v>
      </c>
      <c r="U4397" t="s">
        <v>17</v>
      </c>
      <c r="V4397" t="str">
        <f>IF(Table2[[#This Row],[Age]] &lt; 30, "Under 30", IF(Table2[[#This Row],[Age]] &lt; 65, "Other", "Senior"))</f>
        <v>Other</v>
      </c>
      <c r="W4397">
        <v>0</v>
      </c>
      <c r="X4397" t="s">
        <v>17</v>
      </c>
      <c r="Y4397" t="s">
        <v>94</v>
      </c>
      <c r="Z4397" t="s">
        <v>29</v>
      </c>
      <c r="AA4397">
        <v>23</v>
      </c>
      <c r="AB4397">
        <v>1244</v>
      </c>
      <c r="AC4397" t="s">
        <v>61</v>
      </c>
      <c r="AD4397" t="s">
        <v>93</v>
      </c>
      <c r="AE4397">
        <f t="shared" si="68"/>
        <v>1</v>
      </c>
      <c r="AF4397">
        <v>1</v>
      </c>
      <c r="AG4397" t="str">
        <f>IF(Table2[[#This Row],[Avg Monthly GB Download]] &lt; 5, "Less than 5 GB", IF(Table2[[#This Row],[Avg Monthly GB Download]] &lt;= 10, "Between 5 and 10 GB", "10 or more GB"))</f>
        <v>Less than 5 GB</v>
      </c>
    </row>
    <row r="4398" spans="1:33" x14ac:dyDescent="0.3">
      <c r="A4398" t="s">
        <v>8910</v>
      </c>
      <c r="B4398" t="s">
        <v>21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21</v>
      </c>
      <c r="I4398" t="s">
        <v>18</v>
      </c>
      <c r="J4398">
        <v>106.1</v>
      </c>
      <c r="K4398">
        <v>5</v>
      </c>
      <c r="L4398">
        <v>8</v>
      </c>
      <c r="M4398" t="s">
        <v>21</v>
      </c>
      <c r="N4398">
        <v>0</v>
      </c>
      <c r="O4398" t="s">
        <v>89</v>
      </c>
      <c r="P4398" t="s">
        <v>8911</v>
      </c>
      <c r="Q4398" t="s">
        <v>22</v>
      </c>
      <c r="R4398">
        <v>68</v>
      </c>
      <c r="S4398" t="s">
        <v>17</v>
      </c>
      <c r="T4398" t="s">
        <v>21</v>
      </c>
      <c r="U4398" t="s">
        <v>17</v>
      </c>
      <c r="V4398" t="str">
        <f>IF(Table2[[#This Row],[Age]] &lt; 30, "Under 30", IF(Table2[[#This Row],[Age]] &lt; 65, "Other", "Senior"))</f>
        <v>Senior</v>
      </c>
      <c r="W4398">
        <v>0</v>
      </c>
      <c r="X4398" t="s">
        <v>17</v>
      </c>
      <c r="Y4398" t="s">
        <v>28</v>
      </c>
      <c r="Z4398" t="s">
        <v>34</v>
      </c>
      <c r="AA4398">
        <v>60</v>
      </c>
      <c r="AB4398">
        <v>2512</v>
      </c>
      <c r="AC4398" t="s">
        <v>35</v>
      </c>
      <c r="AD4398" t="s">
        <v>100</v>
      </c>
      <c r="AE4398">
        <f t="shared" si="68"/>
        <v>1</v>
      </c>
      <c r="AF4398">
        <v>1</v>
      </c>
      <c r="AG4398" t="str">
        <f>IF(Table2[[#This Row],[Avg Monthly GB Download]] &lt; 5, "Less than 5 GB", IF(Table2[[#This Row],[Avg Monthly GB Download]] &lt;= 10, "Between 5 and 10 GB", "10 or more GB"))</f>
        <v>Between 5 and 10 GB</v>
      </c>
    </row>
    <row r="4399" spans="1:33" x14ac:dyDescent="0.3">
      <c r="A4399" t="s">
        <v>8912</v>
      </c>
      <c r="B4399" t="s">
        <v>21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21</v>
      </c>
      <c r="I4399" t="s">
        <v>18</v>
      </c>
      <c r="J4399">
        <v>2.4</v>
      </c>
      <c r="K4399">
        <v>3</v>
      </c>
      <c r="L4399">
        <v>5</v>
      </c>
      <c r="M4399" t="s">
        <v>17</v>
      </c>
      <c r="N4399">
        <v>4</v>
      </c>
      <c r="O4399" t="s">
        <v>54</v>
      </c>
      <c r="P4399" t="s">
        <v>8913</v>
      </c>
      <c r="Q4399" t="s">
        <v>20</v>
      </c>
      <c r="R4399">
        <v>40</v>
      </c>
      <c r="S4399" t="s">
        <v>17</v>
      </c>
      <c r="T4399" t="s">
        <v>17</v>
      </c>
      <c r="U4399" t="s">
        <v>17</v>
      </c>
      <c r="V4399" t="str">
        <f>IF(Table2[[#This Row],[Age]] &lt; 30, "Under 30", IF(Table2[[#This Row],[Age]] &lt; 65, "Other", "Senior"))</f>
        <v>Other</v>
      </c>
      <c r="W4399">
        <v>0</v>
      </c>
      <c r="X4399" t="s">
        <v>17</v>
      </c>
      <c r="Y4399" t="s">
        <v>28</v>
      </c>
      <c r="Z4399" t="s">
        <v>34</v>
      </c>
      <c r="AA4399">
        <v>25</v>
      </c>
      <c r="AB4399">
        <v>25</v>
      </c>
      <c r="AC4399" t="s">
        <v>52</v>
      </c>
      <c r="AD4399" t="s">
        <v>53</v>
      </c>
      <c r="AE4399">
        <f t="shared" si="68"/>
        <v>1</v>
      </c>
      <c r="AF4399">
        <v>1</v>
      </c>
      <c r="AG4399" t="str">
        <f>IF(Table2[[#This Row],[Avg Monthly GB Download]] &lt; 5, "Less than 5 GB", IF(Table2[[#This Row],[Avg Monthly GB Download]] &lt;= 10, "Between 5 and 10 GB", "10 or more GB"))</f>
        <v>Between 5 and 10 GB</v>
      </c>
    </row>
    <row r="4400" spans="1:33" x14ac:dyDescent="0.3">
      <c r="A4400" t="s">
        <v>8914</v>
      </c>
      <c r="B4400" t="s">
        <v>21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21</v>
      </c>
      <c r="I4400" t="s">
        <v>18</v>
      </c>
      <c r="J4400">
        <v>2.6</v>
      </c>
      <c r="K4400">
        <v>1</v>
      </c>
      <c r="L4400">
        <v>0</v>
      </c>
      <c r="M4400" t="s">
        <v>17</v>
      </c>
      <c r="N4400">
        <v>0</v>
      </c>
      <c r="O4400" t="s">
        <v>80</v>
      </c>
      <c r="P4400" t="s">
        <v>8915</v>
      </c>
      <c r="Q4400" t="s">
        <v>22</v>
      </c>
      <c r="R4400">
        <v>67</v>
      </c>
      <c r="S4400" t="s">
        <v>17</v>
      </c>
      <c r="T4400" t="s">
        <v>21</v>
      </c>
      <c r="U4400" t="s">
        <v>17</v>
      </c>
      <c r="V4400" t="str">
        <f>IF(Table2[[#This Row],[Age]] &lt; 30, "Under 30", IF(Table2[[#This Row],[Age]] &lt; 65, "Other", "Senior"))</f>
        <v>Senior</v>
      </c>
      <c r="W4400">
        <v>0</v>
      </c>
      <c r="X4400" t="s">
        <v>17</v>
      </c>
      <c r="Y4400" t="s">
        <v>28</v>
      </c>
      <c r="Z4400" t="s">
        <v>29</v>
      </c>
      <c r="AA4400">
        <v>13</v>
      </c>
      <c r="AB4400">
        <v>13</v>
      </c>
      <c r="AC4400" t="s">
        <v>44</v>
      </c>
      <c r="AD4400" t="s">
        <v>45</v>
      </c>
      <c r="AE4400">
        <f t="shared" si="68"/>
        <v>1</v>
      </c>
      <c r="AF4400">
        <v>1</v>
      </c>
      <c r="AG4400" t="str">
        <f>IF(Table2[[#This Row],[Avg Monthly GB Download]] &lt; 5, "Less than 5 GB", IF(Table2[[#This Row],[Avg Monthly GB Download]] &lt;= 10, "Between 5 and 10 GB", "10 or more GB"))</f>
        <v>Less than 5 GB</v>
      </c>
    </row>
    <row r="4401" spans="1:33" x14ac:dyDescent="0.3">
      <c r="A4401" t="s">
        <v>8916</v>
      </c>
      <c r="B4401" t="s">
        <v>21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21</v>
      </c>
      <c r="I4401" t="s">
        <v>18</v>
      </c>
      <c r="J4401">
        <v>46</v>
      </c>
      <c r="K4401">
        <v>2</v>
      </c>
      <c r="L4401">
        <v>13</v>
      </c>
      <c r="M4401" t="s">
        <v>21</v>
      </c>
      <c r="N4401">
        <v>0</v>
      </c>
      <c r="O4401" t="s">
        <v>78</v>
      </c>
      <c r="P4401" t="s">
        <v>8917</v>
      </c>
      <c r="Q4401" t="s">
        <v>22</v>
      </c>
      <c r="R4401">
        <v>62</v>
      </c>
      <c r="S4401" t="s">
        <v>17</v>
      </c>
      <c r="T4401" t="s">
        <v>17</v>
      </c>
      <c r="U4401" t="s">
        <v>17</v>
      </c>
      <c r="V4401" t="str">
        <f>IF(Table2[[#This Row],[Age]] &lt; 30, "Under 30", IF(Table2[[#This Row],[Age]] &lt; 65, "Other", "Senior"))</f>
        <v>Other</v>
      </c>
      <c r="W4401">
        <v>0</v>
      </c>
      <c r="X4401" t="s">
        <v>17</v>
      </c>
      <c r="Y4401" t="s">
        <v>28</v>
      </c>
      <c r="Z4401" t="s">
        <v>91</v>
      </c>
      <c r="AA4401">
        <v>27</v>
      </c>
      <c r="AB4401">
        <v>217</v>
      </c>
      <c r="AC4401" t="s">
        <v>52</v>
      </c>
      <c r="AD4401" t="s">
        <v>92</v>
      </c>
      <c r="AE4401">
        <f t="shared" si="68"/>
        <v>1</v>
      </c>
      <c r="AF4401">
        <v>1</v>
      </c>
      <c r="AG4401" t="str">
        <f>IF(Table2[[#This Row],[Avg Monthly GB Download]] &lt; 5, "Less than 5 GB", IF(Table2[[#This Row],[Avg Monthly GB Download]] &lt;= 10, "Between 5 and 10 GB", "10 or more GB"))</f>
        <v>10 or more GB</v>
      </c>
    </row>
    <row r="4402" spans="1:33" x14ac:dyDescent="0.3">
      <c r="A4402" t="s">
        <v>8918</v>
      </c>
      <c r="B4402" t="s">
        <v>21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21</v>
      </c>
      <c r="I4402" t="s">
        <v>18</v>
      </c>
      <c r="J4402">
        <v>324.3</v>
      </c>
      <c r="K4402">
        <v>5</v>
      </c>
      <c r="L4402">
        <v>7</v>
      </c>
      <c r="M4402" t="s">
        <v>21</v>
      </c>
      <c r="N4402">
        <v>0</v>
      </c>
      <c r="O4402" t="s">
        <v>25</v>
      </c>
      <c r="P4402" t="s">
        <v>8919</v>
      </c>
      <c r="Q4402" t="s">
        <v>22</v>
      </c>
      <c r="R4402">
        <v>85</v>
      </c>
      <c r="S4402" t="s">
        <v>17</v>
      </c>
      <c r="T4402" t="s">
        <v>21</v>
      </c>
      <c r="U4402" t="s">
        <v>17</v>
      </c>
      <c r="V4402" t="str">
        <f>IF(Table2[[#This Row],[Age]] &lt; 30, "Under 30", IF(Table2[[#This Row],[Age]] &lt; 65, "Other", "Senior"))</f>
        <v>Senior</v>
      </c>
      <c r="W4402">
        <v>0</v>
      </c>
      <c r="X4402" t="s">
        <v>21</v>
      </c>
      <c r="Y4402" t="s">
        <v>28</v>
      </c>
      <c r="Z4402" t="s">
        <v>34</v>
      </c>
      <c r="AA4402">
        <v>53</v>
      </c>
      <c r="AB4402">
        <v>2475</v>
      </c>
      <c r="AC4402" t="s">
        <v>52</v>
      </c>
      <c r="AD4402" t="s">
        <v>53</v>
      </c>
      <c r="AE4402">
        <f t="shared" si="68"/>
        <v>1</v>
      </c>
      <c r="AF4402">
        <v>1</v>
      </c>
      <c r="AG4402" t="str">
        <f>IF(Table2[[#This Row],[Avg Monthly GB Download]] &lt; 5, "Less than 5 GB", IF(Table2[[#This Row],[Avg Monthly GB Download]] &lt;= 10, "Between 5 and 10 GB", "10 or more GB"))</f>
        <v>Between 5 and 10 GB</v>
      </c>
    </row>
    <row r="4403" spans="1:33" x14ac:dyDescent="0.3">
      <c r="A4403" t="s">
        <v>8920</v>
      </c>
      <c r="B4403" t="s">
        <v>21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21</v>
      </c>
      <c r="I4403" t="s">
        <v>18</v>
      </c>
      <c r="J4403">
        <v>3.5</v>
      </c>
      <c r="K4403">
        <v>4</v>
      </c>
      <c r="L4403">
        <v>6</v>
      </c>
      <c r="M4403" t="s">
        <v>21</v>
      </c>
      <c r="N4403">
        <v>0</v>
      </c>
      <c r="O4403" t="s">
        <v>33</v>
      </c>
      <c r="P4403" t="s">
        <v>8921</v>
      </c>
      <c r="Q4403" t="s">
        <v>22</v>
      </c>
      <c r="R4403">
        <v>60</v>
      </c>
      <c r="S4403" t="s">
        <v>17</v>
      </c>
      <c r="T4403" t="s">
        <v>17</v>
      </c>
      <c r="U4403" t="s">
        <v>17</v>
      </c>
      <c r="V4403" t="str">
        <f>IF(Table2[[#This Row],[Age]] &lt; 30, "Under 30", IF(Table2[[#This Row],[Age]] &lt; 65, "Other", "Senior"))</f>
        <v>Other</v>
      </c>
      <c r="W4403">
        <v>0</v>
      </c>
      <c r="X4403" t="s">
        <v>17</v>
      </c>
      <c r="Y4403" t="s">
        <v>28</v>
      </c>
      <c r="Z4403" t="s">
        <v>34</v>
      </c>
      <c r="AA4403">
        <v>41</v>
      </c>
      <c r="AB4403">
        <v>41</v>
      </c>
      <c r="AC4403" t="s">
        <v>52</v>
      </c>
      <c r="AD4403" t="s">
        <v>53</v>
      </c>
      <c r="AE4403">
        <f t="shared" si="68"/>
        <v>1</v>
      </c>
      <c r="AF4403">
        <v>1</v>
      </c>
      <c r="AG4403" t="str">
        <f>IF(Table2[[#This Row],[Avg Monthly GB Download]] &lt; 5, "Less than 5 GB", IF(Table2[[#This Row],[Avg Monthly GB Download]] &lt;= 10, "Between 5 and 10 GB", "10 or more GB"))</f>
        <v>Between 5 and 10 GB</v>
      </c>
    </row>
    <row r="4404" spans="1:33" x14ac:dyDescent="0.3">
      <c r="A4404" t="s">
        <v>8922</v>
      </c>
      <c r="B4404" t="s">
        <v>21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21</v>
      </c>
      <c r="I4404" t="s">
        <v>18</v>
      </c>
      <c r="J4404">
        <v>40.799999999999997</v>
      </c>
      <c r="K4404">
        <v>0</v>
      </c>
      <c r="L4404">
        <v>24</v>
      </c>
      <c r="M4404" t="s">
        <v>21</v>
      </c>
      <c r="N4404">
        <v>0</v>
      </c>
      <c r="O4404" t="s">
        <v>19</v>
      </c>
      <c r="P4404" t="s">
        <v>8923</v>
      </c>
      <c r="Q4404" t="s">
        <v>20</v>
      </c>
      <c r="R4404">
        <v>27</v>
      </c>
      <c r="S4404" t="s">
        <v>21</v>
      </c>
      <c r="T4404" t="s">
        <v>17</v>
      </c>
      <c r="U4404" t="s">
        <v>17</v>
      </c>
      <c r="V4404" t="str">
        <f>IF(Table2[[#This Row],[Age]] &lt; 30, "Under 30", IF(Table2[[#This Row],[Age]] &lt; 65, "Other", "Senior"))</f>
        <v>Under 30</v>
      </c>
      <c r="W4404">
        <v>0</v>
      </c>
      <c r="X4404" t="s">
        <v>17</v>
      </c>
      <c r="Y4404" t="s">
        <v>28</v>
      </c>
      <c r="Z4404" t="s">
        <v>91</v>
      </c>
      <c r="AA4404">
        <v>35</v>
      </c>
      <c r="AB4404">
        <v>467</v>
      </c>
      <c r="AC4404" t="s">
        <v>52</v>
      </c>
      <c r="AD4404" t="s">
        <v>98</v>
      </c>
      <c r="AE4404">
        <f t="shared" si="68"/>
        <v>1</v>
      </c>
      <c r="AF4404">
        <v>1</v>
      </c>
      <c r="AG4404" t="str">
        <f>IF(Table2[[#This Row],[Avg Monthly GB Download]] &lt; 5, "Less than 5 GB", IF(Table2[[#This Row],[Avg Monthly GB Download]] &lt;= 10, "Between 5 and 10 GB", "10 or more GB"))</f>
        <v>10 or more GB</v>
      </c>
    </row>
    <row r="4405" spans="1:33" x14ac:dyDescent="0.3">
      <c r="A4405" t="s">
        <v>8924</v>
      </c>
      <c r="B4405" t="s">
        <v>21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17</v>
      </c>
      <c r="I4405" t="s">
        <v>84</v>
      </c>
      <c r="J4405">
        <v>0</v>
      </c>
      <c r="K4405">
        <v>1</v>
      </c>
      <c r="L4405">
        <v>5</v>
      </c>
      <c r="M4405" t="s">
        <v>21</v>
      </c>
      <c r="N4405">
        <v>0</v>
      </c>
      <c r="O4405" t="s">
        <v>55</v>
      </c>
      <c r="P4405" t="s">
        <v>8925</v>
      </c>
      <c r="Q4405" t="s">
        <v>22</v>
      </c>
      <c r="R4405">
        <v>54</v>
      </c>
      <c r="S4405" t="s">
        <v>17</v>
      </c>
      <c r="T4405" t="s">
        <v>17</v>
      </c>
      <c r="U4405" t="s">
        <v>17</v>
      </c>
      <c r="V4405" t="str">
        <f>IF(Table2[[#This Row],[Age]] &lt; 30, "Under 30", IF(Table2[[#This Row],[Age]] &lt; 65, "Other", "Senior"))</f>
        <v>Other</v>
      </c>
      <c r="W4405">
        <v>0</v>
      </c>
      <c r="X4405" t="s">
        <v>17</v>
      </c>
      <c r="Y4405" t="s">
        <v>94</v>
      </c>
      <c r="Z4405" t="s">
        <v>34</v>
      </c>
      <c r="AA4405">
        <v>39</v>
      </c>
      <c r="AB4405">
        <v>736</v>
      </c>
      <c r="AC4405" t="s">
        <v>52</v>
      </c>
      <c r="AD4405" t="s">
        <v>96</v>
      </c>
      <c r="AE4405">
        <f t="shared" si="68"/>
        <v>1</v>
      </c>
      <c r="AF4405">
        <v>1</v>
      </c>
      <c r="AG4405" t="str">
        <f>IF(Table2[[#This Row],[Avg Monthly GB Download]] &lt; 5, "Less than 5 GB", IF(Table2[[#This Row],[Avg Monthly GB Download]] &lt;= 10, "Between 5 and 10 GB", "10 or more GB"))</f>
        <v>Between 5 and 10 GB</v>
      </c>
    </row>
    <row r="4406" spans="1:33" x14ac:dyDescent="0.3">
      <c r="A4406" t="s">
        <v>8926</v>
      </c>
      <c r="B4406" t="s">
        <v>21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17</v>
      </c>
      <c r="I4406" t="s">
        <v>84</v>
      </c>
      <c r="J4406">
        <v>0</v>
      </c>
      <c r="K4406">
        <v>3</v>
      </c>
      <c r="L4406">
        <v>6</v>
      </c>
      <c r="M4406" t="s">
        <v>17</v>
      </c>
      <c r="N4406">
        <v>7</v>
      </c>
      <c r="O4406" t="s">
        <v>85</v>
      </c>
      <c r="P4406" t="s">
        <v>8927</v>
      </c>
      <c r="Q4406" t="s">
        <v>20</v>
      </c>
      <c r="R4406">
        <v>83</v>
      </c>
      <c r="S4406" t="s">
        <v>17</v>
      </c>
      <c r="T4406" t="s">
        <v>21</v>
      </c>
      <c r="U4406" t="s">
        <v>17</v>
      </c>
      <c r="V4406" t="str">
        <f>IF(Table2[[#This Row],[Age]] &lt; 30, "Under 30", IF(Table2[[#This Row],[Age]] &lt; 65, "Other", "Senior"))</f>
        <v>Senior</v>
      </c>
      <c r="W4406">
        <v>0</v>
      </c>
      <c r="X4406" t="s">
        <v>17</v>
      </c>
      <c r="Y4406" t="s">
        <v>28</v>
      </c>
      <c r="Z4406" t="s">
        <v>34</v>
      </c>
      <c r="AA4406">
        <v>33</v>
      </c>
      <c r="AB4406">
        <v>33</v>
      </c>
      <c r="AC4406" t="s">
        <v>52</v>
      </c>
      <c r="AD4406" t="s">
        <v>53</v>
      </c>
      <c r="AE4406">
        <f t="shared" si="68"/>
        <v>1</v>
      </c>
      <c r="AF4406">
        <v>1</v>
      </c>
      <c r="AG4406" t="str">
        <f>IF(Table2[[#This Row],[Avg Monthly GB Download]] &lt; 5, "Less than 5 GB", IF(Table2[[#This Row],[Avg Monthly GB Download]] &lt;= 10, "Between 5 and 10 GB", "10 or more GB"))</f>
        <v>Between 5 and 10 GB</v>
      </c>
    </row>
    <row r="4407" spans="1:33" x14ac:dyDescent="0.3">
      <c r="A4407" t="s">
        <v>8928</v>
      </c>
      <c r="B4407" t="s">
        <v>21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21</v>
      </c>
      <c r="I4407" t="s">
        <v>18</v>
      </c>
      <c r="J4407">
        <v>43.7</v>
      </c>
      <c r="K4407">
        <v>0</v>
      </c>
      <c r="L4407">
        <v>17</v>
      </c>
      <c r="M4407" t="s">
        <v>21</v>
      </c>
      <c r="N4407">
        <v>0</v>
      </c>
      <c r="O4407" t="s">
        <v>64</v>
      </c>
      <c r="P4407" t="s">
        <v>8929</v>
      </c>
      <c r="Q4407" t="s">
        <v>20</v>
      </c>
      <c r="R4407">
        <v>25</v>
      </c>
      <c r="S4407" t="s">
        <v>21</v>
      </c>
      <c r="T4407" t="s">
        <v>17</v>
      </c>
      <c r="U4407" t="s">
        <v>17</v>
      </c>
      <c r="V4407" t="str">
        <f>IF(Table2[[#This Row],[Age]] &lt; 30, "Under 30", IF(Table2[[#This Row],[Age]] &lt; 65, "Other", "Senior"))</f>
        <v>Under 30</v>
      </c>
      <c r="W4407">
        <v>0</v>
      </c>
      <c r="X4407" t="s">
        <v>21</v>
      </c>
      <c r="Y4407" t="s">
        <v>28</v>
      </c>
      <c r="Z4407" t="s">
        <v>29</v>
      </c>
      <c r="AA4407">
        <v>19</v>
      </c>
      <c r="AB4407">
        <v>425</v>
      </c>
      <c r="AC4407" t="s">
        <v>52</v>
      </c>
      <c r="AD4407" t="s">
        <v>92</v>
      </c>
      <c r="AE4407">
        <f t="shared" si="68"/>
        <v>1</v>
      </c>
      <c r="AF4407">
        <v>1</v>
      </c>
      <c r="AG4407" t="str">
        <f>IF(Table2[[#This Row],[Avg Monthly GB Download]] &lt; 5, "Less than 5 GB", IF(Table2[[#This Row],[Avg Monthly GB Download]] &lt;= 10, "Between 5 and 10 GB", "10 or more GB"))</f>
        <v>10 or more GB</v>
      </c>
    </row>
    <row r="4408" spans="1:33" x14ac:dyDescent="0.3">
      <c r="A4408" t="s">
        <v>8930</v>
      </c>
      <c r="B4408" t="s">
        <v>21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21</v>
      </c>
      <c r="I4408" t="s">
        <v>18</v>
      </c>
      <c r="J4408">
        <v>162.4</v>
      </c>
      <c r="K4408">
        <v>5</v>
      </c>
      <c r="L4408">
        <v>9</v>
      </c>
      <c r="M4408" t="s">
        <v>21</v>
      </c>
      <c r="N4408">
        <v>0</v>
      </c>
      <c r="O4408" t="s">
        <v>32</v>
      </c>
      <c r="P4408" t="s">
        <v>8931</v>
      </c>
      <c r="Q4408" t="s">
        <v>20</v>
      </c>
      <c r="R4408">
        <v>63</v>
      </c>
      <c r="S4408" t="s">
        <v>17</v>
      </c>
      <c r="T4408" t="s">
        <v>17</v>
      </c>
      <c r="U4408" t="s">
        <v>17</v>
      </c>
      <c r="V4408" t="str">
        <f>IF(Table2[[#This Row],[Age]] &lt; 30, "Under 30", IF(Table2[[#This Row],[Age]] &lt; 65, "Other", "Senior"))</f>
        <v>Other</v>
      </c>
      <c r="W4408">
        <v>0</v>
      </c>
      <c r="X4408" t="s">
        <v>21</v>
      </c>
      <c r="Y4408" t="s">
        <v>49</v>
      </c>
      <c r="Z4408" t="s">
        <v>29</v>
      </c>
      <c r="AA4408">
        <v>54</v>
      </c>
      <c r="AB4408">
        <v>3571</v>
      </c>
      <c r="AC4408" t="s">
        <v>52</v>
      </c>
      <c r="AD4408" t="s">
        <v>92</v>
      </c>
      <c r="AE4408">
        <f t="shared" si="68"/>
        <v>1</v>
      </c>
      <c r="AF4408">
        <v>1</v>
      </c>
      <c r="AG4408" t="str">
        <f>IF(Table2[[#This Row],[Avg Monthly GB Download]] &lt; 5, "Less than 5 GB", IF(Table2[[#This Row],[Avg Monthly GB Download]] &lt;= 10, "Between 5 and 10 GB", "10 or more GB"))</f>
        <v>Between 5 and 10 GB</v>
      </c>
    </row>
    <row r="4409" spans="1:33" x14ac:dyDescent="0.3">
      <c r="A4409" t="s">
        <v>8932</v>
      </c>
      <c r="B4409" t="s">
        <v>21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21</v>
      </c>
      <c r="I4409" t="s">
        <v>18</v>
      </c>
      <c r="J4409">
        <v>14.8</v>
      </c>
      <c r="K4409">
        <v>0</v>
      </c>
      <c r="L4409">
        <v>9</v>
      </c>
      <c r="M4409" t="s">
        <v>21</v>
      </c>
      <c r="N4409">
        <v>0</v>
      </c>
      <c r="O4409" t="s">
        <v>55</v>
      </c>
      <c r="P4409" t="s">
        <v>8933</v>
      </c>
      <c r="Q4409" t="s">
        <v>20</v>
      </c>
      <c r="R4409">
        <v>57</v>
      </c>
      <c r="S4409" t="s">
        <v>17</v>
      </c>
      <c r="T4409" t="s">
        <v>17</v>
      </c>
      <c r="U4409" t="s">
        <v>17</v>
      </c>
      <c r="V4409" t="str">
        <f>IF(Table2[[#This Row],[Age]] &lt; 30, "Under 30", IF(Table2[[#This Row],[Age]] &lt; 65, "Other", "Senior"))</f>
        <v>Other</v>
      </c>
      <c r="W4409">
        <v>0</v>
      </c>
      <c r="X4409" t="s">
        <v>17</v>
      </c>
      <c r="Y4409" t="s">
        <v>28</v>
      </c>
      <c r="Z4409" t="s">
        <v>34</v>
      </c>
      <c r="AA4409">
        <v>20</v>
      </c>
      <c r="AB4409">
        <v>112</v>
      </c>
      <c r="AC4409" t="s">
        <v>52</v>
      </c>
      <c r="AD4409" t="s">
        <v>92</v>
      </c>
      <c r="AE4409">
        <f t="shared" si="68"/>
        <v>1</v>
      </c>
      <c r="AF4409">
        <v>1</v>
      </c>
      <c r="AG4409" t="str">
        <f>IF(Table2[[#This Row],[Avg Monthly GB Download]] &lt; 5, "Less than 5 GB", IF(Table2[[#This Row],[Avg Monthly GB Download]] &lt;= 10, "Between 5 and 10 GB", "10 or more GB"))</f>
        <v>Between 5 and 10 GB</v>
      </c>
    </row>
    <row r="4410" spans="1:33" x14ac:dyDescent="0.3">
      <c r="A4410" t="s">
        <v>8934</v>
      </c>
      <c r="B4410" t="s">
        <v>21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21</v>
      </c>
      <c r="I4410" t="s">
        <v>18</v>
      </c>
      <c r="J4410">
        <v>107.7</v>
      </c>
      <c r="K4410">
        <v>5</v>
      </c>
      <c r="L4410">
        <v>1</v>
      </c>
      <c r="M4410" t="s">
        <v>21</v>
      </c>
      <c r="N4410">
        <v>0</v>
      </c>
      <c r="O4410" t="s">
        <v>47</v>
      </c>
      <c r="P4410" t="s">
        <v>8935</v>
      </c>
      <c r="Q4410" t="s">
        <v>20</v>
      </c>
      <c r="R4410">
        <v>67</v>
      </c>
      <c r="S4410" t="s">
        <v>17</v>
      </c>
      <c r="T4410" t="s">
        <v>21</v>
      </c>
      <c r="U4410" t="s">
        <v>17</v>
      </c>
      <c r="V4410" t="str">
        <f>IF(Table2[[#This Row],[Age]] &lt; 30, "Under 30", IF(Table2[[#This Row],[Age]] &lt; 65, "Other", "Senior"))</f>
        <v>Senior</v>
      </c>
      <c r="W4410">
        <v>0</v>
      </c>
      <c r="X4410" t="s">
        <v>17</v>
      </c>
      <c r="Y4410" t="s">
        <v>28</v>
      </c>
      <c r="Z4410" t="s">
        <v>34</v>
      </c>
      <c r="AA4410">
        <v>52</v>
      </c>
      <c r="AB4410">
        <v>991</v>
      </c>
      <c r="AC4410" t="s">
        <v>86</v>
      </c>
      <c r="AD4410" t="s">
        <v>87</v>
      </c>
      <c r="AE4410">
        <f t="shared" si="68"/>
        <v>1</v>
      </c>
      <c r="AF4410">
        <v>1</v>
      </c>
      <c r="AG4410" t="str">
        <f>IF(Table2[[#This Row],[Avg Monthly GB Download]] &lt; 5, "Less than 5 GB", IF(Table2[[#This Row],[Avg Monthly GB Download]] &lt;= 10, "Between 5 and 10 GB", "10 or more GB"))</f>
        <v>Less than 5 GB</v>
      </c>
    </row>
    <row r="4411" spans="1:33" x14ac:dyDescent="0.3">
      <c r="A4411" t="s">
        <v>8936</v>
      </c>
      <c r="B4411" t="s">
        <v>21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21</v>
      </c>
      <c r="I4411" t="s">
        <v>18</v>
      </c>
      <c r="J4411">
        <v>235.5</v>
      </c>
      <c r="K4411">
        <v>5</v>
      </c>
      <c r="L4411">
        <v>1</v>
      </c>
      <c r="M4411" t="s">
        <v>17</v>
      </c>
      <c r="N4411">
        <v>13</v>
      </c>
      <c r="O4411" t="s">
        <v>73</v>
      </c>
      <c r="P4411" t="s">
        <v>8937</v>
      </c>
      <c r="Q4411" t="s">
        <v>22</v>
      </c>
      <c r="R4411">
        <v>76</v>
      </c>
      <c r="S4411" t="s">
        <v>17</v>
      </c>
      <c r="T4411" t="s">
        <v>21</v>
      </c>
      <c r="U4411" t="s">
        <v>17</v>
      </c>
      <c r="V4411" t="str">
        <f>IF(Table2[[#This Row],[Age]] &lt; 30, "Under 30", IF(Table2[[#This Row],[Age]] &lt; 65, "Other", "Senior"))</f>
        <v>Senior</v>
      </c>
      <c r="W4411">
        <v>0</v>
      </c>
      <c r="X4411" t="s">
        <v>17</v>
      </c>
      <c r="Y4411" t="s">
        <v>28</v>
      </c>
      <c r="Z4411" t="s">
        <v>34</v>
      </c>
      <c r="AA4411">
        <v>34</v>
      </c>
      <c r="AB4411">
        <v>1534</v>
      </c>
      <c r="AC4411" t="s">
        <v>52</v>
      </c>
      <c r="AD4411" t="s">
        <v>96</v>
      </c>
      <c r="AE4411">
        <f t="shared" si="68"/>
        <v>1</v>
      </c>
      <c r="AF4411">
        <v>1</v>
      </c>
      <c r="AG4411" t="str">
        <f>IF(Table2[[#This Row],[Avg Monthly GB Download]] &lt; 5, "Less than 5 GB", IF(Table2[[#This Row],[Avg Monthly GB Download]] &lt;= 10, "Between 5 and 10 GB", "10 or more GB"))</f>
        <v>Less than 5 GB</v>
      </c>
    </row>
    <row r="4412" spans="1:33" x14ac:dyDescent="0.3">
      <c r="A4412" t="s">
        <v>8938</v>
      </c>
      <c r="B4412" t="s">
        <v>21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17</v>
      </c>
      <c r="I4412" t="s">
        <v>84</v>
      </c>
      <c r="J4412">
        <v>0</v>
      </c>
      <c r="K4412">
        <v>2</v>
      </c>
      <c r="L4412">
        <v>2</v>
      </c>
      <c r="M4412" t="s">
        <v>21</v>
      </c>
      <c r="N4412">
        <v>0</v>
      </c>
      <c r="O4412" t="s">
        <v>41</v>
      </c>
      <c r="P4412" t="s">
        <v>8939</v>
      </c>
      <c r="Q4412" t="s">
        <v>20</v>
      </c>
      <c r="R4412">
        <v>35</v>
      </c>
      <c r="S4412" t="s">
        <v>17</v>
      </c>
      <c r="T4412" t="s">
        <v>17</v>
      </c>
      <c r="U4412" t="s">
        <v>17</v>
      </c>
      <c r="V4412" t="str">
        <f>IF(Table2[[#This Row],[Age]] &lt; 30, "Under 30", IF(Table2[[#This Row],[Age]] &lt; 65, "Other", "Senior"))</f>
        <v>Other</v>
      </c>
      <c r="W4412">
        <v>0</v>
      </c>
      <c r="X4412" t="s">
        <v>17</v>
      </c>
      <c r="Y4412" t="s">
        <v>28</v>
      </c>
      <c r="Z4412" t="s">
        <v>34</v>
      </c>
      <c r="AA4412">
        <v>55</v>
      </c>
      <c r="AB4412">
        <v>622</v>
      </c>
      <c r="AC4412" t="s">
        <v>52</v>
      </c>
      <c r="AD4412" t="s">
        <v>96</v>
      </c>
      <c r="AE4412">
        <f t="shared" si="68"/>
        <v>1</v>
      </c>
      <c r="AF4412">
        <v>1</v>
      </c>
      <c r="AG4412" t="str">
        <f>IF(Table2[[#This Row],[Avg Monthly GB Download]] &lt; 5, "Less than 5 GB", IF(Table2[[#This Row],[Avg Monthly GB Download]] &lt;= 10, "Between 5 and 10 GB", "10 or more GB"))</f>
        <v>Less than 5 GB</v>
      </c>
    </row>
    <row r="4413" spans="1:33" x14ac:dyDescent="0.3">
      <c r="A4413" t="s">
        <v>8940</v>
      </c>
      <c r="B4413" t="s">
        <v>21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21</v>
      </c>
      <c r="I4413" t="s">
        <v>18</v>
      </c>
      <c r="J4413">
        <v>4.7</v>
      </c>
      <c r="K4413">
        <v>3</v>
      </c>
      <c r="L4413">
        <v>0</v>
      </c>
      <c r="M4413" t="s">
        <v>17</v>
      </c>
      <c r="N4413">
        <v>0</v>
      </c>
      <c r="O4413" t="s">
        <v>80</v>
      </c>
      <c r="P4413" t="s">
        <v>8941</v>
      </c>
      <c r="Q4413" t="s">
        <v>20</v>
      </c>
      <c r="R4413">
        <v>64</v>
      </c>
      <c r="S4413" t="s">
        <v>17</v>
      </c>
      <c r="T4413" t="s">
        <v>17</v>
      </c>
      <c r="U4413" t="s">
        <v>17</v>
      </c>
      <c r="V4413" t="str">
        <f>IF(Table2[[#This Row],[Age]] &lt; 30, "Under 30", IF(Table2[[#This Row],[Age]] &lt; 65, "Other", "Senior"))</f>
        <v>Other</v>
      </c>
      <c r="W4413">
        <v>0</v>
      </c>
      <c r="X4413" t="s">
        <v>17</v>
      </c>
      <c r="Y4413" t="s">
        <v>28</v>
      </c>
      <c r="Z4413" t="s">
        <v>91</v>
      </c>
      <c r="AA4413">
        <v>12</v>
      </c>
      <c r="AB4413">
        <v>23</v>
      </c>
      <c r="AC4413" t="s">
        <v>86</v>
      </c>
      <c r="AD4413" t="s">
        <v>87</v>
      </c>
      <c r="AE4413">
        <f t="shared" si="68"/>
        <v>1</v>
      </c>
      <c r="AF4413">
        <v>1</v>
      </c>
      <c r="AG4413" t="str">
        <f>IF(Table2[[#This Row],[Avg Monthly GB Download]] &lt; 5, "Less than 5 GB", IF(Table2[[#This Row],[Avg Monthly GB Download]] &lt;= 10, "Between 5 and 10 GB", "10 or more GB"))</f>
        <v>Less than 5 GB</v>
      </c>
    </row>
    <row r="4414" spans="1:33" x14ac:dyDescent="0.3">
      <c r="A4414" t="s">
        <v>8942</v>
      </c>
      <c r="B4414" t="s">
        <v>21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21</v>
      </c>
      <c r="I4414" t="s">
        <v>18</v>
      </c>
      <c r="J4414">
        <v>4.5</v>
      </c>
      <c r="K4414">
        <v>4</v>
      </c>
      <c r="L4414">
        <v>5</v>
      </c>
      <c r="M4414" t="s">
        <v>21</v>
      </c>
      <c r="N4414">
        <v>0</v>
      </c>
      <c r="O4414" t="s">
        <v>48</v>
      </c>
      <c r="P4414" t="s">
        <v>8943</v>
      </c>
      <c r="Q4414" t="s">
        <v>20</v>
      </c>
      <c r="R4414">
        <v>23</v>
      </c>
      <c r="S4414" t="s">
        <v>21</v>
      </c>
      <c r="T4414" t="s">
        <v>17</v>
      </c>
      <c r="U4414" t="s">
        <v>17</v>
      </c>
      <c r="V4414" t="str">
        <f>IF(Table2[[#This Row],[Age]] &lt; 30, "Under 30", IF(Table2[[#This Row],[Age]] &lt; 65, "Other", "Senior"))</f>
        <v>Under 30</v>
      </c>
      <c r="W4414">
        <v>0</v>
      </c>
      <c r="X4414" t="s">
        <v>17</v>
      </c>
      <c r="Y4414" t="s">
        <v>28</v>
      </c>
      <c r="Z4414" t="s">
        <v>91</v>
      </c>
      <c r="AA4414">
        <v>32</v>
      </c>
      <c r="AB4414">
        <v>32</v>
      </c>
      <c r="AC4414" t="s">
        <v>52</v>
      </c>
      <c r="AD4414" t="s">
        <v>53</v>
      </c>
      <c r="AE4414">
        <f t="shared" si="68"/>
        <v>1</v>
      </c>
      <c r="AF4414">
        <v>1</v>
      </c>
      <c r="AG4414" t="str">
        <f>IF(Table2[[#This Row],[Avg Monthly GB Download]] &lt; 5, "Less than 5 GB", IF(Table2[[#This Row],[Avg Monthly GB Download]] &lt;= 10, "Between 5 and 10 GB", "10 or more GB"))</f>
        <v>Between 5 and 10 GB</v>
      </c>
    </row>
    <row r="4415" spans="1:33" x14ac:dyDescent="0.3">
      <c r="A4415" t="s">
        <v>8944</v>
      </c>
      <c r="B4415" t="s">
        <v>21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21</v>
      </c>
      <c r="I4415" t="s">
        <v>18</v>
      </c>
      <c r="J4415">
        <v>33.299999999999997</v>
      </c>
      <c r="K4415">
        <v>5</v>
      </c>
      <c r="L4415">
        <v>5</v>
      </c>
      <c r="M4415" t="s">
        <v>21</v>
      </c>
      <c r="N4415">
        <v>0</v>
      </c>
      <c r="O4415" t="s">
        <v>70</v>
      </c>
      <c r="P4415" t="s">
        <v>8945</v>
      </c>
      <c r="Q4415" t="s">
        <v>22</v>
      </c>
      <c r="R4415">
        <v>40</v>
      </c>
      <c r="S4415" t="s">
        <v>17</v>
      </c>
      <c r="T4415" t="s">
        <v>17</v>
      </c>
      <c r="U4415" t="s">
        <v>17</v>
      </c>
      <c r="V4415" t="str">
        <f>IF(Table2[[#This Row],[Age]] &lt; 30, "Under 30", IF(Table2[[#This Row],[Age]] &lt; 65, "Other", "Senior"))</f>
        <v>Other</v>
      </c>
      <c r="W4415">
        <v>0</v>
      </c>
      <c r="X4415" t="s">
        <v>17</v>
      </c>
      <c r="Y4415" t="s">
        <v>28</v>
      </c>
      <c r="Z4415" t="s">
        <v>29</v>
      </c>
      <c r="AA4415">
        <v>38</v>
      </c>
      <c r="AB4415">
        <v>619</v>
      </c>
      <c r="AC4415" t="s">
        <v>52</v>
      </c>
      <c r="AD4415" t="s">
        <v>53</v>
      </c>
      <c r="AE4415">
        <f t="shared" si="68"/>
        <v>1</v>
      </c>
      <c r="AF4415">
        <v>1</v>
      </c>
      <c r="AG4415" t="str">
        <f>IF(Table2[[#This Row],[Avg Monthly GB Download]] &lt; 5, "Less than 5 GB", IF(Table2[[#This Row],[Avg Monthly GB Download]] &lt;= 10, "Between 5 and 10 GB", "10 or more GB"))</f>
        <v>Between 5 and 10 GB</v>
      </c>
    </row>
    <row r="4416" spans="1:33" x14ac:dyDescent="0.3">
      <c r="A4416" t="s">
        <v>8946</v>
      </c>
      <c r="B4416" t="s">
        <v>21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21</v>
      </c>
      <c r="I4416" t="s">
        <v>18</v>
      </c>
      <c r="J4416">
        <v>11.8</v>
      </c>
      <c r="K4416">
        <v>5</v>
      </c>
      <c r="L4416">
        <v>7</v>
      </c>
      <c r="M4416" t="s">
        <v>21</v>
      </c>
      <c r="N4416">
        <v>0</v>
      </c>
      <c r="O4416" t="s">
        <v>80</v>
      </c>
      <c r="P4416" t="s">
        <v>8947</v>
      </c>
      <c r="Q4416" t="s">
        <v>20</v>
      </c>
      <c r="R4416">
        <v>47</v>
      </c>
      <c r="S4416" t="s">
        <v>17</v>
      </c>
      <c r="T4416" t="s">
        <v>17</v>
      </c>
      <c r="U4416" t="s">
        <v>17</v>
      </c>
      <c r="V4416" t="str">
        <f>IF(Table2[[#This Row],[Age]] &lt; 30, "Under 30", IF(Table2[[#This Row],[Age]] &lt; 65, "Other", "Senior"))</f>
        <v>Other</v>
      </c>
      <c r="W4416">
        <v>0</v>
      </c>
      <c r="X4416" t="s">
        <v>17</v>
      </c>
      <c r="Y4416" t="s">
        <v>28</v>
      </c>
      <c r="Z4416" t="s">
        <v>34</v>
      </c>
      <c r="AA4416">
        <v>55</v>
      </c>
      <c r="AB4416">
        <v>166</v>
      </c>
      <c r="AC4416" t="s">
        <v>44</v>
      </c>
      <c r="AD4416" t="s">
        <v>88</v>
      </c>
      <c r="AE4416">
        <f t="shared" si="68"/>
        <v>1</v>
      </c>
      <c r="AF4416">
        <v>1</v>
      </c>
      <c r="AG4416" t="str">
        <f>IF(Table2[[#This Row],[Avg Monthly GB Download]] &lt; 5, "Less than 5 GB", IF(Table2[[#This Row],[Avg Monthly GB Download]] &lt;= 10, "Between 5 and 10 GB", "10 or more GB"))</f>
        <v>Between 5 and 10 GB</v>
      </c>
    </row>
    <row r="4417" spans="1:33" x14ac:dyDescent="0.3">
      <c r="A4417" t="s">
        <v>8948</v>
      </c>
      <c r="B4417" t="s">
        <v>21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21</v>
      </c>
      <c r="I4417" t="s">
        <v>18</v>
      </c>
      <c r="J4417">
        <v>34.200000000000003</v>
      </c>
      <c r="K4417">
        <v>0</v>
      </c>
      <c r="L4417">
        <v>8</v>
      </c>
      <c r="M4417" t="s">
        <v>21</v>
      </c>
      <c r="N4417">
        <v>0</v>
      </c>
      <c r="O4417" t="s">
        <v>69</v>
      </c>
      <c r="P4417" t="s">
        <v>8949</v>
      </c>
      <c r="Q4417" t="s">
        <v>20</v>
      </c>
      <c r="R4417">
        <v>50</v>
      </c>
      <c r="S4417" t="s">
        <v>17</v>
      </c>
      <c r="T4417" t="s">
        <v>17</v>
      </c>
      <c r="U4417" t="s">
        <v>17</v>
      </c>
      <c r="V4417" t="str">
        <f>IF(Table2[[#This Row],[Age]] &lt; 30, "Under 30", IF(Table2[[#This Row],[Age]] &lt; 65, "Other", "Senior"))</f>
        <v>Other</v>
      </c>
      <c r="W4417">
        <v>0</v>
      </c>
      <c r="X4417" t="s">
        <v>21</v>
      </c>
      <c r="Y4417" t="s">
        <v>28</v>
      </c>
      <c r="Z4417" t="s">
        <v>29</v>
      </c>
      <c r="AA4417">
        <v>62</v>
      </c>
      <c r="AB4417">
        <v>3505</v>
      </c>
      <c r="AC4417" t="s">
        <v>61</v>
      </c>
      <c r="AD4417" t="s">
        <v>101</v>
      </c>
      <c r="AE4417">
        <f t="shared" si="68"/>
        <v>1</v>
      </c>
      <c r="AF4417">
        <v>1</v>
      </c>
      <c r="AG4417" t="str">
        <f>IF(Table2[[#This Row],[Avg Monthly GB Download]] &lt; 5, "Less than 5 GB", IF(Table2[[#This Row],[Avg Monthly GB Download]] &lt;= 10, "Between 5 and 10 GB", "10 or more GB"))</f>
        <v>Between 5 and 10 GB</v>
      </c>
    </row>
    <row r="4418" spans="1:33" x14ac:dyDescent="0.3">
      <c r="A4418" t="s">
        <v>8950</v>
      </c>
      <c r="B4418" t="s">
        <v>21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21</v>
      </c>
      <c r="I4418" t="s">
        <v>18</v>
      </c>
      <c r="J4418">
        <v>8.5</v>
      </c>
      <c r="K4418">
        <v>2</v>
      </c>
      <c r="L4418">
        <v>1</v>
      </c>
      <c r="M4418" t="s">
        <v>17</v>
      </c>
      <c r="N4418">
        <v>13</v>
      </c>
      <c r="O4418" t="s">
        <v>67</v>
      </c>
      <c r="P4418" t="s">
        <v>8951</v>
      </c>
      <c r="Q4418" t="s">
        <v>20</v>
      </c>
      <c r="R4418">
        <v>52</v>
      </c>
      <c r="S4418" t="s">
        <v>17</v>
      </c>
      <c r="T4418" t="s">
        <v>17</v>
      </c>
      <c r="U4418" t="s">
        <v>17</v>
      </c>
      <c r="V4418" t="str">
        <f>IF(Table2[[#This Row],[Age]] &lt; 30, "Under 30", IF(Table2[[#This Row],[Age]] &lt; 65, "Other", "Senior"))</f>
        <v>Other</v>
      </c>
      <c r="W4418">
        <v>0</v>
      </c>
      <c r="X4418" t="s">
        <v>17</v>
      </c>
      <c r="Y4418" t="s">
        <v>28</v>
      </c>
      <c r="Z4418" t="s">
        <v>91</v>
      </c>
      <c r="AA4418">
        <v>28</v>
      </c>
      <c r="AB4418">
        <v>139</v>
      </c>
      <c r="AC4418" t="s">
        <v>52</v>
      </c>
      <c r="AD4418" t="s">
        <v>53</v>
      </c>
      <c r="AE4418">
        <f t="shared" ref="AE4418:AE4481" si="69">IF(B4418 = "yes", 1, IF(B4418 = "No", 0))</f>
        <v>1</v>
      </c>
      <c r="AF4418">
        <v>1</v>
      </c>
      <c r="AG4418" t="str">
        <f>IF(Table2[[#This Row],[Avg Monthly GB Download]] &lt; 5, "Less than 5 GB", IF(Table2[[#This Row],[Avg Monthly GB Download]] &lt;= 10, "Between 5 and 10 GB", "10 or more GB"))</f>
        <v>Less than 5 GB</v>
      </c>
    </row>
    <row r="4419" spans="1:33" x14ac:dyDescent="0.3">
      <c r="A4419" t="s">
        <v>8952</v>
      </c>
      <c r="B4419" t="s">
        <v>21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21</v>
      </c>
      <c r="I4419" t="s">
        <v>18</v>
      </c>
      <c r="J4419">
        <v>14.9</v>
      </c>
      <c r="K4419">
        <v>3</v>
      </c>
      <c r="L4419">
        <v>14</v>
      </c>
      <c r="M4419" t="s">
        <v>21</v>
      </c>
      <c r="N4419">
        <v>0</v>
      </c>
      <c r="O4419" t="s">
        <v>59</v>
      </c>
      <c r="P4419" t="s">
        <v>8953</v>
      </c>
      <c r="Q4419" t="s">
        <v>22</v>
      </c>
      <c r="R4419">
        <v>22</v>
      </c>
      <c r="S4419" t="s">
        <v>21</v>
      </c>
      <c r="T4419" t="s">
        <v>17</v>
      </c>
      <c r="U4419" t="s">
        <v>17</v>
      </c>
      <c r="V4419" t="str">
        <f>IF(Table2[[#This Row],[Age]] &lt; 30, "Under 30", IF(Table2[[#This Row],[Age]] &lt; 65, "Other", "Senior"))</f>
        <v>Under 30</v>
      </c>
      <c r="W4419">
        <v>0</v>
      </c>
      <c r="X4419" t="s">
        <v>17</v>
      </c>
      <c r="Y4419" t="s">
        <v>28</v>
      </c>
      <c r="Z4419" t="s">
        <v>34</v>
      </c>
      <c r="AA4419">
        <v>43</v>
      </c>
      <c r="AB4419">
        <v>304</v>
      </c>
      <c r="AC4419" t="s">
        <v>61</v>
      </c>
      <c r="AD4419" t="s">
        <v>93</v>
      </c>
      <c r="AE4419">
        <f t="shared" si="69"/>
        <v>1</v>
      </c>
      <c r="AF4419">
        <v>1</v>
      </c>
      <c r="AG4419" t="str">
        <f>IF(Table2[[#This Row],[Avg Monthly GB Download]] &lt; 5, "Less than 5 GB", IF(Table2[[#This Row],[Avg Monthly GB Download]] &lt;= 10, "Between 5 and 10 GB", "10 or more GB"))</f>
        <v>10 or more GB</v>
      </c>
    </row>
    <row r="4420" spans="1:33" x14ac:dyDescent="0.3">
      <c r="A4420" t="s">
        <v>8954</v>
      </c>
      <c r="B4420" t="s">
        <v>21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21</v>
      </c>
      <c r="I4420" t="s">
        <v>18</v>
      </c>
      <c r="J4420">
        <v>1.6</v>
      </c>
      <c r="K4420">
        <v>0</v>
      </c>
      <c r="L4420">
        <v>3</v>
      </c>
      <c r="M4420" t="s">
        <v>21</v>
      </c>
      <c r="N4420">
        <v>0</v>
      </c>
      <c r="O4420" t="s">
        <v>55</v>
      </c>
      <c r="P4420" t="s">
        <v>8955</v>
      </c>
      <c r="Q4420" t="s">
        <v>20</v>
      </c>
      <c r="R4420">
        <v>68</v>
      </c>
      <c r="S4420" t="s">
        <v>17</v>
      </c>
      <c r="T4420" t="s">
        <v>21</v>
      </c>
      <c r="U4420" t="s">
        <v>17</v>
      </c>
      <c r="V4420" t="str">
        <f>IF(Table2[[#This Row],[Age]] &lt; 30, "Under 30", IF(Table2[[#This Row],[Age]] &lt; 65, "Other", "Senior"))</f>
        <v>Senior</v>
      </c>
      <c r="W4420">
        <v>0</v>
      </c>
      <c r="X4420" t="s">
        <v>17</v>
      </c>
      <c r="Y4420" t="s">
        <v>28</v>
      </c>
      <c r="Z4420" t="s">
        <v>34</v>
      </c>
      <c r="AA4420">
        <v>32</v>
      </c>
      <c r="AB4420">
        <v>32</v>
      </c>
      <c r="AC4420" t="s">
        <v>61</v>
      </c>
      <c r="AD4420" t="s">
        <v>83</v>
      </c>
      <c r="AE4420">
        <f t="shared" si="69"/>
        <v>1</v>
      </c>
      <c r="AF4420">
        <v>1</v>
      </c>
      <c r="AG4420" t="str">
        <f>IF(Table2[[#This Row],[Avg Monthly GB Download]] &lt; 5, "Less than 5 GB", IF(Table2[[#This Row],[Avg Monthly GB Download]] &lt;= 10, "Between 5 and 10 GB", "10 or more GB"))</f>
        <v>Less than 5 GB</v>
      </c>
    </row>
    <row r="4421" spans="1:33" x14ac:dyDescent="0.3">
      <c r="A4421" t="s">
        <v>8956</v>
      </c>
      <c r="B4421" t="s">
        <v>21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17</v>
      </c>
      <c r="I4421" t="s">
        <v>84</v>
      </c>
      <c r="J4421">
        <v>0</v>
      </c>
      <c r="K4421">
        <v>2</v>
      </c>
      <c r="L4421">
        <v>5</v>
      </c>
      <c r="M4421" t="s">
        <v>21</v>
      </c>
      <c r="N4421">
        <v>0</v>
      </c>
      <c r="O4421" t="s">
        <v>32</v>
      </c>
      <c r="P4421" t="s">
        <v>8957</v>
      </c>
      <c r="Q4421" t="s">
        <v>22</v>
      </c>
      <c r="R4421">
        <v>67</v>
      </c>
      <c r="S4421" t="s">
        <v>17</v>
      </c>
      <c r="T4421" t="s">
        <v>21</v>
      </c>
      <c r="U4421" t="s">
        <v>17</v>
      </c>
      <c r="V4421" t="str">
        <f>IF(Table2[[#This Row],[Age]] &lt; 30, "Under 30", IF(Table2[[#This Row],[Age]] &lt; 65, "Other", "Senior"))</f>
        <v>Senior</v>
      </c>
      <c r="W4421">
        <v>0</v>
      </c>
      <c r="X4421" t="s">
        <v>17</v>
      </c>
      <c r="Y4421" t="s">
        <v>28</v>
      </c>
      <c r="Z4421" t="s">
        <v>34</v>
      </c>
      <c r="AA4421">
        <v>50</v>
      </c>
      <c r="AB4421">
        <v>104</v>
      </c>
      <c r="AC4421" t="s">
        <v>44</v>
      </c>
      <c r="AD4421" t="s">
        <v>97</v>
      </c>
      <c r="AE4421">
        <f t="shared" si="69"/>
        <v>1</v>
      </c>
      <c r="AF4421">
        <v>1</v>
      </c>
      <c r="AG4421" t="str">
        <f>IF(Table2[[#This Row],[Avg Monthly GB Download]] &lt; 5, "Less than 5 GB", IF(Table2[[#This Row],[Avg Monthly GB Download]] &lt;= 10, "Between 5 and 10 GB", "10 or more GB"))</f>
        <v>Between 5 and 10 GB</v>
      </c>
    </row>
    <row r="4422" spans="1:33" x14ac:dyDescent="0.3">
      <c r="A4422" t="s">
        <v>8958</v>
      </c>
      <c r="B4422" t="s">
        <v>21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21</v>
      </c>
      <c r="I4422" t="s">
        <v>18</v>
      </c>
      <c r="J4422">
        <v>27</v>
      </c>
      <c r="K4422">
        <v>0</v>
      </c>
      <c r="L4422">
        <v>7</v>
      </c>
      <c r="M4422" t="s">
        <v>21</v>
      </c>
      <c r="N4422">
        <v>0</v>
      </c>
      <c r="O4422" t="s">
        <v>63</v>
      </c>
      <c r="P4422" t="s">
        <v>8959</v>
      </c>
      <c r="Q4422" t="s">
        <v>22</v>
      </c>
      <c r="R4422">
        <v>66</v>
      </c>
      <c r="S4422" t="s">
        <v>17</v>
      </c>
      <c r="T4422" t="s">
        <v>21</v>
      </c>
      <c r="U4422" t="s">
        <v>17</v>
      </c>
      <c r="V4422" t="str">
        <f>IF(Table2[[#This Row],[Age]] &lt; 30, "Under 30", IF(Table2[[#This Row],[Age]] &lt; 65, "Other", "Senior"))</f>
        <v>Senior</v>
      </c>
      <c r="W4422">
        <v>0</v>
      </c>
      <c r="X4422" t="s">
        <v>17</v>
      </c>
      <c r="Y4422" t="s">
        <v>28</v>
      </c>
      <c r="Z4422" t="s">
        <v>34</v>
      </c>
      <c r="AA4422">
        <v>43</v>
      </c>
      <c r="AB4422">
        <v>181</v>
      </c>
      <c r="AC4422" t="s">
        <v>44</v>
      </c>
      <c r="AD4422" t="s">
        <v>45</v>
      </c>
      <c r="AE4422">
        <f t="shared" si="69"/>
        <v>1</v>
      </c>
      <c r="AF4422">
        <v>1</v>
      </c>
      <c r="AG4422" t="str">
        <f>IF(Table2[[#This Row],[Avg Monthly GB Download]] &lt; 5, "Less than 5 GB", IF(Table2[[#This Row],[Avg Monthly GB Download]] &lt;= 10, "Between 5 and 10 GB", "10 or more GB"))</f>
        <v>Between 5 and 10 GB</v>
      </c>
    </row>
    <row r="4423" spans="1:33" x14ac:dyDescent="0.3">
      <c r="A4423" t="s">
        <v>8960</v>
      </c>
      <c r="B4423" t="s">
        <v>21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21</v>
      </c>
      <c r="I4423" t="s">
        <v>18</v>
      </c>
      <c r="J4423">
        <v>5.7</v>
      </c>
      <c r="K4423">
        <v>2</v>
      </c>
      <c r="L4423">
        <v>1</v>
      </c>
      <c r="M4423" t="s">
        <v>21</v>
      </c>
      <c r="N4423">
        <v>0</v>
      </c>
      <c r="O4423" t="s">
        <v>41</v>
      </c>
      <c r="P4423" t="s">
        <v>8961</v>
      </c>
      <c r="Q4423" t="s">
        <v>22</v>
      </c>
      <c r="R4423">
        <v>43</v>
      </c>
      <c r="S4423" t="s">
        <v>17</v>
      </c>
      <c r="T4423" t="s">
        <v>17</v>
      </c>
      <c r="U4423" t="s">
        <v>17</v>
      </c>
      <c r="V4423" t="str">
        <f>IF(Table2[[#This Row],[Age]] &lt; 30, "Under 30", IF(Table2[[#This Row],[Age]] &lt; 65, "Other", "Senior"))</f>
        <v>Other</v>
      </c>
      <c r="W4423">
        <v>0</v>
      </c>
      <c r="X4423" t="s">
        <v>17</v>
      </c>
      <c r="Y4423" t="s">
        <v>28</v>
      </c>
      <c r="Z4423" t="s">
        <v>91</v>
      </c>
      <c r="AA4423">
        <v>16</v>
      </c>
      <c r="AB4423">
        <v>16</v>
      </c>
      <c r="AC4423" t="s">
        <v>44</v>
      </c>
      <c r="AD4423" t="s">
        <v>95</v>
      </c>
      <c r="AE4423">
        <f t="shared" si="69"/>
        <v>1</v>
      </c>
      <c r="AF4423">
        <v>1</v>
      </c>
      <c r="AG4423" t="str">
        <f>IF(Table2[[#This Row],[Avg Monthly GB Download]] &lt; 5, "Less than 5 GB", IF(Table2[[#This Row],[Avg Monthly GB Download]] &lt;= 10, "Between 5 and 10 GB", "10 or more GB"))</f>
        <v>Less than 5 GB</v>
      </c>
    </row>
    <row r="4424" spans="1:33" x14ac:dyDescent="0.3">
      <c r="A4424" t="s">
        <v>8962</v>
      </c>
      <c r="B4424" t="s">
        <v>21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21</v>
      </c>
      <c r="I4424" t="s">
        <v>18</v>
      </c>
      <c r="J4424">
        <v>23.6</v>
      </c>
      <c r="K4424">
        <v>5</v>
      </c>
      <c r="L4424">
        <v>3</v>
      </c>
      <c r="M4424" t="s">
        <v>17</v>
      </c>
      <c r="N4424">
        <v>29</v>
      </c>
      <c r="O4424" t="s">
        <v>50</v>
      </c>
      <c r="P4424" t="s">
        <v>8963</v>
      </c>
      <c r="Q4424" t="s">
        <v>22</v>
      </c>
      <c r="R4424">
        <v>38</v>
      </c>
      <c r="S4424" t="s">
        <v>17</v>
      </c>
      <c r="T4424" t="s">
        <v>17</v>
      </c>
      <c r="U4424" t="s">
        <v>17</v>
      </c>
      <c r="V4424" t="str">
        <f>IF(Table2[[#This Row],[Age]] &lt; 30, "Under 30", IF(Table2[[#This Row],[Age]] &lt; 65, "Other", "Senior"))</f>
        <v>Other</v>
      </c>
      <c r="W4424">
        <v>0</v>
      </c>
      <c r="X4424" t="s">
        <v>21</v>
      </c>
      <c r="Y4424" t="s">
        <v>28</v>
      </c>
      <c r="Z4424" t="s">
        <v>29</v>
      </c>
      <c r="AA4424">
        <v>53</v>
      </c>
      <c r="AB4424">
        <v>377</v>
      </c>
      <c r="AC4424" t="s">
        <v>44</v>
      </c>
      <c r="AD4424" t="s">
        <v>88</v>
      </c>
      <c r="AE4424">
        <f t="shared" si="69"/>
        <v>1</v>
      </c>
      <c r="AF4424">
        <v>1</v>
      </c>
      <c r="AG4424" t="str">
        <f>IF(Table2[[#This Row],[Avg Monthly GB Download]] &lt; 5, "Less than 5 GB", IF(Table2[[#This Row],[Avg Monthly GB Download]] &lt;= 10, "Between 5 and 10 GB", "10 or more GB"))</f>
        <v>Less than 5 GB</v>
      </c>
    </row>
    <row r="4425" spans="1:33" x14ac:dyDescent="0.3">
      <c r="A4425" t="s">
        <v>8964</v>
      </c>
      <c r="B4425" t="s">
        <v>21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21</v>
      </c>
      <c r="I4425" t="s">
        <v>18</v>
      </c>
      <c r="J4425">
        <v>11.4</v>
      </c>
      <c r="K4425">
        <v>2</v>
      </c>
      <c r="L4425">
        <v>4</v>
      </c>
      <c r="M4425" t="s">
        <v>21</v>
      </c>
      <c r="N4425">
        <v>0</v>
      </c>
      <c r="O4425" t="s">
        <v>42</v>
      </c>
      <c r="P4425" t="s">
        <v>8965</v>
      </c>
      <c r="Q4425" t="s">
        <v>22</v>
      </c>
      <c r="R4425">
        <v>58</v>
      </c>
      <c r="S4425" t="s">
        <v>17</v>
      </c>
      <c r="T4425" t="s">
        <v>17</v>
      </c>
      <c r="U4425" t="s">
        <v>17</v>
      </c>
      <c r="V4425" t="str">
        <f>IF(Table2[[#This Row],[Age]] &lt; 30, "Under 30", IF(Table2[[#This Row],[Age]] &lt; 65, "Other", "Senior"))</f>
        <v>Other</v>
      </c>
      <c r="W4425">
        <v>0</v>
      </c>
      <c r="X4425" t="s">
        <v>17</v>
      </c>
      <c r="Y4425" t="s">
        <v>28</v>
      </c>
      <c r="Z4425" t="s">
        <v>34</v>
      </c>
      <c r="AA4425">
        <v>42</v>
      </c>
      <c r="AB4425">
        <v>159</v>
      </c>
      <c r="AC4425" t="s">
        <v>61</v>
      </c>
      <c r="AD4425" t="s">
        <v>101</v>
      </c>
      <c r="AE4425">
        <f t="shared" si="69"/>
        <v>1</v>
      </c>
      <c r="AF4425">
        <v>1</v>
      </c>
      <c r="AG4425" t="str">
        <f>IF(Table2[[#This Row],[Avg Monthly GB Download]] &lt; 5, "Less than 5 GB", IF(Table2[[#This Row],[Avg Monthly GB Download]] &lt;= 10, "Between 5 and 10 GB", "10 or more GB"))</f>
        <v>Less than 5 GB</v>
      </c>
    </row>
    <row r="4426" spans="1:33" x14ac:dyDescent="0.3">
      <c r="A4426" t="s">
        <v>8966</v>
      </c>
      <c r="B4426" t="s">
        <v>21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21</v>
      </c>
      <c r="I4426" t="s">
        <v>18</v>
      </c>
      <c r="J4426">
        <v>2.6</v>
      </c>
      <c r="K4426">
        <v>0</v>
      </c>
      <c r="L4426">
        <v>4</v>
      </c>
      <c r="M4426" t="s">
        <v>21</v>
      </c>
      <c r="N4426">
        <v>0</v>
      </c>
      <c r="O4426" t="s">
        <v>72</v>
      </c>
      <c r="P4426" t="s">
        <v>8967</v>
      </c>
      <c r="Q4426" t="s">
        <v>20</v>
      </c>
      <c r="R4426">
        <v>70</v>
      </c>
      <c r="S4426" t="s">
        <v>17</v>
      </c>
      <c r="T4426" t="s">
        <v>21</v>
      </c>
      <c r="U4426" t="s">
        <v>17</v>
      </c>
      <c r="V4426" t="str">
        <f>IF(Table2[[#This Row],[Age]] &lt; 30, "Under 30", IF(Table2[[#This Row],[Age]] &lt; 65, "Other", "Senior"))</f>
        <v>Senior</v>
      </c>
      <c r="W4426">
        <v>0</v>
      </c>
      <c r="X4426" t="s">
        <v>21</v>
      </c>
      <c r="Y4426" t="s">
        <v>28</v>
      </c>
      <c r="Z4426" t="s">
        <v>34</v>
      </c>
      <c r="AA4426">
        <v>27</v>
      </c>
      <c r="AB4426">
        <v>27</v>
      </c>
      <c r="AC4426" t="s">
        <v>61</v>
      </c>
      <c r="AD4426" t="s">
        <v>62</v>
      </c>
      <c r="AE4426">
        <f t="shared" si="69"/>
        <v>1</v>
      </c>
      <c r="AF4426">
        <v>1</v>
      </c>
      <c r="AG4426" t="str">
        <f>IF(Table2[[#This Row],[Avg Monthly GB Download]] &lt; 5, "Less than 5 GB", IF(Table2[[#This Row],[Avg Monthly GB Download]] &lt;= 10, "Between 5 and 10 GB", "10 or more GB"))</f>
        <v>Less than 5 GB</v>
      </c>
    </row>
    <row r="4427" spans="1:33" x14ac:dyDescent="0.3">
      <c r="A4427" t="s">
        <v>8968</v>
      </c>
      <c r="B4427" t="s">
        <v>21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21</v>
      </c>
      <c r="I4427" t="s">
        <v>18</v>
      </c>
      <c r="J4427">
        <v>2.9</v>
      </c>
      <c r="K4427">
        <v>2</v>
      </c>
      <c r="L4427">
        <v>26</v>
      </c>
      <c r="M4427" t="s">
        <v>21</v>
      </c>
      <c r="N4427">
        <v>0</v>
      </c>
      <c r="O4427" t="s">
        <v>82</v>
      </c>
      <c r="P4427" t="s">
        <v>8969</v>
      </c>
      <c r="Q4427" t="s">
        <v>22</v>
      </c>
      <c r="R4427">
        <v>24</v>
      </c>
      <c r="S4427" t="s">
        <v>21</v>
      </c>
      <c r="T4427" t="s">
        <v>17</v>
      </c>
      <c r="U4427" t="s">
        <v>17</v>
      </c>
      <c r="V4427" t="str">
        <f>IF(Table2[[#This Row],[Age]] &lt; 30, "Under 30", IF(Table2[[#This Row],[Age]] &lt; 65, "Other", "Senior"))</f>
        <v>Under 30</v>
      </c>
      <c r="W4427">
        <v>0</v>
      </c>
      <c r="X4427" t="s">
        <v>17</v>
      </c>
      <c r="Y4427" t="s">
        <v>28</v>
      </c>
      <c r="Z4427" t="s">
        <v>34</v>
      </c>
      <c r="AA4427">
        <v>39</v>
      </c>
      <c r="AB4427">
        <v>39</v>
      </c>
      <c r="AC4427" t="s">
        <v>52</v>
      </c>
      <c r="AD4427" t="s">
        <v>53</v>
      </c>
      <c r="AE4427">
        <f t="shared" si="69"/>
        <v>1</v>
      </c>
      <c r="AF4427">
        <v>1</v>
      </c>
      <c r="AG4427" t="str">
        <f>IF(Table2[[#This Row],[Avg Monthly GB Download]] &lt; 5, "Less than 5 GB", IF(Table2[[#This Row],[Avg Monthly GB Download]] &lt;= 10, "Between 5 and 10 GB", "10 or more GB"))</f>
        <v>10 or more GB</v>
      </c>
    </row>
    <row r="4428" spans="1:33" x14ac:dyDescent="0.3">
      <c r="A4428" t="s">
        <v>8970</v>
      </c>
      <c r="B4428" t="s">
        <v>21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21</v>
      </c>
      <c r="I4428" t="s">
        <v>18</v>
      </c>
      <c r="J4428">
        <v>1.5</v>
      </c>
      <c r="K4428">
        <v>1</v>
      </c>
      <c r="L4428">
        <v>3</v>
      </c>
      <c r="M4428" t="s">
        <v>21</v>
      </c>
      <c r="N4428">
        <v>0</v>
      </c>
      <c r="O4428" t="s">
        <v>51</v>
      </c>
      <c r="P4428" t="s">
        <v>8971</v>
      </c>
      <c r="Q4428" t="s">
        <v>22</v>
      </c>
      <c r="R4428">
        <v>45</v>
      </c>
      <c r="S4428" t="s">
        <v>17</v>
      </c>
      <c r="T4428" t="s">
        <v>17</v>
      </c>
      <c r="U4428" t="s">
        <v>17</v>
      </c>
      <c r="V4428" t="str">
        <f>IF(Table2[[#This Row],[Age]] &lt; 30, "Under 30", IF(Table2[[#This Row],[Age]] &lt; 65, "Other", "Senior"))</f>
        <v>Other</v>
      </c>
      <c r="W4428">
        <v>0</v>
      </c>
      <c r="X4428" t="s">
        <v>17</v>
      </c>
      <c r="Y4428" t="s">
        <v>28</v>
      </c>
      <c r="Z4428" t="s">
        <v>34</v>
      </c>
      <c r="AA4428">
        <v>42</v>
      </c>
      <c r="AB4428">
        <v>42</v>
      </c>
      <c r="AC4428" t="s">
        <v>61</v>
      </c>
      <c r="AD4428" t="s">
        <v>93</v>
      </c>
      <c r="AE4428">
        <f t="shared" si="69"/>
        <v>1</v>
      </c>
      <c r="AF4428">
        <v>1</v>
      </c>
      <c r="AG4428" t="str">
        <f>IF(Table2[[#This Row],[Avg Monthly GB Download]] &lt; 5, "Less than 5 GB", IF(Table2[[#This Row],[Avg Monthly GB Download]] &lt;= 10, "Between 5 and 10 GB", "10 or more GB"))</f>
        <v>Less than 5 GB</v>
      </c>
    </row>
    <row r="4429" spans="1:33" x14ac:dyDescent="0.3">
      <c r="A4429" t="s">
        <v>8972</v>
      </c>
      <c r="B4429" t="s">
        <v>21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21</v>
      </c>
      <c r="I4429" t="s">
        <v>18</v>
      </c>
      <c r="J4429">
        <v>3.3</v>
      </c>
      <c r="K4429">
        <v>5</v>
      </c>
      <c r="L4429">
        <v>37</v>
      </c>
      <c r="M4429" t="s">
        <v>21</v>
      </c>
      <c r="N4429">
        <v>0</v>
      </c>
      <c r="O4429" t="s">
        <v>24</v>
      </c>
      <c r="P4429" t="s">
        <v>8973</v>
      </c>
      <c r="Q4429" t="s">
        <v>103</v>
      </c>
      <c r="R4429">
        <v>29</v>
      </c>
      <c r="S4429" t="s">
        <v>21</v>
      </c>
      <c r="T4429" t="s">
        <v>17</v>
      </c>
      <c r="U4429" t="s">
        <v>17</v>
      </c>
      <c r="V4429" t="str">
        <f>IF(Table2[[#This Row],[Age]] &lt; 30, "Under 30", IF(Table2[[#This Row],[Age]] &lt; 65, "Other", "Senior"))</f>
        <v>Under 30</v>
      </c>
      <c r="W4429">
        <v>0</v>
      </c>
      <c r="X4429" t="s">
        <v>17</v>
      </c>
      <c r="Y4429" t="s">
        <v>28</v>
      </c>
      <c r="Z4429" t="s">
        <v>91</v>
      </c>
      <c r="AA4429">
        <v>16</v>
      </c>
      <c r="AB4429">
        <v>16</v>
      </c>
      <c r="AC4429" t="s">
        <v>35</v>
      </c>
      <c r="AD4429" t="s">
        <v>100</v>
      </c>
      <c r="AE4429">
        <f t="shared" si="69"/>
        <v>1</v>
      </c>
      <c r="AF4429">
        <v>1</v>
      </c>
      <c r="AG4429" t="str">
        <f>IF(Table2[[#This Row],[Avg Monthly GB Download]] &lt; 5, "Less than 5 GB", IF(Table2[[#This Row],[Avg Monthly GB Download]] &lt;= 10, "Between 5 and 10 GB", "10 or more GB"))</f>
        <v>10 or more GB</v>
      </c>
    </row>
    <row r="4430" spans="1:33" x14ac:dyDescent="0.3">
      <c r="A4430" t="s">
        <v>8974</v>
      </c>
      <c r="B4430" t="s">
        <v>21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21</v>
      </c>
      <c r="I4430" t="s">
        <v>18</v>
      </c>
      <c r="J4430">
        <v>83.9</v>
      </c>
      <c r="K4430">
        <v>1</v>
      </c>
      <c r="L4430">
        <v>11</v>
      </c>
      <c r="M4430" t="s">
        <v>21</v>
      </c>
      <c r="N4430">
        <v>0</v>
      </c>
      <c r="O4430" t="s">
        <v>24</v>
      </c>
      <c r="P4430" t="s">
        <v>8975</v>
      </c>
      <c r="Q4430" t="s">
        <v>22</v>
      </c>
      <c r="R4430">
        <v>82</v>
      </c>
      <c r="S4430" t="s">
        <v>17</v>
      </c>
      <c r="T4430" t="s">
        <v>21</v>
      </c>
      <c r="U4430" t="s">
        <v>17</v>
      </c>
      <c r="V4430" t="str">
        <f>IF(Table2[[#This Row],[Age]] &lt; 30, "Under 30", IF(Table2[[#This Row],[Age]] &lt; 65, "Other", "Senior"))</f>
        <v>Senior</v>
      </c>
      <c r="W4430">
        <v>0</v>
      </c>
      <c r="X4430" t="s">
        <v>21</v>
      </c>
      <c r="Y4430" t="s">
        <v>28</v>
      </c>
      <c r="Z4430" t="s">
        <v>34</v>
      </c>
      <c r="AA4430">
        <v>50</v>
      </c>
      <c r="AB4430">
        <v>2143</v>
      </c>
      <c r="AC4430" t="s">
        <v>52</v>
      </c>
      <c r="AD4430" t="s">
        <v>92</v>
      </c>
      <c r="AE4430">
        <f t="shared" si="69"/>
        <v>1</v>
      </c>
      <c r="AF4430">
        <v>1</v>
      </c>
      <c r="AG4430" t="str">
        <f>IF(Table2[[#This Row],[Avg Monthly GB Download]] &lt; 5, "Less than 5 GB", IF(Table2[[#This Row],[Avg Monthly GB Download]] &lt;= 10, "Between 5 and 10 GB", "10 or more GB"))</f>
        <v>10 or more GB</v>
      </c>
    </row>
    <row r="4431" spans="1:33" x14ac:dyDescent="0.3">
      <c r="A4431" t="s">
        <v>8976</v>
      </c>
      <c r="B4431" t="s">
        <v>21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21</v>
      </c>
      <c r="I4431" t="s">
        <v>18</v>
      </c>
      <c r="J4431">
        <v>137.80000000000001</v>
      </c>
      <c r="K4431">
        <v>0</v>
      </c>
      <c r="L4431">
        <v>8</v>
      </c>
      <c r="M4431" t="s">
        <v>17</v>
      </c>
      <c r="N4431">
        <v>65</v>
      </c>
      <c r="O4431" t="s">
        <v>75</v>
      </c>
      <c r="P4431" t="s">
        <v>8977</v>
      </c>
      <c r="Q4431" t="s">
        <v>22</v>
      </c>
      <c r="R4431">
        <v>68</v>
      </c>
      <c r="S4431" t="s">
        <v>17</v>
      </c>
      <c r="T4431" t="s">
        <v>21</v>
      </c>
      <c r="U4431" t="s">
        <v>17</v>
      </c>
      <c r="V4431" t="str">
        <f>IF(Table2[[#This Row],[Age]] &lt; 30, "Under 30", IF(Table2[[#This Row],[Age]] &lt; 65, "Other", "Senior"))</f>
        <v>Senior</v>
      </c>
      <c r="W4431">
        <v>0</v>
      </c>
      <c r="X4431" t="s">
        <v>21</v>
      </c>
      <c r="Y4431" t="s">
        <v>49</v>
      </c>
      <c r="Z4431" t="s">
        <v>29</v>
      </c>
      <c r="AA4431">
        <v>34</v>
      </c>
      <c r="AB4431">
        <v>2216</v>
      </c>
      <c r="AC4431" t="s">
        <v>52</v>
      </c>
      <c r="AD4431" t="s">
        <v>98</v>
      </c>
      <c r="AE4431">
        <f t="shared" si="69"/>
        <v>1</v>
      </c>
      <c r="AF4431">
        <v>1</v>
      </c>
      <c r="AG4431" t="str">
        <f>IF(Table2[[#This Row],[Avg Monthly GB Download]] &lt; 5, "Less than 5 GB", IF(Table2[[#This Row],[Avg Monthly GB Download]] &lt;= 10, "Between 5 and 10 GB", "10 or more GB"))</f>
        <v>Between 5 and 10 GB</v>
      </c>
    </row>
    <row r="4432" spans="1:33" x14ac:dyDescent="0.3">
      <c r="A4432" t="s">
        <v>8978</v>
      </c>
      <c r="B4432" t="s">
        <v>21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21</v>
      </c>
      <c r="I4432" t="s">
        <v>18</v>
      </c>
      <c r="J4432">
        <v>73.400000000000006</v>
      </c>
      <c r="K4432">
        <v>0</v>
      </c>
      <c r="L4432">
        <v>8</v>
      </c>
      <c r="M4432" t="s">
        <v>21</v>
      </c>
      <c r="N4432">
        <v>0</v>
      </c>
      <c r="O4432" t="s">
        <v>42</v>
      </c>
      <c r="P4432" t="s">
        <v>8979</v>
      </c>
      <c r="Q4432" t="s">
        <v>22</v>
      </c>
      <c r="R4432">
        <v>72</v>
      </c>
      <c r="S4432" t="s">
        <v>17</v>
      </c>
      <c r="T4432" t="s">
        <v>21</v>
      </c>
      <c r="U4432" t="s">
        <v>17</v>
      </c>
      <c r="V4432" t="str">
        <f>IF(Table2[[#This Row],[Age]] &lt; 30, "Under 30", IF(Table2[[#This Row],[Age]] &lt; 65, "Other", "Senior"))</f>
        <v>Senior</v>
      </c>
      <c r="W4432">
        <v>0</v>
      </c>
      <c r="X4432" t="s">
        <v>21</v>
      </c>
      <c r="Y4432" t="s">
        <v>28</v>
      </c>
      <c r="Z4432" t="s">
        <v>34</v>
      </c>
      <c r="AA4432">
        <v>65</v>
      </c>
      <c r="AB4432">
        <v>2238</v>
      </c>
      <c r="AC4432" t="s">
        <v>52</v>
      </c>
      <c r="AD4432" t="s">
        <v>96</v>
      </c>
      <c r="AE4432">
        <f t="shared" si="69"/>
        <v>1</v>
      </c>
      <c r="AF4432">
        <v>1</v>
      </c>
      <c r="AG4432" t="str">
        <f>IF(Table2[[#This Row],[Avg Monthly GB Download]] &lt; 5, "Less than 5 GB", IF(Table2[[#This Row],[Avg Monthly GB Download]] &lt;= 10, "Between 5 and 10 GB", "10 or more GB"))</f>
        <v>Between 5 and 10 GB</v>
      </c>
    </row>
    <row r="4433" spans="1:33" x14ac:dyDescent="0.3">
      <c r="A4433" t="s">
        <v>8980</v>
      </c>
      <c r="B4433" t="s">
        <v>21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21</v>
      </c>
      <c r="I4433" t="s">
        <v>18</v>
      </c>
      <c r="J4433">
        <v>46.5</v>
      </c>
      <c r="K4433">
        <v>5</v>
      </c>
      <c r="L4433">
        <v>5</v>
      </c>
      <c r="M4433" t="s">
        <v>21</v>
      </c>
      <c r="N4433">
        <v>0</v>
      </c>
      <c r="O4433" t="s">
        <v>73</v>
      </c>
      <c r="P4433" t="s">
        <v>8981</v>
      </c>
      <c r="Q4433" t="s">
        <v>22</v>
      </c>
      <c r="R4433">
        <v>68</v>
      </c>
      <c r="S4433" t="s">
        <v>17</v>
      </c>
      <c r="T4433" t="s">
        <v>21</v>
      </c>
      <c r="U4433" t="s">
        <v>17</v>
      </c>
      <c r="V4433" t="str">
        <f>IF(Table2[[#This Row],[Age]] &lt; 30, "Under 30", IF(Table2[[#This Row],[Age]] &lt; 65, "Other", "Senior"))</f>
        <v>Senior</v>
      </c>
      <c r="W4433">
        <v>0</v>
      </c>
      <c r="X4433" t="s">
        <v>21</v>
      </c>
      <c r="Y4433" t="s">
        <v>28</v>
      </c>
      <c r="Z4433" t="s">
        <v>34</v>
      </c>
      <c r="AA4433">
        <v>48</v>
      </c>
      <c r="AB4433">
        <v>493</v>
      </c>
      <c r="AC4433" t="s">
        <v>52</v>
      </c>
      <c r="AD4433" t="s">
        <v>53</v>
      </c>
      <c r="AE4433">
        <f t="shared" si="69"/>
        <v>1</v>
      </c>
      <c r="AF4433">
        <v>1</v>
      </c>
      <c r="AG4433" t="str">
        <f>IF(Table2[[#This Row],[Avg Monthly GB Download]] &lt; 5, "Less than 5 GB", IF(Table2[[#This Row],[Avg Monthly GB Download]] &lt;= 10, "Between 5 and 10 GB", "10 or more GB"))</f>
        <v>Between 5 and 10 GB</v>
      </c>
    </row>
    <row r="4434" spans="1:33" x14ac:dyDescent="0.3">
      <c r="A4434" t="s">
        <v>8982</v>
      </c>
      <c r="B4434" t="s">
        <v>21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21</v>
      </c>
      <c r="I4434" t="s">
        <v>18</v>
      </c>
      <c r="J4434">
        <v>221.2</v>
      </c>
      <c r="K4434">
        <v>5</v>
      </c>
      <c r="L4434">
        <v>2</v>
      </c>
      <c r="M4434" t="s">
        <v>21</v>
      </c>
      <c r="N4434">
        <v>0</v>
      </c>
      <c r="O4434" t="s">
        <v>47</v>
      </c>
      <c r="P4434" t="s">
        <v>8983</v>
      </c>
      <c r="Q4434" t="s">
        <v>22</v>
      </c>
      <c r="R4434">
        <v>37</v>
      </c>
      <c r="S4434" t="s">
        <v>17</v>
      </c>
      <c r="T4434" t="s">
        <v>17</v>
      </c>
      <c r="U4434" t="s">
        <v>17</v>
      </c>
      <c r="V4434" t="str">
        <f>IF(Table2[[#This Row],[Age]] &lt; 30, "Under 30", IF(Table2[[#This Row],[Age]] &lt; 65, "Other", "Senior"))</f>
        <v>Other</v>
      </c>
      <c r="W4434">
        <v>0</v>
      </c>
      <c r="X4434" t="s">
        <v>21</v>
      </c>
      <c r="Y4434" t="s">
        <v>49</v>
      </c>
      <c r="Z4434" t="s">
        <v>34</v>
      </c>
      <c r="AA4434">
        <v>47</v>
      </c>
      <c r="AB4434">
        <v>2638</v>
      </c>
      <c r="AC4434" t="s">
        <v>52</v>
      </c>
      <c r="AD4434" t="s">
        <v>92</v>
      </c>
      <c r="AE4434">
        <f t="shared" si="69"/>
        <v>1</v>
      </c>
      <c r="AF4434">
        <v>1</v>
      </c>
      <c r="AG4434" t="str">
        <f>IF(Table2[[#This Row],[Avg Monthly GB Download]] &lt; 5, "Less than 5 GB", IF(Table2[[#This Row],[Avg Monthly GB Download]] &lt;= 10, "Between 5 and 10 GB", "10 or more GB"))</f>
        <v>Less than 5 GB</v>
      </c>
    </row>
    <row r="4435" spans="1:33" x14ac:dyDescent="0.3">
      <c r="A4435" t="s">
        <v>8984</v>
      </c>
      <c r="B4435" t="s">
        <v>21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21</v>
      </c>
      <c r="I4435" t="s">
        <v>18</v>
      </c>
      <c r="J4435">
        <v>2.7</v>
      </c>
      <c r="K4435">
        <v>0</v>
      </c>
      <c r="L4435">
        <v>0</v>
      </c>
      <c r="M4435" t="s">
        <v>17</v>
      </c>
      <c r="N4435">
        <v>0</v>
      </c>
      <c r="O4435" t="s">
        <v>43</v>
      </c>
      <c r="P4435" t="s">
        <v>8985</v>
      </c>
      <c r="Q4435" t="s">
        <v>22</v>
      </c>
      <c r="R4435">
        <v>54</v>
      </c>
      <c r="S4435" t="s">
        <v>17</v>
      </c>
      <c r="T4435" t="s">
        <v>17</v>
      </c>
      <c r="U4435" t="s">
        <v>17</v>
      </c>
      <c r="V4435" t="str">
        <f>IF(Table2[[#This Row],[Age]] &lt; 30, "Under 30", IF(Table2[[#This Row],[Age]] &lt; 65, "Other", "Senior"))</f>
        <v>Other</v>
      </c>
      <c r="W4435">
        <v>0</v>
      </c>
      <c r="X4435" t="s">
        <v>17</v>
      </c>
      <c r="Y4435" t="s">
        <v>94</v>
      </c>
      <c r="Z4435" t="s">
        <v>29</v>
      </c>
      <c r="AA4435">
        <v>11</v>
      </c>
      <c r="AB4435">
        <v>16</v>
      </c>
      <c r="AC4435" t="s">
        <v>44</v>
      </c>
      <c r="AD4435" t="s">
        <v>45</v>
      </c>
      <c r="AE4435">
        <f t="shared" si="69"/>
        <v>1</v>
      </c>
      <c r="AF4435">
        <v>1</v>
      </c>
      <c r="AG4435" t="str">
        <f>IF(Table2[[#This Row],[Avg Monthly GB Download]] &lt; 5, "Less than 5 GB", IF(Table2[[#This Row],[Avg Monthly GB Download]] &lt;= 10, "Between 5 and 10 GB", "10 or more GB"))</f>
        <v>Less than 5 GB</v>
      </c>
    </row>
    <row r="4436" spans="1:33" x14ac:dyDescent="0.3">
      <c r="A4436" t="s">
        <v>8986</v>
      </c>
      <c r="B4436" t="s">
        <v>21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21</v>
      </c>
      <c r="I4436" t="s">
        <v>18</v>
      </c>
      <c r="J4436">
        <v>156</v>
      </c>
      <c r="K4436">
        <v>3</v>
      </c>
      <c r="L4436">
        <v>5</v>
      </c>
      <c r="M4436" t="s">
        <v>21</v>
      </c>
      <c r="N4436">
        <v>0</v>
      </c>
      <c r="O4436" t="s">
        <v>79</v>
      </c>
      <c r="P4436" t="s">
        <v>8987</v>
      </c>
      <c r="Q4436" t="s">
        <v>20</v>
      </c>
      <c r="R4436">
        <v>84</v>
      </c>
      <c r="S4436" t="s">
        <v>17</v>
      </c>
      <c r="T4436" t="s">
        <v>21</v>
      </c>
      <c r="U4436" t="s">
        <v>17</v>
      </c>
      <c r="V4436" t="str">
        <f>IF(Table2[[#This Row],[Age]] &lt; 30, "Under 30", IF(Table2[[#This Row],[Age]] &lt; 65, "Other", "Senior"))</f>
        <v>Senior</v>
      </c>
      <c r="W4436">
        <v>0</v>
      </c>
      <c r="X4436" t="s">
        <v>17</v>
      </c>
      <c r="Y4436" t="s">
        <v>28</v>
      </c>
      <c r="Z4436" t="s">
        <v>34</v>
      </c>
      <c r="AA4436">
        <v>37</v>
      </c>
      <c r="AB4436">
        <v>944</v>
      </c>
      <c r="AC4436" t="s">
        <v>86</v>
      </c>
      <c r="AD4436" t="s">
        <v>87</v>
      </c>
      <c r="AE4436">
        <f t="shared" si="69"/>
        <v>1</v>
      </c>
      <c r="AF4436">
        <v>1</v>
      </c>
      <c r="AG4436" t="str">
        <f>IF(Table2[[#This Row],[Avg Monthly GB Download]] &lt; 5, "Less than 5 GB", IF(Table2[[#This Row],[Avg Monthly GB Download]] &lt;= 10, "Between 5 and 10 GB", "10 or more GB"))</f>
        <v>Between 5 and 10 GB</v>
      </c>
    </row>
    <row r="4437" spans="1:33" x14ac:dyDescent="0.3">
      <c r="A4437" t="s">
        <v>8988</v>
      </c>
      <c r="B4437" t="s">
        <v>21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21</v>
      </c>
      <c r="I4437" t="s">
        <v>18</v>
      </c>
      <c r="J4437">
        <v>32.200000000000003</v>
      </c>
      <c r="K4437">
        <v>0</v>
      </c>
      <c r="L4437">
        <v>9</v>
      </c>
      <c r="M4437" t="s">
        <v>21</v>
      </c>
      <c r="N4437">
        <v>0</v>
      </c>
      <c r="O4437" t="s">
        <v>65</v>
      </c>
      <c r="P4437" t="s">
        <v>8989</v>
      </c>
      <c r="Q4437" t="s">
        <v>20</v>
      </c>
      <c r="R4437">
        <v>32</v>
      </c>
      <c r="S4437" t="s">
        <v>17</v>
      </c>
      <c r="T4437" t="s">
        <v>17</v>
      </c>
      <c r="U4437" t="s">
        <v>17</v>
      </c>
      <c r="V4437" t="str">
        <f>IF(Table2[[#This Row],[Age]] &lt; 30, "Under 30", IF(Table2[[#This Row],[Age]] &lt; 65, "Other", "Senior"))</f>
        <v>Other</v>
      </c>
      <c r="W4437">
        <v>0</v>
      </c>
      <c r="X4437" t="s">
        <v>17</v>
      </c>
      <c r="Y4437" t="s">
        <v>28</v>
      </c>
      <c r="Z4437" t="s">
        <v>34</v>
      </c>
      <c r="AA4437">
        <v>21</v>
      </c>
      <c r="AB4437">
        <v>287</v>
      </c>
      <c r="AC4437" t="s">
        <v>52</v>
      </c>
      <c r="AD4437" t="s">
        <v>92</v>
      </c>
      <c r="AE4437">
        <f t="shared" si="69"/>
        <v>1</v>
      </c>
      <c r="AF4437">
        <v>1</v>
      </c>
      <c r="AG4437" t="str">
        <f>IF(Table2[[#This Row],[Avg Monthly GB Download]] &lt; 5, "Less than 5 GB", IF(Table2[[#This Row],[Avg Monthly GB Download]] &lt;= 10, "Between 5 and 10 GB", "10 or more GB"))</f>
        <v>Between 5 and 10 GB</v>
      </c>
    </row>
    <row r="4438" spans="1:33" x14ac:dyDescent="0.3">
      <c r="A4438" t="s">
        <v>8990</v>
      </c>
      <c r="B4438" t="s">
        <v>21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21</v>
      </c>
      <c r="I4438" t="s">
        <v>18</v>
      </c>
      <c r="J4438">
        <v>178.3</v>
      </c>
      <c r="K4438">
        <v>5</v>
      </c>
      <c r="L4438">
        <v>17</v>
      </c>
      <c r="M4438" t="s">
        <v>17</v>
      </c>
      <c r="N4438">
        <v>74</v>
      </c>
      <c r="O4438" t="s">
        <v>33</v>
      </c>
      <c r="P4438" t="s">
        <v>8991</v>
      </c>
      <c r="Q4438" t="s">
        <v>20</v>
      </c>
      <c r="R4438">
        <v>32</v>
      </c>
      <c r="S4438" t="s">
        <v>17</v>
      </c>
      <c r="T4438" t="s">
        <v>17</v>
      </c>
      <c r="U4438" t="s">
        <v>17</v>
      </c>
      <c r="V4438" t="str">
        <f>IF(Table2[[#This Row],[Age]] &lt; 30, "Under 30", IF(Table2[[#This Row],[Age]] &lt; 65, "Other", "Senior"))</f>
        <v>Other</v>
      </c>
      <c r="W4438">
        <v>0</v>
      </c>
      <c r="X4438" t="s">
        <v>21</v>
      </c>
      <c r="Y4438" t="s">
        <v>28</v>
      </c>
      <c r="Z4438" t="s">
        <v>29</v>
      </c>
      <c r="AA4438">
        <v>25</v>
      </c>
      <c r="AB4438">
        <v>775</v>
      </c>
      <c r="AC4438" t="s">
        <v>52</v>
      </c>
      <c r="AD4438" t="s">
        <v>98</v>
      </c>
      <c r="AE4438">
        <f t="shared" si="69"/>
        <v>1</v>
      </c>
      <c r="AF4438">
        <v>1</v>
      </c>
      <c r="AG4438" t="str">
        <f>IF(Table2[[#This Row],[Avg Monthly GB Download]] &lt; 5, "Less than 5 GB", IF(Table2[[#This Row],[Avg Monthly GB Download]] &lt;= 10, "Between 5 and 10 GB", "10 or more GB"))</f>
        <v>10 or more GB</v>
      </c>
    </row>
    <row r="4439" spans="1:33" x14ac:dyDescent="0.3">
      <c r="A4439" t="s">
        <v>8992</v>
      </c>
      <c r="B4439" t="s">
        <v>21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21</v>
      </c>
      <c r="I4439" t="s">
        <v>18</v>
      </c>
      <c r="J4439">
        <v>72.599999999999994</v>
      </c>
      <c r="K4439">
        <v>2</v>
      </c>
      <c r="L4439">
        <v>7</v>
      </c>
      <c r="M4439" t="s">
        <v>21</v>
      </c>
      <c r="N4439">
        <v>0</v>
      </c>
      <c r="O4439" t="s">
        <v>25</v>
      </c>
      <c r="P4439" t="s">
        <v>8993</v>
      </c>
      <c r="Q4439" t="s">
        <v>20</v>
      </c>
      <c r="R4439">
        <v>77</v>
      </c>
      <c r="S4439" t="s">
        <v>17</v>
      </c>
      <c r="T4439" t="s">
        <v>21</v>
      </c>
      <c r="U4439" t="s">
        <v>17</v>
      </c>
      <c r="V4439" t="str">
        <f>IF(Table2[[#This Row],[Age]] &lt; 30, "Under 30", IF(Table2[[#This Row],[Age]] &lt; 65, "Other", "Senior"))</f>
        <v>Senior</v>
      </c>
      <c r="W4439">
        <v>0</v>
      </c>
      <c r="X4439" t="s">
        <v>17</v>
      </c>
      <c r="Y4439" t="s">
        <v>28</v>
      </c>
      <c r="Z4439" t="s">
        <v>34</v>
      </c>
      <c r="AA4439">
        <v>45</v>
      </c>
      <c r="AB4439">
        <v>799</v>
      </c>
      <c r="AC4439" t="s">
        <v>52</v>
      </c>
      <c r="AD4439" t="s">
        <v>96</v>
      </c>
      <c r="AE4439">
        <f t="shared" si="69"/>
        <v>1</v>
      </c>
      <c r="AF4439">
        <v>1</v>
      </c>
      <c r="AG4439" t="str">
        <f>IF(Table2[[#This Row],[Avg Monthly GB Download]] &lt; 5, "Less than 5 GB", IF(Table2[[#This Row],[Avg Monthly GB Download]] &lt;= 10, "Between 5 and 10 GB", "10 or more GB"))</f>
        <v>Between 5 and 10 GB</v>
      </c>
    </row>
    <row r="4440" spans="1:33" x14ac:dyDescent="0.3">
      <c r="A4440" t="s">
        <v>8994</v>
      </c>
      <c r="B4440" t="s">
        <v>21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21</v>
      </c>
      <c r="I4440" t="s">
        <v>18</v>
      </c>
      <c r="J4440">
        <v>174</v>
      </c>
      <c r="K4440">
        <v>0</v>
      </c>
      <c r="L4440">
        <v>2</v>
      </c>
      <c r="M4440" t="s">
        <v>21</v>
      </c>
      <c r="N4440">
        <v>0</v>
      </c>
      <c r="O4440" t="s">
        <v>59</v>
      </c>
      <c r="P4440" t="s">
        <v>8995</v>
      </c>
      <c r="Q4440" t="s">
        <v>22</v>
      </c>
      <c r="R4440">
        <v>49</v>
      </c>
      <c r="S4440" t="s">
        <v>17</v>
      </c>
      <c r="T4440" t="s">
        <v>17</v>
      </c>
      <c r="U4440" t="s">
        <v>17</v>
      </c>
      <c r="V4440" t="str">
        <f>IF(Table2[[#This Row],[Age]] &lt; 30, "Under 30", IF(Table2[[#This Row],[Age]] &lt; 65, "Other", "Senior"))</f>
        <v>Other</v>
      </c>
      <c r="W4440">
        <v>0</v>
      </c>
      <c r="X4440" t="s">
        <v>17</v>
      </c>
      <c r="Y4440" t="s">
        <v>49</v>
      </c>
      <c r="Z4440" t="s">
        <v>34</v>
      </c>
      <c r="AA4440">
        <v>53</v>
      </c>
      <c r="AB4440">
        <v>3185</v>
      </c>
      <c r="AC4440" t="s">
        <v>52</v>
      </c>
      <c r="AD4440" t="s">
        <v>96</v>
      </c>
      <c r="AE4440">
        <f t="shared" si="69"/>
        <v>1</v>
      </c>
      <c r="AF4440">
        <v>1</v>
      </c>
      <c r="AG4440" t="str">
        <f>IF(Table2[[#This Row],[Avg Monthly GB Download]] &lt; 5, "Less than 5 GB", IF(Table2[[#This Row],[Avg Monthly GB Download]] &lt;= 10, "Between 5 and 10 GB", "10 or more GB"))</f>
        <v>Less than 5 GB</v>
      </c>
    </row>
    <row r="4441" spans="1:33" x14ac:dyDescent="0.3">
      <c r="A4441" t="s">
        <v>8996</v>
      </c>
      <c r="B4441" t="s">
        <v>21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21</v>
      </c>
      <c r="I4441" t="s">
        <v>18</v>
      </c>
      <c r="J4441">
        <v>2.4</v>
      </c>
      <c r="K4441">
        <v>2</v>
      </c>
      <c r="L4441">
        <v>2</v>
      </c>
      <c r="M4441" t="s">
        <v>21</v>
      </c>
      <c r="N4441">
        <v>0</v>
      </c>
      <c r="O4441" t="s">
        <v>40</v>
      </c>
      <c r="P4441" t="s">
        <v>8997</v>
      </c>
      <c r="Q4441" t="s">
        <v>22</v>
      </c>
      <c r="R4441">
        <v>63</v>
      </c>
      <c r="S4441" t="s">
        <v>17</v>
      </c>
      <c r="T4441" t="s">
        <v>17</v>
      </c>
      <c r="U4441" t="s">
        <v>17</v>
      </c>
      <c r="V4441" t="str">
        <f>IF(Table2[[#This Row],[Age]] &lt; 30, "Under 30", IF(Table2[[#This Row],[Age]] &lt; 65, "Other", "Senior"))</f>
        <v>Other</v>
      </c>
      <c r="W4441">
        <v>0</v>
      </c>
      <c r="X4441" t="s">
        <v>17</v>
      </c>
      <c r="Y4441" t="s">
        <v>28</v>
      </c>
      <c r="Z4441" t="s">
        <v>34</v>
      </c>
      <c r="AA4441">
        <v>44</v>
      </c>
      <c r="AB4441">
        <v>44</v>
      </c>
      <c r="AC4441" t="s">
        <v>52</v>
      </c>
      <c r="AD4441" t="s">
        <v>96</v>
      </c>
      <c r="AE4441">
        <f t="shared" si="69"/>
        <v>1</v>
      </c>
      <c r="AF4441">
        <v>1</v>
      </c>
      <c r="AG4441" t="str">
        <f>IF(Table2[[#This Row],[Avg Monthly GB Download]] &lt; 5, "Less than 5 GB", IF(Table2[[#This Row],[Avg Monthly GB Download]] &lt;= 10, "Between 5 and 10 GB", "10 or more GB"))</f>
        <v>Less than 5 GB</v>
      </c>
    </row>
    <row r="4442" spans="1:33" x14ac:dyDescent="0.3">
      <c r="A4442" t="s">
        <v>8998</v>
      </c>
      <c r="B4442" t="s">
        <v>21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21</v>
      </c>
      <c r="I4442" t="s">
        <v>18</v>
      </c>
      <c r="J4442">
        <v>126.4</v>
      </c>
      <c r="K4442">
        <v>2</v>
      </c>
      <c r="L4442">
        <v>4</v>
      </c>
      <c r="M4442" t="s">
        <v>21</v>
      </c>
      <c r="N4442">
        <v>0</v>
      </c>
      <c r="O4442" t="s">
        <v>51</v>
      </c>
      <c r="P4442" t="s">
        <v>8999</v>
      </c>
      <c r="Q4442" t="s">
        <v>22</v>
      </c>
      <c r="R4442">
        <v>55</v>
      </c>
      <c r="S4442" t="s">
        <v>17</v>
      </c>
      <c r="T4442" t="s">
        <v>17</v>
      </c>
      <c r="U4442" t="s">
        <v>17</v>
      </c>
      <c r="V4442" t="str">
        <f>IF(Table2[[#This Row],[Age]] &lt; 30, "Under 30", IF(Table2[[#This Row],[Age]] &lt; 65, "Other", "Senior"))</f>
        <v>Other</v>
      </c>
      <c r="W4442">
        <v>0</v>
      </c>
      <c r="X4442" t="s">
        <v>21</v>
      </c>
      <c r="Y4442" t="s">
        <v>28</v>
      </c>
      <c r="Z4442" t="s">
        <v>34</v>
      </c>
      <c r="AA4442">
        <v>58</v>
      </c>
      <c r="AB4442">
        <v>1419</v>
      </c>
      <c r="AC4442" t="s">
        <v>52</v>
      </c>
      <c r="AD4442" t="s">
        <v>53</v>
      </c>
      <c r="AE4442">
        <f t="shared" si="69"/>
        <v>1</v>
      </c>
      <c r="AF4442">
        <v>1</v>
      </c>
      <c r="AG4442" t="str">
        <f>IF(Table2[[#This Row],[Avg Monthly GB Download]] &lt; 5, "Less than 5 GB", IF(Table2[[#This Row],[Avg Monthly GB Download]] &lt;= 10, "Between 5 and 10 GB", "10 or more GB"))</f>
        <v>Less than 5 GB</v>
      </c>
    </row>
    <row r="4443" spans="1:33" x14ac:dyDescent="0.3">
      <c r="A4443" t="s">
        <v>9000</v>
      </c>
      <c r="B4443" t="s">
        <v>21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21</v>
      </c>
      <c r="I4443" t="s">
        <v>18</v>
      </c>
      <c r="J4443">
        <v>13.7</v>
      </c>
      <c r="K4443">
        <v>4</v>
      </c>
      <c r="L4443">
        <v>9</v>
      </c>
      <c r="M4443" t="s">
        <v>21</v>
      </c>
      <c r="N4443">
        <v>0</v>
      </c>
      <c r="O4443" t="s">
        <v>48</v>
      </c>
      <c r="P4443" t="s">
        <v>9001</v>
      </c>
      <c r="Q4443" t="s">
        <v>20</v>
      </c>
      <c r="R4443">
        <v>43</v>
      </c>
      <c r="S4443" t="s">
        <v>17</v>
      </c>
      <c r="T4443" t="s">
        <v>17</v>
      </c>
      <c r="U4443" t="s">
        <v>17</v>
      </c>
      <c r="V4443" t="str">
        <f>IF(Table2[[#This Row],[Age]] &lt; 30, "Under 30", IF(Table2[[#This Row],[Age]] &lt; 65, "Other", "Senior"))</f>
        <v>Other</v>
      </c>
      <c r="W4443">
        <v>0</v>
      </c>
      <c r="X4443" t="s">
        <v>17</v>
      </c>
      <c r="Y4443" t="s">
        <v>28</v>
      </c>
      <c r="Z4443" t="s">
        <v>34</v>
      </c>
      <c r="AA4443">
        <v>38</v>
      </c>
      <c r="AB4443">
        <v>107</v>
      </c>
      <c r="AC4443" t="s">
        <v>52</v>
      </c>
      <c r="AD4443" t="s">
        <v>53</v>
      </c>
      <c r="AE4443">
        <f t="shared" si="69"/>
        <v>1</v>
      </c>
      <c r="AF4443">
        <v>1</v>
      </c>
      <c r="AG4443" t="str">
        <f>IF(Table2[[#This Row],[Avg Monthly GB Download]] &lt; 5, "Less than 5 GB", IF(Table2[[#This Row],[Avg Monthly GB Download]] &lt;= 10, "Between 5 and 10 GB", "10 or more GB"))</f>
        <v>Between 5 and 10 GB</v>
      </c>
    </row>
    <row r="4444" spans="1:33" x14ac:dyDescent="0.3">
      <c r="A4444" t="s">
        <v>9002</v>
      </c>
      <c r="B4444" t="s">
        <v>21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21</v>
      </c>
      <c r="I4444" t="s">
        <v>18</v>
      </c>
      <c r="J4444">
        <v>0.3</v>
      </c>
      <c r="K4444">
        <v>3</v>
      </c>
      <c r="L4444">
        <v>12</v>
      </c>
      <c r="M4444" t="s">
        <v>21</v>
      </c>
      <c r="N4444">
        <v>0</v>
      </c>
      <c r="O4444" t="s">
        <v>78</v>
      </c>
      <c r="P4444" t="s">
        <v>9003</v>
      </c>
      <c r="Q4444" t="s">
        <v>20</v>
      </c>
      <c r="R4444">
        <v>75</v>
      </c>
      <c r="S4444" t="s">
        <v>17</v>
      </c>
      <c r="T4444" t="s">
        <v>21</v>
      </c>
      <c r="U4444" t="s">
        <v>17</v>
      </c>
      <c r="V4444" t="str">
        <f>IF(Table2[[#This Row],[Age]] &lt; 30, "Under 30", IF(Table2[[#This Row],[Age]] &lt; 65, "Other", "Senior"))</f>
        <v>Senior</v>
      </c>
      <c r="W4444">
        <v>0</v>
      </c>
      <c r="X4444" t="s">
        <v>17</v>
      </c>
      <c r="Y4444" t="s">
        <v>28</v>
      </c>
      <c r="Z4444" t="s">
        <v>34</v>
      </c>
      <c r="AA4444">
        <v>49</v>
      </c>
      <c r="AB4444">
        <v>49</v>
      </c>
      <c r="AC4444" t="s">
        <v>44</v>
      </c>
      <c r="AD4444" t="s">
        <v>88</v>
      </c>
      <c r="AE4444">
        <f t="shared" si="69"/>
        <v>1</v>
      </c>
      <c r="AF4444">
        <v>1</v>
      </c>
      <c r="AG4444" t="str">
        <f>IF(Table2[[#This Row],[Avg Monthly GB Download]] &lt; 5, "Less than 5 GB", IF(Table2[[#This Row],[Avg Monthly GB Download]] &lt;= 10, "Between 5 and 10 GB", "10 or more GB"))</f>
        <v>10 or more GB</v>
      </c>
    </row>
    <row r="4445" spans="1:33" x14ac:dyDescent="0.3">
      <c r="A4445" t="s">
        <v>9004</v>
      </c>
      <c r="B4445" t="s">
        <v>21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21</v>
      </c>
      <c r="I4445" t="s">
        <v>18</v>
      </c>
      <c r="J4445">
        <v>77.400000000000006</v>
      </c>
      <c r="K4445">
        <v>5</v>
      </c>
      <c r="L4445">
        <v>4</v>
      </c>
      <c r="M4445" t="s">
        <v>17</v>
      </c>
      <c r="N4445">
        <v>83</v>
      </c>
      <c r="O4445" t="s">
        <v>85</v>
      </c>
      <c r="P4445" t="s">
        <v>9005</v>
      </c>
      <c r="Q4445" t="s">
        <v>22</v>
      </c>
      <c r="R4445">
        <v>66</v>
      </c>
      <c r="S4445" t="s">
        <v>17</v>
      </c>
      <c r="T4445" t="s">
        <v>21</v>
      </c>
      <c r="U4445" t="s">
        <v>17</v>
      </c>
      <c r="V4445" t="str">
        <f>IF(Table2[[#This Row],[Age]] &lt; 30, "Under 30", IF(Table2[[#This Row],[Age]] &lt; 65, "Other", "Senior"))</f>
        <v>Senior</v>
      </c>
      <c r="W4445">
        <v>0</v>
      </c>
      <c r="X4445" t="s">
        <v>17</v>
      </c>
      <c r="Y4445" t="s">
        <v>28</v>
      </c>
      <c r="Z4445" t="s">
        <v>34</v>
      </c>
      <c r="AA4445">
        <v>56</v>
      </c>
      <c r="AB4445">
        <v>2430</v>
      </c>
      <c r="AC4445" t="s">
        <v>61</v>
      </c>
      <c r="AD4445" t="s">
        <v>101</v>
      </c>
      <c r="AE4445">
        <f t="shared" si="69"/>
        <v>1</v>
      </c>
      <c r="AF4445">
        <v>1</v>
      </c>
      <c r="AG4445" t="str">
        <f>IF(Table2[[#This Row],[Avg Monthly GB Download]] &lt; 5, "Less than 5 GB", IF(Table2[[#This Row],[Avg Monthly GB Download]] &lt;= 10, "Between 5 and 10 GB", "10 or more GB"))</f>
        <v>Less than 5 GB</v>
      </c>
    </row>
    <row r="4446" spans="1:33" x14ac:dyDescent="0.3">
      <c r="A4446" t="s">
        <v>9006</v>
      </c>
      <c r="B4446" t="s">
        <v>21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21</v>
      </c>
      <c r="I4446" t="s">
        <v>18</v>
      </c>
      <c r="J4446">
        <v>25.8</v>
      </c>
      <c r="K4446">
        <v>3</v>
      </c>
      <c r="L4446">
        <v>3</v>
      </c>
      <c r="M4446" t="s">
        <v>21</v>
      </c>
      <c r="N4446">
        <v>0</v>
      </c>
      <c r="O4446" t="s">
        <v>23</v>
      </c>
      <c r="P4446" t="s">
        <v>9007</v>
      </c>
      <c r="Q4446" t="s">
        <v>22</v>
      </c>
      <c r="R4446">
        <v>61</v>
      </c>
      <c r="S4446" t="s">
        <v>17</v>
      </c>
      <c r="T4446" t="s">
        <v>17</v>
      </c>
      <c r="U4446" t="s">
        <v>17</v>
      </c>
      <c r="V4446" t="str">
        <f>IF(Table2[[#This Row],[Age]] &lt; 30, "Under 30", IF(Table2[[#This Row],[Age]] &lt; 65, "Other", "Senior"))</f>
        <v>Other</v>
      </c>
      <c r="W4446">
        <v>0</v>
      </c>
      <c r="X4446" t="s">
        <v>17</v>
      </c>
      <c r="Y4446" t="s">
        <v>28</v>
      </c>
      <c r="Z4446" t="s">
        <v>34</v>
      </c>
      <c r="AA4446">
        <v>41</v>
      </c>
      <c r="AB4446">
        <v>170</v>
      </c>
      <c r="AC4446" t="s">
        <v>61</v>
      </c>
      <c r="AD4446" t="s">
        <v>62</v>
      </c>
      <c r="AE4446">
        <f t="shared" si="69"/>
        <v>1</v>
      </c>
      <c r="AF4446">
        <v>1</v>
      </c>
      <c r="AG4446" t="str">
        <f>IF(Table2[[#This Row],[Avg Monthly GB Download]] &lt; 5, "Less than 5 GB", IF(Table2[[#This Row],[Avg Monthly GB Download]] &lt;= 10, "Between 5 and 10 GB", "10 or more GB"))</f>
        <v>Less than 5 GB</v>
      </c>
    </row>
    <row r="4447" spans="1:33" x14ac:dyDescent="0.3">
      <c r="A4447" t="s">
        <v>9008</v>
      </c>
      <c r="B4447" t="s">
        <v>21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17</v>
      </c>
      <c r="I4447" t="s">
        <v>84</v>
      </c>
      <c r="J4447">
        <v>0</v>
      </c>
      <c r="K4447">
        <v>3</v>
      </c>
      <c r="L4447">
        <v>6</v>
      </c>
      <c r="M4447" t="s">
        <v>21</v>
      </c>
      <c r="N4447">
        <v>0</v>
      </c>
      <c r="O4447" t="s">
        <v>50</v>
      </c>
      <c r="P4447" t="s">
        <v>9009</v>
      </c>
      <c r="Q4447" t="s">
        <v>22</v>
      </c>
      <c r="R4447">
        <v>77</v>
      </c>
      <c r="S4447" t="s">
        <v>17</v>
      </c>
      <c r="T4447" t="s">
        <v>21</v>
      </c>
      <c r="U4447" t="s">
        <v>17</v>
      </c>
      <c r="V4447" t="str">
        <f>IF(Table2[[#This Row],[Age]] &lt; 30, "Under 30", IF(Table2[[#This Row],[Age]] &lt; 65, "Other", "Senior"))</f>
        <v>Senior</v>
      </c>
      <c r="W4447">
        <v>0</v>
      </c>
      <c r="X4447" t="s">
        <v>17</v>
      </c>
      <c r="Y4447" t="s">
        <v>94</v>
      </c>
      <c r="Z4447" t="s">
        <v>34</v>
      </c>
      <c r="AA4447">
        <v>35</v>
      </c>
      <c r="AB4447">
        <v>862</v>
      </c>
      <c r="AC4447" t="s">
        <v>52</v>
      </c>
      <c r="AD4447" t="s">
        <v>53</v>
      </c>
      <c r="AE4447">
        <f t="shared" si="69"/>
        <v>1</v>
      </c>
      <c r="AF4447">
        <v>1</v>
      </c>
      <c r="AG4447" t="str">
        <f>IF(Table2[[#This Row],[Avg Monthly GB Download]] &lt; 5, "Less than 5 GB", IF(Table2[[#This Row],[Avg Monthly GB Download]] &lt;= 10, "Between 5 and 10 GB", "10 or more GB"))</f>
        <v>Between 5 and 10 GB</v>
      </c>
    </row>
    <row r="4448" spans="1:33" x14ac:dyDescent="0.3">
      <c r="A4448" t="s">
        <v>9010</v>
      </c>
      <c r="B4448" t="s">
        <v>21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21</v>
      </c>
      <c r="I4448" t="s">
        <v>18</v>
      </c>
      <c r="J4448">
        <v>238</v>
      </c>
      <c r="K4448">
        <v>3</v>
      </c>
      <c r="L4448">
        <v>2</v>
      </c>
      <c r="M4448" t="s">
        <v>21</v>
      </c>
      <c r="N4448">
        <v>0</v>
      </c>
      <c r="O4448" t="s">
        <v>33</v>
      </c>
      <c r="P4448" t="s">
        <v>9011</v>
      </c>
      <c r="Q4448" t="s">
        <v>20</v>
      </c>
      <c r="R4448">
        <v>49</v>
      </c>
      <c r="S4448" t="s">
        <v>17</v>
      </c>
      <c r="T4448" t="s">
        <v>17</v>
      </c>
      <c r="U4448" t="s">
        <v>17</v>
      </c>
      <c r="V4448" t="str">
        <f>IF(Table2[[#This Row],[Age]] &lt; 30, "Under 30", IF(Table2[[#This Row],[Age]] &lt; 65, "Other", "Senior"))</f>
        <v>Other</v>
      </c>
      <c r="W4448">
        <v>0</v>
      </c>
      <c r="X4448" t="s">
        <v>17</v>
      </c>
      <c r="Y4448" t="s">
        <v>94</v>
      </c>
      <c r="Z4448" t="s">
        <v>34</v>
      </c>
      <c r="AA4448">
        <v>33</v>
      </c>
      <c r="AB4448">
        <v>1861</v>
      </c>
      <c r="AC4448" t="s">
        <v>61</v>
      </c>
      <c r="AD4448" t="s">
        <v>93</v>
      </c>
      <c r="AE4448">
        <f t="shared" si="69"/>
        <v>1</v>
      </c>
      <c r="AF4448">
        <v>1</v>
      </c>
      <c r="AG4448" t="str">
        <f>IF(Table2[[#This Row],[Avg Monthly GB Download]] &lt; 5, "Less than 5 GB", IF(Table2[[#This Row],[Avg Monthly GB Download]] &lt;= 10, "Between 5 and 10 GB", "10 or more GB"))</f>
        <v>Less than 5 GB</v>
      </c>
    </row>
    <row r="4449" spans="1:33" x14ac:dyDescent="0.3">
      <c r="A4449" t="s">
        <v>9012</v>
      </c>
      <c r="B4449" t="s">
        <v>21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21</v>
      </c>
      <c r="I4449" t="s">
        <v>18</v>
      </c>
      <c r="J4449">
        <v>17.899999999999999</v>
      </c>
      <c r="K4449">
        <v>5</v>
      </c>
      <c r="L4449">
        <v>10</v>
      </c>
      <c r="M4449" t="s">
        <v>21</v>
      </c>
      <c r="N4449">
        <v>0</v>
      </c>
      <c r="O4449" t="s">
        <v>64</v>
      </c>
      <c r="P4449" t="s">
        <v>9013</v>
      </c>
      <c r="Q4449" t="s">
        <v>20</v>
      </c>
      <c r="R4449">
        <v>29</v>
      </c>
      <c r="S4449" t="s">
        <v>21</v>
      </c>
      <c r="T4449" t="s">
        <v>17</v>
      </c>
      <c r="U4449" t="s">
        <v>17</v>
      </c>
      <c r="V4449" t="str">
        <f>IF(Table2[[#This Row],[Age]] &lt; 30, "Under 30", IF(Table2[[#This Row],[Age]] &lt; 65, "Other", "Senior"))</f>
        <v>Under 30</v>
      </c>
      <c r="W4449">
        <v>0</v>
      </c>
      <c r="X4449" t="s">
        <v>21</v>
      </c>
      <c r="Y4449" t="s">
        <v>94</v>
      </c>
      <c r="Z4449" t="s">
        <v>34</v>
      </c>
      <c r="AA4449">
        <v>38</v>
      </c>
      <c r="AB4449">
        <v>159</v>
      </c>
      <c r="AC4449" t="s">
        <v>61</v>
      </c>
      <c r="AD4449" t="s">
        <v>83</v>
      </c>
      <c r="AE4449">
        <f t="shared" si="69"/>
        <v>1</v>
      </c>
      <c r="AF4449">
        <v>1</v>
      </c>
      <c r="AG4449" t="str">
        <f>IF(Table2[[#This Row],[Avg Monthly GB Download]] &lt; 5, "Less than 5 GB", IF(Table2[[#This Row],[Avg Monthly GB Download]] &lt;= 10, "Between 5 and 10 GB", "10 or more GB"))</f>
        <v>Between 5 and 10 GB</v>
      </c>
    </row>
    <row r="4450" spans="1:33" x14ac:dyDescent="0.3">
      <c r="A4450" t="s">
        <v>9014</v>
      </c>
      <c r="B4450" t="s">
        <v>21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21</v>
      </c>
      <c r="I4450" t="s">
        <v>18</v>
      </c>
      <c r="J4450">
        <v>151.19999999999999</v>
      </c>
      <c r="K4450">
        <v>1</v>
      </c>
      <c r="L4450">
        <v>2</v>
      </c>
      <c r="M4450" t="s">
        <v>21</v>
      </c>
      <c r="N4450">
        <v>0</v>
      </c>
      <c r="O4450" t="s">
        <v>42</v>
      </c>
      <c r="P4450" t="s">
        <v>9015</v>
      </c>
      <c r="Q4450" t="s">
        <v>22</v>
      </c>
      <c r="R4450">
        <v>82</v>
      </c>
      <c r="S4450" t="s">
        <v>17</v>
      </c>
      <c r="T4450" t="s">
        <v>21</v>
      </c>
      <c r="U4450" t="s">
        <v>17</v>
      </c>
      <c r="V4450" t="str">
        <f>IF(Table2[[#This Row],[Age]] &lt; 30, "Under 30", IF(Table2[[#This Row],[Age]] &lt; 65, "Other", "Senior"))</f>
        <v>Senior</v>
      </c>
      <c r="W4450">
        <v>0</v>
      </c>
      <c r="X4450" t="s">
        <v>17</v>
      </c>
      <c r="Y4450" t="s">
        <v>28</v>
      </c>
      <c r="Z4450" t="s">
        <v>34</v>
      </c>
      <c r="AA4450">
        <v>59</v>
      </c>
      <c r="AB4450">
        <v>2114</v>
      </c>
      <c r="AC4450" t="s">
        <v>44</v>
      </c>
      <c r="AD4450" t="s">
        <v>97</v>
      </c>
      <c r="AE4450">
        <f t="shared" si="69"/>
        <v>1</v>
      </c>
      <c r="AF4450">
        <v>1</v>
      </c>
      <c r="AG4450" t="str">
        <f>IF(Table2[[#This Row],[Avg Monthly GB Download]] &lt; 5, "Less than 5 GB", IF(Table2[[#This Row],[Avg Monthly GB Download]] &lt;= 10, "Between 5 and 10 GB", "10 or more GB"))</f>
        <v>Less than 5 GB</v>
      </c>
    </row>
    <row r="4451" spans="1:33" x14ac:dyDescent="0.3">
      <c r="A4451" t="s">
        <v>9016</v>
      </c>
      <c r="B4451" t="s">
        <v>21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21</v>
      </c>
      <c r="I4451" t="s">
        <v>18</v>
      </c>
      <c r="J4451">
        <v>6.7</v>
      </c>
      <c r="K4451">
        <v>1</v>
      </c>
      <c r="L4451">
        <v>3</v>
      </c>
      <c r="M4451" t="s">
        <v>21</v>
      </c>
      <c r="N4451">
        <v>0</v>
      </c>
      <c r="O4451" t="s">
        <v>78</v>
      </c>
      <c r="P4451" t="s">
        <v>9017</v>
      </c>
      <c r="Q4451" t="s">
        <v>22</v>
      </c>
      <c r="R4451">
        <v>63</v>
      </c>
      <c r="S4451" t="s">
        <v>17</v>
      </c>
      <c r="T4451" t="s">
        <v>17</v>
      </c>
      <c r="U4451" t="s">
        <v>17</v>
      </c>
      <c r="V4451" t="str">
        <f>IF(Table2[[#This Row],[Age]] &lt; 30, "Under 30", IF(Table2[[#This Row],[Age]] &lt; 65, "Other", "Senior"))</f>
        <v>Other</v>
      </c>
      <c r="W4451">
        <v>0</v>
      </c>
      <c r="X4451" t="s">
        <v>17</v>
      </c>
      <c r="Y4451" t="s">
        <v>28</v>
      </c>
      <c r="Z4451" t="s">
        <v>29</v>
      </c>
      <c r="AA4451">
        <v>42</v>
      </c>
      <c r="AB4451">
        <v>42</v>
      </c>
      <c r="AC4451" t="s">
        <v>44</v>
      </c>
      <c r="AD4451" t="s">
        <v>45</v>
      </c>
      <c r="AE4451">
        <f t="shared" si="69"/>
        <v>1</v>
      </c>
      <c r="AF4451">
        <v>1</v>
      </c>
      <c r="AG4451" t="str">
        <f>IF(Table2[[#This Row],[Avg Monthly GB Download]] &lt; 5, "Less than 5 GB", IF(Table2[[#This Row],[Avg Monthly GB Download]] &lt;= 10, "Between 5 and 10 GB", "10 or more GB"))</f>
        <v>Less than 5 GB</v>
      </c>
    </row>
    <row r="4452" spans="1:33" x14ac:dyDescent="0.3">
      <c r="A4452" t="s">
        <v>9018</v>
      </c>
      <c r="B4452" t="s">
        <v>21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21</v>
      </c>
      <c r="I4452" t="s">
        <v>18</v>
      </c>
      <c r="J4452">
        <v>142.19999999999999</v>
      </c>
      <c r="K4452">
        <v>2</v>
      </c>
      <c r="L4452">
        <v>15</v>
      </c>
      <c r="M4452" t="s">
        <v>17</v>
      </c>
      <c r="N4452">
        <v>0</v>
      </c>
      <c r="O4452" t="s">
        <v>59</v>
      </c>
      <c r="P4452" t="s">
        <v>9019</v>
      </c>
      <c r="Q4452" t="s">
        <v>20</v>
      </c>
      <c r="R4452">
        <v>29</v>
      </c>
      <c r="S4452" t="s">
        <v>21</v>
      </c>
      <c r="T4452" t="s">
        <v>17</v>
      </c>
      <c r="U4452" t="s">
        <v>17</v>
      </c>
      <c r="V4452" t="str">
        <f>IF(Table2[[#This Row],[Age]] &lt; 30, "Under 30", IF(Table2[[#This Row],[Age]] &lt; 65, "Other", "Senior"))</f>
        <v>Under 30</v>
      </c>
      <c r="W4452">
        <v>0</v>
      </c>
      <c r="X4452" t="s">
        <v>21</v>
      </c>
      <c r="Y4452" t="s">
        <v>94</v>
      </c>
      <c r="Z4452" t="s">
        <v>29</v>
      </c>
      <c r="AA4452">
        <v>51</v>
      </c>
      <c r="AB4452">
        <v>1839</v>
      </c>
      <c r="AC4452" t="s">
        <v>44</v>
      </c>
      <c r="AD4452" t="s">
        <v>95</v>
      </c>
      <c r="AE4452">
        <f t="shared" si="69"/>
        <v>1</v>
      </c>
      <c r="AF4452">
        <v>1</v>
      </c>
      <c r="AG4452" t="str">
        <f>IF(Table2[[#This Row],[Avg Monthly GB Download]] &lt; 5, "Less than 5 GB", IF(Table2[[#This Row],[Avg Monthly GB Download]] &lt;= 10, "Between 5 and 10 GB", "10 or more GB"))</f>
        <v>10 or more GB</v>
      </c>
    </row>
    <row r="4453" spans="1:33" x14ac:dyDescent="0.3">
      <c r="A4453" t="s">
        <v>9020</v>
      </c>
      <c r="B4453" t="s">
        <v>21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21</v>
      </c>
      <c r="I4453" t="s">
        <v>18</v>
      </c>
      <c r="J4453">
        <v>8.1</v>
      </c>
      <c r="K4453">
        <v>0</v>
      </c>
      <c r="L4453">
        <v>15</v>
      </c>
      <c r="M4453" t="s">
        <v>21</v>
      </c>
      <c r="N4453">
        <v>0</v>
      </c>
      <c r="O4453" t="s">
        <v>77</v>
      </c>
      <c r="P4453" t="s">
        <v>9021</v>
      </c>
      <c r="Q4453" t="s">
        <v>22</v>
      </c>
      <c r="R4453">
        <v>48</v>
      </c>
      <c r="S4453" t="s">
        <v>17</v>
      </c>
      <c r="T4453" t="s">
        <v>17</v>
      </c>
      <c r="U4453" t="s">
        <v>17</v>
      </c>
      <c r="V4453" t="str">
        <f>IF(Table2[[#This Row],[Age]] &lt; 30, "Under 30", IF(Table2[[#This Row],[Age]] &lt; 65, "Other", "Senior"))</f>
        <v>Other</v>
      </c>
      <c r="W4453">
        <v>0</v>
      </c>
      <c r="X4453" t="s">
        <v>21</v>
      </c>
      <c r="Y4453" t="s">
        <v>28</v>
      </c>
      <c r="Z4453" t="s">
        <v>34</v>
      </c>
      <c r="AA4453">
        <v>49</v>
      </c>
      <c r="AB4453">
        <v>184</v>
      </c>
      <c r="AC4453" t="s">
        <v>52</v>
      </c>
      <c r="AD4453" t="s">
        <v>92</v>
      </c>
      <c r="AE4453">
        <f t="shared" si="69"/>
        <v>1</v>
      </c>
      <c r="AF4453">
        <v>1</v>
      </c>
      <c r="AG4453" t="str">
        <f>IF(Table2[[#This Row],[Avg Monthly GB Download]] &lt; 5, "Less than 5 GB", IF(Table2[[#This Row],[Avg Monthly GB Download]] &lt;= 10, "Between 5 and 10 GB", "10 or more GB"))</f>
        <v>10 or more GB</v>
      </c>
    </row>
    <row r="4454" spans="1:33" x14ac:dyDescent="0.3">
      <c r="A4454" t="s">
        <v>9022</v>
      </c>
      <c r="B4454" t="s">
        <v>21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21</v>
      </c>
      <c r="I4454" t="s">
        <v>18</v>
      </c>
      <c r="J4454">
        <v>240.8</v>
      </c>
      <c r="K4454">
        <v>4</v>
      </c>
      <c r="L4454">
        <v>12</v>
      </c>
      <c r="M4454" t="s">
        <v>21</v>
      </c>
      <c r="N4454">
        <v>0</v>
      </c>
      <c r="O4454" t="s">
        <v>55</v>
      </c>
      <c r="P4454" t="s">
        <v>9023</v>
      </c>
      <c r="Q4454" t="s">
        <v>20</v>
      </c>
      <c r="R4454">
        <v>42</v>
      </c>
      <c r="S4454" t="s">
        <v>17</v>
      </c>
      <c r="T4454" t="s">
        <v>17</v>
      </c>
      <c r="U4454" t="s">
        <v>17</v>
      </c>
      <c r="V4454" t="str">
        <f>IF(Table2[[#This Row],[Age]] &lt; 30, "Under 30", IF(Table2[[#This Row],[Age]] &lt; 65, "Other", "Senior"))</f>
        <v>Other</v>
      </c>
      <c r="W4454">
        <v>0</v>
      </c>
      <c r="X4454" t="s">
        <v>21</v>
      </c>
      <c r="Y4454" t="s">
        <v>49</v>
      </c>
      <c r="Z4454" t="s">
        <v>34</v>
      </c>
      <c r="AA4454">
        <v>39</v>
      </c>
      <c r="AB4454">
        <v>2170</v>
      </c>
      <c r="AC4454" t="s">
        <v>61</v>
      </c>
      <c r="AD4454" t="s">
        <v>101</v>
      </c>
      <c r="AE4454">
        <f t="shared" si="69"/>
        <v>1</v>
      </c>
      <c r="AF4454">
        <v>1</v>
      </c>
      <c r="AG4454" t="str">
        <f>IF(Table2[[#This Row],[Avg Monthly GB Download]] &lt; 5, "Less than 5 GB", IF(Table2[[#This Row],[Avg Monthly GB Download]] &lt;= 10, "Between 5 and 10 GB", "10 or more GB"))</f>
        <v>10 or more GB</v>
      </c>
    </row>
    <row r="4455" spans="1:33" x14ac:dyDescent="0.3">
      <c r="A4455" t="s">
        <v>9024</v>
      </c>
      <c r="B4455" t="s">
        <v>21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21</v>
      </c>
      <c r="I4455" t="s">
        <v>18</v>
      </c>
      <c r="J4455">
        <v>46.2</v>
      </c>
      <c r="K4455">
        <v>5</v>
      </c>
      <c r="L4455">
        <v>27</v>
      </c>
      <c r="M4455" t="s">
        <v>21</v>
      </c>
      <c r="N4455">
        <v>0</v>
      </c>
      <c r="O4455" t="s">
        <v>23</v>
      </c>
      <c r="P4455" t="s">
        <v>9025</v>
      </c>
      <c r="Q4455" t="s">
        <v>20</v>
      </c>
      <c r="R4455">
        <v>21</v>
      </c>
      <c r="S4455" t="s">
        <v>21</v>
      </c>
      <c r="T4455" t="s">
        <v>17</v>
      </c>
      <c r="U4455" t="s">
        <v>17</v>
      </c>
      <c r="V4455" t="str">
        <f>IF(Table2[[#This Row],[Age]] &lt; 30, "Under 30", IF(Table2[[#This Row],[Age]] &lt; 65, "Other", "Senior"))</f>
        <v>Under 30</v>
      </c>
      <c r="W4455">
        <v>0</v>
      </c>
      <c r="X4455" t="s">
        <v>17</v>
      </c>
      <c r="Y4455" t="s">
        <v>28</v>
      </c>
      <c r="Z4455" t="s">
        <v>34</v>
      </c>
      <c r="AA4455">
        <v>39</v>
      </c>
      <c r="AB4455">
        <v>1173</v>
      </c>
      <c r="AC4455" t="s">
        <v>61</v>
      </c>
      <c r="AD4455" t="s">
        <v>62</v>
      </c>
      <c r="AE4455">
        <f t="shared" si="69"/>
        <v>1</v>
      </c>
      <c r="AF4455">
        <v>1</v>
      </c>
      <c r="AG4455" t="str">
        <f>IF(Table2[[#This Row],[Avg Monthly GB Download]] &lt; 5, "Less than 5 GB", IF(Table2[[#This Row],[Avg Monthly GB Download]] &lt;= 10, "Between 5 and 10 GB", "10 or more GB"))</f>
        <v>10 or more GB</v>
      </c>
    </row>
    <row r="4456" spans="1:33" x14ac:dyDescent="0.3">
      <c r="A4456" t="s">
        <v>9026</v>
      </c>
      <c r="B4456" t="s">
        <v>21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21</v>
      </c>
      <c r="I4456" t="s">
        <v>18</v>
      </c>
      <c r="J4456">
        <v>134.4</v>
      </c>
      <c r="K4456">
        <v>5</v>
      </c>
      <c r="L4456">
        <v>13</v>
      </c>
      <c r="M4456" t="s">
        <v>21</v>
      </c>
      <c r="N4456">
        <v>0</v>
      </c>
      <c r="O4456" t="s">
        <v>59</v>
      </c>
      <c r="P4456" t="s">
        <v>9027</v>
      </c>
      <c r="Q4456" t="s">
        <v>20</v>
      </c>
      <c r="R4456">
        <v>35</v>
      </c>
      <c r="S4456" t="s">
        <v>17</v>
      </c>
      <c r="T4456" t="s">
        <v>17</v>
      </c>
      <c r="U4456" t="s">
        <v>17</v>
      </c>
      <c r="V4456" t="str">
        <f>IF(Table2[[#This Row],[Age]] &lt; 30, "Under 30", IF(Table2[[#This Row],[Age]] &lt; 65, "Other", "Senior"))</f>
        <v>Other</v>
      </c>
      <c r="W4456">
        <v>0</v>
      </c>
      <c r="X4456" t="s">
        <v>17</v>
      </c>
      <c r="Y4456" t="s">
        <v>28</v>
      </c>
      <c r="Z4456" t="s">
        <v>34</v>
      </c>
      <c r="AA4456">
        <v>45</v>
      </c>
      <c r="AB4456">
        <v>954</v>
      </c>
      <c r="AC4456" t="s">
        <v>61</v>
      </c>
      <c r="AD4456" t="s">
        <v>104</v>
      </c>
      <c r="AE4456">
        <f t="shared" si="69"/>
        <v>1</v>
      </c>
      <c r="AF4456">
        <v>1</v>
      </c>
      <c r="AG4456" t="str">
        <f>IF(Table2[[#This Row],[Avg Monthly GB Download]] &lt; 5, "Less than 5 GB", IF(Table2[[#This Row],[Avg Monthly GB Download]] &lt;= 10, "Between 5 and 10 GB", "10 or more GB"))</f>
        <v>10 or more GB</v>
      </c>
    </row>
    <row r="4457" spans="1:33" x14ac:dyDescent="0.3">
      <c r="A4457" t="s">
        <v>9028</v>
      </c>
      <c r="B4457" t="s">
        <v>21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21</v>
      </c>
      <c r="I4457" t="s">
        <v>18</v>
      </c>
      <c r="J4457">
        <v>13.4</v>
      </c>
      <c r="K4457">
        <v>0</v>
      </c>
      <c r="L4457">
        <v>1</v>
      </c>
      <c r="M4457" t="s">
        <v>21</v>
      </c>
      <c r="N4457">
        <v>0</v>
      </c>
      <c r="O4457" t="s">
        <v>69</v>
      </c>
      <c r="P4457" t="s">
        <v>9029</v>
      </c>
      <c r="Q4457" t="s">
        <v>22</v>
      </c>
      <c r="R4457">
        <v>55</v>
      </c>
      <c r="S4457" t="s">
        <v>17</v>
      </c>
      <c r="T4457" t="s">
        <v>17</v>
      </c>
      <c r="U4457" t="s">
        <v>17</v>
      </c>
      <c r="V4457" t="str">
        <f>IF(Table2[[#This Row],[Age]] &lt; 30, "Under 30", IF(Table2[[#This Row],[Age]] &lt; 65, "Other", "Senior"))</f>
        <v>Other</v>
      </c>
      <c r="W4457">
        <v>0</v>
      </c>
      <c r="X4457" t="s">
        <v>21</v>
      </c>
      <c r="Y4457" t="s">
        <v>28</v>
      </c>
      <c r="Z4457" t="s">
        <v>34</v>
      </c>
      <c r="AA4457">
        <v>41</v>
      </c>
      <c r="AB4457">
        <v>120</v>
      </c>
      <c r="AC4457" t="s">
        <v>61</v>
      </c>
      <c r="AD4457" t="s">
        <v>93</v>
      </c>
      <c r="AE4457">
        <f t="shared" si="69"/>
        <v>1</v>
      </c>
      <c r="AF4457">
        <v>1</v>
      </c>
      <c r="AG4457" t="str">
        <f>IF(Table2[[#This Row],[Avg Monthly GB Download]] &lt; 5, "Less than 5 GB", IF(Table2[[#This Row],[Avg Monthly GB Download]] &lt;= 10, "Between 5 and 10 GB", "10 or more GB"))</f>
        <v>Less than 5 GB</v>
      </c>
    </row>
    <row r="4458" spans="1:33" x14ac:dyDescent="0.3">
      <c r="A4458" t="s">
        <v>9030</v>
      </c>
      <c r="B4458" t="s">
        <v>21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17</v>
      </c>
      <c r="I4458" t="s">
        <v>84</v>
      </c>
      <c r="J4458">
        <v>0</v>
      </c>
      <c r="K4458">
        <v>1</v>
      </c>
      <c r="L4458">
        <v>7</v>
      </c>
      <c r="M4458" t="s">
        <v>21</v>
      </c>
      <c r="N4458">
        <v>0</v>
      </c>
      <c r="O4458" t="s">
        <v>54</v>
      </c>
      <c r="P4458" t="s">
        <v>9031</v>
      </c>
      <c r="Q4458" t="s">
        <v>22</v>
      </c>
      <c r="R4458">
        <v>70</v>
      </c>
      <c r="S4458" t="s">
        <v>17</v>
      </c>
      <c r="T4458" t="s">
        <v>21</v>
      </c>
      <c r="U4458" t="s">
        <v>17</v>
      </c>
      <c r="V4458" t="str">
        <f>IF(Table2[[#This Row],[Age]] &lt; 30, "Under 30", IF(Table2[[#This Row],[Age]] &lt; 65, "Other", "Senior"))</f>
        <v>Senior</v>
      </c>
      <c r="W4458">
        <v>0</v>
      </c>
      <c r="X4458" t="s">
        <v>21</v>
      </c>
      <c r="Y4458" t="s">
        <v>94</v>
      </c>
      <c r="Z4458" t="s">
        <v>34</v>
      </c>
      <c r="AA4458">
        <v>62</v>
      </c>
      <c r="AB4458">
        <v>2504</v>
      </c>
      <c r="AC4458" t="s">
        <v>35</v>
      </c>
      <c r="AD4458" t="s">
        <v>100</v>
      </c>
      <c r="AE4458">
        <f t="shared" si="69"/>
        <v>1</v>
      </c>
      <c r="AF4458">
        <v>1</v>
      </c>
      <c r="AG4458" t="str">
        <f>IF(Table2[[#This Row],[Avg Monthly GB Download]] &lt; 5, "Less than 5 GB", IF(Table2[[#This Row],[Avg Monthly GB Download]] &lt;= 10, "Between 5 and 10 GB", "10 or more GB"))</f>
        <v>Between 5 and 10 GB</v>
      </c>
    </row>
    <row r="4459" spans="1:33" x14ac:dyDescent="0.3">
      <c r="A4459" t="s">
        <v>9032</v>
      </c>
      <c r="B4459" t="s">
        <v>21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21</v>
      </c>
      <c r="I4459" t="s">
        <v>18</v>
      </c>
      <c r="J4459">
        <v>69.3</v>
      </c>
      <c r="K4459">
        <v>5</v>
      </c>
      <c r="L4459">
        <v>17</v>
      </c>
      <c r="M4459" t="s">
        <v>17</v>
      </c>
      <c r="N4459">
        <v>5</v>
      </c>
      <c r="O4459" t="s">
        <v>48</v>
      </c>
      <c r="P4459" t="s">
        <v>9033</v>
      </c>
      <c r="Q4459" t="s">
        <v>20</v>
      </c>
      <c r="R4459">
        <v>29</v>
      </c>
      <c r="S4459" t="s">
        <v>21</v>
      </c>
      <c r="T4459" t="s">
        <v>17</v>
      </c>
      <c r="U4459" t="s">
        <v>17</v>
      </c>
      <c r="V4459" t="str">
        <f>IF(Table2[[#This Row],[Age]] &lt; 30, "Under 30", IF(Table2[[#This Row],[Age]] &lt; 65, "Other", "Senior"))</f>
        <v>Under 30</v>
      </c>
      <c r="W4459">
        <v>0</v>
      </c>
      <c r="X4459" t="s">
        <v>21</v>
      </c>
      <c r="Y4459" t="s">
        <v>94</v>
      </c>
      <c r="Z4459" t="s">
        <v>34</v>
      </c>
      <c r="AA4459">
        <v>35</v>
      </c>
      <c r="AB4459">
        <v>721</v>
      </c>
      <c r="AC4459" t="s">
        <v>86</v>
      </c>
      <c r="AD4459" t="s">
        <v>99</v>
      </c>
      <c r="AE4459">
        <f t="shared" si="69"/>
        <v>1</v>
      </c>
      <c r="AF4459">
        <v>1</v>
      </c>
      <c r="AG4459" t="str">
        <f>IF(Table2[[#This Row],[Avg Monthly GB Download]] &lt; 5, "Less than 5 GB", IF(Table2[[#This Row],[Avg Monthly GB Download]] &lt;= 10, "Between 5 and 10 GB", "10 or more GB"))</f>
        <v>10 or more GB</v>
      </c>
    </row>
    <row r="4460" spans="1:33" x14ac:dyDescent="0.3">
      <c r="A4460" t="s">
        <v>9034</v>
      </c>
      <c r="B4460" t="s">
        <v>21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17</v>
      </c>
      <c r="I4460" t="s">
        <v>84</v>
      </c>
      <c r="J4460">
        <v>0</v>
      </c>
      <c r="K4460">
        <v>5</v>
      </c>
      <c r="L4460">
        <v>7</v>
      </c>
      <c r="M4460" t="s">
        <v>21</v>
      </c>
      <c r="N4460">
        <v>0</v>
      </c>
      <c r="O4460" t="s">
        <v>80</v>
      </c>
      <c r="P4460" t="s">
        <v>9035</v>
      </c>
      <c r="Q4460" t="s">
        <v>22</v>
      </c>
      <c r="R4460">
        <v>39</v>
      </c>
      <c r="S4460" t="s">
        <v>17</v>
      </c>
      <c r="T4460" t="s">
        <v>17</v>
      </c>
      <c r="U4460" t="s">
        <v>17</v>
      </c>
      <c r="V4460" t="str">
        <f>IF(Table2[[#This Row],[Age]] &lt; 30, "Under 30", IF(Table2[[#This Row],[Age]] &lt; 65, "Other", "Senior"))</f>
        <v>Other</v>
      </c>
      <c r="W4460">
        <v>0</v>
      </c>
      <c r="X4460" t="s">
        <v>17</v>
      </c>
      <c r="Y4460" t="s">
        <v>28</v>
      </c>
      <c r="Z4460" t="s">
        <v>34</v>
      </c>
      <c r="AA4460">
        <v>28</v>
      </c>
      <c r="AB4460">
        <v>28</v>
      </c>
      <c r="AC4460" t="s">
        <v>86</v>
      </c>
      <c r="AD4460" t="s">
        <v>87</v>
      </c>
      <c r="AE4460">
        <f t="shared" si="69"/>
        <v>1</v>
      </c>
      <c r="AF4460">
        <v>1</v>
      </c>
      <c r="AG4460" t="str">
        <f>IF(Table2[[#This Row],[Avg Monthly GB Download]] &lt; 5, "Less than 5 GB", IF(Table2[[#This Row],[Avg Monthly GB Download]] &lt;= 10, "Between 5 and 10 GB", "10 or more GB"))</f>
        <v>Between 5 and 10 GB</v>
      </c>
    </row>
    <row r="4461" spans="1:33" x14ac:dyDescent="0.3">
      <c r="A4461" t="s">
        <v>9036</v>
      </c>
      <c r="B4461" t="s">
        <v>21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21</v>
      </c>
      <c r="I4461" t="s">
        <v>18</v>
      </c>
      <c r="J4461">
        <v>50.2</v>
      </c>
      <c r="K4461">
        <v>3</v>
      </c>
      <c r="L4461">
        <v>7</v>
      </c>
      <c r="M4461" t="s">
        <v>21</v>
      </c>
      <c r="N4461">
        <v>0</v>
      </c>
      <c r="O4461" t="s">
        <v>64</v>
      </c>
      <c r="P4461" t="s">
        <v>9037</v>
      </c>
      <c r="Q4461" t="s">
        <v>22</v>
      </c>
      <c r="R4461">
        <v>40</v>
      </c>
      <c r="S4461" t="s">
        <v>17</v>
      </c>
      <c r="T4461" t="s">
        <v>17</v>
      </c>
      <c r="U4461" t="s">
        <v>17</v>
      </c>
      <c r="V4461" t="str">
        <f>IF(Table2[[#This Row],[Age]] &lt; 30, "Under 30", IF(Table2[[#This Row],[Age]] &lt; 65, "Other", "Senior"))</f>
        <v>Other</v>
      </c>
      <c r="W4461">
        <v>0</v>
      </c>
      <c r="X4461" t="s">
        <v>17</v>
      </c>
      <c r="Y4461" t="s">
        <v>28</v>
      </c>
      <c r="Z4461" t="s">
        <v>34</v>
      </c>
      <c r="AA4461">
        <v>33</v>
      </c>
      <c r="AB4461">
        <v>359</v>
      </c>
      <c r="AC4461" t="s">
        <v>86</v>
      </c>
      <c r="AD4461" t="s">
        <v>87</v>
      </c>
      <c r="AE4461">
        <f t="shared" si="69"/>
        <v>1</v>
      </c>
      <c r="AF4461">
        <v>1</v>
      </c>
      <c r="AG4461" t="str">
        <f>IF(Table2[[#This Row],[Avg Monthly GB Download]] &lt; 5, "Less than 5 GB", IF(Table2[[#This Row],[Avg Monthly GB Download]] &lt;= 10, "Between 5 and 10 GB", "10 or more GB"))</f>
        <v>Between 5 and 10 GB</v>
      </c>
    </row>
    <row r="4462" spans="1:33" x14ac:dyDescent="0.3">
      <c r="A4462" t="s">
        <v>9038</v>
      </c>
      <c r="B4462" t="s">
        <v>21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21</v>
      </c>
      <c r="I4462" t="s">
        <v>18</v>
      </c>
      <c r="J4462">
        <v>4.7</v>
      </c>
      <c r="K4462">
        <v>4</v>
      </c>
      <c r="L4462">
        <v>6</v>
      </c>
      <c r="M4462" t="s">
        <v>21</v>
      </c>
      <c r="N4462">
        <v>0</v>
      </c>
      <c r="O4462" t="s">
        <v>59</v>
      </c>
      <c r="P4462" t="s">
        <v>9039</v>
      </c>
      <c r="Q4462" t="s">
        <v>20</v>
      </c>
      <c r="R4462">
        <v>57</v>
      </c>
      <c r="S4462" t="s">
        <v>17</v>
      </c>
      <c r="T4462" t="s">
        <v>17</v>
      </c>
      <c r="U4462" t="s">
        <v>17</v>
      </c>
      <c r="V4462" t="str">
        <f>IF(Table2[[#This Row],[Age]] &lt; 30, "Under 30", IF(Table2[[#This Row],[Age]] &lt; 65, "Other", "Senior"))</f>
        <v>Other</v>
      </c>
      <c r="W4462">
        <v>0</v>
      </c>
      <c r="X4462" t="s">
        <v>17</v>
      </c>
      <c r="Y4462" t="s">
        <v>28</v>
      </c>
      <c r="Z4462" t="s">
        <v>29</v>
      </c>
      <c r="AA4462">
        <v>32</v>
      </c>
      <c r="AB4462">
        <v>32</v>
      </c>
      <c r="AC4462" t="s">
        <v>86</v>
      </c>
      <c r="AD4462" t="s">
        <v>87</v>
      </c>
      <c r="AE4462">
        <f t="shared" si="69"/>
        <v>1</v>
      </c>
      <c r="AF4462">
        <v>1</v>
      </c>
      <c r="AG4462" t="str">
        <f>IF(Table2[[#This Row],[Avg Monthly GB Download]] &lt; 5, "Less than 5 GB", IF(Table2[[#This Row],[Avg Monthly GB Download]] &lt;= 10, "Between 5 and 10 GB", "10 or more GB"))</f>
        <v>Between 5 and 10 GB</v>
      </c>
    </row>
    <row r="4463" spans="1:33" x14ac:dyDescent="0.3">
      <c r="A4463" t="s">
        <v>9040</v>
      </c>
      <c r="B4463" t="s">
        <v>21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21</v>
      </c>
      <c r="I4463" t="s">
        <v>18</v>
      </c>
      <c r="J4463">
        <v>259</v>
      </c>
      <c r="K4463">
        <v>0</v>
      </c>
      <c r="L4463">
        <v>2</v>
      </c>
      <c r="M4463" t="s">
        <v>21</v>
      </c>
      <c r="N4463">
        <v>0</v>
      </c>
      <c r="O4463" t="s">
        <v>75</v>
      </c>
      <c r="P4463" t="s">
        <v>9041</v>
      </c>
      <c r="Q4463" t="s">
        <v>20</v>
      </c>
      <c r="R4463">
        <v>55</v>
      </c>
      <c r="S4463" t="s">
        <v>17</v>
      </c>
      <c r="T4463" t="s">
        <v>17</v>
      </c>
      <c r="U4463" t="s">
        <v>17</v>
      </c>
      <c r="V4463" t="str">
        <f>IF(Table2[[#This Row],[Age]] &lt; 30, "Under 30", IF(Table2[[#This Row],[Age]] &lt; 65, "Other", "Senior"))</f>
        <v>Other</v>
      </c>
      <c r="W4463">
        <v>0</v>
      </c>
      <c r="X4463" t="s">
        <v>21</v>
      </c>
      <c r="Y4463" t="s">
        <v>94</v>
      </c>
      <c r="Z4463" t="s">
        <v>34</v>
      </c>
      <c r="AA4463">
        <v>45</v>
      </c>
      <c r="AB4463">
        <v>3335</v>
      </c>
      <c r="AC4463" t="s">
        <v>52</v>
      </c>
      <c r="AD4463" t="s">
        <v>92</v>
      </c>
      <c r="AE4463">
        <f t="shared" si="69"/>
        <v>1</v>
      </c>
      <c r="AF4463">
        <v>1</v>
      </c>
      <c r="AG4463" t="str">
        <f>IF(Table2[[#This Row],[Avg Monthly GB Download]] &lt; 5, "Less than 5 GB", IF(Table2[[#This Row],[Avg Monthly GB Download]] &lt;= 10, "Between 5 and 10 GB", "10 or more GB"))</f>
        <v>Less than 5 GB</v>
      </c>
    </row>
    <row r="4464" spans="1:33" x14ac:dyDescent="0.3">
      <c r="A4464" t="s">
        <v>9042</v>
      </c>
      <c r="B4464" t="s">
        <v>21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17</v>
      </c>
      <c r="I4464" t="s">
        <v>84</v>
      </c>
      <c r="J4464">
        <v>0</v>
      </c>
      <c r="K4464">
        <v>4</v>
      </c>
      <c r="L4464">
        <v>6</v>
      </c>
      <c r="M4464" t="s">
        <v>21</v>
      </c>
      <c r="N4464">
        <v>0</v>
      </c>
      <c r="O4464" t="s">
        <v>80</v>
      </c>
      <c r="P4464" t="s">
        <v>9043</v>
      </c>
      <c r="Q4464" t="s">
        <v>20</v>
      </c>
      <c r="R4464">
        <v>22</v>
      </c>
      <c r="S4464" t="s">
        <v>21</v>
      </c>
      <c r="T4464" t="s">
        <v>17</v>
      </c>
      <c r="U4464" t="s">
        <v>17</v>
      </c>
      <c r="V4464" t="str">
        <f>IF(Table2[[#This Row],[Age]] &lt; 30, "Under 30", IF(Table2[[#This Row],[Age]] &lt; 65, "Other", "Senior"))</f>
        <v>Under 30</v>
      </c>
      <c r="W4464">
        <v>0</v>
      </c>
      <c r="X4464" t="s">
        <v>17</v>
      </c>
      <c r="Y4464" t="s">
        <v>28</v>
      </c>
      <c r="Z4464" t="s">
        <v>29</v>
      </c>
      <c r="AA4464">
        <v>13</v>
      </c>
      <c r="AB4464">
        <v>41</v>
      </c>
      <c r="AC4464" t="s">
        <v>52</v>
      </c>
      <c r="AD4464" t="s">
        <v>92</v>
      </c>
      <c r="AE4464">
        <f t="shared" si="69"/>
        <v>1</v>
      </c>
      <c r="AF4464">
        <v>1</v>
      </c>
      <c r="AG4464" t="str">
        <f>IF(Table2[[#This Row],[Avg Monthly GB Download]] &lt; 5, "Less than 5 GB", IF(Table2[[#This Row],[Avg Monthly GB Download]] &lt;= 10, "Between 5 and 10 GB", "10 or more GB"))</f>
        <v>Between 5 and 10 GB</v>
      </c>
    </row>
    <row r="4465" spans="1:33" x14ac:dyDescent="0.3">
      <c r="A4465" t="s">
        <v>9044</v>
      </c>
      <c r="B4465" t="s">
        <v>21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21</v>
      </c>
      <c r="I4465" t="s">
        <v>18</v>
      </c>
      <c r="J4465">
        <v>2</v>
      </c>
      <c r="K4465">
        <v>2</v>
      </c>
      <c r="L4465">
        <v>10</v>
      </c>
      <c r="M4465" t="s">
        <v>21</v>
      </c>
      <c r="N4465">
        <v>0</v>
      </c>
      <c r="O4465" t="s">
        <v>33</v>
      </c>
      <c r="P4465" t="s">
        <v>9045</v>
      </c>
      <c r="Q4465" t="s">
        <v>20</v>
      </c>
      <c r="R4465">
        <v>53</v>
      </c>
      <c r="S4465" t="s">
        <v>17</v>
      </c>
      <c r="T4465" t="s">
        <v>17</v>
      </c>
      <c r="U4465" t="s">
        <v>17</v>
      </c>
      <c r="V4465" t="str">
        <f>IF(Table2[[#This Row],[Age]] &lt; 30, "Under 30", IF(Table2[[#This Row],[Age]] &lt; 65, "Other", "Senior"))</f>
        <v>Other</v>
      </c>
      <c r="W4465">
        <v>0</v>
      </c>
      <c r="X4465" t="s">
        <v>17</v>
      </c>
      <c r="Y4465" t="s">
        <v>28</v>
      </c>
      <c r="Z4465" t="s">
        <v>34</v>
      </c>
      <c r="AA4465">
        <v>46</v>
      </c>
      <c r="AB4465">
        <v>46</v>
      </c>
      <c r="AC4465" t="s">
        <v>86</v>
      </c>
      <c r="AD4465" t="s">
        <v>99</v>
      </c>
      <c r="AE4465">
        <f t="shared" si="69"/>
        <v>1</v>
      </c>
      <c r="AF4465">
        <v>1</v>
      </c>
      <c r="AG4465" t="str">
        <f>IF(Table2[[#This Row],[Avg Monthly GB Download]] &lt; 5, "Less than 5 GB", IF(Table2[[#This Row],[Avg Monthly GB Download]] &lt;= 10, "Between 5 and 10 GB", "10 or more GB"))</f>
        <v>Between 5 and 10 GB</v>
      </c>
    </row>
    <row r="4466" spans="1:33" x14ac:dyDescent="0.3">
      <c r="A4466" t="s">
        <v>9046</v>
      </c>
      <c r="B4466" t="s">
        <v>21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21</v>
      </c>
      <c r="I4466" t="s">
        <v>18</v>
      </c>
      <c r="J4466">
        <v>121.9</v>
      </c>
      <c r="K4466">
        <v>3</v>
      </c>
      <c r="L4466">
        <v>6</v>
      </c>
      <c r="M4466" t="s">
        <v>17</v>
      </c>
      <c r="N4466">
        <v>0</v>
      </c>
      <c r="O4466" t="s">
        <v>69</v>
      </c>
      <c r="P4466" t="s">
        <v>9047</v>
      </c>
      <c r="Q4466" t="s">
        <v>20</v>
      </c>
      <c r="R4466">
        <v>45</v>
      </c>
      <c r="S4466" t="s">
        <v>17</v>
      </c>
      <c r="T4466" t="s">
        <v>17</v>
      </c>
      <c r="U4466" t="s">
        <v>17</v>
      </c>
      <c r="V4466" t="str">
        <f>IF(Table2[[#This Row],[Age]] &lt; 30, "Under 30", IF(Table2[[#This Row],[Age]] &lt; 65, "Other", "Senior"))</f>
        <v>Other</v>
      </c>
      <c r="W4466">
        <v>0</v>
      </c>
      <c r="X4466" t="s">
        <v>21</v>
      </c>
      <c r="Y4466" t="s">
        <v>28</v>
      </c>
      <c r="Z4466" t="s">
        <v>34</v>
      </c>
      <c r="AA4466">
        <v>68</v>
      </c>
      <c r="AB4466">
        <v>3300</v>
      </c>
      <c r="AC4466" t="s">
        <v>52</v>
      </c>
      <c r="AD4466" t="s">
        <v>92</v>
      </c>
      <c r="AE4466">
        <f t="shared" si="69"/>
        <v>1</v>
      </c>
      <c r="AF4466">
        <v>1</v>
      </c>
      <c r="AG4466" t="str">
        <f>IF(Table2[[#This Row],[Avg Monthly GB Download]] &lt; 5, "Less than 5 GB", IF(Table2[[#This Row],[Avg Monthly GB Download]] &lt;= 10, "Between 5 and 10 GB", "10 or more GB"))</f>
        <v>Between 5 and 10 GB</v>
      </c>
    </row>
    <row r="4467" spans="1:33" x14ac:dyDescent="0.3">
      <c r="A4467" t="s">
        <v>9048</v>
      </c>
      <c r="B4467" t="s">
        <v>21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21</v>
      </c>
      <c r="I4467" t="s">
        <v>18</v>
      </c>
      <c r="J4467">
        <v>31.3</v>
      </c>
      <c r="K4467">
        <v>3</v>
      </c>
      <c r="L4467">
        <v>2</v>
      </c>
      <c r="M4467" t="s">
        <v>21</v>
      </c>
      <c r="N4467">
        <v>0</v>
      </c>
      <c r="O4467" t="s">
        <v>26</v>
      </c>
      <c r="P4467" t="s">
        <v>9049</v>
      </c>
      <c r="Q4467" t="s">
        <v>22</v>
      </c>
      <c r="R4467">
        <v>30</v>
      </c>
      <c r="S4467" t="s">
        <v>17</v>
      </c>
      <c r="T4467" t="s">
        <v>17</v>
      </c>
      <c r="U4467" t="s">
        <v>17</v>
      </c>
      <c r="V4467" t="str">
        <f>IF(Table2[[#This Row],[Age]] &lt; 30, "Under 30", IF(Table2[[#This Row],[Age]] &lt; 65, "Other", "Senior"))</f>
        <v>Other</v>
      </c>
      <c r="W4467">
        <v>0</v>
      </c>
      <c r="X4467" t="s">
        <v>17</v>
      </c>
      <c r="Y4467" t="s">
        <v>28</v>
      </c>
      <c r="Z4467" t="s">
        <v>34</v>
      </c>
      <c r="AA4467">
        <v>32</v>
      </c>
      <c r="AB4467">
        <v>561</v>
      </c>
      <c r="AC4467" t="s">
        <v>35</v>
      </c>
      <c r="AD4467" t="s">
        <v>105</v>
      </c>
      <c r="AE4467">
        <f t="shared" si="69"/>
        <v>1</v>
      </c>
      <c r="AF4467">
        <v>1</v>
      </c>
      <c r="AG4467" t="str">
        <f>IF(Table2[[#This Row],[Avg Monthly GB Download]] &lt; 5, "Less than 5 GB", IF(Table2[[#This Row],[Avg Monthly GB Download]] &lt;= 10, "Between 5 and 10 GB", "10 or more GB"))</f>
        <v>Less than 5 GB</v>
      </c>
    </row>
    <row r="4468" spans="1:33" x14ac:dyDescent="0.3">
      <c r="A4468" t="s">
        <v>9050</v>
      </c>
      <c r="B4468" t="s">
        <v>21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21</v>
      </c>
      <c r="I4468" t="s">
        <v>18</v>
      </c>
      <c r="J4468">
        <v>3.6</v>
      </c>
      <c r="K4468">
        <v>3</v>
      </c>
      <c r="L4468">
        <v>2</v>
      </c>
      <c r="M4468" t="s">
        <v>21</v>
      </c>
      <c r="N4468">
        <v>0</v>
      </c>
      <c r="O4468" t="s">
        <v>73</v>
      </c>
      <c r="P4468" t="s">
        <v>9051</v>
      </c>
      <c r="Q4468" t="s">
        <v>22</v>
      </c>
      <c r="R4468">
        <v>75</v>
      </c>
      <c r="S4468" t="s">
        <v>17</v>
      </c>
      <c r="T4468" t="s">
        <v>21</v>
      </c>
      <c r="U4468" t="s">
        <v>17</v>
      </c>
      <c r="V4468" t="str">
        <f>IF(Table2[[#This Row],[Age]] &lt; 30, "Under 30", IF(Table2[[#This Row],[Age]] &lt; 65, "Other", "Senior"))</f>
        <v>Senior</v>
      </c>
      <c r="W4468">
        <v>0</v>
      </c>
      <c r="X4468" t="s">
        <v>17</v>
      </c>
      <c r="Y4468" t="s">
        <v>28</v>
      </c>
      <c r="Z4468" t="s">
        <v>34</v>
      </c>
      <c r="AA4468">
        <v>34</v>
      </c>
      <c r="AB4468">
        <v>34</v>
      </c>
      <c r="AC4468" t="s">
        <v>35</v>
      </c>
      <c r="AD4468" t="s">
        <v>36</v>
      </c>
      <c r="AE4468">
        <f t="shared" si="69"/>
        <v>1</v>
      </c>
      <c r="AF4468">
        <v>1</v>
      </c>
      <c r="AG4468" t="str">
        <f>IF(Table2[[#This Row],[Avg Monthly GB Download]] &lt; 5, "Less than 5 GB", IF(Table2[[#This Row],[Avg Monthly GB Download]] &lt;= 10, "Between 5 and 10 GB", "10 or more GB"))</f>
        <v>Less than 5 GB</v>
      </c>
    </row>
    <row r="4469" spans="1:33" x14ac:dyDescent="0.3">
      <c r="A4469" t="s">
        <v>9052</v>
      </c>
      <c r="B4469" t="s">
        <v>21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21</v>
      </c>
      <c r="I4469" t="s">
        <v>18</v>
      </c>
      <c r="J4469">
        <v>56</v>
      </c>
      <c r="K4469">
        <v>0</v>
      </c>
      <c r="L4469">
        <v>2</v>
      </c>
      <c r="M4469" t="s">
        <v>21</v>
      </c>
      <c r="N4469">
        <v>0</v>
      </c>
      <c r="O4469" t="s">
        <v>24</v>
      </c>
      <c r="P4469" t="s">
        <v>9053</v>
      </c>
      <c r="Q4469" t="s">
        <v>22</v>
      </c>
      <c r="R4469">
        <v>61</v>
      </c>
      <c r="S4469" t="s">
        <v>17</v>
      </c>
      <c r="T4469" t="s">
        <v>17</v>
      </c>
      <c r="U4469" t="s">
        <v>17</v>
      </c>
      <c r="V4469" t="str">
        <f>IF(Table2[[#This Row],[Age]] &lt; 30, "Under 30", IF(Table2[[#This Row],[Age]] &lt; 65, "Other", "Senior"))</f>
        <v>Other</v>
      </c>
      <c r="W4469">
        <v>0</v>
      </c>
      <c r="X4469" t="s">
        <v>17</v>
      </c>
      <c r="Y4469" t="s">
        <v>28</v>
      </c>
      <c r="Z4469" t="s">
        <v>34</v>
      </c>
      <c r="AA4469">
        <v>52</v>
      </c>
      <c r="AB4469">
        <v>1030</v>
      </c>
      <c r="AC4469" t="s">
        <v>35</v>
      </c>
      <c r="AD4469" t="s">
        <v>36</v>
      </c>
      <c r="AE4469">
        <f t="shared" si="69"/>
        <v>1</v>
      </c>
      <c r="AF4469">
        <v>1</v>
      </c>
      <c r="AG4469" t="str">
        <f>IF(Table2[[#This Row],[Avg Monthly GB Download]] &lt; 5, "Less than 5 GB", IF(Table2[[#This Row],[Avg Monthly GB Download]] &lt;= 10, "Between 5 and 10 GB", "10 or more GB"))</f>
        <v>Less than 5 GB</v>
      </c>
    </row>
    <row r="4470" spans="1:33" x14ac:dyDescent="0.3">
      <c r="A4470" t="s">
        <v>9054</v>
      </c>
      <c r="B4470" t="s">
        <v>21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17</v>
      </c>
      <c r="I4470" t="s">
        <v>84</v>
      </c>
      <c r="J4470">
        <v>0</v>
      </c>
      <c r="K4470">
        <v>2</v>
      </c>
      <c r="L4470">
        <v>1</v>
      </c>
      <c r="M4470" t="s">
        <v>21</v>
      </c>
      <c r="N4470">
        <v>0</v>
      </c>
      <c r="O4470" t="s">
        <v>75</v>
      </c>
      <c r="P4470" t="s">
        <v>9055</v>
      </c>
      <c r="Q4470" t="s">
        <v>20</v>
      </c>
      <c r="R4470">
        <v>45</v>
      </c>
      <c r="S4470" t="s">
        <v>17</v>
      </c>
      <c r="T4470" t="s">
        <v>17</v>
      </c>
      <c r="U4470" t="s">
        <v>17</v>
      </c>
      <c r="V4470" t="str">
        <f>IF(Table2[[#This Row],[Age]] &lt; 30, "Under 30", IF(Table2[[#This Row],[Age]] &lt; 65, "Other", "Senior"))</f>
        <v>Other</v>
      </c>
      <c r="W4470">
        <v>0</v>
      </c>
      <c r="X4470" t="s">
        <v>17</v>
      </c>
      <c r="Y4470" t="s">
        <v>28</v>
      </c>
      <c r="Z4470" t="s">
        <v>34</v>
      </c>
      <c r="AA4470">
        <v>49</v>
      </c>
      <c r="AB4470">
        <v>282</v>
      </c>
      <c r="AC4470" t="s">
        <v>35</v>
      </c>
      <c r="AD4470" t="s">
        <v>36</v>
      </c>
      <c r="AE4470">
        <f t="shared" si="69"/>
        <v>1</v>
      </c>
      <c r="AF4470">
        <v>1</v>
      </c>
      <c r="AG4470" t="str">
        <f>IF(Table2[[#This Row],[Avg Monthly GB Download]] &lt; 5, "Less than 5 GB", IF(Table2[[#This Row],[Avg Monthly GB Download]] &lt;= 10, "Between 5 and 10 GB", "10 or more GB"))</f>
        <v>Less than 5 GB</v>
      </c>
    </row>
    <row r="4471" spans="1:33" x14ac:dyDescent="0.3">
      <c r="A4471" t="s">
        <v>9056</v>
      </c>
      <c r="B4471" t="s">
        <v>21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21</v>
      </c>
      <c r="I4471" t="s">
        <v>18</v>
      </c>
      <c r="J4471">
        <v>2.5</v>
      </c>
      <c r="K4471">
        <v>4</v>
      </c>
      <c r="L4471">
        <v>11</v>
      </c>
      <c r="M4471" t="s">
        <v>21</v>
      </c>
      <c r="N4471">
        <v>0</v>
      </c>
      <c r="O4471" t="s">
        <v>23</v>
      </c>
      <c r="P4471" t="s">
        <v>9057</v>
      </c>
      <c r="Q4471" t="s">
        <v>22</v>
      </c>
      <c r="R4471">
        <v>62</v>
      </c>
      <c r="S4471" t="s">
        <v>17</v>
      </c>
      <c r="T4471" t="s">
        <v>17</v>
      </c>
      <c r="U4471" t="s">
        <v>17</v>
      </c>
      <c r="V4471" t="str">
        <f>IF(Table2[[#This Row],[Age]] &lt; 30, "Under 30", IF(Table2[[#This Row],[Age]] &lt; 65, "Other", "Senior"))</f>
        <v>Other</v>
      </c>
      <c r="W4471">
        <v>0</v>
      </c>
      <c r="X4471" t="s">
        <v>17</v>
      </c>
      <c r="Y4471" t="s">
        <v>28</v>
      </c>
      <c r="Z4471" t="s">
        <v>29</v>
      </c>
      <c r="AA4471">
        <v>51</v>
      </c>
      <c r="AB4471">
        <v>51</v>
      </c>
      <c r="AC4471" t="s">
        <v>52</v>
      </c>
      <c r="AD4471" t="s">
        <v>92</v>
      </c>
      <c r="AE4471">
        <f t="shared" si="69"/>
        <v>1</v>
      </c>
      <c r="AF4471">
        <v>1</v>
      </c>
      <c r="AG4471" t="str">
        <f>IF(Table2[[#This Row],[Avg Monthly GB Download]] &lt; 5, "Less than 5 GB", IF(Table2[[#This Row],[Avg Monthly GB Download]] &lt;= 10, "Between 5 and 10 GB", "10 or more GB"))</f>
        <v>10 or more GB</v>
      </c>
    </row>
    <row r="4472" spans="1:33" x14ac:dyDescent="0.3">
      <c r="A4472" t="s">
        <v>9058</v>
      </c>
      <c r="B4472" t="s">
        <v>21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21</v>
      </c>
      <c r="I4472" t="s">
        <v>18</v>
      </c>
      <c r="J4472">
        <v>227</v>
      </c>
      <c r="K4472">
        <v>4</v>
      </c>
      <c r="L4472">
        <v>15</v>
      </c>
      <c r="M4472" t="s">
        <v>21</v>
      </c>
      <c r="N4472">
        <v>0</v>
      </c>
      <c r="O4472" t="s">
        <v>70</v>
      </c>
      <c r="P4472" t="s">
        <v>9059</v>
      </c>
      <c r="Q4472" t="s">
        <v>20</v>
      </c>
      <c r="R4472">
        <v>44</v>
      </c>
      <c r="S4472" t="s">
        <v>17</v>
      </c>
      <c r="T4472" t="s">
        <v>17</v>
      </c>
      <c r="U4472" t="s">
        <v>17</v>
      </c>
      <c r="V4472" t="str">
        <f>IF(Table2[[#This Row],[Age]] &lt; 30, "Under 30", IF(Table2[[#This Row],[Age]] &lt; 65, "Other", "Senior"))</f>
        <v>Other</v>
      </c>
      <c r="W4472">
        <v>0</v>
      </c>
      <c r="X4472" t="s">
        <v>17</v>
      </c>
      <c r="Y4472" t="s">
        <v>94</v>
      </c>
      <c r="Z4472" t="s">
        <v>91</v>
      </c>
      <c r="AA4472">
        <v>38</v>
      </c>
      <c r="AB4472">
        <v>1850</v>
      </c>
      <c r="AC4472" t="s">
        <v>52</v>
      </c>
      <c r="AD4472" t="s">
        <v>98</v>
      </c>
      <c r="AE4472">
        <f t="shared" si="69"/>
        <v>1</v>
      </c>
      <c r="AF4472">
        <v>1</v>
      </c>
      <c r="AG4472" t="str">
        <f>IF(Table2[[#This Row],[Avg Monthly GB Download]] &lt; 5, "Less than 5 GB", IF(Table2[[#This Row],[Avg Monthly GB Download]] &lt;= 10, "Between 5 and 10 GB", "10 or more GB"))</f>
        <v>10 or more GB</v>
      </c>
    </row>
    <row r="4473" spans="1:33" x14ac:dyDescent="0.3">
      <c r="A4473" t="s">
        <v>9060</v>
      </c>
      <c r="B4473" t="s">
        <v>21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21</v>
      </c>
      <c r="I4473" t="s">
        <v>18</v>
      </c>
      <c r="J4473">
        <v>13.5</v>
      </c>
      <c r="K4473">
        <v>5</v>
      </c>
      <c r="L4473">
        <v>0</v>
      </c>
      <c r="M4473" t="s">
        <v>17</v>
      </c>
      <c r="N4473">
        <v>0</v>
      </c>
      <c r="O4473" t="s">
        <v>81</v>
      </c>
      <c r="P4473" t="s">
        <v>9061</v>
      </c>
      <c r="Q4473" t="s">
        <v>22</v>
      </c>
      <c r="R4473">
        <v>40</v>
      </c>
      <c r="S4473" t="s">
        <v>17</v>
      </c>
      <c r="T4473" t="s">
        <v>17</v>
      </c>
      <c r="U4473" t="s">
        <v>17</v>
      </c>
      <c r="V4473" t="str">
        <f>IF(Table2[[#This Row],[Age]] &lt; 30, "Under 30", IF(Table2[[#This Row],[Age]] &lt; 65, "Other", "Senior"))</f>
        <v>Other</v>
      </c>
      <c r="W4473">
        <v>0</v>
      </c>
      <c r="X4473" t="s">
        <v>17</v>
      </c>
      <c r="Y4473" t="s">
        <v>28</v>
      </c>
      <c r="Z4473" t="s">
        <v>29</v>
      </c>
      <c r="AA4473">
        <v>12</v>
      </c>
      <c r="AB4473">
        <v>30</v>
      </c>
      <c r="AC4473" t="s">
        <v>86</v>
      </c>
      <c r="AD4473" t="s">
        <v>87</v>
      </c>
      <c r="AE4473">
        <f t="shared" si="69"/>
        <v>1</v>
      </c>
      <c r="AF4473">
        <v>1</v>
      </c>
      <c r="AG4473" t="str">
        <f>IF(Table2[[#This Row],[Avg Monthly GB Download]] &lt; 5, "Less than 5 GB", IF(Table2[[#This Row],[Avg Monthly GB Download]] &lt;= 10, "Between 5 and 10 GB", "10 or more GB"))</f>
        <v>Less than 5 GB</v>
      </c>
    </row>
    <row r="4474" spans="1:33" x14ac:dyDescent="0.3">
      <c r="A4474" t="s">
        <v>9062</v>
      </c>
      <c r="B4474" t="s">
        <v>21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21</v>
      </c>
      <c r="I4474" t="s">
        <v>18</v>
      </c>
      <c r="J4474">
        <v>5.0999999999999996</v>
      </c>
      <c r="K4474">
        <v>1</v>
      </c>
      <c r="L4474">
        <v>5</v>
      </c>
      <c r="M4474" t="s">
        <v>21</v>
      </c>
      <c r="N4474">
        <v>0</v>
      </c>
      <c r="O4474" t="s">
        <v>67</v>
      </c>
      <c r="P4474" t="s">
        <v>9063</v>
      </c>
      <c r="Q4474" t="s">
        <v>20</v>
      </c>
      <c r="R4474">
        <v>74</v>
      </c>
      <c r="S4474" t="s">
        <v>17</v>
      </c>
      <c r="T4474" t="s">
        <v>21</v>
      </c>
      <c r="U4474" t="s">
        <v>17</v>
      </c>
      <c r="V4474" t="str">
        <f>IF(Table2[[#This Row],[Age]] &lt; 30, "Under 30", IF(Table2[[#This Row],[Age]] &lt; 65, "Other", "Senior"))</f>
        <v>Senior</v>
      </c>
      <c r="W4474">
        <v>0</v>
      </c>
      <c r="X4474" t="s">
        <v>21</v>
      </c>
      <c r="Y4474" t="s">
        <v>28</v>
      </c>
      <c r="Z4474" t="s">
        <v>34</v>
      </c>
      <c r="AA4474">
        <v>36</v>
      </c>
      <c r="AB4474">
        <v>68</v>
      </c>
      <c r="AC4474" t="s">
        <v>52</v>
      </c>
      <c r="AD4474" t="s">
        <v>53</v>
      </c>
      <c r="AE4474">
        <f t="shared" si="69"/>
        <v>1</v>
      </c>
      <c r="AF4474">
        <v>1</v>
      </c>
      <c r="AG4474" t="str">
        <f>IF(Table2[[#This Row],[Avg Monthly GB Download]] &lt; 5, "Less than 5 GB", IF(Table2[[#This Row],[Avg Monthly GB Download]] &lt;= 10, "Between 5 and 10 GB", "10 or more GB"))</f>
        <v>Between 5 and 10 GB</v>
      </c>
    </row>
    <row r="4475" spans="1:33" x14ac:dyDescent="0.3">
      <c r="A4475" t="s">
        <v>9064</v>
      </c>
      <c r="B4475" t="s">
        <v>21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21</v>
      </c>
      <c r="I4475" t="s">
        <v>18</v>
      </c>
      <c r="J4475">
        <v>4.7</v>
      </c>
      <c r="K4475">
        <v>5</v>
      </c>
      <c r="L4475">
        <v>5</v>
      </c>
      <c r="M4475" t="s">
        <v>21</v>
      </c>
      <c r="N4475">
        <v>0</v>
      </c>
      <c r="O4475" t="s">
        <v>71</v>
      </c>
      <c r="P4475" t="s">
        <v>9065</v>
      </c>
      <c r="Q4475" t="s">
        <v>20</v>
      </c>
      <c r="R4475">
        <v>40</v>
      </c>
      <c r="S4475" t="s">
        <v>17</v>
      </c>
      <c r="T4475" t="s">
        <v>17</v>
      </c>
      <c r="U4475" t="s">
        <v>17</v>
      </c>
      <c r="V4475" t="str">
        <f>IF(Table2[[#This Row],[Age]] &lt; 30, "Under 30", IF(Table2[[#This Row],[Age]] &lt; 65, "Other", "Senior"))</f>
        <v>Other</v>
      </c>
      <c r="W4475">
        <v>0</v>
      </c>
      <c r="X4475" t="s">
        <v>17</v>
      </c>
      <c r="Y4475" t="s">
        <v>28</v>
      </c>
      <c r="Z4475" t="s">
        <v>34</v>
      </c>
      <c r="AA4475">
        <v>36</v>
      </c>
      <c r="AB4475">
        <v>36</v>
      </c>
      <c r="AC4475" t="s">
        <v>52</v>
      </c>
      <c r="AD4475" t="s">
        <v>92</v>
      </c>
      <c r="AE4475">
        <f t="shared" si="69"/>
        <v>1</v>
      </c>
      <c r="AF4475">
        <v>1</v>
      </c>
      <c r="AG4475" t="str">
        <f>IF(Table2[[#This Row],[Avg Monthly GB Download]] &lt; 5, "Less than 5 GB", IF(Table2[[#This Row],[Avg Monthly GB Download]] &lt;= 10, "Between 5 and 10 GB", "10 or more GB"))</f>
        <v>Between 5 and 10 GB</v>
      </c>
    </row>
    <row r="4476" spans="1:33" x14ac:dyDescent="0.3">
      <c r="A4476" t="s">
        <v>9066</v>
      </c>
      <c r="B4476" t="s">
        <v>21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21</v>
      </c>
      <c r="I4476" t="s">
        <v>18</v>
      </c>
      <c r="J4476">
        <v>2.4</v>
      </c>
      <c r="K4476">
        <v>4</v>
      </c>
      <c r="L4476">
        <v>4</v>
      </c>
      <c r="M4476" t="s">
        <v>21</v>
      </c>
      <c r="N4476">
        <v>0</v>
      </c>
      <c r="O4476" t="s">
        <v>82</v>
      </c>
      <c r="P4476" t="s">
        <v>9067</v>
      </c>
      <c r="Q4476" t="s">
        <v>22</v>
      </c>
      <c r="R4476">
        <v>50</v>
      </c>
      <c r="S4476" t="s">
        <v>17</v>
      </c>
      <c r="T4476" t="s">
        <v>17</v>
      </c>
      <c r="U4476" t="s">
        <v>17</v>
      </c>
      <c r="V4476" t="str">
        <f>IF(Table2[[#This Row],[Age]] &lt; 30, "Under 30", IF(Table2[[#This Row],[Age]] &lt; 65, "Other", "Senior"))</f>
        <v>Other</v>
      </c>
      <c r="W4476">
        <v>0</v>
      </c>
      <c r="X4476" t="s">
        <v>17</v>
      </c>
      <c r="Y4476" t="s">
        <v>28</v>
      </c>
      <c r="Z4476" t="s">
        <v>34</v>
      </c>
      <c r="AA4476">
        <v>20</v>
      </c>
      <c r="AB4476">
        <v>20</v>
      </c>
      <c r="AC4476" t="s">
        <v>52</v>
      </c>
      <c r="AD4476" t="s">
        <v>92</v>
      </c>
      <c r="AE4476">
        <f t="shared" si="69"/>
        <v>1</v>
      </c>
      <c r="AF4476">
        <v>1</v>
      </c>
      <c r="AG4476" t="str">
        <f>IF(Table2[[#This Row],[Avg Monthly GB Download]] &lt; 5, "Less than 5 GB", IF(Table2[[#This Row],[Avg Monthly GB Download]] &lt;= 10, "Between 5 and 10 GB", "10 or more GB"))</f>
        <v>Less than 5 GB</v>
      </c>
    </row>
    <row r="4477" spans="1:33" x14ac:dyDescent="0.3">
      <c r="A4477" t="s">
        <v>9068</v>
      </c>
      <c r="B4477" t="s">
        <v>21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21</v>
      </c>
      <c r="I4477" t="s">
        <v>18</v>
      </c>
      <c r="J4477">
        <v>8.6999999999999993</v>
      </c>
      <c r="K4477">
        <v>0</v>
      </c>
      <c r="L4477">
        <v>10</v>
      </c>
      <c r="M4477" t="s">
        <v>21</v>
      </c>
      <c r="N4477">
        <v>0</v>
      </c>
      <c r="O4477" t="s">
        <v>69</v>
      </c>
      <c r="P4477" t="s">
        <v>9069</v>
      </c>
      <c r="Q4477" t="s">
        <v>20</v>
      </c>
      <c r="R4477">
        <v>26</v>
      </c>
      <c r="S4477" t="s">
        <v>21</v>
      </c>
      <c r="T4477" t="s">
        <v>17</v>
      </c>
      <c r="U4477" t="s">
        <v>17</v>
      </c>
      <c r="V4477" t="str">
        <f>IF(Table2[[#This Row],[Age]] &lt; 30, "Under 30", IF(Table2[[#This Row],[Age]] &lt; 65, "Other", "Senior"))</f>
        <v>Under 30</v>
      </c>
      <c r="W4477">
        <v>0</v>
      </c>
      <c r="X4477" t="s">
        <v>17</v>
      </c>
      <c r="Y4477" t="s">
        <v>28</v>
      </c>
      <c r="Z4477" t="s">
        <v>91</v>
      </c>
      <c r="AA4477">
        <v>16</v>
      </c>
      <c r="AB4477">
        <v>65</v>
      </c>
      <c r="AC4477" t="s">
        <v>52</v>
      </c>
      <c r="AD4477" t="s">
        <v>98</v>
      </c>
      <c r="AE4477">
        <f t="shared" si="69"/>
        <v>1</v>
      </c>
      <c r="AF4477">
        <v>1</v>
      </c>
      <c r="AG4477" t="str">
        <f>IF(Table2[[#This Row],[Avg Monthly GB Download]] &lt; 5, "Less than 5 GB", IF(Table2[[#This Row],[Avg Monthly GB Download]] &lt;= 10, "Between 5 and 10 GB", "10 or more GB"))</f>
        <v>Between 5 and 10 GB</v>
      </c>
    </row>
    <row r="4478" spans="1:33" x14ac:dyDescent="0.3">
      <c r="A4478" t="s">
        <v>9070</v>
      </c>
      <c r="B4478" t="s">
        <v>21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21</v>
      </c>
      <c r="I4478" t="s">
        <v>84</v>
      </c>
      <c r="J4478">
        <v>0</v>
      </c>
      <c r="K4478">
        <v>0</v>
      </c>
      <c r="L4478">
        <v>16</v>
      </c>
      <c r="M4478" t="s">
        <v>21</v>
      </c>
      <c r="N4478">
        <v>0</v>
      </c>
      <c r="O4478" t="s">
        <v>65</v>
      </c>
      <c r="P4478" t="s">
        <v>9071</v>
      </c>
      <c r="Q4478" t="s">
        <v>20</v>
      </c>
      <c r="R4478">
        <v>33</v>
      </c>
      <c r="S4478" t="s">
        <v>17</v>
      </c>
      <c r="T4478" t="s">
        <v>17</v>
      </c>
      <c r="U4478" t="s">
        <v>17</v>
      </c>
      <c r="V4478" t="str">
        <f>IF(Table2[[#This Row],[Age]] &lt; 30, "Under 30", IF(Table2[[#This Row],[Age]] &lt; 65, "Other", "Senior"))</f>
        <v>Other</v>
      </c>
      <c r="W4478">
        <v>0</v>
      </c>
      <c r="X4478" t="s">
        <v>21</v>
      </c>
      <c r="Y4478" t="s">
        <v>28</v>
      </c>
      <c r="Z4478" t="s">
        <v>91</v>
      </c>
      <c r="AA4478">
        <v>21</v>
      </c>
      <c r="AB4478">
        <v>191</v>
      </c>
      <c r="AC4478" t="s">
        <v>52</v>
      </c>
      <c r="AD4478" t="s">
        <v>98</v>
      </c>
      <c r="AE4478">
        <f t="shared" si="69"/>
        <v>1</v>
      </c>
      <c r="AF4478">
        <v>1</v>
      </c>
      <c r="AG4478" t="str">
        <f>IF(Table2[[#This Row],[Avg Monthly GB Download]] &lt; 5, "Less than 5 GB", IF(Table2[[#This Row],[Avg Monthly GB Download]] &lt;= 10, "Between 5 and 10 GB", "10 or more GB"))</f>
        <v>10 or more GB</v>
      </c>
    </row>
    <row r="4479" spans="1:33" x14ac:dyDescent="0.3">
      <c r="A4479" t="s">
        <v>9072</v>
      </c>
      <c r="B4479" t="s">
        <v>21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21</v>
      </c>
      <c r="I4479" t="s">
        <v>18</v>
      </c>
      <c r="J4479">
        <v>147</v>
      </c>
      <c r="K4479">
        <v>4</v>
      </c>
      <c r="L4479">
        <v>0</v>
      </c>
      <c r="M4479" t="s">
        <v>21</v>
      </c>
      <c r="N4479">
        <v>0</v>
      </c>
      <c r="O4479" t="s">
        <v>33</v>
      </c>
      <c r="P4479" t="s">
        <v>9073</v>
      </c>
      <c r="Q4479" t="s">
        <v>22</v>
      </c>
      <c r="R4479">
        <v>64</v>
      </c>
      <c r="S4479" t="s">
        <v>17</v>
      </c>
      <c r="T4479" t="s">
        <v>17</v>
      </c>
      <c r="U4479" t="s">
        <v>17</v>
      </c>
      <c r="V4479" t="str">
        <f>IF(Table2[[#This Row],[Age]] &lt; 30, "Under 30", IF(Table2[[#This Row],[Age]] &lt; 65, "Other", "Senior"))</f>
        <v>Other</v>
      </c>
      <c r="W4479">
        <v>0</v>
      </c>
      <c r="X4479" t="s">
        <v>17</v>
      </c>
      <c r="Y4479" t="s">
        <v>28</v>
      </c>
      <c r="Z4479" t="s">
        <v>34</v>
      </c>
      <c r="AA4479">
        <v>38</v>
      </c>
      <c r="AB4479">
        <v>1856</v>
      </c>
      <c r="AC4479" t="s">
        <v>86</v>
      </c>
      <c r="AD4479" t="s">
        <v>87</v>
      </c>
      <c r="AE4479">
        <f t="shared" si="69"/>
        <v>1</v>
      </c>
      <c r="AF4479">
        <v>1</v>
      </c>
      <c r="AG4479" t="str">
        <f>IF(Table2[[#This Row],[Avg Monthly GB Download]] &lt; 5, "Less than 5 GB", IF(Table2[[#This Row],[Avg Monthly GB Download]] &lt;= 10, "Between 5 and 10 GB", "10 or more GB"))</f>
        <v>Less than 5 GB</v>
      </c>
    </row>
    <row r="4480" spans="1:33" x14ac:dyDescent="0.3">
      <c r="A4480" t="s">
        <v>9074</v>
      </c>
      <c r="B4480" t="s">
        <v>21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21</v>
      </c>
      <c r="I4480" t="s">
        <v>18</v>
      </c>
      <c r="J4480">
        <v>16.600000000000001</v>
      </c>
      <c r="K4480">
        <v>0</v>
      </c>
      <c r="L4480">
        <v>7</v>
      </c>
      <c r="M4480" t="s">
        <v>17</v>
      </c>
      <c r="N4480">
        <v>11</v>
      </c>
      <c r="O4480" t="s">
        <v>42</v>
      </c>
      <c r="P4480" t="s">
        <v>9075</v>
      </c>
      <c r="Q4480" t="s">
        <v>20</v>
      </c>
      <c r="R4480">
        <v>80</v>
      </c>
      <c r="S4480" t="s">
        <v>17</v>
      </c>
      <c r="T4480" t="s">
        <v>21</v>
      </c>
      <c r="U4480" t="s">
        <v>17</v>
      </c>
      <c r="V4480" t="str">
        <f>IF(Table2[[#This Row],[Age]] &lt; 30, "Under 30", IF(Table2[[#This Row],[Age]] &lt; 65, "Other", "Senior"))</f>
        <v>Senior</v>
      </c>
      <c r="W4480">
        <v>0</v>
      </c>
      <c r="X4480" t="s">
        <v>21</v>
      </c>
      <c r="Y4480" t="s">
        <v>28</v>
      </c>
      <c r="Z4480" t="s">
        <v>34</v>
      </c>
      <c r="AA4480">
        <v>29</v>
      </c>
      <c r="AB4480">
        <v>170</v>
      </c>
      <c r="AC4480" t="s">
        <v>52</v>
      </c>
      <c r="AD4480" t="s">
        <v>96</v>
      </c>
      <c r="AE4480">
        <f t="shared" si="69"/>
        <v>1</v>
      </c>
      <c r="AF4480">
        <v>1</v>
      </c>
      <c r="AG4480" t="str">
        <f>IF(Table2[[#This Row],[Avg Monthly GB Download]] &lt; 5, "Less than 5 GB", IF(Table2[[#This Row],[Avg Monthly GB Download]] &lt;= 10, "Between 5 and 10 GB", "10 or more GB"))</f>
        <v>Between 5 and 10 GB</v>
      </c>
    </row>
    <row r="4481" spans="1:33" x14ac:dyDescent="0.3">
      <c r="A4481" t="s">
        <v>9076</v>
      </c>
      <c r="B4481" t="s">
        <v>21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21</v>
      </c>
      <c r="I4481" t="s">
        <v>18</v>
      </c>
      <c r="J4481">
        <v>8.1</v>
      </c>
      <c r="K4481">
        <v>4</v>
      </c>
      <c r="L4481">
        <v>15</v>
      </c>
      <c r="M4481" t="s">
        <v>21</v>
      </c>
      <c r="N4481">
        <v>0</v>
      </c>
      <c r="O4481" t="s">
        <v>46</v>
      </c>
      <c r="P4481" t="s">
        <v>9077</v>
      </c>
      <c r="Q4481" t="s">
        <v>20</v>
      </c>
      <c r="R4481">
        <v>23</v>
      </c>
      <c r="S4481" t="s">
        <v>21</v>
      </c>
      <c r="T4481" t="s">
        <v>17</v>
      </c>
      <c r="U4481" t="s">
        <v>17</v>
      </c>
      <c r="V4481" t="str">
        <f>IF(Table2[[#This Row],[Age]] &lt; 30, "Under 30", IF(Table2[[#This Row],[Age]] &lt; 65, "Other", "Senior"))</f>
        <v>Under 30</v>
      </c>
      <c r="W4481">
        <v>0</v>
      </c>
      <c r="X4481" t="s">
        <v>21</v>
      </c>
      <c r="Y4481" t="s">
        <v>28</v>
      </c>
      <c r="Z4481" t="s">
        <v>34</v>
      </c>
      <c r="AA4481">
        <v>39</v>
      </c>
      <c r="AB4481">
        <v>202</v>
      </c>
      <c r="AC4481" t="s">
        <v>52</v>
      </c>
      <c r="AD4481" t="s">
        <v>96</v>
      </c>
      <c r="AE4481">
        <f t="shared" si="69"/>
        <v>1</v>
      </c>
      <c r="AF4481">
        <v>1</v>
      </c>
      <c r="AG4481" t="str">
        <f>IF(Table2[[#This Row],[Avg Monthly GB Download]] &lt; 5, "Less than 5 GB", IF(Table2[[#This Row],[Avg Monthly GB Download]] &lt;= 10, "Between 5 and 10 GB", "10 or more GB"))</f>
        <v>10 or more GB</v>
      </c>
    </row>
    <row r="4482" spans="1:33" x14ac:dyDescent="0.3">
      <c r="A4482" t="s">
        <v>9078</v>
      </c>
      <c r="B4482" t="s">
        <v>21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21</v>
      </c>
      <c r="I4482" t="s">
        <v>18</v>
      </c>
      <c r="J4482">
        <v>50.3</v>
      </c>
      <c r="K4482">
        <v>5</v>
      </c>
      <c r="L4482">
        <v>15</v>
      </c>
      <c r="M4482" t="s">
        <v>21</v>
      </c>
      <c r="N4482">
        <v>0</v>
      </c>
      <c r="O4482" t="s">
        <v>75</v>
      </c>
      <c r="P4482" t="s">
        <v>9079</v>
      </c>
      <c r="Q4482" t="s">
        <v>22</v>
      </c>
      <c r="R4482">
        <v>35</v>
      </c>
      <c r="S4482" t="s">
        <v>17</v>
      </c>
      <c r="T4482" t="s">
        <v>17</v>
      </c>
      <c r="U4482" t="s">
        <v>17</v>
      </c>
      <c r="V4482" t="str">
        <f>IF(Table2[[#This Row],[Age]] &lt; 30, "Under 30", IF(Table2[[#This Row],[Age]] &lt; 65, "Other", "Senior"))</f>
        <v>Other</v>
      </c>
      <c r="W4482">
        <v>0</v>
      </c>
      <c r="X4482" t="s">
        <v>17</v>
      </c>
      <c r="Y4482" t="s">
        <v>28</v>
      </c>
      <c r="Z4482" t="s">
        <v>34</v>
      </c>
      <c r="AA4482">
        <v>42</v>
      </c>
      <c r="AB4482">
        <v>739</v>
      </c>
      <c r="AC4482" t="s">
        <v>35</v>
      </c>
      <c r="AD4482" t="s">
        <v>100</v>
      </c>
      <c r="AE4482">
        <f t="shared" ref="AE4482:AE4545" si="70">IF(B4482 = "yes", 1, IF(B4482 = "No", 0))</f>
        <v>1</v>
      </c>
      <c r="AF4482">
        <v>1</v>
      </c>
      <c r="AG4482" t="str">
        <f>IF(Table2[[#This Row],[Avg Monthly GB Download]] &lt; 5, "Less than 5 GB", IF(Table2[[#This Row],[Avg Monthly GB Download]] &lt;= 10, "Between 5 and 10 GB", "10 or more GB"))</f>
        <v>10 or more GB</v>
      </c>
    </row>
    <row r="4483" spans="1:33" x14ac:dyDescent="0.3">
      <c r="A4483" t="s">
        <v>9080</v>
      </c>
      <c r="B4483" t="s">
        <v>21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21</v>
      </c>
      <c r="I4483" t="s">
        <v>18</v>
      </c>
      <c r="J4483">
        <v>39.200000000000003</v>
      </c>
      <c r="K4483">
        <v>2</v>
      </c>
      <c r="L4483">
        <v>3</v>
      </c>
      <c r="M4483" t="s">
        <v>21</v>
      </c>
      <c r="N4483">
        <v>0</v>
      </c>
      <c r="O4483" t="s">
        <v>89</v>
      </c>
      <c r="P4483" t="s">
        <v>9081</v>
      </c>
      <c r="Q4483" t="s">
        <v>20</v>
      </c>
      <c r="R4483">
        <v>72</v>
      </c>
      <c r="S4483" t="s">
        <v>17</v>
      </c>
      <c r="T4483" t="s">
        <v>21</v>
      </c>
      <c r="U4483" t="s">
        <v>17</v>
      </c>
      <c r="V4483" t="str">
        <f>IF(Table2[[#This Row],[Age]] &lt; 30, "Under 30", IF(Table2[[#This Row],[Age]] &lt; 65, "Other", "Senior"))</f>
        <v>Senior</v>
      </c>
      <c r="W4483">
        <v>0</v>
      </c>
      <c r="X4483" t="s">
        <v>17</v>
      </c>
      <c r="Y4483" t="s">
        <v>28</v>
      </c>
      <c r="Z4483" t="s">
        <v>34</v>
      </c>
      <c r="AA4483">
        <v>54</v>
      </c>
      <c r="AB4483">
        <v>411</v>
      </c>
      <c r="AC4483" t="s">
        <v>52</v>
      </c>
      <c r="AD4483" t="s">
        <v>53</v>
      </c>
      <c r="AE4483">
        <f t="shared" si="70"/>
        <v>1</v>
      </c>
      <c r="AF4483">
        <v>1</v>
      </c>
      <c r="AG4483" t="str">
        <f>IF(Table2[[#This Row],[Avg Monthly GB Download]] &lt; 5, "Less than 5 GB", IF(Table2[[#This Row],[Avg Monthly GB Download]] &lt;= 10, "Between 5 and 10 GB", "10 or more GB"))</f>
        <v>Less than 5 GB</v>
      </c>
    </row>
    <row r="4484" spans="1:33" x14ac:dyDescent="0.3">
      <c r="A4484" t="s">
        <v>9082</v>
      </c>
      <c r="B4484" t="s">
        <v>21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21</v>
      </c>
      <c r="I4484" t="s">
        <v>18</v>
      </c>
      <c r="J4484">
        <v>194.6</v>
      </c>
      <c r="K4484">
        <v>3</v>
      </c>
      <c r="L4484">
        <v>0</v>
      </c>
      <c r="M4484" t="s">
        <v>17</v>
      </c>
      <c r="N4484">
        <v>0</v>
      </c>
      <c r="O4484" t="s">
        <v>56</v>
      </c>
      <c r="P4484" t="s">
        <v>9083</v>
      </c>
      <c r="Q4484" t="s">
        <v>20</v>
      </c>
      <c r="R4484">
        <v>65</v>
      </c>
      <c r="S4484" t="s">
        <v>17</v>
      </c>
      <c r="T4484" t="s">
        <v>21</v>
      </c>
      <c r="U4484" t="s">
        <v>17</v>
      </c>
      <c r="V4484" t="str">
        <f>IF(Table2[[#This Row],[Age]] &lt; 30, "Under 30", IF(Table2[[#This Row],[Age]] &lt; 65, "Other", "Senior"))</f>
        <v>Senior</v>
      </c>
      <c r="W4484">
        <v>0</v>
      </c>
      <c r="X4484" t="s">
        <v>17</v>
      </c>
      <c r="Y4484" t="s">
        <v>49</v>
      </c>
      <c r="Z4484" t="s">
        <v>29</v>
      </c>
      <c r="AA4484">
        <v>16</v>
      </c>
      <c r="AB4484">
        <v>461</v>
      </c>
      <c r="AC4484" t="s">
        <v>52</v>
      </c>
      <c r="AD4484" t="s">
        <v>53</v>
      </c>
      <c r="AE4484">
        <f t="shared" si="70"/>
        <v>1</v>
      </c>
      <c r="AF4484">
        <v>1</v>
      </c>
      <c r="AG4484" t="str">
        <f>IF(Table2[[#This Row],[Avg Monthly GB Download]] &lt; 5, "Less than 5 GB", IF(Table2[[#This Row],[Avg Monthly GB Download]] &lt;= 10, "Between 5 and 10 GB", "10 or more GB"))</f>
        <v>Less than 5 GB</v>
      </c>
    </row>
    <row r="4485" spans="1:33" x14ac:dyDescent="0.3">
      <c r="A4485" t="s">
        <v>9084</v>
      </c>
      <c r="B4485" t="s">
        <v>21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21</v>
      </c>
      <c r="I4485" t="s">
        <v>18</v>
      </c>
      <c r="J4485">
        <v>80</v>
      </c>
      <c r="K4485">
        <v>3</v>
      </c>
      <c r="L4485">
        <v>5</v>
      </c>
      <c r="M4485" t="s">
        <v>21</v>
      </c>
      <c r="N4485">
        <v>0</v>
      </c>
      <c r="O4485" t="s">
        <v>40</v>
      </c>
      <c r="P4485" t="s">
        <v>9085</v>
      </c>
      <c r="Q4485" t="s">
        <v>20</v>
      </c>
      <c r="R4485">
        <v>65</v>
      </c>
      <c r="S4485" t="s">
        <v>17</v>
      </c>
      <c r="T4485" t="s">
        <v>17</v>
      </c>
      <c r="U4485" t="s">
        <v>17</v>
      </c>
      <c r="V4485" t="str">
        <f>IF(Table2[[#This Row],[Age]] &lt; 30, "Under 30", IF(Table2[[#This Row],[Age]] &lt; 65, "Other", "Senior"))</f>
        <v>Senior</v>
      </c>
      <c r="W4485">
        <v>0</v>
      </c>
      <c r="X4485" t="s">
        <v>17</v>
      </c>
      <c r="Y4485" t="s">
        <v>28</v>
      </c>
      <c r="Z4485" t="s">
        <v>29</v>
      </c>
      <c r="AA4485">
        <v>42</v>
      </c>
      <c r="AB4485">
        <v>852</v>
      </c>
      <c r="AC4485" t="s">
        <v>44</v>
      </c>
      <c r="AD4485" t="s">
        <v>88</v>
      </c>
      <c r="AE4485">
        <f t="shared" si="70"/>
        <v>1</v>
      </c>
      <c r="AF4485">
        <v>1</v>
      </c>
      <c r="AG4485" t="str">
        <f>IF(Table2[[#This Row],[Avg Monthly GB Download]] &lt; 5, "Less than 5 GB", IF(Table2[[#This Row],[Avg Monthly GB Download]] &lt;= 10, "Between 5 and 10 GB", "10 or more GB"))</f>
        <v>Between 5 and 10 GB</v>
      </c>
    </row>
    <row r="4486" spans="1:33" x14ac:dyDescent="0.3">
      <c r="A4486" t="s">
        <v>9086</v>
      </c>
      <c r="B4486" t="s">
        <v>21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21</v>
      </c>
      <c r="I4486" t="s">
        <v>18</v>
      </c>
      <c r="J4486">
        <v>16.600000000000001</v>
      </c>
      <c r="K4486">
        <v>1</v>
      </c>
      <c r="L4486">
        <v>2</v>
      </c>
      <c r="M4486" t="s">
        <v>21</v>
      </c>
      <c r="N4486">
        <v>0</v>
      </c>
      <c r="O4486" t="s">
        <v>68</v>
      </c>
      <c r="P4486" t="s">
        <v>9087</v>
      </c>
      <c r="Q4486" t="s">
        <v>20</v>
      </c>
      <c r="R4486">
        <v>34</v>
      </c>
      <c r="S4486" t="s">
        <v>17</v>
      </c>
      <c r="T4486" t="s">
        <v>17</v>
      </c>
      <c r="U4486" t="s">
        <v>17</v>
      </c>
      <c r="V4486" t="str">
        <f>IF(Table2[[#This Row],[Age]] &lt; 30, "Under 30", IF(Table2[[#This Row],[Age]] &lt; 65, "Other", "Senior"))</f>
        <v>Other</v>
      </c>
      <c r="W4486">
        <v>0</v>
      </c>
      <c r="X4486" t="s">
        <v>17</v>
      </c>
      <c r="Y4486" t="s">
        <v>28</v>
      </c>
      <c r="Z4486" t="s">
        <v>34</v>
      </c>
      <c r="AA4486">
        <v>15</v>
      </c>
      <c r="AB4486">
        <v>52</v>
      </c>
      <c r="AC4486" t="s">
        <v>52</v>
      </c>
      <c r="AD4486" t="s">
        <v>53</v>
      </c>
      <c r="AE4486">
        <f t="shared" si="70"/>
        <v>1</v>
      </c>
      <c r="AF4486">
        <v>1</v>
      </c>
      <c r="AG4486" t="str">
        <f>IF(Table2[[#This Row],[Avg Monthly GB Download]] &lt; 5, "Less than 5 GB", IF(Table2[[#This Row],[Avg Monthly GB Download]] &lt;= 10, "Between 5 and 10 GB", "10 or more GB"))</f>
        <v>Less than 5 GB</v>
      </c>
    </row>
    <row r="4487" spans="1:33" x14ac:dyDescent="0.3">
      <c r="A4487" t="s">
        <v>9088</v>
      </c>
      <c r="B4487" t="s">
        <v>21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21</v>
      </c>
      <c r="I4487" t="s">
        <v>18</v>
      </c>
      <c r="J4487">
        <v>79.3</v>
      </c>
      <c r="K4487">
        <v>5</v>
      </c>
      <c r="L4487">
        <v>3</v>
      </c>
      <c r="M4487" t="s">
        <v>17</v>
      </c>
      <c r="N4487">
        <v>47</v>
      </c>
      <c r="O4487" t="s">
        <v>50</v>
      </c>
      <c r="P4487" t="s">
        <v>9089</v>
      </c>
      <c r="Q4487" t="s">
        <v>22</v>
      </c>
      <c r="R4487">
        <v>32</v>
      </c>
      <c r="S4487" t="s">
        <v>17</v>
      </c>
      <c r="T4487" t="s">
        <v>17</v>
      </c>
      <c r="U4487" t="s">
        <v>17</v>
      </c>
      <c r="V4487" t="str">
        <f>IF(Table2[[#This Row],[Age]] &lt; 30, "Under 30", IF(Table2[[#This Row],[Age]] &lt; 65, "Other", "Senior"))</f>
        <v>Other</v>
      </c>
      <c r="W4487">
        <v>0</v>
      </c>
      <c r="X4487" t="s">
        <v>21</v>
      </c>
      <c r="Y4487" t="s">
        <v>28</v>
      </c>
      <c r="Z4487" t="s">
        <v>34</v>
      </c>
      <c r="AA4487">
        <v>64</v>
      </c>
      <c r="AB4487">
        <v>1814</v>
      </c>
      <c r="AC4487" t="s">
        <v>61</v>
      </c>
      <c r="AD4487" t="s">
        <v>62</v>
      </c>
      <c r="AE4487">
        <f t="shared" si="70"/>
        <v>1</v>
      </c>
      <c r="AF4487">
        <v>1</v>
      </c>
      <c r="AG4487" t="str">
        <f>IF(Table2[[#This Row],[Avg Monthly GB Download]] &lt; 5, "Less than 5 GB", IF(Table2[[#This Row],[Avg Monthly GB Download]] &lt;= 10, "Between 5 and 10 GB", "10 or more GB"))</f>
        <v>Less than 5 GB</v>
      </c>
    </row>
    <row r="4488" spans="1:33" x14ac:dyDescent="0.3">
      <c r="A4488" t="s">
        <v>9090</v>
      </c>
      <c r="B4488" t="s">
        <v>21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21</v>
      </c>
      <c r="I4488" t="s">
        <v>18</v>
      </c>
      <c r="J4488">
        <v>6.3</v>
      </c>
      <c r="K4488">
        <v>4</v>
      </c>
      <c r="L4488">
        <v>2</v>
      </c>
      <c r="M4488" t="s">
        <v>21</v>
      </c>
      <c r="N4488">
        <v>0</v>
      </c>
      <c r="O4488" t="s">
        <v>66</v>
      </c>
      <c r="P4488" t="s">
        <v>9091</v>
      </c>
      <c r="Q4488" t="s">
        <v>22</v>
      </c>
      <c r="R4488">
        <v>68</v>
      </c>
      <c r="S4488" t="s">
        <v>17</v>
      </c>
      <c r="T4488" t="s">
        <v>21</v>
      </c>
      <c r="U4488" t="s">
        <v>17</v>
      </c>
      <c r="V4488" t="str">
        <f>IF(Table2[[#This Row],[Age]] &lt; 30, "Under 30", IF(Table2[[#This Row],[Age]] &lt; 65, "Other", "Senior"))</f>
        <v>Senior</v>
      </c>
      <c r="W4488">
        <v>0</v>
      </c>
      <c r="X4488" t="s">
        <v>17</v>
      </c>
      <c r="Y4488" t="s">
        <v>28</v>
      </c>
      <c r="Z4488" t="s">
        <v>34</v>
      </c>
      <c r="AA4488">
        <v>10</v>
      </c>
      <c r="AB4488">
        <v>10</v>
      </c>
      <c r="AC4488" t="s">
        <v>61</v>
      </c>
      <c r="AD4488" t="s">
        <v>104</v>
      </c>
      <c r="AE4488">
        <f t="shared" si="70"/>
        <v>1</v>
      </c>
      <c r="AF4488">
        <v>1</v>
      </c>
      <c r="AG4488" t="str">
        <f>IF(Table2[[#This Row],[Avg Monthly GB Download]] &lt; 5, "Less than 5 GB", IF(Table2[[#This Row],[Avg Monthly GB Download]] &lt;= 10, "Between 5 and 10 GB", "10 or more GB"))</f>
        <v>Less than 5 GB</v>
      </c>
    </row>
    <row r="4489" spans="1:33" x14ac:dyDescent="0.3">
      <c r="A4489" t="s">
        <v>9092</v>
      </c>
      <c r="B4489" t="s">
        <v>21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21</v>
      </c>
      <c r="I4489" t="s">
        <v>18</v>
      </c>
      <c r="J4489">
        <v>31.6</v>
      </c>
      <c r="K4489">
        <v>0</v>
      </c>
      <c r="L4489">
        <v>2</v>
      </c>
      <c r="M4489" t="s">
        <v>21</v>
      </c>
      <c r="N4489">
        <v>0</v>
      </c>
      <c r="O4489" t="s">
        <v>85</v>
      </c>
      <c r="P4489" t="s">
        <v>9093</v>
      </c>
      <c r="Q4489" t="s">
        <v>20</v>
      </c>
      <c r="R4489">
        <v>47</v>
      </c>
      <c r="S4489" t="s">
        <v>17</v>
      </c>
      <c r="T4489" t="s">
        <v>17</v>
      </c>
      <c r="U4489" t="s">
        <v>17</v>
      </c>
      <c r="V4489" t="str">
        <f>IF(Table2[[#This Row],[Age]] &lt; 30, "Under 30", IF(Table2[[#This Row],[Age]] &lt; 65, "Other", "Senior"))</f>
        <v>Other</v>
      </c>
      <c r="W4489">
        <v>0</v>
      </c>
      <c r="X4489" t="s">
        <v>17</v>
      </c>
      <c r="Y4489" t="s">
        <v>28</v>
      </c>
      <c r="Z4489" t="s">
        <v>34</v>
      </c>
      <c r="AA4489">
        <v>27</v>
      </c>
      <c r="AB4489">
        <v>300</v>
      </c>
      <c r="AC4489" t="s">
        <v>61</v>
      </c>
      <c r="AD4489" t="s">
        <v>93</v>
      </c>
      <c r="AE4489">
        <f t="shared" si="70"/>
        <v>1</v>
      </c>
      <c r="AF4489">
        <v>1</v>
      </c>
      <c r="AG4489" t="str">
        <f>IF(Table2[[#This Row],[Avg Monthly GB Download]] &lt; 5, "Less than 5 GB", IF(Table2[[#This Row],[Avg Monthly GB Download]] &lt;= 10, "Between 5 and 10 GB", "10 or more GB"))</f>
        <v>Less than 5 GB</v>
      </c>
    </row>
    <row r="4490" spans="1:33" x14ac:dyDescent="0.3">
      <c r="A4490" t="s">
        <v>9094</v>
      </c>
      <c r="B4490" t="s">
        <v>21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21</v>
      </c>
      <c r="I4490" t="s">
        <v>18</v>
      </c>
      <c r="J4490">
        <v>21.8</v>
      </c>
      <c r="K4490">
        <v>0</v>
      </c>
      <c r="L4490">
        <v>1</v>
      </c>
      <c r="M4490" t="s">
        <v>21</v>
      </c>
      <c r="N4490">
        <v>0</v>
      </c>
      <c r="O4490" t="s">
        <v>77</v>
      </c>
      <c r="P4490" t="s">
        <v>9095</v>
      </c>
      <c r="Q4490" t="s">
        <v>20</v>
      </c>
      <c r="R4490">
        <v>50</v>
      </c>
      <c r="S4490" t="s">
        <v>17</v>
      </c>
      <c r="T4490" t="s">
        <v>17</v>
      </c>
      <c r="U4490" t="s">
        <v>17</v>
      </c>
      <c r="V4490" t="str">
        <f>IF(Table2[[#This Row],[Age]] &lt; 30, "Under 30", IF(Table2[[#This Row],[Age]] &lt; 65, "Other", "Senior"))</f>
        <v>Other</v>
      </c>
      <c r="W4490">
        <v>0</v>
      </c>
      <c r="X4490" t="s">
        <v>17</v>
      </c>
      <c r="Y4490" t="s">
        <v>28</v>
      </c>
      <c r="Z4490" t="s">
        <v>34</v>
      </c>
      <c r="AA4490">
        <v>43</v>
      </c>
      <c r="AB4490">
        <v>166</v>
      </c>
      <c r="AC4490" t="s">
        <v>52</v>
      </c>
      <c r="AD4490" t="s">
        <v>53</v>
      </c>
      <c r="AE4490">
        <f t="shared" si="70"/>
        <v>1</v>
      </c>
      <c r="AF4490">
        <v>1</v>
      </c>
      <c r="AG4490" t="str">
        <f>IF(Table2[[#This Row],[Avg Monthly GB Download]] &lt; 5, "Less than 5 GB", IF(Table2[[#This Row],[Avg Monthly GB Download]] &lt;= 10, "Between 5 and 10 GB", "10 or more GB"))</f>
        <v>Less than 5 GB</v>
      </c>
    </row>
    <row r="4491" spans="1:33" x14ac:dyDescent="0.3">
      <c r="A4491" t="s">
        <v>9096</v>
      </c>
      <c r="B4491" t="s">
        <v>21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21</v>
      </c>
      <c r="I4491" t="s">
        <v>18</v>
      </c>
      <c r="J4491">
        <v>229.7</v>
      </c>
      <c r="K4491">
        <v>3</v>
      </c>
      <c r="L4491">
        <v>4</v>
      </c>
      <c r="M4491" t="s">
        <v>21</v>
      </c>
      <c r="N4491">
        <v>0</v>
      </c>
      <c r="O4491" t="s">
        <v>73</v>
      </c>
      <c r="P4491" t="s">
        <v>9097</v>
      </c>
      <c r="Q4491" t="s">
        <v>20</v>
      </c>
      <c r="R4491">
        <v>72</v>
      </c>
      <c r="S4491" t="s">
        <v>17</v>
      </c>
      <c r="T4491" t="s">
        <v>21</v>
      </c>
      <c r="U4491" t="s">
        <v>17</v>
      </c>
      <c r="V4491" t="str">
        <f>IF(Table2[[#This Row],[Age]] &lt; 30, "Under 30", IF(Table2[[#This Row],[Age]] &lt; 65, "Other", "Senior"))</f>
        <v>Senior</v>
      </c>
      <c r="W4491">
        <v>0</v>
      </c>
      <c r="X4491" t="s">
        <v>17</v>
      </c>
      <c r="Y4491" t="s">
        <v>94</v>
      </c>
      <c r="Z4491" t="s">
        <v>29</v>
      </c>
      <c r="AA4491">
        <v>49</v>
      </c>
      <c r="AB4491">
        <v>2595</v>
      </c>
      <c r="AC4491" t="s">
        <v>44</v>
      </c>
      <c r="AD4491" t="s">
        <v>97</v>
      </c>
      <c r="AE4491">
        <f t="shared" si="70"/>
        <v>1</v>
      </c>
      <c r="AF4491">
        <v>1</v>
      </c>
      <c r="AG4491" t="str">
        <f>IF(Table2[[#This Row],[Avg Monthly GB Download]] &lt; 5, "Less than 5 GB", IF(Table2[[#This Row],[Avg Monthly GB Download]] &lt;= 10, "Between 5 and 10 GB", "10 or more GB"))</f>
        <v>Less than 5 GB</v>
      </c>
    </row>
    <row r="4492" spans="1:33" x14ac:dyDescent="0.3">
      <c r="A4492" t="s">
        <v>9098</v>
      </c>
      <c r="B4492" t="s">
        <v>21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21</v>
      </c>
      <c r="I4492" t="s">
        <v>18</v>
      </c>
      <c r="J4492">
        <v>124.1</v>
      </c>
      <c r="K4492">
        <v>1</v>
      </c>
      <c r="L4492">
        <v>1</v>
      </c>
      <c r="M4492" t="s">
        <v>21</v>
      </c>
      <c r="N4492">
        <v>0</v>
      </c>
      <c r="O4492" t="s">
        <v>59</v>
      </c>
      <c r="P4492" t="s">
        <v>9099</v>
      </c>
      <c r="Q4492" t="s">
        <v>22</v>
      </c>
      <c r="R4492">
        <v>64</v>
      </c>
      <c r="S4492" t="s">
        <v>17</v>
      </c>
      <c r="T4492" t="s">
        <v>17</v>
      </c>
      <c r="U4492" t="s">
        <v>17</v>
      </c>
      <c r="V4492" t="str">
        <f>IF(Table2[[#This Row],[Age]] &lt; 30, "Under 30", IF(Table2[[#This Row],[Age]] &lt; 65, "Other", "Senior"))</f>
        <v>Other</v>
      </c>
      <c r="W4492">
        <v>0</v>
      </c>
      <c r="X4492" t="s">
        <v>17</v>
      </c>
      <c r="Y4492" t="s">
        <v>28</v>
      </c>
      <c r="Z4492" t="s">
        <v>34</v>
      </c>
      <c r="AA4492">
        <v>47</v>
      </c>
      <c r="AB4492">
        <v>1296</v>
      </c>
      <c r="AC4492" t="s">
        <v>44</v>
      </c>
      <c r="AD4492" t="s">
        <v>45</v>
      </c>
      <c r="AE4492">
        <f t="shared" si="70"/>
        <v>1</v>
      </c>
      <c r="AF4492">
        <v>1</v>
      </c>
      <c r="AG4492" t="str">
        <f>IF(Table2[[#This Row],[Avg Monthly GB Download]] &lt; 5, "Less than 5 GB", IF(Table2[[#This Row],[Avg Monthly GB Download]] &lt;= 10, "Between 5 and 10 GB", "10 or more GB"))</f>
        <v>Less than 5 GB</v>
      </c>
    </row>
    <row r="4493" spans="1:33" x14ac:dyDescent="0.3">
      <c r="A4493" t="s">
        <v>9100</v>
      </c>
      <c r="B4493" t="s">
        <v>21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21</v>
      </c>
      <c r="I4493" t="s">
        <v>18</v>
      </c>
      <c r="J4493">
        <v>10.6</v>
      </c>
      <c r="K4493">
        <v>0</v>
      </c>
      <c r="L4493">
        <v>4</v>
      </c>
      <c r="M4493" t="s">
        <v>21</v>
      </c>
      <c r="N4493">
        <v>0</v>
      </c>
      <c r="O4493" t="s">
        <v>69</v>
      </c>
      <c r="P4493" t="s">
        <v>9101</v>
      </c>
      <c r="Q4493" t="s">
        <v>20</v>
      </c>
      <c r="R4493">
        <v>71</v>
      </c>
      <c r="S4493" t="s">
        <v>17</v>
      </c>
      <c r="T4493" t="s">
        <v>21</v>
      </c>
      <c r="U4493" t="s">
        <v>17</v>
      </c>
      <c r="V4493" t="str">
        <f>IF(Table2[[#This Row],[Age]] &lt; 30, "Under 30", IF(Table2[[#This Row],[Age]] &lt; 65, "Other", "Senior"))</f>
        <v>Senior</v>
      </c>
      <c r="W4493">
        <v>0</v>
      </c>
      <c r="X4493" t="s">
        <v>17</v>
      </c>
      <c r="Y4493" t="s">
        <v>28</v>
      </c>
      <c r="Z4493" t="s">
        <v>34</v>
      </c>
      <c r="AA4493">
        <v>46</v>
      </c>
      <c r="AB4493">
        <v>87</v>
      </c>
      <c r="AC4493" t="s">
        <v>44</v>
      </c>
      <c r="AD4493" t="s">
        <v>95</v>
      </c>
      <c r="AE4493">
        <f t="shared" si="70"/>
        <v>1</v>
      </c>
      <c r="AF4493">
        <v>1</v>
      </c>
      <c r="AG4493" t="str">
        <f>IF(Table2[[#This Row],[Avg Monthly GB Download]] &lt; 5, "Less than 5 GB", IF(Table2[[#This Row],[Avg Monthly GB Download]] &lt;= 10, "Between 5 and 10 GB", "10 or more GB"))</f>
        <v>Less than 5 GB</v>
      </c>
    </row>
    <row r="4494" spans="1:33" x14ac:dyDescent="0.3">
      <c r="A4494" t="s">
        <v>9102</v>
      </c>
      <c r="B4494" t="s">
        <v>21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21</v>
      </c>
      <c r="I4494" t="s">
        <v>18</v>
      </c>
      <c r="J4494">
        <v>2.6</v>
      </c>
      <c r="K4494">
        <v>3</v>
      </c>
      <c r="L4494">
        <v>0</v>
      </c>
      <c r="M4494" t="s">
        <v>17</v>
      </c>
      <c r="N4494">
        <v>0</v>
      </c>
      <c r="O4494" t="s">
        <v>40</v>
      </c>
      <c r="P4494" t="s">
        <v>9103</v>
      </c>
      <c r="Q4494" t="s">
        <v>22</v>
      </c>
      <c r="R4494">
        <v>23</v>
      </c>
      <c r="S4494" t="s">
        <v>21</v>
      </c>
      <c r="T4494" t="s">
        <v>17</v>
      </c>
      <c r="U4494" t="s">
        <v>17</v>
      </c>
      <c r="V4494" t="str">
        <f>IF(Table2[[#This Row],[Age]] &lt; 30, "Under 30", IF(Table2[[#This Row],[Age]] &lt; 65, "Other", "Senior"))</f>
        <v>Under 30</v>
      </c>
      <c r="W4494">
        <v>0</v>
      </c>
      <c r="X4494" t="s">
        <v>17</v>
      </c>
      <c r="Y4494" t="s">
        <v>28</v>
      </c>
      <c r="Z4494" t="s">
        <v>91</v>
      </c>
      <c r="AA4494">
        <v>10</v>
      </c>
      <c r="AB4494">
        <v>10</v>
      </c>
      <c r="AC4494" t="s">
        <v>44</v>
      </c>
      <c r="AD4494" t="s">
        <v>88</v>
      </c>
      <c r="AE4494">
        <f t="shared" si="70"/>
        <v>1</v>
      </c>
      <c r="AF4494">
        <v>1</v>
      </c>
      <c r="AG4494" t="str">
        <f>IF(Table2[[#This Row],[Avg Monthly GB Download]] &lt; 5, "Less than 5 GB", IF(Table2[[#This Row],[Avg Monthly GB Download]] &lt;= 10, "Between 5 and 10 GB", "10 or more GB"))</f>
        <v>Less than 5 GB</v>
      </c>
    </row>
    <row r="4495" spans="1:33" x14ac:dyDescent="0.3">
      <c r="A4495" t="s">
        <v>9104</v>
      </c>
      <c r="B4495" t="s">
        <v>21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21</v>
      </c>
      <c r="I4495" t="s">
        <v>84</v>
      </c>
      <c r="J4495">
        <v>0</v>
      </c>
      <c r="K4495">
        <v>1</v>
      </c>
      <c r="L4495">
        <v>1</v>
      </c>
      <c r="M4495" t="s">
        <v>21</v>
      </c>
      <c r="N4495">
        <v>0</v>
      </c>
      <c r="O4495" t="s">
        <v>75</v>
      </c>
      <c r="P4495" t="s">
        <v>9105</v>
      </c>
      <c r="Q4495" t="s">
        <v>20</v>
      </c>
      <c r="R4495">
        <v>35</v>
      </c>
      <c r="S4495" t="s">
        <v>17</v>
      </c>
      <c r="T4495" t="s">
        <v>17</v>
      </c>
      <c r="U4495" t="s">
        <v>17</v>
      </c>
      <c r="V4495" t="str">
        <f>IF(Table2[[#This Row],[Age]] &lt; 30, "Under 30", IF(Table2[[#This Row],[Age]] &lt; 65, "Other", "Senior"))</f>
        <v>Other</v>
      </c>
      <c r="W4495">
        <v>0</v>
      </c>
      <c r="X4495" t="s">
        <v>17</v>
      </c>
      <c r="Y4495" t="s">
        <v>28</v>
      </c>
      <c r="Z4495" t="s">
        <v>34</v>
      </c>
      <c r="AA4495">
        <v>19</v>
      </c>
      <c r="AB4495">
        <v>19</v>
      </c>
      <c r="AC4495" t="s">
        <v>61</v>
      </c>
      <c r="AD4495" t="s">
        <v>101</v>
      </c>
      <c r="AE4495">
        <f t="shared" si="70"/>
        <v>1</v>
      </c>
      <c r="AF4495">
        <v>1</v>
      </c>
      <c r="AG4495" t="str">
        <f>IF(Table2[[#This Row],[Avg Monthly GB Download]] &lt; 5, "Less than 5 GB", IF(Table2[[#This Row],[Avg Monthly GB Download]] &lt;= 10, "Between 5 and 10 GB", "10 or more GB"))</f>
        <v>Less than 5 GB</v>
      </c>
    </row>
    <row r="4496" spans="1:33" x14ac:dyDescent="0.3">
      <c r="A4496" t="s">
        <v>9106</v>
      </c>
      <c r="B4496" t="s">
        <v>21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21</v>
      </c>
      <c r="I4496" t="s">
        <v>18</v>
      </c>
      <c r="J4496">
        <v>51.8</v>
      </c>
      <c r="K4496">
        <v>2</v>
      </c>
      <c r="L4496">
        <v>7</v>
      </c>
      <c r="M4496" t="s">
        <v>21</v>
      </c>
      <c r="N4496">
        <v>0</v>
      </c>
      <c r="O4496" t="s">
        <v>50</v>
      </c>
      <c r="P4496" t="s">
        <v>9107</v>
      </c>
      <c r="Q4496" t="s">
        <v>22</v>
      </c>
      <c r="R4496">
        <v>60</v>
      </c>
      <c r="S4496" t="s">
        <v>17</v>
      </c>
      <c r="T4496" t="s">
        <v>17</v>
      </c>
      <c r="U4496" t="s">
        <v>17</v>
      </c>
      <c r="V4496" t="str">
        <f>IF(Table2[[#This Row],[Age]] &lt; 30, "Under 30", IF(Table2[[#This Row],[Age]] &lt; 65, "Other", "Senior"))</f>
        <v>Other</v>
      </c>
      <c r="W4496">
        <v>0</v>
      </c>
      <c r="X4496" t="s">
        <v>17</v>
      </c>
      <c r="Y4496" t="s">
        <v>28</v>
      </c>
      <c r="Z4496" t="s">
        <v>34</v>
      </c>
      <c r="AA4496">
        <v>57</v>
      </c>
      <c r="AB4496">
        <v>803</v>
      </c>
      <c r="AC4496" t="s">
        <v>61</v>
      </c>
      <c r="AD4496" t="s">
        <v>62</v>
      </c>
      <c r="AE4496">
        <f t="shared" si="70"/>
        <v>1</v>
      </c>
      <c r="AF4496">
        <v>1</v>
      </c>
      <c r="AG4496" t="str">
        <f>IF(Table2[[#This Row],[Avg Monthly GB Download]] &lt; 5, "Less than 5 GB", IF(Table2[[#This Row],[Avg Monthly GB Download]] &lt;= 10, "Between 5 and 10 GB", "10 or more GB"))</f>
        <v>Between 5 and 10 GB</v>
      </c>
    </row>
    <row r="4497" spans="1:33" x14ac:dyDescent="0.3">
      <c r="A4497" t="s">
        <v>9108</v>
      </c>
      <c r="B4497" t="s">
        <v>21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21</v>
      </c>
      <c r="I4497" t="s">
        <v>18</v>
      </c>
      <c r="J4497">
        <v>13.4</v>
      </c>
      <c r="K4497">
        <v>0</v>
      </c>
      <c r="L4497">
        <v>7</v>
      </c>
      <c r="M4497" t="s">
        <v>21</v>
      </c>
      <c r="N4497">
        <v>0</v>
      </c>
      <c r="O4497" t="s">
        <v>59</v>
      </c>
      <c r="P4497" t="s">
        <v>9109</v>
      </c>
      <c r="Q4497" t="s">
        <v>22</v>
      </c>
      <c r="R4497">
        <v>55</v>
      </c>
      <c r="S4497" t="s">
        <v>17</v>
      </c>
      <c r="T4497" t="s">
        <v>17</v>
      </c>
      <c r="U4497" t="s">
        <v>17</v>
      </c>
      <c r="V4497" t="str">
        <f>IF(Table2[[#This Row],[Age]] &lt; 30, "Under 30", IF(Table2[[#This Row],[Age]] &lt; 65, "Other", "Senior"))</f>
        <v>Other</v>
      </c>
      <c r="W4497">
        <v>0</v>
      </c>
      <c r="X4497" t="s">
        <v>21</v>
      </c>
      <c r="Y4497" t="s">
        <v>28</v>
      </c>
      <c r="Z4497" t="s">
        <v>34</v>
      </c>
      <c r="AA4497">
        <v>49</v>
      </c>
      <c r="AB4497">
        <v>211</v>
      </c>
      <c r="AC4497" t="s">
        <v>61</v>
      </c>
      <c r="AD4497" t="s">
        <v>93</v>
      </c>
      <c r="AE4497">
        <f t="shared" si="70"/>
        <v>1</v>
      </c>
      <c r="AF4497">
        <v>1</v>
      </c>
      <c r="AG4497" t="str">
        <f>IF(Table2[[#This Row],[Avg Monthly GB Download]] &lt; 5, "Less than 5 GB", IF(Table2[[#This Row],[Avg Monthly GB Download]] &lt;= 10, "Between 5 and 10 GB", "10 or more GB"))</f>
        <v>Between 5 and 10 GB</v>
      </c>
    </row>
    <row r="4498" spans="1:33" x14ac:dyDescent="0.3">
      <c r="A4498" t="s">
        <v>9110</v>
      </c>
      <c r="B4498" t="s">
        <v>21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21</v>
      </c>
      <c r="I4498" t="s">
        <v>18</v>
      </c>
      <c r="J4498">
        <v>59.5</v>
      </c>
      <c r="K4498">
        <v>2</v>
      </c>
      <c r="L4498">
        <v>2</v>
      </c>
      <c r="M4498" t="s">
        <v>21</v>
      </c>
      <c r="N4498">
        <v>0</v>
      </c>
      <c r="O4498" t="s">
        <v>80</v>
      </c>
      <c r="P4498" t="s">
        <v>9111</v>
      </c>
      <c r="Q4498" t="s">
        <v>20</v>
      </c>
      <c r="R4498">
        <v>43</v>
      </c>
      <c r="S4498" t="s">
        <v>17</v>
      </c>
      <c r="T4498" t="s">
        <v>17</v>
      </c>
      <c r="U4498" t="s">
        <v>17</v>
      </c>
      <c r="V4498" t="str">
        <f>IF(Table2[[#This Row],[Age]] &lt; 30, "Under 30", IF(Table2[[#This Row],[Age]] &lt; 65, "Other", "Senior"))</f>
        <v>Other</v>
      </c>
      <c r="W4498">
        <v>0</v>
      </c>
      <c r="X4498" t="s">
        <v>17</v>
      </c>
      <c r="Y4498" t="s">
        <v>28</v>
      </c>
      <c r="Z4498" t="s">
        <v>34</v>
      </c>
      <c r="AA4498">
        <v>13</v>
      </c>
      <c r="AB4498">
        <v>258</v>
      </c>
      <c r="AC4498" t="s">
        <v>35</v>
      </c>
      <c r="AD4498" t="s">
        <v>100</v>
      </c>
      <c r="AE4498">
        <f t="shared" si="70"/>
        <v>1</v>
      </c>
      <c r="AF4498">
        <v>1</v>
      </c>
      <c r="AG4498" t="str">
        <f>IF(Table2[[#This Row],[Avg Monthly GB Download]] &lt; 5, "Less than 5 GB", IF(Table2[[#This Row],[Avg Monthly GB Download]] &lt;= 10, "Between 5 and 10 GB", "10 or more GB"))</f>
        <v>Less than 5 GB</v>
      </c>
    </row>
    <row r="4499" spans="1:33" x14ac:dyDescent="0.3">
      <c r="A4499" t="s">
        <v>9112</v>
      </c>
      <c r="B4499" t="s">
        <v>21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21</v>
      </c>
      <c r="I4499" t="s">
        <v>18</v>
      </c>
      <c r="J4499">
        <v>6.5</v>
      </c>
      <c r="K4499">
        <v>2</v>
      </c>
      <c r="L4499">
        <v>17</v>
      </c>
      <c r="M4499" t="s">
        <v>21</v>
      </c>
      <c r="N4499">
        <v>0</v>
      </c>
      <c r="O4499" t="s">
        <v>90</v>
      </c>
      <c r="P4499" t="s">
        <v>9113</v>
      </c>
      <c r="Q4499" t="s">
        <v>20</v>
      </c>
      <c r="R4499">
        <v>29</v>
      </c>
      <c r="S4499" t="s">
        <v>21</v>
      </c>
      <c r="T4499" t="s">
        <v>17</v>
      </c>
      <c r="U4499" t="s">
        <v>17</v>
      </c>
      <c r="V4499" t="str">
        <f>IF(Table2[[#This Row],[Age]] &lt; 30, "Under 30", IF(Table2[[#This Row],[Age]] &lt; 65, "Other", "Senior"))</f>
        <v>Under 30</v>
      </c>
      <c r="W4499">
        <v>0</v>
      </c>
      <c r="X4499" t="s">
        <v>17</v>
      </c>
      <c r="Y4499" t="s">
        <v>28</v>
      </c>
      <c r="Z4499" t="s">
        <v>29</v>
      </c>
      <c r="AA4499">
        <v>45</v>
      </c>
      <c r="AB4499">
        <v>580</v>
      </c>
      <c r="AC4499" t="s">
        <v>35</v>
      </c>
      <c r="AD4499" t="s">
        <v>100</v>
      </c>
      <c r="AE4499">
        <f t="shared" si="70"/>
        <v>1</v>
      </c>
      <c r="AF4499">
        <v>1</v>
      </c>
      <c r="AG4499" t="str">
        <f>IF(Table2[[#This Row],[Avg Monthly GB Download]] &lt; 5, "Less than 5 GB", IF(Table2[[#This Row],[Avg Monthly GB Download]] &lt;= 10, "Between 5 and 10 GB", "10 or more GB"))</f>
        <v>10 or more GB</v>
      </c>
    </row>
    <row r="4500" spans="1:33" x14ac:dyDescent="0.3">
      <c r="A4500" t="s">
        <v>9114</v>
      </c>
      <c r="B4500" t="s">
        <v>21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21</v>
      </c>
      <c r="I4500" t="s">
        <v>18</v>
      </c>
      <c r="J4500">
        <v>184.2</v>
      </c>
      <c r="K4500">
        <v>1</v>
      </c>
      <c r="L4500">
        <v>2</v>
      </c>
      <c r="M4500" t="s">
        <v>17</v>
      </c>
      <c r="N4500">
        <v>44</v>
      </c>
      <c r="O4500" t="s">
        <v>19</v>
      </c>
      <c r="P4500" t="s">
        <v>9115</v>
      </c>
      <c r="Q4500" t="s">
        <v>20</v>
      </c>
      <c r="R4500">
        <v>71</v>
      </c>
      <c r="S4500" t="s">
        <v>17</v>
      </c>
      <c r="T4500" t="s">
        <v>21</v>
      </c>
      <c r="U4500" t="s">
        <v>17</v>
      </c>
      <c r="V4500" t="str">
        <f>IF(Table2[[#This Row],[Age]] &lt; 30, "Under 30", IF(Table2[[#This Row],[Age]] &lt; 65, "Other", "Senior"))</f>
        <v>Senior</v>
      </c>
      <c r="W4500">
        <v>0</v>
      </c>
      <c r="X4500" t="s">
        <v>21</v>
      </c>
      <c r="Y4500" t="s">
        <v>28</v>
      </c>
      <c r="Z4500" t="s">
        <v>34</v>
      </c>
      <c r="AA4500">
        <v>24</v>
      </c>
      <c r="AB4500">
        <v>705</v>
      </c>
      <c r="AC4500" t="s">
        <v>35</v>
      </c>
      <c r="AD4500" t="s">
        <v>100</v>
      </c>
      <c r="AE4500">
        <f t="shared" si="70"/>
        <v>1</v>
      </c>
      <c r="AF4500">
        <v>1</v>
      </c>
      <c r="AG4500" t="str">
        <f>IF(Table2[[#This Row],[Avg Monthly GB Download]] &lt; 5, "Less than 5 GB", IF(Table2[[#This Row],[Avg Monthly GB Download]] &lt;= 10, "Between 5 and 10 GB", "10 or more GB"))</f>
        <v>Less than 5 GB</v>
      </c>
    </row>
    <row r="4501" spans="1:33" x14ac:dyDescent="0.3">
      <c r="A4501" t="s">
        <v>9116</v>
      </c>
      <c r="B4501" t="s">
        <v>21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21</v>
      </c>
      <c r="I4501" t="s">
        <v>18</v>
      </c>
      <c r="J4501">
        <v>15</v>
      </c>
      <c r="K4501">
        <v>5</v>
      </c>
      <c r="L4501">
        <v>5</v>
      </c>
      <c r="M4501" t="s">
        <v>21</v>
      </c>
      <c r="N4501">
        <v>0</v>
      </c>
      <c r="O4501" t="s">
        <v>51</v>
      </c>
      <c r="P4501" t="s">
        <v>9117</v>
      </c>
      <c r="Q4501" t="s">
        <v>20</v>
      </c>
      <c r="R4501">
        <v>60</v>
      </c>
      <c r="S4501" t="s">
        <v>17</v>
      </c>
      <c r="T4501" t="s">
        <v>17</v>
      </c>
      <c r="U4501" t="s">
        <v>17</v>
      </c>
      <c r="V4501" t="str">
        <f>IF(Table2[[#This Row],[Age]] &lt; 30, "Under 30", IF(Table2[[#This Row],[Age]] &lt; 65, "Other", "Senior"))</f>
        <v>Other</v>
      </c>
      <c r="W4501">
        <v>0</v>
      </c>
      <c r="X4501" t="s">
        <v>17</v>
      </c>
      <c r="Y4501" t="s">
        <v>28</v>
      </c>
      <c r="Z4501" t="s">
        <v>34</v>
      </c>
      <c r="AA4501">
        <v>28</v>
      </c>
      <c r="AB4501">
        <v>86</v>
      </c>
      <c r="AC4501" t="s">
        <v>61</v>
      </c>
      <c r="AD4501" t="s">
        <v>102</v>
      </c>
      <c r="AE4501">
        <f t="shared" si="70"/>
        <v>1</v>
      </c>
      <c r="AF4501">
        <v>1</v>
      </c>
      <c r="AG4501" t="str">
        <f>IF(Table2[[#This Row],[Avg Monthly GB Download]] &lt; 5, "Less than 5 GB", IF(Table2[[#This Row],[Avg Monthly GB Download]] &lt;= 10, "Between 5 and 10 GB", "10 or more GB"))</f>
        <v>Between 5 and 10 GB</v>
      </c>
    </row>
    <row r="4502" spans="1:33" x14ac:dyDescent="0.3">
      <c r="A4502" t="s">
        <v>9118</v>
      </c>
      <c r="B4502" t="s">
        <v>21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21</v>
      </c>
      <c r="I4502" t="s">
        <v>18</v>
      </c>
      <c r="J4502">
        <v>167.7</v>
      </c>
      <c r="K4502">
        <v>5</v>
      </c>
      <c r="L4502">
        <v>10</v>
      </c>
      <c r="M4502" t="s">
        <v>21</v>
      </c>
      <c r="N4502">
        <v>0</v>
      </c>
      <c r="O4502" t="s">
        <v>74</v>
      </c>
      <c r="P4502" t="s">
        <v>9119</v>
      </c>
      <c r="Q4502" t="s">
        <v>20</v>
      </c>
      <c r="R4502">
        <v>62</v>
      </c>
      <c r="S4502" t="s">
        <v>17</v>
      </c>
      <c r="T4502" t="s">
        <v>17</v>
      </c>
      <c r="U4502" t="s">
        <v>17</v>
      </c>
      <c r="V4502" t="str">
        <f>IF(Table2[[#This Row],[Age]] &lt; 30, "Under 30", IF(Table2[[#This Row],[Age]] &lt; 65, "Other", "Senior"))</f>
        <v>Other</v>
      </c>
      <c r="W4502">
        <v>0</v>
      </c>
      <c r="X4502" t="s">
        <v>21</v>
      </c>
      <c r="Y4502" t="s">
        <v>28</v>
      </c>
      <c r="Z4502" t="s">
        <v>34</v>
      </c>
      <c r="AA4502">
        <v>31</v>
      </c>
      <c r="AB4502">
        <v>1209</v>
      </c>
      <c r="AC4502" t="s">
        <v>52</v>
      </c>
      <c r="AD4502" t="s">
        <v>53</v>
      </c>
      <c r="AE4502">
        <f t="shared" si="70"/>
        <v>1</v>
      </c>
      <c r="AF4502">
        <v>1</v>
      </c>
      <c r="AG4502" t="str">
        <f>IF(Table2[[#This Row],[Avg Monthly GB Download]] &lt; 5, "Less than 5 GB", IF(Table2[[#This Row],[Avg Monthly GB Download]] &lt;= 10, "Between 5 and 10 GB", "10 or more GB"))</f>
        <v>Between 5 and 10 GB</v>
      </c>
    </row>
    <row r="4503" spans="1:33" x14ac:dyDescent="0.3">
      <c r="A4503" t="s">
        <v>9120</v>
      </c>
      <c r="B4503" t="s">
        <v>21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21</v>
      </c>
      <c r="I4503" t="s">
        <v>18</v>
      </c>
      <c r="J4503">
        <v>3.6</v>
      </c>
      <c r="K4503">
        <v>3</v>
      </c>
      <c r="L4503">
        <v>2</v>
      </c>
      <c r="M4503" t="s">
        <v>21</v>
      </c>
      <c r="N4503">
        <v>0</v>
      </c>
      <c r="O4503" t="s">
        <v>50</v>
      </c>
      <c r="P4503" t="s">
        <v>9121</v>
      </c>
      <c r="Q4503" t="s">
        <v>20</v>
      </c>
      <c r="R4503">
        <v>51</v>
      </c>
      <c r="S4503" t="s">
        <v>17</v>
      </c>
      <c r="T4503" t="s">
        <v>17</v>
      </c>
      <c r="U4503" t="s">
        <v>17</v>
      </c>
      <c r="V4503" t="str">
        <f>IF(Table2[[#This Row],[Age]] &lt; 30, "Under 30", IF(Table2[[#This Row],[Age]] &lt; 65, "Other", "Senior"))</f>
        <v>Other</v>
      </c>
      <c r="W4503">
        <v>0</v>
      </c>
      <c r="X4503" t="s">
        <v>17</v>
      </c>
      <c r="Y4503" t="s">
        <v>28</v>
      </c>
      <c r="Z4503" t="s">
        <v>34</v>
      </c>
      <c r="AA4503">
        <v>34</v>
      </c>
      <c r="AB4503">
        <v>34</v>
      </c>
      <c r="AC4503" t="s">
        <v>52</v>
      </c>
      <c r="AD4503" t="s">
        <v>98</v>
      </c>
      <c r="AE4503">
        <f t="shared" si="70"/>
        <v>1</v>
      </c>
      <c r="AF4503">
        <v>1</v>
      </c>
      <c r="AG4503" t="str">
        <f>IF(Table2[[#This Row],[Avg Monthly GB Download]] &lt; 5, "Less than 5 GB", IF(Table2[[#This Row],[Avg Monthly GB Download]] &lt;= 10, "Between 5 and 10 GB", "10 or more GB"))</f>
        <v>Less than 5 GB</v>
      </c>
    </row>
    <row r="4504" spans="1:33" x14ac:dyDescent="0.3">
      <c r="A4504" t="s">
        <v>9122</v>
      </c>
      <c r="B4504" t="s">
        <v>21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21</v>
      </c>
      <c r="I4504" t="s">
        <v>18</v>
      </c>
      <c r="J4504">
        <v>31.3</v>
      </c>
      <c r="K4504">
        <v>4</v>
      </c>
      <c r="L4504">
        <v>11</v>
      </c>
      <c r="M4504" t="s">
        <v>21</v>
      </c>
      <c r="N4504">
        <v>0</v>
      </c>
      <c r="O4504" t="s">
        <v>82</v>
      </c>
      <c r="P4504" t="s">
        <v>9123</v>
      </c>
      <c r="Q4504" t="s">
        <v>20</v>
      </c>
      <c r="R4504">
        <v>37</v>
      </c>
      <c r="S4504" t="s">
        <v>17</v>
      </c>
      <c r="T4504" t="s">
        <v>17</v>
      </c>
      <c r="U4504" t="s">
        <v>17</v>
      </c>
      <c r="V4504" t="str">
        <f>IF(Table2[[#This Row],[Age]] &lt; 30, "Under 30", IF(Table2[[#This Row],[Age]] &lt; 65, "Other", "Senior"))</f>
        <v>Other</v>
      </c>
      <c r="W4504">
        <v>0</v>
      </c>
      <c r="X4504" t="s">
        <v>21</v>
      </c>
      <c r="Y4504" t="s">
        <v>28</v>
      </c>
      <c r="Z4504" t="s">
        <v>34</v>
      </c>
      <c r="AA4504">
        <v>56</v>
      </c>
      <c r="AB4504">
        <v>564</v>
      </c>
      <c r="AC4504" t="s">
        <v>52</v>
      </c>
      <c r="AD4504" t="s">
        <v>96</v>
      </c>
      <c r="AE4504">
        <f t="shared" si="70"/>
        <v>1</v>
      </c>
      <c r="AF4504">
        <v>1</v>
      </c>
      <c r="AG4504" t="str">
        <f>IF(Table2[[#This Row],[Avg Monthly GB Download]] &lt; 5, "Less than 5 GB", IF(Table2[[#This Row],[Avg Monthly GB Download]] &lt;= 10, "Between 5 and 10 GB", "10 or more GB"))</f>
        <v>10 or more GB</v>
      </c>
    </row>
    <row r="4505" spans="1:33" x14ac:dyDescent="0.3">
      <c r="A4505" t="s">
        <v>9124</v>
      </c>
      <c r="B4505" t="s">
        <v>21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21</v>
      </c>
      <c r="I4505" t="s">
        <v>18</v>
      </c>
      <c r="J4505">
        <v>2.7</v>
      </c>
      <c r="K4505">
        <v>0</v>
      </c>
      <c r="L4505">
        <v>0</v>
      </c>
      <c r="M4505" t="s">
        <v>17</v>
      </c>
      <c r="N4505">
        <v>0</v>
      </c>
      <c r="O4505" t="s">
        <v>41</v>
      </c>
      <c r="P4505" t="s">
        <v>9125</v>
      </c>
      <c r="Q4505" t="s">
        <v>22</v>
      </c>
      <c r="R4505">
        <v>21</v>
      </c>
      <c r="S4505" t="s">
        <v>21</v>
      </c>
      <c r="T4505" t="s">
        <v>17</v>
      </c>
      <c r="U4505" t="s">
        <v>17</v>
      </c>
      <c r="V4505" t="str">
        <f>IF(Table2[[#This Row],[Age]] &lt; 30, "Under 30", IF(Table2[[#This Row],[Age]] &lt; 65, "Other", "Senior"))</f>
        <v>Under 30</v>
      </c>
      <c r="W4505">
        <v>0</v>
      </c>
      <c r="X4505" t="s">
        <v>17</v>
      </c>
      <c r="Y4505" t="s">
        <v>28</v>
      </c>
      <c r="Z4505" t="s">
        <v>29</v>
      </c>
      <c r="AA4505">
        <v>10</v>
      </c>
      <c r="AB4505">
        <v>10</v>
      </c>
      <c r="AC4505" t="s">
        <v>52</v>
      </c>
      <c r="AD4505" t="s">
        <v>53</v>
      </c>
      <c r="AE4505">
        <f t="shared" si="70"/>
        <v>1</v>
      </c>
      <c r="AF4505">
        <v>1</v>
      </c>
      <c r="AG4505" t="str">
        <f>IF(Table2[[#This Row],[Avg Monthly GB Download]] &lt; 5, "Less than 5 GB", IF(Table2[[#This Row],[Avg Monthly GB Download]] &lt;= 10, "Between 5 and 10 GB", "10 or more GB"))</f>
        <v>Less than 5 GB</v>
      </c>
    </row>
    <row r="4506" spans="1:33" x14ac:dyDescent="0.3">
      <c r="A4506" t="s">
        <v>9126</v>
      </c>
      <c r="B4506" t="s">
        <v>21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21</v>
      </c>
      <c r="I4506" t="s">
        <v>18</v>
      </c>
      <c r="J4506">
        <v>368.8</v>
      </c>
      <c r="K4506">
        <v>2</v>
      </c>
      <c r="L4506">
        <v>3</v>
      </c>
      <c r="M4506" t="s">
        <v>21</v>
      </c>
      <c r="N4506">
        <v>0</v>
      </c>
      <c r="O4506" t="s">
        <v>59</v>
      </c>
      <c r="P4506" t="s">
        <v>9127</v>
      </c>
      <c r="Q4506" t="s">
        <v>22</v>
      </c>
      <c r="R4506">
        <v>65</v>
      </c>
      <c r="S4506" t="s">
        <v>17</v>
      </c>
      <c r="T4506" t="s">
        <v>17</v>
      </c>
      <c r="U4506" t="s">
        <v>17</v>
      </c>
      <c r="V4506" t="str">
        <f>IF(Table2[[#This Row],[Age]] &lt; 30, "Under 30", IF(Table2[[#This Row],[Age]] &lt; 65, "Other", "Senior"))</f>
        <v>Senior</v>
      </c>
      <c r="W4506">
        <v>0</v>
      </c>
      <c r="X4506" t="s">
        <v>21</v>
      </c>
      <c r="Y4506" t="s">
        <v>28</v>
      </c>
      <c r="Z4506" t="s">
        <v>34</v>
      </c>
      <c r="AA4506">
        <v>54</v>
      </c>
      <c r="AB4506">
        <v>3151</v>
      </c>
      <c r="AC4506" t="s">
        <v>52</v>
      </c>
      <c r="AD4506" t="s">
        <v>92</v>
      </c>
      <c r="AE4506">
        <f t="shared" si="70"/>
        <v>1</v>
      </c>
      <c r="AF4506">
        <v>1</v>
      </c>
      <c r="AG4506" t="str">
        <f>IF(Table2[[#This Row],[Avg Monthly GB Download]] &lt; 5, "Less than 5 GB", IF(Table2[[#This Row],[Avg Monthly GB Download]] &lt;= 10, "Between 5 and 10 GB", "10 or more GB"))</f>
        <v>Less than 5 GB</v>
      </c>
    </row>
    <row r="4507" spans="1:33" x14ac:dyDescent="0.3">
      <c r="A4507" t="s">
        <v>9128</v>
      </c>
      <c r="B4507" t="s">
        <v>21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21</v>
      </c>
      <c r="I4507" t="s">
        <v>18</v>
      </c>
      <c r="J4507">
        <v>87.4</v>
      </c>
      <c r="K4507">
        <v>2</v>
      </c>
      <c r="L4507">
        <v>3</v>
      </c>
      <c r="M4507" t="s">
        <v>21</v>
      </c>
      <c r="N4507">
        <v>0</v>
      </c>
      <c r="O4507" t="s">
        <v>79</v>
      </c>
      <c r="P4507" t="s">
        <v>9129</v>
      </c>
      <c r="Q4507" t="s">
        <v>22</v>
      </c>
      <c r="R4507">
        <v>53</v>
      </c>
      <c r="S4507" t="s">
        <v>17</v>
      </c>
      <c r="T4507" t="s">
        <v>17</v>
      </c>
      <c r="U4507" t="s">
        <v>17</v>
      </c>
      <c r="V4507" t="str">
        <f>IF(Table2[[#This Row],[Age]] &lt; 30, "Under 30", IF(Table2[[#This Row],[Age]] &lt; 65, "Other", "Senior"))</f>
        <v>Other</v>
      </c>
      <c r="W4507">
        <v>0</v>
      </c>
      <c r="X4507" t="s">
        <v>21</v>
      </c>
      <c r="Y4507" t="s">
        <v>94</v>
      </c>
      <c r="Z4507" t="s">
        <v>34</v>
      </c>
      <c r="AA4507">
        <v>28</v>
      </c>
      <c r="AB4507">
        <v>633</v>
      </c>
      <c r="AC4507" t="s">
        <v>35</v>
      </c>
      <c r="AD4507" t="s">
        <v>100</v>
      </c>
      <c r="AE4507">
        <f t="shared" si="70"/>
        <v>1</v>
      </c>
      <c r="AF4507">
        <v>1</v>
      </c>
      <c r="AG4507" t="str">
        <f>IF(Table2[[#This Row],[Avg Monthly GB Download]] &lt; 5, "Less than 5 GB", IF(Table2[[#This Row],[Avg Monthly GB Download]] &lt;= 10, "Between 5 and 10 GB", "10 or more GB"))</f>
        <v>Less than 5 GB</v>
      </c>
    </row>
    <row r="4508" spans="1:33" x14ac:dyDescent="0.3">
      <c r="A4508" t="s">
        <v>9130</v>
      </c>
      <c r="B4508" t="s">
        <v>21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21</v>
      </c>
      <c r="I4508" t="s">
        <v>18</v>
      </c>
      <c r="J4508">
        <v>1.9</v>
      </c>
      <c r="K4508">
        <v>3</v>
      </c>
      <c r="L4508">
        <v>30</v>
      </c>
      <c r="M4508" t="s">
        <v>21</v>
      </c>
      <c r="N4508">
        <v>0</v>
      </c>
      <c r="O4508" t="s">
        <v>46</v>
      </c>
      <c r="P4508" t="s">
        <v>9131</v>
      </c>
      <c r="Q4508" t="s">
        <v>20</v>
      </c>
      <c r="R4508">
        <v>25</v>
      </c>
      <c r="S4508" t="s">
        <v>21</v>
      </c>
      <c r="T4508" t="s">
        <v>17</v>
      </c>
      <c r="U4508" t="s">
        <v>17</v>
      </c>
      <c r="V4508" t="str">
        <f>IF(Table2[[#This Row],[Age]] &lt; 30, "Under 30", IF(Table2[[#This Row],[Age]] &lt; 65, "Other", "Senior"))</f>
        <v>Under 30</v>
      </c>
      <c r="W4508">
        <v>0</v>
      </c>
      <c r="X4508" t="s">
        <v>17</v>
      </c>
      <c r="Y4508" t="s">
        <v>28</v>
      </c>
      <c r="Z4508" t="s">
        <v>34</v>
      </c>
      <c r="AA4508">
        <v>36</v>
      </c>
      <c r="AB4508">
        <v>36</v>
      </c>
      <c r="AC4508" t="s">
        <v>52</v>
      </c>
      <c r="AD4508" t="s">
        <v>53</v>
      </c>
      <c r="AE4508">
        <f t="shared" si="70"/>
        <v>1</v>
      </c>
      <c r="AF4508">
        <v>1</v>
      </c>
      <c r="AG4508" t="str">
        <f>IF(Table2[[#This Row],[Avg Monthly GB Download]] &lt; 5, "Less than 5 GB", IF(Table2[[#This Row],[Avg Monthly GB Download]] &lt;= 10, "Between 5 and 10 GB", "10 or more GB"))</f>
        <v>10 or more GB</v>
      </c>
    </row>
    <row r="4509" spans="1:33" x14ac:dyDescent="0.3">
      <c r="A4509" t="s">
        <v>9132</v>
      </c>
      <c r="B4509" t="s">
        <v>21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21</v>
      </c>
      <c r="I4509" t="s">
        <v>84</v>
      </c>
      <c r="J4509">
        <v>0</v>
      </c>
      <c r="K4509">
        <v>3</v>
      </c>
      <c r="L4509">
        <v>2</v>
      </c>
      <c r="M4509" t="s">
        <v>21</v>
      </c>
      <c r="N4509">
        <v>0</v>
      </c>
      <c r="O4509" t="s">
        <v>64</v>
      </c>
      <c r="P4509" t="s">
        <v>9133</v>
      </c>
      <c r="Q4509" t="s">
        <v>22</v>
      </c>
      <c r="R4509">
        <v>65</v>
      </c>
      <c r="S4509" t="s">
        <v>17</v>
      </c>
      <c r="T4509" t="s">
        <v>21</v>
      </c>
      <c r="U4509" t="s">
        <v>17</v>
      </c>
      <c r="V4509" t="str">
        <f>IF(Table2[[#This Row],[Age]] &lt; 30, "Under 30", IF(Table2[[#This Row],[Age]] &lt; 65, "Other", "Senior"))</f>
        <v>Senior</v>
      </c>
      <c r="W4509">
        <v>0</v>
      </c>
      <c r="X4509" t="s">
        <v>21</v>
      </c>
      <c r="Y4509" t="s">
        <v>94</v>
      </c>
      <c r="Z4509" t="s">
        <v>34</v>
      </c>
      <c r="AA4509">
        <v>50</v>
      </c>
      <c r="AB4509">
        <v>2392</v>
      </c>
      <c r="AC4509" t="s">
        <v>52</v>
      </c>
      <c r="AD4509" t="s">
        <v>98</v>
      </c>
      <c r="AE4509">
        <f t="shared" si="70"/>
        <v>1</v>
      </c>
      <c r="AF4509">
        <v>1</v>
      </c>
      <c r="AG4509" t="str">
        <f>IF(Table2[[#This Row],[Avg Monthly GB Download]] &lt; 5, "Less than 5 GB", IF(Table2[[#This Row],[Avg Monthly GB Download]] &lt;= 10, "Between 5 and 10 GB", "10 or more GB"))</f>
        <v>Less than 5 GB</v>
      </c>
    </row>
    <row r="4510" spans="1:33" x14ac:dyDescent="0.3">
      <c r="A4510" t="s">
        <v>9134</v>
      </c>
      <c r="B4510" t="s">
        <v>21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21</v>
      </c>
      <c r="I4510" t="s">
        <v>18</v>
      </c>
      <c r="J4510">
        <v>125.1</v>
      </c>
      <c r="K4510">
        <v>2</v>
      </c>
      <c r="L4510">
        <v>8</v>
      </c>
      <c r="M4510" t="s">
        <v>21</v>
      </c>
      <c r="N4510">
        <v>0</v>
      </c>
      <c r="O4510" t="s">
        <v>23</v>
      </c>
      <c r="P4510" t="s">
        <v>9135</v>
      </c>
      <c r="Q4510" t="s">
        <v>20</v>
      </c>
      <c r="R4510">
        <v>71</v>
      </c>
      <c r="S4510" t="s">
        <v>17</v>
      </c>
      <c r="T4510" t="s">
        <v>21</v>
      </c>
      <c r="U4510" t="s">
        <v>17</v>
      </c>
      <c r="V4510" t="str">
        <f>IF(Table2[[#This Row],[Age]] &lt; 30, "Under 30", IF(Table2[[#This Row],[Age]] &lt; 65, "Other", "Senior"))</f>
        <v>Senior</v>
      </c>
      <c r="W4510">
        <v>0</v>
      </c>
      <c r="X4510" t="s">
        <v>17</v>
      </c>
      <c r="Y4510" t="s">
        <v>28</v>
      </c>
      <c r="Z4510" t="s">
        <v>34</v>
      </c>
      <c r="AA4510">
        <v>50</v>
      </c>
      <c r="AB4510">
        <v>3388</v>
      </c>
      <c r="AC4510" t="s">
        <v>52</v>
      </c>
      <c r="AD4510" t="s">
        <v>96</v>
      </c>
      <c r="AE4510">
        <f t="shared" si="70"/>
        <v>1</v>
      </c>
      <c r="AF4510">
        <v>1</v>
      </c>
      <c r="AG4510" t="str">
        <f>IF(Table2[[#This Row],[Avg Monthly GB Download]] &lt; 5, "Less than 5 GB", IF(Table2[[#This Row],[Avg Monthly GB Download]] &lt;= 10, "Between 5 and 10 GB", "10 or more GB"))</f>
        <v>Between 5 and 10 GB</v>
      </c>
    </row>
    <row r="4511" spans="1:33" x14ac:dyDescent="0.3">
      <c r="A4511" t="s">
        <v>9136</v>
      </c>
      <c r="B4511" t="s">
        <v>21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21</v>
      </c>
      <c r="I4511" t="s">
        <v>18</v>
      </c>
      <c r="J4511">
        <v>2.2000000000000002</v>
      </c>
      <c r="K4511">
        <v>4</v>
      </c>
      <c r="L4511">
        <v>15</v>
      </c>
      <c r="M4511" t="s">
        <v>17</v>
      </c>
      <c r="N4511">
        <v>4</v>
      </c>
      <c r="O4511" t="s">
        <v>90</v>
      </c>
      <c r="P4511" t="s">
        <v>9137</v>
      </c>
      <c r="Q4511" t="s">
        <v>20</v>
      </c>
      <c r="R4511">
        <v>22</v>
      </c>
      <c r="S4511" t="s">
        <v>21</v>
      </c>
      <c r="T4511" t="s">
        <v>17</v>
      </c>
      <c r="U4511" t="s">
        <v>17</v>
      </c>
      <c r="V4511" t="str">
        <f>IF(Table2[[#This Row],[Age]] &lt; 30, "Under 30", IF(Table2[[#This Row],[Age]] &lt; 65, "Other", "Senior"))</f>
        <v>Under 30</v>
      </c>
      <c r="W4511">
        <v>0</v>
      </c>
      <c r="X4511" t="s">
        <v>17</v>
      </c>
      <c r="Y4511" t="s">
        <v>28</v>
      </c>
      <c r="Z4511" t="s">
        <v>34</v>
      </c>
      <c r="AA4511">
        <v>39</v>
      </c>
      <c r="AB4511">
        <v>39</v>
      </c>
      <c r="AC4511" t="s">
        <v>52</v>
      </c>
      <c r="AD4511" t="s">
        <v>96</v>
      </c>
      <c r="AE4511">
        <f t="shared" si="70"/>
        <v>1</v>
      </c>
      <c r="AF4511">
        <v>1</v>
      </c>
      <c r="AG4511" t="str">
        <f>IF(Table2[[#This Row],[Avg Monthly GB Download]] &lt; 5, "Less than 5 GB", IF(Table2[[#This Row],[Avg Monthly GB Download]] &lt;= 10, "Between 5 and 10 GB", "10 or more GB"))</f>
        <v>10 or more GB</v>
      </c>
    </row>
    <row r="4512" spans="1:33" x14ac:dyDescent="0.3">
      <c r="A4512" t="s">
        <v>9138</v>
      </c>
      <c r="B4512" t="s">
        <v>21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21</v>
      </c>
      <c r="I4512" t="s">
        <v>18</v>
      </c>
      <c r="J4512">
        <v>17.399999999999999</v>
      </c>
      <c r="K4512">
        <v>4</v>
      </c>
      <c r="L4512">
        <v>14</v>
      </c>
      <c r="M4512" t="s">
        <v>21</v>
      </c>
      <c r="N4512">
        <v>0</v>
      </c>
      <c r="O4512" t="s">
        <v>69</v>
      </c>
      <c r="P4512" t="s">
        <v>9139</v>
      </c>
      <c r="Q4512" t="s">
        <v>22</v>
      </c>
      <c r="R4512">
        <v>61</v>
      </c>
      <c r="S4512" t="s">
        <v>17</v>
      </c>
      <c r="T4512" t="s">
        <v>17</v>
      </c>
      <c r="U4512" t="s">
        <v>17</v>
      </c>
      <c r="V4512" t="str">
        <f>IF(Table2[[#This Row],[Age]] &lt; 30, "Under 30", IF(Table2[[#This Row],[Age]] &lt; 65, "Other", "Senior"))</f>
        <v>Other</v>
      </c>
      <c r="W4512">
        <v>0</v>
      </c>
      <c r="X4512" t="s">
        <v>17</v>
      </c>
      <c r="Y4512" t="s">
        <v>28</v>
      </c>
      <c r="Z4512" t="s">
        <v>34</v>
      </c>
      <c r="AA4512">
        <v>43</v>
      </c>
      <c r="AB4512">
        <v>306</v>
      </c>
      <c r="AC4512" t="s">
        <v>52</v>
      </c>
      <c r="AD4512" t="s">
        <v>96</v>
      </c>
      <c r="AE4512">
        <f t="shared" si="70"/>
        <v>1</v>
      </c>
      <c r="AF4512">
        <v>1</v>
      </c>
      <c r="AG4512" t="str">
        <f>IF(Table2[[#This Row],[Avg Monthly GB Download]] &lt; 5, "Less than 5 GB", IF(Table2[[#This Row],[Avg Monthly GB Download]] &lt;= 10, "Between 5 and 10 GB", "10 or more GB"))</f>
        <v>10 or more GB</v>
      </c>
    </row>
    <row r="4513" spans="1:33" x14ac:dyDescent="0.3">
      <c r="A4513" t="s">
        <v>9140</v>
      </c>
      <c r="B4513" t="s">
        <v>21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21</v>
      </c>
      <c r="I4513" t="s">
        <v>18</v>
      </c>
      <c r="J4513">
        <v>32.4</v>
      </c>
      <c r="K4513">
        <v>1</v>
      </c>
      <c r="L4513">
        <v>3</v>
      </c>
      <c r="M4513" t="s">
        <v>21</v>
      </c>
      <c r="N4513">
        <v>0</v>
      </c>
      <c r="O4513" t="s">
        <v>82</v>
      </c>
      <c r="P4513" t="s">
        <v>9141</v>
      </c>
      <c r="Q4513" t="s">
        <v>20</v>
      </c>
      <c r="R4513">
        <v>59</v>
      </c>
      <c r="S4513" t="s">
        <v>17</v>
      </c>
      <c r="T4513" t="s">
        <v>17</v>
      </c>
      <c r="U4513" t="s">
        <v>17</v>
      </c>
      <c r="V4513" t="str">
        <f>IF(Table2[[#This Row],[Age]] &lt; 30, "Under 30", IF(Table2[[#This Row],[Age]] &lt; 65, "Other", "Senior"))</f>
        <v>Other</v>
      </c>
      <c r="W4513">
        <v>0</v>
      </c>
      <c r="X4513" t="s">
        <v>17</v>
      </c>
      <c r="Y4513" t="s">
        <v>28</v>
      </c>
      <c r="Z4513" t="s">
        <v>34</v>
      </c>
      <c r="AA4513">
        <v>34</v>
      </c>
      <c r="AB4513">
        <v>318</v>
      </c>
      <c r="AC4513" t="s">
        <v>52</v>
      </c>
      <c r="AD4513" t="s">
        <v>53</v>
      </c>
      <c r="AE4513">
        <f t="shared" si="70"/>
        <v>1</v>
      </c>
      <c r="AF4513">
        <v>1</v>
      </c>
      <c r="AG4513" t="str">
        <f>IF(Table2[[#This Row],[Avg Monthly GB Download]] &lt; 5, "Less than 5 GB", IF(Table2[[#This Row],[Avg Monthly GB Download]] &lt;= 10, "Between 5 and 10 GB", "10 or more GB"))</f>
        <v>Less than 5 GB</v>
      </c>
    </row>
    <row r="4514" spans="1:33" x14ac:dyDescent="0.3">
      <c r="A4514" t="s">
        <v>9142</v>
      </c>
      <c r="B4514" t="s">
        <v>21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21</v>
      </c>
      <c r="I4514" t="s">
        <v>18</v>
      </c>
      <c r="J4514">
        <v>1.9</v>
      </c>
      <c r="K4514">
        <v>2</v>
      </c>
      <c r="L4514">
        <v>0</v>
      </c>
      <c r="M4514" t="s">
        <v>17</v>
      </c>
      <c r="N4514">
        <v>0</v>
      </c>
      <c r="O4514" t="s">
        <v>85</v>
      </c>
      <c r="P4514" t="s">
        <v>9143</v>
      </c>
      <c r="Q4514" t="s">
        <v>22</v>
      </c>
      <c r="R4514">
        <v>37</v>
      </c>
      <c r="S4514" t="s">
        <v>17</v>
      </c>
      <c r="T4514" t="s">
        <v>17</v>
      </c>
      <c r="U4514" t="s">
        <v>17</v>
      </c>
      <c r="V4514" t="str">
        <f>IF(Table2[[#This Row],[Age]] &lt; 30, "Under 30", IF(Table2[[#This Row],[Age]] &lt; 65, "Other", "Senior"))</f>
        <v>Other</v>
      </c>
      <c r="W4514">
        <v>0</v>
      </c>
      <c r="X4514" t="s">
        <v>17</v>
      </c>
      <c r="Y4514" t="s">
        <v>28</v>
      </c>
      <c r="Z4514" t="s">
        <v>29</v>
      </c>
      <c r="AA4514">
        <v>8</v>
      </c>
      <c r="AB4514">
        <v>8</v>
      </c>
      <c r="AC4514" t="s">
        <v>52</v>
      </c>
      <c r="AD4514" t="s">
        <v>53</v>
      </c>
      <c r="AE4514">
        <f t="shared" si="70"/>
        <v>1</v>
      </c>
      <c r="AF4514">
        <v>1</v>
      </c>
      <c r="AG4514" t="str">
        <f>IF(Table2[[#This Row],[Avg Monthly GB Download]] &lt; 5, "Less than 5 GB", IF(Table2[[#This Row],[Avg Monthly GB Download]] &lt;= 10, "Between 5 and 10 GB", "10 or more GB"))</f>
        <v>Less than 5 GB</v>
      </c>
    </row>
    <row r="4515" spans="1:33" x14ac:dyDescent="0.3">
      <c r="A4515" t="s">
        <v>9144</v>
      </c>
      <c r="B4515" t="s">
        <v>21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21</v>
      </c>
      <c r="I4515" t="s">
        <v>84</v>
      </c>
      <c r="J4515">
        <v>0</v>
      </c>
      <c r="K4515">
        <v>0</v>
      </c>
      <c r="L4515">
        <v>2</v>
      </c>
      <c r="M4515" t="s">
        <v>21</v>
      </c>
      <c r="N4515">
        <v>0</v>
      </c>
      <c r="O4515" t="s">
        <v>47</v>
      </c>
      <c r="P4515" t="s">
        <v>9145</v>
      </c>
      <c r="Q4515" t="s">
        <v>20</v>
      </c>
      <c r="R4515">
        <v>74</v>
      </c>
      <c r="S4515" t="s">
        <v>17</v>
      </c>
      <c r="T4515" t="s">
        <v>21</v>
      </c>
      <c r="U4515" t="s">
        <v>17</v>
      </c>
      <c r="V4515" t="str">
        <f>IF(Table2[[#This Row],[Age]] &lt; 30, "Under 30", IF(Table2[[#This Row],[Age]] &lt; 65, "Other", "Senior"))</f>
        <v>Senior</v>
      </c>
      <c r="W4515">
        <v>0</v>
      </c>
      <c r="X4515" t="s">
        <v>17</v>
      </c>
      <c r="Y4515" t="s">
        <v>28</v>
      </c>
      <c r="Z4515" t="s">
        <v>34</v>
      </c>
      <c r="AA4515">
        <v>41</v>
      </c>
      <c r="AB4515">
        <v>1002</v>
      </c>
      <c r="AC4515" t="s">
        <v>44</v>
      </c>
      <c r="AD4515" t="s">
        <v>88</v>
      </c>
      <c r="AE4515">
        <f t="shared" si="70"/>
        <v>1</v>
      </c>
      <c r="AF4515">
        <v>1</v>
      </c>
      <c r="AG4515" t="str">
        <f>IF(Table2[[#This Row],[Avg Monthly GB Download]] &lt; 5, "Less than 5 GB", IF(Table2[[#This Row],[Avg Monthly GB Download]] &lt;= 10, "Between 5 and 10 GB", "10 or more GB"))</f>
        <v>Less than 5 GB</v>
      </c>
    </row>
    <row r="4516" spans="1:33" x14ac:dyDescent="0.3">
      <c r="A4516" t="s">
        <v>9146</v>
      </c>
      <c r="B4516" t="s">
        <v>21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21</v>
      </c>
      <c r="I4516" t="s">
        <v>18</v>
      </c>
      <c r="J4516">
        <v>5.8</v>
      </c>
      <c r="K4516">
        <v>0</v>
      </c>
      <c r="L4516">
        <v>37</v>
      </c>
      <c r="M4516" t="s">
        <v>21</v>
      </c>
      <c r="N4516">
        <v>0</v>
      </c>
      <c r="O4516" t="s">
        <v>23</v>
      </c>
      <c r="P4516" t="s">
        <v>9147</v>
      </c>
      <c r="Q4516" t="s">
        <v>22</v>
      </c>
      <c r="R4516">
        <v>22</v>
      </c>
      <c r="S4516" t="s">
        <v>21</v>
      </c>
      <c r="T4516" t="s">
        <v>17</v>
      </c>
      <c r="U4516" t="s">
        <v>17</v>
      </c>
      <c r="V4516" t="str">
        <f>IF(Table2[[#This Row],[Age]] &lt; 30, "Under 30", IF(Table2[[#This Row],[Age]] &lt; 65, "Other", "Senior"))</f>
        <v>Under 30</v>
      </c>
      <c r="W4516">
        <v>0</v>
      </c>
      <c r="X4516" t="s">
        <v>17</v>
      </c>
      <c r="Y4516" t="s">
        <v>28</v>
      </c>
      <c r="Z4516" t="s">
        <v>34</v>
      </c>
      <c r="AA4516">
        <v>17</v>
      </c>
      <c r="AB4516">
        <v>37</v>
      </c>
      <c r="AC4516" t="s">
        <v>61</v>
      </c>
      <c r="AD4516" t="s">
        <v>101</v>
      </c>
      <c r="AE4516">
        <f t="shared" si="70"/>
        <v>1</v>
      </c>
      <c r="AF4516">
        <v>1</v>
      </c>
      <c r="AG4516" t="str">
        <f>IF(Table2[[#This Row],[Avg Monthly GB Download]] &lt; 5, "Less than 5 GB", IF(Table2[[#This Row],[Avg Monthly GB Download]] &lt;= 10, "Between 5 and 10 GB", "10 or more GB"))</f>
        <v>10 or more GB</v>
      </c>
    </row>
    <row r="4517" spans="1:33" x14ac:dyDescent="0.3">
      <c r="A4517" t="s">
        <v>9148</v>
      </c>
      <c r="B4517" t="s">
        <v>21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21</v>
      </c>
      <c r="I4517" t="s">
        <v>18</v>
      </c>
      <c r="J4517">
        <v>110.9</v>
      </c>
      <c r="K4517">
        <v>2</v>
      </c>
      <c r="L4517">
        <v>2</v>
      </c>
      <c r="M4517" t="s">
        <v>21</v>
      </c>
      <c r="N4517">
        <v>0</v>
      </c>
      <c r="O4517" t="s">
        <v>23</v>
      </c>
      <c r="P4517" t="s">
        <v>9149</v>
      </c>
      <c r="Q4517" t="s">
        <v>22</v>
      </c>
      <c r="R4517">
        <v>75</v>
      </c>
      <c r="S4517" t="s">
        <v>17</v>
      </c>
      <c r="T4517" t="s">
        <v>21</v>
      </c>
      <c r="U4517" t="s">
        <v>17</v>
      </c>
      <c r="V4517" t="str">
        <f>IF(Table2[[#This Row],[Age]] &lt; 30, "Under 30", IF(Table2[[#This Row],[Age]] &lt; 65, "Other", "Senior"))</f>
        <v>Senior</v>
      </c>
      <c r="W4517">
        <v>0</v>
      </c>
      <c r="X4517" t="s">
        <v>21</v>
      </c>
      <c r="Y4517" t="s">
        <v>28</v>
      </c>
      <c r="Z4517" t="s">
        <v>34</v>
      </c>
      <c r="AA4517">
        <v>33</v>
      </c>
      <c r="AB4517">
        <v>873</v>
      </c>
      <c r="AC4517" t="s">
        <v>61</v>
      </c>
      <c r="AD4517" t="s">
        <v>62</v>
      </c>
      <c r="AE4517">
        <f t="shared" si="70"/>
        <v>1</v>
      </c>
      <c r="AF4517">
        <v>1</v>
      </c>
      <c r="AG4517" t="str">
        <f>IF(Table2[[#This Row],[Avg Monthly GB Download]] &lt; 5, "Less than 5 GB", IF(Table2[[#This Row],[Avg Monthly GB Download]] &lt;= 10, "Between 5 and 10 GB", "10 or more GB"))</f>
        <v>Less than 5 GB</v>
      </c>
    </row>
    <row r="4518" spans="1:33" x14ac:dyDescent="0.3">
      <c r="A4518" t="s">
        <v>9150</v>
      </c>
      <c r="B4518" t="s">
        <v>21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21</v>
      </c>
      <c r="I4518" t="s">
        <v>18</v>
      </c>
      <c r="J4518">
        <v>159.30000000000001</v>
      </c>
      <c r="K4518">
        <v>3</v>
      </c>
      <c r="L4518">
        <v>12</v>
      </c>
      <c r="M4518" t="s">
        <v>17</v>
      </c>
      <c r="N4518">
        <v>43</v>
      </c>
      <c r="O4518" t="s">
        <v>32</v>
      </c>
      <c r="P4518" t="s">
        <v>9151</v>
      </c>
      <c r="Q4518" t="s">
        <v>22</v>
      </c>
      <c r="R4518">
        <v>23</v>
      </c>
      <c r="S4518" t="s">
        <v>21</v>
      </c>
      <c r="T4518" t="s">
        <v>17</v>
      </c>
      <c r="U4518" t="s">
        <v>17</v>
      </c>
      <c r="V4518" t="str">
        <f>IF(Table2[[#This Row],[Age]] &lt; 30, "Under 30", IF(Table2[[#This Row],[Age]] &lt; 65, "Other", "Senior"))</f>
        <v>Under 30</v>
      </c>
      <c r="W4518">
        <v>0</v>
      </c>
      <c r="X4518" t="s">
        <v>17</v>
      </c>
      <c r="Y4518" t="s">
        <v>28</v>
      </c>
      <c r="Z4518" t="s">
        <v>34</v>
      </c>
      <c r="AA4518">
        <v>22</v>
      </c>
      <c r="AB4518">
        <v>1182</v>
      </c>
      <c r="AC4518" t="s">
        <v>61</v>
      </c>
      <c r="AD4518" t="s">
        <v>104</v>
      </c>
      <c r="AE4518">
        <f t="shared" si="70"/>
        <v>1</v>
      </c>
      <c r="AF4518">
        <v>1</v>
      </c>
      <c r="AG4518" t="str">
        <f>IF(Table2[[#This Row],[Avg Monthly GB Download]] &lt; 5, "Less than 5 GB", IF(Table2[[#This Row],[Avg Monthly GB Download]] &lt;= 10, "Between 5 and 10 GB", "10 or more GB"))</f>
        <v>10 or more GB</v>
      </c>
    </row>
    <row r="4519" spans="1:33" x14ac:dyDescent="0.3">
      <c r="A4519" t="s">
        <v>9152</v>
      </c>
      <c r="B4519" t="s">
        <v>21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21</v>
      </c>
      <c r="I4519" t="s">
        <v>18</v>
      </c>
      <c r="J4519">
        <v>7.8</v>
      </c>
      <c r="K4519">
        <v>5</v>
      </c>
      <c r="L4519">
        <v>0</v>
      </c>
      <c r="M4519" t="s">
        <v>17</v>
      </c>
      <c r="N4519">
        <v>0</v>
      </c>
      <c r="O4519" t="s">
        <v>89</v>
      </c>
      <c r="P4519" t="s">
        <v>9153</v>
      </c>
      <c r="Q4519" t="s">
        <v>20</v>
      </c>
      <c r="R4519">
        <v>68</v>
      </c>
      <c r="S4519" t="s">
        <v>17</v>
      </c>
      <c r="T4519" t="s">
        <v>21</v>
      </c>
      <c r="U4519" t="s">
        <v>17</v>
      </c>
      <c r="V4519" t="str">
        <f>IF(Table2[[#This Row],[Age]] &lt; 30, "Under 30", IF(Table2[[#This Row],[Age]] &lt; 65, "Other", "Senior"))</f>
        <v>Senior</v>
      </c>
      <c r="W4519">
        <v>0</v>
      </c>
      <c r="X4519" t="s">
        <v>17</v>
      </c>
      <c r="Y4519" t="s">
        <v>28</v>
      </c>
      <c r="Z4519" t="s">
        <v>29</v>
      </c>
      <c r="AA4519">
        <v>8</v>
      </c>
      <c r="AB4519">
        <v>8</v>
      </c>
      <c r="AC4519" t="s">
        <v>86</v>
      </c>
      <c r="AD4519" t="s">
        <v>87</v>
      </c>
      <c r="AE4519">
        <f t="shared" si="70"/>
        <v>1</v>
      </c>
      <c r="AF4519">
        <v>1</v>
      </c>
      <c r="AG4519" t="str">
        <f>IF(Table2[[#This Row],[Avg Monthly GB Download]] &lt; 5, "Less than 5 GB", IF(Table2[[#This Row],[Avg Monthly GB Download]] &lt;= 10, "Between 5 and 10 GB", "10 or more GB"))</f>
        <v>Less than 5 GB</v>
      </c>
    </row>
    <row r="4520" spans="1:33" x14ac:dyDescent="0.3">
      <c r="A4520" t="s">
        <v>9154</v>
      </c>
      <c r="B4520" t="s">
        <v>21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21</v>
      </c>
      <c r="I4520" t="s">
        <v>18</v>
      </c>
      <c r="J4520">
        <v>109.9</v>
      </c>
      <c r="K4520">
        <v>5</v>
      </c>
      <c r="L4520">
        <v>11</v>
      </c>
      <c r="M4520" t="s">
        <v>21</v>
      </c>
      <c r="N4520">
        <v>0</v>
      </c>
      <c r="O4520" t="s">
        <v>25</v>
      </c>
      <c r="P4520" t="s">
        <v>9155</v>
      </c>
      <c r="Q4520" t="s">
        <v>20</v>
      </c>
      <c r="R4520">
        <v>29</v>
      </c>
      <c r="S4520" t="s">
        <v>21</v>
      </c>
      <c r="T4520" t="s">
        <v>17</v>
      </c>
      <c r="U4520" t="s">
        <v>17</v>
      </c>
      <c r="V4520" t="str">
        <f>IF(Table2[[#This Row],[Age]] &lt; 30, "Under 30", IF(Table2[[#This Row],[Age]] &lt; 65, "Other", "Senior"))</f>
        <v>Under 30</v>
      </c>
      <c r="W4520">
        <v>0</v>
      </c>
      <c r="X4520" t="s">
        <v>17</v>
      </c>
      <c r="Y4520" t="s">
        <v>28</v>
      </c>
      <c r="Z4520" t="s">
        <v>34</v>
      </c>
      <c r="AA4520">
        <v>11</v>
      </c>
      <c r="AB4520">
        <v>139</v>
      </c>
      <c r="AC4520" t="s">
        <v>61</v>
      </c>
      <c r="AD4520" t="s">
        <v>83</v>
      </c>
      <c r="AE4520">
        <f t="shared" si="70"/>
        <v>1</v>
      </c>
      <c r="AF4520">
        <v>1</v>
      </c>
      <c r="AG4520" t="str">
        <f>IF(Table2[[#This Row],[Avg Monthly GB Download]] &lt; 5, "Less than 5 GB", IF(Table2[[#This Row],[Avg Monthly GB Download]] &lt;= 10, "Between 5 and 10 GB", "10 or more GB"))</f>
        <v>10 or more GB</v>
      </c>
    </row>
    <row r="4521" spans="1:33" x14ac:dyDescent="0.3">
      <c r="A4521" t="s">
        <v>9156</v>
      </c>
      <c r="B4521" t="s">
        <v>21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21</v>
      </c>
      <c r="I4521" t="s">
        <v>18</v>
      </c>
      <c r="J4521">
        <v>2</v>
      </c>
      <c r="K4521">
        <v>2</v>
      </c>
      <c r="L4521">
        <v>12</v>
      </c>
      <c r="M4521" t="s">
        <v>21</v>
      </c>
      <c r="N4521">
        <v>0</v>
      </c>
      <c r="O4521" t="s">
        <v>23</v>
      </c>
      <c r="P4521" t="s">
        <v>9157</v>
      </c>
      <c r="Q4521" t="s">
        <v>20</v>
      </c>
      <c r="R4521">
        <v>51</v>
      </c>
      <c r="S4521" t="s">
        <v>17</v>
      </c>
      <c r="T4521" t="s">
        <v>17</v>
      </c>
      <c r="U4521" t="s">
        <v>17</v>
      </c>
      <c r="V4521" t="str">
        <f>IF(Table2[[#This Row],[Age]] &lt; 30, "Under 30", IF(Table2[[#This Row],[Age]] &lt; 65, "Other", "Senior"))</f>
        <v>Other</v>
      </c>
      <c r="W4521">
        <v>0</v>
      </c>
      <c r="X4521" t="s">
        <v>21</v>
      </c>
      <c r="Y4521" t="s">
        <v>28</v>
      </c>
      <c r="Z4521" t="s">
        <v>34</v>
      </c>
      <c r="AA4521">
        <v>36</v>
      </c>
      <c r="AB4521">
        <v>36</v>
      </c>
      <c r="AC4521" t="s">
        <v>44</v>
      </c>
      <c r="AD4521" t="s">
        <v>97</v>
      </c>
      <c r="AE4521">
        <f t="shared" si="70"/>
        <v>1</v>
      </c>
      <c r="AF4521">
        <v>1</v>
      </c>
      <c r="AG4521" t="str">
        <f>IF(Table2[[#This Row],[Avg Monthly GB Download]] &lt; 5, "Less than 5 GB", IF(Table2[[#This Row],[Avg Monthly GB Download]] &lt;= 10, "Between 5 and 10 GB", "10 or more GB"))</f>
        <v>10 or more GB</v>
      </c>
    </row>
    <row r="4522" spans="1:33" x14ac:dyDescent="0.3">
      <c r="A4522" t="s">
        <v>9158</v>
      </c>
      <c r="B4522" t="s">
        <v>21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21</v>
      </c>
      <c r="I4522" t="s">
        <v>18</v>
      </c>
      <c r="J4522">
        <v>199.8</v>
      </c>
      <c r="K4522">
        <v>3</v>
      </c>
      <c r="L4522">
        <v>30</v>
      </c>
      <c r="M4522" t="s">
        <v>21</v>
      </c>
      <c r="N4522">
        <v>0</v>
      </c>
      <c r="O4522" t="s">
        <v>89</v>
      </c>
      <c r="P4522" t="s">
        <v>9159</v>
      </c>
      <c r="Q4522" t="s">
        <v>20</v>
      </c>
      <c r="R4522">
        <v>22</v>
      </c>
      <c r="S4522" t="s">
        <v>21</v>
      </c>
      <c r="T4522" t="s">
        <v>17</v>
      </c>
      <c r="U4522" t="s">
        <v>17</v>
      </c>
      <c r="V4522" t="str">
        <f>IF(Table2[[#This Row],[Age]] &lt; 30, "Under 30", IF(Table2[[#This Row],[Age]] &lt; 65, "Other", "Senior"))</f>
        <v>Under 30</v>
      </c>
      <c r="W4522">
        <v>0</v>
      </c>
      <c r="X4522" t="s">
        <v>17</v>
      </c>
      <c r="Y4522" t="s">
        <v>94</v>
      </c>
      <c r="Z4522" t="s">
        <v>34</v>
      </c>
      <c r="AA4522">
        <v>63</v>
      </c>
      <c r="AB4522">
        <v>3863</v>
      </c>
      <c r="AC4522" t="s">
        <v>44</v>
      </c>
      <c r="AD4522" t="s">
        <v>45</v>
      </c>
      <c r="AE4522">
        <f t="shared" si="70"/>
        <v>1</v>
      </c>
      <c r="AF4522">
        <v>1</v>
      </c>
      <c r="AG4522" t="str">
        <f>IF(Table2[[#This Row],[Avg Monthly GB Download]] &lt; 5, "Less than 5 GB", IF(Table2[[#This Row],[Avg Monthly GB Download]] &lt;= 10, "Between 5 and 10 GB", "10 or more GB"))</f>
        <v>10 or more GB</v>
      </c>
    </row>
    <row r="4523" spans="1:33" x14ac:dyDescent="0.3">
      <c r="A4523" t="s">
        <v>9160</v>
      </c>
      <c r="B4523" t="s">
        <v>21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21</v>
      </c>
      <c r="I4523" t="s">
        <v>18</v>
      </c>
      <c r="J4523">
        <v>78.599999999999994</v>
      </c>
      <c r="K4523">
        <v>2</v>
      </c>
      <c r="L4523">
        <v>6</v>
      </c>
      <c r="M4523" t="s">
        <v>21</v>
      </c>
      <c r="N4523">
        <v>0</v>
      </c>
      <c r="O4523" t="s">
        <v>59</v>
      </c>
      <c r="P4523" t="s">
        <v>9161</v>
      </c>
      <c r="Q4523" t="s">
        <v>22</v>
      </c>
      <c r="R4523">
        <v>68</v>
      </c>
      <c r="S4523" t="s">
        <v>17</v>
      </c>
      <c r="T4523" t="s">
        <v>21</v>
      </c>
      <c r="U4523" t="s">
        <v>17</v>
      </c>
      <c r="V4523" t="str">
        <f>IF(Table2[[#This Row],[Age]] &lt; 30, "Under 30", IF(Table2[[#This Row],[Age]] &lt; 65, "Other", "Senior"))</f>
        <v>Senior</v>
      </c>
      <c r="W4523">
        <v>0</v>
      </c>
      <c r="X4523" t="s">
        <v>17</v>
      </c>
      <c r="Y4523" t="s">
        <v>28</v>
      </c>
      <c r="Z4523" t="s">
        <v>34</v>
      </c>
      <c r="AA4523">
        <v>51</v>
      </c>
      <c r="AB4523">
        <v>1235</v>
      </c>
      <c r="AC4523" t="s">
        <v>44</v>
      </c>
      <c r="AD4523" t="s">
        <v>95</v>
      </c>
      <c r="AE4523">
        <f t="shared" si="70"/>
        <v>1</v>
      </c>
      <c r="AF4523">
        <v>1</v>
      </c>
      <c r="AG4523" t="str">
        <f>IF(Table2[[#This Row],[Avg Monthly GB Download]] &lt; 5, "Less than 5 GB", IF(Table2[[#This Row],[Avg Monthly GB Download]] &lt;= 10, "Between 5 and 10 GB", "10 or more GB"))</f>
        <v>Between 5 and 10 GB</v>
      </c>
    </row>
    <row r="4524" spans="1:33" x14ac:dyDescent="0.3">
      <c r="A4524" t="s">
        <v>9162</v>
      </c>
      <c r="B4524" t="s">
        <v>21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21</v>
      </c>
      <c r="I4524" t="s">
        <v>18</v>
      </c>
      <c r="J4524">
        <v>184.7</v>
      </c>
      <c r="K4524">
        <v>2</v>
      </c>
      <c r="L4524">
        <v>2</v>
      </c>
      <c r="M4524" t="s">
        <v>21</v>
      </c>
      <c r="N4524">
        <v>0</v>
      </c>
      <c r="O4524" t="s">
        <v>80</v>
      </c>
      <c r="P4524" t="s">
        <v>9163</v>
      </c>
      <c r="Q4524" t="s">
        <v>22</v>
      </c>
      <c r="R4524">
        <v>47</v>
      </c>
      <c r="S4524" t="s">
        <v>17</v>
      </c>
      <c r="T4524" t="s">
        <v>17</v>
      </c>
      <c r="U4524" t="s">
        <v>17</v>
      </c>
      <c r="V4524" t="str">
        <f>IF(Table2[[#This Row],[Age]] &lt; 30, "Under 30", IF(Table2[[#This Row],[Age]] &lt; 65, "Other", "Senior"))</f>
        <v>Other</v>
      </c>
      <c r="W4524">
        <v>0</v>
      </c>
      <c r="X4524" t="s">
        <v>17</v>
      </c>
      <c r="Y4524" t="s">
        <v>28</v>
      </c>
      <c r="Z4524" t="s">
        <v>34</v>
      </c>
      <c r="AA4524">
        <v>38</v>
      </c>
      <c r="AB4524">
        <v>1299</v>
      </c>
      <c r="AC4524" t="s">
        <v>44</v>
      </c>
      <c r="AD4524" t="s">
        <v>88</v>
      </c>
      <c r="AE4524">
        <f t="shared" si="70"/>
        <v>1</v>
      </c>
      <c r="AF4524">
        <v>1</v>
      </c>
      <c r="AG4524" t="str">
        <f>IF(Table2[[#This Row],[Avg Monthly GB Download]] &lt; 5, "Less than 5 GB", IF(Table2[[#This Row],[Avg Monthly GB Download]] &lt;= 10, "Between 5 and 10 GB", "10 or more GB"))</f>
        <v>Less than 5 GB</v>
      </c>
    </row>
    <row r="4525" spans="1:33" x14ac:dyDescent="0.3">
      <c r="A4525" t="s">
        <v>9164</v>
      </c>
      <c r="B4525" t="s">
        <v>21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21</v>
      </c>
      <c r="I4525" t="s">
        <v>18</v>
      </c>
      <c r="J4525">
        <v>186</v>
      </c>
      <c r="K4525">
        <v>5</v>
      </c>
      <c r="L4525">
        <v>8</v>
      </c>
      <c r="M4525" t="s">
        <v>17</v>
      </c>
      <c r="N4525">
        <v>36</v>
      </c>
      <c r="O4525" t="s">
        <v>67</v>
      </c>
      <c r="P4525" t="s">
        <v>9165</v>
      </c>
      <c r="Q4525" t="s">
        <v>22</v>
      </c>
      <c r="R4525">
        <v>47</v>
      </c>
      <c r="S4525" t="s">
        <v>17</v>
      </c>
      <c r="T4525" t="s">
        <v>17</v>
      </c>
      <c r="U4525" t="s">
        <v>17</v>
      </c>
      <c r="V4525" t="str">
        <f>IF(Table2[[#This Row],[Age]] &lt; 30, "Under 30", IF(Table2[[#This Row],[Age]] &lt; 65, "Other", "Senior"))</f>
        <v>Other</v>
      </c>
      <c r="W4525">
        <v>0</v>
      </c>
      <c r="X4525" t="s">
        <v>17</v>
      </c>
      <c r="Y4525" t="s">
        <v>49</v>
      </c>
      <c r="Z4525" t="s">
        <v>34</v>
      </c>
      <c r="AA4525">
        <v>20</v>
      </c>
      <c r="AB4525">
        <v>1424</v>
      </c>
      <c r="AC4525" t="s">
        <v>61</v>
      </c>
      <c r="AD4525" t="s">
        <v>101</v>
      </c>
      <c r="AE4525">
        <f t="shared" si="70"/>
        <v>1</v>
      </c>
      <c r="AF4525">
        <v>1</v>
      </c>
      <c r="AG4525" t="str">
        <f>IF(Table2[[#This Row],[Avg Monthly GB Download]] &lt; 5, "Less than 5 GB", IF(Table2[[#This Row],[Avg Monthly GB Download]] &lt;= 10, "Between 5 and 10 GB", "10 or more GB"))</f>
        <v>Between 5 and 10 GB</v>
      </c>
    </row>
    <row r="4526" spans="1:33" x14ac:dyDescent="0.3">
      <c r="A4526" t="s">
        <v>9166</v>
      </c>
      <c r="B4526" t="s">
        <v>21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21</v>
      </c>
      <c r="I4526" t="s">
        <v>18</v>
      </c>
      <c r="J4526">
        <v>21.2</v>
      </c>
      <c r="K4526">
        <v>1</v>
      </c>
      <c r="L4526">
        <v>6</v>
      </c>
      <c r="M4526" t="s">
        <v>21</v>
      </c>
      <c r="N4526">
        <v>0</v>
      </c>
      <c r="O4526" t="s">
        <v>54</v>
      </c>
      <c r="P4526" t="s">
        <v>9167</v>
      </c>
      <c r="Q4526" t="s">
        <v>22</v>
      </c>
      <c r="R4526">
        <v>48</v>
      </c>
      <c r="S4526" t="s">
        <v>17</v>
      </c>
      <c r="T4526" t="s">
        <v>17</v>
      </c>
      <c r="U4526" t="s">
        <v>17</v>
      </c>
      <c r="V4526" t="str">
        <f>IF(Table2[[#This Row],[Age]] &lt; 30, "Under 30", IF(Table2[[#This Row],[Age]] &lt; 65, "Other", "Senior"))</f>
        <v>Other</v>
      </c>
      <c r="W4526">
        <v>0</v>
      </c>
      <c r="X4526" t="s">
        <v>17</v>
      </c>
      <c r="Y4526" t="s">
        <v>28</v>
      </c>
      <c r="Z4526" t="s">
        <v>34</v>
      </c>
      <c r="AA4526">
        <v>47</v>
      </c>
      <c r="AB4526">
        <v>294</v>
      </c>
      <c r="AC4526" t="s">
        <v>61</v>
      </c>
      <c r="AD4526" t="s">
        <v>62</v>
      </c>
      <c r="AE4526">
        <f t="shared" si="70"/>
        <v>1</v>
      </c>
      <c r="AF4526">
        <v>1</v>
      </c>
      <c r="AG4526" t="str">
        <f>IF(Table2[[#This Row],[Avg Monthly GB Download]] &lt; 5, "Less than 5 GB", IF(Table2[[#This Row],[Avg Monthly GB Download]] &lt;= 10, "Between 5 and 10 GB", "10 or more GB"))</f>
        <v>Between 5 and 10 GB</v>
      </c>
    </row>
    <row r="4527" spans="1:33" x14ac:dyDescent="0.3">
      <c r="A4527" t="s">
        <v>9168</v>
      </c>
      <c r="B4527" t="s">
        <v>21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21</v>
      </c>
      <c r="I4527" t="s">
        <v>18</v>
      </c>
      <c r="J4527">
        <v>30</v>
      </c>
      <c r="K4527">
        <v>2</v>
      </c>
      <c r="L4527">
        <v>7</v>
      </c>
      <c r="M4527" t="s">
        <v>21</v>
      </c>
      <c r="N4527">
        <v>0</v>
      </c>
      <c r="O4527" t="s">
        <v>40</v>
      </c>
      <c r="P4527" t="s">
        <v>9169</v>
      </c>
      <c r="Q4527" t="s">
        <v>20</v>
      </c>
      <c r="R4527">
        <v>46</v>
      </c>
      <c r="S4527" t="s">
        <v>17</v>
      </c>
      <c r="T4527" t="s">
        <v>17</v>
      </c>
      <c r="U4527" t="s">
        <v>17</v>
      </c>
      <c r="V4527" t="str">
        <f>IF(Table2[[#This Row],[Age]] &lt; 30, "Under 30", IF(Table2[[#This Row],[Age]] &lt; 65, "Other", "Senior"))</f>
        <v>Other</v>
      </c>
      <c r="W4527">
        <v>0</v>
      </c>
      <c r="X4527" t="s">
        <v>21</v>
      </c>
      <c r="Y4527" t="s">
        <v>28</v>
      </c>
      <c r="Z4527" t="s">
        <v>34</v>
      </c>
      <c r="AA4527">
        <v>37</v>
      </c>
      <c r="AB4527">
        <v>537</v>
      </c>
      <c r="AC4527" t="s">
        <v>61</v>
      </c>
      <c r="AD4527" t="s">
        <v>104</v>
      </c>
      <c r="AE4527">
        <f t="shared" si="70"/>
        <v>1</v>
      </c>
      <c r="AF4527">
        <v>1</v>
      </c>
      <c r="AG4527" t="str">
        <f>IF(Table2[[#This Row],[Avg Monthly GB Download]] &lt; 5, "Less than 5 GB", IF(Table2[[#This Row],[Avg Monthly GB Download]] &lt;= 10, "Between 5 and 10 GB", "10 or more GB"))</f>
        <v>Between 5 and 10 GB</v>
      </c>
    </row>
    <row r="4528" spans="1:33" x14ac:dyDescent="0.3">
      <c r="A4528" t="s">
        <v>9170</v>
      </c>
      <c r="B4528" t="s">
        <v>21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21</v>
      </c>
      <c r="I4528" t="s">
        <v>18</v>
      </c>
      <c r="J4528">
        <v>64.5</v>
      </c>
      <c r="K4528">
        <v>5</v>
      </c>
      <c r="L4528">
        <v>0</v>
      </c>
      <c r="M4528" t="s">
        <v>17</v>
      </c>
      <c r="N4528">
        <v>0</v>
      </c>
      <c r="O4528" t="s">
        <v>78</v>
      </c>
      <c r="P4528" t="s">
        <v>9171</v>
      </c>
      <c r="Q4528" t="s">
        <v>22</v>
      </c>
      <c r="R4528">
        <v>57</v>
      </c>
      <c r="S4528" t="s">
        <v>17</v>
      </c>
      <c r="T4528" t="s">
        <v>17</v>
      </c>
      <c r="U4528" t="s">
        <v>17</v>
      </c>
      <c r="V4528" t="str">
        <f>IF(Table2[[#This Row],[Age]] &lt; 30, "Under 30", IF(Table2[[#This Row],[Age]] &lt; 65, "Other", "Senior"))</f>
        <v>Other</v>
      </c>
      <c r="W4528">
        <v>0</v>
      </c>
      <c r="X4528" t="s">
        <v>17</v>
      </c>
      <c r="Y4528" t="s">
        <v>28</v>
      </c>
      <c r="Z4528" t="s">
        <v>29</v>
      </c>
      <c r="AA4528">
        <v>9</v>
      </c>
      <c r="AB4528">
        <v>90</v>
      </c>
      <c r="AC4528" t="s">
        <v>86</v>
      </c>
      <c r="AD4528" t="s">
        <v>87</v>
      </c>
      <c r="AE4528">
        <f t="shared" si="70"/>
        <v>1</v>
      </c>
      <c r="AF4528">
        <v>1</v>
      </c>
      <c r="AG4528" t="str">
        <f>IF(Table2[[#This Row],[Avg Monthly GB Download]] &lt; 5, "Less than 5 GB", IF(Table2[[#This Row],[Avg Monthly GB Download]] &lt;= 10, "Between 5 and 10 GB", "10 or more GB"))</f>
        <v>Less than 5 GB</v>
      </c>
    </row>
    <row r="4529" spans="1:33" x14ac:dyDescent="0.3">
      <c r="A4529" t="s">
        <v>9172</v>
      </c>
      <c r="B4529" t="s">
        <v>21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21</v>
      </c>
      <c r="I4529" t="s">
        <v>18</v>
      </c>
      <c r="J4529">
        <v>96.1</v>
      </c>
      <c r="K4529">
        <v>0</v>
      </c>
      <c r="L4529">
        <v>3</v>
      </c>
      <c r="M4529" t="s">
        <v>21</v>
      </c>
      <c r="N4529">
        <v>0</v>
      </c>
      <c r="O4529" t="s">
        <v>65</v>
      </c>
      <c r="P4529" t="s">
        <v>9173</v>
      </c>
      <c r="Q4529" t="s">
        <v>20</v>
      </c>
      <c r="R4529">
        <v>34</v>
      </c>
      <c r="S4529" t="s">
        <v>17</v>
      </c>
      <c r="T4529" t="s">
        <v>17</v>
      </c>
      <c r="U4529" t="s">
        <v>17</v>
      </c>
      <c r="V4529" t="str">
        <f>IF(Table2[[#This Row],[Age]] &lt; 30, "Under 30", IF(Table2[[#This Row],[Age]] &lt; 65, "Other", "Senior"))</f>
        <v>Other</v>
      </c>
      <c r="W4529">
        <v>0</v>
      </c>
      <c r="X4529" t="s">
        <v>17</v>
      </c>
      <c r="Y4529" t="s">
        <v>28</v>
      </c>
      <c r="Z4529" t="s">
        <v>29</v>
      </c>
      <c r="AA4529">
        <v>12</v>
      </c>
      <c r="AB4529">
        <v>422</v>
      </c>
      <c r="AC4529" t="s">
        <v>35</v>
      </c>
      <c r="AD4529" t="s">
        <v>100</v>
      </c>
      <c r="AE4529">
        <f t="shared" si="70"/>
        <v>1</v>
      </c>
      <c r="AF4529">
        <v>1</v>
      </c>
      <c r="AG4529" t="str">
        <f>IF(Table2[[#This Row],[Avg Monthly GB Download]] &lt; 5, "Less than 5 GB", IF(Table2[[#This Row],[Avg Monthly GB Download]] &lt;= 10, "Between 5 and 10 GB", "10 or more GB"))</f>
        <v>Less than 5 GB</v>
      </c>
    </row>
    <row r="4530" spans="1:33" x14ac:dyDescent="0.3">
      <c r="A4530" t="s">
        <v>9174</v>
      </c>
      <c r="B4530" t="s">
        <v>21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21</v>
      </c>
      <c r="I4530" t="s">
        <v>18</v>
      </c>
      <c r="J4530">
        <v>7.5</v>
      </c>
      <c r="K4530">
        <v>2</v>
      </c>
      <c r="L4530">
        <v>4</v>
      </c>
      <c r="M4530" t="s">
        <v>21</v>
      </c>
      <c r="N4530">
        <v>0</v>
      </c>
      <c r="O4530" t="s">
        <v>58</v>
      </c>
      <c r="P4530" t="s">
        <v>9175</v>
      </c>
      <c r="Q4530" t="s">
        <v>20</v>
      </c>
      <c r="R4530">
        <v>76</v>
      </c>
      <c r="S4530" t="s">
        <v>17</v>
      </c>
      <c r="T4530" t="s">
        <v>21</v>
      </c>
      <c r="U4530" t="s">
        <v>17</v>
      </c>
      <c r="V4530" t="str">
        <f>IF(Table2[[#This Row],[Age]] &lt; 30, "Under 30", IF(Table2[[#This Row],[Age]] &lt; 65, "Other", "Senior"))</f>
        <v>Senior</v>
      </c>
      <c r="W4530">
        <v>0</v>
      </c>
      <c r="X4530" t="s">
        <v>17</v>
      </c>
      <c r="Y4530" t="s">
        <v>28</v>
      </c>
      <c r="Z4530" t="s">
        <v>34</v>
      </c>
      <c r="AA4530">
        <v>15</v>
      </c>
      <c r="AB4530">
        <v>26</v>
      </c>
      <c r="AC4530" t="s">
        <v>52</v>
      </c>
      <c r="AD4530" t="s">
        <v>92</v>
      </c>
      <c r="AE4530">
        <f t="shared" si="70"/>
        <v>1</v>
      </c>
      <c r="AF4530">
        <v>1</v>
      </c>
      <c r="AG4530" t="str">
        <f>IF(Table2[[#This Row],[Avg Monthly GB Download]] &lt; 5, "Less than 5 GB", IF(Table2[[#This Row],[Avg Monthly GB Download]] &lt;= 10, "Between 5 and 10 GB", "10 or more GB"))</f>
        <v>Less than 5 GB</v>
      </c>
    </row>
    <row r="4531" spans="1:33" x14ac:dyDescent="0.3">
      <c r="A4531" t="s">
        <v>9176</v>
      </c>
      <c r="B4531" t="s">
        <v>21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21</v>
      </c>
      <c r="I4531" t="s">
        <v>18</v>
      </c>
      <c r="J4531">
        <v>98.6</v>
      </c>
      <c r="K4531">
        <v>5</v>
      </c>
      <c r="L4531">
        <v>4</v>
      </c>
      <c r="M4531" t="s">
        <v>21</v>
      </c>
      <c r="N4531">
        <v>0</v>
      </c>
      <c r="O4531" t="s">
        <v>40</v>
      </c>
      <c r="P4531" t="s">
        <v>9177</v>
      </c>
      <c r="Q4531" t="s">
        <v>20</v>
      </c>
      <c r="R4531">
        <v>81</v>
      </c>
      <c r="S4531" t="s">
        <v>17</v>
      </c>
      <c r="T4531" t="s">
        <v>21</v>
      </c>
      <c r="U4531" t="s">
        <v>17</v>
      </c>
      <c r="V4531" t="str">
        <f>IF(Table2[[#This Row],[Age]] &lt; 30, "Under 30", IF(Table2[[#This Row],[Age]] &lt; 65, "Other", "Senior"))</f>
        <v>Senior</v>
      </c>
      <c r="W4531">
        <v>0</v>
      </c>
      <c r="X4531" t="s">
        <v>17</v>
      </c>
      <c r="Y4531" t="s">
        <v>28</v>
      </c>
      <c r="Z4531" t="s">
        <v>34</v>
      </c>
      <c r="AA4531">
        <v>52</v>
      </c>
      <c r="AB4531">
        <v>1517</v>
      </c>
      <c r="AC4531" t="s">
        <v>86</v>
      </c>
      <c r="AD4531" t="s">
        <v>87</v>
      </c>
      <c r="AE4531">
        <f t="shared" si="70"/>
        <v>1</v>
      </c>
      <c r="AF4531">
        <v>1</v>
      </c>
      <c r="AG4531" t="str">
        <f>IF(Table2[[#This Row],[Avg Monthly GB Download]] &lt; 5, "Less than 5 GB", IF(Table2[[#This Row],[Avg Monthly GB Download]] &lt;= 10, "Between 5 and 10 GB", "10 or more GB"))</f>
        <v>Less than 5 GB</v>
      </c>
    </row>
    <row r="4532" spans="1:33" x14ac:dyDescent="0.3">
      <c r="A4532" t="s">
        <v>9178</v>
      </c>
      <c r="B4532" t="s">
        <v>21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21</v>
      </c>
      <c r="I4532" t="s">
        <v>84</v>
      </c>
      <c r="J4532">
        <v>0</v>
      </c>
      <c r="K4532">
        <v>4</v>
      </c>
      <c r="L4532">
        <v>5</v>
      </c>
      <c r="M4532" t="s">
        <v>17</v>
      </c>
      <c r="N4532">
        <v>13</v>
      </c>
      <c r="O4532" t="s">
        <v>47</v>
      </c>
      <c r="P4532" t="s">
        <v>9179</v>
      </c>
      <c r="Q4532" t="s">
        <v>22</v>
      </c>
      <c r="R4532">
        <v>75</v>
      </c>
      <c r="S4532" t="s">
        <v>17</v>
      </c>
      <c r="T4532" t="s">
        <v>21</v>
      </c>
      <c r="U4532" t="s">
        <v>17</v>
      </c>
      <c r="V4532" t="str">
        <f>IF(Table2[[#This Row],[Age]] &lt; 30, "Under 30", IF(Table2[[#This Row],[Age]] &lt; 65, "Other", "Senior"))</f>
        <v>Senior</v>
      </c>
      <c r="W4532">
        <v>0</v>
      </c>
      <c r="X4532" t="s">
        <v>21</v>
      </c>
      <c r="Y4532" t="s">
        <v>28</v>
      </c>
      <c r="Z4532" t="s">
        <v>34</v>
      </c>
      <c r="AA4532">
        <v>27</v>
      </c>
      <c r="AB4532">
        <v>115</v>
      </c>
      <c r="AC4532" t="s">
        <v>52</v>
      </c>
      <c r="AD4532" t="s">
        <v>96</v>
      </c>
      <c r="AE4532">
        <f t="shared" si="70"/>
        <v>1</v>
      </c>
      <c r="AF4532">
        <v>1</v>
      </c>
      <c r="AG4532" t="str">
        <f>IF(Table2[[#This Row],[Avg Monthly GB Download]] &lt; 5, "Less than 5 GB", IF(Table2[[#This Row],[Avg Monthly GB Download]] &lt;= 10, "Between 5 and 10 GB", "10 or more GB"))</f>
        <v>Between 5 and 10 GB</v>
      </c>
    </row>
    <row r="4533" spans="1:33" x14ac:dyDescent="0.3">
      <c r="A4533" t="s">
        <v>9180</v>
      </c>
      <c r="B4533" t="s">
        <v>21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21</v>
      </c>
      <c r="I4533" t="s">
        <v>18</v>
      </c>
      <c r="J4533">
        <v>100.8</v>
      </c>
      <c r="K4533">
        <v>3</v>
      </c>
      <c r="L4533">
        <v>3</v>
      </c>
      <c r="M4533" t="s">
        <v>21</v>
      </c>
      <c r="N4533">
        <v>0</v>
      </c>
      <c r="O4533" t="s">
        <v>38</v>
      </c>
      <c r="P4533" t="s">
        <v>9181</v>
      </c>
      <c r="Q4533" t="s">
        <v>20</v>
      </c>
      <c r="R4533">
        <v>84</v>
      </c>
      <c r="S4533" t="s">
        <v>17</v>
      </c>
      <c r="T4533" t="s">
        <v>21</v>
      </c>
      <c r="U4533" t="s">
        <v>17</v>
      </c>
      <c r="V4533" t="str">
        <f>IF(Table2[[#This Row],[Age]] &lt; 30, "Under 30", IF(Table2[[#This Row],[Age]] &lt; 65, "Other", "Senior"))</f>
        <v>Senior</v>
      </c>
      <c r="W4533">
        <v>0</v>
      </c>
      <c r="X4533" t="s">
        <v>21</v>
      </c>
      <c r="Y4533" t="s">
        <v>28</v>
      </c>
      <c r="Z4533" t="s">
        <v>34</v>
      </c>
      <c r="AA4533">
        <v>40</v>
      </c>
      <c r="AB4533">
        <v>1107</v>
      </c>
      <c r="AC4533" t="s">
        <v>52</v>
      </c>
      <c r="AD4533" t="s">
        <v>53</v>
      </c>
      <c r="AE4533">
        <f t="shared" si="70"/>
        <v>1</v>
      </c>
      <c r="AF4533">
        <v>1</v>
      </c>
      <c r="AG4533" t="str">
        <f>IF(Table2[[#This Row],[Avg Monthly GB Download]] &lt; 5, "Less than 5 GB", IF(Table2[[#This Row],[Avg Monthly GB Download]] &lt;= 10, "Between 5 and 10 GB", "10 or more GB"))</f>
        <v>Less than 5 GB</v>
      </c>
    </row>
    <row r="4534" spans="1:33" x14ac:dyDescent="0.3">
      <c r="A4534" t="s">
        <v>9182</v>
      </c>
      <c r="B4534" t="s">
        <v>21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21</v>
      </c>
      <c r="I4534" t="s">
        <v>18</v>
      </c>
      <c r="J4534">
        <v>66.3</v>
      </c>
      <c r="K4534">
        <v>4</v>
      </c>
      <c r="L4534">
        <v>5</v>
      </c>
      <c r="M4534" t="s">
        <v>21</v>
      </c>
      <c r="N4534">
        <v>0</v>
      </c>
      <c r="O4534" t="s">
        <v>65</v>
      </c>
      <c r="P4534" t="s">
        <v>9183</v>
      </c>
      <c r="Q4534" t="s">
        <v>20</v>
      </c>
      <c r="R4534">
        <v>58</v>
      </c>
      <c r="S4534" t="s">
        <v>17</v>
      </c>
      <c r="T4534" t="s">
        <v>17</v>
      </c>
      <c r="U4534" t="s">
        <v>17</v>
      </c>
      <c r="V4534" t="str">
        <f>IF(Table2[[#This Row],[Age]] &lt; 30, "Under 30", IF(Table2[[#This Row],[Age]] &lt; 65, "Other", "Senior"))</f>
        <v>Other</v>
      </c>
      <c r="W4534">
        <v>0</v>
      </c>
      <c r="X4534" t="s">
        <v>17</v>
      </c>
      <c r="Y4534" t="s">
        <v>28</v>
      </c>
      <c r="Z4534" t="s">
        <v>29</v>
      </c>
      <c r="AA4534">
        <v>44</v>
      </c>
      <c r="AB4534">
        <v>564</v>
      </c>
      <c r="AC4534" t="s">
        <v>52</v>
      </c>
      <c r="AD4534" t="s">
        <v>92</v>
      </c>
      <c r="AE4534">
        <f t="shared" si="70"/>
        <v>1</v>
      </c>
      <c r="AF4534">
        <v>1</v>
      </c>
      <c r="AG4534" t="str">
        <f>IF(Table2[[#This Row],[Avg Monthly GB Download]] &lt; 5, "Less than 5 GB", IF(Table2[[#This Row],[Avg Monthly GB Download]] &lt;= 10, "Between 5 and 10 GB", "10 or more GB"))</f>
        <v>Between 5 and 10 GB</v>
      </c>
    </row>
    <row r="4535" spans="1:33" x14ac:dyDescent="0.3">
      <c r="A4535" t="s">
        <v>9184</v>
      </c>
      <c r="B4535" t="s">
        <v>21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21</v>
      </c>
      <c r="I4535" t="s">
        <v>18</v>
      </c>
      <c r="J4535">
        <v>133.1</v>
      </c>
      <c r="K4535">
        <v>2</v>
      </c>
      <c r="L4535">
        <v>19</v>
      </c>
      <c r="M4535" t="s">
        <v>21</v>
      </c>
      <c r="N4535">
        <v>0</v>
      </c>
      <c r="O4535" t="s">
        <v>67</v>
      </c>
      <c r="P4535" t="s">
        <v>9185</v>
      </c>
      <c r="Q4535" t="s">
        <v>22</v>
      </c>
      <c r="R4535">
        <v>23</v>
      </c>
      <c r="S4535" t="s">
        <v>21</v>
      </c>
      <c r="T4535" t="s">
        <v>17</v>
      </c>
      <c r="U4535" t="s">
        <v>17</v>
      </c>
      <c r="V4535" t="str">
        <f>IF(Table2[[#This Row],[Age]] &lt; 30, "Under 30", IF(Table2[[#This Row],[Age]] &lt; 65, "Other", "Senior"))</f>
        <v>Under 30</v>
      </c>
      <c r="W4535">
        <v>0</v>
      </c>
      <c r="X4535" t="s">
        <v>21</v>
      </c>
      <c r="Y4535" t="s">
        <v>94</v>
      </c>
      <c r="Z4535" t="s">
        <v>34</v>
      </c>
      <c r="AA4535">
        <v>63</v>
      </c>
      <c r="AB4535">
        <v>3501</v>
      </c>
      <c r="AC4535" t="s">
        <v>52</v>
      </c>
      <c r="AD4535" t="s">
        <v>92</v>
      </c>
      <c r="AE4535">
        <f t="shared" si="70"/>
        <v>1</v>
      </c>
      <c r="AF4535">
        <v>1</v>
      </c>
      <c r="AG4535" t="str">
        <f>IF(Table2[[#This Row],[Avg Monthly GB Download]] &lt; 5, "Less than 5 GB", IF(Table2[[#This Row],[Avg Monthly GB Download]] &lt;= 10, "Between 5 and 10 GB", "10 or more GB"))</f>
        <v>10 or more GB</v>
      </c>
    </row>
    <row r="4536" spans="1:33" x14ac:dyDescent="0.3">
      <c r="A4536" t="s">
        <v>9186</v>
      </c>
      <c r="B4536" t="s">
        <v>21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21</v>
      </c>
      <c r="I4536" t="s">
        <v>18</v>
      </c>
      <c r="J4536">
        <v>8</v>
      </c>
      <c r="K4536">
        <v>1</v>
      </c>
      <c r="L4536">
        <v>9</v>
      </c>
      <c r="M4536" t="s">
        <v>21</v>
      </c>
      <c r="N4536">
        <v>0</v>
      </c>
      <c r="O4536" t="s">
        <v>80</v>
      </c>
      <c r="P4536" t="s">
        <v>9187</v>
      </c>
      <c r="Q4536" t="s">
        <v>22</v>
      </c>
      <c r="R4536">
        <v>70</v>
      </c>
      <c r="S4536" t="s">
        <v>17</v>
      </c>
      <c r="T4536" t="s">
        <v>21</v>
      </c>
      <c r="U4536" t="s">
        <v>17</v>
      </c>
      <c r="V4536" t="str">
        <f>IF(Table2[[#This Row],[Age]] &lt; 30, "Under 30", IF(Table2[[#This Row],[Age]] &lt; 65, "Other", "Senior"))</f>
        <v>Senior</v>
      </c>
      <c r="W4536">
        <v>0</v>
      </c>
      <c r="X4536" t="s">
        <v>21</v>
      </c>
      <c r="Y4536" t="s">
        <v>28</v>
      </c>
      <c r="Z4536" t="s">
        <v>29</v>
      </c>
      <c r="AA4536">
        <v>45</v>
      </c>
      <c r="AB4536">
        <v>1083</v>
      </c>
      <c r="AC4536" t="s">
        <v>86</v>
      </c>
      <c r="AD4536" t="s">
        <v>87</v>
      </c>
      <c r="AE4536">
        <f t="shared" si="70"/>
        <v>1</v>
      </c>
      <c r="AF4536">
        <v>1</v>
      </c>
      <c r="AG4536" t="str">
        <f>IF(Table2[[#This Row],[Avg Monthly GB Download]] &lt; 5, "Less than 5 GB", IF(Table2[[#This Row],[Avg Monthly GB Download]] &lt;= 10, "Between 5 and 10 GB", "10 or more GB"))</f>
        <v>Between 5 and 10 GB</v>
      </c>
    </row>
    <row r="4537" spans="1:33" x14ac:dyDescent="0.3">
      <c r="A4537" t="s">
        <v>9188</v>
      </c>
      <c r="B4537" t="s">
        <v>21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21</v>
      </c>
      <c r="I4537" t="s">
        <v>18</v>
      </c>
      <c r="J4537">
        <v>6.4</v>
      </c>
      <c r="K4537">
        <v>5</v>
      </c>
      <c r="L4537">
        <v>6</v>
      </c>
      <c r="M4537" t="s">
        <v>21</v>
      </c>
      <c r="N4537">
        <v>0</v>
      </c>
      <c r="O4537" t="s">
        <v>39</v>
      </c>
      <c r="P4537" t="s">
        <v>9189</v>
      </c>
      <c r="Q4537" t="s">
        <v>20</v>
      </c>
      <c r="R4537">
        <v>44</v>
      </c>
      <c r="S4537" t="s">
        <v>17</v>
      </c>
      <c r="T4537" t="s">
        <v>17</v>
      </c>
      <c r="U4537" t="s">
        <v>17</v>
      </c>
      <c r="V4537" t="str">
        <f>IF(Table2[[#This Row],[Age]] &lt; 30, "Under 30", IF(Table2[[#This Row],[Age]] &lt; 65, "Other", "Senior"))</f>
        <v>Other</v>
      </c>
      <c r="W4537">
        <v>0</v>
      </c>
      <c r="X4537" t="s">
        <v>17</v>
      </c>
      <c r="Y4537" t="s">
        <v>28</v>
      </c>
      <c r="Z4537" t="s">
        <v>34</v>
      </c>
      <c r="AA4537">
        <v>56</v>
      </c>
      <c r="AB4537">
        <v>56</v>
      </c>
      <c r="AC4537" t="s">
        <v>52</v>
      </c>
      <c r="AD4537" t="s">
        <v>98</v>
      </c>
      <c r="AE4537">
        <f t="shared" si="70"/>
        <v>1</v>
      </c>
      <c r="AF4537">
        <v>1</v>
      </c>
      <c r="AG4537" t="str">
        <f>IF(Table2[[#This Row],[Avg Monthly GB Download]] &lt; 5, "Less than 5 GB", IF(Table2[[#This Row],[Avg Monthly GB Download]] &lt;= 10, "Between 5 and 10 GB", "10 or more GB"))</f>
        <v>Between 5 and 10 GB</v>
      </c>
    </row>
    <row r="4538" spans="1:33" x14ac:dyDescent="0.3">
      <c r="A4538" t="s">
        <v>9190</v>
      </c>
      <c r="B4538" t="s">
        <v>21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21</v>
      </c>
      <c r="I4538" t="s">
        <v>18</v>
      </c>
      <c r="J4538">
        <v>33.6</v>
      </c>
      <c r="K4538">
        <v>3</v>
      </c>
      <c r="L4538">
        <v>3</v>
      </c>
      <c r="M4538" t="s">
        <v>21</v>
      </c>
      <c r="N4538">
        <v>0</v>
      </c>
      <c r="O4538" t="s">
        <v>82</v>
      </c>
      <c r="P4538" t="s">
        <v>9191</v>
      </c>
      <c r="Q4538" t="s">
        <v>20</v>
      </c>
      <c r="R4538">
        <v>49</v>
      </c>
      <c r="S4538" t="s">
        <v>17</v>
      </c>
      <c r="T4538" t="s">
        <v>17</v>
      </c>
      <c r="U4538" t="s">
        <v>17</v>
      </c>
      <c r="V4538" t="str">
        <f>IF(Table2[[#This Row],[Age]] &lt; 30, "Under 30", IF(Table2[[#This Row],[Age]] &lt; 65, "Other", "Senior"))</f>
        <v>Other</v>
      </c>
      <c r="W4538">
        <v>0</v>
      </c>
      <c r="X4538" t="s">
        <v>17</v>
      </c>
      <c r="Y4538" t="s">
        <v>28</v>
      </c>
      <c r="Z4538" t="s">
        <v>34</v>
      </c>
      <c r="AA4538">
        <v>29</v>
      </c>
      <c r="AB4538">
        <v>166</v>
      </c>
      <c r="AC4538" t="s">
        <v>52</v>
      </c>
      <c r="AD4538" t="s">
        <v>98</v>
      </c>
      <c r="AE4538">
        <f t="shared" si="70"/>
        <v>1</v>
      </c>
      <c r="AF4538">
        <v>1</v>
      </c>
      <c r="AG4538" t="str">
        <f>IF(Table2[[#This Row],[Avg Monthly GB Download]] &lt; 5, "Less than 5 GB", IF(Table2[[#This Row],[Avg Monthly GB Download]] &lt;= 10, "Between 5 and 10 GB", "10 or more GB"))</f>
        <v>Less than 5 GB</v>
      </c>
    </row>
    <row r="4539" spans="1:33" x14ac:dyDescent="0.3">
      <c r="A4539" t="s">
        <v>9192</v>
      </c>
      <c r="B4539" t="s">
        <v>21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21</v>
      </c>
      <c r="I4539" t="s">
        <v>18</v>
      </c>
      <c r="J4539">
        <v>15.4</v>
      </c>
      <c r="K4539">
        <v>1</v>
      </c>
      <c r="L4539">
        <v>2</v>
      </c>
      <c r="M4539" t="s">
        <v>17</v>
      </c>
      <c r="N4539">
        <v>20</v>
      </c>
      <c r="O4539" t="s">
        <v>89</v>
      </c>
      <c r="P4539" t="s">
        <v>9193</v>
      </c>
      <c r="Q4539" t="s">
        <v>22</v>
      </c>
      <c r="R4539">
        <v>45</v>
      </c>
      <c r="S4539" t="s">
        <v>17</v>
      </c>
      <c r="T4539" t="s">
        <v>17</v>
      </c>
      <c r="U4539" t="s">
        <v>17</v>
      </c>
      <c r="V4539" t="str">
        <f>IF(Table2[[#This Row],[Age]] &lt; 30, "Under 30", IF(Table2[[#This Row],[Age]] &lt; 65, "Other", "Senior"))</f>
        <v>Other</v>
      </c>
      <c r="W4539">
        <v>0</v>
      </c>
      <c r="X4539" t="s">
        <v>17</v>
      </c>
      <c r="Y4539" t="s">
        <v>28</v>
      </c>
      <c r="Z4539" t="s">
        <v>34</v>
      </c>
      <c r="AA4539">
        <v>50</v>
      </c>
      <c r="AB4539">
        <v>206</v>
      </c>
      <c r="AC4539" t="s">
        <v>52</v>
      </c>
      <c r="AD4539" t="s">
        <v>96</v>
      </c>
      <c r="AE4539">
        <f t="shared" si="70"/>
        <v>1</v>
      </c>
      <c r="AF4539">
        <v>1</v>
      </c>
      <c r="AG4539" t="str">
        <f>IF(Table2[[#This Row],[Avg Monthly GB Download]] &lt; 5, "Less than 5 GB", IF(Table2[[#This Row],[Avg Monthly GB Download]] &lt;= 10, "Between 5 and 10 GB", "10 or more GB"))</f>
        <v>Less than 5 GB</v>
      </c>
    </row>
    <row r="4540" spans="1:33" x14ac:dyDescent="0.3">
      <c r="A4540" t="s">
        <v>9194</v>
      </c>
      <c r="B4540" t="s">
        <v>21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17</v>
      </c>
      <c r="I4540" t="s">
        <v>84</v>
      </c>
      <c r="J4540">
        <v>0</v>
      </c>
      <c r="K4540">
        <v>2</v>
      </c>
      <c r="L4540">
        <v>15</v>
      </c>
      <c r="M4540" t="s">
        <v>21</v>
      </c>
      <c r="N4540">
        <v>0</v>
      </c>
      <c r="O4540" t="s">
        <v>90</v>
      </c>
      <c r="P4540" t="s">
        <v>9195</v>
      </c>
      <c r="Q4540" t="s">
        <v>20</v>
      </c>
      <c r="R4540">
        <v>59</v>
      </c>
      <c r="S4540" t="s">
        <v>17</v>
      </c>
      <c r="T4540" t="s">
        <v>17</v>
      </c>
      <c r="U4540" t="s">
        <v>17</v>
      </c>
      <c r="V4540" t="str">
        <f>IF(Table2[[#This Row],[Age]] &lt; 30, "Under 30", IF(Table2[[#This Row],[Age]] &lt; 65, "Other", "Senior"))</f>
        <v>Other</v>
      </c>
      <c r="W4540">
        <v>0</v>
      </c>
      <c r="X4540" t="s">
        <v>17</v>
      </c>
      <c r="Y4540" t="s">
        <v>28</v>
      </c>
      <c r="Z4540" t="s">
        <v>34</v>
      </c>
      <c r="AA4540">
        <v>31</v>
      </c>
      <c r="AB4540">
        <v>107</v>
      </c>
      <c r="AC4540" t="s">
        <v>52</v>
      </c>
      <c r="AD4540" t="s">
        <v>96</v>
      </c>
      <c r="AE4540">
        <f t="shared" si="70"/>
        <v>1</v>
      </c>
      <c r="AF4540">
        <v>1</v>
      </c>
      <c r="AG4540" t="str">
        <f>IF(Table2[[#This Row],[Avg Monthly GB Download]] &lt; 5, "Less than 5 GB", IF(Table2[[#This Row],[Avg Monthly GB Download]] &lt;= 10, "Between 5 and 10 GB", "10 or more GB"))</f>
        <v>10 or more GB</v>
      </c>
    </row>
    <row r="4541" spans="1:33" x14ac:dyDescent="0.3">
      <c r="A4541" t="s">
        <v>9196</v>
      </c>
      <c r="B4541" t="s">
        <v>21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21</v>
      </c>
      <c r="I4541" t="s">
        <v>18</v>
      </c>
      <c r="J4541">
        <v>4.8</v>
      </c>
      <c r="K4541">
        <v>0</v>
      </c>
      <c r="L4541">
        <v>3</v>
      </c>
      <c r="M4541" t="s">
        <v>21</v>
      </c>
      <c r="N4541">
        <v>0</v>
      </c>
      <c r="O4541" t="s">
        <v>48</v>
      </c>
      <c r="P4541" t="s">
        <v>9197</v>
      </c>
      <c r="Q4541" t="s">
        <v>22</v>
      </c>
      <c r="R4541">
        <v>42</v>
      </c>
      <c r="S4541" t="s">
        <v>17</v>
      </c>
      <c r="T4541" t="s">
        <v>17</v>
      </c>
      <c r="U4541" t="s">
        <v>17</v>
      </c>
      <c r="V4541" t="str">
        <f>IF(Table2[[#This Row],[Age]] &lt; 30, "Under 30", IF(Table2[[#This Row],[Age]] &lt; 65, "Other", "Senior"))</f>
        <v>Other</v>
      </c>
      <c r="W4541">
        <v>0</v>
      </c>
      <c r="X4541" t="s">
        <v>17</v>
      </c>
      <c r="Y4541" t="s">
        <v>28</v>
      </c>
      <c r="Z4541" t="s">
        <v>34</v>
      </c>
      <c r="AA4541">
        <v>45</v>
      </c>
      <c r="AB4541">
        <v>45</v>
      </c>
      <c r="AC4541" t="s">
        <v>52</v>
      </c>
      <c r="AD4541" t="s">
        <v>96</v>
      </c>
      <c r="AE4541">
        <f t="shared" si="70"/>
        <v>1</v>
      </c>
      <c r="AF4541">
        <v>1</v>
      </c>
      <c r="AG4541" t="str">
        <f>IF(Table2[[#This Row],[Avg Monthly GB Download]] &lt; 5, "Less than 5 GB", IF(Table2[[#This Row],[Avg Monthly GB Download]] &lt;= 10, "Between 5 and 10 GB", "10 or more GB"))</f>
        <v>Less than 5 GB</v>
      </c>
    </row>
    <row r="4542" spans="1:33" x14ac:dyDescent="0.3">
      <c r="A4542" t="s">
        <v>9198</v>
      </c>
      <c r="B4542" t="s">
        <v>21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21</v>
      </c>
      <c r="I4542" t="s">
        <v>18</v>
      </c>
      <c r="J4542">
        <v>90.8</v>
      </c>
      <c r="K4542">
        <v>3</v>
      </c>
      <c r="L4542">
        <v>10</v>
      </c>
      <c r="M4542" t="s">
        <v>21</v>
      </c>
      <c r="N4542">
        <v>0</v>
      </c>
      <c r="O4542" t="s">
        <v>31</v>
      </c>
      <c r="P4542" t="s">
        <v>9199</v>
      </c>
      <c r="Q4542" t="s">
        <v>22</v>
      </c>
      <c r="R4542">
        <v>29</v>
      </c>
      <c r="S4542" t="s">
        <v>21</v>
      </c>
      <c r="T4542" t="s">
        <v>17</v>
      </c>
      <c r="U4542" t="s">
        <v>17</v>
      </c>
      <c r="V4542" t="str">
        <f>IF(Table2[[#This Row],[Age]] &lt; 30, "Under 30", IF(Table2[[#This Row],[Age]] &lt; 65, "Other", "Senior"))</f>
        <v>Under 30</v>
      </c>
      <c r="W4542">
        <v>0</v>
      </c>
      <c r="X4542" t="s">
        <v>17</v>
      </c>
      <c r="Y4542" t="s">
        <v>28</v>
      </c>
      <c r="Z4542" t="s">
        <v>34</v>
      </c>
      <c r="AA4542">
        <v>36</v>
      </c>
      <c r="AB4542">
        <v>382</v>
      </c>
      <c r="AC4542" t="s">
        <v>52</v>
      </c>
      <c r="AD4542" t="s">
        <v>53</v>
      </c>
      <c r="AE4542">
        <f t="shared" si="70"/>
        <v>1</v>
      </c>
      <c r="AF4542">
        <v>1</v>
      </c>
      <c r="AG4542" t="str">
        <f>IF(Table2[[#This Row],[Avg Monthly GB Download]] &lt; 5, "Less than 5 GB", IF(Table2[[#This Row],[Avg Monthly GB Download]] &lt;= 10, "Between 5 and 10 GB", "10 or more GB"))</f>
        <v>Between 5 and 10 GB</v>
      </c>
    </row>
    <row r="4543" spans="1:33" x14ac:dyDescent="0.3">
      <c r="A4543" t="s">
        <v>9200</v>
      </c>
      <c r="B4543" t="s">
        <v>21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21</v>
      </c>
      <c r="I4543" t="s">
        <v>18</v>
      </c>
      <c r="J4543">
        <v>3.2</v>
      </c>
      <c r="K4543">
        <v>2</v>
      </c>
      <c r="L4543">
        <v>9</v>
      </c>
      <c r="M4543" t="s">
        <v>21</v>
      </c>
      <c r="N4543">
        <v>0</v>
      </c>
      <c r="O4543" t="s">
        <v>77</v>
      </c>
      <c r="P4543" t="s">
        <v>9201</v>
      </c>
      <c r="Q4543" t="s">
        <v>20</v>
      </c>
      <c r="R4543">
        <v>32</v>
      </c>
      <c r="S4543" t="s">
        <v>17</v>
      </c>
      <c r="T4543" t="s">
        <v>17</v>
      </c>
      <c r="U4543" t="s">
        <v>17</v>
      </c>
      <c r="V4543" t="str">
        <f>IF(Table2[[#This Row],[Age]] &lt; 30, "Under 30", IF(Table2[[#This Row],[Age]] &lt; 65, "Other", "Senior"))</f>
        <v>Other</v>
      </c>
      <c r="W4543">
        <v>0</v>
      </c>
      <c r="X4543" t="s">
        <v>17</v>
      </c>
      <c r="Y4543" t="s">
        <v>28</v>
      </c>
      <c r="Z4543" t="s">
        <v>29</v>
      </c>
      <c r="AA4543">
        <v>45</v>
      </c>
      <c r="AB4543">
        <v>45</v>
      </c>
      <c r="AC4543" t="s">
        <v>52</v>
      </c>
      <c r="AD4543" t="s">
        <v>53</v>
      </c>
      <c r="AE4543">
        <f t="shared" si="70"/>
        <v>1</v>
      </c>
      <c r="AF4543">
        <v>1</v>
      </c>
      <c r="AG4543" t="str">
        <f>IF(Table2[[#This Row],[Avg Monthly GB Download]] &lt; 5, "Less than 5 GB", IF(Table2[[#This Row],[Avg Monthly GB Download]] &lt;= 10, "Between 5 and 10 GB", "10 or more GB"))</f>
        <v>Between 5 and 10 GB</v>
      </c>
    </row>
    <row r="4544" spans="1:33" x14ac:dyDescent="0.3">
      <c r="A4544" t="s">
        <v>9202</v>
      </c>
      <c r="B4544" t="s">
        <v>21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21</v>
      </c>
      <c r="I4544" t="s">
        <v>18</v>
      </c>
      <c r="J4544">
        <v>16.7</v>
      </c>
      <c r="K4544">
        <v>1</v>
      </c>
      <c r="L4544">
        <v>7</v>
      </c>
      <c r="M4544" t="s">
        <v>21</v>
      </c>
      <c r="N4544">
        <v>0</v>
      </c>
      <c r="O4544" t="s">
        <v>48</v>
      </c>
      <c r="P4544" t="s">
        <v>9203</v>
      </c>
      <c r="Q4544" t="s">
        <v>22</v>
      </c>
      <c r="R4544">
        <v>50</v>
      </c>
      <c r="S4544" t="s">
        <v>17</v>
      </c>
      <c r="T4544" t="s">
        <v>17</v>
      </c>
      <c r="U4544" t="s">
        <v>17</v>
      </c>
      <c r="V4544" t="str">
        <f>IF(Table2[[#This Row],[Age]] &lt; 30, "Under 30", IF(Table2[[#This Row],[Age]] &lt; 65, "Other", "Senior"))</f>
        <v>Other</v>
      </c>
      <c r="W4544">
        <v>0</v>
      </c>
      <c r="X4544" t="s">
        <v>21</v>
      </c>
      <c r="Y4544" t="s">
        <v>28</v>
      </c>
      <c r="Z4544" t="s">
        <v>34</v>
      </c>
      <c r="AA4544">
        <v>46</v>
      </c>
      <c r="AB4544">
        <v>229</v>
      </c>
      <c r="AC4544" t="s">
        <v>44</v>
      </c>
      <c r="AD4544" t="s">
        <v>88</v>
      </c>
      <c r="AE4544">
        <f t="shared" si="70"/>
        <v>1</v>
      </c>
      <c r="AF4544">
        <v>1</v>
      </c>
      <c r="AG4544" t="str">
        <f>IF(Table2[[#This Row],[Avg Monthly GB Download]] &lt; 5, "Less than 5 GB", IF(Table2[[#This Row],[Avg Monthly GB Download]] &lt;= 10, "Between 5 and 10 GB", "10 or more GB"))</f>
        <v>Between 5 and 10 GB</v>
      </c>
    </row>
    <row r="4545" spans="1:33" x14ac:dyDescent="0.3">
      <c r="A4545" t="s">
        <v>9204</v>
      </c>
      <c r="B4545" t="s">
        <v>21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21</v>
      </c>
      <c r="I4545" t="s">
        <v>18</v>
      </c>
      <c r="J4545">
        <v>28.6</v>
      </c>
      <c r="K4545">
        <v>1</v>
      </c>
      <c r="L4545">
        <v>5</v>
      </c>
      <c r="M4545" t="s">
        <v>21</v>
      </c>
      <c r="N4545">
        <v>0</v>
      </c>
      <c r="O4545" t="s">
        <v>76</v>
      </c>
      <c r="P4545" t="s">
        <v>9205</v>
      </c>
      <c r="Q4545" t="s">
        <v>22</v>
      </c>
      <c r="R4545">
        <v>63</v>
      </c>
      <c r="S4545" t="s">
        <v>17</v>
      </c>
      <c r="T4545" t="s">
        <v>17</v>
      </c>
      <c r="U4545" t="s">
        <v>17</v>
      </c>
      <c r="V4545" t="str">
        <f>IF(Table2[[#This Row],[Age]] &lt; 30, "Under 30", IF(Table2[[#This Row],[Age]] &lt; 65, "Other", "Senior"))</f>
        <v>Other</v>
      </c>
      <c r="W4545">
        <v>0</v>
      </c>
      <c r="X4545" t="s">
        <v>21</v>
      </c>
      <c r="Y4545" t="s">
        <v>28</v>
      </c>
      <c r="Z4545" t="s">
        <v>34</v>
      </c>
      <c r="AA4545">
        <v>35</v>
      </c>
      <c r="AB4545">
        <v>284</v>
      </c>
      <c r="AC4545" t="s">
        <v>61</v>
      </c>
      <c r="AD4545" t="s">
        <v>101</v>
      </c>
      <c r="AE4545">
        <f t="shared" si="70"/>
        <v>1</v>
      </c>
      <c r="AF4545">
        <v>1</v>
      </c>
      <c r="AG4545" t="str">
        <f>IF(Table2[[#This Row],[Avg Monthly GB Download]] &lt; 5, "Less than 5 GB", IF(Table2[[#This Row],[Avg Monthly GB Download]] &lt;= 10, "Between 5 and 10 GB", "10 or more GB"))</f>
        <v>Between 5 and 10 GB</v>
      </c>
    </row>
    <row r="4546" spans="1:33" x14ac:dyDescent="0.3">
      <c r="A4546" t="s">
        <v>9206</v>
      </c>
      <c r="B4546" t="s">
        <v>21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21</v>
      </c>
      <c r="I4546" t="s">
        <v>18</v>
      </c>
      <c r="J4546">
        <v>31.3</v>
      </c>
      <c r="K4546">
        <v>1</v>
      </c>
      <c r="L4546">
        <v>4</v>
      </c>
      <c r="M4546" t="s">
        <v>21</v>
      </c>
      <c r="N4546">
        <v>0</v>
      </c>
      <c r="O4546" t="s">
        <v>71</v>
      </c>
      <c r="P4546" t="s">
        <v>9207</v>
      </c>
      <c r="Q4546" t="s">
        <v>22</v>
      </c>
      <c r="R4546">
        <v>40</v>
      </c>
      <c r="S4546" t="s">
        <v>17</v>
      </c>
      <c r="T4546" t="s">
        <v>17</v>
      </c>
      <c r="U4546" t="s">
        <v>17</v>
      </c>
      <c r="V4546" t="str">
        <f>IF(Table2[[#This Row],[Age]] &lt; 30, "Under 30", IF(Table2[[#This Row],[Age]] &lt; 65, "Other", "Senior"))</f>
        <v>Other</v>
      </c>
      <c r="W4546">
        <v>0</v>
      </c>
      <c r="X4546" t="s">
        <v>17</v>
      </c>
      <c r="Y4546" t="s">
        <v>28</v>
      </c>
      <c r="Z4546" t="s">
        <v>34</v>
      </c>
      <c r="AA4546">
        <v>35</v>
      </c>
      <c r="AB4546">
        <v>1018</v>
      </c>
      <c r="AC4546" t="s">
        <v>61</v>
      </c>
      <c r="AD4546" t="s">
        <v>104</v>
      </c>
      <c r="AE4546">
        <f t="shared" ref="AE4546:AE4609" si="71">IF(B4546 = "yes", 1, IF(B4546 = "No", 0))</f>
        <v>1</v>
      </c>
      <c r="AF4546">
        <v>1</v>
      </c>
      <c r="AG4546" t="str">
        <f>IF(Table2[[#This Row],[Avg Monthly GB Download]] &lt; 5, "Less than 5 GB", IF(Table2[[#This Row],[Avg Monthly GB Download]] &lt;= 10, "Between 5 and 10 GB", "10 or more GB"))</f>
        <v>Less than 5 GB</v>
      </c>
    </row>
    <row r="4547" spans="1:33" x14ac:dyDescent="0.3">
      <c r="A4547" t="s">
        <v>9208</v>
      </c>
      <c r="B4547" t="s">
        <v>21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21</v>
      </c>
      <c r="I4547" t="s">
        <v>18</v>
      </c>
      <c r="J4547">
        <v>44.6</v>
      </c>
      <c r="K4547">
        <v>3</v>
      </c>
      <c r="L4547">
        <v>16</v>
      </c>
      <c r="M4547" t="s">
        <v>21</v>
      </c>
      <c r="N4547">
        <v>0</v>
      </c>
      <c r="O4547" t="s">
        <v>80</v>
      </c>
      <c r="P4547" t="s">
        <v>9209</v>
      </c>
      <c r="Q4547" t="s">
        <v>22</v>
      </c>
      <c r="R4547">
        <v>20</v>
      </c>
      <c r="S4547" t="s">
        <v>21</v>
      </c>
      <c r="T4547" t="s">
        <v>17</v>
      </c>
      <c r="U4547" t="s">
        <v>17</v>
      </c>
      <c r="V4547" t="str">
        <f>IF(Table2[[#This Row],[Age]] &lt; 30, "Under 30", IF(Table2[[#This Row],[Age]] &lt; 65, "Other", "Senior"))</f>
        <v>Under 30</v>
      </c>
      <c r="W4547">
        <v>0</v>
      </c>
      <c r="X4547" t="s">
        <v>21</v>
      </c>
      <c r="Y4547" t="s">
        <v>94</v>
      </c>
      <c r="Z4547" t="s">
        <v>29</v>
      </c>
      <c r="AA4547">
        <v>27</v>
      </c>
      <c r="AB4547">
        <v>351</v>
      </c>
      <c r="AC4547" t="s">
        <v>61</v>
      </c>
      <c r="AD4547" t="s">
        <v>93</v>
      </c>
      <c r="AE4547">
        <f t="shared" si="71"/>
        <v>1</v>
      </c>
      <c r="AF4547">
        <v>1</v>
      </c>
      <c r="AG4547" t="str">
        <f>IF(Table2[[#This Row],[Avg Monthly GB Download]] &lt; 5, "Less than 5 GB", IF(Table2[[#This Row],[Avg Monthly GB Download]] &lt;= 10, "Between 5 and 10 GB", "10 or more GB"))</f>
        <v>10 or more GB</v>
      </c>
    </row>
    <row r="4548" spans="1:33" x14ac:dyDescent="0.3">
      <c r="A4548" t="s">
        <v>9210</v>
      </c>
      <c r="B4548" t="s">
        <v>21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21</v>
      </c>
      <c r="I4548" t="s">
        <v>18</v>
      </c>
      <c r="J4548">
        <v>103.8</v>
      </c>
      <c r="K4548">
        <v>0</v>
      </c>
      <c r="L4548">
        <v>7</v>
      </c>
      <c r="M4548" t="s">
        <v>21</v>
      </c>
      <c r="N4548">
        <v>0</v>
      </c>
      <c r="O4548" t="s">
        <v>57</v>
      </c>
      <c r="P4548" t="s">
        <v>9211</v>
      </c>
      <c r="Q4548" t="s">
        <v>20</v>
      </c>
      <c r="R4548">
        <v>79</v>
      </c>
      <c r="S4548" t="s">
        <v>17</v>
      </c>
      <c r="T4548" t="s">
        <v>21</v>
      </c>
      <c r="U4548" t="s">
        <v>17</v>
      </c>
      <c r="V4548" t="str">
        <f>IF(Table2[[#This Row],[Age]] &lt; 30, "Under 30", IF(Table2[[#This Row],[Age]] &lt; 65, "Other", "Senior"))</f>
        <v>Senior</v>
      </c>
      <c r="W4548">
        <v>0</v>
      </c>
      <c r="X4548" t="s">
        <v>21</v>
      </c>
      <c r="Y4548" t="s">
        <v>94</v>
      </c>
      <c r="Z4548" t="s">
        <v>29</v>
      </c>
      <c r="AA4548">
        <v>51</v>
      </c>
      <c r="AB4548">
        <v>2261</v>
      </c>
      <c r="AC4548" t="s">
        <v>61</v>
      </c>
      <c r="AD4548" t="s">
        <v>83</v>
      </c>
      <c r="AE4548">
        <f t="shared" si="71"/>
        <v>1</v>
      </c>
      <c r="AF4548">
        <v>1</v>
      </c>
      <c r="AG4548" t="str">
        <f>IF(Table2[[#This Row],[Avg Monthly GB Download]] &lt; 5, "Less than 5 GB", IF(Table2[[#This Row],[Avg Monthly GB Download]] &lt;= 10, "Between 5 and 10 GB", "10 or more GB"))</f>
        <v>Between 5 and 10 GB</v>
      </c>
    </row>
    <row r="4549" spans="1:33" x14ac:dyDescent="0.3">
      <c r="A4549" t="s">
        <v>9212</v>
      </c>
      <c r="B4549" t="s">
        <v>21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21</v>
      </c>
      <c r="I4549" t="s">
        <v>18</v>
      </c>
      <c r="J4549">
        <v>9</v>
      </c>
      <c r="K4549">
        <v>0</v>
      </c>
      <c r="L4549">
        <v>0</v>
      </c>
      <c r="M4549" t="s">
        <v>17</v>
      </c>
      <c r="N4549">
        <v>0</v>
      </c>
      <c r="O4549" t="s">
        <v>65</v>
      </c>
      <c r="P4549" t="s">
        <v>9213</v>
      </c>
      <c r="Q4549" t="s">
        <v>20</v>
      </c>
      <c r="R4549">
        <v>37</v>
      </c>
      <c r="S4549" t="s">
        <v>17</v>
      </c>
      <c r="T4549" t="s">
        <v>17</v>
      </c>
      <c r="U4549" t="s">
        <v>17</v>
      </c>
      <c r="V4549" t="str">
        <f>IF(Table2[[#This Row],[Age]] &lt; 30, "Under 30", IF(Table2[[#This Row],[Age]] &lt; 65, "Other", "Senior"))</f>
        <v>Other</v>
      </c>
      <c r="W4549">
        <v>0</v>
      </c>
      <c r="X4549" t="s">
        <v>17</v>
      </c>
      <c r="Y4549" t="s">
        <v>28</v>
      </c>
      <c r="Z4549" t="s">
        <v>29</v>
      </c>
      <c r="AA4549">
        <v>10</v>
      </c>
      <c r="AB4549">
        <v>29</v>
      </c>
      <c r="AC4549" t="s">
        <v>86</v>
      </c>
      <c r="AD4549" t="s">
        <v>87</v>
      </c>
      <c r="AE4549">
        <f t="shared" si="71"/>
        <v>1</v>
      </c>
      <c r="AF4549">
        <v>1</v>
      </c>
      <c r="AG4549" t="str">
        <f>IF(Table2[[#This Row],[Avg Monthly GB Download]] &lt; 5, "Less than 5 GB", IF(Table2[[#This Row],[Avg Monthly GB Download]] &lt;= 10, "Between 5 and 10 GB", "10 or more GB"))</f>
        <v>Less than 5 GB</v>
      </c>
    </row>
    <row r="4550" spans="1:33" x14ac:dyDescent="0.3">
      <c r="A4550" t="s">
        <v>9214</v>
      </c>
      <c r="B4550" t="s">
        <v>21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21</v>
      </c>
      <c r="I4550" t="s">
        <v>18</v>
      </c>
      <c r="J4550">
        <v>2.5</v>
      </c>
      <c r="K4550">
        <v>3</v>
      </c>
      <c r="L4550">
        <v>6</v>
      </c>
      <c r="M4550" t="s">
        <v>21</v>
      </c>
      <c r="N4550">
        <v>0</v>
      </c>
      <c r="O4550" t="s">
        <v>37</v>
      </c>
      <c r="P4550" t="s">
        <v>9215</v>
      </c>
      <c r="Q4550" t="s">
        <v>22</v>
      </c>
      <c r="R4550">
        <v>78</v>
      </c>
      <c r="S4550" t="s">
        <v>17</v>
      </c>
      <c r="T4550" t="s">
        <v>21</v>
      </c>
      <c r="U4550" t="s">
        <v>17</v>
      </c>
      <c r="V4550" t="str">
        <f>IF(Table2[[#This Row],[Age]] &lt; 30, "Under 30", IF(Table2[[#This Row],[Age]] &lt; 65, "Other", "Senior"))</f>
        <v>Senior</v>
      </c>
      <c r="W4550">
        <v>0</v>
      </c>
      <c r="X4550" t="s">
        <v>21</v>
      </c>
      <c r="Y4550" t="s">
        <v>28</v>
      </c>
      <c r="Z4550" t="s">
        <v>34</v>
      </c>
      <c r="AA4550">
        <v>41</v>
      </c>
      <c r="AB4550">
        <v>58</v>
      </c>
      <c r="AC4550" t="s">
        <v>44</v>
      </c>
      <c r="AD4550" t="s">
        <v>45</v>
      </c>
      <c r="AE4550">
        <f t="shared" si="71"/>
        <v>1</v>
      </c>
      <c r="AF4550">
        <v>1</v>
      </c>
      <c r="AG4550" t="str">
        <f>IF(Table2[[#This Row],[Avg Monthly GB Download]] &lt; 5, "Less than 5 GB", IF(Table2[[#This Row],[Avg Monthly GB Download]] &lt;= 10, "Between 5 and 10 GB", "10 or more GB"))</f>
        <v>Between 5 and 10 GB</v>
      </c>
    </row>
    <row r="4551" spans="1:33" x14ac:dyDescent="0.3">
      <c r="A4551" t="s">
        <v>9216</v>
      </c>
      <c r="B4551" t="s">
        <v>21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21</v>
      </c>
      <c r="I4551" t="s">
        <v>18</v>
      </c>
      <c r="J4551">
        <v>379.5</v>
      </c>
      <c r="K4551">
        <v>1</v>
      </c>
      <c r="L4551">
        <v>5</v>
      </c>
      <c r="M4551" t="s">
        <v>21</v>
      </c>
      <c r="N4551">
        <v>0</v>
      </c>
      <c r="O4551" t="s">
        <v>68</v>
      </c>
      <c r="P4551" t="s">
        <v>9217</v>
      </c>
      <c r="Q4551" t="s">
        <v>22</v>
      </c>
      <c r="R4551">
        <v>68</v>
      </c>
      <c r="S4551" t="s">
        <v>17</v>
      </c>
      <c r="T4551" t="s">
        <v>21</v>
      </c>
      <c r="U4551" t="s">
        <v>17</v>
      </c>
      <c r="V4551" t="str">
        <f>IF(Table2[[#This Row],[Age]] &lt; 30, "Under 30", IF(Table2[[#This Row],[Age]] &lt; 65, "Other", "Senior"))</f>
        <v>Senior</v>
      </c>
      <c r="W4551">
        <v>0</v>
      </c>
      <c r="X4551" t="s">
        <v>17</v>
      </c>
      <c r="Y4551" t="s">
        <v>28</v>
      </c>
      <c r="Z4551" t="s">
        <v>29</v>
      </c>
      <c r="AA4551">
        <v>38</v>
      </c>
      <c r="AB4551">
        <v>2625</v>
      </c>
      <c r="AC4551" t="s">
        <v>44</v>
      </c>
      <c r="AD4551" t="s">
        <v>95</v>
      </c>
      <c r="AE4551">
        <f t="shared" si="71"/>
        <v>1</v>
      </c>
      <c r="AF4551">
        <v>1</v>
      </c>
      <c r="AG4551" t="str">
        <f>IF(Table2[[#This Row],[Avg Monthly GB Download]] &lt; 5, "Less than 5 GB", IF(Table2[[#This Row],[Avg Monthly GB Download]] &lt;= 10, "Between 5 and 10 GB", "10 or more GB"))</f>
        <v>Between 5 and 10 GB</v>
      </c>
    </row>
    <row r="4552" spans="1:33" x14ac:dyDescent="0.3">
      <c r="A4552" t="s">
        <v>9218</v>
      </c>
      <c r="B4552" t="s">
        <v>21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17</v>
      </c>
      <c r="I4552" t="s">
        <v>84</v>
      </c>
      <c r="J4552">
        <v>0</v>
      </c>
      <c r="K4552">
        <v>1</v>
      </c>
      <c r="L4552">
        <v>5</v>
      </c>
      <c r="M4552" t="s">
        <v>17</v>
      </c>
      <c r="N4552">
        <v>47</v>
      </c>
      <c r="O4552" t="s">
        <v>43</v>
      </c>
      <c r="P4552" t="s">
        <v>9219</v>
      </c>
      <c r="Q4552" t="s">
        <v>22</v>
      </c>
      <c r="R4552">
        <v>67</v>
      </c>
      <c r="S4552" t="s">
        <v>17</v>
      </c>
      <c r="T4552" t="s">
        <v>21</v>
      </c>
      <c r="U4552" t="s">
        <v>17</v>
      </c>
      <c r="V4552" t="str">
        <f>IF(Table2[[#This Row],[Age]] &lt; 30, "Under 30", IF(Table2[[#This Row],[Age]] &lt; 65, "Other", "Senior"))</f>
        <v>Senior</v>
      </c>
      <c r="W4552">
        <v>0</v>
      </c>
      <c r="X4552" t="s">
        <v>17</v>
      </c>
      <c r="Y4552" t="s">
        <v>94</v>
      </c>
      <c r="Z4552" t="s">
        <v>34</v>
      </c>
      <c r="AA4552">
        <v>45</v>
      </c>
      <c r="AB4552">
        <v>2899</v>
      </c>
      <c r="AC4552" t="s">
        <v>44</v>
      </c>
      <c r="AD4552" t="s">
        <v>88</v>
      </c>
      <c r="AE4552">
        <f t="shared" si="71"/>
        <v>1</v>
      </c>
      <c r="AF4552">
        <v>1</v>
      </c>
      <c r="AG4552" t="str">
        <f>IF(Table2[[#This Row],[Avg Monthly GB Download]] &lt; 5, "Less than 5 GB", IF(Table2[[#This Row],[Avg Monthly GB Download]] &lt;= 10, "Between 5 and 10 GB", "10 or more GB"))</f>
        <v>Between 5 and 10 GB</v>
      </c>
    </row>
    <row r="4553" spans="1:33" x14ac:dyDescent="0.3">
      <c r="A4553" t="s">
        <v>9220</v>
      </c>
      <c r="B4553" t="s">
        <v>21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21</v>
      </c>
      <c r="I4553" t="s">
        <v>18</v>
      </c>
      <c r="J4553">
        <v>40.799999999999997</v>
      </c>
      <c r="K4553">
        <v>5</v>
      </c>
      <c r="L4553">
        <v>5</v>
      </c>
      <c r="M4553" t="s">
        <v>21</v>
      </c>
      <c r="N4553">
        <v>0</v>
      </c>
      <c r="O4553" t="s">
        <v>59</v>
      </c>
      <c r="P4553" t="s">
        <v>9221</v>
      </c>
      <c r="Q4553" t="s">
        <v>22</v>
      </c>
      <c r="R4553">
        <v>60</v>
      </c>
      <c r="S4553" t="s">
        <v>17</v>
      </c>
      <c r="T4553" t="s">
        <v>17</v>
      </c>
      <c r="U4553" t="s">
        <v>17</v>
      </c>
      <c r="V4553" t="str">
        <f>IF(Table2[[#This Row],[Age]] &lt; 30, "Under 30", IF(Table2[[#This Row],[Age]] &lt; 65, "Other", "Senior"))</f>
        <v>Other</v>
      </c>
      <c r="W4553">
        <v>0</v>
      </c>
      <c r="X4553" t="s">
        <v>21</v>
      </c>
      <c r="Y4553" t="s">
        <v>28</v>
      </c>
      <c r="Z4553" t="s">
        <v>29</v>
      </c>
      <c r="AA4553">
        <v>36</v>
      </c>
      <c r="AB4553">
        <v>578</v>
      </c>
      <c r="AC4553" t="s">
        <v>61</v>
      </c>
      <c r="AD4553" t="s">
        <v>101</v>
      </c>
      <c r="AE4553">
        <f t="shared" si="71"/>
        <v>1</v>
      </c>
      <c r="AF4553">
        <v>1</v>
      </c>
      <c r="AG4553" t="str">
        <f>IF(Table2[[#This Row],[Avg Monthly GB Download]] &lt; 5, "Less than 5 GB", IF(Table2[[#This Row],[Avg Monthly GB Download]] &lt;= 10, "Between 5 and 10 GB", "10 or more GB"))</f>
        <v>Between 5 and 10 GB</v>
      </c>
    </row>
    <row r="4554" spans="1:33" x14ac:dyDescent="0.3">
      <c r="A4554" t="s">
        <v>9222</v>
      </c>
      <c r="B4554" t="s">
        <v>21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21</v>
      </c>
      <c r="I4554" t="s">
        <v>18</v>
      </c>
      <c r="J4554">
        <v>227.9</v>
      </c>
      <c r="K4554">
        <v>3</v>
      </c>
      <c r="L4554">
        <v>0</v>
      </c>
      <c r="M4554" t="s">
        <v>17</v>
      </c>
      <c r="N4554">
        <v>0</v>
      </c>
      <c r="O4554" t="s">
        <v>67</v>
      </c>
      <c r="P4554" t="s">
        <v>9223</v>
      </c>
      <c r="Q4554" t="s">
        <v>22</v>
      </c>
      <c r="R4554">
        <v>21</v>
      </c>
      <c r="S4554" t="s">
        <v>21</v>
      </c>
      <c r="T4554" t="s">
        <v>17</v>
      </c>
      <c r="U4554" t="s">
        <v>17</v>
      </c>
      <c r="V4554" t="str">
        <f>IF(Table2[[#This Row],[Age]] &lt; 30, "Under 30", IF(Table2[[#This Row],[Age]] &lt; 65, "Other", "Senior"))</f>
        <v>Under 30</v>
      </c>
      <c r="W4554">
        <v>0</v>
      </c>
      <c r="X4554" t="s">
        <v>17</v>
      </c>
      <c r="Y4554" t="s">
        <v>49</v>
      </c>
      <c r="Z4554" t="s">
        <v>29</v>
      </c>
      <c r="AA4554">
        <v>16</v>
      </c>
      <c r="AB4554">
        <v>829</v>
      </c>
      <c r="AC4554" t="s">
        <v>61</v>
      </c>
      <c r="AD4554" t="s">
        <v>62</v>
      </c>
      <c r="AE4554">
        <f t="shared" si="71"/>
        <v>1</v>
      </c>
      <c r="AF4554">
        <v>1</v>
      </c>
      <c r="AG4554" t="str">
        <f>IF(Table2[[#This Row],[Avg Monthly GB Download]] &lt; 5, "Less than 5 GB", IF(Table2[[#This Row],[Avg Monthly GB Download]] &lt;= 10, "Between 5 and 10 GB", "10 or more GB"))</f>
        <v>Less than 5 GB</v>
      </c>
    </row>
    <row r="4555" spans="1:33" x14ac:dyDescent="0.3">
      <c r="A4555" t="s">
        <v>9224</v>
      </c>
      <c r="B4555" t="s">
        <v>21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21</v>
      </c>
      <c r="I4555" t="s">
        <v>18</v>
      </c>
      <c r="J4555">
        <v>99</v>
      </c>
      <c r="K4555">
        <v>2</v>
      </c>
      <c r="L4555">
        <v>2</v>
      </c>
      <c r="M4555" t="s">
        <v>21</v>
      </c>
      <c r="N4555">
        <v>0</v>
      </c>
      <c r="O4555" t="s">
        <v>32</v>
      </c>
      <c r="P4555" t="s">
        <v>9225</v>
      </c>
      <c r="Q4555" t="s">
        <v>20</v>
      </c>
      <c r="R4555">
        <v>56</v>
      </c>
      <c r="S4555" t="s">
        <v>17</v>
      </c>
      <c r="T4555" t="s">
        <v>17</v>
      </c>
      <c r="U4555" t="s">
        <v>17</v>
      </c>
      <c r="V4555" t="str">
        <f>IF(Table2[[#This Row],[Age]] &lt; 30, "Under 30", IF(Table2[[#This Row],[Age]] &lt; 65, "Other", "Senior"))</f>
        <v>Other</v>
      </c>
      <c r="W4555">
        <v>0</v>
      </c>
      <c r="X4555" t="s">
        <v>17</v>
      </c>
      <c r="Y4555" t="s">
        <v>28</v>
      </c>
      <c r="Z4555" t="s">
        <v>29</v>
      </c>
      <c r="AA4555">
        <v>47</v>
      </c>
      <c r="AB4555">
        <v>1426</v>
      </c>
      <c r="AC4555" t="s">
        <v>61</v>
      </c>
      <c r="AD4555" t="s">
        <v>104</v>
      </c>
      <c r="AE4555">
        <f t="shared" si="71"/>
        <v>1</v>
      </c>
      <c r="AF4555">
        <v>1</v>
      </c>
      <c r="AG4555" t="str">
        <f>IF(Table2[[#This Row],[Avg Monthly GB Download]] &lt; 5, "Less than 5 GB", IF(Table2[[#This Row],[Avg Monthly GB Download]] &lt;= 10, "Between 5 and 10 GB", "10 or more GB"))</f>
        <v>Less than 5 GB</v>
      </c>
    </row>
    <row r="4556" spans="1:33" x14ac:dyDescent="0.3">
      <c r="A4556" t="s">
        <v>9226</v>
      </c>
      <c r="B4556" t="s">
        <v>21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21</v>
      </c>
      <c r="I4556" t="s">
        <v>18</v>
      </c>
      <c r="J4556">
        <v>9.1</v>
      </c>
      <c r="K4556">
        <v>4</v>
      </c>
      <c r="L4556">
        <v>5</v>
      </c>
      <c r="M4556" t="s">
        <v>21</v>
      </c>
      <c r="N4556">
        <v>0</v>
      </c>
      <c r="O4556" t="s">
        <v>69</v>
      </c>
      <c r="P4556" t="s">
        <v>9227</v>
      </c>
      <c r="Q4556" t="s">
        <v>20</v>
      </c>
      <c r="R4556">
        <v>28</v>
      </c>
      <c r="S4556" t="s">
        <v>21</v>
      </c>
      <c r="T4556" t="s">
        <v>17</v>
      </c>
      <c r="U4556" t="s">
        <v>17</v>
      </c>
      <c r="V4556" t="str">
        <f>IF(Table2[[#This Row],[Age]] &lt; 30, "Under 30", IF(Table2[[#This Row],[Age]] &lt; 65, "Other", "Senior"))</f>
        <v>Under 30</v>
      </c>
      <c r="W4556">
        <v>0</v>
      </c>
      <c r="X4556" t="s">
        <v>17</v>
      </c>
      <c r="Y4556" t="s">
        <v>28</v>
      </c>
      <c r="Z4556" t="s">
        <v>29</v>
      </c>
      <c r="AA4556">
        <v>21</v>
      </c>
      <c r="AB4556">
        <v>48</v>
      </c>
      <c r="AC4556" t="s">
        <v>61</v>
      </c>
      <c r="AD4556" t="s">
        <v>93</v>
      </c>
      <c r="AE4556">
        <f t="shared" si="71"/>
        <v>1</v>
      </c>
      <c r="AF4556">
        <v>1</v>
      </c>
      <c r="AG4556" t="str">
        <f>IF(Table2[[#This Row],[Avg Monthly GB Download]] &lt; 5, "Less than 5 GB", IF(Table2[[#This Row],[Avg Monthly GB Download]] &lt;= 10, "Between 5 and 10 GB", "10 or more GB"))</f>
        <v>Between 5 and 10 GB</v>
      </c>
    </row>
    <row r="4557" spans="1:33" x14ac:dyDescent="0.3">
      <c r="A4557" t="s">
        <v>9228</v>
      </c>
      <c r="B4557" t="s">
        <v>21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21</v>
      </c>
      <c r="I4557" t="s">
        <v>18</v>
      </c>
      <c r="J4557">
        <v>126.7</v>
      </c>
      <c r="K4557">
        <v>1</v>
      </c>
      <c r="L4557">
        <v>6</v>
      </c>
      <c r="M4557" t="s">
        <v>21</v>
      </c>
      <c r="N4557">
        <v>0</v>
      </c>
      <c r="O4557" t="s">
        <v>85</v>
      </c>
      <c r="P4557" t="s">
        <v>9229</v>
      </c>
      <c r="Q4557" t="s">
        <v>20</v>
      </c>
      <c r="R4557">
        <v>66</v>
      </c>
      <c r="S4557" t="s">
        <v>17</v>
      </c>
      <c r="T4557" t="s">
        <v>21</v>
      </c>
      <c r="U4557" t="s">
        <v>17</v>
      </c>
      <c r="V4557" t="str">
        <f>IF(Table2[[#This Row],[Age]] &lt; 30, "Under 30", IF(Table2[[#This Row],[Age]] &lt; 65, "Other", "Senior"))</f>
        <v>Senior</v>
      </c>
      <c r="W4557">
        <v>0</v>
      </c>
      <c r="X4557" t="s">
        <v>21</v>
      </c>
      <c r="Y4557" t="s">
        <v>94</v>
      </c>
      <c r="Z4557" t="s">
        <v>29</v>
      </c>
      <c r="AA4557">
        <v>47</v>
      </c>
      <c r="AB4557">
        <v>3068</v>
      </c>
      <c r="AC4557" t="s">
        <v>35</v>
      </c>
      <c r="AD4557" t="s">
        <v>100</v>
      </c>
      <c r="AE4557">
        <f t="shared" si="71"/>
        <v>1</v>
      </c>
      <c r="AF4557">
        <v>1</v>
      </c>
      <c r="AG4557" t="str">
        <f>IF(Table2[[#This Row],[Avg Monthly GB Download]] &lt; 5, "Less than 5 GB", IF(Table2[[#This Row],[Avg Monthly GB Download]] &lt;= 10, "Between 5 and 10 GB", "10 or more GB"))</f>
        <v>Between 5 and 10 GB</v>
      </c>
    </row>
    <row r="4558" spans="1:33" x14ac:dyDescent="0.3">
      <c r="A4558" t="s">
        <v>9230</v>
      </c>
      <c r="B4558" t="s">
        <v>21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21</v>
      </c>
      <c r="I4558" t="s">
        <v>18</v>
      </c>
      <c r="J4558">
        <v>11.3</v>
      </c>
      <c r="K4558">
        <v>2</v>
      </c>
      <c r="L4558">
        <v>11</v>
      </c>
      <c r="M4558" t="s">
        <v>21</v>
      </c>
      <c r="N4558">
        <v>0</v>
      </c>
      <c r="O4558" t="s">
        <v>55</v>
      </c>
      <c r="P4558" t="s">
        <v>9231</v>
      </c>
      <c r="Q4558" t="s">
        <v>22</v>
      </c>
      <c r="R4558">
        <v>57</v>
      </c>
      <c r="S4558" t="s">
        <v>17</v>
      </c>
      <c r="T4558" t="s">
        <v>17</v>
      </c>
      <c r="U4558" t="s">
        <v>17</v>
      </c>
      <c r="V4558" t="str">
        <f>IF(Table2[[#This Row],[Age]] &lt; 30, "Under 30", IF(Table2[[#This Row],[Age]] &lt; 65, "Other", "Senior"))</f>
        <v>Other</v>
      </c>
      <c r="W4558">
        <v>0</v>
      </c>
      <c r="X4558" t="s">
        <v>21</v>
      </c>
      <c r="Y4558" t="s">
        <v>28</v>
      </c>
      <c r="Z4558" t="s">
        <v>34</v>
      </c>
      <c r="AA4558">
        <v>40</v>
      </c>
      <c r="AB4558">
        <v>112</v>
      </c>
      <c r="AC4558" t="s">
        <v>86</v>
      </c>
      <c r="AD4558" t="s">
        <v>99</v>
      </c>
      <c r="AE4558">
        <f t="shared" si="71"/>
        <v>1</v>
      </c>
      <c r="AF4558">
        <v>1</v>
      </c>
      <c r="AG4558" t="str">
        <f>IF(Table2[[#This Row],[Avg Monthly GB Download]] &lt; 5, "Less than 5 GB", IF(Table2[[#This Row],[Avg Monthly GB Download]] &lt;= 10, "Between 5 and 10 GB", "10 or more GB"))</f>
        <v>10 or more GB</v>
      </c>
    </row>
    <row r="4559" spans="1:33" x14ac:dyDescent="0.3">
      <c r="A4559" t="s">
        <v>9232</v>
      </c>
      <c r="B4559" t="s">
        <v>21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21</v>
      </c>
      <c r="I4559" t="s">
        <v>18</v>
      </c>
      <c r="J4559">
        <v>207</v>
      </c>
      <c r="K4559">
        <v>1</v>
      </c>
      <c r="L4559">
        <v>1</v>
      </c>
      <c r="M4559" t="s">
        <v>21</v>
      </c>
      <c r="N4559">
        <v>0</v>
      </c>
      <c r="O4559" t="s">
        <v>89</v>
      </c>
      <c r="P4559" t="s">
        <v>9233</v>
      </c>
      <c r="Q4559" t="s">
        <v>20</v>
      </c>
      <c r="R4559">
        <v>75</v>
      </c>
      <c r="S4559" t="s">
        <v>17</v>
      </c>
      <c r="T4559" t="s">
        <v>21</v>
      </c>
      <c r="U4559" t="s">
        <v>17</v>
      </c>
      <c r="V4559" t="str">
        <f>IF(Table2[[#This Row],[Age]] &lt; 30, "Under 30", IF(Table2[[#This Row],[Age]] &lt; 65, "Other", "Senior"))</f>
        <v>Senior</v>
      </c>
      <c r="W4559">
        <v>0</v>
      </c>
      <c r="X4559" t="s">
        <v>17</v>
      </c>
      <c r="Y4559" t="s">
        <v>28</v>
      </c>
      <c r="Z4559" t="s">
        <v>34</v>
      </c>
      <c r="AA4559">
        <v>28</v>
      </c>
      <c r="AB4559">
        <v>829</v>
      </c>
      <c r="AC4559" t="s">
        <v>86</v>
      </c>
      <c r="AD4559" t="s">
        <v>87</v>
      </c>
      <c r="AE4559">
        <f t="shared" si="71"/>
        <v>1</v>
      </c>
      <c r="AF4559">
        <v>1</v>
      </c>
      <c r="AG4559" t="str">
        <f>IF(Table2[[#This Row],[Avg Monthly GB Download]] &lt; 5, "Less than 5 GB", IF(Table2[[#This Row],[Avg Monthly GB Download]] &lt;= 10, "Between 5 and 10 GB", "10 or more GB"))</f>
        <v>Less than 5 GB</v>
      </c>
    </row>
    <row r="4560" spans="1:33" x14ac:dyDescent="0.3">
      <c r="A4560" t="s">
        <v>9234</v>
      </c>
      <c r="B4560" t="s">
        <v>21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21</v>
      </c>
      <c r="I4560" t="s">
        <v>18</v>
      </c>
      <c r="J4560">
        <v>93</v>
      </c>
      <c r="K4560">
        <v>2</v>
      </c>
      <c r="L4560">
        <v>10</v>
      </c>
      <c r="M4560" t="s">
        <v>21</v>
      </c>
      <c r="N4560">
        <v>0</v>
      </c>
      <c r="O4560" t="s">
        <v>24</v>
      </c>
      <c r="P4560" t="s">
        <v>9235</v>
      </c>
      <c r="Q4560" t="s">
        <v>20</v>
      </c>
      <c r="R4560">
        <v>55</v>
      </c>
      <c r="S4560" t="s">
        <v>17</v>
      </c>
      <c r="T4560" t="s">
        <v>17</v>
      </c>
      <c r="U4560" t="s">
        <v>17</v>
      </c>
      <c r="V4560" t="str">
        <f>IF(Table2[[#This Row],[Age]] &lt; 30, "Under 30", IF(Table2[[#This Row],[Age]] &lt; 65, "Other", "Senior"))</f>
        <v>Other</v>
      </c>
      <c r="W4560">
        <v>0</v>
      </c>
      <c r="X4560" t="s">
        <v>17</v>
      </c>
      <c r="Y4560" t="s">
        <v>28</v>
      </c>
      <c r="Z4560" t="s">
        <v>29</v>
      </c>
      <c r="AA4560">
        <v>49</v>
      </c>
      <c r="AB4560">
        <v>613</v>
      </c>
      <c r="AC4560" t="s">
        <v>86</v>
      </c>
      <c r="AD4560" t="s">
        <v>87</v>
      </c>
      <c r="AE4560">
        <f t="shared" si="71"/>
        <v>1</v>
      </c>
      <c r="AF4560">
        <v>1</v>
      </c>
      <c r="AG4560" t="str">
        <f>IF(Table2[[#This Row],[Avg Monthly GB Download]] &lt; 5, "Less than 5 GB", IF(Table2[[#This Row],[Avg Monthly GB Download]] &lt;= 10, "Between 5 and 10 GB", "10 or more GB"))</f>
        <v>Between 5 and 10 GB</v>
      </c>
    </row>
    <row r="4561" spans="1:33" x14ac:dyDescent="0.3">
      <c r="A4561" t="s">
        <v>9236</v>
      </c>
      <c r="B4561" t="s">
        <v>21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21</v>
      </c>
      <c r="I4561" t="s">
        <v>18</v>
      </c>
      <c r="J4561">
        <v>194.3</v>
      </c>
      <c r="K4561">
        <v>3</v>
      </c>
      <c r="L4561">
        <v>0</v>
      </c>
      <c r="M4561" t="s">
        <v>21</v>
      </c>
      <c r="N4561">
        <v>0</v>
      </c>
      <c r="O4561" t="s">
        <v>69</v>
      </c>
      <c r="P4561" t="s">
        <v>9237</v>
      </c>
      <c r="Q4561" t="s">
        <v>20</v>
      </c>
      <c r="R4561">
        <v>64</v>
      </c>
      <c r="S4561" t="s">
        <v>17</v>
      </c>
      <c r="T4561" t="s">
        <v>17</v>
      </c>
      <c r="U4561" t="s">
        <v>17</v>
      </c>
      <c r="V4561" t="str">
        <f>IF(Table2[[#This Row],[Age]] &lt; 30, "Under 30", IF(Table2[[#This Row],[Age]] &lt; 65, "Other", "Senior"))</f>
        <v>Other</v>
      </c>
      <c r="W4561">
        <v>0</v>
      </c>
      <c r="X4561" t="s">
        <v>17</v>
      </c>
      <c r="Y4561" t="s">
        <v>28</v>
      </c>
      <c r="Z4561" t="s">
        <v>34</v>
      </c>
      <c r="AA4561">
        <v>48</v>
      </c>
      <c r="AB4561">
        <v>1796</v>
      </c>
      <c r="AC4561" t="s">
        <v>86</v>
      </c>
      <c r="AD4561" t="s">
        <v>99</v>
      </c>
      <c r="AE4561">
        <f t="shared" si="71"/>
        <v>1</v>
      </c>
      <c r="AF4561">
        <v>1</v>
      </c>
      <c r="AG4561" t="str">
        <f>IF(Table2[[#This Row],[Avg Monthly GB Download]] &lt; 5, "Less than 5 GB", IF(Table2[[#This Row],[Avg Monthly GB Download]] &lt;= 10, "Between 5 and 10 GB", "10 or more GB"))</f>
        <v>Less than 5 GB</v>
      </c>
    </row>
    <row r="4562" spans="1:33" x14ac:dyDescent="0.3">
      <c r="A4562" t="s">
        <v>9238</v>
      </c>
      <c r="B4562" t="s">
        <v>21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21</v>
      </c>
      <c r="I4562" t="s">
        <v>18</v>
      </c>
      <c r="J4562">
        <v>19.7</v>
      </c>
      <c r="K4562">
        <v>0</v>
      </c>
      <c r="L4562">
        <v>6</v>
      </c>
      <c r="M4562" t="s">
        <v>21</v>
      </c>
      <c r="N4562">
        <v>0</v>
      </c>
      <c r="O4562" t="s">
        <v>78</v>
      </c>
      <c r="P4562" t="s">
        <v>9239</v>
      </c>
      <c r="Q4562" t="s">
        <v>20</v>
      </c>
      <c r="R4562">
        <v>39</v>
      </c>
      <c r="S4562" t="s">
        <v>17</v>
      </c>
      <c r="T4562" t="s">
        <v>17</v>
      </c>
      <c r="U4562" t="s">
        <v>17</v>
      </c>
      <c r="V4562" t="str">
        <f>IF(Table2[[#This Row],[Age]] &lt; 30, "Under 30", IF(Table2[[#This Row],[Age]] &lt; 65, "Other", "Senior"))</f>
        <v>Other</v>
      </c>
      <c r="W4562">
        <v>0</v>
      </c>
      <c r="X4562" t="s">
        <v>17</v>
      </c>
      <c r="Y4562" t="s">
        <v>28</v>
      </c>
      <c r="Z4562" t="s">
        <v>29</v>
      </c>
      <c r="AA4562">
        <v>14</v>
      </c>
      <c r="AB4562">
        <v>102</v>
      </c>
      <c r="AC4562" t="s">
        <v>86</v>
      </c>
      <c r="AD4562" t="s">
        <v>99</v>
      </c>
      <c r="AE4562">
        <f t="shared" si="71"/>
        <v>1</v>
      </c>
      <c r="AF4562">
        <v>1</v>
      </c>
      <c r="AG4562" t="str">
        <f>IF(Table2[[#This Row],[Avg Monthly GB Download]] &lt; 5, "Less than 5 GB", IF(Table2[[#This Row],[Avg Monthly GB Download]] &lt;= 10, "Between 5 and 10 GB", "10 or more GB"))</f>
        <v>Between 5 and 10 GB</v>
      </c>
    </row>
    <row r="4563" spans="1:33" x14ac:dyDescent="0.3">
      <c r="A4563" t="s">
        <v>9240</v>
      </c>
      <c r="B4563" t="s">
        <v>21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21</v>
      </c>
      <c r="I4563" t="s">
        <v>18</v>
      </c>
      <c r="J4563">
        <v>63.2</v>
      </c>
      <c r="K4563">
        <v>2</v>
      </c>
      <c r="L4563">
        <v>15</v>
      </c>
      <c r="M4563" t="s">
        <v>21</v>
      </c>
      <c r="N4563">
        <v>0</v>
      </c>
      <c r="O4563" t="s">
        <v>90</v>
      </c>
      <c r="P4563" t="s">
        <v>9241</v>
      </c>
      <c r="Q4563" t="s">
        <v>22</v>
      </c>
      <c r="R4563">
        <v>63</v>
      </c>
      <c r="S4563" t="s">
        <v>17</v>
      </c>
      <c r="T4563" t="s">
        <v>17</v>
      </c>
      <c r="U4563" t="s">
        <v>17</v>
      </c>
      <c r="V4563" t="str">
        <f>IF(Table2[[#This Row],[Age]] &lt; 30, "Under 30", IF(Table2[[#This Row],[Age]] &lt; 65, "Other", "Senior"))</f>
        <v>Other</v>
      </c>
      <c r="W4563">
        <v>0</v>
      </c>
      <c r="X4563" t="s">
        <v>17</v>
      </c>
      <c r="Y4563" t="s">
        <v>28</v>
      </c>
      <c r="Z4563" t="s">
        <v>34</v>
      </c>
      <c r="AA4563">
        <v>38</v>
      </c>
      <c r="AB4563">
        <v>907</v>
      </c>
      <c r="AC4563" t="s">
        <v>86</v>
      </c>
      <c r="AD4563" t="s">
        <v>87</v>
      </c>
      <c r="AE4563">
        <f t="shared" si="71"/>
        <v>1</v>
      </c>
      <c r="AF4563">
        <v>1</v>
      </c>
      <c r="AG4563" t="str">
        <f>IF(Table2[[#This Row],[Avg Monthly GB Download]] &lt; 5, "Less than 5 GB", IF(Table2[[#This Row],[Avg Monthly GB Download]] &lt;= 10, "Between 5 and 10 GB", "10 or more GB"))</f>
        <v>10 or more GB</v>
      </c>
    </row>
    <row r="4564" spans="1:33" x14ac:dyDescent="0.3">
      <c r="A4564" t="s">
        <v>9242</v>
      </c>
      <c r="B4564" t="s">
        <v>21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21</v>
      </c>
      <c r="I4564" t="s">
        <v>18</v>
      </c>
      <c r="J4564">
        <v>4.7</v>
      </c>
      <c r="K4564">
        <v>3</v>
      </c>
      <c r="L4564">
        <v>4</v>
      </c>
      <c r="M4564" t="s">
        <v>17</v>
      </c>
      <c r="N4564">
        <v>5</v>
      </c>
      <c r="O4564" t="s">
        <v>58</v>
      </c>
      <c r="P4564" t="s">
        <v>9243</v>
      </c>
      <c r="Q4564" t="s">
        <v>20</v>
      </c>
      <c r="R4564">
        <v>62</v>
      </c>
      <c r="S4564" t="s">
        <v>17</v>
      </c>
      <c r="T4564" t="s">
        <v>17</v>
      </c>
      <c r="U4564" t="s">
        <v>17</v>
      </c>
      <c r="V4564" t="str">
        <f>IF(Table2[[#This Row],[Age]] &lt; 30, "Under 30", IF(Table2[[#This Row],[Age]] &lt; 65, "Other", "Senior"))</f>
        <v>Other</v>
      </c>
      <c r="W4564">
        <v>0</v>
      </c>
      <c r="X4564" t="s">
        <v>17</v>
      </c>
      <c r="Y4564" t="s">
        <v>28</v>
      </c>
      <c r="Z4564" t="s">
        <v>34</v>
      </c>
      <c r="AA4564">
        <v>33</v>
      </c>
      <c r="AB4564">
        <v>33</v>
      </c>
      <c r="AC4564" t="s">
        <v>52</v>
      </c>
      <c r="AD4564" t="s">
        <v>53</v>
      </c>
      <c r="AE4564">
        <f t="shared" si="71"/>
        <v>1</v>
      </c>
      <c r="AF4564">
        <v>1</v>
      </c>
      <c r="AG4564" t="str">
        <f>IF(Table2[[#This Row],[Avg Monthly GB Download]] &lt; 5, "Less than 5 GB", IF(Table2[[#This Row],[Avg Monthly GB Download]] &lt;= 10, "Between 5 and 10 GB", "10 or more GB"))</f>
        <v>Less than 5 GB</v>
      </c>
    </row>
    <row r="4565" spans="1:33" x14ac:dyDescent="0.3">
      <c r="A4565" t="s">
        <v>9244</v>
      </c>
      <c r="B4565" t="s">
        <v>21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21</v>
      </c>
      <c r="I4565" t="s">
        <v>18</v>
      </c>
      <c r="J4565">
        <v>32.299999999999997</v>
      </c>
      <c r="K4565">
        <v>0</v>
      </c>
      <c r="L4565">
        <v>4</v>
      </c>
      <c r="M4565" t="s">
        <v>21</v>
      </c>
      <c r="N4565">
        <v>0</v>
      </c>
      <c r="O4565" t="s">
        <v>72</v>
      </c>
      <c r="P4565" t="s">
        <v>9245</v>
      </c>
      <c r="Q4565" t="s">
        <v>20</v>
      </c>
      <c r="R4565">
        <v>43</v>
      </c>
      <c r="S4565" t="s">
        <v>17</v>
      </c>
      <c r="T4565" t="s">
        <v>17</v>
      </c>
      <c r="U4565" t="s">
        <v>17</v>
      </c>
      <c r="V4565" t="str">
        <f>IF(Table2[[#This Row],[Age]] &lt; 30, "Under 30", IF(Table2[[#This Row],[Age]] &lt; 65, "Other", "Senior"))</f>
        <v>Other</v>
      </c>
      <c r="W4565">
        <v>0</v>
      </c>
      <c r="X4565" t="s">
        <v>17</v>
      </c>
      <c r="Y4565" t="s">
        <v>94</v>
      </c>
      <c r="Z4565" t="s">
        <v>34</v>
      </c>
      <c r="AA4565">
        <v>28</v>
      </c>
      <c r="AB4565">
        <v>943</v>
      </c>
      <c r="AC4565" t="s">
        <v>35</v>
      </c>
      <c r="AD4565" t="s">
        <v>36</v>
      </c>
      <c r="AE4565">
        <f t="shared" si="71"/>
        <v>1</v>
      </c>
      <c r="AF4565">
        <v>1</v>
      </c>
      <c r="AG4565" t="str">
        <f>IF(Table2[[#This Row],[Avg Monthly GB Download]] &lt; 5, "Less than 5 GB", IF(Table2[[#This Row],[Avg Monthly GB Download]] &lt;= 10, "Between 5 and 10 GB", "10 or more GB"))</f>
        <v>Less than 5 GB</v>
      </c>
    </row>
    <row r="4566" spans="1:33" x14ac:dyDescent="0.3">
      <c r="A4566" t="s">
        <v>9246</v>
      </c>
      <c r="B4566" t="s">
        <v>21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21</v>
      </c>
      <c r="I4566" t="s">
        <v>18</v>
      </c>
      <c r="J4566">
        <v>3.5</v>
      </c>
      <c r="K4566">
        <v>4</v>
      </c>
      <c r="L4566">
        <v>1</v>
      </c>
      <c r="M4566" t="s">
        <v>21</v>
      </c>
      <c r="N4566">
        <v>0</v>
      </c>
      <c r="O4566" t="s">
        <v>74</v>
      </c>
      <c r="P4566" t="s">
        <v>9247</v>
      </c>
      <c r="Q4566" t="s">
        <v>22</v>
      </c>
      <c r="R4566">
        <v>47</v>
      </c>
      <c r="S4566" t="s">
        <v>17</v>
      </c>
      <c r="T4566" t="s">
        <v>17</v>
      </c>
      <c r="U4566" t="s">
        <v>17</v>
      </c>
      <c r="V4566" t="str">
        <f>IF(Table2[[#This Row],[Age]] &lt; 30, "Under 30", IF(Table2[[#This Row],[Age]] &lt; 65, "Other", "Senior"))</f>
        <v>Other</v>
      </c>
      <c r="W4566">
        <v>0</v>
      </c>
      <c r="X4566" t="s">
        <v>17</v>
      </c>
      <c r="Y4566" t="s">
        <v>28</v>
      </c>
      <c r="Z4566" t="s">
        <v>34</v>
      </c>
      <c r="AA4566">
        <v>59</v>
      </c>
      <c r="AB4566">
        <v>59</v>
      </c>
      <c r="AC4566" t="s">
        <v>35</v>
      </c>
      <c r="AD4566" t="s">
        <v>36</v>
      </c>
      <c r="AE4566">
        <f t="shared" si="71"/>
        <v>1</v>
      </c>
      <c r="AF4566">
        <v>1</v>
      </c>
      <c r="AG4566" t="str">
        <f>IF(Table2[[#This Row],[Avg Monthly GB Download]] &lt; 5, "Less than 5 GB", IF(Table2[[#This Row],[Avg Monthly GB Download]] &lt;= 10, "Between 5 and 10 GB", "10 or more GB"))</f>
        <v>Less than 5 GB</v>
      </c>
    </row>
    <row r="4567" spans="1:33" x14ac:dyDescent="0.3">
      <c r="A4567" t="s">
        <v>9248</v>
      </c>
      <c r="B4567" t="s">
        <v>21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21</v>
      </c>
      <c r="I4567" t="s">
        <v>18</v>
      </c>
      <c r="J4567">
        <v>71.400000000000006</v>
      </c>
      <c r="K4567">
        <v>2</v>
      </c>
      <c r="L4567">
        <v>4</v>
      </c>
      <c r="M4567" t="s">
        <v>21</v>
      </c>
      <c r="N4567">
        <v>0</v>
      </c>
      <c r="O4567" t="s">
        <v>40</v>
      </c>
      <c r="P4567" t="s">
        <v>9249</v>
      </c>
      <c r="Q4567" t="s">
        <v>20</v>
      </c>
      <c r="R4567">
        <v>55</v>
      </c>
      <c r="S4567" t="s">
        <v>17</v>
      </c>
      <c r="T4567" t="s">
        <v>17</v>
      </c>
      <c r="U4567" t="s">
        <v>17</v>
      </c>
      <c r="V4567" t="str">
        <f>IF(Table2[[#This Row],[Age]] &lt; 30, "Under 30", IF(Table2[[#This Row],[Age]] &lt; 65, "Other", "Senior"))</f>
        <v>Other</v>
      </c>
      <c r="W4567">
        <v>0</v>
      </c>
      <c r="X4567" t="s">
        <v>21</v>
      </c>
      <c r="Y4567" t="s">
        <v>28</v>
      </c>
      <c r="Z4567" t="s">
        <v>34</v>
      </c>
      <c r="AA4567">
        <v>39</v>
      </c>
      <c r="AB4567">
        <v>661</v>
      </c>
      <c r="AC4567" t="s">
        <v>35</v>
      </c>
      <c r="AD4567" t="s">
        <v>36</v>
      </c>
      <c r="AE4567">
        <f t="shared" si="71"/>
        <v>1</v>
      </c>
      <c r="AF4567">
        <v>1</v>
      </c>
      <c r="AG4567" t="str">
        <f>IF(Table2[[#This Row],[Avg Monthly GB Download]] &lt; 5, "Less than 5 GB", IF(Table2[[#This Row],[Avg Monthly GB Download]] &lt;= 10, "Between 5 and 10 GB", "10 or more GB"))</f>
        <v>Less than 5 GB</v>
      </c>
    </row>
    <row r="4568" spans="1:33" x14ac:dyDescent="0.3">
      <c r="A4568" t="s">
        <v>9250</v>
      </c>
      <c r="B4568" t="s">
        <v>21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21</v>
      </c>
      <c r="I4568" t="s">
        <v>18</v>
      </c>
      <c r="J4568">
        <v>58.4</v>
      </c>
      <c r="K4568">
        <v>2</v>
      </c>
      <c r="L4568">
        <v>8</v>
      </c>
      <c r="M4568" t="s">
        <v>21</v>
      </c>
      <c r="N4568">
        <v>0</v>
      </c>
      <c r="O4568" t="s">
        <v>55</v>
      </c>
      <c r="P4568" t="s">
        <v>9251</v>
      </c>
      <c r="Q4568" t="s">
        <v>22</v>
      </c>
      <c r="R4568">
        <v>63</v>
      </c>
      <c r="S4568" t="s">
        <v>17</v>
      </c>
      <c r="T4568" t="s">
        <v>17</v>
      </c>
      <c r="U4568" t="s">
        <v>17</v>
      </c>
      <c r="V4568" t="str">
        <f>IF(Table2[[#This Row],[Age]] &lt; 30, "Under 30", IF(Table2[[#This Row],[Age]] &lt; 65, "Other", "Senior"))</f>
        <v>Other</v>
      </c>
      <c r="W4568">
        <v>0</v>
      </c>
      <c r="X4568" t="s">
        <v>21</v>
      </c>
      <c r="Y4568" t="s">
        <v>28</v>
      </c>
      <c r="Z4568" t="s">
        <v>34</v>
      </c>
      <c r="AA4568">
        <v>27</v>
      </c>
      <c r="AB4568">
        <v>524</v>
      </c>
      <c r="AC4568" t="s">
        <v>52</v>
      </c>
      <c r="AD4568" t="s">
        <v>92</v>
      </c>
      <c r="AE4568">
        <f t="shared" si="71"/>
        <v>1</v>
      </c>
      <c r="AF4568">
        <v>1</v>
      </c>
      <c r="AG4568" t="str">
        <f>IF(Table2[[#This Row],[Avg Monthly GB Download]] &lt; 5, "Less than 5 GB", IF(Table2[[#This Row],[Avg Monthly GB Download]] &lt;= 10, "Between 5 and 10 GB", "10 or more GB"))</f>
        <v>Between 5 and 10 GB</v>
      </c>
    </row>
    <row r="4569" spans="1:33" x14ac:dyDescent="0.3">
      <c r="A4569" t="s">
        <v>9252</v>
      </c>
      <c r="B4569" t="s">
        <v>21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21</v>
      </c>
      <c r="I4569" t="s">
        <v>18</v>
      </c>
      <c r="J4569">
        <v>6.2</v>
      </c>
      <c r="K4569">
        <v>3</v>
      </c>
      <c r="L4569">
        <v>6</v>
      </c>
      <c r="M4569" t="s">
        <v>21</v>
      </c>
      <c r="N4569">
        <v>0</v>
      </c>
      <c r="O4569" t="s">
        <v>90</v>
      </c>
      <c r="P4569" t="s">
        <v>9253</v>
      </c>
      <c r="Q4569" t="s">
        <v>22</v>
      </c>
      <c r="R4569">
        <v>75</v>
      </c>
      <c r="S4569" t="s">
        <v>17</v>
      </c>
      <c r="T4569" t="s">
        <v>21</v>
      </c>
      <c r="U4569" t="s">
        <v>17</v>
      </c>
      <c r="V4569" t="str">
        <f>IF(Table2[[#This Row],[Age]] &lt; 30, "Under 30", IF(Table2[[#This Row],[Age]] &lt; 65, "Other", "Senior"))</f>
        <v>Senior</v>
      </c>
      <c r="W4569">
        <v>0</v>
      </c>
      <c r="X4569" t="s">
        <v>17</v>
      </c>
      <c r="Y4569" t="s">
        <v>28</v>
      </c>
      <c r="Z4569" t="s">
        <v>34</v>
      </c>
      <c r="AA4569">
        <v>29</v>
      </c>
      <c r="AB4569">
        <v>61</v>
      </c>
      <c r="AC4569" t="s">
        <v>86</v>
      </c>
      <c r="AD4569" t="s">
        <v>87</v>
      </c>
      <c r="AE4569">
        <f t="shared" si="71"/>
        <v>1</v>
      </c>
      <c r="AF4569">
        <v>1</v>
      </c>
      <c r="AG4569" t="str">
        <f>IF(Table2[[#This Row],[Avg Monthly GB Download]] &lt; 5, "Less than 5 GB", IF(Table2[[#This Row],[Avg Monthly GB Download]] &lt;= 10, "Between 5 and 10 GB", "10 or more GB"))</f>
        <v>Between 5 and 10 GB</v>
      </c>
    </row>
    <row r="4570" spans="1:33" x14ac:dyDescent="0.3">
      <c r="A4570" t="s">
        <v>9254</v>
      </c>
      <c r="B4570" t="s">
        <v>21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21</v>
      </c>
      <c r="I4570" t="s">
        <v>18</v>
      </c>
      <c r="J4570">
        <v>9.6</v>
      </c>
      <c r="K4570">
        <v>5</v>
      </c>
      <c r="L4570">
        <v>1</v>
      </c>
      <c r="M4570" t="s">
        <v>21</v>
      </c>
      <c r="N4570">
        <v>0</v>
      </c>
      <c r="O4570" t="s">
        <v>58</v>
      </c>
      <c r="P4570" t="s">
        <v>9255</v>
      </c>
      <c r="Q4570" t="s">
        <v>20</v>
      </c>
      <c r="R4570">
        <v>79</v>
      </c>
      <c r="S4570" t="s">
        <v>17</v>
      </c>
      <c r="T4570" t="s">
        <v>21</v>
      </c>
      <c r="U4570" t="s">
        <v>17</v>
      </c>
      <c r="V4570" t="str">
        <f>IF(Table2[[#This Row],[Age]] &lt; 30, "Under 30", IF(Table2[[#This Row],[Age]] &lt; 65, "Other", "Senior"))</f>
        <v>Senior</v>
      </c>
      <c r="W4570">
        <v>0</v>
      </c>
      <c r="X4570" t="s">
        <v>17</v>
      </c>
      <c r="Y4570" t="s">
        <v>28</v>
      </c>
      <c r="Z4570" t="s">
        <v>34</v>
      </c>
      <c r="AA4570">
        <v>37</v>
      </c>
      <c r="AB4570">
        <v>296</v>
      </c>
      <c r="AC4570" t="s">
        <v>52</v>
      </c>
      <c r="AD4570" t="s">
        <v>96</v>
      </c>
      <c r="AE4570">
        <f t="shared" si="71"/>
        <v>1</v>
      </c>
      <c r="AF4570">
        <v>1</v>
      </c>
      <c r="AG4570" t="str">
        <f>IF(Table2[[#This Row],[Avg Monthly GB Download]] &lt; 5, "Less than 5 GB", IF(Table2[[#This Row],[Avg Monthly GB Download]] &lt;= 10, "Between 5 and 10 GB", "10 or more GB"))</f>
        <v>Less than 5 GB</v>
      </c>
    </row>
    <row r="4571" spans="1:33" x14ac:dyDescent="0.3">
      <c r="A4571" t="s">
        <v>9256</v>
      </c>
      <c r="B4571" t="s">
        <v>21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21</v>
      </c>
      <c r="I4571" t="s">
        <v>18</v>
      </c>
      <c r="J4571">
        <v>6.5</v>
      </c>
      <c r="K4571">
        <v>2</v>
      </c>
      <c r="L4571">
        <v>0</v>
      </c>
      <c r="M4571" t="s">
        <v>17</v>
      </c>
      <c r="N4571">
        <v>0</v>
      </c>
      <c r="O4571" t="s">
        <v>23</v>
      </c>
      <c r="P4571" t="s">
        <v>9257</v>
      </c>
      <c r="Q4571" t="s">
        <v>20</v>
      </c>
      <c r="R4571">
        <v>34</v>
      </c>
      <c r="S4571" t="s">
        <v>17</v>
      </c>
      <c r="T4571" t="s">
        <v>17</v>
      </c>
      <c r="U4571" t="s">
        <v>17</v>
      </c>
      <c r="V4571" t="str">
        <f>IF(Table2[[#This Row],[Age]] &lt; 30, "Under 30", IF(Table2[[#This Row],[Age]] &lt; 65, "Other", "Senior"))</f>
        <v>Other</v>
      </c>
      <c r="W4571">
        <v>0</v>
      </c>
      <c r="X4571" t="s">
        <v>17</v>
      </c>
      <c r="Y4571" t="s">
        <v>28</v>
      </c>
      <c r="Z4571" t="s">
        <v>29</v>
      </c>
      <c r="AA4571">
        <v>10</v>
      </c>
      <c r="AB4571">
        <v>10</v>
      </c>
      <c r="AC4571" t="s">
        <v>52</v>
      </c>
      <c r="AD4571" t="s">
        <v>53</v>
      </c>
      <c r="AE4571">
        <f t="shared" si="71"/>
        <v>1</v>
      </c>
      <c r="AF4571">
        <v>1</v>
      </c>
      <c r="AG4571" t="str">
        <f>IF(Table2[[#This Row],[Avg Monthly GB Download]] &lt; 5, "Less than 5 GB", IF(Table2[[#This Row],[Avg Monthly GB Download]] &lt;= 10, "Between 5 and 10 GB", "10 or more GB"))</f>
        <v>Less than 5 GB</v>
      </c>
    </row>
    <row r="4572" spans="1:33" x14ac:dyDescent="0.3">
      <c r="A4572" t="s">
        <v>9258</v>
      </c>
      <c r="B4572" t="s">
        <v>21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21</v>
      </c>
      <c r="I4572" t="s">
        <v>18</v>
      </c>
      <c r="J4572">
        <v>1.9</v>
      </c>
      <c r="K4572">
        <v>5</v>
      </c>
      <c r="L4572">
        <v>5</v>
      </c>
      <c r="M4572" t="s">
        <v>21</v>
      </c>
      <c r="N4572">
        <v>0</v>
      </c>
      <c r="O4572" t="s">
        <v>72</v>
      </c>
      <c r="P4572" t="s">
        <v>9259</v>
      </c>
      <c r="Q4572" t="s">
        <v>22</v>
      </c>
      <c r="R4572">
        <v>83</v>
      </c>
      <c r="S4572" t="s">
        <v>17</v>
      </c>
      <c r="T4572" t="s">
        <v>21</v>
      </c>
      <c r="U4572" t="s">
        <v>17</v>
      </c>
      <c r="V4572" t="str">
        <f>IF(Table2[[#This Row],[Age]] &lt; 30, "Under 30", IF(Table2[[#This Row],[Age]] &lt; 65, "Other", "Senior"))</f>
        <v>Senior</v>
      </c>
      <c r="W4572">
        <v>0</v>
      </c>
      <c r="X4572" t="s">
        <v>17</v>
      </c>
      <c r="Y4572" t="s">
        <v>28</v>
      </c>
      <c r="Z4572" t="s">
        <v>34</v>
      </c>
      <c r="AA4572">
        <v>27</v>
      </c>
      <c r="AB4572">
        <v>27</v>
      </c>
      <c r="AC4572" t="s">
        <v>52</v>
      </c>
      <c r="AD4572" t="s">
        <v>92</v>
      </c>
      <c r="AE4572">
        <f t="shared" si="71"/>
        <v>1</v>
      </c>
      <c r="AF4572">
        <v>1</v>
      </c>
      <c r="AG4572" t="str">
        <f>IF(Table2[[#This Row],[Avg Monthly GB Download]] &lt; 5, "Less than 5 GB", IF(Table2[[#This Row],[Avg Monthly GB Download]] &lt;= 10, "Between 5 and 10 GB", "10 or more GB"))</f>
        <v>Between 5 and 10 GB</v>
      </c>
    </row>
    <row r="4573" spans="1:33" x14ac:dyDescent="0.3">
      <c r="A4573" t="s">
        <v>9260</v>
      </c>
      <c r="B4573" t="s">
        <v>21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21</v>
      </c>
      <c r="I4573" t="s">
        <v>18</v>
      </c>
      <c r="J4573">
        <v>3</v>
      </c>
      <c r="K4573">
        <v>0</v>
      </c>
      <c r="L4573">
        <v>6</v>
      </c>
      <c r="M4573" t="s">
        <v>21</v>
      </c>
      <c r="N4573">
        <v>0</v>
      </c>
      <c r="O4573" t="s">
        <v>37</v>
      </c>
      <c r="P4573" t="s">
        <v>9261</v>
      </c>
      <c r="Q4573" t="s">
        <v>20</v>
      </c>
      <c r="R4573">
        <v>26</v>
      </c>
      <c r="S4573" t="s">
        <v>21</v>
      </c>
      <c r="T4573" t="s">
        <v>17</v>
      </c>
      <c r="U4573" t="s">
        <v>17</v>
      </c>
      <c r="V4573" t="str">
        <f>IF(Table2[[#This Row],[Age]] &lt; 30, "Under 30", IF(Table2[[#This Row],[Age]] &lt; 65, "Other", "Senior"))</f>
        <v>Under 30</v>
      </c>
      <c r="W4573">
        <v>0</v>
      </c>
      <c r="X4573" t="s">
        <v>21</v>
      </c>
      <c r="Y4573" t="s">
        <v>28</v>
      </c>
      <c r="Z4573" t="s">
        <v>34</v>
      </c>
      <c r="AA4573">
        <v>46</v>
      </c>
      <c r="AB4573">
        <v>46</v>
      </c>
      <c r="AC4573" t="s">
        <v>52</v>
      </c>
      <c r="AD4573" t="s">
        <v>92</v>
      </c>
      <c r="AE4573">
        <f t="shared" si="71"/>
        <v>1</v>
      </c>
      <c r="AF4573">
        <v>1</v>
      </c>
      <c r="AG4573" t="str">
        <f>IF(Table2[[#This Row],[Avg Monthly GB Download]] &lt; 5, "Less than 5 GB", IF(Table2[[#This Row],[Avg Monthly GB Download]] &lt;= 10, "Between 5 and 10 GB", "10 or more GB"))</f>
        <v>Between 5 and 10 GB</v>
      </c>
    </row>
    <row r="4574" spans="1:33" x14ac:dyDescent="0.3">
      <c r="A4574" t="s">
        <v>9262</v>
      </c>
      <c r="B4574" t="s">
        <v>21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21</v>
      </c>
      <c r="I4574" t="s">
        <v>18</v>
      </c>
      <c r="J4574">
        <v>19.8</v>
      </c>
      <c r="K4574">
        <v>5</v>
      </c>
      <c r="L4574">
        <v>1</v>
      </c>
      <c r="M4574" t="s">
        <v>21</v>
      </c>
      <c r="N4574">
        <v>0</v>
      </c>
      <c r="O4574" t="s">
        <v>78</v>
      </c>
      <c r="P4574" t="s">
        <v>9263</v>
      </c>
      <c r="Q4574" t="s">
        <v>20</v>
      </c>
      <c r="R4574">
        <v>84</v>
      </c>
      <c r="S4574" t="s">
        <v>17</v>
      </c>
      <c r="T4574" t="s">
        <v>21</v>
      </c>
      <c r="U4574" t="s">
        <v>17</v>
      </c>
      <c r="V4574" t="str">
        <f>IF(Table2[[#This Row],[Age]] &lt; 30, "Under 30", IF(Table2[[#This Row],[Age]] &lt; 65, "Other", "Senior"))</f>
        <v>Senior</v>
      </c>
      <c r="W4574">
        <v>0</v>
      </c>
      <c r="X4574" t="s">
        <v>17</v>
      </c>
      <c r="Y4574" t="s">
        <v>28</v>
      </c>
      <c r="Z4574" t="s">
        <v>34</v>
      </c>
      <c r="AA4574">
        <v>28</v>
      </c>
      <c r="AB4574">
        <v>262</v>
      </c>
      <c r="AC4574" t="s">
        <v>86</v>
      </c>
      <c r="AD4574" t="s">
        <v>87</v>
      </c>
      <c r="AE4574">
        <f t="shared" si="71"/>
        <v>1</v>
      </c>
      <c r="AF4574">
        <v>1</v>
      </c>
      <c r="AG4574" t="str">
        <f>IF(Table2[[#This Row],[Avg Monthly GB Download]] &lt; 5, "Less than 5 GB", IF(Table2[[#This Row],[Avg Monthly GB Download]] &lt;= 10, "Between 5 and 10 GB", "10 or more GB"))</f>
        <v>Less than 5 GB</v>
      </c>
    </row>
    <row r="4575" spans="1:33" x14ac:dyDescent="0.3">
      <c r="A4575" t="s">
        <v>9264</v>
      </c>
      <c r="B4575" t="s">
        <v>21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21</v>
      </c>
      <c r="I4575" t="s">
        <v>18</v>
      </c>
      <c r="J4575">
        <v>9.8000000000000007</v>
      </c>
      <c r="K4575">
        <v>0</v>
      </c>
      <c r="L4575">
        <v>9</v>
      </c>
      <c r="M4575" t="s">
        <v>21</v>
      </c>
      <c r="N4575">
        <v>0</v>
      </c>
      <c r="O4575" t="s">
        <v>90</v>
      </c>
      <c r="P4575" t="s">
        <v>9265</v>
      </c>
      <c r="Q4575" t="s">
        <v>22</v>
      </c>
      <c r="R4575">
        <v>35</v>
      </c>
      <c r="S4575" t="s">
        <v>17</v>
      </c>
      <c r="T4575" t="s">
        <v>17</v>
      </c>
      <c r="U4575" t="s">
        <v>17</v>
      </c>
      <c r="V4575" t="str">
        <f>IF(Table2[[#This Row],[Age]] &lt; 30, "Under 30", IF(Table2[[#This Row],[Age]] &lt; 65, "Other", "Senior"))</f>
        <v>Other</v>
      </c>
      <c r="W4575">
        <v>0</v>
      </c>
      <c r="X4575" t="s">
        <v>17</v>
      </c>
      <c r="Y4575" t="s">
        <v>28</v>
      </c>
      <c r="Z4575" t="s">
        <v>34</v>
      </c>
      <c r="AA4575">
        <v>14</v>
      </c>
      <c r="AB4575">
        <v>37</v>
      </c>
      <c r="AC4575" t="s">
        <v>52</v>
      </c>
      <c r="AD4575" t="s">
        <v>98</v>
      </c>
      <c r="AE4575">
        <f t="shared" si="71"/>
        <v>1</v>
      </c>
      <c r="AF4575">
        <v>1</v>
      </c>
      <c r="AG4575" t="str">
        <f>IF(Table2[[#This Row],[Avg Monthly GB Download]] &lt; 5, "Less than 5 GB", IF(Table2[[#This Row],[Avg Monthly GB Download]] &lt;= 10, "Between 5 and 10 GB", "10 or more GB"))</f>
        <v>Between 5 and 10 GB</v>
      </c>
    </row>
    <row r="4576" spans="1:33" x14ac:dyDescent="0.3">
      <c r="A4576" t="s">
        <v>9266</v>
      </c>
      <c r="B4576" t="s">
        <v>21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21</v>
      </c>
      <c r="I4576" t="s">
        <v>18</v>
      </c>
      <c r="J4576">
        <v>108.8</v>
      </c>
      <c r="K4576">
        <v>4</v>
      </c>
      <c r="L4576">
        <v>4</v>
      </c>
      <c r="M4576" t="s">
        <v>21</v>
      </c>
      <c r="N4576">
        <v>0</v>
      </c>
      <c r="O4576" t="s">
        <v>76</v>
      </c>
      <c r="P4576" t="s">
        <v>9267</v>
      </c>
      <c r="Q4576" t="s">
        <v>20</v>
      </c>
      <c r="R4576">
        <v>81</v>
      </c>
      <c r="S4576" t="s">
        <v>17</v>
      </c>
      <c r="T4576" t="s">
        <v>21</v>
      </c>
      <c r="U4576" t="s">
        <v>17</v>
      </c>
      <c r="V4576" t="str">
        <f>IF(Table2[[#This Row],[Age]] &lt; 30, "Under 30", IF(Table2[[#This Row],[Age]] &lt; 65, "Other", "Senior"))</f>
        <v>Senior</v>
      </c>
      <c r="W4576">
        <v>0</v>
      </c>
      <c r="X4576" t="s">
        <v>21</v>
      </c>
      <c r="Y4576" t="s">
        <v>28</v>
      </c>
      <c r="Z4576" t="s">
        <v>29</v>
      </c>
      <c r="AA4576">
        <v>36</v>
      </c>
      <c r="AB4576">
        <v>1791</v>
      </c>
      <c r="AC4576" t="s">
        <v>86</v>
      </c>
      <c r="AD4576" t="s">
        <v>87</v>
      </c>
      <c r="AE4576">
        <f t="shared" si="71"/>
        <v>1</v>
      </c>
      <c r="AF4576">
        <v>1</v>
      </c>
      <c r="AG4576" t="str">
        <f>IF(Table2[[#This Row],[Avg Monthly GB Download]] &lt; 5, "Less than 5 GB", IF(Table2[[#This Row],[Avg Monthly GB Download]] &lt;= 10, "Between 5 and 10 GB", "10 or more GB"))</f>
        <v>Less than 5 GB</v>
      </c>
    </row>
    <row r="4577" spans="1:33" x14ac:dyDescent="0.3">
      <c r="A4577" t="s">
        <v>9268</v>
      </c>
      <c r="B4577" t="s">
        <v>21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21</v>
      </c>
      <c r="I4577" t="s">
        <v>18</v>
      </c>
      <c r="J4577">
        <v>5.7</v>
      </c>
      <c r="K4577">
        <v>4</v>
      </c>
      <c r="L4577">
        <v>9</v>
      </c>
      <c r="M4577" t="s">
        <v>21</v>
      </c>
      <c r="N4577">
        <v>0</v>
      </c>
      <c r="O4577" t="s">
        <v>57</v>
      </c>
      <c r="P4577" t="s">
        <v>9269</v>
      </c>
      <c r="Q4577" t="s">
        <v>20</v>
      </c>
      <c r="R4577">
        <v>25</v>
      </c>
      <c r="S4577" t="s">
        <v>21</v>
      </c>
      <c r="T4577" t="s">
        <v>17</v>
      </c>
      <c r="U4577" t="s">
        <v>17</v>
      </c>
      <c r="V4577" t="str">
        <f>IF(Table2[[#This Row],[Age]] &lt; 30, "Under 30", IF(Table2[[#This Row],[Age]] &lt; 65, "Other", "Senior"))</f>
        <v>Under 30</v>
      </c>
      <c r="W4577">
        <v>0</v>
      </c>
      <c r="X4577" t="s">
        <v>21</v>
      </c>
      <c r="Y4577" t="s">
        <v>28</v>
      </c>
      <c r="Z4577" t="s">
        <v>34</v>
      </c>
      <c r="AA4577">
        <v>50</v>
      </c>
      <c r="AB4577">
        <v>103</v>
      </c>
      <c r="AC4577" t="s">
        <v>52</v>
      </c>
      <c r="AD4577" t="s">
        <v>92</v>
      </c>
      <c r="AE4577">
        <f t="shared" si="71"/>
        <v>1</v>
      </c>
      <c r="AF4577">
        <v>1</v>
      </c>
      <c r="AG4577" t="str">
        <f>IF(Table2[[#This Row],[Avg Monthly GB Download]] &lt; 5, "Less than 5 GB", IF(Table2[[#This Row],[Avg Monthly GB Download]] &lt;= 10, "Between 5 and 10 GB", "10 or more GB"))</f>
        <v>Between 5 and 10 GB</v>
      </c>
    </row>
    <row r="4578" spans="1:33" x14ac:dyDescent="0.3">
      <c r="A4578" t="s">
        <v>9270</v>
      </c>
      <c r="B4578" t="s">
        <v>21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21</v>
      </c>
      <c r="I4578" t="s">
        <v>18</v>
      </c>
      <c r="J4578">
        <v>196.1</v>
      </c>
      <c r="K4578">
        <v>5</v>
      </c>
      <c r="L4578">
        <v>24</v>
      </c>
      <c r="M4578" t="s">
        <v>17</v>
      </c>
      <c r="N4578">
        <v>33</v>
      </c>
      <c r="O4578" t="s">
        <v>60</v>
      </c>
      <c r="P4578" t="s">
        <v>9271</v>
      </c>
      <c r="Q4578" t="s">
        <v>22</v>
      </c>
      <c r="R4578">
        <v>30</v>
      </c>
      <c r="S4578" t="s">
        <v>17</v>
      </c>
      <c r="T4578" t="s">
        <v>17</v>
      </c>
      <c r="U4578" t="s">
        <v>17</v>
      </c>
      <c r="V4578" t="str">
        <f>IF(Table2[[#This Row],[Age]] &lt; 30, "Under 30", IF(Table2[[#This Row],[Age]] &lt; 65, "Other", "Senior"))</f>
        <v>Other</v>
      </c>
      <c r="W4578">
        <v>0</v>
      </c>
      <c r="X4578" t="s">
        <v>17</v>
      </c>
      <c r="Y4578" t="s">
        <v>49</v>
      </c>
      <c r="Z4578" t="s">
        <v>34</v>
      </c>
      <c r="AA4578">
        <v>34</v>
      </c>
      <c r="AB4578">
        <v>1786</v>
      </c>
      <c r="AC4578" t="s">
        <v>52</v>
      </c>
      <c r="AD4578" t="s">
        <v>96</v>
      </c>
      <c r="AE4578">
        <f t="shared" si="71"/>
        <v>1</v>
      </c>
      <c r="AF4578">
        <v>1</v>
      </c>
      <c r="AG4578" t="str">
        <f>IF(Table2[[#This Row],[Avg Monthly GB Download]] &lt; 5, "Less than 5 GB", IF(Table2[[#This Row],[Avg Monthly GB Download]] &lt;= 10, "Between 5 and 10 GB", "10 or more GB"))</f>
        <v>10 or more GB</v>
      </c>
    </row>
    <row r="4579" spans="1:33" x14ac:dyDescent="0.3">
      <c r="A4579" t="s">
        <v>9272</v>
      </c>
      <c r="B4579" t="s">
        <v>21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21</v>
      </c>
      <c r="I4579" t="s">
        <v>18</v>
      </c>
      <c r="J4579">
        <v>171.2</v>
      </c>
      <c r="K4579">
        <v>5</v>
      </c>
      <c r="L4579">
        <v>10</v>
      </c>
      <c r="M4579" t="s">
        <v>21</v>
      </c>
      <c r="N4579">
        <v>0</v>
      </c>
      <c r="O4579" t="s">
        <v>67</v>
      </c>
      <c r="P4579" t="s">
        <v>9273</v>
      </c>
      <c r="Q4579" t="s">
        <v>20</v>
      </c>
      <c r="R4579">
        <v>48</v>
      </c>
      <c r="S4579" t="s">
        <v>17</v>
      </c>
      <c r="T4579" t="s">
        <v>17</v>
      </c>
      <c r="U4579" t="s">
        <v>17</v>
      </c>
      <c r="V4579" t="str">
        <f>IF(Table2[[#This Row],[Age]] &lt; 30, "Under 30", IF(Table2[[#This Row],[Age]] &lt; 65, "Other", "Senior"))</f>
        <v>Other</v>
      </c>
      <c r="W4579">
        <v>0</v>
      </c>
      <c r="X4579" t="s">
        <v>17</v>
      </c>
      <c r="Y4579" t="s">
        <v>28</v>
      </c>
      <c r="Z4579" t="s">
        <v>34</v>
      </c>
      <c r="AA4579">
        <v>37</v>
      </c>
      <c r="AB4579">
        <v>763</v>
      </c>
      <c r="AC4579" t="s">
        <v>52</v>
      </c>
      <c r="AD4579" t="s">
        <v>96</v>
      </c>
      <c r="AE4579">
        <f t="shared" si="71"/>
        <v>1</v>
      </c>
      <c r="AF4579">
        <v>1</v>
      </c>
      <c r="AG4579" t="str">
        <f>IF(Table2[[#This Row],[Avg Monthly GB Download]] &lt; 5, "Less than 5 GB", IF(Table2[[#This Row],[Avg Monthly GB Download]] &lt;= 10, "Between 5 and 10 GB", "10 or more GB"))</f>
        <v>Between 5 and 10 GB</v>
      </c>
    </row>
    <row r="4580" spans="1:33" x14ac:dyDescent="0.3">
      <c r="A4580" t="s">
        <v>9274</v>
      </c>
      <c r="B4580" t="s">
        <v>21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21</v>
      </c>
      <c r="I4580" t="s">
        <v>18</v>
      </c>
      <c r="J4580">
        <v>261.60000000000002</v>
      </c>
      <c r="K4580">
        <v>5</v>
      </c>
      <c r="L4580">
        <v>14</v>
      </c>
      <c r="M4580" t="s">
        <v>21</v>
      </c>
      <c r="N4580">
        <v>0</v>
      </c>
      <c r="O4580" t="s">
        <v>71</v>
      </c>
      <c r="P4580" t="s">
        <v>9275</v>
      </c>
      <c r="Q4580" t="s">
        <v>20</v>
      </c>
      <c r="R4580">
        <v>45</v>
      </c>
      <c r="S4580" t="s">
        <v>17</v>
      </c>
      <c r="T4580" t="s">
        <v>17</v>
      </c>
      <c r="U4580" t="s">
        <v>17</v>
      </c>
      <c r="V4580" t="str">
        <f>IF(Table2[[#This Row],[Age]] &lt; 30, "Under 30", IF(Table2[[#This Row],[Age]] &lt; 65, "Other", "Senior"))</f>
        <v>Other</v>
      </c>
      <c r="W4580">
        <v>0</v>
      </c>
      <c r="X4580" t="s">
        <v>21</v>
      </c>
      <c r="Y4580" t="s">
        <v>28</v>
      </c>
      <c r="Z4580" t="s">
        <v>34</v>
      </c>
      <c r="AA4580">
        <v>42</v>
      </c>
      <c r="AB4580">
        <v>3012</v>
      </c>
      <c r="AC4580" t="s">
        <v>52</v>
      </c>
      <c r="AD4580" t="s">
        <v>53</v>
      </c>
      <c r="AE4580">
        <f t="shared" si="71"/>
        <v>1</v>
      </c>
      <c r="AF4580">
        <v>1</v>
      </c>
      <c r="AG4580" t="str">
        <f>IF(Table2[[#This Row],[Avg Monthly GB Download]] &lt; 5, "Less than 5 GB", IF(Table2[[#This Row],[Avg Monthly GB Download]] &lt;= 10, "Between 5 and 10 GB", "10 or more GB"))</f>
        <v>10 or more GB</v>
      </c>
    </row>
    <row r="4581" spans="1:33" x14ac:dyDescent="0.3">
      <c r="A4581" t="s">
        <v>9276</v>
      </c>
      <c r="B4581" t="s">
        <v>21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21</v>
      </c>
      <c r="I4581" t="s">
        <v>18</v>
      </c>
      <c r="J4581">
        <v>2.9</v>
      </c>
      <c r="K4581">
        <v>3</v>
      </c>
      <c r="L4581">
        <v>3</v>
      </c>
      <c r="M4581" t="s">
        <v>21</v>
      </c>
      <c r="N4581">
        <v>0</v>
      </c>
      <c r="O4581" t="s">
        <v>37</v>
      </c>
      <c r="P4581" t="s">
        <v>9277</v>
      </c>
      <c r="Q4581" t="s">
        <v>22</v>
      </c>
      <c r="R4581">
        <v>65</v>
      </c>
      <c r="S4581" t="s">
        <v>17</v>
      </c>
      <c r="T4581" t="s">
        <v>17</v>
      </c>
      <c r="U4581" t="s">
        <v>17</v>
      </c>
      <c r="V4581" t="str">
        <f>IF(Table2[[#This Row],[Age]] &lt; 30, "Under 30", IF(Table2[[#This Row],[Age]] &lt; 65, "Other", "Senior"))</f>
        <v>Senior</v>
      </c>
      <c r="W4581">
        <v>0</v>
      </c>
      <c r="X4581" t="s">
        <v>17</v>
      </c>
      <c r="Y4581" t="s">
        <v>28</v>
      </c>
      <c r="Z4581" t="s">
        <v>34</v>
      </c>
      <c r="AA4581">
        <v>17</v>
      </c>
      <c r="AB4581">
        <v>17</v>
      </c>
      <c r="AC4581" t="s">
        <v>52</v>
      </c>
      <c r="AD4581" t="s">
        <v>53</v>
      </c>
      <c r="AE4581">
        <f t="shared" si="71"/>
        <v>1</v>
      </c>
      <c r="AF4581">
        <v>1</v>
      </c>
      <c r="AG4581" t="str">
        <f>IF(Table2[[#This Row],[Avg Monthly GB Download]] &lt; 5, "Less than 5 GB", IF(Table2[[#This Row],[Avg Monthly GB Download]] &lt;= 10, "Between 5 and 10 GB", "10 or more GB"))</f>
        <v>Less than 5 GB</v>
      </c>
    </row>
    <row r="4582" spans="1:33" x14ac:dyDescent="0.3">
      <c r="A4582" t="s">
        <v>9278</v>
      </c>
      <c r="B4582" t="s">
        <v>21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21</v>
      </c>
      <c r="I4582" t="s">
        <v>18</v>
      </c>
      <c r="J4582">
        <v>171</v>
      </c>
      <c r="K4582">
        <v>4</v>
      </c>
      <c r="L4582">
        <v>10</v>
      </c>
      <c r="M4582" t="s">
        <v>21</v>
      </c>
      <c r="N4582">
        <v>0</v>
      </c>
      <c r="O4582" t="s">
        <v>65</v>
      </c>
      <c r="P4582" t="s">
        <v>9279</v>
      </c>
      <c r="Q4582" t="s">
        <v>22</v>
      </c>
      <c r="R4582">
        <v>29</v>
      </c>
      <c r="S4582" t="s">
        <v>21</v>
      </c>
      <c r="T4582" t="s">
        <v>17</v>
      </c>
      <c r="U4582" t="s">
        <v>17</v>
      </c>
      <c r="V4582" t="str">
        <f>IF(Table2[[#This Row],[Age]] &lt; 30, "Under 30", IF(Table2[[#This Row],[Age]] &lt; 65, "Other", "Senior"))</f>
        <v>Under 30</v>
      </c>
      <c r="W4582">
        <v>0</v>
      </c>
      <c r="X4582" t="s">
        <v>17</v>
      </c>
      <c r="Y4582" t="s">
        <v>28</v>
      </c>
      <c r="Z4582" t="s">
        <v>29</v>
      </c>
      <c r="AA4582">
        <v>26</v>
      </c>
      <c r="AB4582">
        <v>1000</v>
      </c>
      <c r="AC4582" t="s">
        <v>44</v>
      </c>
      <c r="AD4582" t="s">
        <v>88</v>
      </c>
      <c r="AE4582">
        <f t="shared" si="71"/>
        <v>1</v>
      </c>
      <c r="AF4582">
        <v>1</v>
      </c>
      <c r="AG4582" t="str">
        <f>IF(Table2[[#This Row],[Avg Monthly GB Download]] &lt; 5, "Less than 5 GB", IF(Table2[[#This Row],[Avg Monthly GB Download]] &lt;= 10, "Between 5 and 10 GB", "10 or more GB"))</f>
        <v>Between 5 and 10 GB</v>
      </c>
    </row>
    <row r="4583" spans="1:33" x14ac:dyDescent="0.3">
      <c r="A4583" t="s">
        <v>9280</v>
      </c>
      <c r="B4583" t="s">
        <v>21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21</v>
      </c>
      <c r="I4583" t="s">
        <v>18</v>
      </c>
      <c r="J4583">
        <v>30.6</v>
      </c>
      <c r="K4583">
        <v>2</v>
      </c>
      <c r="L4583">
        <v>2</v>
      </c>
      <c r="M4583" t="s">
        <v>21</v>
      </c>
      <c r="N4583">
        <v>0</v>
      </c>
      <c r="O4583" t="s">
        <v>90</v>
      </c>
      <c r="P4583" t="s">
        <v>9281</v>
      </c>
      <c r="Q4583" t="s">
        <v>22</v>
      </c>
      <c r="R4583">
        <v>46</v>
      </c>
      <c r="S4583" t="s">
        <v>17</v>
      </c>
      <c r="T4583" t="s">
        <v>17</v>
      </c>
      <c r="U4583" t="s">
        <v>17</v>
      </c>
      <c r="V4583" t="str">
        <f>IF(Table2[[#This Row],[Age]] &lt; 30, "Under 30", IF(Table2[[#This Row],[Age]] &lt; 65, "Other", "Senior"))</f>
        <v>Other</v>
      </c>
      <c r="W4583">
        <v>0</v>
      </c>
      <c r="X4583" t="s">
        <v>17</v>
      </c>
      <c r="Y4583" t="s">
        <v>28</v>
      </c>
      <c r="Z4583" t="s">
        <v>29</v>
      </c>
      <c r="AA4583">
        <v>53</v>
      </c>
      <c r="AB4583">
        <v>306</v>
      </c>
      <c r="AC4583" t="s">
        <v>61</v>
      </c>
      <c r="AD4583" t="s">
        <v>101</v>
      </c>
      <c r="AE4583">
        <f t="shared" si="71"/>
        <v>1</v>
      </c>
      <c r="AF4583">
        <v>1</v>
      </c>
      <c r="AG4583" t="str">
        <f>IF(Table2[[#This Row],[Avg Monthly GB Download]] &lt; 5, "Less than 5 GB", IF(Table2[[#This Row],[Avg Monthly GB Download]] &lt;= 10, "Between 5 and 10 GB", "10 or more GB"))</f>
        <v>Less than 5 GB</v>
      </c>
    </row>
    <row r="4584" spans="1:33" x14ac:dyDescent="0.3">
      <c r="A4584" t="s">
        <v>9282</v>
      </c>
      <c r="B4584" t="s">
        <v>21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21</v>
      </c>
      <c r="I4584" t="s">
        <v>18</v>
      </c>
      <c r="J4584">
        <v>3.4</v>
      </c>
      <c r="K4584">
        <v>1</v>
      </c>
      <c r="L4584">
        <v>9</v>
      </c>
      <c r="M4584" t="s">
        <v>21</v>
      </c>
      <c r="N4584">
        <v>0</v>
      </c>
      <c r="O4584" t="s">
        <v>67</v>
      </c>
      <c r="P4584" t="s">
        <v>9283</v>
      </c>
      <c r="Q4584" t="s">
        <v>20</v>
      </c>
      <c r="R4584">
        <v>85</v>
      </c>
      <c r="S4584" t="s">
        <v>17</v>
      </c>
      <c r="T4584" t="s">
        <v>21</v>
      </c>
      <c r="U4584" t="s">
        <v>17</v>
      </c>
      <c r="V4584" t="str">
        <f>IF(Table2[[#This Row],[Age]] &lt; 30, "Under 30", IF(Table2[[#This Row],[Age]] &lt; 65, "Other", "Senior"))</f>
        <v>Senior</v>
      </c>
      <c r="W4584">
        <v>0</v>
      </c>
      <c r="X4584" t="s">
        <v>21</v>
      </c>
      <c r="Y4584" t="s">
        <v>28</v>
      </c>
      <c r="Z4584" t="s">
        <v>34</v>
      </c>
      <c r="AA4584">
        <v>57</v>
      </c>
      <c r="AB4584">
        <v>964</v>
      </c>
      <c r="AC4584" t="s">
        <v>61</v>
      </c>
      <c r="AD4584" t="s">
        <v>62</v>
      </c>
      <c r="AE4584">
        <f t="shared" si="71"/>
        <v>1</v>
      </c>
      <c r="AF4584">
        <v>1</v>
      </c>
      <c r="AG4584" t="str">
        <f>IF(Table2[[#This Row],[Avg Monthly GB Download]] &lt; 5, "Less than 5 GB", IF(Table2[[#This Row],[Avg Monthly GB Download]] &lt;= 10, "Between 5 and 10 GB", "10 or more GB"))</f>
        <v>Between 5 and 10 GB</v>
      </c>
    </row>
    <row r="4585" spans="1:33" x14ac:dyDescent="0.3">
      <c r="A4585" t="s">
        <v>9284</v>
      </c>
      <c r="B4585" t="s">
        <v>21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21</v>
      </c>
      <c r="I4585" t="s">
        <v>18</v>
      </c>
      <c r="J4585">
        <v>4.4000000000000004</v>
      </c>
      <c r="K4585">
        <v>1</v>
      </c>
      <c r="L4585">
        <v>4</v>
      </c>
      <c r="M4585" t="s">
        <v>17</v>
      </c>
      <c r="N4585">
        <v>4</v>
      </c>
      <c r="O4585" t="s">
        <v>43</v>
      </c>
      <c r="P4585" t="s">
        <v>9285</v>
      </c>
      <c r="Q4585" t="s">
        <v>22</v>
      </c>
      <c r="R4585">
        <v>41</v>
      </c>
      <c r="S4585" t="s">
        <v>17</v>
      </c>
      <c r="T4585" t="s">
        <v>17</v>
      </c>
      <c r="U4585" t="s">
        <v>17</v>
      </c>
      <c r="V4585" t="str">
        <f>IF(Table2[[#This Row],[Age]] &lt; 30, "Under 30", IF(Table2[[#This Row],[Age]] &lt; 65, "Other", "Senior"))</f>
        <v>Other</v>
      </c>
      <c r="W4585">
        <v>0</v>
      </c>
      <c r="X4585" t="s">
        <v>17</v>
      </c>
      <c r="Y4585" t="s">
        <v>28</v>
      </c>
      <c r="Z4585" t="s">
        <v>29</v>
      </c>
      <c r="AA4585">
        <v>35</v>
      </c>
      <c r="AB4585">
        <v>35</v>
      </c>
      <c r="AC4585" t="s">
        <v>52</v>
      </c>
      <c r="AD4585" t="s">
        <v>92</v>
      </c>
      <c r="AE4585">
        <f t="shared" si="71"/>
        <v>1</v>
      </c>
      <c r="AF4585">
        <v>1</v>
      </c>
      <c r="AG4585" t="str">
        <f>IF(Table2[[#This Row],[Avg Monthly GB Download]] &lt; 5, "Less than 5 GB", IF(Table2[[#This Row],[Avg Monthly GB Download]] &lt;= 10, "Between 5 and 10 GB", "10 or more GB"))</f>
        <v>Less than 5 GB</v>
      </c>
    </row>
    <row r="4586" spans="1:33" x14ac:dyDescent="0.3">
      <c r="A4586" t="s">
        <v>9286</v>
      </c>
      <c r="B4586" t="s">
        <v>21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21</v>
      </c>
      <c r="I4586" t="s">
        <v>18</v>
      </c>
      <c r="J4586">
        <v>158.1</v>
      </c>
      <c r="K4586">
        <v>5</v>
      </c>
      <c r="L4586">
        <v>7</v>
      </c>
      <c r="M4586" t="s">
        <v>21</v>
      </c>
      <c r="N4586">
        <v>0</v>
      </c>
      <c r="O4586" t="s">
        <v>56</v>
      </c>
      <c r="P4586" t="s">
        <v>9287</v>
      </c>
      <c r="Q4586" t="s">
        <v>22</v>
      </c>
      <c r="R4586">
        <v>34</v>
      </c>
      <c r="S4586" t="s">
        <v>17</v>
      </c>
      <c r="T4586" t="s">
        <v>17</v>
      </c>
      <c r="U4586" t="s">
        <v>17</v>
      </c>
      <c r="V4586" t="str">
        <f>IF(Table2[[#This Row],[Age]] &lt; 30, "Under 30", IF(Table2[[#This Row],[Age]] &lt; 65, "Other", "Senior"))</f>
        <v>Other</v>
      </c>
      <c r="W4586">
        <v>0</v>
      </c>
      <c r="X4586" t="s">
        <v>21</v>
      </c>
      <c r="Y4586" t="s">
        <v>94</v>
      </c>
      <c r="Z4586" t="s">
        <v>29</v>
      </c>
      <c r="AA4586">
        <v>40</v>
      </c>
      <c r="AB4586">
        <v>2345</v>
      </c>
      <c r="AC4586" t="s">
        <v>61</v>
      </c>
      <c r="AD4586" t="s">
        <v>93</v>
      </c>
      <c r="AE4586">
        <f t="shared" si="71"/>
        <v>1</v>
      </c>
      <c r="AF4586">
        <v>1</v>
      </c>
      <c r="AG4586" t="str">
        <f>IF(Table2[[#This Row],[Avg Monthly GB Download]] &lt; 5, "Less than 5 GB", IF(Table2[[#This Row],[Avg Monthly GB Download]] &lt;= 10, "Between 5 and 10 GB", "10 or more GB"))</f>
        <v>Between 5 and 10 GB</v>
      </c>
    </row>
    <row r="4587" spans="1:33" x14ac:dyDescent="0.3">
      <c r="A4587" t="s">
        <v>9288</v>
      </c>
      <c r="B4587" t="s">
        <v>21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21</v>
      </c>
      <c r="I4587" t="s">
        <v>18</v>
      </c>
      <c r="J4587">
        <v>44.3</v>
      </c>
      <c r="K4587">
        <v>4</v>
      </c>
      <c r="L4587">
        <v>6</v>
      </c>
      <c r="M4587" t="s">
        <v>21</v>
      </c>
      <c r="N4587">
        <v>0</v>
      </c>
      <c r="O4587" t="s">
        <v>39</v>
      </c>
      <c r="P4587" t="s">
        <v>9289</v>
      </c>
      <c r="Q4587" t="s">
        <v>22</v>
      </c>
      <c r="R4587">
        <v>37</v>
      </c>
      <c r="S4587" t="s">
        <v>17</v>
      </c>
      <c r="T4587" t="s">
        <v>17</v>
      </c>
      <c r="U4587" t="s">
        <v>17</v>
      </c>
      <c r="V4587" t="str">
        <f>IF(Table2[[#This Row],[Age]] &lt; 30, "Under 30", IF(Table2[[#This Row],[Age]] &lt; 65, "Other", "Senior"))</f>
        <v>Other</v>
      </c>
      <c r="W4587">
        <v>0</v>
      </c>
      <c r="X4587" t="s">
        <v>21</v>
      </c>
      <c r="Y4587" t="s">
        <v>28</v>
      </c>
      <c r="Z4587" t="s">
        <v>34</v>
      </c>
      <c r="AA4587">
        <v>50</v>
      </c>
      <c r="AB4587">
        <v>981</v>
      </c>
      <c r="AC4587" t="s">
        <v>44</v>
      </c>
      <c r="AD4587" t="s">
        <v>97</v>
      </c>
      <c r="AE4587">
        <f t="shared" si="71"/>
        <v>1</v>
      </c>
      <c r="AF4587">
        <v>1</v>
      </c>
      <c r="AG4587" t="str">
        <f>IF(Table2[[#This Row],[Avg Monthly GB Download]] &lt; 5, "Less than 5 GB", IF(Table2[[#This Row],[Avg Monthly GB Download]] &lt;= 10, "Between 5 and 10 GB", "10 or more GB"))</f>
        <v>Between 5 and 10 GB</v>
      </c>
    </row>
    <row r="4588" spans="1:33" x14ac:dyDescent="0.3">
      <c r="A4588" t="s">
        <v>9290</v>
      </c>
      <c r="B4588" t="s">
        <v>21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21</v>
      </c>
      <c r="I4588" t="s">
        <v>18</v>
      </c>
      <c r="J4588">
        <v>13.4</v>
      </c>
      <c r="K4588">
        <v>5</v>
      </c>
      <c r="L4588">
        <v>4</v>
      </c>
      <c r="M4588" t="s">
        <v>21</v>
      </c>
      <c r="N4588">
        <v>0</v>
      </c>
      <c r="O4588" t="s">
        <v>39</v>
      </c>
      <c r="P4588" t="s">
        <v>9291</v>
      </c>
      <c r="Q4588" t="s">
        <v>22</v>
      </c>
      <c r="R4588">
        <v>38</v>
      </c>
      <c r="S4588" t="s">
        <v>17</v>
      </c>
      <c r="T4588" t="s">
        <v>17</v>
      </c>
      <c r="U4588" t="s">
        <v>17</v>
      </c>
      <c r="V4588" t="str">
        <f>IF(Table2[[#This Row],[Age]] &lt; 30, "Under 30", IF(Table2[[#This Row],[Age]] &lt; 65, "Other", "Senior"))</f>
        <v>Other</v>
      </c>
      <c r="W4588">
        <v>0</v>
      </c>
      <c r="X4588" t="s">
        <v>17</v>
      </c>
      <c r="Y4588" t="s">
        <v>28</v>
      </c>
      <c r="Z4588" t="s">
        <v>34</v>
      </c>
      <c r="AA4588">
        <v>34</v>
      </c>
      <c r="AB4588">
        <v>105</v>
      </c>
      <c r="AC4588" t="s">
        <v>44</v>
      </c>
      <c r="AD4588" t="s">
        <v>45</v>
      </c>
      <c r="AE4588">
        <f t="shared" si="71"/>
        <v>1</v>
      </c>
      <c r="AF4588">
        <v>1</v>
      </c>
      <c r="AG4588" t="str">
        <f>IF(Table2[[#This Row],[Avg Monthly GB Download]] &lt; 5, "Less than 5 GB", IF(Table2[[#This Row],[Avg Monthly GB Download]] &lt;= 10, "Between 5 and 10 GB", "10 or more GB"))</f>
        <v>Less than 5 GB</v>
      </c>
    </row>
    <row r="4589" spans="1:33" x14ac:dyDescent="0.3">
      <c r="A4589" t="s">
        <v>9292</v>
      </c>
      <c r="B4589" t="s">
        <v>21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21</v>
      </c>
      <c r="I4589" t="s">
        <v>18</v>
      </c>
      <c r="J4589">
        <v>13.6</v>
      </c>
      <c r="K4589">
        <v>0</v>
      </c>
      <c r="L4589">
        <v>0</v>
      </c>
      <c r="M4589" t="s">
        <v>17</v>
      </c>
      <c r="N4589">
        <v>0</v>
      </c>
      <c r="O4589" t="s">
        <v>90</v>
      </c>
      <c r="P4589" t="s">
        <v>9293</v>
      </c>
      <c r="Q4589" t="s">
        <v>20</v>
      </c>
      <c r="R4589">
        <v>26</v>
      </c>
      <c r="S4589" t="s">
        <v>21</v>
      </c>
      <c r="T4589" t="s">
        <v>17</v>
      </c>
      <c r="U4589" t="s">
        <v>17</v>
      </c>
      <c r="V4589" t="str">
        <f>IF(Table2[[#This Row],[Age]] &lt; 30, "Under 30", IF(Table2[[#This Row],[Age]] &lt; 65, "Other", "Senior"))</f>
        <v>Under 30</v>
      </c>
      <c r="W4589">
        <v>0</v>
      </c>
      <c r="X4589" t="s">
        <v>17</v>
      </c>
      <c r="Y4589" t="s">
        <v>28</v>
      </c>
      <c r="Z4589" t="s">
        <v>29</v>
      </c>
      <c r="AA4589">
        <v>7</v>
      </c>
      <c r="AB4589">
        <v>22</v>
      </c>
      <c r="AC4589" t="s">
        <v>44</v>
      </c>
      <c r="AD4589" t="s">
        <v>45</v>
      </c>
      <c r="AE4589">
        <f t="shared" si="71"/>
        <v>1</v>
      </c>
      <c r="AF4589">
        <v>1</v>
      </c>
      <c r="AG4589" t="str">
        <f>IF(Table2[[#This Row],[Avg Monthly GB Download]] &lt; 5, "Less than 5 GB", IF(Table2[[#This Row],[Avg Monthly GB Download]] &lt;= 10, "Between 5 and 10 GB", "10 or more GB"))</f>
        <v>Less than 5 GB</v>
      </c>
    </row>
    <row r="4590" spans="1:33" x14ac:dyDescent="0.3">
      <c r="A4590" t="s">
        <v>9294</v>
      </c>
      <c r="B4590" t="s">
        <v>21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21</v>
      </c>
      <c r="I4590" t="s">
        <v>18</v>
      </c>
      <c r="J4590">
        <v>8.6999999999999993</v>
      </c>
      <c r="K4590">
        <v>4</v>
      </c>
      <c r="L4590">
        <v>1</v>
      </c>
      <c r="M4590" t="s">
        <v>21</v>
      </c>
      <c r="N4590">
        <v>0</v>
      </c>
      <c r="O4590" t="s">
        <v>38</v>
      </c>
      <c r="P4590" t="s">
        <v>9295</v>
      </c>
      <c r="Q4590" t="s">
        <v>22</v>
      </c>
      <c r="R4590">
        <v>74</v>
      </c>
      <c r="S4590" t="s">
        <v>17</v>
      </c>
      <c r="T4590" t="s">
        <v>21</v>
      </c>
      <c r="U4590" t="s">
        <v>17</v>
      </c>
      <c r="V4590" t="str">
        <f>IF(Table2[[#This Row],[Age]] &lt; 30, "Under 30", IF(Table2[[#This Row],[Age]] &lt; 65, "Other", "Senior"))</f>
        <v>Senior</v>
      </c>
      <c r="W4590">
        <v>0</v>
      </c>
      <c r="X4590" t="s">
        <v>17</v>
      </c>
      <c r="Y4590" t="s">
        <v>28</v>
      </c>
      <c r="Z4590" t="s">
        <v>34</v>
      </c>
      <c r="AA4590">
        <v>52</v>
      </c>
      <c r="AB4590">
        <v>170</v>
      </c>
      <c r="AC4590" t="s">
        <v>44</v>
      </c>
      <c r="AD4590" t="s">
        <v>88</v>
      </c>
      <c r="AE4590">
        <f t="shared" si="71"/>
        <v>1</v>
      </c>
      <c r="AF4590">
        <v>1</v>
      </c>
      <c r="AG4590" t="str">
        <f>IF(Table2[[#This Row],[Avg Monthly GB Download]] &lt; 5, "Less than 5 GB", IF(Table2[[#This Row],[Avg Monthly GB Download]] &lt;= 10, "Between 5 and 10 GB", "10 or more GB"))</f>
        <v>Less than 5 GB</v>
      </c>
    </row>
    <row r="4591" spans="1:33" x14ac:dyDescent="0.3">
      <c r="A4591" t="s">
        <v>9296</v>
      </c>
      <c r="B4591" t="s">
        <v>21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21</v>
      </c>
      <c r="I4591" t="s">
        <v>18</v>
      </c>
      <c r="J4591">
        <v>202.5</v>
      </c>
      <c r="K4591">
        <v>4</v>
      </c>
      <c r="L4591">
        <v>3</v>
      </c>
      <c r="M4591" t="s">
        <v>17</v>
      </c>
      <c r="N4591">
        <v>52</v>
      </c>
      <c r="O4591" t="s">
        <v>67</v>
      </c>
      <c r="P4591" t="s">
        <v>9297</v>
      </c>
      <c r="Q4591" t="s">
        <v>20</v>
      </c>
      <c r="R4591">
        <v>78</v>
      </c>
      <c r="S4591" t="s">
        <v>17</v>
      </c>
      <c r="T4591" t="s">
        <v>21</v>
      </c>
      <c r="U4591" t="s">
        <v>17</v>
      </c>
      <c r="V4591" t="str">
        <f>IF(Table2[[#This Row],[Age]] &lt; 30, "Under 30", IF(Table2[[#This Row],[Age]] &lt; 65, "Other", "Senior"))</f>
        <v>Senior</v>
      </c>
      <c r="W4591">
        <v>0</v>
      </c>
      <c r="X4591" t="s">
        <v>17</v>
      </c>
      <c r="Y4591" t="s">
        <v>28</v>
      </c>
      <c r="Z4591" t="s">
        <v>34</v>
      </c>
      <c r="AA4591">
        <v>53</v>
      </c>
      <c r="AB4591">
        <v>1565</v>
      </c>
      <c r="AC4591" t="s">
        <v>61</v>
      </c>
      <c r="AD4591" t="s">
        <v>101</v>
      </c>
      <c r="AE4591">
        <f t="shared" si="71"/>
        <v>1</v>
      </c>
      <c r="AF4591">
        <v>1</v>
      </c>
      <c r="AG4591" t="str">
        <f>IF(Table2[[#This Row],[Avg Monthly GB Download]] &lt; 5, "Less than 5 GB", IF(Table2[[#This Row],[Avg Monthly GB Download]] &lt;= 10, "Between 5 and 10 GB", "10 or more GB"))</f>
        <v>Less than 5 GB</v>
      </c>
    </row>
    <row r="4592" spans="1:33" x14ac:dyDescent="0.3">
      <c r="A4592" t="s">
        <v>9298</v>
      </c>
      <c r="B4592" t="s">
        <v>21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17</v>
      </c>
      <c r="I4592" t="s">
        <v>84</v>
      </c>
      <c r="J4592">
        <v>0</v>
      </c>
      <c r="K4592">
        <v>4</v>
      </c>
      <c r="L4592">
        <v>15</v>
      </c>
      <c r="M4592" t="s">
        <v>21</v>
      </c>
      <c r="N4592">
        <v>0</v>
      </c>
      <c r="O4592" t="s">
        <v>33</v>
      </c>
      <c r="P4592" t="s">
        <v>9299</v>
      </c>
      <c r="Q4592" t="s">
        <v>22</v>
      </c>
      <c r="R4592">
        <v>29</v>
      </c>
      <c r="S4592" t="s">
        <v>21</v>
      </c>
      <c r="T4592" t="s">
        <v>17</v>
      </c>
      <c r="U4592" t="s">
        <v>17</v>
      </c>
      <c r="V4592" t="str">
        <f>IF(Table2[[#This Row],[Age]] &lt; 30, "Under 30", IF(Table2[[#This Row],[Age]] &lt; 65, "Other", "Senior"))</f>
        <v>Under 30</v>
      </c>
      <c r="W4592">
        <v>0</v>
      </c>
      <c r="X4592" t="s">
        <v>17</v>
      </c>
      <c r="Y4592" t="s">
        <v>28</v>
      </c>
      <c r="Z4592" t="s">
        <v>29</v>
      </c>
      <c r="AA4592">
        <v>23</v>
      </c>
      <c r="AB4592">
        <v>368</v>
      </c>
      <c r="AC4592" t="s">
        <v>61</v>
      </c>
      <c r="AD4592" t="s">
        <v>62</v>
      </c>
      <c r="AE4592">
        <f t="shared" si="71"/>
        <v>1</v>
      </c>
      <c r="AF4592">
        <v>1</v>
      </c>
      <c r="AG4592" t="str">
        <f>IF(Table2[[#This Row],[Avg Monthly GB Download]] &lt; 5, "Less than 5 GB", IF(Table2[[#This Row],[Avg Monthly GB Download]] &lt;= 10, "Between 5 and 10 GB", "10 or more GB"))</f>
        <v>10 or more GB</v>
      </c>
    </row>
    <row r="4593" spans="1:33" x14ac:dyDescent="0.3">
      <c r="A4593" t="s">
        <v>9300</v>
      </c>
      <c r="B4593" t="s">
        <v>21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21</v>
      </c>
      <c r="I4593" t="s">
        <v>18</v>
      </c>
      <c r="J4593">
        <v>48</v>
      </c>
      <c r="K4593">
        <v>0</v>
      </c>
      <c r="L4593">
        <v>9</v>
      </c>
      <c r="M4593" t="s">
        <v>21</v>
      </c>
      <c r="N4593">
        <v>0</v>
      </c>
      <c r="O4593" t="s">
        <v>43</v>
      </c>
      <c r="P4593" t="s">
        <v>9301</v>
      </c>
      <c r="Q4593" t="s">
        <v>22</v>
      </c>
      <c r="R4593">
        <v>38</v>
      </c>
      <c r="S4593" t="s">
        <v>17</v>
      </c>
      <c r="T4593" t="s">
        <v>17</v>
      </c>
      <c r="U4593" t="s">
        <v>17</v>
      </c>
      <c r="V4593" t="str">
        <f>IF(Table2[[#This Row],[Age]] &lt; 30, "Under 30", IF(Table2[[#This Row],[Age]] &lt; 65, "Other", "Senior"))</f>
        <v>Other</v>
      </c>
      <c r="W4593">
        <v>0</v>
      </c>
      <c r="X4593" t="s">
        <v>21</v>
      </c>
      <c r="Y4593" t="s">
        <v>28</v>
      </c>
      <c r="Z4593" t="s">
        <v>34</v>
      </c>
      <c r="AA4593">
        <v>63</v>
      </c>
      <c r="AB4593">
        <v>665</v>
      </c>
      <c r="AC4593" t="s">
        <v>61</v>
      </c>
      <c r="AD4593" t="s">
        <v>104</v>
      </c>
      <c r="AE4593">
        <f t="shared" si="71"/>
        <v>1</v>
      </c>
      <c r="AF4593">
        <v>1</v>
      </c>
      <c r="AG4593" t="str">
        <f>IF(Table2[[#This Row],[Avg Monthly GB Download]] &lt; 5, "Less than 5 GB", IF(Table2[[#This Row],[Avg Monthly GB Download]] &lt;= 10, "Between 5 and 10 GB", "10 or more GB"))</f>
        <v>Between 5 and 10 GB</v>
      </c>
    </row>
    <row r="4594" spans="1:33" x14ac:dyDescent="0.3">
      <c r="A4594" t="s">
        <v>9302</v>
      </c>
      <c r="B4594" t="s">
        <v>21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21</v>
      </c>
      <c r="I4594" t="s">
        <v>18</v>
      </c>
      <c r="J4594">
        <v>2.2999999999999998</v>
      </c>
      <c r="K4594">
        <v>5</v>
      </c>
      <c r="L4594">
        <v>6</v>
      </c>
      <c r="M4594" t="s">
        <v>21</v>
      </c>
      <c r="N4594">
        <v>0</v>
      </c>
      <c r="O4594" t="s">
        <v>59</v>
      </c>
      <c r="P4594" t="s">
        <v>9303</v>
      </c>
      <c r="Q4594" t="s">
        <v>20</v>
      </c>
      <c r="R4594">
        <v>38</v>
      </c>
      <c r="S4594" t="s">
        <v>17</v>
      </c>
      <c r="T4594" t="s">
        <v>17</v>
      </c>
      <c r="U4594" t="s">
        <v>17</v>
      </c>
      <c r="V4594" t="str">
        <f>IF(Table2[[#This Row],[Age]] &lt; 30, "Under 30", IF(Table2[[#This Row],[Age]] &lt; 65, "Other", "Senior"))</f>
        <v>Other</v>
      </c>
      <c r="W4594">
        <v>0</v>
      </c>
      <c r="X4594" t="s">
        <v>21</v>
      </c>
      <c r="Y4594" t="s">
        <v>28</v>
      </c>
      <c r="Z4594" t="s">
        <v>91</v>
      </c>
      <c r="AA4594">
        <v>22</v>
      </c>
      <c r="AB4594">
        <v>22</v>
      </c>
      <c r="AC4594" t="s">
        <v>61</v>
      </c>
      <c r="AD4594" t="s">
        <v>93</v>
      </c>
      <c r="AE4594">
        <f t="shared" si="71"/>
        <v>1</v>
      </c>
      <c r="AF4594">
        <v>1</v>
      </c>
      <c r="AG4594" t="str">
        <f>IF(Table2[[#This Row],[Avg Monthly GB Download]] &lt; 5, "Less than 5 GB", IF(Table2[[#This Row],[Avg Monthly GB Download]] &lt;= 10, "Between 5 and 10 GB", "10 or more GB"))</f>
        <v>Between 5 and 10 GB</v>
      </c>
    </row>
    <row r="4595" spans="1:33" x14ac:dyDescent="0.3">
      <c r="A4595" t="s">
        <v>9304</v>
      </c>
      <c r="B4595" t="s">
        <v>21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21</v>
      </c>
      <c r="I4595" t="s">
        <v>18</v>
      </c>
      <c r="J4595">
        <v>104.9</v>
      </c>
      <c r="K4595">
        <v>1</v>
      </c>
      <c r="L4595">
        <v>10</v>
      </c>
      <c r="M4595" t="s">
        <v>21</v>
      </c>
      <c r="N4595">
        <v>0</v>
      </c>
      <c r="O4595" t="s">
        <v>56</v>
      </c>
      <c r="P4595" t="s">
        <v>9305</v>
      </c>
      <c r="Q4595" t="s">
        <v>22</v>
      </c>
      <c r="R4595">
        <v>27</v>
      </c>
      <c r="S4595" t="s">
        <v>21</v>
      </c>
      <c r="T4595" t="s">
        <v>17</v>
      </c>
      <c r="U4595" t="s">
        <v>17</v>
      </c>
      <c r="V4595" t="str">
        <f>IF(Table2[[#This Row],[Age]] &lt; 30, "Under 30", IF(Table2[[#This Row],[Age]] &lt; 65, "Other", "Senior"))</f>
        <v>Under 30</v>
      </c>
      <c r="W4595">
        <v>0</v>
      </c>
      <c r="X4595" t="s">
        <v>21</v>
      </c>
      <c r="Y4595" t="s">
        <v>28</v>
      </c>
      <c r="Z4595" t="s">
        <v>34</v>
      </c>
      <c r="AA4595">
        <v>42</v>
      </c>
      <c r="AB4595">
        <v>1590</v>
      </c>
      <c r="AC4595" t="s">
        <v>35</v>
      </c>
      <c r="AD4595" t="s">
        <v>100</v>
      </c>
      <c r="AE4595">
        <f t="shared" si="71"/>
        <v>1</v>
      </c>
      <c r="AF4595">
        <v>1</v>
      </c>
      <c r="AG4595" t="str">
        <f>IF(Table2[[#This Row],[Avg Monthly GB Download]] &lt; 5, "Less than 5 GB", IF(Table2[[#This Row],[Avg Monthly GB Download]] &lt;= 10, "Between 5 and 10 GB", "10 or more GB"))</f>
        <v>Between 5 and 10 GB</v>
      </c>
    </row>
    <row r="4596" spans="1:33" x14ac:dyDescent="0.3">
      <c r="A4596" t="s">
        <v>9306</v>
      </c>
      <c r="B4596" t="s">
        <v>21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21</v>
      </c>
      <c r="I4596" t="s">
        <v>18</v>
      </c>
      <c r="J4596">
        <v>4.2</v>
      </c>
      <c r="K4596">
        <v>2</v>
      </c>
      <c r="L4596">
        <v>9</v>
      </c>
      <c r="M4596" t="s">
        <v>21</v>
      </c>
      <c r="N4596">
        <v>0</v>
      </c>
      <c r="O4596" t="s">
        <v>78</v>
      </c>
      <c r="P4596" t="s">
        <v>9307</v>
      </c>
      <c r="Q4596" t="s">
        <v>20</v>
      </c>
      <c r="R4596">
        <v>44</v>
      </c>
      <c r="S4596" t="s">
        <v>17</v>
      </c>
      <c r="T4596" t="s">
        <v>17</v>
      </c>
      <c r="U4596" t="s">
        <v>17</v>
      </c>
      <c r="V4596" t="str">
        <f>IF(Table2[[#This Row],[Age]] &lt; 30, "Under 30", IF(Table2[[#This Row],[Age]] &lt; 65, "Other", "Senior"))</f>
        <v>Other</v>
      </c>
      <c r="W4596">
        <v>0</v>
      </c>
      <c r="X4596" t="s">
        <v>17</v>
      </c>
      <c r="Y4596" t="s">
        <v>28</v>
      </c>
      <c r="Z4596" t="s">
        <v>29</v>
      </c>
      <c r="AA4596">
        <v>39</v>
      </c>
      <c r="AB4596">
        <v>39</v>
      </c>
      <c r="AC4596" t="s">
        <v>35</v>
      </c>
      <c r="AD4596" t="s">
        <v>100</v>
      </c>
      <c r="AE4596">
        <f t="shared" si="71"/>
        <v>1</v>
      </c>
      <c r="AF4596">
        <v>1</v>
      </c>
      <c r="AG4596" t="str">
        <f>IF(Table2[[#This Row],[Avg Monthly GB Download]] &lt; 5, "Less than 5 GB", IF(Table2[[#This Row],[Avg Monthly GB Download]] &lt;= 10, "Between 5 and 10 GB", "10 or more GB"))</f>
        <v>Between 5 and 10 GB</v>
      </c>
    </row>
    <row r="4597" spans="1:33" x14ac:dyDescent="0.3">
      <c r="A4597" t="s">
        <v>9308</v>
      </c>
      <c r="B4597" t="s">
        <v>21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21</v>
      </c>
      <c r="I4597" t="s">
        <v>18</v>
      </c>
      <c r="J4597">
        <v>53.3</v>
      </c>
      <c r="K4597">
        <v>0</v>
      </c>
      <c r="L4597">
        <v>3</v>
      </c>
      <c r="M4597" t="s">
        <v>17</v>
      </c>
      <c r="N4597">
        <v>58</v>
      </c>
      <c r="O4597" t="s">
        <v>23</v>
      </c>
      <c r="P4597" t="s">
        <v>9309</v>
      </c>
      <c r="Q4597" t="s">
        <v>20</v>
      </c>
      <c r="R4597">
        <v>47</v>
      </c>
      <c r="S4597" t="s">
        <v>17</v>
      </c>
      <c r="T4597" t="s">
        <v>17</v>
      </c>
      <c r="U4597" t="s">
        <v>17</v>
      </c>
      <c r="V4597" t="str">
        <f>IF(Table2[[#This Row],[Age]] &lt; 30, "Under 30", IF(Table2[[#This Row],[Age]] &lt; 65, "Other", "Senior"))</f>
        <v>Other</v>
      </c>
      <c r="W4597">
        <v>0</v>
      </c>
      <c r="X4597" t="s">
        <v>21</v>
      </c>
      <c r="Y4597" t="s">
        <v>28</v>
      </c>
      <c r="Z4597" t="s">
        <v>34</v>
      </c>
      <c r="AA4597">
        <v>36</v>
      </c>
      <c r="AB4597">
        <v>582</v>
      </c>
      <c r="AC4597" t="s">
        <v>35</v>
      </c>
      <c r="AD4597" t="s">
        <v>100</v>
      </c>
      <c r="AE4597">
        <f t="shared" si="71"/>
        <v>1</v>
      </c>
      <c r="AF4597">
        <v>1</v>
      </c>
      <c r="AG4597" t="str">
        <f>IF(Table2[[#This Row],[Avg Monthly GB Download]] &lt; 5, "Less than 5 GB", IF(Table2[[#This Row],[Avg Monthly GB Download]] &lt;= 10, "Between 5 and 10 GB", "10 or more GB"))</f>
        <v>Less than 5 GB</v>
      </c>
    </row>
    <row r="4598" spans="1:33" x14ac:dyDescent="0.3">
      <c r="A4598" t="s">
        <v>9310</v>
      </c>
      <c r="B4598" t="s">
        <v>21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21</v>
      </c>
      <c r="I4598" t="s">
        <v>18</v>
      </c>
      <c r="J4598">
        <v>3.4</v>
      </c>
      <c r="K4598">
        <v>4</v>
      </c>
      <c r="L4598">
        <v>5</v>
      </c>
      <c r="M4598" t="s">
        <v>21</v>
      </c>
      <c r="N4598">
        <v>0</v>
      </c>
      <c r="O4598" t="s">
        <v>70</v>
      </c>
      <c r="P4598" t="s">
        <v>9311</v>
      </c>
      <c r="Q4598" t="s">
        <v>22</v>
      </c>
      <c r="R4598">
        <v>49</v>
      </c>
      <c r="S4598" t="s">
        <v>17</v>
      </c>
      <c r="T4598" t="s">
        <v>17</v>
      </c>
      <c r="U4598" t="s">
        <v>17</v>
      </c>
      <c r="V4598" t="str">
        <f>IF(Table2[[#This Row],[Age]] &lt; 30, "Under 30", IF(Table2[[#This Row],[Age]] &lt; 65, "Other", "Senior"))</f>
        <v>Other</v>
      </c>
      <c r="W4598">
        <v>0</v>
      </c>
      <c r="X4598" t="s">
        <v>17</v>
      </c>
      <c r="Y4598" t="s">
        <v>28</v>
      </c>
      <c r="Z4598" t="s">
        <v>34</v>
      </c>
      <c r="AA4598">
        <v>38</v>
      </c>
      <c r="AB4598">
        <v>38</v>
      </c>
      <c r="AC4598" t="s">
        <v>52</v>
      </c>
      <c r="AD4598" t="s">
        <v>92</v>
      </c>
      <c r="AE4598">
        <f t="shared" si="71"/>
        <v>1</v>
      </c>
      <c r="AF4598">
        <v>1</v>
      </c>
      <c r="AG4598" t="str">
        <f>IF(Table2[[#This Row],[Avg Monthly GB Download]] &lt; 5, "Less than 5 GB", IF(Table2[[#This Row],[Avg Monthly GB Download]] &lt;= 10, "Between 5 and 10 GB", "10 or more GB"))</f>
        <v>Between 5 and 10 GB</v>
      </c>
    </row>
    <row r="4599" spans="1:33" x14ac:dyDescent="0.3">
      <c r="A4599" t="s">
        <v>9312</v>
      </c>
      <c r="B4599" t="s">
        <v>21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21</v>
      </c>
      <c r="I4599" t="s">
        <v>18</v>
      </c>
      <c r="J4599">
        <v>30.8</v>
      </c>
      <c r="K4599">
        <v>1</v>
      </c>
      <c r="L4599">
        <v>1</v>
      </c>
      <c r="M4599" t="s">
        <v>21</v>
      </c>
      <c r="N4599">
        <v>0</v>
      </c>
      <c r="O4599" t="s">
        <v>23</v>
      </c>
      <c r="P4599" t="s">
        <v>9313</v>
      </c>
      <c r="Q4599" t="s">
        <v>22</v>
      </c>
      <c r="R4599">
        <v>47</v>
      </c>
      <c r="S4599" t="s">
        <v>17</v>
      </c>
      <c r="T4599" t="s">
        <v>17</v>
      </c>
      <c r="U4599" t="s">
        <v>17</v>
      </c>
      <c r="V4599" t="str">
        <f>IF(Table2[[#This Row],[Age]] &lt; 30, "Under 30", IF(Table2[[#This Row],[Age]] &lt; 65, "Other", "Senior"))</f>
        <v>Other</v>
      </c>
      <c r="W4599">
        <v>0</v>
      </c>
      <c r="X4599" t="s">
        <v>21</v>
      </c>
      <c r="Y4599" t="s">
        <v>28</v>
      </c>
      <c r="Z4599" t="s">
        <v>34</v>
      </c>
      <c r="AA4599">
        <v>53</v>
      </c>
      <c r="AB4599">
        <v>554</v>
      </c>
      <c r="AC4599" t="s">
        <v>61</v>
      </c>
      <c r="AD4599" t="s">
        <v>7516</v>
      </c>
      <c r="AE4599">
        <f t="shared" si="71"/>
        <v>1</v>
      </c>
      <c r="AF4599">
        <v>1</v>
      </c>
      <c r="AG4599" t="str">
        <f>IF(Table2[[#This Row],[Avg Monthly GB Download]] &lt; 5, "Less than 5 GB", IF(Table2[[#This Row],[Avg Monthly GB Download]] &lt;= 10, "Between 5 and 10 GB", "10 or more GB"))</f>
        <v>Less than 5 GB</v>
      </c>
    </row>
    <row r="4600" spans="1:33" x14ac:dyDescent="0.3">
      <c r="A4600" t="s">
        <v>9314</v>
      </c>
      <c r="B4600" t="s">
        <v>21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21</v>
      </c>
      <c r="I4600" t="s">
        <v>18</v>
      </c>
      <c r="J4600">
        <v>13.3</v>
      </c>
      <c r="K4600">
        <v>3</v>
      </c>
      <c r="L4600">
        <v>9</v>
      </c>
      <c r="M4600" t="s">
        <v>21</v>
      </c>
      <c r="N4600">
        <v>0</v>
      </c>
      <c r="O4600" t="s">
        <v>65</v>
      </c>
      <c r="P4600" t="s">
        <v>9315</v>
      </c>
      <c r="Q4600" t="s">
        <v>22</v>
      </c>
      <c r="R4600">
        <v>27</v>
      </c>
      <c r="S4600" t="s">
        <v>21</v>
      </c>
      <c r="T4600" t="s">
        <v>17</v>
      </c>
      <c r="U4600" t="s">
        <v>17</v>
      </c>
      <c r="V4600" t="str">
        <f>IF(Table2[[#This Row],[Age]] &lt; 30, "Under 30", IF(Table2[[#This Row],[Age]] &lt; 65, "Other", "Senior"))</f>
        <v>Under 30</v>
      </c>
      <c r="W4600">
        <v>0</v>
      </c>
      <c r="X4600" t="s">
        <v>17</v>
      </c>
      <c r="Y4600" t="s">
        <v>28</v>
      </c>
      <c r="Z4600" t="s">
        <v>34</v>
      </c>
      <c r="AA4600">
        <v>29</v>
      </c>
      <c r="AB4600">
        <v>119</v>
      </c>
      <c r="AC4600" t="s">
        <v>52</v>
      </c>
      <c r="AD4600" t="s">
        <v>92</v>
      </c>
      <c r="AE4600">
        <f t="shared" si="71"/>
        <v>1</v>
      </c>
      <c r="AF4600">
        <v>1</v>
      </c>
      <c r="AG4600" t="str">
        <f>IF(Table2[[#This Row],[Avg Monthly GB Download]] &lt; 5, "Less than 5 GB", IF(Table2[[#This Row],[Avg Monthly GB Download]] &lt;= 10, "Between 5 and 10 GB", "10 or more GB"))</f>
        <v>Between 5 and 10 GB</v>
      </c>
    </row>
    <row r="4601" spans="1:33" x14ac:dyDescent="0.3">
      <c r="A4601" t="s">
        <v>9316</v>
      </c>
      <c r="B4601" t="s">
        <v>21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21</v>
      </c>
      <c r="I4601" t="s">
        <v>18</v>
      </c>
      <c r="J4601">
        <v>105.6</v>
      </c>
      <c r="K4601">
        <v>1</v>
      </c>
      <c r="L4601">
        <v>0</v>
      </c>
      <c r="M4601" t="s">
        <v>17</v>
      </c>
      <c r="N4601">
        <v>0</v>
      </c>
      <c r="O4601" t="s">
        <v>39</v>
      </c>
      <c r="P4601" t="s">
        <v>9317</v>
      </c>
      <c r="Q4601" t="s">
        <v>20</v>
      </c>
      <c r="R4601">
        <v>24</v>
      </c>
      <c r="S4601" t="s">
        <v>21</v>
      </c>
      <c r="T4601" t="s">
        <v>17</v>
      </c>
      <c r="U4601" t="s">
        <v>17</v>
      </c>
      <c r="V4601" t="str">
        <f>IF(Table2[[#This Row],[Age]] &lt; 30, "Under 30", IF(Table2[[#This Row],[Age]] &lt; 65, "Other", "Senior"))</f>
        <v>Under 30</v>
      </c>
      <c r="W4601">
        <v>0</v>
      </c>
      <c r="X4601" t="s">
        <v>17</v>
      </c>
      <c r="Y4601" t="s">
        <v>28</v>
      </c>
      <c r="Z4601" t="s">
        <v>29</v>
      </c>
      <c r="AA4601">
        <v>12</v>
      </c>
      <c r="AB4601">
        <v>183</v>
      </c>
      <c r="AC4601" t="s">
        <v>86</v>
      </c>
      <c r="AD4601" t="s">
        <v>87</v>
      </c>
      <c r="AE4601">
        <f t="shared" si="71"/>
        <v>1</v>
      </c>
      <c r="AF4601">
        <v>1</v>
      </c>
      <c r="AG4601" t="str">
        <f>IF(Table2[[#This Row],[Avg Monthly GB Download]] &lt; 5, "Less than 5 GB", IF(Table2[[#This Row],[Avg Monthly GB Download]] &lt;= 10, "Between 5 and 10 GB", "10 or more GB"))</f>
        <v>Less than 5 GB</v>
      </c>
    </row>
    <row r="4602" spans="1:33" x14ac:dyDescent="0.3">
      <c r="A4602" t="s">
        <v>9318</v>
      </c>
      <c r="B4602" t="s">
        <v>21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21</v>
      </c>
      <c r="I4602" t="s">
        <v>18</v>
      </c>
      <c r="J4602">
        <v>142.4</v>
      </c>
      <c r="K4602">
        <v>2</v>
      </c>
      <c r="L4602">
        <v>5</v>
      </c>
      <c r="M4602" t="s">
        <v>21</v>
      </c>
      <c r="N4602">
        <v>0</v>
      </c>
      <c r="O4602" t="s">
        <v>47</v>
      </c>
      <c r="P4602" t="s">
        <v>9319</v>
      </c>
      <c r="Q4602" t="s">
        <v>22</v>
      </c>
      <c r="R4602">
        <v>71</v>
      </c>
      <c r="S4602" t="s">
        <v>17</v>
      </c>
      <c r="T4602" t="s">
        <v>21</v>
      </c>
      <c r="U4602" t="s">
        <v>17</v>
      </c>
      <c r="V4602" t="str">
        <f>IF(Table2[[#This Row],[Age]] &lt; 30, "Under 30", IF(Table2[[#This Row],[Age]] &lt; 65, "Other", "Senior"))</f>
        <v>Senior</v>
      </c>
      <c r="W4602">
        <v>0</v>
      </c>
      <c r="X4602" t="s">
        <v>21</v>
      </c>
      <c r="Y4602" t="s">
        <v>28</v>
      </c>
      <c r="Z4602" t="s">
        <v>34</v>
      </c>
      <c r="AA4602">
        <v>50</v>
      </c>
      <c r="AB4602">
        <v>1947</v>
      </c>
      <c r="AC4602" t="s">
        <v>52</v>
      </c>
      <c r="AD4602" t="s">
        <v>96</v>
      </c>
      <c r="AE4602">
        <f t="shared" si="71"/>
        <v>1</v>
      </c>
      <c r="AF4602">
        <v>1</v>
      </c>
      <c r="AG4602" t="str">
        <f>IF(Table2[[#This Row],[Avg Monthly GB Download]] &lt; 5, "Less than 5 GB", IF(Table2[[#This Row],[Avg Monthly GB Download]] &lt;= 10, "Between 5 and 10 GB", "10 or more GB"))</f>
        <v>Between 5 and 10 GB</v>
      </c>
    </row>
    <row r="4603" spans="1:33" x14ac:dyDescent="0.3">
      <c r="A4603" t="s">
        <v>9320</v>
      </c>
      <c r="B4603" t="s">
        <v>21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21</v>
      </c>
      <c r="I4603" t="s">
        <v>18</v>
      </c>
      <c r="J4603">
        <v>5.5</v>
      </c>
      <c r="K4603">
        <v>5</v>
      </c>
      <c r="L4603">
        <v>0</v>
      </c>
      <c r="M4603" t="s">
        <v>17</v>
      </c>
      <c r="N4603">
        <v>0</v>
      </c>
      <c r="O4603" t="s">
        <v>51</v>
      </c>
      <c r="P4603" t="s">
        <v>9321</v>
      </c>
      <c r="Q4603" t="s">
        <v>20</v>
      </c>
      <c r="R4603">
        <v>23</v>
      </c>
      <c r="S4603" t="s">
        <v>21</v>
      </c>
      <c r="T4603" t="s">
        <v>17</v>
      </c>
      <c r="U4603" t="s">
        <v>17</v>
      </c>
      <c r="V4603" t="str">
        <f>IF(Table2[[#This Row],[Age]] &lt; 30, "Under 30", IF(Table2[[#This Row],[Age]] &lt; 65, "Other", "Senior"))</f>
        <v>Under 30</v>
      </c>
      <c r="W4603">
        <v>0</v>
      </c>
      <c r="X4603" t="s">
        <v>17</v>
      </c>
      <c r="Y4603" t="s">
        <v>28</v>
      </c>
      <c r="Z4603" t="s">
        <v>91</v>
      </c>
      <c r="AA4603">
        <v>10</v>
      </c>
      <c r="AB4603">
        <v>10</v>
      </c>
      <c r="AC4603" t="s">
        <v>52</v>
      </c>
      <c r="AD4603" t="s">
        <v>53</v>
      </c>
      <c r="AE4603">
        <f t="shared" si="71"/>
        <v>1</v>
      </c>
      <c r="AF4603">
        <v>1</v>
      </c>
      <c r="AG4603" t="str">
        <f>IF(Table2[[#This Row],[Avg Monthly GB Download]] &lt; 5, "Less than 5 GB", IF(Table2[[#This Row],[Avg Monthly GB Download]] &lt;= 10, "Between 5 and 10 GB", "10 or more GB"))</f>
        <v>Less than 5 GB</v>
      </c>
    </row>
    <row r="4604" spans="1:33" x14ac:dyDescent="0.3">
      <c r="A4604" t="s">
        <v>9322</v>
      </c>
      <c r="B4604" t="s">
        <v>21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21</v>
      </c>
      <c r="I4604" t="s">
        <v>18</v>
      </c>
      <c r="J4604">
        <v>2.2999999999999998</v>
      </c>
      <c r="K4604">
        <v>1</v>
      </c>
      <c r="L4604">
        <v>2</v>
      </c>
      <c r="M4604" t="s">
        <v>17</v>
      </c>
      <c r="N4604">
        <v>6</v>
      </c>
      <c r="O4604" t="s">
        <v>54</v>
      </c>
      <c r="P4604" t="s">
        <v>9323</v>
      </c>
      <c r="Q4604" t="s">
        <v>20</v>
      </c>
      <c r="R4604">
        <v>46</v>
      </c>
      <c r="S4604" t="s">
        <v>17</v>
      </c>
      <c r="T4604" t="s">
        <v>17</v>
      </c>
      <c r="U4604" t="s">
        <v>17</v>
      </c>
      <c r="V4604" t="str">
        <f>IF(Table2[[#This Row],[Age]] &lt; 30, "Under 30", IF(Table2[[#This Row],[Age]] &lt; 65, "Other", "Senior"))</f>
        <v>Other</v>
      </c>
      <c r="W4604">
        <v>0</v>
      </c>
      <c r="X4604" t="s">
        <v>17</v>
      </c>
      <c r="Y4604" t="s">
        <v>28</v>
      </c>
      <c r="Z4604" t="s">
        <v>91</v>
      </c>
      <c r="AA4604">
        <v>45</v>
      </c>
      <c r="AB4604">
        <v>45</v>
      </c>
      <c r="AC4604" t="s">
        <v>52</v>
      </c>
      <c r="AD4604" t="s">
        <v>92</v>
      </c>
      <c r="AE4604">
        <f t="shared" si="71"/>
        <v>1</v>
      </c>
      <c r="AF4604">
        <v>1</v>
      </c>
      <c r="AG4604" t="str">
        <f>IF(Table2[[#This Row],[Avg Monthly GB Download]] &lt; 5, "Less than 5 GB", IF(Table2[[#This Row],[Avg Monthly GB Download]] &lt;= 10, "Between 5 and 10 GB", "10 or more GB"))</f>
        <v>Less than 5 GB</v>
      </c>
    </row>
    <row r="4605" spans="1:33" x14ac:dyDescent="0.3">
      <c r="A4605" t="s">
        <v>9324</v>
      </c>
      <c r="B4605" t="s">
        <v>21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17</v>
      </c>
      <c r="I4605" t="s">
        <v>84</v>
      </c>
      <c r="J4605">
        <v>0</v>
      </c>
      <c r="K4605">
        <v>2</v>
      </c>
      <c r="L4605">
        <v>5</v>
      </c>
      <c r="M4605" t="s">
        <v>21</v>
      </c>
      <c r="N4605">
        <v>0</v>
      </c>
      <c r="O4605" t="s">
        <v>48</v>
      </c>
      <c r="P4605" t="s">
        <v>9325</v>
      </c>
      <c r="Q4605" t="s">
        <v>20</v>
      </c>
      <c r="R4605">
        <v>66</v>
      </c>
      <c r="S4605" t="s">
        <v>17</v>
      </c>
      <c r="T4605" t="s">
        <v>21</v>
      </c>
      <c r="U4605" t="s">
        <v>17</v>
      </c>
      <c r="V4605" t="str">
        <f>IF(Table2[[#This Row],[Age]] &lt; 30, "Under 30", IF(Table2[[#This Row],[Age]] &lt; 65, "Other", "Senior"))</f>
        <v>Senior</v>
      </c>
      <c r="W4605">
        <v>0</v>
      </c>
      <c r="X4605" t="s">
        <v>17</v>
      </c>
      <c r="Y4605" t="s">
        <v>28</v>
      </c>
      <c r="Z4605" t="s">
        <v>34</v>
      </c>
      <c r="AA4605">
        <v>43</v>
      </c>
      <c r="AB4605">
        <v>311</v>
      </c>
      <c r="AC4605" t="s">
        <v>52</v>
      </c>
      <c r="AD4605" t="s">
        <v>92</v>
      </c>
      <c r="AE4605">
        <f t="shared" si="71"/>
        <v>1</v>
      </c>
      <c r="AF4605">
        <v>1</v>
      </c>
      <c r="AG4605" t="str">
        <f>IF(Table2[[#This Row],[Avg Monthly GB Download]] &lt; 5, "Less than 5 GB", IF(Table2[[#This Row],[Avg Monthly GB Download]] &lt;= 10, "Between 5 and 10 GB", "10 or more GB"))</f>
        <v>Between 5 and 10 GB</v>
      </c>
    </row>
    <row r="4606" spans="1:33" x14ac:dyDescent="0.3">
      <c r="A4606" t="s">
        <v>9326</v>
      </c>
      <c r="B4606" t="s">
        <v>21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21</v>
      </c>
      <c r="I4606" t="s">
        <v>18</v>
      </c>
      <c r="J4606">
        <v>133.1</v>
      </c>
      <c r="K4606">
        <v>0</v>
      </c>
      <c r="L4606">
        <v>7</v>
      </c>
      <c r="M4606" t="s">
        <v>21</v>
      </c>
      <c r="N4606">
        <v>0</v>
      </c>
      <c r="O4606" t="s">
        <v>42</v>
      </c>
      <c r="P4606" t="s">
        <v>9327</v>
      </c>
      <c r="Q4606" t="s">
        <v>20</v>
      </c>
      <c r="R4606">
        <v>73</v>
      </c>
      <c r="S4606" t="s">
        <v>17</v>
      </c>
      <c r="T4606" t="s">
        <v>21</v>
      </c>
      <c r="U4606" t="s">
        <v>17</v>
      </c>
      <c r="V4606" t="str">
        <f>IF(Table2[[#This Row],[Age]] &lt; 30, "Under 30", IF(Table2[[#This Row],[Age]] &lt; 65, "Other", "Senior"))</f>
        <v>Senior</v>
      </c>
      <c r="W4606">
        <v>0</v>
      </c>
      <c r="X4606" t="s">
        <v>17</v>
      </c>
      <c r="Y4606" t="s">
        <v>28</v>
      </c>
      <c r="Z4606" t="s">
        <v>29</v>
      </c>
      <c r="AA4606">
        <v>31</v>
      </c>
      <c r="AB4606">
        <v>1330</v>
      </c>
      <c r="AC4606" t="s">
        <v>86</v>
      </c>
      <c r="AD4606" t="s">
        <v>87</v>
      </c>
      <c r="AE4606">
        <f t="shared" si="71"/>
        <v>1</v>
      </c>
      <c r="AF4606">
        <v>1</v>
      </c>
      <c r="AG4606" t="str">
        <f>IF(Table2[[#This Row],[Avg Monthly GB Download]] &lt; 5, "Less than 5 GB", IF(Table2[[#This Row],[Avg Monthly GB Download]] &lt;= 10, "Between 5 and 10 GB", "10 or more GB"))</f>
        <v>Between 5 and 10 GB</v>
      </c>
    </row>
    <row r="4607" spans="1:33" x14ac:dyDescent="0.3">
      <c r="A4607" t="s">
        <v>9328</v>
      </c>
      <c r="B4607" t="s">
        <v>21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21</v>
      </c>
      <c r="I4607" t="s">
        <v>18</v>
      </c>
      <c r="J4607">
        <v>6</v>
      </c>
      <c r="K4607">
        <v>1</v>
      </c>
      <c r="L4607">
        <v>15</v>
      </c>
      <c r="M4607" t="s">
        <v>21</v>
      </c>
      <c r="N4607">
        <v>0</v>
      </c>
      <c r="O4607" t="s">
        <v>19</v>
      </c>
      <c r="P4607" t="s">
        <v>9329</v>
      </c>
      <c r="Q4607" t="s">
        <v>20</v>
      </c>
      <c r="R4607">
        <v>62</v>
      </c>
      <c r="S4607" t="s">
        <v>17</v>
      </c>
      <c r="T4607" t="s">
        <v>17</v>
      </c>
      <c r="U4607" t="s">
        <v>17</v>
      </c>
      <c r="V4607" t="str">
        <f>IF(Table2[[#This Row],[Age]] &lt; 30, "Under 30", IF(Table2[[#This Row],[Age]] &lt; 65, "Other", "Senior"))</f>
        <v>Other</v>
      </c>
      <c r="W4607">
        <v>0</v>
      </c>
      <c r="X4607" t="s">
        <v>17</v>
      </c>
      <c r="Y4607" t="s">
        <v>28</v>
      </c>
      <c r="Z4607" t="s">
        <v>34</v>
      </c>
      <c r="AA4607">
        <v>26</v>
      </c>
      <c r="AB4607">
        <v>26</v>
      </c>
      <c r="AC4607" t="s">
        <v>52</v>
      </c>
      <c r="AD4607" t="s">
        <v>98</v>
      </c>
      <c r="AE4607">
        <f t="shared" si="71"/>
        <v>1</v>
      </c>
      <c r="AF4607">
        <v>1</v>
      </c>
      <c r="AG4607" t="str">
        <f>IF(Table2[[#This Row],[Avg Monthly GB Download]] &lt; 5, "Less than 5 GB", IF(Table2[[#This Row],[Avg Monthly GB Download]] &lt;= 10, "Between 5 and 10 GB", "10 or more GB"))</f>
        <v>10 or more GB</v>
      </c>
    </row>
    <row r="4608" spans="1:33" x14ac:dyDescent="0.3">
      <c r="A4608" t="s">
        <v>9330</v>
      </c>
      <c r="B4608" t="s">
        <v>21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21</v>
      </c>
      <c r="I4608" t="s">
        <v>18</v>
      </c>
      <c r="J4608">
        <v>52.8</v>
      </c>
      <c r="K4608">
        <v>1</v>
      </c>
      <c r="L4608">
        <v>5</v>
      </c>
      <c r="M4608" t="s">
        <v>21</v>
      </c>
      <c r="N4608">
        <v>0</v>
      </c>
      <c r="O4608" t="s">
        <v>76</v>
      </c>
      <c r="P4608" t="s">
        <v>9331</v>
      </c>
      <c r="Q4608" t="s">
        <v>20</v>
      </c>
      <c r="R4608">
        <v>33</v>
      </c>
      <c r="S4608" t="s">
        <v>17</v>
      </c>
      <c r="T4608" t="s">
        <v>17</v>
      </c>
      <c r="U4608" t="s">
        <v>17</v>
      </c>
      <c r="V4608" t="str">
        <f>IF(Table2[[#This Row],[Age]] &lt; 30, "Under 30", IF(Table2[[#This Row],[Age]] &lt; 65, "Other", "Senior"))</f>
        <v>Other</v>
      </c>
      <c r="W4608">
        <v>0</v>
      </c>
      <c r="X4608" t="s">
        <v>17</v>
      </c>
      <c r="Y4608" t="s">
        <v>28</v>
      </c>
      <c r="Z4608" t="s">
        <v>34</v>
      </c>
      <c r="AA4608">
        <v>40</v>
      </c>
      <c r="AB4608">
        <v>462</v>
      </c>
      <c r="AC4608" t="s">
        <v>52</v>
      </c>
      <c r="AD4608" t="s">
        <v>98</v>
      </c>
      <c r="AE4608">
        <f t="shared" si="71"/>
        <v>1</v>
      </c>
      <c r="AF4608">
        <v>1</v>
      </c>
      <c r="AG4608" t="str">
        <f>IF(Table2[[#This Row],[Avg Monthly GB Download]] &lt; 5, "Less than 5 GB", IF(Table2[[#This Row],[Avg Monthly GB Download]] &lt;= 10, "Between 5 and 10 GB", "10 or more GB"))</f>
        <v>Between 5 and 10 GB</v>
      </c>
    </row>
    <row r="4609" spans="1:33" x14ac:dyDescent="0.3">
      <c r="A4609" t="s">
        <v>9332</v>
      </c>
      <c r="B4609" t="s">
        <v>21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17</v>
      </c>
      <c r="I4609" t="s">
        <v>84</v>
      </c>
      <c r="J4609">
        <v>0</v>
      </c>
      <c r="K4609">
        <v>3</v>
      </c>
      <c r="L4609">
        <v>6</v>
      </c>
      <c r="M4609" t="s">
        <v>21</v>
      </c>
      <c r="N4609">
        <v>0</v>
      </c>
      <c r="O4609" t="s">
        <v>32</v>
      </c>
      <c r="P4609" t="s">
        <v>9333</v>
      </c>
      <c r="Q4609" t="s">
        <v>22</v>
      </c>
      <c r="R4609">
        <v>43</v>
      </c>
      <c r="S4609" t="s">
        <v>17</v>
      </c>
      <c r="T4609" t="s">
        <v>17</v>
      </c>
      <c r="U4609" t="s">
        <v>17</v>
      </c>
      <c r="V4609" t="str">
        <f>IF(Table2[[#This Row],[Age]] &lt; 30, "Under 30", IF(Table2[[#This Row],[Age]] &lt; 65, "Other", "Senior"))</f>
        <v>Other</v>
      </c>
      <c r="W4609">
        <v>0</v>
      </c>
      <c r="X4609" t="s">
        <v>17</v>
      </c>
      <c r="Y4609" t="s">
        <v>28</v>
      </c>
      <c r="Z4609" t="s">
        <v>34</v>
      </c>
      <c r="AA4609">
        <v>41</v>
      </c>
      <c r="AB4609">
        <v>2248</v>
      </c>
      <c r="AC4609" t="s">
        <v>52</v>
      </c>
      <c r="AD4609" t="s">
        <v>96</v>
      </c>
      <c r="AE4609">
        <f t="shared" si="71"/>
        <v>1</v>
      </c>
      <c r="AF4609">
        <v>1</v>
      </c>
      <c r="AG4609" t="str">
        <f>IF(Table2[[#This Row],[Avg Monthly GB Download]] &lt; 5, "Less than 5 GB", IF(Table2[[#This Row],[Avg Monthly GB Download]] &lt;= 10, "Between 5 and 10 GB", "10 or more GB"))</f>
        <v>Between 5 and 10 GB</v>
      </c>
    </row>
    <row r="4610" spans="1:33" x14ac:dyDescent="0.3">
      <c r="A4610" t="s">
        <v>9334</v>
      </c>
      <c r="B4610" t="s">
        <v>21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21</v>
      </c>
      <c r="I4610" t="s">
        <v>18</v>
      </c>
      <c r="J4610">
        <v>137.69999999999999</v>
      </c>
      <c r="K4610">
        <v>5</v>
      </c>
      <c r="L4610">
        <v>5</v>
      </c>
      <c r="M4610" t="s">
        <v>21</v>
      </c>
      <c r="N4610">
        <v>0</v>
      </c>
      <c r="O4610" t="s">
        <v>41</v>
      </c>
      <c r="P4610" t="s">
        <v>9335</v>
      </c>
      <c r="Q4610" t="s">
        <v>20</v>
      </c>
      <c r="R4610">
        <v>55</v>
      </c>
      <c r="S4610" t="s">
        <v>17</v>
      </c>
      <c r="T4610" t="s">
        <v>17</v>
      </c>
      <c r="U4610" t="s">
        <v>17</v>
      </c>
      <c r="V4610" t="str">
        <f>IF(Table2[[#This Row],[Age]] &lt; 30, "Under 30", IF(Table2[[#This Row],[Age]] &lt; 65, "Other", "Senior"))</f>
        <v>Other</v>
      </c>
      <c r="W4610">
        <v>0</v>
      </c>
      <c r="X4610" t="s">
        <v>17</v>
      </c>
      <c r="Y4610" t="s">
        <v>28</v>
      </c>
      <c r="Z4610" t="s">
        <v>34</v>
      </c>
      <c r="AA4610">
        <v>45</v>
      </c>
      <c r="AB4610">
        <v>771</v>
      </c>
      <c r="AC4610" t="s">
        <v>52</v>
      </c>
      <c r="AD4610" t="s">
        <v>96</v>
      </c>
      <c r="AE4610">
        <f t="shared" ref="AE4610:AE4673" si="72">IF(B4610 = "yes", 1, IF(B4610 = "No", 0))</f>
        <v>1</v>
      </c>
      <c r="AF4610">
        <v>1</v>
      </c>
      <c r="AG4610" t="str">
        <f>IF(Table2[[#This Row],[Avg Monthly GB Download]] &lt; 5, "Less than 5 GB", IF(Table2[[#This Row],[Avg Monthly GB Download]] &lt;= 10, "Between 5 and 10 GB", "10 or more GB"))</f>
        <v>Between 5 and 10 GB</v>
      </c>
    </row>
    <row r="4611" spans="1:33" x14ac:dyDescent="0.3">
      <c r="A4611" t="s">
        <v>9336</v>
      </c>
      <c r="B4611" t="s">
        <v>21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21</v>
      </c>
      <c r="I4611" t="s">
        <v>18</v>
      </c>
      <c r="J4611">
        <v>3.6</v>
      </c>
      <c r="K4611">
        <v>1</v>
      </c>
      <c r="L4611">
        <v>12</v>
      </c>
      <c r="M4611" t="s">
        <v>17</v>
      </c>
      <c r="N4611">
        <v>6</v>
      </c>
      <c r="O4611" t="s">
        <v>60</v>
      </c>
      <c r="P4611" t="s">
        <v>9337</v>
      </c>
      <c r="Q4611" t="s">
        <v>20</v>
      </c>
      <c r="R4611">
        <v>29</v>
      </c>
      <c r="S4611" t="s">
        <v>21</v>
      </c>
      <c r="T4611" t="s">
        <v>17</v>
      </c>
      <c r="U4611" t="s">
        <v>17</v>
      </c>
      <c r="V4611" t="str">
        <f>IF(Table2[[#This Row],[Age]] &lt; 30, "Under 30", IF(Table2[[#This Row],[Age]] &lt; 65, "Other", "Senior"))</f>
        <v>Under 30</v>
      </c>
      <c r="W4611">
        <v>0</v>
      </c>
      <c r="X4611" t="s">
        <v>17</v>
      </c>
      <c r="Y4611" t="s">
        <v>28</v>
      </c>
      <c r="Z4611" t="s">
        <v>34</v>
      </c>
      <c r="AA4611">
        <v>37</v>
      </c>
      <c r="AB4611">
        <v>37</v>
      </c>
      <c r="AC4611" t="s">
        <v>52</v>
      </c>
      <c r="AD4611" t="s">
        <v>96</v>
      </c>
      <c r="AE4611">
        <f t="shared" si="72"/>
        <v>1</v>
      </c>
      <c r="AF4611">
        <v>1</v>
      </c>
      <c r="AG4611" t="str">
        <f>IF(Table2[[#This Row],[Avg Monthly GB Download]] &lt; 5, "Less than 5 GB", IF(Table2[[#This Row],[Avg Monthly GB Download]] &lt;= 10, "Between 5 and 10 GB", "10 or more GB"))</f>
        <v>10 or more GB</v>
      </c>
    </row>
    <row r="4612" spans="1:33" x14ac:dyDescent="0.3">
      <c r="A4612" t="s">
        <v>9338</v>
      </c>
      <c r="B4612" t="s">
        <v>21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21</v>
      </c>
      <c r="I4612" t="s">
        <v>18</v>
      </c>
      <c r="J4612">
        <v>197.4</v>
      </c>
      <c r="K4612">
        <v>3</v>
      </c>
      <c r="L4612">
        <v>3</v>
      </c>
      <c r="M4612" t="s">
        <v>21</v>
      </c>
      <c r="N4612">
        <v>0</v>
      </c>
      <c r="O4612" t="s">
        <v>72</v>
      </c>
      <c r="P4612" t="s">
        <v>9339</v>
      </c>
      <c r="Q4612" t="s">
        <v>20</v>
      </c>
      <c r="R4612">
        <v>75</v>
      </c>
      <c r="S4612" t="s">
        <v>17</v>
      </c>
      <c r="T4612" t="s">
        <v>21</v>
      </c>
      <c r="U4612" t="s">
        <v>17</v>
      </c>
      <c r="V4612" t="str">
        <f>IF(Table2[[#This Row],[Age]] &lt; 30, "Under 30", IF(Table2[[#This Row],[Age]] &lt; 65, "Other", "Senior"))</f>
        <v>Senior</v>
      </c>
      <c r="W4612">
        <v>0</v>
      </c>
      <c r="X4612" t="s">
        <v>21</v>
      </c>
      <c r="Y4612" t="s">
        <v>49</v>
      </c>
      <c r="Z4612" t="s">
        <v>29</v>
      </c>
      <c r="AA4612">
        <v>45</v>
      </c>
      <c r="AB4612">
        <v>3111</v>
      </c>
      <c r="AC4612" t="s">
        <v>52</v>
      </c>
      <c r="AD4612" t="s">
        <v>53</v>
      </c>
      <c r="AE4612">
        <f t="shared" si="72"/>
        <v>1</v>
      </c>
      <c r="AF4612">
        <v>1</v>
      </c>
      <c r="AG4612" t="str">
        <f>IF(Table2[[#This Row],[Avg Monthly GB Download]] &lt; 5, "Less than 5 GB", IF(Table2[[#This Row],[Avg Monthly GB Download]] &lt;= 10, "Between 5 and 10 GB", "10 or more GB"))</f>
        <v>Less than 5 GB</v>
      </c>
    </row>
    <row r="4613" spans="1:33" x14ac:dyDescent="0.3">
      <c r="A4613" t="s">
        <v>9340</v>
      </c>
      <c r="B4613" t="s">
        <v>21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21</v>
      </c>
      <c r="I4613" t="s">
        <v>18</v>
      </c>
      <c r="J4613">
        <v>23.5</v>
      </c>
      <c r="K4613">
        <v>5</v>
      </c>
      <c r="L4613">
        <v>4</v>
      </c>
      <c r="M4613" t="s">
        <v>21</v>
      </c>
      <c r="N4613">
        <v>0</v>
      </c>
      <c r="O4613" t="s">
        <v>50</v>
      </c>
      <c r="P4613" t="s">
        <v>9341</v>
      </c>
      <c r="Q4613" t="s">
        <v>20</v>
      </c>
      <c r="R4613">
        <v>83</v>
      </c>
      <c r="S4613" t="s">
        <v>17</v>
      </c>
      <c r="T4613" t="s">
        <v>21</v>
      </c>
      <c r="U4613" t="s">
        <v>17</v>
      </c>
      <c r="V4613" t="str">
        <f>IF(Table2[[#This Row],[Age]] &lt; 30, "Under 30", IF(Table2[[#This Row],[Age]] &lt; 65, "Other", "Senior"))</f>
        <v>Senior</v>
      </c>
      <c r="W4613">
        <v>0</v>
      </c>
      <c r="X4613" t="s">
        <v>21</v>
      </c>
      <c r="Y4613" t="s">
        <v>28</v>
      </c>
      <c r="Z4613" t="s">
        <v>34</v>
      </c>
      <c r="AA4613">
        <v>66</v>
      </c>
      <c r="AB4613">
        <v>748</v>
      </c>
      <c r="AC4613" t="s">
        <v>52</v>
      </c>
      <c r="AD4613" t="s">
        <v>53</v>
      </c>
      <c r="AE4613">
        <f t="shared" si="72"/>
        <v>1</v>
      </c>
      <c r="AF4613">
        <v>1</v>
      </c>
      <c r="AG4613" t="str">
        <f>IF(Table2[[#This Row],[Avg Monthly GB Download]] &lt; 5, "Less than 5 GB", IF(Table2[[#This Row],[Avg Monthly GB Download]] &lt;= 10, "Between 5 and 10 GB", "10 or more GB"))</f>
        <v>Less than 5 GB</v>
      </c>
    </row>
    <row r="4614" spans="1:33" x14ac:dyDescent="0.3">
      <c r="A4614" t="s">
        <v>9342</v>
      </c>
      <c r="B4614" t="s">
        <v>21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21</v>
      </c>
      <c r="I4614" t="s">
        <v>18</v>
      </c>
      <c r="J4614">
        <v>25.2</v>
      </c>
      <c r="K4614">
        <v>3</v>
      </c>
      <c r="L4614">
        <v>9</v>
      </c>
      <c r="M4614" t="s">
        <v>21</v>
      </c>
      <c r="N4614">
        <v>0</v>
      </c>
      <c r="O4614" t="s">
        <v>31</v>
      </c>
      <c r="P4614" t="s">
        <v>9343</v>
      </c>
      <c r="Q4614" t="s">
        <v>22</v>
      </c>
      <c r="R4614">
        <v>64</v>
      </c>
      <c r="S4614" t="s">
        <v>17</v>
      </c>
      <c r="T4614" t="s">
        <v>17</v>
      </c>
      <c r="U4614" t="s">
        <v>17</v>
      </c>
      <c r="V4614" t="str">
        <f>IF(Table2[[#This Row],[Age]] &lt; 30, "Under 30", IF(Table2[[#This Row],[Age]] &lt; 65, "Other", "Senior"))</f>
        <v>Other</v>
      </c>
      <c r="W4614">
        <v>0</v>
      </c>
      <c r="X4614" t="s">
        <v>21</v>
      </c>
      <c r="Y4614" t="s">
        <v>28</v>
      </c>
      <c r="Z4614" t="s">
        <v>34</v>
      </c>
      <c r="AA4614">
        <v>45</v>
      </c>
      <c r="AB4614">
        <v>327</v>
      </c>
      <c r="AC4614" t="s">
        <v>44</v>
      </c>
      <c r="AD4614" t="s">
        <v>88</v>
      </c>
      <c r="AE4614">
        <f t="shared" si="72"/>
        <v>1</v>
      </c>
      <c r="AF4614">
        <v>1</v>
      </c>
      <c r="AG4614" t="str">
        <f>IF(Table2[[#This Row],[Avg Monthly GB Download]] &lt; 5, "Less than 5 GB", IF(Table2[[#This Row],[Avg Monthly GB Download]] &lt;= 10, "Between 5 and 10 GB", "10 or more GB"))</f>
        <v>Between 5 and 10 GB</v>
      </c>
    </row>
    <row r="4615" spans="1:33" x14ac:dyDescent="0.3">
      <c r="A4615" t="s">
        <v>9344</v>
      </c>
      <c r="B4615" t="s">
        <v>21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17</v>
      </c>
      <c r="I4615" t="s">
        <v>84</v>
      </c>
      <c r="J4615">
        <v>0</v>
      </c>
      <c r="K4615">
        <v>1</v>
      </c>
      <c r="L4615">
        <v>2</v>
      </c>
      <c r="M4615" t="s">
        <v>21</v>
      </c>
      <c r="N4615">
        <v>0</v>
      </c>
      <c r="O4615" t="s">
        <v>74</v>
      </c>
      <c r="P4615" t="s">
        <v>9345</v>
      </c>
      <c r="Q4615" t="s">
        <v>22</v>
      </c>
      <c r="R4615">
        <v>32</v>
      </c>
      <c r="S4615" t="s">
        <v>17</v>
      </c>
      <c r="T4615" t="s">
        <v>17</v>
      </c>
      <c r="U4615" t="s">
        <v>17</v>
      </c>
      <c r="V4615" t="str">
        <f>IF(Table2[[#This Row],[Age]] &lt; 30, "Under 30", IF(Table2[[#This Row],[Age]] &lt; 65, "Other", "Senior"))</f>
        <v>Other</v>
      </c>
      <c r="W4615">
        <v>0</v>
      </c>
      <c r="X4615" t="s">
        <v>21</v>
      </c>
      <c r="Y4615" t="s">
        <v>28</v>
      </c>
      <c r="Z4615" t="s">
        <v>34</v>
      </c>
      <c r="AA4615">
        <v>64</v>
      </c>
      <c r="AB4615">
        <v>1413</v>
      </c>
      <c r="AC4615" t="s">
        <v>61</v>
      </c>
      <c r="AD4615" t="s">
        <v>62</v>
      </c>
      <c r="AE4615">
        <f t="shared" si="72"/>
        <v>1</v>
      </c>
      <c r="AF4615">
        <v>1</v>
      </c>
      <c r="AG4615" t="str">
        <f>IF(Table2[[#This Row],[Avg Monthly GB Download]] &lt; 5, "Less than 5 GB", IF(Table2[[#This Row],[Avg Monthly GB Download]] &lt;= 10, "Between 5 and 10 GB", "10 or more GB"))</f>
        <v>Less than 5 GB</v>
      </c>
    </row>
    <row r="4616" spans="1:33" x14ac:dyDescent="0.3">
      <c r="A4616" t="s">
        <v>9346</v>
      </c>
      <c r="B4616" t="s">
        <v>21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21</v>
      </c>
      <c r="I4616" t="s">
        <v>18</v>
      </c>
      <c r="J4616">
        <v>113.6</v>
      </c>
      <c r="K4616">
        <v>0</v>
      </c>
      <c r="L4616">
        <v>9</v>
      </c>
      <c r="M4616" t="s">
        <v>21</v>
      </c>
      <c r="N4616">
        <v>0</v>
      </c>
      <c r="O4616" t="s">
        <v>78</v>
      </c>
      <c r="P4616" t="s">
        <v>9347</v>
      </c>
      <c r="Q4616" t="s">
        <v>20</v>
      </c>
      <c r="R4616">
        <v>42</v>
      </c>
      <c r="S4616" t="s">
        <v>17</v>
      </c>
      <c r="T4616" t="s">
        <v>17</v>
      </c>
      <c r="U4616" t="s">
        <v>17</v>
      </c>
      <c r="V4616" t="str">
        <f>IF(Table2[[#This Row],[Age]] &lt; 30, "Under 30", IF(Table2[[#This Row],[Age]] &lt; 65, "Other", "Senior"))</f>
        <v>Other</v>
      </c>
      <c r="W4616">
        <v>0</v>
      </c>
      <c r="X4616" t="s">
        <v>21</v>
      </c>
      <c r="Y4616" t="s">
        <v>49</v>
      </c>
      <c r="Z4616" t="s">
        <v>34</v>
      </c>
      <c r="AA4616">
        <v>33</v>
      </c>
      <c r="AB4616">
        <v>1331</v>
      </c>
      <c r="AC4616" t="s">
        <v>61</v>
      </c>
      <c r="AD4616" t="s">
        <v>104</v>
      </c>
      <c r="AE4616">
        <f t="shared" si="72"/>
        <v>1</v>
      </c>
      <c r="AF4616">
        <v>1</v>
      </c>
      <c r="AG4616" t="str">
        <f>IF(Table2[[#This Row],[Avg Monthly GB Download]] &lt; 5, "Less than 5 GB", IF(Table2[[#This Row],[Avg Monthly GB Download]] &lt;= 10, "Between 5 and 10 GB", "10 or more GB"))</f>
        <v>Between 5 and 10 GB</v>
      </c>
    </row>
    <row r="4617" spans="1:33" x14ac:dyDescent="0.3">
      <c r="A4617" t="s">
        <v>9348</v>
      </c>
      <c r="B4617" t="s">
        <v>21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21</v>
      </c>
      <c r="I4617" t="s">
        <v>18</v>
      </c>
      <c r="J4617">
        <v>23</v>
      </c>
      <c r="K4617">
        <v>3</v>
      </c>
      <c r="L4617">
        <v>12</v>
      </c>
      <c r="M4617" t="s">
        <v>17</v>
      </c>
      <c r="N4617">
        <v>7</v>
      </c>
      <c r="O4617" t="s">
        <v>33</v>
      </c>
      <c r="P4617" t="s">
        <v>9349</v>
      </c>
      <c r="Q4617" t="s">
        <v>22</v>
      </c>
      <c r="R4617">
        <v>29</v>
      </c>
      <c r="S4617" t="s">
        <v>21</v>
      </c>
      <c r="T4617" t="s">
        <v>17</v>
      </c>
      <c r="U4617" t="s">
        <v>17</v>
      </c>
      <c r="V4617" t="str">
        <f>IF(Table2[[#This Row],[Age]] &lt; 30, "Under 30", IF(Table2[[#This Row],[Age]] &lt; 65, "Other", "Senior"))</f>
        <v>Under 30</v>
      </c>
      <c r="W4617">
        <v>0</v>
      </c>
      <c r="X4617" t="s">
        <v>21</v>
      </c>
      <c r="Y4617" t="s">
        <v>28</v>
      </c>
      <c r="Z4617" t="s">
        <v>34</v>
      </c>
      <c r="AA4617">
        <v>48</v>
      </c>
      <c r="AB4617">
        <v>402</v>
      </c>
      <c r="AC4617" t="s">
        <v>61</v>
      </c>
      <c r="AD4617" t="s">
        <v>93</v>
      </c>
      <c r="AE4617">
        <f t="shared" si="72"/>
        <v>1</v>
      </c>
      <c r="AF4617">
        <v>1</v>
      </c>
      <c r="AG4617" t="str">
        <f>IF(Table2[[#This Row],[Avg Monthly GB Download]] &lt; 5, "Less than 5 GB", IF(Table2[[#This Row],[Avg Monthly GB Download]] &lt;= 10, "Between 5 and 10 GB", "10 or more GB"))</f>
        <v>10 or more GB</v>
      </c>
    </row>
    <row r="4618" spans="1:33" x14ac:dyDescent="0.3">
      <c r="A4618" t="s">
        <v>9350</v>
      </c>
      <c r="B4618" t="s">
        <v>21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21</v>
      </c>
      <c r="I4618" t="s">
        <v>18</v>
      </c>
      <c r="J4618">
        <v>60.2</v>
      </c>
      <c r="K4618">
        <v>4</v>
      </c>
      <c r="L4618">
        <v>4</v>
      </c>
      <c r="M4618" t="s">
        <v>21</v>
      </c>
      <c r="N4618">
        <v>0</v>
      </c>
      <c r="O4618" t="s">
        <v>31</v>
      </c>
      <c r="P4618" t="s">
        <v>9351</v>
      </c>
      <c r="Q4618" t="s">
        <v>20</v>
      </c>
      <c r="R4618">
        <v>45</v>
      </c>
      <c r="S4618" t="s">
        <v>17</v>
      </c>
      <c r="T4618" t="s">
        <v>17</v>
      </c>
      <c r="U4618" t="s">
        <v>17</v>
      </c>
      <c r="V4618" t="str">
        <f>IF(Table2[[#This Row],[Age]] &lt; 30, "Under 30", IF(Table2[[#This Row],[Age]] &lt; 65, "Other", "Senior"))</f>
        <v>Other</v>
      </c>
      <c r="W4618">
        <v>0</v>
      </c>
      <c r="X4618" t="s">
        <v>17</v>
      </c>
      <c r="Y4618" t="s">
        <v>28</v>
      </c>
      <c r="Z4618" t="s">
        <v>34</v>
      </c>
      <c r="AA4618">
        <v>43</v>
      </c>
      <c r="AB4618">
        <v>595</v>
      </c>
      <c r="AC4618" t="s">
        <v>61</v>
      </c>
      <c r="AD4618" t="s">
        <v>83</v>
      </c>
      <c r="AE4618">
        <f t="shared" si="72"/>
        <v>1</v>
      </c>
      <c r="AF4618">
        <v>1</v>
      </c>
      <c r="AG4618" t="str">
        <f>IF(Table2[[#This Row],[Avg Monthly GB Download]] &lt; 5, "Less than 5 GB", IF(Table2[[#This Row],[Avg Monthly GB Download]] &lt;= 10, "Between 5 and 10 GB", "10 or more GB"))</f>
        <v>Less than 5 GB</v>
      </c>
    </row>
    <row r="4619" spans="1:33" x14ac:dyDescent="0.3">
      <c r="A4619" t="s">
        <v>9352</v>
      </c>
      <c r="B4619" t="s">
        <v>21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21</v>
      </c>
      <c r="I4619" t="s">
        <v>18</v>
      </c>
      <c r="J4619">
        <v>204</v>
      </c>
      <c r="K4619">
        <v>1</v>
      </c>
      <c r="L4619">
        <v>4</v>
      </c>
      <c r="M4619" t="s">
        <v>21</v>
      </c>
      <c r="N4619">
        <v>0</v>
      </c>
      <c r="O4619" t="s">
        <v>90</v>
      </c>
      <c r="P4619" t="s">
        <v>9353</v>
      </c>
      <c r="Q4619" t="s">
        <v>20</v>
      </c>
      <c r="R4619">
        <v>62</v>
      </c>
      <c r="S4619" t="s">
        <v>17</v>
      </c>
      <c r="T4619" t="s">
        <v>17</v>
      </c>
      <c r="U4619" t="s">
        <v>17</v>
      </c>
      <c r="V4619" t="str">
        <f>IF(Table2[[#This Row],[Age]] &lt; 30, "Under 30", IF(Table2[[#This Row],[Age]] &lt; 65, "Other", "Senior"))</f>
        <v>Other</v>
      </c>
      <c r="W4619">
        <v>0</v>
      </c>
      <c r="X4619" t="s">
        <v>21</v>
      </c>
      <c r="Y4619" t="s">
        <v>28</v>
      </c>
      <c r="Z4619" t="s">
        <v>34</v>
      </c>
      <c r="AA4619">
        <v>64</v>
      </c>
      <c r="AB4619">
        <v>1939</v>
      </c>
      <c r="AC4619" t="s">
        <v>52</v>
      </c>
      <c r="AD4619" t="s">
        <v>92</v>
      </c>
      <c r="AE4619">
        <f t="shared" si="72"/>
        <v>1</v>
      </c>
      <c r="AF4619">
        <v>1</v>
      </c>
      <c r="AG4619" t="str">
        <f>IF(Table2[[#This Row],[Avg Monthly GB Download]] &lt; 5, "Less than 5 GB", IF(Table2[[#This Row],[Avg Monthly GB Download]] &lt;= 10, "Between 5 and 10 GB", "10 or more GB"))</f>
        <v>Less than 5 GB</v>
      </c>
    </row>
    <row r="4620" spans="1:33" x14ac:dyDescent="0.3">
      <c r="A4620" t="s">
        <v>9354</v>
      </c>
      <c r="B4620" t="s">
        <v>21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21</v>
      </c>
      <c r="I4620" t="s">
        <v>18</v>
      </c>
      <c r="J4620">
        <v>1.2</v>
      </c>
      <c r="K4620">
        <v>5</v>
      </c>
      <c r="L4620">
        <v>7</v>
      </c>
      <c r="M4620" t="s">
        <v>21</v>
      </c>
      <c r="N4620">
        <v>0</v>
      </c>
      <c r="O4620" t="s">
        <v>46</v>
      </c>
      <c r="P4620" t="s">
        <v>9355</v>
      </c>
      <c r="Q4620" t="s">
        <v>22</v>
      </c>
      <c r="R4620">
        <v>68</v>
      </c>
      <c r="S4620" t="s">
        <v>17</v>
      </c>
      <c r="T4620" t="s">
        <v>21</v>
      </c>
      <c r="U4620" t="s">
        <v>17</v>
      </c>
      <c r="V4620" t="str">
        <f>IF(Table2[[#This Row],[Age]] &lt; 30, "Under 30", IF(Table2[[#This Row],[Age]] &lt; 65, "Other", "Senior"))</f>
        <v>Senior</v>
      </c>
      <c r="W4620">
        <v>0</v>
      </c>
      <c r="X4620" t="s">
        <v>17</v>
      </c>
      <c r="Y4620" t="s">
        <v>28</v>
      </c>
      <c r="Z4620" t="s">
        <v>34</v>
      </c>
      <c r="AA4620">
        <v>27</v>
      </c>
      <c r="AB4620">
        <v>27</v>
      </c>
      <c r="AC4620" t="s">
        <v>44</v>
      </c>
      <c r="AD4620" t="s">
        <v>45</v>
      </c>
      <c r="AE4620">
        <f t="shared" si="72"/>
        <v>1</v>
      </c>
      <c r="AF4620">
        <v>1</v>
      </c>
      <c r="AG4620" t="str">
        <f>IF(Table2[[#This Row],[Avg Monthly GB Download]] &lt; 5, "Less than 5 GB", IF(Table2[[#This Row],[Avg Monthly GB Download]] &lt;= 10, "Between 5 and 10 GB", "10 or more GB"))</f>
        <v>Between 5 and 10 GB</v>
      </c>
    </row>
    <row r="4621" spans="1:33" x14ac:dyDescent="0.3">
      <c r="A4621" t="s">
        <v>9356</v>
      </c>
      <c r="B4621" t="s">
        <v>21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21</v>
      </c>
      <c r="I4621" t="s">
        <v>18</v>
      </c>
      <c r="J4621">
        <v>9.5</v>
      </c>
      <c r="K4621">
        <v>5</v>
      </c>
      <c r="L4621">
        <v>15</v>
      </c>
      <c r="M4621" t="s">
        <v>21</v>
      </c>
      <c r="N4621">
        <v>0</v>
      </c>
      <c r="O4621" t="s">
        <v>63</v>
      </c>
      <c r="P4621" t="s">
        <v>9357</v>
      </c>
      <c r="Q4621" t="s">
        <v>20</v>
      </c>
      <c r="R4621">
        <v>20</v>
      </c>
      <c r="S4621" t="s">
        <v>21</v>
      </c>
      <c r="T4621" t="s">
        <v>17</v>
      </c>
      <c r="U4621" t="s">
        <v>17</v>
      </c>
      <c r="V4621" t="str">
        <f>IF(Table2[[#This Row],[Age]] &lt; 30, "Under 30", IF(Table2[[#This Row],[Age]] &lt; 65, "Other", "Senior"))</f>
        <v>Under 30</v>
      </c>
      <c r="W4621">
        <v>0</v>
      </c>
      <c r="X4621" t="s">
        <v>17</v>
      </c>
      <c r="Y4621" t="s">
        <v>28</v>
      </c>
      <c r="Z4621" t="s">
        <v>34</v>
      </c>
      <c r="AA4621">
        <v>33</v>
      </c>
      <c r="AB4621">
        <v>106</v>
      </c>
      <c r="AC4621" t="s">
        <v>52</v>
      </c>
      <c r="AD4621" t="s">
        <v>92</v>
      </c>
      <c r="AE4621">
        <f t="shared" si="72"/>
        <v>1</v>
      </c>
      <c r="AF4621">
        <v>1</v>
      </c>
      <c r="AG4621" t="str">
        <f>IF(Table2[[#This Row],[Avg Monthly GB Download]] &lt; 5, "Less than 5 GB", IF(Table2[[#This Row],[Avg Monthly GB Download]] &lt;= 10, "Between 5 and 10 GB", "10 or more GB"))</f>
        <v>10 or more GB</v>
      </c>
    </row>
    <row r="4622" spans="1:33" x14ac:dyDescent="0.3">
      <c r="A4622" t="s">
        <v>9358</v>
      </c>
      <c r="B4622" t="s">
        <v>21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21</v>
      </c>
      <c r="I4622" t="s">
        <v>18</v>
      </c>
      <c r="J4622">
        <v>141.19999999999999</v>
      </c>
      <c r="K4622">
        <v>1</v>
      </c>
      <c r="L4622">
        <v>2</v>
      </c>
      <c r="M4622" t="s">
        <v>21</v>
      </c>
      <c r="N4622">
        <v>0</v>
      </c>
      <c r="O4622" t="s">
        <v>38</v>
      </c>
      <c r="P4622" t="s">
        <v>9359</v>
      </c>
      <c r="Q4622" t="s">
        <v>22</v>
      </c>
      <c r="R4622">
        <v>53</v>
      </c>
      <c r="S4622" t="s">
        <v>17</v>
      </c>
      <c r="T4622" t="s">
        <v>17</v>
      </c>
      <c r="U4622" t="s">
        <v>17</v>
      </c>
      <c r="V4622" t="str">
        <f>IF(Table2[[#This Row],[Age]] &lt; 30, "Under 30", IF(Table2[[#This Row],[Age]] &lt; 65, "Other", "Senior"))</f>
        <v>Other</v>
      </c>
      <c r="W4622">
        <v>0</v>
      </c>
      <c r="X4622" t="s">
        <v>21</v>
      </c>
      <c r="Y4622" t="s">
        <v>49</v>
      </c>
      <c r="Z4622" t="s">
        <v>34</v>
      </c>
      <c r="AA4622">
        <v>39</v>
      </c>
      <c r="AB4622">
        <v>2620</v>
      </c>
      <c r="AC4622" t="s">
        <v>44</v>
      </c>
      <c r="AD4622" t="s">
        <v>88</v>
      </c>
      <c r="AE4622">
        <f t="shared" si="72"/>
        <v>1</v>
      </c>
      <c r="AF4622">
        <v>1</v>
      </c>
      <c r="AG4622" t="str">
        <f>IF(Table2[[#This Row],[Avg Monthly GB Download]] &lt; 5, "Less than 5 GB", IF(Table2[[#This Row],[Avg Monthly GB Download]] &lt;= 10, "Between 5 and 10 GB", "10 or more GB"))</f>
        <v>Less than 5 GB</v>
      </c>
    </row>
    <row r="4623" spans="1:33" x14ac:dyDescent="0.3">
      <c r="A4623" t="s">
        <v>9360</v>
      </c>
      <c r="B4623" t="s">
        <v>21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21</v>
      </c>
      <c r="I4623" t="s">
        <v>18</v>
      </c>
      <c r="J4623">
        <v>5.6</v>
      </c>
      <c r="K4623">
        <v>1</v>
      </c>
      <c r="L4623">
        <v>1</v>
      </c>
      <c r="M4623" t="s">
        <v>21</v>
      </c>
      <c r="N4623">
        <v>0</v>
      </c>
      <c r="O4623" t="s">
        <v>59</v>
      </c>
      <c r="P4623" t="s">
        <v>9361</v>
      </c>
      <c r="Q4623" t="s">
        <v>20</v>
      </c>
      <c r="R4623">
        <v>67</v>
      </c>
      <c r="S4623" t="s">
        <v>17</v>
      </c>
      <c r="T4623" t="s">
        <v>21</v>
      </c>
      <c r="U4623" t="s">
        <v>17</v>
      </c>
      <c r="V4623" t="str">
        <f>IF(Table2[[#This Row],[Age]] &lt; 30, "Under 30", IF(Table2[[#This Row],[Age]] &lt; 65, "Other", "Senior"))</f>
        <v>Senior</v>
      </c>
      <c r="W4623">
        <v>0</v>
      </c>
      <c r="X4623" t="s">
        <v>17</v>
      </c>
      <c r="Y4623" t="s">
        <v>28</v>
      </c>
      <c r="Z4623" t="s">
        <v>29</v>
      </c>
      <c r="AA4623">
        <v>20</v>
      </c>
      <c r="AB4623">
        <v>20</v>
      </c>
      <c r="AC4623" t="s">
        <v>61</v>
      </c>
      <c r="AD4623" t="s">
        <v>101</v>
      </c>
      <c r="AE4623">
        <f t="shared" si="72"/>
        <v>1</v>
      </c>
      <c r="AF4623">
        <v>1</v>
      </c>
      <c r="AG4623" t="str">
        <f>IF(Table2[[#This Row],[Avg Monthly GB Download]] &lt; 5, "Less than 5 GB", IF(Table2[[#This Row],[Avg Monthly GB Download]] &lt;= 10, "Between 5 and 10 GB", "10 or more GB"))</f>
        <v>Less than 5 GB</v>
      </c>
    </row>
    <row r="4624" spans="1:33" x14ac:dyDescent="0.3">
      <c r="A4624" t="s">
        <v>9362</v>
      </c>
      <c r="B4624" t="s">
        <v>21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21</v>
      </c>
      <c r="I4624" t="s">
        <v>18</v>
      </c>
      <c r="J4624">
        <v>1.8</v>
      </c>
      <c r="K4624">
        <v>1</v>
      </c>
      <c r="L4624">
        <v>15</v>
      </c>
      <c r="M4624" t="s">
        <v>17</v>
      </c>
      <c r="N4624">
        <v>0</v>
      </c>
      <c r="O4624" t="s">
        <v>58</v>
      </c>
      <c r="P4624" t="s">
        <v>9363</v>
      </c>
      <c r="Q4624" t="s">
        <v>22</v>
      </c>
      <c r="R4624">
        <v>27</v>
      </c>
      <c r="S4624" t="s">
        <v>21</v>
      </c>
      <c r="T4624" t="s">
        <v>17</v>
      </c>
      <c r="U4624" t="s">
        <v>17</v>
      </c>
      <c r="V4624" t="str">
        <f>IF(Table2[[#This Row],[Age]] &lt; 30, "Under 30", IF(Table2[[#This Row],[Age]] &lt; 65, "Other", "Senior"))</f>
        <v>Under 30</v>
      </c>
      <c r="W4624">
        <v>0</v>
      </c>
      <c r="X4624" t="s">
        <v>17</v>
      </c>
      <c r="Y4624" t="s">
        <v>28</v>
      </c>
      <c r="Z4624" t="s">
        <v>34</v>
      </c>
      <c r="AA4624">
        <v>50</v>
      </c>
      <c r="AB4624">
        <v>50</v>
      </c>
      <c r="AC4624" t="s">
        <v>52</v>
      </c>
      <c r="AD4624" t="s">
        <v>92</v>
      </c>
      <c r="AE4624">
        <f t="shared" si="72"/>
        <v>1</v>
      </c>
      <c r="AF4624">
        <v>1</v>
      </c>
      <c r="AG4624" t="str">
        <f>IF(Table2[[#This Row],[Avg Monthly GB Download]] &lt; 5, "Less than 5 GB", IF(Table2[[#This Row],[Avg Monthly GB Download]] &lt;= 10, "Between 5 and 10 GB", "10 or more GB"))</f>
        <v>10 or more GB</v>
      </c>
    </row>
    <row r="4625" spans="1:33" x14ac:dyDescent="0.3">
      <c r="A4625" t="s">
        <v>9364</v>
      </c>
      <c r="B4625" t="s">
        <v>21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21</v>
      </c>
      <c r="I4625" t="s">
        <v>18</v>
      </c>
      <c r="J4625">
        <v>70.400000000000006</v>
      </c>
      <c r="K4625">
        <v>5</v>
      </c>
      <c r="L4625">
        <v>15</v>
      </c>
      <c r="M4625" t="s">
        <v>21</v>
      </c>
      <c r="N4625">
        <v>0</v>
      </c>
      <c r="O4625" t="s">
        <v>55</v>
      </c>
      <c r="P4625" t="s">
        <v>9365</v>
      </c>
      <c r="Q4625" t="s">
        <v>20</v>
      </c>
      <c r="R4625">
        <v>28</v>
      </c>
      <c r="S4625" t="s">
        <v>21</v>
      </c>
      <c r="T4625" t="s">
        <v>17</v>
      </c>
      <c r="U4625" t="s">
        <v>17</v>
      </c>
      <c r="V4625" t="str">
        <f>IF(Table2[[#This Row],[Age]] &lt; 30, "Under 30", IF(Table2[[#This Row],[Age]] &lt; 65, "Other", "Senior"))</f>
        <v>Under 30</v>
      </c>
      <c r="W4625">
        <v>0</v>
      </c>
      <c r="X4625" t="s">
        <v>21</v>
      </c>
      <c r="Y4625" t="s">
        <v>28</v>
      </c>
      <c r="Z4625" t="s">
        <v>34</v>
      </c>
      <c r="AA4625">
        <v>35</v>
      </c>
      <c r="AB4625">
        <v>385</v>
      </c>
      <c r="AC4625" t="s">
        <v>52</v>
      </c>
      <c r="AD4625" t="s">
        <v>92</v>
      </c>
      <c r="AE4625">
        <f t="shared" si="72"/>
        <v>1</v>
      </c>
      <c r="AF4625">
        <v>1</v>
      </c>
      <c r="AG4625" t="str">
        <f>IF(Table2[[#This Row],[Avg Monthly GB Download]] &lt; 5, "Less than 5 GB", IF(Table2[[#This Row],[Avg Monthly GB Download]] &lt;= 10, "Between 5 and 10 GB", "10 or more GB"))</f>
        <v>10 or more GB</v>
      </c>
    </row>
    <row r="4626" spans="1:33" x14ac:dyDescent="0.3">
      <c r="A4626" t="s">
        <v>9366</v>
      </c>
      <c r="B4626" t="s">
        <v>21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21</v>
      </c>
      <c r="I4626" t="s">
        <v>18</v>
      </c>
      <c r="J4626">
        <v>67.7</v>
      </c>
      <c r="K4626">
        <v>0</v>
      </c>
      <c r="L4626">
        <v>26</v>
      </c>
      <c r="M4626" t="s">
        <v>21</v>
      </c>
      <c r="N4626">
        <v>0</v>
      </c>
      <c r="O4626" t="s">
        <v>60</v>
      </c>
      <c r="P4626" t="s">
        <v>9367</v>
      </c>
      <c r="Q4626" t="s">
        <v>20</v>
      </c>
      <c r="R4626">
        <v>27</v>
      </c>
      <c r="S4626" t="s">
        <v>21</v>
      </c>
      <c r="T4626" t="s">
        <v>17</v>
      </c>
      <c r="U4626" t="s">
        <v>17</v>
      </c>
      <c r="V4626" t="str">
        <f>IF(Table2[[#This Row],[Age]] &lt; 30, "Under 30", IF(Table2[[#This Row],[Age]] &lt; 65, "Other", "Senior"))</f>
        <v>Under 30</v>
      </c>
      <c r="W4626">
        <v>0</v>
      </c>
      <c r="X4626" t="s">
        <v>17</v>
      </c>
      <c r="Y4626" t="s">
        <v>28</v>
      </c>
      <c r="Z4626" t="s">
        <v>91</v>
      </c>
      <c r="AA4626">
        <v>42</v>
      </c>
      <c r="AB4626">
        <v>920</v>
      </c>
      <c r="AC4626" t="s">
        <v>52</v>
      </c>
      <c r="AD4626" t="s">
        <v>92</v>
      </c>
      <c r="AE4626">
        <f t="shared" si="72"/>
        <v>1</v>
      </c>
      <c r="AF4626">
        <v>1</v>
      </c>
      <c r="AG4626" t="str">
        <f>IF(Table2[[#This Row],[Avg Monthly GB Download]] &lt; 5, "Less than 5 GB", IF(Table2[[#This Row],[Avg Monthly GB Download]] &lt;= 10, "Between 5 and 10 GB", "10 or more GB"))</f>
        <v>10 or more GB</v>
      </c>
    </row>
    <row r="4627" spans="1:33" x14ac:dyDescent="0.3">
      <c r="A4627" t="s">
        <v>9368</v>
      </c>
      <c r="B4627" t="s">
        <v>21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21</v>
      </c>
      <c r="I4627" t="s">
        <v>18</v>
      </c>
      <c r="J4627">
        <v>6.2</v>
      </c>
      <c r="K4627">
        <v>0</v>
      </c>
      <c r="L4627">
        <v>1</v>
      </c>
      <c r="M4627" t="s">
        <v>21</v>
      </c>
      <c r="N4627">
        <v>0</v>
      </c>
      <c r="O4627" t="s">
        <v>39</v>
      </c>
      <c r="P4627" t="s">
        <v>9369</v>
      </c>
      <c r="Q4627" t="s">
        <v>22</v>
      </c>
      <c r="R4627">
        <v>56</v>
      </c>
      <c r="S4627" t="s">
        <v>17</v>
      </c>
      <c r="T4627" t="s">
        <v>17</v>
      </c>
      <c r="U4627" t="s">
        <v>17</v>
      </c>
      <c r="V4627" t="str">
        <f>IF(Table2[[#This Row],[Age]] &lt; 30, "Under 30", IF(Table2[[#This Row],[Age]] &lt; 65, "Other", "Senior"))</f>
        <v>Other</v>
      </c>
      <c r="W4627">
        <v>0</v>
      </c>
      <c r="X4627" t="s">
        <v>17</v>
      </c>
      <c r="Y4627" t="s">
        <v>28</v>
      </c>
      <c r="Z4627" t="s">
        <v>34</v>
      </c>
      <c r="AA4627">
        <v>33</v>
      </c>
      <c r="AB4627">
        <v>57</v>
      </c>
      <c r="AC4627" t="s">
        <v>35</v>
      </c>
      <c r="AD4627" t="s">
        <v>100</v>
      </c>
      <c r="AE4627">
        <f t="shared" si="72"/>
        <v>1</v>
      </c>
      <c r="AF4627">
        <v>1</v>
      </c>
      <c r="AG4627" t="str">
        <f>IF(Table2[[#This Row],[Avg Monthly GB Download]] &lt; 5, "Less than 5 GB", IF(Table2[[#This Row],[Avg Monthly GB Download]] &lt;= 10, "Between 5 and 10 GB", "10 or more GB"))</f>
        <v>Less than 5 GB</v>
      </c>
    </row>
    <row r="4628" spans="1:33" x14ac:dyDescent="0.3">
      <c r="A4628" t="s">
        <v>9370</v>
      </c>
      <c r="B4628" t="s">
        <v>21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21</v>
      </c>
      <c r="I4628" t="s">
        <v>18</v>
      </c>
      <c r="J4628">
        <v>167.4</v>
      </c>
      <c r="K4628">
        <v>3</v>
      </c>
      <c r="L4628">
        <v>13</v>
      </c>
      <c r="M4628" t="s">
        <v>21</v>
      </c>
      <c r="N4628">
        <v>0</v>
      </c>
      <c r="O4628" t="s">
        <v>76</v>
      </c>
      <c r="P4628" t="s">
        <v>9371</v>
      </c>
      <c r="Q4628" t="s">
        <v>20</v>
      </c>
      <c r="R4628">
        <v>79</v>
      </c>
      <c r="S4628" t="s">
        <v>17</v>
      </c>
      <c r="T4628" t="s">
        <v>21</v>
      </c>
      <c r="U4628" t="s">
        <v>17</v>
      </c>
      <c r="V4628" t="str">
        <f>IF(Table2[[#This Row],[Age]] &lt; 30, "Under 30", IF(Table2[[#This Row],[Age]] &lt; 65, "Other", "Senior"))</f>
        <v>Senior</v>
      </c>
      <c r="W4628">
        <v>0</v>
      </c>
      <c r="X4628" t="s">
        <v>17</v>
      </c>
      <c r="Y4628" t="s">
        <v>28</v>
      </c>
      <c r="Z4628" t="s">
        <v>34</v>
      </c>
      <c r="AA4628">
        <v>52</v>
      </c>
      <c r="AB4628">
        <v>1383</v>
      </c>
      <c r="AC4628" t="s">
        <v>52</v>
      </c>
      <c r="AD4628" t="s">
        <v>92</v>
      </c>
      <c r="AE4628">
        <f t="shared" si="72"/>
        <v>1</v>
      </c>
      <c r="AF4628">
        <v>1</v>
      </c>
      <c r="AG4628" t="str">
        <f>IF(Table2[[#This Row],[Avg Monthly GB Download]] &lt; 5, "Less than 5 GB", IF(Table2[[#This Row],[Avg Monthly GB Download]] &lt;= 10, "Between 5 and 10 GB", "10 or more GB"))</f>
        <v>10 or more GB</v>
      </c>
    </row>
    <row r="4629" spans="1:33" x14ac:dyDescent="0.3">
      <c r="A4629" t="s">
        <v>9372</v>
      </c>
      <c r="B4629" t="s">
        <v>21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21</v>
      </c>
      <c r="I4629" t="s">
        <v>18</v>
      </c>
      <c r="J4629">
        <v>23.2</v>
      </c>
      <c r="K4629">
        <v>5</v>
      </c>
      <c r="L4629">
        <v>5</v>
      </c>
      <c r="M4629" t="s">
        <v>21</v>
      </c>
      <c r="N4629">
        <v>0</v>
      </c>
      <c r="O4629" t="s">
        <v>80</v>
      </c>
      <c r="P4629" t="s">
        <v>9373</v>
      </c>
      <c r="Q4629" t="s">
        <v>20</v>
      </c>
      <c r="R4629">
        <v>58</v>
      </c>
      <c r="S4629" t="s">
        <v>17</v>
      </c>
      <c r="T4629" t="s">
        <v>17</v>
      </c>
      <c r="U4629" t="s">
        <v>17</v>
      </c>
      <c r="V4629" t="str">
        <f>IF(Table2[[#This Row],[Age]] &lt; 30, "Under 30", IF(Table2[[#This Row],[Age]] &lt; 65, "Other", "Senior"))</f>
        <v>Other</v>
      </c>
      <c r="W4629">
        <v>0</v>
      </c>
      <c r="X4629" t="s">
        <v>17</v>
      </c>
      <c r="Y4629" t="s">
        <v>28</v>
      </c>
      <c r="Z4629" t="s">
        <v>34</v>
      </c>
      <c r="AA4629">
        <v>43</v>
      </c>
      <c r="AB4629">
        <v>450</v>
      </c>
      <c r="AC4629" t="s">
        <v>52</v>
      </c>
      <c r="AD4629" t="s">
        <v>98</v>
      </c>
      <c r="AE4629">
        <f t="shared" si="72"/>
        <v>1</v>
      </c>
      <c r="AF4629">
        <v>1</v>
      </c>
      <c r="AG4629" t="str">
        <f>IF(Table2[[#This Row],[Avg Monthly GB Download]] &lt; 5, "Less than 5 GB", IF(Table2[[#This Row],[Avg Monthly GB Download]] &lt;= 10, "Between 5 and 10 GB", "10 or more GB"))</f>
        <v>Between 5 and 10 GB</v>
      </c>
    </row>
    <row r="4630" spans="1:33" x14ac:dyDescent="0.3">
      <c r="A4630" t="s">
        <v>9374</v>
      </c>
      <c r="B4630" t="s">
        <v>21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21</v>
      </c>
      <c r="I4630" t="s">
        <v>18</v>
      </c>
      <c r="J4630">
        <v>2</v>
      </c>
      <c r="K4630">
        <v>5</v>
      </c>
      <c r="L4630">
        <v>0</v>
      </c>
      <c r="M4630" t="s">
        <v>17</v>
      </c>
      <c r="N4630">
        <v>0</v>
      </c>
      <c r="O4630" t="s">
        <v>26</v>
      </c>
      <c r="P4630" t="s">
        <v>9375</v>
      </c>
      <c r="Q4630" t="s">
        <v>22</v>
      </c>
      <c r="R4630">
        <v>33</v>
      </c>
      <c r="S4630" t="s">
        <v>17</v>
      </c>
      <c r="T4630" t="s">
        <v>17</v>
      </c>
      <c r="U4630" t="s">
        <v>17</v>
      </c>
      <c r="V4630" t="str">
        <f>IF(Table2[[#This Row],[Age]] &lt; 30, "Under 30", IF(Table2[[#This Row],[Age]] &lt; 65, "Other", "Senior"))</f>
        <v>Other</v>
      </c>
      <c r="W4630">
        <v>0</v>
      </c>
      <c r="X4630" t="s">
        <v>17</v>
      </c>
      <c r="Y4630" t="s">
        <v>28</v>
      </c>
      <c r="Z4630" t="s">
        <v>91</v>
      </c>
      <c r="AA4630">
        <v>8</v>
      </c>
      <c r="AB4630">
        <v>8</v>
      </c>
      <c r="AC4630" t="s">
        <v>86</v>
      </c>
      <c r="AD4630" t="s">
        <v>99</v>
      </c>
      <c r="AE4630">
        <f t="shared" si="72"/>
        <v>1</v>
      </c>
      <c r="AF4630">
        <v>1</v>
      </c>
      <c r="AG4630" t="str">
        <f>IF(Table2[[#This Row],[Avg Monthly GB Download]] &lt; 5, "Less than 5 GB", IF(Table2[[#This Row],[Avg Monthly GB Download]] &lt;= 10, "Between 5 and 10 GB", "10 or more GB"))</f>
        <v>Less than 5 GB</v>
      </c>
    </row>
    <row r="4631" spans="1:33" x14ac:dyDescent="0.3">
      <c r="A4631" t="s">
        <v>9376</v>
      </c>
      <c r="B4631" t="s">
        <v>21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21</v>
      </c>
      <c r="I4631" t="s">
        <v>18</v>
      </c>
      <c r="J4631">
        <v>61.1</v>
      </c>
      <c r="K4631">
        <v>3</v>
      </c>
      <c r="L4631">
        <v>6</v>
      </c>
      <c r="M4631" t="s">
        <v>17</v>
      </c>
      <c r="N4631">
        <v>10</v>
      </c>
      <c r="O4631" t="s">
        <v>59</v>
      </c>
      <c r="P4631" t="s">
        <v>9377</v>
      </c>
      <c r="Q4631" t="s">
        <v>20</v>
      </c>
      <c r="R4631">
        <v>31</v>
      </c>
      <c r="S4631" t="s">
        <v>17</v>
      </c>
      <c r="T4631" t="s">
        <v>17</v>
      </c>
      <c r="U4631" t="s">
        <v>17</v>
      </c>
      <c r="V4631" t="str">
        <f>IF(Table2[[#This Row],[Age]] &lt; 30, "Under 30", IF(Table2[[#This Row],[Age]] &lt; 65, "Other", "Senior"))</f>
        <v>Other</v>
      </c>
      <c r="W4631">
        <v>0</v>
      </c>
      <c r="X4631" t="s">
        <v>17</v>
      </c>
      <c r="Y4631" t="s">
        <v>28</v>
      </c>
      <c r="Z4631" t="s">
        <v>29</v>
      </c>
      <c r="AA4631">
        <v>19</v>
      </c>
      <c r="AB4631">
        <v>409</v>
      </c>
      <c r="AC4631" t="s">
        <v>52</v>
      </c>
      <c r="AD4631" t="s">
        <v>53</v>
      </c>
      <c r="AE4631">
        <f t="shared" si="72"/>
        <v>1</v>
      </c>
      <c r="AF4631">
        <v>1</v>
      </c>
      <c r="AG4631" t="str">
        <f>IF(Table2[[#This Row],[Avg Monthly GB Download]] &lt; 5, "Less than 5 GB", IF(Table2[[#This Row],[Avg Monthly GB Download]] &lt;= 10, "Between 5 and 10 GB", "10 or more GB"))</f>
        <v>Between 5 and 10 GB</v>
      </c>
    </row>
    <row r="4632" spans="1:33" x14ac:dyDescent="0.3">
      <c r="A4632" t="s">
        <v>9378</v>
      </c>
      <c r="B4632" t="s">
        <v>21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21</v>
      </c>
      <c r="I4632" t="s">
        <v>18</v>
      </c>
      <c r="J4632">
        <v>4.9000000000000004</v>
      </c>
      <c r="K4632">
        <v>5</v>
      </c>
      <c r="L4632">
        <v>2</v>
      </c>
      <c r="M4632" t="s">
        <v>21</v>
      </c>
      <c r="N4632">
        <v>0</v>
      </c>
      <c r="O4632" t="s">
        <v>50</v>
      </c>
      <c r="P4632" t="s">
        <v>9379</v>
      </c>
      <c r="Q4632" t="s">
        <v>20</v>
      </c>
      <c r="R4632">
        <v>72</v>
      </c>
      <c r="S4632" t="s">
        <v>17</v>
      </c>
      <c r="T4632" t="s">
        <v>21</v>
      </c>
      <c r="U4632" t="s">
        <v>17</v>
      </c>
      <c r="V4632" t="str">
        <f>IF(Table2[[#This Row],[Age]] &lt; 30, "Under 30", IF(Table2[[#This Row],[Age]] &lt; 65, "Other", "Senior"))</f>
        <v>Senior</v>
      </c>
      <c r="W4632">
        <v>0</v>
      </c>
      <c r="X4632" t="s">
        <v>17</v>
      </c>
      <c r="Y4632" t="s">
        <v>28</v>
      </c>
      <c r="Z4632" t="s">
        <v>34</v>
      </c>
      <c r="AA4632">
        <v>51</v>
      </c>
      <c r="AB4632">
        <v>51</v>
      </c>
      <c r="AC4632" t="s">
        <v>52</v>
      </c>
      <c r="AD4632" t="s">
        <v>92</v>
      </c>
      <c r="AE4632">
        <f t="shared" si="72"/>
        <v>1</v>
      </c>
      <c r="AF4632">
        <v>1</v>
      </c>
      <c r="AG4632" t="str">
        <f>IF(Table2[[#This Row],[Avg Monthly GB Download]] &lt; 5, "Less than 5 GB", IF(Table2[[#This Row],[Avg Monthly GB Download]] &lt;= 10, "Between 5 and 10 GB", "10 or more GB"))</f>
        <v>Less than 5 GB</v>
      </c>
    </row>
    <row r="4633" spans="1:33" x14ac:dyDescent="0.3">
      <c r="A4633" t="s">
        <v>9380</v>
      </c>
      <c r="B4633" t="s">
        <v>21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21</v>
      </c>
      <c r="I4633" t="s">
        <v>18</v>
      </c>
      <c r="J4633">
        <v>42.5</v>
      </c>
      <c r="K4633">
        <v>5</v>
      </c>
      <c r="L4633">
        <v>2</v>
      </c>
      <c r="M4633" t="s">
        <v>21</v>
      </c>
      <c r="N4633">
        <v>0</v>
      </c>
      <c r="O4633" t="s">
        <v>57</v>
      </c>
      <c r="P4633" t="s">
        <v>9381</v>
      </c>
      <c r="Q4633" t="s">
        <v>20</v>
      </c>
      <c r="R4633">
        <v>50</v>
      </c>
      <c r="S4633" t="s">
        <v>17</v>
      </c>
      <c r="T4633" t="s">
        <v>17</v>
      </c>
      <c r="U4633" t="s">
        <v>17</v>
      </c>
      <c r="V4633" t="str">
        <f>IF(Table2[[#This Row],[Age]] &lt; 30, "Under 30", IF(Table2[[#This Row],[Age]] &lt; 65, "Other", "Senior"))</f>
        <v>Other</v>
      </c>
      <c r="W4633">
        <v>0</v>
      </c>
      <c r="X4633" t="s">
        <v>21</v>
      </c>
      <c r="Y4633" t="s">
        <v>28</v>
      </c>
      <c r="Z4633" t="s">
        <v>34</v>
      </c>
      <c r="AA4633">
        <v>52</v>
      </c>
      <c r="AB4633">
        <v>1063</v>
      </c>
      <c r="AC4633" t="s">
        <v>52</v>
      </c>
      <c r="AD4633" t="s">
        <v>92</v>
      </c>
      <c r="AE4633">
        <f t="shared" si="72"/>
        <v>1</v>
      </c>
      <c r="AF4633">
        <v>1</v>
      </c>
      <c r="AG4633" t="str">
        <f>IF(Table2[[#This Row],[Avg Monthly GB Download]] &lt; 5, "Less than 5 GB", IF(Table2[[#This Row],[Avg Monthly GB Download]] &lt;= 10, "Between 5 and 10 GB", "10 or more GB"))</f>
        <v>Less than 5 GB</v>
      </c>
    </row>
    <row r="4634" spans="1:33" x14ac:dyDescent="0.3">
      <c r="A4634" t="s">
        <v>9382</v>
      </c>
      <c r="B4634" t="s">
        <v>21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21</v>
      </c>
      <c r="I4634" t="s">
        <v>18</v>
      </c>
      <c r="J4634">
        <v>14.4</v>
      </c>
      <c r="K4634">
        <v>0</v>
      </c>
      <c r="L4634">
        <v>12</v>
      </c>
      <c r="M4634" t="s">
        <v>21</v>
      </c>
      <c r="N4634">
        <v>0</v>
      </c>
      <c r="O4634" t="s">
        <v>74</v>
      </c>
      <c r="P4634" t="s">
        <v>9383</v>
      </c>
      <c r="Q4634" t="s">
        <v>20</v>
      </c>
      <c r="R4634">
        <v>28</v>
      </c>
      <c r="S4634" t="s">
        <v>21</v>
      </c>
      <c r="T4634" t="s">
        <v>17</v>
      </c>
      <c r="U4634" t="s">
        <v>17</v>
      </c>
      <c r="V4634" t="str">
        <f>IF(Table2[[#This Row],[Age]] &lt; 30, "Under 30", IF(Table2[[#This Row],[Age]] &lt; 65, "Other", "Senior"))</f>
        <v>Under 30</v>
      </c>
      <c r="W4634">
        <v>0</v>
      </c>
      <c r="X4634" t="s">
        <v>21</v>
      </c>
      <c r="Y4634" t="s">
        <v>28</v>
      </c>
      <c r="Z4634" t="s">
        <v>91</v>
      </c>
      <c r="AA4634">
        <v>55</v>
      </c>
      <c r="AB4634">
        <v>299</v>
      </c>
      <c r="AC4634" t="s">
        <v>52</v>
      </c>
      <c r="AD4634" t="s">
        <v>98</v>
      </c>
      <c r="AE4634">
        <f t="shared" si="72"/>
        <v>1</v>
      </c>
      <c r="AF4634">
        <v>1</v>
      </c>
      <c r="AG4634" t="str">
        <f>IF(Table2[[#This Row],[Avg Monthly GB Download]] &lt; 5, "Less than 5 GB", IF(Table2[[#This Row],[Avg Monthly GB Download]] &lt;= 10, "Between 5 and 10 GB", "10 or more GB"))</f>
        <v>10 or more GB</v>
      </c>
    </row>
    <row r="4635" spans="1:33" x14ac:dyDescent="0.3">
      <c r="A4635" t="s">
        <v>9384</v>
      </c>
      <c r="B4635" t="s">
        <v>21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21</v>
      </c>
      <c r="I4635" t="s">
        <v>18</v>
      </c>
      <c r="J4635">
        <v>387.3</v>
      </c>
      <c r="K4635">
        <v>1</v>
      </c>
      <c r="L4635">
        <v>2</v>
      </c>
      <c r="M4635" t="s">
        <v>21</v>
      </c>
      <c r="N4635">
        <v>0</v>
      </c>
      <c r="O4635" t="s">
        <v>33</v>
      </c>
      <c r="P4635" t="s">
        <v>9385</v>
      </c>
      <c r="Q4635" t="s">
        <v>22</v>
      </c>
      <c r="R4635">
        <v>30</v>
      </c>
      <c r="S4635" t="s">
        <v>17</v>
      </c>
      <c r="T4635" t="s">
        <v>17</v>
      </c>
      <c r="U4635" t="s">
        <v>17</v>
      </c>
      <c r="V4635" t="str">
        <f>IF(Table2[[#This Row],[Age]] &lt; 30, "Under 30", IF(Table2[[#This Row],[Age]] &lt; 65, "Other", "Senior"))</f>
        <v>Other</v>
      </c>
      <c r="W4635">
        <v>0</v>
      </c>
      <c r="X4635" t="s">
        <v>21</v>
      </c>
      <c r="Y4635" t="s">
        <v>94</v>
      </c>
      <c r="Z4635" t="s">
        <v>34</v>
      </c>
      <c r="AA4635">
        <v>70</v>
      </c>
      <c r="AB4635">
        <v>5172</v>
      </c>
      <c r="AC4635" t="s">
        <v>52</v>
      </c>
      <c r="AD4635" t="s">
        <v>98</v>
      </c>
      <c r="AE4635">
        <f t="shared" si="72"/>
        <v>1</v>
      </c>
      <c r="AF4635">
        <v>1</v>
      </c>
      <c r="AG4635" t="str">
        <f>IF(Table2[[#This Row],[Avg Monthly GB Download]] &lt; 5, "Less than 5 GB", IF(Table2[[#This Row],[Avg Monthly GB Download]] &lt;= 10, "Between 5 and 10 GB", "10 or more GB"))</f>
        <v>Less than 5 GB</v>
      </c>
    </row>
    <row r="4636" spans="1:33" x14ac:dyDescent="0.3">
      <c r="A4636" t="s">
        <v>9386</v>
      </c>
      <c r="B4636" t="s">
        <v>21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21</v>
      </c>
      <c r="I4636" t="s">
        <v>18</v>
      </c>
      <c r="J4636">
        <v>163.9</v>
      </c>
      <c r="K4636">
        <v>1</v>
      </c>
      <c r="L4636">
        <v>3</v>
      </c>
      <c r="M4636" t="s">
        <v>21</v>
      </c>
      <c r="N4636">
        <v>0</v>
      </c>
      <c r="O4636" t="s">
        <v>57</v>
      </c>
      <c r="P4636" t="s">
        <v>9387</v>
      </c>
      <c r="Q4636" t="s">
        <v>20</v>
      </c>
      <c r="R4636">
        <v>72</v>
      </c>
      <c r="S4636" t="s">
        <v>17</v>
      </c>
      <c r="T4636" t="s">
        <v>21</v>
      </c>
      <c r="U4636" t="s">
        <v>17</v>
      </c>
      <c r="V4636" t="str">
        <f>IF(Table2[[#This Row],[Age]] &lt; 30, "Under 30", IF(Table2[[#This Row],[Age]] &lt; 65, "Other", "Senior"))</f>
        <v>Senior</v>
      </c>
      <c r="W4636">
        <v>0</v>
      </c>
      <c r="X4636" t="s">
        <v>17</v>
      </c>
      <c r="Y4636" t="s">
        <v>28</v>
      </c>
      <c r="Z4636" t="s">
        <v>34</v>
      </c>
      <c r="AA4636">
        <v>37</v>
      </c>
      <c r="AB4636">
        <v>2008</v>
      </c>
      <c r="AC4636" t="s">
        <v>86</v>
      </c>
      <c r="AD4636" t="s">
        <v>87</v>
      </c>
      <c r="AE4636">
        <f t="shared" si="72"/>
        <v>1</v>
      </c>
      <c r="AF4636">
        <v>1</v>
      </c>
      <c r="AG4636" t="str">
        <f>IF(Table2[[#This Row],[Avg Monthly GB Download]] &lt; 5, "Less than 5 GB", IF(Table2[[#This Row],[Avg Monthly GB Download]] &lt;= 10, "Between 5 and 10 GB", "10 or more GB"))</f>
        <v>Less than 5 GB</v>
      </c>
    </row>
    <row r="4637" spans="1:33" x14ac:dyDescent="0.3">
      <c r="A4637" t="s">
        <v>9388</v>
      </c>
      <c r="B4637" t="s">
        <v>21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21</v>
      </c>
      <c r="I4637" t="s">
        <v>18</v>
      </c>
      <c r="J4637">
        <v>8.5</v>
      </c>
      <c r="K4637">
        <v>1</v>
      </c>
      <c r="L4637">
        <v>6</v>
      </c>
      <c r="M4637" t="s">
        <v>21</v>
      </c>
      <c r="N4637">
        <v>0</v>
      </c>
      <c r="O4637" t="s">
        <v>40</v>
      </c>
      <c r="P4637" t="s">
        <v>9389</v>
      </c>
      <c r="Q4637" t="s">
        <v>22</v>
      </c>
      <c r="R4637">
        <v>32</v>
      </c>
      <c r="S4637" t="s">
        <v>17</v>
      </c>
      <c r="T4637" t="s">
        <v>17</v>
      </c>
      <c r="U4637" t="s">
        <v>17</v>
      </c>
      <c r="V4637" t="str">
        <f>IF(Table2[[#This Row],[Age]] &lt; 30, "Under 30", IF(Table2[[#This Row],[Age]] &lt; 65, "Other", "Senior"))</f>
        <v>Other</v>
      </c>
      <c r="W4637">
        <v>0</v>
      </c>
      <c r="X4637" t="s">
        <v>17</v>
      </c>
      <c r="Y4637" t="s">
        <v>28</v>
      </c>
      <c r="Z4637" t="s">
        <v>34</v>
      </c>
      <c r="AA4637">
        <v>43</v>
      </c>
      <c r="AB4637">
        <v>135</v>
      </c>
      <c r="AC4637" t="s">
        <v>52</v>
      </c>
      <c r="AD4637" t="s">
        <v>96</v>
      </c>
      <c r="AE4637">
        <f t="shared" si="72"/>
        <v>1</v>
      </c>
      <c r="AF4637">
        <v>1</v>
      </c>
      <c r="AG4637" t="str">
        <f>IF(Table2[[#This Row],[Avg Monthly GB Download]] &lt; 5, "Less than 5 GB", IF(Table2[[#This Row],[Avg Monthly GB Download]] &lt;= 10, "Between 5 and 10 GB", "10 or more GB"))</f>
        <v>Between 5 and 10 GB</v>
      </c>
    </row>
    <row r="4638" spans="1:33" x14ac:dyDescent="0.3">
      <c r="A4638" t="s">
        <v>9390</v>
      </c>
      <c r="B4638" t="s">
        <v>21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21</v>
      </c>
      <c r="I4638" t="s">
        <v>18</v>
      </c>
      <c r="J4638">
        <v>41.3</v>
      </c>
      <c r="K4638">
        <v>5</v>
      </c>
      <c r="L4638">
        <v>3</v>
      </c>
      <c r="M4638" t="s">
        <v>17</v>
      </c>
      <c r="N4638">
        <v>30</v>
      </c>
      <c r="O4638" t="s">
        <v>81</v>
      </c>
      <c r="P4638" t="s">
        <v>9391</v>
      </c>
      <c r="Q4638" t="s">
        <v>22</v>
      </c>
      <c r="R4638">
        <v>47</v>
      </c>
      <c r="S4638" t="s">
        <v>17</v>
      </c>
      <c r="T4638" t="s">
        <v>17</v>
      </c>
      <c r="U4638" t="s">
        <v>17</v>
      </c>
      <c r="V4638" t="str">
        <f>IF(Table2[[#This Row],[Age]] &lt; 30, "Under 30", IF(Table2[[#This Row],[Age]] &lt; 65, "Other", "Senior"))</f>
        <v>Other</v>
      </c>
      <c r="W4638">
        <v>0</v>
      </c>
      <c r="X4638" t="s">
        <v>21</v>
      </c>
      <c r="Y4638" t="s">
        <v>28</v>
      </c>
      <c r="Z4638" t="s">
        <v>34</v>
      </c>
      <c r="AA4638">
        <v>39</v>
      </c>
      <c r="AB4638">
        <v>308</v>
      </c>
      <c r="AC4638" t="s">
        <v>52</v>
      </c>
      <c r="AD4638" t="s">
        <v>96</v>
      </c>
      <c r="AE4638">
        <f t="shared" si="72"/>
        <v>1</v>
      </c>
      <c r="AF4638">
        <v>1</v>
      </c>
      <c r="AG4638" t="str">
        <f>IF(Table2[[#This Row],[Avg Monthly GB Download]] &lt; 5, "Less than 5 GB", IF(Table2[[#This Row],[Avg Monthly GB Download]] &lt;= 10, "Between 5 and 10 GB", "10 or more GB"))</f>
        <v>Less than 5 GB</v>
      </c>
    </row>
    <row r="4639" spans="1:33" x14ac:dyDescent="0.3">
      <c r="A4639" t="s">
        <v>9392</v>
      </c>
      <c r="B4639" t="s">
        <v>21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21</v>
      </c>
      <c r="I4639" t="s">
        <v>18</v>
      </c>
      <c r="J4639">
        <v>22</v>
      </c>
      <c r="K4639">
        <v>4</v>
      </c>
      <c r="L4639">
        <v>8</v>
      </c>
      <c r="M4639" t="s">
        <v>21</v>
      </c>
      <c r="N4639">
        <v>0</v>
      </c>
      <c r="O4639" t="s">
        <v>25</v>
      </c>
      <c r="P4639" t="s">
        <v>9393</v>
      </c>
      <c r="Q4639" t="s">
        <v>22</v>
      </c>
      <c r="R4639">
        <v>32</v>
      </c>
      <c r="S4639" t="s">
        <v>17</v>
      </c>
      <c r="T4639" t="s">
        <v>17</v>
      </c>
      <c r="U4639" t="s">
        <v>17</v>
      </c>
      <c r="V4639" t="str">
        <f>IF(Table2[[#This Row],[Age]] &lt; 30, "Under 30", IF(Table2[[#This Row],[Age]] &lt; 65, "Other", "Senior"))</f>
        <v>Other</v>
      </c>
      <c r="W4639">
        <v>0</v>
      </c>
      <c r="X4639" t="s">
        <v>21</v>
      </c>
      <c r="Y4639" t="s">
        <v>28</v>
      </c>
      <c r="Z4639" t="s">
        <v>34</v>
      </c>
      <c r="AA4639">
        <v>59</v>
      </c>
      <c r="AB4639">
        <v>287</v>
      </c>
      <c r="AC4639" t="s">
        <v>52</v>
      </c>
      <c r="AD4639" t="s">
        <v>96</v>
      </c>
      <c r="AE4639">
        <f t="shared" si="72"/>
        <v>1</v>
      </c>
      <c r="AF4639">
        <v>1</v>
      </c>
      <c r="AG4639" t="str">
        <f>IF(Table2[[#This Row],[Avg Monthly GB Download]] &lt; 5, "Less than 5 GB", IF(Table2[[#This Row],[Avg Monthly GB Download]] &lt;= 10, "Between 5 and 10 GB", "10 or more GB"))</f>
        <v>Between 5 and 10 GB</v>
      </c>
    </row>
    <row r="4640" spans="1:33" x14ac:dyDescent="0.3">
      <c r="A4640" t="s">
        <v>9394</v>
      </c>
      <c r="B4640" t="s">
        <v>21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21</v>
      </c>
      <c r="I4640" t="s">
        <v>18</v>
      </c>
      <c r="J4640">
        <v>4.7</v>
      </c>
      <c r="K4640">
        <v>0</v>
      </c>
      <c r="L4640">
        <v>9</v>
      </c>
      <c r="M4640" t="s">
        <v>21</v>
      </c>
      <c r="N4640">
        <v>0</v>
      </c>
      <c r="O4640" t="s">
        <v>46</v>
      </c>
      <c r="P4640" t="s">
        <v>9395</v>
      </c>
      <c r="Q4640" t="s">
        <v>20</v>
      </c>
      <c r="R4640">
        <v>31</v>
      </c>
      <c r="S4640" t="s">
        <v>17</v>
      </c>
      <c r="T4640" t="s">
        <v>17</v>
      </c>
      <c r="U4640" t="s">
        <v>17</v>
      </c>
      <c r="V4640" t="str">
        <f>IF(Table2[[#This Row],[Age]] &lt; 30, "Under 30", IF(Table2[[#This Row],[Age]] &lt; 65, "Other", "Senior"))</f>
        <v>Other</v>
      </c>
      <c r="W4640">
        <v>0</v>
      </c>
      <c r="X4640" t="s">
        <v>17</v>
      </c>
      <c r="Y4640" t="s">
        <v>28</v>
      </c>
      <c r="Z4640" t="s">
        <v>34</v>
      </c>
      <c r="AA4640">
        <v>45</v>
      </c>
      <c r="AB4640">
        <v>99</v>
      </c>
      <c r="AC4640" t="s">
        <v>52</v>
      </c>
      <c r="AD4640" t="s">
        <v>53</v>
      </c>
      <c r="AE4640">
        <f t="shared" si="72"/>
        <v>1</v>
      </c>
      <c r="AF4640">
        <v>1</v>
      </c>
      <c r="AG4640" t="str">
        <f>IF(Table2[[#This Row],[Avg Monthly GB Download]] &lt; 5, "Less than 5 GB", IF(Table2[[#This Row],[Avg Monthly GB Download]] &lt;= 10, "Between 5 and 10 GB", "10 or more GB"))</f>
        <v>Between 5 and 10 GB</v>
      </c>
    </row>
    <row r="4641" spans="1:33" x14ac:dyDescent="0.3">
      <c r="A4641" t="s">
        <v>9396</v>
      </c>
      <c r="B4641" t="s">
        <v>21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21</v>
      </c>
      <c r="I4641" t="s">
        <v>18</v>
      </c>
      <c r="J4641">
        <v>5.4</v>
      </c>
      <c r="K4641">
        <v>2</v>
      </c>
      <c r="L4641">
        <v>1</v>
      </c>
      <c r="M4641" t="s">
        <v>21</v>
      </c>
      <c r="N4641">
        <v>0</v>
      </c>
      <c r="O4641" t="s">
        <v>73</v>
      </c>
      <c r="P4641" t="s">
        <v>9397</v>
      </c>
      <c r="Q4641" t="s">
        <v>22</v>
      </c>
      <c r="R4641">
        <v>41</v>
      </c>
      <c r="S4641" t="s">
        <v>17</v>
      </c>
      <c r="T4641" t="s">
        <v>17</v>
      </c>
      <c r="U4641" t="s">
        <v>17</v>
      </c>
      <c r="V4641" t="str">
        <f>IF(Table2[[#This Row],[Age]] &lt; 30, "Under 30", IF(Table2[[#This Row],[Age]] &lt; 65, "Other", "Senior"))</f>
        <v>Other</v>
      </c>
      <c r="W4641">
        <v>0</v>
      </c>
      <c r="X4641" t="s">
        <v>17</v>
      </c>
      <c r="Y4641" t="s">
        <v>28</v>
      </c>
      <c r="Z4641" t="s">
        <v>34</v>
      </c>
      <c r="AA4641">
        <v>38</v>
      </c>
      <c r="AB4641">
        <v>38</v>
      </c>
      <c r="AC4641" t="s">
        <v>44</v>
      </c>
      <c r="AD4641" t="s">
        <v>88</v>
      </c>
      <c r="AE4641">
        <f t="shared" si="72"/>
        <v>1</v>
      </c>
      <c r="AF4641">
        <v>1</v>
      </c>
      <c r="AG4641" t="str">
        <f>IF(Table2[[#This Row],[Avg Monthly GB Download]] &lt; 5, "Less than 5 GB", IF(Table2[[#This Row],[Avg Monthly GB Download]] &lt;= 10, "Between 5 and 10 GB", "10 or more GB"))</f>
        <v>Less than 5 GB</v>
      </c>
    </row>
    <row r="4642" spans="1:33" x14ac:dyDescent="0.3">
      <c r="A4642" t="s">
        <v>9398</v>
      </c>
      <c r="B4642" t="s">
        <v>21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17</v>
      </c>
      <c r="I4642" t="s">
        <v>84</v>
      </c>
      <c r="J4642">
        <v>0</v>
      </c>
      <c r="K4642">
        <v>4</v>
      </c>
      <c r="L4642">
        <v>8</v>
      </c>
      <c r="M4642" t="s">
        <v>21</v>
      </c>
      <c r="N4642">
        <v>0</v>
      </c>
      <c r="O4642" t="s">
        <v>66</v>
      </c>
      <c r="P4642" t="s">
        <v>9399</v>
      </c>
      <c r="Q4642" t="s">
        <v>22</v>
      </c>
      <c r="R4642">
        <v>54</v>
      </c>
      <c r="S4642" t="s">
        <v>17</v>
      </c>
      <c r="T4642" t="s">
        <v>17</v>
      </c>
      <c r="U4642" t="s">
        <v>17</v>
      </c>
      <c r="V4642" t="str">
        <f>IF(Table2[[#This Row],[Age]] &lt; 30, "Under 30", IF(Table2[[#This Row],[Age]] &lt; 65, "Other", "Senior"))</f>
        <v>Other</v>
      </c>
      <c r="W4642">
        <v>0</v>
      </c>
      <c r="X4642" t="s">
        <v>17</v>
      </c>
      <c r="Y4642" t="s">
        <v>49</v>
      </c>
      <c r="Z4642" t="s">
        <v>34</v>
      </c>
      <c r="AA4642">
        <v>49</v>
      </c>
      <c r="AB4642">
        <v>3174</v>
      </c>
      <c r="AC4642" t="s">
        <v>61</v>
      </c>
      <c r="AD4642" t="s">
        <v>101</v>
      </c>
      <c r="AE4642">
        <f t="shared" si="72"/>
        <v>1</v>
      </c>
      <c r="AF4642">
        <v>1</v>
      </c>
      <c r="AG4642" t="str">
        <f>IF(Table2[[#This Row],[Avg Monthly GB Download]] &lt; 5, "Less than 5 GB", IF(Table2[[#This Row],[Avg Monthly GB Download]] &lt;= 10, "Between 5 and 10 GB", "10 or more GB"))</f>
        <v>Between 5 and 10 GB</v>
      </c>
    </row>
    <row r="4643" spans="1:33" x14ac:dyDescent="0.3">
      <c r="A4643" t="s">
        <v>9400</v>
      </c>
      <c r="B4643" t="s">
        <v>21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21</v>
      </c>
      <c r="I4643" t="s">
        <v>18</v>
      </c>
      <c r="J4643">
        <v>122.1</v>
      </c>
      <c r="K4643">
        <v>0</v>
      </c>
      <c r="L4643">
        <v>2</v>
      </c>
      <c r="M4643" t="s">
        <v>21</v>
      </c>
      <c r="N4643">
        <v>0</v>
      </c>
      <c r="O4643" t="s">
        <v>74</v>
      </c>
      <c r="P4643" t="s">
        <v>9401</v>
      </c>
      <c r="Q4643" t="s">
        <v>20</v>
      </c>
      <c r="R4643">
        <v>49</v>
      </c>
      <c r="S4643" t="s">
        <v>17</v>
      </c>
      <c r="T4643" t="s">
        <v>17</v>
      </c>
      <c r="U4643" t="s">
        <v>17</v>
      </c>
      <c r="V4643" t="str">
        <f>IF(Table2[[#This Row],[Age]] &lt; 30, "Under 30", IF(Table2[[#This Row],[Age]] &lt; 65, "Other", "Senior"))</f>
        <v>Other</v>
      </c>
      <c r="W4643">
        <v>0</v>
      </c>
      <c r="X4643" t="s">
        <v>21</v>
      </c>
      <c r="Y4643" t="s">
        <v>28</v>
      </c>
      <c r="Z4643" t="s">
        <v>34</v>
      </c>
      <c r="AA4643">
        <v>41</v>
      </c>
      <c r="AB4643">
        <v>1325</v>
      </c>
      <c r="AC4643" t="s">
        <v>61</v>
      </c>
      <c r="AD4643" t="s">
        <v>62</v>
      </c>
      <c r="AE4643">
        <f t="shared" si="72"/>
        <v>1</v>
      </c>
      <c r="AF4643">
        <v>1</v>
      </c>
      <c r="AG4643" t="str">
        <f>IF(Table2[[#This Row],[Avg Monthly GB Download]] &lt; 5, "Less than 5 GB", IF(Table2[[#This Row],[Avg Monthly GB Download]] &lt;= 10, "Between 5 and 10 GB", "10 or more GB"))</f>
        <v>Less than 5 GB</v>
      </c>
    </row>
    <row r="4644" spans="1:33" x14ac:dyDescent="0.3">
      <c r="A4644" t="s">
        <v>9402</v>
      </c>
      <c r="B4644" t="s">
        <v>21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21</v>
      </c>
      <c r="I4644" t="s">
        <v>18</v>
      </c>
      <c r="J4644">
        <v>65.3</v>
      </c>
      <c r="K4644">
        <v>1</v>
      </c>
      <c r="L4644">
        <v>20</v>
      </c>
      <c r="M4644" t="s">
        <v>17</v>
      </c>
      <c r="N4644">
        <v>64</v>
      </c>
      <c r="O4644" t="s">
        <v>79</v>
      </c>
      <c r="P4644" t="s">
        <v>9403</v>
      </c>
      <c r="Q4644" t="s">
        <v>20</v>
      </c>
      <c r="R4644">
        <v>21</v>
      </c>
      <c r="S4644" t="s">
        <v>21</v>
      </c>
      <c r="T4644" t="s">
        <v>17</v>
      </c>
      <c r="U4644" t="s">
        <v>17</v>
      </c>
      <c r="V4644" t="str">
        <f>IF(Table2[[#This Row],[Age]] &lt; 30, "Under 30", IF(Table2[[#This Row],[Age]] &lt; 65, "Other", "Senior"))</f>
        <v>Under 30</v>
      </c>
      <c r="W4644">
        <v>0</v>
      </c>
      <c r="X4644" t="s">
        <v>17</v>
      </c>
      <c r="Y4644" t="s">
        <v>28</v>
      </c>
      <c r="Z4644" t="s">
        <v>34</v>
      </c>
      <c r="AA4644">
        <v>38</v>
      </c>
      <c r="AB4644">
        <v>556</v>
      </c>
      <c r="AC4644" t="s">
        <v>61</v>
      </c>
      <c r="AD4644" t="s">
        <v>104</v>
      </c>
      <c r="AE4644">
        <f t="shared" si="72"/>
        <v>1</v>
      </c>
      <c r="AF4644">
        <v>1</v>
      </c>
      <c r="AG4644" t="str">
        <f>IF(Table2[[#This Row],[Avg Monthly GB Download]] &lt; 5, "Less than 5 GB", IF(Table2[[#This Row],[Avg Monthly GB Download]] &lt;= 10, "Between 5 and 10 GB", "10 or more GB"))</f>
        <v>10 or more GB</v>
      </c>
    </row>
    <row r="4645" spans="1:33" x14ac:dyDescent="0.3">
      <c r="A4645" t="s">
        <v>9404</v>
      </c>
      <c r="B4645" t="s">
        <v>21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21</v>
      </c>
      <c r="I4645" t="s">
        <v>18</v>
      </c>
      <c r="J4645">
        <v>4.8</v>
      </c>
      <c r="K4645">
        <v>4</v>
      </c>
      <c r="L4645">
        <v>0</v>
      </c>
      <c r="M4645" t="s">
        <v>17</v>
      </c>
      <c r="N4645">
        <v>0</v>
      </c>
      <c r="O4645" t="s">
        <v>39</v>
      </c>
      <c r="P4645" t="s">
        <v>9405</v>
      </c>
      <c r="Q4645" t="s">
        <v>20</v>
      </c>
      <c r="R4645">
        <v>23</v>
      </c>
      <c r="S4645" t="s">
        <v>21</v>
      </c>
      <c r="T4645" t="s">
        <v>17</v>
      </c>
      <c r="U4645" t="s">
        <v>17</v>
      </c>
      <c r="V4645" t="str">
        <f>IF(Table2[[#This Row],[Age]] &lt; 30, "Under 30", IF(Table2[[#This Row],[Age]] &lt; 65, "Other", "Senior"))</f>
        <v>Under 30</v>
      </c>
      <c r="W4645">
        <v>0</v>
      </c>
      <c r="X4645" t="s">
        <v>17</v>
      </c>
      <c r="Y4645" t="s">
        <v>28</v>
      </c>
      <c r="Z4645" t="s">
        <v>91</v>
      </c>
      <c r="AA4645">
        <v>10</v>
      </c>
      <c r="AB4645">
        <v>17</v>
      </c>
      <c r="AC4645" t="s">
        <v>61</v>
      </c>
      <c r="AD4645" t="s">
        <v>83</v>
      </c>
      <c r="AE4645">
        <f t="shared" si="72"/>
        <v>1</v>
      </c>
      <c r="AF4645">
        <v>1</v>
      </c>
      <c r="AG4645" t="str">
        <f>IF(Table2[[#This Row],[Avg Monthly GB Download]] &lt; 5, "Less than 5 GB", IF(Table2[[#This Row],[Avg Monthly GB Download]] &lt;= 10, "Between 5 and 10 GB", "10 or more GB"))</f>
        <v>Less than 5 GB</v>
      </c>
    </row>
    <row r="4646" spans="1:33" x14ac:dyDescent="0.3">
      <c r="A4646" t="s">
        <v>9406</v>
      </c>
      <c r="B4646" t="s">
        <v>21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21</v>
      </c>
      <c r="I4646" t="s">
        <v>18</v>
      </c>
      <c r="J4646">
        <v>19.7</v>
      </c>
      <c r="K4646">
        <v>5</v>
      </c>
      <c r="L4646">
        <v>10</v>
      </c>
      <c r="M4646" t="s">
        <v>21</v>
      </c>
      <c r="N4646">
        <v>0</v>
      </c>
      <c r="O4646" t="s">
        <v>56</v>
      </c>
      <c r="P4646" t="s">
        <v>9407</v>
      </c>
      <c r="Q4646" t="s">
        <v>20</v>
      </c>
      <c r="R4646">
        <v>72</v>
      </c>
      <c r="S4646" t="s">
        <v>17</v>
      </c>
      <c r="T4646" t="s">
        <v>21</v>
      </c>
      <c r="U4646" t="s">
        <v>17</v>
      </c>
      <c r="V4646" t="str">
        <f>IF(Table2[[#This Row],[Age]] &lt; 30, "Under 30", IF(Table2[[#This Row],[Age]] &lt; 65, "Other", "Senior"))</f>
        <v>Senior</v>
      </c>
      <c r="W4646">
        <v>0</v>
      </c>
      <c r="X4646" t="s">
        <v>17</v>
      </c>
      <c r="Y4646" t="s">
        <v>28</v>
      </c>
      <c r="Z4646" t="s">
        <v>34</v>
      </c>
      <c r="AA4646">
        <v>32</v>
      </c>
      <c r="AB4646">
        <v>137</v>
      </c>
      <c r="AC4646" t="s">
        <v>44</v>
      </c>
      <c r="AD4646" t="s">
        <v>97</v>
      </c>
      <c r="AE4646">
        <f t="shared" si="72"/>
        <v>1</v>
      </c>
      <c r="AF4646">
        <v>1</v>
      </c>
      <c r="AG4646" t="str">
        <f>IF(Table2[[#This Row],[Avg Monthly GB Download]] &lt; 5, "Less than 5 GB", IF(Table2[[#This Row],[Avg Monthly GB Download]] &lt;= 10, "Between 5 and 10 GB", "10 or more GB"))</f>
        <v>Between 5 and 10 GB</v>
      </c>
    </row>
    <row r="4647" spans="1:33" x14ac:dyDescent="0.3">
      <c r="A4647" t="s">
        <v>9408</v>
      </c>
      <c r="B4647" t="s">
        <v>21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21</v>
      </c>
      <c r="I4647" t="s">
        <v>18</v>
      </c>
      <c r="J4647">
        <v>8.6</v>
      </c>
      <c r="K4647">
        <v>4</v>
      </c>
      <c r="L4647">
        <v>5</v>
      </c>
      <c r="M4647" t="s">
        <v>21</v>
      </c>
      <c r="N4647">
        <v>0</v>
      </c>
      <c r="O4647" t="s">
        <v>68</v>
      </c>
      <c r="P4647" t="s">
        <v>9409</v>
      </c>
      <c r="Q4647" t="s">
        <v>20</v>
      </c>
      <c r="R4647">
        <v>36</v>
      </c>
      <c r="S4647" t="s">
        <v>17</v>
      </c>
      <c r="T4647" t="s">
        <v>17</v>
      </c>
      <c r="U4647" t="s">
        <v>17</v>
      </c>
      <c r="V4647" t="str">
        <f>IF(Table2[[#This Row],[Age]] &lt; 30, "Under 30", IF(Table2[[#This Row],[Age]] &lt; 65, "Other", "Senior"))</f>
        <v>Other</v>
      </c>
      <c r="W4647">
        <v>0</v>
      </c>
      <c r="X4647" t="s">
        <v>17</v>
      </c>
      <c r="Y4647" t="s">
        <v>28</v>
      </c>
      <c r="Z4647" t="s">
        <v>29</v>
      </c>
      <c r="AA4647">
        <v>26</v>
      </c>
      <c r="AB4647">
        <v>52</v>
      </c>
      <c r="AC4647" t="s">
        <v>44</v>
      </c>
      <c r="AD4647" t="s">
        <v>45</v>
      </c>
      <c r="AE4647">
        <f t="shared" si="72"/>
        <v>1</v>
      </c>
      <c r="AF4647">
        <v>1</v>
      </c>
      <c r="AG4647" t="str">
        <f>IF(Table2[[#This Row],[Avg Monthly GB Download]] &lt; 5, "Less than 5 GB", IF(Table2[[#This Row],[Avg Monthly GB Download]] &lt;= 10, "Between 5 and 10 GB", "10 or more GB"))</f>
        <v>Between 5 and 10 GB</v>
      </c>
    </row>
    <row r="4648" spans="1:33" x14ac:dyDescent="0.3">
      <c r="A4648" t="s">
        <v>9410</v>
      </c>
      <c r="B4648" t="s">
        <v>21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21</v>
      </c>
      <c r="I4648" t="s">
        <v>18</v>
      </c>
      <c r="J4648">
        <v>61.8</v>
      </c>
      <c r="K4648">
        <v>0</v>
      </c>
      <c r="L4648">
        <v>1</v>
      </c>
      <c r="M4648" t="s">
        <v>21</v>
      </c>
      <c r="N4648">
        <v>0</v>
      </c>
      <c r="O4648" t="s">
        <v>75</v>
      </c>
      <c r="P4648" t="s">
        <v>9411</v>
      </c>
      <c r="Q4648" t="s">
        <v>20</v>
      </c>
      <c r="R4648">
        <v>63</v>
      </c>
      <c r="S4648" t="s">
        <v>17</v>
      </c>
      <c r="T4648" t="s">
        <v>17</v>
      </c>
      <c r="U4648" t="s">
        <v>17</v>
      </c>
      <c r="V4648" t="str">
        <f>IF(Table2[[#This Row],[Age]] &lt; 30, "Under 30", IF(Table2[[#This Row],[Age]] &lt; 65, "Other", "Senior"))</f>
        <v>Other</v>
      </c>
      <c r="W4648">
        <v>0</v>
      </c>
      <c r="X4648" t="s">
        <v>17</v>
      </c>
      <c r="Y4648" t="s">
        <v>28</v>
      </c>
      <c r="Z4648" t="s">
        <v>34</v>
      </c>
      <c r="AA4648">
        <v>35</v>
      </c>
      <c r="AB4648">
        <v>823</v>
      </c>
      <c r="AC4648" t="s">
        <v>44</v>
      </c>
      <c r="AD4648" t="s">
        <v>95</v>
      </c>
      <c r="AE4648">
        <f t="shared" si="72"/>
        <v>1</v>
      </c>
      <c r="AF4648">
        <v>1</v>
      </c>
      <c r="AG4648" t="str">
        <f>IF(Table2[[#This Row],[Avg Monthly GB Download]] &lt; 5, "Less than 5 GB", IF(Table2[[#This Row],[Avg Monthly GB Download]] &lt;= 10, "Between 5 and 10 GB", "10 or more GB"))</f>
        <v>Less than 5 GB</v>
      </c>
    </row>
    <row r="4649" spans="1:33" x14ac:dyDescent="0.3">
      <c r="A4649" t="s">
        <v>9412</v>
      </c>
      <c r="B4649" t="s">
        <v>21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21</v>
      </c>
      <c r="I4649" t="s">
        <v>18</v>
      </c>
      <c r="J4649">
        <v>204.1</v>
      </c>
      <c r="K4649">
        <v>0</v>
      </c>
      <c r="L4649">
        <v>6</v>
      </c>
      <c r="M4649" t="s">
        <v>21</v>
      </c>
      <c r="N4649">
        <v>0</v>
      </c>
      <c r="O4649" t="s">
        <v>37</v>
      </c>
      <c r="P4649" t="s">
        <v>9413</v>
      </c>
      <c r="Q4649" t="s">
        <v>20</v>
      </c>
      <c r="R4649">
        <v>72</v>
      </c>
      <c r="S4649" t="s">
        <v>17</v>
      </c>
      <c r="T4649" t="s">
        <v>21</v>
      </c>
      <c r="U4649" t="s">
        <v>17</v>
      </c>
      <c r="V4649" t="str">
        <f>IF(Table2[[#This Row],[Age]] &lt; 30, "Under 30", IF(Table2[[#This Row],[Age]] &lt; 65, "Other", "Senior"))</f>
        <v>Senior</v>
      </c>
      <c r="W4649">
        <v>0</v>
      </c>
      <c r="X4649" t="s">
        <v>17</v>
      </c>
      <c r="Y4649" t="s">
        <v>28</v>
      </c>
      <c r="Z4649" t="s">
        <v>29</v>
      </c>
      <c r="AA4649">
        <v>63</v>
      </c>
      <c r="AB4649">
        <v>1627</v>
      </c>
      <c r="AC4649" t="s">
        <v>44</v>
      </c>
      <c r="AD4649" t="s">
        <v>88</v>
      </c>
      <c r="AE4649">
        <f t="shared" si="72"/>
        <v>1</v>
      </c>
      <c r="AF4649">
        <v>1</v>
      </c>
      <c r="AG4649" t="str">
        <f>IF(Table2[[#This Row],[Avg Monthly GB Download]] &lt; 5, "Less than 5 GB", IF(Table2[[#This Row],[Avg Monthly GB Download]] &lt;= 10, "Between 5 and 10 GB", "10 or more GB"))</f>
        <v>Between 5 and 10 GB</v>
      </c>
    </row>
    <row r="4650" spans="1:33" x14ac:dyDescent="0.3">
      <c r="A4650" t="s">
        <v>9414</v>
      </c>
      <c r="B4650" t="s">
        <v>21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21</v>
      </c>
      <c r="I4650" t="s">
        <v>18</v>
      </c>
      <c r="J4650">
        <v>107.1</v>
      </c>
      <c r="K4650">
        <v>1</v>
      </c>
      <c r="L4650">
        <v>12</v>
      </c>
      <c r="M4650" t="s">
        <v>17</v>
      </c>
      <c r="N4650">
        <v>78</v>
      </c>
      <c r="O4650" t="s">
        <v>19</v>
      </c>
      <c r="P4650" t="s">
        <v>9415</v>
      </c>
      <c r="Q4650" t="s">
        <v>22</v>
      </c>
      <c r="R4650">
        <v>60</v>
      </c>
      <c r="S4650" t="s">
        <v>17</v>
      </c>
      <c r="T4650" t="s">
        <v>17</v>
      </c>
      <c r="U4650" t="s">
        <v>17</v>
      </c>
      <c r="V4650" t="str">
        <f>IF(Table2[[#This Row],[Age]] &lt; 30, "Under 30", IF(Table2[[#This Row],[Age]] &lt; 65, "Other", "Senior"))</f>
        <v>Other</v>
      </c>
      <c r="W4650">
        <v>0</v>
      </c>
      <c r="X4650" t="s">
        <v>17</v>
      </c>
      <c r="Y4650" t="s">
        <v>94</v>
      </c>
      <c r="Z4650" t="s">
        <v>34</v>
      </c>
      <c r="AA4650">
        <v>60</v>
      </c>
      <c r="AB4650">
        <v>2530</v>
      </c>
      <c r="AC4650" t="s">
        <v>61</v>
      </c>
      <c r="AD4650" t="s">
        <v>101</v>
      </c>
      <c r="AE4650">
        <f t="shared" si="72"/>
        <v>1</v>
      </c>
      <c r="AF4650">
        <v>1</v>
      </c>
      <c r="AG4650" t="str">
        <f>IF(Table2[[#This Row],[Avg Monthly GB Download]] &lt; 5, "Less than 5 GB", IF(Table2[[#This Row],[Avg Monthly GB Download]] &lt;= 10, "Between 5 and 10 GB", "10 or more GB"))</f>
        <v>10 or more GB</v>
      </c>
    </row>
    <row r="4651" spans="1:33" x14ac:dyDescent="0.3">
      <c r="A4651" t="s">
        <v>9416</v>
      </c>
      <c r="B4651" t="s">
        <v>21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21</v>
      </c>
      <c r="I4651" t="s">
        <v>18</v>
      </c>
      <c r="J4651">
        <v>18.8</v>
      </c>
      <c r="K4651">
        <v>2</v>
      </c>
      <c r="L4651">
        <v>4</v>
      </c>
      <c r="M4651" t="s">
        <v>21</v>
      </c>
      <c r="N4651">
        <v>0</v>
      </c>
      <c r="O4651" t="s">
        <v>47</v>
      </c>
      <c r="P4651" t="s">
        <v>9417</v>
      </c>
      <c r="Q4651" t="s">
        <v>22</v>
      </c>
      <c r="R4651">
        <v>56</v>
      </c>
      <c r="S4651" t="s">
        <v>17</v>
      </c>
      <c r="T4651" t="s">
        <v>17</v>
      </c>
      <c r="U4651" t="s">
        <v>17</v>
      </c>
      <c r="V4651" t="str">
        <f>IF(Table2[[#This Row],[Age]] &lt; 30, "Under 30", IF(Table2[[#This Row],[Age]] &lt; 65, "Other", "Senior"))</f>
        <v>Other</v>
      </c>
      <c r="W4651">
        <v>0</v>
      </c>
      <c r="X4651" t="s">
        <v>17</v>
      </c>
      <c r="Y4651" t="s">
        <v>28</v>
      </c>
      <c r="Z4651" t="s">
        <v>34</v>
      </c>
      <c r="AA4651">
        <v>43</v>
      </c>
      <c r="AB4651">
        <v>430</v>
      </c>
      <c r="AC4651" t="s">
        <v>61</v>
      </c>
      <c r="AD4651" t="s">
        <v>62</v>
      </c>
      <c r="AE4651">
        <f t="shared" si="72"/>
        <v>1</v>
      </c>
      <c r="AF4651">
        <v>1</v>
      </c>
      <c r="AG4651" t="str">
        <f>IF(Table2[[#This Row],[Avg Monthly GB Download]] &lt; 5, "Less than 5 GB", IF(Table2[[#This Row],[Avg Monthly GB Download]] &lt;= 10, "Between 5 and 10 GB", "10 or more GB"))</f>
        <v>Less than 5 GB</v>
      </c>
    </row>
    <row r="4652" spans="1:33" x14ac:dyDescent="0.3">
      <c r="A4652" t="s">
        <v>9418</v>
      </c>
      <c r="B4652" t="s">
        <v>21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21</v>
      </c>
      <c r="I4652" t="s">
        <v>18</v>
      </c>
      <c r="J4652">
        <v>3.1</v>
      </c>
      <c r="K4652">
        <v>4</v>
      </c>
      <c r="L4652">
        <v>3</v>
      </c>
      <c r="M4652" t="s">
        <v>21</v>
      </c>
      <c r="N4652">
        <v>0</v>
      </c>
      <c r="O4652" t="s">
        <v>73</v>
      </c>
      <c r="P4652" t="s">
        <v>9419</v>
      </c>
      <c r="Q4652" t="s">
        <v>20</v>
      </c>
      <c r="R4652">
        <v>37</v>
      </c>
      <c r="S4652" t="s">
        <v>17</v>
      </c>
      <c r="T4652" t="s">
        <v>17</v>
      </c>
      <c r="U4652" t="s">
        <v>17</v>
      </c>
      <c r="V4652" t="str">
        <f>IF(Table2[[#This Row],[Age]] &lt; 30, "Under 30", IF(Table2[[#This Row],[Age]] &lt; 65, "Other", "Senior"))</f>
        <v>Other</v>
      </c>
      <c r="W4652">
        <v>0</v>
      </c>
      <c r="X4652" t="s">
        <v>17</v>
      </c>
      <c r="Y4652" t="s">
        <v>28</v>
      </c>
      <c r="Z4652" t="s">
        <v>34</v>
      </c>
      <c r="AA4652">
        <v>50</v>
      </c>
      <c r="AB4652">
        <v>102</v>
      </c>
      <c r="AC4652" t="s">
        <v>61</v>
      </c>
      <c r="AD4652" t="s">
        <v>104</v>
      </c>
      <c r="AE4652">
        <f t="shared" si="72"/>
        <v>1</v>
      </c>
      <c r="AF4652">
        <v>1</v>
      </c>
      <c r="AG4652" t="str">
        <f>IF(Table2[[#This Row],[Avg Monthly GB Download]] &lt; 5, "Less than 5 GB", IF(Table2[[#This Row],[Avg Monthly GB Download]] &lt;= 10, "Between 5 and 10 GB", "10 or more GB"))</f>
        <v>Less than 5 GB</v>
      </c>
    </row>
    <row r="4653" spans="1:33" x14ac:dyDescent="0.3">
      <c r="A4653" t="s">
        <v>9420</v>
      </c>
      <c r="B4653" t="s">
        <v>21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21</v>
      </c>
      <c r="I4653" t="s">
        <v>18</v>
      </c>
      <c r="J4653">
        <v>29</v>
      </c>
      <c r="K4653">
        <v>0</v>
      </c>
      <c r="L4653">
        <v>7</v>
      </c>
      <c r="M4653" t="s">
        <v>21</v>
      </c>
      <c r="N4653">
        <v>0</v>
      </c>
      <c r="O4653" t="s">
        <v>78</v>
      </c>
      <c r="P4653" t="s">
        <v>9421</v>
      </c>
      <c r="Q4653" t="s">
        <v>22</v>
      </c>
      <c r="R4653">
        <v>70</v>
      </c>
      <c r="S4653" t="s">
        <v>17</v>
      </c>
      <c r="T4653" t="s">
        <v>21</v>
      </c>
      <c r="U4653" t="s">
        <v>17</v>
      </c>
      <c r="V4653" t="str">
        <f>IF(Table2[[#This Row],[Age]] &lt; 30, "Under 30", IF(Table2[[#This Row],[Age]] &lt; 65, "Other", "Senior"))</f>
        <v>Senior</v>
      </c>
      <c r="W4653">
        <v>0</v>
      </c>
      <c r="X4653" t="s">
        <v>17</v>
      </c>
      <c r="Y4653" t="s">
        <v>28</v>
      </c>
      <c r="Z4653" t="s">
        <v>34</v>
      </c>
      <c r="AA4653">
        <v>55</v>
      </c>
      <c r="AB4653">
        <v>520</v>
      </c>
      <c r="AC4653" t="s">
        <v>61</v>
      </c>
      <c r="AD4653" t="s">
        <v>93</v>
      </c>
      <c r="AE4653">
        <f t="shared" si="72"/>
        <v>1</v>
      </c>
      <c r="AF4653">
        <v>1</v>
      </c>
      <c r="AG4653" t="str">
        <f>IF(Table2[[#This Row],[Avg Monthly GB Download]] &lt; 5, "Less than 5 GB", IF(Table2[[#This Row],[Avg Monthly GB Download]] &lt;= 10, "Between 5 and 10 GB", "10 or more GB"))</f>
        <v>Between 5 and 10 GB</v>
      </c>
    </row>
    <row r="4654" spans="1:33" x14ac:dyDescent="0.3">
      <c r="A4654" t="s">
        <v>9422</v>
      </c>
      <c r="B4654" t="s">
        <v>21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21</v>
      </c>
      <c r="I4654" t="s">
        <v>18</v>
      </c>
      <c r="J4654">
        <v>46.2</v>
      </c>
      <c r="K4654">
        <v>0</v>
      </c>
      <c r="L4654">
        <v>4</v>
      </c>
      <c r="M4654" t="s">
        <v>21</v>
      </c>
      <c r="N4654">
        <v>0</v>
      </c>
      <c r="O4654" t="s">
        <v>43</v>
      </c>
      <c r="P4654" t="s">
        <v>9423</v>
      </c>
      <c r="Q4654" t="s">
        <v>20</v>
      </c>
      <c r="R4654">
        <v>77</v>
      </c>
      <c r="S4654" t="s">
        <v>17</v>
      </c>
      <c r="T4654" t="s">
        <v>21</v>
      </c>
      <c r="U4654" t="s">
        <v>17</v>
      </c>
      <c r="V4654" t="str">
        <f>IF(Table2[[#This Row],[Age]] &lt; 30, "Under 30", IF(Table2[[#This Row],[Age]] &lt; 65, "Other", "Senior"))</f>
        <v>Senior</v>
      </c>
      <c r="W4654">
        <v>0</v>
      </c>
      <c r="X4654" t="s">
        <v>21</v>
      </c>
      <c r="Y4654" t="s">
        <v>28</v>
      </c>
      <c r="Z4654" t="s">
        <v>29</v>
      </c>
      <c r="AA4654">
        <v>53</v>
      </c>
      <c r="AB4654">
        <v>1471</v>
      </c>
      <c r="AC4654" t="s">
        <v>35</v>
      </c>
      <c r="AD4654" t="s">
        <v>100</v>
      </c>
      <c r="AE4654">
        <f t="shared" si="72"/>
        <v>1</v>
      </c>
      <c r="AF4654">
        <v>1</v>
      </c>
      <c r="AG4654" t="str">
        <f>IF(Table2[[#This Row],[Avg Monthly GB Download]] &lt; 5, "Less than 5 GB", IF(Table2[[#This Row],[Avg Monthly GB Download]] &lt;= 10, "Between 5 and 10 GB", "10 or more GB"))</f>
        <v>Less than 5 GB</v>
      </c>
    </row>
    <row r="4655" spans="1:33" x14ac:dyDescent="0.3">
      <c r="A4655" t="s">
        <v>9424</v>
      </c>
      <c r="B4655" t="s">
        <v>21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21</v>
      </c>
      <c r="I4655" t="s">
        <v>18</v>
      </c>
      <c r="J4655">
        <v>180.6</v>
      </c>
      <c r="K4655">
        <v>0</v>
      </c>
      <c r="L4655">
        <v>12</v>
      </c>
      <c r="M4655" t="s">
        <v>21</v>
      </c>
      <c r="N4655">
        <v>0</v>
      </c>
      <c r="O4655" t="s">
        <v>46</v>
      </c>
      <c r="P4655" t="s">
        <v>9425</v>
      </c>
      <c r="Q4655" t="s">
        <v>22</v>
      </c>
      <c r="R4655">
        <v>48</v>
      </c>
      <c r="S4655" t="s">
        <v>17</v>
      </c>
      <c r="T4655" t="s">
        <v>17</v>
      </c>
      <c r="U4655" t="s">
        <v>17</v>
      </c>
      <c r="V4655" t="str">
        <f>IF(Table2[[#This Row],[Age]] &lt; 30, "Under 30", IF(Table2[[#This Row],[Age]] &lt; 65, "Other", "Senior"))</f>
        <v>Other</v>
      </c>
      <c r="W4655">
        <v>0</v>
      </c>
      <c r="X4655" t="s">
        <v>21</v>
      </c>
      <c r="Y4655" t="s">
        <v>94</v>
      </c>
      <c r="Z4655" t="s">
        <v>34</v>
      </c>
      <c r="AA4655">
        <v>43</v>
      </c>
      <c r="AB4655">
        <v>3030</v>
      </c>
      <c r="AC4655" t="s">
        <v>86</v>
      </c>
      <c r="AD4655" t="s">
        <v>99</v>
      </c>
      <c r="AE4655">
        <f t="shared" si="72"/>
        <v>1</v>
      </c>
      <c r="AF4655">
        <v>1</v>
      </c>
      <c r="AG4655" t="str">
        <f>IF(Table2[[#This Row],[Avg Monthly GB Download]] &lt; 5, "Less than 5 GB", IF(Table2[[#This Row],[Avg Monthly GB Download]] &lt;= 10, "Between 5 and 10 GB", "10 or more GB"))</f>
        <v>10 or more GB</v>
      </c>
    </row>
    <row r="4656" spans="1:33" x14ac:dyDescent="0.3">
      <c r="A4656" t="s">
        <v>9426</v>
      </c>
      <c r="B4656" t="s">
        <v>21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21</v>
      </c>
      <c r="I4656" t="s">
        <v>18</v>
      </c>
      <c r="J4656">
        <v>92</v>
      </c>
      <c r="K4656">
        <v>3</v>
      </c>
      <c r="L4656">
        <v>4</v>
      </c>
      <c r="M4656" t="s">
        <v>21</v>
      </c>
      <c r="N4656">
        <v>0</v>
      </c>
      <c r="O4656" t="s">
        <v>80</v>
      </c>
      <c r="P4656" t="s">
        <v>9427</v>
      </c>
      <c r="Q4656" t="s">
        <v>22</v>
      </c>
      <c r="R4656">
        <v>56</v>
      </c>
      <c r="S4656" t="s">
        <v>17</v>
      </c>
      <c r="T4656" t="s">
        <v>17</v>
      </c>
      <c r="U4656" t="s">
        <v>17</v>
      </c>
      <c r="V4656" t="str">
        <f>IF(Table2[[#This Row],[Age]] &lt; 30, "Under 30", IF(Table2[[#This Row],[Age]] &lt; 65, "Other", "Senior"))</f>
        <v>Other</v>
      </c>
      <c r="W4656">
        <v>0</v>
      </c>
      <c r="X4656" t="s">
        <v>21</v>
      </c>
      <c r="Y4656" t="s">
        <v>28</v>
      </c>
      <c r="Z4656" t="s">
        <v>29</v>
      </c>
      <c r="AA4656">
        <v>53</v>
      </c>
      <c r="AB4656">
        <v>1072</v>
      </c>
      <c r="AC4656" t="s">
        <v>86</v>
      </c>
      <c r="AD4656" t="s">
        <v>87</v>
      </c>
      <c r="AE4656">
        <f t="shared" si="72"/>
        <v>1</v>
      </c>
      <c r="AF4656">
        <v>1</v>
      </c>
      <c r="AG4656" t="str">
        <f>IF(Table2[[#This Row],[Avg Monthly GB Download]] &lt; 5, "Less than 5 GB", IF(Table2[[#This Row],[Avg Monthly GB Download]] &lt;= 10, "Between 5 and 10 GB", "10 or more GB"))</f>
        <v>Less than 5 GB</v>
      </c>
    </row>
    <row r="4657" spans="1:33" x14ac:dyDescent="0.3">
      <c r="A4657" t="s">
        <v>9428</v>
      </c>
      <c r="B4657" t="s">
        <v>21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21</v>
      </c>
      <c r="I4657" t="s">
        <v>18</v>
      </c>
      <c r="J4657">
        <v>226.6</v>
      </c>
      <c r="K4657">
        <v>4</v>
      </c>
      <c r="L4657">
        <v>15</v>
      </c>
      <c r="M4657" t="s">
        <v>17</v>
      </c>
      <c r="N4657">
        <v>70</v>
      </c>
      <c r="O4657" t="s">
        <v>58</v>
      </c>
      <c r="P4657" t="s">
        <v>9429</v>
      </c>
      <c r="Q4657" t="s">
        <v>20</v>
      </c>
      <c r="R4657">
        <v>66</v>
      </c>
      <c r="S4657" t="s">
        <v>17</v>
      </c>
      <c r="T4657" t="s">
        <v>21</v>
      </c>
      <c r="U4657" t="s">
        <v>17</v>
      </c>
      <c r="V4657" t="str">
        <f>IF(Table2[[#This Row],[Age]] &lt; 30, "Under 30", IF(Table2[[#This Row],[Age]] &lt; 65, "Other", "Senior"))</f>
        <v>Senior</v>
      </c>
      <c r="W4657">
        <v>0</v>
      </c>
      <c r="X4657" t="s">
        <v>21</v>
      </c>
      <c r="Y4657" t="s">
        <v>28</v>
      </c>
      <c r="Z4657" t="s">
        <v>34</v>
      </c>
      <c r="AA4657">
        <v>62</v>
      </c>
      <c r="AB4657">
        <v>3528</v>
      </c>
      <c r="AC4657" t="s">
        <v>86</v>
      </c>
      <c r="AD4657" t="s">
        <v>87</v>
      </c>
      <c r="AE4657">
        <f t="shared" si="72"/>
        <v>1</v>
      </c>
      <c r="AF4657">
        <v>1</v>
      </c>
      <c r="AG4657" t="str">
        <f>IF(Table2[[#This Row],[Avg Monthly GB Download]] &lt; 5, "Less than 5 GB", IF(Table2[[#This Row],[Avg Monthly GB Download]] &lt;= 10, "Between 5 and 10 GB", "10 or more GB"))</f>
        <v>10 or more GB</v>
      </c>
    </row>
    <row r="4658" spans="1:33" x14ac:dyDescent="0.3">
      <c r="A4658" t="s">
        <v>9430</v>
      </c>
      <c r="B4658" t="s">
        <v>21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21</v>
      </c>
      <c r="I4658" t="s">
        <v>18</v>
      </c>
      <c r="J4658">
        <v>204.8</v>
      </c>
      <c r="K4658">
        <v>4</v>
      </c>
      <c r="L4658">
        <v>1</v>
      </c>
      <c r="M4658" t="s">
        <v>21</v>
      </c>
      <c r="N4658">
        <v>0</v>
      </c>
      <c r="O4658" t="s">
        <v>76</v>
      </c>
      <c r="P4658" t="s">
        <v>9431</v>
      </c>
      <c r="Q4658" t="s">
        <v>20</v>
      </c>
      <c r="R4658">
        <v>79</v>
      </c>
      <c r="S4658" t="s">
        <v>17</v>
      </c>
      <c r="T4658" t="s">
        <v>21</v>
      </c>
      <c r="U4658" t="s">
        <v>17</v>
      </c>
      <c r="V4658" t="str">
        <f>IF(Table2[[#This Row],[Age]] &lt; 30, "Under 30", IF(Table2[[#This Row],[Age]] &lt; 65, "Other", "Senior"))</f>
        <v>Senior</v>
      </c>
      <c r="W4658">
        <v>0</v>
      </c>
      <c r="X4658" t="s">
        <v>21</v>
      </c>
      <c r="Y4658" t="s">
        <v>49</v>
      </c>
      <c r="Z4658" t="s">
        <v>34</v>
      </c>
      <c r="AA4658">
        <v>36</v>
      </c>
      <c r="AB4658">
        <v>2323</v>
      </c>
      <c r="AC4658" t="s">
        <v>86</v>
      </c>
      <c r="AD4658" t="s">
        <v>87</v>
      </c>
      <c r="AE4658">
        <f t="shared" si="72"/>
        <v>1</v>
      </c>
      <c r="AF4658">
        <v>1</v>
      </c>
      <c r="AG4658" t="str">
        <f>IF(Table2[[#This Row],[Avg Monthly GB Download]] &lt; 5, "Less than 5 GB", IF(Table2[[#This Row],[Avg Monthly GB Download]] &lt;= 10, "Between 5 and 10 GB", "10 or more GB"))</f>
        <v>Less than 5 GB</v>
      </c>
    </row>
    <row r="4659" spans="1:33" x14ac:dyDescent="0.3">
      <c r="A4659" t="s">
        <v>9432</v>
      </c>
      <c r="B4659" t="s">
        <v>21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21</v>
      </c>
      <c r="I4659" t="s">
        <v>18</v>
      </c>
      <c r="J4659">
        <v>33.4</v>
      </c>
      <c r="K4659">
        <v>5</v>
      </c>
      <c r="L4659">
        <v>7</v>
      </c>
      <c r="M4659" t="s">
        <v>21</v>
      </c>
      <c r="N4659">
        <v>0</v>
      </c>
      <c r="O4659" t="s">
        <v>70</v>
      </c>
      <c r="P4659" t="s">
        <v>9433</v>
      </c>
      <c r="Q4659" t="s">
        <v>22</v>
      </c>
      <c r="R4659">
        <v>68</v>
      </c>
      <c r="S4659" t="s">
        <v>17</v>
      </c>
      <c r="T4659" t="s">
        <v>21</v>
      </c>
      <c r="U4659" t="s">
        <v>17</v>
      </c>
      <c r="V4659" t="str">
        <f>IF(Table2[[#This Row],[Age]] &lt; 30, "Under 30", IF(Table2[[#This Row],[Age]] &lt; 65, "Other", "Senior"))</f>
        <v>Senior</v>
      </c>
      <c r="W4659">
        <v>0</v>
      </c>
      <c r="X4659" t="s">
        <v>17</v>
      </c>
      <c r="Y4659" t="s">
        <v>28</v>
      </c>
      <c r="Z4659" t="s">
        <v>34</v>
      </c>
      <c r="AA4659">
        <v>27</v>
      </c>
      <c r="AB4659">
        <v>609</v>
      </c>
      <c r="AC4659" t="s">
        <v>86</v>
      </c>
      <c r="AD4659" t="s">
        <v>99</v>
      </c>
      <c r="AE4659">
        <f t="shared" si="72"/>
        <v>1</v>
      </c>
      <c r="AF4659">
        <v>1</v>
      </c>
      <c r="AG4659" t="str">
        <f>IF(Table2[[#This Row],[Avg Monthly GB Download]] &lt; 5, "Less than 5 GB", IF(Table2[[#This Row],[Avg Monthly GB Download]] &lt;= 10, "Between 5 and 10 GB", "10 or more GB"))</f>
        <v>Between 5 and 10 GB</v>
      </c>
    </row>
    <row r="4660" spans="1:33" x14ac:dyDescent="0.3">
      <c r="A4660" t="s">
        <v>9434</v>
      </c>
      <c r="B4660" t="s">
        <v>21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21</v>
      </c>
      <c r="I4660" t="s">
        <v>18</v>
      </c>
      <c r="J4660">
        <v>1.7</v>
      </c>
      <c r="K4660">
        <v>1</v>
      </c>
      <c r="L4660">
        <v>7</v>
      </c>
      <c r="M4660" t="s">
        <v>21</v>
      </c>
      <c r="N4660">
        <v>0</v>
      </c>
      <c r="O4660" t="s">
        <v>72</v>
      </c>
      <c r="P4660" t="s">
        <v>9435</v>
      </c>
      <c r="Q4660" t="s">
        <v>20</v>
      </c>
      <c r="R4660">
        <v>67</v>
      </c>
      <c r="S4660" t="s">
        <v>17</v>
      </c>
      <c r="T4660" t="s">
        <v>21</v>
      </c>
      <c r="U4660" t="s">
        <v>17</v>
      </c>
      <c r="V4660" t="str">
        <f>IF(Table2[[#This Row],[Age]] &lt; 30, "Under 30", IF(Table2[[#This Row],[Age]] &lt; 65, "Other", "Senior"))</f>
        <v>Senior</v>
      </c>
      <c r="W4660">
        <v>0</v>
      </c>
      <c r="X4660" t="s">
        <v>17</v>
      </c>
      <c r="Y4660" t="s">
        <v>28</v>
      </c>
      <c r="Z4660" t="s">
        <v>91</v>
      </c>
      <c r="AA4660">
        <v>16</v>
      </c>
      <c r="AB4660">
        <v>16</v>
      </c>
      <c r="AC4660" t="s">
        <v>86</v>
      </c>
      <c r="AD4660" t="s">
        <v>99</v>
      </c>
      <c r="AE4660">
        <f t="shared" si="72"/>
        <v>1</v>
      </c>
      <c r="AF4660">
        <v>1</v>
      </c>
      <c r="AG4660" t="str">
        <f>IF(Table2[[#This Row],[Avg Monthly GB Download]] &lt; 5, "Less than 5 GB", IF(Table2[[#This Row],[Avg Monthly GB Download]] &lt;= 10, "Between 5 and 10 GB", "10 or more GB"))</f>
        <v>Between 5 and 10 GB</v>
      </c>
    </row>
    <row r="4661" spans="1:33" x14ac:dyDescent="0.3">
      <c r="A4661" t="s">
        <v>9436</v>
      </c>
      <c r="B4661" t="s">
        <v>21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21</v>
      </c>
      <c r="I4661" t="s">
        <v>18</v>
      </c>
      <c r="J4661">
        <v>58.3</v>
      </c>
      <c r="K4661">
        <v>0</v>
      </c>
      <c r="L4661">
        <v>7</v>
      </c>
      <c r="M4661" t="s">
        <v>21</v>
      </c>
      <c r="N4661">
        <v>0</v>
      </c>
      <c r="O4661" t="s">
        <v>73</v>
      </c>
      <c r="P4661" t="s">
        <v>9437</v>
      </c>
      <c r="Q4661" t="s">
        <v>22</v>
      </c>
      <c r="R4661">
        <v>45</v>
      </c>
      <c r="S4661" t="s">
        <v>17</v>
      </c>
      <c r="T4661" t="s">
        <v>17</v>
      </c>
      <c r="U4661" t="s">
        <v>17</v>
      </c>
      <c r="V4661" t="str">
        <f>IF(Table2[[#This Row],[Age]] &lt; 30, "Under 30", IF(Table2[[#This Row],[Age]] &lt; 65, "Other", "Senior"))</f>
        <v>Other</v>
      </c>
      <c r="W4661">
        <v>0</v>
      </c>
      <c r="X4661" t="s">
        <v>17</v>
      </c>
      <c r="Y4661" t="s">
        <v>28</v>
      </c>
      <c r="Z4661" t="s">
        <v>34</v>
      </c>
      <c r="AA4661">
        <v>39</v>
      </c>
      <c r="AB4661">
        <v>1392</v>
      </c>
      <c r="AC4661" t="s">
        <v>86</v>
      </c>
      <c r="AD4661" t="s">
        <v>99</v>
      </c>
      <c r="AE4661">
        <f t="shared" si="72"/>
        <v>1</v>
      </c>
      <c r="AF4661">
        <v>1</v>
      </c>
      <c r="AG4661" t="str">
        <f>IF(Table2[[#This Row],[Avg Monthly GB Download]] &lt; 5, "Less than 5 GB", IF(Table2[[#This Row],[Avg Monthly GB Download]] &lt;= 10, "Between 5 and 10 GB", "10 or more GB"))</f>
        <v>Between 5 and 10 GB</v>
      </c>
    </row>
    <row r="4662" spans="1:33" x14ac:dyDescent="0.3">
      <c r="A4662" t="s">
        <v>9438</v>
      </c>
      <c r="B4662" t="s">
        <v>21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17</v>
      </c>
      <c r="I4662" t="s">
        <v>84</v>
      </c>
      <c r="J4662">
        <v>0</v>
      </c>
      <c r="K4662">
        <v>2</v>
      </c>
      <c r="L4662">
        <v>0</v>
      </c>
      <c r="M4662" t="s">
        <v>17</v>
      </c>
      <c r="N4662">
        <v>0</v>
      </c>
      <c r="O4662" t="s">
        <v>41</v>
      </c>
      <c r="P4662" t="s">
        <v>9439</v>
      </c>
      <c r="Q4662" t="s">
        <v>22</v>
      </c>
      <c r="R4662">
        <v>44</v>
      </c>
      <c r="S4662" t="s">
        <v>17</v>
      </c>
      <c r="T4662" t="s">
        <v>17</v>
      </c>
      <c r="U4662" t="s">
        <v>17</v>
      </c>
      <c r="V4662" t="str">
        <f>IF(Table2[[#This Row],[Age]] &lt; 30, "Under 30", IF(Table2[[#This Row],[Age]] &lt; 65, "Other", "Senior"))</f>
        <v>Other</v>
      </c>
      <c r="W4662">
        <v>0</v>
      </c>
      <c r="X4662" t="s">
        <v>17</v>
      </c>
      <c r="Y4662" t="s">
        <v>28</v>
      </c>
      <c r="Z4662" t="s">
        <v>91</v>
      </c>
      <c r="AA4662">
        <v>9</v>
      </c>
      <c r="AB4662">
        <v>9</v>
      </c>
      <c r="AC4662" t="s">
        <v>86</v>
      </c>
      <c r="AD4662" t="s">
        <v>87</v>
      </c>
      <c r="AE4662">
        <f t="shared" si="72"/>
        <v>1</v>
      </c>
      <c r="AF4662">
        <v>1</v>
      </c>
      <c r="AG4662" t="str">
        <f>IF(Table2[[#This Row],[Avg Monthly GB Download]] &lt; 5, "Less than 5 GB", IF(Table2[[#This Row],[Avg Monthly GB Download]] &lt;= 10, "Between 5 and 10 GB", "10 or more GB"))</f>
        <v>Less than 5 GB</v>
      </c>
    </row>
    <row r="4663" spans="1:33" x14ac:dyDescent="0.3">
      <c r="A4663" t="s">
        <v>9440</v>
      </c>
      <c r="B4663" t="s">
        <v>21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21</v>
      </c>
      <c r="I4663" t="s">
        <v>18</v>
      </c>
      <c r="J4663">
        <v>2.1</v>
      </c>
      <c r="K4663">
        <v>1</v>
      </c>
      <c r="L4663">
        <v>4</v>
      </c>
      <c r="M4663" t="s">
        <v>21</v>
      </c>
      <c r="N4663">
        <v>0</v>
      </c>
      <c r="O4663" t="s">
        <v>66</v>
      </c>
      <c r="P4663" t="s">
        <v>9441</v>
      </c>
      <c r="Q4663" t="s">
        <v>22</v>
      </c>
      <c r="R4663">
        <v>54</v>
      </c>
      <c r="S4663" t="s">
        <v>17</v>
      </c>
      <c r="T4663" t="s">
        <v>17</v>
      </c>
      <c r="U4663" t="s">
        <v>17</v>
      </c>
      <c r="V4663" t="str">
        <f>IF(Table2[[#This Row],[Age]] &lt; 30, "Under 30", IF(Table2[[#This Row],[Age]] &lt; 65, "Other", "Senior"))</f>
        <v>Other</v>
      </c>
      <c r="W4663">
        <v>0</v>
      </c>
      <c r="X4663" t="s">
        <v>17</v>
      </c>
      <c r="Y4663" t="s">
        <v>28</v>
      </c>
      <c r="Z4663" t="s">
        <v>34</v>
      </c>
      <c r="AA4663">
        <v>36</v>
      </c>
      <c r="AB4663">
        <v>36</v>
      </c>
      <c r="AC4663" t="s">
        <v>35</v>
      </c>
      <c r="AD4663" t="s">
        <v>105</v>
      </c>
      <c r="AE4663">
        <f t="shared" si="72"/>
        <v>1</v>
      </c>
      <c r="AF4663">
        <v>1</v>
      </c>
      <c r="AG4663" t="str">
        <f>IF(Table2[[#This Row],[Avg Monthly GB Download]] &lt; 5, "Less than 5 GB", IF(Table2[[#This Row],[Avg Monthly GB Download]] &lt;= 10, "Between 5 and 10 GB", "10 or more GB"))</f>
        <v>Less than 5 GB</v>
      </c>
    </row>
    <row r="4664" spans="1:33" x14ac:dyDescent="0.3">
      <c r="A4664" t="s">
        <v>9442</v>
      </c>
      <c r="B4664" t="s">
        <v>21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21</v>
      </c>
      <c r="I4664" t="s">
        <v>18</v>
      </c>
      <c r="J4664">
        <v>2.8</v>
      </c>
      <c r="K4664">
        <v>4</v>
      </c>
      <c r="L4664">
        <v>6</v>
      </c>
      <c r="M4664" t="s">
        <v>17</v>
      </c>
      <c r="N4664">
        <v>5</v>
      </c>
      <c r="O4664" t="s">
        <v>68</v>
      </c>
      <c r="P4664" t="s">
        <v>9443</v>
      </c>
      <c r="Q4664" t="s">
        <v>22</v>
      </c>
      <c r="R4664">
        <v>62</v>
      </c>
      <c r="S4664" t="s">
        <v>17</v>
      </c>
      <c r="T4664" t="s">
        <v>17</v>
      </c>
      <c r="U4664" t="s">
        <v>17</v>
      </c>
      <c r="V4664" t="str">
        <f>IF(Table2[[#This Row],[Age]] &lt; 30, "Under 30", IF(Table2[[#This Row],[Age]] &lt; 65, "Other", "Senior"))</f>
        <v>Other</v>
      </c>
      <c r="W4664">
        <v>0</v>
      </c>
      <c r="X4664" t="s">
        <v>21</v>
      </c>
      <c r="Y4664" t="s">
        <v>28</v>
      </c>
      <c r="Z4664" t="s">
        <v>91</v>
      </c>
      <c r="AA4664">
        <v>40</v>
      </c>
      <c r="AB4664">
        <v>40</v>
      </c>
      <c r="AC4664" t="s">
        <v>35</v>
      </c>
      <c r="AD4664" t="s">
        <v>36</v>
      </c>
      <c r="AE4664">
        <f t="shared" si="72"/>
        <v>1</v>
      </c>
      <c r="AF4664">
        <v>1</v>
      </c>
      <c r="AG4664" t="str">
        <f>IF(Table2[[#This Row],[Avg Monthly GB Download]] &lt; 5, "Less than 5 GB", IF(Table2[[#This Row],[Avg Monthly GB Download]] &lt;= 10, "Between 5 and 10 GB", "10 or more GB"))</f>
        <v>Between 5 and 10 GB</v>
      </c>
    </row>
    <row r="4665" spans="1:33" x14ac:dyDescent="0.3">
      <c r="A4665" t="s">
        <v>9444</v>
      </c>
      <c r="B4665" t="s">
        <v>21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21</v>
      </c>
      <c r="I4665" t="s">
        <v>18</v>
      </c>
      <c r="J4665">
        <v>172</v>
      </c>
      <c r="K4665">
        <v>3</v>
      </c>
      <c r="L4665">
        <v>2</v>
      </c>
      <c r="M4665" t="s">
        <v>21</v>
      </c>
      <c r="N4665">
        <v>0</v>
      </c>
      <c r="O4665" t="s">
        <v>80</v>
      </c>
      <c r="P4665" t="s">
        <v>9445</v>
      </c>
      <c r="Q4665" t="s">
        <v>22</v>
      </c>
      <c r="R4665">
        <v>41</v>
      </c>
      <c r="S4665" t="s">
        <v>17</v>
      </c>
      <c r="T4665" t="s">
        <v>17</v>
      </c>
      <c r="U4665" t="s">
        <v>17</v>
      </c>
      <c r="V4665" t="str">
        <f>IF(Table2[[#This Row],[Age]] &lt; 30, "Under 30", IF(Table2[[#This Row],[Age]] &lt; 65, "Other", "Senior"))</f>
        <v>Other</v>
      </c>
      <c r="W4665">
        <v>0</v>
      </c>
      <c r="X4665" t="s">
        <v>21</v>
      </c>
      <c r="Y4665" t="s">
        <v>94</v>
      </c>
      <c r="Z4665" t="s">
        <v>29</v>
      </c>
      <c r="AA4665">
        <v>52</v>
      </c>
      <c r="AB4665">
        <v>2080</v>
      </c>
      <c r="AC4665" t="s">
        <v>35</v>
      </c>
      <c r="AD4665" t="s">
        <v>36</v>
      </c>
      <c r="AE4665">
        <f t="shared" si="72"/>
        <v>1</v>
      </c>
      <c r="AF4665">
        <v>1</v>
      </c>
      <c r="AG4665" t="str">
        <f>IF(Table2[[#This Row],[Avg Monthly GB Download]] &lt; 5, "Less than 5 GB", IF(Table2[[#This Row],[Avg Monthly GB Download]] &lt;= 10, "Between 5 and 10 GB", "10 or more GB"))</f>
        <v>Less than 5 GB</v>
      </c>
    </row>
    <row r="4666" spans="1:33" x14ac:dyDescent="0.3">
      <c r="A4666" t="s">
        <v>9446</v>
      </c>
      <c r="B4666" t="s">
        <v>21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21</v>
      </c>
      <c r="I4666" t="s">
        <v>18</v>
      </c>
      <c r="J4666">
        <v>16.3</v>
      </c>
      <c r="K4666">
        <v>4</v>
      </c>
      <c r="L4666">
        <v>2</v>
      </c>
      <c r="M4666" t="s">
        <v>21</v>
      </c>
      <c r="N4666">
        <v>0</v>
      </c>
      <c r="O4666" t="s">
        <v>56</v>
      </c>
      <c r="P4666" t="s">
        <v>9447</v>
      </c>
      <c r="Q4666" t="s">
        <v>22</v>
      </c>
      <c r="R4666">
        <v>46</v>
      </c>
      <c r="S4666" t="s">
        <v>17</v>
      </c>
      <c r="T4666" t="s">
        <v>17</v>
      </c>
      <c r="U4666" t="s">
        <v>17</v>
      </c>
      <c r="V4666" t="str">
        <f>IF(Table2[[#This Row],[Age]] &lt; 30, "Under 30", IF(Table2[[#This Row],[Age]] &lt; 65, "Other", "Senior"))</f>
        <v>Other</v>
      </c>
      <c r="W4666">
        <v>0</v>
      </c>
      <c r="X4666" t="s">
        <v>21</v>
      </c>
      <c r="Y4666" t="s">
        <v>28</v>
      </c>
      <c r="Z4666" t="s">
        <v>91</v>
      </c>
      <c r="AA4666">
        <v>53</v>
      </c>
      <c r="AB4666">
        <v>277</v>
      </c>
      <c r="AC4666" t="s">
        <v>35</v>
      </c>
      <c r="AD4666" t="s">
        <v>36</v>
      </c>
      <c r="AE4666">
        <f t="shared" si="72"/>
        <v>1</v>
      </c>
      <c r="AF4666">
        <v>1</v>
      </c>
      <c r="AG4666" t="str">
        <f>IF(Table2[[#This Row],[Avg Monthly GB Download]] &lt; 5, "Less than 5 GB", IF(Table2[[#This Row],[Avg Monthly GB Download]] &lt;= 10, "Between 5 and 10 GB", "10 or more GB"))</f>
        <v>Less than 5 GB</v>
      </c>
    </row>
    <row r="4667" spans="1:33" x14ac:dyDescent="0.3">
      <c r="A4667" t="s">
        <v>9448</v>
      </c>
      <c r="B4667" t="s">
        <v>21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21</v>
      </c>
      <c r="I4667" t="s">
        <v>18</v>
      </c>
      <c r="J4667">
        <v>80</v>
      </c>
      <c r="K4667">
        <v>0</v>
      </c>
      <c r="L4667">
        <v>1</v>
      </c>
      <c r="M4667" t="s">
        <v>21</v>
      </c>
      <c r="N4667">
        <v>0</v>
      </c>
      <c r="O4667" t="s">
        <v>55</v>
      </c>
      <c r="P4667" t="s">
        <v>9449</v>
      </c>
      <c r="Q4667" t="s">
        <v>22</v>
      </c>
      <c r="R4667">
        <v>72</v>
      </c>
      <c r="S4667" t="s">
        <v>17</v>
      </c>
      <c r="T4667" t="s">
        <v>21</v>
      </c>
      <c r="U4667" t="s">
        <v>17</v>
      </c>
      <c r="V4667" t="str">
        <f>IF(Table2[[#This Row],[Age]] &lt; 30, "Under 30", IF(Table2[[#This Row],[Age]] &lt; 65, "Other", "Senior"))</f>
        <v>Senior</v>
      </c>
      <c r="W4667">
        <v>0</v>
      </c>
      <c r="X4667" t="s">
        <v>17</v>
      </c>
      <c r="Y4667" t="s">
        <v>28</v>
      </c>
      <c r="Z4667" t="s">
        <v>34</v>
      </c>
      <c r="AA4667">
        <v>26</v>
      </c>
      <c r="AB4667">
        <v>636</v>
      </c>
      <c r="AC4667" t="s">
        <v>52</v>
      </c>
      <c r="AD4667" t="s">
        <v>92</v>
      </c>
      <c r="AE4667">
        <f t="shared" si="72"/>
        <v>1</v>
      </c>
      <c r="AF4667">
        <v>1</v>
      </c>
      <c r="AG4667" t="str">
        <f>IF(Table2[[#This Row],[Avg Monthly GB Download]] &lt; 5, "Less than 5 GB", IF(Table2[[#This Row],[Avg Monthly GB Download]] &lt;= 10, "Between 5 and 10 GB", "10 or more GB"))</f>
        <v>Less than 5 GB</v>
      </c>
    </row>
    <row r="4668" spans="1:33" x14ac:dyDescent="0.3">
      <c r="A4668" t="s">
        <v>9450</v>
      </c>
      <c r="B4668" t="s">
        <v>21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21</v>
      </c>
      <c r="I4668" t="s">
        <v>18</v>
      </c>
      <c r="J4668">
        <v>7.2</v>
      </c>
      <c r="K4668">
        <v>5</v>
      </c>
      <c r="L4668">
        <v>15</v>
      </c>
      <c r="M4668" t="s">
        <v>21</v>
      </c>
      <c r="N4668">
        <v>0</v>
      </c>
      <c r="O4668" t="s">
        <v>73</v>
      </c>
      <c r="P4668" t="s">
        <v>9451</v>
      </c>
      <c r="Q4668" t="s">
        <v>22</v>
      </c>
      <c r="R4668">
        <v>33</v>
      </c>
      <c r="S4668" t="s">
        <v>17</v>
      </c>
      <c r="T4668" t="s">
        <v>17</v>
      </c>
      <c r="U4668" t="s">
        <v>17</v>
      </c>
      <c r="V4668" t="str">
        <f>IF(Table2[[#This Row],[Age]] &lt; 30, "Under 30", IF(Table2[[#This Row],[Age]] &lt; 65, "Other", "Senior"))</f>
        <v>Other</v>
      </c>
      <c r="W4668">
        <v>0</v>
      </c>
      <c r="X4668" t="s">
        <v>17</v>
      </c>
      <c r="Y4668" t="s">
        <v>28</v>
      </c>
      <c r="Z4668" t="s">
        <v>34</v>
      </c>
      <c r="AA4668">
        <v>45</v>
      </c>
      <c r="AB4668">
        <v>95</v>
      </c>
      <c r="AC4668" t="s">
        <v>35</v>
      </c>
      <c r="AD4668" t="s">
        <v>100</v>
      </c>
      <c r="AE4668">
        <f t="shared" si="72"/>
        <v>1</v>
      </c>
      <c r="AF4668">
        <v>1</v>
      </c>
      <c r="AG4668" t="str">
        <f>IF(Table2[[#This Row],[Avg Monthly GB Download]] &lt; 5, "Less than 5 GB", IF(Table2[[#This Row],[Avg Monthly GB Download]] &lt;= 10, "Between 5 and 10 GB", "10 or more GB"))</f>
        <v>10 or more GB</v>
      </c>
    </row>
    <row r="4669" spans="1:33" x14ac:dyDescent="0.3">
      <c r="A4669" t="s">
        <v>9452</v>
      </c>
      <c r="B4669" t="s">
        <v>21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21</v>
      </c>
      <c r="I4669" t="s">
        <v>18</v>
      </c>
      <c r="J4669">
        <v>11.5</v>
      </c>
      <c r="K4669">
        <v>4</v>
      </c>
      <c r="L4669">
        <v>9</v>
      </c>
      <c r="M4669" t="s">
        <v>21</v>
      </c>
      <c r="N4669">
        <v>0</v>
      </c>
      <c r="O4669" t="s">
        <v>65</v>
      </c>
      <c r="P4669" t="s">
        <v>9453</v>
      </c>
      <c r="Q4669" t="s">
        <v>22</v>
      </c>
      <c r="R4669">
        <v>46</v>
      </c>
      <c r="S4669" t="s">
        <v>17</v>
      </c>
      <c r="T4669" t="s">
        <v>17</v>
      </c>
      <c r="U4669" t="s">
        <v>17</v>
      </c>
      <c r="V4669" t="str">
        <f>IF(Table2[[#This Row],[Age]] &lt; 30, "Under 30", IF(Table2[[#This Row],[Age]] &lt; 65, "Other", "Senior"))</f>
        <v>Other</v>
      </c>
      <c r="W4669">
        <v>0</v>
      </c>
      <c r="X4669" t="s">
        <v>17</v>
      </c>
      <c r="Y4669" t="s">
        <v>28</v>
      </c>
      <c r="Z4669" t="s">
        <v>34</v>
      </c>
      <c r="AA4669">
        <v>22</v>
      </c>
      <c r="AB4669">
        <v>95</v>
      </c>
      <c r="AC4669" t="s">
        <v>52</v>
      </c>
      <c r="AD4669" t="s">
        <v>96</v>
      </c>
      <c r="AE4669">
        <f t="shared" si="72"/>
        <v>1</v>
      </c>
      <c r="AF4669">
        <v>1</v>
      </c>
      <c r="AG4669" t="str">
        <f>IF(Table2[[#This Row],[Avg Monthly GB Download]] &lt; 5, "Less than 5 GB", IF(Table2[[#This Row],[Avg Monthly GB Download]] &lt;= 10, "Between 5 and 10 GB", "10 or more GB"))</f>
        <v>Between 5 and 10 GB</v>
      </c>
    </row>
    <row r="4670" spans="1:33" x14ac:dyDescent="0.3">
      <c r="A4670" t="s">
        <v>9454</v>
      </c>
      <c r="B4670" t="s">
        <v>21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17</v>
      </c>
      <c r="I4670" t="s">
        <v>84</v>
      </c>
      <c r="J4670">
        <v>0</v>
      </c>
      <c r="K4670">
        <v>4</v>
      </c>
      <c r="L4670">
        <v>0</v>
      </c>
      <c r="M4670" t="s">
        <v>17</v>
      </c>
      <c r="N4670">
        <v>0</v>
      </c>
      <c r="O4670" t="s">
        <v>67</v>
      </c>
      <c r="P4670" t="s">
        <v>9455</v>
      </c>
      <c r="Q4670" t="s">
        <v>22</v>
      </c>
      <c r="R4670">
        <v>45</v>
      </c>
      <c r="S4670" t="s">
        <v>17</v>
      </c>
      <c r="T4670" t="s">
        <v>17</v>
      </c>
      <c r="U4670" t="s">
        <v>17</v>
      </c>
      <c r="V4670" t="str">
        <f>IF(Table2[[#This Row],[Age]] &lt; 30, "Under 30", IF(Table2[[#This Row],[Age]] &lt; 65, "Other", "Senior"))</f>
        <v>Other</v>
      </c>
      <c r="W4670">
        <v>0</v>
      </c>
      <c r="X4670" t="s">
        <v>17</v>
      </c>
      <c r="Y4670" t="s">
        <v>28</v>
      </c>
      <c r="Z4670" t="s">
        <v>29</v>
      </c>
      <c r="AA4670">
        <v>15</v>
      </c>
      <c r="AB4670">
        <v>154</v>
      </c>
      <c r="AC4670" t="s">
        <v>52</v>
      </c>
      <c r="AD4670" t="s">
        <v>53</v>
      </c>
      <c r="AE4670">
        <f t="shared" si="72"/>
        <v>1</v>
      </c>
      <c r="AF4670">
        <v>1</v>
      </c>
      <c r="AG4670" t="str">
        <f>IF(Table2[[#This Row],[Avg Monthly GB Download]] &lt; 5, "Less than 5 GB", IF(Table2[[#This Row],[Avg Monthly GB Download]] &lt;= 10, "Between 5 and 10 GB", "10 or more GB"))</f>
        <v>Less than 5 GB</v>
      </c>
    </row>
    <row r="4671" spans="1:33" x14ac:dyDescent="0.3">
      <c r="A4671" t="s">
        <v>9456</v>
      </c>
      <c r="B4671" t="s">
        <v>21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17</v>
      </c>
      <c r="I4671" t="s">
        <v>84</v>
      </c>
      <c r="J4671">
        <v>0</v>
      </c>
      <c r="K4671">
        <v>5</v>
      </c>
      <c r="L4671">
        <v>30</v>
      </c>
      <c r="M4671" t="s">
        <v>17</v>
      </c>
      <c r="N4671">
        <v>19</v>
      </c>
      <c r="O4671" t="s">
        <v>51</v>
      </c>
      <c r="P4671" t="s">
        <v>9457</v>
      </c>
      <c r="Q4671" t="s">
        <v>20</v>
      </c>
      <c r="R4671">
        <v>22</v>
      </c>
      <c r="S4671" t="s">
        <v>21</v>
      </c>
      <c r="T4671" t="s">
        <v>17</v>
      </c>
      <c r="U4671" t="s">
        <v>17</v>
      </c>
      <c r="V4671" t="str">
        <f>IF(Table2[[#This Row],[Age]] &lt; 30, "Under 30", IF(Table2[[#This Row],[Age]] &lt; 65, "Other", "Senior"))</f>
        <v>Under 30</v>
      </c>
      <c r="W4671">
        <v>0</v>
      </c>
      <c r="X4671" t="s">
        <v>17</v>
      </c>
      <c r="Y4671" t="s">
        <v>28</v>
      </c>
      <c r="Z4671" t="s">
        <v>34</v>
      </c>
      <c r="AA4671">
        <v>41</v>
      </c>
      <c r="AB4671">
        <v>155</v>
      </c>
      <c r="AC4671" t="s">
        <v>52</v>
      </c>
      <c r="AD4671" t="s">
        <v>92</v>
      </c>
      <c r="AE4671">
        <f t="shared" si="72"/>
        <v>1</v>
      </c>
      <c r="AF4671">
        <v>1</v>
      </c>
      <c r="AG4671" t="str">
        <f>IF(Table2[[#This Row],[Avg Monthly GB Download]] &lt; 5, "Less than 5 GB", IF(Table2[[#This Row],[Avg Monthly GB Download]] &lt;= 10, "Between 5 and 10 GB", "10 or more GB"))</f>
        <v>10 or more GB</v>
      </c>
    </row>
    <row r="4672" spans="1:33" x14ac:dyDescent="0.3">
      <c r="A4672" t="s">
        <v>9458</v>
      </c>
      <c r="B4672" t="s">
        <v>21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21</v>
      </c>
      <c r="I4672" t="s">
        <v>18</v>
      </c>
      <c r="J4672">
        <v>4.2</v>
      </c>
      <c r="K4672">
        <v>1</v>
      </c>
      <c r="L4672">
        <v>21</v>
      </c>
      <c r="M4672" t="s">
        <v>21</v>
      </c>
      <c r="N4672">
        <v>0</v>
      </c>
      <c r="O4672" t="s">
        <v>79</v>
      </c>
      <c r="P4672" t="s">
        <v>9459</v>
      </c>
      <c r="Q4672" t="s">
        <v>22</v>
      </c>
      <c r="R4672">
        <v>28</v>
      </c>
      <c r="S4672" t="s">
        <v>21</v>
      </c>
      <c r="T4672" t="s">
        <v>17</v>
      </c>
      <c r="U4672" t="s">
        <v>17</v>
      </c>
      <c r="V4672" t="str">
        <f>IF(Table2[[#This Row],[Age]] &lt; 30, "Under 30", IF(Table2[[#This Row],[Age]] &lt; 65, "Other", "Senior"))</f>
        <v>Under 30</v>
      </c>
      <c r="W4672">
        <v>0</v>
      </c>
      <c r="X4672" t="s">
        <v>17</v>
      </c>
      <c r="Y4672" t="s">
        <v>28</v>
      </c>
      <c r="Z4672" t="s">
        <v>91</v>
      </c>
      <c r="AA4672">
        <v>26</v>
      </c>
      <c r="AB4672">
        <v>26</v>
      </c>
      <c r="AC4672" t="s">
        <v>52</v>
      </c>
      <c r="AD4672" t="s">
        <v>92</v>
      </c>
      <c r="AE4672">
        <f t="shared" si="72"/>
        <v>1</v>
      </c>
      <c r="AF4672">
        <v>1</v>
      </c>
      <c r="AG4672" t="str">
        <f>IF(Table2[[#This Row],[Avg Monthly GB Download]] &lt; 5, "Less than 5 GB", IF(Table2[[#This Row],[Avg Monthly GB Download]] &lt;= 10, "Between 5 and 10 GB", "10 or more GB"))</f>
        <v>10 or more GB</v>
      </c>
    </row>
    <row r="4673" spans="1:33" x14ac:dyDescent="0.3">
      <c r="A4673" t="s">
        <v>9460</v>
      </c>
      <c r="B4673" t="s">
        <v>21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21</v>
      </c>
      <c r="I4673" t="s">
        <v>18</v>
      </c>
      <c r="J4673">
        <v>5.4</v>
      </c>
      <c r="K4673">
        <v>5</v>
      </c>
      <c r="L4673">
        <v>4</v>
      </c>
      <c r="M4673" t="s">
        <v>21</v>
      </c>
      <c r="N4673">
        <v>0</v>
      </c>
      <c r="O4673" t="s">
        <v>77</v>
      </c>
      <c r="P4673" t="s">
        <v>9461</v>
      </c>
      <c r="Q4673" t="s">
        <v>22</v>
      </c>
      <c r="R4673">
        <v>60</v>
      </c>
      <c r="S4673" t="s">
        <v>17</v>
      </c>
      <c r="T4673" t="s">
        <v>17</v>
      </c>
      <c r="U4673" t="s">
        <v>17</v>
      </c>
      <c r="V4673" t="str">
        <f>IF(Table2[[#This Row],[Age]] &lt; 30, "Under 30", IF(Table2[[#This Row],[Age]] &lt; 65, "Other", "Senior"))</f>
        <v>Other</v>
      </c>
      <c r="W4673">
        <v>0</v>
      </c>
      <c r="X4673" t="s">
        <v>17</v>
      </c>
      <c r="Y4673" t="s">
        <v>28</v>
      </c>
      <c r="Z4673" t="s">
        <v>34</v>
      </c>
      <c r="AA4673">
        <v>47</v>
      </c>
      <c r="AB4673">
        <v>47</v>
      </c>
      <c r="AC4673" t="s">
        <v>52</v>
      </c>
      <c r="AD4673" t="s">
        <v>98</v>
      </c>
      <c r="AE4673">
        <f t="shared" si="72"/>
        <v>1</v>
      </c>
      <c r="AF4673">
        <v>1</v>
      </c>
      <c r="AG4673" t="str">
        <f>IF(Table2[[#This Row],[Avg Monthly GB Download]] &lt; 5, "Less than 5 GB", IF(Table2[[#This Row],[Avg Monthly GB Download]] &lt;= 10, "Between 5 and 10 GB", "10 or more GB"))</f>
        <v>Less than 5 GB</v>
      </c>
    </row>
    <row r="4674" spans="1:33" x14ac:dyDescent="0.3">
      <c r="A4674" t="s">
        <v>9462</v>
      </c>
      <c r="B4674" t="s">
        <v>21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21</v>
      </c>
      <c r="I4674" t="s">
        <v>18</v>
      </c>
      <c r="J4674">
        <v>6.2</v>
      </c>
      <c r="K4674">
        <v>2</v>
      </c>
      <c r="L4674">
        <v>5</v>
      </c>
      <c r="M4674" t="s">
        <v>21</v>
      </c>
      <c r="N4674">
        <v>0</v>
      </c>
      <c r="O4674" t="s">
        <v>63</v>
      </c>
      <c r="P4674" t="s">
        <v>9463</v>
      </c>
      <c r="Q4674" t="s">
        <v>22</v>
      </c>
      <c r="R4674">
        <v>60</v>
      </c>
      <c r="S4674" t="s">
        <v>17</v>
      </c>
      <c r="T4674" t="s">
        <v>17</v>
      </c>
      <c r="U4674" t="s">
        <v>17</v>
      </c>
      <c r="V4674" t="str">
        <f>IF(Table2[[#This Row],[Age]] &lt; 30, "Under 30", IF(Table2[[#This Row],[Age]] &lt; 65, "Other", "Senior"))</f>
        <v>Other</v>
      </c>
      <c r="W4674">
        <v>0</v>
      </c>
      <c r="X4674" t="s">
        <v>17</v>
      </c>
      <c r="Y4674" t="s">
        <v>28</v>
      </c>
      <c r="Z4674" t="s">
        <v>34</v>
      </c>
      <c r="AA4674">
        <v>24</v>
      </c>
      <c r="AB4674">
        <v>53</v>
      </c>
      <c r="AC4674" t="s">
        <v>52</v>
      </c>
      <c r="AD4674" t="s">
        <v>98</v>
      </c>
      <c r="AE4674">
        <f t="shared" ref="AE4674:AE4737" si="73">IF(B4674 = "yes", 1, IF(B4674 = "No", 0))</f>
        <v>1</v>
      </c>
      <c r="AF4674">
        <v>1</v>
      </c>
      <c r="AG4674" t="str">
        <f>IF(Table2[[#This Row],[Avg Monthly GB Download]] &lt; 5, "Less than 5 GB", IF(Table2[[#This Row],[Avg Monthly GB Download]] &lt;= 10, "Between 5 and 10 GB", "10 or more GB"))</f>
        <v>Between 5 and 10 GB</v>
      </c>
    </row>
    <row r="4675" spans="1:33" x14ac:dyDescent="0.3">
      <c r="A4675" t="s">
        <v>9464</v>
      </c>
      <c r="B4675" t="s">
        <v>21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21</v>
      </c>
      <c r="I4675" t="s">
        <v>18</v>
      </c>
      <c r="J4675">
        <v>12.1</v>
      </c>
      <c r="K4675">
        <v>0</v>
      </c>
      <c r="L4675">
        <v>25</v>
      </c>
      <c r="M4675" t="s">
        <v>21</v>
      </c>
      <c r="N4675">
        <v>0</v>
      </c>
      <c r="O4675" t="s">
        <v>58</v>
      </c>
      <c r="P4675" t="s">
        <v>9465</v>
      </c>
      <c r="Q4675" t="s">
        <v>20</v>
      </c>
      <c r="R4675">
        <v>28</v>
      </c>
      <c r="S4675" t="s">
        <v>21</v>
      </c>
      <c r="T4675" t="s">
        <v>17</v>
      </c>
      <c r="U4675" t="s">
        <v>17</v>
      </c>
      <c r="V4675" t="str">
        <f>IF(Table2[[#This Row],[Age]] &lt; 30, "Under 30", IF(Table2[[#This Row],[Age]] &lt; 65, "Other", "Senior"))</f>
        <v>Under 30</v>
      </c>
      <c r="W4675">
        <v>0</v>
      </c>
      <c r="X4675" t="s">
        <v>17</v>
      </c>
      <c r="Y4675" t="s">
        <v>28</v>
      </c>
      <c r="Z4675" t="s">
        <v>34</v>
      </c>
      <c r="AA4675">
        <v>50</v>
      </c>
      <c r="AB4675">
        <v>155</v>
      </c>
      <c r="AC4675" t="s">
        <v>52</v>
      </c>
      <c r="AD4675" t="s">
        <v>98</v>
      </c>
      <c r="AE4675">
        <f t="shared" si="73"/>
        <v>1</v>
      </c>
      <c r="AF4675">
        <v>1</v>
      </c>
      <c r="AG4675" t="str">
        <f>IF(Table2[[#This Row],[Avg Monthly GB Download]] &lt; 5, "Less than 5 GB", IF(Table2[[#This Row],[Avg Monthly GB Download]] &lt;= 10, "Between 5 and 10 GB", "10 or more GB"))</f>
        <v>10 or more GB</v>
      </c>
    </row>
    <row r="4676" spans="1:33" x14ac:dyDescent="0.3">
      <c r="A4676" t="s">
        <v>9466</v>
      </c>
      <c r="B4676" t="s">
        <v>21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21</v>
      </c>
      <c r="I4676" t="s">
        <v>18</v>
      </c>
      <c r="J4676">
        <v>132</v>
      </c>
      <c r="K4676">
        <v>3</v>
      </c>
      <c r="L4676">
        <v>1</v>
      </c>
      <c r="M4676" t="s">
        <v>21</v>
      </c>
      <c r="N4676">
        <v>0</v>
      </c>
      <c r="O4676" t="s">
        <v>79</v>
      </c>
      <c r="P4676" t="s">
        <v>9467</v>
      </c>
      <c r="Q4676" t="s">
        <v>22</v>
      </c>
      <c r="R4676">
        <v>41</v>
      </c>
      <c r="S4676" t="s">
        <v>17</v>
      </c>
      <c r="T4676" t="s">
        <v>17</v>
      </c>
      <c r="U4676" t="s">
        <v>17</v>
      </c>
      <c r="V4676" t="str">
        <f>IF(Table2[[#This Row],[Age]] &lt; 30, "Under 30", IF(Table2[[#This Row],[Age]] &lt; 65, "Other", "Senior"))</f>
        <v>Other</v>
      </c>
      <c r="W4676">
        <v>0</v>
      </c>
      <c r="X4676" t="s">
        <v>21</v>
      </c>
      <c r="Y4676" t="s">
        <v>94</v>
      </c>
      <c r="Z4676" t="s">
        <v>29</v>
      </c>
      <c r="AA4676">
        <v>28</v>
      </c>
      <c r="AB4676">
        <v>1223</v>
      </c>
      <c r="AC4676" t="s">
        <v>52</v>
      </c>
      <c r="AD4676" t="s">
        <v>96</v>
      </c>
      <c r="AE4676">
        <f t="shared" si="73"/>
        <v>1</v>
      </c>
      <c r="AF4676">
        <v>1</v>
      </c>
      <c r="AG4676" t="str">
        <f>IF(Table2[[#This Row],[Avg Monthly GB Download]] &lt; 5, "Less than 5 GB", IF(Table2[[#This Row],[Avg Monthly GB Download]] &lt;= 10, "Between 5 and 10 GB", "10 or more GB"))</f>
        <v>Less than 5 GB</v>
      </c>
    </row>
    <row r="4677" spans="1:33" x14ac:dyDescent="0.3">
      <c r="A4677" t="s">
        <v>9468</v>
      </c>
      <c r="B4677" t="s">
        <v>21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21</v>
      </c>
      <c r="I4677" t="s">
        <v>18</v>
      </c>
      <c r="J4677">
        <v>74.400000000000006</v>
      </c>
      <c r="K4677">
        <v>4</v>
      </c>
      <c r="L4677">
        <v>14</v>
      </c>
      <c r="M4677" t="s">
        <v>21</v>
      </c>
      <c r="N4677">
        <v>0</v>
      </c>
      <c r="O4677" t="s">
        <v>50</v>
      </c>
      <c r="P4677" t="s">
        <v>9469</v>
      </c>
      <c r="Q4677" t="s">
        <v>20</v>
      </c>
      <c r="R4677">
        <v>61</v>
      </c>
      <c r="S4677" t="s">
        <v>17</v>
      </c>
      <c r="T4677" t="s">
        <v>17</v>
      </c>
      <c r="U4677" t="s">
        <v>17</v>
      </c>
      <c r="V4677" t="str">
        <f>IF(Table2[[#This Row],[Age]] &lt; 30, "Under 30", IF(Table2[[#This Row],[Age]] &lt; 65, "Other", "Senior"))</f>
        <v>Other</v>
      </c>
      <c r="W4677">
        <v>0</v>
      </c>
      <c r="X4677" t="s">
        <v>21</v>
      </c>
      <c r="Y4677" t="s">
        <v>28</v>
      </c>
      <c r="Z4677" t="s">
        <v>29</v>
      </c>
      <c r="AA4677">
        <v>55</v>
      </c>
      <c r="AB4677">
        <v>1350</v>
      </c>
      <c r="AC4677" t="s">
        <v>52</v>
      </c>
      <c r="AD4677" t="s">
        <v>96</v>
      </c>
      <c r="AE4677">
        <f t="shared" si="73"/>
        <v>1</v>
      </c>
      <c r="AF4677">
        <v>1</v>
      </c>
      <c r="AG4677" t="str">
        <f>IF(Table2[[#This Row],[Avg Monthly GB Download]] &lt; 5, "Less than 5 GB", IF(Table2[[#This Row],[Avg Monthly GB Download]] &lt;= 10, "Between 5 and 10 GB", "10 or more GB"))</f>
        <v>10 or more GB</v>
      </c>
    </row>
    <row r="4678" spans="1:33" x14ac:dyDescent="0.3">
      <c r="A4678" t="s">
        <v>9470</v>
      </c>
      <c r="B4678" t="s">
        <v>21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21</v>
      </c>
      <c r="I4678" t="s">
        <v>18</v>
      </c>
      <c r="J4678">
        <v>79.8</v>
      </c>
      <c r="K4678">
        <v>0</v>
      </c>
      <c r="L4678">
        <v>1</v>
      </c>
      <c r="M4678" t="s">
        <v>17</v>
      </c>
      <c r="N4678">
        <v>12</v>
      </c>
      <c r="O4678" t="s">
        <v>77</v>
      </c>
      <c r="P4678" t="s">
        <v>9471</v>
      </c>
      <c r="Q4678" t="s">
        <v>22</v>
      </c>
      <c r="R4678">
        <v>62</v>
      </c>
      <c r="S4678" t="s">
        <v>17</v>
      </c>
      <c r="T4678" t="s">
        <v>17</v>
      </c>
      <c r="U4678" t="s">
        <v>17</v>
      </c>
      <c r="V4678" t="str">
        <f>IF(Table2[[#This Row],[Age]] &lt; 30, "Under 30", IF(Table2[[#This Row],[Age]] &lt; 65, "Other", "Senior"))</f>
        <v>Other</v>
      </c>
      <c r="W4678">
        <v>0</v>
      </c>
      <c r="X4678" t="s">
        <v>17</v>
      </c>
      <c r="Y4678" t="s">
        <v>28</v>
      </c>
      <c r="Z4678" t="s">
        <v>34</v>
      </c>
      <c r="AA4678">
        <v>49</v>
      </c>
      <c r="AB4678">
        <v>875</v>
      </c>
      <c r="AC4678" t="s">
        <v>52</v>
      </c>
      <c r="AD4678" t="s">
        <v>96</v>
      </c>
      <c r="AE4678">
        <f t="shared" si="73"/>
        <v>1</v>
      </c>
      <c r="AF4678">
        <v>1</v>
      </c>
      <c r="AG4678" t="str">
        <f>IF(Table2[[#This Row],[Avg Monthly GB Download]] &lt; 5, "Less than 5 GB", IF(Table2[[#This Row],[Avg Monthly GB Download]] &lt;= 10, "Between 5 and 10 GB", "10 or more GB"))</f>
        <v>Less than 5 GB</v>
      </c>
    </row>
    <row r="4679" spans="1:33" x14ac:dyDescent="0.3">
      <c r="A4679" t="s">
        <v>9472</v>
      </c>
      <c r="B4679" t="s">
        <v>21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21</v>
      </c>
      <c r="I4679" t="s">
        <v>18</v>
      </c>
      <c r="J4679">
        <v>3.6</v>
      </c>
      <c r="K4679">
        <v>2</v>
      </c>
      <c r="L4679">
        <v>2</v>
      </c>
      <c r="M4679" t="s">
        <v>21</v>
      </c>
      <c r="N4679">
        <v>0</v>
      </c>
      <c r="O4679" t="s">
        <v>27</v>
      </c>
      <c r="P4679" t="s">
        <v>9473</v>
      </c>
      <c r="Q4679" t="s">
        <v>20</v>
      </c>
      <c r="R4679">
        <v>40</v>
      </c>
      <c r="S4679" t="s">
        <v>17</v>
      </c>
      <c r="T4679" t="s">
        <v>17</v>
      </c>
      <c r="U4679" t="s">
        <v>17</v>
      </c>
      <c r="V4679" t="str">
        <f>IF(Table2[[#This Row],[Age]] &lt; 30, "Under 30", IF(Table2[[#This Row],[Age]] &lt; 65, "Other", "Senior"))</f>
        <v>Other</v>
      </c>
      <c r="W4679">
        <v>0</v>
      </c>
      <c r="X4679" t="s">
        <v>17</v>
      </c>
      <c r="Y4679" t="s">
        <v>28</v>
      </c>
      <c r="Z4679" t="s">
        <v>91</v>
      </c>
      <c r="AA4679">
        <v>32</v>
      </c>
      <c r="AB4679">
        <v>32</v>
      </c>
      <c r="AC4679" t="s">
        <v>52</v>
      </c>
      <c r="AD4679" t="s">
        <v>53</v>
      </c>
      <c r="AE4679">
        <f t="shared" si="73"/>
        <v>1</v>
      </c>
      <c r="AF4679">
        <v>1</v>
      </c>
      <c r="AG4679" t="str">
        <f>IF(Table2[[#This Row],[Avg Monthly GB Download]] &lt; 5, "Less than 5 GB", IF(Table2[[#This Row],[Avg Monthly GB Download]] &lt;= 10, "Between 5 and 10 GB", "10 or more GB"))</f>
        <v>Less than 5 GB</v>
      </c>
    </row>
    <row r="4680" spans="1:33" x14ac:dyDescent="0.3">
      <c r="A4680" t="s">
        <v>9474</v>
      </c>
      <c r="B4680" t="s">
        <v>21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21</v>
      </c>
      <c r="I4680" t="s">
        <v>18</v>
      </c>
      <c r="J4680">
        <v>225.7</v>
      </c>
      <c r="K4680">
        <v>1</v>
      </c>
      <c r="L4680">
        <v>8</v>
      </c>
      <c r="M4680" t="s">
        <v>21</v>
      </c>
      <c r="N4680">
        <v>0</v>
      </c>
      <c r="O4680" t="s">
        <v>77</v>
      </c>
      <c r="P4680" t="s">
        <v>9475</v>
      </c>
      <c r="Q4680" t="s">
        <v>20</v>
      </c>
      <c r="R4680">
        <v>70</v>
      </c>
      <c r="S4680" t="s">
        <v>17</v>
      </c>
      <c r="T4680" t="s">
        <v>21</v>
      </c>
      <c r="U4680" t="s">
        <v>17</v>
      </c>
      <c r="V4680" t="str">
        <f>IF(Table2[[#This Row],[Age]] &lt; 30, "Under 30", IF(Table2[[#This Row],[Age]] &lt; 65, "Other", "Senior"))</f>
        <v>Senior</v>
      </c>
      <c r="W4680">
        <v>0</v>
      </c>
      <c r="X4680" t="s">
        <v>21</v>
      </c>
      <c r="Y4680" t="s">
        <v>94</v>
      </c>
      <c r="Z4680" t="s">
        <v>34</v>
      </c>
      <c r="AA4680">
        <v>51</v>
      </c>
      <c r="AB4680">
        <v>3371</v>
      </c>
      <c r="AC4680" t="s">
        <v>52</v>
      </c>
      <c r="AD4680" t="s">
        <v>53</v>
      </c>
      <c r="AE4680">
        <f t="shared" si="73"/>
        <v>1</v>
      </c>
      <c r="AF4680">
        <v>1</v>
      </c>
      <c r="AG4680" t="str">
        <f>IF(Table2[[#This Row],[Avg Monthly GB Download]] &lt; 5, "Less than 5 GB", IF(Table2[[#This Row],[Avg Monthly GB Download]] &lt;= 10, "Between 5 and 10 GB", "10 or more GB"))</f>
        <v>Between 5 and 10 GB</v>
      </c>
    </row>
    <row r="4681" spans="1:33" x14ac:dyDescent="0.3">
      <c r="A4681" t="s">
        <v>9476</v>
      </c>
      <c r="B4681" t="s">
        <v>21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21</v>
      </c>
      <c r="I4681" t="s">
        <v>18</v>
      </c>
      <c r="J4681">
        <v>89.2</v>
      </c>
      <c r="K4681">
        <v>4</v>
      </c>
      <c r="L4681">
        <v>0</v>
      </c>
      <c r="M4681" t="s">
        <v>17</v>
      </c>
      <c r="N4681">
        <v>0</v>
      </c>
      <c r="O4681" t="s">
        <v>26</v>
      </c>
      <c r="P4681" t="s">
        <v>9477</v>
      </c>
      <c r="Q4681" t="s">
        <v>20</v>
      </c>
      <c r="R4681">
        <v>25</v>
      </c>
      <c r="S4681" t="s">
        <v>21</v>
      </c>
      <c r="T4681" t="s">
        <v>17</v>
      </c>
      <c r="U4681" t="s">
        <v>17</v>
      </c>
      <c r="V4681" t="str">
        <f>IF(Table2[[#This Row],[Age]] &lt; 30, "Under 30", IF(Table2[[#This Row],[Age]] &lt; 65, "Other", "Senior"))</f>
        <v>Under 30</v>
      </c>
      <c r="W4681">
        <v>0</v>
      </c>
      <c r="X4681" t="s">
        <v>17</v>
      </c>
      <c r="Y4681" t="s">
        <v>94</v>
      </c>
      <c r="Z4681" t="s">
        <v>34</v>
      </c>
      <c r="AA4681">
        <v>13</v>
      </c>
      <c r="AB4681">
        <v>646</v>
      </c>
      <c r="AC4681" t="s">
        <v>44</v>
      </c>
      <c r="AD4681" t="s">
        <v>88</v>
      </c>
      <c r="AE4681">
        <f t="shared" si="73"/>
        <v>1</v>
      </c>
      <c r="AF4681">
        <v>1</v>
      </c>
      <c r="AG4681" t="str">
        <f>IF(Table2[[#This Row],[Avg Monthly GB Download]] &lt; 5, "Less than 5 GB", IF(Table2[[#This Row],[Avg Monthly GB Download]] &lt;= 10, "Between 5 and 10 GB", "10 or more GB"))</f>
        <v>Less than 5 GB</v>
      </c>
    </row>
    <row r="4682" spans="1:33" x14ac:dyDescent="0.3">
      <c r="A4682" t="s">
        <v>9478</v>
      </c>
      <c r="B4682" t="s">
        <v>21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17</v>
      </c>
      <c r="I4682" t="s">
        <v>84</v>
      </c>
      <c r="J4682">
        <v>0</v>
      </c>
      <c r="K4682">
        <v>2</v>
      </c>
      <c r="L4682">
        <v>6</v>
      </c>
      <c r="M4682" t="s">
        <v>21</v>
      </c>
      <c r="N4682">
        <v>0</v>
      </c>
      <c r="O4682" t="s">
        <v>32</v>
      </c>
      <c r="P4682" t="s">
        <v>9479</v>
      </c>
      <c r="Q4682" t="s">
        <v>22</v>
      </c>
      <c r="R4682">
        <v>81</v>
      </c>
      <c r="S4682" t="s">
        <v>17</v>
      </c>
      <c r="T4682" t="s">
        <v>21</v>
      </c>
      <c r="U4682" t="s">
        <v>17</v>
      </c>
      <c r="V4682" t="str">
        <f>IF(Table2[[#This Row],[Age]] &lt; 30, "Under 30", IF(Table2[[#This Row],[Age]] &lt; 65, "Other", "Senior"))</f>
        <v>Senior</v>
      </c>
      <c r="W4682">
        <v>0</v>
      </c>
      <c r="X4682" t="s">
        <v>17</v>
      </c>
      <c r="Y4682" t="s">
        <v>28</v>
      </c>
      <c r="Z4682" t="s">
        <v>34</v>
      </c>
      <c r="AA4682">
        <v>31</v>
      </c>
      <c r="AB4682">
        <v>31</v>
      </c>
      <c r="AC4682" t="s">
        <v>61</v>
      </c>
      <c r="AD4682" t="s">
        <v>101</v>
      </c>
      <c r="AE4682">
        <f t="shared" si="73"/>
        <v>1</v>
      </c>
      <c r="AF4682">
        <v>1</v>
      </c>
      <c r="AG4682" t="str">
        <f>IF(Table2[[#This Row],[Avg Monthly GB Download]] &lt; 5, "Less than 5 GB", IF(Table2[[#This Row],[Avg Monthly GB Download]] &lt;= 10, "Between 5 and 10 GB", "10 or more GB"))</f>
        <v>Between 5 and 10 GB</v>
      </c>
    </row>
    <row r="4683" spans="1:33" x14ac:dyDescent="0.3">
      <c r="A4683" t="s">
        <v>9480</v>
      </c>
      <c r="B4683" t="s">
        <v>21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21</v>
      </c>
      <c r="I4683" t="s">
        <v>18</v>
      </c>
      <c r="J4683">
        <v>43.2</v>
      </c>
      <c r="K4683">
        <v>2</v>
      </c>
      <c r="L4683">
        <v>2</v>
      </c>
      <c r="M4683" t="s">
        <v>21</v>
      </c>
      <c r="N4683">
        <v>0</v>
      </c>
      <c r="O4683" t="s">
        <v>71</v>
      </c>
      <c r="P4683" t="s">
        <v>9481</v>
      </c>
      <c r="Q4683" t="s">
        <v>20</v>
      </c>
      <c r="R4683">
        <v>65</v>
      </c>
      <c r="S4683" t="s">
        <v>17</v>
      </c>
      <c r="T4683" t="s">
        <v>17</v>
      </c>
      <c r="U4683" t="s">
        <v>17</v>
      </c>
      <c r="V4683" t="str">
        <f>IF(Table2[[#This Row],[Age]] &lt; 30, "Under 30", IF(Table2[[#This Row],[Age]] &lt; 65, "Other", "Senior"))</f>
        <v>Senior</v>
      </c>
      <c r="W4683">
        <v>0</v>
      </c>
      <c r="X4683" t="s">
        <v>17</v>
      </c>
      <c r="Y4683" t="s">
        <v>28</v>
      </c>
      <c r="Z4683" t="s">
        <v>34</v>
      </c>
      <c r="AA4683">
        <v>30</v>
      </c>
      <c r="AB4683">
        <v>482</v>
      </c>
      <c r="AC4683" t="s">
        <v>61</v>
      </c>
      <c r="AD4683" t="s">
        <v>62</v>
      </c>
      <c r="AE4683">
        <f t="shared" si="73"/>
        <v>1</v>
      </c>
      <c r="AF4683">
        <v>1</v>
      </c>
      <c r="AG4683" t="str">
        <f>IF(Table2[[#This Row],[Avg Monthly GB Download]] &lt; 5, "Less than 5 GB", IF(Table2[[#This Row],[Avg Monthly GB Download]] &lt;= 10, "Between 5 and 10 GB", "10 or more GB"))</f>
        <v>Less than 5 GB</v>
      </c>
    </row>
    <row r="4684" spans="1:33" x14ac:dyDescent="0.3">
      <c r="A4684" t="s">
        <v>9482</v>
      </c>
      <c r="B4684" t="s">
        <v>21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21</v>
      </c>
      <c r="I4684" t="s">
        <v>18</v>
      </c>
      <c r="J4684">
        <v>14.3</v>
      </c>
      <c r="K4684">
        <v>2</v>
      </c>
      <c r="L4684">
        <v>5</v>
      </c>
      <c r="M4684" t="s">
        <v>21</v>
      </c>
      <c r="N4684">
        <v>0</v>
      </c>
      <c r="O4684" t="s">
        <v>37</v>
      </c>
      <c r="P4684" t="s">
        <v>9483</v>
      </c>
      <c r="Q4684" t="s">
        <v>20</v>
      </c>
      <c r="R4684">
        <v>51</v>
      </c>
      <c r="S4684" t="s">
        <v>17</v>
      </c>
      <c r="T4684" t="s">
        <v>17</v>
      </c>
      <c r="U4684" t="s">
        <v>17</v>
      </c>
      <c r="V4684" t="str">
        <f>IF(Table2[[#This Row],[Age]] &lt; 30, "Under 30", IF(Table2[[#This Row],[Age]] &lt; 65, "Other", "Senior"))</f>
        <v>Other</v>
      </c>
      <c r="W4684">
        <v>0</v>
      </c>
      <c r="X4684" t="s">
        <v>17</v>
      </c>
      <c r="Y4684" t="s">
        <v>28</v>
      </c>
      <c r="Z4684" t="s">
        <v>91</v>
      </c>
      <c r="AA4684">
        <v>23</v>
      </c>
      <c r="AB4684">
        <v>97</v>
      </c>
      <c r="AC4684" t="s">
        <v>61</v>
      </c>
      <c r="AD4684" t="s">
        <v>104</v>
      </c>
      <c r="AE4684">
        <f t="shared" si="73"/>
        <v>1</v>
      </c>
      <c r="AF4684">
        <v>1</v>
      </c>
      <c r="AG4684" t="str">
        <f>IF(Table2[[#This Row],[Avg Monthly GB Download]] &lt; 5, "Less than 5 GB", IF(Table2[[#This Row],[Avg Monthly GB Download]] &lt;= 10, "Between 5 and 10 GB", "10 or more GB"))</f>
        <v>Between 5 and 10 GB</v>
      </c>
    </row>
    <row r="4685" spans="1:33" x14ac:dyDescent="0.3">
      <c r="A4685" t="s">
        <v>9484</v>
      </c>
      <c r="B4685" t="s">
        <v>21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21</v>
      </c>
      <c r="I4685" t="s">
        <v>18</v>
      </c>
      <c r="J4685">
        <v>29.7</v>
      </c>
      <c r="K4685">
        <v>2</v>
      </c>
      <c r="L4685">
        <v>14</v>
      </c>
      <c r="M4685" t="s">
        <v>17</v>
      </c>
      <c r="N4685">
        <v>7</v>
      </c>
      <c r="O4685" t="s">
        <v>63</v>
      </c>
      <c r="P4685" t="s">
        <v>9485</v>
      </c>
      <c r="Q4685" t="s">
        <v>20</v>
      </c>
      <c r="R4685">
        <v>27</v>
      </c>
      <c r="S4685" t="s">
        <v>21</v>
      </c>
      <c r="T4685" t="s">
        <v>17</v>
      </c>
      <c r="U4685" t="s">
        <v>17</v>
      </c>
      <c r="V4685" t="str">
        <f>IF(Table2[[#This Row],[Age]] &lt; 30, "Under 30", IF(Table2[[#This Row],[Age]] &lt; 65, "Other", "Senior"))</f>
        <v>Under 30</v>
      </c>
      <c r="W4685">
        <v>0</v>
      </c>
      <c r="X4685" t="s">
        <v>17</v>
      </c>
      <c r="Y4685" t="s">
        <v>28</v>
      </c>
      <c r="Z4685" t="s">
        <v>91</v>
      </c>
      <c r="AA4685">
        <v>26</v>
      </c>
      <c r="AB4685">
        <v>239</v>
      </c>
      <c r="AC4685" t="s">
        <v>61</v>
      </c>
      <c r="AD4685" t="s">
        <v>93</v>
      </c>
      <c r="AE4685">
        <f t="shared" si="73"/>
        <v>1</v>
      </c>
      <c r="AF4685">
        <v>1</v>
      </c>
      <c r="AG4685" t="str">
        <f>IF(Table2[[#This Row],[Avg Monthly GB Download]] &lt; 5, "Less than 5 GB", IF(Table2[[#This Row],[Avg Monthly GB Download]] &lt;= 10, "Between 5 and 10 GB", "10 or more GB"))</f>
        <v>10 or more GB</v>
      </c>
    </row>
    <row r="4686" spans="1:33" x14ac:dyDescent="0.3">
      <c r="A4686" t="s">
        <v>9486</v>
      </c>
      <c r="B4686" t="s">
        <v>21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21</v>
      </c>
      <c r="I4686" t="s">
        <v>18</v>
      </c>
      <c r="J4686">
        <v>173.8</v>
      </c>
      <c r="K4686">
        <v>4</v>
      </c>
      <c r="L4686">
        <v>5</v>
      </c>
      <c r="M4686" t="s">
        <v>21</v>
      </c>
      <c r="N4686">
        <v>0</v>
      </c>
      <c r="O4686" t="s">
        <v>48</v>
      </c>
      <c r="P4686" t="s">
        <v>9487</v>
      </c>
      <c r="Q4686" t="s">
        <v>20</v>
      </c>
      <c r="R4686">
        <v>64</v>
      </c>
      <c r="S4686" t="s">
        <v>17</v>
      </c>
      <c r="T4686" t="s">
        <v>17</v>
      </c>
      <c r="U4686" t="s">
        <v>17</v>
      </c>
      <c r="V4686" t="str">
        <f>IF(Table2[[#This Row],[Age]] &lt; 30, "Under 30", IF(Table2[[#This Row],[Age]] &lt; 65, "Other", "Senior"))</f>
        <v>Other</v>
      </c>
      <c r="W4686">
        <v>0</v>
      </c>
      <c r="X4686" t="s">
        <v>17</v>
      </c>
      <c r="Y4686" t="s">
        <v>28</v>
      </c>
      <c r="Z4686" t="s">
        <v>34</v>
      </c>
      <c r="AA4686">
        <v>40</v>
      </c>
      <c r="AB4686">
        <v>896</v>
      </c>
      <c r="AC4686" t="s">
        <v>61</v>
      </c>
      <c r="AD4686" t="s">
        <v>83</v>
      </c>
      <c r="AE4686">
        <f t="shared" si="73"/>
        <v>1</v>
      </c>
      <c r="AF4686">
        <v>1</v>
      </c>
      <c r="AG4686" t="str">
        <f>IF(Table2[[#This Row],[Avg Monthly GB Download]] &lt; 5, "Less than 5 GB", IF(Table2[[#This Row],[Avg Monthly GB Download]] &lt;= 10, "Between 5 and 10 GB", "10 or more GB"))</f>
        <v>Between 5 and 10 GB</v>
      </c>
    </row>
    <row r="4687" spans="1:33" x14ac:dyDescent="0.3">
      <c r="A4687" t="s">
        <v>9488</v>
      </c>
      <c r="B4687" t="s">
        <v>21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21</v>
      </c>
      <c r="I4687" t="s">
        <v>18</v>
      </c>
      <c r="J4687">
        <v>77</v>
      </c>
      <c r="K4687">
        <v>3</v>
      </c>
      <c r="L4687">
        <v>6</v>
      </c>
      <c r="M4687" t="s">
        <v>21</v>
      </c>
      <c r="N4687">
        <v>0</v>
      </c>
      <c r="O4687" t="s">
        <v>69</v>
      </c>
      <c r="P4687" t="s">
        <v>9489</v>
      </c>
      <c r="Q4687" t="s">
        <v>22</v>
      </c>
      <c r="R4687">
        <v>38</v>
      </c>
      <c r="S4687" t="s">
        <v>17</v>
      </c>
      <c r="T4687" t="s">
        <v>17</v>
      </c>
      <c r="U4687" t="s">
        <v>17</v>
      </c>
      <c r="V4687" t="str">
        <f>IF(Table2[[#This Row],[Age]] &lt; 30, "Under 30", IF(Table2[[#This Row],[Age]] &lt; 65, "Other", "Senior"))</f>
        <v>Other</v>
      </c>
      <c r="W4687">
        <v>0</v>
      </c>
      <c r="X4687" t="s">
        <v>17</v>
      </c>
      <c r="Y4687" t="s">
        <v>94</v>
      </c>
      <c r="Z4687" t="s">
        <v>34</v>
      </c>
      <c r="AA4687">
        <v>41</v>
      </c>
      <c r="AB4687">
        <v>1496</v>
      </c>
      <c r="AC4687" t="s">
        <v>44</v>
      </c>
      <c r="AD4687" t="s">
        <v>97</v>
      </c>
      <c r="AE4687">
        <f t="shared" si="73"/>
        <v>1</v>
      </c>
      <c r="AF4687">
        <v>1</v>
      </c>
      <c r="AG4687" t="str">
        <f>IF(Table2[[#This Row],[Avg Monthly GB Download]] &lt; 5, "Less than 5 GB", IF(Table2[[#This Row],[Avg Monthly GB Download]] &lt;= 10, "Between 5 and 10 GB", "10 or more GB"))</f>
        <v>Between 5 and 10 GB</v>
      </c>
    </row>
    <row r="4688" spans="1:33" x14ac:dyDescent="0.3">
      <c r="A4688" t="s">
        <v>9490</v>
      </c>
      <c r="B4688" t="s">
        <v>21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21</v>
      </c>
      <c r="I4688" t="s">
        <v>18</v>
      </c>
      <c r="J4688">
        <v>189</v>
      </c>
      <c r="K4688">
        <v>4</v>
      </c>
      <c r="L4688">
        <v>0</v>
      </c>
      <c r="M4688" t="s">
        <v>17</v>
      </c>
      <c r="N4688">
        <v>0</v>
      </c>
      <c r="O4688" t="s">
        <v>27</v>
      </c>
      <c r="P4688" t="s">
        <v>9491</v>
      </c>
      <c r="Q4688" t="s">
        <v>22</v>
      </c>
      <c r="R4688">
        <v>66</v>
      </c>
      <c r="S4688" t="s">
        <v>17</v>
      </c>
      <c r="T4688" t="s">
        <v>21</v>
      </c>
      <c r="U4688" t="s">
        <v>17</v>
      </c>
      <c r="V4688" t="str">
        <f>IF(Table2[[#This Row],[Age]] &lt; 30, "Under 30", IF(Table2[[#This Row],[Age]] &lt; 65, "Other", "Senior"))</f>
        <v>Senior</v>
      </c>
      <c r="W4688">
        <v>0</v>
      </c>
      <c r="X4688" t="s">
        <v>17</v>
      </c>
      <c r="Y4688" t="s">
        <v>49</v>
      </c>
      <c r="Z4688" t="s">
        <v>34</v>
      </c>
      <c r="AA4688">
        <v>8</v>
      </c>
      <c r="AB4688">
        <v>447</v>
      </c>
      <c r="AC4688" t="s">
        <v>44</v>
      </c>
      <c r="AD4688" t="s">
        <v>45</v>
      </c>
      <c r="AE4688">
        <f t="shared" si="73"/>
        <v>1</v>
      </c>
      <c r="AF4688">
        <v>1</v>
      </c>
      <c r="AG4688" t="str">
        <f>IF(Table2[[#This Row],[Avg Monthly GB Download]] &lt; 5, "Less than 5 GB", IF(Table2[[#This Row],[Avg Monthly GB Download]] &lt;= 10, "Between 5 and 10 GB", "10 or more GB"))</f>
        <v>Less than 5 GB</v>
      </c>
    </row>
    <row r="4689" spans="1:33" x14ac:dyDescent="0.3">
      <c r="A4689" t="s">
        <v>9492</v>
      </c>
      <c r="B4689" t="s">
        <v>21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21</v>
      </c>
      <c r="I4689" t="s">
        <v>18</v>
      </c>
      <c r="J4689">
        <v>2</v>
      </c>
      <c r="K4689">
        <v>2</v>
      </c>
      <c r="L4689">
        <v>2</v>
      </c>
      <c r="M4689" t="s">
        <v>21</v>
      </c>
      <c r="N4689">
        <v>0</v>
      </c>
      <c r="O4689" t="s">
        <v>74</v>
      </c>
      <c r="P4689" t="s">
        <v>9493</v>
      </c>
      <c r="Q4689" t="s">
        <v>22</v>
      </c>
      <c r="R4689">
        <v>48</v>
      </c>
      <c r="S4689" t="s">
        <v>17</v>
      </c>
      <c r="T4689" t="s">
        <v>17</v>
      </c>
      <c r="U4689" t="s">
        <v>17</v>
      </c>
      <c r="V4689" t="str">
        <f>IF(Table2[[#This Row],[Age]] &lt; 30, "Under 30", IF(Table2[[#This Row],[Age]] &lt; 65, "Other", "Senior"))</f>
        <v>Other</v>
      </c>
      <c r="W4689">
        <v>0</v>
      </c>
      <c r="X4689" t="s">
        <v>17</v>
      </c>
      <c r="Y4689" t="s">
        <v>28</v>
      </c>
      <c r="Z4689" t="s">
        <v>34</v>
      </c>
      <c r="AA4689">
        <v>35</v>
      </c>
      <c r="AB4689">
        <v>35</v>
      </c>
      <c r="AC4689" t="s">
        <v>44</v>
      </c>
      <c r="AD4689" t="s">
        <v>95</v>
      </c>
      <c r="AE4689">
        <f t="shared" si="73"/>
        <v>1</v>
      </c>
      <c r="AF4689">
        <v>1</v>
      </c>
      <c r="AG4689" t="str">
        <f>IF(Table2[[#This Row],[Avg Monthly GB Download]] &lt; 5, "Less than 5 GB", IF(Table2[[#This Row],[Avg Monthly GB Download]] &lt;= 10, "Between 5 and 10 GB", "10 or more GB"))</f>
        <v>Less than 5 GB</v>
      </c>
    </row>
    <row r="4690" spans="1:33" x14ac:dyDescent="0.3">
      <c r="A4690" t="s">
        <v>9494</v>
      </c>
      <c r="B4690" t="s">
        <v>21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21</v>
      </c>
      <c r="I4690" t="s">
        <v>18</v>
      </c>
      <c r="J4690">
        <v>22.1</v>
      </c>
      <c r="K4690">
        <v>2</v>
      </c>
      <c r="L4690">
        <v>5</v>
      </c>
      <c r="M4690" t="s">
        <v>21</v>
      </c>
      <c r="N4690">
        <v>0</v>
      </c>
      <c r="O4690" t="s">
        <v>56</v>
      </c>
      <c r="P4690" t="s">
        <v>9495</v>
      </c>
      <c r="Q4690" t="s">
        <v>20</v>
      </c>
      <c r="R4690">
        <v>84</v>
      </c>
      <c r="S4690" t="s">
        <v>17</v>
      </c>
      <c r="T4690" t="s">
        <v>21</v>
      </c>
      <c r="U4690" t="s">
        <v>17</v>
      </c>
      <c r="V4690" t="str">
        <f>IF(Table2[[#This Row],[Age]] &lt; 30, "Under 30", IF(Table2[[#This Row],[Age]] &lt; 65, "Other", "Senior"))</f>
        <v>Senior</v>
      </c>
      <c r="W4690">
        <v>0</v>
      </c>
      <c r="X4690" t="s">
        <v>21</v>
      </c>
      <c r="Y4690" t="s">
        <v>28</v>
      </c>
      <c r="Z4690" t="s">
        <v>34</v>
      </c>
      <c r="AA4690">
        <v>39</v>
      </c>
      <c r="AB4690">
        <v>304</v>
      </c>
      <c r="AC4690" t="s">
        <v>44</v>
      </c>
      <c r="AD4690" t="s">
        <v>88</v>
      </c>
      <c r="AE4690">
        <f t="shared" si="73"/>
        <v>1</v>
      </c>
      <c r="AF4690">
        <v>1</v>
      </c>
      <c r="AG4690" t="str">
        <f>IF(Table2[[#This Row],[Avg Monthly GB Download]] &lt; 5, "Less than 5 GB", IF(Table2[[#This Row],[Avg Monthly GB Download]] &lt;= 10, "Between 5 and 10 GB", "10 or more GB"))</f>
        <v>Between 5 and 10 GB</v>
      </c>
    </row>
    <row r="4691" spans="1:33" x14ac:dyDescent="0.3">
      <c r="A4691" t="s">
        <v>9496</v>
      </c>
      <c r="B4691" t="s">
        <v>21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21</v>
      </c>
      <c r="I4691" t="s">
        <v>18</v>
      </c>
      <c r="J4691">
        <v>18.899999999999999</v>
      </c>
      <c r="K4691">
        <v>4</v>
      </c>
      <c r="L4691">
        <v>6</v>
      </c>
      <c r="M4691" t="s">
        <v>17</v>
      </c>
      <c r="N4691">
        <v>0</v>
      </c>
      <c r="O4691" t="s">
        <v>38</v>
      </c>
      <c r="P4691" t="s">
        <v>9497</v>
      </c>
      <c r="Q4691" t="s">
        <v>20</v>
      </c>
      <c r="R4691">
        <v>39</v>
      </c>
      <c r="S4691" t="s">
        <v>17</v>
      </c>
      <c r="T4691" t="s">
        <v>17</v>
      </c>
      <c r="U4691" t="s">
        <v>17</v>
      </c>
      <c r="V4691" t="str">
        <f>IF(Table2[[#This Row],[Age]] &lt; 30, "Under 30", IF(Table2[[#This Row],[Age]] &lt; 65, "Other", "Senior"))</f>
        <v>Other</v>
      </c>
      <c r="W4691">
        <v>0</v>
      </c>
      <c r="X4691" t="s">
        <v>17</v>
      </c>
      <c r="Y4691" t="s">
        <v>28</v>
      </c>
      <c r="Z4691" t="s">
        <v>34</v>
      </c>
      <c r="AA4691">
        <v>54</v>
      </c>
      <c r="AB4691">
        <v>873</v>
      </c>
      <c r="AC4691" t="s">
        <v>61</v>
      </c>
      <c r="AD4691" t="s">
        <v>101</v>
      </c>
      <c r="AE4691">
        <f t="shared" si="73"/>
        <v>1</v>
      </c>
      <c r="AF4691">
        <v>1</v>
      </c>
      <c r="AG4691" t="str">
        <f>IF(Table2[[#This Row],[Avg Monthly GB Download]] &lt; 5, "Less than 5 GB", IF(Table2[[#This Row],[Avg Monthly GB Download]] &lt;= 10, "Between 5 and 10 GB", "10 or more GB"))</f>
        <v>Between 5 and 10 GB</v>
      </c>
    </row>
    <row r="4692" spans="1:33" x14ac:dyDescent="0.3">
      <c r="A4692" t="s">
        <v>9498</v>
      </c>
      <c r="B4692" t="s">
        <v>21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21</v>
      </c>
      <c r="I4692" t="s">
        <v>18</v>
      </c>
      <c r="J4692">
        <v>2.4</v>
      </c>
      <c r="K4692">
        <v>3</v>
      </c>
      <c r="L4692">
        <v>3</v>
      </c>
      <c r="M4692" t="s">
        <v>21</v>
      </c>
      <c r="N4692">
        <v>0</v>
      </c>
      <c r="O4692" t="s">
        <v>67</v>
      </c>
      <c r="P4692" t="s">
        <v>9499</v>
      </c>
      <c r="Q4692" t="s">
        <v>20</v>
      </c>
      <c r="R4692">
        <v>37</v>
      </c>
      <c r="S4692" t="s">
        <v>17</v>
      </c>
      <c r="T4692" t="s">
        <v>17</v>
      </c>
      <c r="U4692" t="s">
        <v>17</v>
      </c>
      <c r="V4692" t="str">
        <f>IF(Table2[[#This Row],[Age]] &lt; 30, "Under 30", IF(Table2[[#This Row],[Age]] &lt; 65, "Other", "Senior"))</f>
        <v>Other</v>
      </c>
      <c r="W4692">
        <v>0</v>
      </c>
      <c r="X4692" t="s">
        <v>17</v>
      </c>
      <c r="Y4692" t="s">
        <v>28</v>
      </c>
      <c r="Z4692" t="s">
        <v>34</v>
      </c>
      <c r="AA4692">
        <v>46</v>
      </c>
      <c r="AB4692">
        <v>46</v>
      </c>
      <c r="AC4692" t="s">
        <v>61</v>
      </c>
      <c r="AD4692" t="s">
        <v>62</v>
      </c>
      <c r="AE4692">
        <f t="shared" si="73"/>
        <v>1</v>
      </c>
      <c r="AF4692">
        <v>1</v>
      </c>
      <c r="AG4692" t="str">
        <f>IF(Table2[[#This Row],[Avg Monthly GB Download]] &lt; 5, "Less than 5 GB", IF(Table2[[#This Row],[Avg Monthly GB Download]] &lt;= 10, "Between 5 and 10 GB", "10 or more GB"))</f>
        <v>Less than 5 GB</v>
      </c>
    </row>
    <row r="4693" spans="1:33" x14ac:dyDescent="0.3">
      <c r="A4693" t="s">
        <v>9500</v>
      </c>
      <c r="B4693" t="s">
        <v>21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21</v>
      </c>
      <c r="I4693" t="s">
        <v>18</v>
      </c>
      <c r="J4693">
        <v>16.399999999999999</v>
      </c>
      <c r="K4693">
        <v>0</v>
      </c>
      <c r="L4693">
        <v>2</v>
      </c>
      <c r="M4693" t="s">
        <v>21</v>
      </c>
      <c r="N4693">
        <v>0</v>
      </c>
      <c r="O4693" t="s">
        <v>48</v>
      </c>
      <c r="P4693" t="s">
        <v>9501</v>
      </c>
      <c r="Q4693" t="s">
        <v>22</v>
      </c>
      <c r="R4693">
        <v>75</v>
      </c>
      <c r="S4693" t="s">
        <v>17</v>
      </c>
      <c r="T4693" t="s">
        <v>21</v>
      </c>
      <c r="U4693" t="s">
        <v>17</v>
      </c>
      <c r="V4693" t="str">
        <f>IF(Table2[[#This Row],[Age]] &lt; 30, "Under 30", IF(Table2[[#This Row],[Age]] &lt; 65, "Other", "Senior"))</f>
        <v>Senior</v>
      </c>
      <c r="W4693">
        <v>0</v>
      </c>
      <c r="X4693" t="s">
        <v>17</v>
      </c>
      <c r="Y4693" t="s">
        <v>28</v>
      </c>
      <c r="Z4693" t="s">
        <v>29</v>
      </c>
      <c r="AA4693">
        <v>32</v>
      </c>
      <c r="AB4693">
        <v>238</v>
      </c>
      <c r="AC4693" t="s">
        <v>86</v>
      </c>
      <c r="AD4693" t="s">
        <v>87</v>
      </c>
      <c r="AE4693">
        <f t="shared" si="73"/>
        <v>1</v>
      </c>
      <c r="AF4693">
        <v>1</v>
      </c>
      <c r="AG4693" t="str">
        <f>IF(Table2[[#This Row],[Avg Monthly GB Download]] &lt; 5, "Less than 5 GB", IF(Table2[[#This Row],[Avg Monthly GB Download]] &lt;= 10, "Between 5 and 10 GB", "10 or more GB"))</f>
        <v>Less than 5 GB</v>
      </c>
    </row>
    <row r="4694" spans="1:33" x14ac:dyDescent="0.3">
      <c r="A4694" t="s">
        <v>9502</v>
      </c>
      <c r="B4694" t="s">
        <v>21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21</v>
      </c>
      <c r="I4694" t="s">
        <v>18</v>
      </c>
      <c r="J4694">
        <v>18.399999999999999</v>
      </c>
      <c r="K4694">
        <v>1</v>
      </c>
      <c r="L4694">
        <v>2</v>
      </c>
      <c r="M4694" t="s">
        <v>21</v>
      </c>
      <c r="N4694">
        <v>0</v>
      </c>
      <c r="O4694" t="s">
        <v>54</v>
      </c>
      <c r="P4694" t="s">
        <v>9503</v>
      </c>
      <c r="Q4694" t="s">
        <v>22</v>
      </c>
      <c r="R4694">
        <v>84</v>
      </c>
      <c r="S4694" t="s">
        <v>17</v>
      </c>
      <c r="T4694" t="s">
        <v>21</v>
      </c>
      <c r="U4694" t="s">
        <v>17</v>
      </c>
      <c r="V4694" t="str">
        <f>IF(Table2[[#This Row],[Age]] &lt; 30, "Under 30", IF(Table2[[#This Row],[Age]] &lt; 65, "Other", "Senior"))</f>
        <v>Senior</v>
      </c>
      <c r="W4694">
        <v>0</v>
      </c>
      <c r="X4694" t="s">
        <v>17</v>
      </c>
      <c r="Y4694" t="s">
        <v>28</v>
      </c>
      <c r="Z4694" t="s">
        <v>34</v>
      </c>
      <c r="AA4694">
        <v>21</v>
      </c>
      <c r="AB4694">
        <v>189</v>
      </c>
      <c r="AC4694" t="s">
        <v>61</v>
      </c>
      <c r="AD4694" t="s">
        <v>93</v>
      </c>
      <c r="AE4694">
        <f t="shared" si="73"/>
        <v>1</v>
      </c>
      <c r="AF4694">
        <v>1</v>
      </c>
      <c r="AG4694" t="str">
        <f>IF(Table2[[#This Row],[Avg Monthly GB Download]] &lt; 5, "Less than 5 GB", IF(Table2[[#This Row],[Avg Monthly GB Download]] &lt;= 10, "Between 5 and 10 GB", "10 or more GB"))</f>
        <v>Less than 5 GB</v>
      </c>
    </row>
    <row r="4695" spans="1:33" x14ac:dyDescent="0.3">
      <c r="A4695" t="s">
        <v>9504</v>
      </c>
      <c r="B4695" t="s">
        <v>21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21</v>
      </c>
      <c r="I4695" t="s">
        <v>18</v>
      </c>
      <c r="J4695">
        <v>74</v>
      </c>
      <c r="K4695">
        <v>0</v>
      </c>
      <c r="L4695">
        <v>9</v>
      </c>
      <c r="M4695" t="s">
        <v>21</v>
      </c>
      <c r="N4695">
        <v>0</v>
      </c>
      <c r="O4695" t="s">
        <v>47</v>
      </c>
      <c r="P4695" t="s">
        <v>9505</v>
      </c>
      <c r="Q4695" t="s">
        <v>20</v>
      </c>
      <c r="R4695">
        <v>75</v>
      </c>
      <c r="S4695" t="s">
        <v>17</v>
      </c>
      <c r="T4695" t="s">
        <v>21</v>
      </c>
      <c r="U4695" t="s">
        <v>17</v>
      </c>
      <c r="V4695" t="str">
        <f>IF(Table2[[#This Row],[Age]] &lt; 30, "Under 30", IF(Table2[[#This Row],[Age]] &lt; 65, "Other", "Senior"))</f>
        <v>Senior</v>
      </c>
      <c r="W4695">
        <v>0</v>
      </c>
      <c r="X4695" t="s">
        <v>17</v>
      </c>
      <c r="Y4695" t="s">
        <v>28</v>
      </c>
      <c r="Z4695" t="s">
        <v>34</v>
      </c>
      <c r="AA4695">
        <v>30</v>
      </c>
      <c r="AB4695">
        <v>1132</v>
      </c>
      <c r="AC4695" t="s">
        <v>35</v>
      </c>
      <c r="AD4695" t="s">
        <v>100</v>
      </c>
      <c r="AE4695">
        <f t="shared" si="73"/>
        <v>1</v>
      </c>
      <c r="AF4695">
        <v>1</v>
      </c>
      <c r="AG4695" t="str">
        <f>IF(Table2[[#This Row],[Avg Monthly GB Download]] &lt; 5, "Less than 5 GB", IF(Table2[[#This Row],[Avg Monthly GB Download]] &lt;= 10, "Between 5 and 10 GB", "10 or more GB"))</f>
        <v>Between 5 and 10 GB</v>
      </c>
    </row>
    <row r="4696" spans="1:33" x14ac:dyDescent="0.3">
      <c r="A4696" t="s">
        <v>9506</v>
      </c>
      <c r="B4696" t="s">
        <v>21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21</v>
      </c>
      <c r="I4696" t="s">
        <v>18</v>
      </c>
      <c r="J4696">
        <v>27.5</v>
      </c>
      <c r="K4696">
        <v>2</v>
      </c>
      <c r="L4696">
        <v>5</v>
      </c>
      <c r="M4696" t="s">
        <v>21</v>
      </c>
      <c r="N4696">
        <v>0</v>
      </c>
      <c r="O4696" t="s">
        <v>60</v>
      </c>
      <c r="P4696" t="s">
        <v>9507</v>
      </c>
      <c r="Q4696" t="s">
        <v>20</v>
      </c>
      <c r="R4696">
        <v>47</v>
      </c>
      <c r="S4696" t="s">
        <v>17</v>
      </c>
      <c r="T4696" t="s">
        <v>17</v>
      </c>
      <c r="U4696" t="s">
        <v>17</v>
      </c>
      <c r="V4696" t="str">
        <f>IF(Table2[[#This Row],[Age]] &lt; 30, "Under 30", IF(Table2[[#This Row],[Age]] &lt; 65, "Other", "Senior"))</f>
        <v>Other</v>
      </c>
      <c r="W4696">
        <v>0</v>
      </c>
      <c r="X4696" t="s">
        <v>17</v>
      </c>
      <c r="Y4696" t="s">
        <v>28</v>
      </c>
      <c r="Z4696" t="s">
        <v>91</v>
      </c>
      <c r="AA4696">
        <v>51</v>
      </c>
      <c r="AB4696">
        <v>266</v>
      </c>
      <c r="AC4696" t="s">
        <v>35</v>
      </c>
      <c r="AD4696" t="s">
        <v>100</v>
      </c>
      <c r="AE4696">
        <f t="shared" si="73"/>
        <v>1</v>
      </c>
      <c r="AF4696">
        <v>1</v>
      </c>
      <c r="AG4696" t="str">
        <f>IF(Table2[[#This Row],[Avg Monthly GB Download]] &lt; 5, "Less than 5 GB", IF(Table2[[#This Row],[Avg Monthly GB Download]] &lt;= 10, "Between 5 and 10 GB", "10 or more GB"))</f>
        <v>Between 5 and 10 GB</v>
      </c>
    </row>
    <row r="4697" spans="1:33" x14ac:dyDescent="0.3">
      <c r="A4697" t="s">
        <v>9508</v>
      </c>
      <c r="B4697" t="s">
        <v>21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21</v>
      </c>
      <c r="I4697" t="s">
        <v>18</v>
      </c>
      <c r="J4697">
        <v>12.3</v>
      </c>
      <c r="K4697">
        <v>2</v>
      </c>
      <c r="L4697">
        <v>1</v>
      </c>
      <c r="M4697" t="s">
        <v>21</v>
      </c>
      <c r="N4697">
        <v>0</v>
      </c>
      <c r="O4697" t="s">
        <v>79</v>
      </c>
      <c r="P4697" t="s">
        <v>9509</v>
      </c>
      <c r="Q4697" t="s">
        <v>20</v>
      </c>
      <c r="R4697">
        <v>68</v>
      </c>
      <c r="S4697" t="s">
        <v>17</v>
      </c>
      <c r="T4697" t="s">
        <v>21</v>
      </c>
      <c r="U4697" t="s">
        <v>17</v>
      </c>
      <c r="V4697" t="str">
        <f>IF(Table2[[#This Row],[Age]] &lt; 30, "Under 30", IF(Table2[[#This Row],[Age]] &lt; 65, "Other", "Senior"))</f>
        <v>Senior</v>
      </c>
      <c r="W4697">
        <v>0</v>
      </c>
      <c r="X4697" t="s">
        <v>17</v>
      </c>
      <c r="Y4697" t="s">
        <v>28</v>
      </c>
      <c r="Z4697" t="s">
        <v>34</v>
      </c>
      <c r="AA4697">
        <v>30</v>
      </c>
      <c r="AB4697">
        <v>86</v>
      </c>
      <c r="AC4697" t="s">
        <v>35</v>
      </c>
      <c r="AD4697" t="s">
        <v>100</v>
      </c>
      <c r="AE4697">
        <f t="shared" si="73"/>
        <v>1</v>
      </c>
      <c r="AF4697">
        <v>1</v>
      </c>
      <c r="AG4697" t="str">
        <f>IF(Table2[[#This Row],[Avg Monthly GB Download]] &lt; 5, "Less than 5 GB", IF(Table2[[#This Row],[Avg Monthly GB Download]] &lt;= 10, "Between 5 and 10 GB", "10 or more GB"))</f>
        <v>Less than 5 GB</v>
      </c>
    </row>
    <row r="4698" spans="1:33" x14ac:dyDescent="0.3">
      <c r="A4698" t="s">
        <v>9510</v>
      </c>
      <c r="B4698" t="s">
        <v>21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21</v>
      </c>
      <c r="I4698" t="s">
        <v>18</v>
      </c>
      <c r="J4698">
        <v>102.3</v>
      </c>
      <c r="K4698">
        <v>3</v>
      </c>
      <c r="L4698">
        <v>7</v>
      </c>
      <c r="M4698" t="s">
        <v>17</v>
      </c>
      <c r="N4698">
        <v>0</v>
      </c>
      <c r="O4698" t="s">
        <v>65</v>
      </c>
      <c r="P4698" t="s">
        <v>9511</v>
      </c>
      <c r="Q4698" t="s">
        <v>20</v>
      </c>
      <c r="R4698">
        <v>42</v>
      </c>
      <c r="S4698" t="s">
        <v>17</v>
      </c>
      <c r="T4698" t="s">
        <v>17</v>
      </c>
      <c r="U4698" t="s">
        <v>17</v>
      </c>
      <c r="V4698" t="str">
        <f>IF(Table2[[#This Row],[Age]] &lt; 30, "Under 30", IF(Table2[[#This Row],[Age]] &lt; 65, "Other", "Senior"))</f>
        <v>Other</v>
      </c>
      <c r="W4698">
        <v>0</v>
      </c>
      <c r="X4698" t="s">
        <v>17</v>
      </c>
      <c r="Y4698" t="s">
        <v>28</v>
      </c>
      <c r="Z4698" t="s">
        <v>34</v>
      </c>
      <c r="AA4698">
        <v>47</v>
      </c>
      <c r="AB4698">
        <v>1531</v>
      </c>
      <c r="AC4698" t="s">
        <v>61</v>
      </c>
      <c r="AD4698" t="s">
        <v>102</v>
      </c>
      <c r="AE4698">
        <f t="shared" si="73"/>
        <v>1</v>
      </c>
      <c r="AF4698">
        <v>1</v>
      </c>
      <c r="AG4698" t="str">
        <f>IF(Table2[[#This Row],[Avg Monthly GB Download]] &lt; 5, "Less than 5 GB", IF(Table2[[#This Row],[Avg Monthly GB Download]] &lt;= 10, "Between 5 and 10 GB", "10 or more GB"))</f>
        <v>Between 5 and 10 GB</v>
      </c>
    </row>
    <row r="4699" spans="1:33" x14ac:dyDescent="0.3">
      <c r="A4699" t="s">
        <v>9512</v>
      </c>
      <c r="B4699" t="s">
        <v>21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21</v>
      </c>
      <c r="I4699" t="s">
        <v>18</v>
      </c>
      <c r="J4699">
        <v>5.8</v>
      </c>
      <c r="K4699">
        <v>2</v>
      </c>
      <c r="L4699">
        <v>13</v>
      </c>
      <c r="M4699" t="s">
        <v>21</v>
      </c>
      <c r="N4699">
        <v>0</v>
      </c>
      <c r="O4699" t="s">
        <v>63</v>
      </c>
      <c r="P4699" t="s">
        <v>9513</v>
      </c>
      <c r="Q4699" t="s">
        <v>20</v>
      </c>
      <c r="R4699">
        <v>44</v>
      </c>
      <c r="S4699" t="s">
        <v>17</v>
      </c>
      <c r="T4699" t="s">
        <v>17</v>
      </c>
      <c r="U4699" t="s">
        <v>17</v>
      </c>
      <c r="V4699" t="str">
        <f>IF(Table2[[#This Row],[Age]] &lt; 30, "Under 30", IF(Table2[[#This Row],[Age]] &lt; 65, "Other", "Senior"))</f>
        <v>Other</v>
      </c>
      <c r="W4699">
        <v>0</v>
      </c>
      <c r="X4699" t="s">
        <v>17</v>
      </c>
      <c r="Y4699" t="s">
        <v>28</v>
      </c>
      <c r="Z4699" t="s">
        <v>34</v>
      </c>
      <c r="AA4699">
        <v>46</v>
      </c>
      <c r="AB4699">
        <v>90</v>
      </c>
      <c r="AC4699" t="s">
        <v>61</v>
      </c>
      <c r="AD4699" t="s">
        <v>7516</v>
      </c>
      <c r="AE4699">
        <f t="shared" si="73"/>
        <v>1</v>
      </c>
      <c r="AF4699">
        <v>1</v>
      </c>
      <c r="AG4699" t="str">
        <f>IF(Table2[[#This Row],[Avg Monthly GB Download]] &lt; 5, "Less than 5 GB", IF(Table2[[#This Row],[Avg Monthly GB Download]] &lt;= 10, "Between 5 and 10 GB", "10 or more GB"))</f>
        <v>10 or more GB</v>
      </c>
    </row>
    <row r="4700" spans="1:33" x14ac:dyDescent="0.3">
      <c r="A4700" t="s">
        <v>9514</v>
      </c>
      <c r="B4700" t="s">
        <v>21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21</v>
      </c>
      <c r="I4700" t="s">
        <v>18</v>
      </c>
      <c r="J4700">
        <v>164.7</v>
      </c>
      <c r="K4700">
        <v>5</v>
      </c>
      <c r="L4700">
        <v>14</v>
      </c>
      <c r="M4700" t="s">
        <v>21</v>
      </c>
      <c r="N4700">
        <v>0</v>
      </c>
      <c r="O4700" t="s">
        <v>50</v>
      </c>
      <c r="P4700" t="s">
        <v>9515</v>
      </c>
      <c r="Q4700" t="s">
        <v>20</v>
      </c>
      <c r="R4700">
        <v>28</v>
      </c>
      <c r="S4700" t="s">
        <v>21</v>
      </c>
      <c r="T4700" t="s">
        <v>17</v>
      </c>
      <c r="U4700" t="s">
        <v>17</v>
      </c>
      <c r="V4700" t="str">
        <f>IF(Table2[[#This Row],[Age]] &lt; 30, "Under 30", IF(Table2[[#This Row],[Age]] &lt; 65, "Other", "Senior"))</f>
        <v>Under 30</v>
      </c>
      <c r="W4700">
        <v>0</v>
      </c>
      <c r="X4700" t="s">
        <v>21</v>
      </c>
      <c r="Y4700" t="s">
        <v>28</v>
      </c>
      <c r="Z4700" t="s">
        <v>34</v>
      </c>
      <c r="AA4700">
        <v>41</v>
      </c>
      <c r="AB4700">
        <v>1558</v>
      </c>
      <c r="AC4700" t="s">
        <v>52</v>
      </c>
      <c r="AD4700" t="s">
        <v>53</v>
      </c>
      <c r="AE4700">
        <f t="shared" si="73"/>
        <v>1</v>
      </c>
      <c r="AF4700">
        <v>1</v>
      </c>
      <c r="AG4700" t="str">
        <f>IF(Table2[[#This Row],[Avg Monthly GB Download]] &lt; 5, "Less than 5 GB", IF(Table2[[#This Row],[Avg Monthly GB Download]] &lt;= 10, "Between 5 and 10 GB", "10 or more GB"))</f>
        <v>10 or more GB</v>
      </c>
    </row>
    <row r="4701" spans="1:33" x14ac:dyDescent="0.3">
      <c r="A4701" t="s">
        <v>9516</v>
      </c>
      <c r="B4701" t="s">
        <v>21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21</v>
      </c>
      <c r="I4701" t="s">
        <v>18</v>
      </c>
      <c r="J4701">
        <v>83.9</v>
      </c>
      <c r="K4701">
        <v>2</v>
      </c>
      <c r="L4701">
        <v>10</v>
      </c>
      <c r="M4701" t="s">
        <v>21</v>
      </c>
      <c r="N4701">
        <v>0</v>
      </c>
      <c r="O4701" t="s">
        <v>56</v>
      </c>
      <c r="P4701" t="s">
        <v>9517</v>
      </c>
      <c r="Q4701" t="s">
        <v>20</v>
      </c>
      <c r="R4701">
        <v>26</v>
      </c>
      <c r="S4701" t="s">
        <v>21</v>
      </c>
      <c r="T4701" t="s">
        <v>17</v>
      </c>
      <c r="U4701" t="s">
        <v>17</v>
      </c>
      <c r="V4701" t="str">
        <f>IF(Table2[[#This Row],[Age]] &lt; 30, "Under 30", IF(Table2[[#This Row],[Age]] &lt; 65, "Other", "Senior"))</f>
        <v>Under 30</v>
      </c>
      <c r="W4701">
        <v>0</v>
      </c>
      <c r="X4701" t="s">
        <v>21</v>
      </c>
      <c r="Y4701" t="s">
        <v>28</v>
      </c>
      <c r="Z4701" t="s">
        <v>29</v>
      </c>
      <c r="AA4701">
        <v>37</v>
      </c>
      <c r="AB4701">
        <v>1413</v>
      </c>
      <c r="AC4701" t="s">
        <v>52</v>
      </c>
      <c r="AD4701" t="s">
        <v>98</v>
      </c>
      <c r="AE4701">
        <f t="shared" si="73"/>
        <v>1</v>
      </c>
      <c r="AF4701">
        <v>1</v>
      </c>
      <c r="AG4701" t="str">
        <f>IF(Table2[[#This Row],[Avg Monthly GB Download]] &lt; 5, "Less than 5 GB", IF(Table2[[#This Row],[Avg Monthly GB Download]] &lt;= 10, "Between 5 and 10 GB", "10 or more GB"))</f>
        <v>Between 5 and 10 GB</v>
      </c>
    </row>
    <row r="4702" spans="1:33" x14ac:dyDescent="0.3">
      <c r="A4702" t="s">
        <v>9518</v>
      </c>
      <c r="B4702" t="s">
        <v>21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17</v>
      </c>
      <c r="I4702" t="s">
        <v>84</v>
      </c>
      <c r="J4702">
        <v>0</v>
      </c>
      <c r="K4702">
        <v>3</v>
      </c>
      <c r="L4702">
        <v>1</v>
      </c>
      <c r="M4702" t="s">
        <v>21</v>
      </c>
      <c r="N4702">
        <v>0</v>
      </c>
      <c r="O4702" t="s">
        <v>31</v>
      </c>
      <c r="P4702" t="s">
        <v>9519</v>
      </c>
      <c r="Q4702" t="s">
        <v>20</v>
      </c>
      <c r="R4702">
        <v>81</v>
      </c>
      <c r="S4702" t="s">
        <v>17</v>
      </c>
      <c r="T4702" t="s">
        <v>21</v>
      </c>
      <c r="U4702" t="s">
        <v>17</v>
      </c>
      <c r="V4702" t="str">
        <f>IF(Table2[[#This Row],[Age]] &lt; 30, "Under 30", IF(Table2[[#This Row],[Age]] &lt; 65, "Other", "Senior"))</f>
        <v>Senior</v>
      </c>
      <c r="W4702">
        <v>0</v>
      </c>
      <c r="X4702" t="s">
        <v>21</v>
      </c>
      <c r="Y4702" t="s">
        <v>28</v>
      </c>
      <c r="Z4702" t="s">
        <v>34</v>
      </c>
      <c r="AA4702">
        <v>39</v>
      </c>
      <c r="AB4702">
        <v>1814</v>
      </c>
      <c r="AC4702" t="s">
        <v>52</v>
      </c>
      <c r="AD4702" t="s">
        <v>96</v>
      </c>
      <c r="AE4702">
        <f t="shared" si="73"/>
        <v>1</v>
      </c>
      <c r="AF4702">
        <v>1</v>
      </c>
      <c r="AG4702" t="str">
        <f>IF(Table2[[#This Row],[Avg Monthly GB Download]] &lt; 5, "Less than 5 GB", IF(Table2[[#This Row],[Avg Monthly GB Download]] &lt;= 10, "Between 5 and 10 GB", "10 or more GB"))</f>
        <v>Less than 5 GB</v>
      </c>
    </row>
    <row r="4703" spans="1:33" x14ac:dyDescent="0.3">
      <c r="A4703" t="s">
        <v>9520</v>
      </c>
      <c r="B4703" t="s">
        <v>21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21</v>
      </c>
      <c r="I4703" t="s">
        <v>18</v>
      </c>
      <c r="J4703">
        <v>45.7</v>
      </c>
      <c r="K4703">
        <v>5</v>
      </c>
      <c r="L4703">
        <v>1</v>
      </c>
      <c r="M4703" t="s">
        <v>21</v>
      </c>
      <c r="N4703">
        <v>0</v>
      </c>
      <c r="O4703" t="s">
        <v>24</v>
      </c>
      <c r="P4703" t="s">
        <v>9521</v>
      </c>
      <c r="Q4703" t="s">
        <v>22</v>
      </c>
      <c r="R4703">
        <v>36</v>
      </c>
      <c r="S4703" t="s">
        <v>17</v>
      </c>
      <c r="T4703" t="s">
        <v>17</v>
      </c>
      <c r="U4703" t="s">
        <v>17</v>
      </c>
      <c r="V4703" t="str">
        <f>IF(Table2[[#This Row],[Age]] &lt; 30, "Under 30", IF(Table2[[#This Row],[Age]] &lt; 65, "Other", "Senior"))</f>
        <v>Other</v>
      </c>
      <c r="W4703">
        <v>0</v>
      </c>
      <c r="X4703" t="s">
        <v>21</v>
      </c>
      <c r="Y4703" t="s">
        <v>28</v>
      </c>
      <c r="Z4703" t="s">
        <v>34</v>
      </c>
      <c r="AA4703">
        <v>54</v>
      </c>
      <c r="AB4703">
        <v>563</v>
      </c>
      <c r="AC4703" t="s">
        <v>52</v>
      </c>
      <c r="AD4703" t="s">
        <v>53</v>
      </c>
      <c r="AE4703">
        <f t="shared" si="73"/>
        <v>1</v>
      </c>
      <c r="AF4703">
        <v>1</v>
      </c>
      <c r="AG4703" t="str">
        <f>IF(Table2[[#This Row],[Avg Monthly GB Download]] &lt; 5, "Less than 5 GB", IF(Table2[[#This Row],[Avg Monthly GB Download]] &lt;= 10, "Between 5 and 10 GB", "10 or more GB"))</f>
        <v>Less than 5 GB</v>
      </c>
    </row>
    <row r="4704" spans="1:33" x14ac:dyDescent="0.3">
      <c r="A4704" t="s">
        <v>9522</v>
      </c>
      <c r="B4704" t="s">
        <v>21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21</v>
      </c>
      <c r="I4704" t="s">
        <v>18</v>
      </c>
      <c r="J4704">
        <v>49.6</v>
      </c>
      <c r="K4704">
        <v>5</v>
      </c>
      <c r="L4704">
        <v>1</v>
      </c>
      <c r="M4704" t="s">
        <v>21</v>
      </c>
      <c r="N4704">
        <v>0</v>
      </c>
      <c r="O4704" t="s">
        <v>72</v>
      </c>
      <c r="P4704" t="s">
        <v>9523</v>
      </c>
      <c r="Q4704" t="s">
        <v>22</v>
      </c>
      <c r="R4704">
        <v>69</v>
      </c>
      <c r="S4704" t="s">
        <v>17</v>
      </c>
      <c r="T4704" t="s">
        <v>21</v>
      </c>
      <c r="U4704" t="s">
        <v>17</v>
      </c>
      <c r="V4704" t="str">
        <f>IF(Table2[[#This Row],[Age]] &lt; 30, "Under 30", IF(Table2[[#This Row],[Age]] &lt; 65, "Other", "Senior"))</f>
        <v>Senior</v>
      </c>
      <c r="W4704">
        <v>0</v>
      </c>
      <c r="X4704" t="s">
        <v>21</v>
      </c>
      <c r="Y4704" t="s">
        <v>28</v>
      </c>
      <c r="Z4704" t="s">
        <v>34</v>
      </c>
      <c r="AA4704">
        <v>19</v>
      </c>
      <c r="AB4704">
        <v>143</v>
      </c>
      <c r="AC4704" t="s">
        <v>52</v>
      </c>
      <c r="AD4704" t="s">
        <v>92</v>
      </c>
      <c r="AE4704">
        <f t="shared" si="73"/>
        <v>1</v>
      </c>
      <c r="AF4704">
        <v>1</v>
      </c>
      <c r="AG4704" t="str">
        <f>IF(Table2[[#This Row],[Avg Monthly GB Download]] &lt; 5, "Less than 5 GB", IF(Table2[[#This Row],[Avg Monthly GB Download]] &lt;= 10, "Between 5 and 10 GB", "10 or more GB"))</f>
        <v>Less than 5 GB</v>
      </c>
    </row>
    <row r="4705" spans="1:33" x14ac:dyDescent="0.3">
      <c r="A4705" t="s">
        <v>9524</v>
      </c>
      <c r="B4705" t="s">
        <v>21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21</v>
      </c>
      <c r="I4705" t="s">
        <v>18</v>
      </c>
      <c r="J4705">
        <v>6.6</v>
      </c>
      <c r="K4705">
        <v>2</v>
      </c>
      <c r="L4705">
        <v>6</v>
      </c>
      <c r="M4705" t="s">
        <v>17</v>
      </c>
      <c r="N4705">
        <v>6</v>
      </c>
      <c r="O4705" t="s">
        <v>55</v>
      </c>
      <c r="P4705" t="s">
        <v>9525</v>
      </c>
      <c r="Q4705" t="s">
        <v>22</v>
      </c>
      <c r="R4705">
        <v>45</v>
      </c>
      <c r="S4705" t="s">
        <v>17</v>
      </c>
      <c r="T4705" t="s">
        <v>17</v>
      </c>
      <c r="U4705" t="s">
        <v>17</v>
      </c>
      <c r="V4705" t="str">
        <f>IF(Table2[[#This Row],[Age]] &lt; 30, "Under 30", IF(Table2[[#This Row],[Age]] &lt; 65, "Other", "Senior"))</f>
        <v>Other</v>
      </c>
      <c r="W4705">
        <v>0</v>
      </c>
      <c r="X4705" t="s">
        <v>17</v>
      </c>
      <c r="Y4705" t="s">
        <v>28</v>
      </c>
      <c r="Z4705" t="s">
        <v>91</v>
      </c>
      <c r="AA4705">
        <v>22</v>
      </c>
      <c r="AB4705">
        <v>37</v>
      </c>
      <c r="AC4705" t="s">
        <v>52</v>
      </c>
      <c r="AD4705" t="s">
        <v>53</v>
      </c>
      <c r="AE4705">
        <f t="shared" si="73"/>
        <v>1</v>
      </c>
      <c r="AF4705">
        <v>1</v>
      </c>
      <c r="AG4705" t="str">
        <f>IF(Table2[[#This Row],[Avg Monthly GB Download]] &lt; 5, "Less than 5 GB", IF(Table2[[#This Row],[Avg Monthly GB Download]] &lt;= 10, "Between 5 and 10 GB", "10 or more GB"))</f>
        <v>Between 5 and 10 GB</v>
      </c>
    </row>
    <row r="4706" spans="1:33" x14ac:dyDescent="0.3">
      <c r="A4706" t="s">
        <v>9526</v>
      </c>
      <c r="B4706" t="s">
        <v>21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21</v>
      </c>
      <c r="I4706" t="s">
        <v>18</v>
      </c>
      <c r="J4706">
        <v>5.9</v>
      </c>
      <c r="K4706">
        <v>2</v>
      </c>
      <c r="L4706">
        <v>9</v>
      </c>
      <c r="M4706" t="s">
        <v>21</v>
      </c>
      <c r="N4706">
        <v>0</v>
      </c>
      <c r="O4706" t="s">
        <v>27</v>
      </c>
      <c r="P4706" t="s">
        <v>9527</v>
      </c>
      <c r="Q4706" t="s">
        <v>20</v>
      </c>
      <c r="R4706">
        <v>66</v>
      </c>
      <c r="S4706" t="s">
        <v>17</v>
      </c>
      <c r="T4706" t="s">
        <v>21</v>
      </c>
      <c r="U4706" t="s">
        <v>17</v>
      </c>
      <c r="V4706" t="str">
        <f>IF(Table2[[#This Row],[Age]] &lt; 30, "Under 30", IF(Table2[[#This Row],[Age]] &lt; 65, "Other", "Senior"))</f>
        <v>Senior</v>
      </c>
      <c r="W4706">
        <v>0</v>
      </c>
      <c r="X4706" t="s">
        <v>17</v>
      </c>
      <c r="Y4706" t="s">
        <v>28</v>
      </c>
      <c r="Z4706" t="s">
        <v>34</v>
      </c>
      <c r="AA4706">
        <v>8</v>
      </c>
      <c r="AB4706">
        <v>20</v>
      </c>
      <c r="AC4706" t="s">
        <v>52</v>
      </c>
      <c r="AD4706" t="s">
        <v>92</v>
      </c>
      <c r="AE4706">
        <f t="shared" si="73"/>
        <v>1</v>
      </c>
      <c r="AF4706">
        <v>1</v>
      </c>
      <c r="AG4706" t="str">
        <f>IF(Table2[[#This Row],[Avg Monthly GB Download]] &lt; 5, "Less than 5 GB", IF(Table2[[#This Row],[Avg Monthly GB Download]] &lt;= 10, "Between 5 and 10 GB", "10 or more GB"))</f>
        <v>Between 5 and 10 GB</v>
      </c>
    </row>
    <row r="4707" spans="1:33" x14ac:dyDescent="0.3">
      <c r="A4707" t="s">
        <v>9528</v>
      </c>
      <c r="B4707" t="s">
        <v>21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21</v>
      </c>
      <c r="I4707" t="s">
        <v>18</v>
      </c>
      <c r="J4707">
        <v>10.5</v>
      </c>
      <c r="K4707">
        <v>2</v>
      </c>
      <c r="L4707">
        <v>35</v>
      </c>
      <c r="M4707" t="s">
        <v>21</v>
      </c>
      <c r="N4707">
        <v>0</v>
      </c>
      <c r="O4707" t="s">
        <v>81</v>
      </c>
      <c r="P4707" t="s">
        <v>9529</v>
      </c>
      <c r="Q4707" t="s">
        <v>20</v>
      </c>
      <c r="R4707">
        <v>21</v>
      </c>
      <c r="S4707" t="s">
        <v>21</v>
      </c>
      <c r="T4707" t="s">
        <v>17</v>
      </c>
      <c r="U4707" t="s">
        <v>17</v>
      </c>
      <c r="V4707" t="str">
        <f>IF(Table2[[#This Row],[Age]] &lt; 30, "Under 30", IF(Table2[[#This Row],[Age]] &lt; 65, "Other", "Senior"))</f>
        <v>Under 30</v>
      </c>
      <c r="W4707">
        <v>0</v>
      </c>
      <c r="X4707" t="s">
        <v>21</v>
      </c>
      <c r="Y4707" t="s">
        <v>28</v>
      </c>
      <c r="Z4707" t="s">
        <v>34</v>
      </c>
      <c r="AA4707">
        <v>38</v>
      </c>
      <c r="AB4707">
        <v>151</v>
      </c>
      <c r="AC4707" t="s">
        <v>52</v>
      </c>
      <c r="AD4707" t="s">
        <v>98</v>
      </c>
      <c r="AE4707">
        <f t="shared" si="73"/>
        <v>1</v>
      </c>
      <c r="AF4707">
        <v>1</v>
      </c>
      <c r="AG4707" t="str">
        <f>IF(Table2[[#This Row],[Avg Monthly GB Download]] &lt; 5, "Less than 5 GB", IF(Table2[[#This Row],[Avg Monthly GB Download]] &lt;= 10, "Between 5 and 10 GB", "10 or more GB"))</f>
        <v>10 or more GB</v>
      </c>
    </row>
    <row r="4708" spans="1:33" x14ac:dyDescent="0.3">
      <c r="A4708" t="s">
        <v>9530</v>
      </c>
      <c r="B4708" t="s">
        <v>21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21</v>
      </c>
      <c r="I4708" t="s">
        <v>18</v>
      </c>
      <c r="J4708">
        <v>153.6</v>
      </c>
      <c r="K4708">
        <v>5</v>
      </c>
      <c r="L4708">
        <v>13</v>
      </c>
      <c r="M4708" t="s">
        <v>21</v>
      </c>
      <c r="N4708">
        <v>0</v>
      </c>
      <c r="O4708" t="s">
        <v>81</v>
      </c>
      <c r="P4708" t="s">
        <v>9531</v>
      </c>
      <c r="Q4708" t="s">
        <v>22</v>
      </c>
      <c r="R4708">
        <v>80</v>
      </c>
      <c r="S4708" t="s">
        <v>17</v>
      </c>
      <c r="T4708" t="s">
        <v>21</v>
      </c>
      <c r="U4708" t="s">
        <v>17</v>
      </c>
      <c r="V4708" t="str">
        <f>IF(Table2[[#This Row],[Age]] &lt; 30, "Under 30", IF(Table2[[#This Row],[Age]] &lt; 65, "Other", "Senior"))</f>
        <v>Senior</v>
      </c>
      <c r="W4708">
        <v>0</v>
      </c>
      <c r="X4708" t="s">
        <v>17</v>
      </c>
      <c r="Y4708" t="s">
        <v>28</v>
      </c>
      <c r="Z4708" t="s">
        <v>34</v>
      </c>
      <c r="AA4708">
        <v>42</v>
      </c>
      <c r="AB4708">
        <v>1551</v>
      </c>
      <c r="AC4708" t="s">
        <v>52</v>
      </c>
      <c r="AD4708" t="s">
        <v>98</v>
      </c>
      <c r="AE4708">
        <f t="shared" si="73"/>
        <v>1</v>
      </c>
      <c r="AF4708">
        <v>1</v>
      </c>
      <c r="AG4708" t="str">
        <f>IF(Table2[[#This Row],[Avg Monthly GB Download]] &lt; 5, "Less than 5 GB", IF(Table2[[#This Row],[Avg Monthly GB Download]] &lt;= 10, "Between 5 and 10 GB", "10 or more GB"))</f>
        <v>10 or more GB</v>
      </c>
    </row>
    <row r="4709" spans="1:33" x14ac:dyDescent="0.3">
      <c r="A4709" t="s">
        <v>9532</v>
      </c>
      <c r="B4709" t="s">
        <v>21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21</v>
      </c>
      <c r="I4709" t="s">
        <v>18</v>
      </c>
      <c r="J4709">
        <v>2.5</v>
      </c>
      <c r="K4709">
        <v>4</v>
      </c>
      <c r="L4709">
        <v>14</v>
      </c>
      <c r="M4709" t="s">
        <v>21</v>
      </c>
      <c r="N4709">
        <v>0</v>
      </c>
      <c r="O4709" t="s">
        <v>59</v>
      </c>
      <c r="P4709" t="s">
        <v>9533</v>
      </c>
      <c r="Q4709" t="s">
        <v>20</v>
      </c>
      <c r="R4709">
        <v>23</v>
      </c>
      <c r="S4709" t="s">
        <v>21</v>
      </c>
      <c r="T4709" t="s">
        <v>17</v>
      </c>
      <c r="U4709" t="s">
        <v>17</v>
      </c>
      <c r="V4709" t="str">
        <f>IF(Table2[[#This Row],[Age]] &lt; 30, "Under 30", IF(Table2[[#This Row],[Age]] &lt; 65, "Other", "Senior"))</f>
        <v>Under 30</v>
      </c>
      <c r="W4709">
        <v>0</v>
      </c>
      <c r="X4709" t="s">
        <v>17</v>
      </c>
      <c r="Y4709" t="s">
        <v>28</v>
      </c>
      <c r="Z4709" t="s">
        <v>34</v>
      </c>
      <c r="AA4709">
        <v>32</v>
      </c>
      <c r="AB4709">
        <v>32</v>
      </c>
      <c r="AC4709" t="s">
        <v>52</v>
      </c>
      <c r="AD4709" t="s">
        <v>96</v>
      </c>
      <c r="AE4709">
        <f t="shared" si="73"/>
        <v>1</v>
      </c>
      <c r="AF4709">
        <v>1</v>
      </c>
      <c r="AG4709" t="str">
        <f>IF(Table2[[#This Row],[Avg Monthly GB Download]] &lt; 5, "Less than 5 GB", IF(Table2[[#This Row],[Avg Monthly GB Download]] &lt;= 10, "Between 5 and 10 GB", "10 or more GB"))</f>
        <v>10 or more GB</v>
      </c>
    </row>
    <row r="4710" spans="1:33" x14ac:dyDescent="0.3">
      <c r="A4710" t="s">
        <v>9534</v>
      </c>
      <c r="B4710" t="s">
        <v>21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21</v>
      </c>
      <c r="I4710" t="s">
        <v>18</v>
      </c>
      <c r="J4710">
        <v>45.8</v>
      </c>
      <c r="K4710">
        <v>5</v>
      </c>
      <c r="L4710">
        <v>13</v>
      </c>
      <c r="M4710" t="s">
        <v>21</v>
      </c>
      <c r="N4710">
        <v>0</v>
      </c>
      <c r="O4710" t="s">
        <v>59</v>
      </c>
      <c r="P4710" t="s">
        <v>9535</v>
      </c>
      <c r="Q4710" t="s">
        <v>20</v>
      </c>
      <c r="R4710">
        <v>27</v>
      </c>
      <c r="S4710" t="s">
        <v>21</v>
      </c>
      <c r="T4710" t="s">
        <v>17</v>
      </c>
      <c r="U4710" t="s">
        <v>17</v>
      </c>
      <c r="V4710" t="str">
        <f>IF(Table2[[#This Row],[Age]] &lt; 30, "Under 30", IF(Table2[[#This Row],[Age]] &lt; 65, "Other", "Senior"))</f>
        <v>Under 30</v>
      </c>
      <c r="W4710">
        <v>0</v>
      </c>
      <c r="X4710" t="s">
        <v>17</v>
      </c>
      <c r="Y4710" t="s">
        <v>28</v>
      </c>
      <c r="Z4710" t="s">
        <v>34</v>
      </c>
      <c r="AA4710">
        <v>56</v>
      </c>
      <c r="AB4710">
        <v>279</v>
      </c>
      <c r="AC4710" t="s">
        <v>52</v>
      </c>
      <c r="AD4710" t="s">
        <v>96</v>
      </c>
      <c r="AE4710">
        <f t="shared" si="73"/>
        <v>1</v>
      </c>
      <c r="AF4710">
        <v>1</v>
      </c>
      <c r="AG4710" t="str">
        <f>IF(Table2[[#This Row],[Avg Monthly GB Download]] &lt; 5, "Less than 5 GB", IF(Table2[[#This Row],[Avg Monthly GB Download]] &lt;= 10, "Between 5 and 10 GB", "10 or more GB"))</f>
        <v>10 or more GB</v>
      </c>
    </row>
    <row r="4711" spans="1:33" x14ac:dyDescent="0.3">
      <c r="A4711" t="s">
        <v>9536</v>
      </c>
      <c r="B4711" t="s">
        <v>21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21</v>
      </c>
      <c r="I4711" t="s">
        <v>18</v>
      </c>
      <c r="J4711">
        <v>57</v>
      </c>
      <c r="K4711">
        <v>0</v>
      </c>
      <c r="L4711">
        <v>14</v>
      </c>
      <c r="M4711" t="s">
        <v>21</v>
      </c>
      <c r="N4711">
        <v>0</v>
      </c>
      <c r="O4711" t="s">
        <v>56</v>
      </c>
      <c r="P4711" t="s">
        <v>9537</v>
      </c>
      <c r="Q4711" t="s">
        <v>20</v>
      </c>
      <c r="R4711">
        <v>72</v>
      </c>
      <c r="S4711" t="s">
        <v>17</v>
      </c>
      <c r="T4711" t="s">
        <v>21</v>
      </c>
      <c r="U4711" t="s">
        <v>17</v>
      </c>
      <c r="V4711" t="str">
        <f>IF(Table2[[#This Row],[Age]] &lt; 30, "Under 30", IF(Table2[[#This Row],[Age]] &lt; 65, "Other", "Senior"))</f>
        <v>Senior</v>
      </c>
      <c r="W4711">
        <v>0</v>
      </c>
      <c r="X4711" t="s">
        <v>21</v>
      </c>
      <c r="Y4711" t="s">
        <v>28</v>
      </c>
      <c r="Z4711" t="s">
        <v>34</v>
      </c>
      <c r="AA4711">
        <v>41</v>
      </c>
      <c r="AB4711">
        <v>1229</v>
      </c>
      <c r="AC4711" t="s">
        <v>52</v>
      </c>
      <c r="AD4711" t="s">
        <v>96</v>
      </c>
      <c r="AE4711">
        <f t="shared" si="73"/>
        <v>1</v>
      </c>
      <c r="AF4711">
        <v>1</v>
      </c>
      <c r="AG4711" t="str">
        <f>IF(Table2[[#This Row],[Avg Monthly GB Download]] &lt; 5, "Less than 5 GB", IF(Table2[[#This Row],[Avg Monthly GB Download]] &lt;= 10, "Between 5 and 10 GB", "10 or more GB"))</f>
        <v>10 or more GB</v>
      </c>
    </row>
    <row r="4712" spans="1:33" x14ac:dyDescent="0.3">
      <c r="A4712" t="s">
        <v>9538</v>
      </c>
      <c r="B4712" t="s">
        <v>21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21</v>
      </c>
      <c r="I4712" t="s">
        <v>18</v>
      </c>
      <c r="J4712">
        <v>84</v>
      </c>
      <c r="K4712">
        <v>5</v>
      </c>
      <c r="L4712">
        <v>1</v>
      </c>
      <c r="M4712" t="s">
        <v>17</v>
      </c>
      <c r="N4712">
        <v>11</v>
      </c>
      <c r="O4712" t="s">
        <v>76</v>
      </c>
      <c r="P4712" t="s">
        <v>9539</v>
      </c>
      <c r="Q4712" t="s">
        <v>20</v>
      </c>
      <c r="R4712">
        <v>63</v>
      </c>
      <c r="S4712" t="s">
        <v>17</v>
      </c>
      <c r="T4712" t="s">
        <v>17</v>
      </c>
      <c r="U4712" t="s">
        <v>17</v>
      </c>
      <c r="V4712" t="str">
        <f>IF(Table2[[#This Row],[Age]] &lt; 30, "Under 30", IF(Table2[[#This Row],[Age]] &lt; 65, "Other", "Senior"))</f>
        <v>Other</v>
      </c>
      <c r="W4712">
        <v>0</v>
      </c>
      <c r="X4712" t="s">
        <v>21</v>
      </c>
      <c r="Y4712" t="s">
        <v>94</v>
      </c>
      <c r="Z4712" t="s">
        <v>34</v>
      </c>
      <c r="AA4712">
        <v>55</v>
      </c>
      <c r="AB4712">
        <v>1630</v>
      </c>
      <c r="AC4712" t="s">
        <v>52</v>
      </c>
      <c r="AD4712" t="s">
        <v>53</v>
      </c>
      <c r="AE4712">
        <f t="shared" si="73"/>
        <v>1</v>
      </c>
      <c r="AF4712">
        <v>1</v>
      </c>
      <c r="AG4712" t="str">
        <f>IF(Table2[[#This Row],[Avg Monthly GB Download]] &lt; 5, "Less than 5 GB", IF(Table2[[#This Row],[Avg Monthly GB Download]] &lt;= 10, "Between 5 and 10 GB", "10 or more GB"))</f>
        <v>Less than 5 GB</v>
      </c>
    </row>
    <row r="4713" spans="1:33" x14ac:dyDescent="0.3">
      <c r="A4713" t="s">
        <v>9540</v>
      </c>
      <c r="B4713" t="s">
        <v>21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21</v>
      </c>
      <c r="I4713" t="s">
        <v>18</v>
      </c>
      <c r="J4713">
        <v>122.5</v>
      </c>
      <c r="K4713">
        <v>0</v>
      </c>
      <c r="L4713">
        <v>8</v>
      </c>
      <c r="M4713" t="s">
        <v>21</v>
      </c>
      <c r="N4713">
        <v>0</v>
      </c>
      <c r="O4713" t="s">
        <v>31</v>
      </c>
      <c r="P4713" t="s">
        <v>9541</v>
      </c>
      <c r="Q4713" t="s">
        <v>22</v>
      </c>
      <c r="R4713">
        <v>67</v>
      </c>
      <c r="S4713" t="s">
        <v>17</v>
      </c>
      <c r="T4713" t="s">
        <v>21</v>
      </c>
      <c r="U4713" t="s">
        <v>17</v>
      </c>
      <c r="V4713" t="str">
        <f>IF(Table2[[#This Row],[Age]] &lt; 30, "Under 30", IF(Table2[[#This Row],[Age]] &lt; 65, "Other", "Senior"))</f>
        <v>Senior</v>
      </c>
      <c r="W4713">
        <v>0</v>
      </c>
      <c r="X4713" t="s">
        <v>17</v>
      </c>
      <c r="Y4713" t="s">
        <v>28</v>
      </c>
      <c r="Z4713" t="s">
        <v>34</v>
      </c>
      <c r="AA4713">
        <v>45</v>
      </c>
      <c r="AB4713">
        <v>1583</v>
      </c>
      <c r="AC4713" t="s">
        <v>52</v>
      </c>
      <c r="AD4713" t="s">
        <v>53</v>
      </c>
      <c r="AE4713">
        <f t="shared" si="73"/>
        <v>1</v>
      </c>
      <c r="AF4713">
        <v>1</v>
      </c>
      <c r="AG4713" t="str">
        <f>IF(Table2[[#This Row],[Avg Monthly GB Download]] &lt; 5, "Less than 5 GB", IF(Table2[[#This Row],[Avg Monthly GB Download]] &lt;= 10, "Between 5 and 10 GB", "10 or more GB"))</f>
        <v>Between 5 and 10 GB</v>
      </c>
    </row>
    <row r="4714" spans="1:33" x14ac:dyDescent="0.3">
      <c r="A4714" t="s">
        <v>9542</v>
      </c>
      <c r="B4714" t="s">
        <v>21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21</v>
      </c>
      <c r="I4714" t="s">
        <v>18</v>
      </c>
      <c r="J4714">
        <v>6.1</v>
      </c>
      <c r="K4714">
        <v>5</v>
      </c>
      <c r="L4714">
        <v>0</v>
      </c>
      <c r="M4714" t="s">
        <v>21</v>
      </c>
      <c r="N4714">
        <v>0</v>
      </c>
      <c r="O4714" t="s">
        <v>40</v>
      </c>
      <c r="P4714" t="s">
        <v>9543</v>
      </c>
      <c r="Q4714" t="s">
        <v>20</v>
      </c>
      <c r="R4714">
        <v>50</v>
      </c>
      <c r="S4714" t="s">
        <v>17</v>
      </c>
      <c r="T4714" t="s">
        <v>17</v>
      </c>
      <c r="U4714" t="s">
        <v>17</v>
      </c>
      <c r="V4714" t="str">
        <f>IF(Table2[[#This Row],[Age]] &lt; 30, "Under 30", IF(Table2[[#This Row],[Age]] &lt; 65, "Other", "Senior"))</f>
        <v>Other</v>
      </c>
      <c r="W4714">
        <v>0</v>
      </c>
      <c r="X4714" t="s">
        <v>17</v>
      </c>
      <c r="Y4714" t="s">
        <v>28</v>
      </c>
      <c r="Z4714" t="s">
        <v>34</v>
      </c>
      <c r="AA4714">
        <v>16</v>
      </c>
      <c r="AB4714">
        <v>16</v>
      </c>
      <c r="AC4714" t="s">
        <v>44</v>
      </c>
      <c r="AD4714" t="s">
        <v>88</v>
      </c>
      <c r="AE4714">
        <f t="shared" si="73"/>
        <v>1</v>
      </c>
      <c r="AF4714">
        <v>1</v>
      </c>
      <c r="AG4714" t="str">
        <f>IF(Table2[[#This Row],[Avg Monthly GB Download]] &lt; 5, "Less than 5 GB", IF(Table2[[#This Row],[Avg Monthly GB Download]] &lt;= 10, "Between 5 and 10 GB", "10 or more GB"))</f>
        <v>Less than 5 GB</v>
      </c>
    </row>
    <row r="4715" spans="1:33" x14ac:dyDescent="0.3">
      <c r="A4715" t="s">
        <v>9544</v>
      </c>
      <c r="B4715" t="s">
        <v>21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21</v>
      </c>
      <c r="I4715" t="s">
        <v>18</v>
      </c>
      <c r="J4715">
        <v>68.599999999999994</v>
      </c>
      <c r="K4715">
        <v>4</v>
      </c>
      <c r="L4715">
        <v>4</v>
      </c>
      <c r="M4715" t="s">
        <v>21</v>
      </c>
      <c r="N4715">
        <v>0</v>
      </c>
      <c r="O4715" t="s">
        <v>38</v>
      </c>
      <c r="P4715" t="s">
        <v>9545</v>
      </c>
      <c r="Q4715" t="s">
        <v>22</v>
      </c>
      <c r="R4715">
        <v>58</v>
      </c>
      <c r="S4715" t="s">
        <v>17</v>
      </c>
      <c r="T4715" t="s">
        <v>17</v>
      </c>
      <c r="U4715" t="s">
        <v>17</v>
      </c>
      <c r="V4715" t="str">
        <f>IF(Table2[[#This Row],[Age]] &lt; 30, "Under 30", IF(Table2[[#This Row],[Age]] &lt; 65, "Other", "Senior"))</f>
        <v>Other</v>
      </c>
      <c r="W4715">
        <v>0</v>
      </c>
      <c r="X4715" t="s">
        <v>21</v>
      </c>
      <c r="Y4715" t="s">
        <v>28</v>
      </c>
      <c r="Z4715" t="s">
        <v>34</v>
      </c>
      <c r="AA4715">
        <v>38</v>
      </c>
      <c r="AB4715">
        <v>663</v>
      </c>
      <c r="AC4715" t="s">
        <v>61</v>
      </c>
      <c r="AD4715" t="s">
        <v>62</v>
      </c>
      <c r="AE4715">
        <f t="shared" si="73"/>
        <v>1</v>
      </c>
      <c r="AF4715">
        <v>1</v>
      </c>
      <c r="AG4715" t="str">
        <f>IF(Table2[[#This Row],[Avg Monthly GB Download]] &lt; 5, "Less than 5 GB", IF(Table2[[#This Row],[Avg Monthly GB Download]] &lt;= 10, "Between 5 and 10 GB", "10 or more GB"))</f>
        <v>Less than 5 GB</v>
      </c>
    </row>
    <row r="4716" spans="1:33" x14ac:dyDescent="0.3">
      <c r="A4716" t="s">
        <v>9546</v>
      </c>
      <c r="B4716" t="s">
        <v>21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21</v>
      </c>
      <c r="I4716" t="s">
        <v>18</v>
      </c>
      <c r="J4716">
        <v>22.2</v>
      </c>
      <c r="K4716">
        <v>1</v>
      </c>
      <c r="L4716">
        <v>0</v>
      </c>
      <c r="M4716" t="s">
        <v>17</v>
      </c>
      <c r="N4716">
        <v>0</v>
      </c>
      <c r="O4716" t="s">
        <v>69</v>
      </c>
      <c r="P4716" t="s">
        <v>9547</v>
      </c>
      <c r="Q4716" t="s">
        <v>22</v>
      </c>
      <c r="R4716">
        <v>32</v>
      </c>
      <c r="S4716" t="s">
        <v>17</v>
      </c>
      <c r="T4716" t="s">
        <v>17</v>
      </c>
      <c r="U4716" t="s">
        <v>17</v>
      </c>
      <c r="V4716" t="str">
        <f>IF(Table2[[#This Row],[Age]] &lt; 30, "Under 30", IF(Table2[[#This Row],[Age]] &lt; 65, "Other", "Senior"))</f>
        <v>Other</v>
      </c>
      <c r="W4716">
        <v>0</v>
      </c>
      <c r="X4716" t="s">
        <v>17</v>
      </c>
      <c r="Y4716" t="s">
        <v>28</v>
      </c>
      <c r="Z4716" t="s">
        <v>91</v>
      </c>
      <c r="AA4716">
        <v>8</v>
      </c>
      <c r="AB4716">
        <v>25</v>
      </c>
      <c r="AC4716" t="s">
        <v>44</v>
      </c>
      <c r="AD4716" t="s">
        <v>45</v>
      </c>
      <c r="AE4716">
        <f t="shared" si="73"/>
        <v>1</v>
      </c>
      <c r="AF4716">
        <v>1</v>
      </c>
      <c r="AG4716" t="str">
        <f>IF(Table2[[#This Row],[Avg Monthly GB Download]] &lt; 5, "Less than 5 GB", IF(Table2[[#This Row],[Avg Monthly GB Download]] &lt;= 10, "Between 5 and 10 GB", "10 or more GB"))</f>
        <v>Less than 5 GB</v>
      </c>
    </row>
    <row r="4717" spans="1:33" x14ac:dyDescent="0.3">
      <c r="A4717" t="s">
        <v>9548</v>
      </c>
      <c r="B4717" t="s">
        <v>21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21</v>
      </c>
      <c r="I4717" t="s">
        <v>18</v>
      </c>
      <c r="J4717">
        <v>4.8</v>
      </c>
      <c r="K4717">
        <v>1</v>
      </c>
      <c r="L4717">
        <v>12</v>
      </c>
      <c r="M4717" t="s">
        <v>17</v>
      </c>
      <c r="N4717">
        <v>17</v>
      </c>
      <c r="O4717" t="s">
        <v>23</v>
      </c>
      <c r="P4717" t="s">
        <v>9549</v>
      </c>
      <c r="Q4717" t="s">
        <v>22</v>
      </c>
      <c r="R4717">
        <v>25</v>
      </c>
      <c r="S4717" t="s">
        <v>21</v>
      </c>
      <c r="T4717" t="s">
        <v>17</v>
      </c>
      <c r="U4717" t="s">
        <v>17</v>
      </c>
      <c r="V4717" t="str">
        <f>IF(Table2[[#This Row],[Age]] &lt; 30, "Under 30", IF(Table2[[#This Row],[Age]] &lt; 65, "Other", "Senior"))</f>
        <v>Under 30</v>
      </c>
      <c r="W4717">
        <v>0</v>
      </c>
      <c r="X4717" t="s">
        <v>17</v>
      </c>
      <c r="Y4717" t="s">
        <v>28</v>
      </c>
      <c r="Z4717" t="s">
        <v>34</v>
      </c>
      <c r="AA4717">
        <v>27</v>
      </c>
      <c r="AB4717">
        <v>114</v>
      </c>
      <c r="AC4717" t="s">
        <v>61</v>
      </c>
      <c r="AD4717" t="s">
        <v>83</v>
      </c>
      <c r="AE4717">
        <f t="shared" si="73"/>
        <v>1</v>
      </c>
      <c r="AF4717">
        <v>1</v>
      </c>
      <c r="AG4717" t="str">
        <f>IF(Table2[[#This Row],[Avg Monthly GB Download]] &lt; 5, "Less than 5 GB", IF(Table2[[#This Row],[Avg Monthly GB Download]] &lt;= 10, "Between 5 and 10 GB", "10 or more GB"))</f>
        <v>10 or more GB</v>
      </c>
    </row>
    <row r="4718" spans="1:33" x14ac:dyDescent="0.3">
      <c r="A4718" t="s">
        <v>9550</v>
      </c>
      <c r="B4718" t="s">
        <v>21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17</v>
      </c>
      <c r="I4718" t="s">
        <v>18</v>
      </c>
      <c r="J4718">
        <v>0</v>
      </c>
      <c r="K4718">
        <v>2</v>
      </c>
      <c r="L4718">
        <v>14</v>
      </c>
      <c r="M4718" t="s">
        <v>21</v>
      </c>
      <c r="N4718">
        <v>0</v>
      </c>
      <c r="O4718" t="s">
        <v>56</v>
      </c>
      <c r="P4718" t="s">
        <v>9551</v>
      </c>
      <c r="Q4718" t="s">
        <v>22</v>
      </c>
      <c r="R4718">
        <v>59</v>
      </c>
      <c r="S4718" t="s">
        <v>17</v>
      </c>
      <c r="T4718" t="s">
        <v>17</v>
      </c>
      <c r="U4718" t="s">
        <v>17</v>
      </c>
      <c r="V4718" t="str">
        <f>IF(Table2[[#This Row],[Age]] &lt; 30, "Under 30", IF(Table2[[#This Row],[Age]] &lt; 65, "Other", "Senior"))</f>
        <v>Other</v>
      </c>
      <c r="W4718">
        <v>0</v>
      </c>
      <c r="X4718" t="s">
        <v>21</v>
      </c>
      <c r="Y4718" t="s">
        <v>28</v>
      </c>
      <c r="Z4718" t="s">
        <v>34</v>
      </c>
      <c r="AA4718">
        <v>46</v>
      </c>
      <c r="AB4718">
        <v>1172</v>
      </c>
      <c r="AC4718" t="s">
        <v>52</v>
      </c>
      <c r="AD4718" t="s">
        <v>92</v>
      </c>
      <c r="AE4718">
        <f t="shared" si="73"/>
        <v>1</v>
      </c>
      <c r="AF4718">
        <v>1</v>
      </c>
      <c r="AG4718" t="str">
        <f>IF(Table2[[#This Row],[Avg Monthly GB Download]] &lt; 5, "Less than 5 GB", IF(Table2[[#This Row],[Avg Monthly GB Download]] &lt;= 10, "Between 5 and 10 GB", "10 or more GB"))</f>
        <v>10 or more GB</v>
      </c>
    </row>
    <row r="4719" spans="1:33" x14ac:dyDescent="0.3">
      <c r="A4719" t="s">
        <v>9552</v>
      </c>
      <c r="B4719" t="s">
        <v>21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17</v>
      </c>
      <c r="I4719" t="s">
        <v>18</v>
      </c>
      <c r="J4719">
        <v>0</v>
      </c>
      <c r="K4719">
        <v>4</v>
      </c>
      <c r="L4719">
        <v>20</v>
      </c>
      <c r="M4719" t="s">
        <v>21</v>
      </c>
      <c r="N4719">
        <v>0</v>
      </c>
      <c r="O4719" t="s">
        <v>74</v>
      </c>
      <c r="P4719" t="s">
        <v>9553</v>
      </c>
      <c r="Q4719" t="s">
        <v>22</v>
      </c>
      <c r="R4719">
        <v>20</v>
      </c>
      <c r="S4719" t="s">
        <v>21</v>
      </c>
      <c r="T4719" t="s">
        <v>17</v>
      </c>
      <c r="U4719" t="s">
        <v>17</v>
      </c>
      <c r="V4719" t="str">
        <f>IF(Table2[[#This Row],[Age]] &lt; 30, "Under 30", IF(Table2[[#This Row],[Age]] &lt; 65, "Other", "Senior"))</f>
        <v>Under 30</v>
      </c>
      <c r="W4719">
        <v>0</v>
      </c>
      <c r="X4719" t="s">
        <v>17</v>
      </c>
      <c r="Y4719" t="s">
        <v>28</v>
      </c>
      <c r="Z4719" t="s">
        <v>91</v>
      </c>
      <c r="AA4719">
        <v>17</v>
      </c>
      <c r="AB4719">
        <v>105</v>
      </c>
      <c r="AC4719" t="s">
        <v>44</v>
      </c>
      <c r="AD4719" t="s">
        <v>45</v>
      </c>
      <c r="AE4719">
        <f t="shared" si="73"/>
        <v>1</v>
      </c>
      <c r="AF4719">
        <v>1</v>
      </c>
      <c r="AG4719" t="str">
        <f>IF(Table2[[#This Row],[Avg Monthly GB Download]] &lt; 5, "Less than 5 GB", IF(Table2[[#This Row],[Avg Monthly GB Download]] &lt;= 10, "Between 5 and 10 GB", "10 or more GB"))</f>
        <v>10 or more GB</v>
      </c>
    </row>
    <row r="4720" spans="1:33" x14ac:dyDescent="0.3">
      <c r="A4720" t="s">
        <v>9554</v>
      </c>
      <c r="B4720" t="s">
        <v>21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21</v>
      </c>
      <c r="I4720" t="s">
        <v>84</v>
      </c>
      <c r="J4720">
        <v>0</v>
      </c>
      <c r="K4720">
        <v>1</v>
      </c>
      <c r="L4720">
        <v>4</v>
      </c>
      <c r="M4720" t="s">
        <v>21</v>
      </c>
      <c r="N4720">
        <v>0</v>
      </c>
      <c r="O4720" t="s">
        <v>39</v>
      </c>
      <c r="P4720" t="s">
        <v>9555</v>
      </c>
      <c r="Q4720" t="s">
        <v>20</v>
      </c>
      <c r="R4720">
        <v>59</v>
      </c>
      <c r="S4720" t="s">
        <v>17</v>
      </c>
      <c r="T4720" t="s">
        <v>17</v>
      </c>
      <c r="U4720" t="s">
        <v>17</v>
      </c>
      <c r="V4720" t="str">
        <f>IF(Table2[[#This Row],[Age]] &lt; 30, "Under 30", IF(Table2[[#This Row],[Age]] &lt; 65, "Other", "Senior"))</f>
        <v>Other</v>
      </c>
      <c r="W4720">
        <v>0</v>
      </c>
      <c r="X4720" t="s">
        <v>17</v>
      </c>
      <c r="Y4720" t="s">
        <v>28</v>
      </c>
      <c r="Z4720" t="s">
        <v>34</v>
      </c>
      <c r="AA4720">
        <v>51</v>
      </c>
      <c r="AB4720">
        <v>201</v>
      </c>
      <c r="AC4720" t="s">
        <v>44</v>
      </c>
      <c r="AD4720" t="s">
        <v>95</v>
      </c>
      <c r="AE4720">
        <f t="shared" si="73"/>
        <v>1</v>
      </c>
      <c r="AF4720">
        <v>1</v>
      </c>
      <c r="AG4720" t="str">
        <f>IF(Table2[[#This Row],[Avg Monthly GB Download]] &lt; 5, "Less than 5 GB", IF(Table2[[#This Row],[Avg Monthly GB Download]] &lt;= 10, "Between 5 and 10 GB", "10 or more GB"))</f>
        <v>Less than 5 GB</v>
      </c>
    </row>
    <row r="4721" spans="1:33" x14ac:dyDescent="0.3">
      <c r="A4721" t="s">
        <v>9556</v>
      </c>
      <c r="B4721" t="s">
        <v>21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17</v>
      </c>
      <c r="I4721" t="s">
        <v>18</v>
      </c>
      <c r="J4721">
        <v>0</v>
      </c>
      <c r="K4721">
        <v>0</v>
      </c>
      <c r="L4721">
        <v>2</v>
      </c>
      <c r="M4721" t="s">
        <v>21</v>
      </c>
      <c r="N4721">
        <v>0</v>
      </c>
      <c r="O4721" t="s">
        <v>72</v>
      </c>
      <c r="P4721" t="s">
        <v>9557</v>
      </c>
      <c r="Q4721" t="s">
        <v>22</v>
      </c>
      <c r="R4721">
        <v>46</v>
      </c>
      <c r="S4721" t="s">
        <v>17</v>
      </c>
      <c r="T4721" t="s">
        <v>17</v>
      </c>
      <c r="U4721" t="s">
        <v>17</v>
      </c>
      <c r="V4721" t="str">
        <f>IF(Table2[[#This Row],[Age]] &lt; 30, "Under 30", IF(Table2[[#This Row],[Age]] &lt; 65, "Other", "Senior"))</f>
        <v>Other</v>
      </c>
      <c r="W4721">
        <v>0</v>
      </c>
      <c r="X4721" t="s">
        <v>17</v>
      </c>
      <c r="Y4721" t="s">
        <v>28</v>
      </c>
      <c r="Z4721" t="s">
        <v>34</v>
      </c>
      <c r="AA4721">
        <v>39</v>
      </c>
      <c r="AB4721">
        <v>39</v>
      </c>
      <c r="AC4721" t="s">
        <v>44</v>
      </c>
      <c r="AD4721" t="s">
        <v>88</v>
      </c>
      <c r="AE4721">
        <f t="shared" si="73"/>
        <v>1</v>
      </c>
      <c r="AF4721">
        <v>1</v>
      </c>
      <c r="AG4721" t="str">
        <f>IF(Table2[[#This Row],[Avg Monthly GB Download]] &lt; 5, "Less than 5 GB", IF(Table2[[#This Row],[Avg Monthly GB Download]] &lt;= 10, "Between 5 and 10 GB", "10 or more GB"))</f>
        <v>Less than 5 GB</v>
      </c>
    </row>
    <row r="4722" spans="1:33" x14ac:dyDescent="0.3">
      <c r="A4722" t="s">
        <v>9558</v>
      </c>
      <c r="B4722" t="s">
        <v>21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17</v>
      </c>
      <c r="I4722" t="s">
        <v>18</v>
      </c>
      <c r="J4722">
        <v>0</v>
      </c>
      <c r="K4722">
        <v>4</v>
      </c>
      <c r="L4722">
        <v>7</v>
      </c>
      <c r="M4722" t="s">
        <v>21</v>
      </c>
      <c r="N4722">
        <v>0</v>
      </c>
      <c r="O4722" t="s">
        <v>42</v>
      </c>
      <c r="P4722" t="s">
        <v>9559</v>
      </c>
      <c r="Q4722" t="s">
        <v>22</v>
      </c>
      <c r="R4722">
        <v>66</v>
      </c>
      <c r="S4722" t="s">
        <v>17</v>
      </c>
      <c r="T4722" t="s">
        <v>21</v>
      </c>
      <c r="U4722" t="s">
        <v>17</v>
      </c>
      <c r="V4722" t="str">
        <f>IF(Table2[[#This Row],[Age]] &lt; 30, "Under 30", IF(Table2[[#This Row],[Age]] &lt; 65, "Other", "Senior"))</f>
        <v>Senior</v>
      </c>
      <c r="W4722">
        <v>0</v>
      </c>
      <c r="X4722" t="s">
        <v>17</v>
      </c>
      <c r="Y4722" t="s">
        <v>28</v>
      </c>
      <c r="Z4722" t="s">
        <v>91</v>
      </c>
      <c r="AA4722">
        <v>44</v>
      </c>
      <c r="AB4722">
        <v>44</v>
      </c>
      <c r="AC4722" t="s">
        <v>52</v>
      </c>
      <c r="AD4722" t="s">
        <v>53</v>
      </c>
      <c r="AE4722">
        <f t="shared" si="73"/>
        <v>1</v>
      </c>
      <c r="AF4722">
        <v>1</v>
      </c>
      <c r="AG4722" t="str">
        <f>IF(Table2[[#This Row],[Avg Monthly GB Download]] &lt; 5, "Less than 5 GB", IF(Table2[[#This Row],[Avg Monthly GB Download]] &lt;= 10, "Between 5 and 10 GB", "10 or more GB"))</f>
        <v>Between 5 and 10 GB</v>
      </c>
    </row>
    <row r="4723" spans="1:33" x14ac:dyDescent="0.3">
      <c r="A4723" t="s">
        <v>9560</v>
      </c>
      <c r="B4723" t="s">
        <v>21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21</v>
      </c>
      <c r="I4723" t="s">
        <v>18</v>
      </c>
      <c r="J4723">
        <v>7.2</v>
      </c>
      <c r="K4723">
        <v>2</v>
      </c>
      <c r="L4723">
        <v>2</v>
      </c>
      <c r="M4723" t="s">
        <v>21</v>
      </c>
      <c r="N4723">
        <v>0</v>
      </c>
      <c r="O4723" t="s">
        <v>50</v>
      </c>
      <c r="P4723" t="s">
        <v>9561</v>
      </c>
      <c r="Q4723" t="s">
        <v>20</v>
      </c>
      <c r="R4723">
        <v>64</v>
      </c>
      <c r="S4723" t="s">
        <v>17</v>
      </c>
      <c r="T4723" t="s">
        <v>17</v>
      </c>
      <c r="U4723" t="s">
        <v>17</v>
      </c>
      <c r="V4723" t="str">
        <f>IF(Table2[[#This Row],[Age]] &lt; 30, "Under 30", IF(Table2[[#This Row],[Age]] &lt; 65, "Other", "Senior"))</f>
        <v>Other</v>
      </c>
      <c r="W4723">
        <v>0</v>
      </c>
      <c r="X4723" t="s">
        <v>21</v>
      </c>
      <c r="Y4723" t="s">
        <v>28</v>
      </c>
      <c r="Z4723" t="s">
        <v>29</v>
      </c>
      <c r="AA4723">
        <v>34</v>
      </c>
      <c r="AB4723">
        <v>270</v>
      </c>
      <c r="AC4723" t="s">
        <v>52</v>
      </c>
      <c r="AD4723" t="s">
        <v>92</v>
      </c>
      <c r="AE4723">
        <f t="shared" si="73"/>
        <v>1</v>
      </c>
      <c r="AF4723">
        <v>1</v>
      </c>
      <c r="AG4723" t="str">
        <f>IF(Table2[[#This Row],[Avg Monthly GB Download]] &lt; 5, "Less than 5 GB", IF(Table2[[#This Row],[Avg Monthly GB Download]] &lt;= 10, "Between 5 and 10 GB", "10 or more GB"))</f>
        <v>Less than 5 GB</v>
      </c>
    </row>
    <row r="4724" spans="1:33" x14ac:dyDescent="0.3">
      <c r="A4724" t="s">
        <v>9562</v>
      </c>
      <c r="B4724" t="s">
        <v>21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21</v>
      </c>
      <c r="I4724" t="s">
        <v>18</v>
      </c>
      <c r="J4724">
        <v>2.5</v>
      </c>
      <c r="K4724">
        <v>0</v>
      </c>
      <c r="L4724">
        <v>3</v>
      </c>
      <c r="M4724" t="s">
        <v>21</v>
      </c>
      <c r="N4724">
        <v>0</v>
      </c>
      <c r="O4724" t="s">
        <v>67</v>
      </c>
      <c r="P4724" t="s">
        <v>9563</v>
      </c>
      <c r="Q4724" t="s">
        <v>22</v>
      </c>
      <c r="R4724">
        <v>63</v>
      </c>
      <c r="S4724" t="s">
        <v>17</v>
      </c>
      <c r="T4724" t="s">
        <v>17</v>
      </c>
      <c r="U4724" t="s">
        <v>17</v>
      </c>
      <c r="V4724" t="str">
        <f>IF(Table2[[#This Row],[Age]] &lt; 30, "Under 30", IF(Table2[[#This Row],[Age]] &lt; 65, "Other", "Senior"))</f>
        <v>Other</v>
      </c>
      <c r="W4724">
        <v>0</v>
      </c>
      <c r="X4724" t="s">
        <v>17</v>
      </c>
      <c r="Y4724" t="s">
        <v>28</v>
      </c>
      <c r="Z4724" t="s">
        <v>34</v>
      </c>
      <c r="AA4724">
        <v>33</v>
      </c>
      <c r="AB4724">
        <v>1651</v>
      </c>
      <c r="AC4724" t="s">
        <v>61</v>
      </c>
      <c r="AD4724" t="s">
        <v>93</v>
      </c>
      <c r="AE4724">
        <f t="shared" si="73"/>
        <v>1</v>
      </c>
      <c r="AF4724">
        <v>1</v>
      </c>
      <c r="AG4724" t="str">
        <f>IF(Table2[[#This Row],[Avg Monthly GB Download]] &lt; 5, "Less than 5 GB", IF(Table2[[#This Row],[Avg Monthly GB Download]] &lt;= 10, "Between 5 and 10 GB", "10 or more GB"))</f>
        <v>Less than 5 GB</v>
      </c>
    </row>
    <row r="4725" spans="1:33" x14ac:dyDescent="0.3">
      <c r="A4725" t="s">
        <v>9564</v>
      </c>
      <c r="B4725" t="s">
        <v>21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21</v>
      </c>
      <c r="I4725" t="s">
        <v>18</v>
      </c>
      <c r="J4725">
        <v>2.7</v>
      </c>
      <c r="K4725">
        <v>2</v>
      </c>
      <c r="L4725">
        <v>8</v>
      </c>
      <c r="M4725" t="s">
        <v>21</v>
      </c>
      <c r="N4725">
        <v>0</v>
      </c>
      <c r="O4725" t="s">
        <v>80</v>
      </c>
      <c r="P4725" t="s">
        <v>9565</v>
      </c>
      <c r="Q4725" t="s">
        <v>20</v>
      </c>
      <c r="R4725">
        <v>51</v>
      </c>
      <c r="S4725" t="s">
        <v>17</v>
      </c>
      <c r="T4725" t="s">
        <v>17</v>
      </c>
      <c r="U4725" t="s">
        <v>17</v>
      </c>
      <c r="V4725" t="str">
        <f>IF(Table2[[#This Row],[Age]] &lt; 30, "Under 30", IF(Table2[[#This Row],[Age]] &lt; 65, "Other", "Senior"))</f>
        <v>Other</v>
      </c>
      <c r="W4725">
        <v>0</v>
      </c>
      <c r="X4725" t="s">
        <v>17</v>
      </c>
      <c r="Y4725" t="s">
        <v>28</v>
      </c>
      <c r="Z4725" t="s">
        <v>34</v>
      </c>
      <c r="AA4725">
        <v>45</v>
      </c>
      <c r="AB4725">
        <v>1107</v>
      </c>
      <c r="AC4725" t="s">
        <v>35</v>
      </c>
      <c r="AD4725" t="s">
        <v>100</v>
      </c>
      <c r="AE4725">
        <f t="shared" si="73"/>
        <v>1</v>
      </c>
      <c r="AF4725">
        <v>1</v>
      </c>
      <c r="AG4725" t="str">
        <f>IF(Table2[[#This Row],[Avg Monthly GB Download]] &lt; 5, "Less than 5 GB", IF(Table2[[#This Row],[Avg Monthly GB Download]] &lt;= 10, "Between 5 and 10 GB", "10 or more GB"))</f>
        <v>Between 5 and 10 GB</v>
      </c>
    </row>
    <row r="4726" spans="1:33" x14ac:dyDescent="0.3">
      <c r="A4726" t="s">
        <v>9566</v>
      </c>
      <c r="B4726" t="s">
        <v>21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21</v>
      </c>
      <c r="I4726" t="s">
        <v>18</v>
      </c>
      <c r="J4726">
        <v>6.2</v>
      </c>
      <c r="K4726">
        <v>4</v>
      </c>
      <c r="L4726">
        <v>18</v>
      </c>
      <c r="M4726" t="s">
        <v>21</v>
      </c>
      <c r="N4726">
        <v>0</v>
      </c>
      <c r="O4726" t="s">
        <v>43</v>
      </c>
      <c r="P4726" t="s">
        <v>9567</v>
      </c>
      <c r="Q4726" t="s">
        <v>20</v>
      </c>
      <c r="R4726">
        <v>23</v>
      </c>
      <c r="S4726" t="s">
        <v>21</v>
      </c>
      <c r="T4726" t="s">
        <v>17</v>
      </c>
      <c r="U4726" t="s">
        <v>17</v>
      </c>
      <c r="V4726" t="str">
        <f>IF(Table2[[#This Row],[Age]] &lt; 30, "Under 30", IF(Table2[[#This Row],[Age]] &lt; 65, "Other", "Senior"))</f>
        <v>Under 30</v>
      </c>
      <c r="W4726">
        <v>0</v>
      </c>
      <c r="X4726" t="s">
        <v>21</v>
      </c>
      <c r="Y4726" t="s">
        <v>28</v>
      </c>
      <c r="Z4726" t="s">
        <v>34</v>
      </c>
      <c r="AA4726">
        <v>22</v>
      </c>
      <c r="AB4726">
        <v>143</v>
      </c>
      <c r="AC4726" t="s">
        <v>52</v>
      </c>
      <c r="AD4726" t="s">
        <v>92</v>
      </c>
      <c r="AE4726">
        <f t="shared" si="73"/>
        <v>1</v>
      </c>
      <c r="AF4726">
        <v>1</v>
      </c>
      <c r="AG4726" t="str">
        <f>IF(Table2[[#This Row],[Avg Monthly GB Download]] &lt; 5, "Less than 5 GB", IF(Table2[[#This Row],[Avg Monthly GB Download]] &lt;= 10, "Between 5 and 10 GB", "10 or more GB"))</f>
        <v>10 or more GB</v>
      </c>
    </row>
    <row r="4727" spans="1:33" x14ac:dyDescent="0.3">
      <c r="A4727" t="s">
        <v>9568</v>
      </c>
      <c r="B4727" t="s">
        <v>21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21</v>
      </c>
      <c r="I4727" t="s">
        <v>18</v>
      </c>
      <c r="J4727">
        <v>12.1</v>
      </c>
      <c r="K4727">
        <v>5</v>
      </c>
      <c r="L4727">
        <v>13</v>
      </c>
      <c r="M4727" t="s">
        <v>21</v>
      </c>
      <c r="N4727">
        <v>0</v>
      </c>
      <c r="O4727" t="s">
        <v>90</v>
      </c>
      <c r="P4727" t="s">
        <v>9569</v>
      </c>
      <c r="Q4727" t="s">
        <v>20</v>
      </c>
      <c r="R4727">
        <v>61</v>
      </c>
      <c r="S4727" t="s">
        <v>17</v>
      </c>
      <c r="T4727" t="s">
        <v>17</v>
      </c>
      <c r="U4727" t="s">
        <v>17</v>
      </c>
      <c r="V4727" t="str">
        <f>IF(Table2[[#This Row],[Age]] &lt; 30, "Under 30", IF(Table2[[#This Row],[Age]] &lt; 65, "Other", "Senior"))</f>
        <v>Other</v>
      </c>
      <c r="W4727">
        <v>0</v>
      </c>
      <c r="X4727" t="s">
        <v>17</v>
      </c>
      <c r="Y4727" t="s">
        <v>28</v>
      </c>
      <c r="Z4727" t="s">
        <v>34</v>
      </c>
      <c r="AA4727">
        <v>26</v>
      </c>
      <c r="AB4727">
        <v>64</v>
      </c>
      <c r="AC4727" t="s">
        <v>52</v>
      </c>
      <c r="AD4727" t="s">
        <v>98</v>
      </c>
      <c r="AE4727">
        <f t="shared" si="73"/>
        <v>1</v>
      </c>
      <c r="AF4727">
        <v>1</v>
      </c>
      <c r="AG4727" t="str">
        <f>IF(Table2[[#This Row],[Avg Monthly GB Download]] &lt; 5, "Less than 5 GB", IF(Table2[[#This Row],[Avg Monthly GB Download]] &lt;= 10, "Between 5 and 10 GB", "10 or more GB"))</f>
        <v>10 or more GB</v>
      </c>
    </row>
    <row r="4728" spans="1:33" x14ac:dyDescent="0.3">
      <c r="A4728" t="s">
        <v>9570</v>
      </c>
      <c r="B4728" t="s">
        <v>21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21</v>
      </c>
      <c r="I4728" t="s">
        <v>84</v>
      </c>
      <c r="J4728">
        <v>0</v>
      </c>
      <c r="K4728">
        <v>0</v>
      </c>
      <c r="L4728">
        <v>11</v>
      </c>
      <c r="M4728" t="s">
        <v>21</v>
      </c>
      <c r="N4728">
        <v>0</v>
      </c>
      <c r="O4728" t="s">
        <v>32</v>
      </c>
      <c r="P4728" t="s">
        <v>9571</v>
      </c>
      <c r="Q4728" t="s">
        <v>22</v>
      </c>
      <c r="R4728">
        <v>43</v>
      </c>
      <c r="S4728" t="s">
        <v>17</v>
      </c>
      <c r="T4728" t="s">
        <v>17</v>
      </c>
      <c r="U4728" t="s">
        <v>17</v>
      </c>
      <c r="V4728" t="str">
        <f>IF(Table2[[#This Row],[Age]] &lt; 30, "Under 30", IF(Table2[[#This Row],[Age]] &lt; 65, "Other", "Senior"))</f>
        <v>Other</v>
      </c>
      <c r="W4728">
        <v>0</v>
      </c>
      <c r="X4728" t="s">
        <v>17</v>
      </c>
      <c r="Y4728" t="s">
        <v>28</v>
      </c>
      <c r="Z4728" t="s">
        <v>91</v>
      </c>
      <c r="AA4728">
        <v>16</v>
      </c>
      <c r="AB4728">
        <v>47</v>
      </c>
      <c r="AC4728" t="s">
        <v>52</v>
      </c>
      <c r="AD4728" t="s">
        <v>53</v>
      </c>
      <c r="AE4728">
        <f t="shared" si="73"/>
        <v>1</v>
      </c>
      <c r="AF4728">
        <v>1</v>
      </c>
      <c r="AG4728" t="str">
        <f>IF(Table2[[#This Row],[Avg Monthly GB Download]] &lt; 5, "Less than 5 GB", IF(Table2[[#This Row],[Avg Monthly GB Download]] &lt;= 10, "Between 5 and 10 GB", "10 or more GB"))</f>
        <v>10 or more GB</v>
      </c>
    </row>
    <row r="4729" spans="1:33" x14ac:dyDescent="0.3">
      <c r="A4729" t="s">
        <v>9572</v>
      </c>
      <c r="B4729" t="s">
        <v>21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21</v>
      </c>
      <c r="I4729" t="s">
        <v>18</v>
      </c>
      <c r="J4729">
        <v>52.8</v>
      </c>
      <c r="K4729">
        <v>4</v>
      </c>
      <c r="L4729">
        <v>6</v>
      </c>
      <c r="M4729" t="s">
        <v>21</v>
      </c>
      <c r="N4729">
        <v>0</v>
      </c>
      <c r="O4729" t="s">
        <v>27</v>
      </c>
      <c r="P4729" t="s">
        <v>9573</v>
      </c>
      <c r="Q4729" t="s">
        <v>20</v>
      </c>
      <c r="R4729">
        <v>34</v>
      </c>
      <c r="S4729" t="s">
        <v>17</v>
      </c>
      <c r="T4729" t="s">
        <v>17</v>
      </c>
      <c r="U4729" t="s">
        <v>17</v>
      </c>
      <c r="V4729" t="str">
        <f>IF(Table2[[#This Row],[Age]] &lt; 30, "Under 30", IF(Table2[[#This Row],[Age]] &lt; 65, "Other", "Senior"))</f>
        <v>Other</v>
      </c>
      <c r="W4729">
        <v>0</v>
      </c>
      <c r="X4729" t="s">
        <v>17</v>
      </c>
      <c r="Y4729" t="s">
        <v>28</v>
      </c>
      <c r="Z4729" t="s">
        <v>34</v>
      </c>
      <c r="AA4729">
        <v>16</v>
      </c>
      <c r="AB4729">
        <v>16</v>
      </c>
      <c r="AC4729" t="s">
        <v>52</v>
      </c>
      <c r="AD4729" t="s">
        <v>53</v>
      </c>
      <c r="AE4729">
        <f t="shared" si="73"/>
        <v>1</v>
      </c>
      <c r="AF4729">
        <v>1</v>
      </c>
      <c r="AG4729" t="str">
        <f>IF(Table2[[#This Row],[Avg Monthly GB Download]] &lt; 5, "Less than 5 GB", IF(Table2[[#This Row],[Avg Monthly GB Download]] &lt;= 10, "Between 5 and 10 GB", "10 or more GB"))</f>
        <v>Between 5 and 10 GB</v>
      </c>
    </row>
    <row r="4730" spans="1:33" x14ac:dyDescent="0.3">
      <c r="A4730" t="s">
        <v>9574</v>
      </c>
      <c r="B4730" t="s">
        <v>21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21</v>
      </c>
      <c r="I4730" t="s">
        <v>18</v>
      </c>
      <c r="J4730">
        <v>44.6</v>
      </c>
      <c r="K4730">
        <v>3</v>
      </c>
      <c r="L4730">
        <v>1</v>
      </c>
      <c r="M4730" t="s">
        <v>17</v>
      </c>
      <c r="N4730">
        <v>5</v>
      </c>
      <c r="O4730" t="s">
        <v>77</v>
      </c>
      <c r="P4730" t="s">
        <v>9575</v>
      </c>
      <c r="Q4730" t="s">
        <v>22</v>
      </c>
      <c r="R4730">
        <v>37</v>
      </c>
      <c r="S4730" t="s">
        <v>17</v>
      </c>
      <c r="T4730" t="s">
        <v>17</v>
      </c>
      <c r="U4730" t="s">
        <v>17</v>
      </c>
      <c r="V4730" t="str">
        <f>IF(Table2[[#This Row],[Age]] &lt; 30, "Under 30", IF(Table2[[#This Row],[Age]] &lt; 65, "Other", "Senior"))</f>
        <v>Other</v>
      </c>
      <c r="W4730">
        <v>0</v>
      </c>
      <c r="X4730" t="s">
        <v>21</v>
      </c>
      <c r="Y4730" t="s">
        <v>28</v>
      </c>
      <c r="Z4730" t="s">
        <v>34</v>
      </c>
      <c r="AA4730">
        <v>29</v>
      </c>
      <c r="AB4730">
        <v>408</v>
      </c>
      <c r="AC4730" t="s">
        <v>52</v>
      </c>
      <c r="AD4730" t="s">
        <v>92</v>
      </c>
      <c r="AE4730">
        <f t="shared" si="73"/>
        <v>1</v>
      </c>
      <c r="AF4730">
        <v>1</v>
      </c>
      <c r="AG4730" t="str">
        <f>IF(Table2[[#This Row],[Avg Monthly GB Download]] &lt; 5, "Less than 5 GB", IF(Table2[[#This Row],[Avg Monthly GB Download]] &lt;= 10, "Between 5 and 10 GB", "10 or more GB"))</f>
        <v>Less than 5 GB</v>
      </c>
    </row>
    <row r="4731" spans="1:33" x14ac:dyDescent="0.3">
      <c r="A4731" t="s">
        <v>9576</v>
      </c>
      <c r="B4731" t="s">
        <v>21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21</v>
      </c>
      <c r="I4731" t="s">
        <v>18</v>
      </c>
      <c r="J4731">
        <v>59.9</v>
      </c>
      <c r="K4731">
        <v>5</v>
      </c>
      <c r="L4731">
        <v>6</v>
      </c>
      <c r="M4731" t="s">
        <v>21</v>
      </c>
      <c r="N4731">
        <v>0</v>
      </c>
      <c r="O4731" t="s">
        <v>60</v>
      </c>
      <c r="P4731" t="s">
        <v>9577</v>
      </c>
      <c r="Q4731" t="s">
        <v>20</v>
      </c>
      <c r="R4731">
        <v>82</v>
      </c>
      <c r="S4731" t="s">
        <v>17</v>
      </c>
      <c r="T4731" t="s">
        <v>21</v>
      </c>
      <c r="U4731" t="s">
        <v>17</v>
      </c>
      <c r="V4731" t="str">
        <f>IF(Table2[[#This Row],[Age]] &lt; 30, "Under 30", IF(Table2[[#This Row],[Age]] &lt; 65, "Other", "Senior"))</f>
        <v>Senior</v>
      </c>
      <c r="W4731">
        <v>0</v>
      </c>
      <c r="X4731" t="s">
        <v>21</v>
      </c>
      <c r="Y4731" t="s">
        <v>94</v>
      </c>
      <c r="Z4731" t="s">
        <v>29</v>
      </c>
      <c r="AA4731">
        <v>54</v>
      </c>
      <c r="AB4731">
        <v>3298</v>
      </c>
      <c r="AC4731" t="s">
        <v>52</v>
      </c>
      <c r="AD4731" t="s">
        <v>92</v>
      </c>
      <c r="AE4731">
        <f t="shared" si="73"/>
        <v>1</v>
      </c>
      <c r="AF4731">
        <v>1</v>
      </c>
      <c r="AG4731" t="str">
        <f>IF(Table2[[#This Row],[Avg Monthly GB Download]] &lt; 5, "Less than 5 GB", IF(Table2[[#This Row],[Avg Monthly GB Download]] &lt;= 10, "Between 5 and 10 GB", "10 or more GB"))</f>
        <v>Between 5 and 10 GB</v>
      </c>
    </row>
    <row r="4732" spans="1:33" x14ac:dyDescent="0.3">
      <c r="A4732" t="s">
        <v>9578</v>
      </c>
      <c r="B4732" t="s">
        <v>21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21</v>
      </c>
      <c r="I4732" t="s">
        <v>18</v>
      </c>
      <c r="J4732">
        <v>2.2000000000000002</v>
      </c>
      <c r="K4732">
        <v>5</v>
      </c>
      <c r="L4732">
        <v>1</v>
      </c>
      <c r="M4732" t="s">
        <v>21</v>
      </c>
      <c r="N4732">
        <v>0</v>
      </c>
      <c r="O4732" t="s">
        <v>68</v>
      </c>
      <c r="P4732" t="s">
        <v>9579</v>
      </c>
      <c r="Q4732" t="s">
        <v>20</v>
      </c>
      <c r="R4732">
        <v>64</v>
      </c>
      <c r="S4732" t="s">
        <v>17</v>
      </c>
      <c r="T4732" t="s">
        <v>17</v>
      </c>
      <c r="U4732" t="s">
        <v>17</v>
      </c>
      <c r="V4732" t="str">
        <f>IF(Table2[[#This Row],[Age]] &lt; 30, "Under 30", IF(Table2[[#This Row],[Age]] &lt; 65, "Other", "Senior"))</f>
        <v>Other</v>
      </c>
      <c r="W4732">
        <v>0</v>
      </c>
      <c r="X4732" t="s">
        <v>17</v>
      </c>
      <c r="Y4732" t="s">
        <v>28</v>
      </c>
      <c r="Z4732" t="s">
        <v>34</v>
      </c>
      <c r="AA4732">
        <v>23</v>
      </c>
      <c r="AB4732">
        <v>972</v>
      </c>
      <c r="AC4732" t="s">
        <v>52</v>
      </c>
      <c r="AD4732" t="s">
        <v>98</v>
      </c>
      <c r="AE4732">
        <f t="shared" si="73"/>
        <v>1</v>
      </c>
      <c r="AF4732">
        <v>1</v>
      </c>
      <c r="AG4732" t="str">
        <f>IF(Table2[[#This Row],[Avg Monthly GB Download]] &lt; 5, "Less than 5 GB", IF(Table2[[#This Row],[Avg Monthly GB Download]] &lt;= 10, "Between 5 and 10 GB", "10 or more GB"))</f>
        <v>Less than 5 GB</v>
      </c>
    </row>
    <row r="4733" spans="1:33" x14ac:dyDescent="0.3">
      <c r="A4733" t="s">
        <v>9580</v>
      </c>
      <c r="B4733" t="s">
        <v>21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21</v>
      </c>
      <c r="I4733" t="s">
        <v>18</v>
      </c>
      <c r="J4733">
        <v>225.7</v>
      </c>
      <c r="K4733">
        <v>1</v>
      </c>
      <c r="L4733">
        <v>3</v>
      </c>
      <c r="M4733" t="s">
        <v>21</v>
      </c>
      <c r="N4733">
        <v>0</v>
      </c>
      <c r="O4733" t="s">
        <v>76</v>
      </c>
      <c r="P4733" t="s">
        <v>9581</v>
      </c>
      <c r="Q4733" t="s">
        <v>20</v>
      </c>
      <c r="R4733">
        <v>61</v>
      </c>
      <c r="S4733" t="s">
        <v>17</v>
      </c>
      <c r="T4733" t="s">
        <v>17</v>
      </c>
      <c r="U4733" t="s">
        <v>17</v>
      </c>
      <c r="V4733" t="str">
        <f>IF(Table2[[#This Row],[Age]] &lt; 30, "Under 30", IF(Table2[[#This Row],[Age]] &lt; 65, "Other", "Senior"))</f>
        <v>Other</v>
      </c>
      <c r="W4733">
        <v>0</v>
      </c>
      <c r="X4733" t="s">
        <v>21</v>
      </c>
      <c r="Y4733" t="s">
        <v>94</v>
      </c>
      <c r="Z4733" t="s">
        <v>34</v>
      </c>
      <c r="AA4733">
        <v>45</v>
      </c>
      <c r="AB4733">
        <v>2602</v>
      </c>
      <c r="AC4733" t="s">
        <v>52</v>
      </c>
      <c r="AD4733" t="s">
        <v>98</v>
      </c>
      <c r="AE4733">
        <f t="shared" si="73"/>
        <v>1</v>
      </c>
      <c r="AF4733">
        <v>1</v>
      </c>
      <c r="AG4733" t="str">
        <f>IF(Table2[[#This Row],[Avg Monthly GB Download]] &lt; 5, "Less than 5 GB", IF(Table2[[#This Row],[Avg Monthly GB Download]] &lt;= 10, "Between 5 and 10 GB", "10 or more GB"))</f>
        <v>Less than 5 GB</v>
      </c>
    </row>
    <row r="4734" spans="1:33" x14ac:dyDescent="0.3">
      <c r="A4734" t="s">
        <v>9582</v>
      </c>
      <c r="B4734" t="s">
        <v>21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21</v>
      </c>
      <c r="I4734" t="s">
        <v>18</v>
      </c>
      <c r="J4734">
        <v>223</v>
      </c>
      <c r="K4734">
        <v>2</v>
      </c>
      <c r="L4734">
        <v>5</v>
      </c>
      <c r="M4734" t="s">
        <v>21</v>
      </c>
      <c r="N4734">
        <v>0</v>
      </c>
      <c r="O4734" t="s">
        <v>23</v>
      </c>
      <c r="P4734" t="s">
        <v>9583</v>
      </c>
      <c r="Q4734" t="s">
        <v>20</v>
      </c>
      <c r="R4734">
        <v>23</v>
      </c>
      <c r="S4734" t="s">
        <v>21</v>
      </c>
      <c r="T4734" t="s">
        <v>17</v>
      </c>
      <c r="U4734" t="s">
        <v>17</v>
      </c>
      <c r="V4734" t="str">
        <f>IF(Table2[[#This Row],[Age]] &lt; 30, "Under 30", IF(Table2[[#This Row],[Age]] &lt; 65, "Other", "Senior"))</f>
        <v>Under 30</v>
      </c>
      <c r="W4734">
        <v>0</v>
      </c>
      <c r="X4734" t="s">
        <v>17</v>
      </c>
      <c r="Y4734" t="s">
        <v>28</v>
      </c>
      <c r="Z4734" t="s">
        <v>34</v>
      </c>
      <c r="AA4734">
        <v>62</v>
      </c>
      <c r="AB4734">
        <v>1118</v>
      </c>
      <c r="AC4734" t="s">
        <v>52</v>
      </c>
      <c r="AD4734" t="s">
        <v>98</v>
      </c>
      <c r="AE4734">
        <f t="shared" si="73"/>
        <v>1</v>
      </c>
      <c r="AF4734">
        <v>1</v>
      </c>
      <c r="AG4734" t="str">
        <f>IF(Table2[[#This Row],[Avg Monthly GB Download]] &lt; 5, "Less than 5 GB", IF(Table2[[#This Row],[Avg Monthly GB Download]] &lt;= 10, "Between 5 and 10 GB", "10 or more GB"))</f>
        <v>Between 5 and 10 GB</v>
      </c>
    </row>
    <row r="4735" spans="1:33" x14ac:dyDescent="0.3">
      <c r="A4735" t="s">
        <v>9584</v>
      </c>
      <c r="B4735" t="s">
        <v>21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21</v>
      </c>
      <c r="I4735" t="s">
        <v>84</v>
      </c>
      <c r="J4735">
        <v>0</v>
      </c>
      <c r="K4735">
        <v>0</v>
      </c>
      <c r="L4735">
        <v>12</v>
      </c>
      <c r="M4735" t="s">
        <v>21</v>
      </c>
      <c r="N4735">
        <v>0</v>
      </c>
      <c r="O4735" t="s">
        <v>23</v>
      </c>
      <c r="P4735" t="s">
        <v>9585</v>
      </c>
      <c r="Q4735" t="s">
        <v>20</v>
      </c>
      <c r="R4735">
        <v>38</v>
      </c>
      <c r="S4735" t="s">
        <v>17</v>
      </c>
      <c r="T4735" t="s">
        <v>17</v>
      </c>
      <c r="U4735" t="s">
        <v>17</v>
      </c>
      <c r="V4735" t="str">
        <f>IF(Table2[[#This Row],[Age]] &lt; 30, "Under 30", IF(Table2[[#This Row],[Age]] &lt; 65, "Other", "Senior"))</f>
        <v>Other</v>
      </c>
      <c r="W4735">
        <v>0</v>
      </c>
      <c r="X4735" t="s">
        <v>17</v>
      </c>
      <c r="Y4735" t="s">
        <v>28</v>
      </c>
      <c r="Z4735" t="s">
        <v>34</v>
      </c>
      <c r="AA4735">
        <v>38</v>
      </c>
      <c r="AB4735">
        <v>282</v>
      </c>
      <c r="AC4735" t="s">
        <v>52</v>
      </c>
      <c r="AD4735" t="s">
        <v>96</v>
      </c>
      <c r="AE4735">
        <f t="shared" si="73"/>
        <v>1</v>
      </c>
      <c r="AF4735">
        <v>1</v>
      </c>
      <c r="AG4735" t="str">
        <f>IF(Table2[[#This Row],[Avg Monthly GB Download]] &lt; 5, "Less than 5 GB", IF(Table2[[#This Row],[Avg Monthly GB Download]] &lt;= 10, "Between 5 and 10 GB", "10 or more GB"))</f>
        <v>10 or more GB</v>
      </c>
    </row>
    <row r="4736" spans="1:33" x14ac:dyDescent="0.3">
      <c r="A4736" t="s">
        <v>9586</v>
      </c>
      <c r="B4736" t="s">
        <v>21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21</v>
      </c>
      <c r="I4736" t="s">
        <v>18</v>
      </c>
      <c r="J4736">
        <v>57.6</v>
      </c>
      <c r="K4736">
        <v>5</v>
      </c>
      <c r="L4736">
        <v>4</v>
      </c>
      <c r="M4736" t="s">
        <v>21</v>
      </c>
      <c r="N4736">
        <v>0</v>
      </c>
      <c r="O4736" t="s">
        <v>72</v>
      </c>
      <c r="P4736" t="s">
        <v>9587</v>
      </c>
      <c r="Q4736" t="s">
        <v>22</v>
      </c>
      <c r="R4736">
        <v>69</v>
      </c>
      <c r="S4736" t="s">
        <v>17</v>
      </c>
      <c r="T4736" t="s">
        <v>21</v>
      </c>
      <c r="U4736" t="s">
        <v>17</v>
      </c>
      <c r="V4736" t="str">
        <f>IF(Table2[[#This Row],[Age]] &lt; 30, "Under 30", IF(Table2[[#This Row],[Age]] &lt; 65, "Other", "Senior"))</f>
        <v>Senior</v>
      </c>
      <c r="W4736">
        <v>0</v>
      </c>
      <c r="X4736" t="s">
        <v>17</v>
      </c>
      <c r="Y4736" t="s">
        <v>28</v>
      </c>
      <c r="Z4736" t="s">
        <v>34</v>
      </c>
      <c r="AA4736">
        <v>27</v>
      </c>
      <c r="AB4736">
        <v>56</v>
      </c>
      <c r="AC4736" t="s">
        <v>52</v>
      </c>
      <c r="AD4736" t="s">
        <v>96</v>
      </c>
      <c r="AE4736">
        <f t="shared" si="73"/>
        <v>1</v>
      </c>
      <c r="AF4736">
        <v>1</v>
      </c>
      <c r="AG4736" t="str">
        <f>IF(Table2[[#This Row],[Avg Monthly GB Download]] &lt; 5, "Less than 5 GB", IF(Table2[[#This Row],[Avg Monthly GB Download]] &lt;= 10, "Between 5 and 10 GB", "10 or more GB"))</f>
        <v>Less than 5 GB</v>
      </c>
    </row>
    <row r="4737" spans="1:33" x14ac:dyDescent="0.3">
      <c r="A4737" t="s">
        <v>9588</v>
      </c>
      <c r="B4737" t="s">
        <v>21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21</v>
      </c>
      <c r="I4737" t="s">
        <v>18</v>
      </c>
      <c r="J4737">
        <v>10.7</v>
      </c>
      <c r="K4737">
        <v>4</v>
      </c>
      <c r="L4737">
        <v>5</v>
      </c>
      <c r="M4737" t="s">
        <v>17</v>
      </c>
      <c r="N4737">
        <v>11</v>
      </c>
      <c r="O4737" t="s">
        <v>66</v>
      </c>
      <c r="P4737" t="s">
        <v>9589</v>
      </c>
      <c r="Q4737" t="s">
        <v>22</v>
      </c>
      <c r="R4737">
        <v>59</v>
      </c>
      <c r="S4737" t="s">
        <v>17</v>
      </c>
      <c r="T4737" t="s">
        <v>17</v>
      </c>
      <c r="U4737" t="s">
        <v>17</v>
      </c>
      <c r="V4737" t="str">
        <f>IF(Table2[[#This Row],[Age]] &lt; 30, "Under 30", IF(Table2[[#This Row],[Age]] &lt; 65, "Other", "Senior"))</f>
        <v>Other</v>
      </c>
      <c r="W4737">
        <v>0</v>
      </c>
      <c r="X4737" t="s">
        <v>21</v>
      </c>
      <c r="Y4737" t="s">
        <v>28</v>
      </c>
      <c r="Z4737" t="s">
        <v>29</v>
      </c>
      <c r="AA4737">
        <v>18</v>
      </c>
      <c r="AB4737">
        <v>352</v>
      </c>
      <c r="AC4737" t="s">
        <v>52</v>
      </c>
      <c r="AD4737" t="s">
        <v>96</v>
      </c>
      <c r="AE4737">
        <f t="shared" si="73"/>
        <v>1</v>
      </c>
      <c r="AF4737">
        <v>1</v>
      </c>
      <c r="AG4737" t="str">
        <f>IF(Table2[[#This Row],[Avg Monthly GB Download]] &lt; 5, "Less than 5 GB", IF(Table2[[#This Row],[Avg Monthly GB Download]] &lt;= 10, "Between 5 and 10 GB", "10 or more GB"))</f>
        <v>Between 5 and 10 GB</v>
      </c>
    </row>
    <row r="4738" spans="1:33" x14ac:dyDescent="0.3">
      <c r="A4738" t="s">
        <v>9590</v>
      </c>
      <c r="B4738" t="s">
        <v>21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21</v>
      </c>
      <c r="I4738" t="s">
        <v>18</v>
      </c>
      <c r="J4738">
        <v>17.8</v>
      </c>
      <c r="K4738">
        <v>5</v>
      </c>
      <c r="L4738">
        <v>5</v>
      </c>
      <c r="M4738" t="s">
        <v>21</v>
      </c>
      <c r="N4738">
        <v>0</v>
      </c>
      <c r="O4738" t="s">
        <v>60</v>
      </c>
      <c r="P4738" t="s">
        <v>9591</v>
      </c>
      <c r="Q4738" t="s">
        <v>22</v>
      </c>
      <c r="R4738">
        <v>34</v>
      </c>
      <c r="S4738" t="s">
        <v>17</v>
      </c>
      <c r="T4738" t="s">
        <v>17</v>
      </c>
      <c r="U4738" t="s">
        <v>17</v>
      </c>
      <c r="V4738" t="str">
        <f>IF(Table2[[#This Row],[Age]] &lt; 30, "Under 30", IF(Table2[[#This Row],[Age]] &lt; 65, "Other", "Senior"))</f>
        <v>Other</v>
      </c>
      <c r="W4738">
        <v>0</v>
      </c>
      <c r="X4738" t="s">
        <v>17</v>
      </c>
      <c r="Y4738" t="s">
        <v>28</v>
      </c>
      <c r="Z4738" t="s">
        <v>34</v>
      </c>
      <c r="AA4738">
        <v>42</v>
      </c>
      <c r="AB4738">
        <v>469</v>
      </c>
      <c r="AC4738" t="s">
        <v>52</v>
      </c>
      <c r="AD4738" t="s">
        <v>53</v>
      </c>
      <c r="AE4738">
        <f t="shared" ref="AE4738:AE4801" si="74">IF(B4738 = "yes", 1, IF(B4738 = "No", 0))</f>
        <v>1</v>
      </c>
      <c r="AF4738">
        <v>1</v>
      </c>
      <c r="AG4738" t="str">
        <f>IF(Table2[[#This Row],[Avg Monthly GB Download]] &lt; 5, "Less than 5 GB", IF(Table2[[#This Row],[Avg Monthly GB Download]] &lt;= 10, "Between 5 and 10 GB", "10 or more GB"))</f>
        <v>Between 5 and 10 GB</v>
      </c>
    </row>
    <row r="4739" spans="1:33" x14ac:dyDescent="0.3">
      <c r="A4739" t="s">
        <v>9592</v>
      </c>
      <c r="B4739" t="s">
        <v>21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21</v>
      </c>
      <c r="I4739" t="s">
        <v>18</v>
      </c>
      <c r="J4739">
        <v>115.9</v>
      </c>
      <c r="K4739">
        <v>3</v>
      </c>
      <c r="L4739">
        <v>2</v>
      </c>
      <c r="M4739" t="s">
        <v>21</v>
      </c>
      <c r="N4739">
        <v>0</v>
      </c>
      <c r="O4739" t="s">
        <v>78</v>
      </c>
      <c r="P4739" t="s">
        <v>9593</v>
      </c>
      <c r="Q4739" t="s">
        <v>20</v>
      </c>
      <c r="R4739">
        <v>38</v>
      </c>
      <c r="S4739" t="s">
        <v>17</v>
      </c>
      <c r="T4739" t="s">
        <v>17</v>
      </c>
      <c r="U4739" t="s">
        <v>17</v>
      </c>
      <c r="V4739" t="str">
        <f>IF(Table2[[#This Row],[Age]] &lt; 30, "Under 30", IF(Table2[[#This Row],[Age]] &lt; 65, "Other", "Senior"))</f>
        <v>Other</v>
      </c>
      <c r="W4739">
        <v>0</v>
      </c>
      <c r="X4739" t="s">
        <v>21</v>
      </c>
      <c r="Y4739" t="s">
        <v>94</v>
      </c>
      <c r="Z4739" t="s">
        <v>29</v>
      </c>
      <c r="AA4739">
        <v>46</v>
      </c>
      <c r="AB4739">
        <v>1828</v>
      </c>
      <c r="AC4739" t="s">
        <v>52</v>
      </c>
      <c r="AD4739" t="s">
        <v>53</v>
      </c>
      <c r="AE4739">
        <f t="shared" si="74"/>
        <v>1</v>
      </c>
      <c r="AF4739">
        <v>1</v>
      </c>
      <c r="AG4739" t="str">
        <f>IF(Table2[[#This Row],[Avg Monthly GB Download]] &lt; 5, "Less than 5 GB", IF(Table2[[#This Row],[Avg Monthly GB Download]] &lt;= 10, "Between 5 and 10 GB", "10 or more GB"))</f>
        <v>Less than 5 GB</v>
      </c>
    </row>
    <row r="4740" spans="1:33" x14ac:dyDescent="0.3">
      <c r="A4740" t="s">
        <v>9594</v>
      </c>
      <c r="B4740" t="s">
        <v>21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21</v>
      </c>
      <c r="I4740" t="s">
        <v>18</v>
      </c>
      <c r="J4740">
        <v>192.4</v>
      </c>
      <c r="K4740">
        <v>3</v>
      </c>
      <c r="L4740">
        <v>2</v>
      </c>
      <c r="M4740" t="s">
        <v>21</v>
      </c>
      <c r="N4740">
        <v>0</v>
      </c>
      <c r="O4740" t="s">
        <v>82</v>
      </c>
      <c r="P4740" t="s">
        <v>9595</v>
      </c>
      <c r="Q4740" t="s">
        <v>20</v>
      </c>
      <c r="R4740">
        <v>58</v>
      </c>
      <c r="S4740" t="s">
        <v>17</v>
      </c>
      <c r="T4740" t="s">
        <v>17</v>
      </c>
      <c r="U4740" t="s">
        <v>17</v>
      </c>
      <c r="V4740" t="str">
        <f>IF(Table2[[#This Row],[Age]] &lt; 30, "Under 30", IF(Table2[[#This Row],[Age]] &lt; 65, "Other", "Senior"))</f>
        <v>Other</v>
      </c>
      <c r="W4740">
        <v>0</v>
      </c>
      <c r="X4740" t="s">
        <v>17</v>
      </c>
      <c r="Y4740" t="s">
        <v>28</v>
      </c>
      <c r="Z4740" t="s">
        <v>91</v>
      </c>
      <c r="AA4740">
        <v>20</v>
      </c>
      <c r="AB4740">
        <v>319</v>
      </c>
      <c r="AC4740" t="s">
        <v>44</v>
      </c>
      <c r="AD4740" t="s">
        <v>88</v>
      </c>
      <c r="AE4740">
        <f t="shared" si="74"/>
        <v>1</v>
      </c>
      <c r="AF4740">
        <v>1</v>
      </c>
      <c r="AG4740" t="str">
        <f>IF(Table2[[#This Row],[Avg Monthly GB Download]] &lt; 5, "Less than 5 GB", IF(Table2[[#This Row],[Avg Monthly GB Download]] &lt;= 10, "Between 5 and 10 GB", "10 or more GB"))</f>
        <v>Less than 5 GB</v>
      </c>
    </row>
    <row r="4741" spans="1:33" x14ac:dyDescent="0.3">
      <c r="A4741" t="s">
        <v>9596</v>
      </c>
      <c r="B4741" t="s">
        <v>21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21</v>
      </c>
      <c r="I4741" t="s">
        <v>18</v>
      </c>
      <c r="J4741">
        <v>283.60000000000002</v>
      </c>
      <c r="K4741">
        <v>2</v>
      </c>
      <c r="L4741">
        <v>0</v>
      </c>
      <c r="M4741" t="s">
        <v>17</v>
      </c>
      <c r="N4741">
        <v>0</v>
      </c>
      <c r="O4741" t="s">
        <v>74</v>
      </c>
      <c r="P4741" t="s">
        <v>9597</v>
      </c>
      <c r="Q4741" t="s">
        <v>20</v>
      </c>
      <c r="R4741">
        <v>61</v>
      </c>
      <c r="S4741" t="s">
        <v>17</v>
      </c>
      <c r="T4741" t="s">
        <v>17</v>
      </c>
      <c r="U4741" t="s">
        <v>17</v>
      </c>
      <c r="V4741" t="str">
        <f>IF(Table2[[#This Row],[Age]] &lt; 30, "Under 30", IF(Table2[[#This Row],[Age]] &lt; 65, "Other", "Senior"))</f>
        <v>Other</v>
      </c>
      <c r="W4741">
        <v>0</v>
      </c>
      <c r="X4741" t="s">
        <v>17</v>
      </c>
      <c r="Y4741" t="s">
        <v>28</v>
      </c>
      <c r="Z4741" t="s">
        <v>29</v>
      </c>
      <c r="AA4741">
        <v>8</v>
      </c>
      <c r="AB4741">
        <v>41</v>
      </c>
      <c r="AC4741" t="s">
        <v>44</v>
      </c>
      <c r="AD4741" t="s">
        <v>45</v>
      </c>
      <c r="AE4741">
        <f t="shared" si="74"/>
        <v>1</v>
      </c>
      <c r="AF4741">
        <v>1</v>
      </c>
      <c r="AG4741" t="str">
        <f>IF(Table2[[#This Row],[Avg Monthly GB Download]] &lt; 5, "Less than 5 GB", IF(Table2[[#This Row],[Avg Monthly GB Download]] &lt;= 10, "Between 5 and 10 GB", "10 or more GB"))</f>
        <v>Less than 5 GB</v>
      </c>
    </row>
    <row r="4742" spans="1:33" x14ac:dyDescent="0.3">
      <c r="A4742" t="s">
        <v>9598</v>
      </c>
      <c r="B4742" t="s">
        <v>21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21</v>
      </c>
      <c r="I4742" t="s">
        <v>18</v>
      </c>
      <c r="J4742">
        <v>1.6</v>
      </c>
      <c r="K4742">
        <v>2</v>
      </c>
      <c r="L4742">
        <v>3</v>
      </c>
      <c r="M4742" t="s">
        <v>21</v>
      </c>
      <c r="N4742">
        <v>0</v>
      </c>
      <c r="O4742" t="s">
        <v>70</v>
      </c>
      <c r="P4742" t="s">
        <v>9599</v>
      </c>
      <c r="Q4742" t="s">
        <v>20</v>
      </c>
      <c r="R4742">
        <v>55</v>
      </c>
      <c r="S4742" t="s">
        <v>17</v>
      </c>
      <c r="T4742" t="s">
        <v>17</v>
      </c>
      <c r="U4742" t="s">
        <v>17</v>
      </c>
      <c r="V4742" t="str">
        <f>IF(Table2[[#This Row],[Age]] &lt; 30, "Under 30", IF(Table2[[#This Row],[Age]] &lt; 65, "Other", "Senior"))</f>
        <v>Other</v>
      </c>
      <c r="W4742">
        <v>0</v>
      </c>
      <c r="X4742" t="s">
        <v>17</v>
      </c>
      <c r="Y4742" t="s">
        <v>28</v>
      </c>
      <c r="Z4742" t="s">
        <v>34</v>
      </c>
      <c r="AA4742">
        <v>34</v>
      </c>
      <c r="AB4742">
        <v>34</v>
      </c>
      <c r="AC4742" t="s">
        <v>61</v>
      </c>
      <c r="AD4742" t="s">
        <v>62</v>
      </c>
      <c r="AE4742">
        <f t="shared" si="74"/>
        <v>1</v>
      </c>
      <c r="AF4742">
        <v>1</v>
      </c>
      <c r="AG4742" t="str">
        <f>IF(Table2[[#This Row],[Avg Monthly GB Download]] &lt; 5, "Less than 5 GB", IF(Table2[[#This Row],[Avg Monthly GB Download]] &lt;= 10, "Between 5 and 10 GB", "10 or more GB"))</f>
        <v>Less than 5 GB</v>
      </c>
    </row>
    <row r="4743" spans="1:33" x14ac:dyDescent="0.3">
      <c r="A4743" t="s">
        <v>9600</v>
      </c>
      <c r="B4743" t="s">
        <v>21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21</v>
      </c>
      <c r="I4743" t="s">
        <v>18</v>
      </c>
      <c r="J4743">
        <v>27.6</v>
      </c>
      <c r="K4743">
        <v>1</v>
      </c>
      <c r="L4743">
        <v>7</v>
      </c>
      <c r="M4743" t="s">
        <v>21</v>
      </c>
      <c r="N4743">
        <v>0</v>
      </c>
      <c r="O4743" t="s">
        <v>78</v>
      </c>
      <c r="P4743" t="s">
        <v>9601</v>
      </c>
      <c r="Q4743" t="s">
        <v>22</v>
      </c>
      <c r="R4743">
        <v>82</v>
      </c>
      <c r="S4743" t="s">
        <v>17</v>
      </c>
      <c r="T4743" t="s">
        <v>21</v>
      </c>
      <c r="U4743" t="s">
        <v>17</v>
      </c>
      <c r="V4743" t="str">
        <f>IF(Table2[[#This Row],[Age]] &lt; 30, "Under 30", IF(Table2[[#This Row],[Age]] &lt; 65, "Other", "Senior"))</f>
        <v>Senior</v>
      </c>
      <c r="W4743">
        <v>0</v>
      </c>
      <c r="X4743" t="s">
        <v>17</v>
      </c>
      <c r="Y4743" t="s">
        <v>28</v>
      </c>
      <c r="Z4743" t="s">
        <v>34</v>
      </c>
      <c r="AA4743">
        <v>51</v>
      </c>
      <c r="AB4743">
        <v>504</v>
      </c>
      <c r="AC4743" t="s">
        <v>86</v>
      </c>
      <c r="AD4743" t="s">
        <v>87</v>
      </c>
      <c r="AE4743">
        <f t="shared" si="74"/>
        <v>1</v>
      </c>
      <c r="AF4743">
        <v>1</v>
      </c>
      <c r="AG4743" t="str">
        <f>IF(Table2[[#This Row],[Avg Monthly GB Download]] &lt; 5, "Less than 5 GB", IF(Table2[[#This Row],[Avg Monthly GB Download]] &lt;= 10, "Between 5 and 10 GB", "10 or more GB"))</f>
        <v>Between 5 and 10 GB</v>
      </c>
    </row>
    <row r="4744" spans="1:33" x14ac:dyDescent="0.3">
      <c r="A4744" t="s">
        <v>9602</v>
      </c>
      <c r="B4744" t="s">
        <v>21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21</v>
      </c>
      <c r="I4744" t="s">
        <v>18</v>
      </c>
      <c r="J4744">
        <v>23.6</v>
      </c>
      <c r="K4744">
        <v>1</v>
      </c>
      <c r="L4744">
        <v>6</v>
      </c>
      <c r="M4744" t="s">
        <v>17</v>
      </c>
      <c r="N4744">
        <v>6</v>
      </c>
      <c r="O4744" t="s">
        <v>64</v>
      </c>
      <c r="P4744" t="s">
        <v>9603</v>
      </c>
      <c r="Q4744" t="s">
        <v>22</v>
      </c>
      <c r="R4744">
        <v>51</v>
      </c>
      <c r="S4744" t="s">
        <v>17</v>
      </c>
      <c r="T4744" t="s">
        <v>17</v>
      </c>
      <c r="U4744" t="s">
        <v>17</v>
      </c>
      <c r="V4744" t="str">
        <f>IF(Table2[[#This Row],[Age]] &lt; 30, "Under 30", IF(Table2[[#This Row],[Age]] &lt; 65, "Other", "Senior"))</f>
        <v>Other</v>
      </c>
      <c r="W4744">
        <v>0</v>
      </c>
      <c r="X4744" t="s">
        <v>21</v>
      </c>
      <c r="Y4744" t="s">
        <v>28</v>
      </c>
      <c r="Z4744" t="s">
        <v>91</v>
      </c>
      <c r="AA4744">
        <v>61</v>
      </c>
      <c r="AB4744">
        <v>374</v>
      </c>
      <c r="AC4744" t="s">
        <v>61</v>
      </c>
      <c r="AD4744" t="s">
        <v>93</v>
      </c>
      <c r="AE4744">
        <f t="shared" si="74"/>
        <v>1</v>
      </c>
      <c r="AF4744">
        <v>1</v>
      </c>
      <c r="AG4744" t="str">
        <f>IF(Table2[[#This Row],[Avg Monthly GB Download]] &lt; 5, "Less than 5 GB", IF(Table2[[#This Row],[Avg Monthly GB Download]] &lt;= 10, "Between 5 and 10 GB", "10 or more GB"))</f>
        <v>Between 5 and 10 GB</v>
      </c>
    </row>
    <row r="4745" spans="1:33" x14ac:dyDescent="0.3">
      <c r="A4745" t="s">
        <v>9604</v>
      </c>
      <c r="B4745" t="s">
        <v>21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21</v>
      </c>
      <c r="I4745" t="s">
        <v>18</v>
      </c>
      <c r="J4745">
        <v>3.2</v>
      </c>
      <c r="K4745">
        <v>4</v>
      </c>
      <c r="L4745">
        <v>5</v>
      </c>
      <c r="M4745" t="s">
        <v>21</v>
      </c>
      <c r="N4745">
        <v>0</v>
      </c>
      <c r="O4745" t="s">
        <v>32</v>
      </c>
      <c r="P4745" t="s">
        <v>9605</v>
      </c>
      <c r="Q4745" t="s">
        <v>20</v>
      </c>
      <c r="R4745">
        <v>70</v>
      </c>
      <c r="S4745" t="s">
        <v>17</v>
      </c>
      <c r="T4745" t="s">
        <v>21</v>
      </c>
      <c r="U4745" t="s">
        <v>17</v>
      </c>
      <c r="V4745" t="str">
        <f>IF(Table2[[#This Row],[Age]] &lt; 30, "Under 30", IF(Table2[[#This Row],[Age]] &lt; 65, "Other", "Senior"))</f>
        <v>Senior</v>
      </c>
      <c r="W4745">
        <v>0</v>
      </c>
      <c r="X4745" t="s">
        <v>17</v>
      </c>
      <c r="Y4745" t="s">
        <v>28</v>
      </c>
      <c r="Z4745" t="s">
        <v>29</v>
      </c>
      <c r="AA4745">
        <v>32</v>
      </c>
      <c r="AB4745">
        <v>518</v>
      </c>
      <c r="AC4745" t="s">
        <v>61</v>
      </c>
      <c r="AD4745" t="s">
        <v>83</v>
      </c>
      <c r="AE4745">
        <f t="shared" si="74"/>
        <v>1</v>
      </c>
      <c r="AF4745">
        <v>1</v>
      </c>
      <c r="AG4745" t="str">
        <f>IF(Table2[[#This Row],[Avg Monthly GB Download]] &lt; 5, "Less than 5 GB", IF(Table2[[#This Row],[Avg Monthly GB Download]] &lt;= 10, "Between 5 and 10 GB", "10 or more GB"))</f>
        <v>Between 5 and 10 GB</v>
      </c>
    </row>
    <row r="4746" spans="1:33" x14ac:dyDescent="0.3">
      <c r="A4746" t="s">
        <v>9606</v>
      </c>
      <c r="B4746" t="s">
        <v>21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21</v>
      </c>
      <c r="I4746" t="s">
        <v>18</v>
      </c>
      <c r="J4746">
        <v>20.5</v>
      </c>
      <c r="K4746">
        <v>1</v>
      </c>
      <c r="L4746">
        <v>5</v>
      </c>
      <c r="M4746" t="s">
        <v>21</v>
      </c>
      <c r="N4746">
        <v>0</v>
      </c>
      <c r="O4746" t="s">
        <v>33</v>
      </c>
      <c r="P4746" t="s">
        <v>9607</v>
      </c>
      <c r="Q4746" t="s">
        <v>20</v>
      </c>
      <c r="R4746">
        <v>54</v>
      </c>
      <c r="S4746" t="s">
        <v>17</v>
      </c>
      <c r="T4746" t="s">
        <v>17</v>
      </c>
      <c r="U4746" t="s">
        <v>17</v>
      </c>
      <c r="V4746" t="str">
        <f>IF(Table2[[#This Row],[Age]] &lt; 30, "Under 30", IF(Table2[[#This Row],[Age]] &lt; 65, "Other", "Senior"))</f>
        <v>Other</v>
      </c>
      <c r="W4746">
        <v>0</v>
      </c>
      <c r="X4746" t="s">
        <v>17</v>
      </c>
      <c r="Y4746" t="s">
        <v>28</v>
      </c>
      <c r="Z4746" t="s">
        <v>91</v>
      </c>
      <c r="AA4746">
        <v>44</v>
      </c>
      <c r="AB4746">
        <v>85</v>
      </c>
      <c r="AC4746" t="s">
        <v>44</v>
      </c>
      <c r="AD4746" t="s">
        <v>97</v>
      </c>
      <c r="AE4746">
        <f t="shared" si="74"/>
        <v>1</v>
      </c>
      <c r="AF4746">
        <v>1</v>
      </c>
      <c r="AG4746" t="str">
        <f>IF(Table2[[#This Row],[Avg Monthly GB Download]] &lt; 5, "Less than 5 GB", IF(Table2[[#This Row],[Avg Monthly GB Download]] &lt;= 10, "Between 5 and 10 GB", "10 or more GB"))</f>
        <v>Between 5 and 10 GB</v>
      </c>
    </row>
    <row r="4747" spans="1:33" x14ac:dyDescent="0.3">
      <c r="A4747" t="s">
        <v>9608</v>
      </c>
      <c r="B4747" t="s">
        <v>21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21</v>
      </c>
      <c r="I4747" t="s">
        <v>18</v>
      </c>
      <c r="J4747">
        <v>45.9</v>
      </c>
      <c r="K4747">
        <v>2</v>
      </c>
      <c r="L4747">
        <v>15</v>
      </c>
      <c r="M4747" t="s">
        <v>21</v>
      </c>
      <c r="N4747">
        <v>0</v>
      </c>
      <c r="O4747" t="s">
        <v>48</v>
      </c>
      <c r="P4747" t="s">
        <v>9609</v>
      </c>
      <c r="Q4747" t="s">
        <v>20</v>
      </c>
      <c r="R4747">
        <v>85</v>
      </c>
      <c r="S4747" t="s">
        <v>17</v>
      </c>
      <c r="T4747" t="s">
        <v>21</v>
      </c>
      <c r="U4747" t="s">
        <v>17</v>
      </c>
      <c r="V4747" t="str">
        <f>IF(Table2[[#This Row],[Age]] &lt; 30, "Under 30", IF(Table2[[#This Row],[Age]] &lt; 65, "Other", "Senior"))</f>
        <v>Senior</v>
      </c>
      <c r="W4747">
        <v>0</v>
      </c>
      <c r="X4747" t="s">
        <v>17</v>
      </c>
      <c r="Y4747" t="s">
        <v>28</v>
      </c>
      <c r="Z4747" t="s">
        <v>34</v>
      </c>
      <c r="AA4747">
        <v>28</v>
      </c>
      <c r="AB4747">
        <v>68</v>
      </c>
      <c r="AC4747" t="s">
        <v>44</v>
      </c>
      <c r="AD4747" t="s">
        <v>45</v>
      </c>
      <c r="AE4747">
        <f t="shared" si="74"/>
        <v>1</v>
      </c>
      <c r="AF4747">
        <v>1</v>
      </c>
      <c r="AG4747" t="str">
        <f>IF(Table2[[#This Row],[Avg Monthly GB Download]] &lt; 5, "Less than 5 GB", IF(Table2[[#This Row],[Avg Monthly GB Download]] &lt;= 10, "Between 5 and 10 GB", "10 or more GB"))</f>
        <v>10 or more GB</v>
      </c>
    </row>
    <row r="4748" spans="1:33" x14ac:dyDescent="0.3">
      <c r="A4748" t="s">
        <v>9610</v>
      </c>
      <c r="B4748" t="s">
        <v>21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21</v>
      </c>
      <c r="I4748" t="s">
        <v>18</v>
      </c>
      <c r="J4748">
        <v>74</v>
      </c>
      <c r="K4748">
        <v>0</v>
      </c>
      <c r="L4748">
        <v>5</v>
      </c>
      <c r="M4748" t="s">
        <v>21</v>
      </c>
      <c r="N4748">
        <v>0</v>
      </c>
      <c r="O4748" t="s">
        <v>67</v>
      </c>
      <c r="P4748" t="s">
        <v>9611</v>
      </c>
      <c r="Q4748" t="s">
        <v>22</v>
      </c>
      <c r="R4748">
        <v>66</v>
      </c>
      <c r="S4748" t="s">
        <v>17</v>
      </c>
      <c r="T4748" t="s">
        <v>21</v>
      </c>
      <c r="U4748" t="s">
        <v>17</v>
      </c>
      <c r="V4748" t="str">
        <f>IF(Table2[[#This Row],[Age]] &lt; 30, "Under 30", IF(Table2[[#This Row],[Age]] &lt; 65, "Other", "Senior"))</f>
        <v>Senior</v>
      </c>
      <c r="W4748">
        <v>0</v>
      </c>
      <c r="X4748" t="s">
        <v>17</v>
      </c>
      <c r="Y4748" t="s">
        <v>28</v>
      </c>
      <c r="Z4748" t="s">
        <v>34</v>
      </c>
      <c r="AA4748">
        <v>42</v>
      </c>
      <c r="AB4748">
        <v>775</v>
      </c>
      <c r="AC4748" t="s">
        <v>44</v>
      </c>
      <c r="AD4748" t="s">
        <v>95</v>
      </c>
      <c r="AE4748">
        <f t="shared" si="74"/>
        <v>1</v>
      </c>
      <c r="AF4748">
        <v>1</v>
      </c>
      <c r="AG4748" t="str">
        <f>IF(Table2[[#This Row],[Avg Monthly GB Download]] &lt; 5, "Less than 5 GB", IF(Table2[[#This Row],[Avg Monthly GB Download]] &lt;= 10, "Between 5 and 10 GB", "10 or more GB"))</f>
        <v>Between 5 and 10 GB</v>
      </c>
    </row>
    <row r="4749" spans="1:33" x14ac:dyDescent="0.3">
      <c r="A4749" t="s">
        <v>9612</v>
      </c>
      <c r="B4749" t="s">
        <v>21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21</v>
      </c>
      <c r="I4749" t="s">
        <v>18</v>
      </c>
      <c r="J4749">
        <v>11</v>
      </c>
      <c r="K4749">
        <v>4</v>
      </c>
      <c r="L4749">
        <v>0</v>
      </c>
      <c r="M4749" t="s">
        <v>17</v>
      </c>
      <c r="N4749">
        <v>0</v>
      </c>
      <c r="O4749" t="s">
        <v>50</v>
      </c>
      <c r="P4749" t="s">
        <v>9613</v>
      </c>
      <c r="Q4749" t="s">
        <v>20</v>
      </c>
      <c r="R4749">
        <v>51</v>
      </c>
      <c r="S4749" t="s">
        <v>17</v>
      </c>
      <c r="T4749" t="s">
        <v>17</v>
      </c>
      <c r="U4749" t="s">
        <v>17</v>
      </c>
      <c r="V4749" t="str">
        <f>IF(Table2[[#This Row],[Age]] &lt; 30, "Under 30", IF(Table2[[#This Row],[Age]] &lt; 65, "Other", "Senior"))</f>
        <v>Other</v>
      </c>
      <c r="W4749">
        <v>0</v>
      </c>
      <c r="X4749" t="s">
        <v>17</v>
      </c>
      <c r="Y4749" t="s">
        <v>28</v>
      </c>
      <c r="Z4749" t="s">
        <v>34</v>
      </c>
      <c r="AA4749">
        <v>12</v>
      </c>
      <c r="AB4749">
        <v>12</v>
      </c>
      <c r="AC4749" t="s">
        <v>44</v>
      </c>
      <c r="AD4749" t="s">
        <v>88</v>
      </c>
      <c r="AE4749">
        <f t="shared" si="74"/>
        <v>1</v>
      </c>
      <c r="AF4749">
        <v>1</v>
      </c>
      <c r="AG4749" t="str">
        <f>IF(Table2[[#This Row],[Avg Monthly GB Download]] &lt; 5, "Less than 5 GB", IF(Table2[[#This Row],[Avg Monthly GB Download]] &lt;= 10, "Between 5 and 10 GB", "10 or more GB"))</f>
        <v>Less than 5 GB</v>
      </c>
    </row>
    <row r="4750" spans="1:33" x14ac:dyDescent="0.3">
      <c r="A4750" t="s">
        <v>9614</v>
      </c>
      <c r="B4750" t="s">
        <v>21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21</v>
      </c>
      <c r="I4750" t="s">
        <v>18</v>
      </c>
      <c r="J4750">
        <v>12.3</v>
      </c>
      <c r="K4750">
        <v>4</v>
      </c>
      <c r="L4750">
        <v>13</v>
      </c>
      <c r="M4750" t="s">
        <v>21</v>
      </c>
      <c r="N4750">
        <v>0</v>
      </c>
      <c r="O4750" t="s">
        <v>51</v>
      </c>
      <c r="P4750" t="s">
        <v>9615</v>
      </c>
      <c r="Q4750" t="s">
        <v>22</v>
      </c>
      <c r="R4750">
        <v>29</v>
      </c>
      <c r="S4750" t="s">
        <v>21</v>
      </c>
      <c r="T4750" t="s">
        <v>17</v>
      </c>
      <c r="U4750" t="s">
        <v>17</v>
      </c>
      <c r="V4750" t="str">
        <f>IF(Table2[[#This Row],[Age]] &lt; 30, "Under 30", IF(Table2[[#This Row],[Age]] &lt; 65, "Other", "Senior"))</f>
        <v>Under 30</v>
      </c>
      <c r="W4750">
        <v>0</v>
      </c>
      <c r="X4750" t="s">
        <v>21</v>
      </c>
      <c r="Y4750" t="s">
        <v>49</v>
      </c>
      <c r="Z4750" t="s">
        <v>29</v>
      </c>
      <c r="AA4750">
        <v>41</v>
      </c>
      <c r="AB4750">
        <v>2666</v>
      </c>
      <c r="AC4750" t="s">
        <v>61</v>
      </c>
      <c r="AD4750" t="s">
        <v>101</v>
      </c>
      <c r="AE4750">
        <f t="shared" si="74"/>
        <v>1</v>
      </c>
      <c r="AF4750">
        <v>1</v>
      </c>
      <c r="AG4750" t="str">
        <f>IF(Table2[[#This Row],[Avg Monthly GB Download]] &lt; 5, "Less than 5 GB", IF(Table2[[#This Row],[Avg Monthly GB Download]] &lt;= 10, "Between 5 and 10 GB", "10 or more GB"))</f>
        <v>10 or more GB</v>
      </c>
    </row>
    <row r="4751" spans="1:33" x14ac:dyDescent="0.3">
      <c r="A4751" t="s">
        <v>9616</v>
      </c>
      <c r="B4751" t="s">
        <v>21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21</v>
      </c>
      <c r="I4751" t="s">
        <v>18</v>
      </c>
      <c r="J4751">
        <v>102.3</v>
      </c>
      <c r="K4751">
        <v>4</v>
      </c>
      <c r="L4751">
        <v>1</v>
      </c>
      <c r="M4751" t="s">
        <v>17</v>
      </c>
      <c r="N4751">
        <v>14</v>
      </c>
      <c r="O4751" t="s">
        <v>81</v>
      </c>
      <c r="P4751" t="s">
        <v>9617</v>
      </c>
      <c r="Q4751" t="s">
        <v>20</v>
      </c>
      <c r="R4751">
        <v>58</v>
      </c>
      <c r="S4751" t="s">
        <v>17</v>
      </c>
      <c r="T4751" t="s">
        <v>17</v>
      </c>
      <c r="U4751" t="s">
        <v>17</v>
      </c>
      <c r="V4751" t="str">
        <f>IF(Table2[[#This Row],[Age]] &lt; 30, "Under 30", IF(Table2[[#This Row],[Age]] &lt; 65, "Other", "Senior"))</f>
        <v>Other</v>
      </c>
      <c r="W4751">
        <v>0</v>
      </c>
      <c r="X4751" t="s">
        <v>17</v>
      </c>
      <c r="Y4751" t="s">
        <v>28</v>
      </c>
      <c r="Z4751" t="s">
        <v>34</v>
      </c>
      <c r="AA4751">
        <v>66</v>
      </c>
      <c r="AB4751">
        <v>2410</v>
      </c>
      <c r="AC4751" t="s">
        <v>52</v>
      </c>
      <c r="AD4751" t="s">
        <v>92</v>
      </c>
      <c r="AE4751">
        <f t="shared" si="74"/>
        <v>1</v>
      </c>
      <c r="AF4751">
        <v>1</v>
      </c>
      <c r="AG4751" t="str">
        <f>IF(Table2[[#This Row],[Avg Monthly GB Download]] &lt; 5, "Less than 5 GB", IF(Table2[[#This Row],[Avg Monthly GB Download]] &lt;= 10, "Between 5 and 10 GB", "10 or more GB"))</f>
        <v>Less than 5 GB</v>
      </c>
    </row>
    <row r="4752" spans="1:33" x14ac:dyDescent="0.3">
      <c r="A4752" t="s">
        <v>9618</v>
      </c>
      <c r="B4752" t="s">
        <v>21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21</v>
      </c>
      <c r="I4752" t="s">
        <v>18</v>
      </c>
      <c r="J4752">
        <v>4.5999999999999996</v>
      </c>
      <c r="K4752">
        <v>5</v>
      </c>
      <c r="L4752">
        <v>3</v>
      </c>
      <c r="M4752" t="s">
        <v>21</v>
      </c>
      <c r="N4752">
        <v>0</v>
      </c>
      <c r="O4752" t="s">
        <v>55</v>
      </c>
      <c r="P4752" t="s">
        <v>9619</v>
      </c>
      <c r="Q4752" t="s">
        <v>20</v>
      </c>
      <c r="R4752">
        <v>48</v>
      </c>
      <c r="S4752" t="s">
        <v>17</v>
      </c>
      <c r="T4752" t="s">
        <v>17</v>
      </c>
      <c r="U4752" t="s">
        <v>17</v>
      </c>
      <c r="V4752" t="str">
        <f>IF(Table2[[#This Row],[Age]] &lt; 30, "Under 30", IF(Table2[[#This Row],[Age]] &lt; 65, "Other", "Senior"))</f>
        <v>Other</v>
      </c>
      <c r="W4752">
        <v>0</v>
      </c>
      <c r="X4752" t="s">
        <v>21</v>
      </c>
      <c r="Y4752" t="s">
        <v>28</v>
      </c>
      <c r="Z4752" t="s">
        <v>34</v>
      </c>
      <c r="AA4752">
        <v>31</v>
      </c>
      <c r="AB4752">
        <v>1228</v>
      </c>
      <c r="AC4752" t="s">
        <v>61</v>
      </c>
      <c r="AD4752" t="s">
        <v>104</v>
      </c>
      <c r="AE4752">
        <f t="shared" si="74"/>
        <v>1</v>
      </c>
      <c r="AF4752">
        <v>1</v>
      </c>
      <c r="AG4752" t="str">
        <f>IF(Table2[[#This Row],[Avg Monthly GB Download]] &lt; 5, "Less than 5 GB", IF(Table2[[#This Row],[Avg Monthly GB Download]] &lt;= 10, "Between 5 and 10 GB", "10 or more GB"))</f>
        <v>Less than 5 GB</v>
      </c>
    </row>
    <row r="4753" spans="1:33" x14ac:dyDescent="0.3">
      <c r="A4753" t="s">
        <v>9620</v>
      </c>
      <c r="B4753" t="s">
        <v>21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21</v>
      </c>
      <c r="I4753" t="s">
        <v>18</v>
      </c>
      <c r="J4753">
        <v>98.8</v>
      </c>
      <c r="K4753">
        <v>1</v>
      </c>
      <c r="L4753">
        <v>24</v>
      </c>
      <c r="M4753" t="s">
        <v>21</v>
      </c>
      <c r="N4753">
        <v>0</v>
      </c>
      <c r="O4753" t="s">
        <v>64</v>
      </c>
      <c r="P4753" t="s">
        <v>9621</v>
      </c>
      <c r="Q4753" t="s">
        <v>22</v>
      </c>
      <c r="R4753">
        <v>27</v>
      </c>
      <c r="S4753" t="s">
        <v>21</v>
      </c>
      <c r="T4753" t="s">
        <v>17</v>
      </c>
      <c r="U4753" t="s">
        <v>17</v>
      </c>
      <c r="V4753" t="str">
        <f>IF(Table2[[#This Row],[Age]] &lt; 30, "Under 30", IF(Table2[[#This Row],[Age]] &lt; 65, "Other", "Senior"))</f>
        <v>Under 30</v>
      </c>
      <c r="W4753">
        <v>0</v>
      </c>
      <c r="X4753" t="s">
        <v>17</v>
      </c>
      <c r="Y4753" t="s">
        <v>28</v>
      </c>
      <c r="Z4753" t="s">
        <v>34</v>
      </c>
      <c r="AA4753">
        <v>37</v>
      </c>
      <c r="AB4753">
        <v>825</v>
      </c>
      <c r="AC4753" t="s">
        <v>61</v>
      </c>
      <c r="AD4753" t="s">
        <v>93</v>
      </c>
      <c r="AE4753">
        <f t="shared" si="74"/>
        <v>1</v>
      </c>
      <c r="AF4753">
        <v>1</v>
      </c>
      <c r="AG4753" t="str">
        <f>IF(Table2[[#This Row],[Avg Monthly GB Download]] &lt; 5, "Less than 5 GB", IF(Table2[[#This Row],[Avg Monthly GB Download]] &lt;= 10, "Between 5 and 10 GB", "10 or more GB"))</f>
        <v>10 or more GB</v>
      </c>
    </row>
    <row r="4754" spans="1:33" x14ac:dyDescent="0.3">
      <c r="A4754" t="s">
        <v>9622</v>
      </c>
      <c r="B4754" t="s">
        <v>21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21</v>
      </c>
      <c r="I4754" t="s">
        <v>18</v>
      </c>
      <c r="J4754">
        <v>167.7</v>
      </c>
      <c r="K4754">
        <v>5</v>
      </c>
      <c r="L4754">
        <v>2</v>
      </c>
      <c r="M4754" t="s">
        <v>21</v>
      </c>
      <c r="N4754">
        <v>0</v>
      </c>
      <c r="O4754" t="s">
        <v>75</v>
      </c>
      <c r="P4754" t="s">
        <v>9623</v>
      </c>
      <c r="Q4754" t="s">
        <v>22</v>
      </c>
      <c r="R4754">
        <v>33</v>
      </c>
      <c r="S4754" t="s">
        <v>17</v>
      </c>
      <c r="T4754" t="s">
        <v>17</v>
      </c>
      <c r="U4754" t="s">
        <v>17</v>
      </c>
      <c r="V4754" t="str">
        <f>IF(Table2[[#This Row],[Age]] &lt; 30, "Under 30", IF(Table2[[#This Row],[Age]] &lt; 65, "Other", "Senior"))</f>
        <v>Other</v>
      </c>
      <c r="W4754">
        <v>0</v>
      </c>
      <c r="X4754" t="s">
        <v>21</v>
      </c>
      <c r="Y4754" t="s">
        <v>28</v>
      </c>
      <c r="Z4754" t="s">
        <v>29</v>
      </c>
      <c r="AA4754">
        <v>23</v>
      </c>
      <c r="AB4754">
        <v>44</v>
      </c>
      <c r="AC4754" t="s">
        <v>35</v>
      </c>
      <c r="AD4754" t="s">
        <v>100</v>
      </c>
      <c r="AE4754">
        <f t="shared" si="74"/>
        <v>1</v>
      </c>
      <c r="AF4754">
        <v>1</v>
      </c>
      <c r="AG4754" t="str">
        <f>IF(Table2[[#This Row],[Avg Monthly GB Download]] &lt; 5, "Less than 5 GB", IF(Table2[[#This Row],[Avg Monthly GB Download]] &lt;= 10, "Between 5 and 10 GB", "10 or more GB"))</f>
        <v>Less than 5 GB</v>
      </c>
    </row>
    <row r="4755" spans="1:33" x14ac:dyDescent="0.3">
      <c r="A4755" t="s">
        <v>9624</v>
      </c>
      <c r="B4755" t="s">
        <v>21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21</v>
      </c>
      <c r="I4755" t="s">
        <v>18</v>
      </c>
      <c r="J4755">
        <v>68.5</v>
      </c>
      <c r="K4755">
        <v>5</v>
      </c>
      <c r="L4755">
        <v>2</v>
      </c>
      <c r="M4755" t="s">
        <v>21</v>
      </c>
      <c r="N4755">
        <v>0</v>
      </c>
      <c r="O4755" t="s">
        <v>65</v>
      </c>
      <c r="P4755" t="s">
        <v>9625</v>
      </c>
      <c r="Q4755" t="s">
        <v>20</v>
      </c>
      <c r="R4755">
        <v>45</v>
      </c>
      <c r="S4755" t="s">
        <v>17</v>
      </c>
      <c r="T4755" t="s">
        <v>17</v>
      </c>
      <c r="U4755" t="s">
        <v>17</v>
      </c>
      <c r="V4755" t="str">
        <f>IF(Table2[[#This Row],[Age]] &lt; 30, "Under 30", IF(Table2[[#This Row],[Age]] &lt; 65, "Other", "Senior"))</f>
        <v>Other</v>
      </c>
      <c r="W4755">
        <v>0</v>
      </c>
      <c r="X4755" t="s">
        <v>17</v>
      </c>
      <c r="Y4755" t="s">
        <v>28</v>
      </c>
      <c r="Z4755" t="s">
        <v>34</v>
      </c>
      <c r="AA4755">
        <v>41</v>
      </c>
      <c r="AB4755">
        <v>184</v>
      </c>
      <c r="AC4755" t="s">
        <v>52</v>
      </c>
      <c r="AD4755" t="s">
        <v>92</v>
      </c>
      <c r="AE4755">
        <f t="shared" si="74"/>
        <v>1</v>
      </c>
      <c r="AF4755">
        <v>1</v>
      </c>
      <c r="AG4755" t="str">
        <f>IF(Table2[[#This Row],[Avg Monthly GB Download]] &lt; 5, "Less than 5 GB", IF(Table2[[#This Row],[Avg Monthly GB Download]] &lt;= 10, "Between 5 and 10 GB", "10 or more GB"))</f>
        <v>Less than 5 GB</v>
      </c>
    </row>
    <row r="4756" spans="1:33" x14ac:dyDescent="0.3">
      <c r="A4756" t="s">
        <v>9626</v>
      </c>
      <c r="B4756" t="s">
        <v>21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21</v>
      </c>
      <c r="I4756" t="s">
        <v>18</v>
      </c>
      <c r="J4756">
        <v>49.6</v>
      </c>
      <c r="K4756">
        <v>3</v>
      </c>
      <c r="L4756">
        <v>4</v>
      </c>
      <c r="M4756" t="s">
        <v>21</v>
      </c>
      <c r="N4756">
        <v>0</v>
      </c>
      <c r="O4756" t="s">
        <v>71</v>
      </c>
      <c r="P4756" t="s">
        <v>9627</v>
      </c>
      <c r="Q4756" t="s">
        <v>22</v>
      </c>
      <c r="R4756">
        <v>36</v>
      </c>
      <c r="S4756" t="s">
        <v>17</v>
      </c>
      <c r="T4756" t="s">
        <v>17</v>
      </c>
      <c r="U4756" t="s">
        <v>17</v>
      </c>
      <c r="V4756" t="str">
        <f>IF(Table2[[#This Row],[Age]] &lt; 30, "Under 30", IF(Table2[[#This Row],[Age]] &lt; 65, "Other", "Senior"))</f>
        <v>Other</v>
      </c>
      <c r="W4756">
        <v>0</v>
      </c>
      <c r="X4756" t="s">
        <v>21</v>
      </c>
      <c r="Y4756" t="s">
        <v>94</v>
      </c>
      <c r="Z4756" t="s">
        <v>34</v>
      </c>
      <c r="AA4756">
        <v>39</v>
      </c>
      <c r="AB4756">
        <v>1404</v>
      </c>
      <c r="AC4756" t="s">
        <v>52</v>
      </c>
      <c r="AD4756" t="s">
        <v>92</v>
      </c>
      <c r="AE4756">
        <f t="shared" si="74"/>
        <v>1</v>
      </c>
      <c r="AF4756">
        <v>1</v>
      </c>
      <c r="AG4756" t="str">
        <f>IF(Table2[[#This Row],[Avg Monthly GB Download]] &lt; 5, "Less than 5 GB", IF(Table2[[#This Row],[Avg Monthly GB Download]] &lt;= 10, "Between 5 and 10 GB", "10 or more GB"))</f>
        <v>Less than 5 GB</v>
      </c>
    </row>
    <row r="4757" spans="1:33" x14ac:dyDescent="0.3">
      <c r="A4757" t="s">
        <v>9628</v>
      </c>
      <c r="B4757" t="s">
        <v>21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21</v>
      </c>
      <c r="I4757" t="s">
        <v>18</v>
      </c>
      <c r="J4757">
        <v>9.9</v>
      </c>
      <c r="K4757">
        <v>0</v>
      </c>
      <c r="L4757">
        <v>9</v>
      </c>
      <c r="M4757" t="s">
        <v>21</v>
      </c>
      <c r="N4757">
        <v>0</v>
      </c>
      <c r="O4757" t="s">
        <v>58</v>
      </c>
      <c r="P4757" t="s">
        <v>9629</v>
      </c>
      <c r="Q4757" t="s">
        <v>20</v>
      </c>
      <c r="R4757">
        <v>51</v>
      </c>
      <c r="S4757" t="s">
        <v>17</v>
      </c>
      <c r="T4757" t="s">
        <v>17</v>
      </c>
      <c r="U4757" t="s">
        <v>17</v>
      </c>
      <c r="V4757" t="str">
        <f>IF(Table2[[#This Row],[Age]] &lt; 30, "Under 30", IF(Table2[[#This Row],[Age]] &lt; 65, "Other", "Senior"))</f>
        <v>Other</v>
      </c>
      <c r="W4757">
        <v>0</v>
      </c>
      <c r="X4757" t="s">
        <v>21</v>
      </c>
      <c r="Y4757" t="s">
        <v>94</v>
      </c>
      <c r="Z4757" t="s">
        <v>34</v>
      </c>
      <c r="AA4757">
        <v>48</v>
      </c>
      <c r="AB4757">
        <v>1613</v>
      </c>
      <c r="AC4757" t="s">
        <v>86</v>
      </c>
      <c r="AD4757" t="s">
        <v>87</v>
      </c>
      <c r="AE4757">
        <f t="shared" si="74"/>
        <v>1</v>
      </c>
      <c r="AF4757">
        <v>1</v>
      </c>
      <c r="AG4757" t="str">
        <f>IF(Table2[[#This Row],[Avg Monthly GB Download]] &lt; 5, "Less than 5 GB", IF(Table2[[#This Row],[Avg Monthly GB Download]] &lt;= 10, "Between 5 and 10 GB", "10 or more GB"))</f>
        <v>Between 5 and 10 GB</v>
      </c>
    </row>
    <row r="4758" spans="1:33" x14ac:dyDescent="0.3">
      <c r="A4758" t="s">
        <v>9630</v>
      </c>
      <c r="B4758" t="s">
        <v>21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21</v>
      </c>
      <c r="I4758" t="s">
        <v>18</v>
      </c>
      <c r="J4758">
        <v>7.9</v>
      </c>
      <c r="K4758">
        <v>2</v>
      </c>
      <c r="L4758">
        <v>0</v>
      </c>
      <c r="M4758" t="s">
        <v>17</v>
      </c>
      <c r="N4758">
        <v>0</v>
      </c>
      <c r="O4758" t="s">
        <v>78</v>
      </c>
      <c r="P4758" t="s">
        <v>9631</v>
      </c>
      <c r="Q4758" t="s">
        <v>22</v>
      </c>
      <c r="R4758">
        <v>48</v>
      </c>
      <c r="S4758" t="s">
        <v>17</v>
      </c>
      <c r="T4758" t="s">
        <v>17</v>
      </c>
      <c r="U4758" t="s">
        <v>17</v>
      </c>
      <c r="V4758" t="str">
        <f>IF(Table2[[#This Row],[Age]] &lt; 30, "Under 30", IF(Table2[[#This Row],[Age]] &lt; 65, "Other", "Senior"))</f>
        <v>Other</v>
      </c>
      <c r="W4758">
        <v>0</v>
      </c>
      <c r="X4758" t="s">
        <v>17</v>
      </c>
      <c r="Y4758" t="s">
        <v>94</v>
      </c>
      <c r="Z4758" t="s">
        <v>34</v>
      </c>
      <c r="AA4758">
        <v>13</v>
      </c>
      <c r="AB4758">
        <v>614</v>
      </c>
      <c r="AC4758" t="s">
        <v>44</v>
      </c>
      <c r="AD4758" t="s">
        <v>45</v>
      </c>
      <c r="AE4758">
        <f t="shared" si="74"/>
        <v>1</v>
      </c>
      <c r="AF4758">
        <v>1</v>
      </c>
      <c r="AG4758" t="str">
        <f>IF(Table2[[#This Row],[Avg Monthly GB Download]] &lt; 5, "Less than 5 GB", IF(Table2[[#This Row],[Avg Monthly GB Download]] &lt;= 10, "Between 5 and 10 GB", "10 or more GB"))</f>
        <v>Less than 5 GB</v>
      </c>
    </row>
    <row r="4759" spans="1:33" x14ac:dyDescent="0.3">
      <c r="A4759" t="s">
        <v>9632</v>
      </c>
      <c r="B4759" t="s">
        <v>21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21</v>
      </c>
      <c r="I4759" t="s">
        <v>84</v>
      </c>
      <c r="J4759">
        <v>0</v>
      </c>
      <c r="K4759">
        <v>2</v>
      </c>
      <c r="L4759">
        <v>6</v>
      </c>
      <c r="M4759" t="s">
        <v>21</v>
      </c>
      <c r="N4759">
        <v>0</v>
      </c>
      <c r="O4759" t="s">
        <v>63</v>
      </c>
      <c r="P4759" t="s">
        <v>9633</v>
      </c>
      <c r="Q4759" t="s">
        <v>22</v>
      </c>
      <c r="R4759">
        <v>83</v>
      </c>
      <c r="S4759" t="s">
        <v>17</v>
      </c>
      <c r="T4759" t="s">
        <v>21</v>
      </c>
      <c r="U4759" t="s">
        <v>17</v>
      </c>
      <c r="V4759" t="str">
        <f>IF(Table2[[#This Row],[Age]] &lt; 30, "Under 30", IF(Table2[[#This Row],[Age]] &lt; 65, "Other", "Senior"))</f>
        <v>Senior</v>
      </c>
      <c r="W4759">
        <v>0</v>
      </c>
      <c r="X4759" t="s">
        <v>17</v>
      </c>
      <c r="Y4759" t="s">
        <v>28</v>
      </c>
      <c r="Z4759" t="s">
        <v>29</v>
      </c>
      <c r="AA4759">
        <v>40</v>
      </c>
      <c r="AB4759">
        <v>285</v>
      </c>
      <c r="AC4759" t="s">
        <v>86</v>
      </c>
      <c r="AD4759" t="s">
        <v>99</v>
      </c>
      <c r="AE4759">
        <f t="shared" si="74"/>
        <v>1</v>
      </c>
      <c r="AF4759">
        <v>1</v>
      </c>
      <c r="AG4759" t="str">
        <f>IF(Table2[[#This Row],[Avg Monthly GB Download]] &lt; 5, "Less than 5 GB", IF(Table2[[#This Row],[Avg Monthly GB Download]] &lt;= 10, "Between 5 and 10 GB", "10 or more GB"))</f>
        <v>Between 5 and 10 GB</v>
      </c>
    </row>
    <row r="4760" spans="1:33" x14ac:dyDescent="0.3">
      <c r="A4760" t="s">
        <v>9634</v>
      </c>
      <c r="B4760" t="s">
        <v>21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21</v>
      </c>
      <c r="I4760" t="s">
        <v>18</v>
      </c>
      <c r="J4760">
        <v>8.4</v>
      </c>
      <c r="K4760">
        <v>2</v>
      </c>
      <c r="L4760">
        <v>4</v>
      </c>
      <c r="M4760" t="s">
        <v>21</v>
      </c>
      <c r="N4760">
        <v>0</v>
      </c>
      <c r="O4760" t="s">
        <v>67</v>
      </c>
      <c r="P4760" t="s">
        <v>9635</v>
      </c>
      <c r="Q4760" t="s">
        <v>22</v>
      </c>
      <c r="R4760">
        <v>46</v>
      </c>
      <c r="S4760" t="s">
        <v>17</v>
      </c>
      <c r="T4760" t="s">
        <v>17</v>
      </c>
      <c r="U4760" t="s">
        <v>17</v>
      </c>
      <c r="V4760" t="str">
        <f>IF(Table2[[#This Row],[Age]] &lt; 30, "Under 30", IF(Table2[[#This Row],[Age]] &lt; 65, "Other", "Senior"))</f>
        <v>Other</v>
      </c>
      <c r="W4760">
        <v>0</v>
      </c>
      <c r="X4760" t="s">
        <v>17</v>
      </c>
      <c r="Y4760" t="s">
        <v>28</v>
      </c>
      <c r="Z4760" t="s">
        <v>29</v>
      </c>
      <c r="AA4760">
        <v>20</v>
      </c>
      <c r="AB4760">
        <v>134</v>
      </c>
      <c r="AC4760" t="s">
        <v>52</v>
      </c>
      <c r="AD4760" t="s">
        <v>92</v>
      </c>
      <c r="AE4760">
        <f t="shared" si="74"/>
        <v>1</v>
      </c>
      <c r="AF4760">
        <v>1</v>
      </c>
      <c r="AG4760" t="str">
        <f>IF(Table2[[#This Row],[Avg Monthly GB Download]] &lt; 5, "Less than 5 GB", IF(Table2[[#This Row],[Avg Monthly GB Download]] &lt;= 10, "Between 5 and 10 GB", "10 or more GB"))</f>
        <v>Less than 5 GB</v>
      </c>
    </row>
    <row r="4761" spans="1:33" x14ac:dyDescent="0.3">
      <c r="A4761" t="s">
        <v>9636</v>
      </c>
      <c r="B4761" t="s">
        <v>21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21</v>
      </c>
      <c r="I4761" t="s">
        <v>18</v>
      </c>
      <c r="J4761">
        <v>204.7</v>
      </c>
      <c r="K4761">
        <v>3</v>
      </c>
      <c r="L4761">
        <v>4</v>
      </c>
      <c r="M4761" t="s">
        <v>21</v>
      </c>
      <c r="N4761">
        <v>0</v>
      </c>
      <c r="O4761" t="s">
        <v>64</v>
      </c>
      <c r="P4761" t="s">
        <v>9637</v>
      </c>
      <c r="Q4761" t="s">
        <v>22</v>
      </c>
      <c r="R4761">
        <v>79</v>
      </c>
      <c r="S4761" t="s">
        <v>17</v>
      </c>
      <c r="T4761" t="s">
        <v>21</v>
      </c>
      <c r="U4761" t="s">
        <v>17</v>
      </c>
      <c r="V4761" t="str">
        <f>IF(Table2[[#This Row],[Age]] &lt; 30, "Under 30", IF(Table2[[#This Row],[Age]] &lt; 65, "Other", "Senior"))</f>
        <v>Senior</v>
      </c>
      <c r="W4761">
        <v>0</v>
      </c>
      <c r="X4761" t="s">
        <v>17</v>
      </c>
      <c r="Y4761" t="s">
        <v>28</v>
      </c>
      <c r="Z4761" t="s">
        <v>34</v>
      </c>
      <c r="AA4761">
        <v>45</v>
      </c>
      <c r="AB4761">
        <v>139</v>
      </c>
      <c r="AC4761" t="s">
        <v>52</v>
      </c>
      <c r="AD4761" t="s">
        <v>92</v>
      </c>
      <c r="AE4761">
        <f t="shared" si="74"/>
        <v>1</v>
      </c>
      <c r="AF4761">
        <v>1</v>
      </c>
      <c r="AG4761" t="str">
        <f>IF(Table2[[#This Row],[Avg Monthly GB Download]] &lt; 5, "Less than 5 GB", IF(Table2[[#This Row],[Avg Monthly GB Download]] &lt;= 10, "Between 5 and 10 GB", "10 or more GB"))</f>
        <v>Less than 5 GB</v>
      </c>
    </row>
    <row r="4762" spans="1:33" x14ac:dyDescent="0.3">
      <c r="A4762" t="s">
        <v>9638</v>
      </c>
      <c r="B4762" t="s">
        <v>21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21</v>
      </c>
      <c r="I4762" t="s">
        <v>18</v>
      </c>
      <c r="J4762">
        <v>30.5</v>
      </c>
      <c r="K4762">
        <v>2</v>
      </c>
      <c r="L4762">
        <v>1</v>
      </c>
      <c r="M4762" t="s">
        <v>21</v>
      </c>
      <c r="N4762">
        <v>0</v>
      </c>
      <c r="O4762" t="s">
        <v>23</v>
      </c>
      <c r="P4762" t="s">
        <v>9639</v>
      </c>
      <c r="Q4762" t="s">
        <v>20</v>
      </c>
      <c r="R4762">
        <v>57</v>
      </c>
      <c r="S4762" t="s">
        <v>17</v>
      </c>
      <c r="T4762" t="s">
        <v>17</v>
      </c>
      <c r="U4762" t="s">
        <v>17</v>
      </c>
      <c r="V4762" t="str">
        <f>IF(Table2[[#This Row],[Age]] &lt; 30, "Under 30", IF(Table2[[#This Row],[Age]] &lt; 65, "Other", "Senior"))</f>
        <v>Other</v>
      </c>
      <c r="W4762">
        <v>0</v>
      </c>
      <c r="X4762" t="s">
        <v>21</v>
      </c>
      <c r="Y4762" t="s">
        <v>28</v>
      </c>
      <c r="Z4762" t="s">
        <v>34</v>
      </c>
      <c r="AA4762">
        <v>45</v>
      </c>
      <c r="AB4762">
        <v>45</v>
      </c>
      <c r="AC4762" t="s">
        <v>52</v>
      </c>
      <c r="AD4762" t="s">
        <v>53</v>
      </c>
      <c r="AE4762">
        <f t="shared" si="74"/>
        <v>1</v>
      </c>
      <c r="AF4762">
        <v>1</v>
      </c>
      <c r="AG4762" t="str">
        <f>IF(Table2[[#This Row],[Avg Monthly GB Download]] &lt; 5, "Less than 5 GB", IF(Table2[[#This Row],[Avg Monthly GB Download]] &lt;= 10, "Between 5 and 10 GB", "10 or more GB"))</f>
        <v>Less than 5 GB</v>
      </c>
    </row>
    <row r="4763" spans="1:33" x14ac:dyDescent="0.3">
      <c r="A4763" t="s">
        <v>9640</v>
      </c>
      <c r="B4763" t="s">
        <v>21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21</v>
      </c>
      <c r="I4763" t="s">
        <v>18</v>
      </c>
      <c r="J4763">
        <v>57</v>
      </c>
      <c r="K4763">
        <v>3</v>
      </c>
      <c r="L4763">
        <v>7</v>
      </c>
      <c r="M4763" t="s">
        <v>21</v>
      </c>
      <c r="N4763">
        <v>0</v>
      </c>
      <c r="O4763" t="s">
        <v>26</v>
      </c>
      <c r="P4763" t="s">
        <v>9641</v>
      </c>
      <c r="Q4763" t="s">
        <v>20</v>
      </c>
      <c r="R4763">
        <v>71</v>
      </c>
      <c r="S4763" t="s">
        <v>17</v>
      </c>
      <c r="T4763" t="s">
        <v>21</v>
      </c>
      <c r="U4763" t="s">
        <v>17</v>
      </c>
      <c r="V4763" t="str">
        <f>IF(Table2[[#This Row],[Age]] &lt; 30, "Under 30", IF(Table2[[#This Row],[Age]] &lt; 65, "Other", "Senior"))</f>
        <v>Senior</v>
      </c>
      <c r="W4763">
        <v>0</v>
      </c>
      <c r="X4763" t="s">
        <v>17</v>
      </c>
      <c r="Y4763" t="s">
        <v>94</v>
      </c>
      <c r="Z4763" t="s">
        <v>29</v>
      </c>
      <c r="AA4763">
        <v>37</v>
      </c>
      <c r="AB4763">
        <v>1497</v>
      </c>
      <c r="AC4763" t="s">
        <v>35</v>
      </c>
      <c r="AD4763" t="s">
        <v>36</v>
      </c>
      <c r="AE4763">
        <f t="shared" si="74"/>
        <v>1</v>
      </c>
      <c r="AF4763">
        <v>1</v>
      </c>
      <c r="AG4763" t="str">
        <f>IF(Table2[[#This Row],[Avg Monthly GB Download]] &lt; 5, "Less than 5 GB", IF(Table2[[#This Row],[Avg Monthly GB Download]] &lt;= 10, "Between 5 and 10 GB", "10 or more GB"))</f>
        <v>Between 5 and 10 GB</v>
      </c>
    </row>
    <row r="4764" spans="1:33" x14ac:dyDescent="0.3">
      <c r="A4764" t="s">
        <v>9642</v>
      </c>
      <c r="B4764" t="s">
        <v>21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21</v>
      </c>
      <c r="I4764" t="s">
        <v>18</v>
      </c>
      <c r="J4764">
        <v>84</v>
      </c>
      <c r="K4764">
        <v>2</v>
      </c>
      <c r="L4764">
        <v>10</v>
      </c>
      <c r="M4764" t="s">
        <v>17</v>
      </c>
      <c r="N4764">
        <v>23</v>
      </c>
      <c r="O4764" t="s">
        <v>26</v>
      </c>
      <c r="P4764" t="s">
        <v>9643</v>
      </c>
      <c r="Q4764" t="s">
        <v>22</v>
      </c>
      <c r="R4764">
        <v>69</v>
      </c>
      <c r="S4764" t="s">
        <v>17</v>
      </c>
      <c r="T4764" t="s">
        <v>21</v>
      </c>
      <c r="U4764" t="s">
        <v>17</v>
      </c>
      <c r="V4764" t="str">
        <f>IF(Table2[[#This Row],[Age]] &lt; 30, "Under 30", IF(Table2[[#This Row],[Age]] &lt; 65, "Other", "Senior"))</f>
        <v>Senior</v>
      </c>
      <c r="W4764">
        <v>0</v>
      </c>
      <c r="X4764" t="s">
        <v>17</v>
      </c>
      <c r="Y4764" t="s">
        <v>28</v>
      </c>
      <c r="Z4764" t="s">
        <v>29</v>
      </c>
      <c r="AA4764">
        <v>31</v>
      </c>
      <c r="AB4764">
        <v>1462</v>
      </c>
      <c r="AC4764" t="s">
        <v>35</v>
      </c>
      <c r="AD4764" t="s">
        <v>36</v>
      </c>
      <c r="AE4764">
        <f t="shared" si="74"/>
        <v>1</v>
      </c>
      <c r="AF4764">
        <v>1</v>
      </c>
      <c r="AG4764" t="str">
        <f>IF(Table2[[#This Row],[Avg Monthly GB Download]] &lt; 5, "Less than 5 GB", IF(Table2[[#This Row],[Avg Monthly GB Download]] &lt;= 10, "Between 5 and 10 GB", "10 or more GB"))</f>
        <v>Between 5 and 10 GB</v>
      </c>
    </row>
    <row r="4765" spans="1:33" x14ac:dyDescent="0.3">
      <c r="A4765" t="s">
        <v>9644</v>
      </c>
      <c r="B4765" t="s">
        <v>21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21</v>
      </c>
      <c r="I4765" t="s">
        <v>18</v>
      </c>
      <c r="J4765">
        <v>204.2</v>
      </c>
      <c r="K4765">
        <v>3</v>
      </c>
      <c r="L4765">
        <v>0</v>
      </c>
      <c r="M4765" t="s">
        <v>17</v>
      </c>
      <c r="N4765">
        <v>0</v>
      </c>
      <c r="O4765" t="s">
        <v>46</v>
      </c>
      <c r="P4765" t="s">
        <v>9645</v>
      </c>
      <c r="Q4765" t="s">
        <v>20</v>
      </c>
      <c r="R4765">
        <v>60</v>
      </c>
      <c r="S4765" t="s">
        <v>17</v>
      </c>
      <c r="T4765" t="s">
        <v>17</v>
      </c>
      <c r="U4765" t="s">
        <v>17</v>
      </c>
      <c r="V4765" t="str">
        <f>IF(Table2[[#This Row],[Age]] &lt; 30, "Under 30", IF(Table2[[#This Row],[Age]] &lt; 65, "Other", "Senior"))</f>
        <v>Other</v>
      </c>
      <c r="W4765">
        <v>0</v>
      </c>
      <c r="X4765" t="s">
        <v>17</v>
      </c>
      <c r="Y4765" t="s">
        <v>28</v>
      </c>
      <c r="Z4765" t="s">
        <v>91</v>
      </c>
      <c r="AA4765">
        <v>7</v>
      </c>
      <c r="AB4765">
        <v>56</v>
      </c>
      <c r="AC4765" t="s">
        <v>35</v>
      </c>
      <c r="AD4765" t="s">
        <v>36</v>
      </c>
      <c r="AE4765">
        <f t="shared" si="74"/>
        <v>1</v>
      </c>
      <c r="AF4765">
        <v>1</v>
      </c>
      <c r="AG4765" t="str">
        <f>IF(Table2[[#This Row],[Avg Monthly GB Download]] &lt; 5, "Less than 5 GB", IF(Table2[[#This Row],[Avg Monthly GB Download]] &lt;= 10, "Between 5 and 10 GB", "10 or more GB"))</f>
        <v>Less than 5 GB</v>
      </c>
    </row>
    <row r="4766" spans="1:33" x14ac:dyDescent="0.3">
      <c r="A4766" t="s">
        <v>9646</v>
      </c>
      <c r="B4766" t="s">
        <v>21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17</v>
      </c>
      <c r="I4766" t="s">
        <v>18</v>
      </c>
      <c r="J4766">
        <v>0</v>
      </c>
      <c r="K4766">
        <v>0</v>
      </c>
      <c r="L4766">
        <v>8</v>
      </c>
      <c r="M4766" t="s">
        <v>21</v>
      </c>
      <c r="N4766">
        <v>0</v>
      </c>
      <c r="O4766" t="s">
        <v>40</v>
      </c>
      <c r="P4766" t="s">
        <v>9647</v>
      </c>
      <c r="Q4766" t="s">
        <v>22</v>
      </c>
      <c r="R4766">
        <v>43</v>
      </c>
      <c r="S4766" t="s">
        <v>17</v>
      </c>
      <c r="T4766" t="s">
        <v>17</v>
      </c>
      <c r="U4766" t="s">
        <v>17</v>
      </c>
      <c r="V4766" t="str">
        <f>IF(Table2[[#This Row],[Age]] &lt; 30, "Under 30", IF(Table2[[#This Row],[Age]] &lt; 65, "Other", "Senior"))</f>
        <v>Other</v>
      </c>
      <c r="W4766">
        <v>0</v>
      </c>
      <c r="X4766" t="s">
        <v>17</v>
      </c>
      <c r="Y4766" t="s">
        <v>28</v>
      </c>
      <c r="Z4766" t="s">
        <v>34</v>
      </c>
      <c r="AA4766">
        <v>37</v>
      </c>
      <c r="AB4766">
        <v>37</v>
      </c>
      <c r="AC4766" t="s">
        <v>52</v>
      </c>
      <c r="AD4766" t="s">
        <v>92</v>
      </c>
      <c r="AE4766">
        <f t="shared" si="74"/>
        <v>1</v>
      </c>
      <c r="AF4766">
        <v>1</v>
      </c>
      <c r="AG4766" t="str">
        <f>IF(Table2[[#This Row],[Avg Monthly GB Download]] &lt; 5, "Less than 5 GB", IF(Table2[[#This Row],[Avg Monthly GB Download]] &lt;= 10, "Between 5 and 10 GB", "10 or more GB"))</f>
        <v>Between 5 and 10 GB</v>
      </c>
    </row>
    <row r="4767" spans="1:33" x14ac:dyDescent="0.3">
      <c r="A4767" t="s">
        <v>9648</v>
      </c>
      <c r="B4767" t="s">
        <v>21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17</v>
      </c>
      <c r="I4767" t="s">
        <v>18</v>
      </c>
      <c r="J4767">
        <v>0</v>
      </c>
      <c r="K4767">
        <v>2</v>
      </c>
      <c r="L4767">
        <v>21</v>
      </c>
      <c r="M4767" t="s">
        <v>21</v>
      </c>
      <c r="N4767">
        <v>0</v>
      </c>
      <c r="O4767" t="s">
        <v>67</v>
      </c>
      <c r="P4767" t="s">
        <v>9649</v>
      </c>
      <c r="Q4767" t="s">
        <v>22</v>
      </c>
      <c r="R4767">
        <v>24</v>
      </c>
      <c r="S4767" t="s">
        <v>21</v>
      </c>
      <c r="T4767" t="s">
        <v>17</v>
      </c>
      <c r="U4767" t="s">
        <v>17</v>
      </c>
      <c r="V4767" t="str">
        <f>IF(Table2[[#This Row],[Age]] &lt; 30, "Under 30", IF(Table2[[#This Row],[Age]] &lt; 65, "Other", "Senior"))</f>
        <v>Under 30</v>
      </c>
      <c r="W4767">
        <v>0</v>
      </c>
      <c r="X4767" t="s">
        <v>17</v>
      </c>
      <c r="Y4767" t="s">
        <v>94</v>
      </c>
      <c r="Z4767" t="s">
        <v>34</v>
      </c>
      <c r="AA4767">
        <v>18</v>
      </c>
      <c r="AB4767">
        <v>118</v>
      </c>
      <c r="AC4767" t="s">
        <v>52</v>
      </c>
      <c r="AD4767" t="s">
        <v>98</v>
      </c>
      <c r="AE4767">
        <f t="shared" si="74"/>
        <v>1</v>
      </c>
      <c r="AF4767">
        <v>1</v>
      </c>
      <c r="AG4767" t="str">
        <f>IF(Table2[[#This Row],[Avg Monthly GB Download]] &lt; 5, "Less than 5 GB", IF(Table2[[#This Row],[Avg Monthly GB Download]] &lt;= 10, "Between 5 and 10 GB", "10 or more GB"))</f>
        <v>10 or more GB</v>
      </c>
    </row>
    <row r="4768" spans="1:33" x14ac:dyDescent="0.3">
      <c r="A4768" t="s">
        <v>9650</v>
      </c>
      <c r="B4768" t="s">
        <v>21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17</v>
      </c>
      <c r="I4768" t="s">
        <v>18</v>
      </c>
      <c r="J4768">
        <v>0</v>
      </c>
      <c r="K4768">
        <v>5</v>
      </c>
      <c r="L4768">
        <v>5</v>
      </c>
      <c r="M4768" t="s">
        <v>21</v>
      </c>
      <c r="N4768">
        <v>0</v>
      </c>
      <c r="O4768" t="s">
        <v>43</v>
      </c>
      <c r="P4768" t="s">
        <v>9651</v>
      </c>
      <c r="Q4768" t="s">
        <v>20</v>
      </c>
      <c r="R4768">
        <v>75</v>
      </c>
      <c r="S4768" t="s">
        <v>17</v>
      </c>
      <c r="T4768" t="s">
        <v>21</v>
      </c>
      <c r="U4768" t="s">
        <v>17</v>
      </c>
      <c r="V4768" t="str">
        <f>IF(Table2[[#This Row],[Age]] &lt; 30, "Under 30", IF(Table2[[#This Row],[Age]] &lt; 65, "Other", "Senior"))</f>
        <v>Senior</v>
      </c>
      <c r="W4768">
        <v>0</v>
      </c>
      <c r="X4768" t="s">
        <v>17</v>
      </c>
      <c r="Y4768" t="s">
        <v>28</v>
      </c>
      <c r="Z4768" t="s">
        <v>29</v>
      </c>
      <c r="AA4768">
        <v>33</v>
      </c>
      <c r="AB4768">
        <v>503</v>
      </c>
      <c r="AC4768" t="s">
        <v>52</v>
      </c>
      <c r="AD4768" t="s">
        <v>96</v>
      </c>
      <c r="AE4768">
        <f t="shared" si="74"/>
        <v>1</v>
      </c>
      <c r="AF4768">
        <v>1</v>
      </c>
      <c r="AG4768" t="str">
        <f>IF(Table2[[#This Row],[Avg Monthly GB Download]] &lt; 5, "Less than 5 GB", IF(Table2[[#This Row],[Avg Monthly GB Download]] &lt;= 10, "Between 5 and 10 GB", "10 or more GB"))</f>
        <v>Between 5 and 10 GB</v>
      </c>
    </row>
    <row r="4769" spans="1:33" x14ac:dyDescent="0.3">
      <c r="A4769" t="s">
        <v>9652</v>
      </c>
      <c r="B4769" t="s">
        <v>21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17</v>
      </c>
      <c r="I4769" t="s">
        <v>18</v>
      </c>
      <c r="J4769">
        <v>0</v>
      </c>
      <c r="K4769">
        <v>2</v>
      </c>
      <c r="L4769">
        <v>9</v>
      </c>
      <c r="M4769" t="s">
        <v>21</v>
      </c>
      <c r="N4769">
        <v>0</v>
      </c>
      <c r="O4769" t="s">
        <v>74</v>
      </c>
      <c r="P4769" t="s">
        <v>9653</v>
      </c>
      <c r="Q4769" t="s">
        <v>20</v>
      </c>
      <c r="R4769">
        <v>62</v>
      </c>
      <c r="S4769" t="s">
        <v>17</v>
      </c>
      <c r="T4769" t="s">
        <v>17</v>
      </c>
      <c r="U4769" t="s">
        <v>17</v>
      </c>
      <c r="V4769" t="str">
        <f>IF(Table2[[#This Row],[Age]] &lt; 30, "Under 30", IF(Table2[[#This Row],[Age]] &lt; 65, "Other", "Senior"))</f>
        <v>Other</v>
      </c>
      <c r="W4769">
        <v>0</v>
      </c>
      <c r="X4769" t="s">
        <v>17</v>
      </c>
      <c r="Y4769" t="s">
        <v>28</v>
      </c>
      <c r="Z4769" t="s">
        <v>34</v>
      </c>
      <c r="AA4769">
        <v>57</v>
      </c>
      <c r="AB4769">
        <v>650</v>
      </c>
      <c r="AC4769" t="s">
        <v>52</v>
      </c>
      <c r="AD4769" t="s">
        <v>53</v>
      </c>
      <c r="AE4769">
        <f t="shared" si="74"/>
        <v>1</v>
      </c>
      <c r="AF4769">
        <v>1</v>
      </c>
      <c r="AG4769" t="str">
        <f>IF(Table2[[#This Row],[Avg Monthly GB Download]] &lt; 5, "Less than 5 GB", IF(Table2[[#This Row],[Avg Monthly GB Download]] &lt;= 10, "Between 5 and 10 GB", "10 or more GB"))</f>
        <v>Between 5 and 10 GB</v>
      </c>
    </row>
    <row r="4770" spans="1:33" x14ac:dyDescent="0.3">
      <c r="A4770" t="s">
        <v>9654</v>
      </c>
      <c r="B4770" t="s">
        <v>21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17</v>
      </c>
      <c r="I4770" t="s">
        <v>18</v>
      </c>
      <c r="J4770">
        <v>0</v>
      </c>
      <c r="K4770">
        <v>4</v>
      </c>
      <c r="L4770">
        <v>5</v>
      </c>
      <c r="M4770" t="s">
        <v>21</v>
      </c>
      <c r="N4770">
        <v>0</v>
      </c>
      <c r="O4770" t="s">
        <v>66</v>
      </c>
      <c r="P4770" t="s">
        <v>9655</v>
      </c>
      <c r="Q4770" t="s">
        <v>22</v>
      </c>
      <c r="R4770">
        <v>57</v>
      </c>
      <c r="S4770" t="s">
        <v>17</v>
      </c>
      <c r="T4770" t="s">
        <v>17</v>
      </c>
      <c r="U4770" t="s">
        <v>17</v>
      </c>
      <c r="V4770" t="str">
        <f>IF(Table2[[#This Row],[Age]] &lt; 30, "Under 30", IF(Table2[[#This Row],[Age]] &lt; 65, "Other", "Senior"))</f>
        <v>Other</v>
      </c>
      <c r="W4770">
        <v>0</v>
      </c>
      <c r="X4770" t="s">
        <v>21</v>
      </c>
      <c r="Y4770" t="s">
        <v>94</v>
      </c>
      <c r="Z4770" t="s">
        <v>34</v>
      </c>
      <c r="AA4770">
        <v>63</v>
      </c>
      <c r="AB4770">
        <v>4162</v>
      </c>
      <c r="AC4770" t="s">
        <v>52</v>
      </c>
      <c r="AD4770" t="s">
        <v>92</v>
      </c>
      <c r="AE4770">
        <f t="shared" si="74"/>
        <v>1</v>
      </c>
      <c r="AF4770">
        <v>1</v>
      </c>
      <c r="AG4770" t="str">
        <f>IF(Table2[[#This Row],[Avg Monthly GB Download]] &lt; 5, "Less than 5 GB", IF(Table2[[#This Row],[Avg Monthly GB Download]] &lt;= 10, "Between 5 and 10 GB", "10 or more GB"))</f>
        <v>Between 5 and 10 GB</v>
      </c>
    </row>
    <row r="4771" spans="1:33" x14ac:dyDescent="0.3">
      <c r="A4771" t="s">
        <v>9656</v>
      </c>
      <c r="B4771" t="s">
        <v>21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17</v>
      </c>
      <c r="I4771" t="s">
        <v>18</v>
      </c>
      <c r="J4771">
        <v>0</v>
      </c>
      <c r="K4771">
        <v>0</v>
      </c>
      <c r="L4771">
        <v>2</v>
      </c>
      <c r="M4771" t="s">
        <v>17</v>
      </c>
      <c r="N4771">
        <v>0</v>
      </c>
      <c r="O4771" t="s">
        <v>81</v>
      </c>
      <c r="P4771" t="s">
        <v>9657</v>
      </c>
      <c r="Q4771" t="s">
        <v>22</v>
      </c>
      <c r="R4771">
        <v>53</v>
      </c>
      <c r="S4771" t="s">
        <v>17</v>
      </c>
      <c r="T4771" t="s">
        <v>17</v>
      </c>
      <c r="U4771" t="s">
        <v>17</v>
      </c>
      <c r="V4771" t="str">
        <f>IF(Table2[[#This Row],[Age]] &lt; 30, "Under 30", IF(Table2[[#This Row],[Age]] &lt; 65, "Other", "Senior"))</f>
        <v>Other</v>
      </c>
      <c r="W4771">
        <v>0</v>
      </c>
      <c r="X4771" t="s">
        <v>17</v>
      </c>
      <c r="Y4771" t="s">
        <v>28</v>
      </c>
      <c r="Z4771" t="s">
        <v>34</v>
      </c>
      <c r="AA4771">
        <v>12</v>
      </c>
      <c r="AB4771">
        <v>91</v>
      </c>
      <c r="AC4771" t="s">
        <v>52</v>
      </c>
      <c r="AD4771" t="s">
        <v>92</v>
      </c>
      <c r="AE4771">
        <f t="shared" si="74"/>
        <v>1</v>
      </c>
      <c r="AF4771">
        <v>1</v>
      </c>
      <c r="AG4771" t="str">
        <f>IF(Table2[[#This Row],[Avg Monthly GB Download]] &lt; 5, "Less than 5 GB", IF(Table2[[#This Row],[Avg Monthly GB Download]] &lt;= 10, "Between 5 and 10 GB", "10 or more GB"))</f>
        <v>Less than 5 GB</v>
      </c>
    </row>
    <row r="4772" spans="1:33" x14ac:dyDescent="0.3">
      <c r="A4772" t="s">
        <v>9658</v>
      </c>
      <c r="B4772" t="s">
        <v>21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17</v>
      </c>
      <c r="I4772" t="s">
        <v>18</v>
      </c>
      <c r="J4772">
        <v>0</v>
      </c>
      <c r="K4772">
        <v>3</v>
      </c>
      <c r="L4772">
        <v>15</v>
      </c>
      <c r="M4772" t="s">
        <v>21</v>
      </c>
      <c r="N4772">
        <v>0</v>
      </c>
      <c r="O4772" t="s">
        <v>51</v>
      </c>
      <c r="P4772" t="s">
        <v>9659</v>
      </c>
      <c r="Q4772" t="s">
        <v>20</v>
      </c>
      <c r="R4772">
        <v>21</v>
      </c>
      <c r="S4772" t="s">
        <v>21</v>
      </c>
      <c r="T4772" t="s">
        <v>17</v>
      </c>
      <c r="U4772" t="s">
        <v>17</v>
      </c>
      <c r="V4772" t="str">
        <f>IF(Table2[[#This Row],[Age]] &lt; 30, "Under 30", IF(Table2[[#This Row],[Age]] &lt; 65, "Other", "Senior"))</f>
        <v>Under 30</v>
      </c>
      <c r="W4772">
        <v>0</v>
      </c>
      <c r="X4772" t="s">
        <v>17</v>
      </c>
      <c r="Y4772" t="s">
        <v>28</v>
      </c>
      <c r="Z4772" t="s">
        <v>34</v>
      </c>
      <c r="AA4772">
        <v>51</v>
      </c>
      <c r="AB4772">
        <v>2305</v>
      </c>
      <c r="AC4772" t="s">
        <v>52</v>
      </c>
      <c r="AD4772" t="s">
        <v>98</v>
      </c>
      <c r="AE4772">
        <f t="shared" si="74"/>
        <v>1</v>
      </c>
      <c r="AF4772">
        <v>1</v>
      </c>
      <c r="AG4772" t="str">
        <f>IF(Table2[[#This Row],[Avg Monthly GB Download]] &lt; 5, "Less than 5 GB", IF(Table2[[#This Row],[Avg Monthly GB Download]] &lt;= 10, "Between 5 and 10 GB", "10 or more GB"))</f>
        <v>10 or more GB</v>
      </c>
    </row>
    <row r="4773" spans="1:33" x14ac:dyDescent="0.3">
      <c r="A4773" t="s">
        <v>9660</v>
      </c>
      <c r="B4773" t="s">
        <v>21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17</v>
      </c>
      <c r="I4773" t="s">
        <v>18</v>
      </c>
      <c r="J4773">
        <v>0</v>
      </c>
      <c r="K4773">
        <v>4</v>
      </c>
      <c r="L4773">
        <v>6</v>
      </c>
      <c r="M4773" t="s">
        <v>21</v>
      </c>
      <c r="N4773">
        <v>0</v>
      </c>
      <c r="O4773" t="s">
        <v>59</v>
      </c>
      <c r="P4773" t="s">
        <v>9661</v>
      </c>
      <c r="Q4773" t="s">
        <v>22</v>
      </c>
      <c r="R4773">
        <v>67</v>
      </c>
      <c r="S4773" t="s">
        <v>17</v>
      </c>
      <c r="T4773" t="s">
        <v>21</v>
      </c>
      <c r="U4773" t="s">
        <v>17</v>
      </c>
      <c r="V4773" t="str">
        <f>IF(Table2[[#This Row],[Age]] &lt; 30, "Under 30", IF(Table2[[#This Row],[Age]] &lt; 65, "Other", "Senior"))</f>
        <v>Senior</v>
      </c>
      <c r="W4773">
        <v>0</v>
      </c>
      <c r="X4773" t="s">
        <v>21</v>
      </c>
      <c r="Y4773" t="s">
        <v>28</v>
      </c>
      <c r="Z4773" t="s">
        <v>34</v>
      </c>
      <c r="AA4773">
        <v>50</v>
      </c>
      <c r="AB4773">
        <v>1168</v>
      </c>
      <c r="AC4773" t="s">
        <v>52</v>
      </c>
      <c r="AD4773" t="s">
        <v>98</v>
      </c>
      <c r="AE4773">
        <f t="shared" si="74"/>
        <v>1</v>
      </c>
      <c r="AF4773">
        <v>1</v>
      </c>
      <c r="AG4773" t="str">
        <f>IF(Table2[[#This Row],[Avg Monthly GB Download]] &lt; 5, "Less than 5 GB", IF(Table2[[#This Row],[Avg Monthly GB Download]] &lt;= 10, "Between 5 and 10 GB", "10 or more GB"))</f>
        <v>Between 5 and 10 GB</v>
      </c>
    </row>
    <row r="4774" spans="1:33" x14ac:dyDescent="0.3">
      <c r="A4774" t="s">
        <v>9662</v>
      </c>
      <c r="B4774" t="s">
        <v>21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17</v>
      </c>
      <c r="I4774" t="s">
        <v>18</v>
      </c>
      <c r="J4774">
        <v>0</v>
      </c>
      <c r="K4774">
        <v>1</v>
      </c>
      <c r="L4774">
        <v>1</v>
      </c>
      <c r="M4774" t="s">
        <v>21</v>
      </c>
      <c r="N4774">
        <v>0</v>
      </c>
      <c r="O4774" t="s">
        <v>73</v>
      </c>
      <c r="P4774" t="s">
        <v>9663</v>
      </c>
      <c r="Q4774" t="s">
        <v>22</v>
      </c>
      <c r="R4774">
        <v>80</v>
      </c>
      <c r="S4774" t="s">
        <v>17</v>
      </c>
      <c r="T4774" t="s">
        <v>21</v>
      </c>
      <c r="U4774" t="s">
        <v>17</v>
      </c>
      <c r="V4774" t="str">
        <f>IF(Table2[[#This Row],[Age]] &lt; 30, "Under 30", IF(Table2[[#This Row],[Age]] &lt; 65, "Other", "Senior"))</f>
        <v>Senior</v>
      </c>
      <c r="W4774">
        <v>0</v>
      </c>
      <c r="X4774" t="s">
        <v>17</v>
      </c>
      <c r="Y4774" t="s">
        <v>28</v>
      </c>
      <c r="Z4774" t="s">
        <v>34</v>
      </c>
      <c r="AA4774">
        <v>29</v>
      </c>
      <c r="AB4774">
        <v>446</v>
      </c>
      <c r="AC4774" t="s">
        <v>52</v>
      </c>
      <c r="AD4774" t="s">
        <v>98</v>
      </c>
      <c r="AE4774">
        <f t="shared" si="74"/>
        <v>1</v>
      </c>
      <c r="AF4774">
        <v>1</v>
      </c>
      <c r="AG4774" t="str">
        <f>IF(Table2[[#This Row],[Avg Monthly GB Download]] &lt; 5, "Less than 5 GB", IF(Table2[[#This Row],[Avg Monthly GB Download]] &lt;= 10, "Between 5 and 10 GB", "10 or more GB"))</f>
        <v>Less than 5 GB</v>
      </c>
    </row>
    <row r="4775" spans="1:33" x14ac:dyDescent="0.3">
      <c r="A4775" t="s">
        <v>9664</v>
      </c>
      <c r="B4775" t="s">
        <v>21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17</v>
      </c>
      <c r="I4775" t="s">
        <v>18</v>
      </c>
      <c r="J4775">
        <v>0</v>
      </c>
      <c r="K4775">
        <v>1</v>
      </c>
      <c r="L4775">
        <v>5</v>
      </c>
      <c r="M4775" t="s">
        <v>21</v>
      </c>
      <c r="N4775">
        <v>0</v>
      </c>
      <c r="O4775" t="s">
        <v>67</v>
      </c>
      <c r="P4775" t="s">
        <v>9665</v>
      </c>
      <c r="Q4775" t="s">
        <v>20</v>
      </c>
      <c r="R4775">
        <v>37</v>
      </c>
      <c r="S4775" t="s">
        <v>17</v>
      </c>
      <c r="T4775" t="s">
        <v>17</v>
      </c>
      <c r="U4775" t="s">
        <v>17</v>
      </c>
      <c r="V4775" t="str">
        <f>IF(Table2[[#This Row],[Age]] &lt; 30, "Under 30", IF(Table2[[#This Row],[Age]] &lt; 65, "Other", "Senior"))</f>
        <v>Other</v>
      </c>
      <c r="W4775">
        <v>0</v>
      </c>
      <c r="X4775" t="s">
        <v>21</v>
      </c>
      <c r="Y4775" t="s">
        <v>28</v>
      </c>
      <c r="Z4775" t="s">
        <v>34</v>
      </c>
      <c r="AA4775">
        <v>51</v>
      </c>
      <c r="AB4775">
        <v>854</v>
      </c>
      <c r="AC4775" t="s">
        <v>52</v>
      </c>
      <c r="AD4775" t="s">
        <v>96</v>
      </c>
      <c r="AE4775">
        <f t="shared" si="74"/>
        <v>1</v>
      </c>
      <c r="AF4775">
        <v>1</v>
      </c>
      <c r="AG4775" t="str">
        <f>IF(Table2[[#This Row],[Avg Monthly GB Download]] &lt; 5, "Less than 5 GB", IF(Table2[[#This Row],[Avg Monthly GB Download]] &lt;= 10, "Between 5 and 10 GB", "10 or more GB"))</f>
        <v>Between 5 and 10 GB</v>
      </c>
    </row>
    <row r="4776" spans="1:33" x14ac:dyDescent="0.3">
      <c r="A4776" t="s">
        <v>9666</v>
      </c>
      <c r="B4776" t="s">
        <v>21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17</v>
      </c>
      <c r="I4776" t="s">
        <v>18</v>
      </c>
      <c r="J4776">
        <v>0</v>
      </c>
      <c r="K4776">
        <v>1</v>
      </c>
      <c r="L4776">
        <v>1</v>
      </c>
      <c r="M4776" t="s">
        <v>21</v>
      </c>
      <c r="N4776">
        <v>0</v>
      </c>
      <c r="O4776" t="s">
        <v>82</v>
      </c>
      <c r="P4776" t="s">
        <v>9667</v>
      </c>
      <c r="Q4776" t="s">
        <v>22</v>
      </c>
      <c r="R4776">
        <v>75</v>
      </c>
      <c r="S4776" t="s">
        <v>17</v>
      </c>
      <c r="T4776" t="s">
        <v>21</v>
      </c>
      <c r="U4776" t="s">
        <v>17</v>
      </c>
      <c r="V4776" t="str">
        <f>IF(Table2[[#This Row],[Age]] &lt; 30, "Under 30", IF(Table2[[#This Row],[Age]] &lt; 65, "Other", "Senior"))</f>
        <v>Senior</v>
      </c>
      <c r="W4776">
        <v>0</v>
      </c>
      <c r="X4776" t="s">
        <v>17</v>
      </c>
      <c r="Y4776" t="s">
        <v>28</v>
      </c>
      <c r="Z4776" t="s">
        <v>34</v>
      </c>
      <c r="AA4776">
        <v>42</v>
      </c>
      <c r="AB4776">
        <v>42</v>
      </c>
      <c r="AC4776" t="s">
        <v>35</v>
      </c>
      <c r="AD4776" t="s">
        <v>100</v>
      </c>
      <c r="AE4776">
        <f t="shared" si="74"/>
        <v>1</v>
      </c>
      <c r="AF4776">
        <v>1</v>
      </c>
      <c r="AG4776" t="str">
        <f>IF(Table2[[#This Row],[Avg Monthly GB Download]] &lt; 5, "Less than 5 GB", IF(Table2[[#This Row],[Avg Monthly GB Download]] &lt;= 10, "Between 5 and 10 GB", "10 or more GB"))</f>
        <v>Less than 5 GB</v>
      </c>
    </row>
    <row r="4777" spans="1:33" x14ac:dyDescent="0.3">
      <c r="A4777" t="s">
        <v>9668</v>
      </c>
      <c r="B4777" t="s">
        <v>21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17</v>
      </c>
      <c r="I4777" t="s">
        <v>18</v>
      </c>
      <c r="J4777">
        <v>0</v>
      </c>
      <c r="K4777">
        <v>1</v>
      </c>
      <c r="L4777">
        <v>4</v>
      </c>
      <c r="M4777" t="s">
        <v>21</v>
      </c>
      <c r="N4777">
        <v>0</v>
      </c>
      <c r="O4777" t="s">
        <v>31</v>
      </c>
      <c r="P4777" t="s">
        <v>9669</v>
      </c>
      <c r="Q4777" t="s">
        <v>22</v>
      </c>
      <c r="R4777">
        <v>38</v>
      </c>
      <c r="S4777" t="s">
        <v>17</v>
      </c>
      <c r="T4777" t="s">
        <v>17</v>
      </c>
      <c r="U4777" t="s">
        <v>17</v>
      </c>
      <c r="V4777" t="str">
        <f>IF(Table2[[#This Row],[Age]] &lt; 30, "Under 30", IF(Table2[[#This Row],[Age]] &lt; 65, "Other", "Senior"))</f>
        <v>Other</v>
      </c>
      <c r="W4777">
        <v>0</v>
      </c>
      <c r="X4777" t="s">
        <v>17</v>
      </c>
      <c r="Y4777" t="s">
        <v>28</v>
      </c>
      <c r="Z4777" t="s">
        <v>34</v>
      </c>
      <c r="AA4777">
        <v>54</v>
      </c>
      <c r="AB4777">
        <v>474</v>
      </c>
      <c r="AC4777" t="s">
        <v>52</v>
      </c>
      <c r="AD4777" t="s">
        <v>96</v>
      </c>
      <c r="AE4777">
        <f t="shared" si="74"/>
        <v>1</v>
      </c>
      <c r="AF4777">
        <v>1</v>
      </c>
      <c r="AG4777" t="str">
        <f>IF(Table2[[#This Row],[Avg Monthly GB Download]] &lt; 5, "Less than 5 GB", IF(Table2[[#This Row],[Avg Monthly GB Download]] &lt;= 10, "Between 5 and 10 GB", "10 or more GB"))</f>
        <v>Less than 5 GB</v>
      </c>
    </row>
    <row r="4778" spans="1:33" x14ac:dyDescent="0.3">
      <c r="A4778" t="s">
        <v>9670</v>
      </c>
      <c r="B4778" t="s">
        <v>21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17</v>
      </c>
      <c r="I4778" t="s">
        <v>18</v>
      </c>
      <c r="J4778">
        <v>0</v>
      </c>
      <c r="K4778">
        <v>3</v>
      </c>
      <c r="L4778">
        <v>21</v>
      </c>
      <c r="M4778" t="s">
        <v>17</v>
      </c>
      <c r="N4778">
        <v>4</v>
      </c>
      <c r="O4778" t="s">
        <v>81</v>
      </c>
      <c r="P4778" t="s">
        <v>9671</v>
      </c>
      <c r="Q4778" t="s">
        <v>20</v>
      </c>
      <c r="R4778">
        <v>23</v>
      </c>
      <c r="S4778" t="s">
        <v>21</v>
      </c>
      <c r="T4778" t="s">
        <v>17</v>
      </c>
      <c r="U4778" t="s">
        <v>17</v>
      </c>
      <c r="V4778" t="str">
        <f>IF(Table2[[#This Row],[Age]] &lt; 30, "Under 30", IF(Table2[[#This Row],[Age]] &lt; 65, "Other", "Senior"))</f>
        <v>Under 30</v>
      </c>
      <c r="W4778">
        <v>0</v>
      </c>
      <c r="X4778" t="s">
        <v>17</v>
      </c>
      <c r="Y4778" t="s">
        <v>28</v>
      </c>
      <c r="Z4778" t="s">
        <v>91</v>
      </c>
      <c r="AA4778">
        <v>38</v>
      </c>
      <c r="AB4778">
        <v>248</v>
      </c>
      <c r="AC4778" t="s">
        <v>52</v>
      </c>
      <c r="AD4778" t="s">
        <v>53</v>
      </c>
      <c r="AE4778">
        <f t="shared" si="74"/>
        <v>1</v>
      </c>
      <c r="AF4778">
        <v>1</v>
      </c>
      <c r="AG4778" t="str">
        <f>IF(Table2[[#This Row],[Avg Monthly GB Download]] &lt; 5, "Less than 5 GB", IF(Table2[[#This Row],[Avg Monthly GB Download]] &lt;= 10, "Between 5 and 10 GB", "10 or more GB"))</f>
        <v>10 or more GB</v>
      </c>
    </row>
    <row r="4779" spans="1:33" x14ac:dyDescent="0.3">
      <c r="A4779" t="s">
        <v>9672</v>
      </c>
      <c r="B4779" t="s">
        <v>21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17</v>
      </c>
      <c r="I4779" t="s">
        <v>18</v>
      </c>
      <c r="J4779">
        <v>0</v>
      </c>
      <c r="K4779">
        <v>0</v>
      </c>
      <c r="L4779">
        <v>8</v>
      </c>
      <c r="M4779" t="s">
        <v>21</v>
      </c>
      <c r="N4779">
        <v>0</v>
      </c>
      <c r="O4779" t="s">
        <v>72</v>
      </c>
      <c r="P4779" t="s">
        <v>9673</v>
      </c>
      <c r="Q4779" t="s">
        <v>22</v>
      </c>
      <c r="R4779">
        <v>68</v>
      </c>
      <c r="S4779" t="s">
        <v>17</v>
      </c>
      <c r="T4779" t="s">
        <v>21</v>
      </c>
      <c r="U4779" t="s">
        <v>17</v>
      </c>
      <c r="V4779" t="str">
        <f>IF(Table2[[#This Row],[Age]] &lt; 30, "Under 30", IF(Table2[[#This Row],[Age]] &lt; 65, "Other", "Senior"))</f>
        <v>Senior</v>
      </c>
      <c r="W4779">
        <v>0</v>
      </c>
      <c r="X4779" t="s">
        <v>17</v>
      </c>
      <c r="Y4779" t="s">
        <v>28</v>
      </c>
      <c r="Z4779" t="s">
        <v>34</v>
      </c>
      <c r="AA4779">
        <v>45</v>
      </c>
      <c r="AB4779">
        <v>1619</v>
      </c>
      <c r="AC4779" t="s">
        <v>52</v>
      </c>
      <c r="AD4779" t="s">
        <v>53</v>
      </c>
      <c r="AE4779">
        <f t="shared" si="74"/>
        <v>1</v>
      </c>
      <c r="AF4779">
        <v>1</v>
      </c>
      <c r="AG4779" t="str">
        <f>IF(Table2[[#This Row],[Avg Monthly GB Download]] &lt; 5, "Less than 5 GB", IF(Table2[[#This Row],[Avg Monthly GB Download]] &lt;= 10, "Between 5 and 10 GB", "10 or more GB"))</f>
        <v>Between 5 and 10 GB</v>
      </c>
    </row>
    <row r="4780" spans="1:33" x14ac:dyDescent="0.3">
      <c r="A4780" t="s">
        <v>9674</v>
      </c>
      <c r="B4780" t="s">
        <v>21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17</v>
      </c>
      <c r="I4780" t="s">
        <v>18</v>
      </c>
      <c r="J4780">
        <v>0</v>
      </c>
      <c r="K4780">
        <v>1</v>
      </c>
      <c r="L4780">
        <v>2</v>
      </c>
      <c r="M4780" t="s">
        <v>21</v>
      </c>
      <c r="N4780">
        <v>0</v>
      </c>
      <c r="O4780" t="s">
        <v>60</v>
      </c>
      <c r="P4780" t="s">
        <v>9675</v>
      </c>
      <c r="Q4780" t="s">
        <v>22</v>
      </c>
      <c r="R4780">
        <v>51</v>
      </c>
      <c r="S4780" t="s">
        <v>17</v>
      </c>
      <c r="T4780" t="s">
        <v>17</v>
      </c>
      <c r="U4780" t="s">
        <v>17</v>
      </c>
      <c r="V4780" t="str">
        <f>IF(Table2[[#This Row],[Age]] &lt; 30, "Under 30", IF(Table2[[#This Row],[Age]] &lt; 65, "Other", "Senior"))</f>
        <v>Other</v>
      </c>
      <c r="W4780">
        <v>0</v>
      </c>
      <c r="X4780" t="s">
        <v>17</v>
      </c>
      <c r="Y4780" t="s">
        <v>28</v>
      </c>
      <c r="Z4780" t="s">
        <v>34</v>
      </c>
      <c r="AA4780">
        <v>43</v>
      </c>
      <c r="AB4780">
        <v>118</v>
      </c>
      <c r="AC4780" t="s">
        <v>35</v>
      </c>
      <c r="AD4780" t="s">
        <v>100</v>
      </c>
      <c r="AE4780">
        <f t="shared" si="74"/>
        <v>1</v>
      </c>
      <c r="AF4780">
        <v>1</v>
      </c>
      <c r="AG4780" t="str">
        <f>IF(Table2[[#This Row],[Avg Monthly GB Download]] &lt; 5, "Less than 5 GB", IF(Table2[[#This Row],[Avg Monthly GB Download]] &lt;= 10, "Between 5 and 10 GB", "10 or more GB"))</f>
        <v>Less than 5 GB</v>
      </c>
    </row>
    <row r="4781" spans="1:33" x14ac:dyDescent="0.3">
      <c r="A4781" t="s">
        <v>9676</v>
      </c>
      <c r="B4781" t="s">
        <v>21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17</v>
      </c>
      <c r="I4781" t="s">
        <v>18</v>
      </c>
      <c r="J4781">
        <v>0</v>
      </c>
      <c r="K4781">
        <v>3</v>
      </c>
      <c r="L4781">
        <v>5</v>
      </c>
      <c r="M4781" t="s">
        <v>21</v>
      </c>
      <c r="N4781">
        <v>0</v>
      </c>
      <c r="O4781" t="s">
        <v>57</v>
      </c>
      <c r="P4781" t="s">
        <v>9677</v>
      </c>
      <c r="Q4781" t="s">
        <v>20</v>
      </c>
      <c r="R4781">
        <v>76</v>
      </c>
      <c r="S4781" t="s">
        <v>17</v>
      </c>
      <c r="T4781" t="s">
        <v>21</v>
      </c>
      <c r="U4781" t="s">
        <v>17</v>
      </c>
      <c r="V4781" t="str">
        <f>IF(Table2[[#This Row],[Age]] &lt; 30, "Under 30", IF(Table2[[#This Row],[Age]] &lt; 65, "Other", "Senior"))</f>
        <v>Senior</v>
      </c>
      <c r="W4781">
        <v>0</v>
      </c>
      <c r="X4781" t="s">
        <v>17</v>
      </c>
      <c r="Y4781" t="s">
        <v>28</v>
      </c>
      <c r="Z4781" t="s">
        <v>29</v>
      </c>
      <c r="AA4781">
        <v>41</v>
      </c>
      <c r="AB4781">
        <v>1417</v>
      </c>
      <c r="AC4781" t="s">
        <v>61</v>
      </c>
      <c r="AD4781" t="s">
        <v>101</v>
      </c>
      <c r="AE4781">
        <f t="shared" si="74"/>
        <v>1</v>
      </c>
      <c r="AF4781">
        <v>1</v>
      </c>
      <c r="AG4781" t="str">
        <f>IF(Table2[[#This Row],[Avg Monthly GB Download]] &lt; 5, "Less than 5 GB", IF(Table2[[#This Row],[Avg Monthly GB Download]] &lt;= 10, "Between 5 and 10 GB", "10 or more GB"))</f>
        <v>Between 5 and 10 GB</v>
      </c>
    </row>
    <row r="4782" spans="1:33" x14ac:dyDescent="0.3">
      <c r="A4782" t="s">
        <v>9678</v>
      </c>
      <c r="B4782" t="s">
        <v>21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17</v>
      </c>
      <c r="I4782" t="s">
        <v>18</v>
      </c>
      <c r="J4782">
        <v>0</v>
      </c>
      <c r="K4782">
        <v>1</v>
      </c>
      <c r="L4782">
        <v>5</v>
      </c>
      <c r="M4782" t="s">
        <v>21</v>
      </c>
      <c r="N4782">
        <v>0</v>
      </c>
      <c r="O4782" t="s">
        <v>43</v>
      </c>
      <c r="P4782" t="s">
        <v>9679</v>
      </c>
      <c r="Q4782" t="s">
        <v>20</v>
      </c>
      <c r="R4782">
        <v>84</v>
      </c>
      <c r="S4782" t="s">
        <v>17</v>
      </c>
      <c r="T4782" t="s">
        <v>21</v>
      </c>
      <c r="U4782" t="s">
        <v>17</v>
      </c>
      <c r="V4782" t="str">
        <f>IF(Table2[[#This Row],[Age]] &lt; 30, "Under 30", IF(Table2[[#This Row],[Age]] &lt; 65, "Other", "Senior"))</f>
        <v>Senior</v>
      </c>
      <c r="W4782">
        <v>0</v>
      </c>
      <c r="X4782" t="s">
        <v>17</v>
      </c>
      <c r="Y4782" t="s">
        <v>28</v>
      </c>
      <c r="Z4782" t="s">
        <v>34</v>
      </c>
      <c r="AA4782">
        <v>24</v>
      </c>
      <c r="AB4782">
        <v>24</v>
      </c>
      <c r="AC4782" t="s">
        <v>61</v>
      </c>
      <c r="AD4782" t="s">
        <v>62</v>
      </c>
      <c r="AE4782">
        <f t="shared" si="74"/>
        <v>1</v>
      </c>
      <c r="AF4782">
        <v>1</v>
      </c>
      <c r="AG4782" t="str">
        <f>IF(Table2[[#This Row],[Avg Monthly GB Download]] &lt; 5, "Less than 5 GB", IF(Table2[[#This Row],[Avg Monthly GB Download]] &lt;= 10, "Between 5 and 10 GB", "10 or more GB"))</f>
        <v>Between 5 and 10 GB</v>
      </c>
    </row>
    <row r="4783" spans="1:33" x14ac:dyDescent="0.3">
      <c r="A4783" t="s">
        <v>9680</v>
      </c>
      <c r="B4783" t="s">
        <v>21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21</v>
      </c>
      <c r="I4783" t="s">
        <v>84</v>
      </c>
      <c r="J4783">
        <v>0</v>
      </c>
      <c r="K4783">
        <v>5</v>
      </c>
      <c r="L4783">
        <v>6</v>
      </c>
      <c r="M4783" t="s">
        <v>21</v>
      </c>
      <c r="N4783">
        <v>0</v>
      </c>
      <c r="O4783" t="s">
        <v>47</v>
      </c>
      <c r="P4783" t="s">
        <v>9681</v>
      </c>
      <c r="Q4783" t="s">
        <v>22</v>
      </c>
      <c r="R4783">
        <v>38</v>
      </c>
      <c r="S4783" t="s">
        <v>17</v>
      </c>
      <c r="T4783" t="s">
        <v>17</v>
      </c>
      <c r="U4783" t="s">
        <v>17</v>
      </c>
      <c r="V4783" t="str">
        <f>IF(Table2[[#This Row],[Age]] &lt; 30, "Under 30", IF(Table2[[#This Row],[Age]] &lt; 65, "Other", "Senior"))</f>
        <v>Other</v>
      </c>
      <c r="W4783">
        <v>0</v>
      </c>
      <c r="X4783" t="s">
        <v>21</v>
      </c>
      <c r="Y4783" t="s">
        <v>28</v>
      </c>
      <c r="Z4783" t="s">
        <v>34</v>
      </c>
      <c r="AA4783">
        <v>32</v>
      </c>
      <c r="AB4783">
        <v>725</v>
      </c>
      <c r="AC4783" t="s">
        <v>61</v>
      </c>
      <c r="AD4783" t="s">
        <v>104</v>
      </c>
      <c r="AE4783">
        <f t="shared" si="74"/>
        <v>1</v>
      </c>
      <c r="AF4783">
        <v>1</v>
      </c>
      <c r="AG4783" t="str">
        <f>IF(Table2[[#This Row],[Avg Monthly GB Download]] &lt; 5, "Less than 5 GB", IF(Table2[[#This Row],[Avg Monthly GB Download]] &lt;= 10, "Between 5 and 10 GB", "10 or more GB"))</f>
        <v>Between 5 and 10 GB</v>
      </c>
    </row>
    <row r="4784" spans="1:33" x14ac:dyDescent="0.3">
      <c r="A4784" t="s">
        <v>9682</v>
      </c>
      <c r="B4784" t="s">
        <v>21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17</v>
      </c>
      <c r="I4784" t="s">
        <v>18</v>
      </c>
      <c r="J4784">
        <v>0</v>
      </c>
      <c r="K4784">
        <v>1</v>
      </c>
      <c r="L4784">
        <v>4</v>
      </c>
      <c r="M4784" t="s">
        <v>17</v>
      </c>
      <c r="N4784">
        <v>31</v>
      </c>
      <c r="O4784" t="s">
        <v>51</v>
      </c>
      <c r="P4784" t="s">
        <v>9683</v>
      </c>
      <c r="Q4784" t="s">
        <v>20</v>
      </c>
      <c r="R4784">
        <v>78</v>
      </c>
      <c r="S4784" t="s">
        <v>17</v>
      </c>
      <c r="T4784" t="s">
        <v>21</v>
      </c>
      <c r="U4784" t="s">
        <v>17</v>
      </c>
      <c r="V4784" t="str">
        <f>IF(Table2[[#This Row],[Age]] &lt; 30, "Under 30", IF(Table2[[#This Row],[Age]] &lt; 65, "Other", "Senior"))</f>
        <v>Senior</v>
      </c>
      <c r="W4784">
        <v>0</v>
      </c>
      <c r="X4784" t="s">
        <v>17</v>
      </c>
      <c r="Y4784" t="s">
        <v>28</v>
      </c>
      <c r="Z4784" t="s">
        <v>34</v>
      </c>
      <c r="AA4784">
        <v>51</v>
      </c>
      <c r="AB4784">
        <v>2446</v>
      </c>
      <c r="AC4784" t="s">
        <v>61</v>
      </c>
      <c r="AD4784" t="s">
        <v>93</v>
      </c>
      <c r="AE4784">
        <f t="shared" si="74"/>
        <v>1</v>
      </c>
      <c r="AF4784">
        <v>1</v>
      </c>
      <c r="AG4784" t="str">
        <f>IF(Table2[[#This Row],[Avg Monthly GB Download]] &lt; 5, "Less than 5 GB", IF(Table2[[#This Row],[Avg Monthly GB Download]] &lt;= 10, "Between 5 and 10 GB", "10 or more GB"))</f>
        <v>Less than 5 GB</v>
      </c>
    </row>
    <row r="4785" spans="1:33" x14ac:dyDescent="0.3">
      <c r="A4785" t="s">
        <v>9684</v>
      </c>
      <c r="B4785" t="s">
        <v>21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17</v>
      </c>
      <c r="I4785" t="s">
        <v>18</v>
      </c>
      <c r="J4785">
        <v>0</v>
      </c>
      <c r="K4785">
        <v>2</v>
      </c>
      <c r="L4785">
        <v>15</v>
      </c>
      <c r="M4785" t="s">
        <v>21</v>
      </c>
      <c r="N4785">
        <v>0</v>
      </c>
      <c r="O4785" t="s">
        <v>81</v>
      </c>
      <c r="P4785" t="s">
        <v>3259</v>
      </c>
      <c r="Q4785" t="s">
        <v>20</v>
      </c>
      <c r="R4785">
        <v>71</v>
      </c>
      <c r="S4785" t="s">
        <v>17</v>
      </c>
      <c r="T4785" t="s">
        <v>21</v>
      </c>
      <c r="U4785" t="s">
        <v>17</v>
      </c>
      <c r="V4785" t="str">
        <f>IF(Table2[[#This Row],[Age]] &lt; 30, "Under 30", IF(Table2[[#This Row],[Age]] &lt; 65, "Other", "Senior"))</f>
        <v>Senior</v>
      </c>
      <c r="W4785">
        <v>0</v>
      </c>
      <c r="X4785" t="s">
        <v>21</v>
      </c>
      <c r="Y4785" t="s">
        <v>28</v>
      </c>
      <c r="Z4785" t="s">
        <v>29</v>
      </c>
      <c r="AA4785">
        <v>18</v>
      </c>
      <c r="AB4785">
        <v>403</v>
      </c>
      <c r="AC4785" t="s">
        <v>61</v>
      </c>
      <c r="AD4785" t="s">
        <v>83</v>
      </c>
      <c r="AE4785">
        <f t="shared" si="74"/>
        <v>1</v>
      </c>
      <c r="AF4785">
        <v>1</v>
      </c>
      <c r="AG4785" t="str">
        <f>IF(Table2[[#This Row],[Avg Monthly GB Download]] &lt; 5, "Less than 5 GB", IF(Table2[[#This Row],[Avg Monthly GB Download]] &lt;= 10, "Between 5 and 10 GB", "10 or more GB"))</f>
        <v>10 or more GB</v>
      </c>
    </row>
    <row r="4786" spans="1:33" x14ac:dyDescent="0.3">
      <c r="A4786" t="s">
        <v>9685</v>
      </c>
      <c r="B4786" t="s">
        <v>21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21</v>
      </c>
      <c r="I4786" t="s">
        <v>84</v>
      </c>
      <c r="J4786">
        <v>0</v>
      </c>
      <c r="K4786">
        <v>4</v>
      </c>
      <c r="L4786">
        <v>3</v>
      </c>
      <c r="M4786" t="s">
        <v>21</v>
      </c>
      <c r="N4786">
        <v>0</v>
      </c>
      <c r="O4786" t="s">
        <v>57</v>
      </c>
      <c r="P4786" t="s">
        <v>9686</v>
      </c>
      <c r="Q4786" t="s">
        <v>22</v>
      </c>
      <c r="R4786">
        <v>65</v>
      </c>
      <c r="S4786" t="s">
        <v>17</v>
      </c>
      <c r="T4786" t="s">
        <v>21</v>
      </c>
      <c r="U4786" t="s">
        <v>17</v>
      </c>
      <c r="V4786" t="str">
        <f>IF(Table2[[#This Row],[Age]] &lt; 30, "Under 30", IF(Table2[[#This Row],[Age]] &lt; 65, "Other", "Senior"))</f>
        <v>Senior</v>
      </c>
      <c r="W4786">
        <v>0</v>
      </c>
      <c r="X4786" t="s">
        <v>21</v>
      </c>
      <c r="Y4786" t="s">
        <v>94</v>
      </c>
      <c r="Z4786" t="s">
        <v>34</v>
      </c>
      <c r="AA4786">
        <v>31</v>
      </c>
      <c r="AB4786">
        <v>1637</v>
      </c>
      <c r="AC4786" t="s">
        <v>44</v>
      </c>
      <c r="AD4786" t="s">
        <v>97</v>
      </c>
      <c r="AE4786">
        <f t="shared" si="74"/>
        <v>1</v>
      </c>
      <c r="AF4786">
        <v>1</v>
      </c>
      <c r="AG4786" t="str">
        <f>IF(Table2[[#This Row],[Avg Monthly GB Download]] &lt; 5, "Less than 5 GB", IF(Table2[[#This Row],[Avg Monthly GB Download]] &lt;= 10, "Between 5 and 10 GB", "10 or more GB"))</f>
        <v>Less than 5 GB</v>
      </c>
    </row>
    <row r="4787" spans="1:33" x14ac:dyDescent="0.3">
      <c r="A4787" t="s">
        <v>9687</v>
      </c>
      <c r="B4787" t="s">
        <v>21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17</v>
      </c>
      <c r="I4787" t="s">
        <v>18</v>
      </c>
      <c r="J4787">
        <v>0</v>
      </c>
      <c r="K4787">
        <v>4</v>
      </c>
      <c r="L4787">
        <v>8</v>
      </c>
      <c r="M4787" t="s">
        <v>21</v>
      </c>
      <c r="N4787">
        <v>0</v>
      </c>
      <c r="O4787" t="s">
        <v>43</v>
      </c>
      <c r="P4787" t="s">
        <v>9688</v>
      </c>
      <c r="Q4787" t="s">
        <v>20</v>
      </c>
      <c r="R4787">
        <v>56</v>
      </c>
      <c r="S4787" t="s">
        <v>17</v>
      </c>
      <c r="T4787" t="s">
        <v>17</v>
      </c>
      <c r="U4787" t="s">
        <v>17</v>
      </c>
      <c r="V4787" t="str">
        <f>IF(Table2[[#This Row],[Age]] &lt; 30, "Under 30", IF(Table2[[#This Row],[Age]] &lt; 65, "Other", "Senior"))</f>
        <v>Other</v>
      </c>
      <c r="W4787">
        <v>0</v>
      </c>
      <c r="X4787" t="s">
        <v>17</v>
      </c>
      <c r="Y4787" t="s">
        <v>28</v>
      </c>
      <c r="Z4787" t="s">
        <v>34</v>
      </c>
      <c r="AA4787">
        <v>31</v>
      </c>
      <c r="AB4787">
        <v>279</v>
      </c>
      <c r="AC4787" t="s">
        <v>44</v>
      </c>
      <c r="AD4787" t="s">
        <v>45</v>
      </c>
      <c r="AE4787">
        <f t="shared" si="74"/>
        <v>1</v>
      </c>
      <c r="AF4787">
        <v>1</v>
      </c>
      <c r="AG4787" t="str">
        <f>IF(Table2[[#This Row],[Avg Monthly GB Download]] &lt; 5, "Less than 5 GB", IF(Table2[[#This Row],[Avg Monthly GB Download]] &lt;= 10, "Between 5 and 10 GB", "10 or more GB"))</f>
        <v>Between 5 and 10 GB</v>
      </c>
    </row>
    <row r="4788" spans="1:33" x14ac:dyDescent="0.3">
      <c r="A4788" t="s">
        <v>9689</v>
      </c>
      <c r="B4788" t="s">
        <v>21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17</v>
      </c>
      <c r="I4788" t="s">
        <v>18</v>
      </c>
      <c r="J4788">
        <v>0</v>
      </c>
      <c r="K4788">
        <v>0</v>
      </c>
      <c r="L4788">
        <v>30</v>
      </c>
      <c r="M4788" t="s">
        <v>21</v>
      </c>
      <c r="N4788">
        <v>0</v>
      </c>
      <c r="O4788" t="s">
        <v>59</v>
      </c>
      <c r="P4788" t="s">
        <v>9690</v>
      </c>
      <c r="Q4788" t="s">
        <v>20</v>
      </c>
      <c r="R4788">
        <v>29</v>
      </c>
      <c r="S4788" t="s">
        <v>21</v>
      </c>
      <c r="T4788" t="s">
        <v>17</v>
      </c>
      <c r="U4788" t="s">
        <v>17</v>
      </c>
      <c r="V4788" t="str">
        <f>IF(Table2[[#This Row],[Age]] &lt; 30, "Under 30", IF(Table2[[#This Row],[Age]] &lt; 65, "Other", "Senior"))</f>
        <v>Under 30</v>
      </c>
      <c r="W4788">
        <v>0</v>
      </c>
      <c r="X4788" t="s">
        <v>17</v>
      </c>
      <c r="Y4788" t="s">
        <v>28</v>
      </c>
      <c r="Z4788" t="s">
        <v>34</v>
      </c>
      <c r="AA4788">
        <v>29</v>
      </c>
      <c r="AB4788">
        <v>57</v>
      </c>
      <c r="AC4788" t="s">
        <v>52</v>
      </c>
      <c r="AD4788" t="s">
        <v>92</v>
      </c>
      <c r="AE4788">
        <f t="shared" si="74"/>
        <v>1</v>
      </c>
      <c r="AF4788">
        <v>1</v>
      </c>
      <c r="AG4788" t="str">
        <f>IF(Table2[[#This Row],[Avg Monthly GB Download]] &lt; 5, "Less than 5 GB", IF(Table2[[#This Row],[Avg Monthly GB Download]] &lt;= 10, "Between 5 and 10 GB", "10 or more GB"))</f>
        <v>10 or more GB</v>
      </c>
    </row>
    <row r="4789" spans="1:33" x14ac:dyDescent="0.3">
      <c r="A4789" t="s">
        <v>9691</v>
      </c>
      <c r="B4789" t="s">
        <v>21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21</v>
      </c>
      <c r="I4789" t="s">
        <v>84</v>
      </c>
      <c r="J4789">
        <v>0</v>
      </c>
      <c r="K4789">
        <v>3</v>
      </c>
      <c r="L4789">
        <v>0</v>
      </c>
      <c r="M4789" t="s">
        <v>17</v>
      </c>
      <c r="N4789">
        <v>0</v>
      </c>
      <c r="O4789" t="s">
        <v>37</v>
      </c>
      <c r="P4789" t="s">
        <v>9692</v>
      </c>
      <c r="Q4789" t="s">
        <v>20</v>
      </c>
      <c r="R4789">
        <v>24</v>
      </c>
      <c r="S4789" t="s">
        <v>21</v>
      </c>
      <c r="T4789" t="s">
        <v>17</v>
      </c>
      <c r="U4789" t="s">
        <v>17</v>
      </c>
      <c r="V4789" t="str">
        <f>IF(Table2[[#This Row],[Age]] &lt; 30, "Under 30", IF(Table2[[#This Row],[Age]] &lt; 65, "Other", "Senior"))</f>
        <v>Under 30</v>
      </c>
      <c r="W4789">
        <v>0</v>
      </c>
      <c r="X4789" t="s">
        <v>17</v>
      </c>
      <c r="Y4789" t="s">
        <v>28</v>
      </c>
      <c r="Z4789" t="s">
        <v>34</v>
      </c>
      <c r="AA4789">
        <v>7</v>
      </c>
      <c r="AB4789">
        <v>58</v>
      </c>
      <c r="AC4789" t="s">
        <v>44</v>
      </c>
      <c r="AD4789" t="s">
        <v>88</v>
      </c>
      <c r="AE4789">
        <f t="shared" si="74"/>
        <v>1</v>
      </c>
      <c r="AF4789">
        <v>1</v>
      </c>
      <c r="AG4789" t="str">
        <f>IF(Table2[[#This Row],[Avg Monthly GB Download]] &lt; 5, "Less than 5 GB", IF(Table2[[#This Row],[Avg Monthly GB Download]] &lt;= 10, "Between 5 and 10 GB", "10 or more GB"))</f>
        <v>Less than 5 GB</v>
      </c>
    </row>
    <row r="4790" spans="1:33" x14ac:dyDescent="0.3">
      <c r="A4790" t="s">
        <v>9693</v>
      </c>
      <c r="B4790" t="s">
        <v>21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17</v>
      </c>
      <c r="I4790" t="s">
        <v>18</v>
      </c>
      <c r="J4790">
        <v>0</v>
      </c>
      <c r="K4790">
        <v>4</v>
      </c>
      <c r="L4790">
        <v>7</v>
      </c>
      <c r="M4790" t="s">
        <v>21</v>
      </c>
      <c r="N4790">
        <v>0</v>
      </c>
      <c r="O4790" t="s">
        <v>72</v>
      </c>
      <c r="P4790" t="s">
        <v>9694</v>
      </c>
      <c r="Q4790" t="s">
        <v>20</v>
      </c>
      <c r="R4790">
        <v>34</v>
      </c>
      <c r="S4790" t="s">
        <v>17</v>
      </c>
      <c r="T4790" t="s">
        <v>17</v>
      </c>
      <c r="U4790" t="s">
        <v>17</v>
      </c>
      <c r="V4790" t="str">
        <f>IF(Table2[[#This Row],[Age]] &lt; 30, "Under 30", IF(Table2[[#This Row],[Age]] &lt; 65, "Other", "Senior"))</f>
        <v>Other</v>
      </c>
      <c r="W4790">
        <v>0</v>
      </c>
      <c r="X4790" t="s">
        <v>21</v>
      </c>
      <c r="Y4790" t="s">
        <v>94</v>
      </c>
      <c r="Z4790" t="s">
        <v>91</v>
      </c>
      <c r="AA4790">
        <v>22</v>
      </c>
      <c r="AB4790">
        <v>1019</v>
      </c>
      <c r="AC4790" t="s">
        <v>61</v>
      </c>
      <c r="AD4790" t="s">
        <v>101</v>
      </c>
      <c r="AE4790">
        <f t="shared" si="74"/>
        <v>1</v>
      </c>
      <c r="AF4790">
        <v>1</v>
      </c>
      <c r="AG4790" t="str">
        <f>IF(Table2[[#This Row],[Avg Monthly GB Download]] &lt; 5, "Less than 5 GB", IF(Table2[[#This Row],[Avg Monthly GB Download]] &lt;= 10, "Between 5 and 10 GB", "10 or more GB"))</f>
        <v>Between 5 and 10 GB</v>
      </c>
    </row>
    <row r="4791" spans="1:33" x14ac:dyDescent="0.3">
      <c r="A4791" t="s">
        <v>9695</v>
      </c>
      <c r="B4791" t="s">
        <v>21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17</v>
      </c>
      <c r="I4791" t="s">
        <v>18</v>
      </c>
      <c r="J4791">
        <v>0</v>
      </c>
      <c r="K4791">
        <v>0</v>
      </c>
      <c r="L4791">
        <v>9</v>
      </c>
      <c r="M4791" t="s">
        <v>17</v>
      </c>
      <c r="N4791">
        <v>90</v>
      </c>
      <c r="O4791" t="s">
        <v>43</v>
      </c>
      <c r="P4791" t="s">
        <v>9696</v>
      </c>
      <c r="Q4791" t="s">
        <v>20</v>
      </c>
      <c r="R4791">
        <v>77</v>
      </c>
      <c r="S4791" t="s">
        <v>17</v>
      </c>
      <c r="T4791" t="s">
        <v>21</v>
      </c>
      <c r="U4791" t="s">
        <v>17</v>
      </c>
      <c r="V4791" t="str">
        <f>IF(Table2[[#This Row],[Age]] &lt; 30, "Under 30", IF(Table2[[#This Row],[Age]] &lt; 65, "Other", "Senior"))</f>
        <v>Senior</v>
      </c>
      <c r="W4791">
        <v>0</v>
      </c>
      <c r="X4791" t="s">
        <v>21</v>
      </c>
      <c r="Y4791" t="s">
        <v>94</v>
      </c>
      <c r="Z4791" t="s">
        <v>34</v>
      </c>
      <c r="AA4791">
        <v>59</v>
      </c>
      <c r="AB4791">
        <v>2466</v>
      </c>
      <c r="AC4791" t="s">
        <v>61</v>
      </c>
      <c r="AD4791" t="s">
        <v>62</v>
      </c>
      <c r="AE4791">
        <f t="shared" si="74"/>
        <v>1</v>
      </c>
      <c r="AF4791">
        <v>1</v>
      </c>
      <c r="AG4791" t="str">
        <f>IF(Table2[[#This Row],[Avg Monthly GB Download]] &lt; 5, "Less than 5 GB", IF(Table2[[#This Row],[Avg Monthly GB Download]] &lt;= 10, "Between 5 and 10 GB", "10 or more GB"))</f>
        <v>Between 5 and 10 GB</v>
      </c>
    </row>
    <row r="4792" spans="1:33" x14ac:dyDescent="0.3">
      <c r="A4792" t="s">
        <v>9697</v>
      </c>
      <c r="B4792" t="s">
        <v>21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17</v>
      </c>
      <c r="I4792" t="s">
        <v>18</v>
      </c>
      <c r="J4792">
        <v>0</v>
      </c>
      <c r="K4792">
        <v>1</v>
      </c>
      <c r="L4792">
        <v>2</v>
      </c>
      <c r="M4792" t="s">
        <v>21</v>
      </c>
      <c r="N4792">
        <v>0</v>
      </c>
      <c r="O4792" t="s">
        <v>78</v>
      </c>
      <c r="P4792" t="s">
        <v>9698</v>
      </c>
      <c r="Q4792" t="s">
        <v>22</v>
      </c>
      <c r="R4792">
        <v>74</v>
      </c>
      <c r="S4792" t="s">
        <v>17</v>
      </c>
      <c r="T4792" t="s">
        <v>21</v>
      </c>
      <c r="U4792" t="s">
        <v>17</v>
      </c>
      <c r="V4792" t="str">
        <f>IF(Table2[[#This Row],[Age]] &lt; 30, "Under 30", IF(Table2[[#This Row],[Age]] &lt; 65, "Other", "Senior"))</f>
        <v>Senior</v>
      </c>
      <c r="W4792">
        <v>0</v>
      </c>
      <c r="X4792" t="s">
        <v>21</v>
      </c>
      <c r="Y4792" t="s">
        <v>28</v>
      </c>
      <c r="Z4792" t="s">
        <v>34</v>
      </c>
      <c r="AA4792">
        <v>53</v>
      </c>
      <c r="AB4792">
        <v>857</v>
      </c>
      <c r="AC4792" t="s">
        <v>86</v>
      </c>
      <c r="AD4792" t="s">
        <v>87</v>
      </c>
      <c r="AE4792">
        <f t="shared" si="74"/>
        <v>1</v>
      </c>
      <c r="AF4792">
        <v>1</v>
      </c>
      <c r="AG4792" t="str">
        <f>IF(Table2[[#This Row],[Avg Monthly GB Download]] &lt; 5, "Less than 5 GB", IF(Table2[[#This Row],[Avg Monthly GB Download]] &lt;= 10, "Between 5 and 10 GB", "10 or more GB"))</f>
        <v>Less than 5 GB</v>
      </c>
    </row>
    <row r="4793" spans="1:33" x14ac:dyDescent="0.3">
      <c r="A4793" t="s">
        <v>9699</v>
      </c>
      <c r="B4793" t="s">
        <v>21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17</v>
      </c>
      <c r="I4793" t="s">
        <v>18</v>
      </c>
      <c r="J4793">
        <v>0</v>
      </c>
      <c r="K4793">
        <v>0</v>
      </c>
      <c r="L4793">
        <v>3</v>
      </c>
      <c r="M4793" t="s">
        <v>21</v>
      </c>
      <c r="N4793">
        <v>0</v>
      </c>
      <c r="O4793" t="s">
        <v>78</v>
      </c>
      <c r="P4793" t="s">
        <v>9700</v>
      </c>
      <c r="Q4793" t="s">
        <v>20</v>
      </c>
      <c r="R4793">
        <v>46</v>
      </c>
      <c r="S4793" t="s">
        <v>17</v>
      </c>
      <c r="T4793" t="s">
        <v>17</v>
      </c>
      <c r="U4793" t="s">
        <v>17</v>
      </c>
      <c r="V4793" t="str">
        <f>IF(Table2[[#This Row],[Age]] &lt; 30, "Under 30", IF(Table2[[#This Row],[Age]] &lt; 65, "Other", "Senior"))</f>
        <v>Other</v>
      </c>
      <c r="W4793">
        <v>0</v>
      </c>
      <c r="X4793" t="s">
        <v>21</v>
      </c>
      <c r="Y4793" t="s">
        <v>28</v>
      </c>
      <c r="Z4793" t="s">
        <v>34</v>
      </c>
      <c r="AA4793">
        <v>66</v>
      </c>
      <c r="AB4793">
        <v>551</v>
      </c>
      <c r="AC4793" t="s">
        <v>52</v>
      </c>
      <c r="AD4793" t="s">
        <v>53</v>
      </c>
      <c r="AE4793">
        <f t="shared" si="74"/>
        <v>1</v>
      </c>
      <c r="AF4793">
        <v>1</v>
      </c>
      <c r="AG4793" t="str">
        <f>IF(Table2[[#This Row],[Avg Monthly GB Download]] &lt; 5, "Less than 5 GB", IF(Table2[[#This Row],[Avg Monthly GB Download]] &lt;= 10, "Between 5 and 10 GB", "10 or more GB"))</f>
        <v>Less than 5 GB</v>
      </c>
    </row>
    <row r="4794" spans="1:33" x14ac:dyDescent="0.3">
      <c r="A4794" t="s">
        <v>9701</v>
      </c>
      <c r="B4794" t="s">
        <v>21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17</v>
      </c>
      <c r="I4794" t="s">
        <v>18</v>
      </c>
      <c r="J4794">
        <v>0</v>
      </c>
      <c r="K4794">
        <v>5</v>
      </c>
      <c r="L4794">
        <v>20</v>
      </c>
      <c r="M4794" t="s">
        <v>21</v>
      </c>
      <c r="N4794">
        <v>0</v>
      </c>
      <c r="O4794" t="s">
        <v>78</v>
      </c>
      <c r="P4794" t="s">
        <v>9702</v>
      </c>
      <c r="Q4794" t="s">
        <v>22</v>
      </c>
      <c r="R4794">
        <v>22</v>
      </c>
      <c r="S4794" t="s">
        <v>21</v>
      </c>
      <c r="T4794" t="s">
        <v>17</v>
      </c>
      <c r="U4794" t="s">
        <v>17</v>
      </c>
      <c r="V4794" t="str">
        <f>IF(Table2[[#This Row],[Age]] &lt; 30, "Under 30", IF(Table2[[#This Row],[Age]] &lt; 65, "Other", "Senior"))</f>
        <v>Under 30</v>
      </c>
      <c r="W4794">
        <v>0</v>
      </c>
      <c r="X4794" t="s">
        <v>21</v>
      </c>
      <c r="Y4794" t="s">
        <v>28</v>
      </c>
      <c r="Z4794" t="s">
        <v>34</v>
      </c>
      <c r="AA4794">
        <v>50</v>
      </c>
      <c r="AB4794">
        <v>1001</v>
      </c>
      <c r="AC4794" t="s">
        <v>35</v>
      </c>
      <c r="AD4794" t="s">
        <v>100</v>
      </c>
      <c r="AE4794">
        <f t="shared" si="74"/>
        <v>1</v>
      </c>
      <c r="AF4794">
        <v>1</v>
      </c>
      <c r="AG4794" t="str">
        <f>IF(Table2[[#This Row],[Avg Monthly GB Download]] &lt; 5, "Less than 5 GB", IF(Table2[[#This Row],[Avg Monthly GB Download]] &lt;= 10, "Between 5 and 10 GB", "10 or more GB"))</f>
        <v>10 or more GB</v>
      </c>
    </row>
    <row r="4795" spans="1:33" x14ac:dyDescent="0.3">
      <c r="A4795" t="s">
        <v>9703</v>
      </c>
      <c r="B4795" t="s">
        <v>21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17</v>
      </c>
      <c r="I4795" t="s">
        <v>18</v>
      </c>
      <c r="J4795">
        <v>0</v>
      </c>
      <c r="K4795">
        <v>1</v>
      </c>
      <c r="L4795">
        <v>8</v>
      </c>
      <c r="M4795" t="s">
        <v>21</v>
      </c>
      <c r="N4795">
        <v>0</v>
      </c>
      <c r="O4795" t="s">
        <v>40</v>
      </c>
      <c r="P4795" t="s">
        <v>9704</v>
      </c>
      <c r="Q4795" t="s">
        <v>20</v>
      </c>
      <c r="R4795">
        <v>43</v>
      </c>
      <c r="S4795" t="s">
        <v>17</v>
      </c>
      <c r="T4795" t="s">
        <v>17</v>
      </c>
      <c r="U4795" t="s">
        <v>17</v>
      </c>
      <c r="V4795" t="str">
        <f>IF(Table2[[#This Row],[Age]] &lt; 30, "Under 30", IF(Table2[[#This Row],[Age]] &lt; 65, "Other", "Senior"))</f>
        <v>Other</v>
      </c>
      <c r="W4795">
        <v>0</v>
      </c>
      <c r="X4795" t="s">
        <v>17</v>
      </c>
      <c r="Y4795" t="s">
        <v>28</v>
      </c>
      <c r="Z4795" t="s">
        <v>34</v>
      </c>
      <c r="AA4795">
        <v>31</v>
      </c>
      <c r="AB4795">
        <v>64</v>
      </c>
      <c r="AC4795" t="s">
        <v>52</v>
      </c>
      <c r="AD4795" t="s">
        <v>53</v>
      </c>
      <c r="AE4795">
        <f t="shared" si="74"/>
        <v>1</v>
      </c>
      <c r="AF4795">
        <v>1</v>
      </c>
      <c r="AG4795" t="str">
        <f>IF(Table2[[#This Row],[Avg Monthly GB Download]] &lt; 5, "Less than 5 GB", IF(Table2[[#This Row],[Avg Monthly GB Download]] &lt;= 10, "Between 5 and 10 GB", "10 or more GB"))</f>
        <v>Between 5 and 10 GB</v>
      </c>
    </row>
    <row r="4796" spans="1:33" x14ac:dyDescent="0.3">
      <c r="A4796" t="s">
        <v>9705</v>
      </c>
      <c r="B4796" t="s">
        <v>21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17</v>
      </c>
      <c r="I4796" t="s">
        <v>18</v>
      </c>
      <c r="J4796">
        <v>0</v>
      </c>
      <c r="K4796">
        <v>0</v>
      </c>
      <c r="L4796">
        <v>1</v>
      </c>
      <c r="M4796" t="s">
        <v>21</v>
      </c>
      <c r="N4796">
        <v>0</v>
      </c>
      <c r="O4796" t="s">
        <v>76</v>
      </c>
      <c r="P4796" t="s">
        <v>9706</v>
      </c>
      <c r="Q4796" t="s">
        <v>20</v>
      </c>
      <c r="R4796">
        <v>51</v>
      </c>
      <c r="S4796" t="s">
        <v>17</v>
      </c>
      <c r="T4796" t="s">
        <v>17</v>
      </c>
      <c r="U4796" t="s">
        <v>17</v>
      </c>
      <c r="V4796" t="str">
        <f>IF(Table2[[#This Row],[Age]] &lt; 30, "Under 30", IF(Table2[[#This Row],[Age]] &lt; 65, "Other", "Senior"))</f>
        <v>Other</v>
      </c>
      <c r="W4796">
        <v>0</v>
      </c>
      <c r="X4796" t="s">
        <v>17</v>
      </c>
      <c r="Y4796" t="s">
        <v>28</v>
      </c>
      <c r="Z4796" t="s">
        <v>91</v>
      </c>
      <c r="AA4796">
        <v>39</v>
      </c>
      <c r="AB4796">
        <v>1125</v>
      </c>
      <c r="AC4796" t="s">
        <v>52</v>
      </c>
      <c r="AD4796" t="s">
        <v>53</v>
      </c>
      <c r="AE4796">
        <f t="shared" si="74"/>
        <v>1</v>
      </c>
      <c r="AF4796">
        <v>1</v>
      </c>
      <c r="AG4796" t="str">
        <f>IF(Table2[[#This Row],[Avg Monthly GB Download]] &lt; 5, "Less than 5 GB", IF(Table2[[#This Row],[Avg Monthly GB Download]] &lt;= 10, "Between 5 and 10 GB", "10 or more GB"))</f>
        <v>Less than 5 GB</v>
      </c>
    </row>
    <row r="4797" spans="1:33" x14ac:dyDescent="0.3">
      <c r="A4797" t="s">
        <v>9707</v>
      </c>
      <c r="B4797" t="s">
        <v>21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17</v>
      </c>
      <c r="I4797" t="s">
        <v>18</v>
      </c>
      <c r="J4797">
        <v>0</v>
      </c>
      <c r="K4797">
        <v>4</v>
      </c>
      <c r="L4797">
        <v>6</v>
      </c>
      <c r="M4797" t="s">
        <v>21</v>
      </c>
      <c r="N4797">
        <v>0</v>
      </c>
      <c r="O4797" t="s">
        <v>58</v>
      </c>
      <c r="P4797" t="s">
        <v>9708</v>
      </c>
      <c r="Q4797" t="s">
        <v>20</v>
      </c>
      <c r="R4797">
        <v>68</v>
      </c>
      <c r="S4797" t="s">
        <v>17</v>
      </c>
      <c r="T4797" t="s">
        <v>21</v>
      </c>
      <c r="U4797" t="s">
        <v>17</v>
      </c>
      <c r="V4797" t="str">
        <f>IF(Table2[[#This Row],[Age]] &lt; 30, "Under 30", IF(Table2[[#This Row],[Age]] &lt; 65, "Other", "Senior"))</f>
        <v>Senior</v>
      </c>
      <c r="W4797">
        <v>0</v>
      </c>
      <c r="X4797" t="s">
        <v>17</v>
      </c>
      <c r="Y4797" t="s">
        <v>28</v>
      </c>
      <c r="Z4797" t="s">
        <v>29</v>
      </c>
      <c r="AA4797">
        <v>37</v>
      </c>
      <c r="AB4797">
        <v>172</v>
      </c>
      <c r="AC4797" t="s">
        <v>52</v>
      </c>
      <c r="AD4797" t="s">
        <v>53</v>
      </c>
      <c r="AE4797">
        <f t="shared" si="74"/>
        <v>1</v>
      </c>
      <c r="AF4797">
        <v>1</v>
      </c>
      <c r="AG4797" t="str">
        <f>IF(Table2[[#This Row],[Avg Monthly GB Download]] &lt; 5, "Less than 5 GB", IF(Table2[[#This Row],[Avg Monthly GB Download]] &lt;= 10, "Between 5 and 10 GB", "10 or more GB"))</f>
        <v>Between 5 and 10 GB</v>
      </c>
    </row>
    <row r="4798" spans="1:33" x14ac:dyDescent="0.3">
      <c r="A4798" t="s">
        <v>9709</v>
      </c>
      <c r="B4798" t="s">
        <v>21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17</v>
      </c>
      <c r="I4798" t="s">
        <v>18</v>
      </c>
      <c r="J4798">
        <v>0</v>
      </c>
      <c r="K4798">
        <v>4</v>
      </c>
      <c r="L4798">
        <v>9</v>
      </c>
      <c r="M4798" t="s">
        <v>17</v>
      </c>
      <c r="N4798">
        <v>70</v>
      </c>
      <c r="O4798" t="s">
        <v>37</v>
      </c>
      <c r="P4798" t="s">
        <v>9710</v>
      </c>
      <c r="Q4798" t="s">
        <v>22</v>
      </c>
      <c r="R4798">
        <v>67</v>
      </c>
      <c r="S4798" t="s">
        <v>17</v>
      </c>
      <c r="T4798" t="s">
        <v>21</v>
      </c>
      <c r="U4798" t="s">
        <v>17</v>
      </c>
      <c r="V4798" t="str">
        <f>IF(Table2[[#This Row],[Age]] &lt; 30, "Under 30", IF(Table2[[#This Row],[Age]] &lt; 65, "Other", "Senior"))</f>
        <v>Senior</v>
      </c>
      <c r="W4798">
        <v>0</v>
      </c>
      <c r="X4798" t="s">
        <v>21</v>
      </c>
      <c r="Y4798" t="s">
        <v>49</v>
      </c>
      <c r="Z4798" t="s">
        <v>34</v>
      </c>
      <c r="AA4798">
        <v>57</v>
      </c>
      <c r="AB4798">
        <v>2953</v>
      </c>
      <c r="AC4798" t="s">
        <v>52</v>
      </c>
      <c r="AD4798" t="s">
        <v>53</v>
      </c>
      <c r="AE4798">
        <f t="shared" si="74"/>
        <v>1</v>
      </c>
      <c r="AF4798">
        <v>1</v>
      </c>
      <c r="AG4798" t="str">
        <f>IF(Table2[[#This Row],[Avg Monthly GB Download]] &lt; 5, "Less than 5 GB", IF(Table2[[#This Row],[Avg Monthly GB Download]] &lt;= 10, "Between 5 and 10 GB", "10 or more GB"))</f>
        <v>Between 5 and 10 GB</v>
      </c>
    </row>
    <row r="4799" spans="1:33" x14ac:dyDescent="0.3">
      <c r="A4799" t="s">
        <v>9711</v>
      </c>
      <c r="B4799" t="s">
        <v>21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17</v>
      </c>
      <c r="I4799" t="s">
        <v>18</v>
      </c>
      <c r="J4799">
        <v>0</v>
      </c>
      <c r="K4799">
        <v>1</v>
      </c>
      <c r="L4799">
        <v>5</v>
      </c>
      <c r="M4799" t="s">
        <v>21</v>
      </c>
      <c r="N4799">
        <v>0</v>
      </c>
      <c r="O4799" t="s">
        <v>27</v>
      </c>
      <c r="P4799" t="s">
        <v>9712</v>
      </c>
      <c r="Q4799" t="s">
        <v>22</v>
      </c>
      <c r="R4799">
        <v>70</v>
      </c>
      <c r="S4799" t="s">
        <v>17</v>
      </c>
      <c r="T4799" t="s">
        <v>21</v>
      </c>
      <c r="U4799" t="s">
        <v>17</v>
      </c>
      <c r="V4799" t="str">
        <f>IF(Table2[[#This Row],[Age]] &lt; 30, "Under 30", IF(Table2[[#This Row],[Age]] &lt; 65, "Other", "Senior"))</f>
        <v>Senior</v>
      </c>
      <c r="W4799">
        <v>0</v>
      </c>
      <c r="X4799" t="s">
        <v>21</v>
      </c>
      <c r="Y4799" t="s">
        <v>28</v>
      </c>
      <c r="Z4799" t="s">
        <v>34</v>
      </c>
      <c r="AA4799">
        <v>56</v>
      </c>
      <c r="AB4799">
        <v>2080</v>
      </c>
      <c r="AC4799" t="s">
        <v>52</v>
      </c>
      <c r="AD4799" t="s">
        <v>53</v>
      </c>
      <c r="AE4799">
        <f t="shared" si="74"/>
        <v>1</v>
      </c>
      <c r="AF4799">
        <v>1</v>
      </c>
      <c r="AG4799" t="str">
        <f>IF(Table2[[#This Row],[Avg Monthly GB Download]] &lt; 5, "Less than 5 GB", IF(Table2[[#This Row],[Avg Monthly GB Download]] &lt;= 10, "Between 5 and 10 GB", "10 or more GB"))</f>
        <v>Between 5 and 10 GB</v>
      </c>
    </row>
    <row r="4800" spans="1:33" x14ac:dyDescent="0.3">
      <c r="A4800" t="s">
        <v>9713</v>
      </c>
      <c r="B4800" t="s">
        <v>21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17</v>
      </c>
      <c r="I4800" t="s">
        <v>18</v>
      </c>
      <c r="J4800">
        <v>0</v>
      </c>
      <c r="K4800">
        <v>0</v>
      </c>
      <c r="L4800">
        <v>1</v>
      </c>
      <c r="M4800" t="s">
        <v>21</v>
      </c>
      <c r="N4800">
        <v>0</v>
      </c>
      <c r="O4800" t="s">
        <v>63</v>
      </c>
      <c r="P4800" t="s">
        <v>9714</v>
      </c>
      <c r="Q4800" t="s">
        <v>22</v>
      </c>
      <c r="R4800">
        <v>56</v>
      </c>
      <c r="S4800" t="s">
        <v>17</v>
      </c>
      <c r="T4800" t="s">
        <v>17</v>
      </c>
      <c r="U4800" t="s">
        <v>17</v>
      </c>
      <c r="V4800" t="str">
        <f>IF(Table2[[#This Row],[Age]] &lt; 30, "Under 30", IF(Table2[[#This Row],[Age]] &lt; 65, "Other", "Senior"))</f>
        <v>Other</v>
      </c>
      <c r="W4800">
        <v>0</v>
      </c>
      <c r="X4800" t="s">
        <v>17</v>
      </c>
      <c r="Y4800" t="s">
        <v>94</v>
      </c>
      <c r="Z4800" t="s">
        <v>34</v>
      </c>
      <c r="AA4800">
        <v>68</v>
      </c>
      <c r="AB4800">
        <v>4660</v>
      </c>
      <c r="AC4800" t="s">
        <v>52</v>
      </c>
      <c r="AD4800" t="s">
        <v>53</v>
      </c>
      <c r="AE4800">
        <f t="shared" si="74"/>
        <v>1</v>
      </c>
      <c r="AF4800">
        <v>1</v>
      </c>
      <c r="AG4800" t="str">
        <f>IF(Table2[[#This Row],[Avg Monthly GB Download]] &lt; 5, "Less than 5 GB", IF(Table2[[#This Row],[Avg Monthly GB Download]] &lt;= 10, "Between 5 and 10 GB", "10 or more GB"))</f>
        <v>Less than 5 GB</v>
      </c>
    </row>
    <row r="4801" spans="1:33" x14ac:dyDescent="0.3">
      <c r="A4801" t="s">
        <v>9715</v>
      </c>
      <c r="B4801" t="s">
        <v>21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17</v>
      </c>
      <c r="I4801" t="s">
        <v>18</v>
      </c>
      <c r="J4801">
        <v>0</v>
      </c>
      <c r="K4801">
        <v>0</v>
      </c>
      <c r="L4801">
        <v>1</v>
      </c>
      <c r="M4801" t="s">
        <v>21</v>
      </c>
      <c r="N4801">
        <v>0</v>
      </c>
      <c r="O4801" t="s">
        <v>25</v>
      </c>
      <c r="P4801" t="s">
        <v>9716</v>
      </c>
      <c r="Q4801" t="s">
        <v>20</v>
      </c>
      <c r="R4801">
        <v>57</v>
      </c>
      <c r="S4801" t="s">
        <v>17</v>
      </c>
      <c r="T4801" t="s">
        <v>17</v>
      </c>
      <c r="U4801" t="s">
        <v>17</v>
      </c>
      <c r="V4801" t="str">
        <f>IF(Table2[[#This Row],[Age]] &lt; 30, "Under 30", IF(Table2[[#This Row],[Age]] &lt; 65, "Other", "Senior"))</f>
        <v>Other</v>
      </c>
      <c r="W4801">
        <v>0</v>
      </c>
      <c r="X4801" t="s">
        <v>17</v>
      </c>
      <c r="Y4801" t="s">
        <v>28</v>
      </c>
      <c r="Z4801" t="s">
        <v>34</v>
      </c>
      <c r="AA4801">
        <v>60</v>
      </c>
      <c r="AB4801">
        <v>345</v>
      </c>
      <c r="AC4801" t="s">
        <v>52</v>
      </c>
      <c r="AD4801" t="s">
        <v>53</v>
      </c>
      <c r="AE4801">
        <f t="shared" si="74"/>
        <v>1</v>
      </c>
      <c r="AF4801">
        <v>1</v>
      </c>
      <c r="AG4801" t="str">
        <f>IF(Table2[[#This Row],[Avg Monthly GB Download]] &lt; 5, "Less than 5 GB", IF(Table2[[#This Row],[Avg Monthly GB Download]] &lt;= 10, "Between 5 and 10 GB", "10 or more GB"))</f>
        <v>Less than 5 GB</v>
      </c>
    </row>
    <row r="4802" spans="1:33" x14ac:dyDescent="0.3">
      <c r="A4802" t="s">
        <v>9717</v>
      </c>
      <c r="B4802" t="s">
        <v>21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17</v>
      </c>
      <c r="I4802" t="s">
        <v>18</v>
      </c>
      <c r="J4802">
        <v>0</v>
      </c>
      <c r="K4802">
        <v>2</v>
      </c>
      <c r="L4802">
        <v>3</v>
      </c>
      <c r="M4802" t="s">
        <v>21</v>
      </c>
      <c r="N4802">
        <v>0</v>
      </c>
      <c r="O4802" t="s">
        <v>90</v>
      </c>
      <c r="P4802" t="s">
        <v>9718</v>
      </c>
      <c r="Q4802" t="s">
        <v>22</v>
      </c>
      <c r="R4802">
        <v>58</v>
      </c>
      <c r="S4802" t="s">
        <v>17</v>
      </c>
      <c r="T4802" t="s">
        <v>17</v>
      </c>
      <c r="U4802" t="s">
        <v>17</v>
      </c>
      <c r="V4802" t="str">
        <f>IF(Table2[[#This Row],[Age]] &lt; 30, "Under 30", IF(Table2[[#This Row],[Age]] &lt; 65, "Other", "Senior"))</f>
        <v>Other</v>
      </c>
      <c r="W4802">
        <v>0</v>
      </c>
      <c r="X4802" t="s">
        <v>21</v>
      </c>
      <c r="Y4802" t="s">
        <v>28</v>
      </c>
      <c r="Z4802" t="s">
        <v>34</v>
      </c>
      <c r="AA4802">
        <v>28</v>
      </c>
      <c r="AB4802">
        <v>313</v>
      </c>
      <c r="AC4802" t="s">
        <v>52</v>
      </c>
      <c r="AD4802" t="s">
        <v>53</v>
      </c>
      <c r="AE4802">
        <f t="shared" ref="AE4802:AE4865" si="75">IF(B4802 = "yes", 1, IF(B4802 = "No", 0))</f>
        <v>1</v>
      </c>
      <c r="AF4802">
        <v>1</v>
      </c>
      <c r="AG4802" t="str">
        <f>IF(Table2[[#This Row],[Avg Monthly GB Download]] &lt; 5, "Less than 5 GB", IF(Table2[[#This Row],[Avg Monthly GB Download]] &lt;= 10, "Between 5 and 10 GB", "10 or more GB"))</f>
        <v>Less than 5 GB</v>
      </c>
    </row>
    <row r="4803" spans="1:33" x14ac:dyDescent="0.3">
      <c r="A4803" t="s">
        <v>9719</v>
      </c>
      <c r="B4803" t="s">
        <v>21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17</v>
      </c>
      <c r="I4803" t="s">
        <v>18</v>
      </c>
      <c r="J4803">
        <v>0</v>
      </c>
      <c r="K4803">
        <v>2</v>
      </c>
      <c r="L4803">
        <v>6</v>
      </c>
      <c r="M4803" t="s">
        <v>21</v>
      </c>
      <c r="N4803">
        <v>0</v>
      </c>
      <c r="O4803" t="s">
        <v>37</v>
      </c>
      <c r="P4803" t="s">
        <v>9720</v>
      </c>
      <c r="Q4803" t="s">
        <v>20</v>
      </c>
      <c r="R4803">
        <v>46</v>
      </c>
      <c r="S4803" t="s">
        <v>17</v>
      </c>
      <c r="T4803" t="s">
        <v>17</v>
      </c>
      <c r="U4803" t="s">
        <v>17</v>
      </c>
      <c r="V4803" t="str">
        <f>IF(Table2[[#This Row],[Age]] &lt; 30, "Under 30", IF(Table2[[#This Row],[Age]] &lt; 65, "Other", "Senior"))</f>
        <v>Other</v>
      </c>
      <c r="W4803">
        <v>0</v>
      </c>
      <c r="X4803" t="s">
        <v>17</v>
      </c>
      <c r="Y4803" t="s">
        <v>28</v>
      </c>
      <c r="Z4803" t="s">
        <v>34</v>
      </c>
      <c r="AA4803">
        <v>45</v>
      </c>
      <c r="AB4803">
        <v>288</v>
      </c>
      <c r="AC4803" t="s">
        <v>35</v>
      </c>
      <c r="AD4803" t="s">
        <v>100</v>
      </c>
      <c r="AE4803">
        <f t="shared" si="75"/>
        <v>1</v>
      </c>
      <c r="AF4803">
        <v>1</v>
      </c>
      <c r="AG4803" t="str">
        <f>IF(Table2[[#This Row],[Avg Monthly GB Download]] &lt; 5, "Less than 5 GB", IF(Table2[[#This Row],[Avg Monthly GB Download]] &lt;= 10, "Between 5 and 10 GB", "10 or more GB"))</f>
        <v>Between 5 and 10 GB</v>
      </c>
    </row>
    <row r="4804" spans="1:33" x14ac:dyDescent="0.3">
      <c r="A4804" t="s">
        <v>9721</v>
      </c>
      <c r="B4804" t="s">
        <v>21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17</v>
      </c>
      <c r="I4804" t="s">
        <v>18</v>
      </c>
      <c r="J4804">
        <v>0</v>
      </c>
      <c r="K4804">
        <v>5</v>
      </c>
      <c r="L4804">
        <v>14</v>
      </c>
      <c r="M4804" t="s">
        <v>17</v>
      </c>
      <c r="N4804">
        <v>8</v>
      </c>
      <c r="O4804" t="s">
        <v>80</v>
      </c>
      <c r="P4804" t="s">
        <v>9722</v>
      </c>
      <c r="Q4804" t="s">
        <v>20</v>
      </c>
      <c r="R4804">
        <v>21</v>
      </c>
      <c r="S4804" t="s">
        <v>21</v>
      </c>
      <c r="T4804" t="s">
        <v>17</v>
      </c>
      <c r="U4804" t="s">
        <v>17</v>
      </c>
      <c r="V4804" t="str">
        <f>IF(Table2[[#This Row],[Age]] &lt; 30, "Under 30", IF(Table2[[#This Row],[Age]] &lt; 65, "Other", "Senior"))</f>
        <v>Under 30</v>
      </c>
      <c r="W4804">
        <v>0</v>
      </c>
      <c r="X4804" t="s">
        <v>17</v>
      </c>
      <c r="Y4804" t="s">
        <v>28</v>
      </c>
      <c r="Z4804" t="s">
        <v>34</v>
      </c>
      <c r="AA4804">
        <v>34</v>
      </c>
      <c r="AB4804">
        <v>105</v>
      </c>
      <c r="AC4804" t="s">
        <v>52</v>
      </c>
      <c r="AD4804" t="s">
        <v>53</v>
      </c>
      <c r="AE4804">
        <f t="shared" si="75"/>
        <v>1</v>
      </c>
      <c r="AF4804">
        <v>1</v>
      </c>
      <c r="AG4804" t="str">
        <f>IF(Table2[[#This Row],[Avg Monthly GB Download]] &lt; 5, "Less than 5 GB", IF(Table2[[#This Row],[Avg Monthly GB Download]] &lt;= 10, "Between 5 and 10 GB", "10 or more GB"))</f>
        <v>10 or more GB</v>
      </c>
    </row>
    <row r="4805" spans="1:33" x14ac:dyDescent="0.3">
      <c r="A4805" t="s">
        <v>9723</v>
      </c>
      <c r="B4805" t="s">
        <v>21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21</v>
      </c>
      <c r="I4805" t="s">
        <v>84</v>
      </c>
      <c r="J4805">
        <v>0</v>
      </c>
      <c r="K4805">
        <v>5</v>
      </c>
      <c r="L4805">
        <v>4</v>
      </c>
      <c r="M4805" t="s">
        <v>21</v>
      </c>
      <c r="N4805">
        <v>0</v>
      </c>
      <c r="O4805" t="s">
        <v>51</v>
      </c>
      <c r="P4805" t="s">
        <v>9724</v>
      </c>
      <c r="Q4805" t="s">
        <v>20</v>
      </c>
      <c r="R4805">
        <v>84</v>
      </c>
      <c r="S4805" t="s">
        <v>17</v>
      </c>
      <c r="T4805" t="s">
        <v>21</v>
      </c>
      <c r="U4805" t="s">
        <v>17</v>
      </c>
      <c r="V4805" t="str">
        <f>IF(Table2[[#This Row],[Age]] &lt; 30, "Under 30", IF(Table2[[#This Row],[Age]] &lt; 65, "Other", "Senior"))</f>
        <v>Senior</v>
      </c>
      <c r="W4805">
        <v>0</v>
      </c>
      <c r="X4805" t="s">
        <v>17</v>
      </c>
      <c r="Y4805" t="s">
        <v>28</v>
      </c>
      <c r="Z4805" t="s">
        <v>34</v>
      </c>
      <c r="AA4805">
        <v>15</v>
      </c>
      <c r="AB4805">
        <v>67</v>
      </c>
      <c r="AC4805" t="s">
        <v>52</v>
      </c>
      <c r="AD4805" t="s">
        <v>53</v>
      </c>
      <c r="AE4805">
        <f t="shared" si="75"/>
        <v>1</v>
      </c>
      <c r="AF4805">
        <v>1</v>
      </c>
      <c r="AG4805" t="str">
        <f>IF(Table2[[#This Row],[Avg Monthly GB Download]] &lt; 5, "Less than 5 GB", IF(Table2[[#This Row],[Avg Monthly GB Download]] &lt;= 10, "Between 5 and 10 GB", "10 or more GB"))</f>
        <v>Less than 5 GB</v>
      </c>
    </row>
    <row r="4806" spans="1:33" x14ac:dyDescent="0.3">
      <c r="A4806" t="s">
        <v>9725</v>
      </c>
      <c r="B4806" t="s">
        <v>21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17</v>
      </c>
      <c r="I4806" t="s">
        <v>18</v>
      </c>
      <c r="J4806">
        <v>0</v>
      </c>
      <c r="K4806">
        <v>4</v>
      </c>
      <c r="L4806">
        <v>8</v>
      </c>
      <c r="M4806" t="s">
        <v>21</v>
      </c>
      <c r="N4806">
        <v>0</v>
      </c>
      <c r="O4806" t="s">
        <v>79</v>
      </c>
      <c r="P4806" t="s">
        <v>9726</v>
      </c>
      <c r="Q4806" t="s">
        <v>22</v>
      </c>
      <c r="R4806">
        <v>49</v>
      </c>
      <c r="S4806" t="s">
        <v>17</v>
      </c>
      <c r="T4806" t="s">
        <v>17</v>
      </c>
      <c r="U4806" t="s">
        <v>17</v>
      </c>
      <c r="V4806" t="str">
        <f>IF(Table2[[#This Row],[Age]] &lt; 30, "Under 30", IF(Table2[[#This Row],[Age]] &lt; 65, "Other", "Senior"))</f>
        <v>Other</v>
      </c>
      <c r="W4806">
        <v>0</v>
      </c>
      <c r="X4806" t="s">
        <v>17</v>
      </c>
      <c r="Y4806" t="s">
        <v>28</v>
      </c>
      <c r="Z4806" t="s">
        <v>34</v>
      </c>
      <c r="AA4806">
        <v>27</v>
      </c>
      <c r="AB4806">
        <v>217</v>
      </c>
      <c r="AC4806" t="s">
        <v>52</v>
      </c>
      <c r="AD4806" t="s">
        <v>53</v>
      </c>
      <c r="AE4806">
        <f t="shared" si="75"/>
        <v>1</v>
      </c>
      <c r="AF4806">
        <v>1</v>
      </c>
      <c r="AG4806" t="str">
        <f>IF(Table2[[#This Row],[Avg Monthly GB Download]] &lt; 5, "Less than 5 GB", IF(Table2[[#This Row],[Avg Monthly GB Download]] &lt;= 10, "Between 5 and 10 GB", "10 or more GB"))</f>
        <v>Between 5 and 10 GB</v>
      </c>
    </row>
    <row r="4807" spans="1:33" x14ac:dyDescent="0.3">
      <c r="A4807" t="s">
        <v>9727</v>
      </c>
      <c r="B4807" t="s">
        <v>21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17</v>
      </c>
      <c r="I4807" t="s">
        <v>18</v>
      </c>
      <c r="J4807">
        <v>0</v>
      </c>
      <c r="K4807">
        <v>3</v>
      </c>
      <c r="L4807">
        <v>2</v>
      </c>
      <c r="M4807" t="s">
        <v>21</v>
      </c>
      <c r="N4807">
        <v>0</v>
      </c>
      <c r="O4807" t="s">
        <v>59</v>
      </c>
      <c r="P4807" t="s">
        <v>9728</v>
      </c>
      <c r="Q4807" t="s">
        <v>20</v>
      </c>
      <c r="R4807">
        <v>61</v>
      </c>
      <c r="S4807" t="s">
        <v>17</v>
      </c>
      <c r="T4807" t="s">
        <v>17</v>
      </c>
      <c r="U4807" t="s">
        <v>17</v>
      </c>
      <c r="V4807" t="str">
        <f>IF(Table2[[#This Row],[Age]] &lt; 30, "Under 30", IF(Table2[[#This Row],[Age]] &lt; 65, "Other", "Senior"))</f>
        <v>Other</v>
      </c>
      <c r="W4807">
        <v>0</v>
      </c>
      <c r="X4807" t="s">
        <v>17</v>
      </c>
      <c r="Y4807" t="s">
        <v>28</v>
      </c>
      <c r="Z4807" t="s">
        <v>34</v>
      </c>
      <c r="AA4807">
        <v>27</v>
      </c>
      <c r="AB4807">
        <v>27</v>
      </c>
      <c r="AC4807" t="s">
        <v>52</v>
      </c>
      <c r="AD4807" t="s">
        <v>53</v>
      </c>
      <c r="AE4807">
        <f t="shared" si="75"/>
        <v>1</v>
      </c>
      <c r="AF4807">
        <v>1</v>
      </c>
      <c r="AG4807" t="str">
        <f>IF(Table2[[#This Row],[Avg Monthly GB Download]] &lt; 5, "Less than 5 GB", IF(Table2[[#This Row],[Avg Monthly GB Download]] &lt;= 10, "Between 5 and 10 GB", "10 or more GB"))</f>
        <v>Less than 5 GB</v>
      </c>
    </row>
    <row r="4808" spans="1:33" x14ac:dyDescent="0.3">
      <c r="A4808" t="s">
        <v>9729</v>
      </c>
      <c r="B4808" t="s">
        <v>21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17</v>
      </c>
      <c r="I4808" t="s">
        <v>18</v>
      </c>
      <c r="J4808">
        <v>0</v>
      </c>
      <c r="K4808">
        <v>4</v>
      </c>
      <c r="L4808">
        <v>10</v>
      </c>
      <c r="M4808" t="s">
        <v>21</v>
      </c>
      <c r="N4808">
        <v>0</v>
      </c>
      <c r="O4808" t="s">
        <v>59</v>
      </c>
      <c r="P4808" t="s">
        <v>9730</v>
      </c>
      <c r="Q4808" t="s">
        <v>20</v>
      </c>
      <c r="R4808">
        <v>65</v>
      </c>
      <c r="S4808" t="s">
        <v>17</v>
      </c>
      <c r="T4808" t="s">
        <v>17</v>
      </c>
      <c r="U4808" t="s">
        <v>17</v>
      </c>
      <c r="V4808" t="str">
        <f>IF(Table2[[#This Row],[Age]] &lt; 30, "Under 30", IF(Table2[[#This Row],[Age]] &lt; 65, "Other", "Senior"))</f>
        <v>Senior</v>
      </c>
      <c r="W4808">
        <v>0</v>
      </c>
      <c r="X4808" t="s">
        <v>17</v>
      </c>
      <c r="Y4808" t="s">
        <v>28</v>
      </c>
      <c r="Z4808" t="s">
        <v>29</v>
      </c>
      <c r="AA4808">
        <v>59</v>
      </c>
      <c r="AB4808">
        <v>1639</v>
      </c>
      <c r="AC4808" t="s">
        <v>52</v>
      </c>
      <c r="AD4808" t="s">
        <v>53</v>
      </c>
      <c r="AE4808">
        <f t="shared" si="75"/>
        <v>1</v>
      </c>
      <c r="AF4808">
        <v>1</v>
      </c>
      <c r="AG4808" t="str">
        <f>IF(Table2[[#This Row],[Avg Monthly GB Download]] &lt; 5, "Less than 5 GB", IF(Table2[[#This Row],[Avg Monthly GB Download]] &lt;= 10, "Between 5 and 10 GB", "10 or more GB"))</f>
        <v>Between 5 and 10 GB</v>
      </c>
    </row>
    <row r="4809" spans="1:33" x14ac:dyDescent="0.3">
      <c r="A4809" t="s">
        <v>9731</v>
      </c>
      <c r="B4809" t="s">
        <v>21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17</v>
      </c>
      <c r="I4809" t="s">
        <v>18</v>
      </c>
      <c r="J4809">
        <v>0</v>
      </c>
      <c r="K4809">
        <v>2</v>
      </c>
      <c r="L4809">
        <v>2</v>
      </c>
      <c r="M4809" t="s">
        <v>21</v>
      </c>
      <c r="N4809">
        <v>0</v>
      </c>
      <c r="O4809" t="s">
        <v>80</v>
      </c>
      <c r="P4809" t="s">
        <v>9732</v>
      </c>
      <c r="Q4809" t="s">
        <v>20</v>
      </c>
      <c r="R4809">
        <v>57</v>
      </c>
      <c r="S4809" t="s">
        <v>17</v>
      </c>
      <c r="T4809" t="s">
        <v>17</v>
      </c>
      <c r="U4809" t="s">
        <v>17</v>
      </c>
      <c r="V4809" t="str">
        <f>IF(Table2[[#This Row],[Age]] &lt; 30, "Under 30", IF(Table2[[#This Row],[Age]] &lt; 65, "Other", "Senior"))</f>
        <v>Other</v>
      </c>
      <c r="W4809">
        <v>0</v>
      </c>
      <c r="X4809" t="s">
        <v>17</v>
      </c>
      <c r="Y4809" t="s">
        <v>28</v>
      </c>
      <c r="Z4809" t="s">
        <v>91</v>
      </c>
      <c r="AA4809">
        <v>50</v>
      </c>
      <c r="AB4809">
        <v>50</v>
      </c>
      <c r="AC4809" t="s">
        <v>52</v>
      </c>
      <c r="AD4809" t="s">
        <v>53</v>
      </c>
      <c r="AE4809">
        <f t="shared" si="75"/>
        <v>1</v>
      </c>
      <c r="AF4809">
        <v>1</v>
      </c>
      <c r="AG4809" t="str">
        <f>IF(Table2[[#This Row],[Avg Monthly GB Download]] &lt; 5, "Less than 5 GB", IF(Table2[[#This Row],[Avg Monthly GB Download]] &lt;= 10, "Between 5 and 10 GB", "10 or more GB"))</f>
        <v>Less than 5 GB</v>
      </c>
    </row>
    <row r="4810" spans="1:33" x14ac:dyDescent="0.3">
      <c r="A4810" t="s">
        <v>9733</v>
      </c>
      <c r="B4810" t="s">
        <v>21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17</v>
      </c>
      <c r="I4810" t="s">
        <v>18</v>
      </c>
      <c r="J4810">
        <v>0</v>
      </c>
      <c r="K4810">
        <v>4</v>
      </c>
      <c r="L4810">
        <v>24</v>
      </c>
      <c r="M4810" t="s">
        <v>21</v>
      </c>
      <c r="N4810">
        <v>0</v>
      </c>
      <c r="O4810" t="s">
        <v>43</v>
      </c>
      <c r="P4810" t="s">
        <v>9734</v>
      </c>
      <c r="Q4810" t="s">
        <v>22</v>
      </c>
      <c r="R4810">
        <v>25</v>
      </c>
      <c r="S4810" t="s">
        <v>21</v>
      </c>
      <c r="T4810" t="s">
        <v>17</v>
      </c>
      <c r="U4810" t="s">
        <v>17</v>
      </c>
      <c r="V4810" t="str">
        <f>IF(Table2[[#This Row],[Age]] &lt; 30, "Under 30", IF(Table2[[#This Row],[Age]] &lt; 65, "Other", "Senior"))</f>
        <v>Under 30</v>
      </c>
      <c r="W4810">
        <v>0</v>
      </c>
      <c r="X4810" t="s">
        <v>21</v>
      </c>
      <c r="Y4810" t="s">
        <v>28</v>
      </c>
      <c r="Z4810" t="s">
        <v>34</v>
      </c>
      <c r="AA4810">
        <v>54</v>
      </c>
      <c r="AB4810">
        <v>1620</v>
      </c>
      <c r="AC4810" t="s">
        <v>52</v>
      </c>
      <c r="AD4810" t="s">
        <v>53</v>
      </c>
      <c r="AE4810">
        <f t="shared" si="75"/>
        <v>1</v>
      </c>
      <c r="AF4810">
        <v>1</v>
      </c>
      <c r="AG4810" t="str">
        <f>IF(Table2[[#This Row],[Avg Monthly GB Download]] &lt; 5, "Less than 5 GB", IF(Table2[[#This Row],[Avg Monthly GB Download]] &lt;= 10, "Between 5 and 10 GB", "10 or more GB"))</f>
        <v>10 or more GB</v>
      </c>
    </row>
    <row r="4811" spans="1:33" x14ac:dyDescent="0.3">
      <c r="A4811" t="s">
        <v>9735</v>
      </c>
      <c r="B4811" t="s">
        <v>21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17</v>
      </c>
      <c r="I4811" t="s">
        <v>18</v>
      </c>
      <c r="J4811">
        <v>0</v>
      </c>
      <c r="K4811">
        <v>0</v>
      </c>
      <c r="L4811">
        <v>6</v>
      </c>
      <c r="M4811" t="s">
        <v>17</v>
      </c>
      <c r="N4811">
        <v>50</v>
      </c>
      <c r="O4811" t="s">
        <v>26</v>
      </c>
      <c r="P4811" t="s">
        <v>9736</v>
      </c>
      <c r="Q4811" t="s">
        <v>22</v>
      </c>
      <c r="R4811">
        <v>63</v>
      </c>
      <c r="S4811" t="s">
        <v>17</v>
      </c>
      <c r="T4811" t="s">
        <v>17</v>
      </c>
      <c r="U4811" t="s">
        <v>17</v>
      </c>
      <c r="V4811" t="str">
        <f>IF(Table2[[#This Row],[Age]] &lt; 30, "Under 30", IF(Table2[[#This Row],[Age]] &lt; 65, "Other", "Senior"))</f>
        <v>Other</v>
      </c>
      <c r="W4811">
        <v>0</v>
      </c>
      <c r="X4811" t="s">
        <v>17</v>
      </c>
      <c r="Y4811" t="s">
        <v>28</v>
      </c>
      <c r="Z4811" t="s">
        <v>34</v>
      </c>
      <c r="AA4811">
        <v>48</v>
      </c>
      <c r="AB4811">
        <v>847</v>
      </c>
      <c r="AC4811" t="s">
        <v>52</v>
      </c>
      <c r="AD4811" t="s">
        <v>53</v>
      </c>
      <c r="AE4811">
        <f t="shared" si="75"/>
        <v>1</v>
      </c>
      <c r="AF4811">
        <v>1</v>
      </c>
      <c r="AG4811" t="str">
        <f>IF(Table2[[#This Row],[Avg Monthly GB Download]] &lt; 5, "Less than 5 GB", IF(Table2[[#This Row],[Avg Monthly GB Download]] &lt;= 10, "Between 5 and 10 GB", "10 or more GB"))</f>
        <v>Between 5 and 10 GB</v>
      </c>
    </row>
    <row r="4812" spans="1:33" x14ac:dyDescent="0.3">
      <c r="A4812" t="s">
        <v>9737</v>
      </c>
      <c r="B4812" t="s">
        <v>21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21</v>
      </c>
      <c r="I4812" t="s">
        <v>84</v>
      </c>
      <c r="J4812">
        <v>0</v>
      </c>
      <c r="K4812">
        <v>0</v>
      </c>
      <c r="L4812">
        <v>0</v>
      </c>
      <c r="M4812" t="s">
        <v>17</v>
      </c>
      <c r="N4812">
        <v>0</v>
      </c>
      <c r="O4812" t="s">
        <v>71</v>
      </c>
      <c r="P4812" t="s">
        <v>9738</v>
      </c>
      <c r="Q4812" t="s">
        <v>20</v>
      </c>
      <c r="R4812">
        <v>60</v>
      </c>
      <c r="S4812" t="s">
        <v>17</v>
      </c>
      <c r="T4812" t="s">
        <v>17</v>
      </c>
      <c r="U4812" t="s">
        <v>17</v>
      </c>
      <c r="V4812" t="str">
        <f>IF(Table2[[#This Row],[Age]] &lt; 30, "Under 30", IF(Table2[[#This Row],[Age]] &lt; 65, "Other", "Senior"))</f>
        <v>Other</v>
      </c>
      <c r="W4812">
        <v>0</v>
      </c>
      <c r="X4812" t="s">
        <v>17</v>
      </c>
      <c r="Y4812" t="s">
        <v>28</v>
      </c>
      <c r="Z4812" t="s">
        <v>34</v>
      </c>
      <c r="AA4812">
        <v>8</v>
      </c>
      <c r="AB4812">
        <v>61</v>
      </c>
      <c r="AC4812" t="s">
        <v>52</v>
      </c>
      <c r="AD4812" t="s">
        <v>53</v>
      </c>
      <c r="AE4812">
        <f t="shared" si="75"/>
        <v>1</v>
      </c>
      <c r="AF4812">
        <v>1</v>
      </c>
      <c r="AG4812" t="str">
        <f>IF(Table2[[#This Row],[Avg Monthly GB Download]] &lt; 5, "Less than 5 GB", IF(Table2[[#This Row],[Avg Monthly GB Download]] &lt;= 10, "Between 5 and 10 GB", "10 or more GB"))</f>
        <v>Less than 5 GB</v>
      </c>
    </row>
    <row r="4813" spans="1:33" x14ac:dyDescent="0.3">
      <c r="A4813" t="s">
        <v>9739</v>
      </c>
      <c r="B4813" t="s">
        <v>21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17</v>
      </c>
      <c r="I4813" t="s">
        <v>18</v>
      </c>
      <c r="J4813">
        <v>0</v>
      </c>
      <c r="K4813">
        <v>2</v>
      </c>
      <c r="L4813">
        <v>1</v>
      </c>
      <c r="M4813" t="s">
        <v>21</v>
      </c>
      <c r="N4813">
        <v>0</v>
      </c>
      <c r="O4813" t="s">
        <v>39</v>
      </c>
      <c r="P4813" t="s">
        <v>9740</v>
      </c>
      <c r="Q4813" t="s">
        <v>22</v>
      </c>
      <c r="R4813">
        <v>62</v>
      </c>
      <c r="S4813" t="s">
        <v>17</v>
      </c>
      <c r="T4813" t="s">
        <v>17</v>
      </c>
      <c r="U4813" t="s">
        <v>17</v>
      </c>
      <c r="V4813" t="str">
        <f>IF(Table2[[#This Row],[Age]] &lt; 30, "Under 30", IF(Table2[[#This Row],[Age]] &lt; 65, "Other", "Senior"))</f>
        <v>Other</v>
      </c>
      <c r="W4813">
        <v>0</v>
      </c>
      <c r="X4813" t="s">
        <v>17</v>
      </c>
      <c r="Y4813" t="s">
        <v>28</v>
      </c>
      <c r="Z4813" t="s">
        <v>91</v>
      </c>
      <c r="AA4813">
        <v>18</v>
      </c>
      <c r="AB4813">
        <v>18</v>
      </c>
      <c r="AC4813" t="s">
        <v>52</v>
      </c>
      <c r="AD4813" t="s">
        <v>53</v>
      </c>
      <c r="AE4813">
        <f t="shared" si="75"/>
        <v>1</v>
      </c>
      <c r="AF4813">
        <v>1</v>
      </c>
      <c r="AG4813" t="str">
        <f>IF(Table2[[#This Row],[Avg Monthly GB Download]] &lt; 5, "Less than 5 GB", IF(Table2[[#This Row],[Avg Monthly GB Download]] &lt;= 10, "Between 5 and 10 GB", "10 or more GB"))</f>
        <v>Less than 5 GB</v>
      </c>
    </row>
    <row r="4814" spans="1:33" x14ac:dyDescent="0.3">
      <c r="A4814" t="s">
        <v>9741</v>
      </c>
      <c r="B4814" t="s">
        <v>21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17</v>
      </c>
      <c r="I4814" t="s">
        <v>18</v>
      </c>
      <c r="J4814">
        <v>0</v>
      </c>
      <c r="K4814">
        <v>2</v>
      </c>
      <c r="L4814">
        <v>5</v>
      </c>
      <c r="M4814" t="s">
        <v>21</v>
      </c>
      <c r="N4814">
        <v>0</v>
      </c>
      <c r="O4814" t="s">
        <v>73</v>
      </c>
      <c r="P4814" t="s">
        <v>9742</v>
      </c>
      <c r="Q4814" t="s">
        <v>22</v>
      </c>
      <c r="R4814">
        <v>30</v>
      </c>
      <c r="S4814" t="s">
        <v>17</v>
      </c>
      <c r="T4814" t="s">
        <v>17</v>
      </c>
      <c r="U4814" t="s">
        <v>17</v>
      </c>
      <c r="V4814" t="str">
        <f>IF(Table2[[#This Row],[Age]] &lt; 30, "Under 30", IF(Table2[[#This Row],[Age]] &lt; 65, "Other", "Senior"))</f>
        <v>Other</v>
      </c>
      <c r="W4814">
        <v>0</v>
      </c>
      <c r="X4814" t="s">
        <v>17</v>
      </c>
      <c r="Y4814" t="s">
        <v>28</v>
      </c>
      <c r="Z4814" t="s">
        <v>34</v>
      </c>
      <c r="AA4814">
        <v>20</v>
      </c>
      <c r="AB4814">
        <v>20</v>
      </c>
      <c r="AC4814" t="s">
        <v>52</v>
      </c>
      <c r="AD4814" t="s">
        <v>53</v>
      </c>
      <c r="AE4814">
        <f t="shared" si="75"/>
        <v>1</v>
      </c>
      <c r="AF4814">
        <v>1</v>
      </c>
      <c r="AG4814" t="str">
        <f>IF(Table2[[#This Row],[Avg Monthly GB Download]] &lt; 5, "Less than 5 GB", IF(Table2[[#This Row],[Avg Monthly GB Download]] &lt;= 10, "Between 5 and 10 GB", "10 or more GB"))</f>
        <v>Between 5 and 10 GB</v>
      </c>
    </row>
    <row r="4815" spans="1:33" x14ac:dyDescent="0.3">
      <c r="A4815" t="s">
        <v>9743</v>
      </c>
      <c r="B4815" t="s">
        <v>21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17</v>
      </c>
      <c r="I4815" t="s">
        <v>18</v>
      </c>
      <c r="J4815">
        <v>0</v>
      </c>
      <c r="K4815">
        <v>3</v>
      </c>
      <c r="L4815">
        <v>6</v>
      </c>
      <c r="M4815" t="s">
        <v>21</v>
      </c>
      <c r="N4815">
        <v>0</v>
      </c>
      <c r="O4815" t="s">
        <v>74</v>
      </c>
      <c r="P4815" t="s">
        <v>9744</v>
      </c>
      <c r="Q4815" t="s">
        <v>20</v>
      </c>
      <c r="R4815">
        <v>53</v>
      </c>
      <c r="S4815" t="s">
        <v>17</v>
      </c>
      <c r="T4815" t="s">
        <v>17</v>
      </c>
      <c r="U4815" t="s">
        <v>17</v>
      </c>
      <c r="V4815" t="str">
        <f>IF(Table2[[#This Row],[Age]] &lt; 30, "Under 30", IF(Table2[[#This Row],[Age]] &lt; 65, "Other", "Senior"))</f>
        <v>Other</v>
      </c>
      <c r="W4815">
        <v>0</v>
      </c>
      <c r="X4815" t="s">
        <v>17</v>
      </c>
      <c r="Y4815" t="s">
        <v>28</v>
      </c>
      <c r="Z4815" t="s">
        <v>34</v>
      </c>
      <c r="AA4815">
        <v>23</v>
      </c>
      <c r="AB4815">
        <v>125</v>
      </c>
      <c r="AC4815" t="s">
        <v>61</v>
      </c>
      <c r="AD4815" t="s">
        <v>104</v>
      </c>
      <c r="AE4815">
        <f t="shared" si="75"/>
        <v>1</v>
      </c>
      <c r="AF4815">
        <v>1</v>
      </c>
      <c r="AG4815" t="str">
        <f>IF(Table2[[#This Row],[Avg Monthly GB Download]] &lt; 5, "Less than 5 GB", IF(Table2[[#This Row],[Avg Monthly GB Download]] &lt;= 10, "Between 5 and 10 GB", "10 or more GB"))</f>
        <v>Between 5 and 10 GB</v>
      </c>
    </row>
    <row r="4816" spans="1:33" x14ac:dyDescent="0.3">
      <c r="A4816" t="s">
        <v>9745</v>
      </c>
      <c r="B4816" t="s">
        <v>21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17</v>
      </c>
      <c r="I4816" t="s">
        <v>18</v>
      </c>
      <c r="J4816">
        <v>0</v>
      </c>
      <c r="K4816">
        <v>5</v>
      </c>
      <c r="L4816">
        <v>41</v>
      </c>
      <c r="M4816" t="s">
        <v>21</v>
      </c>
      <c r="N4816">
        <v>0</v>
      </c>
      <c r="O4816" t="s">
        <v>26</v>
      </c>
      <c r="P4816" t="s">
        <v>9746</v>
      </c>
      <c r="Q4816" t="s">
        <v>20</v>
      </c>
      <c r="R4816">
        <v>21</v>
      </c>
      <c r="S4816" t="s">
        <v>21</v>
      </c>
      <c r="T4816" t="s">
        <v>17</v>
      </c>
      <c r="U4816" t="s">
        <v>17</v>
      </c>
      <c r="V4816" t="str">
        <f>IF(Table2[[#This Row],[Age]] &lt; 30, "Under 30", IF(Table2[[#This Row],[Age]] &lt; 65, "Other", "Senior"))</f>
        <v>Under 30</v>
      </c>
      <c r="W4816">
        <v>0</v>
      </c>
      <c r="X4816" t="s">
        <v>17</v>
      </c>
      <c r="Y4816" t="s">
        <v>28</v>
      </c>
      <c r="Z4816" t="s">
        <v>34</v>
      </c>
      <c r="AA4816">
        <v>21</v>
      </c>
      <c r="AB4816">
        <v>534</v>
      </c>
      <c r="AC4816" t="s">
        <v>52</v>
      </c>
      <c r="AD4816" t="s">
        <v>92</v>
      </c>
      <c r="AE4816">
        <f t="shared" si="75"/>
        <v>1</v>
      </c>
      <c r="AF4816">
        <v>1</v>
      </c>
      <c r="AG4816" t="str">
        <f>IF(Table2[[#This Row],[Avg Monthly GB Download]] &lt; 5, "Less than 5 GB", IF(Table2[[#This Row],[Avg Monthly GB Download]] &lt;= 10, "Between 5 and 10 GB", "10 or more GB"))</f>
        <v>10 or more GB</v>
      </c>
    </row>
    <row r="4817" spans="1:33" x14ac:dyDescent="0.3">
      <c r="A4817" t="s">
        <v>9747</v>
      </c>
      <c r="B4817" t="s">
        <v>21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17</v>
      </c>
      <c r="I4817" t="s">
        <v>18</v>
      </c>
      <c r="J4817">
        <v>0</v>
      </c>
      <c r="K4817">
        <v>0</v>
      </c>
      <c r="L4817">
        <v>8</v>
      </c>
      <c r="M4817" t="s">
        <v>17</v>
      </c>
      <c r="N4817">
        <v>60</v>
      </c>
      <c r="O4817" t="s">
        <v>42</v>
      </c>
      <c r="P4817" t="s">
        <v>9748</v>
      </c>
      <c r="Q4817" t="s">
        <v>22</v>
      </c>
      <c r="R4817">
        <v>69</v>
      </c>
      <c r="S4817" t="s">
        <v>17</v>
      </c>
      <c r="T4817" t="s">
        <v>21</v>
      </c>
      <c r="U4817" t="s">
        <v>17</v>
      </c>
      <c r="V4817" t="str">
        <f>IF(Table2[[#This Row],[Age]] &lt; 30, "Under 30", IF(Table2[[#This Row],[Age]] &lt; 65, "Other", "Senior"))</f>
        <v>Senior</v>
      </c>
      <c r="W4817">
        <v>0</v>
      </c>
      <c r="X4817" t="s">
        <v>21</v>
      </c>
      <c r="Y4817" t="s">
        <v>28</v>
      </c>
      <c r="Z4817" t="s">
        <v>29</v>
      </c>
      <c r="AA4817">
        <v>53</v>
      </c>
      <c r="AB4817">
        <v>534</v>
      </c>
      <c r="AC4817" t="s">
        <v>52</v>
      </c>
      <c r="AD4817" t="s">
        <v>53</v>
      </c>
      <c r="AE4817">
        <f t="shared" si="75"/>
        <v>1</v>
      </c>
      <c r="AF4817">
        <v>1</v>
      </c>
      <c r="AG4817" t="str">
        <f>IF(Table2[[#This Row],[Avg Monthly GB Download]] &lt; 5, "Less than 5 GB", IF(Table2[[#This Row],[Avg Monthly GB Download]] &lt;= 10, "Between 5 and 10 GB", "10 or more GB"))</f>
        <v>Between 5 and 10 GB</v>
      </c>
    </row>
    <row r="4818" spans="1:33" x14ac:dyDescent="0.3">
      <c r="A4818" t="s">
        <v>9749</v>
      </c>
      <c r="B4818" t="s">
        <v>21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17</v>
      </c>
      <c r="I4818" t="s">
        <v>18</v>
      </c>
      <c r="J4818">
        <v>0</v>
      </c>
      <c r="K4818">
        <v>0</v>
      </c>
      <c r="L4818">
        <v>2</v>
      </c>
      <c r="M4818" t="s">
        <v>21</v>
      </c>
      <c r="N4818">
        <v>0</v>
      </c>
      <c r="O4818" t="s">
        <v>70</v>
      </c>
      <c r="P4818" t="s">
        <v>9750</v>
      </c>
      <c r="Q4818" t="s">
        <v>20</v>
      </c>
      <c r="R4818">
        <v>56</v>
      </c>
      <c r="S4818" t="s">
        <v>17</v>
      </c>
      <c r="T4818" t="s">
        <v>17</v>
      </c>
      <c r="U4818" t="s">
        <v>17</v>
      </c>
      <c r="V4818" t="str">
        <f>IF(Table2[[#This Row],[Age]] &lt; 30, "Under 30", IF(Table2[[#This Row],[Age]] &lt; 65, "Other", "Senior"))</f>
        <v>Other</v>
      </c>
      <c r="W4818">
        <v>0</v>
      </c>
      <c r="X4818" t="s">
        <v>17</v>
      </c>
      <c r="Y4818" t="s">
        <v>28</v>
      </c>
      <c r="Z4818" t="s">
        <v>34</v>
      </c>
      <c r="AA4818">
        <v>32</v>
      </c>
      <c r="AB4818">
        <v>438</v>
      </c>
      <c r="AC4818" t="s">
        <v>52</v>
      </c>
      <c r="AD4818" t="s">
        <v>53</v>
      </c>
      <c r="AE4818">
        <f t="shared" si="75"/>
        <v>1</v>
      </c>
      <c r="AF4818">
        <v>1</v>
      </c>
      <c r="AG4818" t="str">
        <f>IF(Table2[[#This Row],[Avg Monthly GB Download]] &lt; 5, "Less than 5 GB", IF(Table2[[#This Row],[Avg Monthly GB Download]] &lt;= 10, "Between 5 and 10 GB", "10 or more GB"))</f>
        <v>Less than 5 GB</v>
      </c>
    </row>
    <row r="4819" spans="1:33" x14ac:dyDescent="0.3">
      <c r="A4819" t="s">
        <v>9751</v>
      </c>
      <c r="B4819" t="s">
        <v>21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17</v>
      </c>
      <c r="I4819" t="s">
        <v>18</v>
      </c>
      <c r="J4819">
        <v>0</v>
      </c>
      <c r="K4819">
        <v>1</v>
      </c>
      <c r="L4819">
        <v>5</v>
      </c>
      <c r="M4819" t="s">
        <v>21</v>
      </c>
      <c r="N4819">
        <v>0</v>
      </c>
      <c r="O4819" t="s">
        <v>75</v>
      </c>
      <c r="P4819" t="s">
        <v>9752</v>
      </c>
      <c r="Q4819" t="s">
        <v>20</v>
      </c>
      <c r="R4819">
        <v>37</v>
      </c>
      <c r="S4819" t="s">
        <v>17</v>
      </c>
      <c r="T4819" t="s">
        <v>17</v>
      </c>
      <c r="U4819" t="s">
        <v>17</v>
      </c>
      <c r="V4819" t="str">
        <f>IF(Table2[[#This Row],[Age]] &lt; 30, "Under 30", IF(Table2[[#This Row],[Age]] &lt; 65, "Other", "Senior"))</f>
        <v>Other</v>
      </c>
      <c r="W4819">
        <v>0</v>
      </c>
      <c r="X4819" t="s">
        <v>21</v>
      </c>
      <c r="Y4819" t="s">
        <v>49</v>
      </c>
      <c r="Z4819" t="s">
        <v>34</v>
      </c>
      <c r="AA4819">
        <v>60</v>
      </c>
      <c r="AB4819">
        <v>2920</v>
      </c>
      <c r="AC4819" t="s">
        <v>52</v>
      </c>
      <c r="AD4819" t="s">
        <v>53</v>
      </c>
      <c r="AE4819">
        <f t="shared" si="75"/>
        <v>1</v>
      </c>
      <c r="AF4819">
        <v>1</v>
      </c>
      <c r="AG4819" t="str">
        <f>IF(Table2[[#This Row],[Avg Monthly GB Download]] &lt; 5, "Less than 5 GB", IF(Table2[[#This Row],[Avg Monthly GB Download]] &lt;= 10, "Between 5 and 10 GB", "10 or more GB"))</f>
        <v>Between 5 and 10 GB</v>
      </c>
    </row>
    <row r="4820" spans="1:33" x14ac:dyDescent="0.3">
      <c r="A4820" t="s">
        <v>9753</v>
      </c>
      <c r="B4820" t="s">
        <v>21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17</v>
      </c>
      <c r="I4820" t="s">
        <v>18</v>
      </c>
      <c r="J4820">
        <v>0</v>
      </c>
      <c r="K4820">
        <v>2</v>
      </c>
      <c r="L4820">
        <v>3</v>
      </c>
      <c r="M4820" t="s">
        <v>21</v>
      </c>
      <c r="N4820">
        <v>0</v>
      </c>
      <c r="O4820" t="s">
        <v>68</v>
      </c>
      <c r="P4820" t="s">
        <v>9754</v>
      </c>
      <c r="Q4820" t="s">
        <v>20</v>
      </c>
      <c r="R4820">
        <v>80</v>
      </c>
      <c r="S4820" t="s">
        <v>17</v>
      </c>
      <c r="T4820" t="s">
        <v>21</v>
      </c>
      <c r="U4820" t="s">
        <v>17</v>
      </c>
      <c r="V4820" t="str">
        <f>IF(Table2[[#This Row],[Age]] &lt; 30, "Under 30", IF(Table2[[#This Row],[Age]] &lt; 65, "Other", "Senior"))</f>
        <v>Senior</v>
      </c>
      <c r="W4820">
        <v>0</v>
      </c>
      <c r="X4820" t="s">
        <v>17</v>
      </c>
      <c r="Y4820" t="s">
        <v>28</v>
      </c>
      <c r="Z4820" t="s">
        <v>29</v>
      </c>
      <c r="AA4820">
        <v>37</v>
      </c>
      <c r="AB4820">
        <v>37</v>
      </c>
      <c r="AC4820" t="s">
        <v>52</v>
      </c>
      <c r="AD4820" t="s">
        <v>53</v>
      </c>
      <c r="AE4820">
        <f t="shared" si="75"/>
        <v>1</v>
      </c>
      <c r="AF4820">
        <v>1</v>
      </c>
      <c r="AG4820" t="str">
        <f>IF(Table2[[#This Row],[Avg Monthly GB Download]] &lt; 5, "Less than 5 GB", IF(Table2[[#This Row],[Avg Monthly GB Download]] &lt;= 10, "Between 5 and 10 GB", "10 or more GB"))</f>
        <v>Less than 5 GB</v>
      </c>
    </row>
    <row r="4821" spans="1:33" x14ac:dyDescent="0.3">
      <c r="A4821" t="s">
        <v>9755</v>
      </c>
      <c r="B4821" t="s">
        <v>21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17</v>
      </c>
      <c r="I4821" t="s">
        <v>18</v>
      </c>
      <c r="J4821">
        <v>0</v>
      </c>
      <c r="K4821">
        <v>2</v>
      </c>
      <c r="L4821">
        <v>18</v>
      </c>
      <c r="M4821" t="s">
        <v>21</v>
      </c>
      <c r="N4821">
        <v>0</v>
      </c>
      <c r="O4821" t="s">
        <v>75</v>
      </c>
      <c r="P4821" t="s">
        <v>9756</v>
      </c>
      <c r="Q4821" t="s">
        <v>20</v>
      </c>
      <c r="R4821">
        <v>26</v>
      </c>
      <c r="S4821" t="s">
        <v>21</v>
      </c>
      <c r="T4821" t="s">
        <v>17</v>
      </c>
      <c r="U4821" t="s">
        <v>17</v>
      </c>
      <c r="V4821" t="str">
        <f>IF(Table2[[#This Row],[Age]] &lt; 30, "Under 30", IF(Table2[[#This Row],[Age]] &lt; 65, "Other", "Senior"))</f>
        <v>Under 30</v>
      </c>
      <c r="W4821">
        <v>0</v>
      </c>
      <c r="X4821" t="s">
        <v>17</v>
      </c>
      <c r="Y4821" t="s">
        <v>28</v>
      </c>
      <c r="Z4821" t="s">
        <v>34</v>
      </c>
      <c r="AA4821">
        <v>40</v>
      </c>
      <c r="AB4821">
        <v>1462</v>
      </c>
      <c r="AC4821" t="s">
        <v>86</v>
      </c>
      <c r="AD4821" t="s">
        <v>87</v>
      </c>
      <c r="AE4821">
        <f t="shared" si="75"/>
        <v>1</v>
      </c>
      <c r="AF4821">
        <v>1</v>
      </c>
      <c r="AG4821" t="str">
        <f>IF(Table2[[#This Row],[Avg Monthly GB Download]] &lt; 5, "Less than 5 GB", IF(Table2[[#This Row],[Avg Monthly GB Download]] &lt;= 10, "Between 5 and 10 GB", "10 or more GB"))</f>
        <v>10 or more GB</v>
      </c>
    </row>
    <row r="4822" spans="1:33" x14ac:dyDescent="0.3">
      <c r="A4822" t="s">
        <v>9757</v>
      </c>
      <c r="B4822" t="s">
        <v>21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17</v>
      </c>
      <c r="I4822" t="s">
        <v>18</v>
      </c>
      <c r="J4822">
        <v>0</v>
      </c>
      <c r="K4822">
        <v>4</v>
      </c>
      <c r="L4822">
        <v>5</v>
      </c>
      <c r="M4822" t="s">
        <v>21</v>
      </c>
      <c r="N4822">
        <v>0</v>
      </c>
      <c r="O4822" t="s">
        <v>40</v>
      </c>
      <c r="P4822" t="s">
        <v>9758</v>
      </c>
      <c r="Q4822" t="s">
        <v>22</v>
      </c>
      <c r="R4822">
        <v>53</v>
      </c>
      <c r="S4822" t="s">
        <v>17</v>
      </c>
      <c r="T4822" t="s">
        <v>17</v>
      </c>
      <c r="U4822" t="s">
        <v>17</v>
      </c>
      <c r="V4822" t="str">
        <f>IF(Table2[[#This Row],[Age]] &lt; 30, "Under 30", IF(Table2[[#This Row],[Age]] &lt; 65, "Other", "Senior"))</f>
        <v>Other</v>
      </c>
      <c r="W4822">
        <v>0</v>
      </c>
      <c r="X4822" t="s">
        <v>21</v>
      </c>
      <c r="Y4822" t="s">
        <v>28</v>
      </c>
      <c r="Z4822" t="s">
        <v>34</v>
      </c>
      <c r="AA4822">
        <v>37</v>
      </c>
      <c r="AB4822">
        <v>969</v>
      </c>
      <c r="AC4822" t="s">
        <v>52</v>
      </c>
      <c r="AD4822" t="s">
        <v>53</v>
      </c>
      <c r="AE4822">
        <f t="shared" si="75"/>
        <v>1</v>
      </c>
      <c r="AF4822">
        <v>1</v>
      </c>
      <c r="AG4822" t="str">
        <f>IF(Table2[[#This Row],[Avg Monthly GB Download]] &lt; 5, "Less than 5 GB", IF(Table2[[#This Row],[Avg Monthly GB Download]] &lt;= 10, "Between 5 and 10 GB", "10 or more GB"))</f>
        <v>Between 5 and 10 GB</v>
      </c>
    </row>
    <row r="4823" spans="1:33" x14ac:dyDescent="0.3">
      <c r="A4823" t="s">
        <v>9759</v>
      </c>
      <c r="B4823" t="s">
        <v>21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17</v>
      </c>
      <c r="I4823" t="s">
        <v>18</v>
      </c>
      <c r="J4823">
        <v>0</v>
      </c>
      <c r="K4823">
        <v>1</v>
      </c>
      <c r="L4823">
        <v>4</v>
      </c>
      <c r="M4823" t="s">
        <v>21</v>
      </c>
      <c r="N4823">
        <v>0</v>
      </c>
      <c r="O4823" t="s">
        <v>39</v>
      </c>
      <c r="P4823" t="s">
        <v>9760</v>
      </c>
      <c r="Q4823" t="s">
        <v>20</v>
      </c>
      <c r="R4823">
        <v>59</v>
      </c>
      <c r="S4823" t="s">
        <v>17</v>
      </c>
      <c r="T4823" t="s">
        <v>17</v>
      </c>
      <c r="U4823" t="s">
        <v>17</v>
      </c>
      <c r="V4823" t="str">
        <f>IF(Table2[[#This Row],[Age]] &lt; 30, "Under 30", IF(Table2[[#This Row],[Age]] &lt; 65, "Other", "Senior"))</f>
        <v>Other</v>
      </c>
      <c r="W4823">
        <v>0</v>
      </c>
      <c r="X4823" t="s">
        <v>21</v>
      </c>
      <c r="Y4823" t="s">
        <v>94</v>
      </c>
      <c r="Z4823" t="s">
        <v>91</v>
      </c>
      <c r="AA4823">
        <v>45</v>
      </c>
      <c r="AB4823">
        <v>526</v>
      </c>
      <c r="AC4823" t="s">
        <v>52</v>
      </c>
      <c r="AD4823" t="s">
        <v>53</v>
      </c>
      <c r="AE4823">
        <f t="shared" si="75"/>
        <v>1</v>
      </c>
      <c r="AF4823">
        <v>1</v>
      </c>
      <c r="AG4823" t="str">
        <f>IF(Table2[[#This Row],[Avg Monthly GB Download]] &lt; 5, "Less than 5 GB", IF(Table2[[#This Row],[Avg Monthly GB Download]] &lt;= 10, "Between 5 and 10 GB", "10 or more GB"))</f>
        <v>Less than 5 GB</v>
      </c>
    </row>
    <row r="4824" spans="1:33" x14ac:dyDescent="0.3">
      <c r="A4824" t="s">
        <v>9761</v>
      </c>
      <c r="B4824" t="s">
        <v>21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17</v>
      </c>
      <c r="I4824" t="s">
        <v>18</v>
      </c>
      <c r="J4824">
        <v>0</v>
      </c>
      <c r="K4824">
        <v>1</v>
      </c>
      <c r="L4824">
        <v>10</v>
      </c>
      <c r="M4824" t="s">
        <v>17</v>
      </c>
      <c r="N4824">
        <v>51</v>
      </c>
      <c r="O4824" t="s">
        <v>65</v>
      </c>
      <c r="P4824" t="s">
        <v>9762</v>
      </c>
      <c r="Q4824" t="s">
        <v>20</v>
      </c>
      <c r="R4824">
        <v>81</v>
      </c>
      <c r="S4824" t="s">
        <v>17</v>
      </c>
      <c r="T4824" t="s">
        <v>21</v>
      </c>
      <c r="U4824" t="s">
        <v>17</v>
      </c>
      <c r="V4824" t="str">
        <f>IF(Table2[[#This Row],[Age]] &lt; 30, "Under 30", IF(Table2[[#This Row],[Age]] &lt; 65, "Other", "Senior"))</f>
        <v>Senior</v>
      </c>
      <c r="W4824">
        <v>0</v>
      </c>
      <c r="X4824" t="s">
        <v>17</v>
      </c>
      <c r="Y4824" t="s">
        <v>28</v>
      </c>
      <c r="Z4824" t="s">
        <v>34</v>
      </c>
      <c r="AA4824">
        <v>15</v>
      </c>
      <c r="AB4824">
        <v>143</v>
      </c>
      <c r="AC4824" t="s">
        <v>35</v>
      </c>
      <c r="AD4824" t="s">
        <v>100</v>
      </c>
      <c r="AE4824">
        <f t="shared" si="75"/>
        <v>1</v>
      </c>
      <c r="AF4824">
        <v>1</v>
      </c>
      <c r="AG4824" t="str">
        <f>IF(Table2[[#This Row],[Avg Monthly GB Download]] &lt; 5, "Less than 5 GB", IF(Table2[[#This Row],[Avg Monthly GB Download]] &lt;= 10, "Between 5 and 10 GB", "10 or more GB"))</f>
        <v>Between 5 and 10 GB</v>
      </c>
    </row>
    <row r="4825" spans="1:33" x14ac:dyDescent="0.3">
      <c r="A4825" t="s">
        <v>9763</v>
      </c>
      <c r="B4825" t="s">
        <v>21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21</v>
      </c>
      <c r="I4825" t="s">
        <v>84</v>
      </c>
      <c r="J4825">
        <v>0</v>
      </c>
      <c r="K4825">
        <v>3</v>
      </c>
      <c r="L4825">
        <v>2</v>
      </c>
      <c r="M4825" t="s">
        <v>21</v>
      </c>
      <c r="N4825">
        <v>0</v>
      </c>
      <c r="O4825" t="s">
        <v>40</v>
      </c>
      <c r="P4825" t="s">
        <v>9764</v>
      </c>
      <c r="Q4825" t="s">
        <v>22</v>
      </c>
      <c r="R4825">
        <v>62</v>
      </c>
      <c r="S4825" t="s">
        <v>17</v>
      </c>
      <c r="T4825" t="s">
        <v>17</v>
      </c>
      <c r="U4825" t="s">
        <v>17</v>
      </c>
      <c r="V4825" t="str">
        <f>IF(Table2[[#This Row],[Age]] &lt; 30, "Under 30", IF(Table2[[#This Row],[Age]] &lt; 65, "Other", "Senior"))</f>
        <v>Other</v>
      </c>
      <c r="W4825">
        <v>0</v>
      </c>
      <c r="X4825" t="s">
        <v>21</v>
      </c>
      <c r="Y4825" t="s">
        <v>28</v>
      </c>
      <c r="Z4825" t="s">
        <v>34</v>
      </c>
      <c r="AA4825">
        <v>46</v>
      </c>
      <c r="AB4825">
        <v>246</v>
      </c>
      <c r="AC4825" t="s">
        <v>52</v>
      </c>
      <c r="AD4825" t="s">
        <v>53</v>
      </c>
      <c r="AE4825">
        <f t="shared" si="75"/>
        <v>1</v>
      </c>
      <c r="AF4825">
        <v>1</v>
      </c>
      <c r="AG4825" t="str">
        <f>IF(Table2[[#This Row],[Avg Monthly GB Download]] &lt; 5, "Less than 5 GB", IF(Table2[[#This Row],[Avg Monthly GB Download]] &lt;= 10, "Between 5 and 10 GB", "10 or more GB"))</f>
        <v>Less than 5 GB</v>
      </c>
    </row>
    <row r="4826" spans="1:33" x14ac:dyDescent="0.3">
      <c r="A4826" t="s">
        <v>9765</v>
      </c>
      <c r="B4826" t="s">
        <v>21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17</v>
      </c>
      <c r="I4826" t="s">
        <v>18</v>
      </c>
      <c r="J4826">
        <v>0</v>
      </c>
      <c r="K4826">
        <v>3</v>
      </c>
      <c r="L4826">
        <v>5</v>
      </c>
      <c r="M4826" t="s">
        <v>21</v>
      </c>
      <c r="N4826">
        <v>0</v>
      </c>
      <c r="O4826" t="s">
        <v>38</v>
      </c>
      <c r="P4826" t="s">
        <v>9766</v>
      </c>
      <c r="Q4826" t="s">
        <v>22</v>
      </c>
      <c r="R4826">
        <v>28</v>
      </c>
      <c r="S4826" t="s">
        <v>21</v>
      </c>
      <c r="T4826" t="s">
        <v>17</v>
      </c>
      <c r="U4826" t="s">
        <v>17</v>
      </c>
      <c r="V4826" t="str">
        <f>IF(Table2[[#This Row],[Age]] &lt; 30, "Under 30", IF(Table2[[#This Row],[Age]] &lt; 65, "Other", "Senior"))</f>
        <v>Under 30</v>
      </c>
      <c r="W4826">
        <v>0</v>
      </c>
      <c r="X4826" t="s">
        <v>21</v>
      </c>
      <c r="Y4826" t="s">
        <v>28</v>
      </c>
      <c r="Z4826" t="s">
        <v>29</v>
      </c>
      <c r="AA4826">
        <v>31</v>
      </c>
      <c r="AB4826">
        <v>541</v>
      </c>
      <c r="AC4826" t="s">
        <v>52</v>
      </c>
      <c r="AD4826" t="s">
        <v>53</v>
      </c>
      <c r="AE4826">
        <f t="shared" si="75"/>
        <v>1</v>
      </c>
      <c r="AF4826">
        <v>1</v>
      </c>
      <c r="AG4826" t="str">
        <f>IF(Table2[[#This Row],[Avg Monthly GB Download]] &lt; 5, "Less than 5 GB", IF(Table2[[#This Row],[Avg Monthly GB Download]] &lt;= 10, "Between 5 and 10 GB", "10 or more GB"))</f>
        <v>Between 5 and 10 GB</v>
      </c>
    </row>
    <row r="4827" spans="1:33" x14ac:dyDescent="0.3">
      <c r="A4827" t="s">
        <v>9767</v>
      </c>
      <c r="B4827" t="s">
        <v>21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17</v>
      </c>
      <c r="I4827" t="s">
        <v>18</v>
      </c>
      <c r="J4827">
        <v>0</v>
      </c>
      <c r="K4827">
        <v>4</v>
      </c>
      <c r="L4827">
        <v>8</v>
      </c>
      <c r="M4827" t="s">
        <v>21</v>
      </c>
      <c r="N4827">
        <v>0</v>
      </c>
      <c r="O4827" t="s">
        <v>38</v>
      </c>
      <c r="P4827" t="s">
        <v>9768</v>
      </c>
      <c r="Q4827" t="s">
        <v>20</v>
      </c>
      <c r="R4827">
        <v>67</v>
      </c>
      <c r="S4827" t="s">
        <v>17</v>
      </c>
      <c r="T4827" t="s">
        <v>21</v>
      </c>
      <c r="U4827" t="s">
        <v>17</v>
      </c>
      <c r="V4827" t="str">
        <f>IF(Table2[[#This Row],[Age]] &lt; 30, "Under 30", IF(Table2[[#This Row],[Age]] &lt; 65, "Other", "Senior"))</f>
        <v>Senior</v>
      </c>
      <c r="W4827">
        <v>0</v>
      </c>
      <c r="X4827" t="s">
        <v>17</v>
      </c>
      <c r="Y4827" t="s">
        <v>28</v>
      </c>
      <c r="Z4827" t="s">
        <v>34</v>
      </c>
      <c r="AA4827">
        <v>28</v>
      </c>
      <c r="AB4827">
        <v>93</v>
      </c>
      <c r="AC4827" t="s">
        <v>52</v>
      </c>
      <c r="AD4827" t="s">
        <v>53</v>
      </c>
      <c r="AE4827">
        <f t="shared" si="75"/>
        <v>1</v>
      </c>
      <c r="AF4827">
        <v>1</v>
      </c>
      <c r="AG4827" t="str">
        <f>IF(Table2[[#This Row],[Avg Monthly GB Download]] &lt; 5, "Less than 5 GB", IF(Table2[[#This Row],[Avg Monthly GB Download]] &lt;= 10, "Between 5 and 10 GB", "10 or more GB"))</f>
        <v>Between 5 and 10 GB</v>
      </c>
    </row>
    <row r="4828" spans="1:33" x14ac:dyDescent="0.3">
      <c r="A4828" t="s">
        <v>9769</v>
      </c>
      <c r="B4828" t="s">
        <v>21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17</v>
      </c>
      <c r="I4828" t="s">
        <v>18</v>
      </c>
      <c r="J4828">
        <v>0</v>
      </c>
      <c r="K4828">
        <v>4</v>
      </c>
      <c r="L4828">
        <v>16</v>
      </c>
      <c r="M4828" t="s">
        <v>21</v>
      </c>
      <c r="N4828">
        <v>0</v>
      </c>
      <c r="O4828" t="s">
        <v>75</v>
      </c>
      <c r="P4828" t="s">
        <v>9770</v>
      </c>
      <c r="Q4828" t="s">
        <v>20</v>
      </c>
      <c r="R4828">
        <v>22</v>
      </c>
      <c r="S4828" t="s">
        <v>21</v>
      </c>
      <c r="T4828" t="s">
        <v>17</v>
      </c>
      <c r="U4828" t="s">
        <v>17</v>
      </c>
      <c r="V4828" t="str">
        <f>IF(Table2[[#This Row],[Age]] &lt; 30, "Under 30", IF(Table2[[#This Row],[Age]] &lt; 65, "Other", "Senior"))</f>
        <v>Under 30</v>
      </c>
      <c r="W4828">
        <v>0</v>
      </c>
      <c r="X4828" t="s">
        <v>21</v>
      </c>
      <c r="Y4828" t="s">
        <v>94</v>
      </c>
      <c r="Z4828" t="s">
        <v>34</v>
      </c>
      <c r="AA4828">
        <v>49</v>
      </c>
      <c r="AB4828">
        <v>2661</v>
      </c>
      <c r="AC4828" t="s">
        <v>52</v>
      </c>
      <c r="AD4828" t="s">
        <v>53</v>
      </c>
      <c r="AE4828">
        <f t="shared" si="75"/>
        <v>1</v>
      </c>
      <c r="AF4828">
        <v>1</v>
      </c>
      <c r="AG4828" t="str">
        <f>IF(Table2[[#This Row],[Avg Monthly GB Download]] &lt; 5, "Less than 5 GB", IF(Table2[[#This Row],[Avg Monthly GB Download]] &lt;= 10, "Between 5 and 10 GB", "10 or more GB"))</f>
        <v>10 or more GB</v>
      </c>
    </row>
    <row r="4829" spans="1:33" x14ac:dyDescent="0.3">
      <c r="A4829" t="s">
        <v>9771</v>
      </c>
      <c r="B4829" t="s">
        <v>21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17</v>
      </c>
      <c r="I4829" t="s">
        <v>18</v>
      </c>
      <c r="J4829">
        <v>0</v>
      </c>
      <c r="K4829">
        <v>4</v>
      </c>
      <c r="L4829">
        <v>13</v>
      </c>
      <c r="M4829" t="s">
        <v>21</v>
      </c>
      <c r="N4829">
        <v>0</v>
      </c>
      <c r="O4829" t="s">
        <v>80</v>
      </c>
      <c r="P4829" t="s">
        <v>9772</v>
      </c>
      <c r="Q4829" t="s">
        <v>20</v>
      </c>
      <c r="R4829">
        <v>38</v>
      </c>
      <c r="S4829" t="s">
        <v>17</v>
      </c>
      <c r="T4829" t="s">
        <v>17</v>
      </c>
      <c r="U4829" t="s">
        <v>17</v>
      </c>
      <c r="V4829" t="str">
        <f>IF(Table2[[#This Row],[Age]] &lt; 30, "Under 30", IF(Table2[[#This Row],[Age]] &lt; 65, "Other", "Senior"))</f>
        <v>Other</v>
      </c>
      <c r="W4829">
        <v>0</v>
      </c>
      <c r="X4829" t="s">
        <v>17</v>
      </c>
      <c r="Y4829" t="s">
        <v>28</v>
      </c>
      <c r="Z4829" t="s">
        <v>34</v>
      </c>
      <c r="AA4829">
        <v>38</v>
      </c>
      <c r="AB4829">
        <v>406</v>
      </c>
      <c r="AC4829" t="s">
        <v>35</v>
      </c>
      <c r="AD4829" t="s">
        <v>100</v>
      </c>
      <c r="AE4829">
        <f t="shared" si="75"/>
        <v>1</v>
      </c>
      <c r="AF4829">
        <v>1</v>
      </c>
      <c r="AG4829" t="str">
        <f>IF(Table2[[#This Row],[Avg Monthly GB Download]] &lt; 5, "Less than 5 GB", IF(Table2[[#This Row],[Avg Monthly GB Download]] &lt;= 10, "Between 5 and 10 GB", "10 or more GB"))</f>
        <v>10 or more GB</v>
      </c>
    </row>
    <row r="4830" spans="1:33" x14ac:dyDescent="0.3">
      <c r="A4830" t="s">
        <v>9773</v>
      </c>
      <c r="B4830" t="s">
        <v>21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17</v>
      </c>
      <c r="I4830" t="s">
        <v>18</v>
      </c>
      <c r="J4830">
        <v>0</v>
      </c>
      <c r="K4830">
        <v>0</v>
      </c>
      <c r="L4830">
        <v>5</v>
      </c>
      <c r="M4830" t="s">
        <v>21</v>
      </c>
      <c r="N4830">
        <v>0</v>
      </c>
      <c r="O4830" t="s">
        <v>56</v>
      </c>
      <c r="P4830" t="s">
        <v>9774</v>
      </c>
      <c r="Q4830" t="s">
        <v>20</v>
      </c>
      <c r="R4830">
        <v>22</v>
      </c>
      <c r="S4830" t="s">
        <v>21</v>
      </c>
      <c r="T4830" t="s">
        <v>17</v>
      </c>
      <c r="U4830" t="s">
        <v>17</v>
      </c>
      <c r="V4830" t="str">
        <f>IF(Table2[[#This Row],[Age]] &lt; 30, "Under 30", IF(Table2[[#This Row],[Age]] &lt; 65, "Other", "Senior"))</f>
        <v>Under 30</v>
      </c>
      <c r="W4830">
        <v>0</v>
      </c>
      <c r="X4830" t="s">
        <v>17</v>
      </c>
      <c r="Y4830" t="s">
        <v>28</v>
      </c>
      <c r="Z4830" t="s">
        <v>34</v>
      </c>
      <c r="AA4830">
        <v>29</v>
      </c>
      <c r="AB4830">
        <v>29</v>
      </c>
      <c r="AC4830" t="s">
        <v>52</v>
      </c>
      <c r="AD4830" t="s">
        <v>53</v>
      </c>
      <c r="AE4830">
        <f t="shared" si="75"/>
        <v>1</v>
      </c>
      <c r="AF4830">
        <v>1</v>
      </c>
      <c r="AG4830" t="str">
        <f>IF(Table2[[#This Row],[Avg Monthly GB Download]] &lt; 5, "Less than 5 GB", IF(Table2[[#This Row],[Avg Monthly GB Download]] &lt;= 10, "Between 5 and 10 GB", "10 or more GB"))</f>
        <v>Between 5 and 10 GB</v>
      </c>
    </row>
    <row r="4831" spans="1:33" x14ac:dyDescent="0.3">
      <c r="A4831" t="s">
        <v>9775</v>
      </c>
      <c r="B4831" t="s">
        <v>21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17</v>
      </c>
      <c r="I4831" t="s">
        <v>18</v>
      </c>
      <c r="J4831">
        <v>0</v>
      </c>
      <c r="K4831">
        <v>0</v>
      </c>
      <c r="L4831">
        <v>10</v>
      </c>
      <c r="M4831" t="s">
        <v>17</v>
      </c>
      <c r="N4831">
        <v>4</v>
      </c>
      <c r="O4831" t="s">
        <v>73</v>
      </c>
      <c r="P4831" t="s">
        <v>9776</v>
      </c>
      <c r="Q4831" t="s">
        <v>22</v>
      </c>
      <c r="R4831">
        <v>41</v>
      </c>
      <c r="S4831" t="s">
        <v>17</v>
      </c>
      <c r="T4831" t="s">
        <v>17</v>
      </c>
      <c r="U4831" t="s">
        <v>17</v>
      </c>
      <c r="V4831" t="str">
        <f>IF(Table2[[#This Row],[Age]] &lt; 30, "Under 30", IF(Table2[[#This Row],[Age]] &lt; 65, "Other", "Senior"))</f>
        <v>Other</v>
      </c>
      <c r="W4831">
        <v>0</v>
      </c>
      <c r="X4831" t="s">
        <v>17</v>
      </c>
      <c r="Y4831" t="s">
        <v>28</v>
      </c>
      <c r="Z4831" t="s">
        <v>34</v>
      </c>
      <c r="AA4831">
        <v>46</v>
      </c>
      <c r="AB4831">
        <v>82</v>
      </c>
      <c r="AC4831" t="s">
        <v>52</v>
      </c>
      <c r="AD4831" t="s">
        <v>53</v>
      </c>
      <c r="AE4831">
        <f t="shared" si="75"/>
        <v>1</v>
      </c>
      <c r="AF4831">
        <v>1</v>
      </c>
      <c r="AG4831" t="str">
        <f>IF(Table2[[#This Row],[Avg Monthly GB Download]] &lt; 5, "Less than 5 GB", IF(Table2[[#This Row],[Avg Monthly GB Download]] &lt;= 10, "Between 5 and 10 GB", "10 or more GB"))</f>
        <v>Between 5 and 10 GB</v>
      </c>
    </row>
    <row r="4832" spans="1:33" x14ac:dyDescent="0.3">
      <c r="A4832" t="s">
        <v>9777</v>
      </c>
      <c r="B4832" t="s">
        <v>21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17</v>
      </c>
      <c r="I4832" t="s">
        <v>18</v>
      </c>
      <c r="J4832">
        <v>0</v>
      </c>
      <c r="K4832">
        <v>3</v>
      </c>
      <c r="L4832">
        <v>3</v>
      </c>
      <c r="M4832" t="s">
        <v>21</v>
      </c>
      <c r="N4832">
        <v>0</v>
      </c>
      <c r="O4832" t="s">
        <v>67</v>
      </c>
      <c r="P4832" t="s">
        <v>9778</v>
      </c>
      <c r="Q4832" t="s">
        <v>22</v>
      </c>
      <c r="R4832">
        <v>66</v>
      </c>
      <c r="S4832" t="s">
        <v>17</v>
      </c>
      <c r="T4832" t="s">
        <v>21</v>
      </c>
      <c r="U4832" t="s">
        <v>17</v>
      </c>
      <c r="V4832" t="str">
        <f>IF(Table2[[#This Row],[Age]] &lt; 30, "Under 30", IF(Table2[[#This Row],[Age]] &lt; 65, "Other", "Senior"))</f>
        <v>Senior</v>
      </c>
      <c r="W4832">
        <v>0</v>
      </c>
      <c r="X4832" t="s">
        <v>21</v>
      </c>
      <c r="Y4832" t="s">
        <v>28</v>
      </c>
      <c r="Z4832" t="s">
        <v>34</v>
      </c>
      <c r="AA4832">
        <v>32</v>
      </c>
      <c r="AB4832">
        <v>995</v>
      </c>
      <c r="AC4832" t="s">
        <v>52</v>
      </c>
      <c r="AD4832" t="s">
        <v>53</v>
      </c>
      <c r="AE4832">
        <f t="shared" si="75"/>
        <v>1</v>
      </c>
      <c r="AF4832">
        <v>1</v>
      </c>
      <c r="AG4832" t="str">
        <f>IF(Table2[[#This Row],[Avg Monthly GB Download]] &lt; 5, "Less than 5 GB", IF(Table2[[#This Row],[Avg Monthly GB Download]] &lt;= 10, "Between 5 and 10 GB", "10 or more GB"))</f>
        <v>Less than 5 GB</v>
      </c>
    </row>
    <row r="4833" spans="1:33" x14ac:dyDescent="0.3">
      <c r="A4833" t="s">
        <v>9779</v>
      </c>
      <c r="B4833" t="s">
        <v>21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17</v>
      </c>
      <c r="I4833" t="s">
        <v>18</v>
      </c>
      <c r="J4833">
        <v>0</v>
      </c>
      <c r="K4833">
        <v>0</v>
      </c>
      <c r="L4833">
        <v>21</v>
      </c>
      <c r="M4833" t="s">
        <v>21</v>
      </c>
      <c r="N4833">
        <v>0</v>
      </c>
      <c r="O4833" t="s">
        <v>56</v>
      </c>
      <c r="P4833" t="s">
        <v>9780</v>
      </c>
      <c r="Q4833" t="s">
        <v>22</v>
      </c>
      <c r="R4833">
        <v>22</v>
      </c>
      <c r="S4833" t="s">
        <v>21</v>
      </c>
      <c r="T4833" t="s">
        <v>17</v>
      </c>
      <c r="U4833" t="s">
        <v>17</v>
      </c>
      <c r="V4833" t="str">
        <f>IF(Table2[[#This Row],[Age]] &lt; 30, "Under 30", IF(Table2[[#This Row],[Age]] &lt; 65, "Other", "Senior"))</f>
        <v>Under 30</v>
      </c>
      <c r="W4833">
        <v>0</v>
      </c>
      <c r="X4833" t="s">
        <v>17</v>
      </c>
      <c r="Y4833" t="s">
        <v>28</v>
      </c>
      <c r="Z4833" t="s">
        <v>34</v>
      </c>
      <c r="AA4833">
        <v>51</v>
      </c>
      <c r="AB4833">
        <v>1852</v>
      </c>
      <c r="AC4833" t="s">
        <v>52</v>
      </c>
      <c r="AD4833" t="s">
        <v>53</v>
      </c>
      <c r="AE4833">
        <f t="shared" si="75"/>
        <v>1</v>
      </c>
      <c r="AF4833">
        <v>1</v>
      </c>
      <c r="AG4833" t="str">
        <f>IF(Table2[[#This Row],[Avg Monthly GB Download]] &lt; 5, "Less than 5 GB", IF(Table2[[#This Row],[Avg Monthly GB Download]] &lt;= 10, "Between 5 and 10 GB", "10 or more GB"))</f>
        <v>10 or more GB</v>
      </c>
    </row>
    <row r="4834" spans="1:33" x14ac:dyDescent="0.3">
      <c r="A4834" t="s">
        <v>9781</v>
      </c>
      <c r="B4834" t="s">
        <v>21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17</v>
      </c>
      <c r="I4834" t="s">
        <v>18</v>
      </c>
      <c r="J4834">
        <v>0</v>
      </c>
      <c r="K4834">
        <v>5</v>
      </c>
      <c r="L4834">
        <v>10</v>
      </c>
      <c r="M4834" t="s">
        <v>21</v>
      </c>
      <c r="N4834">
        <v>0</v>
      </c>
      <c r="O4834" t="s">
        <v>65</v>
      </c>
      <c r="P4834" t="s">
        <v>9782</v>
      </c>
      <c r="Q4834" t="s">
        <v>22</v>
      </c>
      <c r="R4834">
        <v>41</v>
      </c>
      <c r="S4834" t="s">
        <v>17</v>
      </c>
      <c r="T4834" t="s">
        <v>17</v>
      </c>
      <c r="U4834" t="s">
        <v>17</v>
      </c>
      <c r="V4834" t="str">
        <f>IF(Table2[[#This Row],[Age]] &lt; 30, "Under 30", IF(Table2[[#This Row],[Age]] &lt; 65, "Other", "Senior"))</f>
        <v>Other</v>
      </c>
      <c r="W4834">
        <v>0</v>
      </c>
      <c r="X4834" t="s">
        <v>17</v>
      </c>
      <c r="Y4834" t="s">
        <v>28</v>
      </c>
      <c r="Z4834" t="s">
        <v>34</v>
      </c>
      <c r="AA4834">
        <v>33</v>
      </c>
      <c r="AB4834">
        <v>1761</v>
      </c>
      <c r="AC4834" t="s">
        <v>35</v>
      </c>
      <c r="AD4834" t="s">
        <v>100</v>
      </c>
      <c r="AE4834">
        <f t="shared" si="75"/>
        <v>1</v>
      </c>
      <c r="AF4834">
        <v>1</v>
      </c>
      <c r="AG4834" t="str">
        <f>IF(Table2[[#This Row],[Avg Monthly GB Download]] &lt; 5, "Less than 5 GB", IF(Table2[[#This Row],[Avg Monthly GB Download]] &lt;= 10, "Between 5 and 10 GB", "10 or more GB"))</f>
        <v>Between 5 and 10 GB</v>
      </c>
    </row>
    <row r="4835" spans="1:33" x14ac:dyDescent="0.3">
      <c r="A4835" t="s">
        <v>9783</v>
      </c>
      <c r="B4835" t="s">
        <v>21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17</v>
      </c>
      <c r="I4835" t="s">
        <v>18</v>
      </c>
      <c r="J4835">
        <v>0</v>
      </c>
      <c r="K4835">
        <v>5</v>
      </c>
      <c r="L4835">
        <v>5</v>
      </c>
      <c r="M4835" t="s">
        <v>21</v>
      </c>
      <c r="N4835">
        <v>0</v>
      </c>
      <c r="O4835" t="s">
        <v>66</v>
      </c>
      <c r="P4835" t="s">
        <v>9784</v>
      </c>
      <c r="Q4835" t="s">
        <v>22</v>
      </c>
      <c r="R4835">
        <v>81</v>
      </c>
      <c r="S4835" t="s">
        <v>17</v>
      </c>
      <c r="T4835" t="s">
        <v>21</v>
      </c>
      <c r="U4835" t="s">
        <v>17</v>
      </c>
      <c r="V4835" t="str">
        <f>IF(Table2[[#This Row],[Age]] &lt; 30, "Under 30", IF(Table2[[#This Row],[Age]] &lt; 65, "Other", "Senior"))</f>
        <v>Senior</v>
      </c>
      <c r="W4835">
        <v>0</v>
      </c>
      <c r="X4835" t="s">
        <v>21</v>
      </c>
      <c r="Y4835" t="s">
        <v>28</v>
      </c>
      <c r="Z4835" t="s">
        <v>34</v>
      </c>
      <c r="AA4835">
        <v>52</v>
      </c>
      <c r="AB4835">
        <v>630</v>
      </c>
      <c r="AC4835" t="s">
        <v>52</v>
      </c>
      <c r="AD4835" t="s">
        <v>53</v>
      </c>
      <c r="AE4835">
        <f t="shared" si="75"/>
        <v>1</v>
      </c>
      <c r="AF4835">
        <v>1</v>
      </c>
      <c r="AG4835" t="str">
        <f>IF(Table2[[#This Row],[Avg Monthly GB Download]] &lt; 5, "Less than 5 GB", IF(Table2[[#This Row],[Avg Monthly GB Download]] &lt;= 10, "Between 5 and 10 GB", "10 or more GB"))</f>
        <v>Between 5 and 10 GB</v>
      </c>
    </row>
    <row r="4836" spans="1:33" x14ac:dyDescent="0.3">
      <c r="A4836" t="s">
        <v>9785</v>
      </c>
      <c r="B4836" t="s">
        <v>21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17</v>
      </c>
      <c r="I4836" t="s">
        <v>18</v>
      </c>
      <c r="J4836">
        <v>0</v>
      </c>
      <c r="K4836">
        <v>3</v>
      </c>
      <c r="L4836">
        <v>5</v>
      </c>
      <c r="M4836" t="s">
        <v>21</v>
      </c>
      <c r="N4836">
        <v>0</v>
      </c>
      <c r="O4836" t="s">
        <v>51</v>
      </c>
      <c r="P4836" t="s">
        <v>9786</v>
      </c>
      <c r="Q4836" t="s">
        <v>20</v>
      </c>
      <c r="R4836">
        <v>47</v>
      </c>
      <c r="S4836" t="s">
        <v>17</v>
      </c>
      <c r="T4836" t="s">
        <v>17</v>
      </c>
      <c r="U4836" t="s">
        <v>17</v>
      </c>
      <c r="V4836" t="str">
        <f>IF(Table2[[#This Row],[Age]] &lt; 30, "Under 30", IF(Table2[[#This Row],[Age]] &lt; 65, "Other", "Senior"))</f>
        <v>Other</v>
      </c>
      <c r="W4836">
        <v>0</v>
      </c>
      <c r="X4836" t="s">
        <v>17</v>
      </c>
      <c r="Y4836" t="s">
        <v>28</v>
      </c>
      <c r="Z4836" t="s">
        <v>34</v>
      </c>
      <c r="AA4836">
        <v>36</v>
      </c>
      <c r="AB4836">
        <v>36</v>
      </c>
      <c r="AC4836" t="s">
        <v>52</v>
      </c>
      <c r="AD4836" t="s">
        <v>53</v>
      </c>
      <c r="AE4836">
        <f t="shared" si="75"/>
        <v>1</v>
      </c>
      <c r="AF4836">
        <v>1</v>
      </c>
      <c r="AG4836" t="str">
        <f>IF(Table2[[#This Row],[Avg Monthly GB Download]] &lt; 5, "Less than 5 GB", IF(Table2[[#This Row],[Avg Monthly GB Download]] &lt;= 10, "Between 5 and 10 GB", "10 or more GB"))</f>
        <v>Between 5 and 10 GB</v>
      </c>
    </row>
    <row r="4837" spans="1:33" x14ac:dyDescent="0.3">
      <c r="A4837" t="s">
        <v>9787</v>
      </c>
      <c r="B4837" t="s">
        <v>21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17</v>
      </c>
      <c r="I4837" t="s">
        <v>18</v>
      </c>
      <c r="J4837">
        <v>0</v>
      </c>
      <c r="K4837">
        <v>0</v>
      </c>
      <c r="L4837">
        <v>12</v>
      </c>
      <c r="M4837" t="s">
        <v>17</v>
      </c>
      <c r="N4837">
        <v>5</v>
      </c>
      <c r="O4837" t="s">
        <v>50</v>
      </c>
      <c r="P4837" t="s">
        <v>9788</v>
      </c>
      <c r="Q4837" t="s">
        <v>20</v>
      </c>
      <c r="R4837">
        <v>65</v>
      </c>
      <c r="S4837" t="s">
        <v>17</v>
      </c>
      <c r="T4837" t="s">
        <v>21</v>
      </c>
      <c r="U4837" t="s">
        <v>17</v>
      </c>
      <c r="V4837" t="str">
        <f>IF(Table2[[#This Row],[Age]] &lt; 30, "Under 30", IF(Table2[[#This Row],[Age]] &lt; 65, "Other", "Senior"))</f>
        <v>Senior</v>
      </c>
      <c r="W4837">
        <v>0</v>
      </c>
      <c r="X4837" t="s">
        <v>17</v>
      </c>
      <c r="Y4837" t="s">
        <v>28</v>
      </c>
      <c r="Z4837" t="s">
        <v>29</v>
      </c>
      <c r="AA4837">
        <v>45</v>
      </c>
      <c r="AB4837">
        <v>217</v>
      </c>
      <c r="AC4837" t="s">
        <v>52</v>
      </c>
      <c r="AD4837" t="s">
        <v>53</v>
      </c>
      <c r="AE4837">
        <f t="shared" si="75"/>
        <v>1</v>
      </c>
      <c r="AF4837">
        <v>1</v>
      </c>
      <c r="AG4837" t="str">
        <f>IF(Table2[[#This Row],[Avg Monthly GB Download]] &lt; 5, "Less than 5 GB", IF(Table2[[#This Row],[Avg Monthly GB Download]] &lt;= 10, "Between 5 and 10 GB", "10 or more GB"))</f>
        <v>10 or more GB</v>
      </c>
    </row>
    <row r="4838" spans="1:33" x14ac:dyDescent="0.3">
      <c r="A4838" t="s">
        <v>9789</v>
      </c>
      <c r="B4838" t="s">
        <v>21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17</v>
      </c>
      <c r="I4838" t="s">
        <v>18</v>
      </c>
      <c r="J4838">
        <v>0</v>
      </c>
      <c r="K4838">
        <v>2</v>
      </c>
      <c r="L4838">
        <v>4</v>
      </c>
      <c r="M4838" t="s">
        <v>21</v>
      </c>
      <c r="N4838">
        <v>0</v>
      </c>
      <c r="O4838" t="s">
        <v>77</v>
      </c>
      <c r="P4838" t="s">
        <v>9790</v>
      </c>
      <c r="Q4838" t="s">
        <v>22</v>
      </c>
      <c r="R4838">
        <v>59</v>
      </c>
      <c r="S4838" t="s">
        <v>17</v>
      </c>
      <c r="T4838" t="s">
        <v>17</v>
      </c>
      <c r="U4838" t="s">
        <v>17</v>
      </c>
      <c r="V4838" t="str">
        <f>IF(Table2[[#This Row],[Age]] &lt; 30, "Under 30", IF(Table2[[#This Row],[Age]] &lt; 65, "Other", "Senior"))</f>
        <v>Other</v>
      </c>
      <c r="W4838">
        <v>0</v>
      </c>
      <c r="X4838" t="s">
        <v>17</v>
      </c>
      <c r="Y4838" t="s">
        <v>28</v>
      </c>
      <c r="Z4838" t="s">
        <v>34</v>
      </c>
      <c r="AA4838">
        <v>54</v>
      </c>
      <c r="AB4838">
        <v>334</v>
      </c>
      <c r="AC4838" t="s">
        <v>52</v>
      </c>
      <c r="AD4838" t="s">
        <v>53</v>
      </c>
      <c r="AE4838">
        <f t="shared" si="75"/>
        <v>1</v>
      </c>
      <c r="AF4838">
        <v>1</v>
      </c>
      <c r="AG4838" t="str">
        <f>IF(Table2[[#This Row],[Avg Monthly GB Download]] &lt; 5, "Less than 5 GB", IF(Table2[[#This Row],[Avg Monthly GB Download]] &lt;= 10, "Between 5 and 10 GB", "10 or more GB"))</f>
        <v>Less than 5 GB</v>
      </c>
    </row>
    <row r="4839" spans="1:33" x14ac:dyDescent="0.3">
      <c r="A4839" t="s">
        <v>9791</v>
      </c>
      <c r="B4839" t="s">
        <v>21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17</v>
      </c>
      <c r="I4839" t="s">
        <v>84</v>
      </c>
      <c r="J4839">
        <v>0</v>
      </c>
      <c r="K4839">
        <v>2</v>
      </c>
      <c r="L4839">
        <v>6</v>
      </c>
      <c r="M4839" t="s">
        <v>21</v>
      </c>
      <c r="N4839">
        <v>0</v>
      </c>
      <c r="O4839" t="s">
        <v>60</v>
      </c>
      <c r="P4839" t="s">
        <v>9792</v>
      </c>
      <c r="Q4839" t="s">
        <v>20</v>
      </c>
      <c r="R4839">
        <v>72</v>
      </c>
      <c r="S4839" t="s">
        <v>17</v>
      </c>
      <c r="T4839" t="s">
        <v>21</v>
      </c>
      <c r="U4839" t="s">
        <v>17</v>
      </c>
      <c r="V4839" t="str">
        <f>IF(Table2[[#This Row],[Age]] &lt; 30, "Under 30", IF(Table2[[#This Row],[Age]] &lt; 65, "Other", "Senior"))</f>
        <v>Senior</v>
      </c>
      <c r="W4839">
        <v>0</v>
      </c>
      <c r="X4839" t="s">
        <v>17</v>
      </c>
      <c r="Y4839" t="s">
        <v>28</v>
      </c>
      <c r="Z4839" t="s">
        <v>34</v>
      </c>
      <c r="AA4839">
        <v>51</v>
      </c>
      <c r="AB4839">
        <v>1310</v>
      </c>
      <c r="AC4839" t="s">
        <v>35</v>
      </c>
      <c r="AD4839" t="s">
        <v>100</v>
      </c>
      <c r="AE4839">
        <f t="shared" si="75"/>
        <v>1</v>
      </c>
      <c r="AF4839">
        <v>1</v>
      </c>
      <c r="AG4839" t="str">
        <f>IF(Table2[[#This Row],[Avg Monthly GB Download]] &lt; 5, "Less than 5 GB", IF(Table2[[#This Row],[Avg Monthly GB Download]] &lt;= 10, "Between 5 and 10 GB", "10 or more GB"))</f>
        <v>Between 5 and 10 GB</v>
      </c>
    </row>
    <row r="4840" spans="1:33" x14ac:dyDescent="0.3">
      <c r="A4840" t="s">
        <v>9793</v>
      </c>
      <c r="B4840" t="s">
        <v>21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17</v>
      </c>
      <c r="I4840" t="s">
        <v>18</v>
      </c>
      <c r="J4840">
        <v>0</v>
      </c>
      <c r="K4840">
        <v>3</v>
      </c>
      <c r="L4840">
        <v>10</v>
      </c>
      <c r="M4840" t="s">
        <v>21</v>
      </c>
      <c r="N4840">
        <v>0</v>
      </c>
      <c r="O4840" t="s">
        <v>25</v>
      </c>
      <c r="P4840" t="s">
        <v>9794</v>
      </c>
      <c r="Q4840" t="s">
        <v>20</v>
      </c>
      <c r="R4840">
        <v>74</v>
      </c>
      <c r="S4840" t="s">
        <v>17</v>
      </c>
      <c r="T4840" t="s">
        <v>21</v>
      </c>
      <c r="U4840" t="s">
        <v>17</v>
      </c>
      <c r="V4840" t="str">
        <f>IF(Table2[[#This Row],[Age]] &lt; 30, "Under 30", IF(Table2[[#This Row],[Age]] &lt; 65, "Other", "Senior"))</f>
        <v>Senior</v>
      </c>
      <c r="W4840">
        <v>0</v>
      </c>
      <c r="X4840" t="s">
        <v>17</v>
      </c>
      <c r="Y4840" t="s">
        <v>28</v>
      </c>
      <c r="Z4840" t="s">
        <v>34</v>
      </c>
      <c r="AA4840">
        <v>12</v>
      </c>
      <c r="AB4840">
        <v>12</v>
      </c>
      <c r="AC4840" t="s">
        <v>52</v>
      </c>
      <c r="AD4840" t="s">
        <v>53</v>
      </c>
      <c r="AE4840">
        <f t="shared" si="75"/>
        <v>1</v>
      </c>
      <c r="AF4840">
        <v>1</v>
      </c>
      <c r="AG4840" t="str">
        <f>IF(Table2[[#This Row],[Avg Monthly GB Download]] &lt; 5, "Less than 5 GB", IF(Table2[[#This Row],[Avg Monthly GB Download]] &lt;= 10, "Between 5 and 10 GB", "10 or more GB"))</f>
        <v>Between 5 and 10 GB</v>
      </c>
    </row>
    <row r="4841" spans="1:33" x14ac:dyDescent="0.3">
      <c r="A4841" t="s">
        <v>9795</v>
      </c>
      <c r="B4841" t="s">
        <v>21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17</v>
      </c>
      <c r="I4841" t="s">
        <v>18</v>
      </c>
      <c r="J4841">
        <v>0</v>
      </c>
      <c r="K4841">
        <v>2</v>
      </c>
      <c r="L4841">
        <v>18</v>
      </c>
      <c r="M4841" t="s">
        <v>21</v>
      </c>
      <c r="N4841">
        <v>0</v>
      </c>
      <c r="O4841" t="s">
        <v>23</v>
      </c>
      <c r="P4841" t="s">
        <v>9796</v>
      </c>
      <c r="Q4841" t="s">
        <v>22</v>
      </c>
      <c r="R4841">
        <v>33</v>
      </c>
      <c r="S4841" t="s">
        <v>17</v>
      </c>
      <c r="T4841" t="s">
        <v>17</v>
      </c>
      <c r="U4841" t="s">
        <v>17</v>
      </c>
      <c r="V4841" t="str">
        <f>IF(Table2[[#This Row],[Age]] &lt; 30, "Under 30", IF(Table2[[#This Row],[Age]] &lt; 65, "Other", "Senior"))</f>
        <v>Other</v>
      </c>
      <c r="W4841">
        <v>0</v>
      </c>
      <c r="X4841" t="s">
        <v>17</v>
      </c>
      <c r="Y4841" t="s">
        <v>94</v>
      </c>
      <c r="Z4841" t="s">
        <v>29</v>
      </c>
      <c r="AA4841">
        <v>55</v>
      </c>
      <c r="AB4841">
        <v>3576</v>
      </c>
      <c r="AC4841" t="s">
        <v>35</v>
      </c>
      <c r="AD4841" t="s">
        <v>100</v>
      </c>
      <c r="AE4841">
        <f t="shared" si="75"/>
        <v>1</v>
      </c>
      <c r="AF4841">
        <v>1</v>
      </c>
      <c r="AG4841" t="str">
        <f>IF(Table2[[#This Row],[Avg Monthly GB Download]] &lt; 5, "Less than 5 GB", IF(Table2[[#This Row],[Avg Monthly GB Download]] &lt;= 10, "Between 5 and 10 GB", "10 or more GB"))</f>
        <v>10 or more GB</v>
      </c>
    </row>
    <row r="4842" spans="1:33" x14ac:dyDescent="0.3">
      <c r="A4842" t="s">
        <v>9797</v>
      </c>
      <c r="B4842" t="s">
        <v>21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17</v>
      </c>
      <c r="I4842" t="s">
        <v>18</v>
      </c>
      <c r="J4842">
        <v>0</v>
      </c>
      <c r="K4842">
        <v>1</v>
      </c>
      <c r="L4842">
        <v>10</v>
      </c>
      <c r="M4842" t="s">
        <v>21</v>
      </c>
      <c r="N4842">
        <v>0</v>
      </c>
      <c r="O4842" t="s">
        <v>57</v>
      </c>
      <c r="P4842" t="s">
        <v>9798</v>
      </c>
      <c r="Q4842" t="s">
        <v>22</v>
      </c>
      <c r="R4842">
        <v>39</v>
      </c>
      <c r="S4842" t="s">
        <v>17</v>
      </c>
      <c r="T4842" t="s">
        <v>17</v>
      </c>
      <c r="U4842" t="s">
        <v>17</v>
      </c>
      <c r="V4842" t="str">
        <f>IF(Table2[[#This Row],[Age]] &lt; 30, "Under 30", IF(Table2[[#This Row],[Age]] &lt; 65, "Other", "Senior"))</f>
        <v>Other</v>
      </c>
      <c r="W4842">
        <v>0</v>
      </c>
      <c r="X4842" t="s">
        <v>17</v>
      </c>
      <c r="Y4842" t="s">
        <v>28</v>
      </c>
      <c r="Z4842" t="s">
        <v>34</v>
      </c>
      <c r="AA4842">
        <v>49</v>
      </c>
      <c r="AB4842">
        <v>614</v>
      </c>
      <c r="AC4842" t="s">
        <v>52</v>
      </c>
      <c r="AD4842" t="s">
        <v>53</v>
      </c>
      <c r="AE4842">
        <f t="shared" si="75"/>
        <v>1</v>
      </c>
      <c r="AF4842">
        <v>1</v>
      </c>
      <c r="AG4842" t="str">
        <f>IF(Table2[[#This Row],[Avg Monthly GB Download]] &lt; 5, "Less than 5 GB", IF(Table2[[#This Row],[Avg Monthly GB Download]] &lt;= 10, "Between 5 and 10 GB", "10 or more GB"))</f>
        <v>Between 5 and 10 GB</v>
      </c>
    </row>
    <row r="4843" spans="1:33" x14ac:dyDescent="0.3">
      <c r="A4843" t="s">
        <v>9799</v>
      </c>
      <c r="B4843" t="s">
        <v>21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17</v>
      </c>
      <c r="I4843" t="s">
        <v>18</v>
      </c>
      <c r="J4843">
        <v>0</v>
      </c>
      <c r="K4843">
        <v>0</v>
      </c>
      <c r="L4843">
        <v>9</v>
      </c>
      <c r="M4843" t="s">
        <v>21</v>
      </c>
      <c r="N4843">
        <v>0</v>
      </c>
      <c r="O4843" t="s">
        <v>26</v>
      </c>
      <c r="P4843" t="s">
        <v>9800</v>
      </c>
      <c r="Q4843" t="s">
        <v>20</v>
      </c>
      <c r="R4843">
        <v>66</v>
      </c>
      <c r="S4843" t="s">
        <v>17</v>
      </c>
      <c r="T4843" t="s">
        <v>21</v>
      </c>
      <c r="U4843" t="s">
        <v>17</v>
      </c>
      <c r="V4843" t="str">
        <f>IF(Table2[[#This Row],[Age]] &lt; 30, "Under 30", IF(Table2[[#This Row],[Age]] &lt; 65, "Other", "Senior"))</f>
        <v>Senior</v>
      </c>
      <c r="W4843">
        <v>0</v>
      </c>
      <c r="X4843" t="s">
        <v>17</v>
      </c>
      <c r="Y4843" t="s">
        <v>28</v>
      </c>
      <c r="Z4843" t="s">
        <v>34</v>
      </c>
      <c r="AA4843">
        <v>56</v>
      </c>
      <c r="AB4843">
        <v>537</v>
      </c>
      <c r="AC4843" t="s">
        <v>52</v>
      </c>
      <c r="AD4843" t="s">
        <v>53</v>
      </c>
      <c r="AE4843">
        <f t="shared" si="75"/>
        <v>1</v>
      </c>
      <c r="AF4843">
        <v>1</v>
      </c>
      <c r="AG4843" t="str">
        <f>IF(Table2[[#This Row],[Avg Monthly GB Download]] &lt; 5, "Less than 5 GB", IF(Table2[[#This Row],[Avg Monthly GB Download]] &lt;= 10, "Between 5 and 10 GB", "10 or more GB"))</f>
        <v>Between 5 and 10 GB</v>
      </c>
    </row>
    <row r="4844" spans="1:33" x14ac:dyDescent="0.3">
      <c r="A4844" t="s">
        <v>9801</v>
      </c>
      <c r="B4844" t="s">
        <v>21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17</v>
      </c>
      <c r="I4844" t="s">
        <v>18</v>
      </c>
      <c r="J4844">
        <v>0</v>
      </c>
      <c r="K4844">
        <v>1</v>
      </c>
      <c r="L4844">
        <v>3</v>
      </c>
      <c r="M4844" t="s">
        <v>17</v>
      </c>
      <c r="N4844">
        <v>36</v>
      </c>
      <c r="O4844" t="s">
        <v>26</v>
      </c>
      <c r="P4844" t="s">
        <v>9802</v>
      </c>
      <c r="Q4844" t="s">
        <v>22</v>
      </c>
      <c r="R4844">
        <v>48</v>
      </c>
      <c r="S4844" t="s">
        <v>17</v>
      </c>
      <c r="T4844" t="s">
        <v>17</v>
      </c>
      <c r="U4844" t="s">
        <v>17</v>
      </c>
      <c r="V4844" t="str">
        <f>IF(Table2[[#This Row],[Age]] &lt; 30, "Under 30", IF(Table2[[#This Row],[Age]] &lt; 65, "Other", "Senior"))</f>
        <v>Other</v>
      </c>
      <c r="W4844">
        <v>0</v>
      </c>
      <c r="X4844" t="s">
        <v>17</v>
      </c>
      <c r="Y4844" t="s">
        <v>28</v>
      </c>
      <c r="Z4844" t="s">
        <v>29</v>
      </c>
      <c r="AA4844">
        <v>32</v>
      </c>
      <c r="AB4844">
        <v>358</v>
      </c>
      <c r="AC4844" t="s">
        <v>61</v>
      </c>
      <c r="AD4844" t="s">
        <v>83</v>
      </c>
      <c r="AE4844">
        <f t="shared" si="75"/>
        <v>1</v>
      </c>
      <c r="AF4844">
        <v>1</v>
      </c>
      <c r="AG4844" t="str">
        <f>IF(Table2[[#This Row],[Avg Monthly GB Download]] &lt; 5, "Less than 5 GB", IF(Table2[[#This Row],[Avg Monthly GB Download]] &lt;= 10, "Between 5 and 10 GB", "10 or more GB"))</f>
        <v>Less than 5 GB</v>
      </c>
    </row>
    <row r="4845" spans="1:33" x14ac:dyDescent="0.3">
      <c r="A4845" t="s">
        <v>9803</v>
      </c>
      <c r="B4845" t="s">
        <v>21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17</v>
      </c>
      <c r="I4845" t="s">
        <v>18</v>
      </c>
      <c r="J4845">
        <v>0</v>
      </c>
      <c r="K4845">
        <v>2</v>
      </c>
      <c r="L4845">
        <v>5</v>
      </c>
      <c r="M4845" t="s">
        <v>21</v>
      </c>
      <c r="N4845">
        <v>0</v>
      </c>
      <c r="O4845" t="s">
        <v>47</v>
      </c>
      <c r="P4845" t="s">
        <v>9804</v>
      </c>
      <c r="Q4845" t="s">
        <v>20</v>
      </c>
      <c r="R4845">
        <v>42</v>
      </c>
      <c r="S4845" t="s">
        <v>17</v>
      </c>
      <c r="T4845" t="s">
        <v>17</v>
      </c>
      <c r="U4845" t="s">
        <v>17</v>
      </c>
      <c r="V4845" t="str">
        <f>IF(Table2[[#This Row],[Age]] &lt; 30, "Under 30", IF(Table2[[#This Row],[Age]] &lt; 65, "Other", "Senior"))</f>
        <v>Other</v>
      </c>
      <c r="W4845">
        <v>0</v>
      </c>
      <c r="X4845" t="s">
        <v>21</v>
      </c>
      <c r="Y4845" t="s">
        <v>28</v>
      </c>
      <c r="Z4845" t="s">
        <v>34</v>
      </c>
      <c r="AA4845">
        <v>47</v>
      </c>
      <c r="AB4845">
        <v>99</v>
      </c>
      <c r="AC4845" t="s">
        <v>44</v>
      </c>
      <c r="AD4845" t="s">
        <v>97</v>
      </c>
      <c r="AE4845">
        <f t="shared" si="75"/>
        <v>1</v>
      </c>
      <c r="AF4845">
        <v>1</v>
      </c>
      <c r="AG4845" t="str">
        <f>IF(Table2[[#This Row],[Avg Monthly GB Download]] &lt; 5, "Less than 5 GB", IF(Table2[[#This Row],[Avg Monthly GB Download]] &lt;= 10, "Between 5 and 10 GB", "10 or more GB"))</f>
        <v>Between 5 and 10 GB</v>
      </c>
    </row>
    <row r="4846" spans="1:33" x14ac:dyDescent="0.3">
      <c r="A4846" t="s">
        <v>9805</v>
      </c>
      <c r="B4846" t="s">
        <v>21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17</v>
      </c>
      <c r="I4846" t="s">
        <v>18</v>
      </c>
      <c r="J4846">
        <v>0</v>
      </c>
      <c r="K4846">
        <v>0</v>
      </c>
      <c r="L4846">
        <v>9</v>
      </c>
      <c r="M4846" t="s">
        <v>21</v>
      </c>
      <c r="N4846">
        <v>0</v>
      </c>
      <c r="O4846" t="s">
        <v>74</v>
      </c>
      <c r="P4846" t="s">
        <v>9806</v>
      </c>
      <c r="Q4846" t="s">
        <v>20</v>
      </c>
      <c r="R4846">
        <v>65</v>
      </c>
      <c r="S4846" t="s">
        <v>17</v>
      </c>
      <c r="T4846" t="s">
        <v>17</v>
      </c>
      <c r="U4846" t="s">
        <v>17</v>
      </c>
      <c r="V4846" t="str">
        <f>IF(Table2[[#This Row],[Age]] &lt; 30, "Under 30", IF(Table2[[#This Row],[Age]] &lt; 65, "Other", "Senior"))</f>
        <v>Senior</v>
      </c>
      <c r="W4846">
        <v>0</v>
      </c>
      <c r="X4846" t="s">
        <v>17</v>
      </c>
      <c r="Y4846" t="s">
        <v>28</v>
      </c>
      <c r="Z4846" t="s">
        <v>29</v>
      </c>
      <c r="AA4846">
        <v>31</v>
      </c>
      <c r="AB4846">
        <v>585</v>
      </c>
      <c r="AC4846" t="s">
        <v>44</v>
      </c>
      <c r="AD4846" t="s">
        <v>45</v>
      </c>
      <c r="AE4846">
        <f t="shared" si="75"/>
        <v>1</v>
      </c>
      <c r="AF4846">
        <v>1</v>
      </c>
      <c r="AG4846" t="str">
        <f>IF(Table2[[#This Row],[Avg Monthly GB Download]] &lt; 5, "Less than 5 GB", IF(Table2[[#This Row],[Avg Monthly GB Download]] &lt;= 10, "Between 5 and 10 GB", "10 or more GB"))</f>
        <v>Between 5 and 10 GB</v>
      </c>
    </row>
    <row r="4847" spans="1:33" x14ac:dyDescent="0.3">
      <c r="A4847" t="s">
        <v>9807</v>
      </c>
      <c r="B4847" t="s">
        <v>21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17</v>
      </c>
      <c r="I4847" t="s">
        <v>18</v>
      </c>
      <c r="J4847">
        <v>0</v>
      </c>
      <c r="K4847">
        <v>1</v>
      </c>
      <c r="L4847">
        <v>9</v>
      </c>
      <c r="M4847" t="s">
        <v>21</v>
      </c>
      <c r="N4847">
        <v>0</v>
      </c>
      <c r="O4847" t="s">
        <v>66</v>
      </c>
      <c r="P4847" t="s">
        <v>9808</v>
      </c>
      <c r="Q4847" t="s">
        <v>22</v>
      </c>
      <c r="R4847">
        <v>38</v>
      </c>
      <c r="S4847" t="s">
        <v>17</v>
      </c>
      <c r="T4847" t="s">
        <v>17</v>
      </c>
      <c r="U4847" t="s">
        <v>17</v>
      </c>
      <c r="V4847" t="str">
        <f>IF(Table2[[#This Row],[Age]] &lt; 30, "Under 30", IF(Table2[[#This Row],[Age]] &lt; 65, "Other", "Senior"))</f>
        <v>Other</v>
      </c>
      <c r="W4847">
        <v>0</v>
      </c>
      <c r="X4847" t="s">
        <v>21</v>
      </c>
      <c r="Y4847" t="s">
        <v>28</v>
      </c>
      <c r="Z4847" t="s">
        <v>34</v>
      </c>
      <c r="AA4847">
        <v>50</v>
      </c>
      <c r="AB4847">
        <v>463</v>
      </c>
      <c r="AC4847" t="s">
        <v>44</v>
      </c>
      <c r="AD4847" t="s">
        <v>95</v>
      </c>
      <c r="AE4847">
        <f t="shared" si="75"/>
        <v>1</v>
      </c>
      <c r="AF4847">
        <v>1</v>
      </c>
      <c r="AG4847" t="str">
        <f>IF(Table2[[#This Row],[Avg Monthly GB Download]] &lt; 5, "Less than 5 GB", IF(Table2[[#This Row],[Avg Monthly GB Download]] &lt;= 10, "Between 5 and 10 GB", "10 or more GB"))</f>
        <v>Between 5 and 10 GB</v>
      </c>
    </row>
    <row r="4848" spans="1:33" x14ac:dyDescent="0.3">
      <c r="A4848" t="s">
        <v>9809</v>
      </c>
      <c r="B4848" t="s">
        <v>21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17</v>
      </c>
      <c r="I4848" t="s">
        <v>84</v>
      </c>
      <c r="J4848">
        <v>0</v>
      </c>
      <c r="K4848">
        <v>4</v>
      </c>
      <c r="L4848">
        <v>6</v>
      </c>
      <c r="M4848" t="s">
        <v>21</v>
      </c>
      <c r="N4848">
        <v>0</v>
      </c>
      <c r="O4848" t="s">
        <v>89</v>
      </c>
      <c r="P4848" t="s">
        <v>9810</v>
      </c>
      <c r="Q4848" t="s">
        <v>22</v>
      </c>
      <c r="R4848">
        <v>65</v>
      </c>
      <c r="S4848" t="s">
        <v>17</v>
      </c>
      <c r="T4848" t="s">
        <v>17</v>
      </c>
      <c r="U4848" t="s">
        <v>17</v>
      </c>
      <c r="V4848" t="str">
        <f>IF(Table2[[#This Row],[Age]] &lt; 30, "Under 30", IF(Table2[[#This Row],[Age]] &lt; 65, "Other", "Senior"))</f>
        <v>Senior</v>
      </c>
      <c r="W4848">
        <v>0</v>
      </c>
      <c r="X4848" t="s">
        <v>17</v>
      </c>
      <c r="Y4848" t="s">
        <v>28</v>
      </c>
      <c r="Z4848" t="s">
        <v>29</v>
      </c>
      <c r="AA4848">
        <v>34</v>
      </c>
      <c r="AB4848">
        <v>1058</v>
      </c>
      <c r="AC4848" t="s">
        <v>44</v>
      </c>
      <c r="AD4848" t="s">
        <v>88</v>
      </c>
      <c r="AE4848">
        <f t="shared" si="75"/>
        <v>1</v>
      </c>
      <c r="AF4848">
        <v>1</v>
      </c>
      <c r="AG4848" t="str">
        <f>IF(Table2[[#This Row],[Avg Monthly GB Download]] &lt; 5, "Less than 5 GB", IF(Table2[[#This Row],[Avg Monthly GB Download]] &lt;= 10, "Between 5 and 10 GB", "10 or more GB"))</f>
        <v>Between 5 and 10 GB</v>
      </c>
    </row>
    <row r="4849" spans="1:33" x14ac:dyDescent="0.3">
      <c r="A4849" t="s">
        <v>9811</v>
      </c>
      <c r="B4849" t="s">
        <v>21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17</v>
      </c>
      <c r="I4849" t="s">
        <v>18</v>
      </c>
      <c r="J4849">
        <v>0</v>
      </c>
      <c r="K4849">
        <v>1</v>
      </c>
      <c r="L4849">
        <v>8</v>
      </c>
      <c r="M4849" t="s">
        <v>21</v>
      </c>
      <c r="N4849">
        <v>0</v>
      </c>
      <c r="O4849" t="s">
        <v>51</v>
      </c>
      <c r="P4849" t="s">
        <v>9812</v>
      </c>
      <c r="Q4849" t="s">
        <v>20</v>
      </c>
      <c r="R4849">
        <v>61</v>
      </c>
      <c r="S4849" t="s">
        <v>17</v>
      </c>
      <c r="T4849" t="s">
        <v>17</v>
      </c>
      <c r="U4849" t="s">
        <v>17</v>
      </c>
      <c r="V4849" t="str">
        <f>IF(Table2[[#This Row],[Age]] &lt; 30, "Under 30", IF(Table2[[#This Row],[Age]] &lt; 65, "Other", "Senior"))</f>
        <v>Other</v>
      </c>
      <c r="W4849">
        <v>0</v>
      </c>
      <c r="X4849" t="s">
        <v>21</v>
      </c>
      <c r="Y4849" t="s">
        <v>49</v>
      </c>
      <c r="Z4849" t="s">
        <v>29</v>
      </c>
      <c r="AA4849">
        <v>28</v>
      </c>
      <c r="AB4849">
        <v>2045</v>
      </c>
      <c r="AC4849" t="s">
        <v>61</v>
      </c>
      <c r="AD4849" t="s">
        <v>101</v>
      </c>
      <c r="AE4849">
        <f t="shared" si="75"/>
        <v>1</v>
      </c>
      <c r="AF4849">
        <v>1</v>
      </c>
      <c r="AG4849" t="str">
        <f>IF(Table2[[#This Row],[Avg Monthly GB Download]] &lt; 5, "Less than 5 GB", IF(Table2[[#This Row],[Avg Monthly GB Download]] &lt;= 10, "Between 5 and 10 GB", "10 or more GB"))</f>
        <v>Between 5 and 10 GB</v>
      </c>
    </row>
    <row r="4850" spans="1:33" x14ac:dyDescent="0.3">
      <c r="A4850" t="s">
        <v>9813</v>
      </c>
      <c r="B4850" t="s">
        <v>21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17</v>
      </c>
      <c r="I4850" t="s">
        <v>18</v>
      </c>
      <c r="J4850">
        <v>0</v>
      </c>
      <c r="K4850">
        <v>2</v>
      </c>
      <c r="L4850">
        <v>0</v>
      </c>
      <c r="M4850" t="s">
        <v>17</v>
      </c>
      <c r="N4850">
        <v>0</v>
      </c>
      <c r="O4850" t="s">
        <v>63</v>
      </c>
      <c r="P4850" t="s">
        <v>9814</v>
      </c>
      <c r="Q4850" t="s">
        <v>22</v>
      </c>
      <c r="R4850">
        <v>42</v>
      </c>
      <c r="S4850" t="s">
        <v>17</v>
      </c>
      <c r="T4850" t="s">
        <v>17</v>
      </c>
      <c r="U4850" t="s">
        <v>17</v>
      </c>
      <c r="V4850" t="str">
        <f>IF(Table2[[#This Row],[Age]] &lt; 30, "Under 30", IF(Table2[[#This Row],[Age]] &lt; 65, "Other", "Senior"))</f>
        <v>Other</v>
      </c>
      <c r="W4850">
        <v>0</v>
      </c>
      <c r="X4850" t="s">
        <v>17</v>
      </c>
      <c r="Y4850" t="s">
        <v>28</v>
      </c>
      <c r="Z4850" t="s">
        <v>91</v>
      </c>
      <c r="AA4850">
        <v>11</v>
      </c>
      <c r="AB4850">
        <v>11</v>
      </c>
      <c r="AC4850" t="s">
        <v>61</v>
      </c>
      <c r="AD4850" t="s">
        <v>62</v>
      </c>
      <c r="AE4850">
        <f t="shared" si="75"/>
        <v>1</v>
      </c>
      <c r="AF4850">
        <v>1</v>
      </c>
      <c r="AG4850" t="str">
        <f>IF(Table2[[#This Row],[Avg Monthly GB Download]] &lt; 5, "Less than 5 GB", IF(Table2[[#This Row],[Avg Monthly GB Download]] &lt;= 10, "Between 5 and 10 GB", "10 or more GB"))</f>
        <v>Less than 5 GB</v>
      </c>
    </row>
    <row r="4851" spans="1:33" x14ac:dyDescent="0.3">
      <c r="A4851" t="s">
        <v>9815</v>
      </c>
      <c r="B4851" t="s">
        <v>21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17</v>
      </c>
      <c r="I4851" t="s">
        <v>18</v>
      </c>
      <c r="J4851">
        <v>0</v>
      </c>
      <c r="K4851">
        <v>0</v>
      </c>
      <c r="L4851">
        <v>13</v>
      </c>
      <c r="M4851" t="s">
        <v>17</v>
      </c>
      <c r="N4851">
        <v>26</v>
      </c>
      <c r="O4851" t="s">
        <v>82</v>
      </c>
      <c r="P4851" t="s">
        <v>9816</v>
      </c>
      <c r="Q4851" t="s">
        <v>22</v>
      </c>
      <c r="R4851">
        <v>27</v>
      </c>
      <c r="S4851" t="s">
        <v>21</v>
      </c>
      <c r="T4851" t="s">
        <v>17</v>
      </c>
      <c r="U4851" t="s">
        <v>17</v>
      </c>
      <c r="V4851" t="str">
        <f>IF(Table2[[#This Row],[Age]] &lt; 30, "Under 30", IF(Table2[[#This Row],[Age]] &lt; 65, "Other", "Senior"))</f>
        <v>Under 30</v>
      </c>
      <c r="W4851">
        <v>0</v>
      </c>
      <c r="X4851" t="s">
        <v>17</v>
      </c>
      <c r="Y4851" t="s">
        <v>28</v>
      </c>
      <c r="Z4851" t="s">
        <v>91</v>
      </c>
      <c r="AA4851">
        <v>45</v>
      </c>
      <c r="AB4851">
        <v>45</v>
      </c>
      <c r="AC4851" t="s">
        <v>61</v>
      </c>
      <c r="AD4851" t="s">
        <v>104</v>
      </c>
      <c r="AE4851">
        <f t="shared" si="75"/>
        <v>1</v>
      </c>
      <c r="AF4851">
        <v>1</v>
      </c>
      <c r="AG4851" t="str">
        <f>IF(Table2[[#This Row],[Avg Monthly GB Download]] &lt; 5, "Less than 5 GB", IF(Table2[[#This Row],[Avg Monthly GB Download]] &lt;= 10, "Between 5 and 10 GB", "10 or more GB"))</f>
        <v>10 or more GB</v>
      </c>
    </row>
    <row r="4852" spans="1:33" x14ac:dyDescent="0.3">
      <c r="A4852" t="s">
        <v>9817</v>
      </c>
      <c r="B4852" t="s">
        <v>21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17</v>
      </c>
      <c r="I4852" t="s">
        <v>18</v>
      </c>
      <c r="J4852">
        <v>0</v>
      </c>
      <c r="K4852">
        <v>2</v>
      </c>
      <c r="L4852">
        <v>11</v>
      </c>
      <c r="M4852" t="s">
        <v>21</v>
      </c>
      <c r="N4852">
        <v>0</v>
      </c>
      <c r="O4852" t="s">
        <v>79</v>
      </c>
      <c r="P4852" t="s">
        <v>9818</v>
      </c>
      <c r="Q4852" t="s">
        <v>20</v>
      </c>
      <c r="R4852">
        <v>73</v>
      </c>
      <c r="S4852" t="s">
        <v>17</v>
      </c>
      <c r="T4852" t="s">
        <v>21</v>
      </c>
      <c r="U4852" t="s">
        <v>17</v>
      </c>
      <c r="V4852" t="str">
        <f>IF(Table2[[#This Row],[Age]] &lt; 30, "Under 30", IF(Table2[[#This Row],[Age]] &lt; 65, "Other", "Senior"))</f>
        <v>Senior</v>
      </c>
      <c r="W4852">
        <v>0</v>
      </c>
      <c r="X4852" t="s">
        <v>17</v>
      </c>
      <c r="Y4852" t="s">
        <v>28</v>
      </c>
      <c r="Z4852" t="s">
        <v>34</v>
      </c>
      <c r="AA4852">
        <v>38</v>
      </c>
      <c r="AB4852">
        <v>38</v>
      </c>
      <c r="AC4852" t="s">
        <v>61</v>
      </c>
      <c r="AD4852" t="s">
        <v>93</v>
      </c>
      <c r="AE4852">
        <f t="shared" si="75"/>
        <v>1</v>
      </c>
      <c r="AF4852">
        <v>1</v>
      </c>
      <c r="AG4852" t="str">
        <f>IF(Table2[[#This Row],[Avg Monthly GB Download]] &lt; 5, "Less than 5 GB", IF(Table2[[#This Row],[Avg Monthly GB Download]] &lt;= 10, "Between 5 and 10 GB", "10 or more GB"))</f>
        <v>10 or more GB</v>
      </c>
    </row>
    <row r="4853" spans="1:33" x14ac:dyDescent="0.3">
      <c r="A4853" t="s">
        <v>9819</v>
      </c>
      <c r="B4853" t="s">
        <v>21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17</v>
      </c>
      <c r="I4853" t="s">
        <v>18</v>
      </c>
      <c r="J4853">
        <v>0</v>
      </c>
      <c r="K4853">
        <v>4</v>
      </c>
      <c r="L4853">
        <v>5</v>
      </c>
      <c r="M4853" t="s">
        <v>21</v>
      </c>
      <c r="N4853">
        <v>0</v>
      </c>
      <c r="O4853" t="s">
        <v>67</v>
      </c>
      <c r="P4853" t="s">
        <v>9820</v>
      </c>
      <c r="Q4853" t="s">
        <v>20</v>
      </c>
      <c r="R4853">
        <v>49</v>
      </c>
      <c r="S4853" t="s">
        <v>17</v>
      </c>
      <c r="T4853" t="s">
        <v>17</v>
      </c>
      <c r="U4853" t="s">
        <v>17</v>
      </c>
      <c r="V4853" t="str">
        <f>IF(Table2[[#This Row],[Age]] &lt; 30, "Under 30", IF(Table2[[#This Row],[Age]] &lt; 65, "Other", "Senior"))</f>
        <v>Other</v>
      </c>
      <c r="W4853">
        <v>0</v>
      </c>
      <c r="X4853" t="s">
        <v>17</v>
      </c>
      <c r="Y4853" t="s">
        <v>28</v>
      </c>
      <c r="Z4853" t="s">
        <v>34</v>
      </c>
      <c r="AA4853">
        <v>19</v>
      </c>
      <c r="AB4853">
        <v>211</v>
      </c>
      <c r="AC4853" t="s">
        <v>35</v>
      </c>
      <c r="AD4853" t="s">
        <v>100</v>
      </c>
      <c r="AE4853">
        <f t="shared" si="75"/>
        <v>1</v>
      </c>
      <c r="AF4853">
        <v>1</v>
      </c>
      <c r="AG4853" t="str">
        <f>IF(Table2[[#This Row],[Avg Monthly GB Download]] &lt; 5, "Less than 5 GB", IF(Table2[[#This Row],[Avg Monthly GB Download]] &lt;= 10, "Between 5 and 10 GB", "10 or more GB"))</f>
        <v>Between 5 and 10 GB</v>
      </c>
    </row>
    <row r="4854" spans="1:33" x14ac:dyDescent="0.3">
      <c r="A4854" t="s">
        <v>9821</v>
      </c>
      <c r="B4854" t="s">
        <v>21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17</v>
      </c>
      <c r="I4854" t="s">
        <v>18</v>
      </c>
      <c r="J4854">
        <v>0</v>
      </c>
      <c r="K4854">
        <v>5</v>
      </c>
      <c r="L4854">
        <v>11</v>
      </c>
      <c r="M4854" t="s">
        <v>21</v>
      </c>
      <c r="N4854">
        <v>0</v>
      </c>
      <c r="O4854" t="s">
        <v>71</v>
      </c>
      <c r="P4854" t="s">
        <v>9822</v>
      </c>
      <c r="Q4854" t="s">
        <v>22</v>
      </c>
      <c r="R4854">
        <v>54</v>
      </c>
      <c r="S4854" t="s">
        <v>17</v>
      </c>
      <c r="T4854" t="s">
        <v>17</v>
      </c>
      <c r="U4854" t="s">
        <v>17</v>
      </c>
      <c r="V4854" t="str">
        <f>IF(Table2[[#This Row],[Age]] &lt; 30, "Under 30", IF(Table2[[#This Row],[Age]] &lt; 65, "Other", "Senior"))</f>
        <v>Other</v>
      </c>
      <c r="W4854">
        <v>0</v>
      </c>
      <c r="X4854" t="s">
        <v>17</v>
      </c>
      <c r="Y4854" t="s">
        <v>28</v>
      </c>
      <c r="Z4854" t="s">
        <v>91</v>
      </c>
      <c r="AA4854">
        <v>33</v>
      </c>
      <c r="AB4854">
        <v>230</v>
      </c>
      <c r="AC4854" t="s">
        <v>86</v>
      </c>
      <c r="AD4854" t="s">
        <v>99</v>
      </c>
      <c r="AE4854">
        <f t="shared" si="75"/>
        <v>1</v>
      </c>
      <c r="AF4854">
        <v>1</v>
      </c>
      <c r="AG4854" t="str">
        <f>IF(Table2[[#This Row],[Avg Monthly GB Download]] &lt; 5, "Less than 5 GB", IF(Table2[[#This Row],[Avg Monthly GB Download]] &lt;= 10, "Between 5 and 10 GB", "10 or more GB"))</f>
        <v>10 or more GB</v>
      </c>
    </row>
    <row r="4855" spans="1:33" x14ac:dyDescent="0.3">
      <c r="A4855" t="s">
        <v>9823</v>
      </c>
      <c r="B4855" t="s">
        <v>21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17</v>
      </c>
      <c r="I4855" t="s">
        <v>18</v>
      </c>
      <c r="J4855">
        <v>0</v>
      </c>
      <c r="K4855">
        <v>3</v>
      </c>
      <c r="L4855">
        <v>3</v>
      </c>
      <c r="M4855" t="s">
        <v>21</v>
      </c>
      <c r="N4855">
        <v>0</v>
      </c>
      <c r="O4855" t="s">
        <v>23</v>
      </c>
      <c r="P4855" t="s">
        <v>9824</v>
      </c>
      <c r="Q4855" t="s">
        <v>20</v>
      </c>
      <c r="R4855">
        <v>30</v>
      </c>
      <c r="S4855" t="s">
        <v>17</v>
      </c>
      <c r="T4855" t="s">
        <v>17</v>
      </c>
      <c r="U4855" t="s">
        <v>17</v>
      </c>
      <c r="V4855" t="str">
        <f>IF(Table2[[#This Row],[Age]] &lt; 30, "Under 30", IF(Table2[[#This Row],[Age]] &lt; 65, "Other", "Senior"))</f>
        <v>Other</v>
      </c>
      <c r="W4855">
        <v>0</v>
      </c>
      <c r="X4855" t="s">
        <v>17</v>
      </c>
      <c r="Y4855" t="s">
        <v>28</v>
      </c>
      <c r="Z4855" t="s">
        <v>34</v>
      </c>
      <c r="AA4855">
        <v>52</v>
      </c>
      <c r="AB4855">
        <v>380</v>
      </c>
      <c r="AC4855" t="s">
        <v>86</v>
      </c>
      <c r="AD4855" t="s">
        <v>87</v>
      </c>
      <c r="AE4855">
        <f t="shared" si="75"/>
        <v>1</v>
      </c>
      <c r="AF4855">
        <v>1</v>
      </c>
      <c r="AG4855" t="str">
        <f>IF(Table2[[#This Row],[Avg Monthly GB Download]] &lt; 5, "Less than 5 GB", IF(Table2[[#This Row],[Avg Monthly GB Download]] &lt;= 10, "Between 5 and 10 GB", "10 or more GB"))</f>
        <v>Less than 5 GB</v>
      </c>
    </row>
    <row r="4856" spans="1:33" x14ac:dyDescent="0.3">
      <c r="A4856" t="s">
        <v>9825</v>
      </c>
      <c r="B4856" t="s">
        <v>21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17</v>
      </c>
      <c r="I4856" t="s">
        <v>18</v>
      </c>
      <c r="J4856">
        <v>0</v>
      </c>
      <c r="K4856">
        <v>4</v>
      </c>
      <c r="L4856">
        <v>14</v>
      </c>
      <c r="M4856" t="s">
        <v>17</v>
      </c>
      <c r="N4856">
        <v>13</v>
      </c>
      <c r="O4856" t="s">
        <v>47</v>
      </c>
      <c r="P4856" t="s">
        <v>9826</v>
      </c>
      <c r="Q4856" t="s">
        <v>20</v>
      </c>
      <c r="R4856">
        <v>64</v>
      </c>
      <c r="S4856" t="s">
        <v>17</v>
      </c>
      <c r="T4856" t="s">
        <v>17</v>
      </c>
      <c r="U4856" t="s">
        <v>17</v>
      </c>
      <c r="V4856" t="str">
        <f>IF(Table2[[#This Row],[Age]] &lt; 30, "Under 30", IF(Table2[[#This Row],[Age]] &lt; 65, "Other", "Senior"))</f>
        <v>Other</v>
      </c>
      <c r="W4856">
        <v>0</v>
      </c>
      <c r="X4856" t="s">
        <v>21</v>
      </c>
      <c r="Y4856" t="s">
        <v>28</v>
      </c>
      <c r="Z4856" t="s">
        <v>29</v>
      </c>
      <c r="AA4856">
        <v>44</v>
      </c>
      <c r="AB4856">
        <v>217</v>
      </c>
      <c r="AC4856" t="s">
        <v>52</v>
      </c>
      <c r="AD4856" t="s">
        <v>92</v>
      </c>
      <c r="AE4856">
        <f t="shared" si="75"/>
        <v>1</v>
      </c>
      <c r="AF4856">
        <v>1</v>
      </c>
      <c r="AG4856" t="str">
        <f>IF(Table2[[#This Row],[Avg Monthly GB Download]] &lt; 5, "Less than 5 GB", IF(Table2[[#This Row],[Avg Monthly GB Download]] &lt;= 10, "Between 5 and 10 GB", "10 or more GB"))</f>
        <v>10 or more GB</v>
      </c>
    </row>
    <row r="4857" spans="1:33" x14ac:dyDescent="0.3">
      <c r="A4857" t="s">
        <v>9827</v>
      </c>
      <c r="B4857" t="s">
        <v>21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17</v>
      </c>
      <c r="I4857" t="s">
        <v>18</v>
      </c>
      <c r="J4857">
        <v>0</v>
      </c>
      <c r="K4857">
        <v>5</v>
      </c>
      <c r="L4857">
        <v>5</v>
      </c>
      <c r="M4857" t="s">
        <v>21</v>
      </c>
      <c r="N4857">
        <v>0</v>
      </c>
      <c r="O4857" t="s">
        <v>82</v>
      </c>
      <c r="P4857" t="s">
        <v>9828</v>
      </c>
      <c r="Q4857" t="s">
        <v>22</v>
      </c>
      <c r="R4857">
        <v>85</v>
      </c>
      <c r="S4857" t="s">
        <v>17</v>
      </c>
      <c r="T4857" t="s">
        <v>21</v>
      </c>
      <c r="U4857" t="s">
        <v>17</v>
      </c>
      <c r="V4857" t="str">
        <f>IF(Table2[[#This Row],[Age]] &lt; 30, "Under 30", IF(Table2[[#This Row],[Age]] &lt; 65, "Other", "Senior"))</f>
        <v>Senior</v>
      </c>
      <c r="W4857">
        <v>0</v>
      </c>
      <c r="X4857" t="s">
        <v>17</v>
      </c>
      <c r="Y4857" t="s">
        <v>28</v>
      </c>
      <c r="Z4857" t="s">
        <v>34</v>
      </c>
      <c r="AA4857">
        <v>34</v>
      </c>
      <c r="AB4857">
        <v>34</v>
      </c>
      <c r="AC4857" t="s">
        <v>86</v>
      </c>
      <c r="AD4857" t="s">
        <v>99</v>
      </c>
      <c r="AE4857">
        <f t="shared" si="75"/>
        <v>1</v>
      </c>
      <c r="AF4857">
        <v>1</v>
      </c>
      <c r="AG4857" t="str">
        <f>IF(Table2[[#This Row],[Avg Monthly GB Download]] &lt; 5, "Less than 5 GB", IF(Table2[[#This Row],[Avg Monthly GB Download]] &lt;= 10, "Between 5 and 10 GB", "10 or more GB"))</f>
        <v>Between 5 and 10 GB</v>
      </c>
    </row>
    <row r="4858" spans="1:33" x14ac:dyDescent="0.3">
      <c r="A4858" t="s">
        <v>9829</v>
      </c>
      <c r="B4858" t="s">
        <v>21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17</v>
      </c>
      <c r="I4858" t="s">
        <v>18</v>
      </c>
      <c r="J4858">
        <v>0</v>
      </c>
      <c r="K4858">
        <v>0</v>
      </c>
      <c r="L4858">
        <v>1</v>
      </c>
      <c r="M4858" t="s">
        <v>21</v>
      </c>
      <c r="N4858">
        <v>0</v>
      </c>
      <c r="O4858" t="s">
        <v>38</v>
      </c>
      <c r="P4858" t="s">
        <v>9830</v>
      </c>
      <c r="Q4858" t="s">
        <v>22</v>
      </c>
      <c r="R4858">
        <v>32</v>
      </c>
      <c r="S4858" t="s">
        <v>17</v>
      </c>
      <c r="T4858" t="s">
        <v>17</v>
      </c>
      <c r="U4858" t="s">
        <v>17</v>
      </c>
      <c r="V4858" t="str">
        <f>IF(Table2[[#This Row],[Age]] &lt; 30, "Under 30", IF(Table2[[#This Row],[Age]] &lt; 65, "Other", "Senior"))</f>
        <v>Other</v>
      </c>
      <c r="W4858">
        <v>0</v>
      </c>
      <c r="X4858" t="s">
        <v>21</v>
      </c>
      <c r="Y4858" t="s">
        <v>94</v>
      </c>
      <c r="Z4858" t="s">
        <v>91</v>
      </c>
      <c r="AA4858">
        <v>39</v>
      </c>
      <c r="AB4858">
        <v>1276</v>
      </c>
      <c r="AC4858" t="s">
        <v>52</v>
      </c>
      <c r="AD4858" t="s">
        <v>92</v>
      </c>
      <c r="AE4858">
        <f t="shared" si="75"/>
        <v>1</v>
      </c>
      <c r="AF4858">
        <v>1</v>
      </c>
      <c r="AG4858" t="str">
        <f>IF(Table2[[#This Row],[Avg Monthly GB Download]] &lt; 5, "Less than 5 GB", IF(Table2[[#This Row],[Avg Monthly GB Download]] &lt;= 10, "Between 5 and 10 GB", "10 or more GB"))</f>
        <v>Less than 5 GB</v>
      </c>
    </row>
    <row r="4859" spans="1:33" x14ac:dyDescent="0.3">
      <c r="A4859" t="s">
        <v>9831</v>
      </c>
      <c r="B4859" t="s">
        <v>21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17</v>
      </c>
      <c r="I4859" t="s">
        <v>18</v>
      </c>
      <c r="J4859">
        <v>0</v>
      </c>
      <c r="K4859">
        <v>2</v>
      </c>
      <c r="L4859">
        <v>1</v>
      </c>
      <c r="M4859" t="s">
        <v>21</v>
      </c>
      <c r="N4859">
        <v>0</v>
      </c>
      <c r="O4859" t="s">
        <v>72</v>
      </c>
      <c r="P4859" t="s">
        <v>9832</v>
      </c>
      <c r="Q4859" t="s">
        <v>20</v>
      </c>
      <c r="R4859">
        <v>41</v>
      </c>
      <c r="S4859" t="s">
        <v>17</v>
      </c>
      <c r="T4859" t="s">
        <v>17</v>
      </c>
      <c r="U4859" t="s">
        <v>17</v>
      </c>
      <c r="V4859" t="str">
        <f>IF(Table2[[#This Row],[Age]] &lt; 30, "Under 30", IF(Table2[[#This Row],[Age]] &lt; 65, "Other", "Senior"))</f>
        <v>Other</v>
      </c>
      <c r="W4859">
        <v>0</v>
      </c>
      <c r="X4859" t="s">
        <v>21</v>
      </c>
      <c r="Y4859" t="s">
        <v>28</v>
      </c>
      <c r="Z4859" t="s">
        <v>34</v>
      </c>
      <c r="AA4859">
        <v>39</v>
      </c>
      <c r="AB4859">
        <v>2217</v>
      </c>
      <c r="AC4859" t="s">
        <v>52</v>
      </c>
      <c r="AD4859" t="s">
        <v>53</v>
      </c>
      <c r="AE4859">
        <f t="shared" si="75"/>
        <v>1</v>
      </c>
      <c r="AF4859">
        <v>1</v>
      </c>
      <c r="AG4859" t="str">
        <f>IF(Table2[[#This Row],[Avg Monthly GB Download]] &lt; 5, "Less than 5 GB", IF(Table2[[#This Row],[Avg Monthly GB Download]] &lt;= 10, "Between 5 and 10 GB", "10 or more GB"))</f>
        <v>Less than 5 GB</v>
      </c>
    </row>
    <row r="4860" spans="1:33" x14ac:dyDescent="0.3">
      <c r="A4860" t="s">
        <v>9833</v>
      </c>
      <c r="B4860" t="s">
        <v>21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17</v>
      </c>
      <c r="I4860" t="s">
        <v>84</v>
      </c>
      <c r="J4860">
        <v>0</v>
      </c>
      <c r="K4860">
        <v>2</v>
      </c>
      <c r="L4860">
        <v>6</v>
      </c>
      <c r="M4860" t="s">
        <v>21</v>
      </c>
      <c r="N4860">
        <v>0</v>
      </c>
      <c r="O4860" t="s">
        <v>65</v>
      </c>
      <c r="P4860" t="s">
        <v>9834</v>
      </c>
      <c r="Q4860" t="s">
        <v>20</v>
      </c>
      <c r="R4860">
        <v>75</v>
      </c>
      <c r="S4860" t="s">
        <v>17</v>
      </c>
      <c r="T4860" t="s">
        <v>21</v>
      </c>
      <c r="U4860" t="s">
        <v>17</v>
      </c>
      <c r="V4860" t="str">
        <f>IF(Table2[[#This Row],[Age]] &lt; 30, "Under 30", IF(Table2[[#This Row],[Age]] &lt; 65, "Other", "Senior"))</f>
        <v>Senior</v>
      </c>
      <c r="W4860">
        <v>0</v>
      </c>
      <c r="X4860" t="s">
        <v>17</v>
      </c>
      <c r="Y4860" t="s">
        <v>28</v>
      </c>
      <c r="Z4860" t="s">
        <v>34</v>
      </c>
      <c r="AA4860">
        <v>42</v>
      </c>
      <c r="AB4860">
        <v>237</v>
      </c>
      <c r="AC4860" t="s">
        <v>35</v>
      </c>
      <c r="AD4860" t="s">
        <v>105</v>
      </c>
      <c r="AE4860">
        <f t="shared" si="75"/>
        <v>1</v>
      </c>
      <c r="AF4860">
        <v>1</v>
      </c>
      <c r="AG4860" t="str">
        <f>IF(Table2[[#This Row],[Avg Monthly GB Download]] &lt; 5, "Less than 5 GB", IF(Table2[[#This Row],[Avg Monthly GB Download]] &lt;= 10, "Between 5 and 10 GB", "10 or more GB"))</f>
        <v>Between 5 and 10 GB</v>
      </c>
    </row>
    <row r="4861" spans="1:33" x14ac:dyDescent="0.3">
      <c r="A4861" t="s">
        <v>9835</v>
      </c>
      <c r="B4861" t="s">
        <v>21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17</v>
      </c>
      <c r="I4861" t="s">
        <v>18</v>
      </c>
      <c r="J4861">
        <v>0</v>
      </c>
      <c r="K4861">
        <v>0</v>
      </c>
      <c r="L4861">
        <v>3</v>
      </c>
      <c r="M4861" t="s">
        <v>21</v>
      </c>
      <c r="N4861">
        <v>0</v>
      </c>
      <c r="O4861" t="s">
        <v>66</v>
      </c>
      <c r="P4861" t="s">
        <v>9836</v>
      </c>
      <c r="Q4861" t="s">
        <v>20</v>
      </c>
      <c r="R4861">
        <v>38</v>
      </c>
      <c r="S4861" t="s">
        <v>17</v>
      </c>
      <c r="T4861" t="s">
        <v>17</v>
      </c>
      <c r="U4861" t="s">
        <v>17</v>
      </c>
      <c r="V4861" t="str">
        <f>IF(Table2[[#This Row],[Age]] &lt; 30, "Under 30", IF(Table2[[#This Row],[Age]] &lt; 65, "Other", "Senior"))</f>
        <v>Other</v>
      </c>
      <c r="W4861">
        <v>0</v>
      </c>
      <c r="X4861" t="s">
        <v>17</v>
      </c>
      <c r="Y4861" t="s">
        <v>28</v>
      </c>
      <c r="Z4861" t="s">
        <v>34</v>
      </c>
      <c r="AA4861">
        <v>49</v>
      </c>
      <c r="AB4861">
        <v>384</v>
      </c>
      <c r="AC4861" t="s">
        <v>35</v>
      </c>
      <c r="AD4861" t="s">
        <v>36</v>
      </c>
      <c r="AE4861">
        <f t="shared" si="75"/>
        <v>1</v>
      </c>
      <c r="AF4861">
        <v>1</v>
      </c>
      <c r="AG4861" t="str">
        <f>IF(Table2[[#This Row],[Avg Monthly GB Download]] &lt; 5, "Less than 5 GB", IF(Table2[[#This Row],[Avg Monthly GB Download]] &lt;= 10, "Between 5 and 10 GB", "10 or more GB"))</f>
        <v>Less than 5 GB</v>
      </c>
    </row>
    <row r="4862" spans="1:33" x14ac:dyDescent="0.3">
      <c r="A4862" t="s">
        <v>9837</v>
      </c>
      <c r="B4862" t="s">
        <v>21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17</v>
      </c>
      <c r="I4862" t="s">
        <v>18</v>
      </c>
      <c r="J4862">
        <v>0</v>
      </c>
      <c r="K4862">
        <v>0</v>
      </c>
      <c r="L4862">
        <v>8</v>
      </c>
      <c r="M4862" t="s">
        <v>21</v>
      </c>
      <c r="N4862">
        <v>0</v>
      </c>
      <c r="O4862" t="s">
        <v>77</v>
      </c>
      <c r="P4862" t="s">
        <v>9838</v>
      </c>
      <c r="Q4862" t="s">
        <v>22</v>
      </c>
      <c r="R4862">
        <v>39</v>
      </c>
      <c r="S4862" t="s">
        <v>17</v>
      </c>
      <c r="T4862" t="s">
        <v>17</v>
      </c>
      <c r="U4862" t="s">
        <v>17</v>
      </c>
      <c r="V4862" t="str">
        <f>IF(Table2[[#This Row],[Age]] &lt; 30, "Under 30", IF(Table2[[#This Row],[Age]] &lt; 65, "Other", "Senior"))</f>
        <v>Other</v>
      </c>
      <c r="W4862">
        <v>0</v>
      </c>
      <c r="X4862" t="s">
        <v>17</v>
      </c>
      <c r="Y4862" t="s">
        <v>28</v>
      </c>
      <c r="Z4862" t="s">
        <v>34</v>
      </c>
      <c r="AA4862">
        <v>38</v>
      </c>
      <c r="AB4862">
        <v>475</v>
      </c>
      <c r="AC4862" t="s">
        <v>35</v>
      </c>
      <c r="AD4862" t="s">
        <v>36</v>
      </c>
      <c r="AE4862">
        <f t="shared" si="75"/>
        <v>1</v>
      </c>
      <c r="AF4862">
        <v>1</v>
      </c>
      <c r="AG4862" t="str">
        <f>IF(Table2[[#This Row],[Avg Monthly GB Download]] &lt; 5, "Less than 5 GB", IF(Table2[[#This Row],[Avg Monthly GB Download]] &lt;= 10, "Between 5 and 10 GB", "10 or more GB"))</f>
        <v>Between 5 and 10 GB</v>
      </c>
    </row>
    <row r="4863" spans="1:33" x14ac:dyDescent="0.3">
      <c r="A4863" t="s">
        <v>9839</v>
      </c>
      <c r="B4863" t="s">
        <v>21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17</v>
      </c>
      <c r="I4863" t="s">
        <v>84</v>
      </c>
      <c r="J4863">
        <v>0</v>
      </c>
      <c r="K4863">
        <v>5</v>
      </c>
      <c r="L4863">
        <v>1</v>
      </c>
      <c r="M4863" t="s">
        <v>17</v>
      </c>
      <c r="N4863">
        <v>24</v>
      </c>
      <c r="O4863" t="s">
        <v>57</v>
      </c>
      <c r="P4863" t="s">
        <v>9840</v>
      </c>
      <c r="Q4863" t="s">
        <v>22</v>
      </c>
      <c r="R4863">
        <v>61</v>
      </c>
      <c r="S4863" t="s">
        <v>17</v>
      </c>
      <c r="T4863" t="s">
        <v>17</v>
      </c>
      <c r="U4863" t="s">
        <v>17</v>
      </c>
      <c r="V4863" t="str">
        <f>IF(Table2[[#This Row],[Age]] &lt; 30, "Under 30", IF(Table2[[#This Row],[Age]] &lt; 65, "Other", "Senior"))</f>
        <v>Other</v>
      </c>
      <c r="W4863">
        <v>0</v>
      </c>
      <c r="X4863" t="s">
        <v>17</v>
      </c>
      <c r="Y4863" t="s">
        <v>94</v>
      </c>
      <c r="Z4863" t="s">
        <v>34</v>
      </c>
      <c r="AA4863">
        <v>20</v>
      </c>
      <c r="AB4863">
        <v>1002</v>
      </c>
      <c r="AC4863" t="s">
        <v>35</v>
      </c>
      <c r="AD4863" t="s">
        <v>36</v>
      </c>
      <c r="AE4863">
        <f t="shared" si="75"/>
        <v>1</v>
      </c>
      <c r="AF4863">
        <v>1</v>
      </c>
      <c r="AG4863" t="str">
        <f>IF(Table2[[#This Row],[Avg Monthly GB Download]] &lt; 5, "Less than 5 GB", IF(Table2[[#This Row],[Avg Monthly GB Download]] &lt;= 10, "Between 5 and 10 GB", "10 or more GB"))</f>
        <v>Less than 5 GB</v>
      </c>
    </row>
    <row r="4864" spans="1:33" x14ac:dyDescent="0.3">
      <c r="A4864" t="s">
        <v>9841</v>
      </c>
      <c r="B4864" t="s">
        <v>21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17</v>
      </c>
      <c r="I4864" t="s">
        <v>18</v>
      </c>
      <c r="J4864">
        <v>0</v>
      </c>
      <c r="K4864">
        <v>4</v>
      </c>
      <c r="L4864">
        <v>10</v>
      </c>
      <c r="M4864" t="s">
        <v>21</v>
      </c>
      <c r="N4864">
        <v>0</v>
      </c>
      <c r="O4864" t="s">
        <v>90</v>
      </c>
      <c r="P4864" t="s">
        <v>9842</v>
      </c>
      <c r="Q4864" t="s">
        <v>20</v>
      </c>
      <c r="R4864">
        <v>67</v>
      </c>
      <c r="S4864" t="s">
        <v>17</v>
      </c>
      <c r="T4864" t="s">
        <v>21</v>
      </c>
      <c r="U4864" t="s">
        <v>17</v>
      </c>
      <c r="V4864" t="str">
        <f>IF(Table2[[#This Row],[Age]] &lt; 30, "Under 30", IF(Table2[[#This Row],[Age]] &lt; 65, "Other", "Senior"))</f>
        <v>Senior</v>
      </c>
      <c r="W4864">
        <v>0</v>
      </c>
      <c r="X4864" t="s">
        <v>17</v>
      </c>
      <c r="Y4864" t="s">
        <v>28</v>
      </c>
      <c r="Z4864" t="s">
        <v>34</v>
      </c>
      <c r="AA4864">
        <v>21</v>
      </c>
      <c r="AB4864">
        <v>21</v>
      </c>
      <c r="AC4864" t="s">
        <v>52</v>
      </c>
      <c r="AD4864" t="s">
        <v>92</v>
      </c>
      <c r="AE4864">
        <f t="shared" si="75"/>
        <v>1</v>
      </c>
      <c r="AF4864">
        <v>1</v>
      </c>
      <c r="AG4864" t="str">
        <f>IF(Table2[[#This Row],[Avg Monthly GB Download]] &lt; 5, "Less than 5 GB", IF(Table2[[#This Row],[Avg Monthly GB Download]] &lt;= 10, "Between 5 and 10 GB", "10 or more GB"))</f>
        <v>Between 5 and 10 GB</v>
      </c>
    </row>
    <row r="4865" spans="1:33" x14ac:dyDescent="0.3">
      <c r="A4865" t="s">
        <v>9843</v>
      </c>
      <c r="B4865" t="s">
        <v>21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17</v>
      </c>
      <c r="I4865" t="s">
        <v>18</v>
      </c>
      <c r="J4865">
        <v>0</v>
      </c>
      <c r="K4865">
        <v>2</v>
      </c>
      <c r="L4865">
        <v>3</v>
      </c>
      <c r="M4865" t="s">
        <v>21</v>
      </c>
      <c r="N4865">
        <v>0</v>
      </c>
      <c r="O4865" t="s">
        <v>58</v>
      </c>
      <c r="P4865" t="s">
        <v>9844</v>
      </c>
      <c r="Q4865" t="s">
        <v>22</v>
      </c>
      <c r="R4865">
        <v>83</v>
      </c>
      <c r="S4865" t="s">
        <v>17</v>
      </c>
      <c r="T4865" t="s">
        <v>21</v>
      </c>
      <c r="U4865" t="s">
        <v>17</v>
      </c>
      <c r="V4865" t="str">
        <f>IF(Table2[[#This Row],[Age]] &lt; 30, "Under 30", IF(Table2[[#This Row],[Age]] &lt; 65, "Other", "Senior"))</f>
        <v>Senior</v>
      </c>
      <c r="W4865">
        <v>0</v>
      </c>
      <c r="X4865" t="s">
        <v>17</v>
      </c>
      <c r="Y4865" t="s">
        <v>28</v>
      </c>
      <c r="Z4865" t="s">
        <v>34</v>
      </c>
      <c r="AA4865">
        <v>33</v>
      </c>
      <c r="AB4865">
        <v>485</v>
      </c>
      <c r="AC4865" t="s">
        <v>52</v>
      </c>
      <c r="AD4865" t="s">
        <v>98</v>
      </c>
      <c r="AE4865">
        <f t="shared" si="75"/>
        <v>1</v>
      </c>
      <c r="AF4865">
        <v>1</v>
      </c>
      <c r="AG4865" t="str">
        <f>IF(Table2[[#This Row],[Avg Monthly GB Download]] &lt; 5, "Less than 5 GB", IF(Table2[[#This Row],[Avg Monthly GB Download]] &lt;= 10, "Between 5 and 10 GB", "10 or more GB"))</f>
        <v>Less than 5 GB</v>
      </c>
    </row>
    <row r="4866" spans="1:33" x14ac:dyDescent="0.3">
      <c r="A4866" t="s">
        <v>9845</v>
      </c>
      <c r="B4866" t="s">
        <v>21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17</v>
      </c>
      <c r="I4866" t="s">
        <v>18</v>
      </c>
      <c r="J4866">
        <v>0</v>
      </c>
      <c r="K4866">
        <v>5</v>
      </c>
      <c r="L4866">
        <v>3</v>
      </c>
      <c r="M4866" t="s">
        <v>21</v>
      </c>
      <c r="N4866">
        <v>0</v>
      </c>
      <c r="O4866" t="s">
        <v>40</v>
      </c>
      <c r="P4866" t="s">
        <v>9846</v>
      </c>
      <c r="Q4866" t="s">
        <v>22</v>
      </c>
      <c r="R4866">
        <v>75</v>
      </c>
      <c r="S4866" t="s">
        <v>17</v>
      </c>
      <c r="T4866" t="s">
        <v>21</v>
      </c>
      <c r="U4866" t="s">
        <v>17</v>
      </c>
      <c r="V4866" t="str">
        <f>IF(Table2[[#This Row],[Age]] &lt; 30, "Under 30", IF(Table2[[#This Row],[Age]] &lt; 65, "Other", "Senior"))</f>
        <v>Senior</v>
      </c>
      <c r="W4866">
        <v>0</v>
      </c>
      <c r="X4866" t="s">
        <v>17</v>
      </c>
      <c r="Y4866" t="s">
        <v>28</v>
      </c>
      <c r="Z4866" t="s">
        <v>34</v>
      </c>
      <c r="AA4866">
        <v>45</v>
      </c>
      <c r="AB4866">
        <v>732</v>
      </c>
      <c r="AC4866" t="s">
        <v>52</v>
      </c>
      <c r="AD4866" t="s">
        <v>96</v>
      </c>
      <c r="AE4866">
        <f t="shared" ref="AE4866:AE4929" si="76">IF(B4866 = "yes", 1, IF(B4866 = "No", 0))</f>
        <v>1</v>
      </c>
      <c r="AF4866">
        <v>1</v>
      </c>
      <c r="AG4866" t="str">
        <f>IF(Table2[[#This Row],[Avg Monthly GB Download]] &lt; 5, "Less than 5 GB", IF(Table2[[#This Row],[Avg Monthly GB Download]] &lt;= 10, "Between 5 and 10 GB", "10 or more GB"))</f>
        <v>Less than 5 GB</v>
      </c>
    </row>
    <row r="4867" spans="1:33" x14ac:dyDescent="0.3">
      <c r="A4867" t="s">
        <v>9847</v>
      </c>
      <c r="B4867" t="s">
        <v>21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17</v>
      </c>
      <c r="I4867" t="s">
        <v>18</v>
      </c>
      <c r="J4867">
        <v>0</v>
      </c>
      <c r="K4867">
        <v>2</v>
      </c>
      <c r="L4867">
        <v>4</v>
      </c>
      <c r="M4867" t="s">
        <v>21</v>
      </c>
      <c r="N4867">
        <v>0</v>
      </c>
      <c r="O4867" t="s">
        <v>65</v>
      </c>
      <c r="P4867" t="s">
        <v>9848</v>
      </c>
      <c r="Q4867" t="s">
        <v>22</v>
      </c>
      <c r="R4867">
        <v>72</v>
      </c>
      <c r="S4867" t="s">
        <v>17</v>
      </c>
      <c r="T4867" t="s">
        <v>21</v>
      </c>
      <c r="U4867" t="s">
        <v>17</v>
      </c>
      <c r="V4867" t="str">
        <f>IF(Table2[[#This Row],[Age]] &lt; 30, "Under 30", IF(Table2[[#This Row],[Age]] &lt; 65, "Other", "Senior"))</f>
        <v>Senior</v>
      </c>
      <c r="W4867">
        <v>0</v>
      </c>
      <c r="X4867" t="s">
        <v>17</v>
      </c>
      <c r="Y4867" t="s">
        <v>94</v>
      </c>
      <c r="Z4867" t="s">
        <v>29</v>
      </c>
      <c r="AA4867">
        <v>50</v>
      </c>
      <c r="AB4867">
        <v>2234</v>
      </c>
      <c r="AC4867" t="s">
        <v>52</v>
      </c>
      <c r="AD4867" t="s">
        <v>53</v>
      </c>
      <c r="AE4867">
        <f t="shared" si="76"/>
        <v>1</v>
      </c>
      <c r="AF4867">
        <v>1</v>
      </c>
      <c r="AG4867" t="str">
        <f>IF(Table2[[#This Row],[Avg Monthly GB Download]] &lt; 5, "Less than 5 GB", IF(Table2[[#This Row],[Avg Monthly GB Download]] &lt;= 10, "Between 5 and 10 GB", "10 or more GB"))</f>
        <v>Less than 5 GB</v>
      </c>
    </row>
    <row r="4868" spans="1:33" x14ac:dyDescent="0.3">
      <c r="A4868" t="s">
        <v>9849</v>
      </c>
      <c r="B4868" t="s">
        <v>21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17</v>
      </c>
      <c r="I4868" t="s">
        <v>18</v>
      </c>
      <c r="J4868">
        <v>0</v>
      </c>
      <c r="K4868">
        <v>3</v>
      </c>
      <c r="L4868">
        <v>3</v>
      </c>
      <c r="M4868" t="s">
        <v>21</v>
      </c>
      <c r="N4868">
        <v>0</v>
      </c>
      <c r="O4868" t="s">
        <v>24</v>
      </c>
      <c r="P4868" t="s">
        <v>9850</v>
      </c>
      <c r="Q4868" t="s">
        <v>22</v>
      </c>
      <c r="R4868">
        <v>42</v>
      </c>
      <c r="S4868" t="s">
        <v>17</v>
      </c>
      <c r="T4868" t="s">
        <v>17</v>
      </c>
      <c r="U4868" t="s">
        <v>17</v>
      </c>
      <c r="V4868" t="str">
        <f>IF(Table2[[#This Row],[Age]] &lt; 30, "Under 30", IF(Table2[[#This Row],[Age]] &lt; 65, "Other", "Senior"))</f>
        <v>Other</v>
      </c>
      <c r="W4868">
        <v>0</v>
      </c>
      <c r="X4868" t="s">
        <v>17</v>
      </c>
      <c r="Y4868" t="s">
        <v>28</v>
      </c>
      <c r="Z4868" t="s">
        <v>29</v>
      </c>
      <c r="AA4868">
        <v>18</v>
      </c>
      <c r="AB4868">
        <v>68</v>
      </c>
      <c r="AC4868" t="s">
        <v>52</v>
      </c>
      <c r="AD4868" t="s">
        <v>92</v>
      </c>
      <c r="AE4868">
        <f t="shared" si="76"/>
        <v>1</v>
      </c>
      <c r="AF4868">
        <v>1</v>
      </c>
      <c r="AG4868" t="str">
        <f>IF(Table2[[#This Row],[Avg Monthly GB Download]] &lt; 5, "Less than 5 GB", IF(Table2[[#This Row],[Avg Monthly GB Download]] &lt;= 10, "Between 5 and 10 GB", "10 or more GB"))</f>
        <v>Less than 5 GB</v>
      </c>
    </row>
    <row r="4869" spans="1:33" x14ac:dyDescent="0.3">
      <c r="A4869" t="s">
        <v>9851</v>
      </c>
      <c r="B4869" t="s">
        <v>21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17</v>
      </c>
      <c r="I4869" t="s">
        <v>18</v>
      </c>
      <c r="J4869">
        <v>0</v>
      </c>
      <c r="K4869">
        <v>4</v>
      </c>
      <c r="L4869">
        <v>1</v>
      </c>
      <c r="M4869" t="s">
        <v>17</v>
      </c>
      <c r="N4869">
        <v>41</v>
      </c>
      <c r="O4869" t="s">
        <v>75</v>
      </c>
      <c r="P4869" t="s">
        <v>9852</v>
      </c>
      <c r="Q4869" t="s">
        <v>22</v>
      </c>
      <c r="R4869">
        <v>50</v>
      </c>
      <c r="S4869" t="s">
        <v>17</v>
      </c>
      <c r="T4869" t="s">
        <v>17</v>
      </c>
      <c r="U4869" t="s">
        <v>17</v>
      </c>
      <c r="V4869" t="str">
        <f>IF(Table2[[#This Row],[Age]] &lt; 30, "Under 30", IF(Table2[[#This Row],[Age]] &lt; 65, "Other", "Senior"))</f>
        <v>Other</v>
      </c>
      <c r="W4869">
        <v>0</v>
      </c>
      <c r="X4869" t="s">
        <v>17</v>
      </c>
      <c r="Y4869" t="s">
        <v>28</v>
      </c>
      <c r="Z4869" t="s">
        <v>34</v>
      </c>
      <c r="AA4869">
        <v>43</v>
      </c>
      <c r="AB4869">
        <v>1306</v>
      </c>
      <c r="AC4869" t="s">
        <v>52</v>
      </c>
      <c r="AD4869" t="s">
        <v>98</v>
      </c>
      <c r="AE4869">
        <f t="shared" si="76"/>
        <v>1</v>
      </c>
      <c r="AF4869">
        <v>1</v>
      </c>
      <c r="AG4869" t="str">
        <f>IF(Table2[[#This Row],[Avg Monthly GB Download]] &lt; 5, "Less than 5 GB", IF(Table2[[#This Row],[Avg Monthly GB Download]] &lt;= 10, "Between 5 and 10 GB", "10 or more GB"))</f>
        <v>Less than 5 GB</v>
      </c>
    </row>
    <row r="4870" spans="1:33" x14ac:dyDescent="0.3">
      <c r="A4870" t="s">
        <v>9853</v>
      </c>
      <c r="B4870" t="s">
        <v>21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17</v>
      </c>
      <c r="I4870" t="s">
        <v>18</v>
      </c>
      <c r="J4870">
        <v>0</v>
      </c>
      <c r="K4870">
        <v>1</v>
      </c>
      <c r="L4870">
        <v>2</v>
      </c>
      <c r="M4870" t="s">
        <v>21</v>
      </c>
      <c r="N4870">
        <v>0</v>
      </c>
      <c r="O4870" t="s">
        <v>71</v>
      </c>
      <c r="P4870" t="s">
        <v>9854</v>
      </c>
      <c r="Q4870" t="s">
        <v>20</v>
      </c>
      <c r="R4870">
        <v>37</v>
      </c>
      <c r="S4870" t="s">
        <v>17</v>
      </c>
      <c r="T4870" t="s">
        <v>17</v>
      </c>
      <c r="U4870" t="s">
        <v>17</v>
      </c>
      <c r="V4870" t="str">
        <f>IF(Table2[[#This Row],[Age]] &lt; 30, "Under 30", IF(Table2[[#This Row],[Age]] &lt; 65, "Other", "Senior"))</f>
        <v>Other</v>
      </c>
      <c r="W4870">
        <v>0</v>
      </c>
      <c r="X4870" t="s">
        <v>17</v>
      </c>
      <c r="Y4870" t="s">
        <v>28</v>
      </c>
      <c r="Z4870" t="s">
        <v>91</v>
      </c>
      <c r="AA4870">
        <v>29</v>
      </c>
      <c r="AB4870">
        <v>29</v>
      </c>
      <c r="AC4870" t="s">
        <v>52</v>
      </c>
      <c r="AD4870" t="s">
        <v>98</v>
      </c>
      <c r="AE4870">
        <f t="shared" si="76"/>
        <v>1</v>
      </c>
      <c r="AF4870">
        <v>1</v>
      </c>
      <c r="AG4870" t="str">
        <f>IF(Table2[[#This Row],[Avg Monthly GB Download]] &lt; 5, "Less than 5 GB", IF(Table2[[#This Row],[Avg Monthly GB Download]] &lt;= 10, "Between 5 and 10 GB", "10 or more GB"))</f>
        <v>Less than 5 GB</v>
      </c>
    </row>
    <row r="4871" spans="1:33" x14ac:dyDescent="0.3">
      <c r="A4871" t="s">
        <v>9855</v>
      </c>
      <c r="B4871" t="s">
        <v>21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17</v>
      </c>
      <c r="I4871" t="s">
        <v>84</v>
      </c>
      <c r="J4871">
        <v>0</v>
      </c>
      <c r="K4871">
        <v>4</v>
      </c>
      <c r="L4871">
        <v>2</v>
      </c>
      <c r="M4871" t="s">
        <v>21</v>
      </c>
      <c r="N4871">
        <v>0</v>
      </c>
      <c r="O4871" t="s">
        <v>70</v>
      </c>
      <c r="P4871" t="s">
        <v>9856</v>
      </c>
      <c r="Q4871" t="s">
        <v>22</v>
      </c>
      <c r="R4871">
        <v>42</v>
      </c>
      <c r="S4871" t="s">
        <v>17</v>
      </c>
      <c r="T4871" t="s">
        <v>17</v>
      </c>
      <c r="U4871" t="s">
        <v>17</v>
      </c>
      <c r="V4871" t="str">
        <f>IF(Table2[[#This Row],[Age]] &lt; 30, "Under 30", IF(Table2[[#This Row],[Age]] &lt; 65, "Other", "Senior"))</f>
        <v>Other</v>
      </c>
      <c r="W4871">
        <v>0</v>
      </c>
      <c r="X4871" t="s">
        <v>17</v>
      </c>
      <c r="Y4871" t="s">
        <v>28</v>
      </c>
      <c r="Z4871" t="s">
        <v>29</v>
      </c>
      <c r="AA4871">
        <v>21</v>
      </c>
      <c r="AB4871">
        <v>180</v>
      </c>
      <c r="AC4871" t="s">
        <v>52</v>
      </c>
      <c r="AD4871" t="s">
        <v>98</v>
      </c>
      <c r="AE4871">
        <f t="shared" si="76"/>
        <v>1</v>
      </c>
      <c r="AF4871">
        <v>1</v>
      </c>
      <c r="AG4871" t="str">
        <f>IF(Table2[[#This Row],[Avg Monthly GB Download]] &lt; 5, "Less than 5 GB", IF(Table2[[#This Row],[Avg Monthly GB Download]] &lt;= 10, "Between 5 and 10 GB", "10 or more GB"))</f>
        <v>Less than 5 GB</v>
      </c>
    </row>
    <row r="4872" spans="1:33" x14ac:dyDescent="0.3">
      <c r="A4872" t="s">
        <v>9857</v>
      </c>
      <c r="B4872" t="s">
        <v>21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17</v>
      </c>
      <c r="I4872" t="s">
        <v>18</v>
      </c>
      <c r="J4872">
        <v>0</v>
      </c>
      <c r="K4872">
        <v>4</v>
      </c>
      <c r="L4872">
        <v>6</v>
      </c>
      <c r="M4872" t="s">
        <v>21</v>
      </c>
      <c r="N4872">
        <v>0</v>
      </c>
      <c r="O4872" t="s">
        <v>41</v>
      </c>
      <c r="P4872" t="s">
        <v>9858</v>
      </c>
      <c r="Q4872" t="s">
        <v>20</v>
      </c>
      <c r="R4872">
        <v>57</v>
      </c>
      <c r="S4872" t="s">
        <v>17</v>
      </c>
      <c r="T4872" t="s">
        <v>17</v>
      </c>
      <c r="U4872" t="s">
        <v>17</v>
      </c>
      <c r="V4872" t="str">
        <f>IF(Table2[[#This Row],[Age]] &lt; 30, "Under 30", IF(Table2[[#This Row],[Age]] &lt; 65, "Other", "Senior"))</f>
        <v>Other</v>
      </c>
      <c r="W4872">
        <v>0</v>
      </c>
      <c r="X4872" t="s">
        <v>17</v>
      </c>
      <c r="Y4872" t="s">
        <v>28</v>
      </c>
      <c r="Z4872" t="s">
        <v>34</v>
      </c>
      <c r="AA4872">
        <v>47</v>
      </c>
      <c r="AB4872">
        <v>47</v>
      </c>
      <c r="AC4872" t="s">
        <v>52</v>
      </c>
      <c r="AD4872" t="s">
        <v>96</v>
      </c>
      <c r="AE4872">
        <f t="shared" si="76"/>
        <v>1</v>
      </c>
      <c r="AF4872">
        <v>1</v>
      </c>
      <c r="AG4872" t="str">
        <f>IF(Table2[[#This Row],[Avg Monthly GB Download]] &lt; 5, "Less than 5 GB", IF(Table2[[#This Row],[Avg Monthly GB Download]] &lt;= 10, "Between 5 and 10 GB", "10 or more GB"))</f>
        <v>Between 5 and 10 GB</v>
      </c>
    </row>
    <row r="4873" spans="1:33" x14ac:dyDescent="0.3">
      <c r="A4873" t="s">
        <v>9859</v>
      </c>
      <c r="B4873" t="s">
        <v>21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17</v>
      </c>
      <c r="I4873" t="s">
        <v>18</v>
      </c>
      <c r="J4873">
        <v>0</v>
      </c>
      <c r="K4873">
        <v>4</v>
      </c>
      <c r="L4873">
        <v>7</v>
      </c>
      <c r="M4873" t="s">
        <v>21</v>
      </c>
      <c r="N4873">
        <v>0</v>
      </c>
      <c r="O4873" t="s">
        <v>32</v>
      </c>
      <c r="P4873" t="s">
        <v>9860</v>
      </c>
      <c r="Q4873" t="s">
        <v>20</v>
      </c>
      <c r="R4873">
        <v>42</v>
      </c>
      <c r="S4873" t="s">
        <v>17</v>
      </c>
      <c r="T4873" t="s">
        <v>17</v>
      </c>
      <c r="U4873" t="s">
        <v>17</v>
      </c>
      <c r="V4873" t="str">
        <f>IF(Table2[[#This Row],[Age]] &lt; 30, "Under 30", IF(Table2[[#This Row],[Age]] &lt; 65, "Other", "Senior"))</f>
        <v>Other</v>
      </c>
      <c r="W4873">
        <v>0</v>
      </c>
      <c r="X4873" t="s">
        <v>21</v>
      </c>
      <c r="Y4873" t="s">
        <v>49</v>
      </c>
      <c r="Z4873" t="s">
        <v>34</v>
      </c>
      <c r="AA4873">
        <v>47</v>
      </c>
      <c r="AB4873">
        <v>2805</v>
      </c>
      <c r="AC4873" t="s">
        <v>52</v>
      </c>
      <c r="AD4873" t="s">
        <v>96</v>
      </c>
      <c r="AE4873">
        <f t="shared" si="76"/>
        <v>1</v>
      </c>
      <c r="AF4873">
        <v>1</v>
      </c>
      <c r="AG4873" t="str">
        <f>IF(Table2[[#This Row],[Avg Monthly GB Download]] &lt; 5, "Less than 5 GB", IF(Table2[[#This Row],[Avg Monthly GB Download]] &lt;= 10, "Between 5 and 10 GB", "10 or more GB"))</f>
        <v>Between 5 and 10 GB</v>
      </c>
    </row>
    <row r="4874" spans="1:33" x14ac:dyDescent="0.3">
      <c r="A4874" t="s">
        <v>9861</v>
      </c>
      <c r="B4874" t="s">
        <v>21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17</v>
      </c>
      <c r="I4874" t="s">
        <v>18</v>
      </c>
      <c r="J4874">
        <v>0</v>
      </c>
      <c r="K4874">
        <v>0</v>
      </c>
      <c r="L4874">
        <v>7</v>
      </c>
      <c r="M4874" t="s">
        <v>17</v>
      </c>
      <c r="N4874">
        <v>14</v>
      </c>
      <c r="O4874" t="s">
        <v>27</v>
      </c>
      <c r="P4874" t="s">
        <v>9862</v>
      </c>
      <c r="Q4874" t="s">
        <v>22</v>
      </c>
      <c r="R4874">
        <v>46</v>
      </c>
      <c r="S4874" t="s">
        <v>17</v>
      </c>
      <c r="T4874" t="s">
        <v>17</v>
      </c>
      <c r="U4874" t="s">
        <v>17</v>
      </c>
      <c r="V4874" t="str">
        <f>IF(Table2[[#This Row],[Age]] &lt; 30, "Under 30", IF(Table2[[#This Row],[Age]] &lt; 65, "Other", "Senior"))</f>
        <v>Other</v>
      </c>
      <c r="W4874">
        <v>0</v>
      </c>
      <c r="X4874" t="s">
        <v>21</v>
      </c>
      <c r="Y4874" t="s">
        <v>28</v>
      </c>
      <c r="Z4874" t="s">
        <v>34</v>
      </c>
      <c r="AA4874">
        <v>70</v>
      </c>
      <c r="AB4874">
        <v>4119</v>
      </c>
      <c r="AC4874" t="s">
        <v>52</v>
      </c>
      <c r="AD4874" t="s">
        <v>53</v>
      </c>
      <c r="AE4874">
        <f t="shared" si="76"/>
        <v>1</v>
      </c>
      <c r="AF4874">
        <v>1</v>
      </c>
      <c r="AG4874" t="str">
        <f>IF(Table2[[#This Row],[Avg Monthly GB Download]] &lt; 5, "Less than 5 GB", IF(Table2[[#This Row],[Avg Monthly GB Download]] &lt;= 10, "Between 5 and 10 GB", "10 or more GB"))</f>
        <v>Between 5 and 10 GB</v>
      </c>
    </row>
    <row r="4875" spans="1:33" x14ac:dyDescent="0.3">
      <c r="A4875" t="s">
        <v>9863</v>
      </c>
      <c r="B4875" t="s">
        <v>21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17</v>
      </c>
      <c r="I4875" t="s">
        <v>18</v>
      </c>
      <c r="J4875">
        <v>0</v>
      </c>
      <c r="K4875">
        <v>4</v>
      </c>
      <c r="L4875">
        <v>3</v>
      </c>
      <c r="M4875" t="s">
        <v>21</v>
      </c>
      <c r="N4875">
        <v>0</v>
      </c>
      <c r="O4875" t="s">
        <v>27</v>
      </c>
      <c r="P4875" t="s">
        <v>9864</v>
      </c>
      <c r="Q4875" t="s">
        <v>20</v>
      </c>
      <c r="R4875">
        <v>60</v>
      </c>
      <c r="S4875" t="s">
        <v>17</v>
      </c>
      <c r="T4875" t="s">
        <v>17</v>
      </c>
      <c r="U4875" t="s">
        <v>17</v>
      </c>
      <c r="V4875" t="str">
        <f>IF(Table2[[#This Row],[Age]] &lt; 30, "Under 30", IF(Table2[[#This Row],[Age]] &lt; 65, "Other", "Senior"))</f>
        <v>Other</v>
      </c>
      <c r="W4875">
        <v>0</v>
      </c>
      <c r="X4875" t="s">
        <v>17</v>
      </c>
      <c r="Y4875" t="s">
        <v>28</v>
      </c>
      <c r="Z4875" t="s">
        <v>34</v>
      </c>
      <c r="AA4875">
        <v>31</v>
      </c>
      <c r="AB4875">
        <v>84</v>
      </c>
      <c r="AC4875" t="s">
        <v>52</v>
      </c>
      <c r="AD4875" t="s">
        <v>53</v>
      </c>
      <c r="AE4875">
        <f t="shared" si="76"/>
        <v>1</v>
      </c>
      <c r="AF4875">
        <v>1</v>
      </c>
      <c r="AG4875" t="str">
        <f>IF(Table2[[#This Row],[Avg Monthly GB Download]] &lt; 5, "Less than 5 GB", IF(Table2[[#This Row],[Avg Monthly GB Download]] &lt;= 10, "Between 5 and 10 GB", "10 or more GB"))</f>
        <v>Less than 5 GB</v>
      </c>
    </row>
    <row r="4876" spans="1:33" x14ac:dyDescent="0.3">
      <c r="A4876" t="s">
        <v>9865</v>
      </c>
      <c r="B4876" t="s">
        <v>21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17</v>
      </c>
      <c r="I4876" t="s">
        <v>18</v>
      </c>
      <c r="J4876">
        <v>0</v>
      </c>
      <c r="K4876">
        <v>2</v>
      </c>
      <c r="L4876">
        <v>2</v>
      </c>
      <c r="M4876" t="s">
        <v>21</v>
      </c>
      <c r="N4876">
        <v>0</v>
      </c>
      <c r="O4876" t="s">
        <v>24</v>
      </c>
      <c r="P4876" t="s">
        <v>9866</v>
      </c>
      <c r="Q4876" t="s">
        <v>20</v>
      </c>
      <c r="R4876">
        <v>39</v>
      </c>
      <c r="S4876" t="s">
        <v>17</v>
      </c>
      <c r="T4876" t="s">
        <v>17</v>
      </c>
      <c r="U4876" t="s">
        <v>17</v>
      </c>
      <c r="V4876" t="str">
        <f>IF(Table2[[#This Row],[Age]] &lt; 30, "Under 30", IF(Table2[[#This Row],[Age]] &lt; 65, "Other", "Senior"))</f>
        <v>Other</v>
      </c>
      <c r="W4876">
        <v>0</v>
      </c>
      <c r="X4876" t="s">
        <v>17</v>
      </c>
      <c r="Y4876" t="s">
        <v>28</v>
      </c>
      <c r="Z4876" t="s">
        <v>34</v>
      </c>
      <c r="AA4876">
        <v>49</v>
      </c>
      <c r="AB4876">
        <v>157</v>
      </c>
      <c r="AC4876" t="s">
        <v>44</v>
      </c>
      <c r="AD4876" t="s">
        <v>88</v>
      </c>
      <c r="AE4876">
        <f t="shared" si="76"/>
        <v>1</v>
      </c>
      <c r="AF4876">
        <v>1</v>
      </c>
      <c r="AG4876" t="str">
        <f>IF(Table2[[#This Row],[Avg Monthly GB Download]] &lt; 5, "Less than 5 GB", IF(Table2[[#This Row],[Avg Monthly GB Download]] &lt;= 10, "Between 5 and 10 GB", "10 or more GB"))</f>
        <v>Less than 5 GB</v>
      </c>
    </row>
    <row r="4877" spans="1:33" x14ac:dyDescent="0.3">
      <c r="A4877" t="s">
        <v>9867</v>
      </c>
      <c r="B4877" t="s">
        <v>21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17</v>
      </c>
      <c r="I4877" t="s">
        <v>18</v>
      </c>
      <c r="J4877">
        <v>0</v>
      </c>
      <c r="K4877">
        <v>3</v>
      </c>
      <c r="L4877">
        <v>7</v>
      </c>
      <c r="M4877" t="s">
        <v>21</v>
      </c>
      <c r="N4877">
        <v>0</v>
      </c>
      <c r="O4877" t="s">
        <v>32</v>
      </c>
      <c r="P4877" t="s">
        <v>9868</v>
      </c>
      <c r="Q4877" t="s">
        <v>22</v>
      </c>
      <c r="R4877">
        <v>66</v>
      </c>
      <c r="S4877" t="s">
        <v>17</v>
      </c>
      <c r="T4877" t="s">
        <v>21</v>
      </c>
      <c r="U4877" t="s">
        <v>17</v>
      </c>
      <c r="V4877" t="str">
        <f>IF(Table2[[#This Row],[Age]] &lt; 30, "Under 30", IF(Table2[[#This Row],[Age]] &lt; 65, "Other", "Senior"))</f>
        <v>Senior</v>
      </c>
      <c r="W4877">
        <v>0</v>
      </c>
      <c r="X4877" t="s">
        <v>17</v>
      </c>
      <c r="Y4877" t="s">
        <v>28</v>
      </c>
      <c r="Z4877" t="s">
        <v>29</v>
      </c>
      <c r="AA4877">
        <v>21</v>
      </c>
      <c r="AB4877">
        <v>21</v>
      </c>
      <c r="AC4877" t="s">
        <v>61</v>
      </c>
      <c r="AD4877" t="s">
        <v>101</v>
      </c>
      <c r="AE4877">
        <f t="shared" si="76"/>
        <v>1</v>
      </c>
      <c r="AF4877">
        <v>1</v>
      </c>
      <c r="AG4877" t="str">
        <f>IF(Table2[[#This Row],[Avg Monthly GB Download]] &lt; 5, "Less than 5 GB", IF(Table2[[#This Row],[Avg Monthly GB Download]] &lt;= 10, "Between 5 and 10 GB", "10 or more GB"))</f>
        <v>Between 5 and 10 GB</v>
      </c>
    </row>
    <row r="4878" spans="1:33" x14ac:dyDescent="0.3">
      <c r="A4878" t="s">
        <v>9869</v>
      </c>
      <c r="B4878" t="s">
        <v>21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17</v>
      </c>
      <c r="I4878" t="s">
        <v>18</v>
      </c>
      <c r="J4878">
        <v>0</v>
      </c>
      <c r="K4878">
        <v>1</v>
      </c>
      <c r="L4878">
        <v>1</v>
      </c>
      <c r="M4878" t="s">
        <v>21</v>
      </c>
      <c r="N4878">
        <v>0</v>
      </c>
      <c r="O4878" t="s">
        <v>39</v>
      </c>
      <c r="P4878" t="s">
        <v>9870</v>
      </c>
      <c r="Q4878" t="s">
        <v>22</v>
      </c>
      <c r="R4878">
        <v>59</v>
      </c>
      <c r="S4878" t="s">
        <v>17</v>
      </c>
      <c r="T4878" t="s">
        <v>17</v>
      </c>
      <c r="U4878" t="s">
        <v>17</v>
      </c>
      <c r="V4878" t="str">
        <f>IF(Table2[[#This Row],[Age]] &lt; 30, "Under 30", IF(Table2[[#This Row],[Age]] &lt; 65, "Other", "Senior"))</f>
        <v>Other</v>
      </c>
      <c r="W4878">
        <v>0</v>
      </c>
      <c r="X4878" t="s">
        <v>21</v>
      </c>
      <c r="Y4878" t="s">
        <v>28</v>
      </c>
      <c r="Z4878" t="s">
        <v>34</v>
      </c>
      <c r="AA4878">
        <v>37</v>
      </c>
      <c r="AB4878">
        <v>454</v>
      </c>
      <c r="AC4878" t="s">
        <v>61</v>
      </c>
      <c r="AD4878" t="s">
        <v>62</v>
      </c>
      <c r="AE4878">
        <f t="shared" si="76"/>
        <v>1</v>
      </c>
      <c r="AF4878">
        <v>1</v>
      </c>
      <c r="AG4878" t="str">
        <f>IF(Table2[[#This Row],[Avg Monthly GB Download]] &lt; 5, "Less than 5 GB", IF(Table2[[#This Row],[Avg Monthly GB Download]] &lt;= 10, "Between 5 and 10 GB", "10 or more GB"))</f>
        <v>Less than 5 GB</v>
      </c>
    </row>
    <row r="4879" spans="1:33" x14ac:dyDescent="0.3">
      <c r="A4879" t="s">
        <v>9871</v>
      </c>
      <c r="B4879" t="s">
        <v>21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17</v>
      </c>
      <c r="I4879" t="s">
        <v>18</v>
      </c>
      <c r="J4879">
        <v>0</v>
      </c>
      <c r="K4879">
        <v>0</v>
      </c>
      <c r="L4879">
        <v>8</v>
      </c>
      <c r="M4879" t="s">
        <v>21</v>
      </c>
      <c r="N4879">
        <v>0</v>
      </c>
      <c r="O4879" t="s">
        <v>39</v>
      </c>
      <c r="P4879" t="s">
        <v>9872</v>
      </c>
      <c r="Q4879" t="s">
        <v>20</v>
      </c>
      <c r="R4879">
        <v>49</v>
      </c>
      <c r="S4879" t="s">
        <v>17</v>
      </c>
      <c r="T4879" t="s">
        <v>17</v>
      </c>
      <c r="U4879" t="s">
        <v>17</v>
      </c>
      <c r="V4879" t="str">
        <f>IF(Table2[[#This Row],[Age]] &lt; 30, "Under 30", IF(Table2[[#This Row],[Age]] &lt; 65, "Other", "Senior"))</f>
        <v>Other</v>
      </c>
      <c r="W4879">
        <v>0</v>
      </c>
      <c r="X4879" t="s">
        <v>21</v>
      </c>
      <c r="Y4879" t="s">
        <v>28</v>
      </c>
      <c r="Z4879" t="s">
        <v>34</v>
      </c>
      <c r="AA4879">
        <v>15</v>
      </c>
      <c r="AB4879">
        <v>254</v>
      </c>
      <c r="AC4879" t="s">
        <v>61</v>
      </c>
      <c r="AD4879" t="s">
        <v>104</v>
      </c>
      <c r="AE4879">
        <f t="shared" si="76"/>
        <v>1</v>
      </c>
      <c r="AF4879">
        <v>1</v>
      </c>
      <c r="AG4879" t="str">
        <f>IF(Table2[[#This Row],[Avg Monthly GB Download]] &lt; 5, "Less than 5 GB", IF(Table2[[#This Row],[Avg Monthly GB Download]] &lt;= 10, "Between 5 and 10 GB", "10 or more GB"))</f>
        <v>Between 5 and 10 GB</v>
      </c>
    </row>
    <row r="4880" spans="1:33" x14ac:dyDescent="0.3">
      <c r="A4880" t="s">
        <v>9873</v>
      </c>
      <c r="B4880" t="s">
        <v>21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17</v>
      </c>
      <c r="I4880" t="s">
        <v>18</v>
      </c>
      <c r="J4880">
        <v>0</v>
      </c>
      <c r="K4880">
        <v>3</v>
      </c>
      <c r="L4880">
        <v>6</v>
      </c>
      <c r="M4880" t="s">
        <v>21</v>
      </c>
      <c r="N4880">
        <v>0</v>
      </c>
      <c r="O4880" t="s">
        <v>42</v>
      </c>
      <c r="P4880" t="s">
        <v>9874</v>
      </c>
      <c r="Q4880" t="s">
        <v>20</v>
      </c>
      <c r="R4880">
        <v>72</v>
      </c>
      <c r="S4880" t="s">
        <v>17</v>
      </c>
      <c r="T4880" t="s">
        <v>21</v>
      </c>
      <c r="U4880" t="s">
        <v>17</v>
      </c>
      <c r="V4880" t="str">
        <f>IF(Table2[[#This Row],[Age]] &lt; 30, "Under 30", IF(Table2[[#This Row],[Age]] &lt; 65, "Other", "Senior"))</f>
        <v>Senior</v>
      </c>
      <c r="W4880">
        <v>0</v>
      </c>
      <c r="X4880" t="s">
        <v>17</v>
      </c>
      <c r="Y4880" t="s">
        <v>28</v>
      </c>
      <c r="Z4880" t="s">
        <v>29</v>
      </c>
      <c r="AA4880">
        <v>30</v>
      </c>
      <c r="AB4880">
        <v>95</v>
      </c>
      <c r="AC4880" t="s">
        <v>61</v>
      </c>
      <c r="AD4880" t="s">
        <v>93</v>
      </c>
      <c r="AE4880">
        <f t="shared" si="76"/>
        <v>1</v>
      </c>
      <c r="AF4880">
        <v>1</v>
      </c>
      <c r="AG4880" t="str">
        <f>IF(Table2[[#This Row],[Avg Monthly GB Download]] &lt; 5, "Less than 5 GB", IF(Table2[[#This Row],[Avg Monthly GB Download]] &lt;= 10, "Between 5 and 10 GB", "10 or more GB"))</f>
        <v>Between 5 and 10 GB</v>
      </c>
    </row>
    <row r="4881" spans="1:33" x14ac:dyDescent="0.3">
      <c r="A4881" t="s">
        <v>9875</v>
      </c>
      <c r="B4881" t="s">
        <v>21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17</v>
      </c>
      <c r="I4881" t="s">
        <v>18</v>
      </c>
      <c r="J4881">
        <v>0</v>
      </c>
      <c r="K4881">
        <v>3</v>
      </c>
      <c r="L4881">
        <v>6</v>
      </c>
      <c r="M4881" t="s">
        <v>17</v>
      </c>
      <c r="N4881">
        <v>18</v>
      </c>
      <c r="O4881" t="s">
        <v>82</v>
      </c>
      <c r="P4881" t="s">
        <v>9876</v>
      </c>
      <c r="Q4881" t="s">
        <v>20</v>
      </c>
      <c r="R4881">
        <v>75</v>
      </c>
      <c r="S4881" t="s">
        <v>17</v>
      </c>
      <c r="T4881" t="s">
        <v>21</v>
      </c>
      <c r="U4881" t="s">
        <v>17</v>
      </c>
      <c r="V4881" t="str">
        <f>IF(Table2[[#This Row],[Age]] &lt; 30, "Under 30", IF(Table2[[#This Row],[Age]] &lt; 65, "Other", "Senior"))</f>
        <v>Senior</v>
      </c>
      <c r="W4881">
        <v>0</v>
      </c>
      <c r="X4881" t="s">
        <v>17</v>
      </c>
      <c r="Y4881" t="s">
        <v>28</v>
      </c>
      <c r="Z4881" t="s">
        <v>34</v>
      </c>
      <c r="AA4881">
        <v>43</v>
      </c>
      <c r="AB4881">
        <v>43</v>
      </c>
      <c r="AC4881" t="s">
        <v>61</v>
      </c>
      <c r="AD4881" t="s">
        <v>83</v>
      </c>
      <c r="AE4881">
        <f t="shared" si="76"/>
        <v>1</v>
      </c>
      <c r="AF4881">
        <v>1</v>
      </c>
      <c r="AG4881" t="str">
        <f>IF(Table2[[#This Row],[Avg Monthly GB Download]] &lt; 5, "Less than 5 GB", IF(Table2[[#This Row],[Avg Monthly GB Download]] &lt;= 10, "Between 5 and 10 GB", "10 or more GB"))</f>
        <v>Between 5 and 10 GB</v>
      </c>
    </row>
    <row r="4882" spans="1:33" x14ac:dyDescent="0.3">
      <c r="A4882" t="s">
        <v>9877</v>
      </c>
      <c r="B4882" t="s">
        <v>21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17</v>
      </c>
      <c r="I4882" t="s">
        <v>18</v>
      </c>
      <c r="J4882">
        <v>0</v>
      </c>
      <c r="K4882">
        <v>3</v>
      </c>
      <c r="L4882">
        <v>4</v>
      </c>
      <c r="M4882" t="s">
        <v>21</v>
      </c>
      <c r="N4882">
        <v>0</v>
      </c>
      <c r="O4882" t="s">
        <v>80</v>
      </c>
      <c r="P4882" t="s">
        <v>9878</v>
      </c>
      <c r="Q4882" t="s">
        <v>20</v>
      </c>
      <c r="R4882">
        <v>59</v>
      </c>
      <c r="S4882" t="s">
        <v>17</v>
      </c>
      <c r="T4882" t="s">
        <v>17</v>
      </c>
      <c r="U4882" t="s">
        <v>17</v>
      </c>
      <c r="V4882" t="str">
        <f>IF(Table2[[#This Row],[Age]] &lt; 30, "Under 30", IF(Table2[[#This Row],[Age]] &lt; 65, "Other", "Senior"))</f>
        <v>Other</v>
      </c>
      <c r="W4882">
        <v>0</v>
      </c>
      <c r="X4882" t="s">
        <v>17</v>
      </c>
      <c r="Y4882" t="s">
        <v>28</v>
      </c>
      <c r="Z4882" t="s">
        <v>29</v>
      </c>
      <c r="AA4882">
        <v>20</v>
      </c>
      <c r="AB4882">
        <v>20</v>
      </c>
      <c r="AC4882" t="s">
        <v>44</v>
      </c>
      <c r="AD4882" t="s">
        <v>97</v>
      </c>
      <c r="AE4882">
        <f t="shared" si="76"/>
        <v>1</v>
      </c>
      <c r="AF4882">
        <v>1</v>
      </c>
      <c r="AG4882" t="str">
        <f>IF(Table2[[#This Row],[Avg Monthly GB Download]] &lt; 5, "Less than 5 GB", IF(Table2[[#This Row],[Avg Monthly GB Download]] &lt;= 10, "Between 5 and 10 GB", "10 or more GB"))</f>
        <v>Less than 5 GB</v>
      </c>
    </row>
    <row r="4883" spans="1:33" x14ac:dyDescent="0.3">
      <c r="A4883" t="s">
        <v>9879</v>
      </c>
      <c r="B4883" t="s">
        <v>21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17</v>
      </c>
      <c r="I4883" t="s">
        <v>18</v>
      </c>
      <c r="J4883">
        <v>0</v>
      </c>
      <c r="K4883">
        <v>0</v>
      </c>
      <c r="L4883">
        <v>5</v>
      </c>
      <c r="M4883" t="s">
        <v>21</v>
      </c>
      <c r="N4883">
        <v>0</v>
      </c>
      <c r="O4883" t="s">
        <v>56</v>
      </c>
      <c r="P4883" t="s">
        <v>9880</v>
      </c>
      <c r="Q4883" t="s">
        <v>20</v>
      </c>
      <c r="R4883">
        <v>41</v>
      </c>
      <c r="S4883" t="s">
        <v>17</v>
      </c>
      <c r="T4883" t="s">
        <v>17</v>
      </c>
      <c r="U4883" t="s">
        <v>17</v>
      </c>
      <c r="V4883" t="str">
        <f>IF(Table2[[#This Row],[Age]] &lt; 30, "Under 30", IF(Table2[[#This Row],[Age]] &lt; 65, "Other", "Senior"))</f>
        <v>Other</v>
      </c>
      <c r="W4883">
        <v>0</v>
      </c>
      <c r="X4883" t="s">
        <v>21</v>
      </c>
      <c r="Y4883" t="s">
        <v>49</v>
      </c>
      <c r="Z4883" t="s">
        <v>34</v>
      </c>
      <c r="AA4883">
        <v>52</v>
      </c>
      <c r="AB4883">
        <v>3618</v>
      </c>
      <c r="AC4883" t="s">
        <v>44</v>
      </c>
      <c r="AD4883" t="s">
        <v>45</v>
      </c>
      <c r="AE4883">
        <f t="shared" si="76"/>
        <v>1</v>
      </c>
      <c r="AF4883">
        <v>1</v>
      </c>
      <c r="AG4883" t="str">
        <f>IF(Table2[[#This Row],[Avg Monthly GB Download]] &lt; 5, "Less than 5 GB", IF(Table2[[#This Row],[Avg Monthly GB Download]] &lt;= 10, "Between 5 and 10 GB", "10 or more GB"))</f>
        <v>Between 5 and 10 GB</v>
      </c>
    </row>
    <row r="4884" spans="1:33" x14ac:dyDescent="0.3">
      <c r="A4884" t="s">
        <v>9881</v>
      </c>
      <c r="B4884" t="s">
        <v>21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17</v>
      </c>
      <c r="I4884" t="s">
        <v>18</v>
      </c>
      <c r="J4884">
        <v>0</v>
      </c>
      <c r="K4884">
        <v>3</v>
      </c>
      <c r="L4884">
        <v>6</v>
      </c>
      <c r="M4884" t="s">
        <v>21</v>
      </c>
      <c r="N4884">
        <v>0</v>
      </c>
      <c r="O4884" t="s">
        <v>27</v>
      </c>
      <c r="P4884" t="s">
        <v>9882</v>
      </c>
      <c r="Q4884" t="s">
        <v>22</v>
      </c>
      <c r="R4884">
        <v>47</v>
      </c>
      <c r="S4884" t="s">
        <v>17</v>
      </c>
      <c r="T4884" t="s">
        <v>17</v>
      </c>
      <c r="U4884" t="s">
        <v>17</v>
      </c>
      <c r="V4884" t="str">
        <f>IF(Table2[[#This Row],[Age]] &lt; 30, "Under 30", IF(Table2[[#This Row],[Age]] &lt; 65, "Other", "Senior"))</f>
        <v>Other</v>
      </c>
      <c r="W4884">
        <v>0</v>
      </c>
      <c r="X4884" t="s">
        <v>21</v>
      </c>
      <c r="Y4884" t="s">
        <v>49</v>
      </c>
      <c r="Z4884" t="s">
        <v>34</v>
      </c>
      <c r="AA4884">
        <v>47</v>
      </c>
      <c r="AB4884">
        <v>3287</v>
      </c>
      <c r="AC4884" t="s">
        <v>44</v>
      </c>
      <c r="AD4884" t="s">
        <v>95</v>
      </c>
      <c r="AE4884">
        <f t="shared" si="76"/>
        <v>1</v>
      </c>
      <c r="AF4884">
        <v>1</v>
      </c>
      <c r="AG4884" t="str">
        <f>IF(Table2[[#This Row],[Avg Monthly GB Download]] &lt; 5, "Less than 5 GB", IF(Table2[[#This Row],[Avg Monthly GB Download]] &lt;= 10, "Between 5 and 10 GB", "10 or more GB"))</f>
        <v>Between 5 and 10 GB</v>
      </c>
    </row>
    <row r="4885" spans="1:33" x14ac:dyDescent="0.3">
      <c r="A4885" t="s">
        <v>9883</v>
      </c>
      <c r="B4885" t="s">
        <v>21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17</v>
      </c>
      <c r="I4885" t="s">
        <v>18</v>
      </c>
      <c r="J4885">
        <v>0</v>
      </c>
      <c r="K4885">
        <v>3</v>
      </c>
      <c r="L4885">
        <v>1</v>
      </c>
      <c r="M4885" t="s">
        <v>21</v>
      </c>
      <c r="N4885">
        <v>0</v>
      </c>
      <c r="O4885" t="s">
        <v>78</v>
      </c>
      <c r="P4885" t="s">
        <v>9884</v>
      </c>
      <c r="Q4885" t="s">
        <v>20</v>
      </c>
      <c r="R4885">
        <v>69</v>
      </c>
      <c r="S4885" t="s">
        <v>17</v>
      </c>
      <c r="T4885" t="s">
        <v>21</v>
      </c>
      <c r="U4885" t="s">
        <v>17</v>
      </c>
      <c r="V4885" t="str">
        <f>IF(Table2[[#This Row],[Age]] &lt; 30, "Under 30", IF(Table2[[#This Row],[Age]] &lt; 65, "Other", "Senior"))</f>
        <v>Senior</v>
      </c>
      <c r="W4885">
        <v>0</v>
      </c>
      <c r="X4885" t="s">
        <v>17</v>
      </c>
      <c r="Y4885" t="s">
        <v>28</v>
      </c>
      <c r="Z4885" t="s">
        <v>34</v>
      </c>
      <c r="AA4885">
        <v>44</v>
      </c>
      <c r="AB4885">
        <v>1125</v>
      </c>
      <c r="AC4885" t="s">
        <v>44</v>
      </c>
      <c r="AD4885" t="s">
        <v>88</v>
      </c>
      <c r="AE4885">
        <f t="shared" si="76"/>
        <v>1</v>
      </c>
      <c r="AF4885">
        <v>1</v>
      </c>
      <c r="AG4885" t="str">
        <f>IF(Table2[[#This Row],[Avg Monthly GB Download]] &lt; 5, "Less than 5 GB", IF(Table2[[#This Row],[Avg Monthly GB Download]] &lt;= 10, "Between 5 and 10 GB", "10 or more GB"))</f>
        <v>Less than 5 GB</v>
      </c>
    </row>
    <row r="4886" spans="1:33" x14ac:dyDescent="0.3">
      <c r="A4886" t="s">
        <v>9885</v>
      </c>
      <c r="B4886" t="s">
        <v>21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17</v>
      </c>
      <c r="I4886" t="s">
        <v>18</v>
      </c>
      <c r="J4886">
        <v>0</v>
      </c>
      <c r="K4886">
        <v>0</v>
      </c>
      <c r="L4886">
        <v>9</v>
      </c>
      <c r="M4886" t="s">
        <v>21</v>
      </c>
      <c r="N4886">
        <v>0</v>
      </c>
      <c r="O4886" t="s">
        <v>67</v>
      </c>
      <c r="P4886" t="s">
        <v>9886</v>
      </c>
      <c r="Q4886" t="s">
        <v>22</v>
      </c>
      <c r="R4886">
        <v>41</v>
      </c>
      <c r="S4886" t="s">
        <v>17</v>
      </c>
      <c r="T4886" t="s">
        <v>17</v>
      </c>
      <c r="U4886" t="s">
        <v>17</v>
      </c>
      <c r="V4886" t="str">
        <f>IF(Table2[[#This Row],[Age]] &lt; 30, "Under 30", IF(Table2[[#This Row],[Age]] &lt; 65, "Other", "Senior"))</f>
        <v>Other</v>
      </c>
      <c r="W4886">
        <v>0</v>
      </c>
      <c r="X4886" t="s">
        <v>17</v>
      </c>
      <c r="Y4886" t="s">
        <v>28</v>
      </c>
      <c r="Z4886" t="s">
        <v>34</v>
      </c>
      <c r="AA4886">
        <v>35</v>
      </c>
      <c r="AB4886">
        <v>389</v>
      </c>
      <c r="AC4886" t="s">
        <v>61</v>
      </c>
      <c r="AD4886" t="s">
        <v>101</v>
      </c>
      <c r="AE4886">
        <f t="shared" si="76"/>
        <v>1</v>
      </c>
      <c r="AF4886">
        <v>1</v>
      </c>
      <c r="AG4886" t="str">
        <f>IF(Table2[[#This Row],[Avg Monthly GB Download]] &lt; 5, "Less than 5 GB", IF(Table2[[#This Row],[Avg Monthly GB Download]] &lt;= 10, "Between 5 and 10 GB", "10 or more GB"))</f>
        <v>Between 5 and 10 GB</v>
      </c>
    </row>
    <row r="4887" spans="1:33" x14ac:dyDescent="0.3">
      <c r="A4887" t="s">
        <v>9887</v>
      </c>
      <c r="B4887" t="s">
        <v>21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17</v>
      </c>
      <c r="I4887" t="s">
        <v>18</v>
      </c>
      <c r="J4887">
        <v>0</v>
      </c>
      <c r="K4887">
        <v>5</v>
      </c>
      <c r="L4887">
        <v>0</v>
      </c>
      <c r="M4887" t="s">
        <v>17</v>
      </c>
      <c r="N4887">
        <v>0</v>
      </c>
      <c r="O4887" t="s">
        <v>60</v>
      </c>
      <c r="P4887" t="s">
        <v>9888</v>
      </c>
      <c r="Q4887" t="s">
        <v>22</v>
      </c>
      <c r="R4887">
        <v>65</v>
      </c>
      <c r="S4887" t="s">
        <v>17</v>
      </c>
      <c r="T4887" t="s">
        <v>21</v>
      </c>
      <c r="U4887" t="s">
        <v>17</v>
      </c>
      <c r="V4887" t="str">
        <f>IF(Table2[[#This Row],[Age]] &lt; 30, "Under 30", IF(Table2[[#This Row],[Age]] &lt; 65, "Other", "Senior"))</f>
        <v>Senior</v>
      </c>
      <c r="W4887">
        <v>0</v>
      </c>
      <c r="X4887" t="s">
        <v>17</v>
      </c>
      <c r="Y4887" t="s">
        <v>28</v>
      </c>
      <c r="Z4887" t="s">
        <v>29</v>
      </c>
      <c r="AA4887">
        <v>7</v>
      </c>
      <c r="AB4887">
        <v>7</v>
      </c>
      <c r="AC4887" t="s">
        <v>61</v>
      </c>
      <c r="AD4887" t="s">
        <v>62</v>
      </c>
      <c r="AE4887">
        <f t="shared" si="76"/>
        <v>1</v>
      </c>
      <c r="AF4887">
        <v>1</v>
      </c>
      <c r="AG4887" t="str">
        <f>IF(Table2[[#This Row],[Avg Monthly GB Download]] &lt; 5, "Less than 5 GB", IF(Table2[[#This Row],[Avg Monthly GB Download]] &lt;= 10, "Between 5 and 10 GB", "10 or more GB"))</f>
        <v>Less than 5 GB</v>
      </c>
    </row>
    <row r="4888" spans="1:33" x14ac:dyDescent="0.3">
      <c r="A4888" t="s">
        <v>9889</v>
      </c>
      <c r="B4888" t="s">
        <v>21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17</v>
      </c>
      <c r="I4888" t="s">
        <v>18</v>
      </c>
      <c r="J4888">
        <v>0</v>
      </c>
      <c r="K4888">
        <v>0</v>
      </c>
      <c r="L4888">
        <v>2</v>
      </c>
      <c r="M4888" t="s">
        <v>17</v>
      </c>
      <c r="N4888">
        <v>25</v>
      </c>
      <c r="O4888" t="s">
        <v>48</v>
      </c>
      <c r="P4888" t="s">
        <v>9890</v>
      </c>
      <c r="Q4888" t="s">
        <v>22</v>
      </c>
      <c r="R4888">
        <v>58</v>
      </c>
      <c r="S4888" t="s">
        <v>17</v>
      </c>
      <c r="T4888" t="s">
        <v>17</v>
      </c>
      <c r="U4888" t="s">
        <v>17</v>
      </c>
      <c r="V4888" t="str">
        <f>IF(Table2[[#This Row],[Age]] &lt; 30, "Under 30", IF(Table2[[#This Row],[Age]] &lt; 65, "Other", "Senior"))</f>
        <v>Other</v>
      </c>
      <c r="W4888">
        <v>0</v>
      </c>
      <c r="X4888" t="s">
        <v>21</v>
      </c>
      <c r="Y4888" t="s">
        <v>28</v>
      </c>
      <c r="Z4888" t="s">
        <v>29</v>
      </c>
      <c r="AA4888">
        <v>23</v>
      </c>
      <c r="AB4888">
        <v>23</v>
      </c>
      <c r="AC4888" t="s">
        <v>61</v>
      </c>
      <c r="AD4888" t="s">
        <v>104</v>
      </c>
      <c r="AE4888">
        <f t="shared" si="76"/>
        <v>1</v>
      </c>
      <c r="AF4888">
        <v>1</v>
      </c>
      <c r="AG4888" t="str">
        <f>IF(Table2[[#This Row],[Avg Monthly GB Download]] &lt; 5, "Less than 5 GB", IF(Table2[[#This Row],[Avg Monthly GB Download]] &lt;= 10, "Between 5 and 10 GB", "10 or more GB"))</f>
        <v>Less than 5 GB</v>
      </c>
    </row>
    <row r="4889" spans="1:33" x14ac:dyDescent="0.3">
      <c r="A4889" t="s">
        <v>9891</v>
      </c>
      <c r="B4889" t="s">
        <v>21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17</v>
      </c>
      <c r="I4889" t="s">
        <v>18</v>
      </c>
      <c r="J4889">
        <v>0</v>
      </c>
      <c r="K4889">
        <v>0</v>
      </c>
      <c r="L4889">
        <v>3</v>
      </c>
      <c r="M4889" t="s">
        <v>21</v>
      </c>
      <c r="N4889">
        <v>0</v>
      </c>
      <c r="O4889" t="s">
        <v>82</v>
      </c>
      <c r="P4889" t="s">
        <v>9892</v>
      </c>
      <c r="Q4889" t="s">
        <v>20</v>
      </c>
      <c r="R4889">
        <v>56</v>
      </c>
      <c r="S4889" t="s">
        <v>17</v>
      </c>
      <c r="T4889" t="s">
        <v>17</v>
      </c>
      <c r="U4889" t="s">
        <v>17</v>
      </c>
      <c r="V4889" t="str">
        <f>IF(Table2[[#This Row],[Age]] &lt; 30, "Under 30", IF(Table2[[#This Row],[Age]] &lt; 65, "Other", "Senior"))</f>
        <v>Other</v>
      </c>
      <c r="W4889">
        <v>0</v>
      </c>
      <c r="X4889" t="s">
        <v>21</v>
      </c>
      <c r="Y4889" t="s">
        <v>49</v>
      </c>
      <c r="Z4889" t="s">
        <v>29</v>
      </c>
      <c r="AA4889">
        <v>21</v>
      </c>
      <c r="AB4889">
        <v>967</v>
      </c>
      <c r="AC4889" t="s">
        <v>61</v>
      </c>
      <c r="AD4889" t="s">
        <v>93</v>
      </c>
      <c r="AE4889">
        <f t="shared" si="76"/>
        <v>1</v>
      </c>
      <c r="AF4889">
        <v>1</v>
      </c>
      <c r="AG4889" t="str">
        <f>IF(Table2[[#This Row],[Avg Monthly GB Download]] &lt; 5, "Less than 5 GB", IF(Table2[[#This Row],[Avg Monthly GB Download]] &lt;= 10, "Between 5 and 10 GB", "10 or more GB"))</f>
        <v>Less than 5 GB</v>
      </c>
    </row>
    <row r="4890" spans="1:33" x14ac:dyDescent="0.3">
      <c r="A4890" t="s">
        <v>9893</v>
      </c>
      <c r="B4890" t="s">
        <v>21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17</v>
      </c>
      <c r="I4890" t="s">
        <v>84</v>
      </c>
      <c r="J4890">
        <v>0</v>
      </c>
      <c r="K4890">
        <v>0</v>
      </c>
      <c r="L4890">
        <v>4</v>
      </c>
      <c r="M4890" t="s">
        <v>21</v>
      </c>
      <c r="N4890">
        <v>0</v>
      </c>
      <c r="O4890" t="s">
        <v>74</v>
      </c>
      <c r="P4890" t="s">
        <v>9894</v>
      </c>
      <c r="Q4890" t="s">
        <v>22</v>
      </c>
      <c r="R4890">
        <v>31</v>
      </c>
      <c r="S4890" t="s">
        <v>17</v>
      </c>
      <c r="T4890" t="s">
        <v>17</v>
      </c>
      <c r="U4890" t="s">
        <v>17</v>
      </c>
      <c r="V4890" t="str">
        <f>IF(Table2[[#This Row],[Age]] &lt; 30, "Under 30", IF(Table2[[#This Row],[Age]] &lt; 65, "Other", "Senior"))</f>
        <v>Other</v>
      </c>
      <c r="W4890">
        <v>0</v>
      </c>
      <c r="X4890" t="s">
        <v>17</v>
      </c>
      <c r="Y4890" t="s">
        <v>28</v>
      </c>
      <c r="Z4890" t="s">
        <v>34</v>
      </c>
      <c r="AA4890">
        <v>55</v>
      </c>
      <c r="AB4890">
        <v>229</v>
      </c>
      <c r="AC4890" t="s">
        <v>35</v>
      </c>
      <c r="AD4890" t="s">
        <v>100</v>
      </c>
      <c r="AE4890">
        <f t="shared" si="76"/>
        <v>1</v>
      </c>
      <c r="AF4890">
        <v>1</v>
      </c>
      <c r="AG4890" t="str">
        <f>IF(Table2[[#This Row],[Avg Monthly GB Download]] &lt; 5, "Less than 5 GB", IF(Table2[[#This Row],[Avg Monthly GB Download]] &lt;= 10, "Between 5 and 10 GB", "10 or more GB"))</f>
        <v>Less than 5 GB</v>
      </c>
    </row>
    <row r="4891" spans="1:33" x14ac:dyDescent="0.3">
      <c r="A4891" t="s">
        <v>9895</v>
      </c>
      <c r="B4891" t="s">
        <v>21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17</v>
      </c>
      <c r="I4891" t="s">
        <v>18</v>
      </c>
      <c r="J4891">
        <v>0</v>
      </c>
      <c r="K4891">
        <v>0</v>
      </c>
      <c r="L4891">
        <v>14</v>
      </c>
      <c r="M4891" t="s">
        <v>21</v>
      </c>
      <c r="N4891">
        <v>0</v>
      </c>
      <c r="O4891" t="s">
        <v>89</v>
      </c>
      <c r="P4891" t="s">
        <v>9896</v>
      </c>
      <c r="Q4891" t="s">
        <v>22</v>
      </c>
      <c r="R4891">
        <v>76</v>
      </c>
      <c r="S4891" t="s">
        <v>17</v>
      </c>
      <c r="T4891" t="s">
        <v>21</v>
      </c>
      <c r="U4891" t="s">
        <v>17</v>
      </c>
      <c r="V4891" t="str">
        <f>IF(Table2[[#This Row],[Age]] &lt; 30, "Under 30", IF(Table2[[#This Row],[Age]] &lt; 65, "Other", "Senior"))</f>
        <v>Senior</v>
      </c>
      <c r="W4891">
        <v>0</v>
      </c>
      <c r="X4891" t="s">
        <v>17</v>
      </c>
      <c r="Y4891" t="s">
        <v>28</v>
      </c>
      <c r="Z4891" t="s">
        <v>34</v>
      </c>
      <c r="AA4891">
        <v>47</v>
      </c>
      <c r="AB4891">
        <v>988</v>
      </c>
      <c r="AC4891" t="s">
        <v>35</v>
      </c>
      <c r="AD4891" t="s">
        <v>100</v>
      </c>
      <c r="AE4891">
        <f t="shared" si="76"/>
        <v>1</v>
      </c>
      <c r="AF4891">
        <v>1</v>
      </c>
      <c r="AG4891" t="str">
        <f>IF(Table2[[#This Row],[Avg Monthly GB Download]] &lt; 5, "Less than 5 GB", IF(Table2[[#This Row],[Avg Monthly GB Download]] &lt;= 10, "Between 5 and 10 GB", "10 or more GB"))</f>
        <v>10 or more GB</v>
      </c>
    </row>
    <row r="4892" spans="1:33" x14ac:dyDescent="0.3">
      <c r="A4892" t="s">
        <v>9897</v>
      </c>
      <c r="B4892" t="s">
        <v>21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17</v>
      </c>
      <c r="I4892" t="s">
        <v>18</v>
      </c>
      <c r="J4892">
        <v>0</v>
      </c>
      <c r="K4892">
        <v>2</v>
      </c>
      <c r="L4892">
        <v>2</v>
      </c>
      <c r="M4892" t="s">
        <v>21</v>
      </c>
      <c r="N4892">
        <v>0</v>
      </c>
      <c r="O4892" t="s">
        <v>76</v>
      </c>
      <c r="P4892" t="s">
        <v>9898</v>
      </c>
      <c r="Q4892" t="s">
        <v>22</v>
      </c>
      <c r="R4892">
        <v>52</v>
      </c>
      <c r="S4892" t="s">
        <v>17</v>
      </c>
      <c r="T4892" t="s">
        <v>17</v>
      </c>
      <c r="U4892" t="s">
        <v>17</v>
      </c>
      <c r="V4892" t="str">
        <f>IF(Table2[[#This Row],[Age]] &lt; 30, "Under 30", IF(Table2[[#This Row],[Age]] &lt; 65, "Other", "Senior"))</f>
        <v>Other</v>
      </c>
      <c r="W4892">
        <v>0</v>
      </c>
      <c r="X4892" t="s">
        <v>21</v>
      </c>
      <c r="Y4892" t="s">
        <v>28</v>
      </c>
      <c r="Z4892" t="s">
        <v>29</v>
      </c>
      <c r="AA4892">
        <v>42</v>
      </c>
      <c r="AB4892">
        <v>391</v>
      </c>
      <c r="AC4892" t="s">
        <v>35</v>
      </c>
      <c r="AD4892" t="s">
        <v>100</v>
      </c>
      <c r="AE4892">
        <f t="shared" si="76"/>
        <v>1</v>
      </c>
      <c r="AF4892">
        <v>1</v>
      </c>
      <c r="AG4892" t="str">
        <f>IF(Table2[[#This Row],[Avg Monthly GB Download]] &lt; 5, "Less than 5 GB", IF(Table2[[#This Row],[Avg Monthly GB Download]] &lt;= 10, "Between 5 and 10 GB", "10 or more GB"))</f>
        <v>Less than 5 GB</v>
      </c>
    </row>
    <row r="4893" spans="1:33" x14ac:dyDescent="0.3">
      <c r="A4893" t="s">
        <v>9899</v>
      </c>
      <c r="B4893" t="s">
        <v>21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17</v>
      </c>
      <c r="I4893" t="s">
        <v>18</v>
      </c>
      <c r="J4893">
        <v>0</v>
      </c>
      <c r="K4893">
        <v>4</v>
      </c>
      <c r="L4893">
        <v>1</v>
      </c>
      <c r="M4893" t="s">
        <v>21</v>
      </c>
      <c r="N4893">
        <v>0</v>
      </c>
      <c r="O4893" t="s">
        <v>55</v>
      </c>
      <c r="P4893" t="s">
        <v>9900</v>
      </c>
      <c r="Q4893" t="s">
        <v>22</v>
      </c>
      <c r="R4893">
        <v>53</v>
      </c>
      <c r="S4893" t="s">
        <v>17</v>
      </c>
      <c r="T4893" t="s">
        <v>17</v>
      </c>
      <c r="U4893" t="s">
        <v>17</v>
      </c>
      <c r="V4893" t="str">
        <f>IF(Table2[[#This Row],[Age]] &lt; 30, "Under 30", IF(Table2[[#This Row],[Age]] &lt; 65, "Other", "Senior"))</f>
        <v>Other</v>
      </c>
      <c r="W4893">
        <v>0</v>
      </c>
      <c r="X4893" t="s">
        <v>17</v>
      </c>
      <c r="Y4893" t="s">
        <v>28</v>
      </c>
      <c r="Z4893" t="s">
        <v>34</v>
      </c>
      <c r="AA4893">
        <v>34</v>
      </c>
      <c r="AB4893">
        <v>256</v>
      </c>
      <c r="AC4893" t="s">
        <v>61</v>
      </c>
      <c r="AD4893" t="s">
        <v>102</v>
      </c>
      <c r="AE4893">
        <f t="shared" si="76"/>
        <v>1</v>
      </c>
      <c r="AF4893">
        <v>1</v>
      </c>
      <c r="AG4893" t="str">
        <f>IF(Table2[[#This Row],[Avg Monthly GB Download]] &lt; 5, "Less than 5 GB", IF(Table2[[#This Row],[Avg Monthly GB Download]] &lt;= 10, "Between 5 and 10 GB", "10 or more GB"))</f>
        <v>Less than 5 GB</v>
      </c>
    </row>
    <row r="4894" spans="1:33" x14ac:dyDescent="0.3">
      <c r="A4894" t="s">
        <v>9901</v>
      </c>
      <c r="B4894" t="s">
        <v>21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17</v>
      </c>
      <c r="I4894" t="s">
        <v>18</v>
      </c>
      <c r="J4894">
        <v>0</v>
      </c>
      <c r="K4894">
        <v>3</v>
      </c>
      <c r="L4894">
        <v>26</v>
      </c>
      <c r="M4894" t="s">
        <v>21</v>
      </c>
      <c r="N4894">
        <v>0</v>
      </c>
      <c r="O4894" t="s">
        <v>19</v>
      </c>
      <c r="P4894" t="s">
        <v>9902</v>
      </c>
      <c r="Q4894" t="s">
        <v>20</v>
      </c>
      <c r="R4894">
        <v>22</v>
      </c>
      <c r="S4894" t="s">
        <v>21</v>
      </c>
      <c r="T4894" t="s">
        <v>17</v>
      </c>
      <c r="U4894" t="s">
        <v>17</v>
      </c>
      <c r="V4894" t="str">
        <f>IF(Table2[[#This Row],[Age]] &lt; 30, "Under 30", IF(Table2[[#This Row],[Age]] &lt; 65, "Other", "Senior"))</f>
        <v>Under 30</v>
      </c>
      <c r="W4894">
        <v>0</v>
      </c>
      <c r="X4894" t="s">
        <v>17</v>
      </c>
      <c r="Y4894" t="s">
        <v>28</v>
      </c>
      <c r="Z4894" t="s">
        <v>29</v>
      </c>
      <c r="AA4894">
        <v>21</v>
      </c>
      <c r="AB4894">
        <v>21</v>
      </c>
      <c r="AC4894" t="s">
        <v>61</v>
      </c>
      <c r="AD4894" t="s">
        <v>7516</v>
      </c>
      <c r="AE4894">
        <f t="shared" si="76"/>
        <v>1</v>
      </c>
      <c r="AF4894">
        <v>1</v>
      </c>
      <c r="AG4894" t="str">
        <f>IF(Table2[[#This Row],[Avg Monthly GB Download]] &lt; 5, "Less than 5 GB", IF(Table2[[#This Row],[Avg Monthly GB Download]] &lt;= 10, "Between 5 and 10 GB", "10 or more GB"))</f>
        <v>10 or more GB</v>
      </c>
    </row>
    <row r="4895" spans="1:33" x14ac:dyDescent="0.3">
      <c r="A4895" t="s">
        <v>9903</v>
      </c>
      <c r="B4895" t="s">
        <v>21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17</v>
      </c>
      <c r="I4895" t="s">
        <v>18</v>
      </c>
      <c r="J4895">
        <v>0</v>
      </c>
      <c r="K4895">
        <v>5</v>
      </c>
      <c r="L4895">
        <v>3</v>
      </c>
      <c r="M4895" t="s">
        <v>17</v>
      </c>
      <c r="N4895">
        <v>44</v>
      </c>
      <c r="O4895" t="s">
        <v>89</v>
      </c>
      <c r="P4895" t="s">
        <v>9904</v>
      </c>
      <c r="Q4895" t="s">
        <v>20</v>
      </c>
      <c r="R4895">
        <v>77</v>
      </c>
      <c r="S4895" t="s">
        <v>17</v>
      </c>
      <c r="T4895" t="s">
        <v>21</v>
      </c>
      <c r="U4895" t="s">
        <v>17</v>
      </c>
      <c r="V4895" t="str">
        <f>IF(Table2[[#This Row],[Age]] &lt; 30, "Under 30", IF(Table2[[#This Row],[Age]] &lt; 65, "Other", "Senior"))</f>
        <v>Senior</v>
      </c>
      <c r="W4895">
        <v>0</v>
      </c>
      <c r="X4895" t="s">
        <v>17</v>
      </c>
      <c r="Y4895" t="s">
        <v>28</v>
      </c>
      <c r="Z4895" t="s">
        <v>34</v>
      </c>
      <c r="AA4895">
        <v>30</v>
      </c>
      <c r="AB4895">
        <v>1138</v>
      </c>
      <c r="AC4895" t="s">
        <v>86</v>
      </c>
      <c r="AD4895" t="s">
        <v>87</v>
      </c>
      <c r="AE4895">
        <f t="shared" si="76"/>
        <v>1</v>
      </c>
      <c r="AF4895">
        <v>1</v>
      </c>
      <c r="AG4895" t="str">
        <f>IF(Table2[[#This Row],[Avg Monthly GB Download]] &lt; 5, "Less than 5 GB", IF(Table2[[#This Row],[Avg Monthly GB Download]] &lt;= 10, "Between 5 and 10 GB", "10 or more GB"))</f>
        <v>Less than 5 GB</v>
      </c>
    </row>
    <row r="4896" spans="1:33" x14ac:dyDescent="0.3">
      <c r="A4896" t="s">
        <v>9905</v>
      </c>
      <c r="B4896" t="s">
        <v>21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17</v>
      </c>
      <c r="I4896" t="s">
        <v>18</v>
      </c>
      <c r="J4896">
        <v>0</v>
      </c>
      <c r="K4896">
        <v>5</v>
      </c>
      <c r="L4896">
        <v>24</v>
      </c>
      <c r="M4896" t="s">
        <v>21</v>
      </c>
      <c r="N4896">
        <v>0</v>
      </c>
      <c r="O4896" t="s">
        <v>78</v>
      </c>
      <c r="P4896" t="s">
        <v>9906</v>
      </c>
      <c r="Q4896" t="s">
        <v>22</v>
      </c>
      <c r="R4896">
        <v>29</v>
      </c>
      <c r="S4896" t="s">
        <v>21</v>
      </c>
      <c r="T4896" t="s">
        <v>17</v>
      </c>
      <c r="U4896" t="s">
        <v>17</v>
      </c>
      <c r="V4896" t="str">
        <f>IF(Table2[[#This Row],[Age]] &lt; 30, "Under 30", IF(Table2[[#This Row],[Age]] &lt; 65, "Other", "Senior"))</f>
        <v>Under 30</v>
      </c>
      <c r="W4896">
        <v>0</v>
      </c>
      <c r="X4896" t="s">
        <v>17</v>
      </c>
      <c r="Y4896" t="s">
        <v>28</v>
      </c>
      <c r="Z4896" t="s">
        <v>34</v>
      </c>
      <c r="AA4896">
        <v>47</v>
      </c>
      <c r="AB4896">
        <v>1333</v>
      </c>
      <c r="AC4896" t="s">
        <v>86</v>
      </c>
      <c r="AD4896" t="s">
        <v>87</v>
      </c>
      <c r="AE4896">
        <f t="shared" si="76"/>
        <v>1</v>
      </c>
      <c r="AF4896">
        <v>1</v>
      </c>
      <c r="AG4896" t="str">
        <f>IF(Table2[[#This Row],[Avg Monthly GB Download]] &lt; 5, "Less than 5 GB", IF(Table2[[#This Row],[Avg Monthly GB Download]] &lt;= 10, "Between 5 and 10 GB", "10 or more GB"))</f>
        <v>10 or more GB</v>
      </c>
    </row>
    <row r="4897" spans="1:33" x14ac:dyDescent="0.3">
      <c r="A4897" t="s">
        <v>9907</v>
      </c>
      <c r="B4897" t="s">
        <v>21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17</v>
      </c>
      <c r="I4897" t="s">
        <v>18</v>
      </c>
      <c r="J4897">
        <v>0</v>
      </c>
      <c r="K4897">
        <v>5</v>
      </c>
      <c r="L4897">
        <v>17</v>
      </c>
      <c r="M4897" t="s">
        <v>21</v>
      </c>
      <c r="N4897">
        <v>0</v>
      </c>
      <c r="O4897" t="s">
        <v>31</v>
      </c>
      <c r="P4897" t="s">
        <v>9908</v>
      </c>
      <c r="Q4897" t="s">
        <v>20</v>
      </c>
      <c r="R4897">
        <v>33</v>
      </c>
      <c r="S4897" t="s">
        <v>17</v>
      </c>
      <c r="T4897" t="s">
        <v>17</v>
      </c>
      <c r="U4897" t="s">
        <v>17</v>
      </c>
      <c r="V4897" t="str">
        <f>IF(Table2[[#This Row],[Age]] &lt; 30, "Under 30", IF(Table2[[#This Row],[Age]] &lt; 65, "Other", "Senior"))</f>
        <v>Other</v>
      </c>
      <c r="W4897">
        <v>0</v>
      </c>
      <c r="X4897" t="s">
        <v>17</v>
      </c>
      <c r="Y4897" t="s">
        <v>28</v>
      </c>
      <c r="Z4897" t="s">
        <v>34</v>
      </c>
      <c r="AA4897">
        <v>45</v>
      </c>
      <c r="AB4897">
        <v>131</v>
      </c>
      <c r="AC4897" t="s">
        <v>86</v>
      </c>
      <c r="AD4897" t="s">
        <v>99</v>
      </c>
      <c r="AE4897">
        <f t="shared" si="76"/>
        <v>1</v>
      </c>
      <c r="AF4897">
        <v>1</v>
      </c>
      <c r="AG4897" t="str">
        <f>IF(Table2[[#This Row],[Avg Monthly GB Download]] &lt; 5, "Less than 5 GB", IF(Table2[[#This Row],[Avg Monthly GB Download]] &lt;= 10, "Between 5 and 10 GB", "10 or more GB"))</f>
        <v>10 or more GB</v>
      </c>
    </row>
    <row r="4898" spans="1:33" x14ac:dyDescent="0.3">
      <c r="A4898" t="s">
        <v>9909</v>
      </c>
      <c r="B4898" t="s">
        <v>21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17</v>
      </c>
      <c r="I4898" t="s">
        <v>18</v>
      </c>
      <c r="J4898">
        <v>0</v>
      </c>
      <c r="K4898">
        <v>2</v>
      </c>
      <c r="L4898">
        <v>0</v>
      </c>
      <c r="M4898" t="s">
        <v>17</v>
      </c>
      <c r="N4898">
        <v>0</v>
      </c>
      <c r="O4898" t="s">
        <v>26</v>
      </c>
      <c r="P4898" t="s">
        <v>9910</v>
      </c>
      <c r="Q4898" t="s">
        <v>22</v>
      </c>
      <c r="R4898">
        <v>28</v>
      </c>
      <c r="S4898" t="s">
        <v>21</v>
      </c>
      <c r="T4898" t="s">
        <v>17</v>
      </c>
      <c r="U4898" t="s">
        <v>17</v>
      </c>
      <c r="V4898" t="str">
        <f>IF(Table2[[#This Row],[Age]] &lt; 30, "Under 30", IF(Table2[[#This Row],[Age]] &lt; 65, "Other", "Senior"))</f>
        <v>Under 30</v>
      </c>
      <c r="W4898">
        <v>0</v>
      </c>
      <c r="X4898" t="s">
        <v>17</v>
      </c>
      <c r="Y4898" t="s">
        <v>28</v>
      </c>
      <c r="Z4898" t="s">
        <v>34</v>
      </c>
      <c r="AA4898">
        <v>10</v>
      </c>
      <c r="AB4898">
        <v>10</v>
      </c>
      <c r="AC4898" t="s">
        <v>44</v>
      </c>
      <c r="AD4898" t="s">
        <v>45</v>
      </c>
      <c r="AE4898">
        <f t="shared" si="76"/>
        <v>1</v>
      </c>
      <c r="AF4898">
        <v>1</v>
      </c>
      <c r="AG4898" t="str">
        <f>IF(Table2[[#This Row],[Avg Monthly GB Download]] &lt; 5, "Less than 5 GB", IF(Table2[[#This Row],[Avg Monthly GB Download]] &lt;= 10, "Between 5 and 10 GB", "10 or more GB"))</f>
        <v>Less than 5 GB</v>
      </c>
    </row>
    <row r="4899" spans="1:33" x14ac:dyDescent="0.3">
      <c r="A4899" t="s">
        <v>9911</v>
      </c>
      <c r="B4899" t="s">
        <v>21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17</v>
      </c>
      <c r="I4899" t="s">
        <v>18</v>
      </c>
      <c r="J4899">
        <v>0</v>
      </c>
      <c r="K4899">
        <v>0</v>
      </c>
      <c r="L4899">
        <v>4</v>
      </c>
      <c r="M4899" t="s">
        <v>21</v>
      </c>
      <c r="N4899">
        <v>0</v>
      </c>
      <c r="O4899" t="s">
        <v>59</v>
      </c>
      <c r="P4899" t="s">
        <v>9912</v>
      </c>
      <c r="Q4899" t="s">
        <v>20</v>
      </c>
      <c r="R4899">
        <v>42</v>
      </c>
      <c r="S4899" t="s">
        <v>17</v>
      </c>
      <c r="T4899" t="s">
        <v>17</v>
      </c>
      <c r="U4899" t="s">
        <v>17</v>
      </c>
      <c r="V4899" t="str">
        <f>IF(Table2[[#This Row],[Age]] &lt; 30, "Under 30", IF(Table2[[#This Row],[Age]] &lt; 65, "Other", "Senior"))</f>
        <v>Other</v>
      </c>
      <c r="W4899">
        <v>0</v>
      </c>
      <c r="X4899" t="s">
        <v>17</v>
      </c>
      <c r="Y4899" t="s">
        <v>28</v>
      </c>
      <c r="Z4899" t="s">
        <v>29</v>
      </c>
      <c r="AA4899">
        <v>40</v>
      </c>
      <c r="AB4899">
        <v>123</v>
      </c>
      <c r="AC4899" t="s">
        <v>52</v>
      </c>
      <c r="AD4899" t="s">
        <v>92</v>
      </c>
      <c r="AE4899">
        <f t="shared" si="76"/>
        <v>1</v>
      </c>
      <c r="AF4899">
        <v>1</v>
      </c>
      <c r="AG4899" t="str">
        <f>IF(Table2[[#This Row],[Avg Monthly GB Download]] &lt; 5, "Less than 5 GB", IF(Table2[[#This Row],[Avg Monthly GB Download]] &lt;= 10, "Between 5 and 10 GB", "10 or more GB"))</f>
        <v>Less than 5 GB</v>
      </c>
    </row>
    <row r="4900" spans="1:33" x14ac:dyDescent="0.3">
      <c r="A4900" t="s">
        <v>9913</v>
      </c>
      <c r="B4900" t="s">
        <v>21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17</v>
      </c>
      <c r="I4900" t="s">
        <v>84</v>
      </c>
      <c r="J4900">
        <v>0</v>
      </c>
      <c r="K4900">
        <v>0</v>
      </c>
      <c r="L4900">
        <v>1</v>
      </c>
      <c r="M4900" t="s">
        <v>21</v>
      </c>
      <c r="N4900">
        <v>0</v>
      </c>
      <c r="O4900" t="s">
        <v>55</v>
      </c>
      <c r="P4900" t="s">
        <v>9914</v>
      </c>
      <c r="Q4900" t="s">
        <v>22</v>
      </c>
      <c r="R4900">
        <v>48</v>
      </c>
      <c r="S4900" t="s">
        <v>17</v>
      </c>
      <c r="T4900" t="s">
        <v>17</v>
      </c>
      <c r="U4900" t="s">
        <v>17</v>
      </c>
      <c r="V4900" t="str">
        <f>IF(Table2[[#This Row],[Age]] &lt; 30, "Under 30", IF(Table2[[#This Row],[Age]] &lt; 65, "Other", "Senior"))</f>
        <v>Other</v>
      </c>
      <c r="W4900">
        <v>0</v>
      </c>
      <c r="X4900" t="s">
        <v>21</v>
      </c>
      <c r="Y4900" t="s">
        <v>28</v>
      </c>
      <c r="Z4900" t="s">
        <v>29</v>
      </c>
      <c r="AA4900">
        <v>62</v>
      </c>
      <c r="AB4900">
        <v>1482</v>
      </c>
      <c r="AC4900" t="s">
        <v>52</v>
      </c>
      <c r="AD4900" t="s">
        <v>92</v>
      </c>
      <c r="AE4900">
        <f t="shared" si="76"/>
        <v>1</v>
      </c>
      <c r="AF4900">
        <v>1</v>
      </c>
      <c r="AG4900" t="str">
        <f>IF(Table2[[#This Row],[Avg Monthly GB Download]] &lt; 5, "Less than 5 GB", IF(Table2[[#This Row],[Avg Monthly GB Download]] &lt;= 10, "Between 5 and 10 GB", "10 or more GB"))</f>
        <v>Less than 5 GB</v>
      </c>
    </row>
    <row r="4901" spans="1:33" x14ac:dyDescent="0.3">
      <c r="A4901" t="s">
        <v>9915</v>
      </c>
      <c r="B4901" t="s">
        <v>21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17</v>
      </c>
      <c r="I4901" t="s">
        <v>18</v>
      </c>
      <c r="J4901">
        <v>0</v>
      </c>
      <c r="K4901">
        <v>0</v>
      </c>
      <c r="L4901">
        <v>8</v>
      </c>
      <c r="M4901" t="s">
        <v>21</v>
      </c>
      <c r="N4901">
        <v>0</v>
      </c>
      <c r="O4901" t="s">
        <v>69</v>
      </c>
      <c r="P4901" t="s">
        <v>9916</v>
      </c>
      <c r="Q4901" t="s">
        <v>20</v>
      </c>
      <c r="R4901">
        <v>30</v>
      </c>
      <c r="S4901" t="s">
        <v>17</v>
      </c>
      <c r="T4901" t="s">
        <v>17</v>
      </c>
      <c r="U4901" t="s">
        <v>17</v>
      </c>
      <c r="V4901" t="str">
        <f>IF(Table2[[#This Row],[Age]] &lt; 30, "Under 30", IF(Table2[[#This Row],[Age]] &lt; 65, "Other", "Senior"))</f>
        <v>Other</v>
      </c>
      <c r="W4901">
        <v>0</v>
      </c>
      <c r="X4901" t="s">
        <v>17</v>
      </c>
      <c r="Y4901" t="s">
        <v>28</v>
      </c>
      <c r="Z4901" t="s">
        <v>34</v>
      </c>
      <c r="AA4901">
        <v>57</v>
      </c>
      <c r="AB4901">
        <v>734</v>
      </c>
      <c r="AC4901" t="s">
        <v>52</v>
      </c>
      <c r="AD4901" t="s">
        <v>53</v>
      </c>
      <c r="AE4901">
        <f t="shared" si="76"/>
        <v>1</v>
      </c>
      <c r="AF4901">
        <v>1</v>
      </c>
      <c r="AG4901" t="str">
        <f>IF(Table2[[#This Row],[Avg Monthly GB Download]] &lt; 5, "Less than 5 GB", IF(Table2[[#This Row],[Avg Monthly GB Download]] &lt;= 10, "Between 5 and 10 GB", "10 or more GB"))</f>
        <v>Between 5 and 10 GB</v>
      </c>
    </row>
    <row r="4902" spans="1:33" x14ac:dyDescent="0.3">
      <c r="A4902" t="s">
        <v>9917</v>
      </c>
      <c r="B4902" t="s">
        <v>21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17</v>
      </c>
      <c r="I4902" t="s">
        <v>18</v>
      </c>
      <c r="J4902">
        <v>0</v>
      </c>
      <c r="K4902">
        <v>5</v>
      </c>
      <c r="L4902">
        <v>0</v>
      </c>
      <c r="M4902" t="s">
        <v>17</v>
      </c>
      <c r="N4902">
        <v>0</v>
      </c>
      <c r="O4902" t="s">
        <v>43</v>
      </c>
      <c r="P4902" t="s">
        <v>9918</v>
      </c>
      <c r="Q4902" t="s">
        <v>22</v>
      </c>
      <c r="R4902">
        <v>67</v>
      </c>
      <c r="S4902" t="s">
        <v>17</v>
      </c>
      <c r="T4902" t="s">
        <v>21</v>
      </c>
      <c r="U4902" t="s">
        <v>17</v>
      </c>
      <c r="V4902" t="str">
        <f>IF(Table2[[#This Row],[Age]] &lt; 30, "Under 30", IF(Table2[[#This Row],[Age]] &lt; 65, "Other", "Senior"))</f>
        <v>Senior</v>
      </c>
      <c r="W4902">
        <v>0</v>
      </c>
      <c r="X4902" t="s">
        <v>17</v>
      </c>
      <c r="Y4902" t="s">
        <v>28</v>
      </c>
      <c r="Z4902" t="s">
        <v>29</v>
      </c>
      <c r="AA4902">
        <v>13</v>
      </c>
      <c r="AB4902">
        <v>13</v>
      </c>
      <c r="AC4902" t="s">
        <v>44</v>
      </c>
      <c r="AD4902" t="s">
        <v>45</v>
      </c>
      <c r="AE4902">
        <f t="shared" si="76"/>
        <v>1</v>
      </c>
      <c r="AF4902">
        <v>1</v>
      </c>
      <c r="AG4902" t="str">
        <f>IF(Table2[[#This Row],[Avg Monthly GB Download]] &lt; 5, "Less than 5 GB", IF(Table2[[#This Row],[Avg Monthly GB Download]] &lt;= 10, "Between 5 and 10 GB", "10 or more GB"))</f>
        <v>Less than 5 GB</v>
      </c>
    </row>
    <row r="4903" spans="1:33" x14ac:dyDescent="0.3">
      <c r="A4903" t="s">
        <v>9919</v>
      </c>
      <c r="B4903" t="s">
        <v>21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17</v>
      </c>
      <c r="I4903" t="s">
        <v>18</v>
      </c>
      <c r="J4903">
        <v>0</v>
      </c>
      <c r="K4903">
        <v>1</v>
      </c>
      <c r="L4903">
        <v>7</v>
      </c>
      <c r="M4903" t="s">
        <v>21</v>
      </c>
      <c r="N4903">
        <v>0</v>
      </c>
      <c r="O4903" t="s">
        <v>90</v>
      </c>
      <c r="P4903" t="s">
        <v>9920</v>
      </c>
      <c r="Q4903" t="s">
        <v>20</v>
      </c>
      <c r="R4903">
        <v>56</v>
      </c>
      <c r="S4903" t="s">
        <v>17</v>
      </c>
      <c r="T4903" t="s">
        <v>17</v>
      </c>
      <c r="U4903" t="s">
        <v>17</v>
      </c>
      <c r="V4903" t="str">
        <f>IF(Table2[[#This Row],[Age]] &lt; 30, "Under 30", IF(Table2[[#This Row],[Age]] &lt; 65, "Other", "Senior"))</f>
        <v>Other</v>
      </c>
      <c r="W4903">
        <v>0</v>
      </c>
      <c r="X4903" t="s">
        <v>21</v>
      </c>
      <c r="Y4903" t="s">
        <v>28</v>
      </c>
      <c r="Z4903" t="s">
        <v>34</v>
      </c>
      <c r="AA4903">
        <v>35</v>
      </c>
      <c r="AB4903">
        <v>1356</v>
      </c>
      <c r="AC4903" t="s">
        <v>52</v>
      </c>
      <c r="AD4903" t="s">
        <v>53</v>
      </c>
      <c r="AE4903">
        <f t="shared" si="76"/>
        <v>1</v>
      </c>
      <c r="AF4903">
        <v>1</v>
      </c>
      <c r="AG4903" t="str">
        <f>IF(Table2[[#This Row],[Avg Monthly GB Download]] &lt; 5, "Less than 5 GB", IF(Table2[[#This Row],[Avg Monthly GB Download]] &lt;= 10, "Between 5 and 10 GB", "10 or more GB"))</f>
        <v>Between 5 and 10 GB</v>
      </c>
    </row>
    <row r="4904" spans="1:33" x14ac:dyDescent="0.3">
      <c r="A4904" t="s">
        <v>9921</v>
      </c>
      <c r="B4904" t="s">
        <v>21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17</v>
      </c>
      <c r="I4904" t="s">
        <v>18</v>
      </c>
      <c r="J4904">
        <v>0</v>
      </c>
      <c r="K4904">
        <v>2</v>
      </c>
      <c r="L4904">
        <v>2</v>
      </c>
      <c r="M4904" t="s">
        <v>21</v>
      </c>
      <c r="N4904">
        <v>0</v>
      </c>
      <c r="O4904" t="s">
        <v>41</v>
      </c>
      <c r="P4904" t="s">
        <v>9922</v>
      </c>
      <c r="Q4904" t="s">
        <v>22</v>
      </c>
      <c r="R4904">
        <v>57</v>
      </c>
      <c r="S4904" t="s">
        <v>17</v>
      </c>
      <c r="T4904" t="s">
        <v>17</v>
      </c>
      <c r="U4904" t="s">
        <v>17</v>
      </c>
      <c r="V4904" t="str">
        <f>IF(Table2[[#This Row],[Age]] &lt; 30, "Under 30", IF(Table2[[#This Row],[Age]] &lt; 65, "Other", "Senior"))</f>
        <v>Other</v>
      </c>
      <c r="W4904">
        <v>0</v>
      </c>
      <c r="X4904" t="s">
        <v>17</v>
      </c>
      <c r="Y4904" t="s">
        <v>28</v>
      </c>
      <c r="Z4904" t="s">
        <v>34</v>
      </c>
      <c r="AA4904">
        <v>20</v>
      </c>
      <c r="AB4904">
        <v>283</v>
      </c>
      <c r="AC4904" t="s">
        <v>86</v>
      </c>
      <c r="AD4904" t="s">
        <v>99</v>
      </c>
      <c r="AE4904">
        <f t="shared" si="76"/>
        <v>1</v>
      </c>
      <c r="AF4904">
        <v>1</v>
      </c>
      <c r="AG4904" t="str">
        <f>IF(Table2[[#This Row],[Avg Monthly GB Download]] &lt; 5, "Less than 5 GB", IF(Table2[[#This Row],[Avg Monthly GB Download]] &lt;= 10, "Between 5 and 10 GB", "10 or more GB"))</f>
        <v>Less than 5 GB</v>
      </c>
    </row>
    <row r="4905" spans="1:33" x14ac:dyDescent="0.3">
      <c r="A4905" t="s">
        <v>9923</v>
      </c>
      <c r="B4905" t="s">
        <v>21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17</v>
      </c>
      <c r="I4905" t="s">
        <v>18</v>
      </c>
      <c r="J4905">
        <v>0</v>
      </c>
      <c r="K4905">
        <v>5</v>
      </c>
      <c r="L4905">
        <v>0</v>
      </c>
      <c r="M4905" t="s">
        <v>17</v>
      </c>
      <c r="N4905">
        <v>0</v>
      </c>
      <c r="O4905" t="s">
        <v>59</v>
      </c>
      <c r="P4905" t="s">
        <v>9924</v>
      </c>
      <c r="Q4905" t="s">
        <v>22</v>
      </c>
      <c r="R4905">
        <v>60</v>
      </c>
      <c r="S4905" t="s">
        <v>17</v>
      </c>
      <c r="T4905" t="s">
        <v>17</v>
      </c>
      <c r="U4905" t="s">
        <v>17</v>
      </c>
      <c r="V4905" t="str">
        <f>IF(Table2[[#This Row],[Age]] &lt; 30, "Under 30", IF(Table2[[#This Row],[Age]] &lt; 65, "Other", "Senior"))</f>
        <v>Other</v>
      </c>
      <c r="W4905">
        <v>0</v>
      </c>
      <c r="X4905" t="s">
        <v>17</v>
      </c>
      <c r="Y4905" t="s">
        <v>28</v>
      </c>
      <c r="Z4905" t="s">
        <v>34</v>
      </c>
      <c r="AA4905">
        <v>11</v>
      </c>
      <c r="AB4905">
        <v>11</v>
      </c>
      <c r="AC4905" t="s">
        <v>86</v>
      </c>
      <c r="AD4905" t="s">
        <v>87</v>
      </c>
      <c r="AE4905">
        <f t="shared" si="76"/>
        <v>1</v>
      </c>
      <c r="AF4905">
        <v>1</v>
      </c>
      <c r="AG4905" t="str">
        <f>IF(Table2[[#This Row],[Avg Monthly GB Download]] &lt; 5, "Less than 5 GB", IF(Table2[[#This Row],[Avg Monthly GB Download]] &lt;= 10, "Between 5 and 10 GB", "10 or more GB"))</f>
        <v>Less than 5 GB</v>
      </c>
    </row>
    <row r="4906" spans="1:33" x14ac:dyDescent="0.3">
      <c r="A4906" t="s">
        <v>9925</v>
      </c>
      <c r="B4906" t="s">
        <v>21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17</v>
      </c>
      <c r="I4906" t="s">
        <v>18</v>
      </c>
      <c r="J4906">
        <v>0</v>
      </c>
      <c r="K4906">
        <v>1</v>
      </c>
      <c r="L4906">
        <v>11</v>
      </c>
      <c r="M4906" t="s">
        <v>21</v>
      </c>
      <c r="N4906">
        <v>0</v>
      </c>
      <c r="O4906" t="s">
        <v>51</v>
      </c>
      <c r="P4906" t="s">
        <v>9926</v>
      </c>
      <c r="Q4906" t="s">
        <v>22</v>
      </c>
      <c r="R4906">
        <v>43</v>
      </c>
      <c r="S4906" t="s">
        <v>17</v>
      </c>
      <c r="T4906" t="s">
        <v>17</v>
      </c>
      <c r="U4906" t="s">
        <v>17</v>
      </c>
      <c r="V4906" t="str">
        <f>IF(Table2[[#This Row],[Age]] &lt; 30, "Under 30", IF(Table2[[#This Row],[Age]] &lt; 65, "Other", "Senior"))</f>
        <v>Other</v>
      </c>
      <c r="W4906">
        <v>0</v>
      </c>
      <c r="X4906" t="s">
        <v>17</v>
      </c>
      <c r="Y4906" t="s">
        <v>28</v>
      </c>
      <c r="Z4906" t="s">
        <v>34</v>
      </c>
      <c r="AA4906">
        <v>41</v>
      </c>
      <c r="AB4906">
        <v>41</v>
      </c>
      <c r="AC4906" t="s">
        <v>86</v>
      </c>
      <c r="AD4906" t="s">
        <v>87</v>
      </c>
      <c r="AE4906">
        <f t="shared" si="76"/>
        <v>1</v>
      </c>
      <c r="AF4906">
        <v>1</v>
      </c>
      <c r="AG4906" t="str">
        <f>IF(Table2[[#This Row],[Avg Monthly GB Download]] &lt; 5, "Less than 5 GB", IF(Table2[[#This Row],[Avg Monthly GB Download]] &lt;= 10, "Between 5 and 10 GB", "10 or more GB"))</f>
        <v>10 or more GB</v>
      </c>
    </row>
    <row r="4907" spans="1:33" x14ac:dyDescent="0.3">
      <c r="A4907" t="s">
        <v>9927</v>
      </c>
      <c r="B4907" t="s">
        <v>21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17</v>
      </c>
      <c r="I4907" t="s">
        <v>18</v>
      </c>
      <c r="J4907">
        <v>0</v>
      </c>
      <c r="K4907">
        <v>0</v>
      </c>
      <c r="L4907">
        <v>14</v>
      </c>
      <c r="M4907" t="s">
        <v>21</v>
      </c>
      <c r="N4907">
        <v>0</v>
      </c>
      <c r="O4907" t="s">
        <v>40</v>
      </c>
      <c r="P4907" t="s">
        <v>9928</v>
      </c>
      <c r="Q4907" t="s">
        <v>22</v>
      </c>
      <c r="R4907">
        <v>23</v>
      </c>
      <c r="S4907" t="s">
        <v>21</v>
      </c>
      <c r="T4907" t="s">
        <v>17</v>
      </c>
      <c r="U4907" t="s">
        <v>17</v>
      </c>
      <c r="V4907" t="str">
        <f>IF(Table2[[#This Row],[Age]] &lt; 30, "Under 30", IF(Table2[[#This Row],[Age]] &lt; 65, "Other", "Senior"))</f>
        <v>Under 30</v>
      </c>
      <c r="W4907">
        <v>0</v>
      </c>
      <c r="X4907" t="s">
        <v>17</v>
      </c>
      <c r="Y4907" t="s">
        <v>28</v>
      </c>
      <c r="Z4907" t="s">
        <v>34</v>
      </c>
      <c r="AA4907">
        <v>44</v>
      </c>
      <c r="AB4907">
        <v>44</v>
      </c>
      <c r="AC4907" t="s">
        <v>52</v>
      </c>
      <c r="AD4907" t="s">
        <v>53</v>
      </c>
      <c r="AE4907">
        <f t="shared" si="76"/>
        <v>1</v>
      </c>
      <c r="AF4907">
        <v>1</v>
      </c>
      <c r="AG4907" t="str">
        <f>IF(Table2[[#This Row],[Avg Monthly GB Download]] &lt; 5, "Less than 5 GB", IF(Table2[[#This Row],[Avg Monthly GB Download]] &lt;= 10, "Between 5 and 10 GB", "10 or more GB"))</f>
        <v>10 or more GB</v>
      </c>
    </row>
    <row r="4908" spans="1:33" x14ac:dyDescent="0.3">
      <c r="A4908" t="s">
        <v>9929</v>
      </c>
      <c r="B4908" t="s">
        <v>21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17</v>
      </c>
      <c r="I4908" t="s">
        <v>18</v>
      </c>
      <c r="J4908">
        <v>0</v>
      </c>
      <c r="K4908">
        <v>3</v>
      </c>
      <c r="L4908">
        <v>4</v>
      </c>
      <c r="M4908" t="s">
        <v>17</v>
      </c>
      <c r="N4908">
        <v>25</v>
      </c>
      <c r="O4908" t="s">
        <v>79</v>
      </c>
      <c r="P4908" t="s">
        <v>9930</v>
      </c>
      <c r="Q4908" t="s">
        <v>22</v>
      </c>
      <c r="R4908">
        <v>57</v>
      </c>
      <c r="S4908" t="s">
        <v>17</v>
      </c>
      <c r="T4908" t="s">
        <v>17</v>
      </c>
      <c r="U4908" t="s">
        <v>17</v>
      </c>
      <c r="V4908" t="str">
        <f>IF(Table2[[#This Row],[Age]] &lt; 30, "Under 30", IF(Table2[[#This Row],[Age]] &lt; 65, "Other", "Senior"))</f>
        <v>Other</v>
      </c>
      <c r="W4908">
        <v>0</v>
      </c>
      <c r="X4908" t="s">
        <v>21</v>
      </c>
      <c r="Y4908" t="s">
        <v>28</v>
      </c>
      <c r="Z4908" t="s">
        <v>34</v>
      </c>
      <c r="AA4908">
        <v>31</v>
      </c>
      <c r="AB4908">
        <v>31</v>
      </c>
      <c r="AC4908" t="s">
        <v>35</v>
      </c>
      <c r="AD4908" t="s">
        <v>100</v>
      </c>
      <c r="AE4908">
        <f t="shared" si="76"/>
        <v>1</v>
      </c>
      <c r="AF4908">
        <v>1</v>
      </c>
      <c r="AG4908" t="str">
        <f>IF(Table2[[#This Row],[Avg Monthly GB Download]] &lt; 5, "Less than 5 GB", IF(Table2[[#This Row],[Avg Monthly GB Download]] &lt;= 10, "Between 5 and 10 GB", "10 or more GB"))</f>
        <v>Less than 5 GB</v>
      </c>
    </row>
    <row r="4909" spans="1:33" x14ac:dyDescent="0.3">
      <c r="A4909" t="s">
        <v>9931</v>
      </c>
      <c r="B4909" t="s">
        <v>21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17</v>
      </c>
      <c r="I4909" t="s">
        <v>18</v>
      </c>
      <c r="J4909">
        <v>0</v>
      </c>
      <c r="K4909">
        <v>1</v>
      </c>
      <c r="L4909">
        <v>7</v>
      </c>
      <c r="M4909" t="s">
        <v>21</v>
      </c>
      <c r="N4909">
        <v>0</v>
      </c>
      <c r="O4909" t="s">
        <v>81</v>
      </c>
      <c r="P4909" t="s">
        <v>9932</v>
      </c>
      <c r="Q4909" t="s">
        <v>20</v>
      </c>
      <c r="R4909">
        <v>62</v>
      </c>
      <c r="S4909" t="s">
        <v>17</v>
      </c>
      <c r="T4909" t="s">
        <v>17</v>
      </c>
      <c r="U4909" t="s">
        <v>17</v>
      </c>
      <c r="V4909" t="str">
        <f>IF(Table2[[#This Row],[Age]] &lt; 30, "Under 30", IF(Table2[[#This Row],[Age]] &lt; 65, "Other", "Senior"))</f>
        <v>Other</v>
      </c>
      <c r="W4909">
        <v>0</v>
      </c>
      <c r="X4909" t="s">
        <v>21</v>
      </c>
      <c r="Y4909" t="s">
        <v>28</v>
      </c>
      <c r="Z4909" t="s">
        <v>34</v>
      </c>
      <c r="AA4909">
        <v>49</v>
      </c>
      <c r="AB4909">
        <v>2071</v>
      </c>
      <c r="AC4909" t="s">
        <v>86</v>
      </c>
      <c r="AD4909" t="s">
        <v>99</v>
      </c>
      <c r="AE4909">
        <f t="shared" si="76"/>
        <v>1</v>
      </c>
      <c r="AF4909">
        <v>1</v>
      </c>
      <c r="AG4909" t="str">
        <f>IF(Table2[[#This Row],[Avg Monthly GB Download]] &lt; 5, "Less than 5 GB", IF(Table2[[#This Row],[Avg Monthly GB Download]] &lt;= 10, "Between 5 and 10 GB", "10 or more GB"))</f>
        <v>Between 5 and 10 GB</v>
      </c>
    </row>
    <row r="4910" spans="1:33" x14ac:dyDescent="0.3">
      <c r="A4910" t="s">
        <v>9933</v>
      </c>
      <c r="B4910" t="s">
        <v>21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17</v>
      </c>
      <c r="I4910" t="s">
        <v>18</v>
      </c>
      <c r="J4910">
        <v>0</v>
      </c>
      <c r="K4910">
        <v>1</v>
      </c>
      <c r="L4910">
        <v>1</v>
      </c>
      <c r="M4910" t="s">
        <v>21</v>
      </c>
      <c r="N4910">
        <v>0</v>
      </c>
      <c r="O4910" t="s">
        <v>58</v>
      </c>
      <c r="P4910" t="s">
        <v>9934</v>
      </c>
      <c r="Q4910" t="s">
        <v>20</v>
      </c>
      <c r="R4910">
        <v>61</v>
      </c>
      <c r="S4910" t="s">
        <v>17</v>
      </c>
      <c r="T4910" t="s">
        <v>17</v>
      </c>
      <c r="U4910" t="s">
        <v>17</v>
      </c>
      <c r="V4910" t="str">
        <f>IF(Table2[[#This Row],[Age]] &lt; 30, "Under 30", IF(Table2[[#This Row],[Age]] &lt; 65, "Other", "Senior"))</f>
        <v>Other</v>
      </c>
      <c r="W4910">
        <v>0</v>
      </c>
      <c r="X4910" t="s">
        <v>17</v>
      </c>
      <c r="Y4910" t="s">
        <v>28</v>
      </c>
      <c r="Z4910" t="s">
        <v>34</v>
      </c>
      <c r="AA4910">
        <v>30</v>
      </c>
      <c r="AB4910">
        <v>199</v>
      </c>
      <c r="AC4910" t="s">
        <v>86</v>
      </c>
      <c r="AD4910" t="s">
        <v>87</v>
      </c>
      <c r="AE4910">
        <f t="shared" si="76"/>
        <v>1</v>
      </c>
      <c r="AF4910">
        <v>1</v>
      </c>
      <c r="AG4910" t="str">
        <f>IF(Table2[[#This Row],[Avg Monthly GB Download]] &lt; 5, "Less than 5 GB", IF(Table2[[#This Row],[Avg Monthly GB Download]] &lt;= 10, "Between 5 and 10 GB", "10 or more GB"))</f>
        <v>Less than 5 GB</v>
      </c>
    </row>
    <row r="4911" spans="1:33" x14ac:dyDescent="0.3">
      <c r="A4911" t="s">
        <v>9935</v>
      </c>
      <c r="B4911" t="s">
        <v>21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17</v>
      </c>
      <c r="I4911" t="s">
        <v>18</v>
      </c>
      <c r="J4911">
        <v>0</v>
      </c>
      <c r="K4911">
        <v>1</v>
      </c>
      <c r="L4911">
        <v>15</v>
      </c>
      <c r="M4911" t="s">
        <v>21</v>
      </c>
      <c r="N4911">
        <v>0</v>
      </c>
      <c r="O4911" t="s">
        <v>23</v>
      </c>
      <c r="P4911" t="s">
        <v>9936</v>
      </c>
      <c r="Q4911" t="s">
        <v>20</v>
      </c>
      <c r="R4911">
        <v>29</v>
      </c>
      <c r="S4911" t="s">
        <v>21</v>
      </c>
      <c r="T4911" t="s">
        <v>17</v>
      </c>
      <c r="U4911" t="s">
        <v>17</v>
      </c>
      <c r="V4911" t="str">
        <f>IF(Table2[[#This Row],[Age]] &lt; 30, "Under 30", IF(Table2[[#This Row],[Age]] &lt; 65, "Other", "Senior"))</f>
        <v>Under 30</v>
      </c>
      <c r="W4911">
        <v>0</v>
      </c>
      <c r="X4911" t="s">
        <v>17</v>
      </c>
      <c r="Y4911" t="s">
        <v>28</v>
      </c>
      <c r="Z4911" t="s">
        <v>34</v>
      </c>
      <c r="AA4911">
        <v>27</v>
      </c>
      <c r="AB4911">
        <v>27</v>
      </c>
      <c r="AC4911" t="s">
        <v>52</v>
      </c>
      <c r="AD4911" t="s">
        <v>92</v>
      </c>
      <c r="AE4911">
        <f t="shared" si="76"/>
        <v>1</v>
      </c>
      <c r="AF4911">
        <v>1</v>
      </c>
      <c r="AG4911" t="str">
        <f>IF(Table2[[#This Row],[Avg Monthly GB Download]] &lt; 5, "Less than 5 GB", IF(Table2[[#This Row],[Avg Monthly GB Download]] &lt;= 10, "Between 5 and 10 GB", "10 or more GB"))</f>
        <v>10 or more GB</v>
      </c>
    </row>
    <row r="4912" spans="1:33" x14ac:dyDescent="0.3">
      <c r="A4912" t="s">
        <v>9937</v>
      </c>
      <c r="B4912" t="s">
        <v>21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17</v>
      </c>
      <c r="I4912" t="s">
        <v>18</v>
      </c>
      <c r="J4912">
        <v>0</v>
      </c>
      <c r="K4912">
        <v>2</v>
      </c>
      <c r="L4912">
        <v>8</v>
      </c>
      <c r="M4912" t="s">
        <v>21</v>
      </c>
      <c r="N4912">
        <v>0</v>
      </c>
      <c r="O4912" t="s">
        <v>41</v>
      </c>
      <c r="P4912" t="s">
        <v>9938</v>
      </c>
      <c r="Q4912" t="s">
        <v>20</v>
      </c>
      <c r="R4912">
        <v>67</v>
      </c>
      <c r="S4912" t="s">
        <v>17</v>
      </c>
      <c r="T4912" t="s">
        <v>21</v>
      </c>
      <c r="U4912" t="s">
        <v>17</v>
      </c>
      <c r="V4912" t="str">
        <f>IF(Table2[[#This Row],[Age]] &lt; 30, "Under 30", IF(Table2[[#This Row],[Age]] &lt; 65, "Other", "Senior"))</f>
        <v>Senior</v>
      </c>
      <c r="W4912">
        <v>0</v>
      </c>
      <c r="X4912" t="s">
        <v>21</v>
      </c>
      <c r="Y4912" t="s">
        <v>28</v>
      </c>
      <c r="Z4912" t="s">
        <v>29</v>
      </c>
      <c r="AA4912">
        <v>46</v>
      </c>
      <c r="AB4912">
        <v>468</v>
      </c>
      <c r="AC4912" t="s">
        <v>86</v>
      </c>
      <c r="AD4912" t="s">
        <v>87</v>
      </c>
      <c r="AE4912">
        <f t="shared" si="76"/>
        <v>1</v>
      </c>
      <c r="AF4912">
        <v>1</v>
      </c>
      <c r="AG4912" t="str">
        <f>IF(Table2[[#This Row],[Avg Monthly GB Download]] &lt; 5, "Less than 5 GB", IF(Table2[[#This Row],[Avg Monthly GB Download]] &lt;= 10, "Between 5 and 10 GB", "10 or more GB"))</f>
        <v>Between 5 and 10 GB</v>
      </c>
    </row>
    <row r="4913" spans="1:33" x14ac:dyDescent="0.3">
      <c r="A4913" t="s">
        <v>9939</v>
      </c>
      <c r="B4913" t="s">
        <v>21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17</v>
      </c>
      <c r="I4913" t="s">
        <v>18</v>
      </c>
      <c r="J4913">
        <v>0</v>
      </c>
      <c r="K4913">
        <v>5</v>
      </c>
      <c r="L4913">
        <v>1</v>
      </c>
      <c r="M4913" t="s">
        <v>21</v>
      </c>
      <c r="N4913">
        <v>0</v>
      </c>
      <c r="O4913" t="s">
        <v>46</v>
      </c>
      <c r="P4913" t="s">
        <v>9940</v>
      </c>
      <c r="Q4913" t="s">
        <v>22</v>
      </c>
      <c r="R4913">
        <v>50</v>
      </c>
      <c r="S4913" t="s">
        <v>17</v>
      </c>
      <c r="T4913" t="s">
        <v>17</v>
      </c>
      <c r="U4913" t="s">
        <v>17</v>
      </c>
      <c r="V4913" t="str">
        <f>IF(Table2[[#This Row],[Age]] &lt; 30, "Under 30", IF(Table2[[#This Row],[Age]] &lt; 65, "Other", "Senior"))</f>
        <v>Other</v>
      </c>
      <c r="W4913">
        <v>0</v>
      </c>
      <c r="X4913" t="s">
        <v>17</v>
      </c>
      <c r="Y4913" t="s">
        <v>28</v>
      </c>
      <c r="Z4913" t="s">
        <v>34</v>
      </c>
      <c r="AA4913">
        <v>34</v>
      </c>
      <c r="AB4913">
        <v>256</v>
      </c>
      <c r="AC4913" t="s">
        <v>86</v>
      </c>
      <c r="AD4913" t="s">
        <v>99</v>
      </c>
      <c r="AE4913">
        <f t="shared" si="76"/>
        <v>1</v>
      </c>
      <c r="AF4913">
        <v>1</v>
      </c>
      <c r="AG4913" t="str">
        <f>IF(Table2[[#This Row],[Avg Monthly GB Download]] &lt; 5, "Less than 5 GB", IF(Table2[[#This Row],[Avg Monthly GB Download]] &lt;= 10, "Between 5 and 10 GB", "10 or more GB"))</f>
        <v>Less than 5 GB</v>
      </c>
    </row>
    <row r="4914" spans="1:33" x14ac:dyDescent="0.3">
      <c r="A4914" t="s">
        <v>9941</v>
      </c>
      <c r="B4914" t="s">
        <v>21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17</v>
      </c>
      <c r="I4914" t="s">
        <v>84</v>
      </c>
      <c r="J4914">
        <v>0</v>
      </c>
      <c r="K4914">
        <v>5</v>
      </c>
      <c r="L4914">
        <v>0</v>
      </c>
      <c r="M4914" t="s">
        <v>17</v>
      </c>
      <c r="N4914">
        <v>0</v>
      </c>
      <c r="O4914" t="s">
        <v>40</v>
      </c>
      <c r="P4914" t="s">
        <v>9942</v>
      </c>
      <c r="Q4914" t="s">
        <v>20</v>
      </c>
      <c r="R4914">
        <v>77</v>
      </c>
      <c r="S4914" t="s">
        <v>17</v>
      </c>
      <c r="T4914" t="s">
        <v>21</v>
      </c>
      <c r="U4914" t="s">
        <v>17</v>
      </c>
      <c r="V4914" t="str">
        <f>IF(Table2[[#This Row],[Age]] &lt; 30, "Under 30", IF(Table2[[#This Row],[Age]] &lt; 65, "Other", "Senior"))</f>
        <v>Senior</v>
      </c>
      <c r="W4914">
        <v>0</v>
      </c>
      <c r="X4914" t="s">
        <v>17</v>
      </c>
      <c r="Y4914" t="s">
        <v>28</v>
      </c>
      <c r="Z4914" t="s">
        <v>29</v>
      </c>
      <c r="AA4914">
        <v>7</v>
      </c>
      <c r="AB4914">
        <v>7</v>
      </c>
      <c r="AC4914" t="s">
        <v>86</v>
      </c>
      <c r="AD4914" t="s">
        <v>87</v>
      </c>
      <c r="AE4914">
        <f t="shared" si="76"/>
        <v>1</v>
      </c>
      <c r="AF4914">
        <v>1</v>
      </c>
      <c r="AG4914" t="str">
        <f>IF(Table2[[#This Row],[Avg Monthly GB Download]] &lt; 5, "Less than 5 GB", IF(Table2[[#This Row],[Avg Monthly GB Download]] &lt;= 10, "Between 5 and 10 GB", "10 or more GB"))</f>
        <v>Less than 5 GB</v>
      </c>
    </row>
    <row r="4915" spans="1:33" x14ac:dyDescent="0.3">
      <c r="A4915" t="s">
        <v>9943</v>
      </c>
      <c r="B4915" t="s">
        <v>21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17</v>
      </c>
      <c r="I4915" t="s">
        <v>18</v>
      </c>
      <c r="J4915">
        <v>0</v>
      </c>
      <c r="K4915">
        <v>4</v>
      </c>
      <c r="L4915">
        <v>1</v>
      </c>
      <c r="M4915" t="s">
        <v>21</v>
      </c>
      <c r="N4915">
        <v>0</v>
      </c>
      <c r="O4915" t="s">
        <v>70</v>
      </c>
      <c r="P4915" t="s">
        <v>9944</v>
      </c>
      <c r="Q4915" t="s">
        <v>20</v>
      </c>
      <c r="R4915">
        <v>38</v>
      </c>
      <c r="S4915" t="s">
        <v>17</v>
      </c>
      <c r="T4915" t="s">
        <v>17</v>
      </c>
      <c r="U4915" t="s">
        <v>17</v>
      </c>
      <c r="V4915" t="str">
        <f>IF(Table2[[#This Row],[Age]] &lt; 30, "Under 30", IF(Table2[[#This Row],[Age]] &lt; 65, "Other", "Senior"))</f>
        <v>Other</v>
      </c>
      <c r="W4915">
        <v>0</v>
      </c>
      <c r="X4915" t="s">
        <v>21</v>
      </c>
      <c r="Y4915" t="s">
        <v>28</v>
      </c>
      <c r="Z4915" t="s">
        <v>34</v>
      </c>
      <c r="AA4915">
        <v>33</v>
      </c>
      <c r="AB4915">
        <v>1298</v>
      </c>
      <c r="AC4915" t="s">
        <v>86</v>
      </c>
      <c r="AD4915" t="s">
        <v>87</v>
      </c>
      <c r="AE4915">
        <f t="shared" si="76"/>
        <v>1</v>
      </c>
      <c r="AF4915">
        <v>1</v>
      </c>
      <c r="AG4915" t="str">
        <f>IF(Table2[[#This Row],[Avg Monthly GB Download]] &lt; 5, "Less than 5 GB", IF(Table2[[#This Row],[Avg Monthly GB Download]] &lt;= 10, "Between 5 and 10 GB", "10 or more GB"))</f>
        <v>Less than 5 GB</v>
      </c>
    </row>
    <row r="4916" spans="1:33" x14ac:dyDescent="0.3">
      <c r="A4916" t="s">
        <v>9945</v>
      </c>
      <c r="B4916" t="s">
        <v>21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17</v>
      </c>
      <c r="I4916" t="s">
        <v>18</v>
      </c>
      <c r="J4916">
        <v>0</v>
      </c>
      <c r="K4916">
        <v>2</v>
      </c>
      <c r="L4916">
        <v>4</v>
      </c>
      <c r="M4916" t="s">
        <v>21</v>
      </c>
      <c r="N4916">
        <v>0</v>
      </c>
      <c r="O4916" t="s">
        <v>75</v>
      </c>
      <c r="P4916" t="s">
        <v>9946</v>
      </c>
      <c r="Q4916" t="s">
        <v>20</v>
      </c>
      <c r="R4916">
        <v>70</v>
      </c>
      <c r="S4916" t="s">
        <v>17</v>
      </c>
      <c r="T4916" t="s">
        <v>21</v>
      </c>
      <c r="U4916" t="s">
        <v>17</v>
      </c>
      <c r="V4916" t="str">
        <f>IF(Table2[[#This Row],[Age]] &lt; 30, "Under 30", IF(Table2[[#This Row],[Age]] &lt; 65, "Other", "Senior"))</f>
        <v>Senior</v>
      </c>
      <c r="W4916">
        <v>0</v>
      </c>
      <c r="X4916" t="s">
        <v>17</v>
      </c>
      <c r="Y4916" t="s">
        <v>94</v>
      </c>
      <c r="Z4916" t="s">
        <v>29</v>
      </c>
      <c r="AA4916">
        <v>50</v>
      </c>
      <c r="AB4916">
        <v>2934</v>
      </c>
      <c r="AC4916" t="s">
        <v>86</v>
      </c>
      <c r="AD4916" t="s">
        <v>87</v>
      </c>
      <c r="AE4916">
        <f t="shared" si="76"/>
        <v>1</v>
      </c>
      <c r="AF4916">
        <v>1</v>
      </c>
      <c r="AG4916" t="str">
        <f>IF(Table2[[#This Row],[Avg Monthly GB Download]] &lt; 5, "Less than 5 GB", IF(Table2[[#This Row],[Avg Monthly GB Download]] &lt;= 10, "Between 5 and 10 GB", "10 or more GB"))</f>
        <v>Less than 5 GB</v>
      </c>
    </row>
    <row r="4917" spans="1:33" x14ac:dyDescent="0.3">
      <c r="A4917" t="s">
        <v>9947</v>
      </c>
      <c r="B4917" t="s">
        <v>21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17</v>
      </c>
      <c r="I4917" t="s">
        <v>84</v>
      </c>
      <c r="J4917">
        <v>0</v>
      </c>
      <c r="K4917">
        <v>3</v>
      </c>
      <c r="L4917">
        <v>6</v>
      </c>
      <c r="M4917" t="s">
        <v>21</v>
      </c>
      <c r="N4917">
        <v>0</v>
      </c>
      <c r="O4917" t="s">
        <v>90</v>
      </c>
      <c r="P4917" t="s">
        <v>9948</v>
      </c>
      <c r="Q4917" t="s">
        <v>22</v>
      </c>
      <c r="R4917">
        <v>78</v>
      </c>
      <c r="S4917" t="s">
        <v>17</v>
      </c>
      <c r="T4917" t="s">
        <v>21</v>
      </c>
      <c r="U4917" t="s">
        <v>17</v>
      </c>
      <c r="V4917" t="str">
        <f>IF(Table2[[#This Row],[Age]] &lt; 30, "Under 30", IF(Table2[[#This Row],[Age]] &lt; 65, "Other", "Senior"))</f>
        <v>Senior</v>
      </c>
      <c r="W4917">
        <v>0</v>
      </c>
      <c r="X4917" t="s">
        <v>17</v>
      </c>
      <c r="Y4917" t="s">
        <v>28</v>
      </c>
      <c r="Z4917" t="s">
        <v>34</v>
      </c>
      <c r="AA4917">
        <v>34</v>
      </c>
      <c r="AB4917">
        <v>202</v>
      </c>
      <c r="AC4917" t="s">
        <v>86</v>
      </c>
      <c r="AD4917" t="s">
        <v>99</v>
      </c>
      <c r="AE4917">
        <f t="shared" si="76"/>
        <v>1</v>
      </c>
      <c r="AF4917">
        <v>1</v>
      </c>
      <c r="AG4917" t="str">
        <f>IF(Table2[[#This Row],[Avg Monthly GB Download]] &lt; 5, "Less than 5 GB", IF(Table2[[#This Row],[Avg Monthly GB Download]] &lt;= 10, "Between 5 and 10 GB", "10 or more GB"))</f>
        <v>Between 5 and 10 GB</v>
      </c>
    </row>
    <row r="4918" spans="1:33" x14ac:dyDescent="0.3">
      <c r="A4918" t="s">
        <v>9949</v>
      </c>
      <c r="B4918" t="s">
        <v>21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17</v>
      </c>
      <c r="I4918" t="s">
        <v>18</v>
      </c>
      <c r="J4918">
        <v>0</v>
      </c>
      <c r="K4918">
        <v>1</v>
      </c>
      <c r="L4918">
        <v>7</v>
      </c>
      <c r="M4918" t="s">
        <v>21</v>
      </c>
      <c r="N4918">
        <v>0</v>
      </c>
      <c r="O4918" t="s">
        <v>78</v>
      </c>
      <c r="P4918" t="s">
        <v>9950</v>
      </c>
      <c r="Q4918" t="s">
        <v>22</v>
      </c>
      <c r="R4918">
        <v>47</v>
      </c>
      <c r="S4918" t="s">
        <v>17</v>
      </c>
      <c r="T4918" t="s">
        <v>17</v>
      </c>
      <c r="U4918" t="s">
        <v>17</v>
      </c>
      <c r="V4918" t="str">
        <f>IF(Table2[[#This Row],[Age]] &lt; 30, "Under 30", IF(Table2[[#This Row],[Age]] &lt; 65, "Other", "Senior"))</f>
        <v>Other</v>
      </c>
      <c r="W4918">
        <v>0</v>
      </c>
      <c r="X4918" t="s">
        <v>17</v>
      </c>
      <c r="Y4918" t="s">
        <v>28</v>
      </c>
      <c r="Z4918" t="s">
        <v>34</v>
      </c>
      <c r="AA4918">
        <v>22</v>
      </c>
      <c r="AB4918">
        <v>472</v>
      </c>
      <c r="AC4918" t="s">
        <v>86</v>
      </c>
      <c r="AD4918" t="s">
        <v>99</v>
      </c>
      <c r="AE4918">
        <f t="shared" si="76"/>
        <v>1</v>
      </c>
      <c r="AF4918">
        <v>1</v>
      </c>
      <c r="AG4918" t="str">
        <f>IF(Table2[[#This Row],[Avg Monthly GB Download]] &lt; 5, "Less than 5 GB", IF(Table2[[#This Row],[Avg Monthly GB Download]] &lt;= 10, "Between 5 and 10 GB", "10 or more GB"))</f>
        <v>Between 5 and 10 GB</v>
      </c>
    </row>
    <row r="4919" spans="1:33" x14ac:dyDescent="0.3">
      <c r="A4919" t="s">
        <v>9951</v>
      </c>
      <c r="B4919" t="s">
        <v>21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17</v>
      </c>
      <c r="I4919" t="s">
        <v>18</v>
      </c>
      <c r="J4919">
        <v>0</v>
      </c>
      <c r="K4919">
        <v>2</v>
      </c>
      <c r="L4919">
        <v>12</v>
      </c>
      <c r="M4919" t="s">
        <v>17</v>
      </c>
      <c r="N4919">
        <v>63</v>
      </c>
      <c r="O4919" t="s">
        <v>27</v>
      </c>
      <c r="P4919" t="s">
        <v>9952</v>
      </c>
      <c r="Q4919" t="s">
        <v>20</v>
      </c>
      <c r="R4919">
        <v>23</v>
      </c>
      <c r="S4919" t="s">
        <v>21</v>
      </c>
      <c r="T4919" t="s">
        <v>17</v>
      </c>
      <c r="U4919" t="s">
        <v>17</v>
      </c>
      <c r="V4919" t="str">
        <f>IF(Table2[[#This Row],[Age]] &lt; 30, "Under 30", IF(Table2[[#This Row],[Age]] &lt; 65, "Other", "Senior"))</f>
        <v>Under 30</v>
      </c>
      <c r="W4919">
        <v>0</v>
      </c>
      <c r="X4919" t="s">
        <v>21</v>
      </c>
      <c r="Y4919" t="s">
        <v>94</v>
      </c>
      <c r="Z4919" t="s">
        <v>34</v>
      </c>
      <c r="AA4919">
        <v>41</v>
      </c>
      <c r="AB4919">
        <v>2903</v>
      </c>
      <c r="AC4919" t="s">
        <v>86</v>
      </c>
      <c r="AD4919" t="s">
        <v>99</v>
      </c>
      <c r="AE4919">
        <f t="shared" si="76"/>
        <v>1</v>
      </c>
      <c r="AF4919">
        <v>1</v>
      </c>
      <c r="AG4919" t="str">
        <f>IF(Table2[[#This Row],[Avg Monthly GB Download]] &lt; 5, "Less than 5 GB", IF(Table2[[#This Row],[Avg Monthly GB Download]] &lt;= 10, "Between 5 and 10 GB", "10 or more GB"))</f>
        <v>10 or more GB</v>
      </c>
    </row>
    <row r="4920" spans="1:33" x14ac:dyDescent="0.3">
      <c r="A4920" t="s">
        <v>9953</v>
      </c>
      <c r="B4920" t="s">
        <v>21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17</v>
      </c>
      <c r="I4920" t="s">
        <v>18</v>
      </c>
      <c r="J4920">
        <v>0</v>
      </c>
      <c r="K4920">
        <v>5</v>
      </c>
      <c r="L4920">
        <v>2</v>
      </c>
      <c r="M4920" t="s">
        <v>21</v>
      </c>
      <c r="N4920">
        <v>0</v>
      </c>
      <c r="O4920" t="s">
        <v>77</v>
      </c>
      <c r="P4920" t="s">
        <v>9954</v>
      </c>
      <c r="Q4920" t="s">
        <v>22</v>
      </c>
      <c r="R4920">
        <v>44</v>
      </c>
      <c r="S4920" t="s">
        <v>17</v>
      </c>
      <c r="T4920" t="s">
        <v>17</v>
      </c>
      <c r="U4920" t="s">
        <v>17</v>
      </c>
      <c r="V4920" t="str">
        <f>IF(Table2[[#This Row],[Age]] &lt; 30, "Under 30", IF(Table2[[#This Row],[Age]] &lt; 65, "Other", "Senior"))</f>
        <v>Other</v>
      </c>
      <c r="W4920">
        <v>0</v>
      </c>
      <c r="X4920" t="s">
        <v>21</v>
      </c>
      <c r="Y4920" t="s">
        <v>28</v>
      </c>
      <c r="Z4920" t="s">
        <v>34</v>
      </c>
      <c r="AA4920">
        <v>36</v>
      </c>
      <c r="AB4920">
        <v>741</v>
      </c>
      <c r="AC4920" t="s">
        <v>86</v>
      </c>
      <c r="AD4920" t="s">
        <v>87</v>
      </c>
      <c r="AE4920">
        <f t="shared" si="76"/>
        <v>1</v>
      </c>
      <c r="AF4920">
        <v>1</v>
      </c>
      <c r="AG4920" t="str">
        <f>IF(Table2[[#This Row],[Avg Monthly GB Download]] &lt; 5, "Less than 5 GB", IF(Table2[[#This Row],[Avg Monthly GB Download]] &lt;= 10, "Between 5 and 10 GB", "10 or more GB"))</f>
        <v>Less than 5 GB</v>
      </c>
    </row>
    <row r="4921" spans="1:33" x14ac:dyDescent="0.3">
      <c r="A4921" t="s">
        <v>9955</v>
      </c>
      <c r="B4921" t="s">
        <v>21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17</v>
      </c>
      <c r="I4921" t="s">
        <v>18</v>
      </c>
      <c r="J4921">
        <v>0</v>
      </c>
      <c r="K4921">
        <v>4</v>
      </c>
      <c r="L4921">
        <v>2</v>
      </c>
      <c r="M4921" t="s">
        <v>21</v>
      </c>
      <c r="N4921">
        <v>0</v>
      </c>
      <c r="O4921" t="s">
        <v>66</v>
      </c>
      <c r="P4921" t="s">
        <v>9956</v>
      </c>
      <c r="Q4921" t="s">
        <v>22</v>
      </c>
      <c r="R4921">
        <v>84</v>
      </c>
      <c r="S4921" t="s">
        <v>17</v>
      </c>
      <c r="T4921" t="s">
        <v>21</v>
      </c>
      <c r="U4921" t="s">
        <v>17</v>
      </c>
      <c r="V4921" t="str">
        <f>IF(Table2[[#This Row],[Age]] &lt; 30, "Under 30", IF(Table2[[#This Row],[Age]] &lt; 65, "Other", "Senior"))</f>
        <v>Senior</v>
      </c>
      <c r="W4921">
        <v>0</v>
      </c>
      <c r="X4921" t="s">
        <v>17</v>
      </c>
      <c r="Y4921" t="s">
        <v>28</v>
      </c>
      <c r="Z4921" t="s">
        <v>29</v>
      </c>
      <c r="AA4921">
        <v>64</v>
      </c>
      <c r="AB4921">
        <v>4584</v>
      </c>
      <c r="AC4921" t="s">
        <v>86</v>
      </c>
      <c r="AD4921" t="s">
        <v>87</v>
      </c>
      <c r="AE4921">
        <f t="shared" si="76"/>
        <v>1</v>
      </c>
      <c r="AF4921">
        <v>1</v>
      </c>
      <c r="AG4921" t="str">
        <f>IF(Table2[[#This Row],[Avg Monthly GB Download]] &lt; 5, "Less than 5 GB", IF(Table2[[#This Row],[Avg Monthly GB Download]] &lt;= 10, "Between 5 and 10 GB", "10 or more GB"))</f>
        <v>Less than 5 GB</v>
      </c>
    </row>
    <row r="4922" spans="1:33" x14ac:dyDescent="0.3">
      <c r="A4922" t="s">
        <v>9957</v>
      </c>
      <c r="B4922" t="s">
        <v>21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17</v>
      </c>
      <c r="I4922" t="s">
        <v>18</v>
      </c>
      <c r="J4922">
        <v>0</v>
      </c>
      <c r="K4922">
        <v>5</v>
      </c>
      <c r="L4922">
        <v>11</v>
      </c>
      <c r="M4922" t="s">
        <v>21</v>
      </c>
      <c r="N4922">
        <v>0</v>
      </c>
      <c r="O4922" t="s">
        <v>71</v>
      </c>
      <c r="P4922" t="s">
        <v>9958</v>
      </c>
      <c r="Q4922" t="s">
        <v>20</v>
      </c>
      <c r="R4922">
        <v>38</v>
      </c>
      <c r="S4922" t="s">
        <v>17</v>
      </c>
      <c r="T4922" t="s">
        <v>17</v>
      </c>
      <c r="U4922" t="s">
        <v>17</v>
      </c>
      <c r="V4922" t="str">
        <f>IF(Table2[[#This Row],[Age]] &lt; 30, "Under 30", IF(Table2[[#This Row],[Age]] &lt; 65, "Other", "Senior"))</f>
        <v>Other</v>
      </c>
      <c r="W4922">
        <v>0</v>
      </c>
      <c r="X4922" t="s">
        <v>17</v>
      </c>
      <c r="Y4922" t="s">
        <v>28</v>
      </c>
      <c r="Z4922" t="s">
        <v>34</v>
      </c>
      <c r="AA4922">
        <v>47</v>
      </c>
      <c r="AB4922">
        <v>47</v>
      </c>
      <c r="AC4922" t="s">
        <v>86</v>
      </c>
      <c r="AD4922" t="s">
        <v>87</v>
      </c>
      <c r="AE4922">
        <f t="shared" si="76"/>
        <v>1</v>
      </c>
      <c r="AF4922">
        <v>1</v>
      </c>
      <c r="AG4922" t="str">
        <f>IF(Table2[[#This Row],[Avg Monthly GB Download]] &lt; 5, "Less than 5 GB", IF(Table2[[#This Row],[Avg Monthly GB Download]] &lt;= 10, "Between 5 and 10 GB", "10 or more GB"))</f>
        <v>10 or more GB</v>
      </c>
    </row>
    <row r="4923" spans="1:33" x14ac:dyDescent="0.3">
      <c r="A4923" t="s">
        <v>9959</v>
      </c>
      <c r="B4923" t="s">
        <v>21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17</v>
      </c>
      <c r="I4923" t="s">
        <v>18</v>
      </c>
      <c r="J4923">
        <v>0</v>
      </c>
      <c r="K4923">
        <v>5</v>
      </c>
      <c r="L4923">
        <v>3</v>
      </c>
      <c r="M4923" t="s">
        <v>21</v>
      </c>
      <c r="N4923">
        <v>0</v>
      </c>
      <c r="O4923" t="s">
        <v>69</v>
      </c>
      <c r="P4923" t="s">
        <v>9960</v>
      </c>
      <c r="Q4923" t="s">
        <v>20</v>
      </c>
      <c r="R4923">
        <v>84</v>
      </c>
      <c r="S4923" t="s">
        <v>17</v>
      </c>
      <c r="T4923" t="s">
        <v>21</v>
      </c>
      <c r="U4923" t="s">
        <v>17</v>
      </c>
      <c r="V4923" t="str">
        <f>IF(Table2[[#This Row],[Age]] &lt; 30, "Under 30", IF(Table2[[#This Row],[Age]] &lt; 65, "Other", "Senior"))</f>
        <v>Senior</v>
      </c>
      <c r="W4923">
        <v>0</v>
      </c>
      <c r="X4923" t="s">
        <v>21</v>
      </c>
      <c r="Y4923" t="s">
        <v>28</v>
      </c>
      <c r="Z4923" t="s">
        <v>34</v>
      </c>
      <c r="AA4923">
        <v>51</v>
      </c>
      <c r="AB4923">
        <v>1090</v>
      </c>
      <c r="AC4923" t="s">
        <v>52</v>
      </c>
      <c r="AD4923" t="s">
        <v>92</v>
      </c>
      <c r="AE4923">
        <f t="shared" si="76"/>
        <v>1</v>
      </c>
      <c r="AF4923">
        <v>1</v>
      </c>
      <c r="AG4923" t="str">
        <f>IF(Table2[[#This Row],[Avg Monthly GB Download]] &lt; 5, "Less than 5 GB", IF(Table2[[#This Row],[Avg Monthly GB Download]] &lt;= 10, "Between 5 and 10 GB", "10 or more GB"))</f>
        <v>Less than 5 GB</v>
      </c>
    </row>
    <row r="4924" spans="1:33" x14ac:dyDescent="0.3">
      <c r="A4924" t="s">
        <v>9961</v>
      </c>
      <c r="B4924" t="s">
        <v>21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17</v>
      </c>
      <c r="I4924" t="s">
        <v>18</v>
      </c>
      <c r="J4924">
        <v>0</v>
      </c>
      <c r="K4924">
        <v>4</v>
      </c>
      <c r="L4924">
        <v>17</v>
      </c>
      <c r="M4924" t="s">
        <v>21</v>
      </c>
      <c r="N4924">
        <v>0</v>
      </c>
      <c r="O4924" t="s">
        <v>81</v>
      </c>
      <c r="P4924" t="s">
        <v>9962</v>
      </c>
      <c r="Q4924" t="s">
        <v>20</v>
      </c>
      <c r="R4924">
        <v>21</v>
      </c>
      <c r="S4924" t="s">
        <v>21</v>
      </c>
      <c r="T4924" t="s">
        <v>17</v>
      </c>
      <c r="U4924" t="s">
        <v>17</v>
      </c>
      <c r="V4924" t="str">
        <f>IF(Table2[[#This Row],[Age]] &lt; 30, "Under 30", IF(Table2[[#This Row],[Age]] &lt; 65, "Other", "Senior"))</f>
        <v>Under 30</v>
      </c>
      <c r="W4924">
        <v>0</v>
      </c>
      <c r="X4924" t="s">
        <v>17</v>
      </c>
      <c r="Y4924" t="s">
        <v>28</v>
      </c>
      <c r="Z4924" t="s">
        <v>34</v>
      </c>
      <c r="AA4924">
        <v>50</v>
      </c>
      <c r="AB4924">
        <v>196</v>
      </c>
      <c r="AC4924" t="s">
        <v>86</v>
      </c>
      <c r="AD4924" t="s">
        <v>99</v>
      </c>
      <c r="AE4924">
        <f t="shared" si="76"/>
        <v>1</v>
      </c>
      <c r="AF4924">
        <v>1</v>
      </c>
      <c r="AG4924" t="str">
        <f>IF(Table2[[#This Row],[Avg Monthly GB Download]] &lt; 5, "Less than 5 GB", IF(Table2[[#This Row],[Avg Monthly GB Download]] &lt;= 10, "Between 5 and 10 GB", "10 or more GB"))</f>
        <v>10 or more GB</v>
      </c>
    </row>
    <row r="4925" spans="1:33" x14ac:dyDescent="0.3">
      <c r="A4925" t="s">
        <v>9963</v>
      </c>
      <c r="B4925" t="s">
        <v>21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17</v>
      </c>
      <c r="I4925" t="s">
        <v>18</v>
      </c>
      <c r="J4925">
        <v>0</v>
      </c>
      <c r="K4925">
        <v>1</v>
      </c>
      <c r="L4925">
        <v>24</v>
      </c>
      <c r="M4925" t="s">
        <v>21</v>
      </c>
      <c r="N4925">
        <v>0</v>
      </c>
      <c r="O4925" t="s">
        <v>77</v>
      </c>
      <c r="P4925" t="s">
        <v>9964</v>
      </c>
      <c r="Q4925" t="s">
        <v>22</v>
      </c>
      <c r="R4925">
        <v>24</v>
      </c>
      <c r="S4925" t="s">
        <v>21</v>
      </c>
      <c r="T4925" t="s">
        <v>17</v>
      </c>
      <c r="U4925" t="s">
        <v>17</v>
      </c>
      <c r="V4925" t="str">
        <f>IF(Table2[[#This Row],[Age]] &lt; 30, "Under 30", IF(Table2[[#This Row],[Age]] &lt; 65, "Other", "Senior"))</f>
        <v>Under 30</v>
      </c>
      <c r="W4925">
        <v>0</v>
      </c>
      <c r="X4925" t="s">
        <v>17</v>
      </c>
      <c r="Y4925" t="s">
        <v>28</v>
      </c>
      <c r="Z4925" t="s">
        <v>29</v>
      </c>
      <c r="AA4925">
        <v>44</v>
      </c>
      <c r="AB4925">
        <v>1394</v>
      </c>
      <c r="AC4925" t="s">
        <v>86</v>
      </c>
      <c r="AD4925" t="s">
        <v>99</v>
      </c>
      <c r="AE4925">
        <f t="shared" si="76"/>
        <v>1</v>
      </c>
      <c r="AF4925">
        <v>1</v>
      </c>
      <c r="AG4925" t="str">
        <f>IF(Table2[[#This Row],[Avg Monthly GB Download]] &lt; 5, "Less than 5 GB", IF(Table2[[#This Row],[Avg Monthly GB Download]] &lt;= 10, "Between 5 and 10 GB", "10 or more GB"))</f>
        <v>10 or more GB</v>
      </c>
    </row>
    <row r="4926" spans="1:33" x14ac:dyDescent="0.3">
      <c r="A4926" t="s">
        <v>9965</v>
      </c>
      <c r="B4926" t="s">
        <v>21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17</v>
      </c>
      <c r="I4926" t="s">
        <v>18</v>
      </c>
      <c r="J4926">
        <v>0</v>
      </c>
      <c r="K4926">
        <v>2</v>
      </c>
      <c r="L4926">
        <v>5</v>
      </c>
      <c r="M4926" t="s">
        <v>17</v>
      </c>
      <c r="N4926">
        <v>4</v>
      </c>
      <c r="O4926" t="s">
        <v>64</v>
      </c>
      <c r="P4926" t="s">
        <v>9966</v>
      </c>
      <c r="Q4926" t="s">
        <v>22</v>
      </c>
      <c r="R4926">
        <v>44</v>
      </c>
      <c r="S4926" t="s">
        <v>17</v>
      </c>
      <c r="T4926" t="s">
        <v>17</v>
      </c>
      <c r="U4926" t="s">
        <v>17</v>
      </c>
      <c r="V4926" t="str">
        <f>IF(Table2[[#This Row],[Age]] &lt; 30, "Under 30", IF(Table2[[#This Row],[Age]] &lt; 65, "Other", "Senior"))</f>
        <v>Other</v>
      </c>
      <c r="W4926">
        <v>0</v>
      </c>
      <c r="X4926" t="s">
        <v>17</v>
      </c>
      <c r="Y4926" t="s">
        <v>28</v>
      </c>
      <c r="Z4926" t="s">
        <v>29</v>
      </c>
      <c r="AA4926">
        <v>47</v>
      </c>
      <c r="AB4926">
        <v>270</v>
      </c>
      <c r="AC4926" t="s">
        <v>86</v>
      </c>
      <c r="AD4926" t="s">
        <v>87</v>
      </c>
      <c r="AE4926">
        <f t="shared" si="76"/>
        <v>1</v>
      </c>
      <c r="AF4926">
        <v>1</v>
      </c>
      <c r="AG4926" t="str">
        <f>IF(Table2[[#This Row],[Avg Monthly GB Download]] &lt; 5, "Less than 5 GB", IF(Table2[[#This Row],[Avg Monthly GB Download]] &lt;= 10, "Between 5 and 10 GB", "10 or more GB"))</f>
        <v>Between 5 and 10 GB</v>
      </c>
    </row>
    <row r="4927" spans="1:33" x14ac:dyDescent="0.3">
      <c r="A4927" t="s">
        <v>9967</v>
      </c>
      <c r="B4927" t="s">
        <v>21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17</v>
      </c>
      <c r="I4927" t="s">
        <v>18</v>
      </c>
      <c r="J4927">
        <v>0</v>
      </c>
      <c r="K4927">
        <v>5</v>
      </c>
      <c r="L4927">
        <v>14</v>
      </c>
      <c r="M4927" t="s">
        <v>21</v>
      </c>
      <c r="N4927">
        <v>0</v>
      </c>
      <c r="O4927" t="s">
        <v>72</v>
      </c>
      <c r="P4927" t="s">
        <v>9968</v>
      </c>
      <c r="Q4927" t="s">
        <v>20</v>
      </c>
      <c r="R4927">
        <v>78</v>
      </c>
      <c r="S4927" t="s">
        <v>17</v>
      </c>
      <c r="T4927" t="s">
        <v>21</v>
      </c>
      <c r="U4927" t="s">
        <v>17</v>
      </c>
      <c r="V4927" t="str">
        <f>IF(Table2[[#This Row],[Age]] &lt; 30, "Under 30", IF(Table2[[#This Row],[Age]] &lt; 65, "Other", "Senior"))</f>
        <v>Senior</v>
      </c>
      <c r="W4927">
        <v>0</v>
      </c>
      <c r="X4927" t="s">
        <v>17</v>
      </c>
      <c r="Y4927" t="s">
        <v>28</v>
      </c>
      <c r="Z4927" t="s">
        <v>34</v>
      </c>
      <c r="AA4927">
        <v>51</v>
      </c>
      <c r="AB4927">
        <v>1413</v>
      </c>
      <c r="AC4927" t="s">
        <v>52</v>
      </c>
      <c r="AD4927" t="s">
        <v>53</v>
      </c>
      <c r="AE4927">
        <f t="shared" si="76"/>
        <v>1</v>
      </c>
      <c r="AF4927">
        <v>1</v>
      </c>
      <c r="AG4927" t="str">
        <f>IF(Table2[[#This Row],[Avg Monthly GB Download]] &lt; 5, "Less than 5 GB", IF(Table2[[#This Row],[Avg Monthly GB Download]] &lt;= 10, "Between 5 and 10 GB", "10 or more GB"))</f>
        <v>10 or more GB</v>
      </c>
    </row>
    <row r="4928" spans="1:33" x14ac:dyDescent="0.3">
      <c r="A4928" t="s">
        <v>9969</v>
      </c>
      <c r="B4928" t="s">
        <v>21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17</v>
      </c>
      <c r="I4928" t="s">
        <v>18</v>
      </c>
      <c r="J4928">
        <v>0</v>
      </c>
      <c r="K4928">
        <v>4</v>
      </c>
      <c r="L4928">
        <v>10</v>
      </c>
      <c r="M4928" t="s">
        <v>21</v>
      </c>
      <c r="N4928">
        <v>0</v>
      </c>
      <c r="O4928" t="s">
        <v>56</v>
      </c>
      <c r="P4928" t="s">
        <v>9970</v>
      </c>
      <c r="Q4928" t="s">
        <v>22</v>
      </c>
      <c r="R4928">
        <v>23</v>
      </c>
      <c r="S4928" t="s">
        <v>21</v>
      </c>
      <c r="T4928" t="s">
        <v>17</v>
      </c>
      <c r="U4928" t="s">
        <v>17</v>
      </c>
      <c r="V4928" t="str">
        <f>IF(Table2[[#This Row],[Age]] &lt; 30, "Under 30", IF(Table2[[#This Row],[Age]] &lt; 65, "Other", "Senior"))</f>
        <v>Under 30</v>
      </c>
      <c r="W4928">
        <v>0</v>
      </c>
      <c r="X4928" t="s">
        <v>17</v>
      </c>
      <c r="Y4928" t="s">
        <v>28</v>
      </c>
      <c r="Z4928" t="s">
        <v>29</v>
      </c>
      <c r="AA4928">
        <v>33</v>
      </c>
      <c r="AB4928">
        <v>33</v>
      </c>
      <c r="AC4928" t="s">
        <v>86</v>
      </c>
      <c r="AD4928" t="s">
        <v>87</v>
      </c>
      <c r="AE4928">
        <f t="shared" si="76"/>
        <v>1</v>
      </c>
      <c r="AF4928">
        <v>1</v>
      </c>
      <c r="AG4928" t="str">
        <f>IF(Table2[[#This Row],[Avg Monthly GB Download]] &lt; 5, "Less than 5 GB", IF(Table2[[#This Row],[Avg Monthly GB Download]] &lt;= 10, "Between 5 and 10 GB", "10 or more GB"))</f>
        <v>Between 5 and 10 GB</v>
      </c>
    </row>
    <row r="4929" spans="1:33" x14ac:dyDescent="0.3">
      <c r="A4929" t="s">
        <v>9971</v>
      </c>
      <c r="B4929" t="s">
        <v>21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17</v>
      </c>
      <c r="I4929" t="s">
        <v>18</v>
      </c>
      <c r="J4929">
        <v>0</v>
      </c>
      <c r="K4929">
        <v>5</v>
      </c>
      <c r="L4929">
        <v>4</v>
      </c>
      <c r="M4929" t="s">
        <v>21</v>
      </c>
      <c r="N4929">
        <v>0</v>
      </c>
      <c r="O4929" t="s">
        <v>26</v>
      </c>
      <c r="P4929" t="s">
        <v>9972</v>
      </c>
      <c r="Q4929" t="s">
        <v>20</v>
      </c>
      <c r="R4929">
        <v>45</v>
      </c>
      <c r="S4929" t="s">
        <v>17</v>
      </c>
      <c r="T4929" t="s">
        <v>17</v>
      </c>
      <c r="U4929" t="s">
        <v>17</v>
      </c>
      <c r="V4929" t="str">
        <f>IF(Table2[[#This Row],[Age]] &lt; 30, "Under 30", IF(Table2[[#This Row],[Age]] &lt; 65, "Other", "Senior"))</f>
        <v>Other</v>
      </c>
      <c r="W4929">
        <v>0</v>
      </c>
      <c r="X4929" t="s">
        <v>21</v>
      </c>
      <c r="Y4929" t="s">
        <v>28</v>
      </c>
      <c r="Z4929" t="s">
        <v>34</v>
      </c>
      <c r="AA4929">
        <v>39</v>
      </c>
      <c r="AB4929">
        <v>494</v>
      </c>
      <c r="AC4929" t="s">
        <v>52</v>
      </c>
      <c r="AD4929" t="s">
        <v>92</v>
      </c>
      <c r="AE4929">
        <f t="shared" si="76"/>
        <v>1</v>
      </c>
      <c r="AF4929">
        <v>1</v>
      </c>
      <c r="AG4929" t="str">
        <f>IF(Table2[[#This Row],[Avg Monthly GB Download]] &lt; 5, "Less than 5 GB", IF(Table2[[#This Row],[Avg Monthly GB Download]] &lt;= 10, "Between 5 and 10 GB", "10 or more GB"))</f>
        <v>Less than 5 GB</v>
      </c>
    </row>
    <row r="4930" spans="1:33" x14ac:dyDescent="0.3">
      <c r="A4930" t="s">
        <v>9973</v>
      </c>
      <c r="B4930" t="s">
        <v>21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17</v>
      </c>
      <c r="I4930" t="s">
        <v>18</v>
      </c>
      <c r="J4930">
        <v>0</v>
      </c>
      <c r="K4930">
        <v>2</v>
      </c>
      <c r="L4930">
        <v>0</v>
      </c>
      <c r="M4930" t="s">
        <v>17</v>
      </c>
      <c r="N4930">
        <v>0</v>
      </c>
      <c r="O4930" t="s">
        <v>39</v>
      </c>
      <c r="P4930" t="s">
        <v>9974</v>
      </c>
      <c r="Q4930" t="s">
        <v>22</v>
      </c>
      <c r="R4930">
        <v>54</v>
      </c>
      <c r="S4930" t="s">
        <v>17</v>
      </c>
      <c r="T4930" t="s">
        <v>17</v>
      </c>
      <c r="U4930" t="s">
        <v>17</v>
      </c>
      <c r="V4930" t="str">
        <f>IF(Table2[[#This Row],[Age]] &lt; 30, "Under 30", IF(Table2[[#This Row],[Age]] &lt; 65, "Other", "Senior"))</f>
        <v>Other</v>
      </c>
      <c r="W4930">
        <v>0</v>
      </c>
      <c r="X4930" t="s">
        <v>17</v>
      </c>
      <c r="Y4930" t="s">
        <v>28</v>
      </c>
      <c r="Z4930" t="s">
        <v>29</v>
      </c>
      <c r="AA4930">
        <v>8</v>
      </c>
      <c r="AB4930">
        <v>8</v>
      </c>
      <c r="AC4930" t="s">
        <v>44</v>
      </c>
      <c r="AD4930" t="s">
        <v>45</v>
      </c>
      <c r="AE4930">
        <f t="shared" ref="AE4930:AE4993" si="77">IF(B4930 = "yes", 1, IF(B4930 = "No", 0))</f>
        <v>1</v>
      </c>
      <c r="AF4930">
        <v>1</v>
      </c>
      <c r="AG4930" t="str">
        <f>IF(Table2[[#This Row],[Avg Monthly GB Download]] &lt; 5, "Less than 5 GB", IF(Table2[[#This Row],[Avg Monthly GB Download]] &lt;= 10, "Between 5 and 10 GB", "10 or more GB"))</f>
        <v>Less than 5 GB</v>
      </c>
    </row>
    <row r="4931" spans="1:33" x14ac:dyDescent="0.3">
      <c r="A4931" t="s">
        <v>9975</v>
      </c>
      <c r="B4931" t="s">
        <v>21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17</v>
      </c>
      <c r="I4931" t="s">
        <v>18</v>
      </c>
      <c r="J4931">
        <v>0</v>
      </c>
      <c r="K4931">
        <v>2</v>
      </c>
      <c r="L4931">
        <v>5</v>
      </c>
      <c r="M4931" t="s">
        <v>21</v>
      </c>
      <c r="N4931">
        <v>0</v>
      </c>
      <c r="O4931" t="s">
        <v>25</v>
      </c>
      <c r="P4931" t="s">
        <v>9976</v>
      </c>
      <c r="Q4931" t="s">
        <v>22</v>
      </c>
      <c r="R4931">
        <v>58</v>
      </c>
      <c r="S4931" t="s">
        <v>17</v>
      </c>
      <c r="T4931" t="s">
        <v>17</v>
      </c>
      <c r="U4931" t="s">
        <v>17</v>
      </c>
      <c r="V4931" t="str">
        <f>IF(Table2[[#This Row],[Age]] &lt; 30, "Under 30", IF(Table2[[#This Row],[Age]] &lt; 65, "Other", "Senior"))</f>
        <v>Other</v>
      </c>
      <c r="W4931">
        <v>0</v>
      </c>
      <c r="X4931" t="s">
        <v>17</v>
      </c>
      <c r="Y4931" t="s">
        <v>28</v>
      </c>
      <c r="Z4931" t="s">
        <v>34</v>
      </c>
      <c r="AA4931">
        <v>40</v>
      </c>
      <c r="AB4931">
        <v>777</v>
      </c>
      <c r="AC4931" t="s">
        <v>52</v>
      </c>
      <c r="AD4931" t="s">
        <v>92</v>
      </c>
      <c r="AE4931">
        <f t="shared" si="77"/>
        <v>1</v>
      </c>
      <c r="AF4931">
        <v>1</v>
      </c>
      <c r="AG4931" t="str">
        <f>IF(Table2[[#This Row],[Avg Monthly GB Download]] &lt; 5, "Less than 5 GB", IF(Table2[[#This Row],[Avg Monthly GB Download]] &lt;= 10, "Between 5 and 10 GB", "10 or more GB"))</f>
        <v>Between 5 and 10 GB</v>
      </c>
    </row>
    <row r="4932" spans="1:33" x14ac:dyDescent="0.3">
      <c r="A4932" t="s">
        <v>9977</v>
      </c>
      <c r="B4932" t="s">
        <v>21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17</v>
      </c>
      <c r="I4932" t="s">
        <v>18</v>
      </c>
      <c r="J4932">
        <v>0</v>
      </c>
      <c r="K4932">
        <v>0</v>
      </c>
      <c r="L4932">
        <v>6</v>
      </c>
      <c r="M4932" t="s">
        <v>21</v>
      </c>
      <c r="N4932">
        <v>0</v>
      </c>
      <c r="O4932" t="s">
        <v>63</v>
      </c>
      <c r="P4932" t="s">
        <v>9978</v>
      </c>
      <c r="Q4932" t="s">
        <v>20</v>
      </c>
      <c r="R4932">
        <v>45</v>
      </c>
      <c r="S4932" t="s">
        <v>17</v>
      </c>
      <c r="T4932" t="s">
        <v>17</v>
      </c>
      <c r="U4932" t="s">
        <v>17</v>
      </c>
      <c r="V4932" t="str">
        <f>IF(Table2[[#This Row],[Age]] &lt; 30, "Under 30", IF(Table2[[#This Row],[Age]] &lt; 65, "Other", "Senior"))</f>
        <v>Other</v>
      </c>
      <c r="W4932">
        <v>0</v>
      </c>
      <c r="X4932" t="s">
        <v>17</v>
      </c>
      <c r="Y4932" t="s">
        <v>28</v>
      </c>
      <c r="Z4932" t="s">
        <v>29</v>
      </c>
      <c r="AA4932">
        <v>34</v>
      </c>
      <c r="AB4932">
        <v>348</v>
      </c>
      <c r="AC4932" t="s">
        <v>86</v>
      </c>
      <c r="AD4932" t="s">
        <v>87</v>
      </c>
      <c r="AE4932">
        <f t="shared" si="77"/>
        <v>1</v>
      </c>
      <c r="AF4932">
        <v>1</v>
      </c>
      <c r="AG4932" t="str">
        <f>IF(Table2[[#This Row],[Avg Monthly GB Download]] &lt; 5, "Less than 5 GB", IF(Table2[[#This Row],[Avg Monthly GB Download]] &lt;= 10, "Between 5 and 10 GB", "10 or more GB"))</f>
        <v>Between 5 and 10 GB</v>
      </c>
    </row>
    <row r="4933" spans="1:33" x14ac:dyDescent="0.3">
      <c r="A4933" t="s">
        <v>9979</v>
      </c>
      <c r="B4933" t="s">
        <v>21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17</v>
      </c>
      <c r="I4933" t="s">
        <v>18</v>
      </c>
      <c r="J4933">
        <v>0</v>
      </c>
      <c r="K4933">
        <v>4</v>
      </c>
      <c r="L4933">
        <v>10</v>
      </c>
      <c r="M4933" t="s">
        <v>17</v>
      </c>
      <c r="N4933">
        <v>54</v>
      </c>
      <c r="O4933" t="s">
        <v>89</v>
      </c>
      <c r="P4933" t="s">
        <v>9980</v>
      </c>
      <c r="Q4933" t="s">
        <v>20</v>
      </c>
      <c r="R4933">
        <v>82</v>
      </c>
      <c r="S4933" t="s">
        <v>17</v>
      </c>
      <c r="T4933" t="s">
        <v>21</v>
      </c>
      <c r="U4933" t="s">
        <v>17</v>
      </c>
      <c r="V4933" t="str">
        <f>IF(Table2[[#This Row],[Age]] &lt; 30, "Under 30", IF(Table2[[#This Row],[Age]] &lt; 65, "Other", "Senior"))</f>
        <v>Senior</v>
      </c>
      <c r="W4933">
        <v>0</v>
      </c>
      <c r="X4933" t="s">
        <v>17</v>
      </c>
      <c r="Y4933" t="s">
        <v>28</v>
      </c>
      <c r="Z4933" t="s">
        <v>34</v>
      </c>
      <c r="AA4933">
        <v>42</v>
      </c>
      <c r="AB4933">
        <v>546</v>
      </c>
      <c r="AC4933" t="s">
        <v>35</v>
      </c>
      <c r="AD4933" t="s">
        <v>102</v>
      </c>
      <c r="AE4933">
        <f t="shared" si="77"/>
        <v>1</v>
      </c>
      <c r="AF4933">
        <v>1</v>
      </c>
      <c r="AG4933" t="str">
        <f>IF(Table2[[#This Row],[Avg Monthly GB Download]] &lt; 5, "Less than 5 GB", IF(Table2[[#This Row],[Avg Monthly GB Download]] &lt;= 10, "Between 5 and 10 GB", "10 or more GB"))</f>
        <v>Between 5 and 10 GB</v>
      </c>
    </row>
    <row r="4934" spans="1:33" x14ac:dyDescent="0.3">
      <c r="A4934" t="s">
        <v>9981</v>
      </c>
      <c r="B4934" t="s">
        <v>21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17</v>
      </c>
      <c r="I4934" t="s">
        <v>18</v>
      </c>
      <c r="J4934">
        <v>0</v>
      </c>
      <c r="K4934">
        <v>1</v>
      </c>
      <c r="L4934">
        <v>2</v>
      </c>
      <c r="M4934" t="s">
        <v>21</v>
      </c>
      <c r="N4934">
        <v>0</v>
      </c>
      <c r="O4934" t="s">
        <v>81</v>
      </c>
      <c r="P4934" t="s">
        <v>9982</v>
      </c>
      <c r="Q4934" t="s">
        <v>20</v>
      </c>
      <c r="R4934">
        <v>51</v>
      </c>
      <c r="S4934" t="s">
        <v>17</v>
      </c>
      <c r="T4934" t="s">
        <v>17</v>
      </c>
      <c r="U4934" t="s">
        <v>17</v>
      </c>
      <c r="V4934" t="str">
        <f>IF(Table2[[#This Row],[Age]] &lt; 30, "Under 30", IF(Table2[[#This Row],[Age]] &lt; 65, "Other", "Senior"))</f>
        <v>Other</v>
      </c>
      <c r="W4934">
        <v>0</v>
      </c>
      <c r="X4934" t="s">
        <v>17</v>
      </c>
      <c r="Y4934" t="s">
        <v>28</v>
      </c>
      <c r="Z4934" t="s">
        <v>29</v>
      </c>
      <c r="AA4934">
        <v>42</v>
      </c>
      <c r="AB4934">
        <v>42</v>
      </c>
      <c r="AC4934" t="s">
        <v>52</v>
      </c>
      <c r="AD4934" t="s">
        <v>92</v>
      </c>
      <c r="AE4934">
        <f t="shared" si="77"/>
        <v>1</v>
      </c>
      <c r="AF4934">
        <v>1</v>
      </c>
      <c r="AG4934" t="str">
        <f>IF(Table2[[#This Row],[Avg Monthly GB Download]] &lt; 5, "Less than 5 GB", IF(Table2[[#This Row],[Avg Monthly GB Download]] &lt;= 10, "Between 5 and 10 GB", "10 or more GB"))</f>
        <v>Less than 5 GB</v>
      </c>
    </row>
    <row r="4935" spans="1:33" x14ac:dyDescent="0.3">
      <c r="A4935" t="s">
        <v>9983</v>
      </c>
      <c r="B4935" t="s">
        <v>21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17</v>
      </c>
      <c r="I4935" t="s">
        <v>18</v>
      </c>
      <c r="J4935">
        <v>0</v>
      </c>
      <c r="K4935">
        <v>2</v>
      </c>
      <c r="L4935">
        <v>10</v>
      </c>
      <c r="M4935" t="s">
        <v>21</v>
      </c>
      <c r="N4935">
        <v>0</v>
      </c>
      <c r="O4935" t="s">
        <v>70</v>
      </c>
      <c r="P4935" t="s">
        <v>9984</v>
      </c>
      <c r="Q4935" t="s">
        <v>20</v>
      </c>
      <c r="R4935">
        <v>72</v>
      </c>
      <c r="S4935" t="s">
        <v>17</v>
      </c>
      <c r="T4935" t="s">
        <v>21</v>
      </c>
      <c r="U4935" t="s">
        <v>17</v>
      </c>
      <c r="V4935" t="str">
        <f>IF(Table2[[#This Row],[Age]] &lt; 30, "Under 30", IF(Table2[[#This Row],[Age]] &lt; 65, "Other", "Senior"))</f>
        <v>Senior</v>
      </c>
      <c r="W4935">
        <v>0</v>
      </c>
      <c r="X4935" t="s">
        <v>17</v>
      </c>
      <c r="Y4935" t="s">
        <v>94</v>
      </c>
      <c r="Z4935" t="s">
        <v>29</v>
      </c>
      <c r="AA4935">
        <v>39</v>
      </c>
      <c r="AB4935">
        <v>2642</v>
      </c>
      <c r="AC4935" t="s">
        <v>86</v>
      </c>
      <c r="AD4935" t="s">
        <v>99</v>
      </c>
      <c r="AE4935">
        <f t="shared" si="77"/>
        <v>1</v>
      </c>
      <c r="AF4935">
        <v>1</v>
      </c>
      <c r="AG4935" t="str">
        <f>IF(Table2[[#This Row],[Avg Monthly GB Download]] &lt; 5, "Less than 5 GB", IF(Table2[[#This Row],[Avg Monthly GB Download]] &lt;= 10, "Between 5 and 10 GB", "10 or more GB"))</f>
        <v>Between 5 and 10 GB</v>
      </c>
    </row>
    <row r="4936" spans="1:33" x14ac:dyDescent="0.3">
      <c r="A4936" t="s">
        <v>9985</v>
      </c>
      <c r="B4936" t="s">
        <v>21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17</v>
      </c>
      <c r="I4936" t="s">
        <v>18</v>
      </c>
      <c r="J4936">
        <v>0</v>
      </c>
      <c r="K4936">
        <v>0</v>
      </c>
      <c r="L4936">
        <v>14</v>
      </c>
      <c r="M4936" t="s">
        <v>21</v>
      </c>
      <c r="N4936">
        <v>0</v>
      </c>
      <c r="O4936" t="s">
        <v>23</v>
      </c>
      <c r="P4936" t="s">
        <v>9986</v>
      </c>
      <c r="Q4936" t="s">
        <v>20</v>
      </c>
      <c r="R4936">
        <v>29</v>
      </c>
      <c r="S4936" t="s">
        <v>21</v>
      </c>
      <c r="T4936" t="s">
        <v>17</v>
      </c>
      <c r="U4936" t="s">
        <v>17</v>
      </c>
      <c r="V4936" t="str">
        <f>IF(Table2[[#This Row],[Age]] &lt; 30, "Under 30", IF(Table2[[#This Row],[Age]] &lt; 65, "Other", "Senior"))</f>
        <v>Under 30</v>
      </c>
      <c r="W4936">
        <v>0</v>
      </c>
      <c r="X4936" t="s">
        <v>21</v>
      </c>
      <c r="Y4936" t="s">
        <v>94</v>
      </c>
      <c r="Z4936" t="s">
        <v>34</v>
      </c>
      <c r="AA4936">
        <v>45</v>
      </c>
      <c r="AB4936">
        <v>1722</v>
      </c>
      <c r="AC4936" t="s">
        <v>86</v>
      </c>
      <c r="AD4936" t="s">
        <v>99</v>
      </c>
      <c r="AE4936">
        <f t="shared" si="77"/>
        <v>1</v>
      </c>
      <c r="AF4936">
        <v>1</v>
      </c>
      <c r="AG4936" t="str">
        <f>IF(Table2[[#This Row],[Avg Monthly GB Download]] &lt; 5, "Less than 5 GB", IF(Table2[[#This Row],[Avg Monthly GB Download]] &lt;= 10, "Between 5 and 10 GB", "10 or more GB"))</f>
        <v>10 or more GB</v>
      </c>
    </row>
    <row r="4937" spans="1:33" x14ac:dyDescent="0.3">
      <c r="A4937" t="s">
        <v>9987</v>
      </c>
      <c r="B4937" t="s">
        <v>21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17</v>
      </c>
      <c r="I4937" t="s">
        <v>18</v>
      </c>
      <c r="J4937">
        <v>0</v>
      </c>
      <c r="K4937">
        <v>4</v>
      </c>
      <c r="L4937">
        <v>1</v>
      </c>
      <c r="M4937" t="s">
        <v>21</v>
      </c>
      <c r="N4937">
        <v>0</v>
      </c>
      <c r="O4937" t="s">
        <v>39</v>
      </c>
      <c r="P4937" t="s">
        <v>9988</v>
      </c>
      <c r="Q4937" t="s">
        <v>20</v>
      </c>
      <c r="R4937">
        <v>75</v>
      </c>
      <c r="S4937" t="s">
        <v>17</v>
      </c>
      <c r="T4937" t="s">
        <v>21</v>
      </c>
      <c r="U4937" t="s">
        <v>17</v>
      </c>
      <c r="V4937" t="str">
        <f>IF(Table2[[#This Row],[Age]] &lt; 30, "Under 30", IF(Table2[[#This Row],[Age]] &lt; 65, "Other", "Senior"))</f>
        <v>Senior</v>
      </c>
      <c r="W4937">
        <v>0</v>
      </c>
      <c r="X4937" t="s">
        <v>17</v>
      </c>
      <c r="Y4937" t="s">
        <v>28</v>
      </c>
      <c r="Z4937" t="s">
        <v>34</v>
      </c>
      <c r="AA4937">
        <v>43</v>
      </c>
      <c r="AB4937">
        <v>43</v>
      </c>
      <c r="AC4937" t="s">
        <v>86</v>
      </c>
      <c r="AD4937" t="s">
        <v>99</v>
      </c>
      <c r="AE4937">
        <f t="shared" si="77"/>
        <v>1</v>
      </c>
      <c r="AF4937">
        <v>1</v>
      </c>
      <c r="AG4937" t="str">
        <f>IF(Table2[[#This Row],[Avg Monthly GB Download]] &lt; 5, "Less than 5 GB", IF(Table2[[#This Row],[Avg Monthly GB Download]] &lt;= 10, "Between 5 and 10 GB", "10 or more GB"))</f>
        <v>Less than 5 GB</v>
      </c>
    </row>
    <row r="4938" spans="1:33" x14ac:dyDescent="0.3">
      <c r="A4938" t="s">
        <v>9989</v>
      </c>
      <c r="B4938" t="s">
        <v>21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17</v>
      </c>
      <c r="I4938" t="s">
        <v>18</v>
      </c>
      <c r="J4938">
        <v>0</v>
      </c>
      <c r="K4938">
        <v>5</v>
      </c>
      <c r="L4938">
        <v>15</v>
      </c>
      <c r="M4938" t="s">
        <v>21</v>
      </c>
      <c r="N4938">
        <v>0</v>
      </c>
      <c r="O4938" t="s">
        <v>66</v>
      </c>
      <c r="P4938" t="s">
        <v>9990</v>
      </c>
      <c r="Q4938" t="s">
        <v>20</v>
      </c>
      <c r="R4938">
        <v>66</v>
      </c>
      <c r="S4938" t="s">
        <v>17</v>
      </c>
      <c r="T4938" t="s">
        <v>21</v>
      </c>
      <c r="U4938" t="s">
        <v>17</v>
      </c>
      <c r="V4938" t="str">
        <f>IF(Table2[[#This Row],[Age]] &lt; 30, "Under 30", IF(Table2[[#This Row],[Age]] &lt; 65, "Other", "Senior"))</f>
        <v>Senior</v>
      </c>
      <c r="W4938">
        <v>0</v>
      </c>
      <c r="X4938" t="s">
        <v>17</v>
      </c>
      <c r="Y4938" t="s">
        <v>28</v>
      </c>
      <c r="Z4938" t="s">
        <v>34</v>
      </c>
      <c r="AA4938">
        <v>41</v>
      </c>
      <c r="AB4938">
        <v>41</v>
      </c>
      <c r="AC4938" t="s">
        <v>52</v>
      </c>
      <c r="AD4938" t="s">
        <v>92</v>
      </c>
      <c r="AE4938">
        <f t="shared" si="77"/>
        <v>1</v>
      </c>
      <c r="AF4938">
        <v>1</v>
      </c>
      <c r="AG4938" t="str">
        <f>IF(Table2[[#This Row],[Avg Monthly GB Download]] &lt; 5, "Less than 5 GB", IF(Table2[[#This Row],[Avg Monthly GB Download]] &lt;= 10, "Between 5 and 10 GB", "10 or more GB"))</f>
        <v>10 or more GB</v>
      </c>
    </row>
    <row r="4939" spans="1:33" x14ac:dyDescent="0.3">
      <c r="A4939" t="s">
        <v>9991</v>
      </c>
      <c r="B4939" t="s">
        <v>21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17</v>
      </c>
      <c r="I4939" t="s">
        <v>18</v>
      </c>
      <c r="J4939">
        <v>0</v>
      </c>
      <c r="K4939">
        <v>5</v>
      </c>
      <c r="L4939">
        <v>8</v>
      </c>
      <c r="M4939" t="s">
        <v>21</v>
      </c>
      <c r="N4939">
        <v>0</v>
      </c>
      <c r="O4939" t="s">
        <v>31</v>
      </c>
      <c r="P4939" t="s">
        <v>9992</v>
      </c>
      <c r="Q4939" t="s">
        <v>20</v>
      </c>
      <c r="R4939">
        <v>45</v>
      </c>
      <c r="S4939" t="s">
        <v>17</v>
      </c>
      <c r="T4939" t="s">
        <v>17</v>
      </c>
      <c r="U4939" t="s">
        <v>17</v>
      </c>
      <c r="V4939" t="str">
        <f>IF(Table2[[#This Row],[Age]] &lt; 30, "Under 30", IF(Table2[[#This Row],[Age]] &lt; 65, "Other", "Senior"))</f>
        <v>Other</v>
      </c>
      <c r="W4939">
        <v>0</v>
      </c>
      <c r="X4939" t="s">
        <v>21</v>
      </c>
      <c r="Y4939" t="s">
        <v>28</v>
      </c>
      <c r="Z4939" t="s">
        <v>34</v>
      </c>
      <c r="AA4939">
        <v>41</v>
      </c>
      <c r="AB4939">
        <v>1454</v>
      </c>
      <c r="AC4939" t="s">
        <v>52</v>
      </c>
      <c r="AD4939" t="s">
        <v>92</v>
      </c>
      <c r="AE4939">
        <f t="shared" si="77"/>
        <v>1</v>
      </c>
      <c r="AF4939">
        <v>1</v>
      </c>
      <c r="AG4939" t="str">
        <f>IF(Table2[[#This Row],[Avg Monthly GB Download]] &lt; 5, "Less than 5 GB", IF(Table2[[#This Row],[Avg Monthly GB Download]] &lt;= 10, "Between 5 and 10 GB", "10 or more GB"))</f>
        <v>Between 5 and 10 GB</v>
      </c>
    </row>
    <row r="4940" spans="1:33" x14ac:dyDescent="0.3">
      <c r="A4940" t="s">
        <v>9993</v>
      </c>
      <c r="B4940" t="s">
        <v>21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17</v>
      </c>
      <c r="I4940" t="s">
        <v>18</v>
      </c>
      <c r="J4940">
        <v>0</v>
      </c>
      <c r="K4940">
        <v>4</v>
      </c>
      <c r="L4940">
        <v>2</v>
      </c>
      <c r="M4940" t="s">
        <v>17</v>
      </c>
      <c r="N4940">
        <v>90</v>
      </c>
      <c r="O4940" t="s">
        <v>37</v>
      </c>
      <c r="P4940" t="s">
        <v>9994</v>
      </c>
      <c r="Q4940" t="s">
        <v>20</v>
      </c>
      <c r="R4940">
        <v>73</v>
      </c>
      <c r="S4940" t="s">
        <v>17</v>
      </c>
      <c r="T4940" t="s">
        <v>21</v>
      </c>
      <c r="U4940" t="s">
        <v>17</v>
      </c>
      <c r="V4940" t="str">
        <f>IF(Table2[[#This Row],[Age]] &lt; 30, "Under 30", IF(Table2[[#This Row],[Age]] &lt; 65, "Other", "Senior"))</f>
        <v>Senior</v>
      </c>
      <c r="W4940">
        <v>0</v>
      </c>
      <c r="X4940" t="s">
        <v>21</v>
      </c>
      <c r="Y4940" t="s">
        <v>28</v>
      </c>
      <c r="Z4940" t="s">
        <v>29</v>
      </c>
      <c r="AA4940">
        <v>59</v>
      </c>
      <c r="AB4940">
        <v>873</v>
      </c>
      <c r="AC4940" t="s">
        <v>86</v>
      </c>
      <c r="AD4940" t="s">
        <v>87</v>
      </c>
      <c r="AE4940">
        <f t="shared" si="77"/>
        <v>1</v>
      </c>
      <c r="AF4940">
        <v>1</v>
      </c>
      <c r="AG4940" t="str">
        <f>IF(Table2[[#This Row],[Avg Monthly GB Download]] &lt; 5, "Less than 5 GB", IF(Table2[[#This Row],[Avg Monthly GB Download]] &lt;= 10, "Between 5 and 10 GB", "10 or more GB"))</f>
        <v>Less than 5 GB</v>
      </c>
    </row>
    <row r="4941" spans="1:33" x14ac:dyDescent="0.3">
      <c r="A4941" t="s">
        <v>9995</v>
      </c>
      <c r="B4941" t="s">
        <v>21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17</v>
      </c>
      <c r="I4941" t="s">
        <v>18</v>
      </c>
      <c r="J4941">
        <v>0</v>
      </c>
      <c r="K4941">
        <v>2</v>
      </c>
      <c r="L4941">
        <v>23</v>
      </c>
      <c r="M4941" t="s">
        <v>21</v>
      </c>
      <c r="N4941">
        <v>0</v>
      </c>
      <c r="O4941" t="s">
        <v>41</v>
      </c>
      <c r="P4941" t="s">
        <v>9996</v>
      </c>
      <c r="Q4941" t="s">
        <v>20</v>
      </c>
      <c r="R4941">
        <v>28</v>
      </c>
      <c r="S4941" t="s">
        <v>21</v>
      </c>
      <c r="T4941" t="s">
        <v>17</v>
      </c>
      <c r="U4941" t="s">
        <v>17</v>
      </c>
      <c r="V4941" t="str">
        <f>IF(Table2[[#This Row],[Age]] &lt; 30, "Under 30", IF(Table2[[#This Row],[Age]] &lt; 65, "Other", "Senior"))</f>
        <v>Under 30</v>
      </c>
      <c r="W4941">
        <v>0</v>
      </c>
      <c r="X4941" t="s">
        <v>17</v>
      </c>
      <c r="Y4941" t="s">
        <v>28</v>
      </c>
      <c r="Z4941" t="s">
        <v>34</v>
      </c>
      <c r="AA4941">
        <v>30</v>
      </c>
      <c r="AB4941">
        <v>166</v>
      </c>
      <c r="AC4941" t="s">
        <v>86</v>
      </c>
      <c r="AD4941" t="s">
        <v>99</v>
      </c>
      <c r="AE4941">
        <f t="shared" si="77"/>
        <v>1</v>
      </c>
      <c r="AF4941">
        <v>1</v>
      </c>
      <c r="AG4941" t="str">
        <f>IF(Table2[[#This Row],[Avg Monthly GB Download]] &lt; 5, "Less than 5 GB", IF(Table2[[#This Row],[Avg Monthly GB Download]] &lt;= 10, "Between 5 and 10 GB", "10 or more GB"))</f>
        <v>10 or more GB</v>
      </c>
    </row>
    <row r="4942" spans="1:33" x14ac:dyDescent="0.3">
      <c r="A4942" t="s">
        <v>9997</v>
      </c>
      <c r="B4942" t="s">
        <v>21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17</v>
      </c>
      <c r="I4942" t="s">
        <v>18</v>
      </c>
      <c r="J4942">
        <v>0</v>
      </c>
      <c r="K4942">
        <v>3</v>
      </c>
      <c r="L4942">
        <v>11</v>
      </c>
      <c r="M4942" t="s">
        <v>21</v>
      </c>
      <c r="N4942">
        <v>0</v>
      </c>
      <c r="O4942" t="s">
        <v>48</v>
      </c>
      <c r="P4942" t="s">
        <v>9998</v>
      </c>
      <c r="Q4942" t="s">
        <v>20</v>
      </c>
      <c r="R4942">
        <v>28</v>
      </c>
      <c r="S4942" t="s">
        <v>21</v>
      </c>
      <c r="T4942" t="s">
        <v>17</v>
      </c>
      <c r="U4942" t="s">
        <v>17</v>
      </c>
      <c r="V4942" t="str">
        <f>IF(Table2[[#This Row],[Age]] &lt; 30, "Under 30", IF(Table2[[#This Row],[Age]] &lt; 65, "Other", "Senior"))</f>
        <v>Under 30</v>
      </c>
      <c r="W4942">
        <v>0</v>
      </c>
      <c r="X4942" t="s">
        <v>17</v>
      </c>
      <c r="Y4942" t="s">
        <v>28</v>
      </c>
      <c r="Z4942" t="s">
        <v>34</v>
      </c>
      <c r="AA4942">
        <v>16</v>
      </c>
      <c r="AB4942">
        <v>210</v>
      </c>
      <c r="AC4942" t="s">
        <v>86</v>
      </c>
      <c r="AD4942" t="s">
        <v>99</v>
      </c>
      <c r="AE4942">
        <f t="shared" si="77"/>
        <v>1</v>
      </c>
      <c r="AF4942">
        <v>1</v>
      </c>
      <c r="AG4942" t="str">
        <f>IF(Table2[[#This Row],[Avg Monthly GB Download]] &lt; 5, "Less than 5 GB", IF(Table2[[#This Row],[Avg Monthly GB Download]] &lt;= 10, "Between 5 and 10 GB", "10 or more GB"))</f>
        <v>10 or more GB</v>
      </c>
    </row>
    <row r="4943" spans="1:33" x14ac:dyDescent="0.3">
      <c r="A4943" t="s">
        <v>9999</v>
      </c>
      <c r="B4943" t="s">
        <v>21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17</v>
      </c>
      <c r="I4943" t="s">
        <v>18</v>
      </c>
      <c r="J4943">
        <v>0</v>
      </c>
      <c r="K4943">
        <v>2</v>
      </c>
      <c r="L4943">
        <v>5</v>
      </c>
      <c r="M4943" t="s">
        <v>21</v>
      </c>
      <c r="N4943">
        <v>0</v>
      </c>
      <c r="O4943" t="s">
        <v>55</v>
      </c>
      <c r="P4943" t="s">
        <v>10000</v>
      </c>
      <c r="Q4943" t="s">
        <v>22</v>
      </c>
      <c r="R4943">
        <v>36</v>
      </c>
      <c r="S4943" t="s">
        <v>17</v>
      </c>
      <c r="T4943" t="s">
        <v>17</v>
      </c>
      <c r="U4943" t="s">
        <v>17</v>
      </c>
      <c r="V4943" t="str">
        <f>IF(Table2[[#This Row],[Age]] &lt; 30, "Under 30", IF(Table2[[#This Row],[Age]] &lt; 65, "Other", "Senior"))</f>
        <v>Other</v>
      </c>
      <c r="W4943">
        <v>0</v>
      </c>
      <c r="X4943" t="s">
        <v>17</v>
      </c>
      <c r="Y4943" t="s">
        <v>28</v>
      </c>
      <c r="Z4943" t="s">
        <v>34</v>
      </c>
      <c r="AA4943">
        <v>29</v>
      </c>
      <c r="AB4943">
        <v>146</v>
      </c>
      <c r="AC4943" t="s">
        <v>86</v>
      </c>
      <c r="AD4943" t="s">
        <v>99</v>
      </c>
      <c r="AE4943">
        <f t="shared" si="77"/>
        <v>1</v>
      </c>
      <c r="AF4943">
        <v>1</v>
      </c>
      <c r="AG4943" t="str">
        <f>IF(Table2[[#This Row],[Avg Monthly GB Download]] &lt; 5, "Less than 5 GB", IF(Table2[[#This Row],[Avg Monthly GB Download]] &lt;= 10, "Between 5 and 10 GB", "10 or more GB"))</f>
        <v>Between 5 and 10 GB</v>
      </c>
    </row>
    <row r="4944" spans="1:33" x14ac:dyDescent="0.3">
      <c r="A4944" t="s">
        <v>10001</v>
      </c>
      <c r="B4944" t="s">
        <v>21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17</v>
      </c>
      <c r="I4944" t="s">
        <v>18</v>
      </c>
      <c r="J4944">
        <v>0</v>
      </c>
      <c r="K4944">
        <v>3</v>
      </c>
      <c r="L4944">
        <v>13</v>
      </c>
      <c r="M4944" t="s">
        <v>21</v>
      </c>
      <c r="N4944">
        <v>0</v>
      </c>
      <c r="O4944" t="s">
        <v>47</v>
      </c>
      <c r="P4944" t="s">
        <v>10002</v>
      </c>
      <c r="Q4944" t="s">
        <v>20</v>
      </c>
      <c r="R4944">
        <v>32</v>
      </c>
      <c r="S4944" t="s">
        <v>17</v>
      </c>
      <c r="T4944" t="s">
        <v>17</v>
      </c>
      <c r="U4944" t="s">
        <v>17</v>
      </c>
      <c r="V4944" t="str">
        <f>IF(Table2[[#This Row],[Age]] &lt; 30, "Under 30", IF(Table2[[#This Row],[Age]] &lt; 65, "Other", "Senior"))</f>
        <v>Other</v>
      </c>
      <c r="W4944">
        <v>0</v>
      </c>
      <c r="X4944" t="s">
        <v>17</v>
      </c>
      <c r="Y4944" t="s">
        <v>28</v>
      </c>
      <c r="Z4944" t="s">
        <v>34</v>
      </c>
      <c r="AA4944">
        <v>53</v>
      </c>
      <c r="AB4944">
        <v>898</v>
      </c>
      <c r="AC4944" t="s">
        <v>86</v>
      </c>
      <c r="AD4944" t="s">
        <v>87</v>
      </c>
      <c r="AE4944">
        <f t="shared" si="77"/>
        <v>1</v>
      </c>
      <c r="AF4944">
        <v>1</v>
      </c>
      <c r="AG4944" t="str">
        <f>IF(Table2[[#This Row],[Avg Monthly GB Download]] &lt; 5, "Less than 5 GB", IF(Table2[[#This Row],[Avg Monthly GB Download]] &lt;= 10, "Between 5 and 10 GB", "10 or more GB"))</f>
        <v>10 or more GB</v>
      </c>
    </row>
    <row r="4945" spans="1:33" x14ac:dyDescent="0.3">
      <c r="A4945" t="s">
        <v>10003</v>
      </c>
      <c r="B4945" t="s">
        <v>21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17</v>
      </c>
      <c r="I4945" t="s">
        <v>84</v>
      </c>
      <c r="J4945">
        <v>0</v>
      </c>
      <c r="K4945">
        <v>0</v>
      </c>
      <c r="L4945">
        <v>6</v>
      </c>
      <c r="M4945" t="s">
        <v>21</v>
      </c>
      <c r="N4945">
        <v>0</v>
      </c>
      <c r="O4945" t="s">
        <v>39</v>
      </c>
      <c r="P4945" t="s">
        <v>10004</v>
      </c>
      <c r="Q4945" t="s">
        <v>22</v>
      </c>
      <c r="R4945">
        <v>55</v>
      </c>
      <c r="S4945" t="s">
        <v>17</v>
      </c>
      <c r="T4945" t="s">
        <v>17</v>
      </c>
      <c r="U4945" t="s">
        <v>17</v>
      </c>
      <c r="V4945" t="str">
        <f>IF(Table2[[#This Row],[Age]] &lt; 30, "Under 30", IF(Table2[[#This Row],[Age]] &lt; 65, "Other", "Senior"))</f>
        <v>Other</v>
      </c>
      <c r="W4945">
        <v>0</v>
      </c>
      <c r="X4945" t="s">
        <v>17</v>
      </c>
      <c r="Y4945" t="s">
        <v>28</v>
      </c>
      <c r="Z4945" t="s">
        <v>34</v>
      </c>
      <c r="AA4945">
        <v>37</v>
      </c>
      <c r="AB4945">
        <v>37</v>
      </c>
      <c r="AC4945" t="s">
        <v>86</v>
      </c>
      <c r="AD4945" t="s">
        <v>87</v>
      </c>
      <c r="AE4945">
        <f t="shared" si="77"/>
        <v>1</v>
      </c>
      <c r="AF4945">
        <v>1</v>
      </c>
      <c r="AG4945" t="str">
        <f>IF(Table2[[#This Row],[Avg Monthly GB Download]] &lt; 5, "Less than 5 GB", IF(Table2[[#This Row],[Avg Monthly GB Download]] &lt;= 10, "Between 5 and 10 GB", "10 or more GB"))</f>
        <v>Between 5 and 10 GB</v>
      </c>
    </row>
    <row r="4946" spans="1:33" x14ac:dyDescent="0.3">
      <c r="A4946" t="s">
        <v>10005</v>
      </c>
      <c r="B4946" t="s">
        <v>21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17</v>
      </c>
      <c r="I4946" t="s">
        <v>18</v>
      </c>
      <c r="J4946">
        <v>0</v>
      </c>
      <c r="K4946">
        <v>2</v>
      </c>
      <c r="L4946">
        <v>2</v>
      </c>
      <c r="M4946" t="s">
        <v>17</v>
      </c>
      <c r="N4946">
        <v>14</v>
      </c>
      <c r="O4946" t="s">
        <v>56</v>
      </c>
      <c r="P4946" t="s">
        <v>10006</v>
      </c>
      <c r="Q4946" t="s">
        <v>22</v>
      </c>
      <c r="R4946">
        <v>72</v>
      </c>
      <c r="S4946" t="s">
        <v>17</v>
      </c>
      <c r="T4946" t="s">
        <v>21</v>
      </c>
      <c r="U4946" t="s">
        <v>17</v>
      </c>
      <c r="V4946" t="str">
        <f>IF(Table2[[#This Row],[Age]] &lt; 30, "Under 30", IF(Table2[[#This Row],[Age]] &lt; 65, "Other", "Senior"))</f>
        <v>Senior</v>
      </c>
      <c r="W4946">
        <v>0</v>
      </c>
      <c r="X4946" t="s">
        <v>17</v>
      </c>
      <c r="Y4946" t="s">
        <v>28</v>
      </c>
      <c r="Z4946" t="s">
        <v>34</v>
      </c>
      <c r="AA4946">
        <v>45</v>
      </c>
      <c r="AB4946">
        <v>399</v>
      </c>
      <c r="AC4946" t="s">
        <v>86</v>
      </c>
      <c r="AD4946" t="s">
        <v>99</v>
      </c>
      <c r="AE4946">
        <f t="shared" si="77"/>
        <v>1</v>
      </c>
      <c r="AF4946">
        <v>1</v>
      </c>
      <c r="AG4946" t="str">
        <f>IF(Table2[[#This Row],[Avg Monthly GB Download]] &lt; 5, "Less than 5 GB", IF(Table2[[#This Row],[Avg Monthly GB Download]] &lt;= 10, "Between 5 and 10 GB", "10 or more GB"))</f>
        <v>Less than 5 GB</v>
      </c>
    </row>
    <row r="4947" spans="1:33" x14ac:dyDescent="0.3">
      <c r="A4947" t="s">
        <v>10007</v>
      </c>
      <c r="B4947" t="s">
        <v>21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17</v>
      </c>
      <c r="I4947" t="s">
        <v>18</v>
      </c>
      <c r="J4947">
        <v>0</v>
      </c>
      <c r="K4947">
        <v>0</v>
      </c>
      <c r="L4947">
        <v>14</v>
      </c>
      <c r="M4947" t="s">
        <v>21</v>
      </c>
      <c r="N4947">
        <v>0</v>
      </c>
      <c r="O4947" t="s">
        <v>72</v>
      </c>
      <c r="P4947" t="s">
        <v>10008</v>
      </c>
      <c r="Q4947" t="s">
        <v>22</v>
      </c>
      <c r="R4947">
        <v>85</v>
      </c>
      <c r="S4947" t="s">
        <v>17</v>
      </c>
      <c r="T4947" t="s">
        <v>21</v>
      </c>
      <c r="U4947" t="s">
        <v>17</v>
      </c>
      <c r="V4947" t="str">
        <f>IF(Table2[[#This Row],[Age]] &lt; 30, "Under 30", IF(Table2[[#This Row],[Age]] &lt; 65, "Other", "Senior"))</f>
        <v>Senior</v>
      </c>
      <c r="W4947">
        <v>0</v>
      </c>
      <c r="X4947" t="s">
        <v>17</v>
      </c>
      <c r="Y4947" t="s">
        <v>28</v>
      </c>
      <c r="Z4947" t="s">
        <v>34</v>
      </c>
      <c r="AA4947">
        <v>28</v>
      </c>
      <c r="AB4947">
        <v>28</v>
      </c>
      <c r="AC4947" t="s">
        <v>52</v>
      </c>
      <c r="AD4947" t="s">
        <v>92</v>
      </c>
      <c r="AE4947">
        <f t="shared" si="77"/>
        <v>1</v>
      </c>
      <c r="AF4947">
        <v>1</v>
      </c>
      <c r="AG4947" t="str">
        <f>IF(Table2[[#This Row],[Avg Monthly GB Download]] &lt; 5, "Less than 5 GB", IF(Table2[[#This Row],[Avg Monthly GB Download]] &lt;= 10, "Between 5 and 10 GB", "10 or more GB"))</f>
        <v>10 or more GB</v>
      </c>
    </row>
    <row r="4948" spans="1:33" x14ac:dyDescent="0.3">
      <c r="A4948" t="s">
        <v>10009</v>
      </c>
      <c r="B4948" t="s">
        <v>21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17</v>
      </c>
      <c r="I4948" t="s">
        <v>18</v>
      </c>
      <c r="J4948">
        <v>0</v>
      </c>
      <c r="K4948">
        <v>4</v>
      </c>
      <c r="L4948">
        <v>10</v>
      </c>
      <c r="M4948" t="s">
        <v>21</v>
      </c>
      <c r="N4948">
        <v>0</v>
      </c>
      <c r="O4948" t="s">
        <v>43</v>
      </c>
      <c r="P4948" t="s">
        <v>10010</v>
      </c>
      <c r="Q4948" t="s">
        <v>20</v>
      </c>
      <c r="R4948">
        <v>29</v>
      </c>
      <c r="S4948" t="s">
        <v>21</v>
      </c>
      <c r="T4948" t="s">
        <v>17</v>
      </c>
      <c r="U4948" t="s">
        <v>17</v>
      </c>
      <c r="V4948" t="str">
        <f>IF(Table2[[#This Row],[Age]] &lt; 30, "Under 30", IF(Table2[[#This Row],[Age]] &lt; 65, "Other", "Senior"))</f>
        <v>Under 30</v>
      </c>
      <c r="W4948">
        <v>0</v>
      </c>
      <c r="X4948" t="s">
        <v>17</v>
      </c>
      <c r="Y4948" t="s">
        <v>28</v>
      </c>
      <c r="Z4948" t="s">
        <v>34</v>
      </c>
      <c r="AA4948">
        <v>47</v>
      </c>
      <c r="AB4948">
        <v>47</v>
      </c>
      <c r="AC4948" t="s">
        <v>86</v>
      </c>
      <c r="AD4948" t="s">
        <v>87</v>
      </c>
      <c r="AE4948">
        <f t="shared" si="77"/>
        <v>1</v>
      </c>
      <c r="AF4948">
        <v>1</v>
      </c>
      <c r="AG4948" t="str">
        <f>IF(Table2[[#This Row],[Avg Monthly GB Download]] &lt; 5, "Less than 5 GB", IF(Table2[[#This Row],[Avg Monthly GB Download]] &lt;= 10, "Between 5 and 10 GB", "10 or more GB"))</f>
        <v>Between 5 and 10 GB</v>
      </c>
    </row>
    <row r="4949" spans="1:33" x14ac:dyDescent="0.3">
      <c r="A4949" t="s">
        <v>10011</v>
      </c>
      <c r="B4949" t="s">
        <v>21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17</v>
      </c>
      <c r="I4949" t="s">
        <v>18</v>
      </c>
      <c r="J4949">
        <v>0</v>
      </c>
      <c r="K4949">
        <v>0</v>
      </c>
      <c r="L4949">
        <v>2</v>
      </c>
      <c r="M4949" t="s">
        <v>21</v>
      </c>
      <c r="N4949">
        <v>0</v>
      </c>
      <c r="O4949" t="s">
        <v>65</v>
      </c>
      <c r="P4949" t="s">
        <v>10012</v>
      </c>
      <c r="Q4949" t="s">
        <v>20</v>
      </c>
      <c r="R4949">
        <v>57</v>
      </c>
      <c r="S4949" t="s">
        <v>17</v>
      </c>
      <c r="T4949" t="s">
        <v>17</v>
      </c>
      <c r="U4949" t="s">
        <v>17</v>
      </c>
      <c r="V4949" t="str">
        <f>IF(Table2[[#This Row],[Age]] &lt; 30, "Under 30", IF(Table2[[#This Row],[Age]] &lt; 65, "Other", "Senior"))</f>
        <v>Other</v>
      </c>
      <c r="W4949">
        <v>0</v>
      </c>
      <c r="X4949" t="s">
        <v>17</v>
      </c>
      <c r="Y4949" t="s">
        <v>28</v>
      </c>
      <c r="Z4949" t="s">
        <v>34</v>
      </c>
      <c r="AA4949">
        <v>59</v>
      </c>
      <c r="AB4949">
        <v>529</v>
      </c>
      <c r="AC4949" t="s">
        <v>86</v>
      </c>
      <c r="AD4949" t="s">
        <v>87</v>
      </c>
      <c r="AE4949">
        <f t="shared" si="77"/>
        <v>1</v>
      </c>
      <c r="AF4949">
        <v>1</v>
      </c>
      <c r="AG4949" t="str">
        <f>IF(Table2[[#This Row],[Avg Monthly GB Download]] &lt; 5, "Less than 5 GB", IF(Table2[[#This Row],[Avg Monthly GB Download]] &lt;= 10, "Between 5 and 10 GB", "10 or more GB"))</f>
        <v>Less than 5 GB</v>
      </c>
    </row>
    <row r="4950" spans="1:33" x14ac:dyDescent="0.3">
      <c r="A4950" t="s">
        <v>10013</v>
      </c>
      <c r="B4950" t="s">
        <v>21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17</v>
      </c>
      <c r="I4950" t="s">
        <v>18</v>
      </c>
      <c r="J4950">
        <v>0</v>
      </c>
      <c r="K4950">
        <v>0</v>
      </c>
      <c r="L4950">
        <v>3</v>
      </c>
      <c r="M4950" t="s">
        <v>21</v>
      </c>
      <c r="N4950">
        <v>0</v>
      </c>
      <c r="O4950" t="s">
        <v>85</v>
      </c>
      <c r="P4950" t="s">
        <v>10014</v>
      </c>
      <c r="Q4950" t="s">
        <v>22</v>
      </c>
      <c r="R4950">
        <v>46</v>
      </c>
      <c r="S4950" t="s">
        <v>17</v>
      </c>
      <c r="T4950" t="s">
        <v>17</v>
      </c>
      <c r="U4950" t="s">
        <v>17</v>
      </c>
      <c r="V4950" t="str">
        <f>IF(Table2[[#This Row],[Age]] &lt; 30, "Under 30", IF(Table2[[#This Row],[Age]] &lt; 65, "Other", "Senior"))</f>
        <v>Other</v>
      </c>
      <c r="W4950">
        <v>0</v>
      </c>
      <c r="X4950" t="s">
        <v>17</v>
      </c>
      <c r="Y4950" t="s">
        <v>28</v>
      </c>
      <c r="Z4950" t="s">
        <v>34</v>
      </c>
      <c r="AA4950">
        <v>33</v>
      </c>
      <c r="AB4950">
        <v>688</v>
      </c>
      <c r="AC4950" t="s">
        <v>52</v>
      </c>
      <c r="AD4950" t="s">
        <v>92</v>
      </c>
      <c r="AE4950">
        <f t="shared" si="77"/>
        <v>1</v>
      </c>
      <c r="AF4950">
        <v>1</v>
      </c>
      <c r="AG4950" t="str">
        <f>IF(Table2[[#This Row],[Avg Monthly GB Download]] &lt; 5, "Less than 5 GB", IF(Table2[[#This Row],[Avg Monthly GB Download]] &lt;= 10, "Between 5 and 10 GB", "10 or more GB"))</f>
        <v>Less than 5 GB</v>
      </c>
    </row>
    <row r="4951" spans="1:33" x14ac:dyDescent="0.3">
      <c r="A4951" t="s">
        <v>10015</v>
      </c>
      <c r="B4951" t="s">
        <v>21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17</v>
      </c>
      <c r="I4951" t="s">
        <v>18</v>
      </c>
      <c r="J4951">
        <v>0</v>
      </c>
      <c r="K4951">
        <v>1</v>
      </c>
      <c r="L4951">
        <v>10</v>
      </c>
      <c r="M4951" t="s">
        <v>21</v>
      </c>
      <c r="N4951">
        <v>0</v>
      </c>
      <c r="O4951" t="s">
        <v>76</v>
      </c>
      <c r="P4951" t="s">
        <v>10016</v>
      </c>
      <c r="Q4951" t="s">
        <v>22</v>
      </c>
      <c r="R4951">
        <v>84</v>
      </c>
      <c r="S4951" t="s">
        <v>17</v>
      </c>
      <c r="T4951" t="s">
        <v>21</v>
      </c>
      <c r="U4951" t="s">
        <v>17</v>
      </c>
      <c r="V4951" t="str">
        <f>IF(Table2[[#This Row],[Age]] &lt; 30, "Under 30", IF(Table2[[#This Row],[Age]] &lt; 65, "Other", "Senior"))</f>
        <v>Senior</v>
      </c>
      <c r="W4951">
        <v>0</v>
      </c>
      <c r="X4951" t="s">
        <v>17</v>
      </c>
      <c r="Y4951" t="s">
        <v>94</v>
      </c>
      <c r="Z4951" t="s">
        <v>34</v>
      </c>
      <c r="AA4951">
        <v>22</v>
      </c>
      <c r="AB4951">
        <v>1595</v>
      </c>
      <c r="AC4951" t="s">
        <v>86</v>
      </c>
      <c r="AD4951" t="s">
        <v>99</v>
      </c>
      <c r="AE4951">
        <f t="shared" si="77"/>
        <v>1</v>
      </c>
      <c r="AF4951">
        <v>1</v>
      </c>
      <c r="AG4951" t="str">
        <f>IF(Table2[[#This Row],[Avg Monthly GB Download]] &lt; 5, "Less than 5 GB", IF(Table2[[#This Row],[Avg Monthly GB Download]] &lt;= 10, "Between 5 and 10 GB", "10 or more GB"))</f>
        <v>Between 5 and 10 GB</v>
      </c>
    </row>
    <row r="4952" spans="1:33" x14ac:dyDescent="0.3">
      <c r="A4952" t="s">
        <v>10017</v>
      </c>
      <c r="B4952" t="s">
        <v>21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17</v>
      </c>
      <c r="I4952" t="s">
        <v>18</v>
      </c>
      <c r="J4952">
        <v>0</v>
      </c>
      <c r="K4952">
        <v>1</v>
      </c>
      <c r="L4952">
        <v>8</v>
      </c>
      <c r="M4952" t="s">
        <v>17</v>
      </c>
      <c r="N4952">
        <v>5</v>
      </c>
      <c r="O4952" t="s">
        <v>25</v>
      </c>
      <c r="P4952" t="s">
        <v>10018</v>
      </c>
      <c r="Q4952" t="s">
        <v>20</v>
      </c>
      <c r="R4952">
        <v>61</v>
      </c>
      <c r="S4952" t="s">
        <v>17</v>
      </c>
      <c r="T4952" t="s">
        <v>17</v>
      </c>
      <c r="U4952" t="s">
        <v>17</v>
      </c>
      <c r="V4952" t="str">
        <f>IF(Table2[[#This Row],[Age]] &lt; 30, "Under 30", IF(Table2[[#This Row],[Age]] &lt; 65, "Other", "Senior"))</f>
        <v>Other</v>
      </c>
      <c r="W4952">
        <v>0</v>
      </c>
      <c r="X4952" t="s">
        <v>17</v>
      </c>
      <c r="Y4952" t="s">
        <v>28</v>
      </c>
      <c r="Z4952" t="s">
        <v>34</v>
      </c>
      <c r="AA4952">
        <v>45</v>
      </c>
      <c r="AB4952">
        <v>145</v>
      </c>
      <c r="AC4952" t="s">
        <v>52</v>
      </c>
      <c r="AD4952" t="s">
        <v>92</v>
      </c>
      <c r="AE4952">
        <f t="shared" si="77"/>
        <v>1</v>
      </c>
      <c r="AF4952">
        <v>1</v>
      </c>
      <c r="AG4952" t="str">
        <f>IF(Table2[[#This Row],[Avg Monthly GB Download]] &lt; 5, "Less than 5 GB", IF(Table2[[#This Row],[Avg Monthly GB Download]] &lt;= 10, "Between 5 and 10 GB", "10 or more GB"))</f>
        <v>Between 5 and 10 GB</v>
      </c>
    </row>
    <row r="4953" spans="1:33" x14ac:dyDescent="0.3">
      <c r="A4953" t="s">
        <v>10019</v>
      </c>
      <c r="B4953" t="s">
        <v>21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17</v>
      </c>
      <c r="I4953" t="s">
        <v>84</v>
      </c>
      <c r="J4953">
        <v>0</v>
      </c>
      <c r="K4953">
        <v>5</v>
      </c>
      <c r="L4953">
        <v>11</v>
      </c>
      <c r="M4953" t="s">
        <v>21</v>
      </c>
      <c r="N4953">
        <v>0</v>
      </c>
      <c r="O4953" t="s">
        <v>40</v>
      </c>
      <c r="P4953" t="s">
        <v>10020</v>
      </c>
      <c r="Q4953" t="s">
        <v>22</v>
      </c>
      <c r="R4953">
        <v>83</v>
      </c>
      <c r="S4953" t="s">
        <v>17</v>
      </c>
      <c r="T4953" t="s">
        <v>21</v>
      </c>
      <c r="U4953" t="s">
        <v>17</v>
      </c>
      <c r="V4953" t="str">
        <f>IF(Table2[[#This Row],[Age]] &lt; 30, "Under 30", IF(Table2[[#This Row],[Age]] &lt; 65, "Other", "Senior"))</f>
        <v>Senior</v>
      </c>
      <c r="W4953">
        <v>0</v>
      </c>
      <c r="X4953" t="s">
        <v>17</v>
      </c>
      <c r="Y4953" t="s">
        <v>28</v>
      </c>
      <c r="Z4953" t="s">
        <v>29</v>
      </c>
      <c r="AA4953">
        <v>40</v>
      </c>
      <c r="AB4953">
        <v>776</v>
      </c>
      <c r="AC4953" t="s">
        <v>86</v>
      </c>
      <c r="AD4953" t="s">
        <v>99</v>
      </c>
      <c r="AE4953">
        <f t="shared" si="77"/>
        <v>1</v>
      </c>
      <c r="AF4953">
        <v>1</v>
      </c>
      <c r="AG4953" t="str">
        <f>IF(Table2[[#This Row],[Avg Monthly GB Download]] &lt; 5, "Less than 5 GB", IF(Table2[[#This Row],[Avg Monthly GB Download]] &lt;= 10, "Between 5 and 10 GB", "10 or more GB"))</f>
        <v>10 or more GB</v>
      </c>
    </row>
    <row r="4954" spans="1:33" x14ac:dyDescent="0.3">
      <c r="A4954" t="s">
        <v>10021</v>
      </c>
      <c r="B4954" t="s">
        <v>21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17</v>
      </c>
      <c r="I4954" t="s">
        <v>18</v>
      </c>
      <c r="J4954">
        <v>0</v>
      </c>
      <c r="K4954">
        <v>3</v>
      </c>
      <c r="L4954">
        <v>9</v>
      </c>
      <c r="M4954" t="s">
        <v>21</v>
      </c>
      <c r="N4954">
        <v>0</v>
      </c>
      <c r="O4954" t="s">
        <v>90</v>
      </c>
      <c r="P4954" t="s">
        <v>10022</v>
      </c>
      <c r="Q4954" t="s">
        <v>22</v>
      </c>
      <c r="R4954">
        <v>73</v>
      </c>
      <c r="S4954" t="s">
        <v>17</v>
      </c>
      <c r="T4954" t="s">
        <v>21</v>
      </c>
      <c r="U4954" t="s">
        <v>17</v>
      </c>
      <c r="V4954" t="str">
        <f>IF(Table2[[#This Row],[Age]] &lt; 30, "Under 30", IF(Table2[[#This Row],[Age]] &lt; 65, "Other", "Senior"))</f>
        <v>Senior</v>
      </c>
      <c r="W4954">
        <v>0</v>
      </c>
      <c r="X4954" t="s">
        <v>17</v>
      </c>
      <c r="Y4954" t="s">
        <v>28</v>
      </c>
      <c r="Z4954" t="s">
        <v>34</v>
      </c>
      <c r="AA4954">
        <v>42</v>
      </c>
      <c r="AB4954">
        <v>888</v>
      </c>
      <c r="AC4954" t="s">
        <v>86</v>
      </c>
      <c r="AD4954" t="s">
        <v>87</v>
      </c>
      <c r="AE4954">
        <f t="shared" si="77"/>
        <v>1</v>
      </c>
      <c r="AF4954">
        <v>1</v>
      </c>
      <c r="AG4954" t="str">
        <f>IF(Table2[[#This Row],[Avg Monthly GB Download]] &lt; 5, "Less than 5 GB", IF(Table2[[#This Row],[Avg Monthly GB Download]] &lt;= 10, "Between 5 and 10 GB", "10 or more GB"))</f>
        <v>Between 5 and 10 GB</v>
      </c>
    </row>
    <row r="4955" spans="1:33" x14ac:dyDescent="0.3">
      <c r="A4955" t="s">
        <v>10023</v>
      </c>
      <c r="B4955" t="s">
        <v>21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17</v>
      </c>
      <c r="I4955" t="s">
        <v>18</v>
      </c>
      <c r="J4955">
        <v>0</v>
      </c>
      <c r="K4955">
        <v>2</v>
      </c>
      <c r="L4955">
        <v>2</v>
      </c>
      <c r="M4955" t="s">
        <v>21</v>
      </c>
      <c r="N4955">
        <v>0</v>
      </c>
      <c r="O4955" t="s">
        <v>77</v>
      </c>
      <c r="P4955" t="s">
        <v>10024</v>
      </c>
      <c r="Q4955" t="s">
        <v>20</v>
      </c>
      <c r="R4955">
        <v>34</v>
      </c>
      <c r="S4955" t="s">
        <v>17</v>
      </c>
      <c r="T4955" t="s">
        <v>17</v>
      </c>
      <c r="U4955" t="s">
        <v>17</v>
      </c>
      <c r="V4955" t="str">
        <f>IF(Table2[[#This Row],[Age]] &lt; 30, "Under 30", IF(Table2[[#This Row],[Age]] &lt; 65, "Other", "Senior"))</f>
        <v>Other</v>
      </c>
      <c r="W4955">
        <v>0</v>
      </c>
      <c r="X4955" t="s">
        <v>21</v>
      </c>
      <c r="Y4955" t="s">
        <v>28</v>
      </c>
      <c r="Z4955" t="s">
        <v>34</v>
      </c>
      <c r="AA4955">
        <v>56</v>
      </c>
      <c r="AB4955">
        <v>926</v>
      </c>
      <c r="AC4955" t="s">
        <v>35</v>
      </c>
      <c r="AD4955" t="s">
        <v>105</v>
      </c>
      <c r="AE4955">
        <f t="shared" si="77"/>
        <v>1</v>
      </c>
      <c r="AF4955">
        <v>1</v>
      </c>
      <c r="AG4955" t="str">
        <f>IF(Table2[[#This Row],[Avg Monthly GB Download]] &lt; 5, "Less than 5 GB", IF(Table2[[#This Row],[Avg Monthly GB Download]] &lt;= 10, "Between 5 and 10 GB", "10 or more GB"))</f>
        <v>Less than 5 GB</v>
      </c>
    </row>
    <row r="4956" spans="1:33" x14ac:dyDescent="0.3">
      <c r="A4956" t="s">
        <v>10025</v>
      </c>
      <c r="B4956" t="s">
        <v>21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17</v>
      </c>
      <c r="I4956" t="s">
        <v>18</v>
      </c>
      <c r="J4956">
        <v>0</v>
      </c>
      <c r="K4956">
        <v>4</v>
      </c>
      <c r="L4956">
        <v>5</v>
      </c>
      <c r="M4956" t="s">
        <v>21</v>
      </c>
      <c r="N4956">
        <v>0</v>
      </c>
      <c r="O4956" t="s">
        <v>79</v>
      </c>
      <c r="P4956" t="s">
        <v>10026</v>
      </c>
      <c r="Q4956" t="s">
        <v>20</v>
      </c>
      <c r="R4956">
        <v>30</v>
      </c>
      <c r="S4956" t="s">
        <v>17</v>
      </c>
      <c r="T4956" t="s">
        <v>17</v>
      </c>
      <c r="U4956" t="s">
        <v>17</v>
      </c>
      <c r="V4956" t="str">
        <f>IF(Table2[[#This Row],[Age]] &lt; 30, "Under 30", IF(Table2[[#This Row],[Age]] &lt; 65, "Other", "Senior"))</f>
        <v>Other</v>
      </c>
      <c r="W4956">
        <v>0</v>
      </c>
      <c r="X4956" t="s">
        <v>17</v>
      </c>
      <c r="Y4956" t="s">
        <v>28</v>
      </c>
      <c r="Z4956" t="s">
        <v>34</v>
      </c>
      <c r="AA4956">
        <v>27</v>
      </c>
      <c r="AB4956">
        <v>59</v>
      </c>
      <c r="AC4956" t="s">
        <v>35</v>
      </c>
      <c r="AD4956" t="s">
        <v>36</v>
      </c>
      <c r="AE4956">
        <f t="shared" si="77"/>
        <v>1</v>
      </c>
      <c r="AF4956">
        <v>1</v>
      </c>
      <c r="AG4956" t="str">
        <f>IF(Table2[[#This Row],[Avg Monthly GB Download]] &lt; 5, "Less than 5 GB", IF(Table2[[#This Row],[Avg Monthly GB Download]] &lt;= 10, "Between 5 and 10 GB", "10 or more GB"))</f>
        <v>Between 5 and 10 GB</v>
      </c>
    </row>
    <row r="4957" spans="1:33" x14ac:dyDescent="0.3">
      <c r="A4957" t="s">
        <v>10027</v>
      </c>
      <c r="B4957" t="s">
        <v>21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17</v>
      </c>
      <c r="I4957" t="s">
        <v>18</v>
      </c>
      <c r="J4957">
        <v>0</v>
      </c>
      <c r="K4957">
        <v>0</v>
      </c>
      <c r="L4957">
        <v>5</v>
      </c>
      <c r="M4957" t="s">
        <v>21</v>
      </c>
      <c r="N4957">
        <v>0</v>
      </c>
      <c r="O4957" t="s">
        <v>79</v>
      </c>
      <c r="P4957" t="s">
        <v>10028</v>
      </c>
      <c r="Q4957" t="s">
        <v>20</v>
      </c>
      <c r="R4957">
        <v>67</v>
      </c>
      <c r="S4957" t="s">
        <v>17</v>
      </c>
      <c r="T4957" t="s">
        <v>21</v>
      </c>
      <c r="U4957" t="s">
        <v>17</v>
      </c>
      <c r="V4957" t="str">
        <f>IF(Table2[[#This Row],[Age]] &lt; 30, "Under 30", IF(Table2[[#This Row],[Age]] &lt; 65, "Other", "Senior"))</f>
        <v>Senior</v>
      </c>
      <c r="W4957">
        <v>0</v>
      </c>
      <c r="X4957" t="s">
        <v>17</v>
      </c>
      <c r="Y4957" t="s">
        <v>28</v>
      </c>
      <c r="Z4957" t="s">
        <v>34</v>
      </c>
      <c r="AA4957">
        <v>50</v>
      </c>
      <c r="AB4957">
        <v>1095</v>
      </c>
      <c r="AC4957" t="s">
        <v>35</v>
      </c>
      <c r="AD4957" t="s">
        <v>36</v>
      </c>
      <c r="AE4957">
        <f t="shared" si="77"/>
        <v>1</v>
      </c>
      <c r="AF4957">
        <v>1</v>
      </c>
      <c r="AG4957" t="str">
        <f>IF(Table2[[#This Row],[Avg Monthly GB Download]] &lt; 5, "Less than 5 GB", IF(Table2[[#This Row],[Avg Monthly GB Download]] &lt;= 10, "Between 5 and 10 GB", "10 or more GB"))</f>
        <v>Between 5 and 10 GB</v>
      </c>
    </row>
    <row r="4958" spans="1:33" x14ac:dyDescent="0.3">
      <c r="A4958" t="s">
        <v>10029</v>
      </c>
      <c r="B4958" t="s">
        <v>21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17</v>
      </c>
      <c r="I4958" t="s">
        <v>18</v>
      </c>
      <c r="J4958">
        <v>0</v>
      </c>
      <c r="K4958">
        <v>2</v>
      </c>
      <c r="L4958">
        <v>1</v>
      </c>
      <c r="M4958" t="s">
        <v>17</v>
      </c>
      <c r="N4958">
        <v>29</v>
      </c>
      <c r="O4958" t="s">
        <v>82</v>
      </c>
      <c r="P4958" t="s">
        <v>10030</v>
      </c>
      <c r="Q4958" t="s">
        <v>22</v>
      </c>
      <c r="R4958">
        <v>46</v>
      </c>
      <c r="S4958" t="s">
        <v>17</v>
      </c>
      <c r="T4958" t="s">
        <v>17</v>
      </c>
      <c r="U4958" t="s">
        <v>17</v>
      </c>
      <c r="V4958" t="str">
        <f>IF(Table2[[#This Row],[Age]] &lt; 30, "Under 30", IF(Table2[[#This Row],[Age]] &lt; 65, "Other", "Senior"))</f>
        <v>Other</v>
      </c>
      <c r="W4958">
        <v>0</v>
      </c>
      <c r="X4958" t="s">
        <v>17</v>
      </c>
      <c r="Y4958" t="s">
        <v>28</v>
      </c>
      <c r="Z4958" t="s">
        <v>34</v>
      </c>
      <c r="AA4958">
        <v>19</v>
      </c>
      <c r="AB4958">
        <v>482</v>
      </c>
      <c r="AC4958" t="s">
        <v>52</v>
      </c>
      <c r="AD4958" t="s">
        <v>92</v>
      </c>
      <c r="AE4958">
        <f t="shared" si="77"/>
        <v>1</v>
      </c>
      <c r="AF4958">
        <v>1</v>
      </c>
      <c r="AG4958" t="str">
        <f>IF(Table2[[#This Row],[Avg Monthly GB Download]] &lt; 5, "Less than 5 GB", IF(Table2[[#This Row],[Avg Monthly GB Download]] &lt;= 10, "Between 5 and 10 GB", "10 or more GB"))</f>
        <v>Less than 5 GB</v>
      </c>
    </row>
    <row r="4959" spans="1:33" x14ac:dyDescent="0.3">
      <c r="A4959" t="s">
        <v>10031</v>
      </c>
      <c r="B4959" t="s">
        <v>21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17</v>
      </c>
      <c r="I4959" t="s">
        <v>84</v>
      </c>
      <c r="J4959">
        <v>0</v>
      </c>
      <c r="K4959">
        <v>0</v>
      </c>
      <c r="L4959">
        <v>2</v>
      </c>
      <c r="M4959" t="s">
        <v>21</v>
      </c>
      <c r="N4959">
        <v>0</v>
      </c>
      <c r="O4959" t="s">
        <v>69</v>
      </c>
      <c r="P4959" t="s">
        <v>10032</v>
      </c>
      <c r="Q4959" t="s">
        <v>20</v>
      </c>
      <c r="R4959">
        <v>50</v>
      </c>
      <c r="S4959" t="s">
        <v>17</v>
      </c>
      <c r="T4959" t="s">
        <v>17</v>
      </c>
      <c r="U4959" t="s">
        <v>17</v>
      </c>
      <c r="V4959" t="str">
        <f>IF(Table2[[#This Row],[Age]] &lt; 30, "Under 30", IF(Table2[[#This Row],[Age]] &lt; 65, "Other", "Senior"))</f>
        <v>Other</v>
      </c>
      <c r="W4959">
        <v>0</v>
      </c>
      <c r="X4959" t="s">
        <v>17</v>
      </c>
      <c r="Y4959" t="s">
        <v>28</v>
      </c>
      <c r="Z4959" t="s">
        <v>34</v>
      </c>
      <c r="AA4959">
        <v>34</v>
      </c>
      <c r="AB4959">
        <v>34</v>
      </c>
      <c r="AC4959" t="s">
        <v>52</v>
      </c>
      <c r="AD4959" t="s">
        <v>98</v>
      </c>
      <c r="AE4959">
        <f t="shared" si="77"/>
        <v>1</v>
      </c>
      <c r="AF4959">
        <v>1</v>
      </c>
      <c r="AG4959" t="str">
        <f>IF(Table2[[#This Row],[Avg Monthly GB Download]] &lt; 5, "Less than 5 GB", IF(Table2[[#This Row],[Avg Monthly GB Download]] &lt;= 10, "Between 5 and 10 GB", "10 or more GB"))</f>
        <v>Less than 5 GB</v>
      </c>
    </row>
    <row r="4960" spans="1:33" x14ac:dyDescent="0.3">
      <c r="A4960" t="s">
        <v>10033</v>
      </c>
      <c r="B4960" t="s">
        <v>21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17</v>
      </c>
      <c r="I4960" t="s">
        <v>18</v>
      </c>
      <c r="J4960">
        <v>0</v>
      </c>
      <c r="K4960">
        <v>0</v>
      </c>
      <c r="L4960">
        <v>2</v>
      </c>
      <c r="M4960" t="s">
        <v>21</v>
      </c>
      <c r="N4960">
        <v>0</v>
      </c>
      <c r="O4960" t="s">
        <v>43</v>
      </c>
      <c r="P4960" t="s">
        <v>10034</v>
      </c>
      <c r="Q4960" t="s">
        <v>20</v>
      </c>
      <c r="R4960">
        <v>44</v>
      </c>
      <c r="S4960" t="s">
        <v>17</v>
      </c>
      <c r="T4960" t="s">
        <v>17</v>
      </c>
      <c r="U4960" t="s">
        <v>17</v>
      </c>
      <c r="V4960" t="str">
        <f>IF(Table2[[#This Row],[Age]] &lt; 30, "Under 30", IF(Table2[[#This Row],[Age]] &lt; 65, "Other", "Senior"))</f>
        <v>Other</v>
      </c>
      <c r="W4960">
        <v>0</v>
      </c>
      <c r="X4960" t="s">
        <v>21</v>
      </c>
      <c r="Y4960" t="s">
        <v>28</v>
      </c>
      <c r="Z4960" t="s">
        <v>34</v>
      </c>
      <c r="AA4960">
        <v>53</v>
      </c>
      <c r="AB4960">
        <v>560</v>
      </c>
      <c r="AC4960" t="s">
        <v>52</v>
      </c>
      <c r="AD4960" t="s">
        <v>96</v>
      </c>
      <c r="AE4960">
        <f t="shared" si="77"/>
        <v>1</v>
      </c>
      <c r="AF4960">
        <v>1</v>
      </c>
      <c r="AG4960" t="str">
        <f>IF(Table2[[#This Row],[Avg Monthly GB Download]] &lt; 5, "Less than 5 GB", IF(Table2[[#This Row],[Avg Monthly GB Download]] &lt;= 10, "Between 5 and 10 GB", "10 or more GB"))</f>
        <v>Less than 5 GB</v>
      </c>
    </row>
    <row r="4961" spans="1:33" x14ac:dyDescent="0.3">
      <c r="A4961" t="s">
        <v>10035</v>
      </c>
      <c r="B4961" t="s">
        <v>21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17</v>
      </c>
      <c r="I4961" t="s">
        <v>18</v>
      </c>
      <c r="J4961">
        <v>0</v>
      </c>
      <c r="K4961">
        <v>5</v>
      </c>
      <c r="L4961">
        <v>11</v>
      </c>
      <c r="M4961" t="s">
        <v>21</v>
      </c>
      <c r="N4961">
        <v>0</v>
      </c>
      <c r="O4961" t="s">
        <v>79</v>
      </c>
      <c r="P4961" t="s">
        <v>10036</v>
      </c>
      <c r="Q4961" t="s">
        <v>20</v>
      </c>
      <c r="R4961">
        <v>63</v>
      </c>
      <c r="S4961" t="s">
        <v>17</v>
      </c>
      <c r="T4961" t="s">
        <v>17</v>
      </c>
      <c r="U4961" t="s">
        <v>17</v>
      </c>
      <c r="V4961" t="str">
        <f>IF(Table2[[#This Row],[Age]] &lt; 30, "Under 30", IF(Table2[[#This Row],[Age]] &lt; 65, "Other", "Senior"))</f>
        <v>Other</v>
      </c>
      <c r="W4961">
        <v>0</v>
      </c>
      <c r="X4961" t="s">
        <v>17</v>
      </c>
      <c r="Y4961" t="s">
        <v>28</v>
      </c>
      <c r="Z4961" t="s">
        <v>34</v>
      </c>
      <c r="AA4961">
        <v>43</v>
      </c>
      <c r="AB4961">
        <v>43</v>
      </c>
      <c r="AC4961" t="s">
        <v>52</v>
      </c>
      <c r="AD4961" t="s">
        <v>53</v>
      </c>
      <c r="AE4961">
        <f t="shared" si="77"/>
        <v>1</v>
      </c>
      <c r="AF4961">
        <v>1</v>
      </c>
      <c r="AG4961" t="str">
        <f>IF(Table2[[#This Row],[Avg Monthly GB Download]] &lt; 5, "Less than 5 GB", IF(Table2[[#This Row],[Avg Monthly GB Download]] &lt;= 10, "Between 5 and 10 GB", "10 or more GB"))</f>
        <v>10 or more GB</v>
      </c>
    </row>
    <row r="4962" spans="1:33" x14ac:dyDescent="0.3">
      <c r="A4962" t="s">
        <v>10037</v>
      </c>
      <c r="B4962" t="s">
        <v>21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17</v>
      </c>
      <c r="I4962" t="s">
        <v>18</v>
      </c>
      <c r="J4962">
        <v>0</v>
      </c>
      <c r="K4962">
        <v>5</v>
      </c>
      <c r="L4962">
        <v>1</v>
      </c>
      <c r="M4962" t="s">
        <v>21</v>
      </c>
      <c r="N4962">
        <v>0</v>
      </c>
      <c r="O4962" t="s">
        <v>56</v>
      </c>
      <c r="P4962" t="s">
        <v>10038</v>
      </c>
      <c r="Q4962" t="s">
        <v>20</v>
      </c>
      <c r="R4962">
        <v>47</v>
      </c>
      <c r="S4962" t="s">
        <v>17</v>
      </c>
      <c r="T4962" t="s">
        <v>17</v>
      </c>
      <c r="U4962" t="s">
        <v>17</v>
      </c>
      <c r="V4962" t="str">
        <f>IF(Table2[[#This Row],[Age]] &lt; 30, "Under 30", IF(Table2[[#This Row],[Age]] &lt; 65, "Other", "Senior"))</f>
        <v>Other</v>
      </c>
      <c r="W4962">
        <v>0</v>
      </c>
      <c r="X4962" t="s">
        <v>21</v>
      </c>
      <c r="Y4962" t="s">
        <v>94</v>
      </c>
      <c r="Z4962" t="s">
        <v>29</v>
      </c>
      <c r="AA4962">
        <v>51</v>
      </c>
      <c r="AB4962">
        <v>2771</v>
      </c>
      <c r="AC4962" t="s">
        <v>52</v>
      </c>
      <c r="AD4962" t="s">
        <v>92</v>
      </c>
      <c r="AE4962">
        <f t="shared" si="77"/>
        <v>1</v>
      </c>
      <c r="AF4962">
        <v>1</v>
      </c>
      <c r="AG4962" t="str">
        <f>IF(Table2[[#This Row],[Avg Monthly GB Download]] &lt; 5, "Less than 5 GB", IF(Table2[[#This Row],[Avg Monthly GB Download]] &lt;= 10, "Between 5 and 10 GB", "10 or more GB"))</f>
        <v>Less than 5 GB</v>
      </c>
    </row>
    <row r="4963" spans="1:33" x14ac:dyDescent="0.3">
      <c r="A4963" t="s">
        <v>10039</v>
      </c>
      <c r="B4963" t="s">
        <v>21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17</v>
      </c>
      <c r="I4963" t="s">
        <v>18</v>
      </c>
      <c r="J4963">
        <v>0</v>
      </c>
      <c r="K4963">
        <v>5</v>
      </c>
      <c r="L4963">
        <v>1</v>
      </c>
      <c r="M4963" t="s">
        <v>21</v>
      </c>
      <c r="N4963">
        <v>0</v>
      </c>
      <c r="O4963" t="s">
        <v>78</v>
      </c>
      <c r="P4963" t="s">
        <v>10040</v>
      </c>
      <c r="Q4963" t="s">
        <v>22</v>
      </c>
      <c r="R4963">
        <v>45</v>
      </c>
      <c r="S4963" t="s">
        <v>17</v>
      </c>
      <c r="T4963" t="s">
        <v>17</v>
      </c>
      <c r="U4963" t="s">
        <v>17</v>
      </c>
      <c r="V4963" t="str">
        <f>IF(Table2[[#This Row],[Age]] &lt; 30, "Under 30", IF(Table2[[#This Row],[Age]] &lt; 65, "Other", "Senior"))</f>
        <v>Other</v>
      </c>
      <c r="W4963">
        <v>0</v>
      </c>
      <c r="X4963" t="s">
        <v>17</v>
      </c>
      <c r="Y4963" t="s">
        <v>28</v>
      </c>
      <c r="Z4963" t="s">
        <v>34</v>
      </c>
      <c r="AA4963">
        <v>16</v>
      </c>
      <c r="AB4963">
        <v>44</v>
      </c>
      <c r="AC4963" t="s">
        <v>52</v>
      </c>
      <c r="AD4963" t="s">
        <v>92</v>
      </c>
      <c r="AE4963">
        <f t="shared" si="77"/>
        <v>1</v>
      </c>
      <c r="AF4963">
        <v>1</v>
      </c>
      <c r="AG4963" t="str">
        <f>IF(Table2[[#This Row],[Avg Monthly GB Download]] &lt; 5, "Less than 5 GB", IF(Table2[[#This Row],[Avg Monthly GB Download]] &lt;= 10, "Between 5 and 10 GB", "10 or more GB"))</f>
        <v>Less than 5 GB</v>
      </c>
    </row>
    <row r="4964" spans="1:33" x14ac:dyDescent="0.3">
      <c r="A4964" t="s">
        <v>10041</v>
      </c>
      <c r="B4964" t="s">
        <v>21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17</v>
      </c>
      <c r="I4964" t="s">
        <v>18</v>
      </c>
      <c r="J4964">
        <v>0</v>
      </c>
      <c r="K4964">
        <v>1</v>
      </c>
      <c r="L4964">
        <v>3</v>
      </c>
      <c r="M4964" t="s">
        <v>17</v>
      </c>
      <c r="N4964">
        <v>64</v>
      </c>
      <c r="O4964" t="s">
        <v>48</v>
      </c>
      <c r="P4964" t="s">
        <v>10042</v>
      </c>
      <c r="Q4964" t="s">
        <v>22</v>
      </c>
      <c r="R4964">
        <v>85</v>
      </c>
      <c r="S4964" t="s">
        <v>17</v>
      </c>
      <c r="T4964" t="s">
        <v>21</v>
      </c>
      <c r="U4964" t="s">
        <v>17</v>
      </c>
      <c r="V4964" t="str">
        <f>IF(Table2[[#This Row],[Age]] &lt; 30, "Under 30", IF(Table2[[#This Row],[Age]] &lt; 65, "Other", "Senior"))</f>
        <v>Senior</v>
      </c>
      <c r="W4964">
        <v>0</v>
      </c>
      <c r="X4964" t="s">
        <v>21</v>
      </c>
      <c r="Y4964" t="s">
        <v>94</v>
      </c>
      <c r="Z4964" t="s">
        <v>34</v>
      </c>
      <c r="AA4964">
        <v>27</v>
      </c>
      <c r="AB4964">
        <v>1269</v>
      </c>
      <c r="AC4964" t="s">
        <v>52</v>
      </c>
      <c r="AD4964" t="s">
        <v>98</v>
      </c>
      <c r="AE4964">
        <f t="shared" si="77"/>
        <v>1</v>
      </c>
      <c r="AF4964">
        <v>1</v>
      </c>
      <c r="AG4964" t="str">
        <f>IF(Table2[[#This Row],[Avg Monthly GB Download]] &lt; 5, "Less than 5 GB", IF(Table2[[#This Row],[Avg Monthly GB Download]] &lt;= 10, "Between 5 and 10 GB", "10 or more GB"))</f>
        <v>Less than 5 GB</v>
      </c>
    </row>
    <row r="4965" spans="1:33" x14ac:dyDescent="0.3">
      <c r="A4965" t="s">
        <v>10043</v>
      </c>
      <c r="B4965" t="s">
        <v>21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17</v>
      </c>
      <c r="I4965" t="s">
        <v>18</v>
      </c>
      <c r="J4965">
        <v>0</v>
      </c>
      <c r="K4965">
        <v>1</v>
      </c>
      <c r="L4965">
        <v>2</v>
      </c>
      <c r="M4965" t="s">
        <v>21</v>
      </c>
      <c r="N4965">
        <v>0</v>
      </c>
      <c r="O4965" t="s">
        <v>57</v>
      </c>
      <c r="P4965" t="s">
        <v>10044</v>
      </c>
      <c r="Q4965" t="s">
        <v>20</v>
      </c>
      <c r="R4965">
        <v>51</v>
      </c>
      <c r="S4965" t="s">
        <v>17</v>
      </c>
      <c r="T4965" t="s">
        <v>17</v>
      </c>
      <c r="U4965" t="s">
        <v>17</v>
      </c>
      <c r="V4965" t="str">
        <f>IF(Table2[[#This Row],[Age]] &lt; 30, "Under 30", IF(Table2[[#This Row],[Age]] &lt; 65, "Other", "Senior"))</f>
        <v>Other</v>
      </c>
      <c r="W4965">
        <v>0</v>
      </c>
      <c r="X4965" t="s">
        <v>17</v>
      </c>
      <c r="Y4965" t="s">
        <v>28</v>
      </c>
      <c r="Z4965" t="s">
        <v>34</v>
      </c>
      <c r="AA4965">
        <v>52</v>
      </c>
      <c r="AB4965">
        <v>2597</v>
      </c>
      <c r="AC4965" t="s">
        <v>52</v>
      </c>
      <c r="AD4965" t="s">
        <v>98</v>
      </c>
      <c r="AE4965">
        <f t="shared" si="77"/>
        <v>1</v>
      </c>
      <c r="AF4965">
        <v>1</v>
      </c>
      <c r="AG4965" t="str">
        <f>IF(Table2[[#This Row],[Avg Monthly GB Download]] &lt; 5, "Less than 5 GB", IF(Table2[[#This Row],[Avg Monthly GB Download]] &lt;= 10, "Between 5 and 10 GB", "10 or more GB"))</f>
        <v>Less than 5 GB</v>
      </c>
    </row>
    <row r="4966" spans="1:33" x14ac:dyDescent="0.3">
      <c r="A4966" t="s">
        <v>10045</v>
      </c>
      <c r="B4966" t="s">
        <v>21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17</v>
      </c>
      <c r="I4966" t="s">
        <v>18</v>
      </c>
      <c r="J4966">
        <v>0</v>
      </c>
      <c r="K4966">
        <v>2</v>
      </c>
      <c r="L4966">
        <v>2</v>
      </c>
      <c r="M4966" t="s">
        <v>21</v>
      </c>
      <c r="N4966">
        <v>0</v>
      </c>
      <c r="O4966" t="s">
        <v>24</v>
      </c>
      <c r="P4966" t="s">
        <v>10046</v>
      </c>
      <c r="Q4966" t="s">
        <v>22</v>
      </c>
      <c r="R4966">
        <v>42</v>
      </c>
      <c r="S4966" t="s">
        <v>17</v>
      </c>
      <c r="T4966" t="s">
        <v>17</v>
      </c>
      <c r="U4966" t="s">
        <v>17</v>
      </c>
      <c r="V4966" t="str">
        <f>IF(Table2[[#This Row],[Age]] &lt; 30, "Under 30", IF(Table2[[#This Row],[Age]] &lt; 65, "Other", "Senior"))</f>
        <v>Other</v>
      </c>
      <c r="W4966">
        <v>0</v>
      </c>
      <c r="X4966" t="s">
        <v>21</v>
      </c>
      <c r="Y4966" t="s">
        <v>94</v>
      </c>
      <c r="Z4966" t="s">
        <v>34</v>
      </c>
      <c r="AA4966">
        <v>18</v>
      </c>
      <c r="AB4966">
        <v>201</v>
      </c>
      <c r="AC4966" t="s">
        <v>52</v>
      </c>
      <c r="AD4966" t="s">
        <v>98</v>
      </c>
      <c r="AE4966">
        <f t="shared" si="77"/>
        <v>1</v>
      </c>
      <c r="AF4966">
        <v>1</v>
      </c>
      <c r="AG4966" t="str">
        <f>IF(Table2[[#This Row],[Avg Monthly GB Download]] &lt; 5, "Less than 5 GB", IF(Table2[[#This Row],[Avg Monthly GB Download]] &lt;= 10, "Between 5 and 10 GB", "10 or more GB"))</f>
        <v>Less than 5 GB</v>
      </c>
    </row>
    <row r="4967" spans="1:33" x14ac:dyDescent="0.3">
      <c r="A4967" t="s">
        <v>10047</v>
      </c>
      <c r="B4967" t="s">
        <v>21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17</v>
      </c>
      <c r="I4967" t="s">
        <v>18</v>
      </c>
      <c r="J4967">
        <v>0</v>
      </c>
      <c r="K4967">
        <v>2</v>
      </c>
      <c r="L4967">
        <v>1</v>
      </c>
      <c r="M4967" t="s">
        <v>21</v>
      </c>
      <c r="N4967">
        <v>0</v>
      </c>
      <c r="O4967" t="s">
        <v>38</v>
      </c>
      <c r="P4967" t="s">
        <v>10048</v>
      </c>
      <c r="Q4967" t="s">
        <v>22</v>
      </c>
      <c r="R4967">
        <v>33</v>
      </c>
      <c r="S4967" t="s">
        <v>17</v>
      </c>
      <c r="T4967" t="s">
        <v>17</v>
      </c>
      <c r="U4967" t="s">
        <v>17</v>
      </c>
      <c r="V4967" t="str">
        <f>IF(Table2[[#This Row],[Age]] &lt; 30, "Under 30", IF(Table2[[#This Row],[Age]] &lt; 65, "Other", "Senior"))</f>
        <v>Other</v>
      </c>
      <c r="W4967">
        <v>0</v>
      </c>
      <c r="X4967" t="s">
        <v>17</v>
      </c>
      <c r="Y4967" t="s">
        <v>28</v>
      </c>
      <c r="Z4967" t="s">
        <v>29</v>
      </c>
      <c r="AA4967">
        <v>62</v>
      </c>
      <c r="AB4967">
        <v>2895</v>
      </c>
      <c r="AC4967" t="s">
        <v>52</v>
      </c>
      <c r="AD4967" t="s">
        <v>96</v>
      </c>
      <c r="AE4967">
        <f t="shared" si="77"/>
        <v>1</v>
      </c>
      <c r="AF4967">
        <v>1</v>
      </c>
      <c r="AG4967" t="str">
        <f>IF(Table2[[#This Row],[Avg Monthly GB Download]] &lt; 5, "Less than 5 GB", IF(Table2[[#This Row],[Avg Monthly GB Download]] &lt;= 10, "Between 5 and 10 GB", "10 or more GB"))</f>
        <v>Less than 5 GB</v>
      </c>
    </row>
    <row r="4968" spans="1:33" x14ac:dyDescent="0.3">
      <c r="A4968" t="s">
        <v>10049</v>
      </c>
      <c r="B4968" t="s">
        <v>21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17</v>
      </c>
      <c r="I4968" t="s">
        <v>84</v>
      </c>
      <c r="J4968">
        <v>0</v>
      </c>
      <c r="K4968">
        <v>3</v>
      </c>
      <c r="L4968">
        <v>7</v>
      </c>
      <c r="M4968" t="s">
        <v>21</v>
      </c>
      <c r="N4968">
        <v>0</v>
      </c>
      <c r="O4968" t="s">
        <v>55</v>
      </c>
      <c r="P4968" t="s">
        <v>10050</v>
      </c>
      <c r="Q4968" t="s">
        <v>22</v>
      </c>
      <c r="R4968">
        <v>53</v>
      </c>
      <c r="S4968" t="s">
        <v>17</v>
      </c>
      <c r="T4968" t="s">
        <v>17</v>
      </c>
      <c r="U4968" t="s">
        <v>17</v>
      </c>
      <c r="V4968" t="str">
        <f>IF(Table2[[#This Row],[Age]] &lt; 30, "Under 30", IF(Table2[[#This Row],[Age]] &lt; 65, "Other", "Senior"))</f>
        <v>Other</v>
      </c>
      <c r="W4968">
        <v>0</v>
      </c>
      <c r="X4968" t="s">
        <v>17</v>
      </c>
      <c r="Y4968" t="s">
        <v>28</v>
      </c>
      <c r="Z4968" t="s">
        <v>34</v>
      </c>
      <c r="AA4968">
        <v>41</v>
      </c>
      <c r="AB4968">
        <v>2086</v>
      </c>
      <c r="AC4968" t="s">
        <v>52</v>
      </c>
      <c r="AD4968" t="s">
        <v>96</v>
      </c>
      <c r="AE4968">
        <f t="shared" si="77"/>
        <v>1</v>
      </c>
      <c r="AF4968">
        <v>1</v>
      </c>
      <c r="AG4968" t="str">
        <f>IF(Table2[[#This Row],[Avg Monthly GB Download]] &lt; 5, "Less than 5 GB", IF(Table2[[#This Row],[Avg Monthly GB Download]] &lt;= 10, "Between 5 and 10 GB", "10 or more GB"))</f>
        <v>Between 5 and 10 GB</v>
      </c>
    </row>
    <row r="4969" spans="1:33" x14ac:dyDescent="0.3">
      <c r="A4969" t="s">
        <v>10051</v>
      </c>
      <c r="B4969" t="s">
        <v>21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17</v>
      </c>
      <c r="I4969" t="s">
        <v>18</v>
      </c>
      <c r="J4969">
        <v>0</v>
      </c>
      <c r="K4969">
        <v>3</v>
      </c>
      <c r="L4969">
        <v>2</v>
      </c>
      <c r="M4969" t="s">
        <v>21</v>
      </c>
      <c r="N4969">
        <v>0</v>
      </c>
      <c r="O4969" t="s">
        <v>81</v>
      </c>
      <c r="P4969" t="s">
        <v>10052</v>
      </c>
      <c r="Q4969" t="s">
        <v>20</v>
      </c>
      <c r="R4969">
        <v>69</v>
      </c>
      <c r="S4969" t="s">
        <v>17</v>
      </c>
      <c r="T4969" t="s">
        <v>21</v>
      </c>
      <c r="U4969" t="s">
        <v>17</v>
      </c>
      <c r="V4969" t="str">
        <f>IF(Table2[[#This Row],[Age]] &lt; 30, "Under 30", IF(Table2[[#This Row],[Age]] &lt; 65, "Other", "Senior"))</f>
        <v>Senior</v>
      </c>
      <c r="W4969">
        <v>0</v>
      </c>
      <c r="X4969" t="s">
        <v>17</v>
      </c>
      <c r="Y4969" t="s">
        <v>28</v>
      </c>
      <c r="Z4969" t="s">
        <v>34</v>
      </c>
      <c r="AA4969">
        <v>48</v>
      </c>
      <c r="AB4969">
        <v>670</v>
      </c>
      <c r="AC4969" t="s">
        <v>52</v>
      </c>
      <c r="AD4969" t="s">
        <v>53</v>
      </c>
      <c r="AE4969">
        <f t="shared" si="77"/>
        <v>1</v>
      </c>
      <c r="AF4969">
        <v>1</v>
      </c>
      <c r="AG4969" t="str">
        <f>IF(Table2[[#This Row],[Avg Monthly GB Download]] &lt; 5, "Less than 5 GB", IF(Table2[[#This Row],[Avg Monthly GB Download]] &lt;= 10, "Between 5 and 10 GB", "10 or more GB"))</f>
        <v>Less than 5 GB</v>
      </c>
    </row>
    <row r="4970" spans="1:33" x14ac:dyDescent="0.3">
      <c r="A4970" t="s">
        <v>10053</v>
      </c>
      <c r="B4970" t="s">
        <v>21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17</v>
      </c>
      <c r="I4970" t="s">
        <v>18</v>
      </c>
      <c r="J4970">
        <v>0</v>
      </c>
      <c r="K4970">
        <v>3</v>
      </c>
      <c r="L4970">
        <v>0</v>
      </c>
      <c r="M4970" t="s">
        <v>17</v>
      </c>
      <c r="N4970">
        <v>0</v>
      </c>
      <c r="O4970" t="s">
        <v>55</v>
      </c>
      <c r="P4970" t="s">
        <v>10054</v>
      </c>
      <c r="Q4970" t="s">
        <v>22</v>
      </c>
      <c r="R4970">
        <v>44</v>
      </c>
      <c r="S4970" t="s">
        <v>17</v>
      </c>
      <c r="T4970" t="s">
        <v>17</v>
      </c>
      <c r="U4970" t="s">
        <v>17</v>
      </c>
      <c r="V4970" t="str">
        <f>IF(Table2[[#This Row],[Age]] &lt; 30, "Under 30", IF(Table2[[#This Row],[Age]] &lt; 65, "Other", "Senior"))</f>
        <v>Other</v>
      </c>
      <c r="W4970">
        <v>0</v>
      </c>
      <c r="X4970" t="s">
        <v>17</v>
      </c>
      <c r="Y4970" t="s">
        <v>28</v>
      </c>
      <c r="Z4970" t="s">
        <v>29</v>
      </c>
      <c r="AA4970">
        <v>11</v>
      </c>
      <c r="AB4970">
        <v>11</v>
      </c>
      <c r="AC4970" t="s">
        <v>52</v>
      </c>
      <c r="AD4970" t="s">
        <v>53</v>
      </c>
      <c r="AE4970">
        <f t="shared" si="77"/>
        <v>1</v>
      </c>
      <c r="AF4970">
        <v>1</v>
      </c>
      <c r="AG4970" t="str">
        <f>IF(Table2[[#This Row],[Avg Monthly GB Download]] &lt; 5, "Less than 5 GB", IF(Table2[[#This Row],[Avg Monthly GB Download]] &lt;= 10, "Between 5 and 10 GB", "10 or more GB"))</f>
        <v>Less than 5 GB</v>
      </c>
    </row>
    <row r="4971" spans="1:33" x14ac:dyDescent="0.3">
      <c r="A4971" t="s">
        <v>10055</v>
      </c>
      <c r="B4971" t="s">
        <v>21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17</v>
      </c>
      <c r="I4971" t="s">
        <v>18</v>
      </c>
      <c r="J4971">
        <v>0</v>
      </c>
      <c r="K4971">
        <v>2</v>
      </c>
      <c r="L4971">
        <v>4</v>
      </c>
      <c r="M4971" t="s">
        <v>21</v>
      </c>
      <c r="N4971">
        <v>0</v>
      </c>
      <c r="O4971" t="s">
        <v>31</v>
      </c>
      <c r="P4971" t="s">
        <v>10056</v>
      </c>
      <c r="Q4971" t="s">
        <v>20</v>
      </c>
      <c r="R4971">
        <v>83</v>
      </c>
      <c r="S4971" t="s">
        <v>17</v>
      </c>
      <c r="T4971" t="s">
        <v>21</v>
      </c>
      <c r="U4971" t="s">
        <v>17</v>
      </c>
      <c r="V4971" t="str">
        <f>IF(Table2[[#This Row],[Age]] &lt; 30, "Under 30", IF(Table2[[#This Row],[Age]] &lt; 65, "Other", "Senior"))</f>
        <v>Senior</v>
      </c>
      <c r="W4971">
        <v>0</v>
      </c>
      <c r="X4971" t="s">
        <v>21</v>
      </c>
      <c r="Y4971" t="s">
        <v>28</v>
      </c>
      <c r="Z4971" t="s">
        <v>34</v>
      </c>
      <c r="AA4971">
        <v>51</v>
      </c>
      <c r="AB4971">
        <v>2376</v>
      </c>
      <c r="AC4971" t="s">
        <v>44</v>
      </c>
      <c r="AD4971" t="s">
        <v>88</v>
      </c>
      <c r="AE4971">
        <f t="shared" si="77"/>
        <v>1</v>
      </c>
      <c r="AF4971">
        <v>1</v>
      </c>
      <c r="AG4971" t="str">
        <f>IF(Table2[[#This Row],[Avg Monthly GB Download]] &lt; 5, "Less than 5 GB", IF(Table2[[#This Row],[Avg Monthly GB Download]] &lt;= 10, "Between 5 and 10 GB", "10 or more GB"))</f>
        <v>Less than 5 GB</v>
      </c>
    </row>
    <row r="4972" spans="1:33" x14ac:dyDescent="0.3">
      <c r="A4972" t="s">
        <v>10057</v>
      </c>
      <c r="B4972" t="s">
        <v>21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17</v>
      </c>
      <c r="I4972" t="s">
        <v>18</v>
      </c>
      <c r="J4972">
        <v>0</v>
      </c>
      <c r="K4972">
        <v>4</v>
      </c>
      <c r="L4972">
        <v>2</v>
      </c>
      <c r="M4972" t="s">
        <v>21</v>
      </c>
      <c r="N4972">
        <v>0</v>
      </c>
      <c r="O4972" t="s">
        <v>74</v>
      </c>
      <c r="P4972" t="s">
        <v>10058</v>
      </c>
      <c r="Q4972" t="s">
        <v>22</v>
      </c>
      <c r="R4972">
        <v>75</v>
      </c>
      <c r="S4972" t="s">
        <v>17</v>
      </c>
      <c r="T4972" t="s">
        <v>21</v>
      </c>
      <c r="U4972" t="s">
        <v>17</v>
      </c>
      <c r="V4972" t="str">
        <f>IF(Table2[[#This Row],[Age]] &lt; 30, "Under 30", IF(Table2[[#This Row],[Age]] &lt; 65, "Other", "Senior"))</f>
        <v>Senior</v>
      </c>
      <c r="W4972">
        <v>0</v>
      </c>
      <c r="X4972" t="s">
        <v>21</v>
      </c>
      <c r="Y4972" t="s">
        <v>28</v>
      </c>
      <c r="Z4972" t="s">
        <v>34</v>
      </c>
      <c r="AA4972">
        <v>51</v>
      </c>
      <c r="AB4972">
        <v>646</v>
      </c>
      <c r="AC4972" t="s">
        <v>61</v>
      </c>
      <c r="AD4972" t="s">
        <v>101</v>
      </c>
      <c r="AE4972">
        <f t="shared" si="77"/>
        <v>1</v>
      </c>
      <c r="AF4972">
        <v>1</v>
      </c>
      <c r="AG4972" t="str">
        <f>IF(Table2[[#This Row],[Avg Monthly GB Download]] &lt; 5, "Less than 5 GB", IF(Table2[[#This Row],[Avg Monthly GB Download]] &lt;= 10, "Between 5 and 10 GB", "10 or more GB"))</f>
        <v>Less than 5 GB</v>
      </c>
    </row>
    <row r="4973" spans="1:33" x14ac:dyDescent="0.3">
      <c r="A4973" t="s">
        <v>10059</v>
      </c>
      <c r="B4973" t="s">
        <v>21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17</v>
      </c>
      <c r="I4973" t="s">
        <v>18</v>
      </c>
      <c r="J4973">
        <v>0</v>
      </c>
      <c r="K4973">
        <v>5</v>
      </c>
      <c r="L4973">
        <v>6</v>
      </c>
      <c r="M4973" t="s">
        <v>21</v>
      </c>
      <c r="N4973">
        <v>0</v>
      </c>
      <c r="O4973" t="s">
        <v>32</v>
      </c>
      <c r="P4973" t="s">
        <v>10060</v>
      </c>
      <c r="Q4973" t="s">
        <v>22</v>
      </c>
      <c r="R4973">
        <v>46</v>
      </c>
      <c r="S4973" t="s">
        <v>17</v>
      </c>
      <c r="T4973" t="s">
        <v>17</v>
      </c>
      <c r="U4973" t="s">
        <v>17</v>
      </c>
      <c r="V4973" t="str">
        <f>IF(Table2[[#This Row],[Age]] &lt; 30, "Under 30", IF(Table2[[#This Row],[Age]] &lt; 65, "Other", "Senior"))</f>
        <v>Other</v>
      </c>
      <c r="W4973">
        <v>0</v>
      </c>
      <c r="X4973" t="s">
        <v>21</v>
      </c>
      <c r="Y4973" t="s">
        <v>28</v>
      </c>
      <c r="Z4973" t="s">
        <v>34</v>
      </c>
      <c r="AA4973">
        <v>35</v>
      </c>
      <c r="AB4973">
        <v>182</v>
      </c>
      <c r="AC4973" t="s">
        <v>52</v>
      </c>
      <c r="AD4973" t="s">
        <v>92</v>
      </c>
      <c r="AE4973">
        <f t="shared" si="77"/>
        <v>1</v>
      </c>
      <c r="AF4973">
        <v>1</v>
      </c>
      <c r="AG4973" t="str">
        <f>IF(Table2[[#This Row],[Avg Monthly GB Download]] &lt; 5, "Less than 5 GB", IF(Table2[[#This Row],[Avg Monthly GB Download]] &lt;= 10, "Between 5 and 10 GB", "10 or more GB"))</f>
        <v>Between 5 and 10 GB</v>
      </c>
    </row>
    <row r="4974" spans="1:33" x14ac:dyDescent="0.3">
      <c r="A4974" t="s">
        <v>10061</v>
      </c>
      <c r="B4974" t="s">
        <v>21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17</v>
      </c>
      <c r="I4974" t="s">
        <v>18</v>
      </c>
      <c r="J4974">
        <v>0</v>
      </c>
      <c r="K4974">
        <v>0</v>
      </c>
      <c r="L4974">
        <v>5</v>
      </c>
      <c r="M4974" t="s">
        <v>21</v>
      </c>
      <c r="N4974">
        <v>0</v>
      </c>
      <c r="O4974" t="s">
        <v>66</v>
      </c>
      <c r="P4974" t="s">
        <v>10062</v>
      </c>
      <c r="Q4974" t="s">
        <v>22</v>
      </c>
      <c r="R4974">
        <v>66</v>
      </c>
      <c r="S4974" t="s">
        <v>17</v>
      </c>
      <c r="T4974" t="s">
        <v>21</v>
      </c>
      <c r="U4974" t="s">
        <v>17</v>
      </c>
      <c r="V4974" t="str">
        <f>IF(Table2[[#This Row],[Age]] &lt; 30, "Under 30", IF(Table2[[#This Row],[Age]] &lt; 65, "Other", "Senior"))</f>
        <v>Senior</v>
      </c>
      <c r="W4974">
        <v>0</v>
      </c>
      <c r="X4974" t="s">
        <v>21</v>
      </c>
      <c r="Y4974" t="s">
        <v>28</v>
      </c>
      <c r="Z4974" t="s">
        <v>34</v>
      </c>
      <c r="AA4974">
        <v>50</v>
      </c>
      <c r="AB4974">
        <v>140</v>
      </c>
      <c r="AC4974" t="s">
        <v>86</v>
      </c>
      <c r="AD4974" t="s">
        <v>87</v>
      </c>
      <c r="AE4974">
        <f t="shared" si="77"/>
        <v>1</v>
      </c>
      <c r="AF4974">
        <v>1</v>
      </c>
      <c r="AG4974" t="str">
        <f>IF(Table2[[#This Row],[Avg Monthly GB Download]] &lt; 5, "Less than 5 GB", IF(Table2[[#This Row],[Avg Monthly GB Download]] &lt;= 10, "Between 5 and 10 GB", "10 or more GB"))</f>
        <v>Between 5 and 10 GB</v>
      </c>
    </row>
    <row r="4975" spans="1:33" x14ac:dyDescent="0.3">
      <c r="A4975" t="s">
        <v>10063</v>
      </c>
      <c r="B4975" t="s">
        <v>21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17</v>
      </c>
      <c r="I4975" t="s">
        <v>18</v>
      </c>
      <c r="J4975">
        <v>0</v>
      </c>
      <c r="K4975">
        <v>2</v>
      </c>
      <c r="L4975">
        <v>5</v>
      </c>
      <c r="M4975" t="s">
        <v>21</v>
      </c>
      <c r="N4975">
        <v>0</v>
      </c>
      <c r="O4975" t="s">
        <v>23</v>
      </c>
      <c r="P4975" t="s">
        <v>10064</v>
      </c>
      <c r="Q4975" t="s">
        <v>20</v>
      </c>
      <c r="R4975">
        <v>78</v>
      </c>
      <c r="S4975" t="s">
        <v>17</v>
      </c>
      <c r="T4975" t="s">
        <v>21</v>
      </c>
      <c r="U4975" t="s">
        <v>17</v>
      </c>
      <c r="V4975" t="str">
        <f>IF(Table2[[#This Row],[Age]] &lt; 30, "Under 30", IF(Table2[[#This Row],[Age]] &lt; 65, "Other", "Senior"))</f>
        <v>Senior</v>
      </c>
      <c r="W4975">
        <v>0</v>
      </c>
      <c r="X4975" t="s">
        <v>21</v>
      </c>
      <c r="Y4975" t="s">
        <v>28</v>
      </c>
      <c r="Z4975" t="s">
        <v>34</v>
      </c>
      <c r="AA4975">
        <v>38</v>
      </c>
      <c r="AB4975">
        <v>955</v>
      </c>
      <c r="AC4975" t="s">
        <v>61</v>
      </c>
      <c r="AD4975" t="s">
        <v>93</v>
      </c>
      <c r="AE4975">
        <f t="shared" si="77"/>
        <v>1</v>
      </c>
      <c r="AF4975">
        <v>1</v>
      </c>
      <c r="AG4975" t="str">
        <f>IF(Table2[[#This Row],[Avg Monthly GB Download]] &lt; 5, "Less than 5 GB", IF(Table2[[#This Row],[Avg Monthly GB Download]] &lt;= 10, "Between 5 and 10 GB", "10 or more GB"))</f>
        <v>Between 5 and 10 GB</v>
      </c>
    </row>
    <row r="4976" spans="1:33" x14ac:dyDescent="0.3">
      <c r="A4976" t="s">
        <v>10065</v>
      </c>
      <c r="B4976" t="s">
        <v>21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17</v>
      </c>
      <c r="I4976" t="s">
        <v>18</v>
      </c>
      <c r="J4976">
        <v>0</v>
      </c>
      <c r="K4976">
        <v>1</v>
      </c>
      <c r="L4976">
        <v>11</v>
      </c>
      <c r="M4976" t="s">
        <v>21</v>
      </c>
      <c r="N4976">
        <v>0</v>
      </c>
      <c r="O4976" t="s">
        <v>48</v>
      </c>
      <c r="P4976" t="s">
        <v>10066</v>
      </c>
      <c r="Q4976" t="s">
        <v>20</v>
      </c>
      <c r="R4976">
        <v>72</v>
      </c>
      <c r="S4976" t="s">
        <v>17</v>
      </c>
      <c r="T4976" t="s">
        <v>21</v>
      </c>
      <c r="U4976" t="s">
        <v>17</v>
      </c>
      <c r="V4976" t="str">
        <f>IF(Table2[[#This Row],[Age]] &lt; 30, "Under 30", IF(Table2[[#This Row],[Age]] &lt; 65, "Other", "Senior"))</f>
        <v>Senior</v>
      </c>
      <c r="W4976">
        <v>0</v>
      </c>
      <c r="X4976" t="s">
        <v>17</v>
      </c>
      <c r="Y4976" t="s">
        <v>28</v>
      </c>
      <c r="Z4976" t="s">
        <v>34</v>
      </c>
      <c r="AA4976">
        <v>51</v>
      </c>
      <c r="AB4976">
        <v>370</v>
      </c>
      <c r="AC4976" t="s">
        <v>61</v>
      </c>
      <c r="AD4976" t="s">
        <v>83</v>
      </c>
      <c r="AE4976">
        <f t="shared" si="77"/>
        <v>1</v>
      </c>
      <c r="AF4976">
        <v>1</v>
      </c>
      <c r="AG4976" t="str">
        <f>IF(Table2[[#This Row],[Avg Monthly GB Download]] &lt; 5, "Less than 5 GB", IF(Table2[[#This Row],[Avg Monthly GB Download]] &lt;= 10, "Between 5 and 10 GB", "10 or more GB"))</f>
        <v>10 or more GB</v>
      </c>
    </row>
    <row r="4977" spans="1:33" x14ac:dyDescent="0.3">
      <c r="A4977" t="s">
        <v>10067</v>
      </c>
      <c r="B4977" t="s">
        <v>21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17</v>
      </c>
      <c r="I4977" t="s">
        <v>18</v>
      </c>
      <c r="J4977">
        <v>0</v>
      </c>
      <c r="K4977">
        <v>2</v>
      </c>
      <c r="L4977">
        <v>5</v>
      </c>
      <c r="M4977" t="s">
        <v>17</v>
      </c>
      <c r="N4977">
        <v>7</v>
      </c>
      <c r="O4977" t="s">
        <v>76</v>
      </c>
      <c r="P4977" t="s">
        <v>10068</v>
      </c>
      <c r="Q4977" t="s">
        <v>20</v>
      </c>
      <c r="R4977">
        <v>55</v>
      </c>
      <c r="S4977" t="s">
        <v>17</v>
      </c>
      <c r="T4977" t="s">
        <v>17</v>
      </c>
      <c r="U4977" t="s">
        <v>17</v>
      </c>
      <c r="V4977" t="str">
        <f>IF(Table2[[#This Row],[Age]] &lt; 30, "Under 30", IF(Table2[[#This Row],[Age]] &lt; 65, "Other", "Senior"))</f>
        <v>Other</v>
      </c>
      <c r="W4977">
        <v>0</v>
      </c>
      <c r="X4977" t="s">
        <v>21</v>
      </c>
      <c r="Y4977" t="s">
        <v>28</v>
      </c>
      <c r="Z4977" t="s">
        <v>34</v>
      </c>
      <c r="AA4977">
        <v>31</v>
      </c>
      <c r="AB4977">
        <v>283</v>
      </c>
      <c r="AC4977" t="s">
        <v>44</v>
      </c>
      <c r="AD4977" t="s">
        <v>97</v>
      </c>
      <c r="AE4977">
        <f t="shared" si="77"/>
        <v>1</v>
      </c>
      <c r="AF4977">
        <v>1</v>
      </c>
      <c r="AG4977" t="str">
        <f>IF(Table2[[#This Row],[Avg Monthly GB Download]] &lt; 5, "Less than 5 GB", IF(Table2[[#This Row],[Avg Monthly GB Download]] &lt;= 10, "Between 5 and 10 GB", "10 or more GB"))</f>
        <v>Between 5 and 10 GB</v>
      </c>
    </row>
    <row r="4978" spans="1:33" x14ac:dyDescent="0.3">
      <c r="A4978" t="s">
        <v>10069</v>
      </c>
      <c r="B4978" t="s">
        <v>21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17</v>
      </c>
      <c r="I4978" t="s">
        <v>18</v>
      </c>
      <c r="J4978">
        <v>0</v>
      </c>
      <c r="K4978">
        <v>1</v>
      </c>
      <c r="L4978">
        <v>8</v>
      </c>
      <c r="M4978" t="s">
        <v>21</v>
      </c>
      <c r="N4978">
        <v>0</v>
      </c>
      <c r="O4978" t="s">
        <v>46</v>
      </c>
      <c r="P4978" t="s">
        <v>10070</v>
      </c>
      <c r="Q4978" t="s">
        <v>22</v>
      </c>
      <c r="R4978">
        <v>25</v>
      </c>
      <c r="S4978" t="s">
        <v>21</v>
      </c>
      <c r="T4978" t="s">
        <v>17</v>
      </c>
      <c r="U4978" t="s">
        <v>17</v>
      </c>
      <c r="V4978" t="str">
        <f>IF(Table2[[#This Row],[Age]] &lt; 30, "Under 30", IF(Table2[[#This Row],[Age]] &lt; 65, "Other", "Senior"))</f>
        <v>Under 30</v>
      </c>
      <c r="W4978">
        <v>0</v>
      </c>
      <c r="X4978" t="s">
        <v>21</v>
      </c>
      <c r="Y4978" t="s">
        <v>28</v>
      </c>
      <c r="Z4978" t="s">
        <v>34</v>
      </c>
      <c r="AA4978">
        <v>48</v>
      </c>
      <c r="AB4978">
        <v>48</v>
      </c>
      <c r="AC4978" t="s">
        <v>52</v>
      </c>
      <c r="AD4978" t="s">
        <v>92</v>
      </c>
      <c r="AE4978">
        <f t="shared" si="77"/>
        <v>1</v>
      </c>
      <c r="AF4978">
        <v>1</v>
      </c>
      <c r="AG4978" t="str">
        <f>IF(Table2[[#This Row],[Avg Monthly GB Download]] &lt; 5, "Less than 5 GB", IF(Table2[[#This Row],[Avg Monthly GB Download]] &lt;= 10, "Between 5 and 10 GB", "10 or more GB"))</f>
        <v>Between 5 and 10 GB</v>
      </c>
    </row>
    <row r="4979" spans="1:33" x14ac:dyDescent="0.3">
      <c r="A4979" t="s">
        <v>10071</v>
      </c>
      <c r="B4979" t="s">
        <v>21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17</v>
      </c>
      <c r="I4979" t="s">
        <v>18</v>
      </c>
      <c r="J4979">
        <v>0</v>
      </c>
      <c r="K4979">
        <v>3</v>
      </c>
      <c r="L4979">
        <v>3</v>
      </c>
      <c r="M4979" t="s">
        <v>21</v>
      </c>
      <c r="N4979">
        <v>0</v>
      </c>
      <c r="O4979" t="s">
        <v>39</v>
      </c>
      <c r="P4979" t="s">
        <v>10072</v>
      </c>
      <c r="Q4979" t="s">
        <v>22</v>
      </c>
      <c r="R4979">
        <v>45</v>
      </c>
      <c r="S4979" t="s">
        <v>17</v>
      </c>
      <c r="T4979" t="s">
        <v>17</v>
      </c>
      <c r="U4979" t="s">
        <v>17</v>
      </c>
      <c r="V4979" t="str">
        <f>IF(Table2[[#This Row],[Age]] &lt; 30, "Under 30", IF(Table2[[#This Row],[Age]] &lt; 65, "Other", "Senior"))</f>
        <v>Other</v>
      </c>
      <c r="W4979">
        <v>0</v>
      </c>
      <c r="X4979" t="s">
        <v>17</v>
      </c>
      <c r="Y4979" t="s">
        <v>28</v>
      </c>
      <c r="Z4979" t="s">
        <v>29</v>
      </c>
      <c r="AA4979">
        <v>19</v>
      </c>
      <c r="AB4979">
        <v>223</v>
      </c>
      <c r="AC4979" t="s">
        <v>44</v>
      </c>
      <c r="AD4979" t="s">
        <v>95</v>
      </c>
      <c r="AE4979">
        <f t="shared" si="77"/>
        <v>1</v>
      </c>
      <c r="AF4979">
        <v>1</v>
      </c>
      <c r="AG4979" t="str">
        <f>IF(Table2[[#This Row],[Avg Monthly GB Download]] &lt; 5, "Less than 5 GB", IF(Table2[[#This Row],[Avg Monthly GB Download]] &lt;= 10, "Between 5 and 10 GB", "10 or more GB"))</f>
        <v>Less than 5 GB</v>
      </c>
    </row>
    <row r="4980" spans="1:33" x14ac:dyDescent="0.3">
      <c r="A4980" t="s">
        <v>10073</v>
      </c>
      <c r="B4980" t="s">
        <v>21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17</v>
      </c>
      <c r="I4980" t="s">
        <v>18</v>
      </c>
      <c r="J4980">
        <v>0</v>
      </c>
      <c r="K4980">
        <v>5</v>
      </c>
      <c r="L4980">
        <v>27</v>
      </c>
      <c r="M4980" t="s">
        <v>21</v>
      </c>
      <c r="N4980">
        <v>0</v>
      </c>
      <c r="O4980" t="s">
        <v>51</v>
      </c>
      <c r="P4980" t="s">
        <v>10074</v>
      </c>
      <c r="Q4980" t="s">
        <v>20</v>
      </c>
      <c r="R4980">
        <v>22</v>
      </c>
      <c r="S4980" t="s">
        <v>21</v>
      </c>
      <c r="T4980" t="s">
        <v>17</v>
      </c>
      <c r="U4980" t="s">
        <v>17</v>
      </c>
      <c r="V4980" t="str">
        <f>IF(Table2[[#This Row],[Age]] &lt; 30, "Under 30", IF(Table2[[#This Row],[Age]] &lt; 65, "Other", "Senior"))</f>
        <v>Under 30</v>
      </c>
      <c r="W4980">
        <v>0</v>
      </c>
      <c r="X4980" t="s">
        <v>21</v>
      </c>
      <c r="Y4980" t="s">
        <v>94</v>
      </c>
      <c r="Z4980" t="s">
        <v>29</v>
      </c>
      <c r="AA4980">
        <v>33</v>
      </c>
      <c r="AB4980">
        <v>1397</v>
      </c>
      <c r="AC4980" t="s">
        <v>44</v>
      </c>
      <c r="AD4980" t="s">
        <v>88</v>
      </c>
      <c r="AE4980">
        <f t="shared" si="77"/>
        <v>1</v>
      </c>
      <c r="AF4980">
        <v>1</v>
      </c>
      <c r="AG4980" t="str">
        <f>IF(Table2[[#This Row],[Avg Monthly GB Download]] &lt; 5, "Less than 5 GB", IF(Table2[[#This Row],[Avg Monthly GB Download]] &lt;= 10, "Between 5 and 10 GB", "10 or more GB"))</f>
        <v>10 or more GB</v>
      </c>
    </row>
    <row r="4981" spans="1:33" x14ac:dyDescent="0.3">
      <c r="A4981" t="s">
        <v>10075</v>
      </c>
      <c r="B4981" t="s">
        <v>21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17</v>
      </c>
      <c r="I4981" t="s">
        <v>84</v>
      </c>
      <c r="J4981">
        <v>0</v>
      </c>
      <c r="K4981">
        <v>5</v>
      </c>
      <c r="L4981">
        <v>0</v>
      </c>
      <c r="M4981" t="s">
        <v>17</v>
      </c>
      <c r="N4981">
        <v>0</v>
      </c>
      <c r="O4981" t="s">
        <v>60</v>
      </c>
      <c r="P4981" t="s">
        <v>10076</v>
      </c>
      <c r="Q4981" t="s">
        <v>20</v>
      </c>
      <c r="R4981">
        <v>23</v>
      </c>
      <c r="S4981" t="s">
        <v>21</v>
      </c>
      <c r="T4981" t="s">
        <v>17</v>
      </c>
      <c r="U4981" t="s">
        <v>17</v>
      </c>
      <c r="V4981" t="str">
        <f>IF(Table2[[#This Row],[Age]] &lt; 30, "Under 30", IF(Table2[[#This Row],[Age]] &lt; 65, "Other", "Senior"))</f>
        <v>Under 30</v>
      </c>
      <c r="W4981">
        <v>0</v>
      </c>
      <c r="X4981" t="s">
        <v>17</v>
      </c>
      <c r="Y4981" t="s">
        <v>49</v>
      </c>
      <c r="Z4981" t="s">
        <v>29</v>
      </c>
      <c r="AA4981">
        <v>11</v>
      </c>
      <c r="AB4981">
        <v>335</v>
      </c>
      <c r="AC4981" t="s">
        <v>44</v>
      </c>
      <c r="AD4981" t="s">
        <v>45</v>
      </c>
      <c r="AE4981">
        <f t="shared" si="77"/>
        <v>1</v>
      </c>
      <c r="AF4981">
        <v>1</v>
      </c>
      <c r="AG4981" t="str">
        <f>IF(Table2[[#This Row],[Avg Monthly GB Download]] &lt; 5, "Less than 5 GB", IF(Table2[[#This Row],[Avg Monthly GB Download]] &lt;= 10, "Between 5 and 10 GB", "10 or more GB"))</f>
        <v>Less than 5 GB</v>
      </c>
    </row>
    <row r="4982" spans="1:33" x14ac:dyDescent="0.3">
      <c r="A4982" t="s">
        <v>10077</v>
      </c>
      <c r="B4982" t="s">
        <v>21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17</v>
      </c>
      <c r="I4982" t="s">
        <v>18</v>
      </c>
      <c r="J4982">
        <v>0</v>
      </c>
      <c r="K4982">
        <v>3</v>
      </c>
      <c r="L4982">
        <v>4</v>
      </c>
      <c r="M4982" t="s">
        <v>21</v>
      </c>
      <c r="N4982">
        <v>0</v>
      </c>
      <c r="O4982" t="s">
        <v>76</v>
      </c>
      <c r="P4982" t="s">
        <v>10078</v>
      </c>
      <c r="Q4982" t="s">
        <v>20</v>
      </c>
      <c r="R4982">
        <v>52</v>
      </c>
      <c r="S4982" t="s">
        <v>17</v>
      </c>
      <c r="T4982" t="s">
        <v>17</v>
      </c>
      <c r="U4982" t="s">
        <v>17</v>
      </c>
      <c r="V4982" t="str">
        <f>IF(Table2[[#This Row],[Age]] &lt; 30, "Under 30", IF(Table2[[#This Row],[Age]] &lt; 65, "Other", "Senior"))</f>
        <v>Other</v>
      </c>
      <c r="W4982">
        <v>0</v>
      </c>
      <c r="X4982" t="s">
        <v>21</v>
      </c>
      <c r="Y4982" t="s">
        <v>28</v>
      </c>
      <c r="Z4982" t="s">
        <v>34</v>
      </c>
      <c r="AA4982">
        <v>50</v>
      </c>
      <c r="AB4982">
        <v>1567</v>
      </c>
      <c r="AC4982" t="s">
        <v>61</v>
      </c>
      <c r="AD4982" t="s">
        <v>62</v>
      </c>
      <c r="AE4982">
        <f t="shared" si="77"/>
        <v>1</v>
      </c>
      <c r="AF4982">
        <v>1</v>
      </c>
      <c r="AG4982" t="str">
        <f>IF(Table2[[#This Row],[Avg Monthly GB Download]] &lt; 5, "Less than 5 GB", IF(Table2[[#This Row],[Avg Monthly GB Download]] &lt;= 10, "Between 5 and 10 GB", "10 or more GB"))</f>
        <v>Less than 5 GB</v>
      </c>
    </row>
    <row r="4983" spans="1:33" x14ac:dyDescent="0.3">
      <c r="A4983" t="s">
        <v>10079</v>
      </c>
      <c r="B4983" t="s">
        <v>21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17</v>
      </c>
      <c r="I4983" t="s">
        <v>18</v>
      </c>
      <c r="J4983">
        <v>0</v>
      </c>
      <c r="K4983">
        <v>5</v>
      </c>
      <c r="L4983">
        <v>5</v>
      </c>
      <c r="M4983" t="s">
        <v>21</v>
      </c>
      <c r="N4983">
        <v>0</v>
      </c>
      <c r="O4983" t="s">
        <v>51</v>
      </c>
      <c r="P4983" t="s">
        <v>10080</v>
      </c>
      <c r="Q4983" t="s">
        <v>22</v>
      </c>
      <c r="R4983">
        <v>70</v>
      </c>
      <c r="S4983" t="s">
        <v>17</v>
      </c>
      <c r="T4983" t="s">
        <v>21</v>
      </c>
      <c r="U4983" t="s">
        <v>17</v>
      </c>
      <c r="V4983" t="str">
        <f>IF(Table2[[#This Row],[Age]] &lt; 30, "Under 30", IF(Table2[[#This Row],[Age]] &lt; 65, "Other", "Senior"))</f>
        <v>Senior</v>
      </c>
      <c r="W4983">
        <v>0</v>
      </c>
      <c r="X4983" t="s">
        <v>17</v>
      </c>
      <c r="Y4983" t="s">
        <v>28</v>
      </c>
      <c r="Z4983" t="s">
        <v>34</v>
      </c>
      <c r="AA4983">
        <v>39</v>
      </c>
      <c r="AB4983">
        <v>709</v>
      </c>
      <c r="AC4983" t="s">
        <v>86</v>
      </c>
      <c r="AD4983" t="s">
        <v>87</v>
      </c>
      <c r="AE4983">
        <f t="shared" si="77"/>
        <v>1</v>
      </c>
      <c r="AF4983">
        <v>1</v>
      </c>
      <c r="AG4983" t="str">
        <f>IF(Table2[[#This Row],[Avg Monthly GB Download]] &lt; 5, "Less than 5 GB", IF(Table2[[#This Row],[Avg Monthly GB Download]] &lt;= 10, "Between 5 and 10 GB", "10 or more GB"))</f>
        <v>Between 5 and 10 GB</v>
      </c>
    </row>
    <row r="4984" spans="1:33" x14ac:dyDescent="0.3">
      <c r="A4984" t="s">
        <v>10081</v>
      </c>
      <c r="B4984" t="s">
        <v>21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17</v>
      </c>
      <c r="I4984" t="s">
        <v>18</v>
      </c>
      <c r="J4984">
        <v>0</v>
      </c>
      <c r="K4984">
        <v>5</v>
      </c>
      <c r="L4984">
        <v>3</v>
      </c>
      <c r="M4984" t="s">
        <v>17</v>
      </c>
      <c r="N4984">
        <v>61</v>
      </c>
      <c r="O4984" t="s">
        <v>71</v>
      </c>
      <c r="P4984" t="s">
        <v>10082</v>
      </c>
      <c r="Q4984" t="s">
        <v>22</v>
      </c>
      <c r="R4984">
        <v>48</v>
      </c>
      <c r="S4984" t="s">
        <v>17</v>
      </c>
      <c r="T4984" t="s">
        <v>17</v>
      </c>
      <c r="U4984" t="s">
        <v>17</v>
      </c>
      <c r="V4984" t="str">
        <f>IF(Table2[[#This Row],[Age]] &lt; 30, "Under 30", IF(Table2[[#This Row],[Age]] &lt; 65, "Other", "Senior"))</f>
        <v>Other</v>
      </c>
      <c r="W4984">
        <v>0</v>
      </c>
      <c r="X4984" t="s">
        <v>21</v>
      </c>
      <c r="Y4984" t="s">
        <v>28</v>
      </c>
      <c r="Z4984" t="s">
        <v>34</v>
      </c>
      <c r="AA4984">
        <v>46</v>
      </c>
      <c r="AB4984">
        <v>1904</v>
      </c>
      <c r="AC4984" t="s">
        <v>61</v>
      </c>
      <c r="AD4984" t="s">
        <v>93</v>
      </c>
      <c r="AE4984">
        <f t="shared" si="77"/>
        <v>1</v>
      </c>
      <c r="AF4984">
        <v>1</v>
      </c>
      <c r="AG4984" t="str">
        <f>IF(Table2[[#This Row],[Avg Monthly GB Download]] &lt; 5, "Less than 5 GB", IF(Table2[[#This Row],[Avg Monthly GB Download]] &lt;= 10, "Between 5 and 10 GB", "10 or more GB"))</f>
        <v>Less than 5 GB</v>
      </c>
    </row>
    <row r="4985" spans="1:33" x14ac:dyDescent="0.3">
      <c r="A4985" t="s">
        <v>10083</v>
      </c>
      <c r="B4985" t="s">
        <v>21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17</v>
      </c>
      <c r="I4985" t="s">
        <v>18</v>
      </c>
      <c r="J4985">
        <v>0</v>
      </c>
      <c r="K4985">
        <v>0</v>
      </c>
      <c r="L4985">
        <v>10</v>
      </c>
      <c r="M4985" t="s">
        <v>21</v>
      </c>
      <c r="N4985">
        <v>0</v>
      </c>
      <c r="O4985" t="s">
        <v>23</v>
      </c>
      <c r="P4985" t="s">
        <v>10084</v>
      </c>
      <c r="Q4985" t="s">
        <v>22</v>
      </c>
      <c r="R4985">
        <v>78</v>
      </c>
      <c r="S4985" t="s">
        <v>17</v>
      </c>
      <c r="T4985" t="s">
        <v>21</v>
      </c>
      <c r="U4985" t="s">
        <v>17</v>
      </c>
      <c r="V4985" t="str">
        <f>IF(Table2[[#This Row],[Age]] &lt; 30, "Under 30", IF(Table2[[#This Row],[Age]] &lt; 65, "Other", "Senior"))</f>
        <v>Senior</v>
      </c>
      <c r="W4985">
        <v>0</v>
      </c>
      <c r="X4985" t="s">
        <v>17</v>
      </c>
      <c r="Y4985" t="s">
        <v>28</v>
      </c>
      <c r="Z4985" t="s">
        <v>34</v>
      </c>
      <c r="AA4985">
        <v>11</v>
      </c>
      <c r="AB4985">
        <v>46</v>
      </c>
      <c r="AC4985" t="s">
        <v>35</v>
      </c>
      <c r="AD4985" t="s">
        <v>102</v>
      </c>
      <c r="AE4985">
        <f t="shared" si="77"/>
        <v>1</v>
      </c>
      <c r="AF4985">
        <v>1</v>
      </c>
      <c r="AG4985" t="str">
        <f>IF(Table2[[#This Row],[Avg Monthly GB Download]] &lt; 5, "Less than 5 GB", IF(Table2[[#This Row],[Avg Monthly GB Download]] &lt;= 10, "Between 5 and 10 GB", "10 or more GB"))</f>
        <v>Between 5 and 10 GB</v>
      </c>
    </row>
    <row r="4986" spans="1:33" x14ac:dyDescent="0.3">
      <c r="A4986" t="s">
        <v>10085</v>
      </c>
      <c r="B4986" t="s">
        <v>21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17</v>
      </c>
      <c r="I4986" t="s">
        <v>18</v>
      </c>
      <c r="J4986">
        <v>0</v>
      </c>
      <c r="K4986">
        <v>4</v>
      </c>
      <c r="L4986">
        <v>4</v>
      </c>
      <c r="M4986" t="s">
        <v>21</v>
      </c>
      <c r="N4986">
        <v>0</v>
      </c>
      <c r="O4986" t="s">
        <v>57</v>
      </c>
      <c r="P4986" t="s">
        <v>10086</v>
      </c>
      <c r="Q4986" t="s">
        <v>20</v>
      </c>
      <c r="R4986">
        <v>55</v>
      </c>
      <c r="S4986" t="s">
        <v>17</v>
      </c>
      <c r="T4986" t="s">
        <v>17</v>
      </c>
      <c r="U4986" t="s">
        <v>17</v>
      </c>
      <c r="V4986" t="str">
        <f>IF(Table2[[#This Row],[Age]] &lt; 30, "Under 30", IF(Table2[[#This Row],[Age]] &lt; 65, "Other", "Senior"))</f>
        <v>Other</v>
      </c>
      <c r="W4986">
        <v>0</v>
      </c>
      <c r="X4986" t="s">
        <v>17</v>
      </c>
      <c r="Y4986" t="s">
        <v>94</v>
      </c>
      <c r="Z4986" t="s">
        <v>29</v>
      </c>
      <c r="AA4986">
        <v>36</v>
      </c>
      <c r="AB4986">
        <v>428</v>
      </c>
      <c r="AC4986" t="s">
        <v>35</v>
      </c>
      <c r="AD4986" t="s">
        <v>100</v>
      </c>
      <c r="AE4986">
        <f t="shared" si="77"/>
        <v>1</v>
      </c>
      <c r="AF4986">
        <v>1</v>
      </c>
      <c r="AG4986" t="str">
        <f>IF(Table2[[#This Row],[Avg Monthly GB Download]] &lt; 5, "Less than 5 GB", IF(Table2[[#This Row],[Avg Monthly GB Download]] &lt;= 10, "Between 5 and 10 GB", "10 or more GB"))</f>
        <v>Less than 5 GB</v>
      </c>
    </row>
    <row r="4987" spans="1:33" x14ac:dyDescent="0.3">
      <c r="A4987" t="s">
        <v>10087</v>
      </c>
      <c r="B4987" t="s">
        <v>21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17</v>
      </c>
      <c r="I4987" t="s">
        <v>18</v>
      </c>
      <c r="J4987">
        <v>0</v>
      </c>
      <c r="K4987">
        <v>4</v>
      </c>
      <c r="L4987">
        <v>5</v>
      </c>
      <c r="M4987" t="s">
        <v>21</v>
      </c>
      <c r="N4987">
        <v>0</v>
      </c>
      <c r="O4987" t="s">
        <v>56</v>
      </c>
      <c r="P4987" t="s">
        <v>10088</v>
      </c>
      <c r="Q4987" t="s">
        <v>20</v>
      </c>
      <c r="R4987">
        <v>78</v>
      </c>
      <c r="S4987" t="s">
        <v>17</v>
      </c>
      <c r="T4987" t="s">
        <v>21</v>
      </c>
      <c r="U4987" t="s">
        <v>17</v>
      </c>
      <c r="V4987" t="str">
        <f>IF(Table2[[#This Row],[Age]] &lt; 30, "Under 30", IF(Table2[[#This Row],[Age]] &lt; 65, "Other", "Senior"))</f>
        <v>Senior</v>
      </c>
      <c r="W4987">
        <v>0</v>
      </c>
      <c r="X4987" t="s">
        <v>17</v>
      </c>
      <c r="Y4987" t="s">
        <v>28</v>
      </c>
      <c r="Z4987" t="s">
        <v>29</v>
      </c>
      <c r="AA4987">
        <v>32</v>
      </c>
      <c r="AB4987">
        <v>435</v>
      </c>
      <c r="AC4987" t="s">
        <v>35</v>
      </c>
      <c r="AD4987" t="s">
        <v>100</v>
      </c>
      <c r="AE4987">
        <f t="shared" si="77"/>
        <v>1</v>
      </c>
      <c r="AF4987">
        <v>1</v>
      </c>
      <c r="AG4987" t="str">
        <f>IF(Table2[[#This Row],[Avg Monthly GB Download]] &lt; 5, "Less than 5 GB", IF(Table2[[#This Row],[Avg Monthly GB Download]] &lt;= 10, "Between 5 and 10 GB", "10 or more GB"))</f>
        <v>Between 5 and 10 GB</v>
      </c>
    </row>
    <row r="4988" spans="1:33" x14ac:dyDescent="0.3">
      <c r="A4988" t="s">
        <v>10089</v>
      </c>
      <c r="B4988" t="s">
        <v>21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17</v>
      </c>
      <c r="I4988" t="s">
        <v>84</v>
      </c>
      <c r="J4988">
        <v>0</v>
      </c>
      <c r="K4988">
        <v>4</v>
      </c>
      <c r="L4988">
        <v>10</v>
      </c>
      <c r="M4988" t="s">
        <v>21</v>
      </c>
      <c r="N4988">
        <v>0</v>
      </c>
      <c r="O4988" t="s">
        <v>26</v>
      </c>
      <c r="P4988" t="s">
        <v>10090</v>
      </c>
      <c r="Q4988" t="s">
        <v>22</v>
      </c>
      <c r="R4988">
        <v>25</v>
      </c>
      <c r="S4988" t="s">
        <v>21</v>
      </c>
      <c r="T4988" t="s">
        <v>17</v>
      </c>
      <c r="U4988" t="s">
        <v>17</v>
      </c>
      <c r="V4988" t="str">
        <f>IF(Table2[[#This Row],[Age]] &lt; 30, "Under 30", IF(Table2[[#This Row],[Age]] &lt; 65, "Other", "Senior"))</f>
        <v>Under 30</v>
      </c>
      <c r="W4988">
        <v>0</v>
      </c>
      <c r="X4988" t="s">
        <v>17</v>
      </c>
      <c r="Y4988" t="s">
        <v>28</v>
      </c>
      <c r="Z4988" t="s">
        <v>34</v>
      </c>
      <c r="AA4988">
        <v>34</v>
      </c>
      <c r="AB4988">
        <v>229</v>
      </c>
      <c r="AC4988" t="s">
        <v>61</v>
      </c>
      <c r="AD4988" t="s">
        <v>102</v>
      </c>
      <c r="AE4988">
        <f t="shared" si="77"/>
        <v>1</v>
      </c>
      <c r="AF4988">
        <v>1</v>
      </c>
      <c r="AG4988" t="str">
        <f>IF(Table2[[#This Row],[Avg Monthly GB Download]] &lt; 5, "Less than 5 GB", IF(Table2[[#This Row],[Avg Monthly GB Download]] &lt;= 10, "Between 5 and 10 GB", "10 or more GB"))</f>
        <v>Between 5 and 10 GB</v>
      </c>
    </row>
    <row r="4989" spans="1:33" x14ac:dyDescent="0.3">
      <c r="A4989" t="s">
        <v>10091</v>
      </c>
      <c r="B4989" t="s">
        <v>21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17</v>
      </c>
      <c r="I4989" t="s">
        <v>18</v>
      </c>
      <c r="J4989">
        <v>0</v>
      </c>
      <c r="K4989">
        <v>5</v>
      </c>
      <c r="L4989">
        <v>8</v>
      </c>
      <c r="M4989" t="s">
        <v>21</v>
      </c>
      <c r="N4989">
        <v>0</v>
      </c>
      <c r="O4989" t="s">
        <v>33</v>
      </c>
      <c r="P4989" t="s">
        <v>10092</v>
      </c>
      <c r="Q4989" t="s">
        <v>22</v>
      </c>
      <c r="R4989">
        <v>29</v>
      </c>
      <c r="S4989" t="s">
        <v>21</v>
      </c>
      <c r="T4989" t="s">
        <v>17</v>
      </c>
      <c r="U4989" t="s">
        <v>17</v>
      </c>
      <c r="V4989" t="str">
        <f>IF(Table2[[#This Row],[Age]] &lt; 30, "Under 30", IF(Table2[[#This Row],[Age]] &lt; 65, "Other", "Senior"))</f>
        <v>Under 30</v>
      </c>
      <c r="W4989">
        <v>0</v>
      </c>
      <c r="X4989" t="s">
        <v>17</v>
      </c>
      <c r="Y4989" t="s">
        <v>28</v>
      </c>
      <c r="Z4989" t="s">
        <v>34</v>
      </c>
      <c r="AA4989">
        <v>56</v>
      </c>
      <c r="AB4989">
        <v>745</v>
      </c>
      <c r="AC4989" t="s">
        <v>61</v>
      </c>
      <c r="AD4989" t="s">
        <v>7516</v>
      </c>
      <c r="AE4989">
        <f t="shared" si="77"/>
        <v>1</v>
      </c>
      <c r="AF4989">
        <v>1</v>
      </c>
      <c r="AG4989" t="str">
        <f>IF(Table2[[#This Row],[Avg Monthly GB Download]] &lt; 5, "Less than 5 GB", IF(Table2[[#This Row],[Avg Monthly GB Download]] &lt;= 10, "Between 5 and 10 GB", "10 or more GB"))</f>
        <v>Between 5 and 10 GB</v>
      </c>
    </row>
    <row r="4990" spans="1:33" x14ac:dyDescent="0.3">
      <c r="A4990" t="s">
        <v>10093</v>
      </c>
      <c r="B4990" t="s">
        <v>21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17</v>
      </c>
      <c r="I4990" t="s">
        <v>18</v>
      </c>
      <c r="J4990">
        <v>0</v>
      </c>
      <c r="K4990">
        <v>0</v>
      </c>
      <c r="L4990">
        <v>14</v>
      </c>
      <c r="M4990" t="s">
        <v>21</v>
      </c>
      <c r="N4990">
        <v>0</v>
      </c>
      <c r="O4990" t="s">
        <v>67</v>
      </c>
      <c r="P4990" t="s">
        <v>10094</v>
      </c>
      <c r="Q4990" t="s">
        <v>22</v>
      </c>
      <c r="R4990">
        <v>67</v>
      </c>
      <c r="S4990" t="s">
        <v>17</v>
      </c>
      <c r="T4990" t="s">
        <v>21</v>
      </c>
      <c r="U4990" t="s">
        <v>17</v>
      </c>
      <c r="V4990" t="str">
        <f>IF(Table2[[#This Row],[Age]] &lt; 30, "Under 30", IF(Table2[[#This Row],[Age]] &lt; 65, "Other", "Senior"))</f>
        <v>Senior</v>
      </c>
      <c r="W4990">
        <v>0</v>
      </c>
      <c r="X4990" t="s">
        <v>17</v>
      </c>
      <c r="Y4990" t="s">
        <v>28</v>
      </c>
      <c r="Z4990" t="s">
        <v>34</v>
      </c>
      <c r="AA4990">
        <v>38</v>
      </c>
      <c r="AB4990">
        <v>111</v>
      </c>
      <c r="AC4990" t="s">
        <v>52</v>
      </c>
      <c r="AD4990" t="s">
        <v>92</v>
      </c>
      <c r="AE4990">
        <f t="shared" si="77"/>
        <v>1</v>
      </c>
      <c r="AF4990">
        <v>1</v>
      </c>
      <c r="AG4990" t="str">
        <f>IF(Table2[[#This Row],[Avg Monthly GB Download]] &lt; 5, "Less than 5 GB", IF(Table2[[#This Row],[Avg Monthly GB Download]] &lt;= 10, "Between 5 and 10 GB", "10 or more GB"))</f>
        <v>10 or more GB</v>
      </c>
    </row>
    <row r="4991" spans="1:33" x14ac:dyDescent="0.3">
      <c r="A4991" t="s">
        <v>10095</v>
      </c>
      <c r="B4991" t="s">
        <v>21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17</v>
      </c>
      <c r="I4991" t="s">
        <v>18</v>
      </c>
      <c r="J4991">
        <v>0</v>
      </c>
      <c r="K4991">
        <v>1</v>
      </c>
      <c r="L4991">
        <v>15</v>
      </c>
      <c r="M4991" t="s">
        <v>17</v>
      </c>
      <c r="N4991">
        <v>62</v>
      </c>
      <c r="O4991" t="s">
        <v>31</v>
      </c>
      <c r="P4991" t="s">
        <v>10096</v>
      </c>
      <c r="Q4991" t="s">
        <v>22</v>
      </c>
      <c r="R4991">
        <v>29</v>
      </c>
      <c r="S4991" t="s">
        <v>21</v>
      </c>
      <c r="T4991" t="s">
        <v>17</v>
      </c>
      <c r="U4991" t="s">
        <v>17</v>
      </c>
      <c r="V4991" t="str">
        <f>IF(Table2[[#This Row],[Age]] &lt; 30, "Under 30", IF(Table2[[#This Row],[Age]] &lt; 65, "Other", "Senior"))</f>
        <v>Under 30</v>
      </c>
      <c r="W4991">
        <v>0</v>
      </c>
      <c r="X4991" t="s">
        <v>17</v>
      </c>
      <c r="Y4991" t="s">
        <v>28</v>
      </c>
      <c r="Z4991" t="s">
        <v>34</v>
      </c>
      <c r="AA4991">
        <v>42</v>
      </c>
      <c r="AB4991">
        <v>664</v>
      </c>
      <c r="AC4991" t="s">
        <v>52</v>
      </c>
      <c r="AD4991" t="s">
        <v>98</v>
      </c>
      <c r="AE4991">
        <f t="shared" si="77"/>
        <v>1</v>
      </c>
      <c r="AF4991">
        <v>1</v>
      </c>
      <c r="AG4991" t="str">
        <f>IF(Table2[[#This Row],[Avg Monthly GB Download]] &lt; 5, "Less than 5 GB", IF(Table2[[#This Row],[Avg Monthly GB Download]] &lt;= 10, "Between 5 and 10 GB", "10 or more GB"))</f>
        <v>10 or more GB</v>
      </c>
    </row>
    <row r="4992" spans="1:33" x14ac:dyDescent="0.3">
      <c r="A4992" t="s">
        <v>10097</v>
      </c>
      <c r="B4992" t="s">
        <v>21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17</v>
      </c>
      <c r="I4992" t="s">
        <v>18</v>
      </c>
      <c r="J4992">
        <v>0</v>
      </c>
      <c r="K4992">
        <v>1</v>
      </c>
      <c r="L4992">
        <v>26</v>
      </c>
      <c r="M4992" t="s">
        <v>21</v>
      </c>
      <c r="N4992">
        <v>0</v>
      </c>
      <c r="O4992" t="s">
        <v>68</v>
      </c>
      <c r="P4992" t="s">
        <v>10098</v>
      </c>
      <c r="Q4992" t="s">
        <v>22</v>
      </c>
      <c r="R4992">
        <v>24</v>
      </c>
      <c r="S4992" t="s">
        <v>21</v>
      </c>
      <c r="T4992" t="s">
        <v>17</v>
      </c>
      <c r="U4992" t="s">
        <v>17</v>
      </c>
      <c r="V4992" t="str">
        <f>IF(Table2[[#This Row],[Age]] &lt; 30, "Under 30", IF(Table2[[#This Row],[Age]] &lt; 65, "Other", "Senior"))</f>
        <v>Under 30</v>
      </c>
      <c r="W4992">
        <v>0</v>
      </c>
      <c r="X4992" t="s">
        <v>21</v>
      </c>
      <c r="Y4992" t="s">
        <v>94</v>
      </c>
      <c r="Z4992" t="s">
        <v>29</v>
      </c>
      <c r="AA4992">
        <v>30</v>
      </c>
      <c r="AB4992">
        <v>1932</v>
      </c>
      <c r="AC4992" t="s">
        <v>52</v>
      </c>
      <c r="AD4992" t="s">
        <v>96</v>
      </c>
      <c r="AE4992">
        <f t="shared" si="77"/>
        <v>1</v>
      </c>
      <c r="AF4992">
        <v>1</v>
      </c>
      <c r="AG4992" t="str">
        <f>IF(Table2[[#This Row],[Avg Monthly GB Download]] &lt; 5, "Less than 5 GB", IF(Table2[[#This Row],[Avg Monthly GB Download]] &lt;= 10, "Between 5 and 10 GB", "10 or more GB"))</f>
        <v>10 or more GB</v>
      </c>
    </row>
    <row r="4993" spans="1:33" x14ac:dyDescent="0.3">
      <c r="A4993" t="s">
        <v>10099</v>
      </c>
      <c r="B4993" t="s">
        <v>21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17</v>
      </c>
      <c r="I4993" t="s">
        <v>18</v>
      </c>
      <c r="J4993">
        <v>0</v>
      </c>
      <c r="K4993">
        <v>1</v>
      </c>
      <c r="L4993">
        <v>17</v>
      </c>
      <c r="M4993" t="s">
        <v>21</v>
      </c>
      <c r="N4993">
        <v>0</v>
      </c>
      <c r="O4993" t="s">
        <v>38</v>
      </c>
      <c r="P4993" t="s">
        <v>10100</v>
      </c>
      <c r="Q4993" t="s">
        <v>20</v>
      </c>
      <c r="R4993">
        <v>28</v>
      </c>
      <c r="S4993" t="s">
        <v>21</v>
      </c>
      <c r="T4993" t="s">
        <v>17</v>
      </c>
      <c r="U4993" t="s">
        <v>17</v>
      </c>
      <c r="V4993" t="str">
        <f>IF(Table2[[#This Row],[Age]] &lt; 30, "Under 30", IF(Table2[[#This Row],[Age]] &lt; 65, "Other", "Senior"))</f>
        <v>Under 30</v>
      </c>
      <c r="W4993">
        <v>0</v>
      </c>
      <c r="X4993" t="s">
        <v>21</v>
      </c>
      <c r="Y4993" t="s">
        <v>28</v>
      </c>
      <c r="Z4993" t="s">
        <v>34</v>
      </c>
      <c r="AA4993">
        <v>35</v>
      </c>
      <c r="AB4993">
        <v>1476</v>
      </c>
      <c r="AC4993" t="s">
        <v>52</v>
      </c>
      <c r="AD4993" t="s">
        <v>53</v>
      </c>
      <c r="AE4993">
        <f t="shared" si="77"/>
        <v>1</v>
      </c>
      <c r="AF4993">
        <v>1</v>
      </c>
      <c r="AG4993" t="str">
        <f>IF(Table2[[#This Row],[Avg Monthly GB Download]] &lt; 5, "Less than 5 GB", IF(Table2[[#This Row],[Avg Monthly GB Download]] &lt;= 10, "Between 5 and 10 GB", "10 or more GB"))</f>
        <v>10 or more GB</v>
      </c>
    </row>
    <row r="4994" spans="1:33" x14ac:dyDescent="0.3">
      <c r="A4994" t="s">
        <v>10101</v>
      </c>
      <c r="B4994" t="s">
        <v>21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17</v>
      </c>
      <c r="I4994" t="s">
        <v>18</v>
      </c>
      <c r="J4994">
        <v>0</v>
      </c>
      <c r="K4994">
        <v>5</v>
      </c>
      <c r="L4994">
        <v>14</v>
      </c>
      <c r="M4994" t="s">
        <v>21</v>
      </c>
      <c r="N4994">
        <v>0</v>
      </c>
      <c r="O4994" t="s">
        <v>81</v>
      </c>
      <c r="P4994" t="s">
        <v>10102</v>
      </c>
      <c r="Q4994" t="s">
        <v>22</v>
      </c>
      <c r="R4994">
        <v>33</v>
      </c>
      <c r="S4994" t="s">
        <v>17</v>
      </c>
      <c r="T4994" t="s">
        <v>17</v>
      </c>
      <c r="U4994" t="s">
        <v>17</v>
      </c>
      <c r="V4994" t="str">
        <f>IF(Table2[[#This Row],[Age]] &lt; 30, "Under 30", IF(Table2[[#This Row],[Age]] &lt; 65, "Other", "Senior"))</f>
        <v>Other</v>
      </c>
      <c r="W4994">
        <v>0</v>
      </c>
      <c r="X4994" t="s">
        <v>17</v>
      </c>
      <c r="Y4994" t="s">
        <v>28</v>
      </c>
      <c r="Z4994" t="s">
        <v>34</v>
      </c>
      <c r="AA4994">
        <v>45</v>
      </c>
      <c r="AB4994">
        <v>249</v>
      </c>
      <c r="AC4994" t="s">
        <v>52</v>
      </c>
      <c r="AD4994" t="s">
        <v>92</v>
      </c>
      <c r="AE4994">
        <f t="shared" ref="AE4994:AE5057" si="78">IF(B4994 = "yes", 1, IF(B4994 = "No", 0))</f>
        <v>1</v>
      </c>
      <c r="AF4994">
        <v>1</v>
      </c>
      <c r="AG4994" t="str">
        <f>IF(Table2[[#This Row],[Avg Monthly GB Download]] &lt; 5, "Less than 5 GB", IF(Table2[[#This Row],[Avg Monthly GB Download]] &lt;= 10, "Between 5 and 10 GB", "10 or more GB"))</f>
        <v>10 or more GB</v>
      </c>
    </row>
    <row r="4995" spans="1:33" x14ac:dyDescent="0.3">
      <c r="A4995" t="s">
        <v>10103</v>
      </c>
      <c r="B4995" t="s">
        <v>21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17</v>
      </c>
      <c r="I4995" t="s">
        <v>18</v>
      </c>
      <c r="J4995">
        <v>0</v>
      </c>
      <c r="K4995">
        <v>3</v>
      </c>
      <c r="L4995">
        <v>6</v>
      </c>
      <c r="M4995" t="s">
        <v>21</v>
      </c>
      <c r="N4995">
        <v>0</v>
      </c>
      <c r="O4995" t="s">
        <v>76</v>
      </c>
      <c r="P4995" t="s">
        <v>10104</v>
      </c>
      <c r="Q4995" t="s">
        <v>22</v>
      </c>
      <c r="R4995">
        <v>79</v>
      </c>
      <c r="S4995" t="s">
        <v>17</v>
      </c>
      <c r="T4995" t="s">
        <v>21</v>
      </c>
      <c r="U4995" t="s">
        <v>17</v>
      </c>
      <c r="V4995" t="str">
        <f>IF(Table2[[#This Row],[Age]] &lt; 30, "Under 30", IF(Table2[[#This Row],[Age]] &lt; 65, "Other", "Senior"))</f>
        <v>Senior</v>
      </c>
      <c r="W4995">
        <v>0</v>
      </c>
      <c r="X4995" t="s">
        <v>21</v>
      </c>
      <c r="Y4995" t="s">
        <v>28</v>
      </c>
      <c r="Z4995" t="s">
        <v>34</v>
      </c>
      <c r="AA4995">
        <v>65</v>
      </c>
      <c r="AB4995">
        <v>3411</v>
      </c>
      <c r="AC4995" t="s">
        <v>52</v>
      </c>
      <c r="AD4995" t="s">
        <v>92</v>
      </c>
      <c r="AE4995">
        <f t="shared" si="78"/>
        <v>1</v>
      </c>
      <c r="AF4995">
        <v>1</v>
      </c>
      <c r="AG4995" t="str">
        <f>IF(Table2[[#This Row],[Avg Monthly GB Download]] &lt; 5, "Less than 5 GB", IF(Table2[[#This Row],[Avg Monthly GB Download]] &lt;= 10, "Between 5 and 10 GB", "10 or more GB"))</f>
        <v>Between 5 and 10 GB</v>
      </c>
    </row>
    <row r="4996" spans="1:33" x14ac:dyDescent="0.3">
      <c r="A4996" t="s">
        <v>10105</v>
      </c>
      <c r="B4996" t="s">
        <v>21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17</v>
      </c>
      <c r="I4996" t="s">
        <v>18</v>
      </c>
      <c r="J4996">
        <v>0</v>
      </c>
      <c r="K4996">
        <v>0</v>
      </c>
      <c r="L4996">
        <v>12</v>
      </c>
      <c r="M4996" t="s">
        <v>21</v>
      </c>
      <c r="N4996">
        <v>0</v>
      </c>
      <c r="O4996" t="s">
        <v>82</v>
      </c>
      <c r="P4996" t="s">
        <v>10106</v>
      </c>
      <c r="Q4996" t="s">
        <v>20</v>
      </c>
      <c r="R4996">
        <v>52</v>
      </c>
      <c r="S4996" t="s">
        <v>17</v>
      </c>
      <c r="T4996" t="s">
        <v>17</v>
      </c>
      <c r="U4996" t="s">
        <v>17</v>
      </c>
      <c r="V4996" t="str">
        <f>IF(Table2[[#This Row],[Age]] &lt; 30, "Under 30", IF(Table2[[#This Row],[Age]] &lt; 65, "Other", "Senior"))</f>
        <v>Other</v>
      </c>
      <c r="W4996">
        <v>0</v>
      </c>
      <c r="X4996" t="s">
        <v>17</v>
      </c>
      <c r="Y4996" t="s">
        <v>28</v>
      </c>
      <c r="Z4996" t="s">
        <v>34</v>
      </c>
      <c r="AA4996">
        <v>50</v>
      </c>
      <c r="AB4996">
        <v>240</v>
      </c>
      <c r="AC4996" t="s">
        <v>52</v>
      </c>
      <c r="AD4996" t="s">
        <v>98</v>
      </c>
      <c r="AE4996">
        <f t="shared" si="78"/>
        <v>1</v>
      </c>
      <c r="AF4996">
        <v>1</v>
      </c>
      <c r="AG4996" t="str">
        <f>IF(Table2[[#This Row],[Avg Monthly GB Download]] &lt; 5, "Less than 5 GB", IF(Table2[[#This Row],[Avg Monthly GB Download]] &lt;= 10, "Between 5 and 10 GB", "10 or more GB"))</f>
        <v>10 or more GB</v>
      </c>
    </row>
    <row r="4997" spans="1:33" x14ac:dyDescent="0.3">
      <c r="A4997" t="s">
        <v>10107</v>
      </c>
      <c r="B4997" t="s">
        <v>21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17</v>
      </c>
      <c r="I4997" t="s">
        <v>18</v>
      </c>
      <c r="J4997">
        <v>0</v>
      </c>
      <c r="K4997">
        <v>4</v>
      </c>
      <c r="L4997">
        <v>24</v>
      </c>
      <c r="M4997" t="s">
        <v>21</v>
      </c>
      <c r="N4997">
        <v>0</v>
      </c>
      <c r="O4997" t="s">
        <v>27</v>
      </c>
      <c r="P4997" t="s">
        <v>10108</v>
      </c>
      <c r="Q4997" t="s">
        <v>22</v>
      </c>
      <c r="R4997">
        <v>26</v>
      </c>
      <c r="S4997" t="s">
        <v>21</v>
      </c>
      <c r="T4997" t="s">
        <v>17</v>
      </c>
      <c r="U4997" t="s">
        <v>17</v>
      </c>
      <c r="V4997" t="str">
        <f>IF(Table2[[#This Row],[Age]] &lt; 30, "Under 30", IF(Table2[[#This Row],[Age]] &lt; 65, "Other", "Senior"))</f>
        <v>Under 30</v>
      </c>
      <c r="W4997">
        <v>0</v>
      </c>
      <c r="X4997" t="s">
        <v>21</v>
      </c>
      <c r="Y4997" t="s">
        <v>94</v>
      </c>
      <c r="Z4997" t="s">
        <v>34</v>
      </c>
      <c r="AA4997">
        <v>56</v>
      </c>
      <c r="AB4997">
        <v>3708</v>
      </c>
      <c r="AC4997" t="s">
        <v>52</v>
      </c>
      <c r="AD4997" t="s">
        <v>98</v>
      </c>
      <c r="AE4997">
        <f t="shared" si="78"/>
        <v>1</v>
      </c>
      <c r="AF4997">
        <v>1</v>
      </c>
      <c r="AG4997" t="str">
        <f>IF(Table2[[#This Row],[Avg Monthly GB Download]] &lt; 5, "Less than 5 GB", IF(Table2[[#This Row],[Avg Monthly GB Download]] &lt;= 10, "Between 5 and 10 GB", "10 or more GB"))</f>
        <v>10 or more GB</v>
      </c>
    </row>
    <row r="4998" spans="1:33" x14ac:dyDescent="0.3">
      <c r="A4998" t="s">
        <v>10109</v>
      </c>
      <c r="B4998" t="s">
        <v>21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17</v>
      </c>
      <c r="I4998" t="s">
        <v>18</v>
      </c>
      <c r="J4998">
        <v>0</v>
      </c>
      <c r="K4998">
        <v>5</v>
      </c>
      <c r="L4998">
        <v>5</v>
      </c>
      <c r="M4998" t="s">
        <v>17</v>
      </c>
      <c r="N4998">
        <v>4</v>
      </c>
      <c r="O4998" t="s">
        <v>31</v>
      </c>
      <c r="P4998" t="s">
        <v>10110</v>
      </c>
      <c r="Q4998" t="s">
        <v>20</v>
      </c>
      <c r="R4998">
        <v>32</v>
      </c>
      <c r="S4998" t="s">
        <v>17</v>
      </c>
      <c r="T4998" t="s">
        <v>17</v>
      </c>
      <c r="U4998" t="s">
        <v>17</v>
      </c>
      <c r="V4998" t="str">
        <f>IF(Table2[[#This Row],[Age]] &lt; 30, "Under 30", IF(Table2[[#This Row],[Age]] &lt; 65, "Other", "Senior"))</f>
        <v>Other</v>
      </c>
      <c r="W4998">
        <v>0</v>
      </c>
      <c r="X4998" t="s">
        <v>17</v>
      </c>
      <c r="Y4998" t="s">
        <v>28</v>
      </c>
      <c r="Z4998" t="s">
        <v>29</v>
      </c>
      <c r="AA4998">
        <v>49</v>
      </c>
      <c r="AB4998">
        <v>129</v>
      </c>
      <c r="AC4998" t="s">
        <v>52</v>
      </c>
      <c r="AD4998" t="s">
        <v>98</v>
      </c>
      <c r="AE4998">
        <f t="shared" si="78"/>
        <v>1</v>
      </c>
      <c r="AF4998">
        <v>1</v>
      </c>
      <c r="AG4998" t="str">
        <f>IF(Table2[[#This Row],[Avg Monthly GB Download]] &lt; 5, "Less than 5 GB", IF(Table2[[#This Row],[Avg Monthly GB Download]] &lt;= 10, "Between 5 and 10 GB", "10 or more GB"))</f>
        <v>Between 5 and 10 GB</v>
      </c>
    </row>
    <row r="4999" spans="1:33" x14ac:dyDescent="0.3">
      <c r="A4999" t="s">
        <v>10111</v>
      </c>
      <c r="B4999" t="s">
        <v>21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17</v>
      </c>
      <c r="I4999" t="s">
        <v>18</v>
      </c>
      <c r="J4999">
        <v>0</v>
      </c>
      <c r="K4999">
        <v>3</v>
      </c>
      <c r="L4999">
        <v>9</v>
      </c>
      <c r="M4999" t="s">
        <v>21</v>
      </c>
      <c r="N4999">
        <v>0</v>
      </c>
      <c r="O4999" t="s">
        <v>80</v>
      </c>
      <c r="P4999" t="s">
        <v>10112</v>
      </c>
      <c r="Q4999" t="s">
        <v>22</v>
      </c>
      <c r="R4999">
        <v>61</v>
      </c>
      <c r="S4999" t="s">
        <v>17</v>
      </c>
      <c r="T4999" t="s">
        <v>17</v>
      </c>
      <c r="U4999" t="s">
        <v>17</v>
      </c>
      <c r="V4999" t="str">
        <f>IF(Table2[[#This Row],[Age]] &lt; 30, "Under 30", IF(Table2[[#This Row],[Age]] &lt; 65, "Other", "Senior"))</f>
        <v>Other</v>
      </c>
      <c r="W4999">
        <v>0</v>
      </c>
      <c r="X4999" t="s">
        <v>17</v>
      </c>
      <c r="Y4999" t="s">
        <v>28</v>
      </c>
      <c r="Z4999" t="s">
        <v>34</v>
      </c>
      <c r="AA4999">
        <v>35</v>
      </c>
      <c r="AB4999">
        <v>373</v>
      </c>
      <c r="AC4999" t="s">
        <v>52</v>
      </c>
      <c r="AD4999" t="s">
        <v>96</v>
      </c>
      <c r="AE4999">
        <f t="shared" si="78"/>
        <v>1</v>
      </c>
      <c r="AF4999">
        <v>1</v>
      </c>
      <c r="AG4999" t="str">
        <f>IF(Table2[[#This Row],[Avg Monthly GB Download]] &lt; 5, "Less than 5 GB", IF(Table2[[#This Row],[Avg Monthly GB Download]] &lt;= 10, "Between 5 and 10 GB", "10 or more GB"))</f>
        <v>Between 5 and 10 GB</v>
      </c>
    </row>
    <row r="5000" spans="1:33" x14ac:dyDescent="0.3">
      <c r="A5000" t="s">
        <v>10113</v>
      </c>
      <c r="B5000" t="s">
        <v>21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17</v>
      </c>
      <c r="I5000" t="s">
        <v>18</v>
      </c>
      <c r="J5000">
        <v>0</v>
      </c>
      <c r="K5000">
        <v>2</v>
      </c>
      <c r="L5000">
        <v>3</v>
      </c>
      <c r="M5000" t="s">
        <v>21</v>
      </c>
      <c r="N5000">
        <v>0</v>
      </c>
      <c r="O5000" t="s">
        <v>51</v>
      </c>
      <c r="P5000" t="s">
        <v>10114</v>
      </c>
      <c r="Q5000" t="s">
        <v>20</v>
      </c>
      <c r="R5000">
        <v>62</v>
      </c>
      <c r="S5000" t="s">
        <v>17</v>
      </c>
      <c r="T5000" t="s">
        <v>17</v>
      </c>
      <c r="U5000" t="s">
        <v>17</v>
      </c>
      <c r="V5000" t="str">
        <f>IF(Table2[[#This Row],[Age]] &lt; 30, "Under 30", IF(Table2[[#This Row],[Age]] &lt; 65, "Other", "Senior"))</f>
        <v>Other</v>
      </c>
      <c r="W5000">
        <v>0</v>
      </c>
      <c r="X5000" t="s">
        <v>21</v>
      </c>
      <c r="Y5000" t="s">
        <v>28</v>
      </c>
      <c r="Z5000" t="s">
        <v>34</v>
      </c>
      <c r="AA5000">
        <v>23</v>
      </c>
      <c r="AB5000">
        <v>970</v>
      </c>
      <c r="AC5000" t="s">
        <v>52</v>
      </c>
      <c r="AD5000" t="s">
        <v>96</v>
      </c>
      <c r="AE5000">
        <f t="shared" si="78"/>
        <v>1</v>
      </c>
      <c r="AF5000">
        <v>1</v>
      </c>
      <c r="AG5000" t="str">
        <f>IF(Table2[[#This Row],[Avg Monthly GB Download]] &lt; 5, "Less than 5 GB", IF(Table2[[#This Row],[Avg Monthly GB Download]] &lt;= 10, "Between 5 and 10 GB", "10 or more GB"))</f>
        <v>Less than 5 GB</v>
      </c>
    </row>
    <row r="5001" spans="1:33" x14ac:dyDescent="0.3">
      <c r="A5001" t="s">
        <v>10115</v>
      </c>
      <c r="B5001" t="s">
        <v>21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17</v>
      </c>
      <c r="I5001" t="s">
        <v>18</v>
      </c>
      <c r="J5001">
        <v>0</v>
      </c>
      <c r="K5001">
        <v>5</v>
      </c>
      <c r="L5001">
        <v>10</v>
      </c>
      <c r="M5001" t="s">
        <v>21</v>
      </c>
      <c r="N5001">
        <v>0</v>
      </c>
      <c r="O5001" t="s">
        <v>23</v>
      </c>
      <c r="P5001" t="s">
        <v>10116</v>
      </c>
      <c r="Q5001" t="s">
        <v>22</v>
      </c>
      <c r="R5001">
        <v>75</v>
      </c>
      <c r="S5001" t="s">
        <v>17</v>
      </c>
      <c r="T5001" t="s">
        <v>21</v>
      </c>
      <c r="U5001" t="s">
        <v>17</v>
      </c>
      <c r="V5001" t="str">
        <f>IF(Table2[[#This Row],[Age]] &lt; 30, "Under 30", IF(Table2[[#This Row],[Age]] &lt; 65, "Other", "Senior"))</f>
        <v>Senior</v>
      </c>
      <c r="W5001">
        <v>0</v>
      </c>
      <c r="X5001" t="s">
        <v>21</v>
      </c>
      <c r="Y5001" t="s">
        <v>28</v>
      </c>
      <c r="Z5001" t="s">
        <v>34</v>
      </c>
      <c r="AA5001">
        <v>45</v>
      </c>
      <c r="AB5001">
        <v>3099</v>
      </c>
      <c r="AC5001" t="s">
        <v>52</v>
      </c>
      <c r="AD5001" t="s">
        <v>96</v>
      </c>
      <c r="AE5001">
        <f t="shared" si="78"/>
        <v>1</v>
      </c>
      <c r="AF5001">
        <v>1</v>
      </c>
      <c r="AG5001" t="str">
        <f>IF(Table2[[#This Row],[Avg Monthly GB Download]] &lt; 5, "Less than 5 GB", IF(Table2[[#This Row],[Avg Monthly GB Download]] &lt;= 10, "Between 5 and 10 GB", "10 or more GB"))</f>
        <v>Between 5 and 10 GB</v>
      </c>
    </row>
    <row r="5002" spans="1:33" x14ac:dyDescent="0.3">
      <c r="A5002" t="s">
        <v>10117</v>
      </c>
      <c r="B5002" t="s">
        <v>21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17</v>
      </c>
      <c r="I5002" t="s">
        <v>18</v>
      </c>
      <c r="J5002">
        <v>0</v>
      </c>
      <c r="K5002">
        <v>5</v>
      </c>
      <c r="L5002">
        <v>6</v>
      </c>
      <c r="M5002" t="s">
        <v>21</v>
      </c>
      <c r="N5002">
        <v>0</v>
      </c>
      <c r="O5002" t="s">
        <v>72</v>
      </c>
      <c r="P5002" t="s">
        <v>10118</v>
      </c>
      <c r="Q5002" t="s">
        <v>22</v>
      </c>
      <c r="R5002">
        <v>68</v>
      </c>
      <c r="S5002" t="s">
        <v>17</v>
      </c>
      <c r="T5002" t="s">
        <v>21</v>
      </c>
      <c r="U5002" t="s">
        <v>17</v>
      </c>
      <c r="V5002" t="str">
        <f>IF(Table2[[#This Row],[Age]] &lt; 30, "Under 30", IF(Table2[[#This Row],[Age]] &lt; 65, "Other", "Senior"))</f>
        <v>Senior</v>
      </c>
      <c r="W5002">
        <v>0</v>
      </c>
      <c r="X5002" t="s">
        <v>17</v>
      </c>
      <c r="Y5002" t="s">
        <v>28</v>
      </c>
      <c r="Z5002" t="s">
        <v>34</v>
      </c>
      <c r="AA5002">
        <v>57</v>
      </c>
      <c r="AB5002">
        <v>1469</v>
      </c>
      <c r="AC5002" t="s">
        <v>52</v>
      </c>
      <c r="AD5002" t="s">
        <v>53</v>
      </c>
      <c r="AE5002">
        <f t="shared" si="78"/>
        <v>1</v>
      </c>
      <c r="AF5002">
        <v>1</v>
      </c>
      <c r="AG5002" t="str">
        <f>IF(Table2[[#This Row],[Avg Monthly GB Download]] &lt; 5, "Less than 5 GB", IF(Table2[[#This Row],[Avg Monthly GB Download]] &lt;= 10, "Between 5 and 10 GB", "10 or more GB"))</f>
        <v>Between 5 and 10 GB</v>
      </c>
    </row>
    <row r="5003" spans="1:33" x14ac:dyDescent="0.3">
      <c r="A5003" t="s">
        <v>10119</v>
      </c>
      <c r="B5003" t="s">
        <v>21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17</v>
      </c>
      <c r="I5003" t="s">
        <v>18</v>
      </c>
      <c r="J5003">
        <v>0</v>
      </c>
      <c r="K5003">
        <v>2</v>
      </c>
      <c r="L5003">
        <v>7</v>
      </c>
      <c r="M5003" t="s">
        <v>21</v>
      </c>
      <c r="N5003">
        <v>0</v>
      </c>
      <c r="O5003" t="s">
        <v>78</v>
      </c>
      <c r="P5003" t="s">
        <v>10120</v>
      </c>
      <c r="Q5003" t="s">
        <v>22</v>
      </c>
      <c r="R5003">
        <v>70</v>
      </c>
      <c r="S5003" t="s">
        <v>17</v>
      </c>
      <c r="T5003" t="s">
        <v>21</v>
      </c>
      <c r="U5003" t="s">
        <v>17</v>
      </c>
      <c r="V5003" t="str">
        <f>IF(Table2[[#This Row],[Age]] &lt; 30, "Under 30", IF(Table2[[#This Row],[Age]] &lt; 65, "Other", "Senior"))</f>
        <v>Senior</v>
      </c>
      <c r="W5003">
        <v>0</v>
      </c>
      <c r="X5003" t="s">
        <v>21</v>
      </c>
      <c r="Y5003" t="s">
        <v>94</v>
      </c>
      <c r="Z5003" t="s">
        <v>34</v>
      </c>
      <c r="AA5003">
        <v>50</v>
      </c>
      <c r="AB5003">
        <v>3357</v>
      </c>
      <c r="AC5003" t="s">
        <v>52</v>
      </c>
      <c r="AD5003" t="s">
        <v>53</v>
      </c>
      <c r="AE5003">
        <f t="shared" si="78"/>
        <v>1</v>
      </c>
      <c r="AF5003">
        <v>1</v>
      </c>
      <c r="AG5003" t="str">
        <f>IF(Table2[[#This Row],[Avg Monthly GB Download]] &lt; 5, "Less than 5 GB", IF(Table2[[#This Row],[Avg Monthly GB Download]] &lt;= 10, "Between 5 and 10 GB", "10 or more GB"))</f>
        <v>Between 5 and 10 GB</v>
      </c>
    </row>
    <row r="5004" spans="1:33" x14ac:dyDescent="0.3">
      <c r="A5004" t="s">
        <v>10121</v>
      </c>
      <c r="B5004" t="s">
        <v>21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17</v>
      </c>
      <c r="I5004" t="s">
        <v>18</v>
      </c>
      <c r="J5004">
        <v>0</v>
      </c>
      <c r="K5004">
        <v>1</v>
      </c>
      <c r="L5004">
        <v>24</v>
      </c>
      <c r="M5004" t="s">
        <v>21</v>
      </c>
      <c r="N5004">
        <v>0</v>
      </c>
      <c r="O5004" t="s">
        <v>37</v>
      </c>
      <c r="P5004" t="s">
        <v>10122</v>
      </c>
      <c r="Q5004" t="s">
        <v>20</v>
      </c>
      <c r="R5004">
        <v>21</v>
      </c>
      <c r="S5004" t="s">
        <v>21</v>
      </c>
      <c r="T5004" t="s">
        <v>17</v>
      </c>
      <c r="U5004" t="s">
        <v>17</v>
      </c>
      <c r="V5004" t="str">
        <f>IF(Table2[[#This Row],[Age]] &lt; 30, "Under 30", IF(Table2[[#This Row],[Age]] &lt; 65, "Other", "Senior"))</f>
        <v>Under 30</v>
      </c>
      <c r="W5004">
        <v>0</v>
      </c>
      <c r="X5004" t="s">
        <v>21</v>
      </c>
      <c r="Y5004" t="s">
        <v>49</v>
      </c>
      <c r="Z5004" t="s">
        <v>34</v>
      </c>
      <c r="AA5004">
        <v>46</v>
      </c>
      <c r="AB5004">
        <v>3096</v>
      </c>
      <c r="AC5004" t="s">
        <v>44</v>
      </c>
      <c r="AD5004" t="s">
        <v>88</v>
      </c>
      <c r="AE5004">
        <f t="shared" si="78"/>
        <v>1</v>
      </c>
      <c r="AF5004">
        <v>1</v>
      </c>
      <c r="AG5004" t="str">
        <f>IF(Table2[[#This Row],[Avg Monthly GB Download]] &lt; 5, "Less than 5 GB", IF(Table2[[#This Row],[Avg Monthly GB Download]] &lt;= 10, "Between 5 and 10 GB", "10 or more GB"))</f>
        <v>10 or more GB</v>
      </c>
    </row>
    <row r="5005" spans="1:33" x14ac:dyDescent="0.3">
      <c r="A5005" t="s">
        <v>10123</v>
      </c>
      <c r="B5005" t="s">
        <v>21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17</v>
      </c>
      <c r="I5005" t="s">
        <v>18</v>
      </c>
      <c r="J5005">
        <v>0</v>
      </c>
      <c r="K5005">
        <v>2</v>
      </c>
      <c r="L5005">
        <v>5</v>
      </c>
      <c r="M5005" t="s">
        <v>17</v>
      </c>
      <c r="N5005">
        <v>19</v>
      </c>
      <c r="O5005" t="s">
        <v>81</v>
      </c>
      <c r="P5005" t="s">
        <v>10124</v>
      </c>
      <c r="Q5005" t="s">
        <v>22</v>
      </c>
      <c r="R5005">
        <v>72</v>
      </c>
      <c r="S5005" t="s">
        <v>17</v>
      </c>
      <c r="T5005" t="s">
        <v>21</v>
      </c>
      <c r="U5005" t="s">
        <v>17</v>
      </c>
      <c r="V5005" t="str">
        <f>IF(Table2[[#This Row],[Age]] &lt; 30, "Under 30", IF(Table2[[#This Row],[Age]] &lt; 65, "Other", "Senior"))</f>
        <v>Senior</v>
      </c>
      <c r="W5005">
        <v>0</v>
      </c>
      <c r="X5005" t="s">
        <v>17</v>
      </c>
      <c r="Y5005" t="s">
        <v>28</v>
      </c>
      <c r="Z5005" t="s">
        <v>34</v>
      </c>
      <c r="AA5005">
        <v>13</v>
      </c>
      <c r="AB5005">
        <v>375</v>
      </c>
      <c r="AC5005" t="s">
        <v>61</v>
      </c>
      <c r="AD5005" t="s">
        <v>101</v>
      </c>
      <c r="AE5005">
        <f t="shared" si="78"/>
        <v>1</v>
      </c>
      <c r="AF5005">
        <v>1</v>
      </c>
      <c r="AG5005" t="str">
        <f>IF(Table2[[#This Row],[Avg Monthly GB Download]] &lt; 5, "Less than 5 GB", IF(Table2[[#This Row],[Avg Monthly GB Download]] &lt;= 10, "Between 5 and 10 GB", "10 or more GB"))</f>
        <v>Between 5 and 10 GB</v>
      </c>
    </row>
    <row r="5006" spans="1:33" x14ac:dyDescent="0.3">
      <c r="A5006" t="s">
        <v>10125</v>
      </c>
      <c r="B5006" t="s">
        <v>21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17</v>
      </c>
      <c r="I5006" t="s">
        <v>18</v>
      </c>
      <c r="J5006">
        <v>0</v>
      </c>
      <c r="K5006">
        <v>3</v>
      </c>
      <c r="L5006">
        <v>2</v>
      </c>
      <c r="M5006" t="s">
        <v>21</v>
      </c>
      <c r="N5006">
        <v>0</v>
      </c>
      <c r="O5006" t="s">
        <v>71</v>
      </c>
      <c r="P5006" t="s">
        <v>10126</v>
      </c>
      <c r="Q5006" t="s">
        <v>20</v>
      </c>
      <c r="R5006">
        <v>54</v>
      </c>
      <c r="S5006" t="s">
        <v>17</v>
      </c>
      <c r="T5006" t="s">
        <v>17</v>
      </c>
      <c r="U5006" t="s">
        <v>17</v>
      </c>
      <c r="V5006" t="str">
        <f>IF(Table2[[#This Row],[Age]] &lt; 30, "Under 30", IF(Table2[[#This Row],[Age]] &lt; 65, "Other", "Senior"))</f>
        <v>Other</v>
      </c>
      <c r="W5006">
        <v>0</v>
      </c>
      <c r="X5006" t="s">
        <v>17</v>
      </c>
      <c r="Y5006" t="s">
        <v>28</v>
      </c>
      <c r="Z5006" t="s">
        <v>91</v>
      </c>
      <c r="AA5006">
        <v>24</v>
      </c>
      <c r="AB5006">
        <v>24</v>
      </c>
      <c r="AC5006" t="s">
        <v>61</v>
      </c>
      <c r="AD5006" t="s">
        <v>62</v>
      </c>
      <c r="AE5006">
        <f t="shared" si="78"/>
        <v>1</v>
      </c>
      <c r="AF5006">
        <v>1</v>
      </c>
      <c r="AG5006" t="str">
        <f>IF(Table2[[#This Row],[Avg Monthly GB Download]] &lt; 5, "Less than 5 GB", IF(Table2[[#This Row],[Avg Monthly GB Download]] &lt;= 10, "Between 5 and 10 GB", "10 or more GB"))</f>
        <v>Less than 5 GB</v>
      </c>
    </row>
    <row r="5007" spans="1:33" x14ac:dyDescent="0.3">
      <c r="A5007" t="s">
        <v>10127</v>
      </c>
      <c r="B5007" t="s">
        <v>21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17</v>
      </c>
      <c r="I5007" t="s">
        <v>18</v>
      </c>
      <c r="J5007">
        <v>0</v>
      </c>
      <c r="K5007">
        <v>4</v>
      </c>
      <c r="L5007">
        <v>9</v>
      </c>
      <c r="M5007" t="s">
        <v>21</v>
      </c>
      <c r="N5007">
        <v>0</v>
      </c>
      <c r="O5007" t="s">
        <v>81</v>
      </c>
      <c r="P5007" t="s">
        <v>10128</v>
      </c>
      <c r="Q5007" t="s">
        <v>22</v>
      </c>
      <c r="R5007">
        <v>21</v>
      </c>
      <c r="S5007" t="s">
        <v>21</v>
      </c>
      <c r="T5007" t="s">
        <v>17</v>
      </c>
      <c r="U5007" t="s">
        <v>17</v>
      </c>
      <c r="V5007" t="str">
        <f>IF(Table2[[#This Row],[Age]] &lt; 30, "Under 30", IF(Table2[[#This Row],[Age]] &lt; 65, "Other", "Senior"))</f>
        <v>Under 30</v>
      </c>
      <c r="W5007">
        <v>0</v>
      </c>
      <c r="X5007" t="s">
        <v>21</v>
      </c>
      <c r="Y5007" t="s">
        <v>28</v>
      </c>
      <c r="Z5007" t="s">
        <v>91</v>
      </c>
      <c r="AA5007">
        <v>15</v>
      </c>
      <c r="AB5007">
        <v>47</v>
      </c>
      <c r="AC5007" t="s">
        <v>52</v>
      </c>
      <c r="AD5007" t="s">
        <v>53</v>
      </c>
      <c r="AE5007">
        <f t="shared" si="78"/>
        <v>1</v>
      </c>
      <c r="AF5007">
        <v>1</v>
      </c>
      <c r="AG5007" t="str">
        <f>IF(Table2[[#This Row],[Avg Monthly GB Download]] &lt; 5, "Less than 5 GB", IF(Table2[[#This Row],[Avg Monthly GB Download]] &lt;= 10, "Between 5 and 10 GB", "10 or more GB"))</f>
        <v>Between 5 and 10 GB</v>
      </c>
    </row>
    <row r="5008" spans="1:33" x14ac:dyDescent="0.3">
      <c r="A5008" t="s">
        <v>10129</v>
      </c>
      <c r="B5008" t="s">
        <v>21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17</v>
      </c>
      <c r="I5008" t="s">
        <v>18</v>
      </c>
      <c r="J5008">
        <v>0</v>
      </c>
      <c r="K5008">
        <v>1</v>
      </c>
      <c r="L5008">
        <v>7</v>
      </c>
      <c r="M5008" t="s">
        <v>21</v>
      </c>
      <c r="N5008">
        <v>0</v>
      </c>
      <c r="O5008" t="s">
        <v>60</v>
      </c>
      <c r="P5008" t="s">
        <v>10130</v>
      </c>
      <c r="Q5008" t="s">
        <v>22</v>
      </c>
      <c r="R5008">
        <v>70</v>
      </c>
      <c r="S5008" t="s">
        <v>17</v>
      </c>
      <c r="T5008" t="s">
        <v>21</v>
      </c>
      <c r="U5008" t="s">
        <v>17</v>
      </c>
      <c r="V5008" t="str">
        <f>IF(Table2[[#This Row],[Age]] &lt; 30, "Under 30", IF(Table2[[#This Row],[Age]] &lt; 65, "Other", "Senior"))</f>
        <v>Senior</v>
      </c>
      <c r="W5008">
        <v>0</v>
      </c>
      <c r="X5008" t="s">
        <v>17</v>
      </c>
      <c r="Y5008" t="s">
        <v>28</v>
      </c>
      <c r="Z5008" t="s">
        <v>34</v>
      </c>
      <c r="AA5008">
        <v>56</v>
      </c>
      <c r="AB5008">
        <v>1578</v>
      </c>
      <c r="AC5008" t="s">
        <v>52</v>
      </c>
      <c r="AD5008" t="s">
        <v>92</v>
      </c>
      <c r="AE5008">
        <f t="shared" si="78"/>
        <v>1</v>
      </c>
      <c r="AF5008">
        <v>1</v>
      </c>
      <c r="AG5008" t="str">
        <f>IF(Table2[[#This Row],[Avg Monthly GB Download]] &lt; 5, "Less than 5 GB", IF(Table2[[#This Row],[Avg Monthly GB Download]] &lt;= 10, "Between 5 and 10 GB", "10 or more GB"))</f>
        <v>Between 5 and 10 GB</v>
      </c>
    </row>
    <row r="5009" spans="1:33" x14ac:dyDescent="0.3">
      <c r="A5009" t="s">
        <v>10131</v>
      </c>
      <c r="B5009" t="s">
        <v>21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17</v>
      </c>
      <c r="I5009" t="s">
        <v>18</v>
      </c>
      <c r="J5009">
        <v>0</v>
      </c>
      <c r="K5009">
        <v>4</v>
      </c>
      <c r="L5009">
        <v>7</v>
      </c>
      <c r="M5009" t="s">
        <v>21</v>
      </c>
      <c r="N5009">
        <v>0</v>
      </c>
      <c r="O5009" t="s">
        <v>58</v>
      </c>
      <c r="P5009" t="s">
        <v>10132</v>
      </c>
      <c r="Q5009" t="s">
        <v>20</v>
      </c>
      <c r="R5009">
        <v>42</v>
      </c>
      <c r="S5009" t="s">
        <v>17</v>
      </c>
      <c r="T5009" t="s">
        <v>17</v>
      </c>
      <c r="U5009" t="s">
        <v>17</v>
      </c>
      <c r="V5009" t="str">
        <f>IF(Table2[[#This Row],[Age]] &lt; 30, "Under 30", IF(Table2[[#This Row],[Age]] &lt; 65, "Other", "Senior"))</f>
        <v>Other</v>
      </c>
      <c r="W5009">
        <v>0</v>
      </c>
      <c r="X5009" t="s">
        <v>21</v>
      </c>
      <c r="Y5009" t="s">
        <v>28</v>
      </c>
      <c r="Z5009" t="s">
        <v>34</v>
      </c>
      <c r="AA5009">
        <v>34</v>
      </c>
      <c r="AB5009">
        <v>1202</v>
      </c>
      <c r="AC5009" t="s">
        <v>61</v>
      </c>
      <c r="AD5009" t="s">
        <v>83</v>
      </c>
      <c r="AE5009">
        <f t="shared" si="78"/>
        <v>1</v>
      </c>
      <c r="AF5009">
        <v>1</v>
      </c>
      <c r="AG5009" t="str">
        <f>IF(Table2[[#This Row],[Avg Monthly GB Download]] &lt; 5, "Less than 5 GB", IF(Table2[[#This Row],[Avg Monthly GB Download]] &lt;= 10, "Between 5 and 10 GB", "10 or more GB"))</f>
        <v>Between 5 and 10 GB</v>
      </c>
    </row>
    <row r="5010" spans="1:33" x14ac:dyDescent="0.3">
      <c r="A5010" t="s">
        <v>10133</v>
      </c>
      <c r="B5010" t="s">
        <v>21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17</v>
      </c>
      <c r="I5010" t="s">
        <v>18</v>
      </c>
      <c r="J5010">
        <v>0</v>
      </c>
      <c r="K5010">
        <v>3</v>
      </c>
      <c r="L5010">
        <v>6</v>
      </c>
      <c r="M5010" t="s">
        <v>21</v>
      </c>
      <c r="N5010">
        <v>0</v>
      </c>
      <c r="O5010" t="s">
        <v>63</v>
      </c>
      <c r="P5010" t="s">
        <v>10134</v>
      </c>
      <c r="Q5010" t="s">
        <v>22</v>
      </c>
      <c r="R5010">
        <v>33</v>
      </c>
      <c r="S5010" t="s">
        <v>17</v>
      </c>
      <c r="T5010" t="s">
        <v>17</v>
      </c>
      <c r="U5010" t="s">
        <v>17</v>
      </c>
      <c r="V5010" t="str">
        <f>IF(Table2[[#This Row],[Age]] &lt; 30, "Under 30", IF(Table2[[#This Row],[Age]] &lt; 65, "Other", "Senior"))</f>
        <v>Other</v>
      </c>
      <c r="W5010">
        <v>0</v>
      </c>
      <c r="X5010" t="s">
        <v>17</v>
      </c>
      <c r="Y5010" t="s">
        <v>28</v>
      </c>
      <c r="Z5010" t="s">
        <v>91</v>
      </c>
      <c r="AA5010">
        <v>30</v>
      </c>
      <c r="AB5010">
        <v>30</v>
      </c>
      <c r="AC5010" t="s">
        <v>52</v>
      </c>
      <c r="AD5010" t="s">
        <v>92</v>
      </c>
      <c r="AE5010">
        <f t="shared" si="78"/>
        <v>1</v>
      </c>
      <c r="AF5010">
        <v>1</v>
      </c>
      <c r="AG5010" t="str">
        <f>IF(Table2[[#This Row],[Avg Monthly GB Download]] &lt; 5, "Less than 5 GB", IF(Table2[[#This Row],[Avg Monthly GB Download]] &lt;= 10, "Between 5 and 10 GB", "10 or more GB"))</f>
        <v>Between 5 and 10 GB</v>
      </c>
    </row>
    <row r="5011" spans="1:33" x14ac:dyDescent="0.3">
      <c r="A5011" t="s">
        <v>10135</v>
      </c>
      <c r="B5011" t="s">
        <v>21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17</v>
      </c>
      <c r="I5011" t="s">
        <v>18</v>
      </c>
      <c r="J5011">
        <v>0</v>
      </c>
      <c r="K5011">
        <v>5</v>
      </c>
      <c r="L5011">
        <v>1</v>
      </c>
      <c r="M5011" t="s">
        <v>21</v>
      </c>
      <c r="N5011">
        <v>0</v>
      </c>
      <c r="O5011" t="s">
        <v>64</v>
      </c>
      <c r="P5011" t="s">
        <v>10136</v>
      </c>
      <c r="Q5011" t="s">
        <v>22</v>
      </c>
      <c r="R5011">
        <v>65</v>
      </c>
      <c r="S5011" t="s">
        <v>17</v>
      </c>
      <c r="T5011" t="s">
        <v>21</v>
      </c>
      <c r="U5011" t="s">
        <v>17</v>
      </c>
      <c r="V5011" t="str">
        <f>IF(Table2[[#This Row],[Age]] &lt; 30, "Under 30", IF(Table2[[#This Row],[Age]] &lt; 65, "Other", "Senior"))</f>
        <v>Senior</v>
      </c>
      <c r="W5011">
        <v>0</v>
      </c>
      <c r="X5011" t="s">
        <v>21</v>
      </c>
      <c r="Y5011" t="s">
        <v>28</v>
      </c>
      <c r="Z5011" t="s">
        <v>34</v>
      </c>
      <c r="AA5011">
        <v>59</v>
      </c>
      <c r="AB5011">
        <v>110</v>
      </c>
      <c r="AC5011" t="s">
        <v>52</v>
      </c>
      <c r="AD5011" t="s">
        <v>92</v>
      </c>
      <c r="AE5011">
        <f t="shared" si="78"/>
        <v>1</v>
      </c>
      <c r="AF5011">
        <v>1</v>
      </c>
      <c r="AG5011" t="str">
        <f>IF(Table2[[#This Row],[Avg Monthly GB Download]] &lt; 5, "Less than 5 GB", IF(Table2[[#This Row],[Avg Monthly GB Download]] &lt;= 10, "Between 5 and 10 GB", "10 or more GB"))</f>
        <v>Less than 5 GB</v>
      </c>
    </row>
    <row r="5012" spans="1:33" x14ac:dyDescent="0.3">
      <c r="A5012" t="s">
        <v>10137</v>
      </c>
      <c r="B5012" t="s">
        <v>21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17</v>
      </c>
      <c r="I5012" t="s">
        <v>18</v>
      </c>
      <c r="J5012">
        <v>0</v>
      </c>
      <c r="K5012">
        <v>2</v>
      </c>
      <c r="L5012">
        <v>7</v>
      </c>
      <c r="M5012" t="s">
        <v>21</v>
      </c>
      <c r="N5012">
        <v>0</v>
      </c>
      <c r="O5012" t="s">
        <v>77</v>
      </c>
      <c r="P5012" t="s">
        <v>10138</v>
      </c>
      <c r="Q5012" t="s">
        <v>22</v>
      </c>
      <c r="R5012">
        <v>59</v>
      </c>
      <c r="S5012" t="s">
        <v>17</v>
      </c>
      <c r="T5012" t="s">
        <v>17</v>
      </c>
      <c r="U5012" t="s">
        <v>17</v>
      </c>
      <c r="V5012" t="str">
        <f>IF(Table2[[#This Row],[Age]] &lt; 30, "Under 30", IF(Table2[[#This Row],[Age]] &lt; 65, "Other", "Senior"))</f>
        <v>Other</v>
      </c>
      <c r="W5012">
        <v>0</v>
      </c>
      <c r="X5012" t="s">
        <v>17</v>
      </c>
      <c r="Y5012" t="s">
        <v>28</v>
      </c>
      <c r="Z5012" t="s">
        <v>34</v>
      </c>
      <c r="AA5012">
        <v>10</v>
      </c>
      <c r="AB5012">
        <v>10</v>
      </c>
      <c r="AC5012" t="s">
        <v>44</v>
      </c>
      <c r="AD5012" t="s">
        <v>88</v>
      </c>
      <c r="AE5012">
        <f t="shared" si="78"/>
        <v>1</v>
      </c>
      <c r="AF5012">
        <v>1</v>
      </c>
      <c r="AG5012" t="str">
        <f>IF(Table2[[#This Row],[Avg Monthly GB Download]] &lt; 5, "Less than 5 GB", IF(Table2[[#This Row],[Avg Monthly GB Download]] &lt;= 10, "Between 5 and 10 GB", "10 or more GB"))</f>
        <v>Between 5 and 10 GB</v>
      </c>
    </row>
    <row r="5013" spans="1:33" x14ac:dyDescent="0.3">
      <c r="A5013" t="s">
        <v>10139</v>
      </c>
      <c r="B5013" t="s">
        <v>21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17</v>
      </c>
      <c r="I5013" t="s">
        <v>18</v>
      </c>
      <c r="J5013">
        <v>0</v>
      </c>
      <c r="K5013">
        <v>3</v>
      </c>
      <c r="L5013">
        <v>23</v>
      </c>
      <c r="M5013" t="s">
        <v>21</v>
      </c>
      <c r="N5013">
        <v>0</v>
      </c>
      <c r="O5013" t="s">
        <v>48</v>
      </c>
      <c r="P5013" t="s">
        <v>10140</v>
      </c>
      <c r="Q5013" t="s">
        <v>22</v>
      </c>
      <c r="R5013">
        <v>29</v>
      </c>
      <c r="S5013" t="s">
        <v>21</v>
      </c>
      <c r="T5013" t="s">
        <v>17</v>
      </c>
      <c r="U5013" t="s">
        <v>17</v>
      </c>
      <c r="V5013" t="str">
        <f>IF(Table2[[#This Row],[Age]] &lt; 30, "Under 30", IF(Table2[[#This Row],[Age]] &lt; 65, "Other", "Senior"))</f>
        <v>Under 30</v>
      </c>
      <c r="W5013">
        <v>0</v>
      </c>
      <c r="X5013" t="s">
        <v>17</v>
      </c>
      <c r="Y5013" t="s">
        <v>28</v>
      </c>
      <c r="Z5013" t="s">
        <v>91</v>
      </c>
      <c r="AA5013">
        <v>19</v>
      </c>
      <c r="AB5013">
        <v>19</v>
      </c>
      <c r="AC5013" t="s">
        <v>61</v>
      </c>
      <c r="AD5013" t="s">
        <v>101</v>
      </c>
      <c r="AE5013">
        <f t="shared" si="78"/>
        <v>1</v>
      </c>
      <c r="AF5013">
        <v>1</v>
      </c>
      <c r="AG5013" t="str">
        <f>IF(Table2[[#This Row],[Avg Monthly GB Download]] &lt; 5, "Less than 5 GB", IF(Table2[[#This Row],[Avg Monthly GB Download]] &lt;= 10, "Between 5 and 10 GB", "10 or more GB"))</f>
        <v>10 or more GB</v>
      </c>
    </row>
    <row r="5014" spans="1:33" x14ac:dyDescent="0.3">
      <c r="A5014" t="s">
        <v>10141</v>
      </c>
      <c r="B5014" t="s">
        <v>21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17</v>
      </c>
      <c r="I5014" t="s">
        <v>18</v>
      </c>
      <c r="J5014">
        <v>0</v>
      </c>
      <c r="K5014">
        <v>5</v>
      </c>
      <c r="L5014">
        <v>16</v>
      </c>
      <c r="M5014" t="s">
        <v>21</v>
      </c>
      <c r="N5014">
        <v>0</v>
      </c>
      <c r="O5014" t="s">
        <v>23</v>
      </c>
      <c r="P5014" t="s">
        <v>10142</v>
      </c>
      <c r="Q5014" t="s">
        <v>20</v>
      </c>
      <c r="R5014">
        <v>23</v>
      </c>
      <c r="S5014" t="s">
        <v>21</v>
      </c>
      <c r="T5014" t="s">
        <v>17</v>
      </c>
      <c r="U5014" t="s">
        <v>17</v>
      </c>
      <c r="V5014" t="str">
        <f>IF(Table2[[#This Row],[Age]] &lt; 30, "Under 30", IF(Table2[[#This Row],[Age]] &lt; 65, "Other", "Senior"))</f>
        <v>Under 30</v>
      </c>
      <c r="W5014">
        <v>0</v>
      </c>
      <c r="X5014" t="s">
        <v>17</v>
      </c>
      <c r="Y5014" t="s">
        <v>28</v>
      </c>
      <c r="Z5014" t="s">
        <v>34</v>
      </c>
      <c r="AA5014">
        <v>59</v>
      </c>
      <c r="AB5014">
        <v>3553</v>
      </c>
      <c r="AC5014" t="s">
        <v>61</v>
      </c>
      <c r="AD5014" t="s">
        <v>62</v>
      </c>
      <c r="AE5014">
        <f t="shared" si="78"/>
        <v>1</v>
      </c>
      <c r="AF5014">
        <v>1</v>
      </c>
      <c r="AG5014" t="str">
        <f>IF(Table2[[#This Row],[Avg Monthly GB Download]] &lt; 5, "Less than 5 GB", IF(Table2[[#This Row],[Avg Monthly GB Download]] &lt;= 10, "Between 5 and 10 GB", "10 or more GB"))</f>
        <v>10 or more GB</v>
      </c>
    </row>
    <row r="5015" spans="1:33" x14ac:dyDescent="0.3">
      <c r="A5015" t="s">
        <v>10143</v>
      </c>
      <c r="B5015" t="s">
        <v>21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17</v>
      </c>
      <c r="I5015" t="s">
        <v>18</v>
      </c>
      <c r="J5015">
        <v>0</v>
      </c>
      <c r="K5015">
        <v>4</v>
      </c>
      <c r="L5015">
        <v>2</v>
      </c>
      <c r="M5015" t="s">
        <v>21</v>
      </c>
      <c r="N5015">
        <v>0</v>
      </c>
      <c r="O5015" t="s">
        <v>19</v>
      </c>
      <c r="P5015" t="s">
        <v>10144</v>
      </c>
      <c r="Q5015" t="s">
        <v>20</v>
      </c>
      <c r="R5015">
        <v>49</v>
      </c>
      <c r="S5015" t="s">
        <v>17</v>
      </c>
      <c r="T5015" t="s">
        <v>17</v>
      </c>
      <c r="U5015" t="s">
        <v>17</v>
      </c>
      <c r="V5015" t="str">
        <f>IF(Table2[[#This Row],[Age]] &lt; 30, "Under 30", IF(Table2[[#This Row],[Age]] &lt; 65, "Other", "Senior"))</f>
        <v>Other</v>
      </c>
      <c r="W5015">
        <v>0</v>
      </c>
      <c r="X5015" t="s">
        <v>17</v>
      </c>
      <c r="Y5015" t="s">
        <v>28</v>
      </c>
      <c r="Z5015" t="s">
        <v>91</v>
      </c>
      <c r="AA5015">
        <v>18</v>
      </c>
      <c r="AB5015">
        <v>55</v>
      </c>
      <c r="AC5015" t="s">
        <v>61</v>
      </c>
      <c r="AD5015" t="s">
        <v>104</v>
      </c>
      <c r="AE5015">
        <f t="shared" si="78"/>
        <v>1</v>
      </c>
      <c r="AF5015">
        <v>1</v>
      </c>
      <c r="AG5015" t="str">
        <f>IF(Table2[[#This Row],[Avg Monthly GB Download]] &lt; 5, "Less than 5 GB", IF(Table2[[#This Row],[Avg Monthly GB Download]] &lt;= 10, "Between 5 and 10 GB", "10 or more GB"))</f>
        <v>Less than 5 GB</v>
      </c>
    </row>
    <row r="5016" spans="1:33" x14ac:dyDescent="0.3">
      <c r="A5016" t="s">
        <v>10145</v>
      </c>
      <c r="B5016" t="s">
        <v>21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17</v>
      </c>
      <c r="I5016" t="s">
        <v>18</v>
      </c>
      <c r="J5016">
        <v>0</v>
      </c>
      <c r="K5016">
        <v>0</v>
      </c>
      <c r="L5016">
        <v>1</v>
      </c>
      <c r="M5016" t="s">
        <v>21</v>
      </c>
      <c r="N5016">
        <v>0</v>
      </c>
      <c r="O5016" t="s">
        <v>72</v>
      </c>
      <c r="P5016" t="s">
        <v>10146</v>
      </c>
      <c r="Q5016" t="s">
        <v>20</v>
      </c>
      <c r="R5016">
        <v>40</v>
      </c>
      <c r="S5016" t="s">
        <v>17</v>
      </c>
      <c r="T5016" t="s">
        <v>17</v>
      </c>
      <c r="U5016" t="s">
        <v>17</v>
      </c>
      <c r="V5016" t="str">
        <f>IF(Table2[[#This Row],[Age]] &lt; 30, "Under 30", IF(Table2[[#This Row],[Age]] &lt; 65, "Other", "Senior"))</f>
        <v>Other</v>
      </c>
      <c r="W5016">
        <v>0</v>
      </c>
      <c r="X5016" t="s">
        <v>17</v>
      </c>
      <c r="Y5016" t="s">
        <v>28</v>
      </c>
      <c r="Z5016" t="s">
        <v>34</v>
      </c>
      <c r="AA5016">
        <v>33</v>
      </c>
      <c r="AB5016">
        <v>33</v>
      </c>
      <c r="AC5016" t="s">
        <v>52</v>
      </c>
      <c r="AD5016" t="s">
        <v>92</v>
      </c>
      <c r="AE5016">
        <f t="shared" si="78"/>
        <v>1</v>
      </c>
      <c r="AF5016">
        <v>1</v>
      </c>
      <c r="AG5016" t="str">
        <f>IF(Table2[[#This Row],[Avg Monthly GB Download]] &lt; 5, "Less than 5 GB", IF(Table2[[#This Row],[Avg Monthly GB Download]] &lt;= 10, "Between 5 and 10 GB", "10 or more GB"))</f>
        <v>Less than 5 GB</v>
      </c>
    </row>
    <row r="5017" spans="1:33" x14ac:dyDescent="0.3">
      <c r="A5017" t="s">
        <v>10147</v>
      </c>
      <c r="B5017" t="s">
        <v>21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17</v>
      </c>
      <c r="I5017" t="s">
        <v>18</v>
      </c>
      <c r="J5017">
        <v>0</v>
      </c>
      <c r="K5017">
        <v>1</v>
      </c>
      <c r="L5017">
        <v>8</v>
      </c>
      <c r="M5017" t="s">
        <v>21</v>
      </c>
      <c r="N5017">
        <v>0</v>
      </c>
      <c r="O5017" t="s">
        <v>42</v>
      </c>
      <c r="P5017" t="s">
        <v>10148</v>
      </c>
      <c r="Q5017" t="s">
        <v>20</v>
      </c>
      <c r="R5017">
        <v>74</v>
      </c>
      <c r="S5017" t="s">
        <v>17</v>
      </c>
      <c r="T5017" t="s">
        <v>21</v>
      </c>
      <c r="U5017" t="s">
        <v>17</v>
      </c>
      <c r="V5017" t="str">
        <f>IF(Table2[[#This Row],[Age]] &lt; 30, "Under 30", IF(Table2[[#This Row],[Age]] &lt; 65, "Other", "Senior"))</f>
        <v>Senior</v>
      </c>
      <c r="W5017">
        <v>0</v>
      </c>
      <c r="X5017" t="s">
        <v>17</v>
      </c>
      <c r="Y5017" t="s">
        <v>28</v>
      </c>
      <c r="Z5017" t="s">
        <v>34</v>
      </c>
      <c r="AA5017">
        <v>40</v>
      </c>
      <c r="AB5017">
        <v>40</v>
      </c>
      <c r="AC5017" t="s">
        <v>35</v>
      </c>
      <c r="AD5017" t="s">
        <v>100</v>
      </c>
      <c r="AE5017">
        <f t="shared" si="78"/>
        <v>1</v>
      </c>
      <c r="AF5017">
        <v>1</v>
      </c>
      <c r="AG5017" t="str">
        <f>IF(Table2[[#This Row],[Avg Monthly GB Download]] &lt; 5, "Less than 5 GB", IF(Table2[[#This Row],[Avg Monthly GB Download]] &lt;= 10, "Between 5 and 10 GB", "10 or more GB"))</f>
        <v>Between 5 and 10 GB</v>
      </c>
    </row>
    <row r="5018" spans="1:33" x14ac:dyDescent="0.3">
      <c r="A5018" t="s">
        <v>10149</v>
      </c>
      <c r="B5018" t="s">
        <v>21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17</v>
      </c>
      <c r="I5018" t="s">
        <v>18</v>
      </c>
      <c r="J5018">
        <v>0</v>
      </c>
      <c r="K5018">
        <v>0</v>
      </c>
      <c r="L5018">
        <v>2</v>
      </c>
      <c r="M5018" t="s">
        <v>17</v>
      </c>
      <c r="N5018">
        <v>22</v>
      </c>
      <c r="O5018" t="s">
        <v>80</v>
      </c>
      <c r="P5018" t="s">
        <v>10150</v>
      </c>
      <c r="Q5018" t="s">
        <v>22</v>
      </c>
      <c r="R5018">
        <v>78</v>
      </c>
      <c r="S5018" t="s">
        <v>17</v>
      </c>
      <c r="T5018" t="s">
        <v>21</v>
      </c>
      <c r="U5018" t="s">
        <v>17</v>
      </c>
      <c r="V5018" t="str">
        <f>IF(Table2[[#This Row],[Age]] &lt; 30, "Under 30", IF(Table2[[#This Row],[Age]] &lt; 65, "Other", "Senior"))</f>
        <v>Senior</v>
      </c>
      <c r="W5018">
        <v>0</v>
      </c>
      <c r="X5018" t="s">
        <v>17</v>
      </c>
      <c r="Y5018" t="s">
        <v>28</v>
      </c>
      <c r="Z5018" t="s">
        <v>29</v>
      </c>
      <c r="AA5018">
        <v>49</v>
      </c>
      <c r="AB5018">
        <v>87</v>
      </c>
      <c r="AC5018" t="s">
        <v>52</v>
      </c>
      <c r="AD5018" t="s">
        <v>92</v>
      </c>
      <c r="AE5018">
        <f t="shared" si="78"/>
        <v>1</v>
      </c>
      <c r="AF5018">
        <v>1</v>
      </c>
      <c r="AG5018" t="str">
        <f>IF(Table2[[#This Row],[Avg Monthly GB Download]] &lt; 5, "Less than 5 GB", IF(Table2[[#This Row],[Avg Monthly GB Download]] &lt;= 10, "Between 5 and 10 GB", "10 or more GB"))</f>
        <v>Less than 5 GB</v>
      </c>
    </row>
    <row r="5019" spans="1:33" x14ac:dyDescent="0.3">
      <c r="A5019" t="s">
        <v>10151</v>
      </c>
      <c r="B5019" t="s">
        <v>21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17</v>
      </c>
      <c r="I5019" t="s">
        <v>18</v>
      </c>
      <c r="J5019">
        <v>0</v>
      </c>
      <c r="K5019">
        <v>2</v>
      </c>
      <c r="L5019">
        <v>1</v>
      </c>
      <c r="M5019" t="s">
        <v>21</v>
      </c>
      <c r="N5019">
        <v>0</v>
      </c>
      <c r="O5019" t="s">
        <v>43</v>
      </c>
      <c r="P5019" t="s">
        <v>10152</v>
      </c>
      <c r="Q5019" t="s">
        <v>20</v>
      </c>
      <c r="R5019">
        <v>63</v>
      </c>
      <c r="S5019" t="s">
        <v>17</v>
      </c>
      <c r="T5019" t="s">
        <v>17</v>
      </c>
      <c r="U5019" t="s">
        <v>17</v>
      </c>
      <c r="V5019" t="str">
        <f>IF(Table2[[#This Row],[Age]] &lt; 30, "Under 30", IF(Table2[[#This Row],[Age]] &lt; 65, "Other", "Senior"))</f>
        <v>Other</v>
      </c>
      <c r="W5019">
        <v>0</v>
      </c>
      <c r="X5019" t="s">
        <v>21</v>
      </c>
      <c r="Y5019" t="s">
        <v>28</v>
      </c>
      <c r="Z5019" t="s">
        <v>34</v>
      </c>
      <c r="AA5019">
        <v>54</v>
      </c>
      <c r="AB5019">
        <v>1616</v>
      </c>
      <c r="AC5019" t="s">
        <v>52</v>
      </c>
      <c r="AD5019" t="s">
        <v>98</v>
      </c>
      <c r="AE5019">
        <f t="shared" si="78"/>
        <v>1</v>
      </c>
      <c r="AF5019">
        <v>1</v>
      </c>
      <c r="AG5019" t="str">
        <f>IF(Table2[[#This Row],[Avg Monthly GB Download]] &lt; 5, "Less than 5 GB", IF(Table2[[#This Row],[Avg Monthly GB Download]] &lt;= 10, "Between 5 and 10 GB", "10 or more GB"))</f>
        <v>Less than 5 GB</v>
      </c>
    </row>
    <row r="5020" spans="1:33" x14ac:dyDescent="0.3">
      <c r="A5020" t="s">
        <v>10153</v>
      </c>
      <c r="B5020" t="s">
        <v>21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17</v>
      </c>
      <c r="I5020" t="s">
        <v>18</v>
      </c>
      <c r="J5020">
        <v>0</v>
      </c>
      <c r="K5020">
        <v>3</v>
      </c>
      <c r="L5020">
        <v>10</v>
      </c>
      <c r="M5020" t="s">
        <v>21</v>
      </c>
      <c r="N5020">
        <v>0</v>
      </c>
      <c r="O5020" t="s">
        <v>80</v>
      </c>
      <c r="P5020" t="s">
        <v>10154</v>
      </c>
      <c r="Q5020" t="s">
        <v>20</v>
      </c>
      <c r="R5020">
        <v>22</v>
      </c>
      <c r="S5020" t="s">
        <v>21</v>
      </c>
      <c r="T5020" t="s">
        <v>17</v>
      </c>
      <c r="U5020" t="s">
        <v>17</v>
      </c>
      <c r="V5020" t="str">
        <f>IF(Table2[[#This Row],[Age]] &lt; 30, "Under 30", IF(Table2[[#This Row],[Age]] &lt; 65, "Other", "Senior"))</f>
        <v>Under 30</v>
      </c>
      <c r="W5020">
        <v>0</v>
      </c>
      <c r="X5020" t="s">
        <v>17</v>
      </c>
      <c r="Y5020" t="s">
        <v>94</v>
      </c>
      <c r="Z5020" t="s">
        <v>29</v>
      </c>
      <c r="AA5020">
        <v>51</v>
      </c>
      <c r="AB5020">
        <v>2724</v>
      </c>
      <c r="AC5020" t="s">
        <v>52</v>
      </c>
      <c r="AD5020" t="s">
        <v>96</v>
      </c>
      <c r="AE5020">
        <f t="shared" si="78"/>
        <v>1</v>
      </c>
      <c r="AF5020">
        <v>1</v>
      </c>
      <c r="AG5020" t="str">
        <f>IF(Table2[[#This Row],[Avg Monthly GB Download]] &lt; 5, "Less than 5 GB", IF(Table2[[#This Row],[Avg Monthly GB Download]] &lt;= 10, "Between 5 and 10 GB", "10 or more GB"))</f>
        <v>Between 5 and 10 GB</v>
      </c>
    </row>
    <row r="5021" spans="1:33" x14ac:dyDescent="0.3">
      <c r="A5021" t="s">
        <v>10155</v>
      </c>
      <c r="B5021" t="s">
        <v>21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17</v>
      </c>
      <c r="I5021" t="s">
        <v>18</v>
      </c>
      <c r="J5021">
        <v>0</v>
      </c>
      <c r="K5021">
        <v>3</v>
      </c>
      <c r="L5021">
        <v>10</v>
      </c>
      <c r="M5021" t="s">
        <v>21</v>
      </c>
      <c r="N5021">
        <v>0</v>
      </c>
      <c r="O5021" t="s">
        <v>63</v>
      </c>
      <c r="P5021" t="s">
        <v>10156</v>
      </c>
      <c r="Q5021" t="s">
        <v>22</v>
      </c>
      <c r="R5021">
        <v>19</v>
      </c>
      <c r="S5021" t="s">
        <v>21</v>
      </c>
      <c r="T5021" t="s">
        <v>17</v>
      </c>
      <c r="U5021" t="s">
        <v>17</v>
      </c>
      <c r="V5021" t="str">
        <f>IF(Table2[[#This Row],[Age]] &lt; 30, "Under 30", IF(Table2[[#This Row],[Age]] &lt; 65, "Other", "Senior"))</f>
        <v>Under 30</v>
      </c>
      <c r="W5021">
        <v>0</v>
      </c>
      <c r="X5021" t="s">
        <v>21</v>
      </c>
      <c r="Y5021" t="s">
        <v>28</v>
      </c>
      <c r="Z5021" t="s">
        <v>91</v>
      </c>
      <c r="AA5021">
        <v>28</v>
      </c>
      <c r="AB5021">
        <v>57</v>
      </c>
      <c r="AC5021" t="s">
        <v>52</v>
      </c>
      <c r="AD5021" t="s">
        <v>53</v>
      </c>
      <c r="AE5021">
        <f t="shared" si="78"/>
        <v>1</v>
      </c>
      <c r="AF5021">
        <v>1</v>
      </c>
      <c r="AG5021" t="str">
        <f>IF(Table2[[#This Row],[Avg Monthly GB Download]] &lt; 5, "Less than 5 GB", IF(Table2[[#This Row],[Avg Monthly GB Download]] &lt;= 10, "Between 5 and 10 GB", "10 or more GB"))</f>
        <v>Between 5 and 10 GB</v>
      </c>
    </row>
    <row r="5022" spans="1:33" x14ac:dyDescent="0.3">
      <c r="A5022" t="s">
        <v>10157</v>
      </c>
      <c r="B5022" t="s">
        <v>21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17</v>
      </c>
      <c r="I5022" t="s">
        <v>18</v>
      </c>
      <c r="J5022">
        <v>0</v>
      </c>
      <c r="K5022">
        <v>3</v>
      </c>
      <c r="L5022">
        <v>7</v>
      </c>
      <c r="M5022" t="s">
        <v>21</v>
      </c>
      <c r="N5022">
        <v>0</v>
      </c>
      <c r="O5022" t="s">
        <v>57</v>
      </c>
      <c r="P5022" t="s">
        <v>10158</v>
      </c>
      <c r="Q5022" t="s">
        <v>22</v>
      </c>
      <c r="R5022">
        <v>39</v>
      </c>
      <c r="S5022" t="s">
        <v>17</v>
      </c>
      <c r="T5022" t="s">
        <v>17</v>
      </c>
      <c r="U5022" t="s">
        <v>17</v>
      </c>
      <c r="V5022" t="str">
        <f>IF(Table2[[#This Row],[Age]] &lt; 30, "Under 30", IF(Table2[[#This Row],[Age]] &lt; 65, "Other", "Senior"))</f>
        <v>Other</v>
      </c>
      <c r="W5022">
        <v>0</v>
      </c>
      <c r="X5022" t="s">
        <v>21</v>
      </c>
      <c r="Y5022" t="s">
        <v>28</v>
      </c>
      <c r="Z5022" t="s">
        <v>29</v>
      </c>
      <c r="AA5022">
        <v>42</v>
      </c>
      <c r="AB5022">
        <v>552</v>
      </c>
      <c r="AC5022" t="s">
        <v>52</v>
      </c>
      <c r="AD5022" t="s">
        <v>92</v>
      </c>
      <c r="AE5022">
        <f t="shared" si="78"/>
        <v>1</v>
      </c>
      <c r="AF5022">
        <v>1</v>
      </c>
      <c r="AG5022" t="str">
        <f>IF(Table2[[#This Row],[Avg Monthly GB Download]] &lt; 5, "Less than 5 GB", IF(Table2[[#This Row],[Avg Monthly GB Download]] &lt;= 10, "Between 5 and 10 GB", "10 or more GB"))</f>
        <v>Between 5 and 10 GB</v>
      </c>
    </row>
    <row r="5023" spans="1:33" x14ac:dyDescent="0.3">
      <c r="A5023" t="s">
        <v>10159</v>
      </c>
      <c r="B5023" t="s">
        <v>21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17</v>
      </c>
      <c r="I5023" t="s">
        <v>18</v>
      </c>
      <c r="J5023">
        <v>0</v>
      </c>
      <c r="K5023">
        <v>3</v>
      </c>
      <c r="L5023">
        <v>1</v>
      </c>
      <c r="M5023" t="s">
        <v>21</v>
      </c>
      <c r="N5023">
        <v>0</v>
      </c>
      <c r="O5023" t="s">
        <v>77</v>
      </c>
      <c r="P5023" t="s">
        <v>10160</v>
      </c>
      <c r="Q5023" t="s">
        <v>22</v>
      </c>
      <c r="R5023">
        <v>63</v>
      </c>
      <c r="S5023" t="s">
        <v>17</v>
      </c>
      <c r="T5023" t="s">
        <v>17</v>
      </c>
      <c r="U5023" t="s">
        <v>17</v>
      </c>
      <c r="V5023" t="str">
        <f>IF(Table2[[#This Row],[Age]] &lt; 30, "Under 30", IF(Table2[[#This Row],[Age]] &lt; 65, "Other", "Senior"))</f>
        <v>Other</v>
      </c>
      <c r="W5023">
        <v>0</v>
      </c>
      <c r="X5023" t="s">
        <v>21</v>
      </c>
      <c r="Y5023" t="s">
        <v>28</v>
      </c>
      <c r="Z5023" t="s">
        <v>29</v>
      </c>
      <c r="AA5023">
        <v>33</v>
      </c>
      <c r="AB5023">
        <v>618</v>
      </c>
      <c r="AC5023" t="s">
        <v>52</v>
      </c>
      <c r="AD5023" t="s">
        <v>92</v>
      </c>
      <c r="AE5023">
        <f t="shared" si="78"/>
        <v>1</v>
      </c>
      <c r="AF5023">
        <v>1</v>
      </c>
      <c r="AG5023" t="str">
        <f>IF(Table2[[#This Row],[Avg Monthly GB Download]] &lt; 5, "Less than 5 GB", IF(Table2[[#This Row],[Avg Monthly GB Download]] &lt;= 10, "Between 5 and 10 GB", "10 or more GB"))</f>
        <v>Less than 5 GB</v>
      </c>
    </row>
    <row r="5024" spans="1:33" x14ac:dyDescent="0.3">
      <c r="A5024" t="s">
        <v>10161</v>
      </c>
      <c r="B5024" t="s">
        <v>21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17</v>
      </c>
      <c r="I5024" t="s">
        <v>18</v>
      </c>
      <c r="J5024">
        <v>0</v>
      </c>
      <c r="K5024">
        <v>5</v>
      </c>
      <c r="L5024">
        <v>2</v>
      </c>
      <c r="M5024" t="s">
        <v>21</v>
      </c>
      <c r="N5024">
        <v>0</v>
      </c>
      <c r="O5024" t="s">
        <v>54</v>
      </c>
      <c r="P5024" t="s">
        <v>10162</v>
      </c>
      <c r="Q5024" t="s">
        <v>20</v>
      </c>
      <c r="R5024">
        <v>83</v>
      </c>
      <c r="S5024" t="s">
        <v>17</v>
      </c>
      <c r="T5024" t="s">
        <v>21</v>
      </c>
      <c r="U5024" t="s">
        <v>17</v>
      </c>
      <c r="V5024" t="str">
        <f>IF(Table2[[#This Row],[Age]] &lt; 30, "Under 30", IF(Table2[[#This Row],[Age]] &lt; 65, "Other", "Senior"))</f>
        <v>Senior</v>
      </c>
      <c r="W5024">
        <v>0</v>
      </c>
      <c r="X5024" t="s">
        <v>17</v>
      </c>
      <c r="Y5024" t="s">
        <v>28</v>
      </c>
      <c r="Z5024" t="s">
        <v>34</v>
      </c>
      <c r="AA5024">
        <v>49</v>
      </c>
      <c r="AB5024">
        <v>2327</v>
      </c>
      <c r="AC5024" t="s">
        <v>52</v>
      </c>
      <c r="AD5024" t="s">
        <v>98</v>
      </c>
      <c r="AE5024">
        <f t="shared" si="78"/>
        <v>1</v>
      </c>
      <c r="AF5024">
        <v>1</v>
      </c>
      <c r="AG5024" t="str">
        <f>IF(Table2[[#This Row],[Avg Monthly GB Download]] &lt; 5, "Less than 5 GB", IF(Table2[[#This Row],[Avg Monthly GB Download]] &lt;= 10, "Between 5 and 10 GB", "10 or more GB"))</f>
        <v>Less than 5 GB</v>
      </c>
    </row>
    <row r="5025" spans="1:33" x14ac:dyDescent="0.3">
      <c r="A5025" t="s">
        <v>10163</v>
      </c>
      <c r="B5025" t="s">
        <v>21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17</v>
      </c>
      <c r="I5025" t="s">
        <v>18</v>
      </c>
      <c r="J5025">
        <v>0</v>
      </c>
      <c r="K5025">
        <v>0</v>
      </c>
      <c r="L5025">
        <v>4</v>
      </c>
      <c r="M5025" t="s">
        <v>17</v>
      </c>
      <c r="N5025">
        <v>3</v>
      </c>
      <c r="O5025" t="s">
        <v>46</v>
      </c>
      <c r="P5025" t="s">
        <v>10164</v>
      </c>
      <c r="Q5025" t="s">
        <v>20</v>
      </c>
      <c r="R5025">
        <v>33</v>
      </c>
      <c r="S5025" t="s">
        <v>17</v>
      </c>
      <c r="T5025" t="s">
        <v>17</v>
      </c>
      <c r="U5025" t="s">
        <v>17</v>
      </c>
      <c r="V5025" t="str">
        <f>IF(Table2[[#This Row],[Age]] &lt; 30, "Under 30", IF(Table2[[#This Row],[Age]] &lt; 65, "Other", "Senior"))</f>
        <v>Other</v>
      </c>
      <c r="W5025">
        <v>0</v>
      </c>
      <c r="X5025" t="s">
        <v>17</v>
      </c>
      <c r="Y5025" t="s">
        <v>28</v>
      </c>
      <c r="Z5025" t="s">
        <v>29</v>
      </c>
      <c r="AA5025">
        <v>35</v>
      </c>
      <c r="AB5025">
        <v>169</v>
      </c>
      <c r="AC5025" t="s">
        <v>52</v>
      </c>
      <c r="AD5025" t="s">
        <v>98</v>
      </c>
      <c r="AE5025">
        <f t="shared" si="78"/>
        <v>1</v>
      </c>
      <c r="AF5025">
        <v>1</v>
      </c>
      <c r="AG5025" t="str">
        <f>IF(Table2[[#This Row],[Avg Monthly GB Download]] &lt; 5, "Less than 5 GB", IF(Table2[[#This Row],[Avg Monthly GB Download]] &lt;= 10, "Between 5 and 10 GB", "10 or more GB"))</f>
        <v>Less than 5 GB</v>
      </c>
    </row>
    <row r="5026" spans="1:33" x14ac:dyDescent="0.3">
      <c r="A5026" t="s">
        <v>10165</v>
      </c>
      <c r="B5026" t="s">
        <v>21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17</v>
      </c>
      <c r="I5026" t="s">
        <v>18</v>
      </c>
      <c r="J5026">
        <v>0</v>
      </c>
      <c r="K5026">
        <v>2</v>
      </c>
      <c r="L5026">
        <v>5</v>
      </c>
      <c r="M5026" t="s">
        <v>21</v>
      </c>
      <c r="N5026">
        <v>0</v>
      </c>
      <c r="O5026" t="s">
        <v>73</v>
      </c>
      <c r="P5026" t="s">
        <v>10166</v>
      </c>
      <c r="Q5026" t="s">
        <v>22</v>
      </c>
      <c r="R5026">
        <v>74</v>
      </c>
      <c r="S5026" t="s">
        <v>17</v>
      </c>
      <c r="T5026" t="s">
        <v>21</v>
      </c>
      <c r="U5026" t="s">
        <v>17</v>
      </c>
      <c r="V5026" t="str">
        <f>IF(Table2[[#This Row],[Age]] &lt; 30, "Under 30", IF(Table2[[#This Row],[Age]] &lt; 65, "Other", "Senior"))</f>
        <v>Senior</v>
      </c>
      <c r="W5026">
        <v>0</v>
      </c>
      <c r="X5026" t="s">
        <v>21</v>
      </c>
      <c r="Y5026" t="s">
        <v>28</v>
      </c>
      <c r="Z5026" t="s">
        <v>34</v>
      </c>
      <c r="AA5026">
        <v>48</v>
      </c>
      <c r="AB5026">
        <v>2578</v>
      </c>
      <c r="AC5026" t="s">
        <v>52</v>
      </c>
      <c r="AD5026" t="s">
        <v>98</v>
      </c>
      <c r="AE5026">
        <f t="shared" si="78"/>
        <v>1</v>
      </c>
      <c r="AF5026">
        <v>1</v>
      </c>
      <c r="AG5026" t="str">
        <f>IF(Table2[[#This Row],[Avg Monthly GB Download]] &lt; 5, "Less than 5 GB", IF(Table2[[#This Row],[Avg Monthly GB Download]] &lt;= 10, "Between 5 and 10 GB", "10 or more GB"))</f>
        <v>Between 5 and 10 GB</v>
      </c>
    </row>
    <row r="5027" spans="1:33" x14ac:dyDescent="0.3">
      <c r="A5027" t="s">
        <v>10167</v>
      </c>
      <c r="B5027" t="s">
        <v>21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17</v>
      </c>
      <c r="I5027" t="s">
        <v>18</v>
      </c>
      <c r="J5027">
        <v>0</v>
      </c>
      <c r="K5027">
        <v>1</v>
      </c>
      <c r="L5027">
        <v>10</v>
      </c>
      <c r="M5027" t="s">
        <v>21</v>
      </c>
      <c r="N5027">
        <v>0</v>
      </c>
      <c r="O5027" t="s">
        <v>26</v>
      </c>
      <c r="P5027" t="s">
        <v>10168</v>
      </c>
      <c r="Q5027" t="s">
        <v>20</v>
      </c>
      <c r="R5027">
        <v>29</v>
      </c>
      <c r="S5027" t="s">
        <v>21</v>
      </c>
      <c r="T5027" t="s">
        <v>17</v>
      </c>
      <c r="U5027" t="s">
        <v>17</v>
      </c>
      <c r="V5027" t="str">
        <f>IF(Table2[[#This Row],[Age]] &lt; 30, "Under 30", IF(Table2[[#This Row],[Age]] &lt; 65, "Other", "Senior"))</f>
        <v>Under 30</v>
      </c>
      <c r="W5027">
        <v>0</v>
      </c>
      <c r="X5027" t="s">
        <v>17</v>
      </c>
      <c r="Y5027" t="s">
        <v>28</v>
      </c>
      <c r="Z5027" t="s">
        <v>34</v>
      </c>
      <c r="AA5027">
        <v>26</v>
      </c>
      <c r="AB5027">
        <v>1160</v>
      </c>
      <c r="AC5027" t="s">
        <v>52</v>
      </c>
      <c r="AD5027" t="s">
        <v>96</v>
      </c>
      <c r="AE5027">
        <f t="shared" si="78"/>
        <v>1</v>
      </c>
      <c r="AF5027">
        <v>1</v>
      </c>
      <c r="AG5027" t="str">
        <f>IF(Table2[[#This Row],[Avg Monthly GB Download]] &lt; 5, "Less than 5 GB", IF(Table2[[#This Row],[Avg Monthly GB Download]] &lt;= 10, "Between 5 and 10 GB", "10 or more GB"))</f>
        <v>Between 5 and 10 GB</v>
      </c>
    </row>
    <row r="5028" spans="1:33" x14ac:dyDescent="0.3">
      <c r="A5028" t="s">
        <v>10169</v>
      </c>
      <c r="B5028" t="s">
        <v>21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17</v>
      </c>
      <c r="I5028" t="s">
        <v>18</v>
      </c>
      <c r="J5028">
        <v>0</v>
      </c>
      <c r="K5028">
        <v>4</v>
      </c>
      <c r="L5028">
        <v>3</v>
      </c>
      <c r="M5028" t="s">
        <v>21</v>
      </c>
      <c r="N5028">
        <v>0</v>
      </c>
      <c r="O5028" t="s">
        <v>50</v>
      </c>
      <c r="P5028" t="s">
        <v>10170</v>
      </c>
      <c r="Q5028" t="s">
        <v>20</v>
      </c>
      <c r="R5028">
        <v>38</v>
      </c>
      <c r="S5028" t="s">
        <v>17</v>
      </c>
      <c r="T5028" t="s">
        <v>17</v>
      </c>
      <c r="U5028" t="s">
        <v>17</v>
      </c>
      <c r="V5028" t="str">
        <f>IF(Table2[[#This Row],[Age]] &lt; 30, "Under 30", IF(Table2[[#This Row],[Age]] &lt; 65, "Other", "Senior"))</f>
        <v>Other</v>
      </c>
      <c r="W5028">
        <v>0</v>
      </c>
      <c r="X5028" t="s">
        <v>21</v>
      </c>
      <c r="Y5028" t="s">
        <v>28</v>
      </c>
      <c r="Z5028" t="s">
        <v>34</v>
      </c>
      <c r="AA5028">
        <v>47</v>
      </c>
      <c r="AB5028">
        <v>1127</v>
      </c>
      <c r="AC5028" t="s">
        <v>52</v>
      </c>
      <c r="AD5028" t="s">
        <v>96</v>
      </c>
      <c r="AE5028">
        <f t="shared" si="78"/>
        <v>1</v>
      </c>
      <c r="AF5028">
        <v>1</v>
      </c>
      <c r="AG5028" t="str">
        <f>IF(Table2[[#This Row],[Avg Monthly GB Download]] &lt; 5, "Less than 5 GB", IF(Table2[[#This Row],[Avg Monthly GB Download]] &lt;= 10, "Between 5 and 10 GB", "10 or more GB"))</f>
        <v>Less than 5 GB</v>
      </c>
    </row>
    <row r="5029" spans="1:33" x14ac:dyDescent="0.3">
      <c r="A5029" t="s">
        <v>10171</v>
      </c>
      <c r="B5029" t="s">
        <v>21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17</v>
      </c>
      <c r="I5029" t="s">
        <v>84</v>
      </c>
      <c r="J5029">
        <v>0</v>
      </c>
      <c r="K5029">
        <v>3</v>
      </c>
      <c r="L5029">
        <v>2</v>
      </c>
      <c r="M5029" t="s">
        <v>21</v>
      </c>
      <c r="N5029">
        <v>0</v>
      </c>
      <c r="O5029" t="s">
        <v>64</v>
      </c>
      <c r="P5029" t="s">
        <v>10172</v>
      </c>
      <c r="Q5029" t="s">
        <v>20</v>
      </c>
      <c r="R5029">
        <v>48</v>
      </c>
      <c r="S5029" t="s">
        <v>17</v>
      </c>
      <c r="T5029" t="s">
        <v>17</v>
      </c>
      <c r="U5029" t="s">
        <v>17</v>
      </c>
      <c r="V5029" t="str">
        <f>IF(Table2[[#This Row],[Age]] &lt; 30, "Under 30", IF(Table2[[#This Row],[Age]] &lt; 65, "Other", "Senior"))</f>
        <v>Other</v>
      </c>
      <c r="W5029">
        <v>0</v>
      </c>
      <c r="X5029" t="s">
        <v>17</v>
      </c>
      <c r="Y5029" t="s">
        <v>28</v>
      </c>
      <c r="Z5029" t="s">
        <v>34</v>
      </c>
      <c r="AA5029">
        <v>43</v>
      </c>
      <c r="AB5029">
        <v>404</v>
      </c>
      <c r="AC5029" t="s">
        <v>52</v>
      </c>
      <c r="AD5029" t="s">
        <v>96</v>
      </c>
      <c r="AE5029">
        <f t="shared" si="78"/>
        <v>1</v>
      </c>
      <c r="AF5029">
        <v>1</v>
      </c>
      <c r="AG5029" t="str">
        <f>IF(Table2[[#This Row],[Avg Monthly GB Download]] &lt; 5, "Less than 5 GB", IF(Table2[[#This Row],[Avg Monthly GB Download]] &lt;= 10, "Between 5 and 10 GB", "10 or more GB"))</f>
        <v>Less than 5 GB</v>
      </c>
    </row>
    <row r="5030" spans="1:33" x14ac:dyDescent="0.3">
      <c r="A5030" t="s">
        <v>10173</v>
      </c>
      <c r="B5030" t="s">
        <v>21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17</v>
      </c>
      <c r="I5030" t="s">
        <v>18</v>
      </c>
      <c r="J5030">
        <v>0</v>
      </c>
      <c r="K5030">
        <v>2</v>
      </c>
      <c r="L5030">
        <v>2</v>
      </c>
      <c r="M5030" t="s">
        <v>21</v>
      </c>
      <c r="N5030">
        <v>0</v>
      </c>
      <c r="O5030" t="s">
        <v>82</v>
      </c>
      <c r="P5030" t="s">
        <v>10174</v>
      </c>
      <c r="Q5030" t="s">
        <v>20</v>
      </c>
      <c r="R5030">
        <v>43</v>
      </c>
      <c r="S5030" t="s">
        <v>17</v>
      </c>
      <c r="T5030" t="s">
        <v>17</v>
      </c>
      <c r="U5030" t="s">
        <v>17</v>
      </c>
      <c r="V5030" t="str">
        <f>IF(Table2[[#This Row],[Age]] &lt; 30, "Under 30", IF(Table2[[#This Row],[Age]] &lt; 65, "Other", "Senior"))</f>
        <v>Other</v>
      </c>
      <c r="W5030">
        <v>0</v>
      </c>
      <c r="X5030" t="s">
        <v>21</v>
      </c>
      <c r="Y5030" t="s">
        <v>28</v>
      </c>
      <c r="Z5030" t="s">
        <v>29</v>
      </c>
      <c r="AA5030">
        <v>49</v>
      </c>
      <c r="AB5030">
        <v>829</v>
      </c>
      <c r="AC5030" t="s">
        <v>52</v>
      </c>
      <c r="AD5030" t="s">
        <v>53</v>
      </c>
      <c r="AE5030">
        <f t="shared" si="78"/>
        <v>1</v>
      </c>
      <c r="AF5030">
        <v>1</v>
      </c>
      <c r="AG5030" t="str">
        <f>IF(Table2[[#This Row],[Avg Monthly GB Download]] &lt; 5, "Less than 5 GB", IF(Table2[[#This Row],[Avg Monthly GB Download]] &lt;= 10, "Between 5 and 10 GB", "10 or more GB"))</f>
        <v>Less than 5 GB</v>
      </c>
    </row>
    <row r="5031" spans="1:33" x14ac:dyDescent="0.3">
      <c r="A5031" t="s">
        <v>10175</v>
      </c>
      <c r="B5031" t="s">
        <v>21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17</v>
      </c>
      <c r="I5031" t="s">
        <v>84</v>
      </c>
      <c r="J5031">
        <v>0</v>
      </c>
      <c r="K5031">
        <v>0</v>
      </c>
      <c r="L5031">
        <v>0</v>
      </c>
      <c r="M5031" t="s">
        <v>17</v>
      </c>
      <c r="N5031">
        <v>0</v>
      </c>
      <c r="O5031" t="s">
        <v>71</v>
      </c>
      <c r="P5031" t="s">
        <v>10176</v>
      </c>
      <c r="Q5031" t="s">
        <v>22</v>
      </c>
      <c r="R5031">
        <v>51</v>
      </c>
      <c r="S5031" t="s">
        <v>17</v>
      </c>
      <c r="T5031" t="s">
        <v>17</v>
      </c>
      <c r="U5031" t="s">
        <v>17</v>
      </c>
      <c r="V5031" t="str">
        <f>IF(Table2[[#This Row],[Age]] &lt; 30, "Under 30", IF(Table2[[#This Row],[Age]] &lt; 65, "Other", "Senior"))</f>
        <v>Other</v>
      </c>
      <c r="W5031">
        <v>0</v>
      </c>
      <c r="X5031" t="s">
        <v>17</v>
      </c>
      <c r="Y5031" t="s">
        <v>28</v>
      </c>
      <c r="Z5031" t="s">
        <v>91</v>
      </c>
      <c r="AA5031">
        <v>13</v>
      </c>
      <c r="AB5031">
        <v>83</v>
      </c>
      <c r="AC5031" t="s">
        <v>52</v>
      </c>
      <c r="AD5031" t="s">
        <v>53</v>
      </c>
      <c r="AE5031">
        <f t="shared" si="78"/>
        <v>1</v>
      </c>
      <c r="AF5031">
        <v>1</v>
      </c>
      <c r="AG5031" t="str">
        <f>IF(Table2[[#This Row],[Avg Monthly GB Download]] &lt; 5, "Less than 5 GB", IF(Table2[[#This Row],[Avg Monthly GB Download]] &lt;= 10, "Between 5 and 10 GB", "10 or more GB"))</f>
        <v>Less than 5 GB</v>
      </c>
    </row>
    <row r="5032" spans="1:33" x14ac:dyDescent="0.3">
      <c r="A5032" t="s">
        <v>10177</v>
      </c>
      <c r="B5032" t="s">
        <v>21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17</v>
      </c>
      <c r="I5032" t="s">
        <v>18</v>
      </c>
      <c r="J5032">
        <v>0</v>
      </c>
      <c r="K5032">
        <v>1</v>
      </c>
      <c r="L5032">
        <v>0</v>
      </c>
      <c r="M5032" t="s">
        <v>17</v>
      </c>
      <c r="N5032">
        <v>0</v>
      </c>
      <c r="O5032" t="s">
        <v>69</v>
      </c>
      <c r="P5032" t="s">
        <v>10178</v>
      </c>
      <c r="Q5032" t="s">
        <v>22</v>
      </c>
      <c r="R5032">
        <v>32</v>
      </c>
      <c r="S5032" t="s">
        <v>17</v>
      </c>
      <c r="T5032" t="s">
        <v>17</v>
      </c>
      <c r="U5032" t="s">
        <v>17</v>
      </c>
      <c r="V5032" t="str">
        <f>IF(Table2[[#This Row],[Age]] &lt; 30, "Under 30", IF(Table2[[#This Row],[Age]] &lt; 65, "Other", "Senior"))</f>
        <v>Other</v>
      </c>
      <c r="W5032">
        <v>0</v>
      </c>
      <c r="X5032" t="s">
        <v>17</v>
      </c>
      <c r="Y5032" t="s">
        <v>28</v>
      </c>
      <c r="Z5032" t="s">
        <v>91</v>
      </c>
      <c r="AA5032">
        <v>11</v>
      </c>
      <c r="AB5032">
        <v>36</v>
      </c>
      <c r="AC5032" t="s">
        <v>44</v>
      </c>
      <c r="AD5032" t="s">
        <v>88</v>
      </c>
      <c r="AE5032">
        <f t="shared" si="78"/>
        <v>1</v>
      </c>
      <c r="AF5032">
        <v>1</v>
      </c>
      <c r="AG5032" t="str">
        <f>IF(Table2[[#This Row],[Avg Monthly GB Download]] &lt; 5, "Less than 5 GB", IF(Table2[[#This Row],[Avg Monthly GB Download]] &lt;= 10, "Between 5 and 10 GB", "10 or more GB"))</f>
        <v>Less than 5 GB</v>
      </c>
    </row>
    <row r="5033" spans="1:33" x14ac:dyDescent="0.3">
      <c r="A5033" t="s">
        <v>10179</v>
      </c>
      <c r="B5033" t="s">
        <v>21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17</v>
      </c>
      <c r="I5033" t="s">
        <v>18</v>
      </c>
      <c r="J5033">
        <v>0</v>
      </c>
      <c r="K5033">
        <v>3</v>
      </c>
      <c r="L5033">
        <v>3</v>
      </c>
      <c r="M5033" t="s">
        <v>21</v>
      </c>
      <c r="N5033">
        <v>0</v>
      </c>
      <c r="O5033" t="s">
        <v>81</v>
      </c>
      <c r="P5033" t="s">
        <v>10180</v>
      </c>
      <c r="Q5033" t="s">
        <v>20</v>
      </c>
      <c r="R5033">
        <v>49</v>
      </c>
      <c r="S5033" t="s">
        <v>17</v>
      </c>
      <c r="T5033" t="s">
        <v>17</v>
      </c>
      <c r="U5033" t="s">
        <v>17</v>
      </c>
      <c r="V5033" t="str">
        <f>IF(Table2[[#This Row],[Age]] &lt; 30, "Under 30", IF(Table2[[#This Row],[Age]] &lt; 65, "Other", "Senior"))</f>
        <v>Other</v>
      </c>
      <c r="W5033">
        <v>0</v>
      </c>
      <c r="X5033" t="s">
        <v>21</v>
      </c>
      <c r="Y5033" t="s">
        <v>28</v>
      </c>
      <c r="Z5033" t="s">
        <v>34</v>
      </c>
      <c r="AA5033">
        <v>47</v>
      </c>
      <c r="AB5033">
        <v>1467</v>
      </c>
      <c r="AC5033" t="s">
        <v>61</v>
      </c>
      <c r="AD5033" t="s">
        <v>101</v>
      </c>
      <c r="AE5033">
        <f t="shared" si="78"/>
        <v>1</v>
      </c>
      <c r="AF5033">
        <v>1</v>
      </c>
      <c r="AG5033" t="str">
        <f>IF(Table2[[#This Row],[Avg Monthly GB Download]] &lt; 5, "Less than 5 GB", IF(Table2[[#This Row],[Avg Monthly GB Download]] &lt;= 10, "Between 5 and 10 GB", "10 or more GB"))</f>
        <v>Less than 5 GB</v>
      </c>
    </row>
    <row r="5034" spans="1:33" x14ac:dyDescent="0.3">
      <c r="A5034" t="s">
        <v>10181</v>
      </c>
      <c r="B5034" t="s">
        <v>21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17</v>
      </c>
      <c r="I5034" t="s">
        <v>18</v>
      </c>
      <c r="J5034">
        <v>0</v>
      </c>
      <c r="K5034">
        <v>3</v>
      </c>
      <c r="L5034">
        <v>1</v>
      </c>
      <c r="M5034" t="s">
        <v>21</v>
      </c>
      <c r="N5034">
        <v>0</v>
      </c>
      <c r="O5034" t="s">
        <v>64</v>
      </c>
      <c r="P5034" t="s">
        <v>10182</v>
      </c>
      <c r="Q5034" t="s">
        <v>22</v>
      </c>
      <c r="R5034">
        <v>53</v>
      </c>
      <c r="S5034" t="s">
        <v>17</v>
      </c>
      <c r="T5034" t="s">
        <v>17</v>
      </c>
      <c r="U5034" t="s">
        <v>17</v>
      </c>
      <c r="V5034" t="str">
        <f>IF(Table2[[#This Row],[Age]] &lt; 30, "Under 30", IF(Table2[[#This Row],[Age]] &lt; 65, "Other", "Senior"))</f>
        <v>Other</v>
      </c>
      <c r="W5034">
        <v>0</v>
      </c>
      <c r="X5034" t="s">
        <v>17</v>
      </c>
      <c r="Y5034" t="s">
        <v>28</v>
      </c>
      <c r="Z5034" t="s">
        <v>34</v>
      </c>
      <c r="AA5034">
        <v>53</v>
      </c>
      <c r="AB5034">
        <v>53</v>
      </c>
      <c r="AC5034" t="s">
        <v>61</v>
      </c>
      <c r="AD5034" t="s">
        <v>62</v>
      </c>
      <c r="AE5034">
        <f t="shared" si="78"/>
        <v>1</v>
      </c>
      <c r="AF5034">
        <v>1</v>
      </c>
      <c r="AG5034" t="str">
        <f>IF(Table2[[#This Row],[Avg Monthly GB Download]] &lt; 5, "Less than 5 GB", IF(Table2[[#This Row],[Avg Monthly GB Download]] &lt;= 10, "Between 5 and 10 GB", "10 or more GB"))</f>
        <v>Less than 5 GB</v>
      </c>
    </row>
    <row r="5035" spans="1:33" x14ac:dyDescent="0.3">
      <c r="A5035" t="s">
        <v>10183</v>
      </c>
      <c r="B5035" t="s">
        <v>21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17</v>
      </c>
      <c r="I5035" t="s">
        <v>18</v>
      </c>
      <c r="J5035">
        <v>0</v>
      </c>
      <c r="K5035">
        <v>0</v>
      </c>
      <c r="L5035">
        <v>15</v>
      </c>
      <c r="M5035" t="s">
        <v>21</v>
      </c>
      <c r="N5035">
        <v>0</v>
      </c>
      <c r="O5035" t="s">
        <v>32</v>
      </c>
      <c r="P5035" t="s">
        <v>10184</v>
      </c>
      <c r="Q5035" t="s">
        <v>20</v>
      </c>
      <c r="R5035">
        <v>29</v>
      </c>
      <c r="S5035" t="s">
        <v>21</v>
      </c>
      <c r="T5035" t="s">
        <v>17</v>
      </c>
      <c r="U5035" t="s">
        <v>17</v>
      </c>
      <c r="V5035" t="str">
        <f>IF(Table2[[#This Row],[Age]] &lt; 30, "Under 30", IF(Table2[[#This Row],[Age]] &lt; 65, "Other", "Senior"))</f>
        <v>Under 30</v>
      </c>
      <c r="W5035">
        <v>0</v>
      </c>
      <c r="X5035" t="s">
        <v>17</v>
      </c>
      <c r="Y5035" t="s">
        <v>28</v>
      </c>
      <c r="Z5035" t="s">
        <v>34</v>
      </c>
      <c r="AA5035">
        <v>20</v>
      </c>
      <c r="AB5035">
        <v>20</v>
      </c>
      <c r="AC5035" t="s">
        <v>61</v>
      </c>
      <c r="AD5035" t="s">
        <v>104</v>
      </c>
      <c r="AE5035">
        <f t="shared" si="78"/>
        <v>1</v>
      </c>
      <c r="AF5035">
        <v>1</v>
      </c>
      <c r="AG5035" t="str">
        <f>IF(Table2[[#This Row],[Avg Monthly GB Download]] &lt; 5, "Less than 5 GB", IF(Table2[[#This Row],[Avg Monthly GB Download]] &lt;= 10, "Between 5 and 10 GB", "10 or more GB"))</f>
        <v>10 or more GB</v>
      </c>
    </row>
    <row r="5036" spans="1:33" x14ac:dyDescent="0.3">
      <c r="A5036" t="s">
        <v>10185</v>
      </c>
      <c r="B5036" t="s">
        <v>21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17</v>
      </c>
      <c r="I5036" t="s">
        <v>18</v>
      </c>
      <c r="J5036">
        <v>0</v>
      </c>
      <c r="K5036">
        <v>0</v>
      </c>
      <c r="L5036">
        <v>10</v>
      </c>
      <c r="M5036" t="s">
        <v>21</v>
      </c>
      <c r="N5036">
        <v>0</v>
      </c>
      <c r="O5036" t="s">
        <v>72</v>
      </c>
      <c r="P5036" t="s">
        <v>10186</v>
      </c>
      <c r="Q5036" t="s">
        <v>22</v>
      </c>
      <c r="R5036">
        <v>45</v>
      </c>
      <c r="S5036" t="s">
        <v>17</v>
      </c>
      <c r="T5036" t="s">
        <v>17</v>
      </c>
      <c r="U5036" t="s">
        <v>17</v>
      </c>
      <c r="V5036" t="str">
        <f>IF(Table2[[#This Row],[Age]] &lt; 30, "Under 30", IF(Table2[[#This Row],[Age]] &lt; 65, "Other", "Senior"))</f>
        <v>Other</v>
      </c>
      <c r="W5036">
        <v>0</v>
      </c>
      <c r="X5036" t="s">
        <v>17</v>
      </c>
      <c r="Y5036" t="s">
        <v>28</v>
      </c>
      <c r="Z5036" t="s">
        <v>34</v>
      </c>
      <c r="AA5036">
        <v>35</v>
      </c>
      <c r="AB5036">
        <v>326</v>
      </c>
      <c r="AC5036" t="s">
        <v>61</v>
      </c>
      <c r="AD5036" t="s">
        <v>93</v>
      </c>
      <c r="AE5036">
        <f t="shared" si="78"/>
        <v>1</v>
      </c>
      <c r="AF5036">
        <v>1</v>
      </c>
      <c r="AG5036" t="str">
        <f>IF(Table2[[#This Row],[Avg Monthly GB Download]] &lt; 5, "Less than 5 GB", IF(Table2[[#This Row],[Avg Monthly GB Download]] &lt;= 10, "Between 5 and 10 GB", "10 or more GB"))</f>
        <v>Between 5 and 10 GB</v>
      </c>
    </row>
    <row r="5037" spans="1:33" x14ac:dyDescent="0.3">
      <c r="A5037" t="s">
        <v>10187</v>
      </c>
      <c r="B5037" t="s">
        <v>21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17</v>
      </c>
      <c r="I5037" t="s">
        <v>18</v>
      </c>
      <c r="J5037">
        <v>0</v>
      </c>
      <c r="K5037">
        <v>0</v>
      </c>
      <c r="L5037">
        <v>24</v>
      </c>
      <c r="M5037" t="s">
        <v>21</v>
      </c>
      <c r="N5037">
        <v>0</v>
      </c>
      <c r="O5037" t="s">
        <v>25</v>
      </c>
      <c r="P5037" t="s">
        <v>10188</v>
      </c>
      <c r="Q5037" t="s">
        <v>22</v>
      </c>
      <c r="R5037">
        <v>27</v>
      </c>
      <c r="S5037" t="s">
        <v>21</v>
      </c>
      <c r="T5037" t="s">
        <v>17</v>
      </c>
      <c r="U5037" t="s">
        <v>17</v>
      </c>
      <c r="V5037" t="str">
        <f>IF(Table2[[#This Row],[Age]] &lt; 30, "Under 30", IF(Table2[[#This Row],[Age]] &lt; 65, "Other", "Senior"))</f>
        <v>Under 30</v>
      </c>
      <c r="W5037">
        <v>0</v>
      </c>
      <c r="X5037" t="s">
        <v>21</v>
      </c>
      <c r="Y5037" t="s">
        <v>28</v>
      </c>
      <c r="Z5037" t="s">
        <v>34</v>
      </c>
      <c r="AA5037">
        <v>13</v>
      </c>
      <c r="AB5037">
        <v>51</v>
      </c>
      <c r="AC5037" t="s">
        <v>61</v>
      </c>
      <c r="AD5037" t="s">
        <v>83</v>
      </c>
      <c r="AE5037">
        <f t="shared" si="78"/>
        <v>1</v>
      </c>
      <c r="AF5037">
        <v>1</v>
      </c>
      <c r="AG5037" t="str">
        <f>IF(Table2[[#This Row],[Avg Monthly GB Download]] &lt; 5, "Less than 5 GB", IF(Table2[[#This Row],[Avg Monthly GB Download]] &lt;= 10, "Between 5 and 10 GB", "10 or more GB"))</f>
        <v>10 or more GB</v>
      </c>
    </row>
    <row r="5038" spans="1:33" x14ac:dyDescent="0.3">
      <c r="A5038" t="s">
        <v>10189</v>
      </c>
      <c r="B5038" t="s">
        <v>21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17</v>
      </c>
      <c r="I5038" t="s">
        <v>18</v>
      </c>
      <c r="J5038">
        <v>0</v>
      </c>
      <c r="K5038">
        <v>2</v>
      </c>
      <c r="L5038">
        <v>8</v>
      </c>
      <c r="M5038" t="s">
        <v>21</v>
      </c>
      <c r="N5038">
        <v>0</v>
      </c>
      <c r="O5038" t="s">
        <v>73</v>
      </c>
      <c r="P5038" t="s">
        <v>10190</v>
      </c>
      <c r="Q5038" t="s">
        <v>22</v>
      </c>
      <c r="R5038">
        <v>50</v>
      </c>
      <c r="S5038" t="s">
        <v>17</v>
      </c>
      <c r="T5038" t="s">
        <v>17</v>
      </c>
      <c r="U5038" t="s">
        <v>17</v>
      </c>
      <c r="V5038" t="str">
        <f>IF(Table2[[#This Row],[Age]] &lt; 30, "Under 30", IF(Table2[[#This Row],[Age]] &lt; 65, "Other", "Senior"))</f>
        <v>Other</v>
      </c>
      <c r="W5038">
        <v>0</v>
      </c>
      <c r="X5038" t="s">
        <v>17</v>
      </c>
      <c r="Y5038" t="s">
        <v>28</v>
      </c>
      <c r="Z5038" t="s">
        <v>34</v>
      </c>
      <c r="AA5038">
        <v>29</v>
      </c>
      <c r="AB5038">
        <v>1248</v>
      </c>
      <c r="AC5038" t="s">
        <v>44</v>
      </c>
      <c r="AD5038" t="s">
        <v>97</v>
      </c>
      <c r="AE5038">
        <f t="shared" si="78"/>
        <v>1</v>
      </c>
      <c r="AF5038">
        <v>1</v>
      </c>
      <c r="AG5038" t="str">
        <f>IF(Table2[[#This Row],[Avg Monthly GB Download]] &lt; 5, "Less than 5 GB", IF(Table2[[#This Row],[Avg Monthly GB Download]] &lt;= 10, "Between 5 and 10 GB", "10 or more GB"))</f>
        <v>Between 5 and 10 GB</v>
      </c>
    </row>
    <row r="5039" spans="1:33" x14ac:dyDescent="0.3">
      <c r="A5039" t="s">
        <v>10191</v>
      </c>
      <c r="B5039" t="s">
        <v>21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17</v>
      </c>
      <c r="I5039" t="s">
        <v>18</v>
      </c>
      <c r="J5039">
        <v>0</v>
      </c>
      <c r="K5039">
        <v>3</v>
      </c>
      <c r="L5039">
        <v>4</v>
      </c>
      <c r="M5039" t="s">
        <v>17</v>
      </c>
      <c r="N5039">
        <v>35</v>
      </c>
      <c r="O5039" t="s">
        <v>60</v>
      </c>
      <c r="P5039" t="s">
        <v>10192</v>
      </c>
      <c r="Q5039" t="s">
        <v>22</v>
      </c>
      <c r="R5039">
        <v>62</v>
      </c>
      <c r="S5039" t="s">
        <v>17</v>
      </c>
      <c r="T5039" t="s">
        <v>17</v>
      </c>
      <c r="U5039" t="s">
        <v>17</v>
      </c>
      <c r="V5039" t="str">
        <f>IF(Table2[[#This Row],[Age]] &lt; 30, "Under 30", IF(Table2[[#This Row],[Age]] &lt; 65, "Other", "Senior"))</f>
        <v>Other</v>
      </c>
      <c r="W5039">
        <v>0</v>
      </c>
      <c r="X5039" t="s">
        <v>17</v>
      </c>
      <c r="Y5039" t="s">
        <v>28</v>
      </c>
      <c r="Z5039" t="s">
        <v>34</v>
      </c>
      <c r="AA5039">
        <v>27</v>
      </c>
      <c r="AB5039">
        <v>97</v>
      </c>
      <c r="AC5039" t="s">
        <v>44</v>
      </c>
      <c r="AD5039" t="s">
        <v>45</v>
      </c>
      <c r="AE5039">
        <f t="shared" si="78"/>
        <v>1</v>
      </c>
      <c r="AF5039">
        <v>1</v>
      </c>
      <c r="AG5039" t="str">
        <f>IF(Table2[[#This Row],[Avg Monthly GB Download]] &lt; 5, "Less than 5 GB", IF(Table2[[#This Row],[Avg Monthly GB Download]] &lt;= 10, "Between 5 and 10 GB", "10 or more GB"))</f>
        <v>Less than 5 GB</v>
      </c>
    </row>
    <row r="5040" spans="1:33" x14ac:dyDescent="0.3">
      <c r="A5040" t="s">
        <v>10193</v>
      </c>
      <c r="B5040" t="s">
        <v>21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17</v>
      </c>
      <c r="I5040" t="s">
        <v>18</v>
      </c>
      <c r="J5040">
        <v>0</v>
      </c>
      <c r="K5040">
        <v>0</v>
      </c>
      <c r="L5040">
        <v>6</v>
      </c>
      <c r="M5040" t="s">
        <v>21</v>
      </c>
      <c r="N5040">
        <v>0</v>
      </c>
      <c r="O5040" t="s">
        <v>81</v>
      </c>
      <c r="P5040" t="s">
        <v>10194</v>
      </c>
      <c r="Q5040" t="s">
        <v>20</v>
      </c>
      <c r="R5040">
        <v>71</v>
      </c>
      <c r="S5040" t="s">
        <v>17</v>
      </c>
      <c r="T5040" t="s">
        <v>21</v>
      </c>
      <c r="U5040" t="s">
        <v>17</v>
      </c>
      <c r="V5040" t="str">
        <f>IF(Table2[[#This Row],[Age]] &lt; 30, "Under 30", IF(Table2[[#This Row],[Age]] &lt; 65, "Other", "Senior"))</f>
        <v>Senior</v>
      </c>
      <c r="W5040">
        <v>0</v>
      </c>
      <c r="X5040" t="s">
        <v>17</v>
      </c>
      <c r="Y5040" t="s">
        <v>28</v>
      </c>
      <c r="Z5040" t="s">
        <v>34</v>
      </c>
      <c r="AA5040">
        <v>58</v>
      </c>
      <c r="AB5040">
        <v>612</v>
      </c>
      <c r="AC5040" t="s">
        <v>44</v>
      </c>
      <c r="AD5040" t="s">
        <v>95</v>
      </c>
      <c r="AE5040">
        <f t="shared" si="78"/>
        <v>1</v>
      </c>
      <c r="AF5040">
        <v>1</v>
      </c>
      <c r="AG5040" t="str">
        <f>IF(Table2[[#This Row],[Avg Monthly GB Download]] &lt; 5, "Less than 5 GB", IF(Table2[[#This Row],[Avg Monthly GB Download]] &lt;= 10, "Between 5 and 10 GB", "10 or more GB"))</f>
        <v>Between 5 and 10 GB</v>
      </c>
    </row>
    <row r="5041" spans="1:33" x14ac:dyDescent="0.3">
      <c r="A5041" t="s">
        <v>10195</v>
      </c>
      <c r="B5041" t="s">
        <v>21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17</v>
      </c>
      <c r="I5041" t="s">
        <v>18</v>
      </c>
      <c r="J5041">
        <v>0</v>
      </c>
      <c r="K5041">
        <v>3</v>
      </c>
      <c r="L5041">
        <v>9</v>
      </c>
      <c r="M5041" t="s">
        <v>21</v>
      </c>
      <c r="N5041">
        <v>0</v>
      </c>
      <c r="O5041" t="s">
        <v>47</v>
      </c>
      <c r="P5041" t="s">
        <v>10196</v>
      </c>
      <c r="Q5041" t="s">
        <v>22</v>
      </c>
      <c r="R5041">
        <v>41</v>
      </c>
      <c r="S5041" t="s">
        <v>17</v>
      </c>
      <c r="T5041" t="s">
        <v>17</v>
      </c>
      <c r="U5041" t="s">
        <v>17</v>
      </c>
      <c r="V5041" t="str">
        <f>IF(Table2[[#This Row],[Age]] &lt; 30, "Under 30", IF(Table2[[#This Row],[Age]] &lt; 65, "Other", "Senior"))</f>
        <v>Other</v>
      </c>
      <c r="W5041">
        <v>0</v>
      </c>
      <c r="X5041" t="s">
        <v>21</v>
      </c>
      <c r="Y5041" t="s">
        <v>94</v>
      </c>
      <c r="Z5041" t="s">
        <v>29</v>
      </c>
      <c r="AA5041">
        <v>62</v>
      </c>
      <c r="AB5041">
        <v>2931</v>
      </c>
      <c r="AC5041" t="s">
        <v>44</v>
      </c>
      <c r="AD5041" t="s">
        <v>88</v>
      </c>
      <c r="AE5041">
        <f t="shared" si="78"/>
        <v>1</v>
      </c>
      <c r="AF5041">
        <v>1</v>
      </c>
      <c r="AG5041" t="str">
        <f>IF(Table2[[#This Row],[Avg Monthly GB Download]] &lt; 5, "Less than 5 GB", IF(Table2[[#This Row],[Avg Monthly GB Download]] &lt;= 10, "Between 5 and 10 GB", "10 or more GB"))</f>
        <v>Between 5 and 10 GB</v>
      </c>
    </row>
    <row r="5042" spans="1:33" x14ac:dyDescent="0.3">
      <c r="A5042" t="s">
        <v>10197</v>
      </c>
      <c r="B5042" t="s">
        <v>21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17</v>
      </c>
      <c r="I5042" t="s">
        <v>18</v>
      </c>
      <c r="J5042">
        <v>0</v>
      </c>
      <c r="K5042">
        <v>0</v>
      </c>
      <c r="L5042">
        <v>35</v>
      </c>
      <c r="M5042" t="s">
        <v>21</v>
      </c>
      <c r="N5042">
        <v>0</v>
      </c>
      <c r="O5042" t="s">
        <v>66</v>
      </c>
      <c r="P5042" t="s">
        <v>10198</v>
      </c>
      <c r="Q5042" t="s">
        <v>22</v>
      </c>
      <c r="R5042">
        <v>26</v>
      </c>
      <c r="S5042" t="s">
        <v>21</v>
      </c>
      <c r="T5042" t="s">
        <v>17</v>
      </c>
      <c r="U5042" t="s">
        <v>17</v>
      </c>
      <c r="V5042" t="str">
        <f>IF(Table2[[#This Row],[Age]] &lt; 30, "Under 30", IF(Table2[[#This Row],[Age]] &lt; 65, "Other", "Senior"))</f>
        <v>Under 30</v>
      </c>
      <c r="W5042">
        <v>0</v>
      </c>
      <c r="X5042" t="s">
        <v>17</v>
      </c>
      <c r="Y5042" t="s">
        <v>28</v>
      </c>
      <c r="Z5042" t="s">
        <v>34</v>
      </c>
      <c r="AA5042">
        <v>52</v>
      </c>
      <c r="AB5042">
        <v>52</v>
      </c>
      <c r="AC5042" t="s">
        <v>61</v>
      </c>
      <c r="AD5042" t="s">
        <v>101</v>
      </c>
      <c r="AE5042">
        <f t="shared" si="78"/>
        <v>1</v>
      </c>
      <c r="AF5042">
        <v>1</v>
      </c>
      <c r="AG5042" t="str">
        <f>IF(Table2[[#This Row],[Avg Monthly GB Download]] &lt; 5, "Less than 5 GB", IF(Table2[[#This Row],[Avg Monthly GB Download]] &lt;= 10, "Between 5 and 10 GB", "10 or more GB"))</f>
        <v>10 or more GB</v>
      </c>
    </row>
    <row r="5043" spans="1:33" x14ac:dyDescent="0.3">
      <c r="A5043" t="s">
        <v>10199</v>
      </c>
      <c r="B5043" t="s">
        <v>21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17</v>
      </c>
      <c r="I5043" t="s">
        <v>18</v>
      </c>
      <c r="J5043">
        <v>0</v>
      </c>
      <c r="K5043">
        <v>4</v>
      </c>
      <c r="L5043">
        <v>36</v>
      </c>
      <c r="M5043" t="s">
        <v>21</v>
      </c>
      <c r="N5043">
        <v>0</v>
      </c>
      <c r="O5043" t="s">
        <v>47</v>
      </c>
      <c r="P5043" t="s">
        <v>10200</v>
      </c>
      <c r="Q5043" t="s">
        <v>22</v>
      </c>
      <c r="R5043">
        <v>20</v>
      </c>
      <c r="S5043" t="s">
        <v>21</v>
      </c>
      <c r="T5043" t="s">
        <v>17</v>
      </c>
      <c r="U5043" t="s">
        <v>17</v>
      </c>
      <c r="V5043" t="str">
        <f>IF(Table2[[#This Row],[Age]] &lt; 30, "Under 30", IF(Table2[[#This Row],[Age]] &lt; 65, "Other", "Senior"))</f>
        <v>Under 30</v>
      </c>
      <c r="W5043">
        <v>0</v>
      </c>
      <c r="X5043" t="s">
        <v>17</v>
      </c>
      <c r="Y5043" t="s">
        <v>28</v>
      </c>
      <c r="Z5043" t="s">
        <v>34</v>
      </c>
      <c r="AA5043">
        <v>43</v>
      </c>
      <c r="AB5043">
        <v>181</v>
      </c>
      <c r="AC5043" t="s">
        <v>61</v>
      </c>
      <c r="AD5043" t="s">
        <v>62</v>
      </c>
      <c r="AE5043">
        <f t="shared" si="78"/>
        <v>1</v>
      </c>
      <c r="AF5043">
        <v>1</v>
      </c>
      <c r="AG5043" t="str">
        <f>IF(Table2[[#This Row],[Avg Monthly GB Download]] &lt; 5, "Less than 5 GB", IF(Table2[[#This Row],[Avg Monthly GB Download]] &lt;= 10, "Between 5 and 10 GB", "10 or more GB"))</f>
        <v>10 or more GB</v>
      </c>
    </row>
    <row r="5044" spans="1:33" x14ac:dyDescent="0.3">
      <c r="A5044" t="s">
        <v>10201</v>
      </c>
      <c r="B5044" t="s">
        <v>21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17</v>
      </c>
      <c r="I5044" t="s">
        <v>18</v>
      </c>
      <c r="J5044">
        <v>0</v>
      </c>
      <c r="K5044">
        <v>1</v>
      </c>
      <c r="L5044">
        <v>1</v>
      </c>
      <c r="M5044" t="s">
        <v>21</v>
      </c>
      <c r="N5044">
        <v>0</v>
      </c>
      <c r="O5044" t="s">
        <v>33</v>
      </c>
      <c r="P5044" t="s">
        <v>10202</v>
      </c>
      <c r="Q5044" t="s">
        <v>22</v>
      </c>
      <c r="R5044">
        <v>39</v>
      </c>
      <c r="S5044" t="s">
        <v>17</v>
      </c>
      <c r="T5044" t="s">
        <v>17</v>
      </c>
      <c r="U5044" t="s">
        <v>17</v>
      </c>
      <c r="V5044" t="str">
        <f>IF(Table2[[#This Row],[Age]] &lt; 30, "Under 30", IF(Table2[[#This Row],[Age]] &lt; 65, "Other", "Senior"))</f>
        <v>Other</v>
      </c>
      <c r="W5044">
        <v>0</v>
      </c>
      <c r="X5044" t="s">
        <v>17</v>
      </c>
      <c r="Y5044" t="s">
        <v>28</v>
      </c>
      <c r="Z5044" t="s">
        <v>91</v>
      </c>
      <c r="AA5044">
        <v>17</v>
      </c>
      <c r="AB5044">
        <v>303</v>
      </c>
      <c r="AC5044" t="s">
        <v>61</v>
      </c>
      <c r="AD5044" t="s">
        <v>104</v>
      </c>
      <c r="AE5044">
        <f t="shared" si="78"/>
        <v>1</v>
      </c>
      <c r="AF5044">
        <v>1</v>
      </c>
      <c r="AG5044" t="str">
        <f>IF(Table2[[#This Row],[Avg Monthly GB Download]] &lt; 5, "Less than 5 GB", IF(Table2[[#This Row],[Avg Monthly GB Download]] &lt;= 10, "Between 5 and 10 GB", "10 or more GB"))</f>
        <v>Less than 5 GB</v>
      </c>
    </row>
    <row r="5045" spans="1:33" x14ac:dyDescent="0.3">
      <c r="A5045" t="s">
        <v>10203</v>
      </c>
      <c r="B5045" t="s">
        <v>21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17</v>
      </c>
      <c r="I5045" t="s">
        <v>18</v>
      </c>
      <c r="J5045">
        <v>0</v>
      </c>
      <c r="K5045">
        <v>3</v>
      </c>
      <c r="L5045">
        <v>3</v>
      </c>
      <c r="M5045" t="s">
        <v>21</v>
      </c>
      <c r="N5045">
        <v>0</v>
      </c>
      <c r="O5045" t="s">
        <v>41</v>
      </c>
      <c r="P5045" t="s">
        <v>10204</v>
      </c>
      <c r="Q5045" t="s">
        <v>22</v>
      </c>
      <c r="R5045">
        <v>71</v>
      </c>
      <c r="S5045" t="s">
        <v>17</v>
      </c>
      <c r="T5045" t="s">
        <v>21</v>
      </c>
      <c r="U5045" t="s">
        <v>17</v>
      </c>
      <c r="V5045" t="str">
        <f>IF(Table2[[#This Row],[Age]] &lt; 30, "Under 30", IF(Table2[[#This Row],[Age]] &lt; 65, "Other", "Senior"))</f>
        <v>Senior</v>
      </c>
      <c r="W5045">
        <v>0</v>
      </c>
      <c r="X5045" t="s">
        <v>17</v>
      </c>
      <c r="Y5045" t="s">
        <v>28</v>
      </c>
      <c r="Z5045" t="s">
        <v>91</v>
      </c>
      <c r="AA5045">
        <v>54</v>
      </c>
      <c r="AB5045">
        <v>2344</v>
      </c>
      <c r="AC5045" t="s">
        <v>61</v>
      </c>
      <c r="AD5045" t="s">
        <v>93</v>
      </c>
      <c r="AE5045">
        <f t="shared" si="78"/>
        <v>1</v>
      </c>
      <c r="AF5045">
        <v>1</v>
      </c>
      <c r="AG5045" t="str">
        <f>IF(Table2[[#This Row],[Avg Monthly GB Download]] &lt; 5, "Less than 5 GB", IF(Table2[[#This Row],[Avg Monthly GB Download]] &lt;= 10, "Between 5 and 10 GB", "10 or more GB"))</f>
        <v>Less than 5 GB</v>
      </c>
    </row>
    <row r="5046" spans="1:33" x14ac:dyDescent="0.3">
      <c r="A5046" t="s">
        <v>10205</v>
      </c>
      <c r="B5046" t="s">
        <v>21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17</v>
      </c>
      <c r="I5046" t="s">
        <v>18</v>
      </c>
      <c r="J5046">
        <v>0</v>
      </c>
      <c r="K5046">
        <v>5</v>
      </c>
      <c r="L5046">
        <v>4</v>
      </c>
      <c r="M5046" t="s">
        <v>17</v>
      </c>
      <c r="N5046">
        <v>43</v>
      </c>
      <c r="O5046" t="s">
        <v>60</v>
      </c>
      <c r="P5046" t="s">
        <v>10206</v>
      </c>
      <c r="Q5046" t="s">
        <v>22</v>
      </c>
      <c r="R5046">
        <v>37</v>
      </c>
      <c r="S5046" t="s">
        <v>17</v>
      </c>
      <c r="T5046" t="s">
        <v>17</v>
      </c>
      <c r="U5046" t="s">
        <v>17</v>
      </c>
      <c r="V5046" t="str">
        <f>IF(Table2[[#This Row],[Age]] &lt; 30, "Under 30", IF(Table2[[#This Row],[Age]] &lt; 65, "Other", "Senior"))</f>
        <v>Other</v>
      </c>
      <c r="W5046">
        <v>0</v>
      </c>
      <c r="X5046" t="s">
        <v>17</v>
      </c>
      <c r="Y5046" t="s">
        <v>94</v>
      </c>
      <c r="Z5046" t="s">
        <v>91</v>
      </c>
      <c r="AA5046">
        <v>26</v>
      </c>
      <c r="AB5046">
        <v>551</v>
      </c>
      <c r="AC5046" t="s">
        <v>35</v>
      </c>
      <c r="AD5046" t="s">
        <v>100</v>
      </c>
      <c r="AE5046">
        <f t="shared" si="78"/>
        <v>1</v>
      </c>
      <c r="AF5046">
        <v>1</v>
      </c>
      <c r="AG5046" t="str">
        <f>IF(Table2[[#This Row],[Avg Monthly GB Download]] &lt; 5, "Less than 5 GB", IF(Table2[[#This Row],[Avg Monthly GB Download]] &lt;= 10, "Between 5 and 10 GB", "10 or more GB"))</f>
        <v>Less than 5 GB</v>
      </c>
    </row>
    <row r="5047" spans="1:33" x14ac:dyDescent="0.3">
      <c r="A5047" t="s">
        <v>10207</v>
      </c>
      <c r="B5047" t="s">
        <v>21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17</v>
      </c>
      <c r="I5047" t="s">
        <v>18</v>
      </c>
      <c r="J5047">
        <v>0</v>
      </c>
      <c r="K5047">
        <v>1</v>
      </c>
      <c r="L5047">
        <v>6</v>
      </c>
      <c r="M5047" t="s">
        <v>21</v>
      </c>
      <c r="N5047">
        <v>0</v>
      </c>
      <c r="O5047" t="s">
        <v>27</v>
      </c>
      <c r="P5047" t="s">
        <v>10208</v>
      </c>
      <c r="Q5047" t="s">
        <v>22</v>
      </c>
      <c r="R5047">
        <v>36</v>
      </c>
      <c r="S5047" t="s">
        <v>17</v>
      </c>
      <c r="T5047" t="s">
        <v>17</v>
      </c>
      <c r="U5047" t="s">
        <v>17</v>
      </c>
      <c r="V5047" t="str">
        <f>IF(Table2[[#This Row],[Age]] &lt; 30, "Under 30", IF(Table2[[#This Row],[Age]] &lt; 65, "Other", "Senior"))</f>
        <v>Other</v>
      </c>
      <c r="W5047">
        <v>0</v>
      </c>
      <c r="X5047" t="s">
        <v>21</v>
      </c>
      <c r="Y5047" t="s">
        <v>28</v>
      </c>
      <c r="Z5047" t="s">
        <v>34</v>
      </c>
      <c r="AA5047">
        <v>46</v>
      </c>
      <c r="AB5047">
        <v>1914</v>
      </c>
      <c r="AC5047" t="s">
        <v>86</v>
      </c>
      <c r="AD5047" t="s">
        <v>99</v>
      </c>
      <c r="AE5047">
        <f t="shared" si="78"/>
        <v>1</v>
      </c>
      <c r="AF5047">
        <v>1</v>
      </c>
      <c r="AG5047" t="str">
        <f>IF(Table2[[#This Row],[Avg Monthly GB Download]] &lt; 5, "Less than 5 GB", IF(Table2[[#This Row],[Avg Monthly GB Download]] &lt;= 10, "Between 5 and 10 GB", "10 or more GB"))</f>
        <v>Between 5 and 10 GB</v>
      </c>
    </row>
    <row r="5048" spans="1:33" x14ac:dyDescent="0.3">
      <c r="A5048" t="s">
        <v>10209</v>
      </c>
      <c r="B5048" t="s">
        <v>21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17</v>
      </c>
      <c r="I5048" t="s">
        <v>18</v>
      </c>
      <c r="J5048">
        <v>0</v>
      </c>
      <c r="K5048">
        <v>1</v>
      </c>
      <c r="L5048">
        <v>15</v>
      </c>
      <c r="M5048" t="s">
        <v>21</v>
      </c>
      <c r="N5048">
        <v>0</v>
      </c>
      <c r="O5048" t="s">
        <v>82</v>
      </c>
      <c r="P5048" t="s">
        <v>10210</v>
      </c>
      <c r="Q5048" t="s">
        <v>22</v>
      </c>
      <c r="R5048">
        <v>82</v>
      </c>
      <c r="S5048" t="s">
        <v>17</v>
      </c>
      <c r="T5048" t="s">
        <v>21</v>
      </c>
      <c r="U5048" t="s">
        <v>17</v>
      </c>
      <c r="V5048" t="str">
        <f>IF(Table2[[#This Row],[Age]] &lt; 30, "Under 30", IF(Table2[[#This Row],[Age]] &lt; 65, "Other", "Senior"))</f>
        <v>Senior</v>
      </c>
      <c r="W5048">
        <v>0</v>
      </c>
      <c r="X5048" t="s">
        <v>17</v>
      </c>
      <c r="Y5048" t="s">
        <v>28</v>
      </c>
      <c r="Z5048" t="s">
        <v>34</v>
      </c>
      <c r="AA5048">
        <v>35</v>
      </c>
      <c r="AB5048">
        <v>1628</v>
      </c>
      <c r="AC5048" t="s">
        <v>86</v>
      </c>
      <c r="AD5048" t="s">
        <v>87</v>
      </c>
      <c r="AE5048">
        <f t="shared" si="78"/>
        <v>1</v>
      </c>
      <c r="AF5048">
        <v>1</v>
      </c>
      <c r="AG5048" t="str">
        <f>IF(Table2[[#This Row],[Avg Monthly GB Download]] &lt; 5, "Less than 5 GB", IF(Table2[[#This Row],[Avg Monthly GB Download]] &lt;= 10, "Between 5 and 10 GB", "10 or more GB"))</f>
        <v>10 or more GB</v>
      </c>
    </row>
    <row r="5049" spans="1:33" x14ac:dyDescent="0.3">
      <c r="A5049" t="s">
        <v>10211</v>
      </c>
      <c r="B5049" t="s">
        <v>21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17</v>
      </c>
      <c r="I5049" t="s">
        <v>18</v>
      </c>
      <c r="J5049">
        <v>0</v>
      </c>
      <c r="K5049">
        <v>0</v>
      </c>
      <c r="L5049">
        <v>6</v>
      </c>
      <c r="M5049" t="s">
        <v>21</v>
      </c>
      <c r="N5049">
        <v>0</v>
      </c>
      <c r="O5049" t="s">
        <v>24</v>
      </c>
      <c r="P5049" t="s">
        <v>10212</v>
      </c>
      <c r="Q5049" t="s">
        <v>20</v>
      </c>
      <c r="R5049">
        <v>37</v>
      </c>
      <c r="S5049" t="s">
        <v>17</v>
      </c>
      <c r="T5049" t="s">
        <v>17</v>
      </c>
      <c r="U5049" t="s">
        <v>17</v>
      </c>
      <c r="V5049" t="str">
        <f>IF(Table2[[#This Row],[Age]] &lt; 30, "Under 30", IF(Table2[[#This Row],[Age]] &lt; 65, "Other", "Senior"))</f>
        <v>Other</v>
      </c>
      <c r="W5049">
        <v>0</v>
      </c>
      <c r="X5049" t="s">
        <v>17</v>
      </c>
      <c r="Y5049" t="s">
        <v>28</v>
      </c>
      <c r="Z5049" t="s">
        <v>34</v>
      </c>
      <c r="AA5049">
        <v>38</v>
      </c>
      <c r="AB5049">
        <v>210</v>
      </c>
      <c r="AC5049" t="s">
        <v>86</v>
      </c>
      <c r="AD5049" t="s">
        <v>87</v>
      </c>
      <c r="AE5049">
        <f t="shared" si="78"/>
        <v>1</v>
      </c>
      <c r="AF5049">
        <v>1</v>
      </c>
      <c r="AG5049" t="str">
        <f>IF(Table2[[#This Row],[Avg Monthly GB Download]] &lt; 5, "Less than 5 GB", IF(Table2[[#This Row],[Avg Monthly GB Download]] &lt;= 10, "Between 5 and 10 GB", "10 or more GB"))</f>
        <v>Between 5 and 10 GB</v>
      </c>
    </row>
    <row r="5050" spans="1:33" x14ac:dyDescent="0.3">
      <c r="A5050" t="s">
        <v>10213</v>
      </c>
      <c r="B5050" t="s">
        <v>21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17</v>
      </c>
      <c r="I5050" t="s">
        <v>84</v>
      </c>
      <c r="J5050">
        <v>0</v>
      </c>
      <c r="K5050">
        <v>2</v>
      </c>
      <c r="L5050">
        <v>15</v>
      </c>
      <c r="M5050" t="s">
        <v>21</v>
      </c>
      <c r="N5050">
        <v>0</v>
      </c>
      <c r="O5050" t="s">
        <v>51</v>
      </c>
      <c r="P5050" t="s">
        <v>10214</v>
      </c>
      <c r="Q5050" t="s">
        <v>20</v>
      </c>
      <c r="R5050">
        <v>84</v>
      </c>
      <c r="S5050" t="s">
        <v>17</v>
      </c>
      <c r="T5050" t="s">
        <v>21</v>
      </c>
      <c r="U5050" t="s">
        <v>17</v>
      </c>
      <c r="V5050" t="str">
        <f>IF(Table2[[#This Row],[Age]] &lt; 30, "Under 30", IF(Table2[[#This Row],[Age]] &lt; 65, "Other", "Senior"))</f>
        <v>Senior</v>
      </c>
      <c r="W5050">
        <v>0</v>
      </c>
      <c r="X5050" t="s">
        <v>17</v>
      </c>
      <c r="Y5050" t="s">
        <v>28</v>
      </c>
      <c r="Z5050" t="s">
        <v>34</v>
      </c>
      <c r="AA5050">
        <v>59</v>
      </c>
      <c r="AB5050">
        <v>336</v>
      </c>
      <c r="AC5050" t="s">
        <v>86</v>
      </c>
      <c r="AD5050" t="s">
        <v>87</v>
      </c>
      <c r="AE5050">
        <f t="shared" si="78"/>
        <v>1</v>
      </c>
      <c r="AF5050">
        <v>1</v>
      </c>
      <c r="AG5050" t="str">
        <f>IF(Table2[[#This Row],[Avg Monthly GB Download]] &lt; 5, "Less than 5 GB", IF(Table2[[#This Row],[Avg Monthly GB Download]] &lt;= 10, "Between 5 and 10 GB", "10 or more GB"))</f>
        <v>10 or more GB</v>
      </c>
    </row>
    <row r="5051" spans="1:33" x14ac:dyDescent="0.3">
      <c r="A5051" t="s">
        <v>10215</v>
      </c>
      <c r="B5051" t="s">
        <v>21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17</v>
      </c>
      <c r="I5051" t="s">
        <v>18</v>
      </c>
      <c r="J5051">
        <v>0</v>
      </c>
      <c r="K5051">
        <v>1</v>
      </c>
      <c r="L5051">
        <v>3</v>
      </c>
      <c r="M5051" t="s">
        <v>21</v>
      </c>
      <c r="N5051">
        <v>0</v>
      </c>
      <c r="O5051" t="s">
        <v>70</v>
      </c>
      <c r="P5051" t="s">
        <v>10216</v>
      </c>
      <c r="Q5051" t="s">
        <v>20</v>
      </c>
      <c r="R5051">
        <v>66</v>
      </c>
      <c r="S5051" t="s">
        <v>17</v>
      </c>
      <c r="T5051" t="s">
        <v>21</v>
      </c>
      <c r="U5051" t="s">
        <v>17</v>
      </c>
      <c r="V5051" t="str">
        <f>IF(Table2[[#This Row],[Age]] &lt; 30, "Under 30", IF(Table2[[#This Row],[Age]] &lt; 65, "Other", "Senior"))</f>
        <v>Senior</v>
      </c>
      <c r="W5051">
        <v>0</v>
      </c>
      <c r="X5051" t="s">
        <v>17</v>
      </c>
      <c r="Y5051" t="s">
        <v>28</v>
      </c>
      <c r="Z5051" t="s">
        <v>91</v>
      </c>
      <c r="AA5051">
        <v>9</v>
      </c>
      <c r="AB5051">
        <v>9</v>
      </c>
      <c r="AC5051" t="s">
        <v>86</v>
      </c>
      <c r="AD5051" t="s">
        <v>99</v>
      </c>
      <c r="AE5051">
        <f t="shared" si="78"/>
        <v>1</v>
      </c>
      <c r="AF5051">
        <v>1</v>
      </c>
      <c r="AG5051" t="str">
        <f>IF(Table2[[#This Row],[Avg Monthly GB Download]] &lt; 5, "Less than 5 GB", IF(Table2[[#This Row],[Avg Monthly GB Download]] &lt;= 10, "Between 5 and 10 GB", "10 or more GB"))</f>
        <v>Less than 5 GB</v>
      </c>
    </row>
    <row r="5052" spans="1:33" x14ac:dyDescent="0.3">
      <c r="A5052" t="s">
        <v>10217</v>
      </c>
      <c r="B5052" t="s">
        <v>21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17</v>
      </c>
      <c r="I5052" t="s">
        <v>18</v>
      </c>
      <c r="J5052">
        <v>0</v>
      </c>
      <c r="K5052">
        <v>3</v>
      </c>
      <c r="L5052">
        <v>15</v>
      </c>
      <c r="M5052" t="s">
        <v>21</v>
      </c>
      <c r="N5052">
        <v>0</v>
      </c>
      <c r="O5052" t="s">
        <v>25</v>
      </c>
      <c r="P5052" t="s">
        <v>10218</v>
      </c>
      <c r="Q5052" t="s">
        <v>20</v>
      </c>
      <c r="R5052">
        <v>27</v>
      </c>
      <c r="S5052" t="s">
        <v>21</v>
      </c>
      <c r="T5052" t="s">
        <v>17</v>
      </c>
      <c r="U5052" t="s">
        <v>17</v>
      </c>
      <c r="V5052" t="str">
        <f>IF(Table2[[#This Row],[Age]] &lt; 30, "Under 30", IF(Table2[[#This Row],[Age]] &lt; 65, "Other", "Senior"))</f>
        <v>Under 30</v>
      </c>
      <c r="W5052">
        <v>0</v>
      </c>
      <c r="X5052" t="s">
        <v>17</v>
      </c>
      <c r="Y5052" t="s">
        <v>28</v>
      </c>
      <c r="Z5052" t="s">
        <v>34</v>
      </c>
      <c r="AA5052">
        <v>36</v>
      </c>
      <c r="AB5052">
        <v>261</v>
      </c>
      <c r="AC5052" t="s">
        <v>86</v>
      </c>
      <c r="AD5052" t="s">
        <v>99</v>
      </c>
      <c r="AE5052">
        <f t="shared" si="78"/>
        <v>1</v>
      </c>
      <c r="AF5052">
        <v>1</v>
      </c>
      <c r="AG5052" t="str">
        <f>IF(Table2[[#This Row],[Avg Monthly GB Download]] &lt; 5, "Less than 5 GB", IF(Table2[[#This Row],[Avg Monthly GB Download]] &lt;= 10, "Between 5 and 10 GB", "10 or more GB"))</f>
        <v>10 or more GB</v>
      </c>
    </row>
    <row r="5053" spans="1:33" x14ac:dyDescent="0.3">
      <c r="A5053" t="s">
        <v>10219</v>
      </c>
      <c r="B5053" t="s">
        <v>21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17</v>
      </c>
      <c r="I5053" t="s">
        <v>18</v>
      </c>
      <c r="J5053">
        <v>0</v>
      </c>
      <c r="K5053">
        <v>2</v>
      </c>
      <c r="L5053">
        <v>10</v>
      </c>
      <c r="M5053" t="s">
        <v>17</v>
      </c>
      <c r="N5053">
        <v>5</v>
      </c>
      <c r="O5053" t="s">
        <v>27</v>
      </c>
      <c r="P5053" t="s">
        <v>10220</v>
      </c>
      <c r="Q5053" t="s">
        <v>22</v>
      </c>
      <c r="R5053">
        <v>27</v>
      </c>
      <c r="S5053" t="s">
        <v>21</v>
      </c>
      <c r="T5053" t="s">
        <v>17</v>
      </c>
      <c r="U5053" t="s">
        <v>17</v>
      </c>
      <c r="V5053" t="str">
        <f>IF(Table2[[#This Row],[Age]] &lt; 30, "Under 30", IF(Table2[[#This Row],[Age]] &lt; 65, "Other", "Senior"))</f>
        <v>Under 30</v>
      </c>
      <c r="W5053">
        <v>0</v>
      </c>
      <c r="X5053" t="s">
        <v>17</v>
      </c>
      <c r="Y5053" t="s">
        <v>28</v>
      </c>
      <c r="Z5053" t="s">
        <v>34</v>
      </c>
      <c r="AA5053">
        <v>25</v>
      </c>
      <c r="AB5053">
        <v>44</v>
      </c>
      <c r="AC5053" t="s">
        <v>86</v>
      </c>
      <c r="AD5053" t="s">
        <v>99</v>
      </c>
      <c r="AE5053">
        <f t="shared" si="78"/>
        <v>1</v>
      </c>
      <c r="AF5053">
        <v>1</v>
      </c>
      <c r="AG5053" t="str">
        <f>IF(Table2[[#This Row],[Avg Monthly GB Download]] &lt; 5, "Less than 5 GB", IF(Table2[[#This Row],[Avg Monthly GB Download]] &lt;= 10, "Between 5 and 10 GB", "10 or more GB"))</f>
        <v>Between 5 and 10 GB</v>
      </c>
    </row>
    <row r="5054" spans="1:33" x14ac:dyDescent="0.3">
      <c r="A5054" t="s">
        <v>10221</v>
      </c>
      <c r="B5054" t="s">
        <v>21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17</v>
      </c>
      <c r="I5054" t="s">
        <v>18</v>
      </c>
      <c r="J5054">
        <v>0</v>
      </c>
      <c r="K5054">
        <v>4</v>
      </c>
      <c r="L5054">
        <v>2</v>
      </c>
      <c r="M5054" t="s">
        <v>21</v>
      </c>
      <c r="N5054">
        <v>0</v>
      </c>
      <c r="O5054" t="s">
        <v>27</v>
      </c>
      <c r="P5054" t="s">
        <v>10222</v>
      </c>
      <c r="Q5054" t="s">
        <v>20</v>
      </c>
      <c r="R5054">
        <v>81</v>
      </c>
      <c r="S5054" t="s">
        <v>17</v>
      </c>
      <c r="T5054" t="s">
        <v>21</v>
      </c>
      <c r="U5054" t="s">
        <v>17</v>
      </c>
      <c r="V5054" t="str">
        <f>IF(Table2[[#This Row],[Age]] &lt; 30, "Under 30", IF(Table2[[#This Row],[Age]] &lt; 65, "Other", "Senior"))</f>
        <v>Senior</v>
      </c>
      <c r="W5054">
        <v>0</v>
      </c>
      <c r="X5054" t="s">
        <v>17</v>
      </c>
      <c r="Y5054" t="s">
        <v>28</v>
      </c>
      <c r="Z5054" t="s">
        <v>91</v>
      </c>
      <c r="AA5054">
        <v>37</v>
      </c>
      <c r="AB5054">
        <v>37</v>
      </c>
      <c r="AC5054" t="s">
        <v>86</v>
      </c>
      <c r="AD5054" t="s">
        <v>87</v>
      </c>
      <c r="AE5054">
        <f t="shared" si="78"/>
        <v>1</v>
      </c>
      <c r="AF5054">
        <v>1</v>
      </c>
      <c r="AG5054" t="str">
        <f>IF(Table2[[#This Row],[Avg Monthly GB Download]] &lt; 5, "Less than 5 GB", IF(Table2[[#This Row],[Avg Monthly GB Download]] &lt;= 10, "Between 5 and 10 GB", "10 or more GB"))</f>
        <v>Less than 5 GB</v>
      </c>
    </row>
    <row r="5055" spans="1:33" x14ac:dyDescent="0.3">
      <c r="A5055" t="s">
        <v>10223</v>
      </c>
      <c r="B5055" t="s">
        <v>21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17</v>
      </c>
      <c r="I5055" t="s">
        <v>18</v>
      </c>
      <c r="J5055">
        <v>0</v>
      </c>
      <c r="K5055">
        <v>5</v>
      </c>
      <c r="L5055">
        <v>10</v>
      </c>
      <c r="M5055" t="s">
        <v>21</v>
      </c>
      <c r="N5055">
        <v>0</v>
      </c>
      <c r="O5055" t="s">
        <v>47</v>
      </c>
      <c r="P5055" t="s">
        <v>10224</v>
      </c>
      <c r="Q5055" t="s">
        <v>20</v>
      </c>
      <c r="R5055">
        <v>52</v>
      </c>
      <c r="S5055" t="s">
        <v>17</v>
      </c>
      <c r="T5055" t="s">
        <v>17</v>
      </c>
      <c r="U5055" t="s">
        <v>17</v>
      </c>
      <c r="V5055" t="str">
        <f>IF(Table2[[#This Row],[Age]] &lt; 30, "Under 30", IF(Table2[[#This Row],[Age]] &lt; 65, "Other", "Senior"))</f>
        <v>Other</v>
      </c>
      <c r="W5055">
        <v>0</v>
      </c>
      <c r="X5055" t="s">
        <v>21</v>
      </c>
      <c r="Y5055" t="s">
        <v>28</v>
      </c>
      <c r="Z5055" t="s">
        <v>34</v>
      </c>
      <c r="AA5055">
        <v>62</v>
      </c>
      <c r="AB5055">
        <v>315</v>
      </c>
      <c r="AC5055" t="s">
        <v>52</v>
      </c>
      <c r="AD5055" t="s">
        <v>53</v>
      </c>
      <c r="AE5055">
        <f t="shared" si="78"/>
        <v>1</v>
      </c>
      <c r="AF5055">
        <v>1</v>
      </c>
      <c r="AG5055" t="str">
        <f>IF(Table2[[#This Row],[Avg Monthly GB Download]] &lt; 5, "Less than 5 GB", IF(Table2[[#This Row],[Avg Monthly GB Download]] &lt;= 10, "Between 5 and 10 GB", "10 or more GB"))</f>
        <v>Between 5 and 10 GB</v>
      </c>
    </row>
    <row r="5056" spans="1:33" x14ac:dyDescent="0.3">
      <c r="A5056" t="s">
        <v>10225</v>
      </c>
      <c r="B5056" t="s">
        <v>21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17</v>
      </c>
      <c r="I5056" t="s">
        <v>84</v>
      </c>
      <c r="J5056">
        <v>0</v>
      </c>
      <c r="K5056">
        <v>0</v>
      </c>
      <c r="L5056">
        <v>3</v>
      </c>
      <c r="M5056" t="s">
        <v>21</v>
      </c>
      <c r="N5056">
        <v>0</v>
      </c>
      <c r="O5056" t="s">
        <v>67</v>
      </c>
      <c r="P5056" t="s">
        <v>10226</v>
      </c>
      <c r="Q5056" t="s">
        <v>22</v>
      </c>
      <c r="R5056">
        <v>47</v>
      </c>
      <c r="S5056" t="s">
        <v>17</v>
      </c>
      <c r="T5056" t="s">
        <v>17</v>
      </c>
      <c r="U5056" t="s">
        <v>17</v>
      </c>
      <c r="V5056" t="str">
        <f>IF(Table2[[#This Row],[Age]] &lt; 30, "Under 30", IF(Table2[[#This Row],[Age]] &lt; 65, "Other", "Senior"))</f>
        <v>Other</v>
      </c>
      <c r="W5056">
        <v>0</v>
      </c>
      <c r="X5056" t="s">
        <v>17</v>
      </c>
      <c r="Y5056" t="s">
        <v>28</v>
      </c>
      <c r="Z5056" t="s">
        <v>34</v>
      </c>
      <c r="AA5056">
        <v>40</v>
      </c>
      <c r="AB5056">
        <v>40</v>
      </c>
      <c r="AC5056" t="s">
        <v>35</v>
      </c>
      <c r="AD5056" t="s">
        <v>36</v>
      </c>
      <c r="AE5056">
        <f t="shared" si="78"/>
        <v>1</v>
      </c>
      <c r="AF5056">
        <v>1</v>
      </c>
      <c r="AG5056" t="str">
        <f>IF(Table2[[#This Row],[Avg Monthly GB Download]] &lt; 5, "Less than 5 GB", IF(Table2[[#This Row],[Avg Monthly GB Download]] &lt;= 10, "Between 5 and 10 GB", "10 or more GB"))</f>
        <v>Less than 5 GB</v>
      </c>
    </row>
    <row r="5057" spans="1:33" x14ac:dyDescent="0.3">
      <c r="A5057" t="s">
        <v>10227</v>
      </c>
      <c r="B5057" t="s">
        <v>21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17</v>
      </c>
      <c r="I5057" t="s">
        <v>18</v>
      </c>
      <c r="J5057">
        <v>0</v>
      </c>
      <c r="K5057">
        <v>4</v>
      </c>
      <c r="L5057">
        <v>10</v>
      </c>
      <c r="M5057" t="s">
        <v>21</v>
      </c>
      <c r="N5057">
        <v>0</v>
      </c>
      <c r="O5057" t="s">
        <v>67</v>
      </c>
      <c r="P5057" t="s">
        <v>10228</v>
      </c>
      <c r="Q5057" t="s">
        <v>22</v>
      </c>
      <c r="R5057">
        <v>63</v>
      </c>
      <c r="S5057" t="s">
        <v>17</v>
      </c>
      <c r="T5057" t="s">
        <v>17</v>
      </c>
      <c r="U5057" t="s">
        <v>17</v>
      </c>
      <c r="V5057" t="str">
        <f>IF(Table2[[#This Row],[Age]] &lt; 30, "Under 30", IF(Table2[[#This Row],[Age]] &lt; 65, "Other", "Senior"))</f>
        <v>Other</v>
      </c>
      <c r="W5057">
        <v>0</v>
      </c>
      <c r="X5057" t="s">
        <v>17</v>
      </c>
      <c r="Y5057" t="s">
        <v>28</v>
      </c>
      <c r="Z5057" t="s">
        <v>34</v>
      </c>
      <c r="AA5057">
        <v>38</v>
      </c>
      <c r="AB5057">
        <v>38</v>
      </c>
      <c r="AC5057" t="s">
        <v>35</v>
      </c>
      <c r="AD5057" t="s">
        <v>36</v>
      </c>
      <c r="AE5057">
        <f t="shared" si="78"/>
        <v>1</v>
      </c>
      <c r="AF5057">
        <v>1</v>
      </c>
      <c r="AG5057" t="str">
        <f>IF(Table2[[#This Row],[Avg Monthly GB Download]] &lt; 5, "Less than 5 GB", IF(Table2[[#This Row],[Avg Monthly GB Download]] &lt;= 10, "Between 5 and 10 GB", "10 or more GB"))</f>
        <v>Between 5 and 10 GB</v>
      </c>
    </row>
    <row r="5058" spans="1:33" x14ac:dyDescent="0.3">
      <c r="A5058" t="s">
        <v>10229</v>
      </c>
      <c r="B5058" t="s">
        <v>21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17</v>
      </c>
      <c r="I5058" t="s">
        <v>18</v>
      </c>
      <c r="J5058">
        <v>0</v>
      </c>
      <c r="K5058">
        <v>2</v>
      </c>
      <c r="L5058">
        <v>6</v>
      </c>
      <c r="M5058" t="s">
        <v>17</v>
      </c>
      <c r="N5058">
        <v>5</v>
      </c>
      <c r="O5058" t="s">
        <v>65</v>
      </c>
      <c r="P5058" t="s">
        <v>10230</v>
      </c>
      <c r="Q5058" t="s">
        <v>22</v>
      </c>
      <c r="R5058">
        <v>46</v>
      </c>
      <c r="S5058" t="s">
        <v>17</v>
      </c>
      <c r="T5058" t="s">
        <v>17</v>
      </c>
      <c r="U5058" t="s">
        <v>17</v>
      </c>
      <c r="V5058" t="str">
        <f>IF(Table2[[#This Row],[Age]] &lt; 30, "Under 30", IF(Table2[[#This Row],[Age]] &lt; 65, "Other", "Senior"))</f>
        <v>Other</v>
      </c>
      <c r="W5058">
        <v>0</v>
      </c>
      <c r="X5058" t="s">
        <v>21</v>
      </c>
      <c r="Y5058" t="s">
        <v>28</v>
      </c>
      <c r="Z5058" t="s">
        <v>34</v>
      </c>
      <c r="AA5058">
        <v>18</v>
      </c>
      <c r="AB5058">
        <v>63</v>
      </c>
      <c r="AC5058" t="s">
        <v>52</v>
      </c>
      <c r="AD5058" t="s">
        <v>92</v>
      </c>
      <c r="AE5058">
        <f t="shared" ref="AE5058:AE5121" si="79">IF(B5058 = "yes", 1, IF(B5058 = "No", 0))</f>
        <v>1</v>
      </c>
      <c r="AF5058">
        <v>1</v>
      </c>
      <c r="AG5058" t="str">
        <f>IF(Table2[[#This Row],[Avg Monthly GB Download]] &lt; 5, "Less than 5 GB", IF(Table2[[#This Row],[Avg Monthly GB Download]] &lt;= 10, "Between 5 and 10 GB", "10 or more GB"))</f>
        <v>Between 5 and 10 GB</v>
      </c>
    </row>
    <row r="5059" spans="1:33" x14ac:dyDescent="0.3">
      <c r="A5059" t="s">
        <v>10231</v>
      </c>
      <c r="B5059" t="s">
        <v>21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17</v>
      </c>
      <c r="I5059" t="s">
        <v>18</v>
      </c>
      <c r="J5059">
        <v>0</v>
      </c>
      <c r="K5059">
        <v>4</v>
      </c>
      <c r="L5059">
        <v>11</v>
      </c>
      <c r="M5059" t="s">
        <v>21</v>
      </c>
      <c r="N5059">
        <v>0</v>
      </c>
      <c r="O5059" t="s">
        <v>43</v>
      </c>
      <c r="P5059" t="s">
        <v>10232</v>
      </c>
      <c r="Q5059" t="s">
        <v>20</v>
      </c>
      <c r="R5059">
        <v>66</v>
      </c>
      <c r="S5059" t="s">
        <v>17</v>
      </c>
      <c r="T5059" t="s">
        <v>21</v>
      </c>
      <c r="U5059" t="s">
        <v>17</v>
      </c>
      <c r="V5059" t="str">
        <f>IF(Table2[[#This Row],[Age]] &lt; 30, "Under 30", IF(Table2[[#This Row],[Age]] &lt; 65, "Other", "Senior"))</f>
        <v>Senior</v>
      </c>
      <c r="W5059">
        <v>0</v>
      </c>
      <c r="X5059" t="s">
        <v>17</v>
      </c>
      <c r="Y5059" t="s">
        <v>28</v>
      </c>
      <c r="Z5059" t="s">
        <v>91</v>
      </c>
      <c r="AA5059">
        <v>21</v>
      </c>
      <c r="AB5059">
        <v>21</v>
      </c>
      <c r="AC5059" t="s">
        <v>52</v>
      </c>
      <c r="AD5059" t="s">
        <v>98</v>
      </c>
      <c r="AE5059">
        <f t="shared" si="79"/>
        <v>1</v>
      </c>
      <c r="AF5059">
        <v>1</v>
      </c>
      <c r="AG5059" t="str">
        <f>IF(Table2[[#This Row],[Avg Monthly GB Download]] &lt; 5, "Less than 5 GB", IF(Table2[[#This Row],[Avg Monthly GB Download]] &lt;= 10, "Between 5 and 10 GB", "10 or more GB"))</f>
        <v>10 or more GB</v>
      </c>
    </row>
    <row r="5060" spans="1:33" x14ac:dyDescent="0.3">
      <c r="A5060" t="s">
        <v>10233</v>
      </c>
      <c r="B5060" t="s">
        <v>21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17</v>
      </c>
      <c r="I5060" t="s">
        <v>18</v>
      </c>
      <c r="J5060">
        <v>0</v>
      </c>
      <c r="K5060">
        <v>3</v>
      </c>
      <c r="L5060">
        <v>3</v>
      </c>
      <c r="M5060" t="s">
        <v>21</v>
      </c>
      <c r="N5060">
        <v>0</v>
      </c>
      <c r="O5060" t="s">
        <v>79</v>
      </c>
      <c r="P5060" t="s">
        <v>10234</v>
      </c>
      <c r="Q5060" t="s">
        <v>20</v>
      </c>
      <c r="R5060">
        <v>69</v>
      </c>
      <c r="S5060" t="s">
        <v>17</v>
      </c>
      <c r="T5060" t="s">
        <v>21</v>
      </c>
      <c r="U5060" t="s">
        <v>17</v>
      </c>
      <c r="V5060" t="str">
        <f>IF(Table2[[#This Row],[Age]] &lt; 30, "Under 30", IF(Table2[[#This Row],[Age]] &lt; 65, "Other", "Senior"))</f>
        <v>Senior</v>
      </c>
      <c r="W5060">
        <v>0</v>
      </c>
      <c r="X5060" t="s">
        <v>17</v>
      </c>
      <c r="Y5060" t="s">
        <v>28</v>
      </c>
      <c r="Z5060" t="s">
        <v>34</v>
      </c>
      <c r="AA5060">
        <v>37</v>
      </c>
      <c r="AB5060">
        <v>37</v>
      </c>
      <c r="AC5060" t="s">
        <v>52</v>
      </c>
      <c r="AD5060" t="s">
        <v>96</v>
      </c>
      <c r="AE5060">
        <f t="shared" si="79"/>
        <v>1</v>
      </c>
      <c r="AF5060">
        <v>1</v>
      </c>
      <c r="AG5060" t="str">
        <f>IF(Table2[[#This Row],[Avg Monthly GB Download]] &lt; 5, "Less than 5 GB", IF(Table2[[#This Row],[Avg Monthly GB Download]] &lt;= 10, "Between 5 and 10 GB", "10 or more GB"))</f>
        <v>Less than 5 GB</v>
      </c>
    </row>
    <row r="5061" spans="1:33" x14ac:dyDescent="0.3">
      <c r="A5061" t="s">
        <v>10235</v>
      </c>
      <c r="B5061" t="s">
        <v>21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17</v>
      </c>
      <c r="I5061" t="s">
        <v>84</v>
      </c>
      <c r="J5061">
        <v>0</v>
      </c>
      <c r="K5061">
        <v>1</v>
      </c>
      <c r="L5061">
        <v>1</v>
      </c>
      <c r="M5061" t="s">
        <v>21</v>
      </c>
      <c r="N5061">
        <v>0</v>
      </c>
      <c r="O5061" t="s">
        <v>40</v>
      </c>
      <c r="P5061" t="s">
        <v>10236</v>
      </c>
      <c r="Q5061" t="s">
        <v>22</v>
      </c>
      <c r="R5061">
        <v>83</v>
      </c>
      <c r="S5061" t="s">
        <v>17</v>
      </c>
      <c r="T5061" t="s">
        <v>21</v>
      </c>
      <c r="U5061" t="s">
        <v>17</v>
      </c>
      <c r="V5061" t="str">
        <f>IF(Table2[[#This Row],[Age]] &lt; 30, "Under 30", IF(Table2[[#This Row],[Age]] &lt; 65, "Other", "Senior"))</f>
        <v>Senior</v>
      </c>
      <c r="W5061">
        <v>0</v>
      </c>
      <c r="X5061" t="s">
        <v>21</v>
      </c>
      <c r="Y5061" t="s">
        <v>28</v>
      </c>
      <c r="Z5061" t="s">
        <v>29</v>
      </c>
      <c r="AA5061">
        <v>29</v>
      </c>
      <c r="AB5061">
        <v>925</v>
      </c>
      <c r="AC5061" t="s">
        <v>52</v>
      </c>
      <c r="AD5061" t="s">
        <v>53</v>
      </c>
      <c r="AE5061">
        <f t="shared" si="79"/>
        <v>1</v>
      </c>
      <c r="AF5061">
        <v>1</v>
      </c>
      <c r="AG5061" t="str">
        <f>IF(Table2[[#This Row],[Avg Monthly GB Download]] &lt; 5, "Less than 5 GB", IF(Table2[[#This Row],[Avg Monthly GB Download]] &lt;= 10, "Between 5 and 10 GB", "10 or more GB"))</f>
        <v>Less than 5 GB</v>
      </c>
    </row>
    <row r="5062" spans="1:33" x14ac:dyDescent="0.3">
      <c r="A5062" t="s">
        <v>10237</v>
      </c>
      <c r="B5062" t="s">
        <v>21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17</v>
      </c>
      <c r="I5062" t="s">
        <v>18</v>
      </c>
      <c r="J5062">
        <v>0</v>
      </c>
      <c r="K5062">
        <v>1</v>
      </c>
      <c r="L5062">
        <v>6</v>
      </c>
      <c r="M5062" t="s">
        <v>21</v>
      </c>
      <c r="N5062">
        <v>0</v>
      </c>
      <c r="O5062" t="s">
        <v>31</v>
      </c>
      <c r="P5062" t="s">
        <v>10238</v>
      </c>
      <c r="Q5062" t="s">
        <v>20</v>
      </c>
      <c r="R5062">
        <v>42</v>
      </c>
      <c r="S5062" t="s">
        <v>17</v>
      </c>
      <c r="T5062" t="s">
        <v>17</v>
      </c>
      <c r="U5062" t="s">
        <v>17</v>
      </c>
      <c r="V5062" t="str">
        <f>IF(Table2[[#This Row],[Age]] &lt; 30, "Under 30", IF(Table2[[#This Row],[Age]] &lt; 65, "Other", "Senior"))</f>
        <v>Other</v>
      </c>
      <c r="W5062">
        <v>0</v>
      </c>
      <c r="X5062" t="s">
        <v>17</v>
      </c>
      <c r="Y5062" t="s">
        <v>28</v>
      </c>
      <c r="Z5062" t="s">
        <v>34</v>
      </c>
      <c r="AA5062">
        <v>32</v>
      </c>
      <c r="AB5062">
        <v>32</v>
      </c>
      <c r="AC5062" t="s">
        <v>52</v>
      </c>
      <c r="AD5062" t="s">
        <v>92</v>
      </c>
      <c r="AE5062">
        <f t="shared" si="79"/>
        <v>1</v>
      </c>
      <c r="AF5062">
        <v>1</v>
      </c>
      <c r="AG5062" t="str">
        <f>IF(Table2[[#This Row],[Avg Monthly GB Download]] &lt; 5, "Less than 5 GB", IF(Table2[[#This Row],[Avg Monthly GB Download]] &lt;= 10, "Between 5 and 10 GB", "10 or more GB"))</f>
        <v>Between 5 and 10 GB</v>
      </c>
    </row>
    <row r="5063" spans="1:33" x14ac:dyDescent="0.3">
      <c r="A5063" t="s">
        <v>10239</v>
      </c>
      <c r="B5063" t="s">
        <v>21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17</v>
      </c>
      <c r="I5063" t="s">
        <v>18</v>
      </c>
      <c r="J5063">
        <v>0</v>
      </c>
      <c r="K5063">
        <v>4</v>
      </c>
      <c r="L5063">
        <v>8</v>
      </c>
      <c r="M5063" t="s">
        <v>21</v>
      </c>
      <c r="N5063">
        <v>0</v>
      </c>
      <c r="O5063" t="s">
        <v>37</v>
      </c>
      <c r="P5063" t="s">
        <v>10240</v>
      </c>
      <c r="Q5063" t="s">
        <v>20</v>
      </c>
      <c r="R5063">
        <v>71</v>
      </c>
      <c r="S5063" t="s">
        <v>17</v>
      </c>
      <c r="T5063" t="s">
        <v>21</v>
      </c>
      <c r="U5063" t="s">
        <v>17</v>
      </c>
      <c r="V5063" t="str">
        <f>IF(Table2[[#This Row],[Age]] &lt; 30, "Under 30", IF(Table2[[#This Row],[Age]] &lt; 65, "Other", "Senior"))</f>
        <v>Senior</v>
      </c>
      <c r="W5063">
        <v>0</v>
      </c>
      <c r="X5063" t="s">
        <v>17</v>
      </c>
      <c r="Y5063" t="s">
        <v>28</v>
      </c>
      <c r="Z5063" t="s">
        <v>34</v>
      </c>
      <c r="AA5063">
        <v>25</v>
      </c>
      <c r="AB5063">
        <v>50</v>
      </c>
      <c r="AC5063" t="s">
        <v>52</v>
      </c>
      <c r="AD5063" t="s">
        <v>92</v>
      </c>
      <c r="AE5063">
        <f t="shared" si="79"/>
        <v>1</v>
      </c>
      <c r="AF5063">
        <v>1</v>
      </c>
      <c r="AG5063" t="str">
        <f>IF(Table2[[#This Row],[Avg Monthly GB Download]] &lt; 5, "Less than 5 GB", IF(Table2[[#This Row],[Avg Monthly GB Download]] &lt;= 10, "Between 5 and 10 GB", "10 or more GB"))</f>
        <v>Between 5 and 10 GB</v>
      </c>
    </row>
    <row r="5064" spans="1:33" x14ac:dyDescent="0.3">
      <c r="A5064" t="s">
        <v>10241</v>
      </c>
      <c r="B5064" t="s">
        <v>21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17</v>
      </c>
      <c r="I5064" t="s">
        <v>18</v>
      </c>
      <c r="J5064">
        <v>0</v>
      </c>
      <c r="K5064">
        <v>3</v>
      </c>
      <c r="L5064">
        <v>0</v>
      </c>
      <c r="M5064" t="s">
        <v>17</v>
      </c>
      <c r="N5064">
        <v>0</v>
      </c>
      <c r="O5064" t="s">
        <v>70</v>
      </c>
      <c r="P5064" t="s">
        <v>10242</v>
      </c>
      <c r="Q5064" t="s">
        <v>22</v>
      </c>
      <c r="R5064">
        <v>60</v>
      </c>
      <c r="S5064" t="s">
        <v>17</v>
      </c>
      <c r="T5064" t="s">
        <v>17</v>
      </c>
      <c r="U5064" t="s">
        <v>17</v>
      </c>
      <c r="V5064" t="str">
        <f>IF(Table2[[#This Row],[Age]] &lt; 30, "Under 30", IF(Table2[[#This Row],[Age]] &lt; 65, "Other", "Senior"))</f>
        <v>Other</v>
      </c>
      <c r="W5064">
        <v>0</v>
      </c>
      <c r="X5064" t="s">
        <v>17</v>
      </c>
      <c r="Y5064" t="s">
        <v>28</v>
      </c>
      <c r="Z5064" t="s">
        <v>91</v>
      </c>
      <c r="AA5064">
        <v>10</v>
      </c>
      <c r="AB5064">
        <v>17</v>
      </c>
      <c r="AC5064" t="s">
        <v>86</v>
      </c>
      <c r="AD5064" t="s">
        <v>87</v>
      </c>
      <c r="AE5064">
        <f t="shared" si="79"/>
        <v>1</v>
      </c>
      <c r="AF5064">
        <v>1</v>
      </c>
      <c r="AG5064" t="str">
        <f>IF(Table2[[#This Row],[Avg Monthly GB Download]] &lt; 5, "Less than 5 GB", IF(Table2[[#This Row],[Avg Monthly GB Download]] &lt;= 10, "Between 5 and 10 GB", "10 or more GB"))</f>
        <v>Less than 5 GB</v>
      </c>
    </row>
    <row r="5065" spans="1:33" x14ac:dyDescent="0.3">
      <c r="A5065" t="s">
        <v>10243</v>
      </c>
      <c r="B5065" t="s">
        <v>21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17</v>
      </c>
      <c r="I5065" t="s">
        <v>18</v>
      </c>
      <c r="J5065">
        <v>0</v>
      </c>
      <c r="K5065">
        <v>4</v>
      </c>
      <c r="L5065">
        <v>12</v>
      </c>
      <c r="M5065" t="s">
        <v>17</v>
      </c>
      <c r="N5065">
        <v>6</v>
      </c>
      <c r="O5065" t="s">
        <v>67</v>
      </c>
      <c r="P5065" t="s">
        <v>10244</v>
      </c>
      <c r="Q5065" t="s">
        <v>20</v>
      </c>
      <c r="R5065">
        <v>32</v>
      </c>
      <c r="S5065" t="s">
        <v>17</v>
      </c>
      <c r="T5065" t="s">
        <v>17</v>
      </c>
      <c r="U5065" t="s">
        <v>17</v>
      </c>
      <c r="V5065" t="str">
        <f>IF(Table2[[#This Row],[Age]] &lt; 30, "Under 30", IF(Table2[[#This Row],[Age]] &lt; 65, "Other", "Senior"))</f>
        <v>Other</v>
      </c>
      <c r="W5065">
        <v>0</v>
      </c>
      <c r="X5065" t="s">
        <v>21</v>
      </c>
      <c r="Y5065" t="s">
        <v>28</v>
      </c>
      <c r="Z5065" t="s">
        <v>29</v>
      </c>
      <c r="AA5065">
        <v>41</v>
      </c>
      <c r="AB5065">
        <v>119</v>
      </c>
      <c r="AC5065" t="s">
        <v>52</v>
      </c>
      <c r="AD5065" t="s">
        <v>98</v>
      </c>
      <c r="AE5065">
        <f t="shared" si="79"/>
        <v>1</v>
      </c>
      <c r="AF5065">
        <v>1</v>
      </c>
      <c r="AG5065" t="str">
        <f>IF(Table2[[#This Row],[Avg Monthly GB Download]] &lt; 5, "Less than 5 GB", IF(Table2[[#This Row],[Avg Monthly GB Download]] &lt;= 10, "Between 5 and 10 GB", "10 or more GB"))</f>
        <v>10 or more GB</v>
      </c>
    </row>
    <row r="5066" spans="1:33" x14ac:dyDescent="0.3">
      <c r="A5066" t="s">
        <v>10245</v>
      </c>
      <c r="B5066" t="s">
        <v>21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17</v>
      </c>
      <c r="I5066" t="s">
        <v>18</v>
      </c>
      <c r="J5066">
        <v>0</v>
      </c>
      <c r="K5066">
        <v>4</v>
      </c>
      <c r="L5066">
        <v>7</v>
      </c>
      <c r="M5066" t="s">
        <v>21</v>
      </c>
      <c r="N5066">
        <v>0</v>
      </c>
      <c r="O5066" t="s">
        <v>75</v>
      </c>
      <c r="P5066" t="s">
        <v>10246</v>
      </c>
      <c r="Q5066" t="s">
        <v>22</v>
      </c>
      <c r="R5066">
        <v>35</v>
      </c>
      <c r="S5066" t="s">
        <v>17</v>
      </c>
      <c r="T5066" t="s">
        <v>17</v>
      </c>
      <c r="U5066" t="s">
        <v>17</v>
      </c>
      <c r="V5066" t="str">
        <f>IF(Table2[[#This Row],[Age]] &lt; 30, "Under 30", IF(Table2[[#This Row],[Age]] &lt; 65, "Other", "Senior"))</f>
        <v>Other</v>
      </c>
      <c r="W5066">
        <v>0</v>
      </c>
      <c r="X5066" t="s">
        <v>17</v>
      </c>
      <c r="Y5066" t="s">
        <v>28</v>
      </c>
      <c r="Z5066" t="s">
        <v>34</v>
      </c>
      <c r="AA5066">
        <v>37</v>
      </c>
      <c r="AB5066">
        <v>999</v>
      </c>
      <c r="AC5066" t="s">
        <v>52</v>
      </c>
      <c r="AD5066" t="s">
        <v>98</v>
      </c>
      <c r="AE5066">
        <f t="shared" si="79"/>
        <v>1</v>
      </c>
      <c r="AF5066">
        <v>1</v>
      </c>
      <c r="AG5066" t="str">
        <f>IF(Table2[[#This Row],[Avg Monthly GB Download]] &lt; 5, "Less than 5 GB", IF(Table2[[#This Row],[Avg Monthly GB Download]] &lt;= 10, "Between 5 and 10 GB", "10 or more GB"))</f>
        <v>Between 5 and 10 GB</v>
      </c>
    </row>
    <row r="5067" spans="1:33" x14ac:dyDescent="0.3">
      <c r="A5067" t="s">
        <v>10247</v>
      </c>
      <c r="B5067" t="s">
        <v>21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17</v>
      </c>
      <c r="I5067" t="s">
        <v>18</v>
      </c>
      <c r="J5067">
        <v>0</v>
      </c>
      <c r="K5067">
        <v>5</v>
      </c>
      <c r="L5067">
        <v>18</v>
      </c>
      <c r="M5067" t="s">
        <v>21</v>
      </c>
      <c r="N5067">
        <v>0</v>
      </c>
      <c r="O5067" t="s">
        <v>64</v>
      </c>
      <c r="P5067" t="s">
        <v>10248</v>
      </c>
      <c r="Q5067" t="s">
        <v>22</v>
      </c>
      <c r="R5067">
        <v>27</v>
      </c>
      <c r="S5067" t="s">
        <v>21</v>
      </c>
      <c r="T5067" t="s">
        <v>17</v>
      </c>
      <c r="U5067" t="s">
        <v>17</v>
      </c>
      <c r="V5067" t="str">
        <f>IF(Table2[[#This Row],[Age]] &lt; 30, "Under 30", IF(Table2[[#This Row],[Age]] &lt; 65, "Other", "Senior"))</f>
        <v>Under 30</v>
      </c>
      <c r="W5067">
        <v>0</v>
      </c>
      <c r="X5067" t="s">
        <v>21</v>
      </c>
      <c r="Y5067" t="s">
        <v>49</v>
      </c>
      <c r="Z5067" t="s">
        <v>29</v>
      </c>
      <c r="AA5067">
        <v>73</v>
      </c>
      <c r="AB5067">
        <v>4886</v>
      </c>
      <c r="AC5067" t="s">
        <v>35</v>
      </c>
      <c r="AD5067" t="s">
        <v>100</v>
      </c>
      <c r="AE5067">
        <f t="shared" si="79"/>
        <v>1</v>
      </c>
      <c r="AF5067">
        <v>1</v>
      </c>
      <c r="AG5067" t="str">
        <f>IF(Table2[[#This Row],[Avg Monthly GB Download]] &lt; 5, "Less than 5 GB", IF(Table2[[#This Row],[Avg Monthly GB Download]] &lt;= 10, "Between 5 and 10 GB", "10 or more GB"))</f>
        <v>10 or more GB</v>
      </c>
    </row>
    <row r="5068" spans="1:33" x14ac:dyDescent="0.3">
      <c r="A5068" t="s">
        <v>10249</v>
      </c>
      <c r="B5068" t="s">
        <v>21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17</v>
      </c>
      <c r="I5068" t="s">
        <v>18</v>
      </c>
      <c r="J5068">
        <v>0</v>
      </c>
      <c r="K5068">
        <v>1</v>
      </c>
      <c r="L5068">
        <v>4</v>
      </c>
      <c r="M5068" t="s">
        <v>21</v>
      </c>
      <c r="N5068">
        <v>0</v>
      </c>
      <c r="O5068" t="s">
        <v>51</v>
      </c>
      <c r="P5068" t="s">
        <v>10250</v>
      </c>
      <c r="Q5068" t="s">
        <v>20</v>
      </c>
      <c r="R5068">
        <v>53</v>
      </c>
      <c r="S5068" t="s">
        <v>17</v>
      </c>
      <c r="T5068" t="s">
        <v>17</v>
      </c>
      <c r="U5068" t="s">
        <v>17</v>
      </c>
      <c r="V5068" t="str">
        <f>IF(Table2[[#This Row],[Age]] &lt; 30, "Under 30", IF(Table2[[#This Row],[Age]] &lt; 65, "Other", "Senior"))</f>
        <v>Other</v>
      </c>
      <c r="W5068">
        <v>0</v>
      </c>
      <c r="X5068" t="s">
        <v>17</v>
      </c>
      <c r="Y5068" t="s">
        <v>49</v>
      </c>
      <c r="Z5068" t="s">
        <v>34</v>
      </c>
      <c r="AA5068">
        <v>34</v>
      </c>
      <c r="AB5068">
        <v>2382</v>
      </c>
      <c r="AC5068" t="s">
        <v>52</v>
      </c>
      <c r="AD5068" t="s">
        <v>96</v>
      </c>
      <c r="AE5068">
        <f t="shared" si="79"/>
        <v>1</v>
      </c>
      <c r="AF5068">
        <v>1</v>
      </c>
      <c r="AG5068" t="str">
        <f>IF(Table2[[#This Row],[Avg Monthly GB Download]] &lt; 5, "Less than 5 GB", IF(Table2[[#This Row],[Avg Monthly GB Download]] &lt;= 10, "Between 5 and 10 GB", "10 or more GB"))</f>
        <v>Less than 5 GB</v>
      </c>
    </row>
    <row r="5069" spans="1:33" x14ac:dyDescent="0.3">
      <c r="A5069" t="s">
        <v>10251</v>
      </c>
      <c r="B5069" t="s">
        <v>21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17</v>
      </c>
      <c r="I5069" t="s">
        <v>18</v>
      </c>
      <c r="J5069">
        <v>0</v>
      </c>
      <c r="K5069">
        <v>3</v>
      </c>
      <c r="L5069">
        <v>0</v>
      </c>
      <c r="M5069" t="s">
        <v>17</v>
      </c>
      <c r="N5069">
        <v>0</v>
      </c>
      <c r="O5069" t="s">
        <v>43</v>
      </c>
      <c r="P5069" t="s">
        <v>10252</v>
      </c>
      <c r="Q5069" t="s">
        <v>22</v>
      </c>
      <c r="R5069">
        <v>45</v>
      </c>
      <c r="S5069" t="s">
        <v>17</v>
      </c>
      <c r="T5069" t="s">
        <v>17</v>
      </c>
      <c r="U5069" t="s">
        <v>17</v>
      </c>
      <c r="V5069" t="str">
        <f>IF(Table2[[#This Row],[Age]] &lt; 30, "Under 30", IF(Table2[[#This Row],[Age]] &lt; 65, "Other", "Senior"))</f>
        <v>Other</v>
      </c>
      <c r="W5069">
        <v>0</v>
      </c>
      <c r="X5069" t="s">
        <v>17</v>
      </c>
      <c r="Y5069" t="s">
        <v>28</v>
      </c>
      <c r="Z5069" t="s">
        <v>91</v>
      </c>
      <c r="AA5069">
        <v>11</v>
      </c>
      <c r="AB5069">
        <v>11</v>
      </c>
      <c r="AC5069" t="s">
        <v>86</v>
      </c>
      <c r="AD5069" t="s">
        <v>99</v>
      </c>
      <c r="AE5069">
        <f t="shared" si="79"/>
        <v>1</v>
      </c>
      <c r="AF5069">
        <v>1</v>
      </c>
      <c r="AG5069" t="str">
        <f>IF(Table2[[#This Row],[Avg Monthly GB Download]] &lt; 5, "Less than 5 GB", IF(Table2[[#This Row],[Avg Monthly GB Download]] &lt;= 10, "Between 5 and 10 GB", "10 or more GB"))</f>
        <v>Less than 5 GB</v>
      </c>
    </row>
    <row r="5070" spans="1:33" x14ac:dyDescent="0.3">
      <c r="A5070" t="s">
        <v>10253</v>
      </c>
      <c r="B5070" t="s">
        <v>21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17</v>
      </c>
      <c r="I5070" t="s">
        <v>18</v>
      </c>
      <c r="J5070">
        <v>0</v>
      </c>
      <c r="K5070">
        <v>1</v>
      </c>
      <c r="L5070">
        <v>15</v>
      </c>
      <c r="M5070" t="s">
        <v>21</v>
      </c>
      <c r="N5070">
        <v>0</v>
      </c>
      <c r="O5070" t="s">
        <v>65</v>
      </c>
      <c r="P5070" t="s">
        <v>10254</v>
      </c>
      <c r="Q5070" t="s">
        <v>20</v>
      </c>
      <c r="R5070">
        <v>20</v>
      </c>
      <c r="S5070" t="s">
        <v>21</v>
      </c>
      <c r="T5070" t="s">
        <v>17</v>
      </c>
      <c r="U5070" t="s">
        <v>17</v>
      </c>
      <c r="V5070" t="str">
        <f>IF(Table2[[#This Row],[Age]] &lt; 30, "Under 30", IF(Table2[[#This Row],[Age]] &lt; 65, "Other", "Senior"))</f>
        <v>Under 30</v>
      </c>
      <c r="W5070">
        <v>0</v>
      </c>
      <c r="X5070" t="s">
        <v>17</v>
      </c>
      <c r="Y5070" t="s">
        <v>28</v>
      </c>
      <c r="Z5070" t="s">
        <v>34</v>
      </c>
      <c r="AA5070">
        <v>32</v>
      </c>
      <c r="AB5070">
        <v>174</v>
      </c>
      <c r="AC5070" t="s">
        <v>52</v>
      </c>
      <c r="AD5070" t="s">
        <v>53</v>
      </c>
      <c r="AE5070">
        <f t="shared" si="79"/>
        <v>1</v>
      </c>
      <c r="AF5070">
        <v>1</v>
      </c>
      <c r="AG5070" t="str">
        <f>IF(Table2[[#This Row],[Avg Monthly GB Download]] &lt; 5, "Less than 5 GB", IF(Table2[[#This Row],[Avg Monthly GB Download]] &lt;= 10, "Between 5 and 10 GB", "10 or more GB"))</f>
        <v>10 or more GB</v>
      </c>
    </row>
    <row r="5071" spans="1:33" x14ac:dyDescent="0.3">
      <c r="A5071" t="s">
        <v>10255</v>
      </c>
      <c r="B5071" t="s">
        <v>21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17</v>
      </c>
      <c r="I5071" t="s">
        <v>84</v>
      </c>
      <c r="J5071">
        <v>0</v>
      </c>
      <c r="K5071">
        <v>1</v>
      </c>
      <c r="L5071">
        <v>6</v>
      </c>
      <c r="M5071" t="s">
        <v>21</v>
      </c>
      <c r="N5071">
        <v>0</v>
      </c>
      <c r="O5071" t="s">
        <v>51</v>
      </c>
      <c r="P5071" t="s">
        <v>10256</v>
      </c>
      <c r="Q5071" t="s">
        <v>20</v>
      </c>
      <c r="R5071">
        <v>43</v>
      </c>
      <c r="S5071" t="s">
        <v>17</v>
      </c>
      <c r="T5071" t="s">
        <v>17</v>
      </c>
      <c r="U5071" t="s">
        <v>17</v>
      </c>
      <c r="V5071" t="str">
        <f>IF(Table2[[#This Row],[Age]] &lt; 30, "Under 30", IF(Table2[[#This Row],[Age]] &lt; 65, "Other", "Senior"))</f>
        <v>Other</v>
      </c>
      <c r="W5071">
        <v>0</v>
      </c>
      <c r="X5071" t="s">
        <v>17</v>
      </c>
      <c r="Y5071" t="s">
        <v>28</v>
      </c>
      <c r="Z5071" t="s">
        <v>34</v>
      </c>
      <c r="AA5071">
        <v>27</v>
      </c>
      <c r="AB5071">
        <v>249</v>
      </c>
      <c r="AC5071" t="s">
        <v>52</v>
      </c>
      <c r="AD5071" t="s">
        <v>53</v>
      </c>
      <c r="AE5071">
        <f t="shared" si="79"/>
        <v>1</v>
      </c>
      <c r="AF5071">
        <v>1</v>
      </c>
      <c r="AG5071" t="str">
        <f>IF(Table2[[#This Row],[Avg Monthly GB Download]] &lt; 5, "Less than 5 GB", IF(Table2[[#This Row],[Avg Monthly GB Download]] &lt;= 10, "Between 5 and 10 GB", "10 or more GB"))</f>
        <v>Between 5 and 10 GB</v>
      </c>
    </row>
    <row r="5072" spans="1:33" x14ac:dyDescent="0.3">
      <c r="A5072" t="s">
        <v>10257</v>
      </c>
      <c r="B5072" t="s">
        <v>21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17</v>
      </c>
      <c r="I5072" t="s">
        <v>18</v>
      </c>
      <c r="J5072">
        <v>0</v>
      </c>
      <c r="K5072">
        <v>3</v>
      </c>
      <c r="L5072">
        <v>5</v>
      </c>
      <c r="M5072" t="s">
        <v>17</v>
      </c>
      <c r="N5072">
        <v>26</v>
      </c>
      <c r="O5072" t="s">
        <v>56</v>
      </c>
      <c r="P5072" t="s">
        <v>10258</v>
      </c>
      <c r="Q5072" t="s">
        <v>20</v>
      </c>
      <c r="R5072">
        <v>71</v>
      </c>
      <c r="S5072" t="s">
        <v>17</v>
      </c>
      <c r="T5072" t="s">
        <v>21</v>
      </c>
      <c r="U5072" t="s">
        <v>17</v>
      </c>
      <c r="V5072" t="str">
        <f>IF(Table2[[#This Row],[Age]] &lt; 30, "Under 30", IF(Table2[[#This Row],[Age]] &lt; 65, "Other", "Senior"))</f>
        <v>Senior</v>
      </c>
      <c r="W5072">
        <v>0</v>
      </c>
      <c r="X5072" t="s">
        <v>17</v>
      </c>
      <c r="Y5072" t="s">
        <v>28</v>
      </c>
      <c r="Z5072" t="s">
        <v>34</v>
      </c>
      <c r="AA5072">
        <v>55</v>
      </c>
      <c r="AB5072">
        <v>1459</v>
      </c>
      <c r="AC5072" t="s">
        <v>44</v>
      </c>
      <c r="AD5072" t="s">
        <v>88</v>
      </c>
      <c r="AE5072">
        <f t="shared" si="79"/>
        <v>1</v>
      </c>
      <c r="AF5072">
        <v>1</v>
      </c>
      <c r="AG5072" t="str">
        <f>IF(Table2[[#This Row],[Avg Monthly GB Download]] &lt; 5, "Less than 5 GB", IF(Table2[[#This Row],[Avg Monthly GB Download]] &lt;= 10, "Between 5 and 10 GB", "10 or more GB"))</f>
        <v>Between 5 and 10 GB</v>
      </c>
    </row>
    <row r="5073" spans="1:33" x14ac:dyDescent="0.3">
      <c r="A5073" t="s">
        <v>10259</v>
      </c>
      <c r="B5073" t="s">
        <v>21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17</v>
      </c>
      <c r="I5073" t="s">
        <v>18</v>
      </c>
      <c r="J5073">
        <v>0</v>
      </c>
      <c r="K5073">
        <v>0</v>
      </c>
      <c r="L5073">
        <v>5</v>
      </c>
      <c r="M5073" t="s">
        <v>21</v>
      </c>
      <c r="N5073">
        <v>0</v>
      </c>
      <c r="O5073" t="s">
        <v>37</v>
      </c>
      <c r="P5073" t="s">
        <v>10260</v>
      </c>
      <c r="Q5073" t="s">
        <v>22</v>
      </c>
      <c r="R5073">
        <v>34</v>
      </c>
      <c r="S5073" t="s">
        <v>17</v>
      </c>
      <c r="T5073" t="s">
        <v>17</v>
      </c>
      <c r="U5073" t="s">
        <v>17</v>
      </c>
      <c r="V5073" t="str">
        <f>IF(Table2[[#This Row],[Age]] &lt; 30, "Under 30", IF(Table2[[#This Row],[Age]] &lt; 65, "Other", "Senior"))</f>
        <v>Other</v>
      </c>
      <c r="W5073">
        <v>0</v>
      </c>
      <c r="X5073" t="s">
        <v>17</v>
      </c>
      <c r="Y5073" t="s">
        <v>94</v>
      </c>
      <c r="Z5073" t="s">
        <v>29</v>
      </c>
      <c r="AA5073">
        <v>48</v>
      </c>
      <c r="AB5073">
        <v>2562</v>
      </c>
      <c r="AC5073" t="s">
        <v>61</v>
      </c>
      <c r="AD5073" t="s">
        <v>101</v>
      </c>
      <c r="AE5073">
        <f t="shared" si="79"/>
        <v>1</v>
      </c>
      <c r="AF5073">
        <v>1</v>
      </c>
      <c r="AG5073" t="str">
        <f>IF(Table2[[#This Row],[Avg Monthly GB Download]] &lt; 5, "Less than 5 GB", IF(Table2[[#This Row],[Avg Monthly GB Download]] &lt;= 10, "Between 5 and 10 GB", "10 or more GB"))</f>
        <v>Between 5 and 10 GB</v>
      </c>
    </row>
    <row r="5074" spans="1:33" x14ac:dyDescent="0.3">
      <c r="A5074" t="s">
        <v>10261</v>
      </c>
      <c r="B5074" t="s">
        <v>21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17</v>
      </c>
      <c r="I5074" t="s">
        <v>18</v>
      </c>
      <c r="J5074">
        <v>0</v>
      </c>
      <c r="K5074">
        <v>1</v>
      </c>
      <c r="L5074">
        <v>5</v>
      </c>
      <c r="M5074" t="s">
        <v>21</v>
      </c>
      <c r="N5074">
        <v>0</v>
      </c>
      <c r="O5074" t="s">
        <v>42</v>
      </c>
      <c r="P5074" t="s">
        <v>10262</v>
      </c>
      <c r="Q5074" t="s">
        <v>22</v>
      </c>
      <c r="R5074">
        <v>61</v>
      </c>
      <c r="S5074" t="s">
        <v>17</v>
      </c>
      <c r="T5074" t="s">
        <v>17</v>
      </c>
      <c r="U5074" t="s">
        <v>17</v>
      </c>
      <c r="V5074" t="str">
        <f>IF(Table2[[#This Row],[Age]] &lt; 30, "Under 30", IF(Table2[[#This Row],[Age]] &lt; 65, "Other", "Senior"))</f>
        <v>Other</v>
      </c>
      <c r="W5074">
        <v>0</v>
      </c>
      <c r="X5074" t="s">
        <v>21</v>
      </c>
      <c r="Y5074" t="s">
        <v>28</v>
      </c>
      <c r="Z5074" t="s">
        <v>34</v>
      </c>
      <c r="AA5074">
        <v>45</v>
      </c>
      <c r="AB5074">
        <v>94</v>
      </c>
      <c r="AC5074" t="s">
        <v>52</v>
      </c>
      <c r="AD5074" t="s">
        <v>92</v>
      </c>
      <c r="AE5074">
        <f t="shared" si="79"/>
        <v>1</v>
      </c>
      <c r="AF5074">
        <v>1</v>
      </c>
      <c r="AG5074" t="str">
        <f>IF(Table2[[#This Row],[Avg Monthly GB Download]] &lt; 5, "Less than 5 GB", IF(Table2[[#This Row],[Avg Monthly GB Download]] &lt;= 10, "Between 5 and 10 GB", "10 or more GB"))</f>
        <v>Between 5 and 10 GB</v>
      </c>
    </row>
    <row r="5075" spans="1:33" x14ac:dyDescent="0.3">
      <c r="A5075" t="s">
        <v>10263</v>
      </c>
      <c r="B5075" t="s">
        <v>21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17</v>
      </c>
      <c r="I5075" t="s">
        <v>18</v>
      </c>
      <c r="J5075">
        <v>0</v>
      </c>
      <c r="K5075">
        <v>0</v>
      </c>
      <c r="L5075">
        <v>12</v>
      </c>
      <c r="M5075" t="s">
        <v>21</v>
      </c>
      <c r="N5075">
        <v>0</v>
      </c>
      <c r="O5075" t="s">
        <v>42</v>
      </c>
      <c r="P5075" t="s">
        <v>10264</v>
      </c>
      <c r="Q5075" t="s">
        <v>22</v>
      </c>
      <c r="R5075">
        <v>68</v>
      </c>
      <c r="S5075" t="s">
        <v>17</v>
      </c>
      <c r="T5075" t="s">
        <v>21</v>
      </c>
      <c r="U5075" t="s">
        <v>17</v>
      </c>
      <c r="V5075" t="str">
        <f>IF(Table2[[#This Row],[Age]] &lt; 30, "Under 30", IF(Table2[[#This Row],[Age]] &lt; 65, "Other", "Senior"))</f>
        <v>Senior</v>
      </c>
      <c r="W5075">
        <v>0</v>
      </c>
      <c r="X5075" t="s">
        <v>17</v>
      </c>
      <c r="Y5075" t="s">
        <v>28</v>
      </c>
      <c r="Z5075" t="s">
        <v>34</v>
      </c>
      <c r="AA5075">
        <v>39</v>
      </c>
      <c r="AB5075">
        <v>39</v>
      </c>
      <c r="AC5075" t="s">
        <v>52</v>
      </c>
      <c r="AD5075" t="s">
        <v>92</v>
      </c>
      <c r="AE5075">
        <f t="shared" si="79"/>
        <v>1</v>
      </c>
      <c r="AF5075">
        <v>1</v>
      </c>
      <c r="AG5075" t="str">
        <f>IF(Table2[[#This Row],[Avg Monthly GB Download]] &lt; 5, "Less than 5 GB", IF(Table2[[#This Row],[Avg Monthly GB Download]] &lt;= 10, "Between 5 and 10 GB", "10 or more GB"))</f>
        <v>10 or more GB</v>
      </c>
    </row>
    <row r="5076" spans="1:33" x14ac:dyDescent="0.3">
      <c r="A5076" t="s">
        <v>10265</v>
      </c>
      <c r="B5076" t="s">
        <v>21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17</v>
      </c>
      <c r="I5076" t="s">
        <v>18</v>
      </c>
      <c r="J5076">
        <v>0</v>
      </c>
      <c r="K5076">
        <v>2</v>
      </c>
      <c r="L5076">
        <v>0</v>
      </c>
      <c r="M5076" t="s">
        <v>17</v>
      </c>
      <c r="N5076">
        <v>0</v>
      </c>
      <c r="O5076" t="s">
        <v>77</v>
      </c>
      <c r="P5076" t="s">
        <v>10266</v>
      </c>
      <c r="Q5076" t="s">
        <v>20</v>
      </c>
      <c r="R5076">
        <v>41</v>
      </c>
      <c r="S5076" t="s">
        <v>17</v>
      </c>
      <c r="T5076" t="s">
        <v>17</v>
      </c>
      <c r="U5076" t="s">
        <v>17</v>
      </c>
      <c r="V5076" t="str">
        <f>IF(Table2[[#This Row],[Age]] &lt; 30, "Under 30", IF(Table2[[#This Row],[Age]] &lt; 65, "Other", "Senior"))</f>
        <v>Other</v>
      </c>
      <c r="W5076">
        <v>0</v>
      </c>
      <c r="X5076" t="s">
        <v>17</v>
      </c>
      <c r="Y5076" t="s">
        <v>28</v>
      </c>
      <c r="Z5076" t="s">
        <v>34</v>
      </c>
      <c r="AA5076">
        <v>7</v>
      </c>
      <c r="AB5076">
        <v>225</v>
      </c>
      <c r="AC5076" t="s">
        <v>86</v>
      </c>
      <c r="AD5076" t="s">
        <v>87</v>
      </c>
      <c r="AE5076">
        <f t="shared" si="79"/>
        <v>1</v>
      </c>
      <c r="AF5076">
        <v>1</v>
      </c>
      <c r="AG5076" t="str">
        <f>IF(Table2[[#This Row],[Avg Monthly GB Download]] &lt; 5, "Less than 5 GB", IF(Table2[[#This Row],[Avg Monthly GB Download]] &lt;= 10, "Between 5 and 10 GB", "10 or more GB"))</f>
        <v>Less than 5 GB</v>
      </c>
    </row>
    <row r="5077" spans="1:33" x14ac:dyDescent="0.3">
      <c r="A5077" t="s">
        <v>10267</v>
      </c>
      <c r="B5077" t="s">
        <v>21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17</v>
      </c>
      <c r="I5077" t="s">
        <v>84</v>
      </c>
      <c r="J5077">
        <v>0</v>
      </c>
      <c r="K5077">
        <v>0</v>
      </c>
      <c r="L5077">
        <v>9</v>
      </c>
      <c r="M5077" t="s">
        <v>21</v>
      </c>
      <c r="N5077">
        <v>0</v>
      </c>
      <c r="O5077" t="s">
        <v>51</v>
      </c>
      <c r="P5077" t="s">
        <v>10268</v>
      </c>
      <c r="Q5077" t="s">
        <v>20</v>
      </c>
      <c r="R5077">
        <v>65</v>
      </c>
      <c r="S5077" t="s">
        <v>17</v>
      </c>
      <c r="T5077" t="s">
        <v>21</v>
      </c>
      <c r="U5077" t="s">
        <v>17</v>
      </c>
      <c r="V5077" t="str">
        <f>IF(Table2[[#This Row],[Age]] &lt; 30, "Under 30", IF(Table2[[#This Row],[Age]] &lt; 65, "Other", "Senior"))</f>
        <v>Senior</v>
      </c>
      <c r="W5077">
        <v>0</v>
      </c>
      <c r="X5077" t="s">
        <v>17</v>
      </c>
      <c r="Y5077" t="s">
        <v>28</v>
      </c>
      <c r="Z5077" t="s">
        <v>34</v>
      </c>
      <c r="AA5077">
        <v>34</v>
      </c>
      <c r="AB5077">
        <v>129</v>
      </c>
      <c r="AC5077" t="s">
        <v>61</v>
      </c>
      <c r="AD5077" t="s">
        <v>83</v>
      </c>
      <c r="AE5077">
        <f t="shared" si="79"/>
        <v>1</v>
      </c>
      <c r="AF5077">
        <v>1</v>
      </c>
      <c r="AG5077" t="str">
        <f>IF(Table2[[#This Row],[Avg Monthly GB Download]] &lt; 5, "Less than 5 GB", IF(Table2[[#This Row],[Avg Monthly GB Download]] &lt;= 10, "Between 5 and 10 GB", "10 or more GB"))</f>
        <v>Between 5 and 10 GB</v>
      </c>
    </row>
    <row r="5078" spans="1:33" x14ac:dyDescent="0.3">
      <c r="A5078" t="s">
        <v>10269</v>
      </c>
      <c r="B5078" t="s">
        <v>21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17</v>
      </c>
      <c r="I5078" t="s">
        <v>18</v>
      </c>
      <c r="J5078">
        <v>0</v>
      </c>
      <c r="K5078">
        <v>5</v>
      </c>
      <c r="L5078">
        <v>13</v>
      </c>
      <c r="M5078" t="s">
        <v>21</v>
      </c>
      <c r="N5078">
        <v>0</v>
      </c>
      <c r="O5078" t="s">
        <v>23</v>
      </c>
      <c r="P5078" t="s">
        <v>10270</v>
      </c>
      <c r="Q5078" t="s">
        <v>20</v>
      </c>
      <c r="R5078">
        <v>29</v>
      </c>
      <c r="S5078" t="s">
        <v>21</v>
      </c>
      <c r="T5078" t="s">
        <v>17</v>
      </c>
      <c r="U5078" t="s">
        <v>17</v>
      </c>
      <c r="V5078" t="str">
        <f>IF(Table2[[#This Row],[Age]] &lt; 30, "Under 30", IF(Table2[[#This Row],[Age]] &lt; 65, "Other", "Senior"))</f>
        <v>Under 30</v>
      </c>
      <c r="W5078">
        <v>0</v>
      </c>
      <c r="X5078" t="s">
        <v>17</v>
      </c>
      <c r="Y5078" t="s">
        <v>28</v>
      </c>
      <c r="Z5078" t="s">
        <v>34</v>
      </c>
      <c r="AA5078">
        <v>39</v>
      </c>
      <c r="AB5078">
        <v>677</v>
      </c>
      <c r="AC5078" t="s">
        <v>44</v>
      </c>
      <c r="AD5078" t="s">
        <v>97</v>
      </c>
      <c r="AE5078">
        <f t="shared" si="79"/>
        <v>1</v>
      </c>
      <c r="AF5078">
        <v>1</v>
      </c>
      <c r="AG5078" t="str">
        <f>IF(Table2[[#This Row],[Avg Monthly GB Download]] &lt; 5, "Less than 5 GB", IF(Table2[[#This Row],[Avg Monthly GB Download]] &lt;= 10, "Between 5 and 10 GB", "10 or more GB"))</f>
        <v>10 or more GB</v>
      </c>
    </row>
    <row r="5079" spans="1:33" x14ac:dyDescent="0.3">
      <c r="A5079" t="s">
        <v>10271</v>
      </c>
      <c r="B5079" t="s">
        <v>21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17</v>
      </c>
      <c r="I5079" t="s">
        <v>18</v>
      </c>
      <c r="J5079">
        <v>0</v>
      </c>
      <c r="K5079">
        <v>4</v>
      </c>
      <c r="L5079">
        <v>3</v>
      </c>
      <c r="M5079" t="s">
        <v>17</v>
      </c>
      <c r="N5079">
        <v>48</v>
      </c>
      <c r="O5079" t="s">
        <v>63</v>
      </c>
      <c r="P5079" t="s">
        <v>10272</v>
      </c>
      <c r="Q5079" t="s">
        <v>20</v>
      </c>
      <c r="R5079">
        <v>72</v>
      </c>
      <c r="S5079" t="s">
        <v>17</v>
      </c>
      <c r="T5079" t="s">
        <v>21</v>
      </c>
      <c r="U5079" t="s">
        <v>17</v>
      </c>
      <c r="V5079" t="str">
        <f>IF(Table2[[#This Row],[Age]] &lt; 30, "Under 30", IF(Table2[[#This Row],[Age]] &lt; 65, "Other", "Senior"))</f>
        <v>Senior</v>
      </c>
      <c r="W5079">
        <v>0</v>
      </c>
      <c r="X5079" t="s">
        <v>21</v>
      </c>
      <c r="Y5079" t="s">
        <v>94</v>
      </c>
      <c r="Z5079" t="s">
        <v>34</v>
      </c>
      <c r="AA5079">
        <v>54</v>
      </c>
      <c r="AB5079">
        <v>3294</v>
      </c>
      <c r="AC5079" t="s">
        <v>44</v>
      </c>
      <c r="AD5079" t="s">
        <v>45</v>
      </c>
      <c r="AE5079">
        <f t="shared" si="79"/>
        <v>1</v>
      </c>
      <c r="AF5079">
        <v>1</v>
      </c>
      <c r="AG5079" t="str">
        <f>IF(Table2[[#This Row],[Avg Monthly GB Download]] &lt; 5, "Less than 5 GB", IF(Table2[[#This Row],[Avg Monthly GB Download]] &lt;= 10, "Between 5 and 10 GB", "10 or more GB"))</f>
        <v>Less than 5 GB</v>
      </c>
    </row>
    <row r="5080" spans="1:33" x14ac:dyDescent="0.3">
      <c r="A5080" t="s">
        <v>10273</v>
      </c>
      <c r="B5080" t="s">
        <v>21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17</v>
      </c>
      <c r="I5080" t="s">
        <v>18</v>
      </c>
      <c r="J5080">
        <v>0</v>
      </c>
      <c r="K5080">
        <v>5</v>
      </c>
      <c r="L5080">
        <v>7</v>
      </c>
      <c r="M5080" t="s">
        <v>21</v>
      </c>
      <c r="N5080">
        <v>0</v>
      </c>
      <c r="O5080" t="s">
        <v>67</v>
      </c>
      <c r="P5080" t="s">
        <v>10274</v>
      </c>
      <c r="Q5080" t="s">
        <v>20</v>
      </c>
      <c r="R5080">
        <v>58</v>
      </c>
      <c r="S5080" t="s">
        <v>17</v>
      </c>
      <c r="T5080" t="s">
        <v>17</v>
      </c>
      <c r="U5080" t="s">
        <v>17</v>
      </c>
      <c r="V5080" t="str">
        <f>IF(Table2[[#This Row],[Age]] &lt; 30, "Under 30", IF(Table2[[#This Row],[Age]] &lt; 65, "Other", "Senior"))</f>
        <v>Other</v>
      </c>
      <c r="W5080">
        <v>0</v>
      </c>
      <c r="X5080" t="s">
        <v>17</v>
      </c>
      <c r="Y5080" t="s">
        <v>28</v>
      </c>
      <c r="Z5080" t="s">
        <v>34</v>
      </c>
      <c r="AA5080">
        <v>62</v>
      </c>
      <c r="AB5080">
        <v>833</v>
      </c>
      <c r="AC5080" t="s">
        <v>44</v>
      </c>
      <c r="AD5080" t="s">
        <v>88</v>
      </c>
      <c r="AE5080">
        <f t="shared" si="79"/>
        <v>1</v>
      </c>
      <c r="AF5080">
        <v>1</v>
      </c>
      <c r="AG5080" t="str">
        <f>IF(Table2[[#This Row],[Avg Monthly GB Download]] &lt; 5, "Less than 5 GB", IF(Table2[[#This Row],[Avg Monthly GB Download]] &lt;= 10, "Between 5 and 10 GB", "10 or more GB"))</f>
        <v>Between 5 and 10 GB</v>
      </c>
    </row>
    <row r="5081" spans="1:33" x14ac:dyDescent="0.3">
      <c r="A5081" t="s">
        <v>10275</v>
      </c>
      <c r="B5081" t="s">
        <v>21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17</v>
      </c>
      <c r="I5081" t="s">
        <v>18</v>
      </c>
      <c r="J5081">
        <v>0</v>
      </c>
      <c r="K5081">
        <v>0</v>
      </c>
      <c r="L5081">
        <v>15</v>
      </c>
      <c r="M5081" t="s">
        <v>21</v>
      </c>
      <c r="N5081">
        <v>0</v>
      </c>
      <c r="O5081" t="s">
        <v>26</v>
      </c>
      <c r="P5081" t="s">
        <v>10276</v>
      </c>
      <c r="Q5081" t="s">
        <v>20</v>
      </c>
      <c r="R5081">
        <v>64</v>
      </c>
      <c r="S5081" t="s">
        <v>17</v>
      </c>
      <c r="T5081" t="s">
        <v>17</v>
      </c>
      <c r="U5081" t="s">
        <v>17</v>
      </c>
      <c r="V5081" t="str">
        <f>IF(Table2[[#This Row],[Age]] &lt; 30, "Under 30", IF(Table2[[#This Row],[Age]] &lt; 65, "Other", "Senior"))</f>
        <v>Other</v>
      </c>
      <c r="W5081">
        <v>0</v>
      </c>
      <c r="X5081" t="s">
        <v>17</v>
      </c>
      <c r="Y5081" t="s">
        <v>28</v>
      </c>
      <c r="Z5081" t="s">
        <v>34</v>
      </c>
      <c r="AA5081">
        <v>49</v>
      </c>
      <c r="AB5081">
        <v>1870</v>
      </c>
      <c r="AC5081" t="s">
        <v>61</v>
      </c>
      <c r="AD5081" t="s">
        <v>101</v>
      </c>
      <c r="AE5081">
        <f t="shared" si="79"/>
        <v>1</v>
      </c>
      <c r="AF5081">
        <v>1</v>
      </c>
      <c r="AG5081" t="str">
        <f>IF(Table2[[#This Row],[Avg Monthly GB Download]] &lt; 5, "Less than 5 GB", IF(Table2[[#This Row],[Avg Monthly GB Download]] &lt;= 10, "Between 5 and 10 GB", "10 or more GB"))</f>
        <v>10 or more GB</v>
      </c>
    </row>
    <row r="5082" spans="1:33" x14ac:dyDescent="0.3">
      <c r="A5082" t="s">
        <v>10277</v>
      </c>
      <c r="B5082" t="s">
        <v>21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17</v>
      </c>
      <c r="I5082" t="s">
        <v>18</v>
      </c>
      <c r="J5082">
        <v>0</v>
      </c>
      <c r="K5082">
        <v>5</v>
      </c>
      <c r="L5082">
        <v>17</v>
      </c>
      <c r="M5082" t="s">
        <v>21</v>
      </c>
      <c r="N5082">
        <v>0</v>
      </c>
      <c r="O5082" t="s">
        <v>50</v>
      </c>
      <c r="P5082" t="s">
        <v>10278</v>
      </c>
      <c r="Q5082" t="s">
        <v>22</v>
      </c>
      <c r="R5082">
        <v>28</v>
      </c>
      <c r="S5082" t="s">
        <v>21</v>
      </c>
      <c r="T5082" t="s">
        <v>17</v>
      </c>
      <c r="U5082" t="s">
        <v>17</v>
      </c>
      <c r="V5082" t="str">
        <f>IF(Table2[[#This Row],[Age]] &lt; 30, "Under 30", IF(Table2[[#This Row],[Age]] &lt; 65, "Other", "Senior"))</f>
        <v>Under 30</v>
      </c>
      <c r="W5082">
        <v>0</v>
      </c>
      <c r="X5082" t="s">
        <v>17</v>
      </c>
      <c r="Y5082" t="s">
        <v>28</v>
      </c>
      <c r="Z5082" t="s">
        <v>34</v>
      </c>
      <c r="AA5082">
        <v>50</v>
      </c>
      <c r="AB5082">
        <v>2428</v>
      </c>
      <c r="AC5082" t="s">
        <v>52</v>
      </c>
      <c r="AD5082" t="s">
        <v>92</v>
      </c>
      <c r="AE5082">
        <f t="shared" si="79"/>
        <v>1</v>
      </c>
      <c r="AF5082">
        <v>1</v>
      </c>
      <c r="AG5082" t="str">
        <f>IF(Table2[[#This Row],[Avg Monthly GB Download]] &lt; 5, "Less than 5 GB", IF(Table2[[#This Row],[Avg Monthly GB Download]] &lt;= 10, "Between 5 and 10 GB", "10 or more GB"))</f>
        <v>10 or more GB</v>
      </c>
    </row>
    <row r="5083" spans="1:33" x14ac:dyDescent="0.3">
      <c r="A5083" t="s">
        <v>10279</v>
      </c>
      <c r="B5083" t="s">
        <v>21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17</v>
      </c>
      <c r="I5083" t="s">
        <v>18</v>
      </c>
      <c r="J5083">
        <v>0</v>
      </c>
      <c r="K5083">
        <v>2</v>
      </c>
      <c r="L5083">
        <v>4</v>
      </c>
      <c r="M5083" t="s">
        <v>21</v>
      </c>
      <c r="N5083">
        <v>0</v>
      </c>
      <c r="O5083" t="s">
        <v>69</v>
      </c>
      <c r="P5083" t="s">
        <v>10280</v>
      </c>
      <c r="Q5083" t="s">
        <v>22</v>
      </c>
      <c r="R5083">
        <v>42</v>
      </c>
      <c r="S5083" t="s">
        <v>17</v>
      </c>
      <c r="T5083" t="s">
        <v>17</v>
      </c>
      <c r="U5083" t="s">
        <v>17</v>
      </c>
      <c r="V5083" t="str">
        <f>IF(Table2[[#This Row],[Age]] &lt; 30, "Under 30", IF(Table2[[#This Row],[Age]] &lt; 65, "Other", "Senior"))</f>
        <v>Other</v>
      </c>
      <c r="W5083">
        <v>0</v>
      </c>
      <c r="X5083" t="s">
        <v>21</v>
      </c>
      <c r="Y5083" t="s">
        <v>94</v>
      </c>
      <c r="Z5083" t="s">
        <v>34</v>
      </c>
      <c r="AA5083">
        <v>33</v>
      </c>
      <c r="AB5083">
        <v>2140</v>
      </c>
      <c r="AC5083" t="s">
        <v>61</v>
      </c>
      <c r="AD5083" t="s">
        <v>93</v>
      </c>
      <c r="AE5083">
        <f t="shared" si="79"/>
        <v>1</v>
      </c>
      <c r="AF5083">
        <v>1</v>
      </c>
      <c r="AG5083" t="str">
        <f>IF(Table2[[#This Row],[Avg Monthly GB Download]] &lt; 5, "Less than 5 GB", IF(Table2[[#This Row],[Avg Monthly GB Download]] &lt;= 10, "Between 5 and 10 GB", "10 or more GB"))</f>
        <v>Less than 5 GB</v>
      </c>
    </row>
    <row r="5084" spans="1:33" x14ac:dyDescent="0.3">
      <c r="A5084" t="s">
        <v>10281</v>
      </c>
      <c r="B5084" t="s">
        <v>21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17</v>
      </c>
      <c r="I5084" t="s">
        <v>18</v>
      </c>
      <c r="J5084">
        <v>0</v>
      </c>
      <c r="K5084">
        <v>5</v>
      </c>
      <c r="L5084">
        <v>0</v>
      </c>
      <c r="M5084" t="s">
        <v>17</v>
      </c>
      <c r="N5084">
        <v>0</v>
      </c>
      <c r="O5084" t="s">
        <v>81</v>
      </c>
      <c r="P5084" t="s">
        <v>10282</v>
      </c>
      <c r="Q5084" t="s">
        <v>20</v>
      </c>
      <c r="R5084">
        <v>43</v>
      </c>
      <c r="S5084" t="s">
        <v>17</v>
      </c>
      <c r="T5084" t="s">
        <v>17</v>
      </c>
      <c r="U5084" t="s">
        <v>17</v>
      </c>
      <c r="V5084" t="str">
        <f>IF(Table2[[#This Row],[Age]] &lt; 30, "Under 30", IF(Table2[[#This Row],[Age]] &lt; 65, "Other", "Senior"))</f>
        <v>Other</v>
      </c>
      <c r="W5084">
        <v>0</v>
      </c>
      <c r="X5084" t="s">
        <v>17</v>
      </c>
      <c r="Y5084" t="s">
        <v>28</v>
      </c>
      <c r="Z5084" t="s">
        <v>91</v>
      </c>
      <c r="AA5084">
        <v>8</v>
      </c>
      <c r="AB5084">
        <v>8</v>
      </c>
      <c r="AC5084" t="s">
        <v>44</v>
      </c>
      <c r="AD5084" t="s">
        <v>45</v>
      </c>
      <c r="AE5084">
        <f t="shared" si="79"/>
        <v>1</v>
      </c>
      <c r="AF5084">
        <v>1</v>
      </c>
      <c r="AG5084" t="str">
        <f>IF(Table2[[#This Row],[Avg Monthly GB Download]] &lt; 5, "Less than 5 GB", IF(Table2[[#This Row],[Avg Monthly GB Download]] &lt;= 10, "Between 5 and 10 GB", "10 or more GB"))</f>
        <v>Less than 5 GB</v>
      </c>
    </row>
    <row r="5085" spans="1:33" x14ac:dyDescent="0.3">
      <c r="A5085" t="s">
        <v>10283</v>
      </c>
      <c r="B5085" t="s">
        <v>21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17</v>
      </c>
      <c r="I5085" t="s">
        <v>18</v>
      </c>
      <c r="J5085">
        <v>0</v>
      </c>
      <c r="K5085">
        <v>2</v>
      </c>
      <c r="L5085">
        <v>2</v>
      </c>
      <c r="M5085" t="s">
        <v>21</v>
      </c>
      <c r="N5085">
        <v>0</v>
      </c>
      <c r="O5085" t="s">
        <v>81</v>
      </c>
      <c r="P5085" t="s">
        <v>10284</v>
      </c>
      <c r="Q5085" t="s">
        <v>22</v>
      </c>
      <c r="R5085">
        <v>69</v>
      </c>
      <c r="S5085" t="s">
        <v>17</v>
      </c>
      <c r="T5085" t="s">
        <v>21</v>
      </c>
      <c r="U5085" t="s">
        <v>17</v>
      </c>
      <c r="V5085" t="str">
        <f>IF(Table2[[#This Row],[Age]] &lt; 30, "Under 30", IF(Table2[[#This Row],[Age]] &lt; 65, "Other", "Senior"))</f>
        <v>Senior</v>
      </c>
      <c r="W5085">
        <v>0</v>
      </c>
      <c r="X5085" t="s">
        <v>21</v>
      </c>
      <c r="Y5085" t="s">
        <v>28</v>
      </c>
      <c r="Z5085" t="s">
        <v>34</v>
      </c>
      <c r="AA5085">
        <v>56</v>
      </c>
      <c r="AB5085">
        <v>386</v>
      </c>
      <c r="AC5085" t="s">
        <v>35</v>
      </c>
      <c r="AD5085" t="s">
        <v>100</v>
      </c>
      <c r="AE5085">
        <f t="shared" si="79"/>
        <v>1</v>
      </c>
      <c r="AF5085">
        <v>1</v>
      </c>
      <c r="AG5085" t="str">
        <f>IF(Table2[[#This Row],[Avg Monthly GB Download]] &lt; 5, "Less than 5 GB", IF(Table2[[#This Row],[Avg Monthly GB Download]] &lt;= 10, "Between 5 and 10 GB", "10 or more GB"))</f>
        <v>Less than 5 GB</v>
      </c>
    </row>
    <row r="5086" spans="1:33" x14ac:dyDescent="0.3">
      <c r="A5086" t="s">
        <v>10285</v>
      </c>
      <c r="B5086" t="s">
        <v>21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17</v>
      </c>
      <c r="I5086" t="s">
        <v>18</v>
      </c>
      <c r="J5086">
        <v>0</v>
      </c>
      <c r="K5086">
        <v>4</v>
      </c>
      <c r="L5086">
        <v>4</v>
      </c>
      <c r="M5086" t="s">
        <v>21</v>
      </c>
      <c r="N5086">
        <v>0</v>
      </c>
      <c r="O5086" t="s">
        <v>50</v>
      </c>
      <c r="P5086" t="s">
        <v>10286</v>
      </c>
      <c r="Q5086" t="s">
        <v>22</v>
      </c>
      <c r="R5086">
        <v>63</v>
      </c>
      <c r="S5086" t="s">
        <v>17</v>
      </c>
      <c r="T5086" t="s">
        <v>17</v>
      </c>
      <c r="U5086" t="s">
        <v>17</v>
      </c>
      <c r="V5086" t="str">
        <f>IF(Table2[[#This Row],[Age]] &lt; 30, "Under 30", IF(Table2[[#This Row],[Age]] &lt; 65, "Other", "Senior"))</f>
        <v>Other</v>
      </c>
      <c r="W5086">
        <v>0</v>
      </c>
      <c r="X5086" t="s">
        <v>17</v>
      </c>
      <c r="Y5086" t="s">
        <v>28</v>
      </c>
      <c r="Z5086" t="s">
        <v>34</v>
      </c>
      <c r="AA5086">
        <v>59</v>
      </c>
      <c r="AB5086">
        <v>113</v>
      </c>
      <c r="AC5086" t="s">
        <v>35</v>
      </c>
      <c r="AD5086" t="s">
        <v>100</v>
      </c>
      <c r="AE5086">
        <f t="shared" si="79"/>
        <v>1</v>
      </c>
      <c r="AF5086">
        <v>1</v>
      </c>
      <c r="AG5086" t="str">
        <f>IF(Table2[[#This Row],[Avg Monthly GB Download]] &lt; 5, "Less than 5 GB", IF(Table2[[#This Row],[Avg Monthly GB Download]] &lt;= 10, "Between 5 and 10 GB", "10 or more GB"))</f>
        <v>Less than 5 GB</v>
      </c>
    </row>
    <row r="5087" spans="1:33" x14ac:dyDescent="0.3">
      <c r="A5087" t="s">
        <v>10287</v>
      </c>
      <c r="B5087" t="s">
        <v>21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17</v>
      </c>
      <c r="I5087" t="s">
        <v>18</v>
      </c>
      <c r="J5087">
        <v>0</v>
      </c>
      <c r="K5087">
        <v>2</v>
      </c>
      <c r="L5087">
        <v>8</v>
      </c>
      <c r="M5087" t="s">
        <v>21</v>
      </c>
      <c r="N5087">
        <v>0</v>
      </c>
      <c r="O5087" t="s">
        <v>54</v>
      </c>
      <c r="P5087" t="s">
        <v>10288</v>
      </c>
      <c r="Q5087" t="s">
        <v>20</v>
      </c>
      <c r="R5087">
        <v>44</v>
      </c>
      <c r="S5087" t="s">
        <v>17</v>
      </c>
      <c r="T5087" t="s">
        <v>17</v>
      </c>
      <c r="U5087" t="s">
        <v>17</v>
      </c>
      <c r="V5087" t="str">
        <f>IF(Table2[[#This Row],[Age]] &lt; 30, "Under 30", IF(Table2[[#This Row],[Age]] &lt; 65, "Other", "Senior"))</f>
        <v>Other</v>
      </c>
      <c r="W5087">
        <v>0</v>
      </c>
      <c r="X5087" t="s">
        <v>17</v>
      </c>
      <c r="Y5087" t="s">
        <v>28</v>
      </c>
      <c r="Z5087" t="s">
        <v>29</v>
      </c>
      <c r="AA5087">
        <v>36</v>
      </c>
      <c r="AB5087">
        <v>1599</v>
      </c>
      <c r="AC5087" t="s">
        <v>61</v>
      </c>
      <c r="AD5087" t="s">
        <v>102</v>
      </c>
      <c r="AE5087">
        <f t="shared" si="79"/>
        <v>1</v>
      </c>
      <c r="AF5087">
        <v>1</v>
      </c>
      <c r="AG5087" t="str">
        <f>IF(Table2[[#This Row],[Avg Monthly GB Download]] &lt; 5, "Less than 5 GB", IF(Table2[[#This Row],[Avg Monthly GB Download]] &lt;= 10, "Between 5 and 10 GB", "10 or more GB"))</f>
        <v>Between 5 and 10 GB</v>
      </c>
    </row>
    <row r="5088" spans="1:33" x14ac:dyDescent="0.3">
      <c r="A5088" t="s">
        <v>10289</v>
      </c>
      <c r="B5088" t="s">
        <v>21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17</v>
      </c>
      <c r="I5088" t="s">
        <v>18</v>
      </c>
      <c r="J5088">
        <v>0</v>
      </c>
      <c r="K5088">
        <v>0</v>
      </c>
      <c r="L5088">
        <v>4</v>
      </c>
      <c r="M5088" t="s">
        <v>21</v>
      </c>
      <c r="N5088">
        <v>0</v>
      </c>
      <c r="O5088" t="s">
        <v>47</v>
      </c>
      <c r="P5088" t="s">
        <v>10290</v>
      </c>
      <c r="Q5088" t="s">
        <v>20</v>
      </c>
      <c r="R5088">
        <v>30</v>
      </c>
      <c r="S5088" t="s">
        <v>17</v>
      </c>
      <c r="T5088" t="s">
        <v>17</v>
      </c>
      <c r="U5088" t="s">
        <v>17</v>
      </c>
      <c r="V5088" t="str">
        <f>IF(Table2[[#This Row],[Age]] &lt; 30, "Under 30", IF(Table2[[#This Row],[Age]] &lt; 65, "Other", "Senior"))</f>
        <v>Other</v>
      </c>
      <c r="W5088">
        <v>0</v>
      </c>
      <c r="X5088" t="s">
        <v>17</v>
      </c>
      <c r="Y5088" t="s">
        <v>28</v>
      </c>
      <c r="Z5088" t="s">
        <v>29</v>
      </c>
      <c r="AA5088">
        <v>42</v>
      </c>
      <c r="AB5088">
        <v>42</v>
      </c>
      <c r="AC5088" t="s">
        <v>52</v>
      </c>
      <c r="AD5088" t="s">
        <v>92</v>
      </c>
      <c r="AE5088">
        <f t="shared" si="79"/>
        <v>1</v>
      </c>
      <c r="AF5088">
        <v>1</v>
      </c>
      <c r="AG5088" t="str">
        <f>IF(Table2[[#This Row],[Avg Monthly GB Download]] &lt; 5, "Less than 5 GB", IF(Table2[[#This Row],[Avg Monthly GB Download]] &lt;= 10, "Between 5 and 10 GB", "10 or more GB"))</f>
        <v>Less than 5 GB</v>
      </c>
    </row>
    <row r="5089" spans="1:33" x14ac:dyDescent="0.3">
      <c r="A5089" t="s">
        <v>10291</v>
      </c>
      <c r="B5089" t="s">
        <v>21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17</v>
      </c>
      <c r="I5089" t="s">
        <v>18</v>
      </c>
      <c r="J5089">
        <v>0</v>
      </c>
      <c r="K5089">
        <v>0</v>
      </c>
      <c r="L5089">
        <v>6</v>
      </c>
      <c r="M5089" t="s">
        <v>21</v>
      </c>
      <c r="N5089">
        <v>0</v>
      </c>
      <c r="O5089" t="s">
        <v>64</v>
      </c>
      <c r="P5089" t="s">
        <v>10292</v>
      </c>
      <c r="Q5089" t="s">
        <v>22</v>
      </c>
      <c r="R5089">
        <v>53</v>
      </c>
      <c r="S5089" t="s">
        <v>17</v>
      </c>
      <c r="T5089" t="s">
        <v>17</v>
      </c>
      <c r="U5089" t="s">
        <v>17</v>
      </c>
      <c r="V5089" t="str">
        <f>IF(Table2[[#This Row],[Age]] &lt; 30, "Under 30", IF(Table2[[#This Row],[Age]] &lt; 65, "Other", "Senior"))</f>
        <v>Other</v>
      </c>
      <c r="W5089">
        <v>0</v>
      </c>
      <c r="X5089" t="s">
        <v>17</v>
      </c>
      <c r="Y5089" t="s">
        <v>28</v>
      </c>
      <c r="Z5089" t="s">
        <v>91</v>
      </c>
      <c r="AA5089">
        <v>18</v>
      </c>
      <c r="AB5089">
        <v>18</v>
      </c>
      <c r="AC5089" t="s">
        <v>52</v>
      </c>
      <c r="AD5089" t="s">
        <v>92</v>
      </c>
      <c r="AE5089">
        <f t="shared" si="79"/>
        <v>1</v>
      </c>
      <c r="AF5089">
        <v>1</v>
      </c>
      <c r="AG5089" t="str">
        <f>IF(Table2[[#This Row],[Avg Monthly GB Download]] &lt; 5, "Less than 5 GB", IF(Table2[[#This Row],[Avg Monthly GB Download]] &lt;= 10, "Between 5 and 10 GB", "10 or more GB"))</f>
        <v>Between 5 and 10 GB</v>
      </c>
    </row>
    <row r="5090" spans="1:33" x14ac:dyDescent="0.3">
      <c r="A5090" t="s">
        <v>10293</v>
      </c>
      <c r="B5090" t="s">
        <v>21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17</v>
      </c>
      <c r="I5090" t="s">
        <v>18</v>
      </c>
      <c r="J5090">
        <v>0</v>
      </c>
      <c r="K5090">
        <v>4</v>
      </c>
      <c r="L5090">
        <v>4</v>
      </c>
      <c r="M5090" t="s">
        <v>21</v>
      </c>
      <c r="N5090">
        <v>0</v>
      </c>
      <c r="O5090" t="s">
        <v>54</v>
      </c>
      <c r="P5090" t="s">
        <v>10294</v>
      </c>
      <c r="Q5090" t="s">
        <v>103</v>
      </c>
      <c r="R5090">
        <v>39</v>
      </c>
      <c r="S5090" t="s">
        <v>17</v>
      </c>
      <c r="T5090" t="s">
        <v>17</v>
      </c>
      <c r="U5090" t="s">
        <v>17</v>
      </c>
      <c r="V5090" t="str">
        <f>IF(Table2[[#This Row],[Age]] &lt; 30, "Under 30", IF(Table2[[#This Row],[Age]] &lt; 65, "Other", "Senior"))</f>
        <v>Other</v>
      </c>
      <c r="W5090">
        <v>0</v>
      </c>
      <c r="X5090" t="s">
        <v>17</v>
      </c>
      <c r="Y5090" t="s">
        <v>28</v>
      </c>
      <c r="Z5090" t="s">
        <v>34</v>
      </c>
      <c r="AA5090">
        <v>35</v>
      </c>
      <c r="AB5090">
        <v>450</v>
      </c>
      <c r="AC5090" t="s">
        <v>52</v>
      </c>
      <c r="AD5090" t="s">
        <v>98</v>
      </c>
      <c r="AE5090">
        <f t="shared" si="79"/>
        <v>1</v>
      </c>
      <c r="AF5090">
        <v>1</v>
      </c>
      <c r="AG5090" t="str">
        <f>IF(Table2[[#This Row],[Avg Monthly GB Download]] &lt; 5, "Less than 5 GB", IF(Table2[[#This Row],[Avg Monthly GB Download]] &lt;= 10, "Between 5 and 10 GB", "10 or more GB"))</f>
        <v>Less than 5 GB</v>
      </c>
    </row>
    <row r="5091" spans="1:33" x14ac:dyDescent="0.3">
      <c r="A5091" t="s">
        <v>10295</v>
      </c>
      <c r="B5091" t="s">
        <v>21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17</v>
      </c>
      <c r="I5091" t="s">
        <v>18</v>
      </c>
      <c r="J5091">
        <v>0</v>
      </c>
      <c r="K5091">
        <v>4</v>
      </c>
      <c r="L5091">
        <v>1</v>
      </c>
      <c r="M5091" t="s">
        <v>17</v>
      </c>
      <c r="N5091">
        <v>23</v>
      </c>
      <c r="O5091" t="s">
        <v>51</v>
      </c>
      <c r="P5091" t="s">
        <v>10296</v>
      </c>
      <c r="Q5091" t="s">
        <v>22</v>
      </c>
      <c r="R5091">
        <v>58</v>
      </c>
      <c r="S5091" t="s">
        <v>17</v>
      </c>
      <c r="T5091" t="s">
        <v>17</v>
      </c>
      <c r="U5091" t="s">
        <v>17</v>
      </c>
      <c r="V5091" t="str">
        <f>IF(Table2[[#This Row],[Age]] &lt; 30, "Under 30", IF(Table2[[#This Row],[Age]] &lt; 65, "Other", "Senior"))</f>
        <v>Other</v>
      </c>
      <c r="W5091">
        <v>0</v>
      </c>
      <c r="X5091" t="s">
        <v>17</v>
      </c>
      <c r="Y5091" t="s">
        <v>28</v>
      </c>
      <c r="Z5091" t="s">
        <v>34</v>
      </c>
      <c r="AA5091">
        <v>39</v>
      </c>
      <c r="AB5091">
        <v>386</v>
      </c>
      <c r="AC5091" t="s">
        <v>52</v>
      </c>
      <c r="AD5091" t="s">
        <v>96</v>
      </c>
      <c r="AE5091">
        <f t="shared" si="79"/>
        <v>1</v>
      </c>
      <c r="AF5091">
        <v>1</v>
      </c>
      <c r="AG5091" t="str">
        <f>IF(Table2[[#This Row],[Avg Monthly GB Download]] &lt; 5, "Less than 5 GB", IF(Table2[[#This Row],[Avg Monthly GB Download]] &lt;= 10, "Between 5 and 10 GB", "10 or more GB"))</f>
        <v>Less than 5 GB</v>
      </c>
    </row>
    <row r="5092" spans="1:33" x14ac:dyDescent="0.3">
      <c r="A5092" t="s">
        <v>10297</v>
      </c>
      <c r="B5092" t="s">
        <v>21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17</v>
      </c>
      <c r="I5092" t="s">
        <v>18</v>
      </c>
      <c r="J5092">
        <v>0</v>
      </c>
      <c r="K5092">
        <v>4</v>
      </c>
      <c r="L5092">
        <v>17</v>
      </c>
      <c r="M5092" t="s">
        <v>21</v>
      </c>
      <c r="N5092">
        <v>0</v>
      </c>
      <c r="O5092" t="s">
        <v>55</v>
      </c>
      <c r="P5092" t="s">
        <v>10298</v>
      </c>
      <c r="Q5092" t="s">
        <v>22</v>
      </c>
      <c r="R5092">
        <v>28</v>
      </c>
      <c r="S5092" t="s">
        <v>21</v>
      </c>
      <c r="T5092" t="s">
        <v>17</v>
      </c>
      <c r="U5092" t="s">
        <v>17</v>
      </c>
      <c r="V5092" t="str">
        <f>IF(Table2[[#This Row],[Age]] &lt; 30, "Under 30", IF(Table2[[#This Row],[Age]] &lt; 65, "Other", "Senior"))</f>
        <v>Under 30</v>
      </c>
      <c r="W5092">
        <v>0</v>
      </c>
      <c r="X5092" t="s">
        <v>17</v>
      </c>
      <c r="Y5092" t="s">
        <v>28</v>
      </c>
      <c r="Z5092" t="s">
        <v>34</v>
      </c>
      <c r="AA5092">
        <v>40</v>
      </c>
      <c r="AB5092">
        <v>144</v>
      </c>
      <c r="AC5092" t="s">
        <v>52</v>
      </c>
      <c r="AD5092" t="s">
        <v>53</v>
      </c>
      <c r="AE5092">
        <f t="shared" si="79"/>
        <v>1</v>
      </c>
      <c r="AF5092">
        <v>1</v>
      </c>
      <c r="AG5092" t="str">
        <f>IF(Table2[[#This Row],[Avg Monthly GB Download]] &lt; 5, "Less than 5 GB", IF(Table2[[#This Row],[Avg Monthly GB Download]] &lt;= 10, "Between 5 and 10 GB", "10 or more GB"))</f>
        <v>10 or more GB</v>
      </c>
    </row>
    <row r="5093" spans="1:33" x14ac:dyDescent="0.3">
      <c r="A5093" t="s">
        <v>10299</v>
      </c>
      <c r="B5093" t="s">
        <v>21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17</v>
      </c>
      <c r="I5093" t="s">
        <v>18</v>
      </c>
      <c r="J5093">
        <v>0</v>
      </c>
      <c r="K5093">
        <v>2</v>
      </c>
      <c r="L5093">
        <v>0</v>
      </c>
      <c r="M5093" t="s">
        <v>17</v>
      </c>
      <c r="N5093">
        <v>0</v>
      </c>
      <c r="O5093" t="s">
        <v>58</v>
      </c>
      <c r="P5093" t="s">
        <v>10300</v>
      </c>
      <c r="Q5093" t="s">
        <v>20</v>
      </c>
      <c r="R5093">
        <v>34</v>
      </c>
      <c r="S5093" t="s">
        <v>17</v>
      </c>
      <c r="T5093" t="s">
        <v>17</v>
      </c>
      <c r="U5093" t="s">
        <v>17</v>
      </c>
      <c r="V5093" t="str">
        <f>IF(Table2[[#This Row],[Age]] &lt; 30, "Under 30", IF(Table2[[#This Row],[Age]] &lt; 65, "Other", "Senior"))</f>
        <v>Other</v>
      </c>
      <c r="W5093">
        <v>0</v>
      </c>
      <c r="X5093" t="s">
        <v>17</v>
      </c>
      <c r="Y5093" t="s">
        <v>28</v>
      </c>
      <c r="Z5093" t="s">
        <v>91</v>
      </c>
      <c r="AA5093">
        <v>14</v>
      </c>
      <c r="AB5093">
        <v>14</v>
      </c>
      <c r="AC5093" t="s">
        <v>44</v>
      </c>
      <c r="AD5093" t="s">
        <v>45</v>
      </c>
      <c r="AE5093">
        <f t="shared" si="79"/>
        <v>1</v>
      </c>
      <c r="AF5093">
        <v>1</v>
      </c>
      <c r="AG5093" t="str">
        <f>IF(Table2[[#This Row],[Avg Monthly GB Download]] &lt; 5, "Less than 5 GB", IF(Table2[[#This Row],[Avg Monthly GB Download]] &lt;= 10, "Between 5 and 10 GB", "10 or more GB"))</f>
        <v>Less than 5 GB</v>
      </c>
    </row>
    <row r="5094" spans="1:33" x14ac:dyDescent="0.3">
      <c r="A5094" t="s">
        <v>10301</v>
      </c>
      <c r="B5094" t="s">
        <v>21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17</v>
      </c>
      <c r="I5094" t="s">
        <v>18</v>
      </c>
      <c r="J5094">
        <v>0</v>
      </c>
      <c r="K5094">
        <v>4</v>
      </c>
      <c r="L5094">
        <v>3</v>
      </c>
      <c r="M5094" t="s">
        <v>21</v>
      </c>
      <c r="N5094">
        <v>0</v>
      </c>
      <c r="O5094" t="s">
        <v>32</v>
      </c>
      <c r="P5094" t="s">
        <v>10302</v>
      </c>
      <c r="Q5094" t="s">
        <v>22</v>
      </c>
      <c r="R5094">
        <v>35</v>
      </c>
      <c r="S5094" t="s">
        <v>17</v>
      </c>
      <c r="T5094" t="s">
        <v>17</v>
      </c>
      <c r="U5094" t="s">
        <v>17</v>
      </c>
      <c r="V5094" t="str">
        <f>IF(Table2[[#This Row],[Age]] &lt; 30, "Under 30", IF(Table2[[#This Row],[Age]] &lt; 65, "Other", "Senior"))</f>
        <v>Other</v>
      </c>
      <c r="W5094">
        <v>0</v>
      </c>
      <c r="X5094" t="s">
        <v>21</v>
      </c>
      <c r="Y5094" t="s">
        <v>94</v>
      </c>
      <c r="Z5094" t="s">
        <v>34</v>
      </c>
      <c r="AA5094">
        <v>50</v>
      </c>
      <c r="AB5094">
        <v>2044</v>
      </c>
      <c r="AC5094" t="s">
        <v>52</v>
      </c>
      <c r="AD5094" t="s">
        <v>92</v>
      </c>
      <c r="AE5094">
        <f t="shared" si="79"/>
        <v>1</v>
      </c>
      <c r="AF5094">
        <v>1</v>
      </c>
      <c r="AG5094" t="str">
        <f>IF(Table2[[#This Row],[Avg Monthly GB Download]] &lt; 5, "Less than 5 GB", IF(Table2[[#This Row],[Avg Monthly GB Download]] &lt;= 10, "Between 5 and 10 GB", "10 or more GB"))</f>
        <v>Less than 5 GB</v>
      </c>
    </row>
    <row r="5095" spans="1:33" x14ac:dyDescent="0.3">
      <c r="A5095" t="s">
        <v>10303</v>
      </c>
      <c r="B5095" t="s">
        <v>21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17</v>
      </c>
      <c r="I5095" t="s">
        <v>18</v>
      </c>
      <c r="J5095">
        <v>0</v>
      </c>
      <c r="K5095">
        <v>3</v>
      </c>
      <c r="L5095">
        <v>3</v>
      </c>
      <c r="M5095" t="s">
        <v>21</v>
      </c>
      <c r="N5095">
        <v>0</v>
      </c>
      <c r="O5095" t="s">
        <v>47</v>
      </c>
      <c r="P5095" t="s">
        <v>10304</v>
      </c>
      <c r="Q5095" t="s">
        <v>22</v>
      </c>
      <c r="R5095">
        <v>64</v>
      </c>
      <c r="S5095" t="s">
        <v>17</v>
      </c>
      <c r="T5095" t="s">
        <v>17</v>
      </c>
      <c r="U5095" t="s">
        <v>17</v>
      </c>
      <c r="V5095" t="str">
        <f>IF(Table2[[#This Row],[Age]] &lt; 30, "Under 30", IF(Table2[[#This Row],[Age]] &lt; 65, "Other", "Senior"))</f>
        <v>Other</v>
      </c>
      <c r="W5095">
        <v>0</v>
      </c>
      <c r="X5095" t="s">
        <v>21</v>
      </c>
      <c r="Y5095" t="s">
        <v>49</v>
      </c>
      <c r="Z5095" t="s">
        <v>34</v>
      </c>
      <c r="AA5095">
        <v>47</v>
      </c>
      <c r="AB5095">
        <v>3449</v>
      </c>
      <c r="AC5095" t="s">
        <v>52</v>
      </c>
      <c r="AD5095" t="s">
        <v>98</v>
      </c>
      <c r="AE5095">
        <f t="shared" si="79"/>
        <v>1</v>
      </c>
      <c r="AF5095">
        <v>1</v>
      </c>
      <c r="AG5095" t="str">
        <f>IF(Table2[[#This Row],[Avg Monthly GB Download]] &lt; 5, "Less than 5 GB", IF(Table2[[#This Row],[Avg Monthly GB Download]] &lt;= 10, "Between 5 and 10 GB", "10 or more GB"))</f>
        <v>Less than 5 GB</v>
      </c>
    </row>
    <row r="5096" spans="1:33" x14ac:dyDescent="0.3">
      <c r="A5096" t="s">
        <v>10305</v>
      </c>
      <c r="B5096" t="s">
        <v>21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17</v>
      </c>
      <c r="I5096" t="s">
        <v>18</v>
      </c>
      <c r="J5096">
        <v>0</v>
      </c>
      <c r="K5096">
        <v>1</v>
      </c>
      <c r="L5096">
        <v>4</v>
      </c>
      <c r="M5096" t="s">
        <v>21</v>
      </c>
      <c r="N5096">
        <v>0</v>
      </c>
      <c r="O5096" t="s">
        <v>26</v>
      </c>
      <c r="P5096" t="s">
        <v>10306</v>
      </c>
      <c r="Q5096" t="s">
        <v>22</v>
      </c>
      <c r="R5096">
        <v>62</v>
      </c>
      <c r="S5096" t="s">
        <v>17</v>
      </c>
      <c r="T5096" t="s">
        <v>17</v>
      </c>
      <c r="U5096" t="s">
        <v>17</v>
      </c>
      <c r="V5096" t="str">
        <f>IF(Table2[[#This Row],[Age]] &lt; 30, "Under 30", IF(Table2[[#This Row],[Age]] &lt; 65, "Other", "Senior"))</f>
        <v>Other</v>
      </c>
      <c r="W5096">
        <v>0</v>
      </c>
      <c r="X5096" t="s">
        <v>21</v>
      </c>
      <c r="Y5096" t="s">
        <v>49</v>
      </c>
      <c r="Z5096" t="s">
        <v>34</v>
      </c>
      <c r="AA5096">
        <v>68</v>
      </c>
      <c r="AB5096">
        <v>4685</v>
      </c>
      <c r="AC5096" t="s">
        <v>52</v>
      </c>
      <c r="AD5096" t="s">
        <v>98</v>
      </c>
      <c r="AE5096">
        <f t="shared" si="79"/>
        <v>1</v>
      </c>
      <c r="AF5096">
        <v>1</v>
      </c>
      <c r="AG5096" t="str">
        <f>IF(Table2[[#This Row],[Avg Monthly GB Download]] &lt; 5, "Less than 5 GB", IF(Table2[[#This Row],[Avg Monthly GB Download]] &lt;= 10, "Between 5 and 10 GB", "10 or more GB"))</f>
        <v>Less than 5 GB</v>
      </c>
    </row>
    <row r="5097" spans="1:33" x14ac:dyDescent="0.3">
      <c r="A5097" t="s">
        <v>10307</v>
      </c>
      <c r="B5097" t="s">
        <v>21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17</v>
      </c>
      <c r="I5097" t="s">
        <v>18</v>
      </c>
      <c r="J5097">
        <v>0</v>
      </c>
      <c r="K5097">
        <v>2</v>
      </c>
      <c r="L5097">
        <v>2</v>
      </c>
      <c r="M5097" t="s">
        <v>17</v>
      </c>
      <c r="N5097">
        <v>29</v>
      </c>
      <c r="O5097" t="s">
        <v>51</v>
      </c>
      <c r="P5097" t="s">
        <v>10308</v>
      </c>
      <c r="Q5097" t="s">
        <v>20</v>
      </c>
      <c r="R5097">
        <v>49</v>
      </c>
      <c r="S5097" t="s">
        <v>17</v>
      </c>
      <c r="T5097" t="s">
        <v>17</v>
      </c>
      <c r="U5097" t="s">
        <v>17</v>
      </c>
      <c r="V5097" t="str">
        <f>IF(Table2[[#This Row],[Age]] &lt; 30, "Under 30", IF(Table2[[#This Row],[Age]] &lt; 65, "Other", "Senior"))</f>
        <v>Other</v>
      </c>
      <c r="W5097">
        <v>0</v>
      </c>
      <c r="X5097" t="s">
        <v>21</v>
      </c>
      <c r="Y5097" t="s">
        <v>28</v>
      </c>
      <c r="Z5097" t="s">
        <v>34</v>
      </c>
      <c r="AA5097">
        <v>60</v>
      </c>
      <c r="AB5097">
        <v>1956</v>
      </c>
      <c r="AC5097" t="s">
        <v>52</v>
      </c>
      <c r="AD5097" t="s">
        <v>96</v>
      </c>
      <c r="AE5097">
        <f t="shared" si="79"/>
        <v>1</v>
      </c>
      <c r="AF5097">
        <v>1</v>
      </c>
      <c r="AG5097" t="str">
        <f>IF(Table2[[#This Row],[Avg Monthly GB Download]] &lt; 5, "Less than 5 GB", IF(Table2[[#This Row],[Avg Monthly GB Download]] &lt;= 10, "Between 5 and 10 GB", "10 or more GB"))</f>
        <v>Less than 5 GB</v>
      </c>
    </row>
    <row r="5098" spans="1:33" x14ac:dyDescent="0.3">
      <c r="A5098" t="s">
        <v>10309</v>
      </c>
      <c r="B5098" t="s">
        <v>21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17</v>
      </c>
      <c r="I5098" t="s">
        <v>18</v>
      </c>
      <c r="J5098">
        <v>0</v>
      </c>
      <c r="K5098">
        <v>0</v>
      </c>
      <c r="L5098">
        <v>3</v>
      </c>
      <c r="M5098" t="s">
        <v>21</v>
      </c>
      <c r="N5098">
        <v>0</v>
      </c>
      <c r="O5098" t="s">
        <v>24</v>
      </c>
      <c r="P5098" t="s">
        <v>10310</v>
      </c>
      <c r="Q5098" t="s">
        <v>20</v>
      </c>
      <c r="R5098">
        <v>74</v>
      </c>
      <c r="S5098" t="s">
        <v>17</v>
      </c>
      <c r="T5098" t="s">
        <v>21</v>
      </c>
      <c r="U5098" t="s">
        <v>17</v>
      </c>
      <c r="V5098" t="str">
        <f>IF(Table2[[#This Row],[Age]] &lt; 30, "Under 30", IF(Table2[[#This Row],[Age]] &lt; 65, "Other", "Senior"))</f>
        <v>Senior</v>
      </c>
      <c r="W5098">
        <v>0</v>
      </c>
      <c r="X5098" t="s">
        <v>17</v>
      </c>
      <c r="Y5098" t="s">
        <v>28</v>
      </c>
      <c r="Z5098" t="s">
        <v>34</v>
      </c>
      <c r="AA5098">
        <v>45</v>
      </c>
      <c r="AB5098">
        <v>2192</v>
      </c>
      <c r="AC5098" t="s">
        <v>52</v>
      </c>
      <c r="AD5098" t="s">
        <v>96</v>
      </c>
      <c r="AE5098">
        <f t="shared" si="79"/>
        <v>1</v>
      </c>
      <c r="AF5098">
        <v>1</v>
      </c>
      <c r="AG5098" t="str">
        <f>IF(Table2[[#This Row],[Avg Monthly GB Download]] &lt; 5, "Less than 5 GB", IF(Table2[[#This Row],[Avg Monthly GB Download]] &lt;= 10, "Between 5 and 10 GB", "10 or more GB"))</f>
        <v>Less than 5 GB</v>
      </c>
    </row>
    <row r="5099" spans="1:33" x14ac:dyDescent="0.3">
      <c r="A5099" t="s">
        <v>10311</v>
      </c>
      <c r="B5099" t="s">
        <v>21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17</v>
      </c>
      <c r="I5099" t="s">
        <v>18</v>
      </c>
      <c r="J5099">
        <v>0</v>
      </c>
      <c r="K5099">
        <v>4</v>
      </c>
      <c r="L5099">
        <v>3</v>
      </c>
      <c r="M5099" t="s">
        <v>21</v>
      </c>
      <c r="N5099">
        <v>0</v>
      </c>
      <c r="O5099" t="s">
        <v>77</v>
      </c>
      <c r="P5099" t="s">
        <v>10312</v>
      </c>
      <c r="Q5099" t="s">
        <v>20</v>
      </c>
      <c r="R5099">
        <v>49</v>
      </c>
      <c r="S5099" t="s">
        <v>17</v>
      </c>
      <c r="T5099" t="s">
        <v>17</v>
      </c>
      <c r="U5099" t="s">
        <v>17</v>
      </c>
      <c r="V5099" t="str">
        <f>IF(Table2[[#This Row],[Age]] &lt; 30, "Under 30", IF(Table2[[#This Row],[Age]] &lt; 65, "Other", "Senior"))</f>
        <v>Other</v>
      </c>
      <c r="W5099">
        <v>0</v>
      </c>
      <c r="X5099" t="s">
        <v>21</v>
      </c>
      <c r="Y5099" t="s">
        <v>49</v>
      </c>
      <c r="Z5099" t="s">
        <v>34</v>
      </c>
      <c r="AA5099">
        <v>23</v>
      </c>
      <c r="AB5099">
        <v>1659</v>
      </c>
      <c r="AC5099" t="s">
        <v>52</v>
      </c>
      <c r="AD5099" t="s">
        <v>96</v>
      </c>
      <c r="AE5099">
        <f t="shared" si="79"/>
        <v>1</v>
      </c>
      <c r="AF5099">
        <v>1</v>
      </c>
      <c r="AG5099" t="str">
        <f>IF(Table2[[#This Row],[Avg Monthly GB Download]] &lt; 5, "Less than 5 GB", IF(Table2[[#This Row],[Avg Monthly GB Download]] &lt;= 10, "Between 5 and 10 GB", "10 or more GB"))</f>
        <v>Less than 5 GB</v>
      </c>
    </row>
    <row r="5100" spans="1:33" x14ac:dyDescent="0.3">
      <c r="A5100" t="s">
        <v>10313</v>
      </c>
      <c r="B5100" t="s">
        <v>21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21</v>
      </c>
      <c r="I5100" t="s">
        <v>18</v>
      </c>
      <c r="J5100">
        <v>7.1</v>
      </c>
      <c r="K5100">
        <v>0</v>
      </c>
      <c r="L5100">
        <v>3</v>
      </c>
      <c r="M5100" t="s">
        <v>21</v>
      </c>
      <c r="N5100">
        <v>0</v>
      </c>
      <c r="O5100" t="s">
        <v>23</v>
      </c>
      <c r="P5100" t="s">
        <v>10314</v>
      </c>
      <c r="Q5100" t="s">
        <v>20</v>
      </c>
      <c r="R5100">
        <v>54</v>
      </c>
      <c r="S5100" t="s">
        <v>17</v>
      </c>
      <c r="T5100" t="s">
        <v>17</v>
      </c>
      <c r="U5100" t="s">
        <v>17</v>
      </c>
      <c r="V5100" t="str">
        <f>IF(Table2[[#This Row],[Age]] &lt; 30, "Under 30", IF(Table2[[#This Row],[Age]] &lt; 65, "Other", "Senior"))</f>
        <v>Other</v>
      </c>
      <c r="W5100">
        <v>0</v>
      </c>
      <c r="X5100" t="s">
        <v>17</v>
      </c>
      <c r="Y5100" t="s">
        <v>28</v>
      </c>
      <c r="Z5100" t="s">
        <v>91</v>
      </c>
      <c r="AA5100">
        <v>27</v>
      </c>
      <c r="AB5100">
        <v>163</v>
      </c>
      <c r="AC5100" t="s">
        <v>52</v>
      </c>
      <c r="AD5100" t="s">
        <v>53</v>
      </c>
      <c r="AE5100">
        <f t="shared" si="79"/>
        <v>1</v>
      </c>
      <c r="AF5100">
        <v>1</v>
      </c>
      <c r="AG5100" t="str">
        <f>IF(Table2[[#This Row],[Avg Monthly GB Download]] &lt; 5, "Less than 5 GB", IF(Table2[[#This Row],[Avg Monthly GB Download]] &lt;= 10, "Between 5 and 10 GB", "10 or more GB"))</f>
        <v>Less than 5 GB</v>
      </c>
    </row>
    <row r="5101" spans="1:33" x14ac:dyDescent="0.3">
      <c r="A5101" t="s">
        <v>10315</v>
      </c>
      <c r="B5101" t="s">
        <v>21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21</v>
      </c>
      <c r="I5101" t="s">
        <v>18</v>
      </c>
      <c r="J5101">
        <v>0.2</v>
      </c>
      <c r="K5101">
        <v>5</v>
      </c>
      <c r="L5101">
        <v>9</v>
      </c>
      <c r="M5101" t="s">
        <v>21</v>
      </c>
      <c r="N5101">
        <v>0</v>
      </c>
      <c r="O5101" t="s">
        <v>25</v>
      </c>
      <c r="P5101" t="s">
        <v>10316</v>
      </c>
      <c r="Q5101" t="s">
        <v>22</v>
      </c>
      <c r="R5101">
        <v>34</v>
      </c>
      <c r="S5101" t="s">
        <v>17</v>
      </c>
      <c r="T5101" t="s">
        <v>17</v>
      </c>
      <c r="U5101" t="s">
        <v>17</v>
      </c>
      <c r="V5101" t="str">
        <f>IF(Table2[[#This Row],[Age]] &lt; 30, "Under 30", IF(Table2[[#This Row],[Age]] &lt; 65, "Other", "Senior"))</f>
        <v>Other</v>
      </c>
      <c r="W5101">
        <v>0</v>
      </c>
      <c r="X5101" t="s">
        <v>21</v>
      </c>
      <c r="Y5101" t="s">
        <v>28</v>
      </c>
      <c r="Z5101" t="s">
        <v>34</v>
      </c>
      <c r="AA5101">
        <v>25</v>
      </c>
      <c r="AB5101">
        <v>25</v>
      </c>
      <c r="AC5101" t="s">
        <v>52</v>
      </c>
      <c r="AD5101" t="s">
        <v>53</v>
      </c>
      <c r="AE5101">
        <f t="shared" si="79"/>
        <v>1</v>
      </c>
      <c r="AF5101">
        <v>1</v>
      </c>
      <c r="AG5101" t="str">
        <f>IF(Table2[[#This Row],[Avg Monthly GB Download]] &lt; 5, "Less than 5 GB", IF(Table2[[#This Row],[Avg Monthly GB Download]] &lt;= 10, "Between 5 and 10 GB", "10 or more GB"))</f>
        <v>Between 5 and 10 GB</v>
      </c>
    </row>
    <row r="5102" spans="1:33" x14ac:dyDescent="0.3">
      <c r="A5102" t="s">
        <v>10317</v>
      </c>
      <c r="B5102" t="s">
        <v>21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21</v>
      </c>
      <c r="I5102" t="s">
        <v>18</v>
      </c>
      <c r="J5102">
        <v>38.1</v>
      </c>
      <c r="K5102">
        <v>3</v>
      </c>
      <c r="L5102">
        <v>4</v>
      </c>
      <c r="M5102" t="s">
        <v>21</v>
      </c>
      <c r="N5102">
        <v>0</v>
      </c>
      <c r="O5102" t="s">
        <v>50</v>
      </c>
      <c r="P5102" t="s">
        <v>10318</v>
      </c>
      <c r="Q5102" t="s">
        <v>22</v>
      </c>
      <c r="R5102">
        <v>72</v>
      </c>
      <c r="S5102" t="s">
        <v>17</v>
      </c>
      <c r="T5102" t="s">
        <v>21</v>
      </c>
      <c r="U5102" t="s">
        <v>17</v>
      </c>
      <c r="V5102" t="str">
        <f>IF(Table2[[#This Row],[Age]] &lt; 30, "Under 30", IF(Table2[[#This Row],[Age]] &lt; 65, "Other", "Senior"))</f>
        <v>Senior</v>
      </c>
      <c r="W5102">
        <v>0</v>
      </c>
      <c r="X5102" t="s">
        <v>17</v>
      </c>
      <c r="Y5102" t="s">
        <v>28</v>
      </c>
      <c r="Z5102" t="s">
        <v>34</v>
      </c>
      <c r="AA5102">
        <v>25</v>
      </c>
      <c r="AB5102">
        <v>25</v>
      </c>
      <c r="AC5102" t="s">
        <v>44</v>
      </c>
      <c r="AD5102" t="s">
        <v>88</v>
      </c>
      <c r="AE5102">
        <f t="shared" si="79"/>
        <v>1</v>
      </c>
      <c r="AF5102">
        <v>1</v>
      </c>
      <c r="AG5102" t="str">
        <f>IF(Table2[[#This Row],[Avg Monthly GB Download]] &lt; 5, "Less than 5 GB", IF(Table2[[#This Row],[Avg Monthly GB Download]] &lt;= 10, "Between 5 and 10 GB", "10 or more GB"))</f>
        <v>Less than 5 GB</v>
      </c>
    </row>
    <row r="5103" spans="1:33" x14ac:dyDescent="0.3">
      <c r="A5103" t="s">
        <v>10319</v>
      </c>
      <c r="B5103" t="s">
        <v>21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21</v>
      </c>
      <c r="I5103" t="s">
        <v>18</v>
      </c>
      <c r="J5103">
        <v>12.1</v>
      </c>
      <c r="K5103">
        <v>2</v>
      </c>
      <c r="L5103">
        <v>1</v>
      </c>
      <c r="M5103" t="s">
        <v>21</v>
      </c>
      <c r="N5103">
        <v>0</v>
      </c>
      <c r="O5103" t="s">
        <v>70</v>
      </c>
      <c r="P5103" t="s">
        <v>10320</v>
      </c>
      <c r="Q5103" t="s">
        <v>22</v>
      </c>
      <c r="R5103">
        <v>36</v>
      </c>
      <c r="S5103" t="s">
        <v>17</v>
      </c>
      <c r="T5103" t="s">
        <v>17</v>
      </c>
      <c r="U5103" t="s">
        <v>17</v>
      </c>
      <c r="V5103" t="str">
        <f>IF(Table2[[#This Row],[Age]] &lt; 30, "Under 30", IF(Table2[[#This Row],[Age]] &lt; 65, "Other", "Senior"))</f>
        <v>Other</v>
      </c>
      <c r="W5103">
        <v>0</v>
      </c>
      <c r="X5103" t="s">
        <v>17</v>
      </c>
      <c r="Y5103" t="s">
        <v>94</v>
      </c>
      <c r="Z5103" t="s">
        <v>91</v>
      </c>
      <c r="AA5103">
        <v>48</v>
      </c>
      <c r="AB5103">
        <v>1570</v>
      </c>
      <c r="AC5103" t="s">
        <v>61</v>
      </c>
      <c r="AD5103" t="s">
        <v>101</v>
      </c>
      <c r="AE5103">
        <f t="shared" si="79"/>
        <v>1</v>
      </c>
      <c r="AF5103">
        <v>1</v>
      </c>
      <c r="AG5103" t="str">
        <f>IF(Table2[[#This Row],[Avg Monthly GB Download]] &lt; 5, "Less than 5 GB", IF(Table2[[#This Row],[Avg Monthly GB Download]] &lt;= 10, "Between 5 and 10 GB", "10 or more GB"))</f>
        <v>Less than 5 GB</v>
      </c>
    </row>
    <row r="5104" spans="1:33" x14ac:dyDescent="0.3">
      <c r="A5104" t="s">
        <v>10321</v>
      </c>
      <c r="B5104" t="s">
        <v>21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21</v>
      </c>
      <c r="I5104" t="s">
        <v>18</v>
      </c>
      <c r="J5104">
        <v>108</v>
      </c>
      <c r="K5104">
        <v>1</v>
      </c>
      <c r="L5104">
        <v>8</v>
      </c>
      <c r="M5104" t="s">
        <v>17</v>
      </c>
      <c r="N5104">
        <v>23</v>
      </c>
      <c r="O5104" t="s">
        <v>81</v>
      </c>
      <c r="P5104" t="s">
        <v>10322</v>
      </c>
      <c r="Q5104" t="s">
        <v>22</v>
      </c>
      <c r="R5104">
        <v>37</v>
      </c>
      <c r="S5104" t="s">
        <v>17</v>
      </c>
      <c r="T5104" t="s">
        <v>17</v>
      </c>
      <c r="U5104" t="s">
        <v>17</v>
      </c>
      <c r="V5104" t="str">
        <f>IF(Table2[[#This Row],[Age]] &lt; 30, "Under 30", IF(Table2[[#This Row],[Age]] &lt; 65, "Other", "Senior"))</f>
        <v>Other</v>
      </c>
      <c r="W5104">
        <v>0</v>
      </c>
      <c r="X5104" t="s">
        <v>21</v>
      </c>
      <c r="Y5104" t="s">
        <v>94</v>
      </c>
      <c r="Z5104" t="s">
        <v>34</v>
      </c>
      <c r="AA5104">
        <v>48</v>
      </c>
      <c r="AB5104">
        <v>2859</v>
      </c>
      <c r="AC5104" t="s">
        <v>61</v>
      </c>
      <c r="AD5104" t="s">
        <v>62</v>
      </c>
      <c r="AE5104">
        <f t="shared" si="79"/>
        <v>1</v>
      </c>
      <c r="AF5104">
        <v>1</v>
      </c>
      <c r="AG5104" t="str">
        <f>IF(Table2[[#This Row],[Avg Monthly GB Download]] &lt; 5, "Less than 5 GB", IF(Table2[[#This Row],[Avg Monthly GB Download]] &lt;= 10, "Between 5 and 10 GB", "10 or more GB"))</f>
        <v>Between 5 and 10 GB</v>
      </c>
    </row>
    <row r="5105" spans="1:33" x14ac:dyDescent="0.3">
      <c r="A5105" t="s">
        <v>10323</v>
      </c>
      <c r="B5105" t="s">
        <v>21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21</v>
      </c>
      <c r="I5105" t="s">
        <v>18</v>
      </c>
      <c r="J5105">
        <v>4.0999999999999996</v>
      </c>
      <c r="K5105">
        <v>2</v>
      </c>
      <c r="L5105">
        <v>5</v>
      </c>
      <c r="M5105" t="s">
        <v>21</v>
      </c>
      <c r="N5105">
        <v>0</v>
      </c>
      <c r="O5105" t="s">
        <v>24</v>
      </c>
      <c r="P5105" t="s">
        <v>10324</v>
      </c>
      <c r="Q5105" t="s">
        <v>22</v>
      </c>
      <c r="R5105">
        <v>66</v>
      </c>
      <c r="S5105" t="s">
        <v>17</v>
      </c>
      <c r="T5105" t="s">
        <v>21</v>
      </c>
      <c r="U5105" t="s">
        <v>17</v>
      </c>
      <c r="V5105" t="str">
        <f>IF(Table2[[#This Row],[Age]] &lt; 30, "Under 30", IF(Table2[[#This Row],[Age]] &lt; 65, "Other", "Senior"))</f>
        <v>Senior</v>
      </c>
      <c r="W5105">
        <v>0</v>
      </c>
      <c r="X5105" t="s">
        <v>21</v>
      </c>
      <c r="Y5105" t="s">
        <v>28</v>
      </c>
      <c r="Z5105" t="s">
        <v>34</v>
      </c>
      <c r="AA5105">
        <v>56</v>
      </c>
      <c r="AB5105">
        <v>2730</v>
      </c>
      <c r="AC5105" t="s">
        <v>86</v>
      </c>
      <c r="AD5105" t="s">
        <v>87</v>
      </c>
      <c r="AE5105">
        <f t="shared" si="79"/>
        <v>1</v>
      </c>
      <c r="AF5105">
        <v>1</v>
      </c>
      <c r="AG5105" t="str">
        <f>IF(Table2[[#This Row],[Avg Monthly GB Download]] &lt; 5, "Less than 5 GB", IF(Table2[[#This Row],[Avg Monthly GB Download]] &lt;= 10, "Between 5 and 10 GB", "10 or more GB"))</f>
        <v>Between 5 and 10 GB</v>
      </c>
    </row>
    <row r="5106" spans="1:33" x14ac:dyDescent="0.3">
      <c r="A5106" t="s">
        <v>10325</v>
      </c>
      <c r="B5106" t="s">
        <v>21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21</v>
      </c>
      <c r="I5106" t="s">
        <v>18</v>
      </c>
      <c r="J5106">
        <v>28.5</v>
      </c>
      <c r="K5106">
        <v>3</v>
      </c>
      <c r="L5106">
        <v>8</v>
      </c>
      <c r="M5106" t="s">
        <v>21</v>
      </c>
      <c r="N5106">
        <v>0</v>
      </c>
      <c r="O5106" t="s">
        <v>56</v>
      </c>
      <c r="P5106" t="s">
        <v>10326</v>
      </c>
      <c r="Q5106" t="s">
        <v>22</v>
      </c>
      <c r="R5106">
        <v>44</v>
      </c>
      <c r="S5106" t="s">
        <v>17</v>
      </c>
      <c r="T5106" t="s">
        <v>17</v>
      </c>
      <c r="U5106" t="s">
        <v>17</v>
      </c>
      <c r="V5106" t="str">
        <f>IF(Table2[[#This Row],[Age]] &lt; 30, "Under 30", IF(Table2[[#This Row],[Age]] &lt; 65, "Other", "Senior"))</f>
        <v>Other</v>
      </c>
      <c r="W5106">
        <v>0</v>
      </c>
      <c r="X5106" t="s">
        <v>17</v>
      </c>
      <c r="Y5106" t="s">
        <v>28</v>
      </c>
      <c r="Z5106" t="s">
        <v>34</v>
      </c>
      <c r="AA5106">
        <v>54</v>
      </c>
      <c r="AB5106">
        <v>2346</v>
      </c>
      <c r="AC5106" t="s">
        <v>61</v>
      </c>
      <c r="AD5106" t="s">
        <v>93</v>
      </c>
      <c r="AE5106">
        <f t="shared" si="79"/>
        <v>1</v>
      </c>
      <c r="AF5106">
        <v>1</v>
      </c>
      <c r="AG5106" t="str">
        <f>IF(Table2[[#This Row],[Avg Monthly GB Download]] &lt; 5, "Less than 5 GB", IF(Table2[[#This Row],[Avg Monthly GB Download]] &lt;= 10, "Between 5 and 10 GB", "10 or more GB"))</f>
        <v>Between 5 and 10 GB</v>
      </c>
    </row>
    <row r="5107" spans="1:33" x14ac:dyDescent="0.3">
      <c r="A5107" t="s">
        <v>10327</v>
      </c>
      <c r="B5107" t="s">
        <v>21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21</v>
      </c>
      <c r="I5107" t="s">
        <v>18</v>
      </c>
      <c r="J5107">
        <v>53.6</v>
      </c>
      <c r="K5107">
        <v>4</v>
      </c>
      <c r="L5107">
        <v>9</v>
      </c>
      <c r="M5107" t="s">
        <v>21</v>
      </c>
      <c r="N5107">
        <v>0</v>
      </c>
      <c r="O5107" t="s">
        <v>66</v>
      </c>
      <c r="P5107" t="s">
        <v>10328</v>
      </c>
      <c r="Q5107" t="s">
        <v>22</v>
      </c>
      <c r="R5107">
        <v>33</v>
      </c>
      <c r="S5107" t="s">
        <v>17</v>
      </c>
      <c r="T5107" t="s">
        <v>17</v>
      </c>
      <c r="U5107" t="s">
        <v>17</v>
      </c>
      <c r="V5107" t="str">
        <f>IF(Table2[[#This Row],[Age]] &lt; 30, "Under 30", IF(Table2[[#This Row],[Age]] &lt; 65, "Other", "Senior"))</f>
        <v>Other</v>
      </c>
      <c r="W5107">
        <v>0</v>
      </c>
      <c r="X5107" t="s">
        <v>17</v>
      </c>
      <c r="Y5107" t="s">
        <v>28</v>
      </c>
      <c r="Z5107" t="s">
        <v>34</v>
      </c>
      <c r="AA5107">
        <v>57</v>
      </c>
      <c r="AB5107">
        <v>99</v>
      </c>
      <c r="AC5107" t="s">
        <v>61</v>
      </c>
      <c r="AD5107" t="s">
        <v>83</v>
      </c>
      <c r="AE5107">
        <f t="shared" si="79"/>
        <v>1</v>
      </c>
      <c r="AF5107">
        <v>1</v>
      </c>
      <c r="AG5107" t="str">
        <f>IF(Table2[[#This Row],[Avg Monthly GB Download]] &lt; 5, "Less than 5 GB", IF(Table2[[#This Row],[Avg Monthly GB Download]] &lt;= 10, "Between 5 and 10 GB", "10 or more GB"))</f>
        <v>Between 5 and 10 GB</v>
      </c>
    </row>
    <row r="5108" spans="1:33" x14ac:dyDescent="0.3">
      <c r="A5108" t="s">
        <v>10329</v>
      </c>
      <c r="B5108" t="s">
        <v>21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21</v>
      </c>
      <c r="I5108" t="s">
        <v>18</v>
      </c>
      <c r="J5108">
        <v>49.7</v>
      </c>
      <c r="K5108">
        <v>1</v>
      </c>
      <c r="L5108">
        <v>1</v>
      </c>
      <c r="M5108" t="s">
        <v>21</v>
      </c>
      <c r="N5108">
        <v>0</v>
      </c>
      <c r="O5108" t="s">
        <v>41</v>
      </c>
      <c r="P5108" t="s">
        <v>10330</v>
      </c>
      <c r="Q5108" t="s">
        <v>20</v>
      </c>
      <c r="R5108">
        <v>53</v>
      </c>
      <c r="S5108" t="s">
        <v>17</v>
      </c>
      <c r="T5108" t="s">
        <v>17</v>
      </c>
      <c r="U5108" t="s">
        <v>17</v>
      </c>
      <c r="V5108" t="str">
        <f>IF(Table2[[#This Row],[Age]] &lt; 30, "Under 30", IF(Table2[[#This Row],[Age]] &lt; 65, "Other", "Senior"))</f>
        <v>Other</v>
      </c>
      <c r="W5108">
        <v>0</v>
      </c>
      <c r="X5108" t="s">
        <v>21</v>
      </c>
      <c r="Y5108" t="s">
        <v>28</v>
      </c>
      <c r="Z5108" t="s">
        <v>34</v>
      </c>
      <c r="AA5108">
        <v>40</v>
      </c>
      <c r="AB5108">
        <v>40</v>
      </c>
      <c r="AC5108" t="s">
        <v>44</v>
      </c>
      <c r="AD5108" t="s">
        <v>97</v>
      </c>
      <c r="AE5108">
        <f t="shared" si="79"/>
        <v>1</v>
      </c>
      <c r="AF5108">
        <v>1</v>
      </c>
      <c r="AG5108" t="str">
        <f>IF(Table2[[#This Row],[Avg Monthly GB Download]] &lt; 5, "Less than 5 GB", IF(Table2[[#This Row],[Avg Monthly GB Download]] &lt;= 10, "Between 5 and 10 GB", "10 or more GB"))</f>
        <v>Less than 5 GB</v>
      </c>
    </row>
    <row r="5109" spans="1:33" x14ac:dyDescent="0.3">
      <c r="A5109" t="s">
        <v>10331</v>
      </c>
      <c r="B5109" t="s">
        <v>21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21</v>
      </c>
      <c r="I5109" t="s">
        <v>18</v>
      </c>
      <c r="J5109">
        <v>133.9</v>
      </c>
      <c r="K5109">
        <v>1</v>
      </c>
      <c r="L5109">
        <v>7</v>
      </c>
      <c r="M5109" t="s">
        <v>21</v>
      </c>
      <c r="N5109">
        <v>0</v>
      </c>
      <c r="O5109" t="s">
        <v>55</v>
      </c>
      <c r="P5109" t="s">
        <v>10332</v>
      </c>
      <c r="Q5109" t="s">
        <v>20</v>
      </c>
      <c r="R5109">
        <v>46</v>
      </c>
      <c r="S5109" t="s">
        <v>17</v>
      </c>
      <c r="T5109" t="s">
        <v>17</v>
      </c>
      <c r="U5109" t="s">
        <v>17</v>
      </c>
      <c r="V5109" t="str">
        <f>IF(Table2[[#This Row],[Age]] &lt; 30, "Under 30", IF(Table2[[#This Row],[Age]] &lt; 65, "Other", "Senior"))</f>
        <v>Other</v>
      </c>
      <c r="W5109">
        <v>0</v>
      </c>
      <c r="X5109" t="s">
        <v>17</v>
      </c>
      <c r="Y5109" t="s">
        <v>28</v>
      </c>
      <c r="Z5109" t="s">
        <v>29</v>
      </c>
      <c r="AA5109">
        <v>34</v>
      </c>
      <c r="AB5109">
        <v>34</v>
      </c>
      <c r="AC5109" t="s">
        <v>44</v>
      </c>
      <c r="AD5109" t="s">
        <v>45</v>
      </c>
      <c r="AE5109">
        <f t="shared" si="79"/>
        <v>1</v>
      </c>
      <c r="AF5109">
        <v>1</v>
      </c>
      <c r="AG5109" t="str">
        <f>IF(Table2[[#This Row],[Avg Monthly GB Download]] &lt; 5, "Less than 5 GB", IF(Table2[[#This Row],[Avg Monthly GB Download]] &lt;= 10, "Between 5 and 10 GB", "10 or more GB"))</f>
        <v>Between 5 and 10 GB</v>
      </c>
    </row>
    <row r="5110" spans="1:33" x14ac:dyDescent="0.3">
      <c r="A5110" t="s">
        <v>10333</v>
      </c>
      <c r="B5110" t="s">
        <v>21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21</v>
      </c>
      <c r="I5110" t="s">
        <v>18</v>
      </c>
      <c r="J5110">
        <v>2.6</v>
      </c>
      <c r="K5110">
        <v>3</v>
      </c>
      <c r="L5110">
        <v>1</v>
      </c>
      <c r="M5110" t="s">
        <v>21</v>
      </c>
      <c r="N5110">
        <v>0</v>
      </c>
      <c r="O5110" t="s">
        <v>72</v>
      </c>
      <c r="P5110" t="s">
        <v>10334</v>
      </c>
      <c r="Q5110" t="s">
        <v>22</v>
      </c>
      <c r="R5110">
        <v>35</v>
      </c>
      <c r="S5110" t="s">
        <v>17</v>
      </c>
      <c r="T5110" t="s">
        <v>17</v>
      </c>
      <c r="U5110" t="s">
        <v>17</v>
      </c>
      <c r="V5110" t="str">
        <f>IF(Table2[[#This Row],[Age]] &lt; 30, "Under 30", IF(Table2[[#This Row],[Age]] &lt; 65, "Other", "Senior"))</f>
        <v>Other</v>
      </c>
      <c r="W5110">
        <v>0</v>
      </c>
      <c r="X5110" t="s">
        <v>21</v>
      </c>
      <c r="Y5110" t="s">
        <v>28</v>
      </c>
      <c r="Z5110" t="s">
        <v>34</v>
      </c>
      <c r="AA5110">
        <v>41</v>
      </c>
      <c r="AB5110">
        <v>41</v>
      </c>
      <c r="AC5110" t="s">
        <v>44</v>
      </c>
      <c r="AD5110" t="s">
        <v>95</v>
      </c>
      <c r="AE5110">
        <f t="shared" si="79"/>
        <v>1</v>
      </c>
      <c r="AF5110">
        <v>1</v>
      </c>
      <c r="AG5110" t="str">
        <f>IF(Table2[[#This Row],[Avg Monthly GB Download]] &lt; 5, "Less than 5 GB", IF(Table2[[#This Row],[Avg Monthly GB Download]] &lt;= 10, "Between 5 and 10 GB", "10 or more GB"))</f>
        <v>Less than 5 GB</v>
      </c>
    </row>
    <row r="5111" spans="1:33" x14ac:dyDescent="0.3">
      <c r="A5111" t="s">
        <v>10335</v>
      </c>
      <c r="B5111" t="s">
        <v>21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21</v>
      </c>
      <c r="I5111" t="s">
        <v>18</v>
      </c>
      <c r="J5111">
        <v>28.3</v>
      </c>
      <c r="K5111">
        <v>3</v>
      </c>
      <c r="L5111">
        <v>1</v>
      </c>
      <c r="M5111" t="s">
        <v>17</v>
      </c>
      <c r="N5111">
        <v>7</v>
      </c>
      <c r="O5111" t="s">
        <v>25</v>
      </c>
      <c r="P5111" t="s">
        <v>10336</v>
      </c>
      <c r="Q5111" t="s">
        <v>20</v>
      </c>
      <c r="R5111">
        <v>38</v>
      </c>
      <c r="S5111" t="s">
        <v>17</v>
      </c>
      <c r="T5111" t="s">
        <v>17</v>
      </c>
      <c r="U5111" t="s">
        <v>17</v>
      </c>
      <c r="V5111" t="str">
        <f>IF(Table2[[#This Row],[Age]] &lt; 30, "Under 30", IF(Table2[[#This Row],[Age]] &lt; 65, "Other", "Senior"))</f>
        <v>Other</v>
      </c>
      <c r="W5111">
        <v>0</v>
      </c>
      <c r="X5111" t="s">
        <v>21</v>
      </c>
      <c r="Y5111" t="s">
        <v>28</v>
      </c>
      <c r="Z5111" t="s">
        <v>34</v>
      </c>
      <c r="AA5111">
        <v>35</v>
      </c>
      <c r="AB5111">
        <v>183</v>
      </c>
      <c r="AC5111" t="s">
        <v>44</v>
      </c>
      <c r="AD5111" t="s">
        <v>88</v>
      </c>
      <c r="AE5111">
        <f t="shared" si="79"/>
        <v>1</v>
      </c>
      <c r="AF5111">
        <v>1</v>
      </c>
      <c r="AG5111" t="str">
        <f>IF(Table2[[#This Row],[Avg Monthly GB Download]] &lt; 5, "Less than 5 GB", IF(Table2[[#This Row],[Avg Monthly GB Download]] &lt;= 10, "Between 5 and 10 GB", "10 or more GB"))</f>
        <v>Less than 5 GB</v>
      </c>
    </row>
    <row r="5112" spans="1:33" x14ac:dyDescent="0.3">
      <c r="A5112" t="s">
        <v>10337</v>
      </c>
      <c r="B5112" t="s">
        <v>21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21</v>
      </c>
      <c r="I5112" t="s">
        <v>18</v>
      </c>
      <c r="J5112">
        <v>181.2</v>
      </c>
      <c r="K5112">
        <v>5</v>
      </c>
      <c r="L5112">
        <v>9</v>
      </c>
      <c r="M5112" t="s">
        <v>21</v>
      </c>
      <c r="N5112">
        <v>0</v>
      </c>
      <c r="O5112" t="s">
        <v>40</v>
      </c>
      <c r="P5112" t="s">
        <v>10338</v>
      </c>
      <c r="Q5112" t="s">
        <v>20</v>
      </c>
      <c r="R5112">
        <v>44</v>
      </c>
      <c r="S5112" t="s">
        <v>17</v>
      </c>
      <c r="T5112" t="s">
        <v>17</v>
      </c>
      <c r="U5112" t="s">
        <v>17</v>
      </c>
      <c r="V5112" t="str">
        <f>IF(Table2[[#This Row],[Age]] &lt; 30, "Under 30", IF(Table2[[#This Row],[Age]] &lt; 65, "Other", "Senior"))</f>
        <v>Other</v>
      </c>
      <c r="W5112">
        <v>0</v>
      </c>
      <c r="X5112" t="s">
        <v>17</v>
      </c>
      <c r="Y5112" t="s">
        <v>28</v>
      </c>
      <c r="Z5112" t="s">
        <v>34</v>
      </c>
      <c r="AA5112">
        <v>26</v>
      </c>
      <c r="AB5112">
        <v>26</v>
      </c>
      <c r="AC5112" t="s">
        <v>61</v>
      </c>
      <c r="AD5112" t="s">
        <v>101</v>
      </c>
      <c r="AE5112">
        <f t="shared" si="79"/>
        <v>1</v>
      </c>
      <c r="AF5112">
        <v>1</v>
      </c>
      <c r="AG5112" t="str">
        <f>IF(Table2[[#This Row],[Avg Monthly GB Download]] &lt; 5, "Less than 5 GB", IF(Table2[[#This Row],[Avg Monthly GB Download]] &lt;= 10, "Between 5 and 10 GB", "10 or more GB"))</f>
        <v>Between 5 and 10 GB</v>
      </c>
    </row>
    <row r="5113" spans="1:33" x14ac:dyDescent="0.3">
      <c r="A5113" t="s">
        <v>10339</v>
      </c>
      <c r="B5113" t="s">
        <v>21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21</v>
      </c>
      <c r="I5113" t="s">
        <v>18</v>
      </c>
      <c r="J5113">
        <v>5.6</v>
      </c>
      <c r="K5113">
        <v>0</v>
      </c>
      <c r="L5113">
        <v>0</v>
      </c>
      <c r="M5113" t="s">
        <v>17</v>
      </c>
      <c r="N5113">
        <v>0</v>
      </c>
      <c r="O5113" t="s">
        <v>41</v>
      </c>
      <c r="P5113" t="s">
        <v>10340</v>
      </c>
      <c r="Q5113" t="s">
        <v>22</v>
      </c>
      <c r="R5113">
        <v>51</v>
      </c>
      <c r="S5113" t="s">
        <v>17</v>
      </c>
      <c r="T5113" t="s">
        <v>17</v>
      </c>
      <c r="U5113" t="s">
        <v>17</v>
      </c>
      <c r="V5113" t="str">
        <f>IF(Table2[[#This Row],[Age]] &lt; 30, "Under 30", IF(Table2[[#This Row],[Age]] &lt; 65, "Other", "Senior"))</f>
        <v>Other</v>
      </c>
      <c r="W5113">
        <v>0</v>
      </c>
      <c r="X5113" t="s">
        <v>17</v>
      </c>
      <c r="Y5113" t="s">
        <v>28</v>
      </c>
      <c r="Z5113" t="s">
        <v>91</v>
      </c>
      <c r="AA5113">
        <v>9</v>
      </c>
      <c r="AB5113">
        <v>9</v>
      </c>
      <c r="AC5113" t="s">
        <v>61</v>
      </c>
      <c r="AD5113" t="s">
        <v>62</v>
      </c>
      <c r="AE5113">
        <f t="shared" si="79"/>
        <v>1</v>
      </c>
      <c r="AF5113">
        <v>1</v>
      </c>
      <c r="AG5113" t="str">
        <f>IF(Table2[[#This Row],[Avg Monthly GB Download]] &lt; 5, "Less than 5 GB", IF(Table2[[#This Row],[Avg Monthly GB Download]] &lt;= 10, "Between 5 and 10 GB", "10 or more GB"))</f>
        <v>Less than 5 GB</v>
      </c>
    </row>
    <row r="5114" spans="1:33" x14ac:dyDescent="0.3">
      <c r="A5114" t="s">
        <v>10341</v>
      </c>
      <c r="B5114" t="s">
        <v>21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17</v>
      </c>
      <c r="I5114" t="s">
        <v>18</v>
      </c>
      <c r="J5114">
        <v>0</v>
      </c>
      <c r="K5114">
        <v>1</v>
      </c>
      <c r="L5114">
        <v>4</v>
      </c>
      <c r="M5114" t="s">
        <v>21</v>
      </c>
      <c r="N5114">
        <v>0</v>
      </c>
      <c r="O5114" t="s">
        <v>71</v>
      </c>
      <c r="P5114" t="s">
        <v>10342</v>
      </c>
      <c r="Q5114" t="s">
        <v>20</v>
      </c>
      <c r="R5114">
        <v>47</v>
      </c>
      <c r="S5114" t="s">
        <v>17</v>
      </c>
      <c r="T5114" t="s">
        <v>17</v>
      </c>
      <c r="U5114" t="s">
        <v>17</v>
      </c>
      <c r="V5114" t="str">
        <f>IF(Table2[[#This Row],[Age]] &lt; 30, "Under 30", IF(Table2[[#This Row],[Age]] &lt; 65, "Other", "Senior"))</f>
        <v>Other</v>
      </c>
      <c r="W5114">
        <v>0</v>
      </c>
      <c r="X5114" t="s">
        <v>17</v>
      </c>
      <c r="Y5114" t="s">
        <v>28</v>
      </c>
      <c r="Z5114" t="s">
        <v>34</v>
      </c>
      <c r="AA5114">
        <v>33</v>
      </c>
      <c r="AB5114">
        <v>33</v>
      </c>
      <c r="AC5114" t="s">
        <v>61</v>
      </c>
      <c r="AD5114" t="s">
        <v>104</v>
      </c>
      <c r="AE5114">
        <f t="shared" si="79"/>
        <v>1</v>
      </c>
      <c r="AF5114">
        <v>1</v>
      </c>
      <c r="AG5114" t="str">
        <f>IF(Table2[[#This Row],[Avg Monthly GB Download]] &lt; 5, "Less than 5 GB", IF(Table2[[#This Row],[Avg Monthly GB Download]] &lt;= 10, "Between 5 and 10 GB", "10 or more GB"))</f>
        <v>Less than 5 GB</v>
      </c>
    </row>
    <row r="5115" spans="1:33" x14ac:dyDescent="0.3">
      <c r="A5115" t="s">
        <v>10343</v>
      </c>
      <c r="B5115" t="s">
        <v>21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17</v>
      </c>
      <c r="I5115" t="s">
        <v>18</v>
      </c>
      <c r="J5115">
        <v>0</v>
      </c>
      <c r="K5115">
        <v>1</v>
      </c>
      <c r="L5115">
        <v>14</v>
      </c>
      <c r="M5115" t="s">
        <v>21</v>
      </c>
      <c r="N5115">
        <v>0</v>
      </c>
      <c r="O5115" t="s">
        <v>76</v>
      </c>
      <c r="P5115" t="s">
        <v>10344</v>
      </c>
      <c r="Q5115" t="s">
        <v>22</v>
      </c>
      <c r="R5115">
        <v>29</v>
      </c>
      <c r="S5115" t="s">
        <v>21</v>
      </c>
      <c r="T5115" t="s">
        <v>17</v>
      </c>
      <c r="U5115" t="s">
        <v>17</v>
      </c>
      <c r="V5115" t="str">
        <f>IF(Table2[[#This Row],[Age]] &lt; 30, "Under 30", IF(Table2[[#This Row],[Age]] &lt; 65, "Other", "Senior"))</f>
        <v>Under 30</v>
      </c>
      <c r="W5115">
        <v>0</v>
      </c>
      <c r="X5115" t="s">
        <v>17</v>
      </c>
      <c r="Y5115" t="s">
        <v>28</v>
      </c>
      <c r="Z5115" t="s">
        <v>34</v>
      </c>
      <c r="AA5115">
        <v>36</v>
      </c>
      <c r="AB5115">
        <v>36</v>
      </c>
      <c r="AC5115" t="s">
        <v>61</v>
      </c>
      <c r="AD5115" t="s">
        <v>93</v>
      </c>
      <c r="AE5115">
        <f t="shared" si="79"/>
        <v>1</v>
      </c>
      <c r="AF5115">
        <v>1</v>
      </c>
      <c r="AG5115" t="str">
        <f>IF(Table2[[#This Row],[Avg Monthly GB Download]] &lt; 5, "Less than 5 GB", IF(Table2[[#This Row],[Avg Monthly GB Download]] &lt;= 10, "Between 5 and 10 GB", "10 or more GB"))</f>
        <v>10 or more GB</v>
      </c>
    </row>
    <row r="5116" spans="1:33" x14ac:dyDescent="0.3">
      <c r="A5116" t="s">
        <v>10345</v>
      </c>
      <c r="B5116" t="s">
        <v>21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17</v>
      </c>
      <c r="I5116" t="s">
        <v>18</v>
      </c>
      <c r="J5116">
        <v>0</v>
      </c>
      <c r="K5116">
        <v>0</v>
      </c>
      <c r="L5116">
        <v>1</v>
      </c>
      <c r="M5116" t="s">
        <v>21</v>
      </c>
      <c r="N5116">
        <v>0</v>
      </c>
      <c r="O5116" t="s">
        <v>57</v>
      </c>
      <c r="P5116" t="s">
        <v>10346</v>
      </c>
      <c r="Q5116" t="s">
        <v>22</v>
      </c>
      <c r="R5116">
        <v>81</v>
      </c>
      <c r="S5116" t="s">
        <v>17</v>
      </c>
      <c r="T5116" t="s">
        <v>21</v>
      </c>
      <c r="U5116" t="s">
        <v>17</v>
      </c>
      <c r="V5116" t="str">
        <f>IF(Table2[[#This Row],[Age]] &lt; 30, "Under 30", IF(Table2[[#This Row],[Age]] &lt; 65, "Other", "Senior"))</f>
        <v>Senior</v>
      </c>
      <c r="W5116">
        <v>0</v>
      </c>
      <c r="X5116" t="s">
        <v>17</v>
      </c>
      <c r="Y5116" t="s">
        <v>28</v>
      </c>
      <c r="Z5116" t="s">
        <v>34</v>
      </c>
      <c r="AA5116">
        <v>49</v>
      </c>
      <c r="AB5116">
        <v>1954</v>
      </c>
      <c r="AC5116" t="s">
        <v>35</v>
      </c>
      <c r="AD5116" t="s">
        <v>100</v>
      </c>
      <c r="AE5116">
        <f t="shared" si="79"/>
        <v>1</v>
      </c>
      <c r="AF5116">
        <v>1</v>
      </c>
      <c r="AG5116" t="str">
        <f>IF(Table2[[#This Row],[Avg Monthly GB Download]] &lt; 5, "Less than 5 GB", IF(Table2[[#This Row],[Avg Monthly GB Download]] &lt;= 10, "Between 5 and 10 GB", "10 or more GB"))</f>
        <v>Less than 5 GB</v>
      </c>
    </row>
    <row r="5117" spans="1:33" x14ac:dyDescent="0.3">
      <c r="A5117" t="s">
        <v>10347</v>
      </c>
      <c r="B5117" t="s">
        <v>21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17</v>
      </c>
      <c r="I5117" t="s">
        <v>18</v>
      </c>
      <c r="J5117">
        <v>0</v>
      </c>
      <c r="K5117">
        <v>2</v>
      </c>
      <c r="L5117">
        <v>9</v>
      </c>
      <c r="M5117" t="s">
        <v>21</v>
      </c>
      <c r="N5117">
        <v>0</v>
      </c>
      <c r="O5117" t="s">
        <v>80</v>
      </c>
      <c r="P5117" t="s">
        <v>10348</v>
      </c>
      <c r="Q5117" t="s">
        <v>20</v>
      </c>
      <c r="R5117">
        <v>62</v>
      </c>
      <c r="S5117" t="s">
        <v>17</v>
      </c>
      <c r="T5117" t="s">
        <v>17</v>
      </c>
      <c r="U5117" t="s">
        <v>17</v>
      </c>
      <c r="V5117" t="str">
        <f>IF(Table2[[#This Row],[Age]] &lt; 30, "Under 30", IF(Table2[[#This Row],[Age]] &lt; 65, "Other", "Senior"))</f>
        <v>Other</v>
      </c>
      <c r="W5117">
        <v>0</v>
      </c>
      <c r="X5117" t="s">
        <v>21</v>
      </c>
      <c r="Y5117" t="s">
        <v>28</v>
      </c>
      <c r="Z5117" t="s">
        <v>34</v>
      </c>
      <c r="AA5117">
        <v>33</v>
      </c>
      <c r="AB5117">
        <v>33</v>
      </c>
      <c r="AC5117" t="s">
        <v>52</v>
      </c>
      <c r="AD5117" t="s">
        <v>92</v>
      </c>
      <c r="AE5117">
        <f t="shared" si="79"/>
        <v>1</v>
      </c>
      <c r="AF5117">
        <v>1</v>
      </c>
      <c r="AG5117" t="str">
        <f>IF(Table2[[#This Row],[Avg Monthly GB Download]] &lt; 5, "Less than 5 GB", IF(Table2[[#This Row],[Avg Monthly GB Download]] &lt;= 10, "Between 5 and 10 GB", "10 or more GB"))</f>
        <v>Between 5 and 10 GB</v>
      </c>
    </row>
    <row r="5118" spans="1:33" x14ac:dyDescent="0.3">
      <c r="A5118" t="s">
        <v>10349</v>
      </c>
      <c r="B5118" t="s">
        <v>21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17</v>
      </c>
      <c r="I5118" t="s">
        <v>18</v>
      </c>
      <c r="J5118">
        <v>0</v>
      </c>
      <c r="K5118">
        <v>1</v>
      </c>
      <c r="L5118">
        <v>2</v>
      </c>
      <c r="M5118" t="s">
        <v>17</v>
      </c>
      <c r="N5118">
        <v>3</v>
      </c>
      <c r="O5118" t="s">
        <v>60</v>
      </c>
      <c r="P5118" t="s">
        <v>10350</v>
      </c>
      <c r="Q5118" t="s">
        <v>22</v>
      </c>
      <c r="R5118">
        <v>36</v>
      </c>
      <c r="S5118" t="s">
        <v>17</v>
      </c>
      <c r="T5118" t="s">
        <v>17</v>
      </c>
      <c r="U5118" t="s">
        <v>17</v>
      </c>
      <c r="V5118" t="str">
        <f>IF(Table2[[#This Row],[Age]] &lt; 30, "Under 30", IF(Table2[[#This Row],[Age]] &lt; 65, "Other", "Senior"))</f>
        <v>Other</v>
      </c>
      <c r="W5118">
        <v>0</v>
      </c>
      <c r="X5118" t="s">
        <v>17</v>
      </c>
      <c r="Y5118" t="s">
        <v>28</v>
      </c>
      <c r="Z5118" t="s">
        <v>34</v>
      </c>
      <c r="AA5118">
        <v>47</v>
      </c>
      <c r="AB5118">
        <v>159</v>
      </c>
      <c r="AC5118" t="s">
        <v>52</v>
      </c>
      <c r="AD5118" t="s">
        <v>98</v>
      </c>
      <c r="AE5118">
        <f t="shared" si="79"/>
        <v>1</v>
      </c>
      <c r="AF5118">
        <v>1</v>
      </c>
      <c r="AG5118" t="str">
        <f>IF(Table2[[#This Row],[Avg Monthly GB Download]] &lt; 5, "Less than 5 GB", IF(Table2[[#This Row],[Avg Monthly GB Download]] &lt;= 10, "Between 5 and 10 GB", "10 or more GB"))</f>
        <v>Less than 5 GB</v>
      </c>
    </row>
    <row r="5119" spans="1:33" x14ac:dyDescent="0.3">
      <c r="A5119" t="s">
        <v>10351</v>
      </c>
      <c r="B5119" t="s">
        <v>21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17</v>
      </c>
      <c r="I5119" t="s">
        <v>18</v>
      </c>
      <c r="J5119">
        <v>0</v>
      </c>
      <c r="K5119">
        <v>2</v>
      </c>
      <c r="L5119">
        <v>21</v>
      </c>
      <c r="M5119" t="s">
        <v>21</v>
      </c>
      <c r="N5119">
        <v>0</v>
      </c>
      <c r="O5119" t="s">
        <v>69</v>
      </c>
      <c r="P5119" t="s">
        <v>10352</v>
      </c>
      <c r="Q5119" t="s">
        <v>20</v>
      </c>
      <c r="R5119">
        <v>27</v>
      </c>
      <c r="S5119" t="s">
        <v>21</v>
      </c>
      <c r="T5119" t="s">
        <v>17</v>
      </c>
      <c r="U5119" t="s">
        <v>17</v>
      </c>
      <c r="V5119" t="str">
        <f>IF(Table2[[#This Row],[Age]] &lt; 30, "Under 30", IF(Table2[[#This Row],[Age]] &lt; 65, "Other", "Senior"))</f>
        <v>Under 30</v>
      </c>
      <c r="W5119">
        <v>0</v>
      </c>
      <c r="X5119" t="s">
        <v>17</v>
      </c>
      <c r="Y5119" t="s">
        <v>28</v>
      </c>
      <c r="Z5119" t="s">
        <v>34</v>
      </c>
      <c r="AA5119">
        <v>46</v>
      </c>
      <c r="AB5119">
        <v>602</v>
      </c>
      <c r="AC5119" t="s">
        <v>52</v>
      </c>
      <c r="AD5119" t="s">
        <v>96</v>
      </c>
      <c r="AE5119">
        <f t="shared" si="79"/>
        <v>1</v>
      </c>
      <c r="AF5119">
        <v>1</v>
      </c>
      <c r="AG5119" t="str">
        <f>IF(Table2[[#This Row],[Avg Monthly GB Download]] &lt; 5, "Less than 5 GB", IF(Table2[[#This Row],[Avg Monthly GB Download]] &lt;= 10, "Between 5 and 10 GB", "10 or more GB"))</f>
        <v>10 or more GB</v>
      </c>
    </row>
    <row r="5120" spans="1:33" x14ac:dyDescent="0.3">
      <c r="A5120" t="s">
        <v>10353</v>
      </c>
      <c r="B5120" t="s">
        <v>21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17</v>
      </c>
      <c r="I5120" t="s">
        <v>18</v>
      </c>
      <c r="J5120">
        <v>0</v>
      </c>
      <c r="K5120">
        <v>0</v>
      </c>
      <c r="L5120">
        <v>10</v>
      </c>
      <c r="M5120" t="s">
        <v>21</v>
      </c>
      <c r="N5120">
        <v>0</v>
      </c>
      <c r="O5120" t="s">
        <v>72</v>
      </c>
      <c r="P5120" t="s">
        <v>10354</v>
      </c>
      <c r="Q5120" t="s">
        <v>20</v>
      </c>
      <c r="R5120">
        <v>40</v>
      </c>
      <c r="S5120" t="s">
        <v>17</v>
      </c>
      <c r="T5120" t="s">
        <v>17</v>
      </c>
      <c r="U5120" t="s">
        <v>17</v>
      </c>
      <c r="V5120" t="str">
        <f>IF(Table2[[#This Row],[Age]] &lt; 30, "Under 30", IF(Table2[[#This Row],[Age]] &lt; 65, "Other", "Senior"))</f>
        <v>Other</v>
      </c>
      <c r="W5120">
        <v>0</v>
      </c>
      <c r="X5120" t="s">
        <v>17</v>
      </c>
      <c r="Y5120" t="s">
        <v>28</v>
      </c>
      <c r="Z5120" t="s">
        <v>34</v>
      </c>
      <c r="AA5120">
        <v>47</v>
      </c>
      <c r="AB5120">
        <v>2752</v>
      </c>
      <c r="AC5120" t="s">
        <v>35</v>
      </c>
      <c r="AD5120" t="s">
        <v>100</v>
      </c>
      <c r="AE5120">
        <f t="shared" si="79"/>
        <v>1</v>
      </c>
      <c r="AF5120">
        <v>1</v>
      </c>
      <c r="AG5120" t="str">
        <f>IF(Table2[[#This Row],[Avg Monthly GB Download]] &lt; 5, "Less than 5 GB", IF(Table2[[#This Row],[Avg Monthly GB Download]] &lt;= 10, "Between 5 and 10 GB", "10 or more GB"))</f>
        <v>Between 5 and 10 GB</v>
      </c>
    </row>
    <row r="5121" spans="1:33" x14ac:dyDescent="0.3">
      <c r="A5121" t="s">
        <v>10355</v>
      </c>
      <c r="B5121" t="s">
        <v>21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17</v>
      </c>
      <c r="I5121" t="s">
        <v>18</v>
      </c>
      <c r="J5121">
        <v>0</v>
      </c>
      <c r="K5121">
        <v>2</v>
      </c>
      <c r="L5121">
        <v>9</v>
      </c>
      <c r="M5121" t="s">
        <v>21</v>
      </c>
      <c r="N5121">
        <v>0</v>
      </c>
      <c r="O5121" t="s">
        <v>48</v>
      </c>
      <c r="P5121" t="s">
        <v>10356</v>
      </c>
      <c r="Q5121" t="s">
        <v>20</v>
      </c>
      <c r="R5121">
        <v>25</v>
      </c>
      <c r="S5121" t="s">
        <v>21</v>
      </c>
      <c r="T5121" t="s">
        <v>17</v>
      </c>
      <c r="U5121" t="s">
        <v>17</v>
      </c>
      <c r="V5121" t="str">
        <f>IF(Table2[[#This Row],[Age]] &lt; 30, "Under 30", IF(Table2[[#This Row],[Age]] &lt; 65, "Other", "Senior"))</f>
        <v>Under 30</v>
      </c>
      <c r="W5121">
        <v>0</v>
      </c>
      <c r="X5121" t="s">
        <v>17</v>
      </c>
      <c r="Y5121" t="s">
        <v>28</v>
      </c>
      <c r="Z5121" t="s">
        <v>34</v>
      </c>
      <c r="AA5121">
        <v>48</v>
      </c>
      <c r="AB5121">
        <v>2152</v>
      </c>
      <c r="AC5121" t="s">
        <v>52</v>
      </c>
      <c r="AD5121" t="s">
        <v>92</v>
      </c>
      <c r="AE5121">
        <f t="shared" si="79"/>
        <v>1</v>
      </c>
      <c r="AF5121">
        <v>1</v>
      </c>
      <c r="AG5121" t="str">
        <f>IF(Table2[[#This Row],[Avg Monthly GB Download]] &lt; 5, "Less than 5 GB", IF(Table2[[#This Row],[Avg Monthly GB Download]] &lt;= 10, "Between 5 and 10 GB", "10 or more GB"))</f>
        <v>Between 5 and 10 GB</v>
      </c>
    </row>
    <row r="5122" spans="1:33" x14ac:dyDescent="0.3">
      <c r="A5122" t="s">
        <v>10357</v>
      </c>
      <c r="B5122" t="s">
        <v>21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17</v>
      </c>
      <c r="I5122" t="s">
        <v>18</v>
      </c>
      <c r="J5122">
        <v>0</v>
      </c>
      <c r="K5122">
        <v>1</v>
      </c>
      <c r="L5122">
        <v>6</v>
      </c>
      <c r="M5122" t="s">
        <v>21</v>
      </c>
      <c r="N5122">
        <v>0</v>
      </c>
      <c r="O5122" t="s">
        <v>66</v>
      </c>
      <c r="P5122" t="s">
        <v>10358</v>
      </c>
      <c r="Q5122" t="s">
        <v>22</v>
      </c>
      <c r="R5122">
        <v>79</v>
      </c>
      <c r="S5122" t="s">
        <v>17</v>
      </c>
      <c r="T5122" t="s">
        <v>21</v>
      </c>
      <c r="U5122" t="s">
        <v>17</v>
      </c>
      <c r="V5122" t="str">
        <f>IF(Table2[[#This Row],[Age]] &lt; 30, "Under 30", IF(Table2[[#This Row],[Age]] &lt; 65, "Other", "Senior"))</f>
        <v>Senior</v>
      </c>
      <c r="W5122">
        <v>0</v>
      </c>
      <c r="X5122" t="s">
        <v>17</v>
      </c>
      <c r="Y5122" t="s">
        <v>28</v>
      </c>
      <c r="Z5122" t="s">
        <v>34</v>
      </c>
      <c r="AA5122">
        <v>16</v>
      </c>
      <c r="AB5122">
        <v>16</v>
      </c>
      <c r="AC5122" t="s">
        <v>52</v>
      </c>
      <c r="AD5122" t="s">
        <v>92</v>
      </c>
      <c r="AE5122">
        <f t="shared" ref="AE5122:AE5185" si="80">IF(B5122 = "yes", 1, IF(B5122 = "No", 0))</f>
        <v>1</v>
      </c>
      <c r="AF5122">
        <v>1</v>
      </c>
      <c r="AG5122" t="str">
        <f>IF(Table2[[#This Row],[Avg Monthly GB Download]] &lt; 5, "Less than 5 GB", IF(Table2[[#This Row],[Avg Monthly GB Download]] &lt;= 10, "Between 5 and 10 GB", "10 or more GB"))</f>
        <v>Between 5 and 10 GB</v>
      </c>
    </row>
    <row r="5123" spans="1:33" x14ac:dyDescent="0.3">
      <c r="A5123" t="s">
        <v>10359</v>
      </c>
      <c r="B5123" t="s">
        <v>21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17</v>
      </c>
      <c r="I5123" t="s">
        <v>18</v>
      </c>
      <c r="J5123">
        <v>0</v>
      </c>
      <c r="K5123">
        <v>5</v>
      </c>
      <c r="L5123">
        <v>11</v>
      </c>
      <c r="M5123" t="s">
        <v>21</v>
      </c>
      <c r="N5123">
        <v>0</v>
      </c>
      <c r="O5123" t="s">
        <v>81</v>
      </c>
      <c r="P5123" t="s">
        <v>10360</v>
      </c>
      <c r="Q5123" t="s">
        <v>20</v>
      </c>
      <c r="R5123">
        <v>51</v>
      </c>
      <c r="S5123" t="s">
        <v>17</v>
      </c>
      <c r="T5123" t="s">
        <v>17</v>
      </c>
      <c r="U5123" t="s">
        <v>17</v>
      </c>
      <c r="V5123" t="str">
        <f>IF(Table2[[#This Row],[Age]] &lt; 30, "Under 30", IF(Table2[[#This Row],[Age]] &lt; 65, "Other", "Senior"))</f>
        <v>Other</v>
      </c>
      <c r="W5123">
        <v>0</v>
      </c>
      <c r="X5123" t="s">
        <v>17</v>
      </c>
      <c r="Y5123" t="s">
        <v>28</v>
      </c>
      <c r="Z5123" t="s">
        <v>29</v>
      </c>
      <c r="AA5123">
        <v>11</v>
      </c>
      <c r="AB5123">
        <v>302</v>
      </c>
      <c r="AC5123" t="s">
        <v>52</v>
      </c>
      <c r="AD5123" t="s">
        <v>98</v>
      </c>
      <c r="AE5123">
        <f t="shared" si="80"/>
        <v>1</v>
      </c>
      <c r="AF5123">
        <v>1</v>
      </c>
      <c r="AG5123" t="str">
        <f>IF(Table2[[#This Row],[Avg Monthly GB Download]] &lt; 5, "Less than 5 GB", IF(Table2[[#This Row],[Avg Monthly GB Download]] &lt;= 10, "Between 5 and 10 GB", "10 or more GB"))</f>
        <v>10 or more GB</v>
      </c>
    </row>
    <row r="5124" spans="1:33" x14ac:dyDescent="0.3">
      <c r="A5124" t="s">
        <v>10361</v>
      </c>
      <c r="B5124" t="s">
        <v>21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17</v>
      </c>
      <c r="I5124" t="s">
        <v>18</v>
      </c>
      <c r="J5124">
        <v>0</v>
      </c>
      <c r="K5124">
        <v>2</v>
      </c>
      <c r="L5124">
        <v>2</v>
      </c>
      <c r="M5124" t="s">
        <v>17</v>
      </c>
      <c r="N5124">
        <v>14</v>
      </c>
      <c r="O5124" t="s">
        <v>81</v>
      </c>
      <c r="P5124" t="s">
        <v>10362</v>
      </c>
      <c r="Q5124" t="s">
        <v>22</v>
      </c>
      <c r="R5124">
        <v>57</v>
      </c>
      <c r="S5124" t="s">
        <v>17</v>
      </c>
      <c r="T5124" t="s">
        <v>17</v>
      </c>
      <c r="U5124" t="s">
        <v>17</v>
      </c>
      <c r="V5124" t="str">
        <f>IF(Table2[[#This Row],[Age]] &lt; 30, "Under 30", IF(Table2[[#This Row],[Age]] &lt; 65, "Other", "Senior"))</f>
        <v>Other</v>
      </c>
      <c r="W5124">
        <v>0</v>
      </c>
      <c r="X5124" t="s">
        <v>17</v>
      </c>
      <c r="Y5124" t="s">
        <v>28</v>
      </c>
      <c r="Z5124" t="s">
        <v>34</v>
      </c>
      <c r="AA5124">
        <v>26</v>
      </c>
      <c r="AB5124">
        <v>26</v>
      </c>
      <c r="AC5124" t="s">
        <v>52</v>
      </c>
      <c r="AD5124" t="s">
        <v>98</v>
      </c>
      <c r="AE5124">
        <f t="shared" si="80"/>
        <v>1</v>
      </c>
      <c r="AF5124">
        <v>1</v>
      </c>
      <c r="AG5124" t="str">
        <f>IF(Table2[[#This Row],[Avg Monthly GB Download]] &lt; 5, "Less than 5 GB", IF(Table2[[#This Row],[Avg Monthly GB Download]] &lt;= 10, "Between 5 and 10 GB", "10 or more GB"))</f>
        <v>Less than 5 GB</v>
      </c>
    </row>
    <row r="5125" spans="1:33" x14ac:dyDescent="0.3">
      <c r="A5125" t="s">
        <v>10363</v>
      </c>
      <c r="B5125" t="s">
        <v>21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17</v>
      </c>
      <c r="I5125" t="s">
        <v>18</v>
      </c>
      <c r="J5125">
        <v>0</v>
      </c>
      <c r="K5125">
        <v>1</v>
      </c>
      <c r="L5125">
        <v>9</v>
      </c>
      <c r="M5125" t="s">
        <v>21</v>
      </c>
      <c r="N5125">
        <v>0</v>
      </c>
      <c r="O5125" t="s">
        <v>81</v>
      </c>
      <c r="P5125" t="s">
        <v>10364</v>
      </c>
      <c r="Q5125" t="s">
        <v>22</v>
      </c>
      <c r="R5125">
        <v>62</v>
      </c>
      <c r="S5125" t="s">
        <v>17</v>
      </c>
      <c r="T5125" t="s">
        <v>17</v>
      </c>
      <c r="U5125" t="s">
        <v>17</v>
      </c>
      <c r="V5125" t="str">
        <f>IF(Table2[[#This Row],[Age]] &lt; 30, "Under 30", IF(Table2[[#This Row],[Age]] &lt; 65, "Other", "Senior"))</f>
        <v>Other</v>
      </c>
      <c r="W5125">
        <v>0</v>
      </c>
      <c r="X5125" t="s">
        <v>21</v>
      </c>
      <c r="Y5125" t="s">
        <v>28</v>
      </c>
      <c r="Z5125" t="s">
        <v>34</v>
      </c>
      <c r="AA5125">
        <v>49</v>
      </c>
      <c r="AB5125">
        <v>96</v>
      </c>
      <c r="AC5125" t="s">
        <v>52</v>
      </c>
      <c r="AD5125" t="s">
        <v>53</v>
      </c>
      <c r="AE5125">
        <f t="shared" si="80"/>
        <v>1</v>
      </c>
      <c r="AF5125">
        <v>1</v>
      </c>
      <c r="AG5125" t="str">
        <f>IF(Table2[[#This Row],[Avg Monthly GB Download]] &lt; 5, "Less than 5 GB", IF(Table2[[#This Row],[Avg Monthly GB Download]] &lt;= 10, "Between 5 and 10 GB", "10 or more GB"))</f>
        <v>Between 5 and 10 GB</v>
      </c>
    </row>
    <row r="5126" spans="1:33" x14ac:dyDescent="0.3">
      <c r="A5126" t="s">
        <v>10365</v>
      </c>
      <c r="B5126" t="s">
        <v>21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17</v>
      </c>
      <c r="I5126" t="s">
        <v>18</v>
      </c>
      <c r="J5126">
        <v>0</v>
      </c>
      <c r="K5126">
        <v>1</v>
      </c>
      <c r="L5126">
        <v>9</v>
      </c>
      <c r="M5126" t="s">
        <v>21</v>
      </c>
      <c r="N5126">
        <v>0</v>
      </c>
      <c r="O5126" t="s">
        <v>27</v>
      </c>
      <c r="P5126" t="s">
        <v>10366</v>
      </c>
      <c r="Q5126" t="s">
        <v>22</v>
      </c>
      <c r="R5126">
        <v>52</v>
      </c>
      <c r="S5126" t="s">
        <v>17</v>
      </c>
      <c r="T5126" t="s">
        <v>17</v>
      </c>
      <c r="U5126" t="s">
        <v>17</v>
      </c>
      <c r="V5126" t="str">
        <f>IF(Table2[[#This Row],[Age]] &lt; 30, "Under 30", IF(Table2[[#This Row],[Age]] &lt; 65, "Other", "Senior"))</f>
        <v>Other</v>
      </c>
      <c r="W5126">
        <v>0</v>
      </c>
      <c r="X5126" t="s">
        <v>17</v>
      </c>
      <c r="Y5126" t="s">
        <v>28</v>
      </c>
      <c r="Z5126" t="s">
        <v>34</v>
      </c>
      <c r="AA5126">
        <v>43</v>
      </c>
      <c r="AB5126">
        <v>424</v>
      </c>
      <c r="AC5126" t="s">
        <v>52</v>
      </c>
      <c r="AD5126" t="s">
        <v>96</v>
      </c>
      <c r="AE5126">
        <f t="shared" si="80"/>
        <v>1</v>
      </c>
      <c r="AF5126">
        <v>1</v>
      </c>
      <c r="AG5126" t="str">
        <f>IF(Table2[[#This Row],[Avg Monthly GB Download]] &lt; 5, "Less than 5 GB", IF(Table2[[#This Row],[Avg Monthly GB Download]] &lt;= 10, "Between 5 and 10 GB", "10 or more GB"))</f>
        <v>Between 5 and 10 GB</v>
      </c>
    </row>
    <row r="5127" spans="1:33" x14ac:dyDescent="0.3">
      <c r="A5127" t="s">
        <v>10367</v>
      </c>
      <c r="B5127" t="s">
        <v>21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17</v>
      </c>
      <c r="I5127" t="s">
        <v>18</v>
      </c>
      <c r="J5127">
        <v>0</v>
      </c>
      <c r="K5127">
        <v>1</v>
      </c>
      <c r="L5127">
        <v>1</v>
      </c>
      <c r="M5127" t="s">
        <v>21</v>
      </c>
      <c r="N5127">
        <v>0</v>
      </c>
      <c r="O5127" t="s">
        <v>38</v>
      </c>
      <c r="P5127" t="s">
        <v>10368</v>
      </c>
      <c r="Q5127" t="s">
        <v>22</v>
      </c>
      <c r="R5127">
        <v>45</v>
      </c>
      <c r="S5127" t="s">
        <v>17</v>
      </c>
      <c r="T5127" t="s">
        <v>17</v>
      </c>
      <c r="U5127" t="s">
        <v>17</v>
      </c>
      <c r="V5127" t="str">
        <f>IF(Table2[[#This Row],[Age]] &lt; 30, "Under 30", IF(Table2[[#This Row],[Age]] &lt; 65, "Other", "Senior"))</f>
        <v>Other</v>
      </c>
      <c r="W5127">
        <v>0</v>
      </c>
      <c r="X5127" t="s">
        <v>17</v>
      </c>
      <c r="Y5127" t="s">
        <v>94</v>
      </c>
      <c r="Z5127" t="s">
        <v>34</v>
      </c>
      <c r="AA5127">
        <v>37</v>
      </c>
      <c r="AB5127">
        <v>1846</v>
      </c>
      <c r="AC5127" t="s">
        <v>52</v>
      </c>
      <c r="AD5127" t="s">
        <v>96</v>
      </c>
      <c r="AE5127">
        <f t="shared" si="80"/>
        <v>1</v>
      </c>
      <c r="AF5127">
        <v>1</v>
      </c>
      <c r="AG5127" t="str">
        <f>IF(Table2[[#This Row],[Avg Monthly GB Download]] &lt; 5, "Less than 5 GB", IF(Table2[[#This Row],[Avg Monthly GB Download]] &lt;= 10, "Between 5 and 10 GB", "10 or more GB"))</f>
        <v>Less than 5 GB</v>
      </c>
    </row>
    <row r="5128" spans="1:33" x14ac:dyDescent="0.3">
      <c r="A5128" t="s">
        <v>10369</v>
      </c>
      <c r="B5128" t="s">
        <v>21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17</v>
      </c>
      <c r="I5128" t="s">
        <v>18</v>
      </c>
      <c r="J5128">
        <v>0</v>
      </c>
      <c r="K5128">
        <v>0</v>
      </c>
      <c r="L5128">
        <v>4</v>
      </c>
      <c r="M5128" t="s">
        <v>21</v>
      </c>
      <c r="N5128">
        <v>0</v>
      </c>
      <c r="O5128" t="s">
        <v>69</v>
      </c>
      <c r="P5128" t="s">
        <v>10370</v>
      </c>
      <c r="Q5128" t="s">
        <v>22</v>
      </c>
      <c r="R5128">
        <v>84</v>
      </c>
      <c r="S5128" t="s">
        <v>17</v>
      </c>
      <c r="T5128" t="s">
        <v>21</v>
      </c>
      <c r="U5128" t="s">
        <v>17</v>
      </c>
      <c r="V5128" t="str">
        <f>IF(Table2[[#This Row],[Age]] &lt; 30, "Under 30", IF(Table2[[#This Row],[Age]] &lt; 65, "Other", "Senior"))</f>
        <v>Senior</v>
      </c>
      <c r="W5128">
        <v>0</v>
      </c>
      <c r="X5128" t="s">
        <v>17</v>
      </c>
      <c r="Y5128" t="s">
        <v>28</v>
      </c>
      <c r="Z5128" t="s">
        <v>91</v>
      </c>
      <c r="AA5128">
        <v>33</v>
      </c>
      <c r="AB5128">
        <v>68</v>
      </c>
      <c r="AC5128" t="s">
        <v>52</v>
      </c>
      <c r="AD5128" t="s">
        <v>53</v>
      </c>
      <c r="AE5128">
        <f t="shared" si="80"/>
        <v>1</v>
      </c>
      <c r="AF5128">
        <v>1</v>
      </c>
      <c r="AG5128" t="str">
        <f>IF(Table2[[#This Row],[Avg Monthly GB Download]] &lt; 5, "Less than 5 GB", IF(Table2[[#This Row],[Avg Monthly GB Download]] &lt;= 10, "Between 5 and 10 GB", "10 or more GB"))</f>
        <v>Less than 5 GB</v>
      </c>
    </row>
    <row r="5129" spans="1:33" x14ac:dyDescent="0.3">
      <c r="A5129" t="s">
        <v>10371</v>
      </c>
      <c r="B5129" t="s">
        <v>21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17</v>
      </c>
      <c r="I5129" t="s">
        <v>18</v>
      </c>
      <c r="J5129">
        <v>0</v>
      </c>
      <c r="K5129">
        <v>4</v>
      </c>
      <c r="L5129">
        <v>10</v>
      </c>
      <c r="M5129" t="s">
        <v>21</v>
      </c>
      <c r="N5129">
        <v>0</v>
      </c>
      <c r="O5129" t="s">
        <v>79</v>
      </c>
      <c r="P5129" t="s">
        <v>10372</v>
      </c>
      <c r="Q5129" t="s">
        <v>22</v>
      </c>
      <c r="R5129">
        <v>26</v>
      </c>
      <c r="S5129" t="s">
        <v>21</v>
      </c>
      <c r="T5129" t="s">
        <v>17</v>
      </c>
      <c r="U5129" t="s">
        <v>17</v>
      </c>
      <c r="V5129" t="str">
        <f>IF(Table2[[#This Row],[Age]] &lt; 30, "Under 30", IF(Table2[[#This Row],[Age]] &lt; 65, "Other", "Senior"))</f>
        <v>Under 30</v>
      </c>
      <c r="W5129">
        <v>0</v>
      </c>
      <c r="X5129" t="s">
        <v>21</v>
      </c>
      <c r="Y5129" t="s">
        <v>94</v>
      </c>
      <c r="Z5129" t="s">
        <v>34</v>
      </c>
      <c r="AA5129">
        <v>37</v>
      </c>
      <c r="AB5129">
        <v>1298</v>
      </c>
      <c r="AC5129" t="s">
        <v>44</v>
      </c>
      <c r="AD5129" t="s">
        <v>88</v>
      </c>
      <c r="AE5129">
        <f t="shared" si="80"/>
        <v>1</v>
      </c>
      <c r="AF5129">
        <v>1</v>
      </c>
      <c r="AG5129" t="str">
        <f>IF(Table2[[#This Row],[Avg Monthly GB Download]] &lt; 5, "Less than 5 GB", IF(Table2[[#This Row],[Avg Monthly GB Download]] &lt;= 10, "Between 5 and 10 GB", "10 or more GB"))</f>
        <v>Between 5 and 10 GB</v>
      </c>
    </row>
    <row r="5130" spans="1:33" x14ac:dyDescent="0.3">
      <c r="A5130" t="s">
        <v>10373</v>
      </c>
      <c r="B5130" t="s">
        <v>21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17</v>
      </c>
      <c r="I5130" t="s">
        <v>18</v>
      </c>
      <c r="J5130">
        <v>0</v>
      </c>
      <c r="K5130">
        <v>4</v>
      </c>
      <c r="L5130">
        <v>4</v>
      </c>
      <c r="M5130" t="s">
        <v>17</v>
      </c>
      <c r="N5130">
        <v>6</v>
      </c>
      <c r="O5130" t="s">
        <v>39</v>
      </c>
      <c r="P5130" t="s">
        <v>10374</v>
      </c>
      <c r="Q5130" t="s">
        <v>22</v>
      </c>
      <c r="R5130">
        <v>55</v>
      </c>
      <c r="S5130" t="s">
        <v>17</v>
      </c>
      <c r="T5130" t="s">
        <v>17</v>
      </c>
      <c r="U5130" t="s">
        <v>17</v>
      </c>
      <c r="V5130" t="str">
        <f>IF(Table2[[#This Row],[Age]] &lt; 30, "Under 30", IF(Table2[[#This Row],[Age]] &lt; 65, "Other", "Senior"))</f>
        <v>Other</v>
      </c>
      <c r="W5130">
        <v>0</v>
      </c>
      <c r="X5130" t="s">
        <v>21</v>
      </c>
      <c r="Y5130" t="s">
        <v>94</v>
      </c>
      <c r="Z5130" t="s">
        <v>29</v>
      </c>
      <c r="AA5130">
        <v>41</v>
      </c>
      <c r="AB5130">
        <v>2796</v>
      </c>
      <c r="AC5130" t="s">
        <v>61</v>
      </c>
      <c r="AD5130" t="s">
        <v>101</v>
      </c>
      <c r="AE5130">
        <f t="shared" si="80"/>
        <v>1</v>
      </c>
      <c r="AF5130">
        <v>1</v>
      </c>
      <c r="AG5130" t="str">
        <f>IF(Table2[[#This Row],[Avg Monthly GB Download]] &lt; 5, "Less than 5 GB", IF(Table2[[#This Row],[Avg Monthly GB Download]] &lt;= 10, "Between 5 and 10 GB", "10 or more GB"))</f>
        <v>Less than 5 GB</v>
      </c>
    </row>
    <row r="5131" spans="1:33" x14ac:dyDescent="0.3">
      <c r="A5131" t="s">
        <v>10375</v>
      </c>
      <c r="B5131" t="s">
        <v>21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17</v>
      </c>
      <c r="I5131" t="s">
        <v>18</v>
      </c>
      <c r="J5131">
        <v>0</v>
      </c>
      <c r="K5131">
        <v>1</v>
      </c>
      <c r="L5131">
        <v>1</v>
      </c>
      <c r="M5131" t="s">
        <v>21</v>
      </c>
      <c r="N5131">
        <v>0</v>
      </c>
      <c r="O5131" t="s">
        <v>55</v>
      </c>
      <c r="P5131" t="s">
        <v>10376</v>
      </c>
      <c r="Q5131" t="s">
        <v>22</v>
      </c>
      <c r="R5131">
        <v>45</v>
      </c>
      <c r="S5131" t="s">
        <v>17</v>
      </c>
      <c r="T5131" t="s">
        <v>17</v>
      </c>
      <c r="U5131" t="s">
        <v>17</v>
      </c>
      <c r="V5131" t="str">
        <f>IF(Table2[[#This Row],[Age]] &lt; 30, "Under 30", IF(Table2[[#This Row],[Age]] &lt; 65, "Other", "Senior"))</f>
        <v>Other</v>
      </c>
      <c r="W5131">
        <v>0</v>
      </c>
      <c r="X5131" t="s">
        <v>21</v>
      </c>
      <c r="Y5131" t="s">
        <v>28</v>
      </c>
      <c r="Z5131" t="s">
        <v>34</v>
      </c>
      <c r="AA5131">
        <v>45</v>
      </c>
      <c r="AB5131">
        <v>86</v>
      </c>
      <c r="AC5131" t="s">
        <v>61</v>
      </c>
      <c r="AD5131" t="s">
        <v>62</v>
      </c>
      <c r="AE5131">
        <f t="shared" si="80"/>
        <v>1</v>
      </c>
      <c r="AF5131">
        <v>1</v>
      </c>
      <c r="AG5131" t="str">
        <f>IF(Table2[[#This Row],[Avg Monthly GB Download]] &lt; 5, "Less than 5 GB", IF(Table2[[#This Row],[Avg Monthly GB Download]] &lt;= 10, "Between 5 and 10 GB", "10 or more GB"))</f>
        <v>Less than 5 GB</v>
      </c>
    </row>
    <row r="5132" spans="1:33" x14ac:dyDescent="0.3">
      <c r="A5132" t="s">
        <v>10377</v>
      </c>
      <c r="B5132" t="s">
        <v>21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17</v>
      </c>
      <c r="I5132" t="s">
        <v>84</v>
      </c>
      <c r="J5132">
        <v>0</v>
      </c>
      <c r="K5132">
        <v>1</v>
      </c>
      <c r="L5132">
        <v>26</v>
      </c>
      <c r="M5132" t="s">
        <v>21</v>
      </c>
      <c r="N5132">
        <v>0</v>
      </c>
      <c r="O5132" t="s">
        <v>67</v>
      </c>
      <c r="P5132" t="s">
        <v>10378</v>
      </c>
      <c r="Q5132" t="s">
        <v>22</v>
      </c>
      <c r="R5132">
        <v>32</v>
      </c>
      <c r="S5132" t="s">
        <v>17</v>
      </c>
      <c r="T5132" t="s">
        <v>17</v>
      </c>
      <c r="U5132" t="s">
        <v>17</v>
      </c>
      <c r="V5132" t="str">
        <f>IF(Table2[[#This Row],[Age]] &lt; 30, "Under 30", IF(Table2[[#This Row],[Age]] &lt; 65, "Other", "Senior"))</f>
        <v>Other</v>
      </c>
      <c r="W5132">
        <v>0</v>
      </c>
      <c r="X5132" t="s">
        <v>17</v>
      </c>
      <c r="Y5132" t="s">
        <v>28</v>
      </c>
      <c r="Z5132" t="s">
        <v>91</v>
      </c>
      <c r="AA5132">
        <v>29</v>
      </c>
      <c r="AB5132">
        <v>426</v>
      </c>
      <c r="AC5132" t="s">
        <v>61</v>
      </c>
      <c r="AD5132" t="s">
        <v>104</v>
      </c>
      <c r="AE5132">
        <f t="shared" si="80"/>
        <v>1</v>
      </c>
      <c r="AF5132">
        <v>1</v>
      </c>
      <c r="AG5132" t="str">
        <f>IF(Table2[[#This Row],[Avg Monthly GB Download]] &lt; 5, "Less than 5 GB", IF(Table2[[#This Row],[Avg Monthly GB Download]] &lt;= 10, "Between 5 and 10 GB", "10 or more GB"))</f>
        <v>10 or more GB</v>
      </c>
    </row>
    <row r="5133" spans="1:33" x14ac:dyDescent="0.3">
      <c r="A5133" t="s">
        <v>10379</v>
      </c>
      <c r="B5133" t="s">
        <v>21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17</v>
      </c>
      <c r="I5133" t="s">
        <v>18</v>
      </c>
      <c r="J5133">
        <v>0</v>
      </c>
      <c r="K5133">
        <v>0</v>
      </c>
      <c r="L5133">
        <v>4</v>
      </c>
      <c r="M5133" t="s">
        <v>21</v>
      </c>
      <c r="N5133">
        <v>0</v>
      </c>
      <c r="O5133" t="s">
        <v>39</v>
      </c>
      <c r="P5133" t="s">
        <v>10380</v>
      </c>
      <c r="Q5133" t="s">
        <v>20</v>
      </c>
      <c r="R5133">
        <v>67</v>
      </c>
      <c r="S5133" t="s">
        <v>17</v>
      </c>
      <c r="T5133" t="s">
        <v>21</v>
      </c>
      <c r="U5133" t="s">
        <v>17</v>
      </c>
      <c r="V5133" t="str">
        <f>IF(Table2[[#This Row],[Age]] &lt; 30, "Under 30", IF(Table2[[#This Row],[Age]] &lt; 65, "Other", "Senior"))</f>
        <v>Senior</v>
      </c>
      <c r="W5133">
        <v>0</v>
      </c>
      <c r="X5133" t="s">
        <v>21</v>
      </c>
      <c r="Y5133" t="s">
        <v>28</v>
      </c>
      <c r="Z5133" t="s">
        <v>34</v>
      </c>
      <c r="AA5133">
        <v>58</v>
      </c>
      <c r="AB5133">
        <v>2411</v>
      </c>
      <c r="AC5133" t="s">
        <v>61</v>
      </c>
      <c r="AD5133" t="s">
        <v>93</v>
      </c>
      <c r="AE5133">
        <f t="shared" si="80"/>
        <v>1</v>
      </c>
      <c r="AF5133">
        <v>1</v>
      </c>
      <c r="AG5133" t="str">
        <f>IF(Table2[[#This Row],[Avg Monthly GB Download]] &lt; 5, "Less than 5 GB", IF(Table2[[#This Row],[Avg Monthly GB Download]] &lt;= 10, "Between 5 and 10 GB", "10 or more GB"))</f>
        <v>Less than 5 GB</v>
      </c>
    </row>
    <row r="5134" spans="1:33" x14ac:dyDescent="0.3">
      <c r="A5134" t="s">
        <v>10381</v>
      </c>
      <c r="B5134" t="s">
        <v>21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17</v>
      </c>
      <c r="I5134" t="s">
        <v>18</v>
      </c>
      <c r="J5134">
        <v>0</v>
      </c>
      <c r="K5134">
        <v>0</v>
      </c>
      <c r="L5134">
        <v>4</v>
      </c>
      <c r="M5134" t="s">
        <v>21</v>
      </c>
      <c r="N5134">
        <v>0</v>
      </c>
      <c r="O5134" t="s">
        <v>81</v>
      </c>
      <c r="P5134" t="s">
        <v>10382</v>
      </c>
      <c r="Q5134" t="s">
        <v>20</v>
      </c>
      <c r="R5134">
        <v>34</v>
      </c>
      <c r="S5134" t="s">
        <v>17</v>
      </c>
      <c r="T5134" t="s">
        <v>17</v>
      </c>
      <c r="U5134" t="s">
        <v>17</v>
      </c>
      <c r="V5134" t="str">
        <f>IF(Table2[[#This Row],[Age]] &lt; 30, "Under 30", IF(Table2[[#This Row],[Age]] &lt; 65, "Other", "Senior"))</f>
        <v>Other</v>
      </c>
      <c r="W5134">
        <v>0</v>
      </c>
      <c r="X5134" t="s">
        <v>17</v>
      </c>
      <c r="Y5134" t="s">
        <v>28</v>
      </c>
      <c r="Z5134" t="s">
        <v>34</v>
      </c>
      <c r="AA5134">
        <v>37</v>
      </c>
      <c r="AB5134">
        <v>353</v>
      </c>
      <c r="AC5134" t="s">
        <v>52</v>
      </c>
      <c r="AD5134" t="s">
        <v>53</v>
      </c>
      <c r="AE5134">
        <f t="shared" si="80"/>
        <v>1</v>
      </c>
      <c r="AF5134">
        <v>1</v>
      </c>
      <c r="AG5134" t="str">
        <f>IF(Table2[[#This Row],[Avg Monthly GB Download]] &lt; 5, "Less than 5 GB", IF(Table2[[#This Row],[Avg Monthly GB Download]] &lt;= 10, "Between 5 and 10 GB", "10 or more GB"))</f>
        <v>Less than 5 GB</v>
      </c>
    </row>
    <row r="5135" spans="1:33" x14ac:dyDescent="0.3">
      <c r="A5135" t="s">
        <v>10383</v>
      </c>
      <c r="B5135" t="s">
        <v>21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17</v>
      </c>
      <c r="I5135" t="s">
        <v>18</v>
      </c>
      <c r="J5135">
        <v>0</v>
      </c>
      <c r="K5135">
        <v>1</v>
      </c>
      <c r="L5135">
        <v>11</v>
      </c>
      <c r="M5135" t="s">
        <v>21</v>
      </c>
      <c r="N5135">
        <v>0</v>
      </c>
      <c r="O5135" t="s">
        <v>73</v>
      </c>
      <c r="P5135" t="s">
        <v>10384</v>
      </c>
      <c r="Q5135" t="s">
        <v>20</v>
      </c>
      <c r="R5135">
        <v>48</v>
      </c>
      <c r="S5135" t="s">
        <v>17</v>
      </c>
      <c r="T5135" t="s">
        <v>17</v>
      </c>
      <c r="U5135" t="s">
        <v>17</v>
      </c>
      <c r="V5135" t="str">
        <f>IF(Table2[[#This Row],[Age]] &lt; 30, "Under 30", IF(Table2[[#This Row],[Age]] &lt; 65, "Other", "Senior"))</f>
        <v>Other</v>
      </c>
      <c r="W5135">
        <v>0</v>
      </c>
      <c r="X5135" t="s">
        <v>17</v>
      </c>
      <c r="Y5135" t="s">
        <v>28</v>
      </c>
      <c r="Z5135" t="s">
        <v>34</v>
      </c>
      <c r="AA5135">
        <v>23</v>
      </c>
      <c r="AB5135">
        <v>23</v>
      </c>
      <c r="AC5135" t="s">
        <v>44</v>
      </c>
      <c r="AD5135" t="s">
        <v>97</v>
      </c>
      <c r="AE5135">
        <f t="shared" si="80"/>
        <v>1</v>
      </c>
      <c r="AF5135">
        <v>1</v>
      </c>
      <c r="AG5135" t="str">
        <f>IF(Table2[[#This Row],[Avg Monthly GB Download]] &lt; 5, "Less than 5 GB", IF(Table2[[#This Row],[Avg Monthly GB Download]] &lt;= 10, "Between 5 and 10 GB", "10 or more GB"))</f>
        <v>10 or more GB</v>
      </c>
    </row>
    <row r="5136" spans="1:33" x14ac:dyDescent="0.3">
      <c r="A5136" t="s">
        <v>10385</v>
      </c>
      <c r="B5136" t="s">
        <v>21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17</v>
      </c>
      <c r="I5136" t="s">
        <v>18</v>
      </c>
      <c r="J5136">
        <v>0</v>
      </c>
      <c r="K5136">
        <v>3</v>
      </c>
      <c r="L5136">
        <v>30</v>
      </c>
      <c r="M5136" t="s">
        <v>21</v>
      </c>
      <c r="N5136">
        <v>0</v>
      </c>
      <c r="O5136" t="s">
        <v>42</v>
      </c>
      <c r="P5136" t="s">
        <v>10386</v>
      </c>
      <c r="Q5136" t="s">
        <v>22</v>
      </c>
      <c r="R5136">
        <v>29</v>
      </c>
      <c r="S5136" t="s">
        <v>21</v>
      </c>
      <c r="T5136" t="s">
        <v>17</v>
      </c>
      <c r="U5136" t="s">
        <v>17</v>
      </c>
      <c r="V5136" t="str">
        <f>IF(Table2[[#This Row],[Age]] &lt; 30, "Under 30", IF(Table2[[#This Row],[Age]] &lt; 65, "Other", "Senior"))</f>
        <v>Under 30</v>
      </c>
      <c r="W5136">
        <v>0</v>
      </c>
      <c r="X5136" t="s">
        <v>21</v>
      </c>
      <c r="Y5136" t="s">
        <v>28</v>
      </c>
      <c r="Z5136" t="s">
        <v>34</v>
      </c>
      <c r="AA5136">
        <v>60</v>
      </c>
      <c r="AB5136">
        <v>1273</v>
      </c>
      <c r="AC5136" t="s">
        <v>44</v>
      </c>
      <c r="AD5136" t="s">
        <v>45</v>
      </c>
      <c r="AE5136">
        <f t="shared" si="80"/>
        <v>1</v>
      </c>
      <c r="AF5136">
        <v>1</v>
      </c>
      <c r="AG5136" t="str">
        <f>IF(Table2[[#This Row],[Avg Monthly GB Download]] &lt; 5, "Less than 5 GB", IF(Table2[[#This Row],[Avg Monthly GB Download]] &lt;= 10, "Between 5 and 10 GB", "10 or more GB"))</f>
        <v>10 or more GB</v>
      </c>
    </row>
    <row r="5137" spans="1:33" x14ac:dyDescent="0.3">
      <c r="A5137" t="s">
        <v>10387</v>
      </c>
      <c r="B5137" t="s">
        <v>21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17</v>
      </c>
      <c r="I5137" t="s">
        <v>18</v>
      </c>
      <c r="J5137">
        <v>0</v>
      </c>
      <c r="K5137">
        <v>1</v>
      </c>
      <c r="L5137">
        <v>12</v>
      </c>
      <c r="M5137" t="s">
        <v>17</v>
      </c>
      <c r="N5137">
        <v>5</v>
      </c>
      <c r="O5137" t="s">
        <v>66</v>
      </c>
      <c r="P5137" t="s">
        <v>10388</v>
      </c>
      <c r="Q5137" t="s">
        <v>20</v>
      </c>
      <c r="R5137">
        <v>71</v>
      </c>
      <c r="S5137" t="s">
        <v>17</v>
      </c>
      <c r="T5137" t="s">
        <v>21</v>
      </c>
      <c r="U5137" t="s">
        <v>17</v>
      </c>
      <c r="V5137" t="str">
        <f>IF(Table2[[#This Row],[Age]] &lt; 30, "Under 30", IF(Table2[[#This Row],[Age]] &lt; 65, "Other", "Senior"))</f>
        <v>Senior</v>
      </c>
      <c r="W5137">
        <v>0</v>
      </c>
      <c r="X5137" t="s">
        <v>17</v>
      </c>
      <c r="Y5137" t="s">
        <v>28</v>
      </c>
      <c r="Z5137" t="s">
        <v>34</v>
      </c>
      <c r="AA5137">
        <v>38</v>
      </c>
      <c r="AB5137">
        <v>76</v>
      </c>
      <c r="AC5137" t="s">
        <v>44</v>
      </c>
      <c r="AD5137" t="s">
        <v>95</v>
      </c>
      <c r="AE5137">
        <f t="shared" si="80"/>
        <v>1</v>
      </c>
      <c r="AF5137">
        <v>1</v>
      </c>
      <c r="AG5137" t="str">
        <f>IF(Table2[[#This Row],[Avg Monthly GB Download]] &lt; 5, "Less than 5 GB", IF(Table2[[#This Row],[Avg Monthly GB Download]] &lt;= 10, "Between 5 and 10 GB", "10 or more GB"))</f>
        <v>10 or more GB</v>
      </c>
    </row>
    <row r="5138" spans="1:33" x14ac:dyDescent="0.3">
      <c r="A5138" t="s">
        <v>10389</v>
      </c>
      <c r="B5138" t="s">
        <v>21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17</v>
      </c>
      <c r="I5138" t="s">
        <v>18</v>
      </c>
      <c r="J5138">
        <v>0</v>
      </c>
      <c r="K5138">
        <v>4</v>
      </c>
      <c r="L5138">
        <v>9</v>
      </c>
      <c r="M5138" t="s">
        <v>21</v>
      </c>
      <c r="N5138">
        <v>0</v>
      </c>
      <c r="O5138" t="s">
        <v>72</v>
      </c>
      <c r="P5138" t="s">
        <v>10390</v>
      </c>
      <c r="Q5138" t="s">
        <v>20</v>
      </c>
      <c r="R5138">
        <v>66</v>
      </c>
      <c r="S5138" t="s">
        <v>17</v>
      </c>
      <c r="T5138" t="s">
        <v>21</v>
      </c>
      <c r="U5138" t="s">
        <v>17</v>
      </c>
      <c r="V5138" t="str">
        <f>IF(Table2[[#This Row],[Age]] &lt; 30, "Under 30", IF(Table2[[#This Row],[Age]] &lt; 65, "Other", "Senior"))</f>
        <v>Senior</v>
      </c>
      <c r="W5138">
        <v>0</v>
      </c>
      <c r="X5138" t="s">
        <v>17</v>
      </c>
      <c r="Y5138" t="s">
        <v>28</v>
      </c>
      <c r="Z5138" t="s">
        <v>34</v>
      </c>
      <c r="AA5138">
        <v>35</v>
      </c>
      <c r="AB5138">
        <v>35</v>
      </c>
      <c r="AC5138" t="s">
        <v>44</v>
      </c>
      <c r="AD5138" t="s">
        <v>88</v>
      </c>
      <c r="AE5138">
        <f t="shared" si="80"/>
        <v>1</v>
      </c>
      <c r="AF5138">
        <v>1</v>
      </c>
      <c r="AG5138" t="str">
        <f>IF(Table2[[#This Row],[Avg Monthly GB Download]] &lt; 5, "Less than 5 GB", IF(Table2[[#This Row],[Avg Monthly GB Download]] &lt;= 10, "Between 5 and 10 GB", "10 or more GB"))</f>
        <v>Between 5 and 10 GB</v>
      </c>
    </row>
    <row r="5139" spans="1:33" x14ac:dyDescent="0.3">
      <c r="A5139" t="s">
        <v>10391</v>
      </c>
      <c r="B5139" t="s">
        <v>21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17</v>
      </c>
      <c r="I5139" t="s">
        <v>18</v>
      </c>
      <c r="J5139">
        <v>0</v>
      </c>
      <c r="K5139">
        <v>0</v>
      </c>
      <c r="L5139">
        <v>0</v>
      </c>
      <c r="M5139" t="s">
        <v>17</v>
      </c>
      <c r="N5139">
        <v>0</v>
      </c>
      <c r="O5139" t="s">
        <v>24</v>
      </c>
      <c r="P5139" t="s">
        <v>10392</v>
      </c>
      <c r="Q5139" t="s">
        <v>22</v>
      </c>
      <c r="R5139">
        <v>24</v>
      </c>
      <c r="S5139" t="s">
        <v>21</v>
      </c>
      <c r="T5139" t="s">
        <v>17</v>
      </c>
      <c r="U5139" t="s">
        <v>17</v>
      </c>
      <c r="V5139" t="str">
        <f>IF(Table2[[#This Row],[Age]] &lt; 30, "Under 30", IF(Table2[[#This Row],[Age]] &lt; 65, "Other", "Senior"))</f>
        <v>Under 30</v>
      </c>
      <c r="W5139">
        <v>0</v>
      </c>
      <c r="X5139" t="s">
        <v>17</v>
      </c>
      <c r="Y5139" t="s">
        <v>28</v>
      </c>
      <c r="Z5139" t="s">
        <v>34</v>
      </c>
      <c r="AA5139">
        <v>13</v>
      </c>
      <c r="AB5139">
        <v>203</v>
      </c>
      <c r="AC5139" t="s">
        <v>44</v>
      </c>
      <c r="AD5139" t="s">
        <v>45</v>
      </c>
      <c r="AE5139">
        <f t="shared" si="80"/>
        <v>1</v>
      </c>
      <c r="AF5139">
        <v>1</v>
      </c>
      <c r="AG5139" t="str">
        <f>IF(Table2[[#This Row],[Avg Monthly GB Download]] &lt; 5, "Less than 5 GB", IF(Table2[[#This Row],[Avg Monthly GB Download]] &lt;= 10, "Between 5 and 10 GB", "10 or more GB"))</f>
        <v>Less than 5 GB</v>
      </c>
    </row>
    <row r="5140" spans="1:33" x14ac:dyDescent="0.3">
      <c r="A5140" t="s">
        <v>10393</v>
      </c>
      <c r="B5140" t="s">
        <v>21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17</v>
      </c>
      <c r="I5140" t="s">
        <v>18</v>
      </c>
      <c r="J5140">
        <v>0</v>
      </c>
      <c r="K5140">
        <v>4</v>
      </c>
      <c r="L5140">
        <v>10</v>
      </c>
      <c r="M5140" t="s">
        <v>21</v>
      </c>
      <c r="N5140">
        <v>0</v>
      </c>
      <c r="O5140" t="s">
        <v>40</v>
      </c>
      <c r="P5140" t="s">
        <v>10394</v>
      </c>
      <c r="Q5140" t="s">
        <v>20</v>
      </c>
      <c r="R5140">
        <v>76</v>
      </c>
      <c r="S5140" t="s">
        <v>17</v>
      </c>
      <c r="T5140" t="s">
        <v>21</v>
      </c>
      <c r="U5140" t="s">
        <v>17</v>
      </c>
      <c r="V5140" t="str">
        <f>IF(Table2[[#This Row],[Age]] &lt; 30, "Under 30", IF(Table2[[#This Row],[Age]] &lt; 65, "Other", "Senior"))</f>
        <v>Senior</v>
      </c>
      <c r="W5140">
        <v>0</v>
      </c>
      <c r="X5140" t="s">
        <v>17</v>
      </c>
      <c r="Y5140" t="s">
        <v>28</v>
      </c>
      <c r="Z5140" t="s">
        <v>34</v>
      </c>
      <c r="AA5140">
        <v>45</v>
      </c>
      <c r="AB5140">
        <v>619</v>
      </c>
      <c r="AC5140" t="s">
        <v>61</v>
      </c>
      <c r="AD5140" t="s">
        <v>62</v>
      </c>
      <c r="AE5140">
        <f t="shared" si="80"/>
        <v>1</v>
      </c>
      <c r="AF5140">
        <v>1</v>
      </c>
      <c r="AG5140" t="str">
        <f>IF(Table2[[#This Row],[Avg Monthly GB Download]] &lt; 5, "Less than 5 GB", IF(Table2[[#This Row],[Avg Monthly GB Download]] &lt;= 10, "Between 5 and 10 GB", "10 or more GB"))</f>
        <v>Between 5 and 10 GB</v>
      </c>
    </row>
    <row r="5141" spans="1:33" x14ac:dyDescent="0.3">
      <c r="A5141" t="s">
        <v>10395</v>
      </c>
      <c r="B5141" t="s">
        <v>21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17</v>
      </c>
      <c r="I5141" t="s">
        <v>18</v>
      </c>
      <c r="J5141">
        <v>0</v>
      </c>
      <c r="K5141">
        <v>0</v>
      </c>
      <c r="L5141">
        <v>5</v>
      </c>
      <c r="M5141" t="s">
        <v>21</v>
      </c>
      <c r="N5141">
        <v>0</v>
      </c>
      <c r="O5141" t="s">
        <v>47</v>
      </c>
      <c r="P5141" t="s">
        <v>10396</v>
      </c>
      <c r="Q5141" t="s">
        <v>22</v>
      </c>
      <c r="R5141">
        <v>38</v>
      </c>
      <c r="S5141" t="s">
        <v>17</v>
      </c>
      <c r="T5141" t="s">
        <v>17</v>
      </c>
      <c r="U5141" t="s">
        <v>17</v>
      </c>
      <c r="V5141" t="str">
        <f>IF(Table2[[#This Row],[Age]] &lt; 30, "Under 30", IF(Table2[[#This Row],[Age]] &lt; 65, "Other", "Senior"))</f>
        <v>Other</v>
      </c>
      <c r="W5141">
        <v>0</v>
      </c>
      <c r="X5141" t="s">
        <v>17</v>
      </c>
      <c r="Y5141" t="s">
        <v>28</v>
      </c>
      <c r="Z5141" t="s">
        <v>34</v>
      </c>
      <c r="AA5141">
        <v>32</v>
      </c>
      <c r="AB5141">
        <v>472</v>
      </c>
      <c r="AC5141" t="s">
        <v>61</v>
      </c>
      <c r="AD5141" t="s">
        <v>104</v>
      </c>
      <c r="AE5141">
        <f t="shared" si="80"/>
        <v>1</v>
      </c>
      <c r="AF5141">
        <v>1</v>
      </c>
      <c r="AG5141" t="str">
        <f>IF(Table2[[#This Row],[Avg Monthly GB Download]] &lt; 5, "Less than 5 GB", IF(Table2[[#This Row],[Avg Monthly GB Download]] &lt;= 10, "Between 5 and 10 GB", "10 or more GB"))</f>
        <v>Between 5 and 10 GB</v>
      </c>
    </row>
    <row r="5142" spans="1:33" x14ac:dyDescent="0.3">
      <c r="A5142" t="s">
        <v>10397</v>
      </c>
      <c r="B5142" t="s">
        <v>21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17</v>
      </c>
      <c r="I5142" t="s">
        <v>18</v>
      </c>
      <c r="J5142">
        <v>0</v>
      </c>
      <c r="K5142">
        <v>3</v>
      </c>
      <c r="L5142">
        <v>12</v>
      </c>
      <c r="M5142" t="s">
        <v>21</v>
      </c>
      <c r="N5142">
        <v>0</v>
      </c>
      <c r="O5142" t="s">
        <v>66</v>
      </c>
      <c r="P5142" t="s">
        <v>10398</v>
      </c>
      <c r="Q5142" t="s">
        <v>20</v>
      </c>
      <c r="R5142">
        <v>55</v>
      </c>
      <c r="S5142" t="s">
        <v>17</v>
      </c>
      <c r="T5142" t="s">
        <v>17</v>
      </c>
      <c r="U5142" t="s">
        <v>17</v>
      </c>
      <c r="V5142" t="str">
        <f>IF(Table2[[#This Row],[Age]] &lt; 30, "Under 30", IF(Table2[[#This Row],[Age]] &lt; 65, "Other", "Senior"))</f>
        <v>Other</v>
      </c>
      <c r="W5142">
        <v>0</v>
      </c>
      <c r="X5142" t="s">
        <v>17</v>
      </c>
      <c r="Y5142" t="s">
        <v>28</v>
      </c>
      <c r="Z5142" t="s">
        <v>34</v>
      </c>
      <c r="AA5142">
        <v>30</v>
      </c>
      <c r="AB5142">
        <v>30</v>
      </c>
      <c r="AC5142" t="s">
        <v>61</v>
      </c>
      <c r="AD5142" t="s">
        <v>93</v>
      </c>
      <c r="AE5142">
        <f t="shared" si="80"/>
        <v>1</v>
      </c>
      <c r="AF5142">
        <v>1</v>
      </c>
      <c r="AG5142" t="str">
        <f>IF(Table2[[#This Row],[Avg Monthly GB Download]] &lt; 5, "Less than 5 GB", IF(Table2[[#This Row],[Avg Monthly GB Download]] &lt;= 10, "Between 5 and 10 GB", "10 or more GB"))</f>
        <v>10 or more GB</v>
      </c>
    </row>
    <row r="5143" spans="1:33" x14ac:dyDescent="0.3">
      <c r="A5143" t="s">
        <v>10399</v>
      </c>
      <c r="B5143" t="s">
        <v>21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17</v>
      </c>
      <c r="I5143" t="s">
        <v>18</v>
      </c>
      <c r="J5143">
        <v>0</v>
      </c>
      <c r="K5143">
        <v>1</v>
      </c>
      <c r="L5143">
        <v>14</v>
      </c>
      <c r="M5143" t="s">
        <v>21</v>
      </c>
      <c r="N5143">
        <v>0</v>
      </c>
      <c r="O5143" t="s">
        <v>82</v>
      </c>
      <c r="P5143" t="s">
        <v>10400</v>
      </c>
      <c r="Q5143" t="s">
        <v>22</v>
      </c>
      <c r="R5143">
        <v>54</v>
      </c>
      <c r="S5143" t="s">
        <v>17</v>
      </c>
      <c r="T5143" t="s">
        <v>17</v>
      </c>
      <c r="U5143" t="s">
        <v>17</v>
      </c>
      <c r="V5143" t="str">
        <f>IF(Table2[[#This Row],[Age]] &lt; 30, "Under 30", IF(Table2[[#This Row],[Age]] &lt; 65, "Other", "Senior"))</f>
        <v>Other</v>
      </c>
      <c r="W5143">
        <v>0</v>
      </c>
      <c r="X5143" t="s">
        <v>17</v>
      </c>
      <c r="Y5143" t="s">
        <v>28</v>
      </c>
      <c r="Z5143" t="s">
        <v>29</v>
      </c>
      <c r="AA5143">
        <v>23</v>
      </c>
      <c r="AB5143">
        <v>45</v>
      </c>
      <c r="AC5143" t="s">
        <v>35</v>
      </c>
      <c r="AD5143" t="s">
        <v>100</v>
      </c>
      <c r="AE5143">
        <f t="shared" si="80"/>
        <v>1</v>
      </c>
      <c r="AF5143">
        <v>1</v>
      </c>
      <c r="AG5143" t="str">
        <f>IF(Table2[[#This Row],[Avg Monthly GB Download]] &lt; 5, "Less than 5 GB", IF(Table2[[#This Row],[Avg Monthly GB Download]] &lt;= 10, "Between 5 and 10 GB", "10 or more GB"))</f>
        <v>10 or more GB</v>
      </c>
    </row>
    <row r="5144" spans="1:33" x14ac:dyDescent="0.3">
      <c r="A5144" t="s">
        <v>10401</v>
      </c>
      <c r="B5144" t="s">
        <v>21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17</v>
      </c>
      <c r="I5144" t="s">
        <v>18</v>
      </c>
      <c r="J5144">
        <v>0</v>
      </c>
      <c r="K5144">
        <v>0</v>
      </c>
      <c r="L5144">
        <v>21</v>
      </c>
      <c r="M5144" t="s">
        <v>17</v>
      </c>
      <c r="N5144">
        <v>25</v>
      </c>
      <c r="O5144" t="s">
        <v>69</v>
      </c>
      <c r="P5144" t="s">
        <v>10402</v>
      </c>
      <c r="Q5144" t="s">
        <v>22</v>
      </c>
      <c r="R5144">
        <v>33</v>
      </c>
      <c r="S5144" t="s">
        <v>17</v>
      </c>
      <c r="T5144" t="s">
        <v>17</v>
      </c>
      <c r="U5144" t="s">
        <v>17</v>
      </c>
      <c r="V5144" t="str">
        <f>IF(Table2[[#This Row],[Age]] &lt; 30, "Under 30", IF(Table2[[#This Row],[Age]] &lt; 65, "Other", "Senior"))</f>
        <v>Other</v>
      </c>
      <c r="W5144">
        <v>0</v>
      </c>
      <c r="X5144" t="s">
        <v>21</v>
      </c>
      <c r="Y5144" t="s">
        <v>28</v>
      </c>
      <c r="Z5144" t="s">
        <v>34</v>
      </c>
      <c r="AA5144">
        <v>25</v>
      </c>
      <c r="AB5144">
        <v>1370</v>
      </c>
      <c r="AC5144" t="s">
        <v>86</v>
      </c>
      <c r="AD5144" t="s">
        <v>99</v>
      </c>
      <c r="AE5144">
        <f t="shared" si="80"/>
        <v>1</v>
      </c>
      <c r="AF5144">
        <v>1</v>
      </c>
      <c r="AG5144" t="str">
        <f>IF(Table2[[#This Row],[Avg Monthly GB Download]] &lt; 5, "Less than 5 GB", IF(Table2[[#This Row],[Avg Monthly GB Download]] &lt;= 10, "Between 5 and 10 GB", "10 or more GB"))</f>
        <v>10 or more GB</v>
      </c>
    </row>
    <row r="5145" spans="1:33" x14ac:dyDescent="0.3">
      <c r="A5145" t="s">
        <v>10403</v>
      </c>
      <c r="B5145" t="s">
        <v>21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17</v>
      </c>
      <c r="I5145" t="s">
        <v>18</v>
      </c>
      <c r="J5145">
        <v>0</v>
      </c>
      <c r="K5145">
        <v>0</v>
      </c>
      <c r="L5145">
        <v>2</v>
      </c>
      <c r="M5145" t="s">
        <v>21</v>
      </c>
      <c r="N5145">
        <v>0</v>
      </c>
      <c r="O5145" t="s">
        <v>71</v>
      </c>
      <c r="P5145" t="s">
        <v>10404</v>
      </c>
      <c r="Q5145" t="s">
        <v>20</v>
      </c>
      <c r="R5145">
        <v>55</v>
      </c>
      <c r="S5145" t="s">
        <v>17</v>
      </c>
      <c r="T5145" t="s">
        <v>17</v>
      </c>
      <c r="U5145" t="s">
        <v>17</v>
      </c>
      <c r="V5145" t="str">
        <f>IF(Table2[[#This Row],[Age]] &lt; 30, "Under 30", IF(Table2[[#This Row],[Age]] &lt; 65, "Other", "Senior"))</f>
        <v>Other</v>
      </c>
      <c r="W5145">
        <v>0</v>
      </c>
      <c r="X5145" t="s">
        <v>17</v>
      </c>
      <c r="Y5145" t="s">
        <v>28</v>
      </c>
      <c r="Z5145" t="s">
        <v>29</v>
      </c>
      <c r="AA5145">
        <v>30</v>
      </c>
      <c r="AB5145">
        <v>189</v>
      </c>
      <c r="AC5145" t="s">
        <v>86</v>
      </c>
      <c r="AD5145" t="s">
        <v>87</v>
      </c>
      <c r="AE5145">
        <f t="shared" si="80"/>
        <v>1</v>
      </c>
      <c r="AF5145">
        <v>1</v>
      </c>
      <c r="AG5145" t="str">
        <f>IF(Table2[[#This Row],[Avg Monthly GB Download]] &lt; 5, "Less than 5 GB", IF(Table2[[#This Row],[Avg Monthly GB Download]] &lt;= 10, "Between 5 and 10 GB", "10 or more GB"))</f>
        <v>Less than 5 GB</v>
      </c>
    </row>
    <row r="5146" spans="1:33" x14ac:dyDescent="0.3">
      <c r="A5146" t="s">
        <v>10405</v>
      </c>
      <c r="B5146" t="s">
        <v>21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17</v>
      </c>
      <c r="I5146" t="s">
        <v>18</v>
      </c>
      <c r="J5146">
        <v>0</v>
      </c>
      <c r="K5146">
        <v>0</v>
      </c>
      <c r="L5146">
        <v>26</v>
      </c>
      <c r="M5146" t="s">
        <v>21</v>
      </c>
      <c r="N5146">
        <v>0</v>
      </c>
      <c r="O5146" t="s">
        <v>68</v>
      </c>
      <c r="P5146" t="s">
        <v>10406</v>
      </c>
      <c r="Q5146" t="s">
        <v>20</v>
      </c>
      <c r="R5146">
        <v>28</v>
      </c>
      <c r="S5146" t="s">
        <v>21</v>
      </c>
      <c r="T5146" t="s">
        <v>17</v>
      </c>
      <c r="U5146" t="s">
        <v>17</v>
      </c>
      <c r="V5146" t="str">
        <f>IF(Table2[[#This Row],[Age]] &lt; 30, "Under 30", IF(Table2[[#This Row],[Age]] &lt; 65, "Other", "Senior"))</f>
        <v>Under 30</v>
      </c>
      <c r="W5146">
        <v>0</v>
      </c>
      <c r="X5146" t="s">
        <v>21</v>
      </c>
      <c r="Y5146" t="s">
        <v>28</v>
      </c>
      <c r="Z5146" t="s">
        <v>34</v>
      </c>
      <c r="AA5146">
        <v>53</v>
      </c>
      <c r="AB5146">
        <v>682</v>
      </c>
      <c r="AC5146" t="s">
        <v>35</v>
      </c>
      <c r="AD5146" t="s">
        <v>100</v>
      </c>
      <c r="AE5146">
        <f t="shared" si="80"/>
        <v>1</v>
      </c>
      <c r="AF5146">
        <v>1</v>
      </c>
      <c r="AG5146" t="str">
        <f>IF(Table2[[#This Row],[Avg Monthly GB Download]] &lt; 5, "Less than 5 GB", IF(Table2[[#This Row],[Avg Monthly GB Download]] &lt;= 10, "Between 5 and 10 GB", "10 or more GB"))</f>
        <v>10 or more GB</v>
      </c>
    </row>
    <row r="5147" spans="1:33" x14ac:dyDescent="0.3">
      <c r="A5147" t="s">
        <v>10407</v>
      </c>
      <c r="B5147" t="s">
        <v>21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17</v>
      </c>
      <c r="I5147" t="s">
        <v>18</v>
      </c>
      <c r="J5147">
        <v>0</v>
      </c>
      <c r="K5147">
        <v>0</v>
      </c>
      <c r="L5147">
        <v>6</v>
      </c>
      <c r="M5147" t="s">
        <v>21</v>
      </c>
      <c r="N5147">
        <v>0</v>
      </c>
      <c r="O5147" t="s">
        <v>48</v>
      </c>
      <c r="P5147" t="s">
        <v>10408</v>
      </c>
      <c r="Q5147" t="s">
        <v>22</v>
      </c>
      <c r="R5147">
        <v>74</v>
      </c>
      <c r="S5147" t="s">
        <v>17</v>
      </c>
      <c r="T5147" t="s">
        <v>21</v>
      </c>
      <c r="U5147" t="s">
        <v>17</v>
      </c>
      <c r="V5147" t="str">
        <f>IF(Table2[[#This Row],[Age]] &lt; 30, "Under 30", IF(Table2[[#This Row],[Age]] &lt; 65, "Other", "Senior"))</f>
        <v>Senior</v>
      </c>
      <c r="W5147">
        <v>0</v>
      </c>
      <c r="X5147" t="s">
        <v>21</v>
      </c>
      <c r="Y5147" t="s">
        <v>94</v>
      </c>
      <c r="Z5147" t="s">
        <v>29</v>
      </c>
      <c r="AA5147">
        <v>62</v>
      </c>
      <c r="AB5147">
        <v>4162</v>
      </c>
      <c r="AC5147" t="s">
        <v>86</v>
      </c>
      <c r="AD5147" t="s">
        <v>99</v>
      </c>
      <c r="AE5147">
        <f t="shared" si="80"/>
        <v>1</v>
      </c>
      <c r="AF5147">
        <v>1</v>
      </c>
      <c r="AG5147" t="str">
        <f>IF(Table2[[#This Row],[Avg Monthly GB Download]] &lt; 5, "Less than 5 GB", IF(Table2[[#This Row],[Avg Monthly GB Download]] &lt;= 10, "Between 5 and 10 GB", "10 or more GB"))</f>
        <v>Between 5 and 10 GB</v>
      </c>
    </row>
    <row r="5148" spans="1:33" x14ac:dyDescent="0.3">
      <c r="A5148" t="s">
        <v>10409</v>
      </c>
      <c r="B5148" t="s">
        <v>21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17</v>
      </c>
      <c r="I5148" t="s">
        <v>18</v>
      </c>
      <c r="J5148">
        <v>0</v>
      </c>
      <c r="K5148">
        <v>2</v>
      </c>
      <c r="L5148">
        <v>1</v>
      </c>
      <c r="M5148" t="s">
        <v>21</v>
      </c>
      <c r="N5148">
        <v>0</v>
      </c>
      <c r="O5148" t="s">
        <v>41</v>
      </c>
      <c r="P5148" t="s">
        <v>10410</v>
      </c>
      <c r="Q5148" t="s">
        <v>20</v>
      </c>
      <c r="R5148">
        <v>58</v>
      </c>
      <c r="S5148" t="s">
        <v>17</v>
      </c>
      <c r="T5148" t="s">
        <v>17</v>
      </c>
      <c r="U5148" t="s">
        <v>17</v>
      </c>
      <c r="V5148" t="str">
        <f>IF(Table2[[#This Row],[Age]] &lt; 30, "Under 30", IF(Table2[[#This Row],[Age]] &lt; 65, "Other", "Senior"))</f>
        <v>Other</v>
      </c>
      <c r="W5148">
        <v>0</v>
      </c>
      <c r="X5148" t="s">
        <v>21</v>
      </c>
      <c r="Y5148" t="s">
        <v>28</v>
      </c>
      <c r="Z5148" t="s">
        <v>34</v>
      </c>
      <c r="AA5148">
        <v>56</v>
      </c>
      <c r="AB5148">
        <v>2155</v>
      </c>
      <c r="AC5148" t="s">
        <v>35</v>
      </c>
      <c r="AD5148" t="s">
        <v>100</v>
      </c>
      <c r="AE5148">
        <f t="shared" si="80"/>
        <v>1</v>
      </c>
      <c r="AF5148">
        <v>1</v>
      </c>
      <c r="AG5148" t="str">
        <f>IF(Table2[[#This Row],[Avg Monthly GB Download]] &lt; 5, "Less than 5 GB", IF(Table2[[#This Row],[Avg Monthly GB Download]] &lt;= 10, "Between 5 and 10 GB", "10 or more GB"))</f>
        <v>Less than 5 GB</v>
      </c>
    </row>
    <row r="5149" spans="1:33" x14ac:dyDescent="0.3">
      <c r="A5149" t="s">
        <v>10411</v>
      </c>
      <c r="B5149" t="s">
        <v>21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17</v>
      </c>
      <c r="I5149" t="s">
        <v>18</v>
      </c>
      <c r="J5149">
        <v>0</v>
      </c>
      <c r="K5149">
        <v>3</v>
      </c>
      <c r="L5149">
        <v>30</v>
      </c>
      <c r="M5149" t="s">
        <v>21</v>
      </c>
      <c r="N5149">
        <v>0</v>
      </c>
      <c r="O5149" t="s">
        <v>66</v>
      </c>
      <c r="P5149" t="s">
        <v>10412</v>
      </c>
      <c r="Q5149" t="s">
        <v>22</v>
      </c>
      <c r="R5149">
        <v>22</v>
      </c>
      <c r="S5149" t="s">
        <v>21</v>
      </c>
      <c r="T5149" t="s">
        <v>17</v>
      </c>
      <c r="U5149" t="s">
        <v>17</v>
      </c>
      <c r="V5149" t="str">
        <f>IF(Table2[[#This Row],[Age]] &lt; 30, "Under 30", IF(Table2[[#This Row],[Age]] &lt; 65, "Other", "Senior"))</f>
        <v>Under 30</v>
      </c>
      <c r="W5149">
        <v>0</v>
      </c>
      <c r="X5149" t="s">
        <v>17</v>
      </c>
      <c r="Y5149" t="s">
        <v>94</v>
      </c>
      <c r="Z5149" t="s">
        <v>29</v>
      </c>
      <c r="AA5149">
        <v>30</v>
      </c>
      <c r="AB5149">
        <v>656</v>
      </c>
      <c r="AC5149" t="s">
        <v>52</v>
      </c>
      <c r="AD5149" t="s">
        <v>53</v>
      </c>
      <c r="AE5149">
        <f t="shared" si="80"/>
        <v>1</v>
      </c>
      <c r="AF5149">
        <v>1</v>
      </c>
      <c r="AG5149" t="str">
        <f>IF(Table2[[#This Row],[Avg Monthly GB Download]] &lt; 5, "Less than 5 GB", IF(Table2[[#This Row],[Avg Monthly GB Download]] &lt;= 10, "Between 5 and 10 GB", "10 or more GB"))</f>
        <v>10 or more GB</v>
      </c>
    </row>
    <row r="5150" spans="1:33" x14ac:dyDescent="0.3">
      <c r="A5150" t="s">
        <v>10413</v>
      </c>
      <c r="B5150" t="s">
        <v>21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17</v>
      </c>
      <c r="I5150" t="s">
        <v>18</v>
      </c>
      <c r="J5150">
        <v>0</v>
      </c>
      <c r="K5150">
        <v>1</v>
      </c>
      <c r="L5150">
        <v>0</v>
      </c>
      <c r="M5150" t="s">
        <v>17</v>
      </c>
      <c r="N5150">
        <v>0</v>
      </c>
      <c r="O5150" t="s">
        <v>69</v>
      </c>
      <c r="P5150" t="s">
        <v>10414</v>
      </c>
      <c r="Q5150" t="s">
        <v>22</v>
      </c>
      <c r="R5150">
        <v>27</v>
      </c>
      <c r="S5150" t="s">
        <v>21</v>
      </c>
      <c r="T5150" t="s">
        <v>17</v>
      </c>
      <c r="U5150" t="s">
        <v>17</v>
      </c>
      <c r="V5150" t="str">
        <f>IF(Table2[[#This Row],[Age]] &lt; 30, "Under 30", IF(Table2[[#This Row],[Age]] &lt; 65, "Other", "Senior"))</f>
        <v>Under 30</v>
      </c>
      <c r="W5150">
        <v>0</v>
      </c>
      <c r="X5150" t="s">
        <v>17</v>
      </c>
      <c r="Y5150" t="s">
        <v>28</v>
      </c>
      <c r="Z5150" t="s">
        <v>91</v>
      </c>
      <c r="AA5150">
        <v>9</v>
      </c>
      <c r="AB5150">
        <v>9</v>
      </c>
      <c r="AC5150" t="s">
        <v>52</v>
      </c>
      <c r="AD5150" t="s">
        <v>53</v>
      </c>
      <c r="AE5150">
        <f t="shared" si="80"/>
        <v>1</v>
      </c>
      <c r="AF5150">
        <v>1</v>
      </c>
      <c r="AG5150" t="str">
        <f>IF(Table2[[#This Row],[Avg Monthly GB Download]] &lt; 5, "Less than 5 GB", IF(Table2[[#This Row],[Avg Monthly GB Download]] &lt;= 10, "Between 5 and 10 GB", "10 or more GB"))</f>
        <v>Less than 5 GB</v>
      </c>
    </row>
    <row r="5151" spans="1:33" x14ac:dyDescent="0.3">
      <c r="A5151" t="s">
        <v>10415</v>
      </c>
      <c r="B5151" t="s">
        <v>21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17</v>
      </c>
      <c r="I5151" t="s">
        <v>18</v>
      </c>
      <c r="J5151">
        <v>0</v>
      </c>
      <c r="K5151">
        <v>5</v>
      </c>
      <c r="L5151">
        <v>6</v>
      </c>
      <c r="M5151" t="s">
        <v>21</v>
      </c>
      <c r="N5151">
        <v>0</v>
      </c>
      <c r="O5151" t="s">
        <v>63</v>
      </c>
      <c r="P5151" t="s">
        <v>10416</v>
      </c>
      <c r="Q5151" t="s">
        <v>22</v>
      </c>
      <c r="R5151">
        <v>48</v>
      </c>
      <c r="S5151" t="s">
        <v>17</v>
      </c>
      <c r="T5151" t="s">
        <v>17</v>
      </c>
      <c r="U5151" t="s">
        <v>17</v>
      </c>
      <c r="V5151" t="str">
        <f>IF(Table2[[#This Row],[Age]] &lt; 30, "Under 30", IF(Table2[[#This Row],[Age]] &lt; 65, "Other", "Senior"))</f>
        <v>Other</v>
      </c>
      <c r="W5151">
        <v>0</v>
      </c>
      <c r="X5151" t="s">
        <v>17</v>
      </c>
      <c r="Y5151" t="s">
        <v>28</v>
      </c>
      <c r="Z5151" t="s">
        <v>91</v>
      </c>
      <c r="AA5151">
        <v>31</v>
      </c>
      <c r="AB5151">
        <v>31</v>
      </c>
      <c r="AC5151" t="s">
        <v>52</v>
      </c>
      <c r="AD5151" t="s">
        <v>53</v>
      </c>
      <c r="AE5151">
        <f t="shared" si="80"/>
        <v>1</v>
      </c>
      <c r="AF5151">
        <v>1</v>
      </c>
      <c r="AG5151" t="str">
        <f>IF(Table2[[#This Row],[Avg Monthly GB Download]] &lt; 5, "Less than 5 GB", IF(Table2[[#This Row],[Avg Monthly GB Download]] &lt;= 10, "Between 5 and 10 GB", "10 or more GB"))</f>
        <v>Between 5 and 10 GB</v>
      </c>
    </row>
    <row r="5152" spans="1:33" x14ac:dyDescent="0.3">
      <c r="A5152" t="s">
        <v>10417</v>
      </c>
      <c r="B5152" t="s">
        <v>21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17</v>
      </c>
      <c r="I5152" t="s">
        <v>18</v>
      </c>
      <c r="J5152">
        <v>0</v>
      </c>
      <c r="K5152">
        <v>4</v>
      </c>
      <c r="L5152">
        <v>7</v>
      </c>
      <c r="M5152" t="s">
        <v>21</v>
      </c>
      <c r="N5152">
        <v>0</v>
      </c>
      <c r="O5152" t="s">
        <v>19</v>
      </c>
      <c r="P5152" t="s">
        <v>10418</v>
      </c>
      <c r="Q5152" t="s">
        <v>22</v>
      </c>
      <c r="R5152">
        <v>42</v>
      </c>
      <c r="S5152" t="s">
        <v>17</v>
      </c>
      <c r="T5152" t="s">
        <v>17</v>
      </c>
      <c r="U5152" t="s">
        <v>17</v>
      </c>
      <c r="V5152" t="str">
        <f>IF(Table2[[#This Row],[Age]] &lt; 30, "Under 30", IF(Table2[[#This Row],[Age]] &lt; 65, "Other", "Senior"))</f>
        <v>Other</v>
      </c>
      <c r="W5152">
        <v>0</v>
      </c>
      <c r="X5152" t="s">
        <v>17</v>
      </c>
      <c r="Y5152" t="s">
        <v>28</v>
      </c>
      <c r="Z5152" t="s">
        <v>34</v>
      </c>
      <c r="AA5152">
        <v>44</v>
      </c>
      <c r="AB5152">
        <v>1958</v>
      </c>
      <c r="AC5152" t="s">
        <v>52</v>
      </c>
      <c r="AD5152" t="s">
        <v>53</v>
      </c>
      <c r="AE5152">
        <f t="shared" si="80"/>
        <v>1</v>
      </c>
      <c r="AF5152">
        <v>1</v>
      </c>
      <c r="AG5152" t="str">
        <f>IF(Table2[[#This Row],[Avg Monthly GB Download]] &lt; 5, "Less than 5 GB", IF(Table2[[#This Row],[Avg Monthly GB Download]] &lt;= 10, "Between 5 and 10 GB", "10 or more GB"))</f>
        <v>Between 5 and 10 GB</v>
      </c>
    </row>
    <row r="5153" spans="1:33" x14ac:dyDescent="0.3">
      <c r="A5153" t="s">
        <v>10419</v>
      </c>
      <c r="B5153" t="s">
        <v>21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17</v>
      </c>
      <c r="I5153" t="s">
        <v>18</v>
      </c>
      <c r="J5153">
        <v>0</v>
      </c>
      <c r="K5153">
        <v>1</v>
      </c>
      <c r="L5153">
        <v>5</v>
      </c>
      <c r="M5153" t="s">
        <v>21</v>
      </c>
      <c r="N5153">
        <v>0</v>
      </c>
      <c r="O5153" t="s">
        <v>42</v>
      </c>
      <c r="P5153" t="s">
        <v>10420</v>
      </c>
      <c r="Q5153" t="s">
        <v>22</v>
      </c>
      <c r="R5153">
        <v>33</v>
      </c>
      <c r="S5153" t="s">
        <v>17</v>
      </c>
      <c r="T5153" t="s">
        <v>17</v>
      </c>
      <c r="U5153" t="s">
        <v>17</v>
      </c>
      <c r="V5153" t="str">
        <f>IF(Table2[[#This Row],[Age]] &lt; 30, "Under 30", IF(Table2[[#This Row],[Age]] &lt; 65, "Other", "Senior"))</f>
        <v>Other</v>
      </c>
      <c r="W5153">
        <v>0</v>
      </c>
      <c r="X5153" t="s">
        <v>17</v>
      </c>
      <c r="Y5153" t="s">
        <v>28</v>
      </c>
      <c r="Z5153" t="s">
        <v>34</v>
      </c>
      <c r="AA5153">
        <v>34</v>
      </c>
      <c r="AB5153">
        <v>34</v>
      </c>
      <c r="AC5153" t="s">
        <v>52</v>
      </c>
      <c r="AD5153" t="s">
        <v>53</v>
      </c>
      <c r="AE5153">
        <f t="shared" si="80"/>
        <v>1</v>
      </c>
      <c r="AF5153">
        <v>1</v>
      </c>
      <c r="AG5153" t="str">
        <f>IF(Table2[[#This Row],[Avg Monthly GB Download]] &lt; 5, "Less than 5 GB", IF(Table2[[#This Row],[Avg Monthly GB Download]] &lt;= 10, "Between 5 and 10 GB", "10 or more GB"))</f>
        <v>Between 5 and 10 GB</v>
      </c>
    </row>
    <row r="5154" spans="1:33" x14ac:dyDescent="0.3">
      <c r="A5154" t="s">
        <v>10421</v>
      </c>
      <c r="B5154" t="s">
        <v>21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21</v>
      </c>
      <c r="I5154" t="s">
        <v>18</v>
      </c>
      <c r="J5154">
        <v>9.5</v>
      </c>
      <c r="K5154">
        <v>3</v>
      </c>
      <c r="L5154">
        <v>5</v>
      </c>
      <c r="M5154" t="s">
        <v>21</v>
      </c>
      <c r="N5154">
        <v>0</v>
      </c>
      <c r="O5154" t="s">
        <v>74</v>
      </c>
      <c r="P5154" t="s">
        <v>10422</v>
      </c>
      <c r="Q5154" t="s">
        <v>22</v>
      </c>
      <c r="R5154">
        <v>47</v>
      </c>
      <c r="S5154" t="s">
        <v>17</v>
      </c>
      <c r="T5154" t="s">
        <v>17</v>
      </c>
      <c r="U5154" t="s">
        <v>17</v>
      </c>
      <c r="V5154" t="str">
        <f>IF(Table2[[#This Row],[Age]] &lt; 30, "Under 30", IF(Table2[[#This Row],[Age]] &lt; 65, "Other", "Senior"))</f>
        <v>Other</v>
      </c>
      <c r="W5154">
        <v>0</v>
      </c>
      <c r="X5154" t="s">
        <v>17</v>
      </c>
      <c r="Y5154" t="s">
        <v>28</v>
      </c>
      <c r="Z5154" t="s">
        <v>34</v>
      </c>
      <c r="AA5154">
        <v>30</v>
      </c>
      <c r="AB5154">
        <v>57</v>
      </c>
      <c r="AC5154" t="s">
        <v>52</v>
      </c>
      <c r="AD5154" t="s">
        <v>53</v>
      </c>
      <c r="AE5154">
        <f t="shared" si="80"/>
        <v>1</v>
      </c>
      <c r="AF5154">
        <v>1</v>
      </c>
      <c r="AG5154" t="str">
        <f>IF(Table2[[#This Row],[Avg Monthly GB Download]] &lt; 5, "Less than 5 GB", IF(Table2[[#This Row],[Avg Monthly GB Download]] &lt;= 10, "Between 5 and 10 GB", "10 or more GB"))</f>
        <v>Between 5 and 10 GB</v>
      </c>
    </row>
    <row r="5155" spans="1:33" x14ac:dyDescent="0.3">
      <c r="A5155" t="s">
        <v>10423</v>
      </c>
      <c r="B5155" t="s">
        <v>21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21</v>
      </c>
      <c r="I5155" t="s">
        <v>18</v>
      </c>
      <c r="J5155">
        <v>0.2</v>
      </c>
      <c r="K5155">
        <v>1</v>
      </c>
      <c r="L5155">
        <v>3</v>
      </c>
      <c r="M5155" t="s">
        <v>17</v>
      </c>
      <c r="N5155">
        <v>6</v>
      </c>
      <c r="O5155" t="s">
        <v>85</v>
      </c>
      <c r="P5155" t="s">
        <v>10424</v>
      </c>
      <c r="Q5155" t="s">
        <v>22</v>
      </c>
      <c r="R5155">
        <v>71</v>
      </c>
      <c r="S5155" t="s">
        <v>17</v>
      </c>
      <c r="T5155" t="s">
        <v>21</v>
      </c>
      <c r="U5155" t="s">
        <v>17</v>
      </c>
      <c r="V5155" t="str">
        <f>IF(Table2[[#This Row],[Age]] &lt; 30, "Under 30", IF(Table2[[#This Row],[Age]] &lt; 65, "Other", "Senior"))</f>
        <v>Senior</v>
      </c>
      <c r="W5155">
        <v>0</v>
      </c>
      <c r="X5155" t="s">
        <v>17</v>
      </c>
      <c r="Y5155" t="s">
        <v>28</v>
      </c>
      <c r="Z5155" t="s">
        <v>34</v>
      </c>
      <c r="AA5155">
        <v>26</v>
      </c>
      <c r="AB5155">
        <v>26</v>
      </c>
      <c r="AC5155" t="s">
        <v>52</v>
      </c>
      <c r="AD5155" t="s">
        <v>53</v>
      </c>
      <c r="AE5155">
        <f t="shared" si="80"/>
        <v>1</v>
      </c>
      <c r="AF5155">
        <v>1</v>
      </c>
      <c r="AG5155" t="str">
        <f>IF(Table2[[#This Row],[Avg Monthly GB Download]] &lt; 5, "Less than 5 GB", IF(Table2[[#This Row],[Avg Monthly GB Download]] &lt;= 10, "Between 5 and 10 GB", "10 or more GB"))</f>
        <v>Less than 5 GB</v>
      </c>
    </row>
    <row r="5156" spans="1:33" x14ac:dyDescent="0.3">
      <c r="A5156" t="s">
        <v>10425</v>
      </c>
      <c r="B5156" t="s">
        <v>21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21</v>
      </c>
      <c r="I5156" t="s">
        <v>18</v>
      </c>
      <c r="J5156">
        <v>30.5</v>
      </c>
      <c r="K5156">
        <v>1</v>
      </c>
      <c r="L5156">
        <v>4</v>
      </c>
      <c r="M5156" t="s">
        <v>21</v>
      </c>
      <c r="N5156">
        <v>0</v>
      </c>
      <c r="O5156" t="s">
        <v>41</v>
      </c>
      <c r="P5156" t="s">
        <v>10426</v>
      </c>
      <c r="Q5156" t="s">
        <v>20</v>
      </c>
      <c r="R5156">
        <v>84</v>
      </c>
      <c r="S5156" t="s">
        <v>17</v>
      </c>
      <c r="T5156" t="s">
        <v>21</v>
      </c>
      <c r="U5156" t="s">
        <v>17</v>
      </c>
      <c r="V5156" t="str">
        <f>IF(Table2[[#This Row],[Age]] &lt; 30, "Under 30", IF(Table2[[#This Row],[Age]] &lt; 65, "Other", "Senior"))</f>
        <v>Senior</v>
      </c>
      <c r="W5156">
        <v>0</v>
      </c>
      <c r="X5156" t="s">
        <v>17</v>
      </c>
      <c r="Y5156" t="s">
        <v>28</v>
      </c>
      <c r="Z5156" t="s">
        <v>34</v>
      </c>
      <c r="AA5156">
        <v>35</v>
      </c>
      <c r="AB5156">
        <v>420</v>
      </c>
      <c r="AC5156" t="s">
        <v>52</v>
      </c>
      <c r="AD5156" t="s">
        <v>53</v>
      </c>
      <c r="AE5156">
        <f t="shared" si="80"/>
        <v>1</v>
      </c>
      <c r="AF5156">
        <v>1</v>
      </c>
      <c r="AG5156" t="str">
        <f>IF(Table2[[#This Row],[Avg Monthly GB Download]] &lt; 5, "Less than 5 GB", IF(Table2[[#This Row],[Avg Monthly GB Download]] &lt;= 10, "Between 5 and 10 GB", "10 or more GB"))</f>
        <v>Less than 5 GB</v>
      </c>
    </row>
    <row r="5157" spans="1:33" x14ac:dyDescent="0.3">
      <c r="A5157" t="s">
        <v>10427</v>
      </c>
      <c r="B5157" t="s">
        <v>21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21</v>
      </c>
      <c r="I5157" t="s">
        <v>18</v>
      </c>
      <c r="J5157">
        <v>12.1</v>
      </c>
      <c r="K5157">
        <v>4</v>
      </c>
      <c r="L5157">
        <v>2</v>
      </c>
      <c r="M5157" t="s">
        <v>21</v>
      </c>
      <c r="N5157">
        <v>0</v>
      </c>
      <c r="O5157" t="s">
        <v>71</v>
      </c>
      <c r="P5157" t="s">
        <v>10428</v>
      </c>
      <c r="Q5157" t="s">
        <v>22</v>
      </c>
      <c r="R5157">
        <v>67</v>
      </c>
      <c r="S5157" t="s">
        <v>17</v>
      </c>
      <c r="T5157" t="s">
        <v>21</v>
      </c>
      <c r="U5157" t="s">
        <v>17</v>
      </c>
      <c r="V5157" t="str">
        <f>IF(Table2[[#This Row],[Age]] &lt; 30, "Under 30", IF(Table2[[#This Row],[Age]] &lt; 65, "Other", "Senior"))</f>
        <v>Senior</v>
      </c>
      <c r="W5157">
        <v>0</v>
      </c>
      <c r="X5157" t="s">
        <v>21</v>
      </c>
      <c r="Y5157" t="s">
        <v>28</v>
      </c>
      <c r="Z5157" t="s">
        <v>34</v>
      </c>
      <c r="AA5157">
        <v>39</v>
      </c>
      <c r="AB5157">
        <v>234</v>
      </c>
      <c r="AC5157" t="s">
        <v>52</v>
      </c>
      <c r="AD5157" t="s">
        <v>53</v>
      </c>
      <c r="AE5157">
        <f t="shared" si="80"/>
        <v>1</v>
      </c>
      <c r="AF5157">
        <v>1</v>
      </c>
      <c r="AG5157" t="str">
        <f>IF(Table2[[#This Row],[Avg Monthly GB Download]] &lt; 5, "Less than 5 GB", IF(Table2[[#This Row],[Avg Monthly GB Download]] &lt;= 10, "Between 5 and 10 GB", "10 or more GB"))</f>
        <v>Less than 5 GB</v>
      </c>
    </row>
    <row r="5158" spans="1:33" x14ac:dyDescent="0.3">
      <c r="A5158" t="s">
        <v>10429</v>
      </c>
      <c r="B5158" t="s">
        <v>21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21</v>
      </c>
      <c r="I5158" t="s">
        <v>18</v>
      </c>
      <c r="J5158">
        <v>216</v>
      </c>
      <c r="K5158">
        <v>1</v>
      </c>
      <c r="L5158">
        <v>24</v>
      </c>
      <c r="M5158" t="s">
        <v>21</v>
      </c>
      <c r="N5158">
        <v>0</v>
      </c>
      <c r="O5158" t="s">
        <v>57</v>
      </c>
      <c r="P5158" t="s">
        <v>10430</v>
      </c>
      <c r="Q5158" t="s">
        <v>20</v>
      </c>
      <c r="R5158">
        <v>21</v>
      </c>
      <c r="S5158" t="s">
        <v>21</v>
      </c>
      <c r="T5158" t="s">
        <v>17</v>
      </c>
      <c r="U5158" t="s">
        <v>17</v>
      </c>
      <c r="V5158" t="str">
        <f>IF(Table2[[#This Row],[Age]] &lt; 30, "Under 30", IF(Table2[[#This Row],[Age]] &lt; 65, "Other", "Senior"))</f>
        <v>Under 30</v>
      </c>
      <c r="W5158">
        <v>0</v>
      </c>
      <c r="X5158" t="s">
        <v>17</v>
      </c>
      <c r="Y5158" t="s">
        <v>28</v>
      </c>
      <c r="Z5158" t="s">
        <v>34</v>
      </c>
      <c r="AA5158">
        <v>28</v>
      </c>
      <c r="AB5158">
        <v>1030</v>
      </c>
      <c r="AC5158" t="s">
        <v>52</v>
      </c>
      <c r="AD5158" t="s">
        <v>92</v>
      </c>
      <c r="AE5158">
        <f t="shared" si="80"/>
        <v>1</v>
      </c>
      <c r="AF5158">
        <v>1</v>
      </c>
      <c r="AG5158" t="str">
        <f>IF(Table2[[#This Row],[Avg Monthly GB Download]] &lt; 5, "Less than 5 GB", IF(Table2[[#This Row],[Avg Monthly GB Download]] &lt;= 10, "Between 5 and 10 GB", "10 or more GB"))</f>
        <v>10 or more GB</v>
      </c>
    </row>
    <row r="5159" spans="1:33" x14ac:dyDescent="0.3">
      <c r="A5159" t="s">
        <v>10431</v>
      </c>
      <c r="B5159" t="s">
        <v>21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21</v>
      </c>
      <c r="I5159" t="s">
        <v>18</v>
      </c>
      <c r="J5159">
        <v>1.6</v>
      </c>
      <c r="K5159">
        <v>3</v>
      </c>
      <c r="L5159">
        <v>8</v>
      </c>
      <c r="M5159" t="s">
        <v>21</v>
      </c>
      <c r="N5159">
        <v>0</v>
      </c>
      <c r="O5159" t="s">
        <v>72</v>
      </c>
      <c r="P5159" t="s">
        <v>10432</v>
      </c>
      <c r="Q5159" t="s">
        <v>20</v>
      </c>
      <c r="R5159">
        <v>32</v>
      </c>
      <c r="S5159" t="s">
        <v>17</v>
      </c>
      <c r="T5159" t="s">
        <v>17</v>
      </c>
      <c r="U5159" t="s">
        <v>17</v>
      </c>
      <c r="V5159" t="str">
        <f>IF(Table2[[#This Row],[Age]] &lt; 30, "Under 30", IF(Table2[[#This Row],[Age]] &lt; 65, "Other", "Senior"))</f>
        <v>Other</v>
      </c>
      <c r="W5159">
        <v>0</v>
      </c>
      <c r="X5159" t="s">
        <v>17</v>
      </c>
      <c r="Y5159" t="s">
        <v>28</v>
      </c>
      <c r="Z5159" t="s">
        <v>34</v>
      </c>
      <c r="AA5159">
        <v>42</v>
      </c>
      <c r="AB5159">
        <v>42</v>
      </c>
      <c r="AC5159" t="s">
        <v>52</v>
      </c>
      <c r="AD5159" t="s">
        <v>92</v>
      </c>
      <c r="AE5159">
        <f t="shared" si="80"/>
        <v>1</v>
      </c>
      <c r="AF5159">
        <v>1</v>
      </c>
      <c r="AG5159" t="str">
        <f>IF(Table2[[#This Row],[Avg Monthly GB Download]] &lt; 5, "Less than 5 GB", IF(Table2[[#This Row],[Avg Monthly GB Download]] &lt;= 10, "Between 5 and 10 GB", "10 or more GB"))</f>
        <v>Between 5 and 10 GB</v>
      </c>
    </row>
    <row r="5160" spans="1:33" x14ac:dyDescent="0.3">
      <c r="A5160" t="s">
        <v>10433</v>
      </c>
      <c r="B5160" t="s">
        <v>21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21</v>
      </c>
      <c r="I5160" t="s">
        <v>18</v>
      </c>
      <c r="J5160">
        <v>38</v>
      </c>
      <c r="K5160">
        <v>2</v>
      </c>
      <c r="L5160">
        <v>6</v>
      </c>
      <c r="M5160" t="s">
        <v>21</v>
      </c>
      <c r="N5160">
        <v>0</v>
      </c>
      <c r="O5160" t="s">
        <v>85</v>
      </c>
      <c r="P5160" t="s">
        <v>10434</v>
      </c>
      <c r="Q5160" t="s">
        <v>20</v>
      </c>
      <c r="R5160">
        <v>34</v>
      </c>
      <c r="S5160" t="s">
        <v>17</v>
      </c>
      <c r="T5160" t="s">
        <v>17</v>
      </c>
      <c r="U5160" t="s">
        <v>17</v>
      </c>
      <c r="V5160" t="str">
        <f>IF(Table2[[#This Row],[Age]] &lt; 30, "Under 30", IF(Table2[[#This Row],[Age]] &lt; 65, "Other", "Senior"))</f>
        <v>Other</v>
      </c>
      <c r="W5160">
        <v>0</v>
      </c>
      <c r="X5160" t="s">
        <v>21</v>
      </c>
      <c r="Y5160" t="s">
        <v>28</v>
      </c>
      <c r="Z5160" t="s">
        <v>29</v>
      </c>
      <c r="AA5160">
        <v>65</v>
      </c>
      <c r="AB5160">
        <v>682</v>
      </c>
      <c r="AC5160" t="s">
        <v>52</v>
      </c>
      <c r="AD5160" t="s">
        <v>98</v>
      </c>
      <c r="AE5160">
        <f t="shared" si="80"/>
        <v>1</v>
      </c>
      <c r="AF5160">
        <v>1</v>
      </c>
      <c r="AG5160" t="str">
        <f>IF(Table2[[#This Row],[Avg Monthly GB Download]] &lt; 5, "Less than 5 GB", IF(Table2[[#This Row],[Avg Monthly GB Download]] &lt;= 10, "Between 5 and 10 GB", "10 or more GB"))</f>
        <v>Between 5 and 10 GB</v>
      </c>
    </row>
    <row r="5161" spans="1:33" x14ac:dyDescent="0.3">
      <c r="A5161" t="s">
        <v>10435</v>
      </c>
      <c r="B5161" t="s">
        <v>21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21</v>
      </c>
      <c r="I5161" t="s">
        <v>18</v>
      </c>
      <c r="J5161">
        <v>107.3</v>
      </c>
      <c r="K5161">
        <v>2</v>
      </c>
      <c r="L5161">
        <v>13</v>
      </c>
      <c r="M5161" t="s">
        <v>21</v>
      </c>
      <c r="N5161">
        <v>0</v>
      </c>
      <c r="O5161" t="s">
        <v>38</v>
      </c>
      <c r="P5161" t="s">
        <v>10436</v>
      </c>
      <c r="Q5161" t="s">
        <v>20</v>
      </c>
      <c r="R5161">
        <v>21</v>
      </c>
      <c r="S5161" t="s">
        <v>21</v>
      </c>
      <c r="T5161" t="s">
        <v>17</v>
      </c>
      <c r="U5161" t="s">
        <v>17</v>
      </c>
      <c r="V5161" t="str">
        <f>IF(Table2[[#This Row],[Age]] &lt; 30, "Under 30", IF(Table2[[#This Row],[Age]] &lt; 65, "Other", "Senior"))</f>
        <v>Under 30</v>
      </c>
      <c r="W5161">
        <v>0</v>
      </c>
      <c r="X5161" t="s">
        <v>17</v>
      </c>
      <c r="Y5161" t="s">
        <v>28</v>
      </c>
      <c r="Z5161" t="s">
        <v>34</v>
      </c>
      <c r="AA5161">
        <v>33</v>
      </c>
      <c r="AB5161">
        <v>495</v>
      </c>
      <c r="AC5161" t="s">
        <v>52</v>
      </c>
      <c r="AD5161" t="s">
        <v>98</v>
      </c>
      <c r="AE5161">
        <f t="shared" si="80"/>
        <v>1</v>
      </c>
      <c r="AF5161">
        <v>1</v>
      </c>
      <c r="AG5161" t="str">
        <f>IF(Table2[[#This Row],[Avg Monthly GB Download]] &lt; 5, "Less than 5 GB", IF(Table2[[#This Row],[Avg Monthly GB Download]] &lt;= 10, "Between 5 and 10 GB", "10 or more GB"))</f>
        <v>10 or more GB</v>
      </c>
    </row>
    <row r="5162" spans="1:33" x14ac:dyDescent="0.3">
      <c r="A5162" t="s">
        <v>10437</v>
      </c>
      <c r="B5162" t="s">
        <v>21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21</v>
      </c>
      <c r="I5162" t="s">
        <v>18</v>
      </c>
      <c r="J5162">
        <v>33.1</v>
      </c>
      <c r="K5162">
        <v>2</v>
      </c>
      <c r="L5162">
        <v>4</v>
      </c>
      <c r="M5162" t="s">
        <v>17</v>
      </c>
      <c r="N5162">
        <v>7</v>
      </c>
      <c r="O5162" t="s">
        <v>78</v>
      </c>
      <c r="P5162" t="s">
        <v>10438</v>
      </c>
      <c r="Q5162" t="s">
        <v>20</v>
      </c>
      <c r="R5162">
        <v>66</v>
      </c>
      <c r="S5162" t="s">
        <v>17</v>
      </c>
      <c r="T5162" t="s">
        <v>21</v>
      </c>
      <c r="U5162" t="s">
        <v>17</v>
      </c>
      <c r="V5162" t="str">
        <f>IF(Table2[[#This Row],[Age]] &lt; 30, "Under 30", IF(Table2[[#This Row],[Age]] &lt; 65, "Other", "Senior"))</f>
        <v>Senior</v>
      </c>
      <c r="W5162">
        <v>0</v>
      </c>
      <c r="X5162" t="s">
        <v>17</v>
      </c>
      <c r="Y5162" t="s">
        <v>28</v>
      </c>
      <c r="Z5162" t="s">
        <v>34</v>
      </c>
      <c r="AA5162">
        <v>29</v>
      </c>
      <c r="AB5162">
        <v>197</v>
      </c>
      <c r="AC5162" t="s">
        <v>52</v>
      </c>
      <c r="AD5162" t="s">
        <v>98</v>
      </c>
      <c r="AE5162">
        <f t="shared" si="80"/>
        <v>1</v>
      </c>
      <c r="AF5162">
        <v>1</v>
      </c>
      <c r="AG5162" t="str">
        <f>IF(Table2[[#This Row],[Avg Monthly GB Download]] &lt; 5, "Less than 5 GB", IF(Table2[[#This Row],[Avg Monthly GB Download]] &lt;= 10, "Between 5 and 10 GB", "10 or more GB"))</f>
        <v>Less than 5 GB</v>
      </c>
    </row>
    <row r="5163" spans="1:33" x14ac:dyDescent="0.3">
      <c r="A5163" t="s">
        <v>10439</v>
      </c>
      <c r="B5163" t="s">
        <v>21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21</v>
      </c>
      <c r="I5163" t="s">
        <v>18</v>
      </c>
      <c r="J5163">
        <v>53.6</v>
      </c>
      <c r="K5163">
        <v>1</v>
      </c>
      <c r="L5163">
        <v>1</v>
      </c>
      <c r="M5163" t="s">
        <v>21</v>
      </c>
      <c r="N5163">
        <v>0</v>
      </c>
      <c r="O5163" t="s">
        <v>67</v>
      </c>
      <c r="P5163" t="s">
        <v>10440</v>
      </c>
      <c r="Q5163" t="s">
        <v>22</v>
      </c>
      <c r="R5163">
        <v>77</v>
      </c>
      <c r="S5163" t="s">
        <v>17</v>
      </c>
      <c r="T5163" t="s">
        <v>21</v>
      </c>
      <c r="U5163" t="s">
        <v>17</v>
      </c>
      <c r="V5163" t="str">
        <f>IF(Table2[[#This Row],[Age]] &lt; 30, "Under 30", IF(Table2[[#This Row],[Age]] &lt; 65, "Other", "Senior"))</f>
        <v>Senior</v>
      </c>
      <c r="W5163">
        <v>0</v>
      </c>
      <c r="X5163" t="s">
        <v>17</v>
      </c>
      <c r="Y5163" t="s">
        <v>28</v>
      </c>
      <c r="Z5163" t="s">
        <v>34</v>
      </c>
      <c r="AA5163">
        <v>46</v>
      </c>
      <c r="AB5163">
        <v>1206</v>
      </c>
      <c r="AC5163" t="s">
        <v>52</v>
      </c>
      <c r="AD5163" t="s">
        <v>96</v>
      </c>
      <c r="AE5163">
        <f t="shared" si="80"/>
        <v>1</v>
      </c>
      <c r="AF5163">
        <v>1</v>
      </c>
      <c r="AG5163" t="str">
        <f>IF(Table2[[#This Row],[Avg Monthly GB Download]] &lt; 5, "Less than 5 GB", IF(Table2[[#This Row],[Avg Monthly GB Download]] &lt;= 10, "Between 5 and 10 GB", "10 or more GB"))</f>
        <v>Less than 5 GB</v>
      </c>
    </row>
    <row r="5164" spans="1:33" x14ac:dyDescent="0.3">
      <c r="A5164" t="s">
        <v>10441</v>
      </c>
      <c r="B5164" t="s">
        <v>21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21</v>
      </c>
      <c r="I5164" t="s">
        <v>18</v>
      </c>
      <c r="J5164">
        <v>2.6</v>
      </c>
      <c r="K5164">
        <v>5</v>
      </c>
      <c r="L5164">
        <v>15</v>
      </c>
      <c r="M5164" t="s">
        <v>21</v>
      </c>
      <c r="N5164">
        <v>0</v>
      </c>
      <c r="O5164" t="s">
        <v>72</v>
      </c>
      <c r="P5164" t="s">
        <v>10442</v>
      </c>
      <c r="Q5164" t="s">
        <v>22</v>
      </c>
      <c r="R5164">
        <v>58</v>
      </c>
      <c r="S5164" t="s">
        <v>17</v>
      </c>
      <c r="T5164" t="s">
        <v>17</v>
      </c>
      <c r="U5164" t="s">
        <v>17</v>
      </c>
      <c r="V5164" t="str">
        <f>IF(Table2[[#This Row],[Age]] &lt; 30, "Under 30", IF(Table2[[#This Row],[Age]] &lt; 65, "Other", "Senior"))</f>
        <v>Other</v>
      </c>
      <c r="W5164">
        <v>0</v>
      </c>
      <c r="X5164" t="s">
        <v>17</v>
      </c>
      <c r="Y5164" t="s">
        <v>28</v>
      </c>
      <c r="Z5164" t="s">
        <v>34</v>
      </c>
      <c r="AA5164">
        <v>44</v>
      </c>
      <c r="AB5164">
        <v>44</v>
      </c>
      <c r="AC5164" t="s">
        <v>52</v>
      </c>
      <c r="AD5164" t="s">
        <v>96</v>
      </c>
      <c r="AE5164">
        <f t="shared" si="80"/>
        <v>1</v>
      </c>
      <c r="AF5164">
        <v>1</v>
      </c>
      <c r="AG5164" t="str">
        <f>IF(Table2[[#This Row],[Avg Monthly GB Download]] &lt; 5, "Less than 5 GB", IF(Table2[[#This Row],[Avg Monthly GB Download]] &lt;= 10, "Between 5 and 10 GB", "10 or more GB"))</f>
        <v>10 or more GB</v>
      </c>
    </row>
    <row r="5165" spans="1:33" x14ac:dyDescent="0.3">
      <c r="A5165" t="s">
        <v>10443</v>
      </c>
      <c r="B5165" t="s">
        <v>21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21</v>
      </c>
      <c r="I5165" t="s">
        <v>18</v>
      </c>
      <c r="J5165">
        <v>70.7</v>
      </c>
      <c r="K5165">
        <v>4</v>
      </c>
      <c r="L5165">
        <v>5</v>
      </c>
      <c r="M5165" t="s">
        <v>21</v>
      </c>
      <c r="N5165">
        <v>0</v>
      </c>
      <c r="O5165" t="s">
        <v>67</v>
      </c>
      <c r="P5165" t="s">
        <v>10444</v>
      </c>
      <c r="Q5165" t="s">
        <v>20</v>
      </c>
      <c r="R5165">
        <v>39</v>
      </c>
      <c r="S5165" t="s">
        <v>17</v>
      </c>
      <c r="T5165" t="s">
        <v>17</v>
      </c>
      <c r="U5165" t="s">
        <v>17</v>
      </c>
      <c r="V5165" t="str">
        <f>IF(Table2[[#This Row],[Age]] &lt; 30, "Under 30", IF(Table2[[#This Row],[Age]] &lt; 65, "Other", "Senior"))</f>
        <v>Other</v>
      </c>
      <c r="W5165">
        <v>0</v>
      </c>
      <c r="X5165" t="s">
        <v>17</v>
      </c>
      <c r="Y5165" t="s">
        <v>28</v>
      </c>
      <c r="Z5165" t="s">
        <v>34</v>
      </c>
      <c r="AA5165">
        <v>36</v>
      </c>
      <c r="AB5165">
        <v>332</v>
      </c>
      <c r="AC5165" t="s">
        <v>52</v>
      </c>
      <c r="AD5165" t="s">
        <v>96</v>
      </c>
      <c r="AE5165">
        <f t="shared" si="80"/>
        <v>1</v>
      </c>
      <c r="AF5165">
        <v>1</v>
      </c>
      <c r="AG5165" t="str">
        <f>IF(Table2[[#This Row],[Avg Monthly GB Download]] &lt; 5, "Less than 5 GB", IF(Table2[[#This Row],[Avg Monthly GB Download]] &lt;= 10, "Between 5 and 10 GB", "10 or more GB"))</f>
        <v>Between 5 and 10 GB</v>
      </c>
    </row>
    <row r="5166" spans="1:33" x14ac:dyDescent="0.3">
      <c r="A5166" t="s">
        <v>10445</v>
      </c>
      <c r="B5166" t="s">
        <v>21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21</v>
      </c>
      <c r="I5166" t="s">
        <v>18</v>
      </c>
      <c r="J5166">
        <v>241.6</v>
      </c>
      <c r="K5166">
        <v>0</v>
      </c>
      <c r="L5166">
        <v>7</v>
      </c>
      <c r="M5166" t="s">
        <v>21</v>
      </c>
      <c r="N5166">
        <v>0</v>
      </c>
      <c r="O5166" t="s">
        <v>38</v>
      </c>
      <c r="P5166" t="s">
        <v>10446</v>
      </c>
      <c r="Q5166" t="s">
        <v>20</v>
      </c>
      <c r="R5166">
        <v>50</v>
      </c>
      <c r="S5166" t="s">
        <v>17</v>
      </c>
      <c r="T5166" t="s">
        <v>17</v>
      </c>
      <c r="U5166" t="s">
        <v>17</v>
      </c>
      <c r="V5166" t="str">
        <f>IF(Table2[[#This Row],[Age]] &lt; 30, "Under 30", IF(Table2[[#This Row],[Age]] &lt; 65, "Other", "Senior"))</f>
        <v>Other</v>
      </c>
      <c r="W5166">
        <v>0</v>
      </c>
      <c r="X5166" t="s">
        <v>21</v>
      </c>
      <c r="Y5166" t="s">
        <v>49</v>
      </c>
      <c r="Z5166" t="s">
        <v>29</v>
      </c>
      <c r="AA5166">
        <v>36</v>
      </c>
      <c r="AB5166">
        <v>1760</v>
      </c>
      <c r="AC5166" t="s">
        <v>52</v>
      </c>
      <c r="AD5166" t="s">
        <v>53</v>
      </c>
      <c r="AE5166">
        <f t="shared" si="80"/>
        <v>1</v>
      </c>
      <c r="AF5166">
        <v>1</v>
      </c>
      <c r="AG5166" t="str">
        <f>IF(Table2[[#This Row],[Avg Monthly GB Download]] &lt; 5, "Less than 5 GB", IF(Table2[[#This Row],[Avg Monthly GB Download]] &lt;= 10, "Between 5 and 10 GB", "10 or more GB"))</f>
        <v>Between 5 and 10 GB</v>
      </c>
    </row>
    <row r="5167" spans="1:33" x14ac:dyDescent="0.3">
      <c r="A5167" t="s">
        <v>10447</v>
      </c>
      <c r="B5167" t="s">
        <v>21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21</v>
      </c>
      <c r="I5167" t="s">
        <v>18</v>
      </c>
      <c r="J5167">
        <v>11.1</v>
      </c>
      <c r="K5167">
        <v>0</v>
      </c>
      <c r="L5167">
        <v>4</v>
      </c>
      <c r="M5167" t="s">
        <v>21</v>
      </c>
      <c r="N5167">
        <v>0</v>
      </c>
      <c r="O5167" t="s">
        <v>66</v>
      </c>
      <c r="P5167" t="s">
        <v>10448</v>
      </c>
      <c r="Q5167" t="s">
        <v>22</v>
      </c>
      <c r="R5167">
        <v>63</v>
      </c>
      <c r="S5167" t="s">
        <v>17</v>
      </c>
      <c r="T5167" t="s">
        <v>17</v>
      </c>
      <c r="U5167" t="s">
        <v>17</v>
      </c>
      <c r="V5167" t="str">
        <f>IF(Table2[[#This Row],[Age]] &lt; 30, "Under 30", IF(Table2[[#This Row],[Age]] &lt; 65, "Other", "Senior"))</f>
        <v>Other</v>
      </c>
      <c r="W5167">
        <v>0</v>
      </c>
      <c r="X5167" t="s">
        <v>21</v>
      </c>
      <c r="Y5167" t="s">
        <v>28</v>
      </c>
      <c r="Z5167" t="s">
        <v>34</v>
      </c>
      <c r="AA5167">
        <v>50</v>
      </c>
      <c r="AB5167">
        <v>158</v>
      </c>
      <c r="AC5167" t="s">
        <v>52</v>
      </c>
      <c r="AD5167" t="s">
        <v>53</v>
      </c>
      <c r="AE5167">
        <f t="shared" si="80"/>
        <v>1</v>
      </c>
      <c r="AF5167">
        <v>1</v>
      </c>
      <c r="AG5167" t="str">
        <f>IF(Table2[[#This Row],[Avg Monthly GB Download]] &lt; 5, "Less than 5 GB", IF(Table2[[#This Row],[Avg Monthly GB Download]] &lt;= 10, "Between 5 and 10 GB", "10 or more GB"))</f>
        <v>Less than 5 GB</v>
      </c>
    </row>
    <row r="5168" spans="1:33" x14ac:dyDescent="0.3">
      <c r="A5168" t="s">
        <v>10449</v>
      </c>
      <c r="B5168" t="s">
        <v>17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17</v>
      </c>
      <c r="I5168" t="s">
        <v>18</v>
      </c>
      <c r="J5168">
        <v>0</v>
      </c>
      <c r="K5168">
        <v>0</v>
      </c>
      <c r="L5168">
        <v>18</v>
      </c>
      <c r="M5168" t="s">
        <v>21</v>
      </c>
      <c r="N5168">
        <v>0</v>
      </c>
      <c r="O5168" t="s">
        <v>47</v>
      </c>
      <c r="P5168" t="s">
        <v>10450</v>
      </c>
      <c r="Q5168" t="s">
        <v>22</v>
      </c>
      <c r="R5168">
        <v>45</v>
      </c>
      <c r="S5168" t="s">
        <v>17</v>
      </c>
      <c r="T5168" t="s">
        <v>17</v>
      </c>
      <c r="U5168" t="s">
        <v>21</v>
      </c>
      <c r="V5168" t="str">
        <f>IF(Table2[[#This Row],[Age]] &lt; 30, "Under 30", IF(Table2[[#This Row],[Age]] &lt; 65, "Other", "Senior"))</f>
        <v>Other</v>
      </c>
      <c r="W5168">
        <v>3</v>
      </c>
      <c r="X5168" t="s">
        <v>17</v>
      </c>
      <c r="Y5168" t="s">
        <v>28</v>
      </c>
      <c r="Z5168" t="s">
        <v>29</v>
      </c>
      <c r="AA5168">
        <v>28</v>
      </c>
      <c r="AB5168">
        <v>616</v>
      </c>
      <c r="AE5168">
        <f t="shared" si="80"/>
        <v>0</v>
      </c>
      <c r="AF5168">
        <v>1</v>
      </c>
      <c r="AG5168" t="str">
        <f>IF(Table2[[#This Row],[Avg Monthly GB Download]] &lt; 5, "Less than 5 GB", IF(Table2[[#This Row],[Avg Monthly GB Download]] &lt;= 10, "Between 5 and 10 GB", "10 or more GB"))</f>
        <v>10 or more GB</v>
      </c>
    </row>
    <row r="5169" spans="1:33" x14ac:dyDescent="0.3">
      <c r="A5169" t="s">
        <v>10451</v>
      </c>
      <c r="B5169" t="s">
        <v>17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17</v>
      </c>
      <c r="I5169" t="s">
        <v>18</v>
      </c>
      <c r="J5169">
        <v>0</v>
      </c>
      <c r="K5169">
        <v>0</v>
      </c>
      <c r="L5169">
        <v>7</v>
      </c>
      <c r="M5169" t="s">
        <v>17</v>
      </c>
      <c r="N5169">
        <v>80</v>
      </c>
      <c r="O5169" t="s">
        <v>41</v>
      </c>
      <c r="P5169" t="s">
        <v>10452</v>
      </c>
      <c r="Q5169" t="s">
        <v>22</v>
      </c>
      <c r="R5169">
        <v>36</v>
      </c>
      <c r="S5169" t="s">
        <v>17</v>
      </c>
      <c r="T5169" t="s">
        <v>17</v>
      </c>
      <c r="U5169" t="s">
        <v>21</v>
      </c>
      <c r="V5169" t="str">
        <f>IF(Table2[[#This Row],[Age]] &lt; 30, "Under 30", IF(Table2[[#This Row],[Age]] &lt; 65, "Other", "Senior"))</f>
        <v>Other</v>
      </c>
      <c r="W5169">
        <v>4</v>
      </c>
      <c r="X5169" t="s">
        <v>17</v>
      </c>
      <c r="Y5169" t="s">
        <v>28</v>
      </c>
      <c r="Z5169" t="s">
        <v>91</v>
      </c>
      <c r="AA5169">
        <v>26</v>
      </c>
      <c r="AB5169">
        <v>302</v>
      </c>
      <c r="AE5169">
        <f t="shared" si="80"/>
        <v>0</v>
      </c>
      <c r="AF5169">
        <v>1</v>
      </c>
      <c r="AG5169" t="str">
        <f>IF(Table2[[#This Row],[Avg Monthly GB Download]] &lt; 5, "Less than 5 GB", IF(Table2[[#This Row],[Avg Monthly GB Download]] &lt;= 10, "Between 5 and 10 GB", "10 or more GB"))</f>
        <v>Between 5 and 10 GB</v>
      </c>
    </row>
    <row r="5170" spans="1:33" x14ac:dyDescent="0.3">
      <c r="A5170" t="s">
        <v>10453</v>
      </c>
      <c r="B5170" t="s">
        <v>17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17</v>
      </c>
      <c r="I5170" t="s">
        <v>18</v>
      </c>
      <c r="J5170">
        <v>0</v>
      </c>
      <c r="K5170">
        <v>0</v>
      </c>
      <c r="L5170">
        <v>8</v>
      </c>
      <c r="M5170" t="s">
        <v>21</v>
      </c>
      <c r="N5170">
        <v>0</v>
      </c>
      <c r="O5170" t="s">
        <v>77</v>
      </c>
      <c r="P5170" t="s">
        <v>10454</v>
      </c>
      <c r="Q5170" t="s">
        <v>22</v>
      </c>
      <c r="R5170">
        <v>41</v>
      </c>
      <c r="S5170" t="s">
        <v>17</v>
      </c>
      <c r="T5170" t="s">
        <v>17</v>
      </c>
      <c r="U5170" t="s">
        <v>21</v>
      </c>
      <c r="V5170" t="str">
        <f>IF(Table2[[#This Row],[Age]] &lt; 30, "Under 30", IF(Table2[[#This Row],[Age]] &lt; 65, "Other", "Senior"))</f>
        <v>Other</v>
      </c>
      <c r="W5170">
        <v>6</v>
      </c>
      <c r="X5170" t="s">
        <v>17</v>
      </c>
      <c r="Y5170" t="s">
        <v>28</v>
      </c>
      <c r="Z5170" t="s">
        <v>29</v>
      </c>
      <c r="AA5170">
        <v>21</v>
      </c>
      <c r="AB5170">
        <v>1053</v>
      </c>
      <c r="AE5170">
        <f t="shared" si="80"/>
        <v>0</v>
      </c>
      <c r="AF5170">
        <v>1</v>
      </c>
      <c r="AG5170" t="str">
        <f>IF(Table2[[#This Row],[Avg Monthly GB Download]] &lt; 5, "Less than 5 GB", IF(Table2[[#This Row],[Avg Monthly GB Download]] &lt;= 10, "Between 5 and 10 GB", "10 or more GB"))</f>
        <v>Between 5 and 10 GB</v>
      </c>
    </row>
    <row r="5171" spans="1:33" x14ac:dyDescent="0.3">
      <c r="A5171" t="s">
        <v>10455</v>
      </c>
      <c r="B5171" t="s">
        <v>17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17</v>
      </c>
      <c r="I5171" t="s">
        <v>18</v>
      </c>
      <c r="J5171">
        <v>0</v>
      </c>
      <c r="K5171">
        <v>0</v>
      </c>
      <c r="L5171">
        <v>11</v>
      </c>
      <c r="M5171" t="s">
        <v>17</v>
      </c>
      <c r="N5171">
        <v>20</v>
      </c>
      <c r="O5171" t="s">
        <v>37</v>
      </c>
      <c r="P5171" t="s">
        <v>10456</v>
      </c>
      <c r="Q5171" t="s">
        <v>20</v>
      </c>
      <c r="R5171">
        <v>55</v>
      </c>
      <c r="S5171" t="s">
        <v>17</v>
      </c>
      <c r="T5171" t="s">
        <v>17</v>
      </c>
      <c r="U5171" t="s">
        <v>21</v>
      </c>
      <c r="V5171" t="str">
        <f>IF(Table2[[#This Row],[Age]] &lt; 30, "Under 30", IF(Table2[[#This Row],[Age]] &lt; 65, "Other", "Senior"))</f>
        <v>Other</v>
      </c>
      <c r="W5171">
        <v>4</v>
      </c>
      <c r="X5171" t="s">
        <v>17</v>
      </c>
      <c r="Y5171" t="s">
        <v>28</v>
      </c>
      <c r="Z5171" t="s">
        <v>34</v>
      </c>
      <c r="AA5171">
        <v>31</v>
      </c>
      <c r="AB5171">
        <v>84</v>
      </c>
      <c r="AE5171">
        <f t="shared" si="80"/>
        <v>0</v>
      </c>
      <c r="AF5171">
        <v>1</v>
      </c>
      <c r="AG5171" t="str">
        <f>IF(Table2[[#This Row],[Avg Monthly GB Download]] &lt; 5, "Less than 5 GB", IF(Table2[[#This Row],[Avg Monthly GB Download]] &lt;= 10, "Between 5 and 10 GB", "10 or more GB"))</f>
        <v>10 or more GB</v>
      </c>
    </row>
    <row r="5172" spans="1:33" x14ac:dyDescent="0.3">
      <c r="A5172" t="s">
        <v>10457</v>
      </c>
      <c r="B5172" t="s">
        <v>17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17</v>
      </c>
      <c r="I5172" t="s">
        <v>18</v>
      </c>
      <c r="J5172">
        <v>0</v>
      </c>
      <c r="K5172">
        <v>0</v>
      </c>
      <c r="L5172">
        <v>4</v>
      </c>
      <c r="M5172" t="s">
        <v>21</v>
      </c>
      <c r="N5172">
        <v>0</v>
      </c>
      <c r="O5172" t="s">
        <v>66</v>
      </c>
      <c r="P5172" t="s">
        <v>10458</v>
      </c>
      <c r="Q5172" t="s">
        <v>20</v>
      </c>
      <c r="R5172">
        <v>60</v>
      </c>
      <c r="S5172" t="s">
        <v>17</v>
      </c>
      <c r="T5172" t="s">
        <v>17</v>
      </c>
      <c r="U5172" t="s">
        <v>21</v>
      </c>
      <c r="V5172" t="str">
        <f>IF(Table2[[#This Row],[Age]] &lt; 30, "Under 30", IF(Table2[[#This Row],[Age]] &lt; 65, "Other", "Senior"))</f>
        <v>Other</v>
      </c>
      <c r="W5172">
        <v>6</v>
      </c>
      <c r="X5172" t="s">
        <v>17</v>
      </c>
      <c r="Y5172" t="s">
        <v>28</v>
      </c>
      <c r="Z5172" t="s">
        <v>29</v>
      </c>
      <c r="AA5172">
        <v>21</v>
      </c>
      <c r="AB5172">
        <v>187</v>
      </c>
      <c r="AE5172">
        <f t="shared" si="80"/>
        <v>0</v>
      </c>
      <c r="AF5172">
        <v>1</v>
      </c>
      <c r="AG5172" t="str">
        <f>IF(Table2[[#This Row],[Avg Monthly GB Download]] &lt; 5, "Less than 5 GB", IF(Table2[[#This Row],[Avg Monthly GB Download]] &lt;= 10, "Between 5 and 10 GB", "10 or more GB"))</f>
        <v>Less than 5 GB</v>
      </c>
    </row>
    <row r="5173" spans="1:33" x14ac:dyDescent="0.3">
      <c r="A5173" t="s">
        <v>10459</v>
      </c>
      <c r="B5173" t="s">
        <v>17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21</v>
      </c>
      <c r="I5173" t="s">
        <v>84</v>
      </c>
      <c r="J5173">
        <v>0</v>
      </c>
      <c r="K5173">
        <v>0</v>
      </c>
      <c r="L5173">
        <v>8</v>
      </c>
      <c r="M5173" t="s">
        <v>21</v>
      </c>
      <c r="N5173">
        <v>0</v>
      </c>
      <c r="O5173" t="s">
        <v>69</v>
      </c>
      <c r="P5173" t="s">
        <v>10460</v>
      </c>
      <c r="Q5173" t="s">
        <v>103</v>
      </c>
      <c r="R5173">
        <v>25</v>
      </c>
      <c r="S5173" t="s">
        <v>21</v>
      </c>
      <c r="T5173" t="s">
        <v>17</v>
      </c>
      <c r="U5173" t="s">
        <v>21</v>
      </c>
      <c r="V5173" t="str">
        <f>IF(Table2[[#This Row],[Age]] &lt; 30, "Under 30", IF(Table2[[#This Row],[Age]] &lt; 65, "Other", "Senior"))</f>
        <v>Under 30</v>
      </c>
      <c r="W5173">
        <v>6</v>
      </c>
      <c r="X5173" t="s">
        <v>17</v>
      </c>
      <c r="Y5173" t="s">
        <v>28</v>
      </c>
      <c r="Z5173" t="s">
        <v>34</v>
      </c>
      <c r="AA5173">
        <v>27</v>
      </c>
      <c r="AB5173">
        <v>301</v>
      </c>
      <c r="AE5173">
        <f t="shared" si="80"/>
        <v>0</v>
      </c>
      <c r="AF5173">
        <v>1</v>
      </c>
      <c r="AG5173" t="str">
        <f>IF(Table2[[#This Row],[Avg Monthly GB Download]] &lt; 5, "Less than 5 GB", IF(Table2[[#This Row],[Avg Monthly GB Download]] &lt;= 10, "Between 5 and 10 GB", "10 or more GB"))</f>
        <v>Between 5 and 10 GB</v>
      </c>
    </row>
    <row r="5174" spans="1:33" x14ac:dyDescent="0.3">
      <c r="A5174" t="s">
        <v>10461</v>
      </c>
      <c r="B5174" t="s">
        <v>17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17</v>
      </c>
      <c r="I5174" t="s">
        <v>18</v>
      </c>
      <c r="J5174">
        <v>0</v>
      </c>
      <c r="K5174">
        <v>0</v>
      </c>
      <c r="L5174">
        <v>4</v>
      </c>
      <c r="M5174" t="s">
        <v>17</v>
      </c>
      <c r="N5174">
        <v>60</v>
      </c>
      <c r="O5174" t="s">
        <v>31</v>
      </c>
      <c r="P5174" t="s">
        <v>10462</v>
      </c>
      <c r="Q5174" t="s">
        <v>22</v>
      </c>
      <c r="R5174">
        <v>35</v>
      </c>
      <c r="S5174" t="s">
        <v>17</v>
      </c>
      <c r="T5174" t="s">
        <v>17</v>
      </c>
      <c r="U5174" t="s">
        <v>21</v>
      </c>
      <c r="V5174" t="str">
        <f>IF(Table2[[#This Row],[Age]] &lt; 30, "Under 30", IF(Table2[[#This Row],[Age]] &lt; 65, "Other", "Senior"))</f>
        <v>Other</v>
      </c>
      <c r="W5174">
        <v>6</v>
      </c>
      <c r="X5174" t="s">
        <v>21</v>
      </c>
      <c r="Y5174" t="s">
        <v>28</v>
      </c>
      <c r="Z5174" t="s">
        <v>34</v>
      </c>
      <c r="AA5174">
        <v>39</v>
      </c>
      <c r="AB5174">
        <v>1220</v>
      </c>
      <c r="AE5174">
        <f t="shared" si="80"/>
        <v>0</v>
      </c>
      <c r="AF5174">
        <v>1</v>
      </c>
      <c r="AG5174" t="str">
        <f>IF(Table2[[#This Row],[Avg Monthly GB Download]] &lt; 5, "Less than 5 GB", IF(Table2[[#This Row],[Avg Monthly GB Download]] &lt;= 10, "Between 5 and 10 GB", "10 or more GB"))</f>
        <v>Less than 5 GB</v>
      </c>
    </row>
    <row r="5175" spans="1:33" x14ac:dyDescent="0.3">
      <c r="A5175" t="s">
        <v>10463</v>
      </c>
      <c r="B5175" t="s">
        <v>17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17</v>
      </c>
      <c r="I5175" t="s">
        <v>18</v>
      </c>
      <c r="J5175">
        <v>0</v>
      </c>
      <c r="K5175">
        <v>0</v>
      </c>
      <c r="L5175">
        <v>0</v>
      </c>
      <c r="M5175" t="s">
        <v>17</v>
      </c>
      <c r="N5175">
        <v>0</v>
      </c>
      <c r="O5175" t="s">
        <v>47</v>
      </c>
      <c r="P5175" t="s">
        <v>10464</v>
      </c>
      <c r="Q5175" t="s">
        <v>20</v>
      </c>
      <c r="R5175">
        <v>41</v>
      </c>
      <c r="S5175" t="s">
        <v>17</v>
      </c>
      <c r="T5175" t="s">
        <v>17</v>
      </c>
      <c r="U5175" t="s">
        <v>21</v>
      </c>
      <c r="V5175" t="str">
        <f>IF(Table2[[#This Row],[Age]] &lt; 30, "Under 30", IF(Table2[[#This Row],[Age]] &lt; 65, "Other", "Senior"))</f>
        <v>Other</v>
      </c>
      <c r="W5175">
        <v>6</v>
      </c>
      <c r="X5175" t="s">
        <v>17</v>
      </c>
      <c r="Y5175" t="s">
        <v>28</v>
      </c>
      <c r="Z5175" t="s">
        <v>34</v>
      </c>
      <c r="AA5175">
        <v>7</v>
      </c>
      <c r="AB5175">
        <v>7</v>
      </c>
      <c r="AE5175">
        <f t="shared" si="80"/>
        <v>0</v>
      </c>
      <c r="AF5175">
        <v>1</v>
      </c>
      <c r="AG5175" t="str">
        <f>IF(Table2[[#This Row],[Avg Monthly GB Download]] &lt; 5, "Less than 5 GB", IF(Table2[[#This Row],[Avg Monthly GB Download]] &lt;= 10, "Between 5 and 10 GB", "10 or more GB"))</f>
        <v>Less than 5 GB</v>
      </c>
    </row>
    <row r="5176" spans="1:33" x14ac:dyDescent="0.3">
      <c r="A5176" t="s">
        <v>10465</v>
      </c>
      <c r="B5176" t="s">
        <v>17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21</v>
      </c>
      <c r="I5176" t="s">
        <v>84</v>
      </c>
      <c r="J5176">
        <v>0</v>
      </c>
      <c r="K5176">
        <v>0</v>
      </c>
      <c r="L5176">
        <v>3</v>
      </c>
      <c r="M5176" t="s">
        <v>21</v>
      </c>
      <c r="N5176">
        <v>0</v>
      </c>
      <c r="O5176" t="s">
        <v>50</v>
      </c>
      <c r="P5176" t="s">
        <v>10466</v>
      </c>
      <c r="Q5176" t="s">
        <v>22</v>
      </c>
      <c r="R5176">
        <v>37</v>
      </c>
      <c r="S5176" t="s">
        <v>17</v>
      </c>
      <c r="T5176" t="s">
        <v>17</v>
      </c>
      <c r="U5176" t="s">
        <v>21</v>
      </c>
      <c r="V5176" t="str">
        <f>IF(Table2[[#This Row],[Age]] &lt; 30, "Under 30", IF(Table2[[#This Row],[Age]] &lt; 65, "Other", "Senior"))</f>
        <v>Other</v>
      </c>
      <c r="W5176">
        <v>2</v>
      </c>
      <c r="X5176" t="s">
        <v>17</v>
      </c>
      <c r="Y5176" t="s">
        <v>28</v>
      </c>
      <c r="Z5176" t="s">
        <v>34</v>
      </c>
      <c r="AA5176">
        <v>35</v>
      </c>
      <c r="AB5176">
        <v>98</v>
      </c>
      <c r="AE5176">
        <f t="shared" si="80"/>
        <v>0</v>
      </c>
      <c r="AF5176">
        <v>1</v>
      </c>
      <c r="AG5176" t="str">
        <f>IF(Table2[[#This Row],[Avg Monthly GB Download]] &lt; 5, "Less than 5 GB", IF(Table2[[#This Row],[Avg Monthly GB Download]] &lt;= 10, "Between 5 and 10 GB", "10 or more GB"))</f>
        <v>Less than 5 GB</v>
      </c>
    </row>
    <row r="5177" spans="1:33" x14ac:dyDescent="0.3">
      <c r="A5177" t="s">
        <v>10467</v>
      </c>
      <c r="B5177" t="s">
        <v>17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17</v>
      </c>
      <c r="I5177" t="s">
        <v>18</v>
      </c>
      <c r="J5177">
        <v>0</v>
      </c>
      <c r="K5177">
        <v>0</v>
      </c>
      <c r="L5177">
        <v>8</v>
      </c>
      <c r="M5177" t="s">
        <v>17</v>
      </c>
      <c r="N5177">
        <v>16</v>
      </c>
      <c r="O5177" t="s">
        <v>39</v>
      </c>
      <c r="P5177" t="s">
        <v>10468</v>
      </c>
      <c r="Q5177" t="s">
        <v>22</v>
      </c>
      <c r="R5177">
        <v>36</v>
      </c>
      <c r="S5177" t="s">
        <v>17</v>
      </c>
      <c r="T5177" t="s">
        <v>17</v>
      </c>
      <c r="U5177" t="s">
        <v>21</v>
      </c>
      <c r="V5177" t="str">
        <f>IF(Table2[[#This Row],[Age]] &lt; 30, "Under 30", IF(Table2[[#This Row],[Age]] &lt; 65, "Other", "Senior"))</f>
        <v>Other</v>
      </c>
      <c r="W5177">
        <v>6</v>
      </c>
      <c r="X5177" t="s">
        <v>17</v>
      </c>
      <c r="Y5177" t="s">
        <v>28</v>
      </c>
      <c r="Z5177" t="s">
        <v>29</v>
      </c>
      <c r="AA5177">
        <v>28</v>
      </c>
      <c r="AB5177">
        <v>703</v>
      </c>
      <c r="AE5177">
        <f t="shared" si="80"/>
        <v>0</v>
      </c>
      <c r="AF5177">
        <v>1</v>
      </c>
      <c r="AG5177" t="str">
        <f>IF(Table2[[#This Row],[Avg Monthly GB Download]] &lt; 5, "Less than 5 GB", IF(Table2[[#This Row],[Avg Monthly GB Download]] &lt;= 10, "Between 5 and 10 GB", "10 or more GB"))</f>
        <v>Between 5 and 10 GB</v>
      </c>
    </row>
    <row r="5178" spans="1:33" x14ac:dyDescent="0.3">
      <c r="A5178" t="s">
        <v>10469</v>
      </c>
      <c r="B5178" t="s">
        <v>17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17</v>
      </c>
      <c r="I5178" t="s">
        <v>18</v>
      </c>
      <c r="J5178">
        <v>0</v>
      </c>
      <c r="K5178">
        <v>0</v>
      </c>
      <c r="L5178">
        <v>24</v>
      </c>
      <c r="M5178" t="s">
        <v>21</v>
      </c>
      <c r="N5178">
        <v>0</v>
      </c>
      <c r="O5178" t="s">
        <v>55</v>
      </c>
      <c r="P5178" t="s">
        <v>10470</v>
      </c>
      <c r="Q5178" t="s">
        <v>20</v>
      </c>
      <c r="R5178">
        <v>20</v>
      </c>
      <c r="S5178" t="s">
        <v>21</v>
      </c>
      <c r="T5178" t="s">
        <v>17</v>
      </c>
      <c r="U5178" t="s">
        <v>21</v>
      </c>
      <c r="V5178" t="str">
        <f>IF(Table2[[#This Row],[Age]] &lt; 30, "Under 30", IF(Table2[[#This Row],[Age]] &lt; 65, "Other", "Senior"))</f>
        <v>Under 30</v>
      </c>
      <c r="W5178">
        <v>4</v>
      </c>
      <c r="X5178" t="s">
        <v>17</v>
      </c>
      <c r="Y5178" t="s">
        <v>28</v>
      </c>
      <c r="Z5178" t="s">
        <v>29</v>
      </c>
      <c r="AA5178">
        <v>17</v>
      </c>
      <c r="AB5178">
        <v>121</v>
      </c>
      <c r="AE5178">
        <f t="shared" si="80"/>
        <v>0</v>
      </c>
      <c r="AF5178">
        <v>1</v>
      </c>
      <c r="AG5178" t="str">
        <f>IF(Table2[[#This Row],[Avg Monthly GB Download]] &lt; 5, "Less than 5 GB", IF(Table2[[#This Row],[Avg Monthly GB Download]] &lt;= 10, "Between 5 and 10 GB", "10 or more GB"))</f>
        <v>10 or more GB</v>
      </c>
    </row>
    <row r="5179" spans="1:33" x14ac:dyDescent="0.3">
      <c r="A5179" t="s">
        <v>10471</v>
      </c>
      <c r="B5179" t="s">
        <v>17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17</v>
      </c>
      <c r="I5179" t="s">
        <v>18</v>
      </c>
      <c r="J5179">
        <v>0</v>
      </c>
      <c r="K5179">
        <v>0</v>
      </c>
      <c r="L5179">
        <v>0</v>
      </c>
      <c r="M5179" t="s">
        <v>17</v>
      </c>
      <c r="N5179">
        <v>0</v>
      </c>
      <c r="O5179" t="s">
        <v>65</v>
      </c>
      <c r="P5179" t="s">
        <v>10472</v>
      </c>
      <c r="Q5179" t="s">
        <v>20</v>
      </c>
      <c r="R5179">
        <v>29</v>
      </c>
      <c r="S5179" t="s">
        <v>21</v>
      </c>
      <c r="T5179" t="s">
        <v>17</v>
      </c>
      <c r="U5179" t="s">
        <v>21</v>
      </c>
      <c r="V5179" t="str">
        <f>IF(Table2[[#This Row],[Age]] &lt; 30, "Under 30", IF(Table2[[#This Row],[Age]] &lt; 65, "Other", "Senior"))</f>
        <v>Under 30</v>
      </c>
      <c r="W5179">
        <v>2</v>
      </c>
      <c r="X5179" t="s">
        <v>17</v>
      </c>
      <c r="Y5179" t="s">
        <v>28</v>
      </c>
      <c r="Z5179" t="s">
        <v>29</v>
      </c>
      <c r="AA5179">
        <v>8</v>
      </c>
      <c r="AB5179">
        <v>25</v>
      </c>
      <c r="AE5179">
        <f t="shared" si="80"/>
        <v>0</v>
      </c>
      <c r="AF5179">
        <v>1</v>
      </c>
      <c r="AG5179" t="str">
        <f>IF(Table2[[#This Row],[Avg Monthly GB Download]] &lt; 5, "Less than 5 GB", IF(Table2[[#This Row],[Avg Monthly GB Download]] &lt;= 10, "Between 5 and 10 GB", "10 or more GB"))</f>
        <v>Less than 5 GB</v>
      </c>
    </row>
    <row r="5180" spans="1:33" x14ac:dyDescent="0.3">
      <c r="A5180" t="s">
        <v>10473</v>
      </c>
      <c r="B5180" t="s">
        <v>17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17</v>
      </c>
      <c r="I5180" t="s">
        <v>18</v>
      </c>
      <c r="J5180">
        <v>0</v>
      </c>
      <c r="K5180">
        <v>0</v>
      </c>
      <c r="L5180">
        <v>11</v>
      </c>
      <c r="M5180" t="s">
        <v>21</v>
      </c>
      <c r="N5180">
        <v>0</v>
      </c>
      <c r="O5180" t="s">
        <v>71</v>
      </c>
      <c r="P5180" t="s">
        <v>10474</v>
      </c>
      <c r="Q5180" t="s">
        <v>22</v>
      </c>
      <c r="R5180">
        <v>54</v>
      </c>
      <c r="S5180" t="s">
        <v>17</v>
      </c>
      <c r="T5180" t="s">
        <v>17</v>
      </c>
      <c r="U5180" t="s">
        <v>21</v>
      </c>
      <c r="V5180" t="str">
        <f>IF(Table2[[#This Row],[Age]] &lt; 30, "Under 30", IF(Table2[[#This Row],[Age]] &lt; 65, "Other", "Senior"))</f>
        <v>Other</v>
      </c>
      <c r="W5180">
        <v>3</v>
      </c>
      <c r="X5180" t="s">
        <v>21</v>
      </c>
      <c r="Y5180" t="s">
        <v>28</v>
      </c>
      <c r="Z5180" t="s">
        <v>29</v>
      </c>
      <c r="AA5180">
        <v>33</v>
      </c>
      <c r="AB5180">
        <v>515</v>
      </c>
      <c r="AE5180">
        <f t="shared" si="80"/>
        <v>0</v>
      </c>
      <c r="AF5180">
        <v>1</v>
      </c>
      <c r="AG5180" t="str">
        <f>IF(Table2[[#This Row],[Avg Monthly GB Download]] &lt; 5, "Less than 5 GB", IF(Table2[[#This Row],[Avg Monthly GB Download]] &lt;= 10, "Between 5 and 10 GB", "10 or more GB"))</f>
        <v>10 or more GB</v>
      </c>
    </row>
    <row r="5181" spans="1:33" x14ac:dyDescent="0.3">
      <c r="A5181" t="s">
        <v>10475</v>
      </c>
      <c r="B5181" t="s">
        <v>17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17</v>
      </c>
      <c r="I5181" t="s">
        <v>18</v>
      </c>
      <c r="J5181">
        <v>0</v>
      </c>
      <c r="K5181">
        <v>0</v>
      </c>
      <c r="L5181">
        <v>4</v>
      </c>
      <c r="M5181" t="s">
        <v>21</v>
      </c>
      <c r="N5181">
        <v>0</v>
      </c>
      <c r="O5181" t="s">
        <v>38</v>
      </c>
      <c r="P5181" t="s">
        <v>10476</v>
      </c>
      <c r="Q5181" t="s">
        <v>20</v>
      </c>
      <c r="R5181">
        <v>32</v>
      </c>
      <c r="S5181" t="s">
        <v>17</v>
      </c>
      <c r="T5181" t="s">
        <v>17</v>
      </c>
      <c r="U5181" t="s">
        <v>21</v>
      </c>
      <c r="V5181" t="str">
        <f>IF(Table2[[#This Row],[Age]] &lt; 30, "Under 30", IF(Table2[[#This Row],[Age]] &lt; 65, "Other", "Senior"))</f>
        <v>Other</v>
      </c>
      <c r="W5181">
        <v>2</v>
      </c>
      <c r="X5181" t="s">
        <v>17</v>
      </c>
      <c r="Y5181" t="s">
        <v>28</v>
      </c>
      <c r="Z5181" t="s">
        <v>34</v>
      </c>
      <c r="AA5181">
        <v>30</v>
      </c>
      <c r="AB5181">
        <v>244</v>
      </c>
      <c r="AE5181">
        <f t="shared" si="80"/>
        <v>0</v>
      </c>
      <c r="AF5181">
        <v>1</v>
      </c>
      <c r="AG5181" t="str">
        <f>IF(Table2[[#This Row],[Avg Monthly GB Download]] &lt; 5, "Less than 5 GB", IF(Table2[[#This Row],[Avg Monthly GB Download]] &lt;= 10, "Between 5 and 10 GB", "10 or more GB"))</f>
        <v>Less than 5 GB</v>
      </c>
    </row>
    <row r="5182" spans="1:33" x14ac:dyDescent="0.3">
      <c r="A5182" t="s">
        <v>10477</v>
      </c>
      <c r="B5182" t="s">
        <v>17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17</v>
      </c>
      <c r="I5182" t="s">
        <v>18</v>
      </c>
      <c r="J5182">
        <v>0</v>
      </c>
      <c r="K5182">
        <v>0</v>
      </c>
      <c r="L5182">
        <v>0</v>
      </c>
      <c r="M5182" t="s">
        <v>17</v>
      </c>
      <c r="N5182">
        <v>0</v>
      </c>
      <c r="O5182" t="s">
        <v>68</v>
      </c>
      <c r="P5182" t="s">
        <v>10478</v>
      </c>
      <c r="Q5182" t="s">
        <v>20</v>
      </c>
      <c r="R5182">
        <v>32</v>
      </c>
      <c r="S5182" t="s">
        <v>17</v>
      </c>
      <c r="T5182" t="s">
        <v>17</v>
      </c>
      <c r="U5182" t="s">
        <v>21</v>
      </c>
      <c r="V5182" t="str">
        <f>IF(Table2[[#This Row],[Age]] &lt; 30, "Under 30", IF(Table2[[#This Row],[Age]] &lt; 65, "Other", "Senior"))</f>
        <v>Other</v>
      </c>
      <c r="W5182">
        <v>4</v>
      </c>
      <c r="X5182" t="s">
        <v>17</v>
      </c>
      <c r="Y5182" t="s">
        <v>28</v>
      </c>
      <c r="Z5182" t="s">
        <v>29</v>
      </c>
      <c r="AA5182">
        <v>10</v>
      </c>
      <c r="AB5182">
        <v>59</v>
      </c>
      <c r="AE5182">
        <f t="shared" si="80"/>
        <v>0</v>
      </c>
      <c r="AF5182">
        <v>1</v>
      </c>
      <c r="AG5182" t="str">
        <f>IF(Table2[[#This Row],[Avg Monthly GB Download]] &lt; 5, "Less than 5 GB", IF(Table2[[#This Row],[Avg Monthly GB Download]] &lt;= 10, "Between 5 and 10 GB", "10 or more GB"))</f>
        <v>Less than 5 GB</v>
      </c>
    </row>
    <row r="5183" spans="1:33" x14ac:dyDescent="0.3">
      <c r="A5183" t="s">
        <v>10479</v>
      </c>
      <c r="B5183" t="s">
        <v>17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17</v>
      </c>
      <c r="I5183" t="s">
        <v>18</v>
      </c>
      <c r="J5183">
        <v>0</v>
      </c>
      <c r="K5183">
        <v>0</v>
      </c>
      <c r="L5183">
        <v>10</v>
      </c>
      <c r="M5183" t="s">
        <v>21</v>
      </c>
      <c r="N5183">
        <v>0</v>
      </c>
      <c r="O5183" t="s">
        <v>46</v>
      </c>
      <c r="P5183" t="s">
        <v>10480</v>
      </c>
      <c r="Q5183" t="s">
        <v>20</v>
      </c>
      <c r="R5183">
        <v>32</v>
      </c>
      <c r="S5183" t="s">
        <v>17</v>
      </c>
      <c r="T5183" t="s">
        <v>17</v>
      </c>
      <c r="U5183" t="s">
        <v>21</v>
      </c>
      <c r="V5183" t="str">
        <f>IF(Table2[[#This Row],[Age]] &lt; 30, "Under 30", IF(Table2[[#This Row],[Age]] &lt; 65, "Other", "Senior"))</f>
        <v>Other</v>
      </c>
      <c r="W5183">
        <v>2</v>
      </c>
      <c r="X5183" t="s">
        <v>17</v>
      </c>
      <c r="Y5183" t="s">
        <v>28</v>
      </c>
      <c r="Z5183" t="s">
        <v>34</v>
      </c>
      <c r="AA5183">
        <v>42</v>
      </c>
      <c r="AB5183">
        <v>598</v>
      </c>
      <c r="AE5183">
        <f t="shared" si="80"/>
        <v>0</v>
      </c>
      <c r="AF5183">
        <v>1</v>
      </c>
      <c r="AG5183" t="str">
        <f>IF(Table2[[#This Row],[Avg Monthly GB Download]] &lt; 5, "Less than 5 GB", IF(Table2[[#This Row],[Avg Monthly GB Download]] &lt;= 10, "Between 5 and 10 GB", "10 or more GB"))</f>
        <v>Between 5 and 10 GB</v>
      </c>
    </row>
    <row r="5184" spans="1:33" x14ac:dyDescent="0.3">
      <c r="A5184" t="s">
        <v>10481</v>
      </c>
      <c r="B5184" t="s">
        <v>17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17</v>
      </c>
      <c r="I5184" t="s">
        <v>18</v>
      </c>
      <c r="J5184">
        <v>0</v>
      </c>
      <c r="K5184">
        <v>0</v>
      </c>
      <c r="L5184">
        <v>3</v>
      </c>
      <c r="M5184" t="s">
        <v>21</v>
      </c>
      <c r="N5184">
        <v>0</v>
      </c>
      <c r="O5184" t="s">
        <v>72</v>
      </c>
      <c r="P5184" t="s">
        <v>10482</v>
      </c>
      <c r="Q5184" t="s">
        <v>20</v>
      </c>
      <c r="R5184">
        <v>67</v>
      </c>
      <c r="S5184" t="s">
        <v>17</v>
      </c>
      <c r="T5184" t="s">
        <v>21</v>
      </c>
      <c r="U5184" t="s">
        <v>21</v>
      </c>
      <c r="V5184" t="str">
        <f>IF(Table2[[#This Row],[Age]] &lt; 30, "Under 30", IF(Table2[[#This Row],[Age]] &lt; 65, "Other", "Senior"))</f>
        <v>Senior</v>
      </c>
      <c r="W5184">
        <v>2</v>
      </c>
      <c r="X5184" t="s">
        <v>17</v>
      </c>
      <c r="Y5184" t="s">
        <v>28</v>
      </c>
      <c r="Z5184" t="s">
        <v>34</v>
      </c>
      <c r="AA5184">
        <v>27</v>
      </c>
      <c r="AB5184">
        <v>364</v>
      </c>
      <c r="AE5184">
        <f t="shared" si="80"/>
        <v>0</v>
      </c>
      <c r="AF5184">
        <v>1</v>
      </c>
      <c r="AG5184" t="str">
        <f>IF(Table2[[#This Row],[Avg Monthly GB Download]] &lt; 5, "Less than 5 GB", IF(Table2[[#This Row],[Avg Monthly GB Download]] &lt;= 10, "Between 5 and 10 GB", "10 or more GB"))</f>
        <v>Less than 5 GB</v>
      </c>
    </row>
    <row r="5185" spans="1:33" x14ac:dyDescent="0.3">
      <c r="A5185" t="s">
        <v>10483</v>
      </c>
      <c r="B5185" t="s">
        <v>17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17</v>
      </c>
      <c r="I5185" t="s">
        <v>18</v>
      </c>
      <c r="J5185">
        <v>0</v>
      </c>
      <c r="K5185">
        <v>0</v>
      </c>
      <c r="L5185">
        <v>0</v>
      </c>
      <c r="M5185" t="s">
        <v>17</v>
      </c>
      <c r="N5185">
        <v>0</v>
      </c>
      <c r="O5185" t="s">
        <v>23</v>
      </c>
      <c r="P5185" t="s">
        <v>10484</v>
      </c>
      <c r="Q5185" t="s">
        <v>20</v>
      </c>
      <c r="R5185">
        <v>63</v>
      </c>
      <c r="S5185" t="s">
        <v>17</v>
      </c>
      <c r="T5185" t="s">
        <v>17</v>
      </c>
      <c r="U5185" t="s">
        <v>21</v>
      </c>
      <c r="V5185" t="str">
        <f>IF(Table2[[#This Row],[Age]] &lt; 30, "Under 30", IF(Table2[[#This Row],[Age]] &lt; 65, "Other", "Senior"))</f>
        <v>Other</v>
      </c>
      <c r="W5185">
        <v>2</v>
      </c>
      <c r="X5185" t="s">
        <v>17</v>
      </c>
      <c r="Y5185" t="s">
        <v>28</v>
      </c>
      <c r="Z5185" t="s">
        <v>34</v>
      </c>
      <c r="AA5185">
        <v>7</v>
      </c>
      <c r="AB5185">
        <v>103</v>
      </c>
      <c r="AE5185">
        <f t="shared" si="80"/>
        <v>0</v>
      </c>
      <c r="AF5185">
        <v>1</v>
      </c>
      <c r="AG5185" t="str">
        <f>IF(Table2[[#This Row],[Avg Monthly GB Download]] &lt; 5, "Less than 5 GB", IF(Table2[[#This Row],[Avg Monthly GB Download]] &lt;= 10, "Between 5 and 10 GB", "10 or more GB"))</f>
        <v>Less than 5 GB</v>
      </c>
    </row>
    <row r="5186" spans="1:33" x14ac:dyDescent="0.3">
      <c r="A5186" t="s">
        <v>10485</v>
      </c>
      <c r="B5186" t="s">
        <v>17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17</v>
      </c>
      <c r="I5186" t="s">
        <v>18</v>
      </c>
      <c r="J5186">
        <v>0</v>
      </c>
      <c r="K5186">
        <v>0</v>
      </c>
      <c r="L5186">
        <v>30</v>
      </c>
      <c r="M5186" t="s">
        <v>21</v>
      </c>
      <c r="N5186">
        <v>0</v>
      </c>
      <c r="O5186" t="s">
        <v>24</v>
      </c>
      <c r="P5186" t="s">
        <v>10486</v>
      </c>
      <c r="Q5186" t="s">
        <v>20</v>
      </c>
      <c r="R5186">
        <v>19</v>
      </c>
      <c r="S5186" t="s">
        <v>21</v>
      </c>
      <c r="T5186" t="s">
        <v>17</v>
      </c>
      <c r="U5186" t="s">
        <v>21</v>
      </c>
      <c r="V5186" t="str">
        <f>IF(Table2[[#This Row],[Age]] &lt; 30, "Under 30", IF(Table2[[#This Row],[Age]] &lt; 65, "Other", "Senior"))</f>
        <v>Under 30</v>
      </c>
      <c r="W5186">
        <v>3</v>
      </c>
      <c r="X5186" t="s">
        <v>21</v>
      </c>
      <c r="Y5186" t="s">
        <v>28</v>
      </c>
      <c r="Z5186" t="s">
        <v>34</v>
      </c>
      <c r="AA5186">
        <v>31</v>
      </c>
      <c r="AB5186">
        <v>457</v>
      </c>
      <c r="AE5186">
        <f t="shared" ref="AE5186:AE5249" si="81">IF(B5186 = "yes", 1, IF(B5186 = "No", 0))</f>
        <v>0</v>
      </c>
      <c r="AF5186">
        <v>1</v>
      </c>
      <c r="AG5186" t="str">
        <f>IF(Table2[[#This Row],[Avg Monthly GB Download]] &lt; 5, "Less than 5 GB", IF(Table2[[#This Row],[Avg Monthly GB Download]] &lt;= 10, "Between 5 and 10 GB", "10 or more GB"))</f>
        <v>10 or more GB</v>
      </c>
    </row>
    <row r="5187" spans="1:33" x14ac:dyDescent="0.3">
      <c r="A5187" t="s">
        <v>10487</v>
      </c>
      <c r="B5187" t="s">
        <v>17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17</v>
      </c>
      <c r="I5187" t="s">
        <v>18</v>
      </c>
      <c r="J5187">
        <v>0</v>
      </c>
      <c r="K5187">
        <v>0</v>
      </c>
      <c r="L5187">
        <v>0</v>
      </c>
      <c r="M5187" t="s">
        <v>17</v>
      </c>
      <c r="N5187">
        <v>0</v>
      </c>
      <c r="O5187" t="s">
        <v>74</v>
      </c>
      <c r="P5187" t="s">
        <v>10488</v>
      </c>
      <c r="Q5187" t="s">
        <v>22</v>
      </c>
      <c r="R5187">
        <v>21</v>
      </c>
      <c r="S5187" t="s">
        <v>21</v>
      </c>
      <c r="T5187" t="s">
        <v>17</v>
      </c>
      <c r="U5187" t="s">
        <v>21</v>
      </c>
      <c r="V5187" t="str">
        <f>IF(Table2[[#This Row],[Age]] &lt; 30, "Under 30", IF(Table2[[#This Row],[Age]] &lt; 65, "Other", "Senior"))</f>
        <v>Under 30</v>
      </c>
      <c r="W5187">
        <v>5</v>
      </c>
      <c r="X5187" t="s">
        <v>17</v>
      </c>
      <c r="Y5187" t="s">
        <v>49</v>
      </c>
      <c r="Z5187" t="s">
        <v>34</v>
      </c>
      <c r="AA5187">
        <v>8</v>
      </c>
      <c r="AB5187">
        <v>185</v>
      </c>
      <c r="AE5187">
        <f t="shared" si="81"/>
        <v>0</v>
      </c>
      <c r="AF5187">
        <v>1</v>
      </c>
      <c r="AG5187" t="str">
        <f>IF(Table2[[#This Row],[Avg Monthly GB Download]] &lt; 5, "Less than 5 GB", IF(Table2[[#This Row],[Avg Monthly GB Download]] &lt;= 10, "Between 5 and 10 GB", "10 or more GB"))</f>
        <v>Less than 5 GB</v>
      </c>
    </row>
    <row r="5188" spans="1:33" x14ac:dyDescent="0.3">
      <c r="A5188" t="s">
        <v>10489</v>
      </c>
      <c r="B5188" t="s">
        <v>17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21</v>
      </c>
      <c r="I5188" t="s">
        <v>84</v>
      </c>
      <c r="J5188">
        <v>0</v>
      </c>
      <c r="K5188">
        <v>0</v>
      </c>
      <c r="L5188">
        <v>7</v>
      </c>
      <c r="M5188" t="s">
        <v>21</v>
      </c>
      <c r="N5188">
        <v>0</v>
      </c>
      <c r="O5188" t="s">
        <v>50</v>
      </c>
      <c r="P5188" t="s">
        <v>10490</v>
      </c>
      <c r="Q5188" t="s">
        <v>22</v>
      </c>
      <c r="R5188">
        <v>45</v>
      </c>
      <c r="S5188" t="s">
        <v>17</v>
      </c>
      <c r="T5188" t="s">
        <v>17</v>
      </c>
      <c r="U5188" t="s">
        <v>21</v>
      </c>
      <c r="V5188" t="str">
        <f>IF(Table2[[#This Row],[Age]] &lt; 30, "Under 30", IF(Table2[[#This Row],[Age]] &lt; 65, "Other", "Senior"))</f>
        <v>Other</v>
      </c>
      <c r="W5188">
        <v>6</v>
      </c>
      <c r="X5188" t="s">
        <v>21</v>
      </c>
      <c r="Y5188" t="s">
        <v>49</v>
      </c>
      <c r="Z5188" t="s">
        <v>34</v>
      </c>
      <c r="AA5188">
        <v>44</v>
      </c>
      <c r="AB5188">
        <v>3129</v>
      </c>
      <c r="AE5188">
        <f t="shared" si="81"/>
        <v>0</v>
      </c>
      <c r="AF5188">
        <v>1</v>
      </c>
      <c r="AG5188" t="str">
        <f>IF(Table2[[#This Row],[Avg Monthly GB Download]] &lt; 5, "Less than 5 GB", IF(Table2[[#This Row],[Avg Monthly GB Download]] &lt;= 10, "Between 5 and 10 GB", "10 or more GB"))</f>
        <v>Between 5 and 10 GB</v>
      </c>
    </row>
    <row r="5189" spans="1:33" x14ac:dyDescent="0.3">
      <c r="A5189" t="s">
        <v>10491</v>
      </c>
      <c r="B5189" t="s">
        <v>17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17</v>
      </c>
      <c r="I5189" t="s">
        <v>18</v>
      </c>
      <c r="J5189">
        <v>0</v>
      </c>
      <c r="K5189">
        <v>0</v>
      </c>
      <c r="L5189">
        <v>0</v>
      </c>
      <c r="M5189" t="s">
        <v>17</v>
      </c>
      <c r="N5189">
        <v>0</v>
      </c>
      <c r="O5189" t="s">
        <v>31</v>
      </c>
      <c r="P5189" t="s">
        <v>10492</v>
      </c>
      <c r="Q5189" t="s">
        <v>22</v>
      </c>
      <c r="R5189">
        <v>29</v>
      </c>
      <c r="S5189" t="s">
        <v>21</v>
      </c>
      <c r="T5189" t="s">
        <v>17</v>
      </c>
      <c r="U5189" t="s">
        <v>21</v>
      </c>
      <c r="V5189" t="str">
        <f>IF(Table2[[#This Row],[Age]] &lt; 30, "Under 30", IF(Table2[[#This Row],[Age]] &lt; 65, "Other", "Senior"))</f>
        <v>Under 30</v>
      </c>
      <c r="W5189">
        <v>6</v>
      </c>
      <c r="X5189" t="s">
        <v>17</v>
      </c>
      <c r="Y5189" t="s">
        <v>28</v>
      </c>
      <c r="Z5189" t="s">
        <v>29</v>
      </c>
      <c r="AA5189">
        <v>9</v>
      </c>
      <c r="AB5189">
        <v>9</v>
      </c>
      <c r="AE5189">
        <f t="shared" si="81"/>
        <v>0</v>
      </c>
      <c r="AF5189">
        <v>1</v>
      </c>
      <c r="AG5189" t="str">
        <f>IF(Table2[[#This Row],[Avg Monthly GB Download]] &lt; 5, "Less than 5 GB", IF(Table2[[#This Row],[Avg Monthly GB Download]] &lt;= 10, "Between 5 and 10 GB", "10 or more GB"))</f>
        <v>Less than 5 GB</v>
      </c>
    </row>
    <row r="5190" spans="1:33" x14ac:dyDescent="0.3">
      <c r="A5190" t="s">
        <v>10493</v>
      </c>
      <c r="B5190" t="s">
        <v>17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17</v>
      </c>
      <c r="I5190" t="s">
        <v>18</v>
      </c>
      <c r="J5190">
        <v>0</v>
      </c>
      <c r="K5190">
        <v>0</v>
      </c>
      <c r="L5190">
        <v>27</v>
      </c>
      <c r="M5190" t="s">
        <v>21</v>
      </c>
      <c r="N5190">
        <v>0</v>
      </c>
      <c r="O5190" t="s">
        <v>48</v>
      </c>
      <c r="P5190" t="s">
        <v>10494</v>
      </c>
      <c r="Q5190" t="s">
        <v>22</v>
      </c>
      <c r="R5190">
        <v>59</v>
      </c>
      <c r="S5190" t="s">
        <v>17</v>
      </c>
      <c r="T5190" t="s">
        <v>17</v>
      </c>
      <c r="U5190" t="s">
        <v>21</v>
      </c>
      <c r="V5190" t="str">
        <f>IF(Table2[[#This Row],[Age]] &lt; 30, "Under 30", IF(Table2[[#This Row],[Age]] &lt; 65, "Other", "Senior"))</f>
        <v>Other</v>
      </c>
      <c r="W5190">
        <v>5</v>
      </c>
      <c r="X5190" t="s">
        <v>21</v>
      </c>
      <c r="Y5190" t="s">
        <v>49</v>
      </c>
      <c r="Z5190" t="s">
        <v>34</v>
      </c>
      <c r="AA5190">
        <v>34</v>
      </c>
      <c r="AB5190">
        <v>2419</v>
      </c>
      <c r="AE5190">
        <f t="shared" si="81"/>
        <v>0</v>
      </c>
      <c r="AF5190">
        <v>1</v>
      </c>
      <c r="AG5190" t="str">
        <f>IF(Table2[[#This Row],[Avg Monthly GB Download]] &lt; 5, "Less than 5 GB", IF(Table2[[#This Row],[Avg Monthly GB Download]] &lt;= 10, "Between 5 and 10 GB", "10 or more GB"))</f>
        <v>10 or more GB</v>
      </c>
    </row>
    <row r="5191" spans="1:33" x14ac:dyDescent="0.3">
      <c r="A5191" t="s">
        <v>10495</v>
      </c>
      <c r="B5191" t="s">
        <v>17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17</v>
      </c>
      <c r="I5191" t="s">
        <v>18</v>
      </c>
      <c r="J5191">
        <v>0</v>
      </c>
      <c r="K5191">
        <v>0</v>
      </c>
      <c r="L5191">
        <v>6</v>
      </c>
      <c r="M5191" t="s">
        <v>17</v>
      </c>
      <c r="N5191">
        <v>60</v>
      </c>
      <c r="O5191" t="s">
        <v>51</v>
      </c>
      <c r="P5191" t="s">
        <v>10496</v>
      </c>
      <c r="Q5191" t="s">
        <v>22</v>
      </c>
      <c r="R5191">
        <v>53</v>
      </c>
      <c r="S5191" t="s">
        <v>17</v>
      </c>
      <c r="T5191" t="s">
        <v>17</v>
      </c>
      <c r="U5191" t="s">
        <v>21</v>
      </c>
      <c r="V5191" t="str">
        <f>IF(Table2[[#This Row],[Age]] &lt; 30, "Under 30", IF(Table2[[#This Row],[Age]] &lt; 65, "Other", "Senior"))</f>
        <v>Other</v>
      </c>
      <c r="W5191">
        <v>3</v>
      </c>
      <c r="X5191" t="s">
        <v>17</v>
      </c>
      <c r="Y5191" t="s">
        <v>28</v>
      </c>
      <c r="Z5191" t="s">
        <v>29</v>
      </c>
      <c r="AA5191">
        <v>22</v>
      </c>
      <c r="AB5191">
        <v>287</v>
      </c>
      <c r="AE5191">
        <f t="shared" si="81"/>
        <v>0</v>
      </c>
      <c r="AF5191">
        <v>1</v>
      </c>
      <c r="AG5191" t="str">
        <f>IF(Table2[[#This Row],[Avg Monthly GB Download]] &lt; 5, "Less than 5 GB", IF(Table2[[#This Row],[Avg Monthly GB Download]] &lt;= 10, "Between 5 and 10 GB", "10 or more GB"))</f>
        <v>Between 5 and 10 GB</v>
      </c>
    </row>
    <row r="5192" spans="1:33" x14ac:dyDescent="0.3">
      <c r="A5192" t="s">
        <v>10497</v>
      </c>
      <c r="B5192" t="s">
        <v>17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17</v>
      </c>
      <c r="I5192" t="s">
        <v>18</v>
      </c>
      <c r="J5192">
        <v>0</v>
      </c>
      <c r="K5192">
        <v>0</v>
      </c>
      <c r="L5192">
        <v>0</v>
      </c>
      <c r="M5192" t="s">
        <v>17</v>
      </c>
      <c r="N5192">
        <v>0</v>
      </c>
      <c r="O5192" t="s">
        <v>70</v>
      </c>
      <c r="P5192" t="s">
        <v>10498</v>
      </c>
      <c r="Q5192" t="s">
        <v>22</v>
      </c>
      <c r="R5192">
        <v>31</v>
      </c>
      <c r="S5192" t="s">
        <v>17</v>
      </c>
      <c r="T5192" t="s">
        <v>17</v>
      </c>
      <c r="U5192" t="s">
        <v>21</v>
      </c>
      <c r="V5192" t="str">
        <f>IF(Table2[[#This Row],[Age]] &lt; 30, "Under 30", IF(Table2[[#This Row],[Age]] &lt; 65, "Other", "Senior"))</f>
        <v>Other</v>
      </c>
      <c r="W5192">
        <v>2</v>
      </c>
      <c r="X5192" t="s">
        <v>17</v>
      </c>
      <c r="Y5192" t="s">
        <v>49</v>
      </c>
      <c r="Z5192" t="s">
        <v>91</v>
      </c>
      <c r="AA5192">
        <v>7</v>
      </c>
      <c r="AB5192">
        <v>388</v>
      </c>
      <c r="AE5192">
        <f t="shared" si="81"/>
        <v>0</v>
      </c>
      <c r="AF5192">
        <v>1</v>
      </c>
      <c r="AG5192" t="str">
        <f>IF(Table2[[#This Row],[Avg Monthly GB Download]] &lt; 5, "Less than 5 GB", IF(Table2[[#This Row],[Avg Monthly GB Download]] &lt;= 10, "Between 5 and 10 GB", "10 or more GB"))</f>
        <v>Less than 5 GB</v>
      </c>
    </row>
    <row r="5193" spans="1:33" x14ac:dyDescent="0.3">
      <c r="A5193" t="s">
        <v>10499</v>
      </c>
      <c r="B5193" t="s">
        <v>17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17</v>
      </c>
      <c r="I5193" t="s">
        <v>18</v>
      </c>
      <c r="J5193">
        <v>0</v>
      </c>
      <c r="K5193">
        <v>0</v>
      </c>
      <c r="L5193">
        <v>2</v>
      </c>
      <c r="M5193" t="s">
        <v>21</v>
      </c>
      <c r="N5193">
        <v>0</v>
      </c>
      <c r="O5193" t="s">
        <v>31</v>
      </c>
      <c r="P5193" t="s">
        <v>10500</v>
      </c>
      <c r="Q5193" t="s">
        <v>20</v>
      </c>
      <c r="R5193">
        <v>41</v>
      </c>
      <c r="S5193" t="s">
        <v>17</v>
      </c>
      <c r="T5193" t="s">
        <v>17</v>
      </c>
      <c r="U5193" t="s">
        <v>21</v>
      </c>
      <c r="V5193" t="str">
        <f>IF(Table2[[#This Row],[Age]] &lt; 30, "Under 30", IF(Table2[[#This Row],[Age]] &lt; 65, "Other", "Senior"))</f>
        <v>Other</v>
      </c>
      <c r="W5193">
        <v>4</v>
      </c>
      <c r="X5193" t="s">
        <v>21</v>
      </c>
      <c r="Y5193" t="s">
        <v>49</v>
      </c>
      <c r="Z5193" t="s">
        <v>29</v>
      </c>
      <c r="AA5193">
        <v>36</v>
      </c>
      <c r="AB5193">
        <v>2177</v>
      </c>
      <c r="AE5193">
        <f t="shared" si="81"/>
        <v>0</v>
      </c>
      <c r="AF5193">
        <v>1</v>
      </c>
      <c r="AG5193" t="str">
        <f>IF(Table2[[#This Row],[Avg Monthly GB Download]] &lt; 5, "Less than 5 GB", IF(Table2[[#This Row],[Avg Monthly GB Download]] &lt;= 10, "Between 5 and 10 GB", "10 or more GB"))</f>
        <v>Less than 5 GB</v>
      </c>
    </row>
    <row r="5194" spans="1:33" x14ac:dyDescent="0.3">
      <c r="A5194" t="s">
        <v>10501</v>
      </c>
      <c r="B5194" t="s">
        <v>17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17</v>
      </c>
      <c r="I5194" t="s">
        <v>18</v>
      </c>
      <c r="J5194">
        <v>0</v>
      </c>
      <c r="K5194">
        <v>0</v>
      </c>
      <c r="L5194">
        <v>0</v>
      </c>
      <c r="M5194" t="s">
        <v>17</v>
      </c>
      <c r="N5194">
        <v>0</v>
      </c>
      <c r="O5194" t="s">
        <v>19</v>
      </c>
      <c r="P5194" t="s">
        <v>10502</v>
      </c>
      <c r="Q5194" t="s">
        <v>20</v>
      </c>
      <c r="R5194">
        <v>23</v>
      </c>
      <c r="S5194" t="s">
        <v>21</v>
      </c>
      <c r="T5194" t="s">
        <v>17</v>
      </c>
      <c r="U5194" t="s">
        <v>21</v>
      </c>
      <c r="V5194" t="str">
        <f>IF(Table2[[#This Row],[Age]] &lt; 30, "Under 30", IF(Table2[[#This Row],[Age]] &lt; 65, "Other", "Senior"))</f>
        <v>Under 30</v>
      </c>
      <c r="W5194">
        <v>5</v>
      </c>
      <c r="X5194" t="s">
        <v>17</v>
      </c>
      <c r="Y5194" t="s">
        <v>28</v>
      </c>
      <c r="Z5194" t="s">
        <v>91</v>
      </c>
      <c r="AA5194">
        <v>13</v>
      </c>
      <c r="AB5194">
        <v>13</v>
      </c>
      <c r="AE5194">
        <f t="shared" si="81"/>
        <v>0</v>
      </c>
      <c r="AF5194">
        <v>1</v>
      </c>
      <c r="AG5194" t="str">
        <f>IF(Table2[[#This Row],[Avg Monthly GB Download]] &lt; 5, "Less than 5 GB", IF(Table2[[#This Row],[Avg Monthly GB Download]] &lt;= 10, "Between 5 and 10 GB", "10 or more GB"))</f>
        <v>Less than 5 GB</v>
      </c>
    </row>
    <row r="5195" spans="1:33" x14ac:dyDescent="0.3">
      <c r="A5195" t="s">
        <v>10503</v>
      </c>
      <c r="B5195" t="s">
        <v>17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17</v>
      </c>
      <c r="I5195" t="s">
        <v>18</v>
      </c>
      <c r="J5195">
        <v>0</v>
      </c>
      <c r="K5195">
        <v>0</v>
      </c>
      <c r="L5195">
        <v>3</v>
      </c>
      <c r="M5195" t="s">
        <v>21</v>
      </c>
      <c r="N5195">
        <v>0</v>
      </c>
      <c r="O5195" t="s">
        <v>31</v>
      </c>
      <c r="P5195" t="s">
        <v>10504</v>
      </c>
      <c r="Q5195" t="s">
        <v>20</v>
      </c>
      <c r="R5195">
        <v>37</v>
      </c>
      <c r="S5195" t="s">
        <v>17</v>
      </c>
      <c r="T5195" t="s">
        <v>17</v>
      </c>
      <c r="U5195" t="s">
        <v>21</v>
      </c>
      <c r="V5195" t="str">
        <f>IF(Table2[[#This Row],[Age]] &lt; 30, "Under 30", IF(Table2[[#This Row],[Age]] &lt; 65, "Other", "Senior"))</f>
        <v>Other</v>
      </c>
      <c r="W5195">
        <v>2</v>
      </c>
      <c r="X5195" t="s">
        <v>21</v>
      </c>
      <c r="Y5195" t="s">
        <v>49</v>
      </c>
      <c r="Z5195" t="s">
        <v>34</v>
      </c>
      <c r="AA5195">
        <v>29</v>
      </c>
      <c r="AB5195">
        <v>2053</v>
      </c>
      <c r="AE5195">
        <f t="shared" si="81"/>
        <v>0</v>
      </c>
      <c r="AF5195">
        <v>1</v>
      </c>
      <c r="AG5195" t="str">
        <f>IF(Table2[[#This Row],[Avg Monthly GB Download]] &lt; 5, "Less than 5 GB", IF(Table2[[#This Row],[Avg Monthly GB Download]] &lt;= 10, "Between 5 and 10 GB", "10 or more GB"))</f>
        <v>Less than 5 GB</v>
      </c>
    </row>
    <row r="5196" spans="1:33" x14ac:dyDescent="0.3">
      <c r="A5196" t="s">
        <v>10505</v>
      </c>
      <c r="B5196" t="s">
        <v>17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17</v>
      </c>
      <c r="I5196" t="s">
        <v>18</v>
      </c>
      <c r="J5196">
        <v>0</v>
      </c>
      <c r="K5196">
        <v>0</v>
      </c>
      <c r="L5196">
        <v>25</v>
      </c>
      <c r="M5196" t="s">
        <v>21</v>
      </c>
      <c r="N5196">
        <v>0</v>
      </c>
      <c r="O5196" t="s">
        <v>50</v>
      </c>
      <c r="P5196" t="s">
        <v>10506</v>
      </c>
      <c r="Q5196" t="s">
        <v>22</v>
      </c>
      <c r="R5196">
        <v>31</v>
      </c>
      <c r="S5196" t="s">
        <v>17</v>
      </c>
      <c r="T5196" t="s">
        <v>17</v>
      </c>
      <c r="U5196" t="s">
        <v>21</v>
      </c>
      <c r="V5196" t="str">
        <f>IF(Table2[[#This Row],[Age]] &lt; 30, "Under 30", IF(Table2[[#This Row],[Age]] &lt; 65, "Other", "Senior"))</f>
        <v>Other</v>
      </c>
      <c r="W5196">
        <v>3</v>
      </c>
      <c r="X5196" t="s">
        <v>21</v>
      </c>
      <c r="Y5196" t="s">
        <v>28</v>
      </c>
      <c r="Z5196" t="s">
        <v>34</v>
      </c>
      <c r="AA5196">
        <v>39</v>
      </c>
      <c r="AB5196">
        <v>1581</v>
      </c>
      <c r="AE5196">
        <f t="shared" si="81"/>
        <v>0</v>
      </c>
      <c r="AF5196">
        <v>1</v>
      </c>
      <c r="AG5196" t="str">
        <f>IF(Table2[[#This Row],[Avg Monthly GB Download]] &lt; 5, "Less than 5 GB", IF(Table2[[#This Row],[Avg Monthly GB Download]] &lt;= 10, "Between 5 and 10 GB", "10 or more GB"))</f>
        <v>10 or more GB</v>
      </c>
    </row>
    <row r="5197" spans="1:33" x14ac:dyDescent="0.3">
      <c r="A5197" t="s">
        <v>10507</v>
      </c>
      <c r="B5197" t="s">
        <v>17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17</v>
      </c>
      <c r="I5197" t="s">
        <v>18</v>
      </c>
      <c r="J5197">
        <v>0</v>
      </c>
      <c r="K5197">
        <v>0</v>
      </c>
      <c r="L5197">
        <v>4</v>
      </c>
      <c r="M5197" t="s">
        <v>21</v>
      </c>
      <c r="N5197">
        <v>0</v>
      </c>
      <c r="O5197" t="s">
        <v>25</v>
      </c>
      <c r="P5197" t="s">
        <v>10508</v>
      </c>
      <c r="Q5197" t="s">
        <v>22</v>
      </c>
      <c r="R5197">
        <v>43</v>
      </c>
      <c r="S5197" t="s">
        <v>17</v>
      </c>
      <c r="T5197" t="s">
        <v>17</v>
      </c>
      <c r="U5197" t="s">
        <v>21</v>
      </c>
      <c r="V5197" t="str">
        <f>IF(Table2[[#This Row],[Age]] &lt; 30, "Under 30", IF(Table2[[#This Row],[Age]] &lt; 65, "Other", "Senior"))</f>
        <v>Other</v>
      </c>
      <c r="W5197">
        <v>5</v>
      </c>
      <c r="X5197" t="s">
        <v>17</v>
      </c>
      <c r="Y5197" t="s">
        <v>28</v>
      </c>
      <c r="Z5197" t="s">
        <v>29</v>
      </c>
      <c r="AA5197">
        <v>33</v>
      </c>
      <c r="AB5197">
        <v>1261</v>
      </c>
      <c r="AE5197">
        <f t="shared" si="81"/>
        <v>0</v>
      </c>
      <c r="AF5197">
        <v>1</v>
      </c>
      <c r="AG5197" t="str">
        <f>IF(Table2[[#This Row],[Avg Monthly GB Download]] &lt; 5, "Less than 5 GB", IF(Table2[[#This Row],[Avg Monthly GB Download]] &lt;= 10, "Between 5 and 10 GB", "10 or more GB"))</f>
        <v>Less than 5 GB</v>
      </c>
    </row>
    <row r="5198" spans="1:33" x14ac:dyDescent="0.3">
      <c r="A5198" t="s">
        <v>10509</v>
      </c>
      <c r="B5198" t="s">
        <v>17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17</v>
      </c>
      <c r="I5198" t="s">
        <v>18</v>
      </c>
      <c r="J5198">
        <v>0</v>
      </c>
      <c r="K5198">
        <v>0</v>
      </c>
      <c r="L5198">
        <v>0</v>
      </c>
      <c r="M5198" t="s">
        <v>17</v>
      </c>
      <c r="N5198">
        <v>0</v>
      </c>
      <c r="O5198" t="s">
        <v>90</v>
      </c>
      <c r="P5198" t="s">
        <v>10510</v>
      </c>
      <c r="Q5198" t="s">
        <v>22</v>
      </c>
      <c r="R5198">
        <v>45</v>
      </c>
      <c r="S5198" t="s">
        <v>17</v>
      </c>
      <c r="T5198" t="s">
        <v>17</v>
      </c>
      <c r="U5198" t="s">
        <v>21</v>
      </c>
      <c r="V5198" t="str">
        <f>IF(Table2[[#This Row],[Age]] &lt; 30, "Under 30", IF(Table2[[#This Row],[Age]] &lt; 65, "Other", "Senior"))</f>
        <v>Other</v>
      </c>
      <c r="W5198">
        <v>4</v>
      </c>
      <c r="X5198" t="s">
        <v>17</v>
      </c>
      <c r="Y5198" t="s">
        <v>49</v>
      </c>
      <c r="Z5198" t="s">
        <v>29</v>
      </c>
      <c r="AA5198">
        <v>11</v>
      </c>
      <c r="AB5198">
        <v>568</v>
      </c>
      <c r="AE5198">
        <f t="shared" si="81"/>
        <v>0</v>
      </c>
      <c r="AF5198">
        <v>1</v>
      </c>
      <c r="AG5198" t="str">
        <f>IF(Table2[[#This Row],[Avg Monthly GB Download]] &lt; 5, "Less than 5 GB", IF(Table2[[#This Row],[Avg Monthly GB Download]] &lt;= 10, "Between 5 and 10 GB", "10 or more GB"))</f>
        <v>Less than 5 GB</v>
      </c>
    </row>
    <row r="5199" spans="1:33" x14ac:dyDescent="0.3">
      <c r="A5199" t="s">
        <v>10511</v>
      </c>
      <c r="B5199" t="s">
        <v>17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17</v>
      </c>
      <c r="I5199" t="s">
        <v>18</v>
      </c>
      <c r="J5199">
        <v>0</v>
      </c>
      <c r="K5199">
        <v>0</v>
      </c>
      <c r="L5199">
        <v>7</v>
      </c>
      <c r="M5199" t="s">
        <v>21</v>
      </c>
      <c r="N5199">
        <v>0</v>
      </c>
      <c r="O5199" t="s">
        <v>71</v>
      </c>
      <c r="P5199" t="s">
        <v>10512</v>
      </c>
      <c r="Q5199" t="s">
        <v>22</v>
      </c>
      <c r="R5199">
        <v>76</v>
      </c>
      <c r="S5199" t="s">
        <v>17</v>
      </c>
      <c r="T5199" t="s">
        <v>21</v>
      </c>
      <c r="U5199" t="s">
        <v>21</v>
      </c>
      <c r="V5199" t="str">
        <f>IF(Table2[[#This Row],[Age]] &lt; 30, "Under 30", IF(Table2[[#This Row],[Age]] &lt; 65, "Other", "Senior"))</f>
        <v>Senior</v>
      </c>
      <c r="W5199">
        <v>6</v>
      </c>
      <c r="X5199" t="s">
        <v>17</v>
      </c>
      <c r="Y5199" t="s">
        <v>94</v>
      </c>
      <c r="Z5199" t="s">
        <v>34</v>
      </c>
      <c r="AA5199">
        <v>30</v>
      </c>
      <c r="AB5199">
        <v>1093</v>
      </c>
      <c r="AE5199">
        <f t="shared" si="81"/>
        <v>0</v>
      </c>
      <c r="AF5199">
        <v>1</v>
      </c>
      <c r="AG5199" t="str">
        <f>IF(Table2[[#This Row],[Avg Monthly GB Download]] &lt; 5, "Less than 5 GB", IF(Table2[[#This Row],[Avg Monthly GB Download]] &lt;= 10, "Between 5 and 10 GB", "10 or more GB"))</f>
        <v>Between 5 and 10 GB</v>
      </c>
    </row>
    <row r="5200" spans="1:33" x14ac:dyDescent="0.3">
      <c r="A5200" t="s">
        <v>10513</v>
      </c>
      <c r="B5200" t="s">
        <v>17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17</v>
      </c>
      <c r="I5200" t="s">
        <v>18</v>
      </c>
      <c r="J5200">
        <v>0</v>
      </c>
      <c r="K5200">
        <v>0</v>
      </c>
      <c r="L5200">
        <v>29</v>
      </c>
      <c r="M5200" t="s">
        <v>17</v>
      </c>
      <c r="N5200">
        <v>21</v>
      </c>
      <c r="O5200" t="s">
        <v>38</v>
      </c>
      <c r="P5200" t="s">
        <v>10514</v>
      </c>
      <c r="Q5200" t="s">
        <v>20</v>
      </c>
      <c r="R5200">
        <v>72</v>
      </c>
      <c r="S5200" t="s">
        <v>17</v>
      </c>
      <c r="T5200" t="s">
        <v>21</v>
      </c>
      <c r="U5200" t="s">
        <v>21</v>
      </c>
      <c r="V5200" t="str">
        <f>IF(Table2[[#This Row],[Age]] &lt; 30, "Under 30", IF(Table2[[#This Row],[Age]] &lt; 65, "Other", "Senior"))</f>
        <v>Senior</v>
      </c>
      <c r="W5200">
        <v>6</v>
      </c>
      <c r="X5200" t="s">
        <v>17</v>
      </c>
      <c r="Y5200" t="s">
        <v>94</v>
      </c>
      <c r="Z5200" t="s">
        <v>34</v>
      </c>
      <c r="AA5200">
        <v>13</v>
      </c>
      <c r="AB5200">
        <v>354</v>
      </c>
      <c r="AE5200">
        <f t="shared" si="81"/>
        <v>0</v>
      </c>
      <c r="AF5200">
        <v>1</v>
      </c>
      <c r="AG5200" t="str">
        <f>IF(Table2[[#This Row],[Avg Monthly GB Download]] &lt; 5, "Less than 5 GB", IF(Table2[[#This Row],[Avg Monthly GB Download]] &lt;= 10, "Between 5 and 10 GB", "10 or more GB"))</f>
        <v>10 or more GB</v>
      </c>
    </row>
    <row r="5201" spans="1:33" x14ac:dyDescent="0.3">
      <c r="A5201" t="s">
        <v>10515</v>
      </c>
      <c r="B5201" t="s">
        <v>17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17</v>
      </c>
      <c r="I5201" t="s">
        <v>18</v>
      </c>
      <c r="J5201">
        <v>0</v>
      </c>
      <c r="K5201">
        <v>0</v>
      </c>
      <c r="L5201">
        <v>0</v>
      </c>
      <c r="M5201" t="s">
        <v>17</v>
      </c>
      <c r="N5201">
        <v>0</v>
      </c>
      <c r="O5201" t="s">
        <v>33</v>
      </c>
      <c r="P5201" t="s">
        <v>10516</v>
      </c>
      <c r="Q5201" t="s">
        <v>20</v>
      </c>
      <c r="R5201">
        <v>36</v>
      </c>
      <c r="S5201" t="s">
        <v>17</v>
      </c>
      <c r="T5201" t="s">
        <v>17</v>
      </c>
      <c r="U5201" t="s">
        <v>21</v>
      </c>
      <c r="V5201" t="str">
        <f>IF(Table2[[#This Row],[Age]] &lt; 30, "Under 30", IF(Table2[[#This Row],[Age]] &lt; 65, "Other", "Senior"))</f>
        <v>Other</v>
      </c>
      <c r="W5201">
        <v>2</v>
      </c>
      <c r="X5201" t="s">
        <v>17</v>
      </c>
      <c r="Y5201" t="s">
        <v>49</v>
      </c>
      <c r="Z5201" t="s">
        <v>29</v>
      </c>
      <c r="AA5201">
        <v>7</v>
      </c>
      <c r="AB5201">
        <v>258</v>
      </c>
      <c r="AE5201">
        <f t="shared" si="81"/>
        <v>0</v>
      </c>
      <c r="AF5201">
        <v>1</v>
      </c>
      <c r="AG5201" t="str">
        <f>IF(Table2[[#This Row],[Avg Monthly GB Download]] &lt; 5, "Less than 5 GB", IF(Table2[[#This Row],[Avg Monthly GB Download]] &lt;= 10, "Between 5 and 10 GB", "10 or more GB"))</f>
        <v>Less than 5 GB</v>
      </c>
    </row>
    <row r="5202" spans="1:33" x14ac:dyDescent="0.3">
      <c r="A5202" t="s">
        <v>10517</v>
      </c>
      <c r="B5202" t="s">
        <v>17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17</v>
      </c>
      <c r="I5202" t="s">
        <v>18</v>
      </c>
      <c r="J5202">
        <v>0</v>
      </c>
      <c r="K5202">
        <v>0</v>
      </c>
      <c r="L5202">
        <v>12</v>
      </c>
      <c r="M5202" t="s">
        <v>21</v>
      </c>
      <c r="N5202">
        <v>0</v>
      </c>
      <c r="O5202" t="s">
        <v>40</v>
      </c>
      <c r="P5202" t="s">
        <v>10518</v>
      </c>
      <c r="Q5202" t="s">
        <v>20</v>
      </c>
      <c r="R5202">
        <v>24</v>
      </c>
      <c r="S5202" t="s">
        <v>21</v>
      </c>
      <c r="T5202" t="s">
        <v>17</v>
      </c>
      <c r="U5202" t="s">
        <v>21</v>
      </c>
      <c r="V5202" t="str">
        <f>IF(Table2[[#This Row],[Age]] &lt; 30, "Under 30", IF(Table2[[#This Row],[Age]] &lt; 65, "Other", "Senior"))</f>
        <v>Under 30</v>
      </c>
      <c r="W5202">
        <v>4</v>
      </c>
      <c r="X5202" t="s">
        <v>21</v>
      </c>
      <c r="Y5202" t="s">
        <v>28</v>
      </c>
      <c r="Z5202" t="s">
        <v>34</v>
      </c>
      <c r="AA5202">
        <v>33</v>
      </c>
      <c r="AB5202">
        <v>2187</v>
      </c>
      <c r="AE5202">
        <f t="shared" si="81"/>
        <v>0</v>
      </c>
      <c r="AF5202">
        <v>1</v>
      </c>
      <c r="AG5202" t="str">
        <f>IF(Table2[[#This Row],[Avg Monthly GB Download]] &lt; 5, "Less than 5 GB", IF(Table2[[#This Row],[Avg Monthly GB Download]] &lt;= 10, "Between 5 and 10 GB", "10 or more GB"))</f>
        <v>10 or more GB</v>
      </c>
    </row>
    <row r="5203" spans="1:33" x14ac:dyDescent="0.3">
      <c r="A5203" t="s">
        <v>10519</v>
      </c>
      <c r="B5203" t="s">
        <v>17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21</v>
      </c>
      <c r="I5203" t="s">
        <v>84</v>
      </c>
      <c r="J5203">
        <v>0</v>
      </c>
      <c r="K5203">
        <v>0</v>
      </c>
      <c r="L5203">
        <v>0</v>
      </c>
      <c r="M5203" t="s">
        <v>17</v>
      </c>
      <c r="N5203">
        <v>0</v>
      </c>
      <c r="O5203" t="s">
        <v>26</v>
      </c>
      <c r="P5203" t="s">
        <v>10520</v>
      </c>
      <c r="Q5203" t="s">
        <v>22</v>
      </c>
      <c r="R5203">
        <v>57</v>
      </c>
      <c r="S5203" t="s">
        <v>17</v>
      </c>
      <c r="T5203" t="s">
        <v>17</v>
      </c>
      <c r="U5203" t="s">
        <v>21</v>
      </c>
      <c r="V5203" t="str">
        <f>IF(Table2[[#This Row],[Age]] &lt; 30, "Under 30", IF(Table2[[#This Row],[Age]] &lt; 65, "Other", "Senior"))</f>
        <v>Other</v>
      </c>
      <c r="W5203">
        <v>3</v>
      </c>
      <c r="X5203" t="s">
        <v>17</v>
      </c>
      <c r="Y5203" t="s">
        <v>28</v>
      </c>
      <c r="Z5203" t="s">
        <v>29</v>
      </c>
      <c r="AA5203">
        <v>9</v>
      </c>
      <c r="AB5203">
        <v>35</v>
      </c>
      <c r="AE5203">
        <f t="shared" si="81"/>
        <v>0</v>
      </c>
      <c r="AF5203">
        <v>1</v>
      </c>
      <c r="AG5203" t="str">
        <f>IF(Table2[[#This Row],[Avg Monthly GB Download]] &lt; 5, "Less than 5 GB", IF(Table2[[#This Row],[Avg Monthly GB Download]] &lt;= 10, "Between 5 and 10 GB", "10 or more GB"))</f>
        <v>Less than 5 GB</v>
      </c>
    </row>
    <row r="5204" spans="1:33" x14ac:dyDescent="0.3">
      <c r="A5204" t="s">
        <v>10521</v>
      </c>
      <c r="B5204" t="s">
        <v>17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17</v>
      </c>
      <c r="I5204" t="s">
        <v>18</v>
      </c>
      <c r="J5204">
        <v>0</v>
      </c>
      <c r="K5204">
        <v>0</v>
      </c>
      <c r="L5204">
        <v>7</v>
      </c>
      <c r="M5204" t="s">
        <v>21</v>
      </c>
      <c r="N5204">
        <v>0</v>
      </c>
      <c r="O5204" t="s">
        <v>47</v>
      </c>
      <c r="P5204" t="s">
        <v>10522</v>
      </c>
      <c r="Q5204" t="s">
        <v>22</v>
      </c>
      <c r="R5204">
        <v>46</v>
      </c>
      <c r="S5204" t="s">
        <v>17</v>
      </c>
      <c r="T5204" t="s">
        <v>17</v>
      </c>
      <c r="U5204" t="s">
        <v>21</v>
      </c>
      <c r="V5204" t="str">
        <f>IF(Table2[[#This Row],[Age]] &lt; 30, "Under 30", IF(Table2[[#This Row],[Age]] &lt; 65, "Other", "Senior"))</f>
        <v>Other</v>
      </c>
      <c r="W5204">
        <v>4</v>
      </c>
      <c r="X5204" t="s">
        <v>21</v>
      </c>
      <c r="Y5204" t="s">
        <v>49</v>
      </c>
      <c r="Z5204" t="s">
        <v>29</v>
      </c>
      <c r="AA5204">
        <v>31</v>
      </c>
      <c r="AB5204">
        <v>2222</v>
      </c>
      <c r="AE5204">
        <f t="shared" si="81"/>
        <v>0</v>
      </c>
      <c r="AF5204">
        <v>1</v>
      </c>
      <c r="AG5204" t="str">
        <f>IF(Table2[[#This Row],[Avg Monthly GB Download]] &lt; 5, "Less than 5 GB", IF(Table2[[#This Row],[Avg Monthly GB Download]] &lt;= 10, "Between 5 and 10 GB", "10 or more GB"))</f>
        <v>Between 5 and 10 GB</v>
      </c>
    </row>
    <row r="5205" spans="1:33" x14ac:dyDescent="0.3">
      <c r="A5205" t="s">
        <v>10523</v>
      </c>
      <c r="B5205" t="s">
        <v>17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17</v>
      </c>
      <c r="I5205" t="s">
        <v>18</v>
      </c>
      <c r="J5205">
        <v>0</v>
      </c>
      <c r="K5205">
        <v>0</v>
      </c>
      <c r="L5205">
        <v>15</v>
      </c>
      <c r="M5205" t="s">
        <v>21</v>
      </c>
      <c r="N5205">
        <v>0</v>
      </c>
      <c r="O5205" t="s">
        <v>55</v>
      </c>
      <c r="P5205" t="s">
        <v>10524</v>
      </c>
      <c r="Q5205" t="s">
        <v>22</v>
      </c>
      <c r="R5205">
        <v>60</v>
      </c>
      <c r="S5205" t="s">
        <v>17</v>
      </c>
      <c r="T5205" t="s">
        <v>17</v>
      </c>
      <c r="U5205" t="s">
        <v>21</v>
      </c>
      <c r="V5205" t="str">
        <f>IF(Table2[[#This Row],[Age]] &lt; 30, "Under 30", IF(Table2[[#This Row],[Age]] &lt; 65, "Other", "Senior"))</f>
        <v>Other</v>
      </c>
      <c r="W5205">
        <v>6</v>
      </c>
      <c r="X5205" t="s">
        <v>17</v>
      </c>
      <c r="Y5205" t="s">
        <v>28</v>
      </c>
      <c r="Z5205" t="s">
        <v>34</v>
      </c>
      <c r="AA5205">
        <v>18</v>
      </c>
      <c r="AB5205">
        <v>18</v>
      </c>
      <c r="AE5205">
        <f t="shared" si="81"/>
        <v>0</v>
      </c>
      <c r="AF5205">
        <v>1</v>
      </c>
      <c r="AG5205" t="str">
        <f>IF(Table2[[#This Row],[Avg Monthly GB Download]] &lt; 5, "Less than 5 GB", IF(Table2[[#This Row],[Avg Monthly GB Download]] &lt;= 10, "Between 5 and 10 GB", "10 or more GB"))</f>
        <v>10 or more GB</v>
      </c>
    </row>
    <row r="5206" spans="1:33" x14ac:dyDescent="0.3">
      <c r="A5206" t="s">
        <v>10525</v>
      </c>
      <c r="B5206" t="s">
        <v>17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17</v>
      </c>
      <c r="I5206" t="s">
        <v>18</v>
      </c>
      <c r="J5206">
        <v>0</v>
      </c>
      <c r="K5206">
        <v>0</v>
      </c>
      <c r="L5206">
        <v>8</v>
      </c>
      <c r="M5206" t="s">
        <v>21</v>
      </c>
      <c r="N5206">
        <v>0</v>
      </c>
      <c r="O5206" t="s">
        <v>32</v>
      </c>
      <c r="P5206" t="s">
        <v>10526</v>
      </c>
      <c r="Q5206" t="s">
        <v>22</v>
      </c>
      <c r="R5206">
        <v>68</v>
      </c>
      <c r="S5206" t="s">
        <v>17</v>
      </c>
      <c r="T5206" t="s">
        <v>21</v>
      </c>
      <c r="U5206" t="s">
        <v>21</v>
      </c>
      <c r="V5206" t="str">
        <f>IF(Table2[[#This Row],[Age]] &lt; 30, "Under 30", IF(Table2[[#This Row],[Age]] &lt; 65, "Other", "Senior"))</f>
        <v>Senior</v>
      </c>
      <c r="W5206">
        <v>2</v>
      </c>
      <c r="X5206" t="s">
        <v>17</v>
      </c>
      <c r="Y5206" t="s">
        <v>94</v>
      </c>
      <c r="Z5206" t="s">
        <v>91</v>
      </c>
      <c r="AA5206">
        <v>31</v>
      </c>
      <c r="AB5206">
        <v>938</v>
      </c>
      <c r="AE5206">
        <f t="shared" si="81"/>
        <v>0</v>
      </c>
      <c r="AF5206">
        <v>1</v>
      </c>
      <c r="AG5206" t="str">
        <f>IF(Table2[[#This Row],[Avg Monthly GB Download]] &lt; 5, "Less than 5 GB", IF(Table2[[#This Row],[Avg Monthly GB Download]] &lt;= 10, "Between 5 and 10 GB", "10 or more GB"))</f>
        <v>Between 5 and 10 GB</v>
      </c>
    </row>
    <row r="5207" spans="1:33" x14ac:dyDescent="0.3">
      <c r="A5207" t="s">
        <v>10527</v>
      </c>
      <c r="B5207" t="s">
        <v>17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17</v>
      </c>
      <c r="I5207" t="s">
        <v>18</v>
      </c>
      <c r="J5207">
        <v>0</v>
      </c>
      <c r="K5207">
        <v>0</v>
      </c>
      <c r="L5207">
        <v>10</v>
      </c>
      <c r="M5207" t="s">
        <v>21</v>
      </c>
      <c r="N5207">
        <v>0</v>
      </c>
      <c r="O5207" t="s">
        <v>32</v>
      </c>
      <c r="P5207" t="s">
        <v>10528</v>
      </c>
      <c r="Q5207" t="s">
        <v>20</v>
      </c>
      <c r="R5207">
        <v>62</v>
      </c>
      <c r="S5207" t="s">
        <v>17</v>
      </c>
      <c r="T5207" t="s">
        <v>17</v>
      </c>
      <c r="U5207" t="s">
        <v>21</v>
      </c>
      <c r="V5207" t="str">
        <f>IF(Table2[[#This Row],[Age]] &lt; 30, "Under 30", IF(Table2[[#This Row],[Age]] &lt; 65, "Other", "Senior"))</f>
        <v>Other</v>
      </c>
      <c r="W5207">
        <v>2</v>
      </c>
      <c r="X5207" t="s">
        <v>17</v>
      </c>
      <c r="Y5207" t="s">
        <v>28</v>
      </c>
      <c r="Z5207" t="s">
        <v>34</v>
      </c>
      <c r="AA5207">
        <v>23</v>
      </c>
      <c r="AB5207">
        <v>370</v>
      </c>
      <c r="AE5207">
        <f t="shared" si="81"/>
        <v>0</v>
      </c>
      <c r="AF5207">
        <v>1</v>
      </c>
      <c r="AG5207" t="str">
        <f>IF(Table2[[#This Row],[Avg Monthly GB Download]] &lt; 5, "Less than 5 GB", IF(Table2[[#This Row],[Avg Monthly GB Download]] &lt;= 10, "Between 5 and 10 GB", "10 or more GB"))</f>
        <v>Between 5 and 10 GB</v>
      </c>
    </row>
    <row r="5208" spans="1:33" x14ac:dyDescent="0.3">
      <c r="A5208" t="s">
        <v>10529</v>
      </c>
      <c r="B5208" t="s">
        <v>17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17</v>
      </c>
      <c r="I5208" t="s">
        <v>18</v>
      </c>
      <c r="J5208">
        <v>0</v>
      </c>
      <c r="K5208">
        <v>0</v>
      </c>
      <c r="L5208">
        <v>0</v>
      </c>
      <c r="M5208" t="s">
        <v>17</v>
      </c>
      <c r="N5208">
        <v>0</v>
      </c>
      <c r="O5208" t="s">
        <v>25</v>
      </c>
      <c r="P5208" t="s">
        <v>10530</v>
      </c>
      <c r="Q5208" t="s">
        <v>20</v>
      </c>
      <c r="R5208">
        <v>29</v>
      </c>
      <c r="S5208" t="s">
        <v>21</v>
      </c>
      <c r="T5208" t="s">
        <v>17</v>
      </c>
      <c r="U5208" t="s">
        <v>21</v>
      </c>
      <c r="V5208" t="str">
        <f>IF(Table2[[#This Row],[Age]] &lt; 30, "Under 30", IF(Table2[[#This Row],[Age]] &lt; 65, "Other", "Senior"))</f>
        <v>Under 30</v>
      </c>
      <c r="W5208">
        <v>3</v>
      </c>
      <c r="X5208" t="s">
        <v>17</v>
      </c>
      <c r="Y5208" t="s">
        <v>49</v>
      </c>
      <c r="Z5208" t="s">
        <v>29</v>
      </c>
      <c r="AA5208">
        <v>9</v>
      </c>
      <c r="AB5208">
        <v>384</v>
      </c>
      <c r="AE5208">
        <f t="shared" si="81"/>
        <v>0</v>
      </c>
      <c r="AF5208">
        <v>1</v>
      </c>
      <c r="AG5208" t="str">
        <f>IF(Table2[[#This Row],[Avg Monthly GB Download]] &lt; 5, "Less than 5 GB", IF(Table2[[#This Row],[Avg Monthly GB Download]] &lt;= 10, "Between 5 and 10 GB", "10 or more GB"))</f>
        <v>Less than 5 GB</v>
      </c>
    </row>
    <row r="5209" spans="1:33" x14ac:dyDescent="0.3">
      <c r="A5209" t="s">
        <v>10531</v>
      </c>
      <c r="B5209" t="s">
        <v>17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17</v>
      </c>
      <c r="I5209" t="s">
        <v>18</v>
      </c>
      <c r="J5209">
        <v>0</v>
      </c>
      <c r="K5209">
        <v>0</v>
      </c>
      <c r="L5209">
        <v>0</v>
      </c>
      <c r="M5209" t="s">
        <v>17</v>
      </c>
      <c r="N5209">
        <v>0</v>
      </c>
      <c r="O5209" t="s">
        <v>64</v>
      </c>
      <c r="P5209" t="s">
        <v>10532</v>
      </c>
      <c r="Q5209" t="s">
        <v>20</v>
      </c>
      <c r="R5209">
        <v>40</v>
      </c>
      <c r="S5209" t="s">
        <v>17</v>
      </c>
      <c r="T5209" t="s">
        <v>17</v>
      </c>
      <c r="U5209" t="s">
        <v>21</v>
      </c>
      <c r="V5209" t="str">
        <f>IF(Table2[[#This Row],[Age]] &lt; 30, "Under 30", IF(Table2[[#This Row],[Age]] &lt; 65, "Other", "Senior"))</f>
        <v>Other</v>
      </c>
      <c r="W5209">
        <v>2</v>
      </c>
      <c r="X5209" t="s">
        <v>17</v>
      </c>
      <c r="Y5209" t="s">
        <v>28</v>
      </c>
      <c r="Z5209" t="s">
        <v>29</v>
      </c>
      <c r="AA5209">
        <v>8</v>
      </c>
      <c r="AB5209">
        <v>44</v>
      </c>
      <c r="AE5209">
        <f t="shared" si="81"/>
        <v>0</v>
      </c>
      <c r="AF5209">
        <v>1</v>
      </c>
      <c r="AG5209" t="str">
        <f>IF(Table2[[#This Row],[Avg Monthly GB Download]] &lt; 5, "Less than 5 GB", IF(Table2[[#This Row],[Avg Monthly GB Download]] &lt;= 10, "Between 5 and 10 GB", "10 or more GB"))</f>
        <v>Less than 5 GB</v>
      </c>
    </row>
    <row r="5210" spans="1:33" x14ac:dyDescent="0.3">
      <c r="A5210" t="s">
        <v>10533</v>
      </c>
      <c r="B5210" t="s">
        <v>17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17</v>
      </c>
      <c r="I5210" t="s">
        <v>18</v>
      </c>
      <c r="J5210">
        <v>0</v>
      </c>
      <c r="K5210">
        <v>0</v>
      </c>
      <c r="L5210">
        <v>15</v>
      </c>
      <c r="M5210" t="s">
        <v>21</v>
      </c>
      <c r="N5210">
        <v>0</v>
      </c>
      <c r="O5210" t="s">
        <v>60</v>
      </c>
      <c r="P5210" t="s">
        <v>10534</v>
      </c>
      <c r="Q5210" t="s">
        <v>20</v>
      </c>
      <c r="R5210">
        <v>22</v>
      </c>
      <c r="S5210" t="s">
        <v>21</v>
      </c>
      <c r="T5210" t="s">
        <v>17</v>
      </c>
      <c r="U5210" t="s">
        <v>21</v>
      </c>
      <c r="V5210" t="str">
        <f>IF(Table2[[#This Row],[Age]] &lt; 30, "Under 30", IF(Table2[[#This Row],[Age]] &lt; 65, "Other", "Senior"))</f>
        <v>Under 30</v>
      </c>
      <c r="W5210">
        <v>2</v>
      </c>
      <c r="X5210" t="s">
        <v>17</v>
      </c>
      <c r="Y5210" t="s">
        <v>28</v>
      </c>
      <c r="Z5210" t="s">
        <v>34</v>
      </c>
      <c r="AA5210">
        <v>28</v>
      </c>
      <c r="AB5210">
        <v>275</v>
      </c>
      <c r="AE5210">
        <f t="shared" si="81"/>
        <v>0</v>
      </c>
      <c r="AF5210">
        <v>1</v>
      </c>
      <c r="AG5210" t="str">
        <f>IF(Table2[[#This Row],[Avg Monthly GB Download]] &lt; 5, "Less than 5 GB", IF(Table2[[#This Row],[Avg Monthly GB Download]] &lt;= 10, "Between 5 and 10 GB", "10 or more GB"))</f>
        <v>10 or more GB</v>
      </c>
    </row>
    <row r="5211" spans="1:33" x14ac:dyDescent="0.3">
      <c r="A5211" t="s">
        <v>10535</v>
      </c>
      <c r="B5211" t="s">
        <v>17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17</v>
      </c>
      <c r="I5211" t="s">
        <v>18</v>
      </c>
      <c r="J5211">
        <v>0</v>
      </c>
      <c r="K5211">
        <v>0</v>
      </c>
      <c r="L5211">
        <v>4</v>
      </c>
      <c r="M5211" t="s">
        <v>21</v>
      </c>
      <c r="N5211">
        <v>0</v>
      </c>
      <c r="O5211" t="s">
        <v>24</v>
      </c>
      <c r="P5211" t="s">
        <v>10536</v>
      </c>
      <c r="Q5211" t="s">
        <v>20</v>
      </c>
      <c r="R5211">
        <v>48</v>
      </c>
      <c r="S5211" t="s">
        <v>17</v>
      </c>
      <c r="T5211" t="s">
        <v>17</v>
      </c>
      <c r="U5211" t="s">
        <v>21</v>
      </c>
      <c r="V5211" t="str">
        <f>IF(Table2[[#This Row],[Age]] &lt; 30, "Under 30", IF(Table2[[#This Row],[Age]] &lt; 65, "Other", "Senior"))</f>
        <v>Other</v>
      </c>
      <c r="W5211">
        <v>6</v>
      </c>
      <c r="X5211" t="s">
        <v>21</v>
      </c>
      <c r="Y5211" t="s">
        <v>28</v>
      </c>
      <c r="Z5211" t="s">
        <v>34</v>
      </c>
      <c r="AA5211">
        <v>41</v>
      </c>
      <c r="AB5211">
        <v>677</v>
      </c>
      <c r="AE5211">
        <f t="shared" si="81"/>
        <v>0</v>
      </c>
      <c r="AF5211">
        <v>1</v>
      </c>
      <c r="AG5211" t="str">
        <f>IF(Table2[[#This Row],[Avg Monthly GB Download]] &lt; 5, "Less than 5 GB", IF(Table2[[#This Row],[Avg Monthly GB Download]] &lt;= 10, "Between 5 and 10 GB", "10 or more GB"))</f>
        <v>Less than 5 GB</v>
      </c>
    </row>
    <row r="5212" spans="1:33" x14ac:dyDescent="0.3">
      <c r="A5212" t="s">
        <v>10537</v>
      </c>
      <c r="B5212" t="s">
        <v>17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17</v>
      </c>
      <c r="I5212" t="s">
        <v>18</v>
      </c>
      <c r="J5212">
        <v>0</v>
      </c>
      <c r="K5212">
        <v>0</v>
      </c>
      <c r="L5212">
        <v>14</v>
      </c>
      <c r="M5212" t="s">
        <v>21</v>
      </c>
      <c r="N5212">
        <v>0</v>
      </c>
      <c r="O5212" t="s">
        <v>90</v>
      </c>
      <c r="P5212" t="s">
        <v>10538</v>
      </c>
      <c r="Q5212" t="s">
        <v>20</v>
      </c>
      <c r="R5212">
        <v>48</v>
      </c>
      <c r="S5212" t="s">
        <v>17</v>
      </c>
      <c r="T5212" t="s">
        <v>17</v>
      </c>
      <c r="U5212" t="s">
        <v>21</v>
      </c>
      <c r="V5212" t="str">
        <f>IF(Table2[[#This Row],[Age]] &lt; 30, "Under 30", IF(Table2[[#This Row],[Age]] &lt; 65, "Other", "Senior"))</f>
        <v>Other</v>
      </c>
      <c r="W5212">
        <v>4</v>
      </c>
      <c r="X5212" t="s">
        <v>17</v>
      </c>
      <c r="Y5212" t="s">
        <v>28</v>
      </c>
      <c r="Z5212" t="s">
        <v>34</v>
      </c>
      <c r="AA5212">
        <v>22</v>
      </c>
      <c r="AB5212">
        <v>393</v>
      </c>
      <c r="AE5212">
        <f t="shared" si="81"/>
        <v>0</v>
      </c>
      <c r="AF5212">
        <v>1</v>
      </c>
      <c r="AG5212" t="str">
        <f>IF(Table2[[#This Row],[Avg Monthly GB Download]] &lt; 5, "Less than 5 GB", IF(Table2[[#This Row],[Avg Monthly GB Download]] &lt;= 10, "Between 5 and 10 GB", "10 or more GB"))</f>
        <v>10 or more GB</v>
      </c>
    </row>
    <row r="5213" spans="1:33" x14ac:dyDescent="0.3">
      <c r="A5213" t="s">
        <v>10539</v>
      </c>
      <c r="B5213" t="s">
        <v>17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17</v>
      </c>
      <c r="I5213" t="s">
        <v>18</v>
      </c>
      <c r="J5213">
        <v>0</v>
      </c>
      <c r="K5213">
        <v>0</v>
      </c>
      <c r="L5213">
        <v>41</v>
      </c>
      <c r="M5213" t="s">
        <v>21</v>
      </c>
      <c r="N5213">
        <v>0</v>
      </c>
      <c r="O5213" t="s">
        <v>89</v>
      </c>
      <c r="P5213" t="s">
        <v>10540</v>
      </c>
      <c r="Q5213" t="s">
        <v>22</v>
      </c>
      <c r="R5213">
        <v>26</v>
      </c>
      <c r="S5213" t="s">
        <v>21</v>
      </c>
      <c r="T5213" t="s">
        <v>17</v>
      </c>
      <c r="U5213" t="s">
        <v>21</v>
      </c>
      <c r="V5213" t="str">
        <f>IF(Table2[[#This Row],[Age]] &lt; 30, "Under 30", IF(Table2[[#This Row],[Age]] &lt; 65, "Other", "Senior"))</f>
        <v>Under 30</v>
      </c>
      <c r="W5213">
        <v>6</v>
      </c>
      <c r="X5213" t="s">
        <v>21</v>
      </c>
      <c r="Y5213" t="s">
        <v>28</v>
      </c>
      <c r="Z5213" t="s">
        <v>34</v>
      </c>
      <c r="AA5213">
        <v>37</v>
      </c>
      <c r="AB5213">
        <v>298</v>
      </c>
      <c r="AE5213">
        <f t="shared" si="81"/>
        <v>0</v>
      </c>
      <c r="AF5213">
        <v>1</v>
      </c>
      <c r="AG5213" t="str">
        <f>IF(Table2[[#This Row],[Avg Monthly GB Download]] &lt; 5, "Less than 5 GB", IF(Table2[[#This Row],[Avg Monthly GB Download]] &lt;= 10, "Between 5 and 10 GB", "10 or more GB"))</f>
        <v>10 or more GB</v>
      </c>
    </row>
    <row r="5214" spans="1:33" x14ac:dyDescent="0.3">
      <c r="A5214" t="s">
        <v>10541</v>
      </c>
      <c r="B5214" t="s">
        <v>17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21</v>
      </c>
      <c r="I5214" t="s">
        <v>18</v>
      </c>
      <c r="J5214">
        <v>9.6</v>
      </c>
      <c r="K5214">
        <v>0</v>
      </c>
      <c r="L5214">
        <v>0</v>
      </c>
      <c r="M5214" t="s">
        <v>17</v>
      </c>
      <c r="N5214">
        <v>0</v>
      </c>
      <c r="O5214" t="s">
        <v>76</v>
      </c>
      <c r="P5214" t="s">
        <v>10542</v>
      </c>
      <c r="Q5214" t="s">
        <v>22</v>
      </c>
      <c r="R5214">
        <v>56</v>
      </c>
      <c r="S5214" t="s">
        <v>17</v>
      </c>
      <c r="T5214" t="s">
        <v>17</v>
      </c>
      <c r="U5214" t="s">
        <v>21</v>
      </c>
      <c r="V5214" t="str">
        <f>IF(Table2[[#This Row],[Age]] &lt; 30, "Under 30", IF(Table2[[#This Row],[Age]] &lt; 65, "Other", "Senior"))</f>
        <v>Other</v>
      </c>
      <c r="W5214">
        <v>2</v>
      </c>
      <c r="X5214" t="s">
        <v>17</v>
      </c>
      <c r="Y5214" t="s">
        <v>28</v>
      </c>
      <c r="Z5214" t="s">
        <v>91</v>
      </c>
      <c r="AA5214">
        <v>10</v>
      </c>
      <c r="AB5214">
        <v>54</v>
      </c>
      <c r="AE5214">
        <f t="shared" si="81"/>
        <v>0</v>
      </c>
      <c r="AF5214">
        <v>1</v>
      </c>
      <c r="AG5214" t="str">
        <f>IF(Table2[[#This Row],[Avg Monthly GB Download]] &lt; 5, "Less than 5 GB", IF(Table2[[#This Row],[Avg Monthly GB Download]] &lt;= 10, "Between 5 and 10 GB", "10 or more GB"))</f>
        <v>Less than 5 GB</v>
      </c>
    </row>
    <row r="5215" spans="1:33" x14ac:dyDescent="0.3">
      <c r="A5215" t="s">
        <v>10543</v>
      </c>
      <c r="B5215" t="s">
        <v>17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21</v>
      </c>
      <c r="I5215" t="s">
        <v>18</v>
      </c>
      <c r="J5215">
        <v>105.3</v>
      </c>
      <c r="K5215">
        <v>0</v>
      </c>
      <c r="L5215">
        <v>6</v>
      </c>
      <c r="M5215" t="s">
        <v>21</v>
      </c>
      <c r="N5215">
        <v>0</v>
      </c>
      <c r="O5215" t="s">
        <v>76</v>
      </c>
      <c r="P5215" t="s">
        <v>10544</v>
      </c>
      <c r="Q5215" t="s">
        <v>22</v>
      </c>
      <c r="R5215">
        <v>82</v>
      </c>
      <c r="S5215" t="s">
        <v>17</v>
      </c>
      <c r="T5215" t="s">
        <v>21</v>
      </c>
      <c r="U5215" t="s">
        <v>21</v>
      </c>
      <c r="V5215" t="str">
        <f>IF(Table2[[#This Row],[Age]] &lt; 30, "Under 30", IF(Table2[[#This Row],[Age]] &lt; 65, "Other", "Senior"))</f>
        <v>Senior</v>
      </c>
      <c r="W5215">
        <v>2</v>
      </c>
      <c r="X5215" t="s">
        <v>17</v>
      </c>
      <c r="Y5215" t="s">
        <v>94</v>
      </c>
      <c r="Z5215" t="s">
        <v>34</v>
      </c>
      <c r="AA5215">
        <v>31</v>
      </c>
      <c r="AB5215">
        <v>1133</v>
      </c>
      <c r="AE5215">
        <f t="shared" si="81"/>
        <v>0</v>
      </c>
      <c r="AF5215">
        <v>1</v>
      </c>
      <c r="AG5215" t="str">
        <f>IF(Table2[[#This Row],[Avg Monthly GB Download]] &lt; 5, "Less than 5 GB", IF(Table2[[#This Row],[Avg Monthly GB Download]] &lt;= 10, "Between 5 and 10 GB", "10 or more GB"))</f>
        <v>Between 5 and 10 GB</v>
      </c>
    </row>
    <row r="5216" spans="1:33" x14ac:dyDescent="0.3">
      <c r="A5216" t="s">
        <v>10545</v>
      </c>
      <c r="B5216" t="s">
        <v>17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21</v>
      </c>
      <c r="I5216" t="s">
        <v>18</v>
      </c>
      <c r="J5216">
        <v>26.6</v>
      </c>
      <c r="K5216">
        <v>0</v>
      </c>
      <c r="L5216">
        <v>18</v>
      </c>
      <c r="M5216" t="s">
        <v>21</v>
      </c>
      <c r="N5216">
        <v>0</v>
      </c>
      <c r="O5216" t="s">
        <v>89</v>
      </c>
      <c r="P5216" t="s">
        <v>10546</v>
      </c>
      <c r="Q5216" t="s">
        <v>20</v>
      </c>
      <c r="R5216">
        <v>46</v>
      </c>
      <c r="S5216" t="s">
        <v>17</v>
      </c>
      <c r="T5216" t="s">
        <v>17</v>
      </c>
      <c r="U5216" t="s">
        <v>21</v>
      </c>
      <c r="V5216" t="str">
        <f>IF(Table2[[#This Row],[Age]] &lt; 30, "Under 30", IF(Table2[[#This Row],[Age]] &lt; 65, "Other", "Senior"))</f>
        <v>Other</v>
      </c>
      <c r="W5216">
        <v>3</v>
      </c>
      <c r="X5216" t="s">
        <v>21</v>
      </c>
      <c r="Y5216" t="s">
        <v>28</v>
      </c>
      <c r="Z5216" t="s">
        <v>34</v>
      </c>
      <c r="AA5216">
        <v>23</v>
      </c>
      <c r="AB5216">
        <v>166</v>
      </c>
      <c r="AE5216">
        <f t="shared" si="81"/>
        <v>0</v>
      </c>
      <c r="AF5216">
        <v>1</v>
      </c>
      <c r="AG5216" t="str">
        <f>IF(Table2[[#This Row],[Avg Monthly GB Download]] &lt; 5, "Less than 5 GB", IF(Table2[[#This Row],[Avg Monthly GB Download]] &lt;= 10, "Between 5 and 10 GB", "10 or more GB"))</f>
        <v>10 or more GB</v>
      </c>
    </row>
    <row r="5217" spans="1:33" x14ac:dyDescent="0.3">
      <c r="A5217" t="s">
        <v>10547</v>
      </c>
      <c r="B5217" t="s">
        <v>17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21</v>
      </c>
      <c r="I5217" t="s">
        <v>18</v>
      </c>
      <c r="J5217">
        <v>31.9</v>
      </c>
      <c r="K5217">
        <v>0</v>
      </c>
      <c r="L5217">
        <v>0</v>
      </c>
      <c r="M5217" t="s">
        <v>17</v>
      </c>
      <c r="N5217">
        <v>0</v>
      </c>
      <c r="O5217" t="s">
        <v>37</v>
      </c>
      <c r="P5217" t="s">
        <v>10548</v>
      </c>
      <c r="Q5217" t="s">
        <v>22</v>
      </c>
      <c r="R5217">
        <v>51</v>
      </c>
      <c r="S5217" t="s">
        <v>17</v>
      </c>
      <c r="T5217" t="s">
        <v>17</v>
      </c>
      <c r="U5217" t="s">
        <v>21</v>
      </c>
      <c r="V5217" t="str">
        <f>IF(Table2[[#This Row],[Age]] &lt; 30, "Under 30", IF(Table2[[#This Row],[Age]] &lt; 65, "Other", "Senior"))</f>
        <v>Other</v>
      </c>
      <c r="W5217">
        <v>6</v>
      </c>
      <c r="X5217" t="s">
        <v>17</v>
      </c>
      <c r="Y5217" t="s">
        <v>49</v>
      </c>
      <c r="Z5217" t="s">
        <v>29</v>
      </c>
      <c r="AA5217">
        <v>7</v>
      </c>
      <c r="AB5217">
        <v>83</v>
      </c>
      <c r="AE5217">
        <f t="shared" si="81"/>
        <v>0</v>
      </c>
      <c r="AF5217">
        <v>1</v>
      </c>
      <c r="AG5217" t="str">
        <f>IF(Table2[[#This Row],[Avg Monthly GB Download]] &lt; 5, "Less than 5 GB", IF(Table2[[#This Row],[Avg Monthly GB Download]] &lt;= 10, "Between 5 and 10 GB", "10 or more GB"))</f>
        <v>Less than 5 GB</v>
      </c>
    </row>
    <row r="5218" spans="1:33" x14ac:dyDescent="0.3">
      <c r="A5218" t="s">
        <v>10549</v>
      </c>
      <c r="B5218" t="s">
        <v>17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21</v>
      </c>
      <c r="I5218" t="s">
        <v>18</v>
      </c>
      <c r="J5218">
        <v>97.8</v>
      </c>
      <c r="K5218">
        <v>0</v>
      </c>
      <c r="L5218">
        <v>7</v>
      </c>
      <c r="M5218" t="s">
        <v>21</v>
      </c>
      <c r="N5218">
        <v>0</v>
      </c>
      <c r="O5218" t="s">
        <v>76</v>
      </c>
      <c r="P5218" t="s">
        <v>10550</v>
      </c>
      <c r="Q5218" t="s">
        <v>22</v>
      </c>
      <c r="R5218">
        <v>60</v>
      </c>
      <c r="S5218" t="s">
        <v>17</v>
      </c>
      <c r="T5218" t="s">
        <v>17</v>
      </c>
      <c r="U5218" t="s">
        <v>21</v>
      </c>
      <c r="V5218" t="str">
        <f>IF(Table2[[#This Row],[Age]] &lt; 30, "Under 30", IF(Table2[[#This Row],[Age]] &lt; 65, "Other", "Senior"))</f>
        <v>Other</v>
      </c>
      <c r="W5218">
        <v>5</v>
      </c>
      <c r="X5218" t="s">
        <v>17</v>
      </c>
      <c r="Y5218" t="s">
        <v>49</v>
      </c>
      <c r="Z5218" t="s">
        <v>29</v>
      </c>
      <c r="AA5218">
        <v>35</v>
      </c>
      <c r="AB5218">
        <v>2546</v>
      </c>
      <c r="AE5218">
        <f t="shared" si="81"/>
        <v>0</v>
      </c>
      <c r="AF5218">
        <v>1</v>
      </c>
      <c r="AG5218" t="str">
        <f>IF(Table2[[#This Row],[Avg Monthly GB Download]] &lt; 5, "Less than 5 GB", IF(Table2[[#This Row],[Avg Monthly GB Download]] &lt;= 10, "Between 5 and 10 GB", "10 or more GB"))</f>
        <v>Between 5 and 10 GB</v>
      </c>
    </row>
    <row r="5219" spans="1:33" x14ac:dyDescent="0.3">
      <c r="A5219" t="s">
        <v>10551</v>
      </c>
      <c r="B5219" t="s">
        <v>17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21</v>
      </c>
      <c r="I5219" t="s">
        <v>18</v>
      </c>
      <c r="J5219">
        <v>268.8</v>
      </c>
      <c r="K5219">
        <v>0</v>
      </c>
      <c r="L5219">
        <v>19</v>
      </c>
      <c r="M5219" t="s">
        <v>21</v>
      </c>
      <c r="N5219">
        <v>0</v>
      </c>
      <c r="O5219" t="s">
        <v>41</v>
      </c>
      <c r="P5219" t="s">
        <v>10552</v>
      </c>
      <c r="Q5219" t="s">
        <v>22</v>
      </c>
      <c r="R5219">
        <v>41</v>
      </c>
      <c r="S5219" t="s">
        <v>17</v>
      </c>
      <c r="T5219" t="s">
        <v>17</v>
      </c>
      <c r="U5219" t="s">
        <v>21</v>
      </c>
      <c r="V5219" t="str">
        <f>IF(Table2[[#This Row],[Age]] &lt; 30, "Under 30", IF(Table2[[#This Row],[Age]] &lt; 65, "Other", "Senior"))</f>
        <v>Other</v>
      </c>
      <c r="W5219">
        <v>2</v>
      </c>
      <c r="X5219" t="s">
        <v>21</v>
      </c>
      <c r="Y5219" t="s">
        <v>49</v>
      </c>
      <c r="Z5219" t="s">
        <v>34</v>
      </c>
      <c r="AA5219">
        <v>39</v>
      </c>
      <c r="AB5219">
        <v>2468</v>
      </c>
      <c r="AE5219">
        <f t="shared" si="81"/>
        <v>0</v>
      </c>
      <c r="AF5219">
        <v>1</v>
      </c>
      <c r="AG5219" t="str">
        <f>IF(Table2[[#This Row],[Avg Monthly GB Download]] &lt; 5, "Less than 5 GB", IF(Table2[[#This Row],[Avg Monthly GB Download]] &lt;= 10, "Between 5 and 10 GB", "10 or more GB"))</f>
        <v>10 or more GB</v>
      </c>
    </row>
    <row r="5220" spans="1:33" x14ac:dyDescent="0.3">
      <c r="A5220" t="s">
        <v>10553</v>
      </c>
      <c r="B5220" t="s">
        <v>17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21</v>
      </c>
      <c r="I5220" t="s">
        <v>84</v>
      </c>
      <c r="J5220">
        <v>0</v>
      </c>
      <c r="K5220">
        <v>0</v>
      </c>
      <c r="L5220">
        <v>7</v>
      </c>
      <c r="M5220" t="s">
        <v>21</v>
      </c>
      <c r="N5220">
        <v>0</v>
      </c>
      <c r="O5220" t="s">
        <v>51</v>
      </c>
      <c r="P5220" t="s">
        <v>10554</v>
      </c>
      <c r="Q5220" t="s">
        <v>20</v>
      </c>
      <c r="R5220">
        <v>58</v>
      </c>
      <c r="S5220" t="s">
        <v>17</v>
      </c>
      <c r="T5220" t="s">
        <v>17</v>
      </c>
      <c r="U5220" t="s">
        <v>21</v>
      </c>
      <c r="V5220" t="str">
        <f>IF(Table2[[#This Row],[Age]] &lt; 30, "Under 30", IF(Table2[[#This Row],[Age]] &lt; 65, "Other", "Senior"))</f>
        <v>Other</v>
      </c>
      <c r="W5220">
        <v>3</v>
      </c>
      <c r="X5220" t="s">
        <v>21</v>
      </c>
      <c r="Y5220" t="s">
        <v>28</v>
      </c>
      <c r="Z5220" t="s">
        <v>34</v>
      </c>
      <c r="AA5220">
        <v>34</v>
      </c>
      <c r="AB5220">
        <v>1741</v>
      </c>
      <c r="AE5220">
        <f t="shared" si="81"/>
        <v>0</v>
      </c>
      <c r="AF5220">
        <v>1</v>
      </c>
      <c r="AG5220" t="str">
        <f>IF(Table2[[#This Row],[Avg Monthly GB Download]] &lt; 5, "Less than 5 GB", IF(Table2[[#This Row],[Avg Monthly GB Download]] &lt;= 10, "Between 5 and 10 GB", "10 or more GB"))</f>
        <v>Between 5 and 10 GB</v>
      </c>
    </row>
    <row r="5221" spans="1:33" x14ac:dyDescent="0.3">
      <c r="A5221" t="s">
        <v>10555</v>
      </c>
      <c r="B5221" t="s">
        <v>17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21</v>
      </c>
      <c r="I5221" t="s">
        <v>18</v>
      </c>
      <c r="J5221">
        <v>31.4</v>
      </c>
      <c r="K5221">
        <v>0</v>
      </c>
      <c r="L5221">
        <v>6</v>
      </c>
      <c r="M5221" t="s">
        <v>21</v>
      </c>
      <c r="N5221">
        <v>0</v>
      </c>
      <c r="O5221" t="s">
        <v>67</v>
      </c>
      <c r="P5221" t="s">
        <v>10556</v>
      </c>
      <c r="Q5221" t="s">
        <v>22</v>
      </c>
      <c r="R5221">
        <v>67</v>
      </c>
      <c r="S5221" t="s">
        <v>17</v>
      </c>
      <c r="T5221" t="s">
        <v>21</v>
      </c>
      <c r="U5221" t="s">
        <v>21</v>
      </c>
      <c r="V5221" t="str">
        <f>IF(Table2[[#This Row],[Age]] &lt; 30, "Under 30", IF(Table2[[#This Row],[Age]] &lt; 65, "Other", "Senior"))</f>
        <v>Senior</v>
      </c>
      <c r="W5221">
        <v>5</v>
      </c>
      <c r="X5221" t="s">
        <v>21</v>
      </c>
      <c r="Y5221" t="s">
        <v>28</v>
      </c>
      <c r="Z5221" t="s">
        <v>91</v>
      </c>
      <c r="AA5221">
        <v>40</v>
      </c>
      <c r="AB5221">
        <v>437</v>
      </c>
      <c r="AE5221">
        <f t="shared" si="81"/>
        <v>0</v>
      </c>
      <c r="AF5221">
        <v>1</v>
      </c>
      <c r="AG5221" t="str">
        <f>IF(Table2[[#This Row],[Avg Monthly GB Download]] &lt; 5, "Less than 5 GB", IF(Table2[[#This Row],[Avg Monthly GB Download]] &lt;= 10, "Between 5 and 10 GB", "10 or more GB"))</f>
        <v>Between 5 and 10 GB</v>
      </c>
    </row>
    <row r="5222" spans="1:33" x14ac:dyDescent="0.3">
      <c r="A5222" t="s">
        <v>10557</v>
      </c>
      <c r="B5222" t="s">
        <v>17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21</v>
      </c>
      <c r="I5222" t="s">
        <v>18</v>
      </c>
      <c r="J5222">
        <v>153.1</v>
      </c>
      <c r="K5222">
        <v>0</v>
      </c>
      <c r="L5222">
        <v>5</v>
      </c>
      <c r="M5222" t="s">
        <v>21</v>
      </c>
      <c r="N5222">
        <v>0</v>
      </c>
      <c r="O5222" t="s">
        <v>81</v>
      </c>
      <c r="P5222" t="s">
        <v>10558</v>
      </c>
      <c r="Q5222" t="s">
        <v>22</v>
      </c>
      <c r="R5222">
        <v>36</v>
      </c>
      <c r="S5222" t="s">
        <v>17</v>
      </c>
      <c r="T5222" t="s">
        <v>17</v>
      </c>
      <c r="U5222" t="s">
        <v>21</v>
      </c>
      <c r="V5222" t="str">
        <f>IF(Table2[[#This Row],[Age]] &lt; 30, "Under 30", IF(Table2[[#This Row],[Age]] &lt; 65, "Other", "Senior"))</f>
        <v>Other</v>
      </c>
      <c r="W5222">
        <v>3</v>
      </c>
      <c r="X5222" t="s">
        <v>21</v>
      </c>
      <c r="Y5222" t="s">
        <v>94</v>
      </c>
      <c r="Z5222" t="s">
        <v>34</v>
      </c>
      <c r="AA5222">
        <v>45</v>
      </c>
      <c r="AB5222">
        <v>2967</v>
      </c>
      <c r="AE5222">
        <f t="shared" si="81"/>
        <v>0</v>
      </c>
      <c r="AF5222">
        <v>1</v>
      </c>
      <c r="AG5222" t="str">
        <f>IF(Table2[[#This Row],[Avg Monthly GB Download]] &lt; 5, "Less than 5 GB", IF(Table2[[#This Row],[Avg Monthly GB Download]] &lt;= 10, "Between 5 and 10 GB", "10 or more GB"))</f>
        <v>Between 5 and 10 GB</v>
      </c>
    </row>
    <row r="5223" spans="1:33" x14ac:dyDescent="0.3">
      <c r="A5223" t="s">
        <v>10559</v>
      </c>
      <c r="B5223" t="s">
        <v>17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21</v>
      </c>
      <c r="I5223" t="s">
        <v>18</v>
      </c>
      <c r="J5223">
        <v>126.5</v>
      </c>
      <c r="K5223">
        <v>0</v>
      </c>
      <c r="L5223">
        <v>10</v>
      </c>
      <c r="M5223" t="s">
        <v>21</v>
      </c>
      <c r="N5223">
        <v>0</v>
      </c>
      <c r="O5223" t="s">
        <v>43</v>
      </c>
      <c r="P5223" t="s">
        <v>10560</v>
      </c>
      <c r="Q5223" t="s">
        <v>22</v>
      </c>
      <c r="R5223">
        <v>29</v>
      </c>
      <c r="S5223" t="s">
        <v>21</v>
      </c>
      <c r="T5223" t="s">
        <v>17</v>
      </c>
      <c r="U5223" t="s">
        <v>21</v>
      </c>
      <c r="V5223" t="str">
        <f>IF(Table2[[#This Row],[Age]] &lt; 30, "Under 30", IF(Table2[[#This Row],[Age]] &lt; 65, "Other", "Senior"))</f>
        <v>Under 30</v>
      </c>
      <c r="W5223">
        <v>3</v>
      </c>
      <c r="X5223" t="s">
        <v>17</v>
      </c>
      <c r="Y5223" t="s">
        <v>28</v>
      </c>
      <c r="Z5223" t="s">
        <v>34</v>
      </c>
      <c r="AA5223">
        <v>30</v>
      </c>
      <c r="AB5223">
        <v>1670</v>
      </c>
      <c r="AE5223">
        <f t="shared" si="81"/>
        <v>0</v>
      </c>
      <c r="AF5223">
        <v>1</v>
      </c>
      <c r="AG5223" t="str">
        <f>IF(Table2[[#This Row],[Avg Monthly GB Download]] &lt; 5, "Less than 5 GB", IF(Table2[[#This Row],[Avg Monthly GB Download]] &lt;= 10, "Between 5 and 10 GB", "10 or more GB"))</f>
        <v>Between 5 and 10 GB</v>
      </c>
    </row>
    <row r="5224" spans="1:33" x14ac:dyDescent="0.3">
      <c r="A5224" t="s">
        <v>10561</v>
      </c>
      <c r="B5224" t="s">
        <v>17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21</v>
      </c>
      <c r="I5224" t="s">
        <v>18</v>
      </c>
      <c r="J5224">
        <v>304.2</v>
      </c>
      <c r="K5224">
        <v>0</v>
      </c>
      <c r="L5224">
        <v>4</v>
      </c>
      <c r="M5224" t="s">
        <v>17</v>
      </c>
      <c r="N5224">
        <v>52</v>
      </c>
      <c r="O5224" t="s">
        <v>51</v>
      </c>
      <c r="P5224" t="s">
        <v>10562</v>
      </c>
      <c r="Q5224" t="s">
        <v>22</v>
      </c>
      <c r="R5224">
        <v>74</v>
      </c>
      <c r="S5224" t="s">
        <v>17</v>
      </c>
      <c r="T5224" t="s">
        <v>21</v>
      </c>
      <c r="U5224" t="s">
        <v>21</v>
      </c>
      <c r="V5224" t="str">
        <f>IF(Table2[[#This Row],[Age]] &lt; 30, "Under 30", IF(Table2[[#This Row],[Age]] &lt; 65, "Other", "Senior"))</f>
        <v>Senior</v>
      </c>
      <c r="W5224">
        <v>5</v>
      </c>
      <c r="X5224" t="s">
        <v>21</v>
      </c>
      <c r="Y5224" t="s">
        <v>49</v>
      </c>
      <c r="Z5224" t="s">
        <v>29</v>
      </c>
      <c r="AA5224">
        <v>61</v>
      </c>
      <c r="AB5224">
        <v>4392</v>
      </c>
      <c r="AE5224">
        <f t="shared" si="81"/>
        <v>0</v>
      </c>
      <c r="AF5224">
        <v>1</v>
      </c>
      <c r="AG5224" t="str">
        <f>IF(Table2[[#This Row],[Avg Monthly GB Download]] &lt; 5, "Less than 5 GB", IF(Table2[[#This Row],[Avg Monthly GB Download]] &lt;= 10, "Between 5 and 10 GB", "10 or more GB"))</f>
        <v>Less than 5 GB</v>
      </c>
    </row>
    <row r="5225" spans="1:33" x14ac:dyDescent="0.3">
      <c r="A5225" t="s">
        <v>10563</v>
      </c>
      <c r="B5225" t="s">
        <v>17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21</v>
      </c>
      <c r="I5225" t="s">
        <v>18</v>
      </c>
      <c r="J5225">
        <v>169.6</v>
      </c>
      <c r="K5225">
        <v>0</v>
      </c>
      <c r="L5225">
        <v>17</v>
      </c>
      <c r="M5225" t="s">
        <v>21</v>
      </c>
      <c r="N5225">
        <v>0</v>
      </c>
      <c r="O5225" t="s">
        <v>63</v>
      </c>
      <c r="P5225" t="s">
        <v>10564</v>
      </c>
      <c r="Q5225" t="s">
        <v>22</v>
      </c>
      <c r="R5225">
        <v>33</v>
      </c>
      <c r="S5225" t="s">
        <v>17</v>
      </c>
      <c r="T5225" t="s">
        <v>17</v>
      </c>
      <c r="U5225" t="s">
        <v>21</v>
      </c>
      <c r="V5225" t="str">
        <f>IF(Table2[[#This Row],[Age]] &lt; 30, "Under 30", IF(Table2[[#This Row],[Age]] &lt; 65, "Other", "Senior"))</f>
        <v>Other</v>
      </c>
      <c r="W5225">
        <v>4</v>
      </c>
      <c r="X5225" t="s">
        <v>17</v>
      </c>
      <c r="Y5225" t="s">
        <v>94</v>
      </c>
      <c r="Z5225" t="s">
        <v>29</v>
      </c>
      <c r="AA5225">
        <v>28</v>
      </c>
      <c r="AB5225">
        <v>1581</v>
      </c>
      <c r="AE5225">
        <f t="shared" si="81"/>
        <v>0</v>
      </c>
      <c r="AF5225">
        <v>1</v>
      </c>
      <c r="AG5225" t="str">
        <f>IF(Table2[[#This Row],[Avg Monthly GB Download]] &lt; 5, "Less than 5 GB", IF(Table2[[#This Row],[Avg Monthly GB Download]] &lt;= 10, "Between 5 and 10 GB", "10 or more GB"))</f>
        <v>10 or more GB</v>
      </c>
    </row>
    <row r="5226" spans="1:33" x14ac:dyDescent="0.3">
      <c r="A5226" t="s">
        <v>10565</v>
      </c>
      <c r="B5226" t="s">
        <v>17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21</v>
      </c>
      <c r="I5226" t="s">
        <v>18</v>
      </c>
      <c r="J5226">
        <v>150.5</v>
      </c>
      <c r="K5226">
        <v>0</v>
      </c>
      <c r="L5226">
        <v>0</v>
      </c>
      <c r="M5226" t="s">
        <v>17</v>
      </c>
      <c r="N5226">
        <v>0</v>
      </c>
      <c r="O5226" t="s">
        <v>39</v>
      </c>
      <c r="P5226" t="s">
        <v>10566</v>
      </c>
      <c r="Q5226" t="s">
        <v>22</v>
      </c>
      <c r="R5226">
        <v>50</v>
      </c>
      <c r="S5226" t="s">
        <v>17</v>
      </c>
      <c r="T5226" t="s">
        <v>17</v>
      </c>
      <c r="U5226" t="s">
        <v>21</v>
      </c>
      <c r="V5226" t="str">
        <f>IF(Table2[[#This Row],[Age]] &lt; 30, "Under 30", IF(Table2[[#This Row],[Age]] &lt; 65, "Other", "Senior"))</f>
        <v>Other</v>
      </c>
      <c r="W5226">
        <v>4</v>
      </c>
      <c r="X5226" t="s">
        <v>17</v>
      </c>
      <c r="Y5226" t="s">
        <v>49</v>
      </c>
      <c r="Z5226" t="s">
        <v>29</v>
      </c>
      <c r="AA5226">
        <v>8</v>
      </c>
      <c r="AB5226">
        <v>287</v>
      </c>
      <c r="AE5226">
        <f t="shared" si="81"/>
        <v>0</v>
      </c>
      <c r="AF5226">
        <v>1</v>
      </c>
      <c r="AG5226" t="str">
        <f>IF(Table2[[#This Row],[Avg Monthly GB Download]] &lt; 5, "Less than 5 GB", IF(Table2[[#This Row],[Avg Monthly GB Download]] &lt;= 10, "Between 5 and 10 GB", "10 or more GB"))</f>
        <v>Less than 5 GB</v>
      </c>
    </row>
    <row r="5227" spans="1:33" x14ac:dyDescent="0.3">
      <c r="A5227" t="s">
        <v>10567</v>
      </c>
      <c r="B5227" t="s">
        <v>17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21</v>
      </c>
      <c r="I5227" t="s">
        <v>18</v>
      </c>
      <c r="J5227">
        <v>89.7</v>
      </c>
      <c r="K5227">
        <v>0</v>
      </c>
      <c r="L5227">
        <v>0</v>
      </c>
      <c r="M5227" t="s">
        <v>17</v>
      </c>
      <c r="N5227">
        <v>0</v>
      </c>
      <c r="O5227" t="s">
        <v>66</v>
      </c>
      <c r="P5227" t="s">
        <v>10568</v>
      </c>
      <c r="Q5227" t="s">
        <v>20</v>
      </c>
      <c r="R5227">
        <v>49</v>
      </c>
      <c r="S5227" t="s">
        <v>17</v>
      </c>
      <c r="T5227" t="s">
        <v>17</v>
      </c>
      <c r="U5227" t="s">
        <v>21</v>
      </c>
      <c r="V5227" t="str">
        <f>IF(Table2[[#This Row],[Age]] &lt; 30, "Under 30", IF(Table2[[#This Row],[Age]] &lt; 65, "Other", "Senior"))</f>
        <v>Other</v>
      </c>
      <c r="W5227">
        <v>6</v>
      </c>
      <c r="X5227" t="s">
        <v>17</v>
      </c>
      <c r="Y5227" t="s">
        <v>49</v>
      </c>
      <c r="Z5227" t="s">
        <v>29</v>
      </c>
      <c r="AA5227">
        <v>7</v>
      </c>
      <c r="AB5227">
        <v>164</v>
      </c>
      <c r="AE5227">
        <f t="shared" si="81"/>
        <v>0</v>
      </c>
      <c r="AF5227">
        <v>1</v>
      </c>
      <c r="AG5227" t="str">
        <f>IF(Table2[[#This Row],[Avg Monthly GB Download]] &lt; 5, "Less than 5 GB", IF(Table2[[#This Row],[Avg Monthly GB Download]] &lt;= 10, "Between 5 and 10 GB", "10 or more GB"))</f>
        <v>Less than 5 GB</v>
      </c>
    </row>
    <row r="5228" spans="1:33" x14ac:dyDescent="0.3">
      <c r="A5228" t="s">
        <v>10569</v>
      </c>
      <c r="B5228" t="s">
        <v>17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21</v>
      </c>
      <c r="I5228" t="s">
        <v>18</v>
      </c>
      <c r="J5228">
        <v>113.9</v>
      </c>
      <c r="K5228">
        <v>0</v>
      </c>
      <c r="L5228">
        <v>0</v>
      </c>
      <c r="M5228" t="s">
        <v>17</v>
      </c>
      <c r="N5228">
        <v>0</v>
      </c>
      <c r="O5228" t="s">
        <v>23</v>
      </c>
      <c r="P5228" t="s">
        <v>10570</v>
      </c>
      <c r="Q5228" t="s">
        <v>22</v>
      </c>
      <c r="R5228">
        <v>50</v>
      </c>
      <c r="S5228" t="s">
        <v>17</v>
      </c>
      <c r="T5228" t="s">
        <v>17</v>
      </c>
      <c r="U5228" t="s">
        <v>21</v>
      </c>
      <c r="V5228" t="str">
        <f>IF(Table2[[#This Row],[Age]] &lt; 30, "Under 30", IF(Table2[[#This Row],[Age]] &lt; 65, "Other", "Senior"))</f>
        <v>Other</v>
      </c>
      <c r="W5228">
        <v>4</v>
      </c>
      <c r="X5228" t="s">
        <v>17</v>
      </c>
      <c r="Y5228" t="s">
        <v>49</v>
      </c>
      <c r="Z5228" t="s">
        <v>29</v>
      </c>
      <c r="AA5228">
        <v>9</v>
      </c>
      <c r="AB5228">
        <v>641</v>
      </c>
      <c r="AE5228">
        <f t="shared" si="81"/>
        <v>0</v>
      </c>
      <c r="AF5228">
        <v>1</v>
      </c>
      <c r="AG5228" t="str">
        <f>IF(Table2[[#This Row],[Avg Monthly GB Download]] &lt; 5, "Less than 5 GB", IF(Table2[[#This Row],[Avg Monthly GB Download]] &lt;= 10, "Between 5 and 10 GB", "10 or more GB"))</f>
        <v>Less than 5 GB</v>
      </c>
    </row>
    <row r="5229" spans="1:33" x14ac:dyDescent="0.3">
      <c r="A5229" t="s">
        <v>10571</v>
      </c>
      <c r="B5229" t="s">
        <v>17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21</v>
      </c>
      <c r="I5229" t="s">
        <v>18</v>
      </c>
      <c r="J5229">
        <v>186.3</v>
      </c>
      <c r="K5229">
        <v>0</v>
      </c>
      <c r="L5229">
        <v>4</v>
      </c>
      <c r="M5229" t="s">
        <v>17</v>
      </c>
      <c r="N5229">
        <v>32</v>
      </c>
      <c r="O5229" t="s">
        <v>68</v>
      </c>
      <c r="P5229" t="s">
        <v>10572</v>
      </c>
      <c r="Q5229" t="s">
        <v>22</v>
      </c>
      <c r="R5229">
        <v>85</v>
      </c>
      <c r="S5229" t="s">
        <v>17</v>
      </c>
      <c r="T5229" t="s">
        <v>21</v>
      </c>
      <c r="U5229" t="s">
        <v>21</v>
      </c>
      <c r="V5229" t="str">
        <f>IF(Table2[[#This Row],[Age]] &lt; 30, "Under 30", IF(Table2[[#This Row],[Age]] &lt; 65, "Other", "Senior"))</f>
        <v>Senior</v>
      </c>
      <c r="W5229">
        <v>6</v>
      </c>
      <c r="X5229" t="s">
        <v>21</v>
      </c>
      <c r="Y5229" t="s">
        <v>94</v>
      </c>
      <c r="Z5229" t="s">
        <v>29</v>
      </c>
      <c r="AA5229">
        <v>52</v>
      </c>
      <c r="AB5229">
        <v>3615</v>
      </c>
      <c r="AE5229">
        <f t="shared" si="81"/>
        <v>0</v>
      </c>
      <c r="AF5229">
        <v>1</v>
      </c>
      <c r="AG5229" t="str">
        <f>IF(Table2[[#This Row],[Avg Monthly GB Download]] &lt; 5, "Less than 5 GB", IF(Table2[[#This Row],[Avg Monthly GB Download]] &lt;= 10, "Between 5 and 10 GB", "10 or more GB"))</f>
        <v>Less than 5 GB</v>
      </c>
    </row>
    <row r="5230" spans="1:33" x14ac:dyDescent="0.3">
      <c r="A5230" t="s">
        <v>10573</v>
      </c>
      <c r="B5230" t="s">
        <v>17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21</v>
      </c>
      <c r="I5230" t="s">
        <v>18</v>
      </c>
      <c r="J5230">
        <v>113.9</v>
      </c>
      <c r="K5230">
        <v>0</v>
      </c>
      <c r="L5230">
        <v>13</v>
      </c>
      <c r="M5230" t="s">
        <v>21</v>
      </c>
      <c r="N5230">
        <v>0</v>
      </c>
      <c r="O5230" t="s">
        <v>23</v>
      </c>
      <c r="P5230" t="s">
        <v>10574</v>
      </c>
      <c r="Q5230" t="s">
        <v>20</v>
      </c>
      <c r="R5230">
        <v>46</v>
      </c>
      <c r="S5230" t="s">
        <v>17</v>
      </c>
      <c r="T5230" t="s">
        <v>17</v>
      </c>
      <c r="U5230" t="s">
        <v>21</v>
      </c>
      <c r="V5230" t="str">
        <f>IF(Table2[[#This Row],[Age]] &lt; 30, "Under 30", IF(Table2[[#This Row],[Age]] &lt; 65, "Other", "Senior"))</f>
        <v>Other</v>
      </c>
      <c r="W5230">
        <v>4</v>
      </c>
      <c r="X5230" t="s">
        <v>21</v>
      </c>
      <c r="Y5230" t="s">
        <v>49</v>
      </c>
      <c r="Z5230" t="s">
        <v>34</v>
      </c>
      <c r="AA5230">
        <v>45</v>
      </c>
      <c r="AB5230">
        <v>3307</v>
      </c>
      <c r="AE5230">
        <f t="shared" si="81"/>
        <v>0</v>
      </c>
      <c r="AF5230">
        <v>1</v>
      </c>
      <c r="AG5230" t="str">
        <f>IF(Table2[[#This Row],[Avg Monthly GB Download]] &lt; 5, "Less than 5 GB", IF(Table2[[#This Row],[Avg Monthly GB Download]] &lt;= 10, "Between 5 and 10 GB", "10 or more GB"))</f>
        <v>10 or more GB</v>
      </c>
    </row>
    <row r="5231" spans="1:33" x14ac:dyDescent="0.3">
      <c r="A5231" t="s">
        <v>10575</v>
      </c>
      <c r="B5231" t="s">
        <v>17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21</v>
      </c>
      <c r="I5231" t="s">
        <v>18</v>
      </c>
      <c r="J5231">
        <v>202.3</v>
      </c>
      <c r="K5231">
        <v>0</v>
      </c>
      <c r="L5231">
        <v>4</v>
      </c>
      <c r="M5231" t="s">
        <v>21</v>
      </c>
      <c r="N5231">
        <v>0</v>
      </c>
      <c r="O5231" t="s">
        <v>71</v>
      </c>
      <c r="P5231" t="s">
        <v>10576</v>
      </c>
      <c r="Q5231" t="s">
        <v>22</v>
      </c>
      <c r="R5231">
        <v>57</v>
      </c>
      <c r="S5231" t="s">
        <v>17</v>
      </c>
      <c r="T5231" t="s">
        <v>17</v>
      </c>
      <c r="U5231" t="s">
        <v>21</v>
      </c>
      <c r="V5231" t="str">
        <f>IF(Table2[[#This Row],[Age]] &lt; 30, "Under 30", IF(Table2[[#This Row],[Age]] &lt; 65, "Other", "Senior"))</f>
        <v>Other</v>
      </c>
      <c r="W5231">
        <v>6</v>
      </c>
      <c r="X5231" t="s">
        <v>17</v>
      </c>
      <c r="Y5231" t="s">
        <v>94</v>
      </c>
      <c r="Z5231" t="s">
        <v>34</v>
      </c>
      <c r="AA5231">
        <v>21</v>
      </c>
      <c r="AB5231">
        <v>709</v>
      </c>
      <c r="AE5231">
        <f t="shared" si="81"/>
        <v>0</v>
      </c>
      <c r="AF5231">
        <v>1</v>
      </c>
      <c r="AG5231" t="str">
        <f>IF(Table2[[#This Row],[Avg Monthly GB Download]] &lt; 5, "Less than 5 GB", IF(Table2[[#This Row],[Avg Monthly GB Download]] &lt;= 10, "Between 5 and 10 GB", "10 or more GB"))</f>
        <v>Less than 5 GB</v>
      </c>
    </row>
    <row r="5232" spans="1:33" x14ac:dyDescent="0.3">
      <c r="A5232" t="s">
        <v>10577</v>
      </c>
      <c r="B5232" t="s">
        <v>17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21</v>
      </c>
      <c r="I5232" t="s">
        <v>18</v>
      </c>
      <c r="J5232">
        <v>284.39999999999998</v>
      </c>
      <c r="K5232">
        <v>0</v>
      </c>
      <c r="L5232">
        <v>26</v>
      </c>
      <c r="M5232" t="s">
        <v>21</v>
      </c>
      <c r="N5232">
        <v>0</v>
      </c>
      <c r="O5232" t="s">
        <v>19</v>
      </c>
      <c r="P5232" t="s">
        <v>10578</v>
      </c>
      <c r="Q5232" t="s">
        <v>22</v>
      </c>
      <c r="R5232">
        <v>43</v>
      </c>
      <c r="S5232" t="s">
        <v>17</v>
      </c>
      <c r="T5232" t="s">
        <v>17</v>
      </c>
      <c r="U5232" t="s">
        <v>21</v>
      </c>
      <c r="V5232" t="str">
        <f>IF(Table2[[#This Row],[Age]] &lt; 30, "Under 30", IF(Table2[[#This Row],[Age]] &lt; 65, "Other", "Senior"))</f>
        <v>Other</v>
      </c>
      <c r="W5232">
        <v>5</v>
      </c>
      <c r="X5232" t="s">
        <v>21</v>
      </c>
      <c r="Y5232" t="s">
        <v>49</v>
      </c>
      <c r="Z5232" t="s">
        <v>34</v>
      </c>
      <c r="AA5232">
        <v>30</v>
      </c>
      <c r="AB5232">
        <v>2155</v>
      </c>
      <c r="AE5232">
        <f t="shared" si="81"/>
        <v>0</v>
      </c>
      <c r="AF5232">
        <v>1</v>
      </c>
      <c r="AG5232" t="str">
        <f>IF(Table2[[#This Row],[Avg Monthly GB Download]] &lt; 5, "Less than 5 GB", IF(Table2[[#This Row],[Avg Monthly GB Download]] &lt;= 10, "Between 5 and 10 GB", "10 or more GB"))</f>
        <v>10 or more GB</v>
      </c>
    </row>
    <row r="5233" spans="1:33" x14ac:dyDescent="0.3">
      <c r="A5233" t="s">
        <v>10579</v>
      </c>
      <c r="B5233" t="s">
        <v>17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21</v>
      </c>
      <c r="I5233" t="s">
        <v>18</v>
      </c>
      <c r="J5233">
        <v>204.1</v>
      </c>
      <c r="K5233">
        <v>0</v>
      </c>
      <c r="L5233">
        <v>12</v>
      </c>
      <c r="M5233" t="s">
        <v>17</v>
      </c>
      <c r="N5233">
        <v>68</v>
      </c>
      <c r="O5233" t="s">
        <v>66</v>
      </c>
      <c r="P5233" t="s">
        <v>10580</v>
      </c>
      <c r="Q5233" t="s">
        <v>20</v>
      </c>
      <c r="R5233">
        <v>28</v>
      </c>
      <c r="S5233" t="s">
        <v>21</v>
      </c>
      <c r="T5233" t="s">
        <v>17</v>
      </c>
      <c r="U5233" t="s">
        <v>21</v>
      </c>
      <c r="V5233" t="str">
        <f>IF(Table2[[#This Row],[Age]] &lt; 30, "Under 30", IF(Table2[[#This Row],[Age]] &lt; 65, "Other", "Senior"))</f>
        <v>Under 30</v>
      </c>
      <c r="W5233">
        <v>2</v>
      </c>
      <c r="X5233" t="s">
        <v>21</v>
      </c>
      <c r="Y5233" t="s">
        <v>49</v>
      </c>
      <c r="Z5233" t="s">
        <v>34</v>
      </c>
      <c r="AA5233">
        <v>42</v>
      </c>
      <c r="AB5233">
        <v>3000</v>
      </c>
      <c r="AE5233">
        <f t="shared" si="81"/>
        <v>0</v>
      </c>
      <c r="AF5233">
        <v>1</v>
      </c>
      <c r="AG5233" t="str">
        <f>IF(Table2[[#This Row],[Avg Monthly GB Download]] &lt; 5, "Less than 5 GB", IF(Table2[[#This Row],[Avg Monthly GB Download]] &lt;= 10, "Between 5 and 10 GB", "10 or more GB"))</f>
        <v>10 or more GB</v>
      </c>
    </row>
    <row r="5234" spans="1:33" x14ac:dyDescent="0.3">
      <c r="A5234" t="s">
        <v>10581</v>
      </c>
      <c r="B5234" t="s">
        <v>17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21</v>
      </c>
      <c r="I5234" t="s">
        <v>18</v>
      </c>
      <c r="J5234">
        <v>306</v>
      </c>
      <c r="K5234">
        <v>0</v>
      </c>
      <c r="L5234">
        <v>0</v>
      </c>
      <c r="M5234" t="s">
        <v>17</v>
      </c>
      <c r="N5234">
        <v>0</v>
      </c>
      <c r="O5234" t="s">
        <v>89</v>
      </c>
      <c r="P5234" t="s">
        <v>10582</v>
      </c>
      <c r="Q5234" t="s">
        <v>22</v>
      </c>
      <c r="R5234">
        <v>45</v>
      </c>
      <c r="S5234" t="s">
        <v>17</v>
      </c>
      <c r="T5234" t="s">
        <v>17</v>
      </c>
      <c r="U5234" t="s">
        <v>21</v>
      </c>
      <c r="V5234" t="str">
        <f>IF(Table2[[#This Row],[Age]] &lt; 30, "Under 30", IF(Table2[[#This Row],[Age]] &lt; 65, "Other", "Senior"))</f>
        <v>Other</v>
      </c>
      <c r="W5234">
        <v>6</v>
      </c>
      <c r="X5234" t="s">
        <v>17</v>
      </c>
      <c r="Y5234" t="s">
        <v>49</v>
      </c>
      <c r="Z5234" t="s">
        <v>34</v>
      </c>
      <c r="AA5234">
        <v>7</v>
      </c>
      <c r="AB5234">
        <v>423</v>
      </c>
      <c r="AE5234">
        <f t="shared" si="81"/>
        <v>0</v>
      </c>
      <c r="AF5234">
        <v>1</v>
      </c>
      <c r="AG5234" t="str">
        <f>IF(Table2[[#This Row],[Avg Monthly GB Download]] &lt; 5, "Less than 5 GB", IF(Table2[[#This Row],[Avg Monthly GB Download]] &lt;= 10, "Between 5 and 10 GB", "10 or more GB"))</f>
        <v>Less than 5 GB</v>
      </c>
    </row>
    <row r="5235" spans="1:33" x14ac:dyDescent="0.3">
      <c r="A5235" t="s">
        <v>10583</v>
      </c>
      <c r="B5235" t="s">
        <v>17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21</v>
      </c>
      <c r="I5235" t="s">
        <v>84</v>
      </c>
      <c r="J5235">
        <v>0</v>
      </c>
      <c r="K5235">
        <v>0</v>
      </c>
      <c r="L5235">
        <v>0</v>
      </c>
      <c r="M5235" t="s">
        <v>17</v>
      </c>
      <c r="N5235">
        <v>0</v>
      </c>
      <c r="O5235" t="s">
        <v>76</v>
      </c>
      <c r="P5235" t="s">
        <v>10584</v>
      </c>
      <c r="Q5235" t="s">
        <v>20</v>
      </c>
      <c r="R5235">
        <v>29</v>
      </c>
      <c r="S5235" t="s">
        <v>21</v>
      </c>
      <c r="T5235" t="s">
        <v>17</v>
      </c>
      <c r="U5235" t="s">
        <v>21</v>
      </c>
      <c r="V5235" t="str">
        <f>IF(Table2[[#This Row],[Age]] &lt; 30, "Under 30", IF(Table2[[#This Row],[Age]] &lt; 65, "Other", "Senior"))</f>
        <v>Under 30</v>
      </c>
      <c r="W5235">
        <v>2</v>
      </c>
      <c r="X5235" t="s">
        <v>17</v>
      </c>
      <c r="Y5235" t="s">
        <v>49</v>
      </c>
      <c r="Z5235" t="s">
        <v>29</v>
      </c>
      <c r="AA5235">
        <v>13</v>
      </c>
      <c r="AB5235">
        <v>259</v>
      </c>
      <c r="AE5235">
        <f t="shared" si="81"/>
        <v>0</v>
      </c>
      <c r="AF5235">
        <v>1</v>
      </c>
      <c r="AG5235" t="str">
        <f>IF(Table2[[#This Row],[Avg Monthly GB Download]] &lt; 5, "Less than 5 GB", IF(Table2[[#This Row],[Avg Monthly GB Download]] &lt;= 10, "Between 5 and 10 GB", "10 or more GB"))</f>
        <v>Less than 5 GB</v>
      </c>
    </row>
    <row r="5236" spans="1:33" x14ac:dyDescent="0.3">
      <c r="A5236" t="s">
        <v>10585</v>
      </c>
      <c r="B5236" t="s">
        <v>17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21</v>
      </c>
      <c r="I5236" t="s">
        <v>18</v>
      </c>
      <c r="J5236">
        <v>31.9</v>
      </c>
      <c r="K5236">
        <v>0</v>
      </c>
      <c r="L5236">
        <v>26</v>
      </c>
      <c r="M5236" t="s">
        <v>21</v>
      </c>
      <c r="N5236">
        <v>0</v>
      </c>
      <c r="O5236" t="s">
        <v>82</v>
      </c>
      <c r="P5236" t="s">
        <v>10586</v>
      </c>
      <c r="Q5236" t="s">
        <v>22</v>
      </c>
      <c r="R5236">
        <v>67</v>
      </c>
      <c r="S5236" t="s">
        <v>17</v>
      </c>
      <c r="T5236" t="s">
        <v>21</v>
      </c>
      <c r="U5236" t="s">
        <v>21</v>
      </c>
      <c r="V5236" t="str">
        <f>IF(Table2[[#This Row],[Age]] &lt; 30, "Under 30", IF(Table2[[#This Row],[Age]] &lt; 65, "Other", "Senior"))</f>
        <v>Senior</v>
      </c>
      <c r="W5236">
        <v>2</v>
      </c>
      <c r="X5236" t="s">
        <v>17</v>
      </c>
      <c r="Y5236" t="s">
        <v>28</v>
      </c>
      <c r="Z5236" t="s">
        <v>29</v>
      </c>
      <c r="AA5236">
        <v>30</v>
      </c>
      <c r="AB5236">
        <v>220</v>
      </c>
      <c r="AE5236">
        <f t="shared" si="81"/>
        <v>0</v>
      </c>
      <c r="AF5236">
        <v>1</v>
      </c>
      <c r="AG5236" t="str">
        <f>IF(Table2[[#This Row],[Avg Monthly GB Download]] &lt; 5, "Less than 5 GB", IF(Table2[[#This Row],[Avg Monthly GB Download]] &lt;= 10, "Between 5 and 10 GB", "10 or more GB"))</f>
        <v>10 or more GB</v>
      </c>
    </row>
    <row r="5237" spans="1:33" x14ac:dyDescent="0.3">
      <c r="A5237" t="s">
        <v>10587</v>
      </c>
      <c r="B5237" t="s">
        <v>17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21</v>
      </c>
      <c r="I5237" t="s">
        <v>18</v>
      </c>
      <c r="J5237">
        <v>128.6</v>
      </c>
      <c r="K5237">
        <v>0</v>
      </c>
      <c r="L5237">
        <v>4</v>
      </c>
      <c r="M5237" t="s">
        <v>21</v>
      </c>
      <c r="N5237">
        <v>0</v>
      </c>
      <c r="O5237" t="s">
        <v>39</v>
      </c>
      <c r="P5237" t="s">
        <v>10588</v>
      </c>
      <c r="Q5237" t="s">
        <v>22</v>
      </c>
      <c r="R5237">
        <v>48</v>
      </c>
      <c r="S5237" t="s">
        <v>17</v>
      </c>
      <c r="T5237" t="s">
        <v>17</v>
      </c>
      <c r="U5237" t="s">
        <v>21</v>
      </c>
      <c r="V5237" t="str">
        <f>IF(Table2[[#This Row],[Age]] &lt; 30, "Under 30", IF(Table2[[#This Row],[Age]] &lt; 65, "Other", "Senior"))</f>
        <v>Other</v>
      </c>
      <c r="W5237">
        <v>2</v>
      </c>
      <c r="X5237" t="s">
        <v>21</v>
      </c>
      <c r="Y5237" t="s">
        <v>49</v>
      </c>
      <c r="Z5237" t="s">
        <v>29</v>
      </c>
      <c r="AA5237">
        <v>28</v>
      </c>
      <c r="AB5237">
        <v>1627</v>
      </c>
      <c r="AE5237">
        <f t="shared" si="81"/>
        <v>0</v>
      </c>
      <c r="AF5237">
        <v>1</v>
      </c>
      <c r="AG5237" t="str">
        <f>IF(Table2[[#This Row],[Avg Monthly GB Download]] &lt; 5, "Less than 5 GB", IF(Table2[[#This Row],[Avg Monthly GB Download]] &lt;= 10, "Between 5 and 10 GB", "10 or more GB"))</f>
        <v>Less than 5 GB</v>
      </c>
    </row>
    <row r="5238" spans="1:33" x14ac:dyDescent="0.3">
      <c r="A5238" t="s">
        <v>10589</v>
      </c>
      <c r="B5238" t="s">
        <v>17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21</v>
      </c>
      <c r="I5238" t="s">
        <v>18</v>
      </c>
      <c r="J5238">
        <v>60.3</v>
      </c>
      <c r="K5238">
        <v>0</v>
      </c>
      <c r="L5238">
        <v>10</v>
      </c>
      <c r="M5238" t="s">
        <v>17</v>
      </c>
      <c r="N5238">
        <v>51</v>
      </c>
      <c r="O5238" t="s">
        <v>25</v>
      </c>
      <c r="P5238" t="s">
        <v>10590</v>
      </c>
      <c r="Q5238" t="s">
        <v>22</v>
      </c>
      <c r="R5238">
        <v>25</v>
      </c>
      <c r="S5238" t="s">
        <v>21</v>
      </c>
      <c r="T5238" t="s">
        <v>17</v>
      </c>
      <c r="U5238" t="s">
        <v>21</v>
      </c>
      <c r="V5238" t="str">
        <f>IF(Table2[[#This Row],[Age]] &lt; 30, "Under 30", IF(Table2[[#This Row],[Age]] &lt; 65, "Other", "Senior"))</f>
        <v>Under 30</v>
      </c>
      <c r="W5238">
        <v>2</v>
      </c>
      <c r="X5238" t="s">
        <v>17</v>
      </c>
      <c r="Y5238" t="s">
        <v>94</v>
      </c>
      <c r="Z5238" t="s">
        <v>34</v>
      </c>
      <c r="AA5238">
        <v>52</v>
      </c>
      <c r="AB5238">
        <v>853</v>
      </c>
      <c r="AE5238">
        <f t="shared" si="81"/>
        <v>0</v>
      </c>
      <c r="AF5238">
        <v>1</v>
      </c>
      <c r="AG5238" t="str">
        <f>IF(Table2[[#This Row],[Avg Monthly GB Download]] &lt; 5, "Less than 5 GB", IF(Table2[[#This Row],[Avg Monthly GB Download]] &lt;= 10, "Between 5 and 10 GB", "10 or more GB"))</f>
        <v>Between 5 and 10 GB</v>
      </c>
    </row>
    <row r="5239" spans="1:33" x14ac:dyDescent="0.3">
      <c r="A5239" t="s">
        <v>10591</v>
      </c>
      <c r="B5239" t="s">
        <v>17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21</v>
      </c>
      <c r="I5239" t="s">
        <v>18</v>
      </c>
      <c r="J5239">
        <v>293.60000000000002</v>
      </c>
      <c r="K5239">
        <v>0</v>
      </c>
      <c r="L5239">
        <v>0</v>
      </c>
      <c r="M5239" t="s">
        <v>17</v>
      </c>
      <c r="N5239">
        <v>0</v>
      </c>
      <c r="O5239" t="s">
        <v>32</v>
      </c>
      <c r="P5239" t="s">
        <v>10592</v>
      </c>
      <c r="Q5239" t="s">
        <v>20</v>
      </c>
      <c r="R5239">
        <v>31</v>
      </c>
      <c r="S5239" t="s">
        <v>17</v>
      </c>
      <c r="T5239" t="s">
        <v>17</v>
      </c>
      <c r="U5239" t="s">
        <v>21</v>
      </c>
      <c r="V5239" t="str">
        <f>IF(Table2[[#This Row],[Age]] &lt; 30, "Under 30", IF(Table2[[#This Row],[Age]] &lt; 65, "Other", "Senior"))</f>
        <v>Other</v>
      </c>
      <c r="W5239">
        <v>3</v>
      </c>
      <c r="X5239" t="s">
        <v>17</v>
      </c>
      <c r="Y5239" t="s">
        <v>49</v>
      </c>
      <c r="Z5239" t="s">
        <v>29</v>
      </c>
      <c r="AA5239">
        <v>9</v>
      </c>
      <c r="AB5239">
        <v>532</v>
      </c>
      <c r="AE5239">
        <f t="shared" si="81"/>
        <v>0</v>
      </c>
      <c r="AF5239">
        <v>1</v>
      </c>
      <c r="AG5239" t="str">
        <f>IF(Table2[[#This Row],[Avg Monthly GB Download]] &lt; 5, "Less than 5 GB", IF(Table2[[#This Row],[Avg Monthly GB Download]] &lt;= 10, "Between 5 and 10 GB", "10 or more GB"))</f>
        <v>Less than 5 GB</v>
      </c>
    </row>
    <row r="5240" spans="1:33" x14ac:dyDescent="0.3">
      <c r="A5240" t="s">
        <v>10593</v>
      </c>
      <c r="B5240" t="s">
        <v>17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21</v>
      </c>
      <c r="I5240" t="s">
        <v>18</v>
      </c>
      <c r="J5240">
        <v>212.4</v>
      </c>
      <c r="K5240">
        <v>0</v>
      </c>
      <c r="L5240">
        <v>30</v>
      </c>
      <c r="M5240" t="s">
        <v>21</v>
      </c>
      <c r="N5240">
        <v>0</v>
      </c>
      <c r="O5240" t="s">
        <v>33</v>
      </c>
      <c r="P5240" t="s">
        <v>10594</v>
      </c>
      <c r="Q5240" t="s">
        <v>22</v>
      </c>
      <c r="R5240">
        <v>29</v>
      </c>
      <c r="S5240" t="s">
        <v>21</v>
      </c>
      <c r="T5240" t="s">
        <v>17</v>
      </c>
      <c r="U5240" t="s">
        <v>21</v>
      </c>
      <c r="V5240" t="str">
        <f>IF(Table2[[#This Row],[Age]] &lt; 30, "Under 30", IF(Table2[[#This Row],[Age]] &lt; 65, "Other", "Senior"))</f>
        <v>Under 30</v>
      </c>
      <c r="W5240">
        <v>2</v>
      </c>
      <c r="X5240" t="s">
        <v>21</v>
      </c>
      <c r="Y5240" t="s">
        <v>94</v>
      </c>
      <c r="Z5240" t="s">
        <v>34</v>
      </c>
      <c r="AA5240">
        <v>40</v>
      </c>
      <c r="AB5240">
        <v>1259</v>
      </c>
      <c r="AE5240">
        <f t="shared" si="81"/>
        <v>0</v>
      </c>
      <c r="AF5240">
        <v>1</v>
      </c>
      <c r="AG5240" t="str">
        <f>IF(Table2[[#This Row],[Avg Monthly GB Download]] &lt; 5, "Less than 5 GB", IF(Table2[[#This Row],[Avg Monthly GB Download]] &lt;= 10, "Between 5 and 10 GB", "10 or more GB"))</f>
        <v>10 or more GB</v>
      </c>
    </row>
    <row r="5241" spans="1:33" x14ac:dyDescent="0.3">
      <c r="A5241" t="s">
        <v>10595</v>
      </c>
      <c r="B5241" t="s">
        <v>17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21</v>
      </c>
      <c r="I5241" t="s">
        <v>18</v>
      </c>
      <c r="J5241">
        <v>2.1</v>
      </c>
      <c r="K5241">
        <v>0</v>
      </c>
      <c r="L5241">
        <v>0</v>
      </c>
      <c r="M5241" t="s">
        <v>17</v>
      </c>
      <c r="N5241">
        <v>0</v>
      </c>
      <c r="O5241" t="s">
        <v>50</v>
      </c>
      <c r="P5241" t="s">
        <v>10596</v>
      </c>
      <c r="Q5241" t="s">
        <v>20</v>
      </c>
      <c r="R5241">
        <v>66</v>
      </c>
      <c r="S5241" t="s">
        <v>17</v>
      </c>
      <c r="T5241" t="s">
        <v>21</v>
      </c>
      <c r="U5241" t="s">
        <v>21</v>
      </c>
      <c r="V5241" t="str">
        <f>IF(Table2[[#This Row],[Age]] &lt; 30, "Under 30", IF(Table2[[#This Row],[Age]] &lt; 65, "Other", "Senior"))</f>
        <v>Senior</v>
      </c>
      <c r="W5241">
        <v>6</v>
      </c>
      <c r="X5241" t="s">
        <v>17</v>
      </c>
      <c r="Y5241" t="s">
        <v>28</v>
      </c>
      <c r="Z5241" t="s">
        <v>29</v>
      </c>
      <c r="AA5241">
        <v>7</v>
      </c>
      <c r="AB5241">
        <v>7</v>
      </c>
      <c r="AE5241">
        <f t="shared" si="81"/>
        <v>0</v>
      </c>
      <c r="AF5241">
        <v>1</v>
      </c>
      <c r="AG5241" t="str">
        <f>IF(Table2[[#This Row],[Avg Monthly GB Download]] &lt; 5, "Less than 5 GB", IF(Table2[[#This Row],[Avg Monthly GB Download]] &lt;= 10, "Between 5 and 10 GB", "10 or more GB"))</f>
        <v>Less than 5 GB</v>
      </c>
    </row>
    <row r="5242" spans="1:33" x14ac:dyDescent="0.3">
      <c r="A5242" t="s">
        <v>10597</v>
      </c>
      <c r="B5242" t="s">
        <v>17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21</v>
      </c>
      <c r="I5242" t="s">
        <v>18</v>
      </c>
      <c r="J5242">
        <v>59.8</v>
      </c>
      <c r="K5242">
        <v>0</v>
      </c>
      <c r="L5242">
        <v>6</v>
      </c>
      <c r="M5242" t="s">
        <v>21</v>
      </c>
      <c r="N5242">
        <v>0</v>
      </c>
      <c r="O5242" t="s">
        <v>81</v>
      </c>
      <c r="P5242" t="s">
        <v>10598</v>
      </c>
      <c r="Q5242" t="s">
        <v>20</v>
      </c>
      <c r="R5242">
        <v>33</v>
      </c>
      <c r="S5242" t="s">
        <v>17</v>
      </c>
      <c r="T5242" t="s">
        <v>17</v>
      </c>
      <c r="U5242" t="s">
        <v>21</v>
      </c>
      <c r="V5242" t="str">
        <f>IF(Table2[[#This Row],[Age]] &lt; 30, "Under 30", IF(Table2[[#This Row],[Age]] &lt; 65, "Other", "Senior"))</f>
        <v>Other</v>
      </c>
      <c r="W5242">
        <v>5</v>
      </c>
      <c r="X5242" t="s">
        <v>17</v>
      </c>
      <c r="Y5242" t="s">
        <v>94</v>
      </c>
      <c r="Z5242" t="s">
        <v>34</v>
      </c>
      <c r="AA5242">
        <v>38</v>
      </c>
      <c r="AB5242">
        <v>2475</v>
      </c>
      <c r="AE5242">
        <f t="shared" si="81"/>
        <v>0</v>
      </c>
      <c r="AF5242">
        <v>1</v>
      </c>
      <c r="AG5242" t="str">
        <f>IF(Table2[[#This Row],[Avg Monthly GB Download]] &lt; 5, "Less than 5 GB", IF(Table2[[#This Row],[Avg Monthly GB Download]] &lt;= 10, "Between 5 and 10 GB", "10 or more GB"))</f>
        <v>Between 5 and 10 GB</v>
      </c>
    </row>
    <row r="5243" spans="1:33" x14ac:dyDescent="0.3">
      <c r="A5243" t="s">
        <v>10599</v>
      </c>
      <c r="B5243" t="s">
        <v>17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21</v>
      </c>
      <c r="I5243" t="s">
        <v>18</v>
      </c>
      <c r="J5243">
        <v>193.5</v>
      </c>
      <c r="K5243">
        <v>0</v>
      </c>
      <c r="L5243">
        <v>19</v>
      </c>
      <c r="M5243" t="s">
        <v>17</v>
      </c>
      <c r="N5243">
        <v>19</v>
      </c>
      <c r="O5243" t="s">
        <v>82</v>
      </c>
      <c r="P5243" t="s">
        <v>10600</v>
      </c>
      <c r="Q5243" t="s">
        <v>22</v>
      </c>
      <c r="R5243">
        <v>46</v>
      </c>
      <c r="S5243" t="s">
        <v>17</v>
      </c>
      <c r="T5243" t="s">
        <v>17</v>
      </c>
      <c r="U5243" t="s">
        <v>21</v>
      </c>
      <c r="V5243" t="str">
        <f>IF(Table2[[#This Row],[Age]] &lt; 30, "Under 30", IF(Table2[[#This Row],[Age]] &lt; 65, "Other", "Senior"))</f>
        <v>Other</v>
      </c>
      <c r="W5243">
        <v>2</v>
      </c>
      <c r="X5243" t="s">
        <v>21</v>
      </c>
      <c r="Y5243" t="s">
        <v>49</v>
      </c>
      <c r="Z5243" t="s">
        <v>34</v>
      </c>
      <c r="AA5243">
        <v>52</v>
      </c>
      <c r="AB5243">
        <v>3755</v>
      </c>
      <c r="AE5243">
        <f t="shared" si="81"/>
        <v>0</v>
      </c>
      <c r="AF5243">
        <v>1</v>
      </c>
      <c r="AG5243" t="str">
        <f>IF(Table2[[#This Row],[Avg Monthly GB Download]] &lt; 5, "Less than 5 GB", IF(Table2[[#This Row],[Avg Monthly GB Download]] &lt;= 10, "Between 5 and 10 GB", "10 or more GB"))</f>
        <v>10 or more GB</v>
      </c>
    </row>
    <row r="5244" spans="1:33" x14ac:dyDescent="0.3">
      <c r="A5244" t="s">
        <v>10601</v>
      </c>
      <c r="B5244" t="s">
        <v>17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21</v>
      </c>
      <c r="I5244" t="s">
        <v>18</v>
      </c>
      <c r="J5244">
        <v>254.1</v>
      </c>
      <c r="K5244">
        <v>1</v>
      </c>
      <c r="L5244">
        <v>0</v>
      </c>
      <c r="M5244" t="s">
        <v>17</v>
      </c>
      <c r="N5244">
        <v>0</v>
      </c>
      <c r="O5244" t="s">
        <v>69</v>
      </c>
      <c r="P5244" t="s">
        <v>10602</v>
      </c>
      <c r="Q5244" t="s">
        <v>22</v>
      </c>
      <c r="R5244">
        <v>61</v>
      </c>
      <c r="S5244" t="s">
        <v>17</v>
      </c>
      <c r="T5244" t="s">
        <v>17</v>
      </c>
      <c r="U5244" t="s">
        <v>21</v>
      </c>
      <c r="V5244" t="str">
        <f>IF(Table2[[#This Row],[Age]] &lt; 30, "Under 30", IF(Table2[[#This Row],[Age]] &lt; 65, "Other", "Senior"))</f>
        <v>Other</v>
      </c>
      <c r="W5244">
        <v>6</v>
      </c>
      <c r="X5244" t="s">
        <v>17</v>
      </c>
      <c r="Y5244" t="s">
        <v>49</v>
      </c>
      <c r="Z5244" t="s">
        <v>29</v>
      </c>
      <c r="AA5244">
        <v>8</v>
      </c>
      <c r="AB5244">
        <v>504</v>
      </c>
      <c r="AE5244">
        <f t="shared" si="81"/>
        <v>0</v>
      </c>
      <c r="AF5244">
        <v>1</v>
      </c>
      <c r="AG5244" t="str">
        <f>IF(Table2[[#This Row],[Avg Monthly GB Download]] &lt; 5, "Less than 5 GB", IF(Table2[[#This Row],[Avg Monthly GB Download]] &lt;= 10, "Between 5 and 10 GB", "10 or more GB"))</f>
        <v>Less than 5 GB</v>
      </c>
    </row>
    <row r="5245" spans="1:33" x14ac:dyDescent="0.3">
      <c r="A5245" t="s">
        <v>10603</v>
      </c>
      <c r="B5245" t="s">
        <v>17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21</v>
      </c>
      <c r="I5245" t="s">
        <v>18</v>
      </c>
      <c r="J5245">
        <v>32</v>
      </c>
      <c r="K5245">
        <v>2</v>
      </c>
      <c r="L5245">
        <v>18</v>
      </c>
      <c r="M5245" t="s">
        <v>21</v>
      </c>
      <c r="N5245">
        <v>0</v>
      </c>
      <c r="O5245" t="s">
        <v>42</v>
      </c>
      <c r="P5245" t="s">
        <v>10604</v>
      </c>
      <c r="Q5245" t="s">
        <v>22</v>
      </c>
      <c r="R5245">
        <v>78</v>
      </c>
      <c r="S5245" t="s">
        <v>17</v>
      </c>
      <c r="T5245" t="s">
        <v>21</v>
      </c>
      <c r="U5245" t="s">
        <v>21</v>
      </c>
      <c r="V5245" t="str">
        <f>IF(Table2[[#This Row],[Age]] &lt; 30, "Under 30", IF(Table2[[#This Row],[Age]] &lt; 65, "Other", "Senior"))</f>
        <v>Senior</v>
      </c>
      <c r="W5245">
        <v>2</v>
      </c>
      <c r="X5245" t="s">
        <v>17</v>
      </c>
      <c r="Y5245" t="s">
        <v>94</v>
      </c>
      <c r="Z5245" t="s">
        <v>34</v>
      </c>
      <c r="AA5245">
        <v>12</v>
      </c>
      <c r="AB5245">
        <v>122</v>
      </c>
      <c r="AE5245">
        <f t="shared" si="81"/>
        <v>0</v>
      </c>
      <c r="AF5245">
        <v>1</v>
      </c>
      <c r="AG5245" t="str">
        <f>IF(Table2[[#This Row],[Avg Monthly GB Download]] &lt; 5, "Less than 5 GB", IF(Table2[[#This Row],[Avg Monthly GB Download]] &lt;= 10, "Between 5 and 10 GB", "10 or more GB"))</f>
        <v>10 or more GB</v>
      </c>
    </row>
    <row r="5246" spans="1:33" x14ac:dyDescent="0.3">
      <c r="A5246" t="s">
        <v>10605</v>
      </c>
      <c r="B5246" t="s">
        <v>17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21</v>
      </c>
      <c r="I5246" t="s">
        <v>18</v>
      </c>
      <c r="J5246">
        <v>206.7</v>
      </c>
      <c r="K5246">
        <v>2</v>
      </c>
      <c r="L5246">
        <v>11</v>
      </c>
      <c r="M5246" t="s">
        <v>21</v>
      </c>
      <c r="N5246">
        <v>0</v>
      </c>
      <c r="O5246" t="s">
        <v>50</v>
      </c>
      <c r="P5246" t="s">
        <v>10606</v>
      </c>
      <c r="Q5246" t="s">
        <v>22</v>
      </c>
      <c r="R5246">
        <v>60</v>
      </c>
      <c r="S5246" t="s">
        <v>17</v>
      </c>
      <c r="T5246" t="s">
        <v>17</v>
      </c>
      <c r="U5246" t="s">
        <v>21</v>
      </c>
      <c r="V5246" t="str">
        <f>IF(Table2[[#This Row],[Age]] &lt; 30, "Under 30", IF(Table2[[#This Row],[Age]] &lt; 65, "Other", "Senior"))</f>
        <v>Other</v>
      </c>
      <c r="W5246">
        <v>2</v>
      </c>
      <c r="X5246" t="s">
        <v>21</v>
      </c>
      <c r="Y5246" t="s">
        <v>94</v>
      </c>
      <c r="Z5246" t="s">
        <v>34</v>
      </c>
      <c r="AA5246">
        <v>35</v>
      </c>
      <c r="AB5246">
        <v>1398</v>
      </c>
      <c r="AE5246">
        <f t="shared" si="81"/>
        <v>0</v>
      </c>
      <c r="AF5246">
        <v>1</v>
      </c>
      <c r="AG5246" t="str">
        <f>IF(Table2[[#This Row],[Avg Monthly GB Download]] &lt; 5, "Less than 5 GB", IF(Table2[[#This Row],[Avg Monthly GB Download]] &lt;= 10, "Between 5 and 10 GB", "10 or more GB"))</f>
        <v>10 or more GB</v>
      </c>
    </row>
    <row r="5247" spans="1:33" x14ac:dyDescent="0.3">
      <c r="A5247" t="s">
        <v>10607</v>
      </c>
      <c r="B5247" t="s">
        <v>17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21</v>
      </c>
      <c r="I5247" t="s">
        <v>18</v>
      </c>
      <c r="J5247">
        <v>252.8</v>
      </c>
      <c r="K5247">
        <v>1</v>
      </c>
      <c r="L5247">
        <v>0</v>
      </c>
      <c r="M5247" t="s">
        <v>17</v>
      </c>
      <c r="N5247">
        <v>0</v>
      </c>
      <c r="O5247" t="s">
        <v>58</v>
      </c>
      <c r="P5247" t="s">
        <v>10608</v>
      </c>
      <c r="Q5247" t="s">
        <v>22</v>
      </c>
      <c r="R5247">
        <v>54</v>
      </c>
      <c r="S5247" t="s">
        <v>17</v>
      </c>
      <c r="T5247" t="s">
        <v>17</v>
      </c>
      <c r="U5247" t="s">
        <v>21</v>
      </c>
      <c r="V5247" t="str">
        <f>IF(Table2[[#This Row],[Age]] &lt; 30, "Under 30", IF(Table2[[#This Row],[Age]] &lt; 65, "Other", "Senior"))</f>
        <v>Other</v>
      </c>
      <c r="W5247">
        <v>2</v>
      </c>
      <c r="X5247" t="s">
        <v>17</v>
      </c>
      <c r="Y5247" t="s">
        <v>49</v>
      </c>
      <c r="Z5247" t="s">
        <v>34</v>
      </c>
      <c r="AA5247">
        <v>8</v>
      </c>
      <c r="AB5247">
        <v>489</v>
      </c>
      <c r="AE5247">
        <f t="shared" si="81"/>
        <v>0</v>
      </c>
      <c r="AF5247">
        <v>1</v>
      </c>
      <c r="AG5247" t="str">
        <f>IF(Table2[[#This Row],[Avg Monthly GB Download]] &lt; 5, "Less than 5 GB", IF(Table2[[#This Row],[Avg Monthly GB Download]] &lt;= 10, "Between 5 and 10 GB", "10 or more GB"))</f>
        <v>Less than 5 GB</v>
      </c>
    </row>
    <row r="5248" spans="1:33" x14ac:dyDescent="0.3">
      <c r="A5248" t="s">
        <v>10609</v>
      </c>
      <c r="B5248" t="s">
        <v>17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21</v>
      </c>
      <c r="I5248" t="s">
        <v>18</v>
      </c>
      <c r="J5248">
        <v>74.7</v>
      </c>
      <c r="K5248">
        <v>0</v>
      </c>
      <c r="L5248">
        <v>0</v>
      </c>
      <c r="M5248" t="s">
        <v>17</v>
      </c>
      <c r="N5248">
        <v>0</v>
      </c>
      <c r="O5248" t="s">
        <v>26</v>
      </c>
      <c r="P5248" t="s">
        <v>10610</v>
      </c>
      <c r="Q5248" t="s">
        <v>20</v>
      </c>
      <c r="R5248">
        <v>23</v>
      </c>
      <c r="S5248" t="s">
        <v>21</v>
      </c>
      <c r="T5248" t="s">
        <v>17</v>
      </c>
      <c r="U5248" t="s">
        <v>21</v>
      </c>
      <c r="V5248" t="str">
        <f>IF(Table2[[#This Row],[Age]] &lt; 30, "Under 30", IF(Table2[[#This Row],[Age]] &lt; 65, "Other", "Senior"))</f>
        <v>Under 30</v>
      </c>
      <c r="W5248">
        <v>4</v>
      </c>
      <c r="X5248" t="s">
        <v>17</v>
      </c>
      <c r="Y5248" t="s">
        <v>28</v>
      </c>
      <c r="Z5248" t="s">
        <v>34</v>
      </c>
      <c r="AA5248">
        <v>13</v>
      </c>
      <c r="AB5248">
        <v>202</v>
      </c>
      <c r="AE5248">
        <f t="shared" si="81"/>
        <v>0</v>
      </c>
      <c r="AF5248">
        <v>1</v>
      </c>
      <c r="AG5248" t="str">
        <f>IF(Table2[[#This Row],[Avg Monthly GB Download]] &lt; 5, "Less than 5 GB", IF(Table2[[#This Row],[Avg Monthly GB Download]] &lt;= 10, "Between 5 and 10 GB", "10 or more GB"))</f>
        <v>Less than 5 GB</v>
      </c>
    </row>
    <row r="5249" spans="1:33" x14ac:dyDescent="0.3">
      <c r="A5249" t="s">
        <v>10611</v>
      </c>
      <c r="B5249" t="s">
        <v>17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21</v>
      </c>
      <c r="I5249" t="s">
        <v>18</v>
      </c>
      <c r="J5249">
        <v>101.2</v>
      </c>
      <c r="K5249">
        <v>1</v>
      </c>
      <c r="L5249">
        <v>0</v>
      </c>
      <c r="M5249" t="s">
        <v>17</v>
      </c>
      <c r="N5249">
        <v>0</v>
      </c>
      <c r="O5249" t="s">
        <v>24</v>
      </c>
      <c r="P5249" t="s">
        <v>10612</v>
      </c>
      <c r="Q5249" t="s">
        <v>22</v>
      </c>
      <c r="R5249">
        <v>36</v>
      </c>
      <c r="S5249" t="s">
        <v>17</v>
      </c>
      <c r="T5249" t="s">
        <v>17</v>
      </c>
      <c r="U5249" t="s">
        <v>21</v>
      </c>
      <c r="V5249" t="str">
        <f>IF(Table2[[#This Row],[Age]] &lt; 30, "Under 30", IF(Table2[[#This Row],[Age]] &lt; 65, "Other", "Senior"))</f>
        <v>Other</v>
      </c>
      <c r="W5249">
        <v>5</v>
      </c>
      <c r="X5249" t="s">
        <v>17</v>
      </c>
      <c r="Y5249" t="s">
        <v>49</v>
      </c>
      <c r="Z5249" t="s">
        <v>29</v>
      </c>
      <c r="AA5249">
        <v>10</v>
      </c>
      <c r="AB5249">
        <v>318</v>
      </c>
      <c r="AE5249">
        <f t="shared" si="81"/>
        <v>0</v>
      </c>
      <c r="AF5249">
        <v>1</v>
      </c>
      <c r="AG5249" t="str">
        <f>IF(Table2[[#This Row],[Avg Monthly GB Download]] &lt; 5, "Less than 5 GB", IF(Table2[[#This Row],[Avg Monthly GB Download]] &lt;= 10, "Between 5 and 10 GB", "10 or more GB"))</f>
        <v>Less than 5 GB</v>
      </c>
    </row>
    <row r="5250" spans="1:33" x14ac:dyDescent="0.3">
      <c r="A5250" t="s">
        <v>10613</v>
      </c>
      <c r="B5250" t="s">
        <v>17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21</v>
      </c>
      <c r="I5250" t="s">
        <v>18</v>
      </c>
      <c r="J5250">
        <v>156</v>
      </c>
      <c r="K5250">
        <v>0</v>
      </c>
      <c r="L5250">
        <v>0</v>
      </c>
      <c r="M5250" t="s">
        <v>17</v>
      </c>
      <c r="N5250">
        <v>0</v>
      </c>
      <c r="O5250" t="s">
        <v>58</v>
      </c>
      <c r="P5250" t="s">
        <v>10614</v>
      </c>
      <c r="Q5250" t="s">
        <v>20</v>
      </c>
      <c r="R5250">
        <v>36</v>
      </c>
      <c r="S5250" t="s">
        <v>17</v>
      </c>
      <c r="T5250" t="s">
        <v>17</v>
      </c>
      <c r="U5250" t="s">
        <v>21</v>
      </c>
      <c r="V5250" t="str">
        <f>IF(Table2[[#This Row],[Age]] &lt; 30, "Under 30", IF(Table2[[#This Row],[Age]] &lt; 65, "Other", "Senior"))</f>
        <v>Other</v>
      </c>
      <c r="W5250">
        <v>6</v>
      </c>
      <c r="X5250" t="s">
        <v>17</v>
      </c>
      <c r="Y5250" t="s">
        <v>49</v>
      </c>
      <c r="Z5250" t="s">
        <v>34</v>
      </c>
      <c r="AA5250">
        <v>6</v>
      </c>
      <c r="AB5250">
        <v>379</v>
      </c>
      <c r="AE5250">
        <f t="shared" ref="AE5250:AE5313" si="82">IF(B5250 = "yes", 1, IF(B5250 = "No", 0))</f>
        <v>0</v>
      </c>
      <c r="AF5250">
        <v>1</v>
      </c>
      <c r="AG5250" t="str">
        <f>IF(Table2[[#This Row],[Avg Monthly GB Download]] &lt; 5, "Less than 5 GB", IF(Table2[[#This Row],[Avg Monthly GB Download]] &lt;= 10, "Between 5 and 10 GB", "10 or more GB"))</f>
        <v>Less than 5 GB</v>
      </c>
    </row>
    <row r="5251" spans="1:33" x14ac:dyDescent="0.3">
      <c r="A5251" t="s">
        <v>10615</v>
      </c>
      <c r="B5251" t="s">
        <v>17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21</v>
      </c>
      <c r="I5251" t="s">
        <v>18</v>
      </c>
      <c r="J5251">
        <v>154.69999999999999</v>
      </c>
      <c r="K5251">
        <v>1</v>
      </c>
      <c r="L5251">
        <v>0</v>
      </c>
      <c r="M5251" t="s">
        <v>17</v>
      </c>
      <c r="N5251">
        <v>0</v>
      </c>
      <c r="O5251" t="s">
        <v>27</v>
      </c>
      <c r="P5251" t="s">
        <v>10616</v>
      </c>
      <c r="Q5251" t="s">
        <v>22</v>
      </c>
      <c r="R5251">
        <v>36</v>
      </c>
      <c r="S5251" t="s">
        <v>17</v>
      </c>
      <c r="T5251" t="s">
        <v>17</v>
      </c>
      <c r="U5251" t="s">
        <v>21</v>
      </c>
      <c r="V5251" t="str">
        <f>IF(Table2[[#This Row],[Age]] &lt; 30, "Under 30", IF(Table2[[#This Row],[Age]] &lt; 65, "Other", "Senior"))</f>
        <v>Other</v>
      </c>
      <c r="W5251">
        <v>4</v>
      </c>
      <c r="X5251" t="s">
        <v>17</v>
      </c>
      <c r="Y5251" t="s">
        <v>49</v>
      </c>
      <c r="Z5251" t="s">
        <v>29</v>
      </c>
      <c r="AA5251">
        <v>7</v>
      </c>
      <c r="AB5251">
        <v>372</v>
      </c>
      <c r="AE5251">
        <f t="shared" si="82"/>
        <v>0</v>
      </c>
      <c r="AF5251">
        <v>1</v>
      </c>
      <c r="AG5251" t="str">
        <f>IF(Table2[[#This Row],[Avg Monthly GB Download]] &lt; 5, "Less than 5 GB", IF(Table2[[#This Row],[Avg Monthly GB Download]] &lt;= 10, "Between 5 and 10 GB", "10 or more GB"))</f>
        <v>Less than 5 GB</v>
      </c>
    </row>
    <row r="5252" spans="1:33" x14ac:dyDescent="0.3">
      <c r="A5252" t="s">
        <v>10617</v>
      </c>
      <c r="B5252" t="s">
        <v>17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21</v>
      </c>
      <c r="I5252" t="s">
        <v>18</v>
      </c>
      <c r="J5252">
        <v>197.4</v>
      </c>
      <c r="K5252">
        <v>1</v>
      </c>
      <c r="L5252">
        <v>11</v>
      </c>
      <c r="M5252" t="s">
        <v>17</v>
      </c>
      <c r="N5252">
        <v>38</v>
      </c>
      <c r="O5252" t="s">
        <v>60</v>
      </c>
      <c r="P5252" t="s">
        <v>10618</v>
      </c>
      <c r="Q5252" t="s">
        <v>22</v>
      </c>
      <c r="R5252">
        <v>69</v>
      </c>
      <c r="S5252" t="s">
        <v>17</v>
      </c>
      <c r="T5252" t="s">
        <v>21</v>
      </c>
      <c r="U5252" t="s">
        <v>21</v>
      </c>
      <c r="V5252" t="str">
        <f>IF(Table2[[#This Row],[Age]] &lt; 30, "Under 30", IF(Table2[[#This Row],[Age]] &lt; 65, "Other", "Senior"))</f>
        <v>Senior</v>
      </c>
      <c r="W5252">
        <v>3</v>
      </c>
      <c r="X5252" t="s">
        <v>17</v>
      </c>
      <c r="Y5252" t="s">
        <v>94</v>
      </c>
      <c r="Z5252" t="s">
        <v>34</v>
      </c>
      <c r="AA5252">
        <v>42</v>
      </c>
      <c r="AB5252">
        <v>1989</v>
      </c>
      <c r="AE5252">
        <f t="shared" si="82"/>
        <v>0</v>
      </c>
      <c r="AF5252">
        <v>1</v>
      </c>
      <c r="AG5252" t="str">
        <f>IF(Table2[[#This Row],[Avg Monthly GB Download]] &lt; 5, "Less than 5 GB", IF(Table2[[#This Row],[Avg Monthly GB Download]] &lt;= 10, "Between 5 and 10 GB", "10 or more GB"))</f>
        <v>10 or more GB</v>
      </c>
    </row>
    <row r="5253" spans="1:33" x14ac:dyDescent="0.3">
      <c r="A5253" t="s">
        <v>10619</v>
      </c>
      <c r="B5253" t="s">
        <v>17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21</v>
      </c>
      <c r="I5253" t="s">
        <v>18</v>
      </c>
      <c r="J5253">
        <v>67.900000000000006</v>
      </c>
      <c r="K5253">
        <v>0</v>
      </c>
      <c r="L5253">
        <v>7</v>
      </c>
      <c r="M5253" t="s">
        <v>21</v>
      </c>
      <c r="N5253">
        <v>0</v>
      </c>
      <c r="O5253" t="s">
        <v>31</v>
      </c>
      <c r="P5253" t="s">
        <v>10620</v>
      </c>
      <c r="Q5253" t="s">
        <v>22</v>
      </c>
      <c r="R5253">
        <v>58</v>
      </c>
      <c r="S5253" t="s">
        <v>17</v>
      </c>
      <c r="T5253" t="s">
        <v>17</v>
      </c>
      <c r="U5253" t="s">
        <v>21</v>
      </c>
      <c r="V5253" t="str">
        <f>IF(Table2[[#This Row],[Age]] &lt; 30, "Under 30", IF(Table2[[#This Row],[Age]] &lt; 65, "Other", "Senior"))</f>
        <v>Other</v>
      </c>
      <c r="W5253">
        <v>3</v>
      </c>
      <c r="X5253" t="s">
        <v>21</v>
      </c>
      <c r="Y5253" t="s">
        <v>28</v>
      </c>
      <c r="Z5253" t="s">
        <v>29</v>
      </c>
      <c r="AA5253">
        <v>39</v>
      </c>
      <c r="AB5253">
        <v>1088</v>
      </c>
      <c r="AE5253">
        <f t="shared" si="82"/>
        <v>0</v>
      </c>
      <c r="AF5253">
        <v>1</v>
      </c>
      <c r="AG5253" t="str">
        <f>IF(Table2[[#This Row],[Avg Monthly GB Download]] &lt; 5, "Less than 5 GB", IF(Table2[[#This Row],[Avg Monthly GB Download]] &lt;= 10, "Between 5 and 10 GB", "10 or more GB"))</f>
        <v>Between 5 and 10 GB</v>
      </c>
    </row>
    <row r="5254" spans="1:33" x14ac:dyDescent="0.3">
      <c r="A5254" t="s">
        <v>10621</v>
      </c>
      <c r="B5254" t="s">
        <v>17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21</v>
      </c>
      <c r="I5254" t="s">
        <v>18</v>
      </c>
      <c r="J5254">
        <v>32.200000000000003</v>
      </c>
      <c r="K5254">
        <v>1</v>
      </c>
      <c r="L5254">
        <v>6</v>
      </c>
      <c r="M5254" t="s">
        <v>21</v>
      </c>
      <c r="N5254">
        <v>0</v>
      </c>
      <c r="O5254" t="s">
        <v>77</v>
      </c>
      <c r="P5254" t="s">
        <v>10622</v>
      </c>
      <c r="Q5254" t="s">
        <v>20</v>
      </c>
      <c r="R5254">
        <v>57</v>
      </c>
      <c r="S5254" t="s">
        <v>17</v>
      </c>
      <c r="T5254" t="s">
        <v>17</v>
      </c>
      <c r="U5254" t="s">
        <v>21</v>
      </c>
      <c r="V5254" t="str">
        <f>IF(Table2[[#This Row],[Age]] &lt; 30, "Under 30", IF(Table2[[#This Row],[Age]] &lt; 65, "Other", "Senior"))</f>
        <v>Other</v>
      </c>
      <c r="W5254">
        <v>3</v>
      </c>
      <c r="X5254" t="s">
        <v>17</v>
      </c>
      <c r="Y5254" t="s">
        <v>28</v>
      </c>
      <c r="Z5254" t="s">
        <v>91</v>
      </c>
      <c r="AA5254">
        <v>36</v>
      </c>
      <c r="AB5254">
        <v>488</v>
      </c>
      <c r="AE5254">
        <f t="shared" si="82"/>
        <v>0</v>
      </c>
      <c r="AF5254">
        <v>1</v>
      </c>
      <c r="AG5254" t="str">
        <f>IF(Table2[[#This Row],[Avg Monthly GB Download]] &lt; 5, "Less than 5 GB", IF(Table2[[#This Row],[Avg Monthly GB Download]] &lt;= 10, "Between 5 and 10 GB", "10 or more GB"))</f>
        <v>Between 5 and 10 GB</v>
      </c>
    </row>
    <row r="5255" spans="1:33" x14ac:dyDescent="0.3">
      <c r="A5255" t="s">
        <v>10623</v>
      </c>
      <c r="B5255" t="s">
        <v>17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21</v>
      </c>
      <c r="I5255" t="s">
        <v>18</v>
      </c>
      <c r="J5255">
        <v>7.4</v>
      </c>
      <c r="K5255">
        <v>0</v>
      </c>
      <c r="L5255">
        <v>24</v>
      </c>
      <c r="M5255" t="s">
        <v>21</v>
      </c>
      <c r="N5255">
        <v>0</v>
      </c>
      <c r="O5255" t="s">
        <v>63</v>
      </c>
      <c r="P5255" t="s">
        <v>10624</v>
      </c>
      <c r="Q5255" t="s">
        <v>20</v>
      </c>
      <c r="R5255">
        <v>20</v>
      </c>
      <c r="S5255" t="s">
        <v>21</v>
      </c>
      <c r="T5255" t="s">
        <v>17</v>
      </c>
      <c r="U5255" t="s">
        <v>21</v>
      </c>
      <c r="V5255" t="str">
        <f>IF(Table2[[#This Row],[Age]] &lt; 30, "Under 30", IF(Table2[[#This Row],[Age]] &lt; 65, "Other", "Senior"))</f>
        <v>Under 30</v>
      </c>
      <c r="W5255">
        <v>5</v>
      </c>
      <c r="X5255" t="s">
        <v>17</v>
      </c>
      <c r="Y5255" t="s">
        <v>28</v>
      </c>
      <c r="Z5255" t="s">
        <v>34</v>
      </c>
      <c r="AA5255">
        <v>28</v>
      </c>
      <c r="AB5255">
        <v>123</v>
      </c>
      <c r="AE5255">
        <f t="shared" si="82"/>
        <v>0</v>
      </c>
      <c r="AF5255">
        <v>1</v>
      </c>
      <c r="AG5255" t="str">
        <f>IF(Table2[[#This Row],[Avg Monthly GB Download]] &lt; 5, "Less than 5 GB", IF(Table2[[#This Row],[Avg Monthly GB Download]] &lt;= 10, "Between 5 and 10 GB", "10 or more GB"))</f>
        <v>10 or more GB</v>
      </c>
    </row>
    <row r="5256" spans="1:33" x14ac:dyDescent="0.3">
      <c r="A5256" t="s">
        <v>10625</v>
      </c>
      <c r="B5256" t="s">
        <v>17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21</v>
      </c>
      <c r="I5256" t="s">
        <v>18</v>
      </c>
      <c r="J5256">
        <v>60</v>
      </c>
      <c r="K5256">
        <v>1</v>
      </c>
      <c r="L5256">
        <v>15</v>
      </c>
      <c r="M5256" t="s">
        <v>21</v>
      </c>
      <c r="N5256">
        <v>0</v>
      </c>
      <c r="O5256" t="s">
        <v>41</v>
      </c>
      <c r="P5256" t="s">
        <v>10626</v>
      </c>
      <c r="Q5256" t="s">
        <v>22</v>
      </c>
      <c r="R5256">
        <v>55</v>
      </c>
      <c r="S5256" t="s">
        <v>17</v>
      </c>
      <c r="T5256" t="s">
        <v>17</v>
      </c>
      <c r="U5256" t="s">
        <v>21</v>
      </c>
      <c r="V5256" t="str">
        <f>IF(Table2[[#This Row],[Age]] &lt; 30, "Under 30", IF(Table2[[#This Row],[Age]] &lt; 65, "Other", "Senior"))</f>
        <v>Other</v>
      </c>
      <c r="W5256">
        <v>4</v>
      </c>
      <c r="X5256" t="s">
        <v>17</v>
      </c>
      <c r="Y5256" t="s">
        <v>28</v>
      </c>
      <c r="Z5256" t="s">
        <v>34</v>
      </c>
      <c r="AA5256">
        <v>25</v>
      </c>
      <c r="AB5256">
        <v>625</v>
      </c>
      <c r="AE5256">
        <f t="shared" si="82"/>
        <v>0</v>
      </c>
      <c r="AF5256">
        <v>1</v>
      </c>
      <c r="AG5256" t="str">
        <f>IF(Table2[[#This Row],[Avg Monthly GB Download]] &lt; 5, "Less than 5 GB", IF(Table2[[#This Row],[Avg Monthly GB Download]] &lt;= 10, "Between 5 and 10 GB", "10 or more GB"))</f>
        <v>10 or more GB</v>
      </c>
    </row>
    <row r="5257" spans="1:33" x14ac:dyDescent="0.3">
      <c r="A5257" t="s">
        <v>10627</v>
      </c>
      <c r="B5257" t="s">
        <v>17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17</v>
      </c>
      <c r="I5257" t="s">
        <v>84</v>
      </c>
      <c r="J5257">
        <v>0</v>
      </c>
      <c r="K5257">
        <v>1</v>
      </c>
      <c r="L5257">
        <v>4</v>
      </c>
      <c r="M5257" t="s">
        <v>21</v>
      </c>
      <c r="N5257">
        <v>0</v>
      </c>
      <c r="O5257" t="s">
        <v>31</v>
      </c>
      <c r="P5257" t="s">
        <v>10628</v>
      </c>
      <c r="Q5257" t="s">
        <v>22</v>
      </c>
      <c r="R5257">
        <v>47</v>
      </c>
      <c r="S5257" t="s">
        <v>17</v>
      </c>
      <c r="T5257" t="s">
        <v>17</v>
      </c>
      <c r="U5257" t="s">
        <v>21</v>
      </c>
      <c r="V5257" t="str">
        <f>IF(Table2[[#This Row],[Age]] &lt; 30, "Under 30", IF(Table2[[#This Row],[Age]] &lt; 65, "Other", "Senior"))</f>
        <v>Other</v>
      </c>
      <c r="W5257">
        <v>5</v>
      </c>
      <c r="X5257" t="s">
        <v>21</v>
      </c>
      <c r="Y5257" t="s">
        <v>28</v>
      </c>
      <c r="Z5257" t="s">
        <v>29</v>
      </c>
      <c r="AA5257">
        <v>15</v>
      </c>
      <c r="AB5257">
        <v>485</v>
      </c>
      <c r="AE5257">
        <f t="shared" si="82"/>
        <v>0</v>
      </c>
      <c r="AF5257">
        <v>1</v>
      </c>
      <c r="AG5257" t="str">
        <f>IF(Table2[[#This Row],[Avg Monthly GB Download]] &lt; 5, "Less than 5 GB", IF(Table2[[#This Row],[Avg Monthly GB Download]] &lt;= 10, "Between 5 and 10 GB", "10 or more GB"))</f>
        <v>Less than 5 GB</v>
      </c>
    </row>
    <row r="5258" spans="1:33" x14ac:dyDescent="0.3">
      <c r="A5258" t="s">
        <v>10629</v>
      </c>
      <c r="B5258" t="s">
        <v>17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21</v>
      </c>
      <c r="I5258" t="s">
        <v>18</v>
      </c>
      <c r="J5258">
        <v>17.8</v>
      </c>
      <c r="K5258">
        <v>0</v>
      </c>
      <c r="L5258">
        <v>6</v>
      </c>
      <c r="M5258" t="s">
        <v>21</v>
      </c>
      <c r="N5258">
        <v>0</v>
      </c>
      <c r="O5258" t="s">
        <v>26</v>
      </c>
      <c r="P5258" t="s">
        <v>10630</v>
      </c>
      <c r="Q5258" t="s">
        <v>22</v>
      </c>
      <c r="R5258">
        <v>46</v>
      </c>
      <c r="S5258" t="s">
        <v>17</v>
      </c>
      <c r="T5258" t="s">
        <v>17</v>
      </c>
      <c r="U5258" t="s">
        <v>21</v>
      </c>
      <c r="V5258" t="str">
        <f>IF(Table2[[#This Row],[Age]] &lt; 30, "Under 30", IF(Table2[[#This Row],[Age]] &lt; 65, "Other", "Senior"))</f>
        <v>Other</v>
      </c>
      <c r="W5258">
        <v>2</v>
      </c>
      <c r="X5258" t="s">
        <v>21</v>
      </c>
      <c r="Y5258" t="s">
        <v>28</v>
      </c>
      <c r="Z5258" t="s">
        <v>29</v>
      </c>
      <c r="AA5258">
        <v>30</v>
      </c>
      <c r="AB5258">
        <v>218</v>
      </c>
      <c r="AE5258">
        <f t="shared" si="82"/>
        <v>0</v>
      </c>
      <c r="AF5258">
        <v>1</v>
      </c>
      <c r="AG5258" t="str">
        <f>IF(Table2[[#This Row],[Avg Monthly GB Download]] &lt; 5, "Less than 5 GB", IF(Table2[[#This Row],[Avg Monthly GB Download]] &lt;= 10, "Between 5 and 10 GB", "10 or more GB"))</f>
        <v>Between 5 and 10 GB</v>
      </c>
    </row>
    <row r="5259" spans="1:33" x14ac:dyDescent="0.3">
      <c r="A5259" t="s">
        <v>10631</v>
      </c>
      <c r="B5259" t="s">
        <v>17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21</v>
      </c>
      <c r="I5259" t="s">
        <v>18</v>
      </c>
      <c r="J5259">
        <v>5.3</v>
      </c>
      <c r="K5259">
        <v>1</v>
      </c>
      <c r="L5259">
        <v>27</v>
      </c>
      <c r="M5259" t="s">
        <v>21</v>
      </c>
      <c r="N5259">
        <v>0</v>
      </c>
      <c r="O5259" t="s">
        <v>23</v>
      </c>
      <c r="P5259" t="s">
        <v>10632</v>
      </c>
      <c r="Q5259" t="s">
        <v>20</v>
      </c>
      <c r="R5259">
        <v>57</v>
      </c>
      <c r="S5259" t="s">
        <v>17</v>
      </c>
      <c r="T5259" t="s">
        <v>17</v>
      </c>
      <c r="U5259" t="s">
        <v>21</v>
      </c>
      <c r="V5259" t="str">
        <f>IF(Table2[[#This Row],[Age]] &lt; 30, "Under 30", IF(Table2[[#This Row],[Age]] &lt; 65, "Other", "Senior"))</f>
        <v>Other</v>
      </c>
      <c r="W5259">
        <v>2</v>
      </c>
      <c r="X5259" t="s">
        <v>17</v>
      </c>
      <c r="Y5259" t="s">
        <v>28</v>
      </c>
      <c r="Z5259" t="s">
        <v>29</v>
      </c>
      <c r="AA5259">
        <v>19</v>
      </c>
      <c r="AB5259">
        <v>43</v>
      </c>
      <c r="AE5259">
        <f t="shared" si="82"/>
        <v>0</v>
      </c>
      <c r="AF5259">
        <v>1</v>
      </c>
      <c r="AG5259" t="str">
        <f>IF(Table2[[#This Row],[Avg Monthly GB Download]] &lt; 5, "Less than 5 GB", IF(Table2[[#This Row],[Avg Monthly GB Download]] &lt;= 10, "Between 5 and 10 GB", "10 or more GB"))</f>
        <v>10 or more GB</v>
      </c>
    </row>
    <row r="5260" spans="1:33" x14ac:dyDescent="0.3">
      <c r="A5260" t="s">
        <v>10633</v>
      </c>
      <c r="B5260" t="s">
        <v>17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17</v>
      </c>
      <c r="I5260" t="s">
        <v>84</v>
      </c>
      <c r="J5260">
        <v>0</v>
      </c>
      <c r="K5260">
        <v>0</v>
      </c>
      <c r="L5260">
        <v>10</v>
      </c>
      <c r="M5260" t="s">
        <v>21</v>
      </c>
      <c r="N5260">
        <v>0</v>
      </c>
      <c r="O5260" t="s">
        <v>81</v>
      </c>
      <c r="P5260" t="s">
        <v>10634</v>
      </c>
      <c r="Q5260" t="s">
        <v>20</v>
      </c>
      <c r="R5260">
        <v>48</v>
      </c>
      <c r="S5260" t="s">
        <v>17</v>
      </c>
      <c r="T5260" t="s">
        <v>17</v>
      </c>
      <c r="U5260" t="s">
        <v>21</v>
      </c>
      <c r="V5260" t="str">
        <f>IF(Table2[[#This Row],[Age]] &lt; 30, "Under 30", IF(Table2[[#This Row],[Age]] &lt; 65, "Other", "Senior"))</f>
        <v>Other</v>
      </c>
      <c r="W5260">
        <v>2</v>
      </c>
      <c r="X5260" t="s">
        <v>17</v>
      </c>
      <c r="Y5260" t="s">
        <v>28</v>
      </c>
      <c r="Z5260" t="s">
        <v>29</v>
      </c>
      <c r="AA5260">
        <v>22</v>
      </c>
      <c r="AB5260">
        <v>109</v>
      </c>
      <c r="AE5260">
        <f t="shared" si="82"/>
        <v>0</v>
      </c>
      <c r="AF5260">
        <v>1</v>
      </c>
      <c r="AG5260" t="str">
        <f>IF(Table2[[#This Row],[Avg Monthly GB Download]] &lt; 5, "Less than 5 GB", IF(Table2[[#This Row],[Avg Monthly GB Download]] &lt;= 10, "Between 5 and 10 GB", "10 or more GB"))</f>
        <v>Between 5 and 10 GB</v>
      </c>
    </row>
    <row r="5261" spans="1:33" x14ac:dyDescent="0.3">
      <c r="A5261" t="s">
        <v>10635</v>
      </c>
      <c r="B5261" t="s">
        <v>17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21</v>
      </c>
      <c r="I5261" t="s">
        <v>18</v>
      </c>
      <c r="J5261">
        <v>52.6</v>
      </c>
      <c r="K5261">
        <v>0</v>
      </c>
      <c r="L5261">
        <v>11</v>
      </c>
      <c r="M5261" t="s">
        <v>21</v>
      </c>
      <c r="N5261">
        <v>0</v>
      </c>
      <c r="O5261" t="s">
        <v>80</v>
      </c>
      <c r="P5261" t="s">
        <v>10636</v>
      </c>
      <c r="Q5261" t="s">
        <v>22</v>
      </c>
      <c r="R5261">
        <v>52</v>
      </c>
      <c r="S5261" t="s">
        <v>17</v>
      </c>
      <c r="T5261" t="s">
        <v>17</v>
      </c>
      <c r="U5261" t="s">
        <v>21</v>
      </c>
      <c r="V5261" t="str">
        <f>IF(Table2[[#This Row],[Age]] &lt; 30, "Under 30", IF(Table2[[#This Row],[Age]] &lt; 65, "Other", "Senior"))</f>
        <v>Other</v>
      </c>
      <c r="W5261">
        <v>2</v>
      </c>
      <c r="X5261" t="s">
        <v>17</v>
      </c>
      <c r="Y5261" t="s">
        <v>28</v>
      </c>
      <c r="Z5261" t="s">
        <v>29</v>
      </c>
      <c r="AA5261">
        <v>21</v>
      </c>
      <c r="AB5261">
        <v>568</v>
      </c>
      <c r="AE5261">
        <f t="shared" si="82"/>
        <v>0</v>
      </c>
      <c r="AF5261">
        <v>1</v>
      </c>
      <c r="AG5261" t="str">
        <f>IF(Table2[[#This Row],[Avg Monthly GB Download]] &lt; 5, "Less than 5 GB", IF(Table2[[#This Row],[Avg Monthly GB Download]] &lt;= 10, "Between 5 and 10 GB", "10 or more GB"))</f>
        <v>10 or more GB</v>
      </c>
    </row>
    <row r="5262" spans="1:33" x14ac:dyDescent="0.3">
      <c r="A5262" t="s">
        <v>10637</v>
      </c>
      <c r="B5262" t="s">
        <v>17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17</v>
      </c>
      <c r="I5262" t="s">
        <v>84</v>
      </c>
      <c r="J5262">
        <v>0</v>
      </c>
      <c r="K5262">
        <v>2</v>
      </c>
      <c r="L5262">
        <v>0</v>
      </c>
      <c r="M5262" t="s">
        <v>17</v>
      </c>
      <c r="N5262">
        <v>0</v>
      </c>
      <c r="O5262" t="s">
        <v>77</v>
      </c>
      <c r="P5262" t="s">
        <v>10638</v>
      </c>
      <c r="Q5262" t="s">
        <v>20</v>
      </c>
      <c r="R5262">
        <v>50</v>
      </c>
      <c r="S5262" t="s">
        <v>17</v>
      </c>
      <c r="T5262" t="s">
        <v>17</v>
      </c>
      <c r="U5262" t="s">
        <v>21</v>
      </c>
      <c r="V5262" t="str">
        <f>IF(Table2[[#This Row],[Age]] &lt; 30, "Under 30", IF(Table2[[#This Row],[Age]] &lt; 65, "Other", "Senior"))</f>
        <v>Other</v>
      </c>
      <c r="W5262">
        <v>6</v>
      </c>
      <c r="X5262" t="s">
        <v>17</v>
      </c>
      <c r="Y5262" t="s">
        <v>28</v>
      </c>
      <c r="Z5262" t="s">
        <v>34</v>
      </c>
      <c r="AA5262">
        <v>9</v>
      </c>
      <c r="AB5262">
        <v>180</v>
      </c>
      <c r="AE5262">
        <f t="shared" si="82"/>
        <v>0</v>
      </c>
      <c r="AF5262">
        <v>1</v>
      </c>
      <c r="AG5262" t="str">
        <f>IF(Table2[[#This Row],[Avg Monthly GB Download]] &lt; 5, "Less than 5 GB", IF(Table2[[#This Row],[Avg Monthly GB Download]] &lt;= 10, "Between 5 and 10 GB", "10 or more GB"))</f>
        <v>Less than 5 GB</v>
      </c>
    </row>
    <row r="5263" spans="1:33" x14ac:dyDescent="0.3">
      <c r="A5263" t="s">
        <v>10639</v>
      </c>
      <c r="B5263" t="s">
        <v>17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21</v>
      </c>
      <c r="I5263" t="s">
        <v>18</v>
      </c>
      <c r="J5263">
        <v>3.7</v>
      </c>
      <c r="K5263">
        <v>0</v>
      </c>
      <c r="L5263">
        <v>0</v>
      </c>
      <c r="M5263" t="s">
        <v>17</v>
      </c>
      <c r="N5263">
        <v>0</v>
      </c>
      <c r="O5263" t="s">
        <v>89</v>
      </c>
      <c r="P5263" t="s">
        <v>10640</v>
      </c>
      <c r="Q5263" t="s">
        <v>20</v>
      </c>
      <c r="R5263">
        <v>21</v>
      </c>
      <c r="S5263" t="s">
        <v>21</v>
      </c>
      <c r="T5263" t="s">
        <v>17</v>
      </c>
      <c r="U5263" t="s">
        <v>21</v>
      </c>
      <c r="V5263" t="str">
        <f>IF(Table2[[#This Row],[Age]] &lt; 30, "Under 30", IF(Table2[[#This Row],[Age]] &lt; 65, "Other", "Senior"))</f>
        <v>Under 30</v>
      </c>
      <c r="W5263">
        <v>2</v>
      </c>
      <c r="X5263" t="s">
        <v>17</v>
      </c>
      <c r="Y5263" t="s">
        <v>28</v>
      </c>
      <c r="Z5263" t="s">
        <v>34</v>
      </c>
      <c r="AA5263">
        <v>10</v>
      </c>
      <c r="AB5263">
        <v>10</v>
      </c>
      <c r="AE5263">
        <f t="shared" si="82"/>
        <v>0</v>
      </c>
      <c r="AF5263">
        <v>1</v>
      </c>
      <c r="AG5263" t="str">
        <f>IF(Table2[[#This Row],[Avg Monthly GB Download]] &lt; 5, "Less than 5 GB", IF(Table2[[#This Row],[Avg Monthly GB Download]] &lt;= 10, "Between 5 and 10 GB", "10 or more GB"))</f>
        <v>Less than 5 GB</v>
      </c>
    </row>
    <row r="5264" spans="1:33" x14ac:dyDescent="0.3">
      <c r="A5264" t="s">
        <v>10641</v>
      </c>
      <c r="B5264" t="s">
        <v>17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21</v>
      </c>
      <c r="I5264" t="s">
        <v>18</v>
      </c>
      <c r="J5264">
        <v>121</v>
      </c>
      <c r="K5264">
        <v>0</v>
      </c>
      <c r="L5264">
        <v>19</v>
      </c>
      <c r="M5264" t="s">
        <v>17</v>
      </c>
      <c r="N5264">
        <v>8</v>
      </c>
      <c r="O5264" t="s">
        <v>76</v>
      </c>
      <c r="P5264" t="s">
        <v>10642</v>
      </c>
      <c r="Q5264" t="s">
        <v>20</v>
      </c>
      <c r="R5264">
        <v>40</v>
      </c>
      <c r="S5264" t="s">
        <v>17</v>
      </c>
      <c r="T5264" t="s">
        <v>17</v>
      </c>
      <c r="U5264" t="s">
        <v>21</v>
      </c>
      <c r="V5264" t="str">
        <f>IF(Table2[[#This Row],[Age]] &lt; 30, "Under 30", IF(Table2[[#This Row],[Age]] &lt; 65, "Other", "Senior"))</f>
        <v>Other</v>
      </c>
      <c r="W5264">
        <v>2</v>
      </c>
      <c r="X5264" t="s">
        <v>21</v>
      </c>
      <c r="Y5264" t="s">
        <v>94</v>
      </c>
      <c r="Z5264" t="s">
        <v>34</v>
      </c>
      <c r="AA5264">
        <v>40</v>
      </c>
      <c r="AB5264">
        <v>2166</v>
      </c>
      <c r="AE5264">
        <f t="shared" si="82"/>
        <v>0</v>
      </c>
      <c r="AF5264">
        <v>1</v>
      </c>
      <c r="AG5264" t="str">
        <f>IF(Table2[[#This Row],[Avg Monthly GB Download]] &lt; 5, "Less than 5 GB", IF(Table2[[#This Row],[Avg Monthly GB Download]] &lt;= 10, "Between 5 and 10 GB", "10 or more GB"))</f>
        <v>10 or more GB</v>
      </c>
    </row>
    <row r="5265" spans="1:33" x14ac:dyDescent="0.3">
      <c r="A5265" t="s">
        <v>10643</v>
      </c>
      <c r="B5265" t="s">
        <v>17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21</v>
      </c>
      <c r="I5265" t="s">
        <v>18</v>
      </c>
      <c r="J5265">
        <v>61</v>
      </c>
      <c r="K5265">
        <v>2</v>
      </c>
      <c r="L5265">
        <v>0</v>
      </c>
      <c r="M5265" t="s">
        <v>17</v>
      </c>
      <c r="N5265">
        <v>0</v>
      </c>
      <c r="O5265" t="s">
        <v>33</v>
      </c>
      <c r="P5265" t="s">
        <v>10644</v>
      </c>
      <c r="Q5265" t="s">
        <v>20</v>
      </c>
      <c r="R5265">
        <v>46</v>
      </c>
      <c r="S5265" t="s">
        <v>17</v>
      </c>
      <c r="T5265" t="s">
        <v>17</v>
      </c>
      <c r="U5265" t="s">
        <v>21</v>
      </c>
      <c r="V5265" t="str">
        <f>IF(Table2[[#This Row],[Age]] &lt; 30, "Under 30", IF(Table2[[#This Row],[Age]] &lt; 65, "Other", "Senior"))</f>
        <v>Other</v>
      </c>
      <c r="W5265">
        <v>6</v>
      </c>
      <c r="X5265" t="s">
        <v>17</v>
      </c>
      <c r="Y5265" t="s">
        <v>28</v>
      </c>
      <c r="Z5265" t="s">
        <v>29</v>
      </c>
      <c r="AA5265">
        <v>9</v>
      </c>
      <c r="AB5265">
        <v>136</v>
      </c>
      <c r="AE5265">
        <f t="shared" si="82"/>
        <v>0</v>
      </c>
      <c r="AF5265">
        <v>1</v>
      </c>
      <c r="AG5265" t="str">
        <f>IF(Table2[[#This Row],[Avg Monthly GB Download]] &lt; 5, "Less than 5 GB", IF(Table2[[#This Row],[Avg Monthly GB Download]] &lt;= 10, "Between 5 and 10 GB", "10 or more GB"))</f>
        <v>Less than 5 GB</v>
      </c>
    </row>
    <row r="5266" spans="1:33" x14ac:dyDescent="0.3">
      <c r="A5266" t="s">
        <v>10645</v>
      </c>
      <c r="B5266" t="s">
        <v>17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21</v>
      </c>
      <c r="I5266" t="s">
        <v>18</v>
      </c>
      <c r="J5266">
        <v>63.4</v>
      </c>
      <c r="K5266">
        <v>1</v>
      </c>
      <c r="L5266">
        <v>38</v>
      </c>
      <c r="M5266" t="s">
        <v>21</v>
      </c>
      <c r="N5266">
        <v>0</v>
      </c>
      <c r="O5266" t="s">
        <v>50</v>
      </c>
      <c r="P5266" t="s">
        <v>10646</v>
      </c>
      <c r="Q5266" t="s">
        <v>22</v>
      </c>
      <c r="R5266">
        <v>38</v>
      </c>
      <c r="S5266" t="s">
        <v>17</v>
      </c>
      <c r="T5266" t="s">
        <v>17</v>
      </c>
      <c r="U5266" t="s">
        <v>21</v>
      </c>
      <c r="V5266" t="str">
        <f>IF(Table2[[#This Row],[Age]] &lt; 30, "Under 30", IF(Table2[[#This Row],[Age]] &lt; 65, "Other", "Senior"))</f>
        <v>Other</v>
      </c>
      <c r="W5266">
        <v>5</v>
      </c>
      <c r="X5266" t="s">
        <v>21</v>
      </c>
      <c r="Y5266" t="s">
        <v>28</v>
      </c>
      <c r="Z5266" t="s">
        <v>34</v>
      </c>
      <c r="AA5266">
        <v>13</v>
      </c>
      <c r="AB5266">
        <v>434</v>
      </c>
      <c r="AE5266">
        <f t="shared" si="82"/>
        <v>0</v>
      </c>
      <c r="AF5266">
        <v>1</v>
      </c>
      <c r="AG5266" t="str">
        <f>IF(Table2[[#This Row],[Avg Monthly GB Download]] &lt; 5, "Less than 5 GB", IF(Table2[[#This Row],[Avg Monthly GB Download]] &lt;= 10, "Between 5 and 10 GB", "10 or more GB"))</f>
        <v>10 or more GB</v>
      </c>
    </row>
    <row r="5267" spans="1:33" x14ac:dyDescent="0.3">
      <c r="A5267" t="s">
        <v>10647</v>
      </c>
      <c r="B5267" t="s">
        <v>17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21</v>
      </c>
      <c r="I5267" t="s">
        <v>18</v>
      </c>
      <c r="J5267">
        <v>224.2</v>
      </c>
      <c r="K5267">
        <v>0</v>
      </c>
      <c r="L5267">
        <v>0</v>
      </c>
      <c r="M5267" t="s">
        <v>17</v>
      </c>
      <c r="N5267">
        <v>0</v>
      </c>
      <c r="O5267" t="s">
        <v>60</v>
      </c>
      <c r="P5267" t="s">
        <v>10648</v>
      </c>
      <c r="Q5267" t="s">
        <v>22</v>
      </c>
      <c r="R5267">
        <v>43</v>
      </c>
      <c r="S5267" t="s">
        <v>17</v>
      </c>
      <c r="T5267" t="s">
        <v>17</v>
      </c>
      <c r="U5267" t="s">
        <v>21</v>
      </c>
      <c r="V5267" t="str">
        <f>IF(Table2[[#This Row],[Age]] &lt; 30, "Under 30", IF(Table2[[#This Row],[Age]] &lt; 65, "Other", "Senior"))</f>
        <v>Other</v>
      </c>
      <c r="W5267">
        <v>2</v>
      </c>
      <c r="X5267" t="s">
        <v>17</v>
      </c>
      <c r="Y5267" t="s">
        <v>49</v>
      </c>
      <c r="Z5267" t="s">
        <v>29</v>
      </c>
      <c r="AA5267">
        <v>8</v>
      </c>
      <c r="AB5267">
        <v>322</v>
      </c>
      <c r="AE5267">
        <f t="shared" si="82"/>
        <v>0</v>
      </c>
      <c r="AF5267">
        <v>1</v>
      </c>
      <c r="AG5267" t="str">
        <f>IF(Table2[[#This Row],[Avg Monthly GB Download]] &lt; 5, "Less than 5 GB", IF(Table2[[#This Row],[Avg Monthly GB Download]] &lt;= 10, "Between 5 and 10 GB", "10 or more GB"))</f>
        <v>Less than 5 GB</v>
      </c>
    </row>
    <row r="5268" spans="1:33" x14ac:dyDescent="0.3">
      <c r="A5268" t="s">
        <v>10649</v>
      </c>
      <c r="B5268" t="s">
        <v>17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21</v>
      </c>
      <c r="I5268" t="s">
        <v>18</v>
      </c>
      <c r="J5268">
        <v>193.8</v>
      </c>
      <c r="K5268">
        <v>1</v>
      </c>
      <c r="L5268">
        <v>3</v>
      </c>
      <c r="M5268" t="s">
        <v>21</v>
      </c>
      <c r="N5268">
        <v>0</v>
      </c>
      <c r="O5268" t="s">
        <v>41</v>
      </c>
      <c r="P5268" t="s">
        <v>10650</v>
      </c>
      <c r="Q5268" t="s">
        <v>20</v>
      </c>
      <c r="R5268">
        <v>32</v>
      </c>
      <c r="S5268" t="s">
        <v>17</v>
      </c>
      <c r="T5268" t="s">
        <v>17</v>
      </c>
      <c r="U5268" t="s">
        <v>21</v>
      </c>
      <c r="V5268" t="str">
        <f>IF(Table2[[#This Row],[Age]] &lt; 30, "Under 30", IF(Table2[[#This Row],[Age]] &lt; 65, "Other", "Senior"))</f>
        <v>Other</v>
      </c>
      <c r="W5268">
        <v>6</v>
      </c>
      <c r="X5268" t="s">
        <v>17</v>
      </c>
      <c r="Y5268" t="s">
        <v>28</v>
      </c>
      <c r="Z5268" t="s">
        <v>34</v>
      </c>
      <c r="AA5268">
        <v>38</v>
      </c>
      <c r="AB5268">
        <v>1431</v>
      </c>
      <c r="AE5268">
        <f t="shared" si="82"/>
        <v>0</v>
      </c>
      <c r="AF5268">
        <v>1</v>
      </c>
      <c r="AG5268" t="str">
        <f>IF(Table2[[#This Row],[Avg Monthly GB Download]] &lt; 5, "Less than 5 GB", IF(Table2[[#This Row],[Avg Monthly GB Download]] &lt;= 10, "Between 5 and 10 GB", "10 or more GB"))</f>
        <v>Less than 5 GB</v>
      </c>
    </row>
    <row r="5269" spans="1:33" x14ac:dyDescent="0.3">
      <c r="A5269" t="s">
        <v>10651</v>
      </c>
      <c r="B5269" t="s">
        <v>17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21</v>
      </c>
      <c r="I5269" t="s">
        <v>18</v>
      </c>
      <c r="J5269">
        <v>153.5</v>
      </c>
      <c r="K5269">
        <v>0</v>
      </c>
      <c r="L5269">
        <v>27</v>
      </c>
      <c r="M5269" t="s">
        <v>21</v>
      </c>
      <c r="N5269">
        <v>0</v>
      </c>
      <c r="O5269" t="s">
        <v>89</v>
      </c>
      <c r="P5269" t="s">
        <v>10652</v>
      </c>
      <c r="Q5269" t="s">
        <v>22</v>
      </c>
      <c r="R5269">
        <v>75</v>
      </c>
      <c r="S5269" t="s">
        <v>17</v>
      </c>
      <c r="T5269" t="s">
        <v>21</v>
      </c>
      <c r="U5269" t="s">
        <v>21</v>
      </c>
      <c r="V5269" t="str">
        <f>IF(Table2[[#This Row],[Age]] &lt; 30, "Under 30", IF(Table2[[#This Row],[Age]] &lt; 65, "Other", "Senior"))</f>
        <v>Senior</v>
      </c>
      <c r="W5269">
        <v>5</v>
      </c>
      <c r="X5269" t="s">
        <v>17</v>
      </c>
      <c r="Y5269" t="s">
        <v>94</v>
      </c>
      <c r="Z5269" t="s">
        <v>34</v>
      </c>
      <c r="AA5269">
        <v>39</v>
      </c>
      <c r="AB5269">
        <v>2438</v>
      </c>
      <c r="AE5269">
        <f t="shared" si="82"/>
        <v>0</v>
      </c>
      <c r="AF5269">
        <v>1</v>
      </c>
      <c r="AG5269" t="str">
        <f>IF(Table2[[#This Row],[Avg Monthly GB Download]] &lt; 5, "Less than 5 GB", IF(Table2[[#This Row],[Avg Monthly GB Download]] &lt;= 10, "Between 5 and 10 GB", "10 or more GB"))</f>
        <v>10 or more GB</v>
      </c>
    </row>
    <row r="5270" spans="1:33" x14ac:dyDescent="0.3">
      <c r="A5270" t="s">
        <v>10653</v>
      </c>
      <c r="B5270" t="s">
        <v>17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21</v>
      </c>
      <c r="I5270" t="s">
        <v>18</v>
      </c>
      <c r="J5270">
        <v>159.1</v>
      </c>
      <c r="K5270">
        <v>2</v>
      </c>
      <c r="L5270">
        <v>8</v>
      </c>
      <c r="M5270" t="s">
        <v>21</v>
      </c>
      <c r="N5270">
        <v>0</v>
      </c>
      <c r="O5270" t="s">
        <v>79</v>
      </c>
      <c r="P5270" t="s">
        <v>10654</v>
      </c>
      <c r="Q5270" t="s">
        <v>20</v>
      </c>
      <c r="R5270">
        <v>55</v>
      </c>
      <c r="S5270" t="s">
        <v>17</v>
      </c>
      <c r="T5270" t="s">
        <v>17</v>
      </c>
      <c r="U5270" t="s">
        <v>21</v>
      </c>
      <c r="V5270" t="str">
        <f>IF(Table2[[#This Row],[Age]] &lt; 30, "Under 30", IF(Table2[[#This Row],[Age]] &lt; 65, "Other", "Senior"))</f>
        <v>Other</v>
      </c>
      <c r="W5270">
        <v>6</v>
      </c>
      <c r="X5270" t="s">
        <v>21</v>
      </c>
      <c r="Y5270" t="s">
        <v>49</v>
      </c>
      <c r="Z5270" t="s">
        <v>34</v>
      </c>
      <c r="AA5270">
        <v>52</v>
      </c>
      <c r="AB5270">
        <v>3828</v>
      </c>
      <c r="AE5270">
        <f t="shared" si="82"/>
        <v>0</v>
      </c>
      <c r="AF5270">
        <v>1</v>
      </c>
      <c r="AG5270" t="str">
        <f>IF(Table2[[#This Row],[Avg Monthly GB Download]] &lt; 5, "Less than 5 GB", IF(Table2[[#This Row],[Avg Monthly GB Download]] &lt;= 10, "Between 5 and 10 GB", "10 or more GB"))</f>
        <v>Between 5 and 10 GB</v>
      </c>
    </row>
    <row r="5271" spans="1:33" x14ac:dyDescent="0.3">
      <c r="A5271" t="s">
        <v>10655</v>
      </c>
      <c r="B5271" t="s">
        <v>17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21</v>
      </c>
      <c r="I5271" t="s">
        <v>18</v>
      </c>
      <c r="J5271">
        <v>231</v>
      </c>
      <c r="K5271">
        <v>1</v>
      </c>
      <c r="L5271">
        <v>3</v>
      </c>
      <c r="M5271" t="s">
        <v>21</v>
      </c>
      <c r="N5271">
        <v>0</v>
      </c>
      <c r="O5271" t="s">
        <v>90</v>
      </c>
      <c r="P5271" t="s">
        <v>10656</v>
      </c>
      <c r="Q5271" t="s">
        <v>22</v>
      </c>
      <c r="R5271">
        <v>57</v>
      </c>
      <c r="S5271" t="s">
        <v>17</v>
      </c>
      <c r="T5271" t="s">
        <v>17</v>
      </c>
      <c r="U5271" t="s">
        <v>21</v>
      </c>
      <c r="V5271" t="str">
        <f>IF(Table2[[#This Row],[Age]] &lt; 30, "Under 30", IF(Table2[[#This Row],[Age]] &lt; 65, "Other", "Senior"))</f>
        <v>Other</v>
      </c>
      <c r="W5271">
        <v>3</v>
      </c>
      <c r="X5271" t="s">
        <v>21</v>
      </c>
      <c r="Y5271" t="s">
        <v>49</v>
      </c>
      <c r="Z5271" t="s">
        <v>34</v>
      </c>
      <c r="AA5271">
        <v>43</v>
      </c>
      <c r="AB5271">
        <v>2696</v>
      </c>
      <c r="AE5271">
        <f t="shared" si="82"/>
        <v>0</v>
      </c>
      <c r="AF5271">
        <v>1</v>
      </c>
      <c r="AG5271" t="str">
        <f>IF(Table2[[#This Row],[Avg Monthly GB Download]] &lt; 5, "Less than 5 GB", IF(Table2[[#This Row],[Avg Monthly GB Download]] &lt;= 10, "Between 5 and 10 GB", "10 or more GB"))</f>
        <v>Less than 5 GB</v>
      </c>
    </row>
    <row r="5272" spans="1:33" x14ac:dyDescent="0.3">
      <c r="A5272" t="s">
        <v>10657</v>
      </c>
      <c r="B5272" t="s">
        <v>17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17</v>
      </c>
      <c r="I5272" t="s">
        <v>84</v>
      </c>
      <c r="J5272">
        <v>0</v>
      </c>
      <c r="K5272">
        <v>2</v>
      </c>
      <c r="L5272">
        <v>0</v>
      </c>
      <c r="M5272" t="s">
        <v>17</v>
      </c>
      <c r="N5272">
        <v>0</v>
      </c>
      <c r="O5272" t="s">
        <v>59</v>
      </c>
      <c r="P5272" t="s">
        <v>10658</v>
      </c>
      <c r="Q5272" t="s">
        <v>22</v>
      </c>
      <c r="R5272">
        <v>43</v>
      </c>
      <c r="S5272" t="s">
        <v>17</v>
      </c>
      <c r="T5272" t="s">
        <v>17</v>
      </c>
      <c r="U5272" t="s">
        <v>21</v>
      </c>
      <c r="V5272" t="str">
        <f>IF(Table2[[#This Row],[Age]] &lt; 30, "Under 30", IF(Table2[[#This Row],[Age]] &lt; 65, "Other", "Senior"))</f>
        <v>Other</v>
      </c>
      <c r="W5272">
        <v>4</v>
      </c>
      <c r="X5272" t="s">
        <v>17</v>
      </c>
      <c r="Y5272" t="s">
        <v>49</v>
      </c>
      <c r="Z5272" t="s">
        <v>29</v>
      </c>
      <c r="AA5272">
        <v>13</v>
      </c>
      <c r="AB5272">
        <v>59</v>
      </c>
      <c r="AE5272">
        <f t="shared" si="82"/>
        <v>0</v>
      </c>
      <c r="AF5272">
        <v>1</v>
      </c>
      <c r="AG5272" t="str">
        <f>IF(Table2[[#This Row],[Avg Monthly GB Download]] &lt; 5, "Less than 5 GB", IF(Table2[[#This Row],[Avg Monthly GB Download]] &lt;= 10, "Between 5 and 10 GB", "10 or more GB"))</f>
        <v>Less than 5 GB</v>
      </c>
    </row>
    <row r="5273" spans="1:33" x14ac:dyDescent="0.3">
      <c r="A5273" t="s">
        <v>10659</v>
      </c>
      <c r="B5273" t="s">
        <v>17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21</v>
      </c>
      <c r="I5273" t="s">
        <v>18</v>
      </c>
      <c r="J5273">
        <v>316.39999999999998</v>
      </c>
      <c r="K5273">
        <v>0</v>
      </c>
      <c r="L5273">
        <v>37</v>
      </c>
      <c r="M5273" t="s">
        <v>21</v>
      </c>
      <c r="N5273">
        <v>0</v>
      </c>
      <c r="O5273" t="s">
        <v>47</v>
      </c>
      <c r="P5273" t="s">
        <v>10660</v>
      </c>
      <c r="Q5273" t="s">
        <v>22</v>
      </c>
      <c r="R5273">
        <v>26</v>
      </c>
      <c r="S5273" t="s">
        <v>21</v>
      </c>
      <c r="T5273" t="s">
        <v>17</v>
      </c>
      <c r="U5273" t="s">
        <v>21</v>
      </c>
      <c r="V5273" t="str">
        <f>IF(Table2[[#This Row],[Age]] &lt; 30, "Under 30", IF(Table2[[#This Row],[Age]] &lt; 65, "Other", "Senior"))</f>
        <v>Under 30</v>
      </c>
      <c r="W5273">
        <v>3</v>
      </c>
      <c r="X5273" t="s">
        <v>21</v>
      </c>
      <c r="Y5273" t="s">
        <v>94</v>
      </c>
      <c r="Z5273" t="s">
        <v>29</v>
      </c>
      <c r="AA5273">
        <v>51</v>
      </c>
      <c r="AB5273">
        <v>2903</v>
      </c>
      <c r="AE5273">
        <f t="shared" si="82"/>
        <v>0</v>
      </c>
      <c r="AF5273">
        <v>1</v>
      </c>
      <c r="AG5273" t="str">
        <f>IF(Table2[[#This Row],[Avg Monthly GB Download]] &lt; 5, "Less than 5 GB", IF(Table2[[#This Row],[Avg Monthly GB Download]] &lt;= 10, "Between 5 and 10 GB", "10 or more GB"))</f>
        <v>10 or more GB</v>
      </c>
    </row>
    <row r="5274" spans="1:33" x14ac:dyDescent="0.3">
      <c r="A5274" t="s">
        <v>10661</v>
      </c>
      <c r="B5274" t="s">
        <v>17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21</v>
      </c>
      <c r="I5274" t="s">
        <v>18</v>
      </c>
      <c r="J5274">
        <v>348.8</v>
      </c>
      <c r="K5274">
        <v>0</v>
      </c>
      <c r="L5274">
        <v>0</v>
      </c>
      <c r="M5274" t="s">
        <v>17</v>
      </c>
      <c r="N5274">
        <v>0</v>
      </c>
      <c r="O5274" t="s">
        <v>68</v>
      </c>
      <c r="P5274" t="s">
        <v>10662</v>
      </c>
      <c r="Q5274" t="s">
        <v>22</v>
      </c>
      <c r="R5274">
        <v>67</v>
      </c>
      <c r="S5274" t="s">
        <v>17</v>
      </c>
      <c r="T5274" t="s">
        <v>21</v>
      </c>
      <c r="U5274" t="s">
        <v>21</v>
      </c>
      <c r="V5274" t="str">
        <f>IF(Table2[[#This Row],[Age]] &lt; 30, "Under 30", IF(Table2[[#This Row],[Age]] &lt; 65, "Other", "Senior"))</f>
        <v>Senior</v>
      </c>
      <c r="W5274">
        <v>6</v>
      </c>
      <c r="X5274" t="s">
        <v>17</v>
      </c>
      <c r="Y5274" t="s">
        <v>49</v>
      </c>
      <c r="Z5274" t="s">
        <v>29</v>
      </c>
      <c r="AA5274">
        <v>9</v>
      </c>
      <c r="AB5274">
        <v>563</v>
      </c>
      <c r="AE5274">
        <f t="shared" si="82"/>
        <v>0</v>
      </c>
      <c r="AF5274">
        <v>1</v>
      </c>
      <c r="AG5274" t="str">
        <f>IF(Table2[[#This Row],[Avg Monthly GB Download]] &lt; 5, "Less than 5 GB", IF(Table2[[#This Row],[Avg Monthly GB Download]] &lt;= 10, "Between 5 and 10 GB", "10 or more GB"))</f>
        <v>Less than 5 GB</v>
      </c>
    </row>
    <row r="5275" spans="1:33" x14ac:dyDescent="0.3">
      <c r="A5275" t="s">
        <v>10663</v>
      </c>
      <c r="B5275" t="s">
        <v>17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21</v>
      </c>
      <c r="I5275" t="s">
        <v>18</v>
      </c>
      <c r="J5275">
        <v>159.5</v>
      </c>
      <c r="K5275">
        <v>2</v>
      </c>
      <c r="L5275">
        <v>3</v>
      </c>
      <c r="M5275" t="s">
        <v>21</v>
      </c>
      <c r="N5275">
        <v>0</v>
      </c>
      <c r="O5275" t="s">
        <v>79</v>
      </c>
      <c r="P5275" t="s">
        <v>10664</v>
      </c>
      <c r="Q5275" t="s">
        <v>22</v>
      </c>
      <c r="R5275">
        <v>32</v>
      </c>
      <c r="S5275" t="s">
        <v>17</v>
      </c>
      <c r="T5275" t="s">
        <v>17</v>
      </c>
      <c r="U5275" t="s">
        <v>21</v>
      </c>
      <c r="V5275" t="str">
        <f>IF(Table2[[#This Row],[Age]] &lt; 30, "Under 30", IF(Table2[[#This Row],[Age]] &lt; 65, "Other", "Senior"))</f>
        <v>Other</v>
      </c>
      <c r="W5275">
        <v>6</v>
      </c>
      <c r="X5275" t="s">
        <v>21</v>
      </c>
      <c r="Y5275" t="s">
        <v>49</v>
      </c>
      <c r="Z5275" t="s">
        <v>34</v>
      </c>
      <c r="AA5275">
        <v>49</v>
      </c>
      <c r="AB5275">
        <v>2291</v>
      </c>
      <c r="AE5275">
        <f t="shared" si="82"/>
        <v>0</v>
      </c>
      <c r="AF5275">
        <v>1</v>
      </c>
      <c r="AG5275" t="str">
        <f>IF(Table2[[#This Row],[Avg Monthly GB Download]] &lt; 5, "Less than 5 GB", IF(Table2[[#This Row],[Avg Monthly GB Download]] &lt;= 10, "Between 5 and 10 GB", "10 or more GB"))</f>
        <v>Less than 5 GB</v>
      </c>
    </row>
    <row r="5276" spans="1:33" x14ac:dyDescent="0.3">
      <c r="A5276" t="s">
        <v>10665</v>
      </c>
      <c r="B5276" t="s">
        <v>17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21</v>
      </c>
      <c r="I5276" t="s">
        <v>18</v>
      </c>
      <c r="J5276">
        <v>99</v>
      </c>
      <c r="K5276">
        <v>1</v>
      </c>
      <c r="L5276">
        <v>10</v>
      </c>
      <c r="M5276" t="s">
        <v>21</v>
      </c>
      <c r="N5276">
        <v>0</v>
      </c>
      <c r="O5276" t="s">
        <v>26</v>
      </c>
      <c r="P5276" t="s">
        <v>10666</v>
      </c>
      <c r="Q5276" t="s">
        <v>22</v>
      </c>
      <c r="R5276">
        <v>25</v>
      </c>
      <c r="S5276" t="s">
        <v>21</v>
      </c>
      <c r="T5276" t="s">
        <v>17</v>
      </c>
      <c r="U5276" t="s">
        <v>21</v>
      </c>
      <c r="V5276" t="str">
        <f>IF(Table2[[#This Row],[Age]] &lt; 30, "Under 30", IF(Table2[[#This Row],[Age]] &lt; 65, "Other", "Senior"))</f>
        <v>Under 30</v>
      </c>
      <c r="W5276">
        <v>5</v>
      </c>
      <c r="X5276" t="s">
        <v>17</v>
      </c>
      <c r="Y5276" t="s">
        <v>94</v>
      </c>
      <c r="Z5276" t="s">
        <v>29</v>
      </c>
      <c r="AA5276">
        <v>30</v>
      </c>
      <c r="AB5276">
        <v>1055</v>
      </c>
      <c r="AE5276">
        <f t="shared" si="82"/>
        <v>0</v>
      </c>
      <c r="AF5276">
        <v>1</v>
      </c>
      <c r="AG5276" t="str">
        <f>IF(Table2[[#This Row],[Avg Monthly GB Download]] &lt; 5, "Less than 5 GB", IF(Table2[[#This Row],[Avg Monthly GB Download]] &lt;= 10, "Between 5 and 10 GB", "10 or more GB"))</f>
        <v>Between 5 and 10 GB</v>
      </c>
    </row>
    <row r="5277" spans="1:33" x14ac:dyDescent="0.3">
      <c r="A5277" t="s">
        <v>10667</v>
      </c>
      <c r="B5277" t="s">
        <v>17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21</v>
      </c>
      <c r="I5277" t="s">
        <v>18</v>
      </c>
      <c r="J5277">
        <v>192</v>
      </c>
      <c r="K5277">
        <v>0</v>
      </c>
      <c r="L5277">
        <v>19</v>
      </c>
      <c r="M5277" t="s">
        <v>21</v>
      </c>
      <c r="N5277">
        <v>0</v>
      </c>
      <c r="O5277" t="s">
        <v>78</v>
      </c>
      <c r="P5277" t="s">
        <v>10668</v>
      </c>
      <c r="Q5277" t="s">
        <v>22</v>
      </c>
      <c r="R5277">
        <v>36</v>
      </c>
      <c r="S5277" t="s">
        <v>17</v>
      </c>
      <c r="T5277" t="s">
        <v>17</v>
      </c>
      <c r="U5277" t="s">
        <v>21</v>
      </c>
      <c r="V5277" t="str">
        <f>IF(Table2[[#This Row],[Age]] &lt; 30, "Under 30", IF(Table2[[#This Row],[Age]] &lt; 65, "Other", "Senior"))</f>
        <v>Other</v>
      </c>
      <c r="W5277">
        <v>6</v>
      </c>
      <c r="X5277" t="s">
        <v>21</v>
      </c>
      <c r="Y5277" t="s">
        <v>28</v>
      </c>
      <c r="Z5277" t="s">
        <v>34</v>
      </c>
      <c r="AA5277">
        <v>37</v>
      </c>
      <c r="AB5277">
        <v>1165</v>
      </c>
      <c r="AE5277">
        <f t="shared" si="82"/>
        <v>0</v>
      </c>
      <c r="AF5277">
        <v>1</v>
      </c>
      <c r="AG5277" t="str">
        <f>IF(Table2[[#This Row],[Avg Monthly GB Download]] &lt; 5, "Less than 5 GB", IF(Table2[[#This Row],[Avg Monthly GB Download]] &lt;= 10, "Between 5 and 10 GB", "10 or more GB"))</f>
        <v>10 or more GB</v>
      </c>
    </row>
    <row r="5278" spans="1:33" x14ac:dyDescent="0.3">
      <c r="A5278" t="s">
        <v>10669</v>
      </c>
      <c r="B5278" t="s">
        <v>17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21</v>
      </c>
      <c r="I5278" t="s">
        <v>18</v>
      </c>
      <c r="J5278">
        <v>67.5</v>
      </c>
      <c r="K5278">
        <v>1</v>
      </c>
      <c r="L5278">
        <v>0</v>
      </c>
      <c r="M5278" t="s">
        <v>17</v>
      </c>
      <c r="N5278">
        <v>0</v>
      </c>
      <c r="O5278" t="s">
        <v>26</v>
      </c>
      <c r="P5278" t="s">
        <v>10670</v>
      </c>
      <c r="Q5278" t="s">
        <v>20</v>
      </c>
      <c r="R5278">
        <v>26</v>
      </c>
      <c r="S5278" t="s">
        <v>21</v>
      </c>
      <c r="T5278" t="s">
        <v>17</v>
      </c>
      <c r="U5278" t="s">
        <v>21</v>
      </c>
      <c r="V5278" t="str">
        <f>IF(Table2[[#This Row],[Age]] &lt; 30, "Under 30", IF(Table2[[#This Row],[Age]] &lt; 65, "Other", "Senior"))</f>
        <v>Under 30</v>
      </c>
      <c r="W5278">
        <v>3</v>
      </c>
      <c r="X5278" t="s">
        <v>17</v>
      </c>
      <c r="Y5278" t="s">
        <v>28</v>
      </c>
      <c r="Z5278" t="s">
        <v>91</v>
      </c>
      <c r="AA5278">
        <v>10</v>
      </c>
      <c r="AB5278">
        <v>83</v>
      </c>
      <c r="AE5278">
        <f t="shared" si="82"/>
        <v>0</v>
      </c>
      <c r="AF5278">
        <v>1</v>
      </c>
      <c r="AG5278" t="str">
        <f>IF(Table2[[#This Row],[Avg Monthly GB Download]] &lt; 5, "Less than 5 GB", IF(Table2[[#This Row],[Avg Monthly GB Download]] &lt;= 10, "Between 5 and 10 GB", "10 or more GB"))</f>
        <v>Less than 5 GB</v>
      </c>
    </row>
    <row r="5279" spans="1:33" x14ac:dyDescent="0.3">
      <c r="A5279" t="s">
        <v>10671</v>
      </c>
      <c r="B5279" t="s">
        <v>17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21</v>
      </c>
      <c r="I5279" t="s">
        <v>18</v>
      </c>
      <c r="J5279">
        <v>392.2</v>
      </c>
      <c r="K5279">
        <v>0</v>
      </c>
      <c r="L5279">
        <v>7</v>
      </c>
      <c r="M5279" t="s">
        <v>21</v>
      </c>
      <c r="N5279">
        <v>0</v>
      </c>
      <c r="O5279" t="s">
        <v>38</v>
      </c>
      <c r="P5279" t="s">
        <v>10672</v>
      </c>
      <c r="Q5279" t="s">
        <v>22</v>
      </c>
      <c r="R5279">
        <v>43</v>
      </c>
      <c r="S5279" t="s">
        <v>17</v>
      </c>
      <c r="T5279" t="s">
        <v>17</v>
      </c>
      <c r="U5279" t="s">
        <v>21</v>
      </c>
      <c r="V5279" t="str">
        <f>IF(Table2[[#This Row],[Age]] &lt; 30, "Under 30", IF(Table2[[#This Row],[Age]] &lt; 65, "Other", "Senior"))</f>
        <v>Other</v>
      </c>
      <c r="W5279">
        <v>2</v>
      </c>
      <c r="X5279" t="s">
        <v>21</v>
      </c>
      <c r="Y5279" t="s">
        <v>94</v>
      </c>
      <c r="Z5279" t="s">
        <v>34</v>
      </c>
      <c r="AA5279">
        <v>49</v>
      </c>
      <c r="AB5279">
        <v>3591</v>
      </c>
      <c r="AE5279">
        <f t="shared" si="82"/>
        <v>0</v>
      </c>
      <c r="AF5279">
        <v>1</v>
      </c>
      <c r="AG5279" t="str">
        <f>IF(Table2[[#This Row],[Avg Monthly GB Download]] &lt; 5, "Less than 5 GB", IF(Table2[[#This Row],[Avg Monthly GB Download]] &lt;= 10, "Between 5 and 10 GB", "10 or more GB"))</f>
        <v>Between 5 and 10 GB</v>
      </c>
    </row>
    <row r="5280" spans="1:33" x14ac:dyDescent="0.3">
      <c r="A5280" t="s">
        <v>10673</v>
      </c>
      <c r="B5280" t="s">
        <v>17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21</v>
      </c>
      <c r="I5280" t="s">
        <v>18</v>
      </c>
      <c r="J5280">
        <v>248.5</v>
      </c>
      <c r="K5280">
        <v>2</v>
      </c>
      <c r="L5280">
        <v>0</v>
      </c>
      <c r="M5280" t="s">
        <v>17</v>
      </c>
      <c r="N5280">
        <v>0</v>
      </c>
      <c r="O5280" t="s">
        <v>90</v>
      </c>
      <c r="P5280" t="s">
        <v>10674</v>
      </c>
      <c r="Q5280" t="s">
        <v>22</v>
      </c>
      <c r="R5280">
        <v>24</v>
      </c>
      <c r="S5280" t="s">
        <v>21</v>
      </c>
      <c r="T5280" t="s">
        <v>17</v>
      </c>
      <c r="U5280" t="s">
        <v>21</v>
      </c>
      <c r="V5280" t="str">
        <f>IF(Table2[[#This Row],[Age]] &lt; 30, "Under 30", IF(Table2[[#This Row],[Age]] &lt; 65, "Other", "Senior"))</f>
        <v>Under 30</v>
      </c>
      <c r="W5280">
        <v>3</v>
      </c>
      <c r="X5280" t="s">
        <v>17</v>
      </c>
      <c r="Y5280" t="s">
        <v>49</v>
      </c>
      <c r="Z5280" t="s">
        <v>34</v>
      </c>
      <c r="AA5280">
        <v>12</v>
      </c>
      <c r="AB5280">
        <v>887</v>
      </c>
      <c r="AE5280">
        <f t="shared" si="82"/>
        <v>0</v>
      </c>
      <c r="AF5280">
        <v>1</v>
      </c>
      <c r="AG5280" t="str">
        <f>IF(Table2[[#This Row],[Avg Monthly GB Download]] &lt; 5, "Less than 5 GB", IF(Table2[[#This Row],[Avg Monthly GB Download]] &lt;= 10, "Between 5 and 10 GB", "10 or more GB"))</f>
        <v>Less than 5 GB</v>
      </c>
    </row>
    <row r="5281" spans="1:33" x14ac:dyDescent="0.3">
      <c r="A5281" t="s">
        <v>10675</v>
      </c>
      <c r="B5281" t="s">
        <v>17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21</v>
      </c>
      <c r="I5281" t="s">
        <v>18</v>
      </c>
      <c r="J5281">
        <v>69.099999999999994</v>
      </c>
      <c r="K5281">
        <v>0</v>
      </c>
      <c r="L5281">
        <v>4</v>
      </c>
      <c r="M5281" t="s">
        <v>21</v>
      </c>
      <c r="N5281">
        <v>0</v>
      </c>
      <c r="O5281" t="s">
        <v>57</v>
      </c>
      <c r="P5281" t="s">
        <v>10676</v>
      </c>
      <c r="Q5281" t="s">
        <v>20</v>
      </c>
      <c r="R5281">
        <v>58</v>
      </c>
      <c r="S5281" t="s">
        <v>17</v>
      </c>
      <c r="T5281" t="s">
        <v>17</v>
      </c>
      <c r="U5281" t="s">
        <v>21</v>
      </c>
      <c r="V5281" t="str">
        <f>IF(Table2[[#This Row],[Age]] &lt; 30, "Under 30", IF(Table2[[#This Row],[Age]] &lt; 65, "Other", "Senior"))</f>
        <v>Other</v>
      </c>
      <c r="W5281">
        <v>5</v>
      </c>
      <c r="X5281" t="s">
        <v>21</v>
      </c>
      <c r="Y5281" t="s">
        <v>28</v>
      </c>
      <c r="Z5281" t="s">
        <v>34</v>
      </c>
      <c r="AA5281">
        <v>21</v>
      </c>
      <c r="AB5281">
        <v>665</v>
      </c>
      <c r="AE5281">
        <f t="shared" si="82"/>
        <v>0</v>
      </c>
      <c r="AF5281">
        <v>1</v>
      </c>
      <c r="AG5281" t="str">
        <f>IF(Table2[[#This Row],[Avg Monthly GB Download]] &lt; 5, "Less than 5 GB", IF(Table2[[#This Row],[Avg Monthly GB Download]] &lt;= 10, "Between 5 and 10 GB", "10 or more GB"))</f>
        <v>Less than 5 GB</v>
      </c>
    </row>
    <row r="5282" spans="1:33" x14ac:dyDescent="0.3">
      <c r="A5282" t="s">
        <v>10677</v>
      </c>
      <c r="B5282" t="s">
        <v>17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21</v>
      </c>
      <c r="I5282" t="s">
        <v>18</v>
      </c>
      <c r="J5282">
        <v>176.8</v>
      </c>
      <c r="K5282">
        <v>1</v>
      </c>
      <c r="L5282">
        <v>13</v>
      </c>
      <c r="M5282" t="s">
        <v>21</v>
      </c>
      <c r="N5282">
        <v>0</v>
      </c>
      <c r="O5282" t="s">
        <v>50</v>
      </c>
      <c r="P5282" t="s">
        <v>10678</v>
      </c>
      <c r="Q5282" t="s">
        <v>20</v>
      </c>
      <c r="R5282">
        <v>31</v>
      </c>
      <c r="S5282" t="s">
        <v>17</v>
      </c>
      <c r="T5282" t="s">
        <v>17</v>
      </c>
      <c r="U5282" t="s">
        <v>21</v>
      </c>
      <c r="V5282" t="str">
        <f>IF(Table2[[#This Row],[Age]] &lt; 30, "Under 30", IF(Table2[[#This Row],[Age]] &lt; 65, "Other", "Senior"))</f>
        <v>Other</v>
      </c>
      <c r="W5282">
        <v>5</v>
      </c>
      <c r="X5282" t="s">
        <v>17</v>
      </c>
      <c r="Y5282" t="s">
        <v>49</v>
      </c>
      <c r="Z5282" t="s">
        <v>29</v>
      </c>
      <c r="AA5282">
        <v>45</v>
      </c>
      <c r="AB5282">
        <v>3069</v>
      </c>
      <c r="AE5282">
        <f t="shared" si="82"/>
        <v>0</v>
      </c>
      <c r="AF5282">
        <v>1</v>
      </c>
      <c r="AG5282" t="str">
        <f>IF(Table2[[#This Row],[Avg Monthly GB Download]] &lt; 5, "Less than 5 GB", IF(Table2[[#This Row],[Avg Monthly GB Download]] &lt;= 10, "Between 5 and 10 GB", "10 or more GB"))</f>
        <v>10 or more GB</v>
      </c>
    </row>
    <row r="5283" spans="1:33" x14ac:dyDescent="0.3">
      <c r="A5283" t="s">
        <v>10679</v>
      </c>
      <c r="B5283" t="s">
        <v>17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21</v>
      </c>
      <c r="I5283" t="s">
        <v>18</v>
      </c>
      <c r="J5283">
        <v>47.9</v>
      </c>
      <c r="K5283">
        <v>2</v>
      </c>
      <c r="L5283">
        <v>19</v>
      </c>
      <c r="M5283" t="s">
        <v>21</v>
      </c>
      <c r="N5283">
        <v>0</v>
      </c>
      <c r="O5283" t="s">
        <v>37</v>
      </c>
      <c r="P5283" t="s">
        <v>10680</v>
      </c>
      <c r="Q5283" t="s">
        <v>20</v>
      </c>
      <c r="R5283">
        <v>57</v>
      </c>
      <c r="S5283" t="s">
        <v>17</v>
      </c>
      <c r="T5283" t="s">
        <v>17</v>
      </c>
      <c r="U5283" t="s">
        <v>21</v>
      </c>
      <c r="V5283" t="str">
        <f>IF(Table2[[#This Row],[Age]] &lt; 30, "Under 30", IF(Table2[[#This Row],[Age]] &lt; 65, "Other", "Senior"))</f>
        <v>Other</v>
      </c>
      <c r="W5283">
        <v>2</v>
      </c>
      <c r="X5283" t="s">
        <v>21</v>
      </c>
      <c r="Y5283" t="s">
        <v>94</v>
      </c>
      <c r="Z5283" t="s">
        <v>34</v>
      </c>
      <c r="AA5283">
        <v>44</v>
      </c>
      <c r="AB5283">
        <v>1286</v>
      </c>
      <c r="AE5283">
        <f t="shared" si="82"/>
        <v>0</v>
      </c>
      <c r="AF5283">
        <v>1</v>
      </c>
      <c r="AG5283" t="str">
        <f>IF(Table2[[#This Row],[Avg Monthly GB Download]] &lt; 5, "Less than 5 GB", IF(Table2[[#This Row],[Avg Monthly GB Download]] &lt;= 10, "Between 5 and 10 GB", "10 or more GB"))</f>
        <v>10 or more GB</v>
      </c>
    </row>
    <row r="5284" spans="1:33" x14ac:dyDescent="0.3">
      <c r="A5284" t="s">
        <v>10681</v>
      </c>
      <c r="B5284" t="s">
        <v>17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21</v>
      </c>
      <c r="I5284" t="s">
        <v>18</v>
      </c>
      <c r="J5284">
        <v>16.899999999999999</v>
      </c>
      <c r="K5284">
        <v>1</v>
      </c>
      <c r="L5284">
        <v>10</v>
      </c>
      <c r="M5284" t="s">
        <v>17</v>
      </c>
      <c r="N5284">
        <v>5</v>
      </c>
      <c r="O5284" t="s">
        <v>38</v>
      </c>
      <c r="P5284" t="s">
        <v>10682</v>
      </c>
      <c r="Q5284" t="s">
        <v>20</v>
      </c>
      <c r="R5284">
        <v>54</v>
      </c>
      <c r="S5284" t="s">
        <v>17</v>
      </c>
      <c r="T5284" t="s">
        <v>17</v>
      </c>
      <c r="U5284" t="s">
        <v>21</v>
      </c>
      <c r="V5284" t="str">
        <f>IF(Table2[[#This Row],[Age]] &lt; 30, "Under 30", IF(Table2[[#This Row],[Age]] &lt; 65, "Other", "Senior"))</f>
        <v>Other</v>
      </c>
      <c r="W5284">
        <v>6</v>
      </c>
      <c r="X5284" t="s">
        <v>17</v>
      </c>
      <c r="Y5284" t="s">
        <v>28</v>
      </c>
      <c r="Z5284" t="s">
        <v>34</v>
      </c>
      <c r="AA5284">
        <v>11</v>
      </c>
      <c r="AB5284">
        <v>144</v>
      </c>
      <c r="AE5284">
        <f t="shared" si="82"/>
        <v>0</v>
      </c>
      <c r="AF5284">
        <v>1</v>
      </c>
      <c r="AG5284" t="str">
        <f>IF(Table2[[#This Row],[Avg Monthly GB Download]] &lt; 5, "Less than 5 GB", IF(Table2[[#This Row],[Avg Monthly GB Download]] &lt;= 10, "Between 5 and 10 GB", "10 or more GB"))</f>
        <v>Between 5 and 10 GB</v>
      </c>
    </row>
    <row r="5285" spans="1:33" x14ac:dyDescent="0.3">
      <c r="A5285" t="s">
        <v>10683</v>
      </c>
      <c r="B5285" t="s">
        <v>17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21</v>
      </c>
      <c r="I5285" t="s">
        <v>18</v>
      </c>
      <c r="J5285">
        <v>124.2</v>
      </c>
      <c r="K5285">
        <v>1</v>
      </c>
      <c r="L5285">
        <v>25</v>
      </c>
      <c r="M5285" t="s">
        <v>21</v>
      </c>
      <c r="N5285">
        <v>0</v>
      </c>
      <c r="O5285" t="s">
        <v>65</v>
      </c>
      <c r="P5285" t="s">
        <v>10684</v>
      </c>
      <c r="Q5285" t="s">
        <v>20</v>
      </c>
      <c r="R5285">
        <v>60</v>
      </c>
      <c r="S5285" t="s">
        <v>17</v>
      </c>
      <c r="T5285" t="s">
        <v>17</v>
      </c>
      <c r="U5285" t="s">
        <v>21</v>
      </c>
      <c r="V5285" t="str">
        <f>IF(Table2[[#This Row],[Age]] &lt; 30, "Under 30", IF(Table2[[#This Row],[Age]] &lt; 65, "Other", "Senior"))</f>
        <v>Other</v>
      </c>
      <c r="W5285">
        <v>2</v>
      </c>
      <c r="X5285" t="s">
        <v>17</v>
      </c>
      <c r="Y5285" t="s">
        <v>28</v>
      </c>
      <c r="Z5285" t="s">
        <v>34</v>
      </c>
      <c r="AA5285">
        <v>50</v>
      </c>
      <c r="AB5285">
        <v>2703</v>
      </c>
      <c r="AE5285">
        <f t="shared" si="82"/>
        <v>0</v>
      </c>
      <c r="AF5285">
        <v>1</v>
      </c>
      <c r="AG5285" t="str">
        <f>IF(Table2[[#This Row],[Avg Monthly GB Download]] &lt; 5, "Less than 5 GB", IF(Table2[[#This Row],[Avg Monthly GB Download]] &lt;= 10, "Between 5 and 10 GB", "10 or more GB"))</f>
        <v>10 or more GB</v>
      </c>
    </row>
    <row r="5286" spans="1:33" x14ac:dyDescent="0.3">
      <c r="A5286" t="s">
        <v>10685</v>
      </c>
      <c r="B5286" t="s">
        <v>17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21</v>
      </c>
      <c r="I5286" t="s">
        <v>18</v>
      </c>
      <c r="J5286">
        <v>13.4</v>
      </c>
      <c r="K5286">
        <v>1</v>
      </c>
      <c r="L5286">
        <v>0</v>
      </c>
      <c r="M5286" t="s">
        <v>17</v>
      </c>
      <c r="N5286">
        <v>0</v>
      </c>
      <c r="O5286" t="s">
        <v>63</v>
      </c>
      <c r="P5286" t="s">
        <v>10686</v>
      </c>
      <c r="Q5286" t="s">
        <v>22</v>
      </c>
      <c r="R5286">
        <v>42</v>
      </c>
      <c r="S5286" t="s">
        <v>17</v>
      </c>
      <c r="T5286" t="s">
        <v>17</v>
      </c>
      <c r="U5286" t="s">
        <v>21</v>
      </c>
      <c r="V5286" t="str">
        <f>IF(Table2[[#This Row],[Age]] &lt; 30, "Under 30", IF(Table2[[#This Row],[Age]] &lt; 65, "Other", "Senior"))</f>
        <v>Other</v>
      </c>
      <c r="W5286">
        <v>4</v>
      </c>
      <c r="X5286" t="s">
        <v>17</v>
      </c>
      <c r="Y5286" t="s">
        <v>28</v>
      </c>
      <c r="Z5286" t="s">
        <v>91</v>
      </c>
      <c r="AA5286">
        <v>8</v>
      </c>
      <c r="AB5286">
        <v>32</v>
      </c>
      <c r="AE5286">
        <f t="shared" si="82"/>
        <v>0</v>
      </c>
      <c r="AF5286">
        <v>1</v>
      </c>
      <c r="AG5286" t="str">
        <f>IF(Table2[[#This Row],[Avg Monthly GB Download]] &lt; 5, "Less than 5 GB", IF(Table2[[#This Row],[Avg Monthly GB Download]] &lt;= 10, "Between 5 and 10 GB", "10 or more GB"))</f>
        <v>Less than 5 GB</v>
      </c>
    </row>
    <row r="5287" spans="1:33" x14ac:dyDescent="0.3">
      <c r="A5287" t="s">
        <v>10687</v>
      </c>
      <c r="B5287" t="s">
        <v>17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21</v>
      </c>
      <c r="I5287" t="s">
        <v>18</v>
      </c>
      <c r="J5287">
        <v>176</v>
      </c>
      <c r="K5287">
        <v>3</v>
      </c>
      <c r="L5287">
        <v>15</v>
      </c>
      <c r="M5287" t="s">
        <v>21</v>
      </c>
      <c r="N5287">
        <v>0</v>
      </c>
      <c r="O5287" t="s">
        <v>54</v>
      </c>
      <c r="P5287" t="s">
        <v>10688</v>
      </c>
      <c r="Q5287" t="s">
        <v>20</v>
      </c>
      <c r="R5287">
        <v>64</v>
      </c>
      <c r="S5287" t="s">
        <v>17</v>
      </c>
      <c r="T5287" t="s">
        <v>17</v>
      </c>
      <c r="U5287" t="s">
        <v>21</v>
      </c>
      <c r="V5287" t="str">
        <f>IF(Table2[[#This Row],[Age]] &lt; 30, "Under 30", IF(Table2[[#This Row],[Age]] &lt; 65, "Other", "Senior"))</f>
        <v>Other</v>
      </c>
      <c r="W5287">
        <v>6</v>
      </c>
      <c r="X5287" t="s">
        <v>21</v>
      </c>
      <c r="Y5287" t="s">
        <v>94</v>
      </c>
      <c r="Z5287" t="s">
        <v>29</v>
      </c>
      <c r="AA5287">
        <v>43</v>
      </c>
      <c r="AB5287">
        <v>1359</v>
      </c>
      <c r="AE5287">
        <f t="shared" si="82"/>
        <v>0</v>
      </c>
      <c r="AF5287">
        <v>1</v>
      </c>
      <c r="AG5287" t="str">
        <f>IF(Table2[[#This Row],[Avg Monthly GB Download]] &lt; 5, "Less than 5 GB", IF(Table2[[#This Row],[Avg Monthly GB Download]] &lt;= 10, "Between 5 and 10 GB", "10 or more GB"))</f>
        <v>10 or more GB</v>
      </c>
    </row>
    <row r="5288" spans="1:33" x14ac:dyDescent="0.3">
      <c r="A5288" t="s">
        <v>10689</v>
      </c>
      <c r="B5288" t="s">
        <v>17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21</v>
      </c>
      <c r="I5288" t="s">
        <v>18</v>
      </c>
      <c r="J5288">
        <v>81.400000000000006</v>
      </c>
      <c r="K5288">
        <v>2</v>
      </c>
      <c r="L5288">
        <v>0</v>
      </c>
      <c r="M5288" t="s">
        <v>17</v>
      </c>
      <c r="N5288">
        <v>0</v>
      </c>
      <c r="O5288" t="s">
        <v>23</v>
      </c>
      <c r="P5288" t="s">
        <v>10690</v>
      </c>
      <c r="Q5288" t="s">
        <v>22</v>
      </c>
      <c r="R5288">
        <v>45</v>
      </c>
      <c r="S5288" t="s">
        <v>17</v>
      </c>
      <c r="T5288" t="s">
        <v>17</v>
      </c>
      <c r="U5288" t="s">
        <v>21</v>
      </c>
      <c r="V5288" t="str">
        <f>IF(Table2[[#This Row],[Age]] &lt; 30, "Under 30", IF(Table2[[#This Row],[Age]] &lt; 65, "Other", "Senior"))</f>
        <v>Other</v>
      </c>
      <c r="W5288">
        <v>3</v>
      </c>
      <c r="X5288" t="s">
        <v>17</v>
      </c>
      <c r="Y5288" t="s">
        <v>49</v>
      </c>
      <c r="Z5288" t="s">
        <v>34</v>
      </c>
      <c r="AA5288">
        <v>10</v>
      </c>
      <c r="AB5288">
        <v>369</v>
      </c>
      <c r="AE5288">
        <f t="shared" si="82"/>
        <v>0</v>
      </c>
      <c r="AF5288">
        <v>1</v>
      </c>
      <c r="AG5288" t="str">
        <f>IF(Table2[[#This Row],[Avg Monthly GB Download]] &lt; 5, "Less than 5 GB", IF(Table2[[#This Row],[Avg Monthly GB Download]] &lt;= 10, "Between 5 and 10 GB", "10 or more GB"))</f>
        <v>Less than 5 GB</v>
      </c>
    </row>
    <row r="5289" spans="1:33" x14ac:dyDescent="0.3">
      <c r="A5289" t="s">
        <v>10691</v>
      </c>
      <c r="B5289" t="s">
        <v>17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21</v>
      </c>
      <c r="I5289" t="s">
        <v>18</v>
      </c>
      <c r="J5289">
        <v>252.1</v>
      </c>
      <c r="K5289">
        <v>0</v>
      </c>
      <c r="L5289">
        <v>0</v>
      </c>
      <c r="M5289" t="s">
        <v>17</v>
      </c>
      <c r="N5289">
        <v>0</v>
      </c>
      <c r="O5289" t="s">
        <v>24</v>
      </c>
      <c r="P5289" t="s">
        <v>10692</v>
      </c>
      <c r="Q5289" t="s">
        <v>20</v>
      </c>
      <c r="R5289">
        <v>32</v>
      </c>
      <c r="S5289" t="s">
        <v>17</v>
      </c>
      <c r="T5289" t="s">
        <v>17</v>
      </c>
      <c r="U5289" t="s">
        <v>21</v>
      </c>
      <c r="V5289" t="str">
        <f>IF(Table2[[#This Row],[Age]] &lt; 30, "Under 30", IF(Table2[[#This Row],[Age]] &lt; 65, "Other", "Senior"))</f>
        <v>Other</v>
      </c>
      <c r="W5289">
        <v>6</v>
      </c>
      <c r="X5289" t="s">
        <v>17</v>
      </c>
      <c r="Y5289" t="s">
        <v>49</v>
      </c>
      <c r="Z5289" t="s">
        <v>34</v>
      </c>
      <c r="AA5289">
        <v>12</v>
      </c>
      <c r="AB5289">
        <v>831</v>
      </c>
      <c r="AE5289">
        <f t="shared" si="82"/>
        <v>0</v>
      </c>
      <c r="AF5289">
        <v>1</v>
      </c>
      <c r="AG5289" t="str">
        <f>IF(Table2[[#This Row],[Avg Monthly GB Download]] &lt; 5, "Less than 5 GB", IF(Table2[[#This Row],[Avg Monthly GB Download]] &lt;= 10, "Between 5 and 10 GB", "10 or more GB"))</f>
        <v>Less than 5 GB</v>
      </c>
    </row>
    <row r="5290" spans="1:33" x14ac:dyDescent="0.3">
      <c r="A5290" t="s">
        <v>10693</v>
      </c>
      <c r="B5290" t="s">
        <v>17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21</v>
      </c>
      <c r="I5290" t="s">
        <v>18</v>
      </c>
      <c r="J5290">
        <v>204.8</v>
      </c>
      <c r="K5290">
        <v>2</v>
      </c>
      <c r="L5290">
        <v>19</v>
      </c>
      <c r="M5290" t="s">
        <v>17</v>
      </c>
      <c r="N5290">
        <v>80</v>
      </c>
      <c r="O5290" t="s">
        <v>89</v>
      </c>
      <c r="P5290" t="s">
        <v>10694</v>
      </c>
      <c r="Q5290" t="s">
        <v>20</v>
      </c>
      <c r="R5290">
        <v>48</v>
      </c>
      <c r="S5290" t="s">
        <v>17</v>
      </c>
      <c r="T5290" t="s">
        <v>17</v>
      </c>
      <c r="U5290" t="s">
        <v>21</v>
      </c>
      <c r="V5290" t="str">
        <f>IF(Table2[[#This Row],[Age]] &lt; 30, "Under 30", IF(Table2[[#This Row],[Age]] &lt; 65, "Other", "Senior"))</f>
        <v>Other</v>
      </c>
      <c r="W5290">
        <v>2</v>
      </c>
      <c r="X5290" t="s">
        <v>17</v>
      </c>
      <c r="Y5290" t="s">
        <v>28</v>
      </c>
      <c r="Z5290" t="s">
        <v>34</v>
      </c>
      <c r="AA5290">
        <v>42</v>
      </c>
      <c r="AB5290">
        <v>1321</v>
      </c>
      <c r="AE5290">
        <f t="shared" si="82"/>
        <v>0</v>
      </c>
      <c r="AF5290">
        <v>1</v>
      </c>
      <c r="AG5290" t="str">
        <f>IF(Table2[[#This Row],[Avg Monthly GB Download]] &lt; 5, "Less than 5 GB", IF(Table2[[#This Row],[Avg Monthly GB Download]] &lt;= 10, "Between 5 and 10 GB", "10 or more GB"))</f>
        <v>10 or more GB</v>
      </c>
    </row>
    <row r="5291" spans="1:33" x14ac:dyDescent="0.3">
      <c r="A5291" t="s">
        <v>10695</v>
      </c>
      <c r="B5291" t="s">
        <v>17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21</v>
      </c>
      <c r="I5291" t="s">
        <v>18</v>
      </c>
      <c r="J5291">
        <v>13.8</v>
      </c>
      <c r="K5291">
        <v>1</v>
      </c>
      <c r="L5291">
        <v>0</v>
      </c>
      <c r="M5291" t="s">
        <v>17</v>
      </c>
      <c r="N5291">
        <v>0</v>
      </c>
      <c r="O5291" t="s">
        <v>81</v>
      </c>
      <c r="P5291" t="s">
        <v>10696</v>
      </c>
      <c r="Q5291" t="s">
        <v>22</v>
      </c>
      <c r="R5291">
        <v>48</v>
      </c>
      <c r="S5291" t="s">
        <v>17</v>
      </c>
      <c r="T5291" t="s">
        <v>17</v>
      </c>
      <c r="U5291" t="s">
        <v>21</v>
      </c>
      <c r="V5291" t="str">
        <f>IF(Table2[[#This Row],[Age]] &lt; 30, "Under 30", IF(Table2[[#This Row],[Age]] &lt; 65, "Other", "Senior"))</f>
        <v>Other</v>
      </c>
      <c r="W5291">
        <v>4</v>
      </c>
      <c r="X5291" t="s">
        <v>17</v>
      </c>
      <c r="Y5291" t="s">
        <v>28</v>
      </c>
      <c r="Z5291" t="s">
        <v>29</v>
      </c>
      <c r="AA5291">
        <v>10</v>
      </c>
      <c r="AB5291">
        <v>30</v>
      </c>
      <c r="AE5291">
        <f t="shared" si="82"/>
        <v>0</v>
      </c>
      <c r="AF5291">
        <v>1</v>
      </c>
      <c r="AG5291" t="str">
        <f>IF(Table2[[#This Row],[Avg Monthly GB Download]] &lt; 5, "Less than 5 GB", IF(Table2[[#This Row],[Avg Monthly GB Download]] &lt;= 10, "Between 5 and 10 GB", "10 or more GB"))</f>
        <v>Less than 5 GB</v>
      </c>
    </row>
    <row r="5292" spans="1:33" x14ac:dyDescent="0.3">
      <c r="A5292" t="s">
        <v>10697</v>
      </c>
      <c r="B5292" t="s">
        <v>17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21</v>
      </c>
      <c r="I5292" t="s">
        <v>18</v>
      </c>
      <c r="J5292">
        <v>141.5</v>
      </c>
      <c r="K5292">
        <v>1</v>
      </c>
      <c r="L5292">
        <v>0</v>
      </c>
      <c r="M5292" t="s">
        <v>17</v>
      </c>
      <c r="N5292">
        <v>0</v>
      </c>
      <c r="O5292" t="s">
        <v>90</v>
      </c>
      <c r="P5292" t="s">
        <v>10698</v>
      </c>
      <c r="Q5292" t="s">
        <v>22</v>
      </c>
      <c r="R5292">
        <v>21</v>
      </c>
      <c r="S5292" t="s">
        <v>21</v>
      </c>
      <c r="T5292" t="s">
        <v>17</v>
      </c>
      <c r="U5292" t="s">
        <v>21</v>
      </c>
      <c r="V5292" t="str">
        <f>IF(Table2[[#This Row],[Age]] &lt; 30, "Under 30", IF(Table2[[#This Row],[Age]] &lt; 65, "Other", "Senior"))</f>
        <v>Under 30</v>
      </c>
      <c r="W5292">
        <v>3</v>
      </c>
      <c r="X5292" t="s">
        <v>17</v>
      </c>
      <c r="Y5292" t="s">
        <v>49</v>
      </c>
      <c r="Z5292" t="s">
        <v>29</v>
      </c>
      <c r="AA5292">
        <v>8</v>
      </c>
      <c r="AB5292">
        <v>349</v>
      </c>
      <c r="AE5292">
        <f t="shared" si="82"/>
        <v>0</v>
      </c>
      <c r="AF5292">
        <v>1</v>
      </c>
      <c r="AG5292" t="str">
        <f>IF(Table2[[#This Row],[Avg Monthly GB Download]] &lt; 5, "Less than 5 GB", IF(Table2[[#This Row],[Avg Monthly GB Download]] &lt;= 10, "Between 5 and 10 GB", "10 or more GB"))</f>
        <v>Less than 5 GB</v>
      </c>
    </row>
    <row r="5293" spans="1:33" x14ac:dyDescent="0.3">
      <c r="A5293" t="s">
        <v>10699</v>
      </c>
      <c r="B5293" t="s">
        <v>17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21</v>
      </c>
      <c r="I5293" t="s">
        <v>18</v>
      </c>
      <c r="J5293">
        <v>140.6</v>
      </c>
      <c r="K5293">
        <v>2</v>
      </c>
      <c r="L5293">
        <v>0</v>
      </c>
      <c r="M5293" t="s">
        <v>17</v>
      </c>
      <c r="N5293">
        <v>0</v>
      </c>
      <c r="O5293" t="s">
        <v>65</v>
      </c>
      <c r="P5293" t="s">
        <v>10700</v>
      </c>
      <c r="Q5293" t="s">
        <v>20</v>
      </c>
      <c r="R5293">
        <v>60</v>
      </c>
      <c r="S5293" t="s">
        <v>17</v>
      </c>
      <c r="T5293" t="s">
        <v>17</v>
      </c>
      <c r="U5293" t="s">
        <v>21</v>
      </c>
      <c r="V5293" t="str">
        <f>IF(Table2[[#This Row],[Age]] &lt; 30, "Under 30", IF(Table2[[#This Row],[Age]] &lt; 65, "Other", "Senior"))</f>
        <v>Other</v>
      </c>
      <c r="W5293">
        <v>5</v>
      </c>
      <c r="X5293" t="s">
        <v>17</v>
      </c>
      <c r="Y5293" t="s">
        <v>49</v>
      </c>
      <c r="Z5293" t="s">
        <v>34</v>
      </c>
      <c r="AA5293">
        <v>10</v>
      </c>
      <c r="AB5293">
        <v>678</v>
      </c>
      <c r="AE5293">
        <f t="shared" si="82"/>
        <v>0</v>
      </c>
      <c r="AF5293">
        <v>1</v>
      </c>
      <c r="AG5293" t="str">
        <f>IF(Table2[[#This Row],[Avg Monthly GB Download]] &lt; 5, "Less than 5 GB", IF(Table2[[#This Row],[Avg Monthly GB Download]] &lt;= 10, "Between 5 and 10 GB", "10 or more GB"))</f>
        <v>Less than 5 GB</v>
      </c>
    </row>
    <row r="5294" spans="1:33" x14ac:dyDescent="0.3">
      <c r="A5294" t="s">
        <v>10701</v>
      </c>
      <c r="B5294" t="s">
        <v>17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21</v>
      </c>
      <c r="I5294" t="s">
        <v>18</v>
      </c>
      <c r="J5294">
        <v>119</v>
      </c>
      <c r="K5294">
        <v>2</v>
      </c>
      <c r="L5294">
        <v>0</v>
      </c>
      <c r="M5294" t="s">
        <v>17</v>
      </c>
      <c r="N5294">
        <v>0</v>
      </c>
      <c r="O5294" t="s">
        <v>65</v>
      </c>
      <c r="P5294" t="s">
        <v>10702</v>
      </c>
      <c r="Q5294" t="s">
        <v>22</v>
      </c>
      <c r="R5294">
        <v>22</v>
      </c>
      <c r="S5294" t="s">
        <v>21</v>
      </c>
      <c r="T5294" t="s">
        <v>17</v>
      </c>
      <c r="U5294" t="s">
        <v>21</v>
      </c>
      <c r="V5294" t="str">
        <f>IF(Table2[[#This Row],[Age]] &lt; 30, "Under 30", IF(Table2[[#This Row],[Age]] &lt; 65, "Other", "Senior"))</f>
        <v>Under 30</v>
      </c>
      <c r="W5294">
        <v>3</v>
      </c>
      <c r="X5294" t="s">
        <v>17</v>
      </c>
      <c r="Y5294" t="s">
        <v>28</v>
      </c>
      <c r="Z5294" t="s">
        <v>29</v>
      </c>
      <c r="AA5294">
        <v>9</v>
      </c>
      <c r="AB5294">
        <v>248</v>
      </c>
      <c r="AE5294">
        <f t="shared" si="82"/>
        <v>0</v>
      </c>
      <c r="AF5294">
        <v>1</v>
      </c>
      <c r="AG5294" t="str">
        <f>IF(Table2[[#This Row],[Avg Monthly GB Download]] &lt; 5, "Less than 5 GB", IF(Table2[[#This Row],[Avg Monthly GB Download]] &lt;= 10, "Between 5 and 10 GB", "10 or more GB"))</f>
        <v>Less than 5 GB</v>
      </c>
    </row>
    <row r="5295" spans="1:33" x14ac:dyDescent="0.3">
      <c r="A5295" t="s">
        <v>10703</v>
      </c>
      <c r="B5295" t="s">
        <v>17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21</v>
      </c>
      <c r="I5295" t="s">
        <v>18</v>
      </c>
      <c r="J5295">
        <v>33.9</v>
      </c>
      <c r="K5295">
        <v>0</v>
      </c>
      <c r="L5295">
        <v>0</v>
      </c>
      <c r="M5295" t="s">
        <v>17</v>
      </c>
      <c r="N5295">
        <v>0</v>
      </c>
      <c r="O5295" t="s">
        <v>51</v>
      </c>
      <c r="P5295" t="s">
        <v>10704</v>
      </c>
      <c r="Q5295" t="s">
        <v>20</v>
      </c>
      <c r="R5295">
        <v>33</v>
      </c>
      <c r="S5295" t="s">
        <v>17</v>
      </c>
      <c r="T5295" t="s">
        <v>17</v>
      </c>
      <c r="U5295" t="s">
        <v>21</v>
      </c>
      <c r="V5295" t="str">
        <f>IF(Table2[[#This Row],[Age]] &lt; 30, "Under 30", IF(Table2[[#This Row],[Age]] &lt; 65, "Other", "Senior"))</f>
        <v>Other</v>
      </c>
      <c r="W5295">
        <v>4</v>
      </c>
      <c r="X5295" t="s">
        <v>17</v>
      </c>
      <c r="Y5295" t="s">
        <v>49</v>
      </c>
      <c r="Z5295" t="s">
        <v>29</v>
      </c>
      <c r="AA5295">
        <v>9</v>
      </c>
      <c r="AB5295">
        <v>187</v>
      </c>
      <c r="AE5295">
        <f t="shared" si="82"/>
        <v>0</v>
      </c>
      <c r="AF5295">
        <v>1</v>
      </c>
      <c r="AG5295" t="str">
        <f>IF(Table2[[#This Row],[Avg Monthly GB Download]] &lt; 5, "Less than 5 GB", IF(Table2[[#This Row],[Avg Monthly GB Download]] &lt;= 10, "Between 5 and 10 GB", "10 or more GB"))</f>
        <v>Less than 5 GB</v>
      </c>
    </row>
    <row r="5296" spans="1:33" x14ac:dyDescent="0.3">
      <c r="A5296" t="s">
        <v>10705</v>
      </c>
      <c r="B5296" t="s">
        <v>17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21</v>
      </c>
      <c r="I5296" t="s">
        <v>18</v>
      </c>
      <c r="J5296">
        <v>21.6</v>
      </c>
      <c r="K5296">
        <v>0</v>
      </c>
      <c r="L5296">
        <v>0</v>
      </c>
      <c r="M5296" t="s">
        <v>17</v>
      </c>
      <c r="N5296">
        <v>0</v>
      </c>
      <c r="O5296" t="s">
        <v>74</v>
      </c>
      <c r="P5296" t="s">
        <v>10706</v>
      </c>
      <c r="Q5296" t="s">
        <v>20</v>
      </c>
      <c r="R5296">
        <v>27</v>
      </c>
      <c r="S5296" t="s">
        <v>21</v>
      </c>
      <c r="T5296" t="s">
        <v>17</v>
      </c>
      <c r="U5296" t="s">
        <v>21</v>
      </c>
      <c r="V5296" t="str">
        <f>IF(Table2[[#This Row],[Age]] &lt; 30, "Under 30", IF(Table2[[#This Row],[Age]] &lt; 65, "Other", "Senior"))</f>
        <v>Under 30</v>
      </c>
      <c r="W5296">
        <v>2</v>
      </c>
      <c r="X5296" t="s">
        <v>17</v>
      </c>
      <c r="Y5296" t="s">
        <v>49</v>
      </c>
      <c r="Z5296" t="s">
        <v>29</v>
      </c>
      <c r="AA5296">
        <v>13</v>
      </c>
      <c r="AB5296">
        <v>116</v>
      </c>
      <c r="AE5296">
        <f t="shared" si="82"/>
        <v>0</v>
      </c>
      <c r="AF5296">
        <v>1</v>
      </c>
      <c r="AG5296" t="str">
        <f>IF(Table2[[#This Row],[Avg Monthly GB Download]] &lt; 5, "Less than 5 GB", IF(Table2[[#This Row],[Avg Monthly GB Download]] &lt;= 10, "Between 5 and 10 GB", "10 or more GB"))</f>
        <v>Less than 5 GB</v>
      </c>
    </row>
    <row r="5297" spans="1:33" x14ac:dyDescent="0.3">
      <c r="A5297" t="s">
        <v>10707</v>
      </c>
      <c r="B5297" t="s">
        <v>17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21</v>
      </c>
      <c r="I5297" t="s">
        <v>18</v>
      </c>
      <c r="J5297">
        <v>6.8</v>
      </c>
      <c r="K5297">
        <v>0</v>
      </c>
      <c r="L5297">
        <v>12</v>
      </c>
      <c r="M5297" t="s">
        <v>21</v>
      </c>
      <c r="N5297">
        <v>0</v>
      </c>
      <c r="O5297" t="s">
        <v>78</v>
      </c>
      <c r="P5297" t="s">
        <v>10708</v>
      </c>
      <c r="Q5297" t="s">
        <v>22</v>
      </c>
      <c r="R5297">
        <v>41</v>
      </c>
      <c r="S5297" t="s">
        <v>17</v>
      </c>
      <c r="T5297" t="s">
        <v>17</v>
      </c>
      <c r="U5297" t="s">
        <v>21</v>
      </c>
      <c r="V5297" t="str">
        <f>IF(Table2[[#This Row],[Age]] &lt; 30, "Under 30", IF(Table2[[#This Row],[Age]] &lt; 65, "Other", "Senior"))</f>
        <v>Other</v>
      </c>
      <c r="W5297">
        <v>3</v>
      </c>
      <c r="X5297" t="s">
        <v>17</v>
      </c>
      <c r="Y5297" t="s">
        <v>28</v>
      </c>
      <c r="Z5297" t="s">
        <v>29</v>
      </c>
      <c r="AA5297">
        <v>25</v>
      </c>
      <c r="AB5297">
        <v>104</v>
      </c>
      <c r="AE5297">
        <f t="shared" si="82"/>
        <v>0</v>
      </c>
      <c r="AF5297">
        <v>1</v>
      </c>
      <c r="AG5297" t="str">
        <f>IF(Table2[[#This Row],[Avg Monthly GB Download]] &lt; 5, "Less than 5 GB", IF(Table2[[#This Row],[Avg Monthly GB Download]] &lt;= 10, "Between 5 and 10 GB", "10 or more GB"))</f>
        <v>10 or more GB</v>
      </c>
    </row>
    <row r="5298" spans="1:33" x14ac:dyDescent="0.3">
      <c r="A5298" t="s">
        <v>10709</v>
      </c>
      <c r="B5298" t="s">
        <v>17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17</v>
      </c>
      <c r="I5298" t="s">
        <v>18</v>
      </c>
      <c r="J5298">
        <v>0</v>
      </c>
      <c r="K5298">
        <v>2</v>
      </c>
      <c r="L5298">
        <v>4</v>
      </c>
      <c r="M5298" t="s">
        <v>21</v>
      </c>
      <c r="N5298">
        <v>0</v>
      </c>
      <c r="O5298" t="s">
        <v>37</v>
      </c>
      <c r="P5298" t="s">
        <v>10710</v>
      </c>
      <c r="Q5298" t="s">
        <v>20</v>
      </c>
      <c r="R5298">
        <v>63</v>
      </c>
      <c r="S5298" t="s">
        <v>17</v>
      </c>
      <c r="T5298" t="s">
        <v>17</v>
      </c>
      <c r="U5298" t="s">
        <v>21</v>
      </c>
      <c r="V5298" t="str">
        <f>IF(Table2[[#This Row],[Age]] &lt; 30, "Under 30", IF(Table2[[#This Row],[Age]] &lt; 65, "Other", "Senior"))</f>
        <v>Other</v>
      </c>
      <c r="W5298">
        <v>4</v>
      </c>
      <c r="X5298" t="s">
        <v>17</v>
      </c>
      <c r="Y5298" t="s">
        <v>28</v>
      </c>
      <c r="Z5298" t="s">
        <v>29</v>
      </c>
      <c r="AA5298">
        <v>20</v>
      </c>
      <c r="AB5298">
        <v>805</v>
      </c>
      <c r="AE5298">
        <f t="shared" si="82"/>
        <v>0</v>
      </c>
      <c r="AF5298">
        <v>1</v>
      </c>
      <c r="AG5298" t="str">
        <f>IF(Table2[[#This Row],[Avg Monthly GB Download]] &lt; 5, "Less than 5 GB", IF(Table2[[#This Row],[Avg Monthly GB Download]] &lt;= 10, "Between 5 and 10 GB", "10 or more GB"))</f>
        <v>Less than 5 GB</v>
      </c>
    </row>
    <row r="5299" spans="1:33" x14ac:dyDescent="0.3">
      <c r="A5299" t="s">
        <v>10711</v>
      </c>
      <c r="B5299" t="s">
        <v>17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17</v>
      </c>
      <c r="I5299" t="s">
        <v>18</v>
      </c>
      <c r="J5299">
        <v>0</v>
      </c>
      <c r="K5299">
        <v>1</v>
      </c>
      <c r="L5299">
        <v>12</v>
      </c>
      <c r="M5299" t="s">
        <v>21</v>
      </c>
      <c r="N5299">
        <v>0</v>
      </c>
      <c r="O5299" t="s">
        <v>77</v>
      </c>
      <c r="P5299" t="s">
        <v>10712</v>
      </c>
      <c r="Q5299" t="s">
        <v>20</v>
      </c>
      <c r="R5299">
        <v>38</v>
      </c>
      <c r="S5299" t="s">
        <v>17</v>
      </c>
      <c r="T5299" t="s">
        <v>17</v>
      </c>
      <c r="U5299" t="s">
        <v>21</v>
      </c>
      <c r="V5299" t="str">
        <f>IF(Table2[[#This Row],[Age]] &lt; 30, "Under 30", IF(Table2[[#This Row],[Age]] &lt; 65, "Other", "Senior"))</f>
        <v>Other</v>
      </c>
      <c r="W5299">
        <v>2</v>
      </c>
      <c r="X5299" t="s">
        <v>17</v>
      </c>
      <c r="Y5299" t="s">
        <v>28</v>
      </c>
      <c r="Z5299" t="s">
        <v>34</v>
      </c>
      <c r="AA5299">
        <v>32</v>
      </c>
      <c r="AB5299">
        <v>1613</v>
      </c>
      <c r="AE5299">
        <f t="shared" si="82"/>
        <v>0</v>
      </c>
      <c r="AF5299">
        <v>1</v>
      </c>
      <c r="AG5299" t="str">
        <f>IF(Table2[[#This Row],[Avg Monthly GB Download]] &lt; 5, "Less than 5 GB", IF(Table2[[#This Row],[Avg Monthly GB Download]] &lt;= 10, "Between 5 and 10 GB", "10 or more GB"))</f>
        <v>10 or more GB</v>
      </c>
    </row>
    <row r="5300" spans="1:33" x14ac:dyDescent="0.3">
      <c r="A5300" t="s">
        <v>10713</v>
      </c>
      <c r="B5300" t="s">
        <v>17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17</v>
      </c>
      <c r="I5300" t="s">
        <v>18</v>
      </c>
      <c r="J5300">
        <v>0</v>
      </c>
      <c r="K5300">
        <v>0</v>
      </c>
      <c r="L5300">
        <v>12</v>
      </c>
      <c r="M5300" t="s">
        <v>17</v>
      </c>
      <c r="N5300">
        <v>93</v>
      </c>
      <c r="O5300" t="s">
        <v>76</v>
      </c>
      <c r="P5300" t="s">
        <v>10714</v>
      </c>
      <c r="Q5300" t="s">
        <v>22</v>
      </c>
      <c r="R5300">
        <v>33</v>
      </c>
      <c r="S5300" t="s">
        <v>17</v>
      </c>
      <c r="T5300" t="s">
        <v>17</v>
      </c>
      <c r="U5300" t="s">
        <v>21</v>
      </c>
      <c r="V5300" t="str">
        <f>IF(Table2[[#This Row],[Age]] &lt; 30, "Under 30", IF(Table2[[#This Row],[Age]] &lt; 65, "Other", "Senior"))</f>
        <v>Other</v>
      </c>
      <c r="W5300">
        <v>3</v>
      </c>
      <c r="X5300" t="s">
        <v>17</v>
      </c>
      <c r="Y5300" t="s">
        <v>28</v>
      </c>
      <c r="Z5300" t="s">
        <v>34</v>
      </c>
      <c r="AA5300">
        <v>35</v>
      </c>
      <c r="AB5300">
        <v>943</v>
      </c>
      <c r="AE5300">
        <f t="shared" si="82"/>
        <v>0</v>
      </c>
      <c r="AF5300">
        <v>1</v>
      </c>
      <c r="AG5300" t="str">
        <f>IF(Table2[[#This Row],[Avg Monthly GB Download]] &lt; 5, "Less than 5 GB", IF(Table2[[#This Row],[Avg Monthly GB Download]] &lt;= 10, "Between 5 and 10 GB", "10 or more GB"))</f>
        <v>10 or more GB</v>
      </c>
    </row>
    <row r="5301" spans="1:33" x14ac:dyDescent="0.3">
      <c r="A5301" t="s">
        <v>10715</v>
      </c>
      <c r="B5301" t="s">
        <v>17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17</v>
      </c>
      <c r="I5301" t="s">
        <v>18</v>
      </c>
      <c r="J5301">
        <v>0</v>
      </c>
      <c r="K5301">
        <v>4</v>
      </c>
      <c r="L5301">
        <v>5</v>
      </c>
      <c r="M5301" t="s">
        <v>21</v>
      </c>
      <c r="N5301">
        <v>0</v>
      </c>
      <c r="O5301" t="s">
        <v>90</v>
      </c>
      <c r="P5301" t="s">
        <v>10716</v>
      </c>
      <c r="Q5301" t="s">
        <v>22</v>
      </c>
      <c r="R5301">
        <v>65</v>
      </c>
      <c r="S5301" t="s">
        <v>17</v>
      </c>
      <c r="T5301" t="s">
        <v>21</v>
      </c>
      <c r="U5301" t="s">
        <v>21</v>
      </c>
      <c r="V5301" t="str">
        <f>IF(Table2[[#This Row],[Age]] &lt; 30, "Under 30", IF(Table2[[#This Row],[Age]] &lt; 65, "Other", "Senior"))</f>
        <v>Senior</v>
      </c>
      <c r="W5301">
        <v>2</v>
      </c>
      <c r="X5301" t="s">
        <v>21</v>
      </c>
      <c r="Y5301" t="s">
        <v>49</v>
      </c>
      <c r="Z5301" t="s">
        <v>34</v>
      </c>
      <c r="AA5301">
        <v>31</v>
      </c>
      <c r="AB5301">
        <v>2111</v>
      </c>
      <c r="AE5301">
        <f t="shared" si="82"/>
        <v>0</v>
      </c>
      <c r="AF5301">
        <v>1</v>
      </c>
      <c r="AG5301" t="str">
        <f>IF(Table2[[#This Row],[Avg Monthly GB Download]] &lt; 5, "Less than 5 GB", IF(Table2[[#This Row],[Avg Monthly GB Download]] &lt;= 10, "Between 5 and 10 GB", "10 or more GB"))</f>
        <v>Between 5 and 10 GB</v>
      </c>
    </row>
    <row r="5302" spans="1:33" x14ac:dyDescent="0.3">
      <c r="A5302" t="s">
        <v>10717</v>
      </c>
      <c r="B5302" t="s">
        <v>17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17</v>
      </c>
      <c r="I5302" t="s">
        <v>84</v>
      </c>
      <c r="J5302">
        <v>0</v>
      </c>
      <c r="K5302">
        <v>1</v>
      </c>
      <c r="L5302">
        <v>6</v>
      </c>
      <c r="M5302" t="s">
        <v>21</v>
      </c>
      <c r="N5302">
        <v>0</v>
      </c>
      <c r="O5302" t="s">
        <v>33</v>
      </c>
      <c r="P5302" t="s">
        <v>10718</v>
      </c>
      <c r="Q5302" t="s">
        <v>20</v>
      </c>
      <c r="R5302">
        <v>64</v>
      </c>
      <c r="S5302" t="s">
        <v>17</v>
      </c>
      <c r="T5302" t="s">
        <v>17</v>
      </c>
      <c r="U5302" t="s">
        <v>21</v>
      </c>
      <c r="V5302" t="str">
        <f>IF(Table2[[#This Row],[Age]] &lt; 30, "Under 30", IF(Table2[[#This Row],[Age]] &lt; 65, "Other", "Senior"))</f>
        <v>Other</v>
      </c>
      <c r="W5302">
        <v>6</v>
      </c>
      <c r="X5302" t="s">
        <v>17</v>
      </c>
      <c r="Y5302" t="s">
        <v>28</v>
      </c>
      <c r="Z5302" t="s">
        <v>34</v>
      </c>
      <c r="AA5302">
        <v>24</v>
      </c>
      <c r="AB5302">
        <v>363</v>
      </c>
      <c r="AE5302">
        <f t="shared" si="82"/>
        <v>0</v>
      </c>
      <c r="AF5302">
        <v>1</v>
      </c>
      <c r="AG5302" t="str">
        <f>IF(Table2[[#This Row],[Avg Monthly GB Download]] &lt; 5, "Less than 5 GB", IF(Table2[[#This Row],[Avg Monthly GB Download]] &lt;= 10, "Between 5 and 10 GB", "10 or more GB"))</f>
        <v>Between 5 and 10 GB</v>
      </c>
    </row>
    <row r="5303" spans="1:33" x14ac:dyDescent="0.3">
      <c r="A5303" t="s">
        <v>10719</v>
      </c>
      <c r="B5303" t="s">
        <v>17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17</v>
      </c>
      <c r="I5303" t="s">
        <v>18</v>
      </c>
      <c r="J5303">
        <v>0</v>
      </c>
      <c r="K5303">
        <v>2</v>
      </c>
      <c r="L5303">
        <v>30</v>
      </c>
      <c r="M5303" t="s">
        <v>21</v>
      </c>
      <c r="N5303">
        <v>0</v>
      </c>
      <c r="O5303" t="s">
        <v>75</v>
      </c>
      <c r="P5303" t="s">
        <v>10720</v>
      </c>
      <c r="Q5303" t="s">
        <v>20</v>
      </c>
      <c r="R5303">
        <v>32</v>
      </c>
      <c r="S5303" t="s">
        <v>17</v>
      </c>
      <c r="T5303" t="s">
        <v>17</v>
      </c>
      <c r="U5303" t="s">
        <v>21</v>
      </c>
      <c r="V5303" t="str">
        <f>IF(Table2[[#This Row],[Age]] &lt; 30, "Under 30", IF(Table2[[#This Row],[Age]] &lt; 65, "Other", "Senior"))</f>
        <v>Other</v>
      </c>
      <c r="W5303">
        <v>3</v>
      </c>
      <c r="X5303" t="s">
        <v>21</v>
      </c>
      <c r="Y5303" t="s">
        <v>28</v>
      </c>
      <c r="Z5303" t="s">
        <v>34</v>
      </c>
      <c r="AA5303">
        <v>50</v>
      </c>
      <c r="AB5303">
        <v>2112</v>
      </c>
      <c r="AE5303">
        <f t="shared" si="82"/>
        <v>0</v>
      </c>
      <c r="AF5303">
        <v>1</v>
      </c>
      <c r="AG5303" t="str">
        <f>IF(Table2[[#This Row],[Avg Monthly GB Download]] &lt; 5, "Less than 5 GB", IF(Table2[[#This Row],[Avg Monthly GB Download]] &lt;= 10, "Between 5 and 10 GB", "10 or more GB"))</f>
        <v>10 or more GB</v>
      </c>
    </row>
    <row r="5304" spans="1:33" x14ac:dyDescent="0.3">
      <c r="A5304" t="s">
        <v>10721</v>
      </c>
      <c r="B5304" t="s">
        <v>17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17</v>
      </c>
      <c r="I5304" t="s">
        <v>18</v>
      </c>
      <c r="J5304">
        <v>0</v>
      </c>
      <c r="K5304">
        <v>2</v>
      </c>
      <c r="L5304">
        <v>11</v>
      </c>
      <c r="M5304" t="s">
        <v>17</v>
      </c>
      <c r="N5304">
        <v>43</v>
      </c>
      <c r="O5304" t="s">
        <v>57</v>
      </c>
      <c r="P5304" t="s">
        <v>10722</v>
      </c>
      <c r="Q5304" t="s">
        <v>20</v>
      </c>
      <c r="R5304">
        <v>51</v>
      </c>
      <c r="S5304" t="s">
        <v>17</v>
      </c>
      <c r="T5304" t="s">
        <v>17</v>
      </c>
      <c r="U5304" t="s">
        <v>21</v>
      </c>
      <c r="V5304" t="str">
        <f>IF(Table2[[#This Row],[Age]] &lt; 30, "Under 30", IF(Table2[[#This Row],[Age]] &lt; 65, "Other", "Senior"))</f>
        <v>Other</v>
      </c>
      <c r="W5304">
        <v>4</v>
      </c>
      <c r="X5304" t="s">
        <v>17</v>
      </c>
      <c r="Y5304" t="s">
        <v>28</v>
      </c>
      <c r="Z5304" t="s">
        <v>29</v>
      </c>
      <c r="AA5304">
        <v>11</v>
      </c>
      <c r="AB5304">
        <v>175</v>
      </c>
      <c r="AE5304">
        <f t="shared" si="82"/>
        <v>0</v>
      </c>
      <c r="AF5304">
        <v>1</v>
      </c>
      <c r="AG5304" t="str">
        <f>IF(Table2[[#This Row],[Avg Monthly GB Download]] &lt; 5, "Less than 5 GB", IF(Table2[[#This Row],[Avg Monthly GB Download]] &lt;= 10, "Between 5 and 10 GB", "10 or more GB"))</f>
        <v>10 or more GB</v>
      </c>
    </row>
    <row r="5305" spans="1:33" x14ac:dyDescent="0.3">
      <c r="A5305" t="s">
        <v>10723</v>
      </c>
      <c r="B5305" t="s">
        <v>17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17</v>
      </c>
      <c r="I5305" t="s">
        <v>18</v>
      </c>
      <c r="J5305">
        <v>0</v>
      </c>
      <c r="K5305">
        <v>2</v>
      </c>
      <c r="L5305">
        <v>27</v>
      </c>
      <c r="M5305" t="s">
        <v>21</v>
      </c>
      <c r="N5305">
        <v>0</v>
      </c>
      <c r="O5305" t="s">
        <v>60</v>
      </c>
      <c r="P5305" t="s">
        <v>10724</v>
      </c>
      <c r="Q5305" t="s">
        <v>20</v>
      </c>
      <c r="R5305">
        <v>34</v>
      </c>
      <c r="S5305" t="s">
        <v>17</v>
      </c>
      <c r="T5305" t="s">
        <v>17</v>
      </c>
      <c r="U5305" t="s">
        <v>21</v>
      </c>
      <c r="V5305" t="str">
        <f>IF(Table2[[#This Row],[Age]] &lt; 30, "Under 30", IF(Table2[[#This Row],[Age]] &lt; 65, "Other", "Senior"))</f>
        <v>Other</v>
      </c>
      <c r="W5305">
        <v>6</v>
      </c>
      <c r="X5305" t="s">
        <v>17</v>
      </c>
      <c r="Y5305" t="s">
        <v>28</v>
      </c>
      <c r="Z5305" t="s">
        <v>34</v>
      </c>
      <c r="AA5305">
        <v>45</v>
      </c>
      <c r="AB5305">
        <v>2617</v>
      </c>
      <c r="AE5305">
        <f t="shared" si="82"/>
        <v>0</v>
      </c>
      <c r="AF5305">
        <v>1</v>
      </c>
      <c r="AG5305" t="str">
        <f>IF(Table2[[#This Row],[Avg Monthly GB Download]] &lt; 5, "Less than 5 GB", IF(Table2[[#This Row],[Avg Monthly GB Download]] &lt;= 10, "Between 5 and 10 GB", "10 or more GB"))</f>
        <v>10 or more GB</v>
      </c>
    </row>
    <row r="5306" spans="1:33" x14ac:dyDescent="0.3">
      <c r="A5306" t="s">
        <v>10725</v>
      </c>
      <c r="B5306" t="s">
        <v>17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17</v>
      </c>
      <c r="I5306" t="s">
        <v>18</v>
      </c>
      <c r="J5306">
        <v>0</v>
      </c>
      <c r="K5306">
        <v>0</v>
      </c>
      <c r="L5306">
        <v>4</v>
      </c>
      <c r="M5306" t="s">
        <v>21</v>
      </c>
      <c r="N5306">
        <v>0</v>
      </c>
      <c r="O5306" t="s">
        <v>54</v>
      </c>
      <c r="P5306" t="s">
        <v>10726</v>
      </c>
      <c r="Q5306" t="s">
        <v>20</v>
      </c>
      <c r="R5306">
        <v>65</v>
      </c>
      <c r="S5306" t="s">
        <v>17</v>
      </c>
      <c r="T5306" t="s">
        <v>21</v>
      </c>
      <c r="U5306" t="s">
        <v>21</v>
      </c>
      <c r="V5306" t="str">
        <f>IF(Table2[[#This Row],[Age]] &lt; 30, "Under 30", IF(Table2[[#This Row],[Age]] &lt; 65, "Other", "Senior"))</f>
        <v>Senior</v>
      </c>
      <c r="W5306">
        <v>3</v>
      </c>
      <c r="X5306" t="s">
        <v>17</v>
      </c>
      <c r="Y5306" t="s">
        <v>28</v>
      </c>
      <c r="Z5306" t="s">
        <v>34</v>
      </c>
      <c r="AA5306">
        <v>26</v>
      </c>
      <c r="AB5306">
        <v>76</v>
      </c>
      <c r="AE5306">
        <f t="shared" si="82"/>
        <v>0</v>
      </c>
      <c r="AF5306">
        <v>1</v>
      </c>
      <c r="AG5306" t="str">
        <f>IF(Table2[[#This Row],[Avg Monthly GB Download]] &lt; 5, "Less than 5 GB", IF(Table2[[#This Row],[Avg Monthly GB Download]] &lt;= 10, "Between 5 and 10 GB", "10 or more GB"))</f>
        <v>Less than 5 GB</v>
      </c>
    </row>
    <row r="5307" spans="1:33" x14ac:dyDescent="0.3">
      <c r="A5307" t="s">
        <v>10727</v>
      </c>
      <c r="B5307" t="s">
        <v>17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17</v>
      </c>
      <c r="I5307" t="s">
        <v>18</v>
      </c>
      <c r="J5307">
        <v>0</v>
      </c>
      <c r="K5307">
        <v>2</v>
      </c>
      <c r="L5307">
        <v>0</v>
      </c>
      <c r="M5307" t="s">
        <v>17</v>
      </c>
      <c r="N5307">
        <v>0</v>
      </c>
      <c r="O5307" t="s">
        <v>73</v>
      </c>
      <c r="P5307" t="s">
        <v>10728</v>
      </c>
      <c r="Q5307" t="s">
        <v>22</v>
      </c>
      <c r="R5307">
        <v>38</v>
      </c>
      <c r="S5307" t="s">
        <v>17</v>
      </c>
      <c r="T5307" t="s">
        <v>17</v>
      </c>
      <c r="U5307" t="s">
        <v>21</v>
      </c>
      <c r="V5307" t="str">
        <f>IF(Table2[[#This Row],[Age]] &lt; 30, "Under 30", IF(Table2[[#This Row],[Age]] &lt; 65, "Other", "Senior"))</f>
        <v>Other</v>
      </c>
      <c r="W5307">
        <v>4</v>
      </c>
      <c r="X5307" t="s">
        <v>17</v>
      </c>
      <c r="Y5307" t="s">
        <v>49</v>
      </c>
      <c r="Z5307" t="s">
        <v>29</v>
      </c>
      <c r="AA5307">
        <v>9</v>
      </c>
      <c r="AB5307">
        <v>90</v>
      </c>
      <c r="AE5307">
        <f t="shared" si="82"/>
        <v>0</v>
      </c>
      <c r="AF5307">
        <v>1</v>
      </c>
      <c r="AG5307" t="str">
        <f>IF(Table2[[#This Row],[Avg Monthly GB Download]] &lt; 5, "Less than 5 GB", IF(Table2[[#This Row],[Avg Monthly GB Download]] &lt;= 10, "Between 5 and 10 GB", "10 or more GB"))</f>
        <v>Less than 5 GB</v>
      </c>
    </row>
    <row r="5308" spans="1:33" x14ac:dyDescent="0.3">
      <c r="A5308" t="s">
        <v>10729</v>
      </c>
      <c r="B5308" t="s">
        <v>17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17</v>
      </c>
      <c r="I5308" t="s">
        <v>18</v>
      </c>
      <c r="J5308">
        <v>0</v>
      </c>
      <c r="K5308">
        <v>1</v>
      </c>
      <c r="L5308">
        <v>30</v>
      </c>
      <c r="M5308" t="s">
        <v>21</v>
      </c>
      <c r="N5308">
        <v>0</v>
      </c>
      <c r="O5308" t="s">
        <v>77</v>
      </c>
      <c r="P5308" t="s">
        <v>10730</v>
      </c>
      <c r="Q5308" t="s">
        <v>20</v>
      </c>
      <c r="R5308">
        <v>27</v>
      </c>
      <c r="S5308" t="s">
        <v>21</v>
      </c>
      <c r="T5308" t="s">
        <v>17</v>
      </c>
      <c r="U5308" t="s">
        <v>21</v>
      </c>
      <c r="V5308" t="str">
        <f>IF(Table2[[#This Row],[Age]] &lt; 30, "Under 30", IF(Table2[[#This Row],[Age]] &lt; 65, "Other", "Senior"))</f>
        <v>Under 30</v>
      </c>
      <c r="W5308">
        <v>2</v>
      </c>
      <c r="X5308" t="s">
        <v>21</v>
      </c>
      <c r="Y5308" t="s">
        <v>49</v>
      </c>
      <c r="Z5308" t="s">
        <v>34</v>
      </c>
      <c r="AA5308">
        <v>27</v>
      </c>
      <c r="AB5308">
        <v>1921</v>
      </c>
      <c r="AE5308">
        <f t="shared" si="82"/>
        <v>0</v>
      </c>
      <c r="AF5308">
        <v>1</v>
      </c>
      <c r="AG5308" t="str">
        <f>IF(Table2[[#This Row],[Avg Monthly GB Download]] &lt; 5, "Less than 5 GB", IF(Table2[[#This Row],[Avg Monthly GB Download]] &lt;= 10, "Between 5 and 10 GB", "10 or more GB"))</f>
        <v>10 or more GB</v>
      </c>
    </row>
    <row r="5309" spans="1:33" x14ac:dyDescent="0.3">
      <c r="A5309" t="s">
        <v>10731</v>
      </c>
      <c r="B5309" t="s">
        <v>17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17</v>
      </c>
      <c r="I5309" t="s">
        <v>18</v>
      </c>
      <c r="J5309">
        <v>0</v>
      </c>
      <c r="K5309">
        <v>1</v>
      </c>
      <c r="L5309">
        <v>2</v>
      </c>
      <c r="M5309" t="s">
        <v>21</v>
      </c>
      <c r="N5309">
        <v>0</v>
      </c>
      <c r="O5309" t="s">
        <v>58</v>
      </c>
      <c r="P5309" t="s">
        <v>10732</v>
      </c>
      <c r="Q5309" t="s">
        <v>22</v>
      </c>
      <c r="R5309">
        <v>64</v>
      </c>
      <c r="S5309" t="s">
        <v>17</v>
      </c>
      <c r="T5309" t="s">
        <v>17</v>
      </c>
      <c r="U5309" t="s">
        <v>21</v>
      </c>
      <c r="V5309" t="str">
        <f>IF(Table2[[#This Row],[Age]] &lt; 30, "Under 30", IF(Table2[[#This Row],[Age]] &lt; 65, "Other", "Senior"))</f>
        <v>Other</v>
      </c>
      <c r="W5309">
        <v>2</v>
      </c>
      <c r="X5309" t="s">
        <v>17</v>
      </c>
      <c r="Y5309" t="s">
        <v>94</v>
      </c>
      <c r="Z5309" t="s">
        <v>34</v>
      </c>
      <c r="AA5309">
        <v>27</v>
      </c>
      <c r="AB5309">
        <v>1852</v>
      </c>
      <c r="AE5309">
        <f t="shared" si="82"/>
        <v>0</v>
      </c>
      <c r="AF5309">
        <v>1</v>
      </c>
      <c r="AG5309" t="str">
        <f>IF(Table2[[#This Row],[Avg Monthly GB Download]] &lt; 5, "Less than 5 GB", IF(Table2[[#This Row],[Avg Monthly GB Download]] &lt;= 10, "Between 5 and 10 GB", "10 or more GB"))</f>
        <v>Less than 5 GB</v>
      </c>
    </row>
    <row r="5310" spans="1:33" x14ac:dyDescent="0.3">
      <c r="A5310" t="s">
        <v>10733</v>
      </c>
      <c r="B5310" t="s">
        <v>17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17</v>
      </c>
      <c r="I5310" t="s">
        <v>18</v>
      </c>
      <c r="J5310">
        <v>0</v>
      </c>
      <c r="K5310">
        <v>0</v>
      </c>
      <c r="L5310">
        <v>3</v>
      </c>
      <c r="M5310" t="s">
        <v>21</v>
      </c>
      <c r="N5310">
        <v>0</v>
      </c>
      <c r="O5310" t="s">
        <v>37</v>
      </c>
      <c r="P5310" t="s">
        <v>10734</v>
      </c>
      <c r="Q5310" t="s">
        <v>22</v>
      </c>
      <c r="R5310">
        <v>37</v>
      </c>
      <c r="S5310" t="s">
        <v>17</v>
      </c>
      <c r="T5310" t="s">
        <v>17</v>
      </c>
      <c r="U5310" t="s">
        <v>21</v>
      </c>
      <c r="V5310" t="str">
        <f>IF(Table2[[#This Row],[Age]] &lt; 30, "Under 30", IF(Table2[[#This Row],[Age]] &lt; 65, "Other", "Senior"))</f>
        <v>Other</v>
      </c>
      <c r="W5310">
        <v>2</v>
      </c>
      <c r="X5310" t="s">
        <v>17</v>
      </c>
      <c r="Y5310" t="s">
        <v>28</v>
      </c>
      <c r="Z5310" t="s">
        <v>29</v>
      </c>
      <c r="AA5310">
        <v>18</v>
      </c>
      <c r="AB5310">
        <v>86</v>
      </c>
      <c r="AE5310">
        <f t="shared" si="82"/>
        <v>0</v>
      </c>
      <c r="AF5310">
        <v>1</v>
      </c>
      <c r="AG5310" t="str">
        <f>IF(Table2[[#This Row],[Avg Monthly GB Download]] &lt; 5, "Less than 5 GB", IF(Table2[[#This Row],[Avg Monthly GB Download]] &lt;= 10, "Between 5 and 10 GB", "10 or more GB"))</f>
        <v>Less than 5 GB</v>
      </c>
    </row>
    <row r="5311" spans="1:33" x14ac:dyDescent="0.3">
      <c r="A5311" t="s">
        <v>10735</v>
      </c>
      <c r="B5311" t="s">
        <v>17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17</v>
      </c>
      <c r="I5311" t="s">
        <v>18</v>
      </c>
      <c r="J5311">
        <v>0</v>
      </c>
      <c r="K5311">
        <v>0</v>
      </c>
      <c r="L5311">
        <v>0</v>
      </c>
      <c r="M5311" t="s">
        <v>17</v>
      </c>
      <c r="N5311">
        <v>0</v>
      </c>
      <c r="O5311" t="s">
        <v>80</v>
      </c>
      <c r="P5311" t="s">
        <v>10736</v>
      </c>
      <c r="Q5311" t="s">
        <v>22</v>
      </c>
      <c r="R5311">
        <v>57</v>
      </c>
      <c r="S5311" t="s">
        <v>17</v>
      </c>
      <c r="T5311" t="s">
        <v>17</v>
      </c>
      <c r="U5311" t="s">
        <v>21</v>
      </c>
      <c r="V5311" t="str">
        <f>IF(Table2[[#This Row],[Age]] &lt; 30, "Under 30", IF(Table2[[#This Row],[Age]] &lt; 65, "Other", "Senior"))</f>
        <v>Other</v>
      </c>
      <c r="W5311">
        <v>6</v>
      </c>
      <c r="X5311" t="s">
        <v>17</v>
      </c>
      <c r="Y5311" t="s">
        <v>28</v>
      </c>
      <c r="Z5311" t="s">
        <v>34</v>
      </c>
      <c r="AA5311">
        <v>13</v>
      </c>
      <c r="AB5311">
        <v>166</v>
      </c>
      <c r="AE5311">
        <f t="shared" si="82"/>
        <v>0</v>
      </c>
      <c r="AF5311">
        <v>1</v>
      </c>
      <c r="AG5311" t="str">
        <f>IF(Table2[[#This Row],[Avg Monthly GB Download]] &lt; 5, "Less than 5 GB", IF(Table2[[#This Row],[Avg Monthly GB Download]] &lt;= 10, "Between 5 and 10 GB", "10 or more GB"))</f>
        <v>Less than 5 GB</v>
      </c>
    </row>
    <row r="5312" spans="1:33" x14ac:dyDescent="0.3">
      <c r="A5312" t="s">
        <v>10737</v>
      </c>
      <c r="B5312" t="s">
        <v>17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17</v>
      </c>
      <c r="I5312" t="s">
        <v>18</v>
      </c>
      <c r="J5312">
        <v>0</v>
      </c>
      <c r="K5312">
        <v>0</v>
      </c>
      <c r="L5312">
        <v>0</v>
      </c>
      <c r="M5312" t="s">
        <v>17</v>
      </c>
      <c r="N5312">
        <v>0</v>
      </c>
      <c r="O5312" t="s">
        <v>81</v>
      </c>
      <c r="P5312" t="s">
        <v>10738</v>
      </c>
      <c r="Q5312" t="s">
        <v>20</v>
      </c>
      <c r="R5312">
        <v>21</v>
      </c>
      <c r="S5312" t="s">
        <v>21</v>
      </c>
      <c r="T5312" t="s">
        <v>17</v>
      </c>
      <c r="U5312" t="s">
        <v>21</v>
      </c>
      <c r="V5312" t="str">
        <f>IF(Table2[[#This Row],[Age]] &lt; 30, "Under 30", IF(Table2[[#This Row],[Age]] &lt; 65, "Other", "Senior"))</f>
        <v>Under 30</v>
      </c>
      <c r="W5312">
        <v>4</v>
      </c>
      <c r="X5312" t="s">
        <v>17</v>
      </c>
      <c r="Y5312" t="s">
        <v>28</v>
      </c>
      <c r="Z5312" t="s">
        <v>34</v>
      </c>
      <c r="AA5312">
        <v>8</v>
      </c>
      <c r="AB5312">
        <v>170</v>
      </c>
      <c r="AE5312">
        <f t="shared" si="82"/>
        <v>0</v>
      </c>
      <c r="AF5312">
        <v>1</v>
      </c>
      <c r="AG5312" t="str">
        <f>IF(Table2[[#This Row],[Avg Monthly GB Download]] &lt; 5, "Less than 5 GB", IF(Table2[[#This Row],[Avg Monthly GB Download]] &lt;= 10, "Between 5 and 10 GB", "10 or more GB"))</f>
        <v>Less than 5 GB</v>
      </c>
    </row>
    <row r="5313" spans="1:33" x14ac:dyDescent="0.3">
      <c r="A5313" t="s">
        <v>10739</v>
      </c>
      <c r="B5313" t="s">
        <v>17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17</v>
      </c>
      <c r="I5313" t="s">
        <v>18</v>
      </c>
      <c r="J5313">
        <v>0</v>
      </c>
      <c r="K5313">
        <v>0</v>
      </c>
      <c r="L5313">
        <v>29</v>
      </c>
      <c r="M5313" t="s">
        <v>21</v>
      </c>
      <c r="N5313">
        <v>0</v>
      </c>
      <c r="O5313" t="s">
        <v>42</v>
      </c>
      <c r="P5313" t="s">
        <v>10740</v>
      </c>
      <c r="Q5313" t="s">
        <v>22</v>
      </c>
      <c r="R5313">
        <v>54</v>
      </c>
      <c r="S5313" t="s">
        <v>17</v>
      </c>
      <c r="T5313" t="s">
        <v>17</v>
      </c>
      <c r="U5313" t="s">
        <v>21</v>
      </c>
      <c r="V5313" t="str">
        <f>IF(Table2[[#This Row],[Age]] &lt; 30, "Under 30", IF(Table2[[#This Row],[Age]] &lt; 65, "Other", "Senior"))</f>
        <v>Other</v>
      </c>
      <c r="W5313">
        <v>3</v>
      </c>
      <c r="X5313" t="s">
        <v>17</v>
      </c>
      <c r="Y5313" t="s">
        <v>94</v>
      </c>
      <c r="Z5313" t="s">
        <v>34</v>
      </c>
      <c r="AA5313">
        <v>56</v>
      </c>
      <c r="AB5313">
        <v>2984</v>
      </c>
      <c r="AE5313">
        <f t="shared" si="82"/>
        <v>0</v>
      </c>
      <c r="AF5313">
        <v>1</v>
      </c>
      <c r="AG5313" t="str">
        <f>IF(Table2[[#This Row],[Avg Monthly GB Download]] &lt; 5, "Less than 5 GB", IF(Table2[[#This Row],[Avg Monthly GB Download]] &lt;= 10, "Between 5 and 10 GB", "10 or more GB"))</f>
        <v>10 or more GB</v>
      </c>
    </row>
    <row r="5314" spans="1:33" x14ac:dyDescent="0.3">
      <c r="A5314" t="s">
        <v>10741</v>
      </c>
      <c r="B5314" t="s">
        <v>17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17</v>
      </c>
      <c r="I5314" t="s">
        <v>18</v>
      </c>
      <c r="J5314">
        <v>0</v>
      </c>
      <c r="K5314">
        <v>0</v>
      </c>
      <c r="L5314">
        <v>27</v>
      </c>
      <c r="M5314" t="s">
        <v>21</v>
      </c>
      <c r="N5314">
        <v>0</v>
      </c>
      <c r="O5314" t="s">
        <v>47</v>
      </c>
      <c r="P5314" t="s">
        <v>10742</v>
      </c>
      <c r="Q5314" t="s">
        <v>20</v>
      </c>
      <c r="R5314">
        <v>55</v>
      </c>
      <c r="S5314" t="s">
        <v>17</v>
      </c>
      <c r="T5314" t="s">
        <v>17</v>
      </c>
      <c r="U5314" t="s">
        <v>21</v>
      </c>
      <c r="V5314" t="str">
        <f>IF(Table2[[#This Row],[Age]] &lt; 30, "Under 30", IF(Table2[[#This Row],[Age]] &lt; 65, "Other", "Senior"))</f>
        <v>Other</v>
      </c>
      <c r="W5314">
        <v>3</v>
      </c>
      <c r="X5314" t="s">
        <v>17</v>
      </c>
      <c r="Y5314" t="s">
        <v>28</v>
      </c>
      <c r="Z5314" t="s">
        <v>29</v>
      </c>
      <c r="AA5314">
        <v>52</v>
      </c>
      <c r="AB5314">
        <v>2461</v>
      </c>
      <c r="AE5314">
        <f t="shared" ref="AE5314:AE5377" si="83">IF(B5314 = "yes", 1, IF(B5314 = "No", 0))</f>
        <v>0</v>
      </c>
      <c r="AF5314">
        <v>1</v>
      </c>
      <c r="AG5314" t="str">
        <f>IF(Table2[[#This Row],[Avg Monthly GB Download]] &lt; 5, "Less than 5 GB", IF(Table2[[#This Row],[Avg Monthly GB Download]] &lt;= 10, "Between 5 and 10 GB", "10 or more GB"))</f>
        <v>10 or more GB</v>
      </c>
    </row>
    <row r="5315" spans="1:33" x14ac:dyDescent="0.3">
      <c r="A5315" t="s">
        <v>10743</v>
      </c>
      <c r="B5315" t="s">
        <v>17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17</v>
      </c>
      <c r="I5315" t="s">
        <v>18</v>
      </c>
      <c r="J5315">
        <v>0</v>
      </c>
      <c r="K5315">
        <v>0</v>
      </c>
      <c r="L5315">
        <v>0</v>
      </c>
      <c r="M5315" t="s">
        <v>17</v>
      </c>
      <c r="N5315">
        <v>0</v>
      </c>
      <c r="O5315" t="s">
        <v>70</v>
      </c>
      <c r="P5315" t="s">
        <v>10744</v>
      </c>
      <c r="Q5315" t="s">
        <v>22</v>
      </c>
      <c r="R5315">
        <v>48</v>
      </c>
      <c r="S5315" t="s">
        <v>17</v>
      </c>
      <c r="T5315" t="s">
        <v>17</v>
      </c>
      <c r="U5315" t="s">
        <v>21</v>
      </c>
      <c r="V5315" t="str">
        <f>IF(Table2[[#This Row],[Age]] &lt; 30, "Under 30", IF(Table2[[#This Row],[Age]] &lt; 65, "Other", "Senior"))</f>
        <v>Other</v>
      </c>
      <c r="W5315">
        <v>4</v>
      </c>
      <c r="X5315" t="s">
        <v>17</v>
      </c>
      <c r="Y5315" t="s">
        <v>49</v>
      </c>
      <c r="Z5315" t="s">
        <v>29</v>
      </c>
      <c r="AA5315">
        <v>6</v>
      </c>
      <c r="AB5315">
        <v>167</v>
      </c>
      <c r="AE5315">
        <f t="shared" si="83"/>
        <v>0</v>
      </c>
      <c r="AF5315">
        <v>1</v>
      </c>
      <c r="AG5315" t="str">
        <f>IF(Table2[[#This Row],[Avg Monthly GB Download]] &lt; 5, "Less than 5 GB", IF(Table2[[#This Row],[Avg Monthly GB Download]] &lt;= 10, "Between 5 and 10 GB", "10 or more GB"))</f>
        <v>Less than 5 GB</v>
      </c>
    </row>
    <row r="5316" spans="1:33" x14ac:dyDescent="0.3">
      <c r="A5316" t="s">
        <v>10745</v>
      </c>
      <c r="B5316" t="s">
        <v>17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17</v>
      </c>
      <c r="I5316" t="s">
        <v>18</v>
      </c>
      <c r="J5316">
        <v>0</v>
      </c>
      <c r="K5316">
        <v>0</v>
      </c>
      <c r="L5316">
        <v>0</v>
      </c>
      <c r="M5316" t="s">
        <v>17</v>
      </c>
      <c r="N5316">
        <v>0</v>
      </c>
      <c r="O5316" t="s">
        <v>65</v>
      </c>
      <c r="P5316" t="s">
        <v>10746</v>
      </c>
      <c r="Q5316" t="s">
        <v>22</v>
      </c>
      <c r="R5316">
        <v>56</v>
      </c>
      <c r="S5316" t="s">
        <v>17</v>
      </c>
      <c r="T5316" t="s">
        <v>17</v>
      </c>
      <c r="U5316" t="s">
        <v>21</v>
      </c>
      <c r="V5316" t="str">
        <f>IF(Table2[[#This Row],[Age]] &lt; 30, "Under 30", IF(Table2[[#This Row],[Age]] &lt; 65, "Other", "Senior"))</f>
        <v>Other</v>
      </c>
      <c r="W5316">
        <v>5</v>
      </c>
      <c r="X5316" t="s">
        <v>17</v>
      </c>
      <c r="Y5316" t="s">
        <v>28</v>
      </c>
      <c r="Z5316" t="s">
        <v>29</v>
      </c>
      <c r="AA5316">
        <v>6</v>
      </c>
      <c r="AB5316">
        <v>16</v>
      </c>
      <c r="AE5316">
        <f t="shared" si="83"/>
        <v>0</v>
      </c>
      <c r="AF5316">
        <v>1</v>
      </c>
      <c r="AG5316" t="str">
        <f>IF(Table2[[#This Row],[Avg Monthly GB Download]] &lt; 5, "Less than 5 GB", IF(Table2[[#This Row],[Avg Monthly GB Download]] &lt;= 10, "Between 5 and 10 GB", "10 or more GB"))</f>
        <v>Less than 5 GB</v>
      </c>
    </row>
    <row r="5317" spans="1:33" x14ac:dyDescent="0.3">
      <c r="A5317" t="s">
        <v>10747</v>
      </c>
      <c r="B5317" t="s">
        <v>17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17</v>
      </c>
      <c r="I5317" t="s">
        <v>18</v>
      </c>
      <c r="J5317">
        <v>0</v>
      </c>
      <c r="K5317">
        <v>0</v>
      </c>
      <c r="L5317">
        <v>14</v>
      </c>
      <c r="M5317" t="s">
        <v>21</v>
      </c>
      <c r="N5317">
        <v>0</v>
      </c>
      <c r="O5317" t="s">
        <v>74</v>
      </c>
      <c r="P5317" t="s">
        <v>10748</v>
      </c>
      <c r="Q5317" t="s">
        <v>20</v>
      </c>
      <c r="R5317">
        <v>25</v>
      </c>
      <c r="S5317" t="s">
        <v>21</v>
      </c>
      <c r="T5317" t="s">
        <v>17</v>
      </c>
      <c r="U5317" t="s">
        <v>21</v>
      </c>
      <c r="V5317" t="str">
        <f>IF(Table2[[#This Row],[Age]] &lt; 30, "Under 30", IF(Table2[[#This Row],[Age]] &lt; 65, "Other", "Senior"))</f>
        <v>Under 30</v>
      </c>
      <c r="W5317">
        <v>6</v>
      </c>
      <c r="X5317" t="s">
        <v>17</v>
      </c>
      <c r="Y5317" t="s">
        <v>28</v>
      </c>
      <c r="Z5317" t="s">
        <v>34</v>
      </c>
      <c r="AA5317">
        <v>28</v>
      </c>
      <c r="AB5317">
        <v>713</v>
      </c>
      <c r="AE5317">
        <f t="shared" si="83"/>
        <v>0</v>
      </c>
      <c r="AF5317">
        <v>1</v>
      </c>
      <c r="AG5317" t="str">
        <f>IF(Table2[[#This Row],[Avg Monthly GB Download]] &lt; 5, "Less than 5 GB", IF(Table2[[#This Row],[Avg Monthly GB Download]] &lt;= 10, "Between 5 and 10 GB", "10 or more GB"))</f>
        <v>10 or more GB</v>
      </c>
    </row>
    <row r="5318" spans="1:33" x14ac:dyDescent="0.3">
      <c r="A5318" t="s">
        <v>10749</v>
      </c>
      <c r="B5318" t="s">
        <v>17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21</v>
      </c>
      <c r="I5318" t="s">
        <v>84</v>
      </c>
      <c r="J5318">
        <v>0</v>
      </c>
      <c r="K5318">
        <v>0</v>
      </c>
      <c r="L5318">
        <v>0</v>
      </c>
      <c r="M5318" t="s">
        <v>17</v>
      </c>
      <c r="N5318">
        <v>0</v>
      </c>
      <c r="O5318" t="s">
        <v>82</v>
      </c>
      <c r="P5318" t="s">
        <v>10750</v>
      </c>
      <c r="Q5318" t="s">
        <v>20</v>
      </c>
      <c r="R5318">
        <v>43</v>
      </c>
      <c r="S5318" t="s">
        <v>17</v>
      </c>
      <c r="T5318" t="s">
        <v>17</v>
      </c>
      <c r="U5318" t="s">
        <v>21</v>
      </c>
      <c r="V5318" t="str">
        <f>IF(Table2[[#This Row],[Age]] &lt; 30, "Under 30", IF(Table2[[#This Row],[Age]] &lt; 65, "Other", "Senior"))</f>
        <v>Other</v>
      </c>
      <c r="W5318">
        <v>3</v>
      </c>
      <c r="X5318" t="s">
        <v>17</v>
      </c>
      <c r="Y5318" t="s">
        <v>49</v>
      </c>
      <c r="Z5318" t="s">
        <v>29</v>
      </c>
      <c r="AA5318">
        <v>9</v>
      </c>
      <c r="AB5318">
        <v>528</v>
      </c>
      <c r="AE5318">
        <f t="shared" si="83"/>
        <v>0</v>
      </c>
      <c r="AF5318">
        <v>1</v>
      </c>
      <c r="AG5318" t="str">
        <f>IF(Table2[[#This Row],[Avg Monthly GB Download]] &lt; 5, "Less than 5 GB", IF(Table2[[#This Row],[Avg Monthly GB Download]] &lt;= 10, "Between 5 and 10 GB", "10 or more GB"))</f>
        <v>Less than 5 GB</v>
      </c>
    </row>
    <row r="5319" spans="1:33" x14ac:dyDescent="0.3">
      <c r="A5319" t="s">
        <v>10751</v>
      </c>
      <c r="B5319" t="s">
        <v>17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17</v>
      </c>
      <c r="I5319" t="s">
        <v>18</v>
      </c>
      <c r="J5319">
        <v>0</v>
      </c>
      <c r="K5319">
        <v>0</v>
      </c>
      <c r="L5319">
        <v>0</v>
      </c>
      <c r="M5319" t="s">
        <v>17</v>
      </c>
      <c r="N5319">
        <v>0</v>
      </c>
      <c r="O5319" t="s">
        <v>75</v>
      </c>
      <c r="P5319" t="s">
        <v>10752</v>
      </c>
      <c r="Q5319" t="s">
        <v>22</v>
      </c>
      <c r="R5319">
        <v>50</v>
      </c>
      <c r="S5319" t="s">
        <v>17</v>
      </c>
      <c r="T5319" t="s">
        <v>17</v>
      </c>
      <c r="U5319" t="s">
        <v>21</v>
      </c>
      <c r="V5319" t="str">
        <f>IF(Table2[[#This Row],[Age]] &lt; 30, "Under 30", IF(Table2[[#This Row],[Age]] &lt; 65, "Other", "Senior"))</f>
        <v>Other</v>
      </c>
      <c r="W5319">
        <v>3</v>
      </c>
      <c r="X5319" t="s">
        <v>17</v>
      </c>
      <c r="Y5319" t="s">
        <v>49</v>
      </c>
      <c r="Z5319" t="s">
        <v>29</v>
      </c>
      <c r="AA5319">
        <v>7</v>
      </c>
      <c r="AB5319">
        <v>474</v>
      </c>
      <c r="AE5319">
        <f t="shared" si="83"/>
        <v>0</v>
      </c>
      <c r="AF5319">
        <v>1</v>
      </c>
      <c r="AG5319" t="str">
        <f>IF(Table2[[#This Row],[Avg Monthly GB Download]] &lt; 5, "Less than 5 GB", IF(Table2[[#This Row],[Avg Monthly GB Download]] &lt;= 10, "Between 5 and 10 GB", "10 or more GB"))</f>
        <v>Less than 5 GB</v>
      </c>
    </row>
    <row r="5320" spans="1:33" x14ac:dyDescent="0.3">
      <c r="A5320" t="s">
        <v>10753</v>
      </c>
      <c r="B5320" t="s">
        <v>17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17</v>
      </c>
      <c r="I5320" t="s">
        <v>18</v>
      </c>
      <c r="J5320">
        <v>0</v>
      </c>
      <c r="K5320">
        <v>0</v>
      </c>
      <c r="L5320">
        <v>15</v>
      </c>
      <c r="M5320" t="s">
        <v>21</v>
      </c>
      <c r="N5320">
        <v>0</v>
      </c>
      <c r="O5320" t="s">
        <v>47</v>
      </c>
      <c r="P5320" t="s">
        <v>10754</v>
      </c>
      <c r="Q5320" t="s">
        <v>22</v>
      </c>
      <c r="R5320">
        <v>21</v>
      </c>
      <c r="S5320" t="s">
        <v>21</v>
      </c>
      <c r="T5320" t="s">
        <v>17</v>
      </c>
      <c r="U5320" t="s">
        <v>21</v>
      </c>
      <c r="V5320" t="str">
        <f>IF(Table2[[#This Row],[Age]] &lt; 30, "Under 30", IF(Table2[[#This Row],[Age]] &lt; 65, "Other", "Senior"))</f>
        <v>Under 30</v>
      </c>
      <c r="W5320">
        <v>5</v>
      </c>
      <c r="X5320" t="s">
        <v>17</v>
      </c>
      <c r="Y5320" t="s">
        <v>28</v>
      </c>
      <c r="Z5320" t="s">
        <v>34</v>
      </c>
      <c r="AA5320">
        <v>25</v>
      </c>
      <c r="AB5320">
        <v>273</v>
      </c>
      <c r="AE5320">
        <f t="shared" si="83"/>
        <v>0</v>
      </c>
      <c r="AF5320">
        <v>1</v>
      </c>
      <c r="AG5320" t="str">
        <f>IF(Table2[[#This Row],[Avg Monthly GB Download]] &lt; 5, "Less than 5 GB", IF(Table2[[#This Row],[Avg Monthly GB Download]] &lt;= 10, "Between 5 and 10 GB", "10 or more GB"))</f>
        <v>10 or more GB</v>
      </c>
    </row>
    <row r="5321" spans="1:33" x14ac:dyDescent="0.3">
      <c r="A5321" t="s">
        <v>10755</v>
      </c>
      <c r="B5321" t="s">
        <v>17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17</v>
      </c>
      <c r="I5321" t="s">
        <v>18</v>
      </c>
      <c r="J5321">
        <v>0</v>
      </c>
      <c r="K5321">
        <v>0</v>
      </c>
      <c r="L5321">
        <v>0</v>
      </c>
      <c r="M5321" t="s">
        <v>17</v>
      </c>
      <c r="N5321">
        <v>0</v>
      </c>
      <c r="O5321" t="s">
        <v>26</v>
      </c>
      <c r="P5321" t="s">
        <v>10756</v>
      </c>
      <c r="Q5321" t="s">
        <v>22</v>
      </c>
      <c r="R5321">
        <v>37</v>
      </c>
      <c r="S5321" t="s">
        <v>17</v>
      </c>
      <c r="T5321" t="s">
        <v>17</v>
      </c>
      <c r="U5321" t="s">
        <v>21</v>
      </c>
      <c r="V5321" t="str">
        <f>IF(Table2[[#This Row],[Age]] &lt; 30, "Under 30", IF(Table2[[#This Row],[Age]] &lt; 65, "Other", "Senior"))</f>
        <v>Other</v>
      </c>
      <c r="W5321">
        <v>2</v>
      </c>
      <c r="X5321" t="s">
        <v>17</v>
      </c>
      <c r="Y5321" t="s">
        <v>28</v>
      </c>
      <c r="Z5321" t="s">
        <v>29</v>
      </c>
      <c r="AA5321">
        <v>6</v>
      </c>
      <c r="AB5321">
        <v>27</v>
      </c>
      <c r="AE5321">
        <f t="shared" si="83"/>
        <v>0</v>
      </c>
      <c r="AF5321">
        <v>1</v>
      </c>
      <c r="AG5321" t="str">
        <f>IF(Table2[[#This Row],[Avg Monthly GB Download]] &lt; 5, "Less than 5 GB", IF(Table2[[#This Row],[Avg Monthly GB Download]] &lt;= 10, "Between 5 and 10 GB", "10 or more GB"))</f>
        <v>Less than 5 GB</v>
      </c>
    </row>
    <row r="5322" spans="1:33" x14ac:dyDescent="0.3">
      <c r="A5322" t="s">
        <v>10757</v>
      </c>
      <c r="B5322" t="s">
        <v>17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17</v>
      </c>
      <c r="I5322" t="s">
        <v>18</v>
      </c>
      <c r="J5322">
        <v>0</v>
      </c>
      <c r="K5322">
        <v>0</v>
      </c>
      <c r="L5322">
        <v>6</v>
      </c>
      <c r="M5322" t="s">
        <v>21</v>
      </c>
      <c r="N5322">
        <v>0</v>
      </c>
      <c r="O5322" t="s">
        <v>76</v>
      </c>
      <c r="P5322" t="s">
        <v>10758</v>
      </c>
      <c r="Q5322" t="s">
        <v>22</v>
      </c>
      <c r="R5322">
        <v>69</v>
      </c>
      <c r="S5322" t="s">
        <v>17</v>
      </c>
      <c r="T5322" t="s">
        <v>21</v>
      </c>
      <c r="U5322" t="s">
        <v>21</v>
      </c>
      <c r="V5322" t="str">
        <f>IF(Table2[[#This Row],[Age]] &lt; 30, "Under 30", IF(Table2[[#This Row],[Age]] &lt; 65, "Other", "Senior"))</f>
        <v>Senior</v>
      </c>
      <c r="W5322">
        <v>6</v>
      </c>
      <c r="X5322" t="s">
        <v>17</v>
      </c>
      <c r="Y5322" t="s">
        <v>94</v>
      </c>
      <c r="Z5322" t="s">
        <v>29</v>
      </c>
      <c r="AA5322">
        <v>20</v>
      </c>
      <c r="AB5322">
        <v>210</v>
      </c>
      <c r="AE5322">
        <f t="shared" si="83"/>
        <v>0</v>
      </c>
      <c r="AF5322">
        <v>1</v>
      </c>
      <c r="AG5322" t="str">
        <f>IF(Table2[[#This Row],[Avg Monthly GB Download]] &lt; 5, "Less than 5 GB", IF(Table2[[#This Row],[Avg Monthly GB Download]] &lt;= 10, "Between 5 and 10 GB", "10 or more GB"))</f>
        <v>Between 5 and 10 GB</v>
      </c>
    </row>
    <row r="5323" spans="1:33" x14ac:dyDescent="0.3">
      <c r="A5323" t="s">
        <v>10759</v>
      </c>
      <c r="B5323" t="s">
        <v>17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17</v>
      </c>
      <c r="I5323" t="s">
        <v>18</v>
      </c>
      <c r="J5323">
        <v>0</v>
      </c>
      <c r="K5323">
        <v>0</v>
      </c>
      <c r="L5323">
        <v>0</v>
      </c>
      <c r="M5323" t="s">
        <v>17</v>
      </c>
      <c r="N5323">
        <v>0</v>
      </c>
      <c r="O5323" t="s">
        <v>26</v>
      </c>
      <c r="P5323" t="s">
        <v>10760</v>
      </c>
      <c r="Q5323" t="s">
        <v>20</v>
      </c>
      <c r="R5323">
        <v>47</v>
      </c>
      <c r="S5323" t="s">
        <v>17</v>
      </c>
      <c r="T5323" t="s">
        <v>17</v>
      </c>
      <c r="U5323" t="s">
        <v>21</v>
      </c>
      <c r="V5323" t="str">
        <f>IF(Table2[[#This Row],[Age]] &lt; 30, "Under 30", IF(Table2[[#This Row],[Age]] &lt; 65, "Other", "Senior"))</f>
        <v>Other</v>
      </c>
      <c r="W5323">
        <v>2</v>
      </c>
      <c r="X5323" t="s">
        <v>17</v>
      </c>
      <c r="Y5323" t="s">
        <v>49</v>
      </c>
      <c r="Z5323" t="s">
        <v>34</v>
      </c>
      <c r="AA5323">
        <v>8</v>
      </c>
      <c r="AB5323">
        <v>374</v>
      </c>
      <c r="AE5323">
        <f t="shared" si="83"/>
        <v>0</v>
      </c>
      <c r="AF5323">
        <v>1</v>
      </c>
      <c r="AG5323" t="str">
        <f>IF(Table2[[#This Row],[Avg Monthly GB Download]] &lt; 5, "Less than 5 GB", IF(Table2[[#This Row],[Avg Monthly GB Download]] &lt;= 10, "Between 5 and 10 GB", "10 or more GB"))</f>
        <v>Less than 5 GB</v>
      </c>
    </row>
    <row r="5324" spans="1:33" x14ac:dyDescent="0.3">
      <c r="A5324" t="s">
        <v>10761</v>
      </c>
      <c r="B5324" t="s">
        <v>17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17</v>
      </c>
      <c r="I5324" t="s">
        <v>18</v>
      </c>
      <c r="J5324">
        <v>0</v>
      </c>
      <c r="K5324">
        <v>0</v>
      </c>
      <c r="L5324">
        <v>19</v>
      </c>
      <c r="M5324" t="s">
        <v>21</v>
      </c>
      <c r="N5324">
        <v>0</v>
      </c>
      <c r="O5324" t="s">
        <v>41</v>
      </c>
      <c r="P5324" t="s">
        <v>10762</v>
      </c>
      <c r="Q5324" t="s">
        <v>22</v>
      </c>
      <c r="R5324">
        <v>64</v>
      </c>
      <c r="S5324" t="s">
        <v>17</v>
      </c>
      <c r="T5324" t="s">
        <v>17</v>
      </c>
      <c r="U5324" t="s">
        <v>21</v>
      </c>
      <c r="V5324" t="str">
        <f>IF(Table2[[#This Row],[Age]] &lt; 30, "Under 30", IF(Table2[[#This Row],[Age]] &lt; 65, "Other", "Senior"))</f>
        <v>Other</v>
      </c>
      <c r="W5324">
        <v>5</v>
      </c>
      <c r="X5324" t="s">
        <v>21</v>
      </c>
      <c r="Y5324" t="s">
        <v>49</v>
      </c>
      <c r="Z5324" t="s">
        <v>34</v>
      </c>
      <c r="AA5324">
        <v>35</v>
      </c>
      <c r="AB5324">
        <v>2491</v>
      </c>
      <c r="AE5324">
        <f t="shared" si="83"/>
        <v>0</v>
      </c>
      <c r="AF5324">
        <v>1</v>
      </c>
      <c r="AG5324" t="str">
        <f>IF(Table2[[#This Row],[Avg Monthly GB Download]] &lt; 5, "Less than 5 GB", IF(Table2[[#This Row],[Avg Monthly GB Download]] &lt;= 10, "Between 5 and 10 GB", "10 or more GB"))</f>
        <v>10 or more GB</v>
      </c>
    </row>
    <row r="5325" spans="1:33" x14ac:dyDescent="0.3">
      <c r="A5325" t="s">
        <v>10763</v>
      </c>
      <c r="B5325" t="s">
        <v>17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17</v>
      </c>
      <c r="I5325" t="s">
        <v>18</v>
      </c>
      <c r="J5325">
        <v>0</v>
      </c>
      <c r="K5325">
        <v>0</v>
      </c>
      <c r="L5325">
        <v>10</v>
      </c>
      <c r="M5325" t="s">
        <v>21</v>
      </c>
      <c r="N5325">
        <v>0</v>
      </c>
      <c r="O5325" t="s">
        <v>47</v>
      </c>
      <c r="P5325" t="s">
        <v>10764</v>
      </c>
      <c r="Q5325" t="s">
        <v>20</v>
      </c>
      <c r="R5325">
        <v>74</v>
      </c>
      <c r="S5325" t="s">
        <v>17</v>
      </c>
      <c r="T5325" t="s">
        <v>21</v>
      </c>
      <c r="U5325" t="s">
        <v>21</v>
      </c>
      <c r="V5325" t="str">
        <f>IF(Table2[[#This Row],[Age]] &lt; 30, "Under 30", IF(Table2[[#This Row],[Age]] &lt; 65, "Other", "Senior"))</f>
        <v>Senior</v>
      </c>
      <c r="W5325">
        <v>3</v>
      </c>
      <c r="X5325" t="s">
        <v>17</v>
      </c>
      <c r="Y5325" t="s">
        <v>94</v>
      </c>
      <c r="Z5325" t="s">
        <v>34</v>
      </c>
      <c r="AA5325">
        <v>34</v>
      </c>
      <c r="AB5325">
        <v>1101</v>
      </c>
      <c r="AE5325">
        <f t="shared" si="83"/>
        <v>0</v>
      </c>
      <c r="AF5325">
        <v>1</v>
      </c>
      <c r="AG5325" t="str">
        <f>IF(Table2[[#This Row],[Avg Monthly GB Download]] &lt; 5, "Less than 5 GB", IF(Table2[[#This Row],[Avg Monthly GB Download]] &lt;= 10, "Between 5 and 10 GB", "10 or more GB"))</f>
        <v>Between 5 and 10 GB</v>
      </c>
    </row>
    <row r="5326" spans="1:33" x14ac:dyDescent="0.3">
      <c r="A5326" t="s">
        <v>10765</v>
      </c>
      <c r="B5326" t="s">
        <v>17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17</v>
      </c>
      <c r="I5326" t="s">
        <v>18</v>
      </c>
      <c r="J5326">
        <v>0</v>
      </c>
      <c r="K5326">
        <v>0</v>
      </c>
      <c r="L5326">
        <v>10</v>
      </c>
      <c r="M5326" t="s">
        <v>21</v>
      </c>
      <c r="N5326">
        <v>0</v>
      </c>
      <c r="O5326" t="s">
        <v>50</v>
      </c>
      <c r="P5326" t="s">
        <v>10766</v>
      </c>
      <c r="Q5326" t="s">
        <v>22</v>
      </c>
      <c r="R5326">
        <v>31</v>
      </c>
      <c r="S5326" t="s">
        <v>17</v>
      </c>
      <c r="T5326" t="s">
        <v>17</v>
      </c>
      <c r="U5326" t="s">
        <v>21</v>
      </c>
      <c r="V5326" t="str">
        <f>IF(Table2[[#This Row],[Age]] &lt; 30, "Under 30", IF(Table2[[#This Row],[Age]] &lt; 65, "Other", "Senior"))</f>
        <v>Other</v>
      </c>
      <c r="W5326">
        <v>3</v>
      </c>
      <c r="X5326" t="s">
        <v>21</v>
      </c>
      <c r="Y5326" t="s">
        <v>28</v>
      </c>
      <c r="Z5326" t="s">
        <v>91</v>
      </c>
      <c r="AA5326">
        <v>43</v>
      </c>
      <c r="AB5326">
        <v>726</v>
      </c>
      <c r="AE5326">
        <f t="shared" si="83"/>
        <v>0</v>
      </c>
      <c r="AF5326">
        <v>1</v>
      </c>
      <c r="AG5326" t="str">
        <f>IF(Table2[[#This Row],[Avg Monthly GB Download]] &lt; 5, "Less than 5 GB", IF(Table2[[#This Row],[Avg Monthly GB Download]] &lt;= 10, "Between 5 and 10 GB", "10 or more GB"))</f>
        <v>Between 5 and 10 GB</v>
      </c>
    </row>
    <row r="5327" spans="1:33" x14ac:dyDescent="0.3">
      <c r="A5327" t="s">
        <v>10767</v>
      </c>
      <c r="B5327" t="s">
        <v>17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21</v>
      </c>
      <c r="I5327" t="s">
        <v>84</v>
      </c>
      <c r="J5327">
        <v>0</v>
      </c>
      <c r="K5327">
        <v>0</v>
      </c>
      <c r="L5327">
        <v>17</v>
      </c>
      <c r="M5327" t="s">
        <v>21</v>
      </c>
      <c r="N5327">
        <v>0</v>
      </c>
      <c r="O5327" t="s">
        <v>40</v>
      </c>
      <c r="P5327" t="s">
        <v>10768</v>
      </c>
      <c r="Q5327" t="s">
        <v>22</v>
      </c>
      <c r="R5327">
        <v>28</v>
      </c>
      <c r="S5327" t="s">
        <v>21</v>
      </c>
      <c r="T5327" t="s">
        <v>17</v>
      </c>
      <c r="U5327" t="s">
        <v>21</v>
      </c>
      <c r="V5327" t="str">
        <f>IF(Table2[[#This Row],[Age]] &lt; 30, "Under 30", IF(Table2[[#This Row],[Age]] &lt; 65, "Other", "Senior"))</f>
        <v>Under 30</v>
      </c>
      <c r="W5327">
        <v>6</v>
      </c>
      <c r="X5327" t="s">
        <v>17</v>
      </c>
      <c r="Y5327" t="s">
        <v>28</v>
      </c>
      <c r="Z5327" t="s">
        <v>29</v>
      </c>
      <c r="AA5327">
        <v>11</v>
      </c>
      <c r="AB5327">
        <v>203</v>
      </c>
      <c r="AE5327">
        <f t="shared" si="83"/>
        <v>0</v>
      </c>
      <c r="AF5327">
        <v>1</v>
      </c>
      <c r="AG5327" t="str">
        <f>IF(Table2[[#This Row],[Avg Monthly GB Download]] &lt; 5, "Less than 5 GB", IF(Table2[[#This Row],[Avg Monthly GB Download]] &lt;= 10, "Between 5 and 10 GB", "10 or more GB"))</f>
        <v>10 or more GB</v>
      </c>
    </row>
    <row r="5328" spans="1:33" x14ac:dyDescent="0.3">
      <c r="A5328" t="s">
        <v>10769</v>
      </c>
      <c r="B5328" t="s">
        <v>17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17</v>
      </c>
      <c r="I5328" t="s">
        <v>18</v>
      </c>
      <c r="J5328">
        <v>0</v>
      </c>
      <c r="K5328">
        <v>0</v>
      </c>
      <c r="L5328">
        <v>18</v>
      </c>
      <c r="M5328" t="s">
        <v>21</v>
      </c>
      <c r="N5328">
        <v>0</v>
      </c>
      <c r="O5328" t="s">
        <v>79</v>
      </c>
      <c r="P5328" t="s">
        <v>10770</v>
      </c>
      <c r="Q5328" t="s">
        <v>20</v>
      </c>
      <c r="R5328">
        <v>25</v>
      </c>
      <c r="S5328" t="s">
        <v>21</v>
      </c>
      <c r="T5328" t="s">
        <v>17</v>
      </c>
      <c r="U5328" t="s">
        <v>21</v>
      </c>
      <c r="V5328" t="str">
        <f>IF(Table2[[#This Row],[Age]] &lt; 30, "Under 30", IF(Table2[[#This Row],[Age]] &lt; 65, "Other", "Senior"))</f>
        <v>Under 30</v>
      </c>
      <c r="W5328">
        <v>5</v>
      </c>
      <c r="X5328" t="s">
        <v>17</v>
      </c>
      <c r="Y5328" t="s">
        <v>28</v>
      </c>
      <c r="Z5328" t="s">
        <v>29</v>
      </c>
      <c r="AA5328">
        <v>30</v>
      </c>
      <c r="AB5328">
        <v>249</v>
      </c>
      <c r="AE5328">
        <f t="shared" si="83"/>
        <v>0</v>
      </c>
      <c r="AF5328">
        <v>1</v>
      </c>
      <c r="AG5328" t="str">
        <f>IF(Table2[[#This Row],[Avg Monthly GB Download]] &lt; 5, "Less than 5 GB", IF(Table2[[#This Row],[Avg Monthly GB Download]] &lt;= 10, "Between 5 and 10 GB", "10 or more GB"))</f>
        <v>10 or more GB</v>
      </c>
    </row>
    <row r="5329" spans="1:33" x14ac:dyDescent="0.3">
      <c r="A5329" t="s">
        <v>10771</v>
      </c>
      <c r="B5329" t="s">
        <v>17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17</v>
      </c>
      <c r="I5329" t="s">
        <v>18</v>
      </c>
      <c r="J5329">
        <v>0</v>
      </c>
      <c r="K5329">
        <v>0</v>
      </c>
      <c r="L5329">
        <v>0</v>
      </c>
      <c r="M5329" t="s">
        <v>17</v>
      </c>
      <c r="N5329">
        <v>0</v>
      </c>
      <c r="O5329" t="s">
        <v>55</v>
      </c>
      <c r="P5329" t="s">
        <v>10772</v>
      </c>
      <c r="Q5329" t="s">
        <v>20</v>
      </c>
      <c r="R5329">
        <v>28</v>
      </c>
      <c r="S5329" t="s">
        <v>21</v>
      </c>
      <c r="T5329" t="s">
        <v>17</v>
      </c>
      <c r="U5329" t="s">
        <v>21</v>
      </c>
      <c r="V5329" t="str">
        <f>IF(Table2[[#This Row],[Age]] &lt; 30, "Under 30", IF(Table2[[#This Row],[Age]] &lt; 65, "Other", "Senior"))</f>
        <v>Under 30</v>
      </c>
      <c r="W5329">
        <v>2</v>
      </c>
      <c r="X5329" t="s">
        <v>17</v>
      </c>
      <c r="Y5329" t="s">
        <v>49</v>
      </c>
      <c r="Z5329" t="s">
        <v>34</v>
      </c>
      <c r="AA5329">
        <v>9</v>
      </c>
      <c r="AB5329">
        <v>622</v>
      </c>
      <c r="AE5329">
        <f t="shared" si="83"/>
        <v>0</v>
      </c>
      <c r="AF5329">
        <v>1</v>
      </c>
      <c r="AG5329" t="str">
        <f>IF(Table2[[#This Row],[Avg Monthly GB Download]] &lt; 5, "Less than 5 GB", IF(Table2[[#This Row],[Avg Monthly GB Download]] &lt;= 10, "Between 5 and 10 GB", "10 or more GB"))</f>
        <v>Less than 5 GB</v>
      </c>
    </row>
    <row r="5330" spans="1:33" x14ac:dyDescent="0.3">
      <c r="A5330" t="s">
        <v>10773</v>
      </c>
      <c r="B5330" t="s">
        <v>17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17</v>
      </c>
      <c r="I5330" t="s">
        <v>18</v>
      </c>
      <c r="J5330">
        <v>0</v>
      </c>
      <c r="K5330">
        <v>0</v>
      </c>
      <c r="L5330">
        <v>0</v>
      </c>
      <c r="M5330" t="s">
        <v>17</v>
      </c>
      <c r="N5330">
        <v>0</v>
      </c>
      <c r="O5330" t="s">
        <v>46</v>
      </c>
      <c r="P5330" t="s">
        <v>10774</v>
      </c>
      <c r="Q5330" t="s">
        <v>22</v>
      </c>
      <c r="R5330">
        <v>45</v>
      </c>
      <c r="S5330" t="s">
        <v>17</v>
      </c>
      <c r="T5330" t="s">
        <v>17</v>
      </c>
      <c r="U5330" t="s">
        <v>21</v>
      </c>
      <c r="V5330" t="str">
        <f>IF(Table2[[#This Row],[Age]] &lt; 30, "Under 30", IF(Table2[[#This Row],[Age]] &lt; 65, "Other", "Senior"))</f>
        <v>Other</v>
      </c>
      <c r="W5330">
        <v>2</v>
      </c>
      <c r="X5330" t="s">
        <v>17</v>
      </c>
      <c r="Y5330" t="s">
        <v>49</v>
      </c>
      <c r="Z5330" t="s">
        <v>29</v>
      </c>
      <c r="AA5330">
        <v>9</v>
      </c>
      <c r="AB5330">
        <v>494</v>
      </c>
      <c r="AE5330">
        <f t="shared" si="83"/>
        <v>0</v>
      </c>
      <c r="AF5330">
        <v>1</v>
      </c>
      <c r="AG5330" t="str">
        <f>IF(Table2[[#This Row],[Avg Monthly GB Download]] &lt; 5, "Less than 5 GB", IF(Table2[[#This Row],[Avg Monthly GB Download]] &lt;= 10, "Between 5 and 10 GB", "10 or more GB"))</f>
        <v>Less than 5 GB</v>
      </c>
    </row>
    <row r="5331" spans="1:33" x14ac:dyDescent="0.3">
      <c r="A5331" t="s">
        <v>10775</v>
      </c>
      <c r="B5331" t="s">
        <v>17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17</v>
      </c>
      <c r="I5331" t="s">
        <v>18</v>
      </c>
      <c r="J5331">
        <v>0</v>
      </c>
      <c r="K5331">
        <v>0</v>
      </c>
      <c r="L5331">
        <v>21</v>
      </c>
      <c r="M5331" t="s">
        <v>21</v>
      </c>
      <c r="N5331">
        <v>0</v>
      </c>
      <c r="O5331" t="s">
        <v>42</v>
      </c>
      <c r="P5331" t="s">
        <v>10776</v>
      </c>
      <c r="Q5331" t="s">
        <v>20</v>
      </c>
      <c r="R5331">
        <v>27</v>
      </c>
      <c r="S5331" t="s">
        <v>21</v>
      </c>
      <c r="T5331" t="s">
        <v>17</v>
      </c>
      <c r="U5331" t="s">
        <v>21</v>
      </c>
      <c r="V5331" t="str">
        <f>IF(Table2[[#This Row],[Age]] &lt; 30, "Under 30", IF(Table2[[#This Row],[Age]] &lt; 65, "Other", "Senior"))</f>
        <v>Under 30</v>
      </c>
      <c r="W5331">
        <v>2</v>
      </c>
      <c r="X5331" t="s">
        <v>17</v>
      </c>
      <c r="Y5331" t="s">
        <v>28</v>
      </c>
      <c r="Z5331" t="s">
        <v>29</v>
      </c>
      <c r="AA5331">
        <v>24</v>
      </c>
      <c r="AB5331">
        <v>1448</v>
      </c>
      <c r="AE5331">
        <f t="shared" si="83"/>
        <v>0</v>
      </c>
      <c r="AF5331">
        <v>1</v>
      </c>
      <c r="AG5331" t="str">
        <f>IF(Table2[[#This Row],[Avg Monthly GB Download]] &lt; 5, "Less than 5 GB", IF(Table2[[#This Row],[Avg Monthly GB Download]] &lt;= 10, "Between 5 and 10 GB", "10 or more GB"))</f>
        <v>10 or more GB</v>
      </c>
    </row>
    <row r="5332" spans="1:33" x14ac:dyDescent="0.3">
      <c r="A5332" t="s">
        <v>10777</v>
      </c>
      <c r="B5332" t="s">
        <v>17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17</v>
      </c>
      <c r="I5332" t="s">
        <v>18</v>
      </c>
      <c r="J5332">
        <v>0</v>
      </c>
      <c r="K5332">
        <v>0</v>
      </c>
      <c r="L5332">
        <v>3</v>
      </c>
      <c r="M5332" t="s">
        <v>21</v>
      </c>
      <c r="N5332">
        <v>0</v>
      </c>
      <c r="O5332" t="s">
        <v>80</v>
      </c>
      <c r="P5332" t="s">
        <v>10778</v>
      </c>
      <c r="Q5332" t="s">
        <v>22</v>
      </c>
      <c r="R5332">
        <v>58</v>
      </c>
      <c r="S5332" t="s">
        <v>17</v>
      </c>
      <c r="T5332" t="s">
        <v>17</v>
      </c>
      <c r="U5332" t="s">
        <v>21</v>
      </c>
      <c r="V5332" t="str">
        <f>IF(Table2[[#This Row],[Age]] &lt; 30, "Under 30", IF(Table2[[#This Row],[Age]] &lt; 65, "Other", "Senior"))</f>
        <v>Other</v>
      </c>
      <c r="W5332">
        <v>5</v>
      </c>
      <c r="X5332" t="s">
        <v>17</v>
      </c>
      <c r="Y5332" t="s">
        <v>28</v>
      </c>
      <c r="Z5332" t="s">
        <v>34</v>
      </c>
      <c r="AA5332">
        <v>42</v>
      </c>
      <c r="AB5332">
        <v>1937</v>
      </c>
      <c r="AE5332">
        <f t="shared" si="83"/>
        <v>0</v>
      </c>
      <c r="AF5332">
        <v>1</v>
      </c>
      <c r="AG5332" t="str">
        <f>IF(Table2[[#This Row],[Avg Monthly GB Download]] &lt; 5, "Less than 5 GB", IF(Table2[[#This Row],[Avg Monthly GB Download]] &lt;= 10, "Between 5 and 10 GB", "10 or more GB"))</f>
        <v>Less than 5 GB</v>
      </c>
    </row>
    <row r="5333" spans="1:33" x14ac:dyDescent="0.3">
      <c r="A5333" t="s">
        <v>10779</v>
      </c>
      <c r="B5333" t="s">
        <v>17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17</v>
      </c>
      <c r="I5333" t="s">
        <v>18</v>
      </c>
      <c r="J5333">
        <v>0</v>
      </c>
      <c r="K5333">
        <v>0</v>
      </c>
      <c r="L5333">
        <v>0</v>
      </c>
      <c r="M5333" t="s">
        <v>17</v>
      </c>
      <c r="N5333">
        <v>0</v>
      </c>
      <c r="O5333" t="s">
        <v>40</v>
      </c>
      <c r="P5333" t="s">
        <v>10780</v>
      </c>
      <c r="Q5333" t="s">
        <v>20</v>
      </c>
      <c r="R5333">
        <v>46</v>
      </c>
      <c r="S5333" t="s">
        <v>17</v>
      </c>
      <c r="T5333" t="s">
        <v>17</v>
      </c>
      <c r="U5333" t="s">
        <v>21</v>
      </c>
      <c r="V5333" t="str">
        <f>IF(Table2[[#This Row],[Age]] &lt; 30, "Under 30", IF(Table2[[#This Row],[Age]] &lt; 65, "Other", "Senior"))</f>
        <v>Other</v>
      </c>
      <c r="W5333">
        <v>3</v>
      </c>
      <c r="X5333" t="s">
        <v>17</v>
      </c>
      <c r="Y5333" t="s">
        <v>49</v>
      </c>
      <c r="Z5333" t="s">
        <v>34</v>
      </c>
      <c r="AA5333">
        <v>11</v>
      </c>
      <c r="AB5333">
        <v>784</v>
      </c>
      <c r="AE5333">
        <f t="shared" si="83"/>
        <v>0</v>
      </c>
      <c r="AF5333">
        <v>1</v>
      </c>
      <c r="AG5333" t="str">
        <f>IF(Table2[[#This Row],[Avg Monthly GB Download]] &lt; 5, "Less than 5 GB", IF(Table2[[#This Row],[Avg Monthly GB Download]] &lt;= 10, "Between 5 and 10 GB", "10 or more GB"))</f>
        <v>Less than 5 GB</v>
      </c>
    </row>
    <row r="5334" spans="1:33" x14ac:dyDescent="0.3">
      <c r="A5334" t="s">
        <v>10781</v>
      </c>
      <c r="B5334" t="s">
        <v>17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17</v>
      </c>
      <c r="I5334" t="s">
        <v>18</v>
      </c>
      <c r="J5334">
        <v>0</v>
      </c>
      <c r="K5334">
        <v>0</v>
      </c>
      <c r="L5334">
        <v>2</v>
      </c>
      <c r="M5334" t="s">
        <v>17</v>
      </c>
      <c r="N5334">
        <v>4</v>
      </c>
      <c r="O5334" t="s">
        <v>38</v>
      </c>
      <c r="P5334" t="s">
        <v>10782</v>
      </c>
      <c r="Q5334" t="s">
        <v>22</v>
      </c>
      <c r="R5334">
        <v>56</v>
      </c>
      <c r="S5334" t="s">
        <v>17</v>
      </c>
      <c r="T5334" t="s">
        <v>17</v>
      </c>
      <c r="U5334" t="s">
        <v>21</v>
      </c>
      <c r="V5334" t="str">
        <f>IF(Table2[[#This Row],[Age]] &lt; 30, "Under 30", IF(Table2[[#This Row],[Age]] &lt; 65, "Other", "Senior"))</f>
        <v>Other</v>
      </c>
      <c r="W5334">
        <v>6</v>
      </c>
      <c r="X5334" t="s">
        <v>17</v>
      </c>
      <c r="Y5334" t="s">
        <v>94</v>
      </c>
      <c r="Z5334" t="s">
        <v>34</v>
      </c>
      <c r="AA5334">
        <v>44</v>
      </c>
      <c r="AB5334">
        <v>2432</v>
      </c>
      <c r="AE5334">
        <f t="shared" si="83"/>
        <v>0</v>
      </c>
      <c r="AF5334">
        <v>1</v>
      </c>
      <c r="AG5334" t="str">
        <f>IF(Table2[[#This Row],[Avg Monthly GB Download]] &lt; 5, "Less than 5 GB", IF(Table2[[#This Row],[Avg Monthly GB Download]] &lt;= 10, "Between 5 and 10 GB", "10 or more GB"))</f>
        <v>Less than 5 GB</v>
      </c>
    </row>
    <row r="5335" spans="1:33" x14ac:dyDescent="0.3">
      <c r="A5335" t="s">
        <v>10783</v>
      </c>
      <c r="B5335" t="s">
        <v>17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17</v>
      </c>
      <c r="I5335" t="s">
        <v>18</v>
      </c>
      <c r="J5335">
        <v>0</v>
      </c>
      <c r="K5335">
        <v>0</v>
      </c>
      <c r="L5335">
        <v>17</v>
      </c>
      <c r="M5335" t="s">
        <v>21</v>
      </c>
      <c r="N5335">
        <v>0</v>
      </c>
      <c r="O5335" t="s">
        <v>75</v>
      </c>
      <c r="P5335" t="s">
        <v>10784</v>
      </c>
      <c r="Q5335" t="s">
        <v>20</v>
      </c>
      <c r="R5335">
        <v>27</v>
      </c>
      <c r="S5335" t="s">
        <v>21</v>
      </c>
      <c r="T5335" t="s">
        <v>17</v>
      </c>
      <c r="U5335" t="s">
        <v>21</v>
      </c>
      <c r="V5335" t="str">
        <f>IF(Table2[[#This Row],[Age]] &lt; 30, "Under 30", IF(Table2[[#This Row],[Age]] &lt; 65, "Other", "Senior"))</f>
        <v>Under 30</v>
      </c>
      <c r="W5335">
        <v>4</v>
      </c>
      <c r="X5335" t="s">
        <v>17</v>
      </c>
      <c r="Y5335" t="s">
        <v>28</v>
      </c>
      <c r="Z5335" t="s">
        <v>29</v>
      </c>
      <c r="AA5335">
        <v>17</v>
      </c>
      <c r="AB5335">
        <v>49</v>
      </c>
      <c r="AE5335">
        <f t="shared" si="83"/>
        <v>0</v>
      </c>
      <c r="AF5335">
        <v>1</v>
      </c>
      <c r="AG5335" t="str">
        <f>IF(Table2[[#This Row],[Avg Monthly GB Download]] &lt; 5, "Less than 5 GB", IF(Table2[[#This Row],[Avg Monthly GB Download]] &lt;= 10, "Between 5 and 10 GB", "10 or more GB"))</f>
        <v>10 or more GB</v>
      </c>
    </row>
    <row r="5336" spans="1:33" x14ac:dyDescent="0.3">
      <c r="A5336" t="s">
        <v>10785</v>
      </c>
      <c r="B5336" t="s">
        <v>17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17</v>
      </c>
      <c r="I5336" t="s">
        <v>18</v>
      </c>
      <c r="J5336">
        <v>0</v>
      </c>
      <c r="K5336">
        <v>0</v>
      </c>
      <c r="L5336">
        <v>5</v>
      </c>
      <c r="M5336" t="s">
        <v>21</v>
      </c>
      <c r="N5336">
        <v>0</v>
      </c>
      <c r="O5336" t="s">
        <v>54</v>
      </c>
      <c r="P5336" t="s">
        <v>10786</v>
      </c>
      <c r="Q5336" t="s">
        <v>20</v>
      </c>
      <c r="R5336">
        <v>61</v>
      </c>
      <c r="S5336" t="s">
        <v>17</v>
      </c>
      <c r="T5336" t="s">
        <v>17</v>
      </c>
      <c r="U5336" t="s">
        <v>21</v>
      </c>
      <c r="V5336" t="str">
        <f>IF(Table2[[#This Row],[Age]] &lt; 30, "Under 30", IF(Table2[[#This Row],[Age]] &lt; 65, "Other", "Senior"))</f>
        <v>Other</v>
      </c>
      <c r="W5336">
        <v>3</v>
      </c>
      <c r="X5336" t="s">
        <v>17</v>
      </c>
      <c r="Y5336" t="s">
        <v>28</v>
      </c>
      <c r="Z5336" t="s">
        <v>34</v>
      </c>
      <c r="AA5336">
        <v>38</v>
      </c>
      <c r="AB5336">
        <v>1699</v>
      </c>
      <c r="AE5336">
        <f t="shared" si="83"/>
        <v>0</v>
      </c>
      <c r="AF5336">
        <v>1</v>
      </c>
      <c r="AG5336" t="str">
        <f>IF(Table2[[#This Row],[Avg Monthly GB Download]] &lt; 5, "Less than 5 GB", IF(Table2[[#This Row],[Avg Monthly GB Download]] &lt;= 10, "Between 5 and 10 GB", "10 or more GB"))</f>
        <v>Between 5 and 10 GB</v>
      </c>
    </row>
    <row r="5337" spans="1:33" x14ac:dyDescent="0.3">
      <c r="A5337" t="s">
        <v>10787</v>
      </c>
      <c r="B5337" t="s">
        <v>17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17</v>
      </c>
      <c r="I5337" t="s">
        <v>18</v>
      </c>
      <c r="J5337">
        <v>0</v>
      </c>
      <c r="K5337">
        <v>0</v>
      </c>
      <c r="L5337">
        <v>13</v>
      </c>
      <c r="M5337" t="s">
        <v>21</v>
      </c>
      <c r="N5337">
        <v>0</v>
      </c>
      <c r="O5337" t="s">
        <v>47</v>
      </c>
      <c r="P5337" t="s">
        <v>10788</v>
      </c>
      <c r="Q5337" t="s">
        <v>20</v>
      </c>
      <c r="R5337">
        <v>64</v>
      </c>
      <c r="S5337" t="s">
        <v>17</v>
      </c>
      <c r="T5337" t="s">
        <v>17</v>
      </c>
      <c r="U5337" t="s">
        <v>21</v>
      </c>
      <c r="V5337" t="str">
        <f>IF(Table2[[#This Row],[Age]] &lt; 30, "Under 30", IF(Table2[[#This Row],[Age]] &lt; 65, "Other", "Senior"))</f>
        <v>Other</v>
      </c>
      <c r="W5337">
        <v>5</v>
      </c>
      <c r="X5337" t="s">
        <v>21</v>
      </c>
      <c r="Y5337" t="s">
        <v>94</v>
      </c>
      <c r="Z5337" t="s">
        <v>34</v>
      </c>
      <c r="AA5337">
        <v>31</v>
      </c>
      <c r="AB5337">
        <v>764</v>
      </c>
      <c r="AE5337">
        <f t="shared" si="83"/>
        <v>0</v>
      </c>
      <c r="AF5337">
        <v>1</v>
      </c>
      <c r="AG5337" t="str">
        <f>IF(Table2[[#This Row],[Avg Monthly GB Download]] &lt; 5, "Less than 5 GB", IF(Table2[[#This Row],[Avg Monthly GB Download]] &lt;= 10, "Between 5 and 10 GB", "10 or more GB"))</f>
        <v>10 or more GB</v>
      </c>
    </row>
    <row r="5338" spans="1:33" x14ac:dyDescent="0.3">
      <c r="A5338" t="s">
        <v>10789</v>
      </c>
      <c r="B5338" t="s">
        <v>17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17</v>
      </c>
      <c r="I5338" t="s">
        <v>18</v>
      </c>
      <c r="J5338">
        <v>0</v>
      </c>
      <c r="K5338">
        <v>0</v>
      </c>
      <c r="L5338">
        <v>8</v>
      </c>
      <c r="M5338" t="s">
        <v>21</v>
      </c>
      <c r="N5338">
        <v>0</v>
      </c>
      <c r="O5338" t="s">
        <v>74</v>
      </c>
      <c r="P5338" t="s">
        <v>10790</v>
      </c>
      <c r="Q5338" t="s">
        <v>22</v>
      </c>
      <c r="R5338">
        <v>65</v>
      </c>
      <c r="S5338" t="s">
        <v>17</v>
      </c>
      <c r="T5338" t="s">
        <v>21</v>
      </c>
      <c r="U5338" t="s">
        <v>21</v>
      </c>
      <c r="V5338" t="str">
        <f>IF(Table2[[#This Row],[Age]] &lt; 30, "Under 30", IF(Table2[[#This Row],[Age]] &lt; 65, "Other", "Senior"))</f>
        <v>Senior</v>
      </c>
      <c r="W5338">
        <v>4</v>
      </c>
      <c r="X5338" t="s">
        <v>17</v>
      </c>
      <c r="Y5338" t="s">
        <v>49</v>
      </c>
      <c r="Z5338" t="s">
        <v>29</v>
      </c>
      <c r="AA5338">
        <v>42</v>
      </c>
      <c r="AB5338">
        <v>2944</v>
      </c>
      <c r="AE5338">
        <f t="shared" si="83"/>
        <v>0</v>
      </c>
      <c r="AF5338">
        <v>1</v>
      </c>
      <c r="AG5338" t="str">
        <f>IF(Table2[[#This Row],[Avg Monthly GB Download]] &lt; 5, "Less than 5 GB", IF(Table2[[#This Row],[Avg Monthly GB Download]] &lt;= 10, "Between 5 and 10 GB", "10 or more GB"))</f>
        <v>Between 5 and 10 GB</v>
      </c>
    </row>
    <row r="5339" spans="1:33" x14ac:dyDescent="0.3">
      <c r="A5339" t="s">
        <v>10791</v>
      </c>
      <c r="B5339" t="s">
        <v>17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17</v>
      </c>
      <c r="I5339" t="s">
        <v>18</v>
      </c>
      <c r="J5339">
        <v>0</v>
      </c>
      <c r="K5339">
        <v>0</v>
      </c>
      <c r="L5339">
        <v>9</v>
      </c>
      <c r="M5339" t="s">
        <v>21</v>
      </c>
      <c r="N5339">
        <v>0</v>
      </c>
      <c r="O5339" t="s">
        <v>82</v>
      </c>
      <c r="P5339" t="s">
        <v>10792</v>
      </c>
      <c r="Q5339" t="s">
        <v>22</v>
      </c>
      <c r="R5339">
        <v>68</v>
      </c>
      <c r="S5339" t="s">
        <v>17</v>
      </c>
      <c r="T5339" t="s">
        <v>21</v>
      </c>
      <c r="U5339" t="s">
        <v>21</v>
      </c>
      <c r="V5339" t="str">
        <f>IF(Table2[[#This Row],[Age]] &lt; 30, "Under 30", IF(Table2[[#This Row],[Age]] &lt; 65, "Other", "Senior"))</f>
        <v>Senior</v>
      </c>
      <c r="W5339">
        <v>3</v>
      </c>
      <c r="X5339" t="s">
        <v>17</v>
      </c>
      <c r="Y5339" t="s">
        <v>94</v>
      </c>
      <c r="Z5339" t="s">
        <v>29</v>
      </c>
      <c r="AA5339">
        <v>37</v>
      </c>
      <c r="AB5339">
        <v>2055</v>
      </c>
      <c r="AE5339">
        <f t="shared" si="83"/>
        <v>0</v>
      </c>
      <c r="AF5339">
        <v>1</v>
      </c>
      <c r="AG5339" t="str">
        <f>IF(Table2[[#This Row],[Avg Monthly GB Download]] &lt; 5, "Less than 5 GB", IF(Table2[[#This Row],[Avg Monthly GB Download]] &lt;= 10, "Between 5 and 10 GB", "10 or more GB"))</f>
        <v>Between 5 and 10 GB</v>
      </c>
    </row>
    <row r="5340" spans="1:33" x14ac:dyDescent="0.3">
      <c r="A5340" t="s">
        <v>10793</v>
      </c>
      <c r="B5340" t="s">
        <v>17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17</v>
      </c>
      <c r="I5340" t="s">
        <v>18</v>
      </c>
      <c r="J5340">
        <v>0</v>
      </c>
      <c r="K5340">
        <v>0</v>
      </c>
      <c r="L5340">
        <v>5</v>
      </c>
      <c r="M5340" t="s">
        <v>21</v>
      </c>
      <c r="N5340">
        <v>0</v>
      </c>
      <c r="O5340" t="s">
        <v>33</v>
      </c>
      <c r="P5340" t="s">
        <v>10794</v>
      </c>
      <c r="Q5340" t="s">
        <v>22</v>
      </c>
      <c r="R5340">
        <v>60</v>
      </c>
      <c r="S5340" t="s">
        <v>17</v>
      </c>
      <c r="T5340" t="s">
        <v>17</v>
      </c>
      <c r="U5340" t="s">
        <v>21</v>
      </c>
      <c r="V5340" t="str">
        <f>IF(Table2[[#This Row],[Age]] &lt; 30, "Under 30", IF(Table2[[#This Row],[Age]] &lt; 65, "Other", "Senior"))</f>
        <v>Other</v>
      </c>
      <c r="W5340">
        <v>6</v>
      </c>
      <c r="X5340" t="s">
        <v>21</v>
      </c>
      <c r="Y5340" t="s">
        <v>49</v>
      </c>
      <c r="Z5340" t="s">
        <v>34</v>
      </c>
      <c r="AA5340">
        <v>49</v>
      </c>
      <c r="AB5340">
        <v>3021</v>
      </c>
      <c r="AE5340">
        <f t="shared" si="83"/>
        <v>0</v>
      </c>
      <c r="AF5340">
        <v>1</v>
      </c>
      <c r="AG5340" t="str">
        <f>IF(Table2[[#This Row],[Avg Monthly GB Download]] &lt; 5, "Less than 5 GB", IF(Table2[[#This Row],[Avg Monthly GB Download]] &lt;= 10, "Between 5 and 10 GB", "10 or more GB"))</f>
        <v>Between 5 and 10 GB</v>
      </c>
    </row>
    <row r="5341" spans="1:33" x14ac:dyDescent="0.3">
      <c r="A5341" t="s">
        <v>10795</v>
      </c>
      <c r="B5341" t="s">
        <v>17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17</v>
      </c>
      <c r="I5341" t="s">
        <v>18</v>
      </c>
      <c r="J5341">
        <v>0</v>
      </c>
      <c r="K5341">
        <v>0</v>
      </c>
      <c r="L5341">
        <v>0</v>
      </c>
      <c r="M5341" t="s">
        <v>17</v>
      </c>
      <c r="N5341">
        <v>0</v>
      </c>
      <c r="O5341" t="s">
        <v>56</v>
      </c>
      <c r="P5341" t="s">
        <v>10796</v>
      </c>
      <c r="Q5341" t="s">
        <v>22</v>
      </c>
      <c r="R5341">
        <v>23</v>
      </c>
      <c r="S5341" t="s">
        <v>21</v>
      </c>
      <c r="T5341" t="s">
        <v>17</v>
      </c>
      <c r="U5341" t="s">
        <v>21</v>
      </c>
      <c r="V5341" t="str">
        <f>IF(Table2[[#This Row],[Age]] &lt; 30, "Under 30", IF(Table2[[#This Row],[Age]] &lt; 65, "Other", "Senior"))</f>
        <v>Under 30</v>
      </c>
      <c r="W5341">
        <v>5</v>
      </c>
      <c r="X5341" t="s">
        <v>17</v>
      </c>
      <c r="Y5341" t="s">
        <v>49</v>
      </c>
      <c r="Z5341" t="s">
        <v>29</v>
      </c>
      <c r="AA5341">
        <v>11</v>
      </c>
      <c r="AB5341">
        <v>689</v>
      </c>
      <c r="AE5341">
        <f t="shared" si="83"/>
        <v>0</v>
      </c>
      <c r="AF5341">
        <v>1</v>
      </c>
      <c r="AG5341" t="str">
        <f>IF(Table2[[#This Row],[Avg Monthly GB Download]] &lt; 5, "Less than 5 GB", IF(Table2[[#This Row],[Avg Monthly GB Download]] &lt;= 10, "Between 5 and 10 GB", "10 or more GB"))</f>
        <v>Less than 5 GB</v>
      </c>
    </row>
    <row r="5342" spans="1:33" x14ac:dyDescent="0.3">
      <c r="A5342" t="s">
        <v>10797</v>
      </c>
      <c r="B5342" t="s">
        <v>17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17</v>
      </c>
      <c r="I5342" t="s">
        <v>18</v>
      </c>
      <c r="J5342">
        <v>0</v>
      </c>
      <c r="K5342">
        <v>0</v>
      </c>
      <c r="L5342">
        <v>0</v>
      </c>
      <c r="M5342" t="s">
        <v>17</v>
      </c>
      <c r="N5342">
        <v>0</v>
      </c>
      <c r="O5342" t="s">
        <v>51</v>
      </c>
      <c r="P5342" t="s">
        <v>10798</v>
      </c>
      <c r="Q5342" t="s">
        <v>22</v>
      </c>
      <c r="R5342">
        <v>20</v>
      </c>
      <c r="S5342" t="s">
        <v>21</v>
      </c>
      <c r="T5342" t="s">
        <v>17</v>
      </c>
      <c r="U5342" t="s">
        <v>21</v>
      </c>
      <c r="V5342" t="str">
        <f>IF(Table2[[#This Row],[Age]] &lt; 30, "Under 30", IF(Table2[[#This Row],[Age]] &lt; 65, "Other", "Senior"))</f>
        <v>Under 30</v>
      </c>
      <c r="W5342">
        <v>4</v>
      </c>
      <c r="X5342" t="s">
        <v>17</v>
      </c>
      <c r="Y5342" t="s">
        <v>28</v>
      </c>
      <c r="Z5342" t="s">
        <v>29</v>
      </c>
      <c r="AA5342">
        <v>8</v>
      </c>
      <c r="AB5342">
        <v>34</v>
      </c>
      <c r="AE5342">
        <f t="shared" si="83"/>
        <v>0</v>
      </c>
      <c r="AF5342">
        <v>1</v>
      </c>
      <c r="AG5342" t="str">
        <f>IF(Table2[[#This Row],[Avg Monthly GB Download]] &lt; 5, "Less than 5 GB", IF(Table2[[#This Row],[Avg Monthly GB Download]] &lt;= 10, "Between 5 and 10 GB", "10 or more GB"))</f>
        <v>Less than 5 GB</v>
      </c>
    </row>
    <row r="5343" spans="1:33" x14ac:dyDescent="0.3">
      <c r="A5343" t="s">
        <v>10799</v>
      </c>
      <c r="B5343" t="s">
        <v>17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17</v>
      </c>
      <c r="I5343" t="s">
        <v>18</v>
      </c>
      <c r="J5343">
        <v>0</v>
      </c>
      <c r="K5343">
        <v>0</v>
      </c>
      <c r="L5343">
        <v>13</v>
      </c>
      <c r="M5343" t="s">
        <v>17</v>
      </c>
      <c r="N5343">
        <v>13</v>
      </c>
      <c r="O5343" t="s">
        <v>23</v>
      </c>
      <c r="P5343" t="s">
        <v>10800</v>
      </c>
      <c r="Q5343" t="s">
        <v>20</v>
      </c>
      <c r="R5343">
        <v>31</v>
      </c>
      <c r="S5343" t="s">
        <v>17</v>
      </c>
      <c r="T5343" t="s">
        <v>17</v>
      </c>
      <c r="U5343" t="s">
        <v>21</v>
      </c>
      <c r="V5343" t="str">
        <f>IF(Table2[[#This Row],[Age]] &lt; 30, "Under 30", IF(Table2[[#This Row],[Age]] &lt; 65, "Other", "Senior"))</f>
        <v>Other</v>
      </c>
      <c r="W5343">
        <v>6</v>
      </c>
      <c r="X5343" t="s">
        <v>17</v>
      </c>
      <c r="Y5343" t="s">
        <v>49</v>
      </c>
      <c r="Z5343" t="s">
        <v>34</v>
      </c>
      <c r="AA5343">
        <v>34</v>
      </c>
      <c r="AB5343">
        <v>2202</v>
      </c>
      <c r="AE5343">
        <f t="shared" si="83"/>
        <v>0</v>
      </c>
      <c r="AF5343">
        <v>1</v>
      </c>
      <c r="AG5343" t="str">
        <f>IF(Table2[[#This Row],[Avg Monthly GB Download]] &lt; 5, "Less than 5 GB", IF(Table2[[#This Row],[Avg Monthly GB Download]] &lt;= 10, "Between 5 and 10 GB", "10 or more GB"))</f>
        <v>10 or more GB</v>
      </c>
    </row>
    <row r="5344" spans="1:33" x14ac:dyDescent="0.3">
      <c r="A5344" t="s">
        <v>10801</v>
      </c>
      <c r="B5344" t="s">
        <v>17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17</v>
      </c>
      <c r="I5344" t="s">
        <v>18</v>
      </c>
      <c r="J5344">
        <v>0</v>
      </c>
      <c r="K5344">
        <v>0</v>
      </c>
      <c r="L5344">
        <v>0</v>
      </c>
      <c r="M5344" t="s">
        <v>17</v>
      </c>
      <c r="N5344">
        <v>0</v>
      </c>
      <c r="O5344" t="s">
        <v>33</v>
      </c>
      <c r="P5344" t="s">
        <v>10802</v>
      </c>
      <c r="Q5344" t="s">
        <v>20</v>
      </c>
      <c r="R5344">
        <v>27</v>
      </c>
      <c r="S5344" t="s">
        <v>21</v>
      </c>
      <c r="T5344" t="s">
        <v>17</v>
      </c>
      <c r="U5344" t="s">
        <v>21</v>
      </c>
      <c r="V5344" t="str">
        <f>IF(Table2[[#This Row],[Age]] &lt; 30, "Under 30", IF(Table2[[#This Row],[Age]] &lt; 65, "Other", "Senior"))</f>
        <v>Under 30</v>
      </c>
      <c r="W5344">
        <v>3</v>
      </c>
      <c r="X5344" t="s">
        <v>17</v>
      </c>
      <c r="Y5344" t="s">
        <v>49</v>
      </c>
      <c r="Z5344" t="s">
        <v>29</v>
      </c>
      <c r="AA5344">
        <v>10</v>
      </c>
      <c r="AB5344">
        <v>679</v>
      </c>
      <c r="AE5344">
        <f t="shared" si="83"/>
        <v>0</v>
      </c>
      <c r="AF5344">
        <v>1</v>
      </c>
      <c r="AG5344" t="str">
        <f>IF(Table2[[#This Row],[Avg Monthly GB Download]] &lt; 5, "Less than 5 GB", IF(Table2[[#This Row],[Avg Monthly GB Download]] &lt;= 10, "Between 5 and 10 GB", "10 or more GB"))</f>
        <v>Less than 5 GB</v>
      </c>
    </row>
    <row r="5345" spans="1:33" x14ac:dyDescent="0.3">
      <c r="A5345" t="s">
        <v>10803</v>
      </c>
      <c r="B5345" t="s">
        <v>17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17</v>
      </c>
      <c r="I5345" t="s">
        <v>18</v>
      </c>
      <c r="J5345">
        <v>0</v>
      </c>
      <c r="K5345">
        <v>0</v>
      </c>
      <c r="L5345">
        <v>0</v>
      </c>
      <c r="M5345" t="s">
        <v>17</v>
      </c>
      <c r="N5345">
        <v>0</v>
      </c>
      <c r="O5345" t="s">
        <v>69</v>
      </c>
      <c r="P5345" t="s">
        <v>10804</v>
      </c>
      <c r="Q5345" t="s">
        <v>22</v>
      </c>
      <c r="R5345">
        <v>48</v>
      </c>
      <c r="S5345" t="s">
        <v>17</v>
      </c>
      <c r="T5345" t="s">
        <v>17</v>
      </c>
      <c r="U5345" t="s">
        <v>21</v>
      </c>
      <c r="V5345" t="str">
        <f>IF(Table2[[#This Row],[Age]] &lt; 30, "Under 30", IF(Table2[[#This Row],[Age]] &lt; 65, "Other", "Senior"))</f>
        <v>Other</v>
      </c>
      <c r="W5345">
        <v>3</v>
      </c>
      <c r="X5345" t="s">
        <v>17</v>
      </c>
      <c r="Y5345" t="s">
        <v>49</v>
      </c>
      <c r="Z5345" t="s">
        <v>29</v>
      </c>
      <c r="AA5345">
        <v>8</v>
      </c>
      <c r="AB5345">
        <v>476</v>
      </c>
      <c r="AE5345">
        <f t="shared" si="83"/>
        <v>0</v>
      </c>
      <c r="AF5345">
        <v>1</v>
      </c>
      <c r="AG5345" t="str">
        <f>IF(Table2[[#This Row],[Avg Monthly GB Download]] &lt; 5, "Less than 5 GB", IF(Table2[[#This Row],[Avg Monthly GB Download]] &lt;= 10, "Between 5 and 10 GB", "10 or more GB"))</f>
        <v>Less than 5 GB</v>
      </c>
    </row>
    <row r="5346" spans="1:33" x14ac:dyDescent="0.3">
      <c r="A5346" t="s">
        <v>10805</v>
      </c>
      <c r="B5346" t="s">
        <v>17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17</v>
      </c>
      <c r="I5346" t="s">
        <v>18</v>
      </c>
      <c r="J5346">
        <v>0</v>
      </c>
      <c r="K5346">
        <v>0</v>
      </c>
      <c r="L5346">
        <v>9</v>
      </c>
      <c r="M5346" t="s">
        <v>21</v>
      </c>
      <c r="N5346">
        <v>0</v>
      </c>
      <c r="O5346" t="s">
        <v>67</v>
      </c>
      <c r="P5346" t="s">
        <v>10806</v>
      </c>
      <c r="Q5346" t="s">
        <v>20</v>
      </c>
      <c r="R5346">
        <v>60</v>
      </c>
      <c r="S5346" t="s">
        <v>17</v>
      </c>
      <c r="T5346" t="s">
        <v>17</v>
      </c>
      <c r="U5346" t="s">
        <v>21</v>
      </c>
      <c r="V5346" t="str">
        <f>IF(Table2[[#This Row],[Age]] &lt; 30, "Under 30", IF(Table2[[#This Row],[Age]] &lt; 65, "Other", "Senior"))</f>
        <v>Other</v>
      </c>
      <c r="W5346">
        <v>6</v>
      </c>
      <c r="X5346" t="s">
        <v>21</v>
      </c>
      <c r="Y5346" t="s">
        <v>28</v>
      </c>
      <c r="Z5346" t="s">
        <v>34</v>
      </c>
      <c r="AA5346">
        <v>51</v>
      </c>
      <c r="AB5346">
        <v>1548</v>
      </c>
      <c r="AE5346">
        <f t="shared" si="83"/>
        <v>0</v>
      </c>
      <c r="AF5346">
        <v>1</v>
      </c>
      <c r="AG5346" t="str">
        <f>IF(Table2[[#This Row],[Avg Monthly GB Download]] &lt; 5, "Less than 5 GB", IF(Table2[[#This Row],[Avg Monthly GB Download]] &lt;= 10, "Between 5 and 10 GB", "10 or more GB"))</f>
        <v>Between 5 and 10 GB</v>
      </c>
    </row>
    <row r="5347" spans="1:33" x14ac:dyDescent="0.3">
      <c r="A5347" t="s">
        <v>10807</v>
      </c>
      <c r="B5347" t="s">
        <v>17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17</v>
      </c>
      <c r="I5347" t="s">
        <v>18</v>
      </c>
      <c r="J5347">
        <v>0</v>
      </c>
      <c r="K5347">
        <v>0</v>
      </c>
      <c r="L5347">
        <v>16</v>
      </c>
      <c r="M5347" t="s">
        <v>21</v>
      </c>
      <c r="N5347">
        <v>0</v>
      </c>
      <c r="O5347" t="s">
        <v>39</v>
      </c>
      <c r="P5347" t="s">
        <v>10808</v>
      </c>
      <c r="Q5347" t="s">
        <v>22</v>
      </c>
      <c r="R5347">
        <v>21</v>
      </c>
      <c r="S5347" t="s">
        <v>21</v>
      </c>
      <c r="T5347" t="s">
        <v>17</v>
      </c>
      <c r="U5347" t="s">
        <v>21</v>
      </c>
      <c r="V5347" t="str">
        <f>IF(Table2[[#This Row],[Age]] &lt; 30, "Under 30", IF(Table2[[#This Row],[Age]] &lt; 65, "Other", "Senior"))</f>
        <v>Under 30</v>
      </c>
      <c r="W5347">
        <v>2</v>
      </c>
      <c r="X5347" t="s">
        <v>21</v>
      </c>
      <c r="Y5347" t="s">
        <v>49</v>
      </c>
      <c r="Z5347" t="s">
        <v>34</v>
      </c>
      <c r="AA5347">
        <v>46</v>
      </c>
      <c r="AB5347">
        <v>3129</v>
      </c>
      <c r="AE5347">
        <f t="shared" si="83"/>
        <v>0</v>
      </c>
      <c r="AF5347">
        <v>1</v>
      </c>
      <c r="AG5347" t="str">
        <f>IF(Table2[[#This Row],[Avg Monthly GB Download]] &lt; 5, "Less than 5 GB", IF(Table2[[#This Row],[Avg Monthly GB Download]] &lt;= 10, "Between 5 and 10 GB", "10 or more GB"))</f>
        <v>10 or more GB</v>
      </c>
    </row>
    <row r="5348" spans="1:33" x14ac:dyDescent="0.3">
      <c r="A5348" t="s">
        <v>10809</v>
      </c>
      <c r="B5348" t="s">
        <v>17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17</v>
      </c>
      <c r="I5348" t="s">
        <v>18</v>
      </c>
      <c r="J5348">
        <v>0</v>
      </c>
      <c r="K5348">
        <v>0</v>
      </c>
      <c r="L5348">
        <v>0</v>
      </c>
      <c r="M5348" t="s">
        <v>17</v>
      </c>
      <c r="N5348">
        <v>0</v>
      </c>
      <c r="O5348" t="s">
        <v>77</v>
      </c>
      <c r="P5348" t="s">
        <v>10810</v>
      </c>
      <c r="Q5348" t="s">
        <v>20</v>
      </c>
      <c r="R5348">
        <v>50</v>
      </c>
      <c r="S5348" t="s">
        <v>17</v>
      </c>
      <c r="T5348" t="s">
        <v>17</v>
      </c>
      <c r="U5348" t="s">
        <v>21</v>
      </c>
      <c r="V5348" t="str">
        <f>IF(Table2[[#This Row],[Age]] &lt; 30, "Under 30", IF(Table2[[#This Row],[Age]] &lt; 65, "Other", "Senior"))</f>
        <v>Other</v>
      </c>
      <c r="W5348">
        <v>4</v>
      </c>
      <c r="X5348" t="s">
        <v>17</v>
      </c>
      <c r="Y5348" t="s">
        <v>49</v>
      </c>
      <c r="Z5348" t="s">
        <v>34</v>
      </c>
      <c r="AA5348">
        <v>6</v>
      </c>
      <c r="AB5348">
        <v>437</v>
      </c>
      <c r="AE5348">
        <f t="shared" si="83"/>
        <v>0</v>
      </c>
      <c r="AF5348">
        <v>1</v>
      </c>
      <c r="AG5348" t="str">
        <f>IF(Table2[[#This Row],[Avg Monthly GB Download]] &lt; 5, "Less than 5 GB", IF(Table2[[#This Row],[Avg Monthly GB Download]] &lt;= 10, "Between 5 and 10 GB", "10 or more GB"))</f>
        <v>Less than 5 GB</v>
      </c>
    </row>
    <row r="5349" spans="1:33" x14ac:dyDescent="0.3">
      <c r="A5349" t="s">
        <v>10811</v>
      </c>
      <c r="B5349" t="s">
        <v>17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17</v>
      </c>
      <c r="I5349" t="s">
        <v>18</v>
      </c>
      <c r="J5349">
        <v>0</v>
      </c>
      <c r="K5349">
        <v>0</v>
      </c>
      <c r="L5349">
        <v>0</v>
      </c>
      <c r="M5349" t="s">
        <v>17</v>
      </c>
      <c r="N5349">
        <v>0</v>
      </c>
      <c r="O5349" t="s">
        <v>60</v>
      </c>
      <c r="P5349" t="s">
        <v>10812</v>
      </c>
      <c r="Q5349" t="s">
        <v>20</v>
      </c>
      <c r="R5349">
        <v>31</v>
      </c>
      <c r="S5349" t="s">
        <v>17</v>
      </c>
      <c r="T5349" t="s">
        <v>17</v>
      </c>
      <c r="U5349" t="s">
        <v>21</v>
      </c>
      <c r="V5349" t="str">
        <f>IF(Table2[[#This Row],[Age]] &lt; 30, "Under 30", IF(Table2[[#This Row],[Age]] &lt; 65, "Other", "Senior"))</f>
        <v>Other</v>
      </c>
      <c r="W5349">
        <v>6</v>
      </c>
      <c r="X5349" t="s">
        <v>17</v>
      </c>
      <c r="Y5349" t="s">
        <v>49</v>
      </c>
      <c r="Z5349" t="s">
        <v>29</v>
      </c>
      <c r="AA5349">
        <v>7</v>
      </c>
      <c r="AB5349">
        <v>64</v>
      </c>
      <c r="AE5349">
        <f t="shared" si="83"/>
        <v>0</v>
      </c>
      <c r="AF5349">
        <v>1</v>
      </c>
      <c r="AG5349" t="str">
        <f>IF(Table2[[#This Row],[Avg Monthly GB Download]] &lt; 5, "Less than 5 GB", IF(Table2[[#This Row],[Avg Monthly GB Download]] &lt;= 10, "Between 5 and 10 GB", "10 or more GB"))</f>
        <v>Less than 5 GB</v>
      </c>
    </row>
    <row r="5350" spans="1:33" x14ac:dyDescent="0.3">
      <c r="A5350" t="s">
        <v>10813</v>
      </c>
      <c r="B5350" t="s">
        <v>17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17</v>
      </c>
      <c r="I5350" t="s">
        <v>18</v>
      </c>
      <c r="J5350">
        <v>0</v>
      </c>
      <c r="K5350">
        <v>0</v>
      </c>
      <c r="L5350">
        <v>38</v>
      </c>
      <c r="M5350" t="s">
        <v>17</v>
      </c>
      <c r="N5350">
        <v>22</v>
      </c>
      <c r="O5350" t="s">
        <v>24</v>
      </c>
      <c r="P5350" t="s">
        <v>10814</v>
      </c>
      <c r="Q5350" t="s">
        <v>22</v>
      </c>
      <c r="R5350">
        <v>41</v>
      </c>
      <c r="S5350" t="s">
        <v>17</v>
      </c>
      <c r="T5350" t="s">
        <v>17</v>
      </c>
      <c r="U5350" t="s">
        <v>21</v>
      </c>
      <c r="V5350" t="str">
        <f>IF(Table2[[#This Row],[Age]] &lt; 30, "Under 30", IF(Table2[[#This Row],[Age]] &lt; 65, "Other", "Senior"))</f>
        <v>Other</v>
      </c>
      <c r="W5350">
        <v>2</v>
      </c>
      <c r="X5350" t="s">
        <v>21</v>
      </c>
      <c r="Y5350" t="s">
        <v>94</v>
      </c>
      <c r="Z5350" t="s">
        <v>29</v>
      </c>
      <c r="AA5350">
        <v>46</v>
      </c>
      <c r="AB5350">
        <v>1532</v>
      </c>
      <c r="AE5350">
        <f t="shared" si="83"/>
        <v>0</v>
      </c>
      <c r="AF5350">
        <v>1</v>
      </c>
      <c r="AG5350" t="str">
        <f>IF(Table2[[#This Row],[Avg Monthly GB Download]] &lt; 5, "Less than 5 GB", IF(Table2[[#This Row],[Avg Monthly GB Download]] &lt;= 10, "Between 5 and 10 GB", "10 or more GB"))</f>
        <v>10 or more GB</v>
      </c>
    </row>
    <row r="5351" spans="1:33" x14ac:dyDescent="0.3">
      <c r="A5351" t="s">
        <v>10815</v>
      </c>
      <c r="B5351" t="s">
        <v>17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17</v>
      </c>
      <c r="I5351" t="s">
        <v>18</v>
      </c>
      <c r="J5351">
        <v>0</v>
      </c>
      <c r="K5351">
        <v>0</v>
      </c>
      <c r="L5351">
        <v>0</v>
      </c>
      <c r="M5351" t="s">
        <v>17</v>
      </c>
      <c r="N5351">
        <v>0</v>
      </c>
      <c r="O5351" t="s">
        <v>46</v>
      </c>
      <c r="P5351" t="s">
        <v>10816</v>
      </c>
      <c r="Q5351" t="s">
        <v>22</v>
      </c>
      <c r="R5351">
        <v>46</v>
      </c>
      <c r="S5351" t="s">
        <v>17</v>
      </c>
      <c r="T5351" t="s">
        <v>17</v>
      </c>
      <c r="U5351" t="s">
        <v>21</v>
      </c>
      <c r="V5351" t="str">
        <f>IF(Table2[[#This Row],[Age]] &lt; 30, "Under 30", IF(Table2[[#This Row],[Age]] &lt; 65, "Other", "Senior"))</f>
        <v>Other</v>
      </c>
      <c r="W5351">
        <v>6</v>
      </c>
      <c r="X5351" t="s">
        <v>17</v>
      </c>
      <c r="Y5351" t="s">
        <v>28</v>
      </c>
      <c r="Z5351" t="s">
        <v>34</v>
      </c>
      <c r="AA5351">
        <v>8</v>
      </c>
      <c r="AB5351">
        <v>99</v>
      </c>
      <c r="AE5351">
        <f t="shared" si="83"/>
        <v>0</v>
      </c>
      <c r="AF5351">
        <v>1</v>
      </c>
      <c r="AG5351" t="str">
        <f>IF(Table2[[#This Row],[Avg Monthly GB Download]] &lt; 5, "Less than 5 GB", IF(Table2[[#This Row],[Avg Monthly GB Download]] &lt;= 10, "Between 5 and 10 GB", "10 or more GB"))</f>
        <v>Less than 5 GB</v>
      </c>
    </row>
    <row r="5352" spans="1:33" x14ac:dyDescent="0.3">
      <c r="A5352" t="s">
        <v>10817</v>
      </c>
      <c r="B5352" t="s">
        <v>17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17</v>
      </c>
      <c r="I5352" t="s">
        <v>18</v>
      </c>
      <c r="J5352">
        <v>0</v>
      </c>
      <c r="K5352">
        <v>0</v>
      </c>
      <c r="L5352">
        <v>0</v>
      </c>
      <c r="M5352" t="s">
        <v>17</v>
      </c>
      <c r="N5352">
        <v>0</v>
      </c>
      <c r="O5352" t="s">
        <v>72</v>
      </c>
      <c r="P5352" t="s">
        <v>10818</v>
      </c>
      <c r="Q5352" t="s">
        <v>22</v>
      </c>
      <c r="R5352">
        <v>67</v>
      </c>
      <c r="S5352" t="s">
        <v>17</v>
      </c>
      <c r="T5352" t="s">
        <v>21</v>
      </c>
      <c r="U5352" t="s">
        <v>21</v>
      </c>
      <c r="V5352" t="str">
        <f>IF(Table2[[#This Row],[Age]] &lt; 30, "Under 30", IF(Table2[[#This Row],[Age]] &lt; 65, "Other", "Senior"))</f>
        <v>Senior</v>
      </c>
      <c r="W5352">
        <v>6</v>
      </c>
      <c r="X5352" t="s">
        <v>17</v>
      </c>
      <c r="Y5352" t="s">
        <v>28</v>
      </c>
      <c r="Z5352" t="s">
        <v>29</v>
      </c>
      <c r="AA5352">
        <v>9</v>
      </c>
      <c r="AB5352">
        <v>9</v>
      </c>
      <c r="AE5352">
        <f t="shared" si="83"/>
        <v>0</v>
      </c>
      <c r="AF5352">
        <v>1</v>
      </c>
      <c r="AG5352" t="str">
        <f>IF(Table2[[#This Row],[Avg Monthly GB Download]] &lt; 5, "Less than 5 GB", IF(Table2[[#This Row],[Avg Monthly GB Download]] &lt;= 10, "Between 5 and 10 GB", "10 or more GB"))</f>
        <v>Less than 5 GB</v>
      </c>
    </row>
    <row r="5353" spans="1:33" x14ac:dyDescent="0.3">
      <c r="A5353" t="s">
        <v>10819</v>
      </c>
      <c r="B5353" t="s">
        <v>17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17</v>
      </c>
      <c r="I5353" t="s">
        <v>18</v>
      </c>
      <c r="J5353">
        <v>0</v>
      </c>
      <c r="K5353">
        <v>0</v>
      </c>
      <c r="L5353">
        <v>0</v>
      </c>
      <c r="M5353" t="s">
        <v>17</v>
      </c>
      <c r="N5353">
        <v>0</v>
      </c>
      <c r="O5353" t="s">
        <v>78</v>
      </c>
      <c r="P5353" t="s">
        <v>10820</v>
      </c>
      <c r="Q5353" t="s">
        <v>20</v>
      </c>
      <c r="R5353">
        <v>38</v>
      </c>
      <c r="S5353" t="s">
        <v>17</v>
      </c>
      <c r="T5353" t="s">
        <v>17</v>
      </c>
      <c r="U5353" t="s">
        <v>21</v>
      </c>
      <c r="V5353" t="str">
        <f>IF(Table2[[#This Row],[Age]] &lt; 30, "Under 30", IF(Table2[[#This Row],[Age]] &lt; 65, "Other", "Senior"))</f>
        <v>Other</v>
      </c>
      <c r="W5353">
        <v>2</v>
      </c>
      <c r="X5353" t="s">
        <v>17</v>
      </c>
      <c r="Y5353" t="s">
        <v>49</v>
      </c>
      <c r="Z5353" t="s">
        <v>34</v>
      </c>
      <c r="AA5353">
        <v>9</v>
      </c>
      <c r="AB5353">
        <v>405</v>
      </c>
      <c r="AE5353">
        <f t="shared" si="83"/>
        <v>0</v>
      </c>
      <c r="AF5353">
        <v>1</v>
      </c>
      <c r="AG5353" t="str">
        <f>IF(Table2[[#This Row],[Avg Monthly GB Download]] &lt; 5, "Less than 5 GB", IF(Table2[[#This Row],[Avg Monthly GB Download]] &lt;= 10, "Between 5 and 10 GB", "10 or more GB"))</f>
        <v>Less than 5 GB</v>
      </c>
    </row>
    <row r="5354" spans="1:33" x14ac:dyDescent="0.3">
      <c r="A5354" t="s">
        <v>10821</v>
      </c>
      <c r="B5354" t="s">
        <v>17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21</v>
      </c>
      <c r="I5354" t="s">
        <v>84</v>
      </c>
      <c r="J5354">
        <v>0</v>
      </c>
      <c r="K5354">
        <v>0</v>
      </c>
      <c r="L5354">
        <v>5</v>
      </c>
      <c r="M5354" t="s">
        <v>21</v>
      </c>
      <c r="N5354">
        <v>0</v>
      </c>
      <c r="O5354" t="s">
        <v>40</v>
      </c>
      <c r="P5354" t="s">
        <v>10822</v>
      </c>
      <c r="Q5354" t="s">
        <v>20</v>
      </c>
      <c r="R5354">
        <v>47</v>
      </c>
      <c r="S5354" t="s">
        <v>17</v>
      </c>
      <c r="T5354" t="s">
        <v>17</v>
      </c>
      <c r="U5354" t="s">
        <v>21</v>
      </c>
      <c r="V5354" t="str">
        <f>IF(Table2[[#This Row],[Age]] &lt; 30, "Under 30", IF(Table2[[#This Row],[Age]] &lt; 65, "Other", "Senior"))</f>
        <v>Other</v>
      </c>
      <c r="W5354">
        <v>6</v>
      </c>
      <c r="X5354" t="s">
        <v>17</v>
      </c>
      <c r="Y5354" t="s">
        <v>28</v>
      </c>
      <c r="Z5354" t="s">
        <v>34</v>
      </c>
      <c r="AA5354">
        <v>30</v>
      </c>
      <c r="AB5354">
        <v>1784</v>
      </c>
      <c r="AE5354">
        <f t="shared" si="83"/>
        <v>0</v>
      </c>
      <c r="AF5354">
        <v>1</v>
      </c>
      <c r="AG5354" t="str">
        <f>IF(Table2[[#This Row],[Avg Monthly GB Download]] &lt; 5, "Less than 5 GB", IF(Table2[[#This Row],[Avg Monthly GB Download]] &lt;= 10, "Between 5 and 10 GB", "10 or more GB"))</f>
        <v>Between 5 and 10 GB</v>
      </c>
    </row>
    <row r="5355" spans="1:33" x14ac:dyDescent="0.3">
      <c r="A5355" t="s">
        <v>10823</v>
      </c>
      <c r="B5355" t="s">
        <v>17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17</v>
      </c>
      <c r="I5355" t="s">
        <v>18</v>
      </c>
      <c r="J5355">
        <v>0</v>
      </c>
      <c r="K5355">
        <v>0</v>
      </c>
      <c r="L5355">
        <v>4</v>
      </c>
      <c r="M5355" t="s">
        <v>21</v>
      </c>
      <c r="N5355">
        <v>0</v>
      </c>
      <c r="O5355" t="s">
        <v>80</v>
      </c>
      <c r="P5355" t="s">
        <v>10824</v>
      </c>
      <c r="Q5355" t="s">
        <v>22</v>
      </c>
      <c r="R5355">
        <v>44</v>
      </c>
      <c r="S5355" t="s">
        <v>17</v>
      </c>
      <c r="T5355" t="s">
        <v>17</v>
      </c>
      <c r="U5355" t="s">
        <v>21</v>
      </c>
      <c r="V5355" t="str">
        <f>IF(Table2[[#This Row],[Age]] &lt; 30, "Under 30", IF(Table2[[#This Row],[Age]] &lt; 65, "Other", "Senior"))</f>
        <v>Other</v>
      </c>
      <c r="W5355">
        <v>2</v>
      </c>
      <c r="X5355" t="s">
        <v>17</v>
      </c>
      <c r="Y5355" t="s">
        <v>94</v>
      </c>
      <c r="Z5355" t="s">
        <v>34</v>
      </c>
      <c r="AA5355">
        <v>43</v>
      </c>
      <c r="AB5355">
        <v>2692</v>
      </c>
      <c r="AE5355">
        <f t="shared" si="83"/>
        <v>0</v>
      </c>
      <c r="AF5355">
        <v>1</v>
      </c>
      <c r="AG5355" t="str">
        <f>IF(Table2[[#This Row],[Avg Monthly GB Download]] &lt; 5, "Less than 5 GB", IF(Table2[[#This Row],[Avg Monthly GB Download]] &lt;= 10, "Between 5 and 10 GB", "10 or more GB"))</f>
        <v>Less than 5 GB</v>
      </c>
    </row>
    <row r="5356" spans="1:33" x14ac:dyDescent="0.3">
      <c r="A5356" t="s">
        <v>10825</v>
      </c>
      <c r="B5356" t="s">
        <v>17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17</v>
      </c>
      <c r="I5356" t="s">
        <v>18</v>
      </c>
      <c r="J5356">
        <v>0</v>
      </c>
      <c r="K5356">
        <v>0</v>
      </c>
      <c r="L5356">
        <v>0</v>
      </c>
      <c r="M5356" t="s">
        <v>17</v>
      </c>
      <c r="N5356">
        <v>0</v>
      </c>
      <c r="O5356" t="s">
        <v>27</v>
      </c>
      <c r="P5356" t="s">
        <v>10826</v>
      </c>
      <c r="Q5356" t="s">
        <v>22</v>
      </c>
      <c r="R5356">
        <v>51</v>
      </c>
      <c r="S5356" t="s">
        <v>17</v>
      </c>
      <c r="T5356" t="s">
        <v>17</v>
      </c>
      <c r="U5356" t="s">
        <v>21</v>
      </c>
      <c r="V5356" t="str">
        <f>IF(Table2[[#This Row],[Age]] &lt; 30, "Under 30", IF(Table2[[#This Row],[Age]] &lt; 65, "Other", "Senior"))</f>
        <v>Other</v>
      </c>
      <c r="W5356">
        <v>5</v>
      </c>
      <c r="X5356" t="s">
        <v>17</v>
      </c>
      <c r="Y5356" t="s">
        <v>49</v>
      </c>
      <c r="Z5356" t="s">
        <v>34</v>
      </c>
      <c r="AA5356">
        <v>8</v>
      </c>
      <c r="AB5356">
        <v>569</v>
      </c>
      <c r="AE5356">
        <f t="shared" si="83"/>
        <v>0</v>
      </c>
      <c r="AF5356">
        <v>1</v>
      </c>
      <c r="AG5356" t="str">
        <f>IF(Table2[[#This Row],[Avg Monthly GB Download]] &lt; 5, "Less than 5 GB", IF(Table2[[#This Row],[Avg Monthly GB Download]] &lt;= 10, "Between 5 and 10 GB", "10 or more GB"))</f>
        <v>Less than 5 GB</v>
      </c>
    </row>
    <row r="5357" spans="1:33" x14ac:dyDescent="0.3">
      <c r="A5357" t="s">
        <v>10827</v>
      </c>
      <c r="B5357" t="s">
        <v>17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21</v>
      </c>
      <c r="I5357" t="s">
        <v>84</v>
      </c>
      <c r="J5357">
        <v>0</v>
      </c>
      <c r="K5357">
        <v>0</v>
      </c>
      <c r="L5357">
        <v>17</v>
      </c>
      <c r="M5357" t="s">
        <v>21</v>
      </c>
      <c r="N5357">
        <v>0</v>
      </c>
      <c r="O5357" t="s">
        <v>41</v>
      </c>
      <c r="P5357" t="s">
        <v>10828</v>
      </c>
      <c r="Q5357" t="s">
        <v>20</v>
      </c>
      <c r="R5357">
        <v>55</v>
      </c>
      <c r="S5357" t="s">
        <v>17</v>
      </c>
      <c r="T5357" t="s">
        <v>17</v>
      </c>
      <c r="U5357" t="s">
        <v>21</v>
      </c>
      <c r="V5357" t="str">
        <f>IF(Table2[[#This Row],[Age]] &lt; 30, "Under 30", IF(Table2[[#This Row],[Age]] &lt; 65, "Other", "Senior"))</f>
        <v>Other</v>
      </c>
      <c r="W5357">
        <v>5</v>
      </c>
      <c r="X5357" t="s">
        <v>21</v>
      </c>
      <c r="Y5357" t="s">
        <v>28</v>
      </c>
      <c r="Z5357" t="s">
        <v>29</v>
      </c>
      <c r="AA5357">
        <v>25</v>
      </c>
      <c r="AB5357">
        <v>314</v>
      </c>
      <c r="AE5357">
        <f t="shared" si="83"/>
        <v>0</v>
      </c>
      <c r="AF5357">
        <v>1</v>
      </c>
      <c r="AG5357" t="str">
        <f>IF(Table2[[#This Row],[Avg Monthly GB Download]] &lt; 5, "Less than 5 GB", IF(Table2[[#This Row],[Avg Monthly GB Download]] &lt;= 10, "Between 5 and 10 GB", "10 or more GB"))</f>
        <v>10 or more GB</v>
      </c>
    </row>
    <row r="5358" spans="1:33" x14ac:dyDescent="0.3">
      <c r="A5358" t="s">
        <v>10829</v>
      </c>
      <c r="B5358" t="s">
        <v>17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17</v>
      </c>
      <c r="I5358" t="s">
        <v>18</v>
      </c>
      <c r="J5358">
        <v>0</v>
      </c>
      <c r="K5358">
        <v>0</v>
      </c>
      <c r="L5358">
        <v>19</v>
      </c>
      <c r="M5358" t="s">
        <v>21</v>
      </c>
      <c r="N5358">
        <v>0</v>
      </c>
      <c r="O5358" t="s">
        <v>37</v>
      </c>
      <c r="P5358" t="s">
        <v>10830</v>
      </c>
      <c r="Q5358" t="s">
        <v>20</v>
      </c>
      <c r="R5358">
        <v>41</v>
      </c>
      <c r="S5358" t="s">
        <v>17</v>
      </c>
      <c r="T5358" t="s">
        <v>17</v>
      </c>
      <c r="U5358" t="s">
        <v>21</v>
      </c>
      <c r="V5358" t="str">
        <f>IF(Table2[[#This Row],[Age]] &lt; 30, "Under 30", IF(Table2[[#This Row],[Age]] &lt; 65, "Other", "Senior"))</f>
        <v>Other</v>
      </c>
      <c r="W5358">
        <v>4</v>
      </c>
      <c r="X5358" t="s">
        <v>21</v>
      </c>
      <c r="Y5358" t="s">
        <v>94</v>
      </c>
      <c r="Z5358" t="s">
        <v>34</v>
      </c>
      <c r="AA5358">
        <v>41</v>
      </c>
      <c r="AB5358">
        <v>2528</v>
      </c>
      <c r="AE5358">
        <f t="shared" si="83"/>
        <v>0</v>
      </c>
      <c r="AF5358">
        <v>1</v>
      </c>
      <c r="AG5358" t="str">
        <f>IF(Table2[[#This Row],[Avg Monthly GB Download]] &lt; 5, "Less than 5 GB", IF(Table2[[#This Row],[Avg Monthly GB Download]] &lt;= 10, "Between 5 and 10 GB", "10 or more GB"))</f>
        <v>10 or more GB</v>
      </c>
    </row>
    <row r="5359" spans="1:33" x14ac:dyDescent="0.3">
      <c r="A5359" t="s">
        <v>10831</v>
      </c>
      <c r="B5359" t="s">
        <v>17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17</v>
      </c>
      <c r="I5359" t="s">
        <v>18</v>
      </c>
      <c r="J5359">
        <v>0</v>
      </c>
      <c r="K5359">
        <v>0</v>
      </c>
      <c r="L5359">
        <v>0</v>
      </c>
      <c r="M5359" t="s">
        <v>17</v>
      </c>
      <c r="N5359">
        <v>0</v>
      </c>
      <c r="O5359" t="s">
        <v>77</v>
      </c>
      <c r="P5359" t="s">
        <v>10832</v>
      </c>
      <c r="Q5359" t="s">
        <v>22</v>
      </c>
      <c r="R5359">
        <v>37</v>
      </c>
      <c r="S5359" t="s">
        <v>17</v>
      </c>
      <c r="T5359" t="s">
        <v>17</v>
      </c>
      <c r="U5359" t="s">
        <v>21</v>
      </c>
      <c r="V5359" t="str">
        <f>IF(Table2[[#This Row],[Age]] &lt; 30, "Under 30", IF(Table2[[#This Row],[Age]] &lt; 65, "Other", "Senior"))</f>
        <v>Other</v>
      </c>
      <c r="W5359">
        <v>5</v>
      </c>
      <c r="X5359" t="s">
        <v>17</v>
      </c>
      <c r="Y5359" t="s">
        <v>28</v>
      </c>
      <c r="Z5359" t="s">
        <v>91</v>
      </c>
      <c r="AA5359">
        <v>9</v>
      </c>
      <c r="AB5359">
        <v>27</v>
      </c>
      <c r="AE5359">
        <f t="shared" si="83"/>
        <v>0</v>
      </c>
      <c r="AF5359">
        <v>1</v>
      </c>
      <c r="AG5359" t="str">
        <f>IF(Table2[[#This Row],[Avg Monthly GB Download]] &lt; 5, "Less than 5 GB", IF(Table2[[#This Row],[Avg Monthly GB Download]] &lt;= 10, "Between 5 and 10 GB", "10 or more GB"))</f>
        <v>Less than 5 GB</v>
      </c>
    </row>
    <row r="5360" spans="1:33" x14ac:dyDescent="0.3">
      <c r="A5360" t="s">
        <v>10833</v>
      </c>
      <c r="B5360" t="s">
        <v>17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17</v>
      </c>
      <c r="I5360" t="s">
        <v>18</v>
      </c>
      <c r="J5360">
        <v>0</v>
      </c>
      <c r="K5360">
        <v>0</v>
      </c>
      <c r="L5360">
        <v>0</v>
      </c>
      <c r="M5360" t="s">
        <v>17</v>
      </c>
      <c r="N5360">
        <v>0</v>
      </c>
      <c r="O5360" t="s">
        <v>90</v>
      </c>
      <c r="P5360" t="s">
        <v>10834</v>
      </c>
      <c r="Q5360" t="s">
        <v>22</v>
      </c>
      <c r="R5360">
        <v>68</v>
      </c>
      <c r="S5360" t="s">
        <v>17</v>
      </c>
      <c r="T5360" t="s">
        <v>21</v>
      </c>
      <c r="U5360" t="s">
        <v>21</v>
      </c>
      <c r="V5360" t="str">
        <f>IF(Table2[[#This Row],[Age]] &lt; 30, "Under 30", IF(Table2[[#This Row],[Age]] &lt; 65, "Other", "Senior"))</f>
        <v>Senior</v>
      </c>
      <c r="W5360">
        <v>5</v>
      </c>
      <c r="X5360" t="s">
        <v>17</v>
      </c>
      <c r="Y5360" t="s">
        <v>49</v>
      </c>
      <c r="Z5360" t="s">
        <v>29</v>
      </c>
      <c r="AA5360">
        <v>9</v>
      </c>
      <c r="AB5360">
        <v>563</v>
      </c>
      <c r="AE5360">
        <f t="shared" si="83"/>
        <v>0</v>
      </c>
      <c r="AF5360">
        <v>1</v>
      </c>
      <c r="AG5360" t="str">
        <f>IF(Table2[[#This Row],[Avg Monthly GB Download]] &lt; 5, "Less than 5 GB", IF(Table2[[#This Row],[Avg Monthly GB Download]] &lt;= 10, "Between 5 and 10 GB", "10 or more GB"))</f>
        <v>Less than 5 GB</v>
      </c>
    </row>
    <row r="5361" spans="1:33" x14ac:dyDescent="0.3">
      <c r="A5361" t="s">
        <v>10835</v>
      </c>
      <c r="B5361" t="s">
        <v>17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17</v>
      </c>
      <c r="I5361" t="s">
        <v>18</v>
      </c>
      <c r="J5361">
        <v>0</v>
      </c>
      <c r="K5361">
        <v>0</v>
      </c>
      <c r="L5361">
        <v>27</v>
      </c>
      <c r="M5361" t="s">
        <v>21</v>
      </c>
      <c r="N5361">
        <v>0</v>
      </c>
      <c r="O5361" t="s">
        <v>63</v>
      </c>
      <c r="P5361" t="s">
        <v>10836</v>
      </c>
      <c r="Q5361" t="s">
        <v>20</v>
      </c>
      <c r="R5361">
        <v>57</v>
      </c>
      <c r="S5361" t="s">
        <v>17</v>
      </c>
      <c r="T5361" t="s">
        <v>17</v>
      </c>
      <c r="U5361" t="s">
        <v>21</v>
      </c>
      <c r="V5361" t="str">
        <f>IF(Table2[[#This Row],[Age]] &lt; 30, "Under 30", IF(Table2[[#This Row],[Age]] &lt; 65, "Other", "Senior"))</f>
        <v>Other</v>
      </c>
      <c r="W5361">
        <v>4</v>
      </c>
      <c r="X5361" t="s">
        <v>21</v>
      </c>
      <c r="Y5361" t="s">
        <v>28</v>
      </c>
      <c r="Z5361" t="s">
        <v>34</v>
      </c>
      <c r="AA5361">
        <v>42</v>
      </c>
      <c r="AB5361">
        <v>1823</v>
      </c>
      <c r="AE5361">
        <f t="shared" si="83"/>
        <v>0</v>
      </c>
      <c r="AF5361">
        <v>1</v>
      </c>
      <c r="AG5361" t="str">
        <f>IF(Table2[[#This Row],[Avg Monthly GB Download]] &lt; 5, "Less than 5 GB", IF(Table2[[#This Row],[Avg Monthly GB Download]] &lt;= 10, "Between 5 and 10 GB", "10 or more GB"))</f>
        <v>10 or more GB</v>
      </c>
    </row>
    <row r="5362" spans="1:33" x14ac:dyDescent="0.3">
      <c r="A5362" t="s">
        <v>10837</v>
      </c>
      <c r="B5362" t="s">
        <v>17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17</v>
      </c>
      <c r="I5362" t="s">
        <v>18</v>
      </c>
      <c r="J5362">
        <v>0</v>
      </c>
      <c r="K5362">
        <v>0</v>
      </c>
      <c r="L5362">
        <v>6</v>
      </c>
      <c r="M5362" t="s">
        <v>21</v>
      </c>
      <c r="N5362">
        <v>0</v>
      </c>
      <c r="O5362" t="s">
        <v>73</v>
      </c>
      <c r="P5362" t="s">
        <v>10838</v>
      </c>
      <c r="Q5362" t="s">
        <v>22</v>
      </c>
      <c r="R5362">
        <v>34</v>
      </c>
      <c r="S5362" t="s">
        <v>17</v>
      </c>
      <c r="T5362" t="s">
        <v>17</v>
      </c>
      <c r="U5362" t="s">
        <v>21</v>
      </c>
      <c r="V5362" t="str">
        <f>IF(Table2[[#This Row],[Age]] &lt; 30, "Under 30", IF(Table2[[#This Row],[Age]] &lt; 65, "Other", "Senior"))</f>
        <v>Other</v>
      </c>
      <c r="W5362">
        <v>2</v>
      </c>
      <c r="X5362" t="s">
        <v>21</v>
      </c>
      <c r="Y5362" t="s">
        <v>49</v>
      </c>
      <c r="Z5362" t="s">
        <v>29</v>
      </c>
      <c r="AA5362">
        <v>48</v>
      </c>
      <c r="AB5362">
        <v>3097</v>
      </c>
      <c r="AE5362">
        <f t="shared" si="83"/>
        <v>0</v>
      </c>
      <c r="AF5362">
        <v>1</v>
      </c>
      <c r="AG5362" t="str">
        <f>IF(Table2[[#This Row],[Avg Monthly GB Download]] &lt; 5, "Less than 5 GB", IF(Table2[[#This Row],[Avg Monthly GB Download]] &lt;= 10, "Between 5 and 10 GB", "10 or more GB"))</f>
        <v>Between 5 and 10 GB</v>
      </c>
    </row>
    <row r="5363" spans="1:33" x14ac:dyDescent="0.3">
      <c r="A5363" t="s">
        <v>10839</v>
      </c>
      <c r="B5363" t="s">
        <v>17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21</v>
      </c>
      <c r="I5363" t="s">
        <v>84</v>
      </c>
      <c r="J5363">
        <v>0</v>
      </c>
      <c r="K5363">
        <v>0</v>
      </c>
      <c r="L5363">
        <v>18</v>
      </c>
      <c r="M5363" t="s">
        <v>21</v>
      </c>
      <c r="N5363">
        <v>0</v>
      </c>
      <c r="O5363" t="s">
        <v>67</v>
      </c>
      <c r="P5363" t="s">
        <v>10840</v>
      </c>
      <c r="Q5363" t="s">
        <v>22</v>
      </c>
      <c r="R5363">
        <v>41</v>
      </c>
      <c r="S5363" t="s">
        <v>17</v>
      </c>
      <c r="T5363" t="s">
        <v>17</v>
      </c>
      <c r="U5363" t="s">
        <v>21</v>
      </c>
      <c r="V5363" t="str">
        <f>IF(Table2[[#This Row],[Age]] &lt; 30, "Under 30", IF(Table2[[#This Row],[Age]] &lt; 65, "Other", "Senior"))</f>
        <v>Other</v>
      </c>
      <c r="W5363">
        <v>5</v>
      </c>
      <c r="X5363" t="s">
        <v>17</v>
      </c>
      <c r="Y5363" t="s">
        <v>28</v>
      </c>
      <c r="Z5363" t="s">
        <v>34</v>
      </c>
      <c r="AA5363">
        <v>34</v>
      </c>
      <c r="AB5363">
        <v>2422</v>
      </c>
      <c r="AE5363">
        <f t="shared" si="83"/>
        <v>0</v>
      </c>
      <c r="AF5363">
        <v>1</v>
      </c>
      <c r="AG5363" t="str">
        <f>IF(Table2[[#This Row],[Avg Monthly GB Download]] &lt; 5, "Less than 5 GB", IF(Table2[[#This Row],[Avg Monthly GB Download]] &lt;= 10, "Between 5 and 10 GB", "10 or more GB"))</f>
        <v>10 or more GB</v>
      </c>
    </row>
    <row r="5364" spans="1:33" x14ac:dyDescent="0.3">
      <c r="A5364" t="s">
        <v>10841</v>
      </c>
      <c r="B5364" t="s">
        <v>17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17</v>
      </c>
      <c r="I5364" t="s">
        <v>18</v>
      </c>
      <c r="J5364">
        <v>0</v>
      </c>
      <c r="K5364">
        <v>0</v>
      </c>
      <c r="L5364">
        <v>0</v>
      </c>
      <c r="M5364" t="s">
        <v>17</v>
      </c>
      <c r="N5364">
        <v>0</v>
      </c>
      <c r="O5364" t="s">
        <v>64</v>
      </c>
      <c r="P5364" t="s">
        <v>10842</v>
      </c>
      <c r="Q5364" t="s">
        <v>22</v>
      </c>
      <c r="R5364">
        <v>57</v>
      </c>
      <c r="S5364" t="s">
        <v>17</v>
      </c>
      <c r="T5364" t="s">
        <v>17</v>
      </c>
      <c r="U5364" t="s">
        <v>21</v>
      </c>
      <c r="V5364" t="str">
        <f>IF(Table2[[#This Row],[Age]] &lt; 30, "Under 30", IF(Table2[[#This Row],[Age]] &lt; 65, "Other", "Senior"))</f>
        <v>Other</v>
      </c>
      <c r="W5364">
        <v>3</v>
      </c>
      <c r="X5364" t="s">
        <v>17</v>
      </c>
      <c r="Y5364" t="s">
        <v>49</v>
      </c>
      <c r="Z5364" t="s">
        <v>91</v>
      </c>
      <c r="AA5364">
        <v>9</v>
      </c>
      <c r="AB5364">
        <v>575</v>
      </c>
      <c r="AE5364">
        <f t="shared" si="83"/>
        <v>0</v>
      </c>
      <c r="AF5364">
        <v>1</v>
      </c>
      <c r="AG5364" t="str">
        <f>IF(Table2[[#This Row],[Avg Monthly GB Download]] &lt; 5, "Less than 5 GB", IF(Table2[[#This Row],[Avg Monthly GB Download]] &lt;= 10, "Between 5 and 10 GB", "10 or more GB"))</f>
        <v>Less than 5 GB</v>
      </c>
    </row>
    <row r="5365" spans="1:33" x14ac:dyDescent="0.3">
      <c r="A5365" t="s">
        <v>10843</v>
      </c>
      <c r="B5365" t="s">
        <v>17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17</v>
      </c>
      <c r="I5365" t="s">
        <v>18</v>
      </c>
      <c r="J5365">
        <v>0</v>
      </c>
      <c r="K5365">
        <v>0</v>
      </c>
      <c r="L5365">
        <v>3</v>
      </c>
      <c r="M5365" t="s">
        <v>21</v>
      </c>
      <c r="N5365">
        <v>0</v>
      </c>
      <c r="O5365" t="s">
        <v>82</v>
      </c>
      <c r="P5365" t="s">
        <v>10844</v>
      </c>
      <c r="Q5365" t="s">
        <v>20</v>
      </c>
      <c r="R5365">
        <v>54</v>
      </c>
      <c r="S5365" t="s">
        <v>17</v>
      </c>
      <c r="T5365" t="s">
        <v>17</v>
      </c>
      <c r="U5365" t="s">
        <v>21</v>
      </c>
      <c r="V5365" t="str">
        <f>IF(Table2[[#This Row],[Age]] &lt; 30, "Under 30", IF(Table2[[#This Row],[Age]] &lt; 65, "Other", "Senior"))</f>
        <v>Other</v>
      </c>
      <c r="W5365">
        <v>2</v>
      </c>
      <c r="X5365" t="s">
        <v>21</v>
      </c>
      <c r="Y5365" t="s">
        <v>49</v>
      </c>
      <c r="Z5365" t="s">
        <v>29</v>
      </c>
      <c r="AA5365">
        <v>51</v>
      </c>
      <c r="AB5365">
        <v>3542</v>
      </c>
      <c r="AE5365">
        <f t="shared" si="83"/>
        <v>0</v>
      </c>
      <c r="AF5365">
        <v>1</v>
      </c>
      <c r="AG5365" t="str">
        <f>IF(Table2[[#This Row],[Avg Monthly GB Download]] &lt; 5, "Less than 5 GB", IF(Table2[[#This Row],[Avg Monthly GB Download]] &lt;= 10, "Between 5 and 10 GB", "10 or more GB"))</f>
        <v>Less than 5 GB</v>
      </c>
    </row>
    <row r="5366" spans="1:33" x14ac:dyDescent="0.3">
      <c r="A5366" t="s">
        <v>10845</v>
      </c>
      <c r="B5366" t="s">
        <v>17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17</v>
      </c>
      <c r="I5366" t="s">
        <v>18</v>
      </c>
      <c r="J5366">
        <v>0</v>
      </c>
      <c r="K5366">
        <v>0</v>
      </c>
      <c r="L5366">
        <v>0</v>
      </c>
      <c r="M5366" t="s">
        <v>17</v>
      </c>
      <c r="N5366">
        <v>0</v>
      </c>
      <c r="O5366" t="s">
        <v>81</v>
      </c>
      <c r="P5366" t="s">
        <v>10846</v>
      </c>
      <c r="Q5366" t="s">
        <v>22</v>
      </c>
      <c r="R5366">
        <v>46</v>
      </c>
      <c r="S5366" t="s">
        <v>17</v>
      </c>
      <c r="T5366" t="s">
        <v>17</v>
      </c>
      <c r="U5366" t="s">
        <v>21</v>
      </c>
      <c r="V5366" t="str">
        <f>IF(Table2[[#This Row],[Age]] &lt; 30, "Under 30", IF(Table2[[#This Row],[Age]] &lt; 65, "Other", "Senior"))</f>
        <v>Other</v>
      </c>
      <c r="W5366">
        <v>3</v>
      </c>
      <c r="X5366" t="s">
        <v>17</v>
      </c>
      <c r="Y5366" t="s">
        <v>49</v>
      </c>
      <c r="Z5366" t="s">
        <v>91</v>
      </c>
      <c r="AA5366">
        <v>8</v>
      </c>
      <c r="AB5366">
        <v>338</v>
      </c>
      <c r="AE5366">
        <f t="shared" si="83"/>
        <v>0</v>
      </c>
      <c r="AF5366">
        <v>1</v>
      </c>
      <c r="AG5366" t="str">
        <f>IF(Table2[[#This Row],[Avg Monthly GB Download]] &lt; 5, "Less than 5 GB", IF(Table2[[#This Row],[Avg Monthly GB Download]] &lt;= 10, "Between 5 and 10 GB", "10 or more GB"))</f>
        <v>Less than 5 GB</v>
      </c>
    </row>
    <row r="5367" spans="1:33" x14ac:dyDescent="0.3">
      <c r="A5367" t="s">
        <v>10847</v>
      </c>
      <c r="B5367" t="s">
        <v>17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17</v>
      </c>
      <c r="I5367" t="s">
        <v>18</v>
      </c>
      <c r="J5367">
        <v>0</v>
      </c>
      <c r="K5367">
        <v>0</v>
      </c>
      <c r="L5367">
        <v>4</v>
      </c>
      <c r="M5367" t="s">
        <v>21</v>
      </c>
      <c r="N5367">
        <v>0</v>
      </c>
      <c r="O5367" t="s">
        <v>50</v>
      </c>
      <c r="P5367" t="s">
        <v>10848</v>
      </c>
      <c r="Q5367" t="s">
        <v>20</v>
      </c>
      <c r="R5367">
        <v>34</v>
      </c>
      <c r="S5367" t="s">
        <v>17</v>
      </c>
      <c r="T5367" t="s">
        <v>17</v>
      </c>
      <c r="U5367" t="s">
        <v>21</v>
      </c>
      <c r="V5367" t="str">
        <f>IF(Table2[[#This Row],[Age]] &lt; 30, "Under 30", IF(Table2[[#This Row],[Age]] &lt; 65, "Other", "Senior"))</f>
        <v>Other</v>
      </c>
      <c r="W5367">
        <v>4</v>
      </c>
      <c r="X5367" t="s">
        <v>21</v>
      </c>
      <c r="Y5367" t="s">
        <v>94</v>
      </c>
      <c r="Z5367" t="s">
        <v>34</v>
      </c>
      <c r="AA5367">
        <v>32</v>
      </c>
      <c r="AB5367">
        <v>1690</v>
      </c>
      <c r="AE5367">
        <f t="shared" si="83"/>
        <v>0</v>
      </c>
      <c r="AF5367">
        <v>1</v>
      </c>
      <c r="AG5367" t="str">
        <f>IF(Table2[[#This Row],[Avg Monthly GB Download]] &lt; 5, "Less than 5 GB", IF(Table2[[#This Row],[Avg Monthly GB Download]] &lt;= 10, "Between 5 and 10 GB", "10 or more GB"))</f>
        <v>Less than 5 GB</v>
      </c>
    </row>
    <row r="5368" spans="1:33" x14ac:dyDescent="0.3">
      <c r="A5368" t="s">
        <v>10849</v>
      </c>
      <c r="B5368" t="s">
        <v>17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17</v>
      </c>
      <c r="I5368" t="s">
        <v>18</v>
      </c>
      <c r="J5368">
        <v>0</v>
      </c>
      <c r="K5368">
        <v>0</v>
      </c>
      <c r="L5368">
        <v>30</v>
      </c>
      <c r="M5368" t="s">
        <v>21</v>
      </c>
      <c r="N5368">
        <v>0</v>
      </c>
      <c r="O5368" t="s">
        <v>81</v>
      </c>
      <c r="P5368" t="s">
        <v>10850</v>
      </c>
      <c r="Q5368" t="s">
        <v>22</v>
      </c>
      <c r="R5368">
        <v>32</v>
      </c>
      <c r="S5368" t="s">
        <v>17</v>
      </c>
      <c r="T5368" t="s">
        <v>17</v>
      </c>
      <c r="U5368" t="s">
        <v>21</v>
      </c>
      <c r="V5368" t="str">
        <f>IF(Table2[[#This Row],[Age]] &lt; 30, "Under 30", IF(Table2[[#This Row],[Age]] &lt; 65, "Other", "Senior"))</f>
        <v>Other</v>
      </c>
      <c r="W5368">
        <v>4</v>
      </c>
      <c r="X5368" t="s">
        <v>21</v>
      </c>
      <c r="Y5368" t="s">
        <v>49</v>
      </c>
      <c r="Z5368" t="s">
        <v>34</v>
      </c>
      <c r="AA5368">
        <v>42</v>
      </c>
      <c r="AB5368">
        <v>1685</v>
      </c>
      <c r="AE5368">
        <f t="shared" si="83"/>
        <v>0</v>
      </c>
      <c r="AF5368">
        <v>1</v>
      </c>
      <c r="AG5368" t="str">
        <f>IF(Table2[[#This Row],[Avg Monthly GB Download]] &lt; 5, "Less than 5 GB", IF(Table2[[#This Row],[Avg Monthly GB Download]] &lt;= 10, "Between 5 and 10 GB", "10 or more GB"))</f>
        <v>10 or more GB</v>
      </c>
    </row>
    <row r="5369" spans="1:33" x14ac:dyDescent="0.3">
      <c r="A5369" t="s">
        <v>10851</v>
      </c>
      <c r="B5369" t="s">
        <v>17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17</v>
      </c>
      <c r="I5369" t="s">
        <v>18</v>
      </c>
      <c r="J5369">
        <v>0</v>
      </c>
      <c r="K5369">
        <v>0</v>
      </c>
      <c r="L5369">
        <v>17</v>
      </c>
      <c r="M5369" t="s">
        <v>21</v>
      </c>
      <c r="N5369">
        <v>0</v>
      </c>
      <c r="O5369" t="s">
        <v>46</v>
      </c>
      <c r="P5369" t="s">
        <v>10852</v>
      </c>
      <c r="Q5369" t="s">
        <v>22</v>
      </c>
      <c r="R5369">
        <v>26</v>
      </c>
      <c r="S5369" t="s">
        <v>21</v>
      </c>
      <c r="T5369" t="s">
        <v>17</v>
      </c>
      <c r="U5369" t="s">
        <v>21</v>
      </c>
      <c r="V5369" t="str">
        <f>IF(Table2[[#This Row],[Age]] &lt; 30, "Under 30", IF(Table2[[#This Row],[Age]] &lt; 65, "Other", "Senior"))</f>
        <v>Under 30</v>
      </c>
      <c r="W5369">
        <v>3</v>
      </c>
      <c r="X5369" t="s">
        <v>17</v>
      </c>
      <c r="Y5369" t="s">
        <v>28</v>
      </c>
      <c r="Z5369" t="s">
        <v>34</v>
      </c>
      <c r="AA5369">
        <v>18</v>
      </c>
      <c r="AB5369">
        <v>18</v>
      </c>
      <c r="AE5369">
        <f t="shared" si="83"/>
        <v>0</v>
      </c>
      <c r="AF5369">
        <v>1</v>
      </c>
      <c r="AG5369" t="str">
        <f>IF(Table2[[#This Row],[Avg Monthly GB Download]] &lt; 5, "Less than 5 GB", IF(Table2[[#This Row],[Avg Monthly GB Download]] &lt;= 10, "Between 5 and 10 GB", "10 or more GB"))</f>
        <v>10 or more GB</v>
      </c>
    </row>
    <row r="5370" spans="1:33" x14ac:dyDescent="0.3">
      <c r="A5370" t="s">
        <v>10853</v>
      </c>
      <c r="B5370" t="s">
        <v>17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17</v>
      </c>
      <c r="I5370" t="s">
        <v>18</v>
      </c>
      <c r="J5370">
        <v>0</v>
      </c>
      <c r="K5370">
        <v>0</v>
      </c>
      <c r="L5370">
        <v>0</v>
      </c>
      <c r="M5370" t="s">
        <v>17</v>
      </c>
      <c r="N5370">
        <v>0</v>
      </c>
      <c r="O5370" t="s">
        <v>65</v>
      </c>
      <c r="P5370" t="s">
        <v>10854</v>
      </c>
      <c r="Q5370" t="s">
        <v>22</v>
      </c>
      <c r="R5370">
        <v>49</v>
      </c>
      <c r="S5370" t="s">
        <v>17</v>
      </c>
      <c r="T5370" t="s">
        <v>17</v>
      </c>
      <c r="U5370" t="s">
        <v>21</v>
      </c>
      <c r="V5370" t="str">
        <f>IF(Table2[[#This Row],[Age]] &lt; 30, "Under 30", IF(Table2[[#This Row],[Age]] &lt; 65, "Other", "Senior"))</f>
        <v>Other</v>
      </c>
      <c r="W5370">
        <v>3</v>
      </c>
      <c r="X5370" t="s">
        <v>17</v>
      </c>
      <c r="Y5370" t="s">
        <v>28</v>
      </c>
      <c r="Z5370" t="s">
        <v>91</v>
      </c>
      <c r="AA5370">
        <v>6</v>
      </c>
      <c r="AB5370">
        <v>49</v>
      </c>
      <c r="AE5370">
        <f t="shared" si="83"/>
        <v>0</v>
      </c>
      <c r="AF5370">
        <v>1</v>
      </c>
      <c r="AG5370" t="str">
        <f>IF(Table2[[#This Row],[Avg Monthly GB Download]] &lt; 5, "Less than 5 GB", IF(Table2[[#This Row],[Avg Monthly GB Download]] &lt;= 10, "Between 5 and 10 GB", "10 or more GB"))</f>
        <v>Less than 5 GB</v>
      </c>
    </row>
    <row r="5371" spans="1:33" x14ac:dyDescent="0.3">
      <c r="A5371" t="s">
        <v>10855</v>
      </c>
      <c r="B5371" t="s">
        <v>17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17</v>
      </c>
      <c r="I5371" t="s">
        <v>18</v>
      </c>
      <c r="J5371">
        <v>0</v>
      </c>
      <c r="K5371">
        <v>0</v>
      </c>
      <c r="L5371">
        <v>0</v>
      </c>
      <c r="M5371" t="s">
        <v>17</v>
      </c>
      <c r="N5371">
        <v>0</v>
      </c>
      <c r="O5371" t="s">
        <v>76</v>
      </c>
      <c r="P5371" t="s">
        <v>10856</v>
      </c>
      <c r="Q5371" t="s">
        <v>22</v>
      </c>
      <c r="R5371">
        <v>20</v>
      </c>
      <c r="S5371" t="s">
        <v>21</v>
      </c>
      <c r="T5371" t="s">
        <v>17</v>
      </c>
      <c r="U5371" t="s">
        <v>21</v>
      </c>
      <c r="V5371" t="str">
        <f>IF(Table2[[#This Row],[Age]] &lt; 30, "Under 30", IF(Table2[[#This Row],[Age]] &lt; 65, "Other", "Senior"))</f>
        <v>Under 30</v>
      </c>
      <c r="W5371">
        <v>6</v>
      </c>
      <c r="X5371" t="s">
        <v>17</v>
      </c>
      <c r="Y5371" t="s">
        <v>28</v>
      </c>
      <c r="Z5371" t="s">
        <v>91</v>
      </c>
      <c r="AA5371">
        <v>10</v>
      </c>
      <c r="AB5371">
        <v>324</v>
      </c>
      <c r="AE5371">
        <f t="shared" si="83"/>
        <v>0</v>
      </c>
      <c r="AF5371">
        <v>1</v>
      </c>
      <c r="AG5371" t="str">
        <f>IF(Table2[[#This Row],[Avg Monthly GB Download]] &lt; 5, "Less than 5 GB", IF(Table2[[#This Row],[Avg Monthly GB Download]] &lt;= 10, "Between 5 and 10 GB", "10 or more GB"))</f>
        <v>Less than 5 GB</v>
      </c>
    </row>
    <row r="5372" spans="1:33" x14ac:dyDescent="0.3">
      <c r="A5372" t="s">
        <v>10857</v>
      </c>
      <c r="B5372" t="s">
        <v>17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17</v>
      </c>
      <c r="I5372" t="s">
        <v>18</v>
      </c>
      <c r="J5372">
        <v>0</v>
      </c>
      <c r="K5372">
        <v>0</v>
      </c>
      <c r="L5372">
        <v>12</v>
      </c>
      <c r="M5372" t="s">
        <v>21</v>
      </c>
      <c r="N5372">
        <v>0</v>
      </c>
      <c r="O5372" t="s">
        <v>26</v>
      </c>
      <c r="P5372" t="s">
        <v>10858</v>
      </c>
      <c r="Q5372" t="s">
        <v>22</v>
      </c>
      <c r="R5372">
        <v>30</v>
      </c>
      <c r="S5372" t="s">
        <v>17</v>
      </c>
      <c r="T5372" t="s">
        <v>17</v>
      </c>
      <c r="U5372" t="s">
        <v>21</v>
      </c>
      <c r="V5372" t="str">
        <f>IF(Table2[[#This Row],[Age]] &lt; 30, "Under 30", IF(Table2[[#This Row],[Age]] &lt; 65, "Other", "Senior"))</f>
        <v>Other</v>
      </c>
      <c r="W5372">
        <v>5</v>
      </c>
      <c r="X5372" t="s">
        <v>17</v>
      </c>
      <c r="Y5372" t="s">
        <v>28</v>
      </c>
      <c r="Z5372" t="s">
        <v>29</v>
      </c>
      <c r="AA5372">
        <v>28</v>
      </c>
      <c r="AB5372">
        <v>28</v>
      </c>
      <c r="AE5372">
        <f t="shared" si="83"/>
        <v>0</v>
      </c>
      <c r="AF5372">
        <v>1</v>
      </c>
      <c r="AG5372" t="str">
        <f>IF(Table2[[#This Row],[Avg Monthly GB Download]] &lt; 5, "Less than 5 GB", IF(Table2[[#This Row],[Avg Monthly GB Download]] &lt;= 10, "Between 5 and 10 GB", "10 or more GB"))</f>
        <v>10 or more GB</v>
      </c>
    </row>
    <row r="5373" spans="1:33" x14ac:dyDescent="0.3">
      <c r="A5373" t="s">
        <v>10859</v>
      </c>
      <c r="B5373" t="s">
        <v>17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17</v>
      </c>
      <c r="I5373" t="s">
        <v>18</v>
      </c>
      <c r="J5373">
        <v>0</v>
      </c>
      <c r="K5373">
        <v>0</v>
      </c>
      <c r="L5373">
        <v>11</v>
      </c>
      <c r="M5373" t="s">
        <v>17</v>
      </c>
      <c r="N5373">
        <v>45</v>
      </c>
      <c r="O5373" t="s">
        <v>76</v>
      </c>
      <c r="P5373" t="s">
        <v>10860</v>
      </c>
      <c r="Q5373" t="s">
        <v>22</v>
      </c>
      <c r="R5373">
        <v>38</v>
      </c>
      <c r="S5373" t="s">
        <v>17</v>
      </c>
      <c r="T5373" t="s">
        <v>17</v>
      </c>
      <c r="U5373" t="s">
        <v>21</v>
      </c>
      <c r="V5373" t="str">
        <f>IF(Table2[[#This Row],[Age]] &lt; 30, "Under 30", IF(Table2[[#This Row],[Age]] &lt; 65, "Other", "Senior"))</f>
        <v>Other</v>
      </c>
      <c r="W5373">
        <v>5</v>
      </c>
      <c r="X5373" t="s">
        <v>17</v>
      </c>
      <c r="Y5373" t="s">
        <v>28</v>
      </c>
      <c r="Z5373" t="s">
        <v>34</v>
      </c>
      <c r="AA5373">
        <v>25</v>
      </c>
      <c r="AB5373">
        <v>295</v>
      </c>
      <c r="AE5373">
        <f t="shared" si="83"/>
        <v>0</v>
      </c>
      <c r="AF5373">
        <v>1</v>
      </c>
      <c r="AG5373" t="str">
        <f>IF(Table2[[#This Row],[Avg Monthly GB Download]] &lt; 5, "Less than 5 GB", IF(Table2[[#This Row],[Avg Monthly GB Download]] &lt;= 10, "Between 5 and 10 GB", "10 or more GB"))</f>
        <v>10 or more GB</v>
      </c>
    </row>
    <row r="5374" spans="1:33" x14ac:dyDescent="0.3">
      <c r="A5374" t="s">
        <v>10861</v>
      </c>
      <c r="B5374" t="s">
        <v>17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17</v>
      </c>
      <c r="I5374" t="s">
        <v>18</v>
      </c>
      <c r="J5374">
        <v>0</v>
      </c>
      <c r="K5374">
        <v>0</v>
      </c>
      <c r="L5374">
        <v>6</v>
      </c>
      <c r="M5374" t="s">
        <v>21</v>
      </c>
      <c r="N5374">
        <v>0</v>
      </c>
      <c r="O5374" t="s">
        <v>70</v>
      </c>
      <c r="P5374" t="s">
        <v>10862</v>
      </c>
      <c r="Q5374" t="s">
        <v>22</v>
      </c>
      <c r="R5374">
        <v>58</v>
      </c>
      <c r="S5374" t="s">
        <v>17</v>
      </c>
      <c r="T5374" t="s">
        <v>17</v>
      </c>
      <c r="U5374" t="s">
        <v>21</v>
      </c>
      <c r="V5374" t="str">
        <f>IF(Table2[[#This Row],[Age]] &lt; 30, "Under 30", IF(Table2[[#This Row],[Age]] &lt; 65, "Other", "Senior"))</f>
        <v>Other</v>
      </c>
      <c r="W5374">
        <v>2</v>
      </c>
      <c r="X5374" t="s">
        <v>21</v>
      </c>
      <c r="Y5374" t="s">
        <v>28</v>
      </c>
      <c r="Z5374" t="s">
        <v>34</v>
      </c>
      <c r="AA5374">
        <v>33</v>
      </c>
      <c r="AB5374">
        <v>1542</v>
      </c>
      <c r="AE5374">
        <f t="shared" si="83"/>
        <v>0</v>
      </c>
      <c r="AF5374">
        <v>1</v>
      </c>
      <c r="AG5374" t="str">
        <f>IF(Table2[[#This Row],[Avg Monthly GB Download]] &lt; 5, "Less than 5 GB", IF(Table2[[#This Row],[Avg Monthly GB Download]] &lt;= 10, "Between 5 and 10 GB", "10 or more GB"))</f>
        <v>Between 5 and 10 GB</v>
      </c>
    </row>
    <row r="5375" spans="1:33" x14ac:dyDescent="0.3">
      <c r="A5375" t="s">
        <v>10863</v>
      </c>
      <c r="B5375" t="s">
        <v>17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17</v>
      </c>
      <c r="I5375" t="s">
        <v>18</v>
      </c>
      <c r="J5375">
        <v>0</v>
      </c>
      <c r="K5375">
        <v>0</v>
      </c>
      <c r="L5375">
        <v>9</v>
      </c>
      <c r="M5375" t="s">
        <v>21</v>
      </c>
      <c r="N5375">
        <v>0</v>
      </c>
      <c r="O5375" t="s">
        <v>78</v>
      </c>
      <c r="P5375" t="s">
        <v>10864</v>
      </c>
      <c r="Q5375" t="s">
        <v>20</v>
      </c>
      <c r="R5375">
        <v>40</v>
      </c>
      <c r="S5375" t="s">
        <v>17</v>
      </c>
      <c r="T5375" t="s">
        <v>17</v>
      </c>
      <c r="U5375" t="s">
        <v>21</v>
      </c>
      <c r="V5375" t="str">
        <f>IF(Table2[[#This Row],[Age]] &lt; 30, "Under 30", IF(Table2[[#This Row],[Age]] &lt; 65, "Other", "Senior"))</f>
        <v>Other</v>
      </c>
      <c r="W5375">
        <v>5</v>
      </c>
      <c r="X5375" t="s">
        <v>21</v>
      </c>
      <c r="Y5375" t="s">
        <v>28</v>
      </c>
      <c r="Z5375" t="s">
        <v>34</v>
      </c>
      <c r="AA5375">
        <v>36</v>
      </c>
      <c r="AB5375">
        <v>1849</v>
      </c>
      <c r="AE5375">
        <f t="shared" si="83"/>
        <v>0</v>
      </c>
      <c r="AF5375">
        <v>1</v>
      </c>
      <c r="AG5375" t="str">
        <f>IF(Table2[[#This Row],[Avg Monthly GB Download]] &lt; 5, "Less than 5 GB", IF(Table2[[#This Row],[Avg Monthly GB Download]] &lt;= 10, "Between 5 and 10 GB", "10 or more GB"))</f>
        <v>Between 5 and 10 GB</v>
      </c>
    </row>
    <row r="5376" spans="1:33" x14ac:dyDescent="0.3">
      <c r="A5376" t="s">
        <v>10865</v>
      </c>
      <c r="B5376" t="s">
        <v>17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17</v>
      </c>
      <c r="I5376" t="s">
        <v>18</v>
      </c>
      <c r="J5376">
        <v>0</v>
      </c>
      <c r="K5376">
        <v>0</v>
      </c>
      <c r="L5376">
        <v>36</v>
      </c>
      <c r="M5376" t="s">
        <v>21</v>
      </c>
      <c r="N5376">
        <v>0</v>
      </c>
      <c r="O5376" t="s">
        <v>56</v>
      </c>
      <c r="P5376" t="s">
        <v>10866</v>
      </c>
      <c r="Q5376" t="s">
        <v>20</v>
      </c>
      <c r="R5376">
        <v>29</v>
      </c>
      <c r="S5376" t="s">
        <v>21</v>
      </c>
      <c r="T5376" t="s">
        <v>17</v>
      </c>
      <c r="U5376" t="s">
        <v>21</v>
      </c>
      <c r="V5376" t="str">
        <f>IF(Table2[[#This Row],[Age]] &lt; 30, "Under 30", IF(Table2[[#This Row],[Age]] &lt; 65, "Other", "Senior"))</f>
        <v>Under 30</v>
      </c>
      <c r="W5376">
        <v>2</v>
      </c>
      <c r="X5376" t="s">
        <v>17</v>
      </c>
      <c r="Y5376" t="s">
        <v>28</v>
      </c>
      <c r="Z5376" t="s">
        <v>34</v>
      </c>
      <c r="AA5376">
        <v>25</v>
      </c>
      <c r="AB5376">
        <v>1263</v>
      </c>
      <c r="AE5376">
        <f t="shared" si="83"/>
        <v>0</v>
      </c>
      <c r="AF5376">
        <v>1</v>
      </c>
      <c r="AG5376" t="str">
        <f>IF(Table2[[#This Row],[Avg Monthly GB Download]] &lt; 5, "Less than 5 GB", IF(Table2[[#This Row],[Avg Monthly GB Download]] &lt;= 10, "Between 5 and 10 GB", "10 or more GB"))</f>
        <v>10 or more GB</v>
      </c>
    </row>
    <row r="5377" spans="1:33" x14ac:dyDescent="0.3">
      <c r="A5377" t="s">
        <v>10867</v>
      </c>
      <c r="B5377" t="s">
        <v>17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17</v>
      </c>
      <c r="I5377" t="s">
        <v>18</v>
      </c>
      <c r="J5377">
        <v>0</v>
      </c>
      <c r="K5377">
        <v>0</v>
      </c>
      <c r="L5377">
        <v>13</v>
      </c>
      <c r="M5377" t="s">
        <v>21</v>
      </c>
      <c r="N5377">
        <v>0</v>
      </c>
      <c r="O5377" t="s">
        <v>59</v>
      </c>
      <c r="P5377" t="s">
        <v>10868</v>
      </c>
      <c r="Q5377" t="s">
        <v>20</v>
      </c>
      <c r="R5377">
        <v>79</v>
      </c>
      <c r="S5377" t="s">
        <v>17</v>
      </c>
      <c r="T5377" t="s">
        <v>21</v>
      </c>
      <c r="U5377" t="s">
        <v>21</v>
      </c>
      <c r="V5377" t="str">
        <f>IF(Table2[[#This Row],[Age]] &lt; 30, "Under 30", IF(Table2[[#This Row],[Age]] &lt; 65, "Other", "Senior"))</f>
        <v>Senior</v>
      </c>
      <c r="W5377">
        <v>3</v>
      </c>
      <c r="X5377" t="s">
        <v>21</v>
      </c>
      <c r="Y5377" t="s">
        <v>49</v>
      </c>
      <c r="Z5377" t="s">
        <v>34</v>
      </c>
      <c r="AA5377">
        <v>30</v>
      </c>
      <c r="AB5377">
        <v>730</v>
      </c>
      <c r="AE5377">
        <f t="shared" si="83"/>
        <v>0</v>
      </c>
      <c r="AF5377">
        <v>1</v>
      </c>
      <c r="AG5377" t="str">
        <f>IF(Table2[[#This Row],[Avg Monthly GB Download]] &lt; 5, "Less than 5 GB", IF(Table2[[#This Row],[Avg Monthly GB Download]] &lt;= 10, "Between 5 and 10 GB", "10 or more GB"))</f>
        <v>10 or more GB</v>
      </c>
    </row>
    <row r="5378" spans="1:33" x14ac:dyDescent="0.3">
      <c r="A5378" t="s">
        <v>10869</v>
      </c>
      <c r="B5378" t="s">
        <v>17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17</v>
      </c>
      <c r="I5378" t="s">
        <v>18</v>
      </c>
      <c r="J5378">
        <v>0</v>
      </c>
      <c r="K5378">
        <v>0</v>
      </c>
      <c r="L5378">
        <v>0</v>
      </c>
      <c r="M5378" t="s">
        <v>17</v>
      </c>
      <c r="N5378">
        <v>0</v>
      </c>
      <c r="O5378" t="s">
        <v>37</v>
      </c>
      <c r="P5378" t="s">
        <v>10870</v>
      </c>
      <c r="Q5378" t="s">
        <v>20</v>
      </c>
      <c r="R5378">
        <v>60</v>
      </c>
      <c r="S5378" t="s">
        <v>17</v>
      </c>
      <c r="T5378" t="s">
        <v>17</v>
      </c>
      <c r="U5378" t="s">
        <v>21</v>
      </c>
      <c r="V5378" t="str">
        <f>IF(Table2[[#This Row],[Age]] &lt; 30, "Under 30", IF(Table2[[#This Row],[Age]] &lt; 65, "Other", "Senior"))</f>
        <v>Other</v>
      </c>
      <c r="W5378">
        <v>4</v>
      </c>
      <c r="X5378" t="s">
        <v>17</v>
      </c>
      <c r="Y5378" t="s">
        <v>49</v>
      </c>
      <c r="Z5378" t="s">
        <v>34</v>
      </c>
      <c r="AA5378">
        <v>10</v>
      </c>
      <c r="AB5378">
        <v>685</v>
      </c>
      <c r="AE5378">
        <f t="shared" ref="AE5378:AE5441" si="84">IF(B5378 = "yes", 1, IF(B5378 = "No", 0))</f>
        <v>0</v>
      </c>
      <c r="AF5378">
        <v>1</v>
      </c>
      <c r="AG5378" t="str">
        <f>IF(Table2[[#This Row],[Avg Monthly GB Download]] &lt; 5, "Less than 5 GB", IF(Table2[[#This Row],[Avg Monthly GB Download]] &lt;= 10, "Between 5 and 10 GB", "10 or more GB"))</f>
        <v>Less than 5 GB</v>
      </c>
    </row>
    <row r="5379" spans="1:33" x14ac:dyDescent="0.3">
      <c r="A5379" t="s">
        <v>10871</v>
      </c>
      <c r="B5379" t="s">
        <v>17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17</v>
      </c>
      <c r="I5379" t="s">
        <v>18</v>
      </c>
      <c r="J5379">
        <v>0</v>
      </c>
      <c r="K5379">
        <v>0</v>
      </c>
      <c r="L5379">
        <v>11</v>
      </c>
      <c r="M5379" t="s">
        <v>21</v>
      </c>
      <c r="N5379">
        <v>0</v>
      </c>
      <c r="O5379" t="s">
        <v>90</v>
      </c>
      <c r="P5379" t="s">
        <v>10872</v>
      </c>
      <c r="Q5379" t="s">
        <v>20</v>
      </c>
      <c r="R5379">
        <v>45</v>
      </c>
      <c r="S5379" t="s">
        <v>17</v>
      </c>
      <c r="T5379" t="s">
        <v>17</v>
      </c>
      <c r="U5379" t="s">
        <v>21</v>
      </c>
      <c r="V5379" t="str">
        <f>IF(Table2[[#This Row],[Age]] &lt; 30, "Under 30", IF(Table2[[#This Row],[Age]] &lt; 65, "Other", "Senior"))</f>
        <v>Other</v>
      </c>
      <c r="W5379">
        <v>2</v>
      </c>
      <c r="X5379" t="s">
        <v>17</v>
      </c>
      <c r="Y5379" t="s">
        <v>28</v>
      </c>
      <c r="Z5379" t="s">
        <v>34</v>
      </c>
      <c r="AA5379">
        <v>23</v>
      </c>
      <c r="AB5379">
        <v>328</v>
      </c>
      <c r="AE5379">
        <f t="shared" si="84"/>
        <v>0</v>
      </c>
      <c r="AF5379">
        <v>1</v>
      </c>
      <c r="AG5379" t="str">
        <f>IF(Table2[[#This Row],[Avg Monthly GB Download]] &lt; 5, "Less than 5 GB", IF(Table2[[#This Row],[Avg Monthly GB Download]] &lt;= 10, "Between 5 and 10 GB", "10 or more GB"))</f>
        <v>10 or more GB</v>
      </c>
    </row>
    <row r="5380" spans="1:33" x14ac:dyDescent="0.3">
      <c r="A5380" t="s">
        <v>10873</v>
      </c>
      <c r="B5380" t="s">
        <v>17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17</v>
      </c>
      <c r="I5380" t="s">
        <v>18</v>
      </c>
      <c r="J5380">
        <v>0</v>
      </c>
      <c r="K5380">
        <v>0</v>
      </c>
      <c r="L5380">
        <v>0</v>
      </c>
      <c r="M5380" t="s">
        <v>17</v>
      </c>
      <c r="N5380">
        <v>0</v>
      </c>
      <c r="O5380" t="s">
        <v>47</v>
      </c>
      <c r="P5380" t="s">
        <v>10874</v>
      </c>
      <c r="Q5380" t="s">
        <v>20</v>
      </c>
      <c r="R5380">
        <v>51</v>
      </c>
      <c r="S5380" t="s">
        <v>17</v>
      </c>
      <c r="T5380" t="s">
        <v>17</v>
      </c>
      <c r="U5380" t="s">
        <v>21</v>
      </c>
      <c r="V5380" t="str">
        <f>IF(Table2[[#This Row],[Age]] &lt; 30, "Under 30", IF(Table2[[#This Row],[Age]] &lt; 65, "Other", "Senior"))</f>
        <v>Other</v>
      </c>
      <c r="W5380">
        <v>6</v>
      </c>
      <c r="X5380" t="s">
        <v>17</v>
      </c>
      <c r="Y5380" t="s">
        <v>49</v>
      </c>
      <c r="Z5380" t="s">
        <v>29</v>
      </c>
      <c r="AA5380">
        <v>5</v>
      </c>
      <c r="AB5380">
        <v>333</v>
      </c>
      <c r="AE5380">
        <f t="shared" si="84"/>
        <v>0</v>
      </c>
      <c r="AF5380">
        <v>1</v>
      </c>
      <c r="AG5380" t="str">
        <f>IF(Table2[[#This Row],[Avg Monthly GB Download]] &lt; 5, "Less than 5 GB", IF(Table2[[#This Row],[Avg Monthly GB Download]] &lt;= 10, "Between 5 and 10 GB", "10 or more GB"))</f>
        <v>Less than 5 GB</v>
      </c>
    </row>
    <row r="5381" spans="1:33" x14ac:dyDescent="0.3">
      <c r="A5381" t="s">
        <v>10875</v>
      </c>
      <c r="B5381" t="s">
        <v>17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17</v>
      </c>
      <c r="I5381" t="s">
        <v>18</v>
      </c>
      <c r="J5381">
        <v>0</v>
      </c>
      <c r="K5381">
        <v>0</v>
      </c>
      <c r="L5381">
        <v>0</v>
      </c>
      <c r="M5381" t="s">
        <v>17</v>
      </c>
      <c r="N5381">
        <v>0</v>
      </c>
      <c r="O5381" t="s">
        <v>39</v>
      </c>
      <c r="P5381" t="s">
        <v>10876</v>
      </c>
      <c r="Q5381" t="s">
        <v>20</v>
      </c>
      <c r="R5381">
        <v>59</v>
      </c>
      <c r="S5381" t="s">
        <v>17</v>
      </c>
      <c r="T5381" t="s">
        <v>17</v>
      </c>
      <c r="U5381" t="s">
        <v>21</v>
      </c>
      <c r="V5381" t="str">
        <f>IF(Table2[[#This Row],[Age]] &lt; 30, "Under 30", IF(Table2[[#This Row],[Age]] &lt; 65, "Other", "Senior"))</f>
        <v>Other</v>
      </c>
      <c r="W5381">
        <v>3</v>
      </c>
      <c r="X5381" t="s">
        <v>17</v>
      </c>
      <c r="Y5381" t="s">
        <v>28</v>
      </c>
      <c r="Z5381" t="s">
        <v>29</v>
      </c>
      <c r="AA5381">
        <v>8</v>
      </c>
      <c r="AB5381">
        <v>60</v>
      </c>
      <c r="AE5381">
        <f t="shared" si="84"/>
        <v>0</v>
      </c>
      <c r="AF5381">
        <v>1</v>
      </c>
      <c r="AG5381" t="str">
        <f>IF(Table2[[#This Row],[Avg Monthly GB Download]] &lt; 5, "Less than 5 GB", IF(Table2[[#This Row],[Avg Monthly GB Download]] &lt;= 10, "Between 5 and 10 GB", "10 or more GB"))</f>
        <v>Less than 5 GB</v>
      </c>
    </row>
    <row r="5382" spans="1:33" x14ac:dyDescent="0.3">
      <c r="A5382" t="s">
        <v>10877</v>
      </c>
      <c r="B5382" t="s">
        <v>17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17</v>
      </c>
      <c r="I5382" t="s">
        <v>18</v>
      </c>
      <c r="J5382">
        <v>0</v>
      </c>
      <c r="K5382">
        <v>0</v>
      </c>
      <c r="L5382">
        <v>0</v>
      </c>
      <c r="M5382" t="s">
        <v>17</v>
      </c>
      <c r="N5382">
        <v>0</v>
      </c>
      <c r="O5382" t="s">
        <v>38</v>
      </c>
      <c r="P5382" t="s">
        <v>10878</v>
      </c>
      <c r="Q5382" t="s">
        <v>22</v>
      </c>
      <c r="R5382">
        <v>19</v>
      </c>
      <c r="S5382" t="s">
        <v>21</v>
      </c>
      <c r="T5382" t="s">
        <v>17</v>
      </c>
      <c r="U5382" t="s">
        <v>21</v>
      </c>
      <c r="V5382" t="str">
        <f>IF(Table2[[#This Row],[Age]] &lt; 30, "Under 30", IF(Table2[[#This Row],[Age]] &lt; 65, "Other", "Senior"))</f>
        <v>Under 30</v>
      </c>
      <c r="W5382">
        <v>4</v>
      </c>
      <c r="X5382" t="s">
        <v>17</v>
      </c>
      <c r="Y5382" t="s">
        <v>49</v>
      </c>
      <c r="Z5382" t="s">
        <v>34</v>
      </c>
      <c r="AA5382">
        <v>11</v>
      </c>
      <c r="AB5382">
        <v>756</v>
      </c>
      <c r="AE5382">
        <f t="shared" si="84"/>
        <v>0</v>
      </c>
      <c r="AF5382">
        <v>1</v>
      </c>
      <c r="AG5382" t="str">
        <f>IF(Table2[[#This Row],[Avg Monthly GB Download]] &lt; 5, "Less than 5 GB", IF(Table2[[#This Row],[Avg Monthly GB Download]] &lt;= 10, "Between 5 and 10 GB", "10 or more GB"))</f>
        <v>Less than 5 GB</v>
      </c>
    </row>
    <row r="5383" spans="1:33" x14ac:dyDescent="0.3">
      <c r="A5383" t="s">
        <v>10879</v>
      </c>
      <c r="B5383" t="s">
        <v>17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21</v>
      </c>
      <c r="I5383" t="s">
        <v>84</v>
      </c>
      <c r="J5383">
        <v>0</v>
      </c>
      <c r="K5383">
        <v>0</v>
      </c>
      <c r="L5383">
        <v>0</v>
      </c>
      <c r="M5383" t="s">
        <v>17</v>
      </c>
      <c r="N5383">
        <v>0</v>
      </c>
      <c r="O5383" t="s">
        <v>32</v>
      </c>
      <c r="P5383" t="s">
        <v>10880</v>
      </c>
      <c r="Q5383" t="s">
        <v>20</v>
      </c>
      <c r="R5383">
        <v>66</v>
      </c>
      <c r="S5383" t="s">
        <v>17</v>
      </c>
      <c r="T5383" t="s">
        <v>21</v>
      </c>
      <c r="U5383" t="s">
        <v>21</v>
      </c>
      <c r="V5383" t="str">
        <f>IF(Table2[[#This Row],[Age]] &lt; 30, "Under 30", IF(Table2[[#This Row],[Age]] &lt; 65, "Other", "Senior"))</f>
        <v>Senior</v>
      </c>
      <c r="W5383">
        <v>2</v>
      </c>
      <c r="X5383" t="s">
        <v>17</v>
      </c>
      <c r="Y5383" t="s">
        <v>28</v>
      </c>
      <c r="Z5383" t="s">
        <v>34</v>
      </c>
      <c r="AA5383">
        <v>10</v>
      </c>
      <c r="AB5383">
        <v>326</v>
      </c>
      <c r="AE5383">
        <f t="shared" si="84"/>
        <v>0</v>
      </c>
      <c r="AF5383">
        <v>1</v>
      </c>
      <c r="AG5383" t="str">
        <f>IF(Table2[[#This Row],[Avg Monthly GB Download]] &lt; 5, "Less than 5 GB", IF(Table2[[#This Row],[Avg Monthly GB Download]] &lt;= 10, "Between 5 and 10 GB", "10 or more GB"))</f>
        <v>Less than 5 GB</v>
      </c>
    </row>
    <row r="5384" spans="1:33" x14ac:dyDescent="0.3">
      <c r="A5384" t="s">
        <v>10881</v>
      </c>
      <c r="B5384" t="s">
        <v>17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17</v>
      </c>
      <c r="I5384" t="s">
        <v>18</v>
      </c>
      <c r="J5384">
        <v>0</v>
      </c>
      <c r="K5384">
        <v>0</v>
      </c>
      <c r="L5384">
        <v>0</v>
      </c>
      <c r="M5384" t="s">
        <v>17</v>
      </c>
      <c r="N5384">
        <v>0</v>
      </c>
      <c r="O5384" t="s">
        <v>69</v>
      </c>
      <c r="P5384" t="s">
        <v>10882</v>
      </c>
      <c r="Q5384" t="s">
        <v>20</v>
      </c>
      <c r="R5384">
        <v>32</v>
      </c>
      <c r="S5384" t="s">
        <v>17</v>
      </c>
      <c r="T5384" t="s">
        <v>17</v>
      </c>
      <c r="U5384" t="s">
        <v>21</v>
      </c>
      <c r="V5384" t="str">
        <f>IF(Table2[[#This Row],[Age]] &lt; 30, "Under 30", IF(Table2[[#This Row],[Age]] &lt; 65, "Other", "Senior"))</f>
        <v>Other</v>
      </c>
      <c r="W5384">
        <v>2</v>
      </c>
      <c r="X5384" t="s">
        <v>17</v>
      </c>
      <c r="Y5384" t="s">
        <v>49</v>
      </c>
      <c r="Z5384" t="s">
        <v>29</v>
      </c>
      <c r="AA5384">
        <v>6</v>
      </c>
      <c r="AB5384">
        <v>470</v>
      </c>
      <c r="AE5384">
        <f t="shared" si="84"/>
        <v>0</v>
      </c>
      <c r="AF5384">
        <v>1</v>
      </c>
      <c r="AG5384" t="str">
        <f>IF(Table2[[#This Row],[Avg Monthly GB Download]] &lt; 5, "Less than 5 GB", IF(Table2[[#This Row],[Avg Monthly GB Download]] &lt;= 10, "Between 5 and 10 GB", "10 or more GB"))</f>
        <v>Less than 5 GB</v>
      </c>
    </row>
    <row r="5385" spans="1:33" x14ac:dyDescent="0.3">
      <c r="A5385" t="s">
        <v>10883</v>
      </c>
      <c r="B5385" t="s">
        <v>17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21</v>
      </c>
      <c r="I5385" t="s">
        <v>84</v>
      </c>
      <c r="J5385">
        <v>0</v>
      </c>
      <c r="K5385">
        <v>0</v>
      </c>
      <c r="L5385">
        <v>4</v>
      </c>
      <c r="M5385" t="s">
        <v>21</v>
      </c>
      <c r="N5385">
        <v>0</v>
      </c>
      <c r="O5385" t="s">
        <v>70</v>
      </c>
      <c r="P5385" t="s">
        <v>10884</v>
      </c>
      <c r="Q5385" t="s">
        <v>20</v>
      </c>
      <c r="R5385">
        <v>65</v>
      </c>
      <c r="S5385" t="s">
        <v>17</v>
      </c>
      <c r="T5385" t="s">
        <v>21</v>
      </c>
      <c r="U5385" t="s">
        <v>21</v>
      </c>
      <c r="V5385" t="str">
        <f>IF(Table2[[#This Row],[Age]] &lt; 30, "Under 30", IF(Table2[[#This Row],[Age]] &lt; 65, "Other", "Senior"))</f>
        <v>Senior</v>
      </c>
      <c r="W5385">
        <v>5</v>
      </c>
      <c r="X5385" t="s">
        <v>17</v>
      </c>
      <c r="Y5385" t="s">
        <v>28</v>
      </c>
      <c r="Z5385" t="s">
        <v>34</v>
      </c>
      <c r="AA5385">
        <v>19</v>
      </c>
      <c r="AB5385">
        <v>84</v>
      </c>
      <c r="AE5385">
        <f t="shared" si="84"/>
        <v>0</v>
      </c>
      <c r="AF5385">
        <v>1</v>
      </c>
      <c r="AG5385" t="str">
        <f>IF(Table2[[#This Row],[Avg Monthly GB Download]] &lt; 5, "Less than 5 GB", IF(Table2[[#This Row],[Avg Monthly GB Download]] &lt;= 10, "Between 5 and 10 GB", "10 or more GB"))</f>
        <v>Less than 5 GB</v>
      </c>
    </row>
    <row r="5386" spans="1:33" x14ac:dyDescent="0.3">
      <c r="A5386" t="s">
        <v>10885</v>
      </c>
      <c r="B5386" t="s">
        <v>17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17</v>
      </c>
      <c r="I5386" t="s">
        <v>18</v>
      </c>
      <c r="J5386">
        <v>0</v>
      </c>
      <c r="K5386">
        <v>0</v>
      </c>
      <c r="L5386">
        <v>10</v>
      </c>
      <c r="M5386" t="s">
        <v>17</v>
      </c>
      <c r="N5386">
        <v>24</v>
      </c>
      <c r="O5386" t="s">
        <v>37</v>
      </c>
      <c r="P5386" t="s">
        <v>10886</v>
      </c>
      <c r="Q5386" t="s">
        <v>22</v>
      </c>
      <c r="R5386">
        <v>29</v>
      </c>
      <c r="S5386" t="s">
        <v>21</v>
      </c>
      <c r="T5386" t="s">
        <v>17</v>
      </c>
      <c r="U5386" t="s">
        <v>21</v>
      </c>
      <c r="V5386" t="str">
        <f>IF(Table2[[#This Row],[Age]] &lt; 30, "Under 30", IF(Table2[[#This Row],[Age]] &lt; 65, "Other", "Senior"))</f>
        <v>Under 30</v>
      </c>
      <c r="W5386">
        <v>5</v>
      </c>
      <c r="X5386" t="s">
        <v>21</v>
      </c>
      <c r="Y5386" t="s">
        <v>28</v>
      </c>
      <c r="Z5386" t="s">
        <v>29</v>
      </c>
      <c r="AA5386">
        <v>24</v>
      </c>
      <c r="AB5386">
        <v>1451</v>
      </c>
      <c r="AE5386">
        <f t="shared" si="84"/>
        <v>0</v>
      </c>
      <c r="AF5386">
        <v>1</v>
      </c>
      <c r="AG5386" t="str">
        <f>IF(Table2[[#This Row],[Avg Monthly GB Download]] &lt; 5, "Less than 5 GB", IF(Table2[[#This Row],[Avg Monthly GB Download]] &lt;= 10, "Between 5 and 10 GB", "10 or more GB"))</f>
        <v>Between 5 and 10 GB</v>
      </c>
    </row>
    <row r="5387" spans="1:33" x14ac:dyDescent="0.3">
      <c r="A5387" t="s">
        <v>10887</v>
      </c>
      <c r="B5387" t="s">
        <v>17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17</v>
      </c>
      <c r="I5387" t="s">
        <v>18</v>
      </c>
      <c r="J5387">
        <v>0</v>
      </c>
      <c r="K5387">
        <v>0</v>
      </c>
      <c r="L5387">
        <v>30</v>
      </c>
      <c r="M5387" t="s">
        <v>21</v>
      </c>
      <c r="N5387">
        <v>0</v>
      </c>
      <c r="O5387" t="s">
        <v>48</v>
      </c>
      <c r="P5387" t="s">
        <v>10888</v>
      </c>
      <c r="Q5387" t="s">
        <v>22</v>
      </c>
      <c r="R5387">
        <v>26</v>
      </c>
      <c r="S5387" t="s">
        <v>21</v>
      </c>
      <c r="T5387" t="s">
        <v>17</v>
      </c>
      <c r="U5387" t="s">
        <v>21</v>
      </c>
      <c r="V5387" t="str">
        <f>IF(Table2[[#This Row],[Age]] &lt; 30, "Under 30", IF(Table2[[#This Row],[Age]] &lt; 65, "Other", "Senior"))</f>
        <v>Under 30</v>
      </c>
      <c r="W5387">
        <v>3</v>
      </c>
      <c r="X5387" t="s">
        <v>17</v>
      </c>
      <c r="Y5387" t="s">
        <v>28</v>
      </c>
      <c r="Z5387" t="s">
        <v>34</v>
      </c>
      <c r="AA5387">
        <v>25</v>
      </c>
      <c r="AB5387">
        <v>634</v>
      </c>
      <c r="AE5387">
        <f t="shared" si="84"/>
        <v>0</v>
      </c>
      <c r="AF5387">
        <v>1</v>
      </c>
      <c r="AG5387" t="str">
        <f>IF(Table2[[#This Row],[Avg Monthly GB Download]] &lt; 5, "Less than 5 GB", IF(Table2[[#This Row],[Avg Monthly GB Download]] &lt;= 10, "Between 5 and 10 GB", "10 or more GB"))</f>
        <v>10 or more GB</v>
      </c>
    </row>
    <row r="5388" spans="1:33" x14ac:dyDescent="0.3">
      <c r="A5388" t="s">
        <v>10889</v>
      </c>
      <c r="B5388" t="s">
        <v>17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17</v>
      </c>
      <c r="I5388" t="s">
        <v>18</v>
      </c>
      <c r="J5388">
        <v>0</v>
      </c>
      <c r="K5388">
        <v>0</v>
      </c>
      <c r="L5388">
        <v>15</v>
      </c>
      <c r="M5388" t="s">
        <v>21</v>
      </c>
      <c r="N5388">
        <v>0</v>
      </c>
      <c r="O5388" t="s">
        <v>26</v>
      </c>
      <c r="P5388" t="s">
        <v>10890</v>
      </c>
      <c r="Q5388" t="s">
        <v>20</v>
      </c>
      <c r="R5388">
        <v>62</v>
      </c>
      <c r="S5388" t="s">
        <v>17</v>
      </c>
      <c r="T5388" t="s">
        <v>17</v>
      </c>
      <c r="U5388" t="s">
        <v>21</v>
      </c>
      <c r="V5388" t="str">
        <f>IF(Table2[[#This Row],[Age]] &lt; 30, "Under 30", IF(Table2[[#This Row],[Age]] &lt; 65, "Other", "Senior"))</f>
        <v>Other</v>
      </c>
      <c r="W5388">
        <v>4</v>
      </c>
      <c r="X5388" t="s">
        <v>21</v>
      </c>
      <c r="Y5388" t="s">
        <v>28</v>
      </c>
      <c r="Z5388" t="s">
        <v>34</v>
      </c>
      <c r="AA5388">
        <v>31</v>
      </c>
      <c r="AB5388">
        <v>1176</v>
      </c>
      <c r="AE5388">
        <f t="shared" si="84"/>
        <v>0</v>
      </c>
      <c r="AF5388">
        <v>1</v>
      </c>
      <c r="AG5388" t="str">
        <f>IF(Table2[[#This Row],[Avg Monthly GB Download]] &lt; 5, "Less than 5 GB", IF(Table2[[#This Row],[Avg Monthly GB Download]] &lt;= 10, "Between 5 and 10 GB", "10 or more GB"))</f>
        <v>10 or more GB</v>
      </c>
    </row>
    <row r="5389" spans="1:33" x14ac:dyDescent="0.3">
      <c r="A5389" t="s">
        <v>10891</v>
      </c>
      <c r="B5389" t="s">
        <v>17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17</v>
      </c>
      <c r="I5389" t="s">
        <v>18</v>
      </c>
      <c r="J5389">
        <v>0</v>
      </c>
      <c r="K5389">
        <v>0</v>
      </c>
      <c r="L5389">
        <v>3</v>
      </c>
      <c r="M5389" t="s">
        <v>21</v>
      </c>
      <c r="N5389">
        <v>0</v>
      </c>
      <c r="O5389" t="s">
        <v>85</v>
      </c>
      <c r="P5389" t="s">
        <v>10892</v>
      </c>
      <c r="Q5389" t="s">
        <v>20</v>
      </c>
      <c r="R5389">
        <v>40</v>
      </c>
      <c r="S5389" t="s">
        <v>17</v>
      </c>
      <c r="T5389" t="s">
        <v>17</v>
      </c>
      <c r="U5389" t="s">
        <v>21</v>
      </c>
      <c r="V5389" t="str">
        <f>IF(Table2[[#This Row],[Age]] &lt; 30, "Under 30", IF(Table2[[#This Row],[Age]] &lt; 65, "Other", "Senior"))</f>
        <v>Other</v>
      </c>
      <c r="W5389">
        <v>6</v>
      </c>
      <c r="X5389" t="s">
        <v>17</v>
      </c>
      <c r="Y5389" t="s">
        <v>28</v>
      </c>
      <c r="Z5389" t="s">
        <v>29</v>
      </c>
      <c r="AA5389">
        <v>13</v>
      </c>
      <c r="AB5389">
        <v>92</v>
      </c>
      <c r="AE5389">
        <f t="shared" si="84"/>
        <v>0</v>
      </c>
      <c r="AF5389">
        <v>1</v>
      </c>
      <c r="AG5389" t="str">
        <f>IF(Table2[[#This Row],[Avg Monthly GB Download]] &lt; 5, "Less than 5 GB", IF(Table2[[#This Row],[Avg Monthly GB Download]] &lt;= 10, "Between 5 and 10 GB", "10 or more GB"))</f>
        <v>Less than 5 GB</v>
      </c>
    </row>
    <row r="5390" spans="1:33" x14ac:dyDescent="0.3">
      <c r="A5390" t="s">
        <v>10893</v>
      </c>
      <c r="B5390" t="s">
        <v>17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17</v>
      </c>
      <c r="I5390" t="s">
        <v>18</v>
      </c>
      <c r="J5390">
        <v>0</v>
      </c>
      <c r="K5390">
        <v>0</v>
      </c>
      <c r="L5390">
        <v>9</v>
      </c>
      <c r="M5390" t="s">
        <v>21</v>
      </c>
      <c r="N5390">
        <v>0</v>
      </c>
      <c r="O5390" t="s">
        <v>57</v>
      </c>
      <c r="P5390" t="s">
        <v>10894</v>
      </c>
      <c r="Q5390" t="s">
        <v>20</v>
      </c>
      <c r="R5390">
        <v>26</v>
      </c>
      <c r="S5390" t="s">
        <v>21</v>
      </c>
      <c r="T5390" t="s">
        <v>17</v>
      </c>
      <c r="U5390" t="s">
        <v>21</v>
      </c>
      <c r="V5390" t="str">
        <f>IF(Table2[[#This Row],[Age]] &lt; 30, "Under 30", IF(Table2[[#This Row],[Age]] &lt; 65, "Other", "Senior"))</f>
        <v>Under 30</v>
      </c>
      <c r="W5390">
        <v>6</v>
      </c>
      <c r="X5390" t="s">
        <v>17</v>
      </c>
      <c r="Y5390" t="s">
        <v>28</v>
      </c>
      <c r="Z5390" t="s">
        <v>34</v>
      </c>
      <c r="AA5390">
        <v>24</v>
      </c>
      <c r="AB5390">
        <v>325</v>
      </c>
      <c r="AE5390">
        <f t="shared" si="84"/>
        <v>0</v>
      </c>
      <c r="AF5390">
        <v>1</v>
      </c>
      <c r="AG5390" t="str">
        <f>IF(Table2[[#This Row],[Avg Monthly GB Download]] &lt; 5, "Less than 5 GB", IF(Table2[[#This Row],[Avg Monthly GB Download]] &lt;= 10, "Between 5 and 10 GB", "10 or more GB"))</f>
        <v>Between 5 and 10 GB</v>
      </c>
    </row>
    <row r="5391" spans="1:33" x14ac:dyDescent="0.3">
      <c r="A5391" t="s">
        <v>10895</v>
      </c>
      <c r="B5391" t="s">
        <v>17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17</v>
      </c>
      <c r="I5391" t="s">
        <v>18</v>
      </c>
      <c r="J5391">
        <v>0</v>
      </c>
      <c r="K5391">
        <v>0</v>
      </c>
      <c r="L5391">
        <v>0</v>
      </c>
      <c r="M5391" t="s">
        <v>17</v>
      </c>
      <c r="N5391">
        <v>0</v>
      </c>
      <c r="O5391" t="s">
        <v>59</v>
      </c>
      <c r="P5391" t="s">
        <v>10896</v>
      </c>
      <c r="Q5391" t="s">
        <v>20</v>
      </c>
      <c r="R5391">
        <v>47</v>
      </c>
      <c r="S5391" t="s">
        <v>17</v>
      </c>
      <c r="T5391" t="s">
        <v>17</v>
      </c>
      <c r="U5391" t="s">
        <v>21</v>
      </c>
      <c r="V5391" t="str">
        <f>IF(Table2[[#This Row],[Age]] &lt; 30, "Under 30", IF(Table2[[#This Row],[Age]] &lt; 65, "Other", "Senior"))</f>
        <v>Other</v>
      </c>
      <c r="W5391">
        <v>5</v>
      </c>
      <c r="X5391" t="s">
        <v>17</v>
      </c>
      <c r="Y5391" t="s">
        <v>49</v>
      </c>
      <c r="Z5391" t="s">
        <v>34</v>
      </c>
      <c r="AA5391">
        <v>8</v>
      </c>
      <c r="AB5391">
        <v>192</v>
      </c>
      <c r="AE5391">
        <f t="shared" si="84"/>
        <v>0</v>
      </c>
      <c r="AF5391">
        <v>1</v>
      </c>
      <c r="AG5391" t="str">
        <f>IF(Table2[[#This Row],[Avg Monthly GB Download]] &lt; 5, "Less than 5 GB", IF(Table2[[#This Row],[Avg Monthly GB Download]] &lt;= 10, "Between 5 and 10 GB", "10 or more GB"))</f>
        <v>Less than 5 GB</v>
      </c>
    </row>
    <row r="5392" spans="1:33" x14ac:dyDescent="0.3">
      <c r="A5392" t="s">
        <v>10897</v>
      </c>
      <c r="B5392" t="s">
        <v>17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17</v>
      </c>
      <c r="I5392" t="s">
        <v>18</v>
      </c>
      <c r="J5392">
        <v>0</v>
      </c>
      <c r="K5392">
        <v>0</v>
      </c>
      <c r="L5392">
        <v>0</v>
      </c>
      <c r="M5392" t="s">
        <v>17</v>
      </c>
      <c r="N5392">
        <v>0</v>
      </c>
      <c r="O5392" t="s">
        <v>40</v>
      </c>
      <c r="P5392" t="s">
        <v>10898</v>
      </c>
      <c r="Q5392" t="s">
        <v>22</v>
      </c>
      <c r="R5392">
        <v>49</v>
      </c>
      <c r="S5392" t="s">
        <v>17</v>
      </c>
      <c r="T5392" t="s">
        <v>17</v>
      </c>
      <c r="U5392" t="s">
        <v>21</v>
      </c>
      <c r="V5392" t="str">
        <f>IF(Table2[[#This Row],[Age]] &lt; 30, "Under 30", IF(Table2[[#This Row],[Age]] &lt; 65, "Other", "Senior"))</f>
        <v>Other</v>
      </c>
      <c r="W5392">
        <v>2</v>
      </c>
      <c r="X5392" t="s">
        <v>17</v>
      </c>
      <c r="Y5392" t="s">
        <v>28</v>
      </c>
      <c r="Z5392" t="s">
        <v>29</v>
      </c>
      <c r="AA5392">
        <v>10</v>
      </c>
      <c r="AB5392">
        <v>10</v>
      </c>
      <c r="AE5392">
        <f t="shared" si="84"/>
        <v>0</v>
      </c>
      <c r="AF5392">
        <v>1</v>
      </c>
      <c r="AG5392" t="str">
        <f>IF(Table2[[#This Row],[Avg Monthly GB Download]] &lt; 5, "Less than 5 GB", IF(Table2[[#This Row],[Avg Monthly GB Download]] &lt;= 10, "Between 5 and 10 GB", "10 or more GB"))</f>
        <v>Less than 5 GB</v>
      </c>
    </row>
    <row r="5393" spans="1:33" x14ac:dyDescent="0.3">
      <c r="A5393" t="s">
        <v>10899</v>
      </c>
      <c r="B5393" t="s">
        <v>17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17</v>
      </c>
      <c r="I5393" t="s">
        <v>18</v>
      </c>
      <c r="J5393">
        <v>0</v>
      </c>
      <c r="K5393">
        <v>0</v>
      </c>
      <c r="L5393">
        <v>10</v>
      </c>
      <c r="M5393" t="s">
        <v>21</v>
      </c>
      <c r="N5393">
        <v>0</v>
      </c>
      <c r="O5393" t="s">
        <v>25</v>
      </c>
      <c r="P5393" t="s">
        <v>10900</v>
      </c>
      <c r="Q5393" t="s">
        <v>22</v>
      </c>
      <c r="R5393">
        <v>23</v>
      </c>
      <c r="S5393" t="s">
        <v>21</v>
      </c>
      <c r="T5393" t="s">
        <v>17</v>
      </c>
      <c r="U5393" t="s">
        <v>21</v>
      </c>
      <c r="V5393" t="str">
        <f>IF(Table2[[#This Row],[Age]] &lt; 30, "Under 30", IF(Table2[[#This Row],[Age]] &lt; 65, "Other", "Senior"))</f>
        <v>Under 30</v>
      </c>
      <c r="W5393">
        <v>4</v>
      </c>
      <c r="X5393" t="s">
        <v>21</v>
      </c>
      <c r="Y5393" t="s">
        <v>94</v>
      </c>
      <c r="Z5393" t="s">
        <v>34</v>
      </c>
      <c r="AA5393">
        <v>47</v>
      </c>
      <c r="AB5393">
        <v>2170</v>
      </c>
      <c r="AE5393">
        <f t="shared" si="84"/>
        <v>0</v>
      </c>
      <c r="AF5393">
        <v>1</v>
      </c>
      <c r="AG5393" t="str">
        <f>IF(Table2[[#This Row],[Avg Monthly GB Download]] &lt; 5, "Less than 5 GB", IF(Table2[[#This Row],[Avg Monthly GB Download]] &lt;= 10, "Between 5 and 10 GB", "10 or more GB"))</f>
        <v>Between 5 and 10 GB</v>
      </c>
    </row>
    <row r="5394" spans="1:33" x14ac:dyDescent="0.3">
      <c r="A5394" t="s">
        <v>10901</v>
      </c>
      <c r="B5394" t="s">
        <v>17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17</v>
      </c>
      <c r="I5394" t="s">
        <v>18</v>
      </c>
      <c r="J5394">
        <v>0</v>
      </c>
      <c r="K5394">
        <v>0</v>
      </c>
      <c r="L5394">
        <v>21</v>
      </c>
      <c r="M5394" t="s">
        <v>21</v>
      </c>
      <c r="N5394">
        <v>0</v>
      </c>
      <c r="O5394" t="s">
        <v>73</v>
      </c>
      <c r="P5394" t="s">
        <v>10902</v>
      </c>
      <c r="Q5394" t="s">
        <v>20</v>
      </c>
      <c r="R5394">
        <v>28</v>
      </c>
      <c r="S5394" t="s">
        <v>21</v>
      </c>
      <c r="T5394" t="s">
        <v>17</v>
      </c>
      <c r="U5394" t="s">
        <v>21</v>
      </c>
      <c r="V5394" t="str">
        <f>IF(Table2[[#This Row],[Age]] &lt; 30, "Under 30", IF(Table2[[#This Row],[Age]] &lt; 65, "Other", "Senior"))</f>
        <v>Under 30</v>
      </c>
      <c r="W5394">
        <v>2</v>
      </c>
      <c r="X5394" t="s">
        <v>17</v>
      </c>
      <c r="Y5394" t="s">
        <v>28</v>
      </c>
      <c r="Z5394" t="s">
        <v>29</v>
      </c>
      <c r="AA5394">
        <v>16</v>
      </c>
      <c r="AB5394">
        <v>90</v>
      </c>
      <c r="AE5394">
        <f t="shared" si="84"/>
        <v>0</v>
      </c>
      <c r="AF5394">
        <v>1</v>
      </c>
      <c r="AG5394" t="str">
        <f>IF(Table2[[#This Row],[Avg Monthly GB Download]] &lt; 5, "Less than 5 GB", IF(Table2[[#This Row],[Avg Monthly GB Download]] &lt;= 10, "Between 5 and 10 GB", "10 or more GB"))</f>
        <v>10 or more GB</v>
      </c>
    </row>
    <row r="5395" spans="1:33" x14ac:dyDescent="0.3">
      <c r="A5395" t="s">
        <v>10903</v>
      </c>
      <c r="B5395" t="s">
        <v>17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17</v>
      </c>
      <c r="I5395" t="s">
        <v>18</v>
      </c>
      <c r="J5395">
        <v>0</v>
      </c>
      <c r="K5395">
        <v>0</v>
      </c>
      <c r="L5395">
        <v>11</v>
      </c>
      <c r="M5395" t="s">
        <v>21</v>
      </c>
      <c r="N5395">
        <v>0</v>
      </c>
      <c r="O5395" t="s">
        <v>27</v>
      </c>
      <c r="P5395" t="s">
        <v>10904</v>
      </c>
      <c r="Q5395" t="s">
        <v>20</v>
      </c>
      <c r="R5395">
        <v>59</v>
      </c>
      <c r="S5395" t="s">
        <v>17</v>
      </c>
      <c r="T5395" t="s">
        <v>17</v>
      </c>
      <c r="U5395" t="s">
        <v>21</v>
      </c>
      <c r="V5395" t="str">
        <f>IF(Table2[[#This Row],[Age]] &lt; 30, "Under 30", IF(Table2[[#This Row],[Age]] &lt; 65, "Other", "Senior"))</f>
        <v>Other</v>
      </c>
      <c r="W5395">
        <v>4</v>
      </c>
      <c r="X5395" t="s">
        <v>21</v>
      </c>
      <c r="Y5395" t="s">
        <v>49</v>
      </c>
      <c r="Z5395" t="s">
        <v>34</v>
      </c>
      <c r="AA5395">
        <v>43</v>
      </c>
      <c r="AB5395">
        <v>2945</v>
      </c>
      <c r="AE5395">
        <f t="shared" si="84"/>
        <v>0</v>
      </c>
      <c r="AF5395">
        <v>1</v>
      </c>
      <c r="AG5395" t="str">
        <f>IF(Table2[[#This Row],[Avg Monthly GB Download]] &lt; 5, "Less than 5 GB", IF(Table2[[#This Row],[Avg Monthly GB Download]] &lt;= 10, "Between 5 and 10 GB", "10 or more GB"))</f>
        <v>10 or more GB</v>
      </c>
    </row>
    <row r="5396" spans="1:33" x14ac:dyDescent="0.3">
      <c r="A5396" t="s">
        <v>10905</v>
      </c>
      <c r="B5396" t="s">
        <v>17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17</v>
      </c>
      <c r="I5396" t="s">
        <v>18</v>
      </c>
      <c r="J5396">
        <v>0</v>
      </c>
      <c r="K5396">
        <v>0</v>
      </c>
      <c r="L5396">
        <v>0</v>
      </c>
      <c r="M5396" t="s">
        <v>17</v>
      </c>
      <c r="N5396">
        <v>0</v>
      </c>
      <c r="O5396" t="s">
        <v>77</v>
      </c>
      <c r="P5396" t="s">
        <v>10906</v>
      </c>
      <c r="Q5396" t="s">
        <v>22</v>
      </c>
      <c r="R5396">
        <v>57</v>
      </c>
      <c r="S5396" t="s">
        <v>17</v>
      </c>
      <c r="T5396" t="s">
        <v>17</v>
      </c>
      <c r="U5396" t="s">
        <v>21</v>
      </c>
      <c r="V5396" t="str">
        <f>IF(Table2[[#This Row],[Age]] &lt; 30, "Under 30", IF(Table2[[#This Row],[Age]] &lt; 65, "Other", "Senior"))</f>
        <v>Other</v>
      </c>
      <c r="W5396">
        <v>2</v>
      </c>
      <c r="X5396" t="s">
        <v>17</v>
      </c>
      <c r="Y5396" t="s">
        <v>49</v>
      </c>
      <c r="Z5396" t="s">
        <v>34</v>
      </c>
      <c r="AA5396">
        <v>7</v>
      </c>
      <c r="AB5396">
        <v>349</v>
      </c>
      <c r="AE5396">
        <f t="shared" si="84"/>
        <v>0</v>
      </c>
      <c r="AF5396">
        <v>1</v>
      </c>
      <c r="AG5396" t="str">
        <f>IF(Table2[[#This Row],[Avg Monthly GB Download]] &lt; 5, "Less than 5 GB", IF(Table2[[#This Row],[Avg Monthly GB Download]] &lt;= 10, "Between 5 and 10 GB", "10 or more GB"))</f>
        <v>Less than 5 GB</v>
      </c>
    </row>
    <row r="5397" spans="1:33" x14ac:dyDescent="0.3">
      <c r="A5397" t="s">
        <v>10907</v>
      </c>
      <c r="B5397" t="s">
        <v>17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17</v>
      </c>
      <c r="I5397" t="s">
        <v>18</v>
      </c>
      <c r="J5397">
        <v>0</v>
      </c>
      <c r="K5397">
        <v>0</v>
      </c>
      <c r="L5397">
        <v>0</v>
      </c>
      <c r="M5397" t="s">
        <v>17</v>
      </c>
      <c r="N5397">
        <v>0</v>
      </c>
      <c r="O5397" t="s">
        <v>48</v>
      </c>
      <c r="P5397" t="s">
        <v>10908</v>
      </c>
      <c r="Q5397" t="s">
        <v>20</v>
      </c>
      <c r="R5397">
        <v>34</v>
      </c>
      <c r="S5397" t="s">
        <v>17</v>
      </c>
      <c r="T5397" t="s">
        <v>17</v>
      </c>
      <c r="U5397" t="s">
        <v>21</v>
      </c>
      <c r="V5397" t="str">
        <f>IF(Table2[[#This Row],[Age]] &lt; 30, "Under 30", IF(Table2[[#This Row],[Age]] &lt; 65, "Other", "Senior"))</f>
        <v>Other</v>
      </c>
      <c r="W5397">
        <v>3</v>
      </c>
      <c r="X5397" t="s">
        <v>17</v>
      </c>
      <c r="Y5397" t="s">
        <v>49</v>
      </c>
      <c r="Z5397" t="s">
        <v>34</v>
      </c>
      <c r="AA5397">
        <v>10</v>
      </c>
      <c r="AB5397">
        <v>644</v>
      </c>
      <c r="AE5397">
        <f t="shared" si="84"/>
        <v>0</v>
      </c>
      <c r="AF5397">
        <v>1</v>
      </c>
      <c r="AG5397" t="str">
        <f>IF(Table2[[#This Row],[Avg Monthly GB Download]] &lt; 5, "Less than 5 GB", IF(Table2[[#This Row],[Avg Monthly GB Download]] &lt;= 10, "Between 5 and 10 GB", "10 or more GB"))</f>
        <v>Less than 5 GB</v>
      </c>
    </row>
    <row r="5398" spans="1:33" x14ac:dyDescent="0.3">
      <c r="A5398" t="s">
        <v>10909</v>
      </c>
      <c r="B5398" t="s">
        <v>17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21</v>
      </c>
      <c r="I5398" t="s">
        <v>84</v>
      </c>
      <c r="J5398">
        <v>0</v>
      </c>
      <c r="K5398">
        <v>0</v>
      </c>
      <c r="L5398">
        <v>0</v>
      </c>
      <c r="M5398" t="s">
        <v>17</v>
      </c>
      <c r="N5398">
        <v>0</v>
      </c>
      <c r="O5398" t="s">
        <v>42</v>
      </c>
      <c r="P5398" t="s">
        <v>10910</v>
      </c>
      <c r="Q5398" t="s">
        <v>22</v>
      </c>
      <c r="R5398">
        <v>44</v>
      </c>
      <c r="S5398" t="s">
        <v>17</v>
      </c>
      <c r="T5398" t="s">
        <v>17</v>
      </c>
      <c r="U5398" t="s">
        <v>21</v>
      </c>
      <c r="V5398" t="str">
        <f>IF(Table2[[#This Row],[Age]] &lt; 30, "Under 30", IF(Table2[[#This Row],[Age]] &lt; 65, "Other", "Senior"))</f>
        <v>Other</v>
      </c>
      <c r="W5398">
        <v>4</v>
      </c>
      <c r="X5398" t="s">
        <v>17</v>
      </c>
      <c r="Y5398" t="s">
        <v>28</v>
      </c>
      <c r="Z5398" t="s">
        <v>29</v>
      </c>
      <c r="AA5398">
        <v>10</v>
      </c>
      <c r="AB5398">
        <v>44</v>
      </c>
      <c r="AE5398">
        <f t="shared" si="84"/>
        <v>0</v>
      </c>
      <c r="AF5398">
        <v>1</v>
      </c>
      <c r="AG5398" t="str">
        <f>IF(Table2[[#This Row],[Avg Monthly GB Download]] &lt; 5, "Less than 5 GB", IF(Table2[[#This Row],[Avg Monthly GB Download]] &lt;= 10, "Between 5 and 10 GB", "10 or more GB"))</f>
        <v>Less than 5 GB</v>
      </c>
    </row>
    <row r="5399" spans="1:33" x14ac:dyDescent="0.3">
      <c r="A5399" t="s">
        <v>10911</v>
      </c>
      <c r="B5399" t="s">
        <v>17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17</v>
      </c>
      <c r="I5399" t="s">
        <v>18</v>
      </c>
      <c r="J5399">
        <v>0</v>
      </c>
      <c r="K5399">
        <v>0</v>
      </c>
      <c r="L5399">
        <v>0</v>
      </c>
      <c r="M5399" t="s">
        <v>17</v>
      </c>
      <c r="N5399">
        <v>0</v>
      </c>
      <c r="O5399" t="s">
        <v>47</v>
      </c>
      <c r="P5399" t="s">
        <v>10912</v>
      </c>
      <c r="Q5399" t="s">
        <v>20</v>
      </c>
      <c r="R5399">
        <v>49</v>
      </c>
      <c r="S5399" t="s">
        <v>17</v>
      </c>
      <c r="T5399" t="s">
        <v>17</v>
      </c>
      <c r="U5399" t="s">
        <v>21</v>
      </c>
      <c r="V5399" t="str">
        <f>IF(Table2[[#This Row],[Age]] &lt; 30, "Under 30", IF(Table2[[#This Row],[Age]] &lt; 65, "Other", "Senior"))</f>
        <v>Other</v>
      </c>
      <c r="W5399">
        <v>2</v>
      </c>
      <c r="X5399" t="s">
        <v>17</v>
      </c>
      <c r="Y5399" t="s">
        <v>49</v>
      </c>
      <c r="Z5399" t="s">
        <v>34</v>
      </c>
      <c r="AA5399">
        <v>13</v>
      </c>
      <c r="AB5399">
        <v>793</v>
      </c>
      <c r="AE5399">
        <f t="shared" si="84"/>
        <v>0</v>
      </c>
      <c r="AF5399">
        <v>1</v>
      </c>
      <c r="AG5399" t="str">
        <f>IF(Table2[[#This Row],[Avg Monthly GB Download]] &lt; 5, "Less than 5 GB", IF(Table2[[#This Row],[Avg Monthly GB Download]] &lt;= 10, "Between 5 and 10 GB", "10 or more GB"))</f>
        <v>Less than 5 GB</v>
      </c>
    </row>
    <row r="5400" spans="1:33" x14ac:dyDescent="0.3">
      <c r="A5400" t="s">
        <v>10913</v>
      </c>
      <c r="B5400" t="s">
        <v>17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17</v>
      </c>
      <c r="I5400" t="s">
        <v>18</v>
      </c>
      <c r="J5400">
        <v>0</v>
      </c>
      <c r="K5400">
        <v>0</v>
      </c>
      <c r="L5400">
        <v>9</v>
      </c>
      <c r="M5400" t="s">
        <v>21</v>
      </c>
      <c r="N5400">
        <v>0</v>
      </c>
      <c r="O5400" t="s">
        <v>50</v>
      </c>
      <c r="P5400" t="s">
        <v>10914</v>
      </c>
      <c r="Q5400" t="s">
        <v>22</v>
      </c>
      <c r="R5400">
        <v>34</v>
      </c>
      <c r="S5400" t="s">
        <v>17</v>
      </c>
      <c r="T5400" t="s">
        <v>17</v>
      </c>
      <c r="U5400" t="s">
        <v>21</v>
      </c>
      <c r="V5400" t="str">
        <f>IF(Table2[[#This Row],[Age]] &lt; 30, "Under 30", IF(Table2[[#This Row],[Age]] &lt; 65, "Other", "Senior"))</f>
        <v>Other</v>
      </c>
      <c r="W5400">
        <v>2</v>
      </c>
      <c r="X5400" t="s">
        <v>21</v>
      </c>
      <c r="Y5400" t="s">
        <v>94</v>
      </c>
      <c r="Z5400" t="s">
        <v>29</v>
      </c>
      <c r="AA5400">
        <v>39</v>
      </c>
      <c r="AB5400">
        <v>2628</v>
      </c>
      <c r="AE5400">
        <f t="shared" si="84"/>
        <v>0</v>
      </c>
      <c r="AF5400">
        <v>1</v>
      </c>
      <c r="AG5400" t="str">
        <f>IF(Table2[[#This Row],[Avg Monthly GB Download]] &lt; 5, "Less than 5 GB", IF(Table2[[#This Row],[Avg Monthly GB Download]] &lt;= 10, "Between 5 and 10 GB", "10 or more GB"))</f>
        <v>Between 5 and 10 GB</v>
      </c>
    </row>
    <row r="5401" spans="1:33" x14ac:dyDescent="0.3">
      <c r="A5401" t="s">
        <v>10915</v>
      </c>
      <c r="B5401" t="s">
        <v>17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17</v>
      </c>
      <c r="I5401" t="s">
        <v>18</v>
      </c>
      <c r="J5401">
        <v>0</v>
      </c>
      <c r="K5401">
        <v>0</v>
      </c>
      <c r="L5401">
        <v>8</v>
      </c>
      <c r="M5401" t="s">
        <v>17</v>
      </c>
      <c r="N5401">
        <v>19</v>
      </c>
      <c r="O5401" t="s">
        <v>27</v>
      </c>
      <c r="P5401" t="s">
        <v>10916</v>
      </c>
      <c r="Q5401" t="s">
        <v>22</v>
      </c>
      <c r="R5401">
        <v>65</v>
      </c>
      <c r="S5401" t="s">
        <v>17</v>
      </c>
      <c r="T5401" t="s">
        <v>17</v>
      </c>
      <c r="U5401" t="s">
        <v>21</v>
      </c>
      <c r="V5401" t="str">
        <f>IF(Table2[[#This Row],[Age]] &lt; 30, "Under 30", IF(Table2[[#This Row],[Age]] &lt; 65, "Other", "Senior"))</f>
        <v>Senior</v>
      </c>
      <c r="W5401">
        <v>6</v>
      </c>
      <c r="X5401" t="s">
        <v>21</v>
      </c>
      <c r="Y5401" t="s">
        <v>49</v>
      </c>
      <c r="Z5401" t="s">
        <v>29</v>
      </c>
      <c r="AA5401">
        <v>54</v>
      </c>
      <c r="AB5401">
        <v>3894</v>
      </c>
      <c r="AE5401">
        <f t="shared" si="84"/>
        <v>0</v>
      </c>
      <c r="AF5401">
        <v>1</v>
      </c>
      <c r="AG5401" t="str">
        <f>IF(Table2[[#This Row],[Avg Monthly GB Download]] &lt; 5, "Less than 5 GB", IF(Table2[[#This Row],[Avg Monthly GB Download]] &lt;= 10, "Between 5 and 10 GB", "10 or more GB"))</f>
        <v>Between 5 and 10 GB</v>
      </c>
    </row>
    <row r="5402" spans="1:33" x14ac:dyDescent="0.3">
      <c r="A5402" t="s">
        <v>10917</v>
      </c>
      <c r="B5402" t="s">
        <v>17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17</v>
      </c>
      <c r="I5402" t="s">
        <v>18</v>
      </c>
      <c r="J5402">
        <v>0</v>
      </c>
      <c r="K5402">
        <v>0</v>
      </c>
      <c r="L5402">
        <v>0</v>
      </c>
      <c r="M5402" t="s">
        <v>17</v>
      </c>
      <c r="N5402">
        <v>0</v>
      </c>
      <c r="O5402" t="s">
        <v>74</v>
      </c>
      <c r="P5402" t="s">
        <v>10918</v>
      </c>
      <c r="Q5402" t="s">
        <v>22</v>
      </c>
      <c r="R5402">
        <v>37</v>
      </c>
      <c r="S5402" t="s">
        <v>17</v>
      </c>
      <c r="T5402" t="s">
        <v>17</v>
      </c>
      <c r="U5402" t="s">
        <v>21</v>
      </c>
      <c r="V5402" t="str">
        <f>IF(Table2[[#This Row],[Age]] &lt; 30, "Under 30", IF(Table2[[#This Row],[Age]] &lt; 65, "Other", "Senior"))</f>
        <v>Other</v>
      </c>
      <c r="W5402">
        <v>2</v>
      </c>
      <c r="X5402" t="s">
        <v>17</v>
      </c>
      <c r="Y5402" t="s">
        <v>49</v>
      </c>
      <c r="Z5402" t="s">
        <v>29</v>
      </c>
      <c r="AA5402">
        <v>7</v>
      </c>
      <c r="AB5402">
        <v>423</v>
      </c>
      <c r="AE5402">
        <f t="shared" si="84"/>
        <v>0</v>
      </c>
      <c r="AF5402">
        <v>1</v>
      </c>
      <c r="AG5402" t="str">
        <f>IF(Table2[[#This Row],[Avg Monthly GB Download]] &lt; 5, "Less than 5 GB", IF(Table2[[#This Row],[Avg Monthly GB Download]] &lt;= 10, "Between 5 and 10 GB", "10 or more GB"))</f>
        <v>Less than 5 GB</v>
      </c>
    </row>
    <row r="5403" spans="1:33" x14ac:dyDescent="0.3">
      <c r="A5403" t="s">
        <v>10919</v>
      </c>
      <c r="B5403" t="s">
        <v>17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17</v>
      </c>
      <c r="I5403" t="s">
        <v>18</v>
      </c>
      <c r="J5403">
        <v>0</v>
      </c>
      <c r="K5403">
        <v>0</v>
      </c>
      <c r="L5403">
        <v>7</v>
      </c>
      <c r="M5403" t="s">
        <v>21</v>
      </c>
      <c r="N5403">
        <v>0</v>
      </c>
      <c r="O5403" t="s">
        <v>58</v>
      </c>
      <c r="P5403" t="s">
        <v>10920</v>
      </c>
      <c r="Q5403" t="s">
        <v>20</v>
      </c>
      <c r="R5403">
        <v>55</v>
      </c>
      <c r="S5403" t="s">
        <v>17</v>
      </c>
      <c r="T5403" t="s">
        <v>17</v>
      </c>
      <c r="U5403" t="s">
        <v>21</v>
      </c>
      <c r="V5403" t="str">
        <f>IF(Table2[[#This Row],[Age]] &lt; 30, "Under 30", IF(Table2[[#This Row],[Age]] &lt; 65, "Other", "Senior"))</f>
        <v>Other</v>
      </c>
      <c r="W5403">
        <v>6</v>
      </c>
      <c r="X5403" t="s">
        <v>17</v>
      </c>
      <c r="Y5403" t="s">
        <v>28</v>
      </c>
      <c r="Z5403" t="s">
        <v>34</v>
      </c>
      <c r="AA5403">
        <v>9</v>
      </c>
      <c r="AB5403">
        <v>14</v>
      </c>
      <c r="AE5403">
        <f t="shared" si="84"/>
        <v>0</v>
      </c>
      <c r="AF5403">
        <v>1</v>
      </c>
      <c r="AG5403" t="str">
        <f>IF(Table2[[#This Row],[Avg Monthly GB Download]] &lt; 5, "Less than 5 GB", IF(Table2[[#This Row],[Avg Monthly GB Download]] &lt;= 10, "Between 5 and 10 GB", "10 or more GB"))</f>
        <v>Between 5 and 10 GB</v>
      </c>
    </row>
    <row r="5404" spans="1:33" x14ac:dyDescent="0.3">
      <c r="A5404" t="s">
        <v>10921</v>
      </c>
      <c r="B5404" t="s">
        <v>17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17</v>
      </c>
      <c r="I5404" t="s">
        <v>18</v>
      </c>
      <c r="J5404">
        <v>0</v>
      </c>
      <c r="K5404">
        <v>0</v>
      </c>
      <c r="L5404">
        <v>6</v>
      </c>
      <c r="M5404" t="s">
        <v>21</v>
      </c>
      <c r="N5404">
        <v>0</v>
      </c>
      <c r="O5404" t="s">
        <v>48</v>
      </c>
      <c r="P5404" t="s">
        <v>10922</v>
      </c>
      <c r="Q5404" t="s">
        <v>20</v>
      </c>
      <c r="R5404">
        <v>43</v>
      </c>
      <c r="S5404" t="s">
        <v>17</v>
      </c>
      <c r="T5404" t="s">
        <v>17</v>
      </c>
      <c r="U5404" t="s">
        <v>21</v>
      </c>
      <c r="V5404" t="str">
        <f>IF(Table2[[#This Row],[Age]] &lt; 30, "Under 30", IF(Table2[[#This Row],[Age]] &lt; 65, "Other", "Senior"))</f>
        <v>Other</v>
      </c>
      <c r="W5404">
        <v>2</v>
      </c>
      <c r="X5404" t="s">
        <v>21</v>
      </c>
      <c r="Y5404" t="s">
        <v>49</v>
      </c>
      <c r="Z5404" t="s">
        <v>29</v>
      </c>
      <c r="AA5404">
        <v>42</v>
      </c>
      <c r="AB5404">
        <v>2830</v>
      </c>
      <c r="AE5404">
        <f t="shared" si="84"/>
        <v>0</v>
      </c>
      <c r="AF5404">
        <v>1</v>
      </c>
      <c r="AG5404" t="str">
        <f>IF(Table2[[#This Row],[Avg Monthly GB Download]] &lt; 5, "Less than 5 GB", IF(Table2[[#This Row],[Avg Monthly GB Download]] &lt;= 10, "Between 5 and 10 GB", "10 or more GB"))</f>
        <v>Between 5 and 10 GB</v>
      </c>
    </row>
    <row r="5405" spans="1:33" x14ac:dyDescent="0.3">
      <c r="A5405" t="s">
        <v>10923</v>
      </c>
      <c r="B5405" t="s">
        <v>17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17</v>
      </c>
      <c r="I5405" t="s">
        <v>18</v>
      </c>
      <c r="J5405">
        <v>0</v>
      </c>
      <c r="K5405">
        <v>0</v>
      </c>
      <c r="L5405">
        <v>3</v>
      </c>
      <c r="M5405" t="s">
        <v>21</v>
      </c>
      <c r="N5405">
        <v>0</v>
      </c>
      <c r="O5405" t="s">
        <v>77</v>
      </c>
      <c r="P5405" t="s">
        <v>10924</v>
      </c>
      <c r="Q5405" t="s">
        <v>22</v>
      </c>
      <c r="R5405">
        <v>68</v>
      </c>
      <c r="S5405" t="s">
        <v>17</v>
      </c>
      <c r="T5405" t="s">
        <v>21</v>
      </c>
      <c r="U5405" t="s">
        <v>21</v>
      </c>
      <c r="V5405" t="str">
        <f>IF(Table2[[#This Row],[Age]] &lt; 30, "Under 30", IF(Table2[[#This Row],[Age]] &lt; 65, "Other", "Senior"))</f>
        <v>Senior</v>
      </c>
      <c r="W5405">
        <v>2</v>
      </c>
      <c r="X5405" t="s">
        <v>17</v>
      </c>
      <c r="Y5405" t="s">
        <v>49</v>
      </c>
      <c r="Z5405" t="s">
        <v>34</v>
      </c>
      <c r="AA5405">
        <v>40</v>
      </c>
      <c r="AB5405">
        <v>2374</v>
      </c>
      <c r="AE5405">
        <f t="shared" si="84"/>
        <v>0</v>
      </c>
      <c r="AF5405">
        <v>1</v>
      </c>
      <c r="AG5405" t="str">
        <f>IF(Table2[[#This Row],[Avg Monthly GB Download]] &lt; 5, "Less than 5 GB", IF(Table2[[#This Row],[Avg Monthly GB Download]] &lt;= 10, "Between 5 and 10 GB", "10 or more GB"))</f>
        <v>Less than 5 GB</v>
      </c>
    </row>
    <row r="5406" spans="1:33" x14ac:dyDescent="0.3">
      <c r="A5406" t="s">
        <v>10925</v>
      </c>
      <c r="B5406" t="s">
        <v>17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17</v>
      </c>
      <c r="I5406" t="s">
        <v>18</v>
      </c>
      <c r="J5406">
        <v>0</v>
      </c>
      <c r="K5406">
        <v>0</v>
      </c>
      <c r="L5406">
        <v>4</v>
      </c>
      <c r="M5406" t="s">
        <v>21</v>
      </c>
      <c r="N5406">
        <v>0</v>
      </c>
      <c r="O5406" t="s">
        <v>77</v>
      </c>
      <c r="P5406" t="s">
        <v>10926</v>
      </c>
      <c r="Q5406" t="s">
        <v>22</v>
      </c>
      <c r="R5406">
        <v>43</v>
      </c>
      <c r="S5406" t="s">
        <v>17</v>
      </c>
      <c r="T5406" t="s">
        <v>17</v>
      </c>
      <c r="U5406" t="s">
        <v>21</v>
      </c>
      <c r="V5406" t="str">
        <f>IF(Table2[[#This Row],[Age]] &lt; 30, "Under 30", IF(Table2[[#This Row],[Age]] &lt; 65, "Other", "Senior"))</f>
        <v>Other</v>
      </c>
      <c r="W5406">
        <v>3</v>
      </c>
      <c r="X5406" t="s">
        <v>21</v>
      </c>
      <c r="Y5406" t="s">
        <v>94</v>
      </c>
      <c r="Z5406" t="s">
        <v>34</v>
      </c>
      <c r="AA5406">
        <v>41</v>
      </c>
      <c r="AB5406">
        <v>2805</v>
      </c>
      <c r="AE5406">
        <f t="shared" si="84"/>
        <v>0</v>
      </c>
      <c r="AF5406">
        <v>1</v>
      </c>
      <c r="AG5406" t="str">
        <f>IF(Table2[[#This Row],[Avg Monthly GB Download]] &lt; 5, "Less than 5 GB", IF(Table2[[#This Row],[Avg Monthly GB Download]] &lt;= 10, "Between 5 and 10 GB", "10 or more GB"))</f>
        <v>Less than 5 GB</v>
      </c>
    </row>
    <row r="5407" spans="1:33" x14ac:dyDescent="0.3">
      <c r="A5407" t="s">
        <v>10927</v>
      </c>
      <c r="B5407" t="s">
        <v>17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21</v>
      </c>
      <c r="I5407" t="s">
        <v>84</v>
      </c>
      <c r="J5407">
        <v>0</v>
      </c>
      <c r="K5407">
        <v>0</v>
      </c>
      <c r="L5407">
        <v>0</v>
      </c>
      <c r="M5407" t="s">
        <v>17</v>
      </c>
      <c r="N5407">
        <v>0</v>
      </c>
      <c r="O5407" t="s">
        <v>65</v>
      </c>
      <c r="P5407" t="s">
        <v>10928</v>
      </c>
      <c r="Q5407" t="s">
        <v>20</v>
      </c>
      <c r="R5407">
        <v>50</v>
      </c>
      <c r="S5407" t="s">
        <v>17</v>
      </c>
      <c r="T5407" t="s">
        <v>17</v>
      </c>
      <c r="U5407" t="s">
        <v>21</v>
      </c>
      <c r="V5407" t="str">
        <f>IF(Table2[[#This Row],[Age]] &lt; 30, "Under 30", IF(Table2[[#This Row],[Age]] &lt; 65, "Other", "Senior"))</f>
        <v>Other</v>
      </c>
      <c r="W5407">
        <v>3</v>
      </c>
      <c r="X5407" t="s">
        <v>17</v>
      </c>
      <c r="Y5407" t="s">
        <v>49</v>
      </c>
      <c r="Z5407" t="s">
        <v>91</v>
      </c>
      <c r="AA5407">
        <v>9</v>
      </c>
      <c r="AB5407">
        <v>231</v>
      </c>
      <c r="AE5407">
        <f t="shared" si="84"/>
        <v>0</v>
      </c>
      <c r="AF5407">
        <v>1</v>
      </c>
      <c r="AG5407" t="str">
        <f>IF(Table2[[#This Row],[Avg Monthly GB Download]] &lt; 5, "Less than 5 GB", IF(Table2[[#This Row],[Avg Monthly GB Download]] &lt;= 10, "Between 5 and 10 GB", "10 or more GB"))</f>
        <v>Less than 5 GB</v>
      </c>
    </row>
    <row r="5408" spans="1:33" x14ac:dyDescent="0.3">
      <c r="A5408" t="s">
        <v>10929</v>
      </c>
      <c r="B5408" t="s">
        <v>17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17</v>
      </c>
      <c r="I5408" t="s">
        <v>18</v>
      </c>
      <c r="J5408">
        <v>0</v>
      </c>
      <c r="K5408">
        <v>0</v>
      </c>
      <c r="L5408">
        <v>0</v>
      </c>
      <c r="M5408" t="s">
        <v>17</v>
      </c>
      <c r="N5408">
        <v>0</v>
      </c>
      <c r="O5408" t="s">
        <v>42</v>
      </c>
      <c r="P5408" t="s">
        <v>10930</v>
      </c>
      <c r="Q5408" t="s">
        <v>22</v>
      </c>
      <c r="R5408">
        <v>62</v>
      </c>
      <c r="S5408" t="s">
        <v>17</v>
      </c>
      <c r="T5408" t="s">
        <v>17</v>
      </c>
      <c r="U5408" t="s">
        <v>21</v>
      </c>
      <c r="V5408" t="str">
        <f>IF(Table2[[#This Row],[Age]] &lt; 30, "Under 30", IF(Table2[[#This Row],[Age]] &lt; 65, "Other", "Senior"))</f>
        <v>Other</v>
      </c>
      <c r="W5408">
        <v>2</v>
      </c>
      <c r="X5408" t="s">
        <v>17</v>
      </c>
      <c r="Y5408" t="s">
        <v>49</v>
      </c>
      <c r="Z5408" t="s">
        <v>91</v>
      </c>
      <c r="AA5408">
        <v>12</v>
      </c>
      <c r="AB5408">
        <v>75</v>
      </c>
      <c r="AE5408">
        <f t="shared" si="84"/>
        <v>0</v>
      </c>
      <c r="AF5408">
        <v>1</v>
      </c>
      <c r="AG5408" t="str">
        <f>IF(Table2[[#This Row],[Avg Monthly GB Download]] &lt; 5, "Less than 5 GB", IF(Table2[[#This Row],[Avg Monthly GB Download]] &lt;= 10, "Between 5 and 10 GB", "10 or more GB"))</f>
        <v>Less than 5 GB</v>
      </c>
    </row>
    <row r="5409" spans="1:33" x14ac:dyDescent="0.3">
      <c r="A5409" t="s">
        <v>10931</v>
      </c>
      <c r="B5409" t="s">
        <v>17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17</v>
      </c>
      <c r="I5409" t="s">
        <v>18</v>
      </c>
      <c r="J5409">
        <v>0</v>
      </c>
      <c r="K5409">
        <v>0</v>
      </c>
      <c r="L5409">
        <v>9</v>
      </c>
      <c r="M5409" t="s">
        <v>21</v>
      </c>
      <c r="N5409">
        <v>0</v>
      </c>
      <c r="O5409" t="s">
        <v>68</v>
      </c>
      <c r="P5409" t="s">
        <v>10932</v>
      </c>
      <c r="Q5409" t="s">
        <v>22</v>
      </c>
      <c r="R5409">
        <v>77</v>
      </c>
      <c r="S5409" t="s">
        <v>17</v>
      </c>
      <c r="T5409" t="s">
        <v>21</v>
      </c>
      <c r="U5409" t="s">
        <v>21</v>
      </c>
      <c r="V5409" t="str">
        <f>IF(Table2[[#This Row],[Age]] &lt; 30, "Under 30", IF(Table2[[#This Row],[Age]] &lt; 65, "Other", "Senior"))</f>
        <v>Senior</v>
      </c>
      <c r="W5409">
        <v>4</v>
      </c>
      <c r="X5409" t="s">
        <v>17</v>
      </c>
      <c r="Y5409" t="s">
        <v>49</v>
      </c>
      <c r="Z5409" t="s">
        <v>29</v>
      </c>
      <c r="AA5409">
        <v>13</v>
      </c>
      <c r="AB5409">
        <v>100</v>
      </c>
      <c r="AE5409">
        <f t="shared" si="84"/>
        <v>0</v>
      </c>
      <c r="AF5409">
        <v>1</v>
      </c>
      <c r="AG5409" t="str">
        <f>IF(Table2[[#This Row],[Avg Monthly GB Download]] &lt; 5, "Less than 5 GB", IF(Table2[[#This Row],[Avg Monthly GB Download]] &lt;= 10, "Between 5 and 10 GB", "10 or more GB"))</f>
        <v>Between 5 and 10 GB</v>
      </c>
    </row>
    <row r="5410" spans="1:33" x14ac:dyDescent="0.3">
      <c r="A5410" t="s">
        <v>10933</v>
      </c>
      <c r="B5410" t="s">
        <v>17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17</v>
      </c>
      <c r="I5410" t="s">
        <v>18</v>
      </c>
      <c r="J5410">
        <v>0</v>
      </c>
      <c r="K5410">
        <v>0</v>
      </c>
      <c r="L5410">
        <v>0</v>
      </c>
      <c r="M5410" t="s">
        <v>17</v>
      </c>
      <c r="N5410">
        <v>0</v>
      </c>
      <c r="O5410" t="s">
        <v>74</v>
      </c>
      <c r="P5410" t="s">
        <v>10934</v>
      </c>
      <c r="Q5410" t="s">
        <v>22</v>
      </c>
      <c r="R5410">
        <v>64</v>
      </c>
      <c r="S5410" t="s">
        <v>17</v>
      </c>
      <c r="T5410" t="s">
        <v>17</v>
      </c>
      <c r="U5410" t="s">
        <v>21</v>
      </c>
      <c r="V5410" t="str">
        <f>IF(Table2[[#This Row],[Age]] &lt; 30, "Under 30", IF(Table2[[#This Row],[Age]] &lt; 65, "Other", "Senior"))</f>
        <v>Other</v>
      </c>
      <c r="W5410">
        <v>3</v>
      </c>
      <c r="X5410" t="s">
        <v>17</v>
      </c>
      <c r="Y5410" t="s">
        <v>49</v>
      </c>
      <c r="Z5410" t="s">
        <v>29</v>
      </c>
      <c r="AA5410">
        <v>6</v>
      </c>
      <c r="AB5410">
        <v>127</v>
      </c>
      <c r="AE5410">
        <f t="shared" si="84"/>
        <v>0</v>
      </c>
      <c r="AF5410">
        <v>1</v>
      </c>
      <c r="AG5410" t="str">
        <f>IF(Table2[[#This Row],[Avg Monthly GB Download]] &lt; 5, "Less than 5 GB", IF(Table2[[#This Row],[Avg Monthly GB Download]] &lt;= 10, "Between 5 and 10 GB", "10 or more GB"))</f>
        <v>Less than 5 GB</v>
      </c>
    </row>
    <row r="5411" spans="1:33" x14ac:dyDescent="0.3">
      <c r="A5411" t="s">
        <v>10935</v>
      </c>
      <c r="B5411" t="s">
        <v>17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17</v>
      </c>
      <c r="I5411" t="s">
        <v>18</v>
      </c>
      <c r="J5411">
        <v>0</v>
      </c>
      <c r="K5411">
        <v>0</v>
      </c>
      <c r="L5411">
        <v>5</v>
      </c>
      <c r="M5411" t="s">
        <v>17</v>
      </c>
      <c r="N5411">
        <v>66</v>
      </c>
      <c r="O5411" t="s">
        <v>43</v>
      </c>
      <c r="P5411" t="s">
        <v>10936</v>
      </c>
      <c r="Q5411" t="s">
        <v>20</v>
      </c>
      <c r="R5411">
        <v>50</v>
      </c>
      <c r="S5411" t="s">
        <v>17</v>
      </c>
      <c r="T5411" t="s">
        <v>17</v>
      </c>
      <c r="U5411" t="s">
        <v>21</v>
      </c>
      <c r="V5411" t="str">
        <f>IF(Table2[[#This Row],[Age]] &lt; 30, "Under 30", IF(Table2[[#This Row],[Age]] &lt; 65, "Other", "Senior"))</f>
        <v>Other</v>
      </c>
      <c r="W5411">
        <v>3</v>
      </c>
      <c r="X5411" t="s">
        <v>17</v>
      </c>
      <c r="Y5411" t="s">
        <v>28</v>
      </c>
      <c r="Z5411" t="s">
        <v>91</v>
      </c>
      <c r="AA5411">
        <v>19</v>
      </c>
      <c r="AB5411">
        <v>622</v>
      </c>
      <c r="AE5411">
        <f t="shared" si="84"/>
        <v>0</v>
      </c>
      <c r="AF5411">
        <v>1</v>
      </c>
      <c r="AG5411" t="str">
        <f>IF(Table2[[#This Row],[Avg Monthly GB Download]] &lt; 5, "Less than 5 GB", IF(Table2[[#This Row],[Avg Monthly GB Download]] &lt;= 10, "Between 5 and 10 GB", "10 or more GB"))</f>
        <v>Between 5 and 10 GB</v>
      </c>
    </row>
    <row r="5412" spans="1:33" x14ac:dyDescent="0.3">
      <c r="A5412" t="s">
        <v>10937</v>
      </c>
      <c r="B5412" t="s">
        <v>17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17</v>
      </c>
      <c r="I5412" t="s">
        <v>18</v>
      </c>
      <c r="J5412">
        <v>0</v>
      </c>
      <c r="K5412">
        <v>0</v>
      </c>
      <c r="L5412">
        <v>16</v>
      </c>
      <c r="M5412" t="s">
        <v>21</v>
      </c>
      <c r="N5412">
        <v>0</v>
      </c>
      <c r="O5412" t="s">
        <v>82</v>
      </c>
      <c r="P5412" t="s">
        <v>10938</v>
      </c>
      <c r="Q5412" t="s">
        <v>22</v>
      </c>
      <c r="R5412">
        <v>21</v>
      </c>
      <c r="S5412" t="s">
        <v>21</v>
      </c>
      <c r="T5412" t="s">
        <v>17</v>
      </c>
      <c r="U5412" t="s">
        <v>21</v>
      </c>
      <c r="V5412" t="str">
        <f>IF(Table2[[#This Row],[Age]] &lt; 30, "Under 30", IF(Table2[[#This Row],[Age]] &lt; 65, "Other", "Senior"))</f>
        <v>Under 30</v>
      </c>
      <c r="W5412">
        <v>3</v>
      </c>
      <c r="X5412" t="s">
        <v>21</v>
      </c>
      <c r="Y5412" t="s">
        <v>28</v>
      </c>
      <c r="Z5412" t="s">
        <v>29</v>
      </c>
      <c r="AA5412">
        <v>28</v>
      </c>
      <c r="AB5412">
        <v>222</v>
      </c>
      <c r="AE5412">
        <f t="shared" si="84"/>
        <v>0</v>
      </c>
      <c r="AF5412">
        <v>1</v>
      </c>
      <c r="AG5412" t="str">
        <f>IF(Table2[[#This Row],[Avg Monthly GB Download]] &lt; 5, "Less than 5 GB", IF(Table2[[#This Row],[Avg Monthly GB Download]] &lt;= 10, "Between 5 and 10 GB", "10 or more GB"))</f>
        <v>10 or more GB</v>
      </c>
    </row>
    <row r="5413" spans="1:33" x14ac:dyDescent="0.3">
      <c r="A5413" t="s">
        <v>10939</v>
      </c>
      <c r="B5413" t="s">
        <v>17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17</v>
      </c>
      <c r="I5413" t="s">
        <v>18</v>
      </c>
      <c r="J5413">
        <v>0</v>
      </c>
      <c r="K5413">
        <v>0</v>
      </c>
      <c r="L5413">
        <v>27</v>
      </c>
      <c r="M5413" t="s">
        <v>21</v>
      </c>
      <c r="N5413">
        <v>0</v>
      </c>
      <c r="O5413" t="s">
        <v>70</v>
      </c>
      <c r="P5413" t="s">
        <v>10940</v>
      </c>
      <c r="Q5413" t="s">
        <v>22</v>
      </c>
      <c r="R5413">
        <v>66</v>
      </c>
      <c r="S5413" t="s">
        <v>17</v>
      </c>
      <c r="T5413" t="s">
        <v>21</v>
      </c>
      <c r="U5413" t="s">
        <v>21</v>
      </c>
      <c r="V5413" t="str">
        <f>IF(Table2[[#This Row],[Age]] &lt; 30, "Under 30", IF(Table2[[#This Row],[Age]] &lt; 65, "Other", "Senior"))</f>
        <v>Senior</v>
      </c>
      <c r="W5413">
        <v>5</v>
      </c>
      <c r="X5413" t="s">
        <v>17</v>
      </c>
      <c r="Y5413" t="s">
        <v>28</v>
      </c>
      <c r="Z5413" t="s">
        <v>29</v>
      </c>
      <c r="AA5413">
        <v>50</v>
      </c>
      <c r="AB5413">
        <v>3408</v>
      </c>
      <c r="AE5413">
        <f t="shared" si="84"/>
        <v>0</v>
      </c>
      <c r="AF5413">
        <v>1</v>
      </c>
      <c r="AG5413" t="str">
        <f>IF(Table2[[#This Row],[Avg Monthly GB Download]] &lt; 5, "Less than 5 GB", IF(Table2[[#This Row],[Avg Monthly GB Download]] &lt;= 10, "Between 5 and 10 GB", "10 or more GB"))</f>
        <v>10 or more GB</v>
      </c>
    </row>
    <row r="5414" spans="1:33" x14ac:dyDescent="0.3">
      <c r="A5414" t="s">
        <v>10941</v>
      </c>
      <c r="B5414" t="s">
        <v>17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17</v>
      </c>
      <c r="I5414" t="s">
        <v>18</v>
      </c>
      <c r="J5414">
        <v>0</v>
      </c>
      <c r="K5414">
        <v>0</v>
      </c>
      <c r="L5414">
        <v>0</v>
      </c>
      <c r="M5414" t="s">
        <v>17</v>
      </c>
      <c r="N5414">
        <v>0</v>
      </c>
      <c r="O5414" t="s">
        <v>69</v>
      </c>
      <c r="P5414" t="s">
        <v>10942</v>
      </c>
      <c r="Q5414" t="s">
        <v>22</v>
      </c>
      <c r="R5414">
        <v>30</v>
      </c>
      <c r="S5414" t="s">
        <v>17</v>
      </c>
      <c r="T5414" t="s">
        <v>17</v>
      </c>
      <c r="U5414" t="s">
        <v>21</v>
      </c>
      <c r="V5414" t="str">
        <f>IF(Table2[[#This Row],[Age]] &lt; 30, "Under 30", IF(Table2[[#This Row],[Age]] &lt; 65, "Other", "Senior"))</f>
        <v>Other</v>
      </c>
      <c r="W5414">
        <v>2</v>
      </c>
      <c r="X5414" t="s">
        <v>17</v>
      </c>
      <c r="Y5414" t="s">
        <v>49</v>
      </c>
      <c r="Z5414" t="s">
        <v>29</v>
      </c>
      <c r="AA5414">
        <v>7</v>
      </c>
      <c r="AB5414">
        <v>428</v>
      </c>
      <c r="AE5414">
        <f t="shared" si="84"/>
        <v>0</v>
      </c>
      <c r="AF5414">
        <v>1</v>
      </c>
      <c r="AG5414" t="str">
        <f>IF(Table2[[#This Row],[Avg Monthly GB Download]] &lt; 5, "Less than 5 GB", IF(Table2[[#This Row],[Avg Monthly GB Download]] &lt;= 10, "Between 5 and 10 GB", "10 or more GB"))</f>
        <v>Less than 5 GB</v>
      </c>
    </row>
    <row r="5415" spans="1:33" x14ac:dyDescent="0.3">
      <c r="A5415" t="s">
        <v>10943</v>
      </c>
      <c r="B5415" t="s">
        <v>17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17</v>
      </c>
      <c r="I5415" t="s">
        <v>18</v>
      </c>
      <c r="J5415">
        <v>0</v>
      </c>
      <c r="K5415">
        <v>2</v>
      </c>
      <c r="L5415">
        <v>25</v>
      </c>
      <c r="M5415" t="s">
        <v>21</v>
      </c>
      <c r="N5415">
        <v>0</v>
      </c>
      <c r="O5415" t="s">
        <v>33</v>
      </c>
      <c r="P5415" t="s">
        <v>10944</v>
      </c>
      <c r="Q5415" t="s">
        <v>22</v>
      </c>
      <c r="R5415">
        <v>43</v>
      </c>
      <c r="S5415" t="s">
        <v>17</v>
      </c>
      <c r="T5415" t="s">
        <v>17</v>
      </c>
      <c r="U5415" t="s">
        <v>21</v>
      </c>
      <c r="V5415" t="str">
        <f>IF(Table2[[#This Row],[Age]] &lt; 30, "Under 30", IF(Table2[[#This Row],[Age]] &lt; 65, "Other", "Senior"))</f>
        <v>Other</v>
      </c>
      <c r="W5415">
        <v>3</v>
      </c>
      <c r="X5415" t="s">
        <v>17</v>
      </c>
      <c r="Y5415" t="s">
        <v>49</v>
      </c>
      <c r="Z5415" t="s">
        <v>34</v>
      </c>
      <c r="AA5415">
        <v>23</v>
      </c>
      <c r="AB5415">
        <v>1651</v>
      </c>
      <c r="AE5415">
        <f t="shared" si="84"/>
        <v>0</v>
      </c>
      <c r="AF5415">
        <v>1</v>
      </c>
      <c r="AG5415" t="str">
        <f>IF(Table2[[#This Row],[Avg Monthly GB Download]] &lt; 5, "Less than 5 GB", IF(Table2[[#This Row],[Avg Monthly GB Download]] &lt;= 10, "Between 5 and 10 GB", "10 or more GB"))</f>
        <v>10 or more GB</v>
      </c>
    </row>
    <row r="5416" spans="1:33" x14ac:dyDescent="0.3">
      <c r="A5416" t="s">
        <v>10945</v>
      </c>
      <c r="B5416" t="s">
        <v>17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17</v>
      </c>
      <c r="I5416" t="s">
        <v>18</v>
      </c>
      <c r="J5416">
        <v>0</v>
      </c>
      <c r="K5416">
        <v>1</v>
      </c>
      <c r="L5416">
        <v>0</v>
      </c>
      <c r="M5416" t="s">
        <v>17</v>
      </c>
      <c r="N5416">
        <v>0</v>
      </c>
      <c r="O5416" t="s">
        <v>57</v>
      </c>
      <c r="P5416" t="s">
        <v>10946</v>
      </c>
      <c r="Q5416" t="s">
        <v>20</v>
      </c>
      <c r="R5416">
        <v>59</v>
      </c>
      <c r="S5416" t="s">
        <v>17</v>
      </c>
      <c r="T5416" t="s">
        <v>17</v>
      </c>
      <c r="U5416" t="s">
        <v>21</v>
      </c>
      <c r="V5416" t="str">
        <f>IF(Table2[[#This Row],[Age]] &lt; 30, "Under 30", IF(Table2[[#This Row],[Age]] &lt; 65, "Other", "Senior"))</f>
        <v>Other</v>
      </c>
      <c r="W5416">
        <v>2</v>
      </c>
      <c r="X5416" t="s">
        <v>17</v>
      </c>
      <c r="Y5416" t="s">
        <v>49</v>
      </c>
      <c r="Z5416" t="s">
        <v>29</v>
      </c>
      <c r="AA5416">
        <v>10</v>
      </c>
      <c r="AB5416">
        <v>509</v>
      </c>
      <c r="AE5416">
        <f t="shared" si="84"/>
        <v>0</v>
      </c>
      <c r="AF5416">
        <v>1</v>
      </c>
      <c r="AG5416" t="str">
        <f>IF(Table2[[#This Row],[Avg Monthly GB Download]] &lt; 5, "Less than 5 GB", IF(Table2[[#This Row],[Avg Monthly GB Download]] &lt;= 10, "Between 5 and 10 GB", "10 or more GB"))</f>
        <v>Less than 5 GB</v>
      </c>
    </row>
    <row r="5417" spans="1:33" x14ac:dyDescent="0.3">
      <c r="A5417" t="s">
        <v>10947</v>
      </c>
      <c r="B5417" t="s">
        <v>17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17</v>
      </c>
      <c r="I5417" t="s">
        <v>18</v>
      </c>
      <c r="J5417">
        <v>0</v>
      </c>
      <c r="K5417">
        <v>1</v>
      </c>
      <c r="L5417">
        <v>0</v>
      </c>
      <c r="M5417" t="s">
        <v>17</v>
      </c>
      <c r="N5417">
        <v>0</v>
      </c>
      <c r="O5417" t="s">
        <v>47</v>
      </c>
      <c r="P5417" t="s">
        <v>10948</v>
      </c>
      <c r="Q5417" t="s">
        <v>20</v>
      </c>
      <c r="R5417">
        <v>56</v>
      </c>
      <c r="S5417" t="s">
        <v>17</v>
      </c>
      <c r="T5417" t="s">
        <v>17</v>
      </c>
      <c r="U5417" t="s">
        <v>21</v>
      </c>
      <c r="V5417" t="str">
        <f>IF(Table2[[#This Row],[Age]] &lt; 30, "Under 30", IF(Table2[[#This Row],[Age]] &lt; 65, "Other", "Senior"))</f>
        <v>Other</v>
      </c>
      <c r="W5417">
        <v>2</v>
      </c>
      <c r="X5417" t="s">
        <v>17</v>
      </c>
      <c r="Y5417" t="s">
        <v>49</v>
      </c>
      <c r="Z5417" t="s">
        <v>29</v>
      </c>
      <c r="AA5417">
        <v>8</v>
      </c>
      <c r="AB5417">
        <v>41</v>
      </c>
      <c r="AE5417">
        <f t="shared" si="84"/>
        <v>0</v>
      </c>
      <c r="AF5417">
        <v>1</v>
      </c>
      <c r="AG5417" t="str">
        <f>IF(Table2[[#This Row],[Avg Monthly GB Download]] &lt; 5, "Less than 5 GB", IF(Table2[[#This Row],[Avg Monthly GB Download]] &lt;= 10, "Between 5 and 10 GB", "10 or more GB"))</f>
        <v>Less than 5 GB</v>
      </c>
    </row>
    <row r="5418" spans="1:33" x14ac:dyDescent="0.3">
      <c r="A5418" t="s">
        <v>10949</v>
      </c>
      <c r="B5418" t="s">
        <v>17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17</v>
      </c>
      <c r="I5418" t="s">
        <v>18</v>
      </c>
      <c r="J5418">
        <v>0</v>
      </c>
      <c r="K5418">
        <v>0</v>
      </c>
      <c r="L5418">
        <v>4</v>
      </c>
      <c r="M5418" t="s">
        <v>21</v>
      </c>
      <c r="N5418">
        <v>0</v>
      </c>
      <c r="O5418" t="s">
        <v>37</v>
      </c>
      <c r="P5418" t="s">
        <v>10950</v>
      </c>
      <c r="Q5418" t="s">
        <v>22</v>
      </c>
      <c r="R5418">
        <v>77</v>
      </c>
      <c r="S5418" t="s">
        <v>17</v>
      </c>
      <c r="T5418" t="s">
        <v>21</v>
      </c>
      <c r="U5418" t="s">
        <v>21</v>
      </c>
      <c r="V5418" t="str">
        <f>IF(Table2[[#This Row],[Age]] &lt; 30, "Under 30", IF(Table2[[#This Row],[Age]] &lt; 65, "Other", "Senior"))</f>
        <v>Senior</v>
      </c>
      <c r="W5418">
        <v>4</v>
      </c>
      <c r="X5418" t="s">
        <v>17</v>
      </c>
      <c r="Y5418" t="s">
        <v>94</v>
      </c>
      <c r="Z5418" t="s">
        <v>34</v>
      </c>
      <c r="AA5418">
        <v>51</v>
      </c>
      <c r="AB5418">
        <v>3062</v>
      </c>
      <c r="AE5418">
        <f t="shared" si="84"/>
        <v>0</v>
      </c>
      <c r="AF5418">
        <v>1</v>
      </c>
      <c r="AG5418" t="str">
        <f>IF(Table2[[#This Row],[Avg Monthly GB Download]] &lt; 5, "Less than 5 GB", IF(Table2[[#This Row],[Avg Monthly GB Download]] &lt;= 10, "Between 5 and 10 GB", "10 or more GB"))</f>
        <v>Less than 5 GB</v>
      </c>
    </row>
    <row r="5419" spans="1:33" x14ac:dyDescent="0.3">
      <c r="A5419" t="s">
        <v>10951</v>
      </c>
      <c r="B5419" t="s">
        <v>17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17</v>
      </c>
      <c r="I5419" t="s">
        <v>18</v>
      </c>
      <c r="J5419">
        <v>0</v>
      </c>
      <c r="K5419">
        <v>2</v>
      </c>
      <c r="L5419">
        <v>4</v>
      </c>
      <c r="M5419" t="s">
        <v>21</v>
      </c>
      <c r="N5419">
        <v>0</v>
      </c>
      <c r="O5419" t="s">
        <v>26</v>
      </c>
      <c r="P5419" t="s">
        <v>10952</v>
      </c>
      <c r="Q5419" t="s">
        <v>22</v>
      </c>
      <c r="R5419">
        <v>49</v>
      </c>
      <c r="S5419" t="s">
        <v>17</v>
      </c>
      <c r="T5419" t="s">
        <v>17</v>
      </c>
      <c r="U5419" t="s">
        <v>21</v>
      </c>
      <c r="V5419" t="str">
        <f>IF(Table2[[#This Row],[Age]] &lt; 30, "Under 30", IF(Table2[[#This Row],[Age]] &lt; 65, "Other", "Senior"))</f>
        <v>Other</v>
      </c>
      <c r="W5419">
        <v>4</v>
      </c>
      <c r="X5419" t="s">
        <v>21</v>
      </c>
      <c r="Y5419" t="s">
        <v>49</v>
      </c>
      <c r="Z5419" t="s">
        <v>34</v>
      </c>
      <c r="AA5419">
        <v>59</v>
      </c>
      <c r="AB5419">
        <v>4166</v>
      </c>
      <c r="AE5419">
        <f t="shared" si="84"/>
        <v>0</v>
      </c>
      <c r="AF5419">
        <v>1</v>
      </c>
      <c r="AG5419" t="str">
        <f>IF(Table2[[#This Row],[Avg Monthly GB Download]] &lt; 5, "Less than 5 GB", IF(Table2[[#This Row],[Avg Monthly GB Download]] &lt;= 10, "Between 5 and 10 GB", "10 or more GB"))</f>
        <v>Less than 5 GB</v>
      </c>
    </row>
    <row r="5420" spans="1:33" x14ac:dyDescent="0.3">
      <c r="A5420" t="s">
        <v>10953</v>
      </c>
      <c r="B5420" t="s">
        <v>17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17</v>
      </c>
      <c r="I5420" t="s">
        <v>18</v>
      </c>
      <c r="J5420">
        <v>0</v>
      </c>
      <c r="K5420">
        <v>2</v>
      </c>
      <c r="L5420">
        <v>0</v>
      </c>
      <c r="M5420" t="s">
        <v>17</v>
      </c>
      <c r="N5420">
        <v>0</v>
      </c>
      <c r="O5420" t="s">
        <v>58</v>
      </c>
      <c r="P5420" t="s">
        <v>10954</v>
      </c>
      <c r="Q5420" t="s">
        <v>22</v>
      </c>
      <c r="R5420">
        <v>65</v>
      </c>
      <c r="S5420" t="s">
        <v>17</v>
      </c>
      <c r="T5420" t="s">
        <v>21</v>
      </c>
      <c r="U5420" t="s">
        <v>21</v>
      </c>
      <c r="V5420" t="str">
        <f>IF(Table2[[#This Row],[Age]] &lt; 30, "Under 30", IF(Table2[[#This Row],[Age]] &lt; 65, "Other", "Senior"))</f>
        <v>Senior</v>
      </c>
      <c r="W5420">
        <v>4</v>
      </c>
      <c r="X5420" t="s">
        <v>17</v>
      </c>
      <c r="Y5420" t="s">
        <v>28</v>
      </c>
      <c r="Z5420" t="s">
        <v>34</v>
      </c>
      <c r="AA5420">
        <v>10</v>
      </c>
      <c r="AB5420">
        <v>370</v>
      </c>
      <c r="AE5420">
        <f t="shared" si="84"/>
        <v>0</v>
      </c>
      <c r="AF5420">
        <v>1</v>
      </c>
      <c r="AG5420" t="str">
        <f>IF(Table2[[#This Row],[Avg Monthly GB Download]] &lt; 5, "Less than 5 GB", IF(Table2[[#This Row],[Avg Monthly GB Download]] &lt;= 10, "Between 5 and 10 GB", "10 or more GB"))</f>
        <v>Less than 5 GB</v>
      </c>
    </row>
    <row r="5421" spans="1:33" x14ac:dyDescent="0.3">
      <c r="A5421" t="s">
        <v>10955</v>
      </c>
      <c r="B5421" t="s">
        <v>17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17</v>
      </c>
      <c r="I5421" t="s">
        <v>18</v>
      </c>
      <c r="J5421">
        <v>0</v>
      </c>
      <c r="K5421">
        <v>2</v>
      </c>
      <c r="L5421">
        <v>0</v>
      </c>
      <c r="M5421" t="s">
        <v>17</v>
      </c>
      <c r="N5421">
        <v>0</v>
      </c>
      <c r="O5421" t="s">
        <v>54</v>
      </c>
      <c r="P5421" t="s">
        <v>10956</v>
      </c>
      <c r="Q5421" t="s">
        <v>20</v>
      </c>
      <c r="R5421">
        <v>62</v>
      </c>
      <c r="S5421" t="s">
        <v>17</v>
      </c>
      <c r="T5421" t="s">
        <v>17</v>
      </c>
      <c r="U5421" t="s">
        <v>21</v>
      </c>
      <c r="V5421" t="str">
        <f>IF(Table2[[#This Row],[Age]] &lt; 30, "Under 30", IF(Table2[[#This Row],[Age]] &lt; 65, "Other", "Senior"))</f>
        <v>Other</v>
      </c>
      <c r="W5421">
        <v>3</v>
      </c>
      <c r="X5421" t="s">
        <v>17</v>
      </c>
      <c r="Y5421" t="s">
        <v>49</v>
      </c>
      <c r="Z5421" t="s">
        <v>29</v>
      </c>
      <c r="AA5421">
        <v>10</v>
      </c>
      <c r="AB5421">
        <v>590</v>
      </c>
      <c r="AE5421">
        <f t="shared" si="84"/>
        <v>0</v>
      </c>
      <c r="AF5421">
        <v>1</v>
      </c>
      <c r="AG5421" t="str">
        <f>IF(Table2[[#This Row],[Avg Monthly GB Download]] &lt; 5, "Less than 5 GB", IF(Table2[[#This Row],[Avg Monthly GB Download]] &lt;= 10, "Between 5 and 10 GB", "10 or more GB"))</f>
        <v>Less than 5 GB</v>
      </c>
    </row>
    <row r="5422" spans="1:33" x14ac:dyDescent="0.3">
      <c r="A5422" t="s">
        <v>10957</v>
      </c>
      <c r="B5422" t="s">
        <v>17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21</v>
      </c>
      <c r="I5422" t="s">
        <v>84</v>
      </c>
      <c r="J5422">
        <v>0</v>
      </c>
      <c r="K5422">
        <v>1</v>
      </c>
      <c r="L5422">
        <v>19</v>
      </c>
      <c r="M5422" t="s">
        <v>21</v>
      </c>
      <c r="N5422">
        <v>0</v>
      </c>
      <c r="O5422" t="s">
        <v>63</v>
      </c>
      <c r="P5422" t="s">
        <v>10958</v>
      </c>
      <c r="Q5422" t="s">
        <v>22</v>
      </c>
      <c r="R5422">
        <v>34</v>
      </c>
      <c r="S5422" t="s">
        <v>17</v>
      </c>
      <c r="T5422" t="s">
        <v>17</v>
      </c>
      <c r="U5422" t="s">
        <v>21</v>
      </c>
      <c r="V5422" t="str">
        <f>IF(Table2[[#This Row],[Age]] &lt; 30, "Under 30", IF(Table2[[#This Row],[Age]] &lt; 65, "Other", "Senior"))</f>
        <v>Other</v>
      </c>
      <c r="W5422">
        <v>6</v>
      </c>
      <c r="X5422" t="s">
        <v>17</v>
      </c>
      <c r="Y5422" t="s">
        <v>49</v>
      </c>
      <c r="Z5422" t="s">
        <v>34</v>
      </c>
      <c r="AA5422">
        <v>31</v>
      </c>
      <c r="AB5422">
        <v>1681</v>
      </c>
      <c r="AE5422">
        <f t="shared" si="84"/>
        <v>0</v>
      </c>
      <c r="AF5422">
        <v>1</v>
      </c>
      <c r="AG5422" t="str">
        <f>IF(Table2[[#This Row],[Avg Monthly GB Download]] &lt; 5, "Less than 5 GB", IF(Table2[[#This Row],[Avg Monthly GB Download]] &lt;= 10, "Between 5 and 10 GB", "10 or more GB"))</f>
        <v>10 or more GB</v>
      </c>
    </row>
    <row r="5423" spans="1:33" x14ac:dyDescent="0.3">
      <c r="A5423" t="s">
        <v>10959</v>
      </c>
      <c r="B5423" t="s">
        <v>17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17</v>
      </c>
      <c r="I5423" t="s">
        <v>18</v>
      </c>
      <c r="J5423">
        <v>0</v>
      </c>
      <c r="K5423">
        <v>0</v>
      </c>
      <c r="L5423">
        <v>27</v>
      </c>
      <c r="M5423" t="s">
        <v>17</v>
      </c>
      <c r="N5423">
        <v>15</v>
      </c>
      <c r="O5423" t="s">
        <v>37</v>
      </c>
      <c r="P5423" t="s">
        <v>10960</v>
      </c>
      <c r="Q5423" t="s">
        <v>22</v>
      </c>
      <c r="R5423">
        <v>40</v>
      </c>
      <c r="S5423" t="s">
        <v>17</v>
      </c>
      <c r="T5423" t="s">
        <v>17</v>
      </c>
      <c r="U5423" t="s">
        <v>21</v>
      </c>
      <c r="V5423" t="str">
        <f>IF(Table2[[#This Row],[Age]] &lt; 30, "Under 30", IF(Table2[[#This Row],[Age]] &lt; 65, "Other", "Senior"))</f>
        <v>Other</v>
      </c>
      <c r="W5423">
        <v>2</v>
      </c>
      <c r="X5423" t="s">
        <v>17</v>
      </c>
      <c r="Y5423" t="s">
        <v>28</v>
      </c>
      <c r="Z5423" t="s">
        <v>34</v>
      </c>
      <c r="AA5423">
        <v>28</v>
      </c>
      <c r="AB5423">
        <v>987</v>
      </c>
      <c r="AE5423">
        <f t="shared" si="84"/>
        <v>0</v>
      </c>
      <c r="AF5423">
        <v>1</v>
      </c>
      <c r="AG5423" t="str">
        <f>IF(Table2[[#This Row],[Avg Monthly GB Download]] &lt; 5, "Less than 5 GB", IF(Table2[[#This Row],[Avg Monthly GB Download]] &lt;= 10, "Between 5 and 10 GB", "10 or more GB"))</f>
        <v>10 or more GB</v>
      </c>
    </row>
    <row r="5424" spans="1:33" x14ac:dyDescent="0.3">
      <c r="A5424" t="s">
        <v>10961</v>
      </c>
      <c r="B5424" t="s">
        <v>17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21</v>
      </c>
      <c r="I5424" t="s">
        <v>84</v>
      </c>
      <c r="J5424">
        <v>0</v>
      </c>
      <c r="K5424">
        <v>0</v>
      </c>
      <c r="L5424">
        <v>0</v>
      </c>
      <c r="M5424" t="s">
        <v>17</v>
      </c>
      <c r="N5424">
        <v>0</v>
      </c>
      <c r="O5424" t="s">
        <v>58</v>
      </c>
      <c r="P5424" t="s">
        <v>10962</v>
      </c>
      <c r="Q5424" t="s">
        <v>20</v>
      </c>
      <c r="R5424">
        <v>49</v>
      </c>
      <c r="S5424" t="s">
        <v>17</v>
      </c>
      <c r="T5424" t="s">
        <v>17</v>
      </c>
      <c r="U5424" t="s">
        <v>21</v>
      </c>
      <c r="V5424" t="str">
        <f>IF(Table2[[#This Row],[Age]] &lt; 30, "Under 30", IF(Table2[[#This Row],[Age]] &lt; 65, "Other", "Senior"))</f>
        <v>Other</v>
      </c>
      <c r="W5424">
        <v>2</v>
      </c>
      <c r="X5424" t="s">
        <v>17</v>
      </c>
      <c r="Y5424" t="s">
        <v>49</v>
      </c>
      <c r="Z5424" t="s">
        <v>34</v>
      </c>
      <c r="AA5424">
        <v>9</v>
      </c>
      <c r="AB5424">
        <v>584</v>
      </c>
      <c r="AE5424">
        <f t="shared" si="84"/>
        <v>0</v>
      </c>
      <c r="AF5424">
        <v>1</v>
      </c>
      <c r="AG5424" t="str">
        <f>IF(Table2[[#This Row],[Avg Monthly GB Download]] &lt; 5, "Less than 5 GB", IF(Table2[[#This Row],[Avg Monthly GB Download]] &lt;= 10, "Between 5 and 10 GB", "10 or more GB"))</f>
        <v>Less than 5 GB</v>
      </c>
    </row>
    <row r="5425" spans="1:33" x14ac:dyDescent="0.3">
      <c r="A5425" t="s">
        <v>10963</v>
      </c>
      <c r="B5425" t="s">
        <v>17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17</v>
      </c>
      <c r="I5425" t="s">
        <v>18</v>
      </c>
      <c r="J5425">
        <v>0</v>
      </c>
      <c r="K5425">
        <v>2</v>
      </c>
      <c r="L5425">
        <v>6</v>
      </c>
      <c r="M5425" t="s">
        <v>21</v>
      </c>
      <c r="N5425">
        <v>0</v>
      </c>
      <c r="O5425" t="s">
        <v>66</v>
      </c>
      <c r="P5425" t="s">
        <v>10964</v>
      </c>
      <c r="Q5425" t="s">
        <v>22</v>
      </c>
      <c r="R5425">
        <v>35</v>
      </c>
      <c r="S5425" t="s">
        <v>17</v>
      </c>
      <c r="T5425" t="s">
        <v>17</v>
      </c>
      <c r="U5425" t="s">
        <v>21</v>
      </c>
      <c r="V5425" t="str">
        <f>IF(Table2[[#This Row],[Age]] &lt; 30, "Under 30", IF(Table2[[#This Row],[Age]] &lt; 65, "Other", "Senior"))</f>
        <v>Other</v>
      </c>
      <c r="W5425">
        <v>2</v>
      </c>
      <c r="X5425" t="s">
        <v>17</v>
      </c>
      <c r="Y5425" t="s">
        <v>28</v>
      </c>
      <c r="Z5425" t="s">
        <v>29</v>
      </c>
      <c r="AA5425">
        <v>22</v>
      </c>
      <c r="AB5425">
        <v>22</v>
      </c>
      <c r="AE5425">
        <f t="shared" si="84"/>
        <v>0</v>
      </c>
      <c r="AF5425">
        <v>1</v>
      </c>
      <c r="AG5425" t="str">
        <f>IF(Table2[[#This Row],[Avg Monthly GB Download]] &lt; 5, "Less than 5 GB", IF(Table2[[#This Row],[Avg Monthly GB Download]] &lt;= 10, "Between 5 and 10 GB", "10 or more GB"))</f>
        <v>Between 5 and 10 GB</v>
      </c>
    </row>
    <row r="5426" spans="1:33" x14ac:dyDescent="0.3">
      <c r="A5426" t="s">
        <v>10965</v>
      </c>
      <c r="B5426" t="s">
        <v>17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17</v>
      </c>
      <c r="I5426" t="s">
        <v>18</v>
      </c>
      <c r="J5426">
        <v>0</v>
      </c>
      <c r="K5426">
        <v>1</v>
      </c>
      <c r="L5426">
        <v>0</v>
      </c>
      <c r="M5426" t="s">
        <v>17</v>
      </c>
      <c r="N5426">
        <v>0</v>
      </c>
      <c r="O5426" t="s">
        <v>26</v>
      </c>
      <c r="P5426" t="s">
        <v>10966</v>
      </c>
      <c r="Q5426" t="s">
        <v>22</v>
      </c>
      <c r="R5426">
        <v>58</v>
      </c>
      <c r="S5426" t="s">
        <v>17</v>
      </c>
      <c r="T5426" t="s">
        <v>17</v>
      </c>
      <c r="U5426" t="s">
        <v>21</v>
      </c>
      <c r="V5426" t="str">
        <f>IF(Table2[[#This Row],[Age]] &lt; 30, "Under 30", IF(Table2[[#This Row],[Age]] &lt; 65, "Other", "Senior"))</f>
        <v>Other</v>
      </c>
      <c r="W5426">
        <v>3</v>
      </c>
      <c r="X5426" t="s">
        <v>17</v>
      </c>
      <c r="Y5426" t="s">
        <v>49</v>
      </c>
      <c r="Z5426" t="s">
        <v>29</v>
      </c>
      <c r="AA5426">
        <v>13</v>
      </c>
      <c r="AB5426">
        <v>952</v>
      </c>
      <c r="AE5426">
        <f t="shared" si="84"/>
        <v>0</v>
      </c>
      <c r="AF5426">
        <v>1</v>
      </c>
      <c r="AG5426" t="str">
        <f>IF(Table2[[#This Row],[Avg Monthly GB Download]] &lt; 5, "Less than 5 GB", IF(Table2[[#This Row],[Avg Monthly GB Download]] &lt;= 10, "Between 5 and 10 GB", "10 or more GB"))</f>
        <v>Less than 5 GB</v>
      </c>
    </row>
    <row r="5427" spans="1:33" x14ac:dyDescent="0.3">
      <c r="A5427" t="s">
        <v>10967</v>
      </c>
      <c r="B5427" t="s">
        <v>17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17</v>
      </c>
      <c r="I5427" t="s">
        <v>18</v>
      </c>
      <c r="J5427">
        <v>0</v>
      </c>
      <c r="K5427">
        <v>1</v>
      </c>
      <c r="L5427">
        <v>4</v>
      </c>
      <c r="M5427" t="s">
        <v>21</v>
      </c>
      <c r="N5427">
        <v>0</v>
      </c>
      <c r="O5427" t="s">
        <v>74</v>
      </c>
      <c r="P5427" t="s">
        <v>10968</v>
      </c>
      <c r="Q5427" t="s">
        <v>22</v>
      </c>
      <c r="R5427">
        <v>62</v>
      </c>
      <c r="S5427" t="s">
        <v>17</v>
      </c>
      <c r="T5427" t="s">
        <v>17</v>
      </c>
      <c r="U5427" t="s">
        <v>21</v>
      </c>
      <c r="V5427" t="str">
        <f>IF(Table2[[#This Row],[Age]] &lt; 30, "Under 30", IF(Table2[[#This Row],[Age]] &lt; 65, "Other", "Senior"))</f>
        <v>Other</v>
      </c>
      <c r="W5427">
        <v>4</v>
      </c>
      <c r="X5427" t="s">
        <v>17</v>
      </c>
      <c r="Y5427" t="s">
        <v>28</v>
      </c>
      <c r="Z5427" t="s">
        <v>34</v>
      </c>
      <c r="AA5427">
        <v>22</v>
      </c>
      <c r="AB5427">
        <v>962</v>
      </c>
      <c r="AE5427">
        <f t="shared" si="84"/>
        <v>0</v>
      </c>
      <c r="AF5427">
        <v>1</v>
      </c>
      <c r="AG5427" t="str">
        <f>IF(Table2[[#This Row],[Avg Monthly GB Download]] &lt; 5, "Less than 5 GB", IF(Table2[[#This Row],[Avg Monthly GB Download]] &lt;= 10, "Between 5 and 10 GB", "10 or more GB"))</f>
        <v>Less than 5 GB</v>
      </c>
    </row>
    <row r="5428" spans="1:33" x14ac:dyDescent="0.3">
      <c r="A5428" t="s">
        <v>10969</v>
      </c>
      <c r="B5428" t="s">
        <v>17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17</v>
      </c>
      <c r="I5428" t="s">
        <v>18</v>
      </c>
      <c r="J5428">
        <v>0</v>
      </c>
      <c r="K5428">
        <v>0</v>
      </c>
      <c r="L5428">
        <v>0</v>
      </c>
      <c r="M5428" t="s">
        <v>17</v>
      </c>
      <c r="N5428">
        <v>0</v>
      </c>
      <c r="O5428" t="s">
        <v>73</v>
      </c>
      <c r="P5428" t="s">
        <v>10970</v>
      </c>
      <c r="Q5428" t="s">
        <v>22</v>
      </c>
      <c r="R5428">
        <v>29</v>
      </c>
      <c r="S5428" t="s">
        <v>21</v>
      </c>
      <c r="T5428" t="s">
        <v>17</v>
      </c>
      <c r="U5428" t="s">
        <v>21</v>
      </c>
      <c r="V5428" t="str">
        <f>IF(Table2[[#This Row],[Age]] &lt; 30, "Under 30", IF(Table2[[#This Row],[Age]] &lt; 65, "Other", "Senior"))</f>
        <v>Under 30</v>
      </c>
      <c r="W5428">
        <v>2</v>
      </c>
      <c r="X5428" t="s">
        <v>17</v>
      </c>
      <c r="Y5428" t="s">
        <v>49</v>
      </c>
      <c r="Z5428" t="s">
        <v>34</v>
      </c>
      <c r="AA5428">
        <v>8</v>
      </c>
      <c r="AB5428">
        <v>558</v>
      </c>
      <c r="AE5428">
        <f t="shared" si="84"/>
        <v>0</v>
      </c>
      <c r="AF5428">
        <v>1</v>
      </c>
      <c r="AG5428" t="str">
        <f>IF(Table2[[#This Row],[Avg Monthly GB Download]] &lt; 5, "Less than 5 GB", IF(Table2[[#This Row],[Avg Monthly GB Download]] &lt;= 10, "Between 5 and 10 GB", "10 or more GB"))</f>
        <v>Less than 5 GB</v>
      </c>
    </row>
    <row r="5429" spans="1:33" x14ac:dyDescent="0.3">
      <c r="A5429" t="s">
        <v>10971</v>
      </c>
      <c r="B5429" t="s">
        <v>17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21</v>
      </c>
      <c r="I5429" t="s">
        <v>84</v>
      </c>
      <c r="J5429">
        <v>0</v>
      </c>
      <c r="K5429">
        <v>1</v>
      </c>
      <c r="L5429">
        <v>0</v>
      </c>
      <c r="M5429" t="s">
        <v>17</v>
      </c>
      <c r="N5429">
        <v>0</v>
      </c>
      <c r="O5429" t="s">
        <v>27</v>
      </c>
      <c r="P5429" t="s">
        <v>10972</v>
      </c>
      <c r="Q5429" t="s">
        <v>20</v>
      </c>
      <c r="R5429">
        <v>38</v>
      </c>
      <c r="S5429" t="s">
        <v>17</v>
      </c>
      <c r="T5429" t="s">
        <v>17</v>
      </c>
      <c r="U5429" t="s">
        <v>21</v>
      </c>
      <c r="V5429" t="str">
        <f>IF(Table2[[#This Row],[Age]] &lt; 30, "Under 30", IF(Table2[[#This Row],[Age]] &lt; 65, "Other", "Senior"))</f>
        <v>Other</v>
      </c>
      <c r="W5429">
        <v>2</v>
      </c>
      <c r="X5429" t="s">
        <v>17</v>
      </c>
      <c r="Y5429" t="s">
        <v>28</v>
      </c>
      <c r="Z5429" t="s">
        <v>29</v>
      </c>
      <c r="AA5429">
        <v>8</v>
      </c>
      <c r="AB5429">
        <v>261</v>
      </c>
      <c r="AE5429">
        <f t="shared" si="84"/>
        <v>0</v>
      </c>
      <c r="AF5429">
        <v>1</v>
      </c>
      <c r="AG5429" t="str">
        <f>IF(Table2[[#This Row],[Avg Monthly GB Download]] &lt; 5, "Less than 5 GB", IF(Table2[[#This Row],[Avg Monthly GB Download]] &lt;= 10, "Between 5 and 10 GB", "10 or more GB"))</f>
        <v>Less than 5 GB</v>
      </c>
    </row>
    <row r="5430" spans="1:33" x14ac:dyDescent="0.3">
      <c r="A5430" t="s">
        <v>10973</v>
      </c>
      <c r="B5430" t="s">
        <v>17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17</v>
      </c>
      <c r="I5430" t="s">
        <v>18</v>
      </c>
      <c r="J5430">
        <v>0</v>
      </c>
      <c r="K5430">
        <v>0</v>
      </c>
      <c r="L5430">
        <v>0</v>
      </c>
      <c r="M5430" t="s">
        <v>17</v>
      </c>
      <c r="N5430">
        <v>0</v>
      </c>
      <c r="O5430" t="s">
        <v>48</v>
      </c>
      <c r="P5430" t="s">
        <v>10974</v>
      </c>
      <c r="Q5430" t="s">
        <v>22</v>
      </c>
      <c r="R5430">
        <v>47</v>
      </c>
      <c r="S5430" t="s">
        <v>17</v>
      </c>
      <c r="T5430" t="s">
        <v>17</v>
      </c>
      <c r="U5430" t="s">
        <v>21</v>
      </c>
      <c r="V5430" t="str">
        <f>IF(Table2[[#This Row],[Age]] &lt; 30, "Under 30", IF(Table2[[#This Row],[Age]] &lt; 65, "Other", "Senior"))</f>
        <v>Other</v>
      </c>
      <c r="W5430">
        <v>4</v>
      </c>
      <c r="X5430" t="s">
        <v>17</v>
      </c>
      <c r="Y5430" t="s">
        <v>49</v>
      </c>
      <c r="Z5430" t="s">
        <v>29</v>
      </c>
      <c r="AA5430">
        <v>10</v>
      </c>
      <c r="AB5430">
        <v>373</v>
      </c>
      <c r="AE5430">
        <f t="shared" si="84"/>
        <v>0</v>
      </c>
      <c r="AF5430">
        <v>1</v>
      </c>
      <c r="AG5430" t="str">
        <f>IF(Table2[[#This Row],[Avg Monthly GB Download]] &lt; 5, "Less than 5 GB", IF(Table2[[#This Row],[Avg Monthly GB Download]] &lt;= 10, "Between 5 and 10 GB", "10 or more GB"))</f>
        <v>Less than 5 GB</v>
      </c>
    </row>
    <row r="5431" spans="1:33" x14ac:dyDescent="0.3">
      <c r="A5431" t="s">
        <v>10975</v>
      </c>
      <c r="B5431" t="s">
        <v>17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17</v>
      </c>
      <c r="I5431" t="s">
        <v>18</v>
      </c>
      <c r="J5431">
        <v>0</v>
      </c>
      <c r="K5431">
        <v>2</v>
      </c>
      <c r="L5431">
        <v>5</v>
      </c>
      <c r="M5431" t="s">
        <v>17</v>
      </c>
      <c r="N5431">
        <v>0</v>
      </c>
      <c r="O5431" t="s">
        <v>43</v>
      </c>
      <c r="P5431" t="s">
        <v>10976</v>
      </c>
      <c r="Q5431" t="s">
        <v>20</v>
      </c>
      <c r="R5431">
        <v>38</v>
      </c>
      <c r="S5431" t="s">
        <v>17</v>
      </c>
      <c r="T5431" t="s">
        <v>17</v>
      </c>
      <c r="U5431" t="s">
        <v>21</v>
      </c>
      <c r="V5431" t="str">
        <f>IF(Table2[[#This Row],[Age]] &lt; 30, "Under 30", IF(Table2[[#This Row],[Age]] &lt; 65, "Other", "Senior"))</f>
        <v>Other</v>
      </c>
      <c r="W5431">
        <v>6</v>
      </c>
      <c r="X5431" t="s">
        <v>21</v>
      </c>
      <c r="Y5431" t="s">
        <v>94</v>
      </c>
      <c r="Z5431" t="s">
        <v>29</v>
      </c>
      <c r="AA5431">
        <v>31</v>
      </c>
      <c r="AB5431">
        <v>2236</v>
      </c>
      <c r="AE5431">
        <f t="shared" si="84"/>
        <v>0</v>
      </c>
      <c r="AF5431">
        <v>1</v>
      </c>
      <c r="AG5431" t="str">
        <f>IF(Table2[[#This Row],[Avg Monthly GB Download]] &lt; 5, "Less than 5 GB", IF(Table2[[#This Row],[Avg Monthly GB Download]] &lt;= 10, "Between 5 and 10 GB", "10 or more GB"))</f>
        <v>Between 5 and 10 GB</v>
      </c>
    </row>
    <row r="5432" spans="1:33" x14ac:dyDescent="0.3">
      <c r="A5432" t="s">
        <v>10977</v>
      </c>
      <c r="B5432" t="s">
        <v>17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17</v>
      </c>
      <c r="I5432" t="s">
        <v>18</v>
      </c>
      <c r="J5432">
        <v>0</v>
      </c>
      <c r="K5432">
        <v>1</v>
      </c>
      <c r="L5432">
        <v>0</v>
      </c>
      <c r="M5432" t="s">
        <v>17</v>
      </c>
      <c r="N5432">
        <v>0</v>
      </c>
      <c r="O5432" t="s">
        <v>43</v>
      </c>
      <c r="P5432" t="s">
        <v>10978</v>
      </c>
      <c r="Q5432" t="s">
        <v>22</v>
      </c>
      <c r="R5432">
        <v>47</v>
      </c>
      <c r="S5432" t="s">
        <v>17</v>
      </c>
      <c r="T5432" t="s">
        <v>17</v>
      </c>
      <c r="U5432" t="s">
        <v>21</v>
      </c>
      <c r="V5432" t="str">
        <f>IF(Table2[[#This Row],[Age]] &lt; 30, "Under 30", IF(Table2[[#This Row],[Age]] &lt; 65, "Other", "Senior"))</f>
        <v>Other</v>
      </c>
      <c r="W5432">
        <v>3</v>
      </c>
      <c r="X5432" t="s">
        <v>17</v>
      </c>
      <c r="Y5432" t="s">
        <v>49</v>
      </c>
      <c r="Z5432" t="s">
        <v>29</v>
      </c>
      <c r="AA5432">
        <v>10</v>
      </c>
      <c r="AB5432">
        <v>132</v>
      </c>
      <c r="AE5432">
        <f t="shared" si="84"/>
        <v>0</v>
      </c>
      <c r="AF5432">
        <v>1</v>
      </c>
      <c r="AG5432" t="str">
        <f>IF(Table2[[#This Row],[Avg Monthly GB Download]] &lt; 5, "Less than 5 GB", IF(Table2[[#This Row],[Avg Monthly GB Download]] &lt;= 10, "Between 5 and 10 GB", "10 or more GB"))</f>
        <v>Less than 5 GB</v>
      </c>
    </row>
    <row r="5433" spans="1:33" x14ac:dyDescent="0.3">
      <c r="A5433" t="s">
        <v>10979</v>
      </c>
      <c r="B5433" t="s">
        <v>17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17</v>
      </c>
      <c r="I5433" t="s">
        <v>18</v>
      </c>
      <c r="J5433">
        <v>0</v>
      </c>
      <c r="K5433">
        <v>1</v>
      </c>
      <c r="L5433">
        <v>29</v>
      </c>
      <c r="M5433" t="s">
        <v>21</v>
      </c>
      <c r="N5433">
        <v>0</v>
      </c>
      <c r="O5433" t="s">
        <v>32</v>
      </c>
      <c r="P5433" t="s">
        <v>10980</v>
      </c>
      <c r="Q5433" t="s">
        <v>22</v>
      </c>
      <c r="R5433">
        <v>54</v>
      </c>
      <c r="S5433" t="s">
        <v>17</v>
      </c>
      <c r="T5433" t="s">
        <v>17</v>
      </c>
      <c r="U5433" t="s">
        <v>21</v>
      </c>
      <c r="V5433" t="str">
        <f>IF(Table2[[#This Row],[Age]] &lt; 30, "Under 30", IF(Table2[[#This Row],[Age]] &lt; 65, "Other", "Senior"))</f>
        <v>Other</v>
      </c>
      <c r="W5433">
        <v>3</v>
      </c>
      <c r="X5433" t="s">
        <v>17</v>
      </c>
      <c r="Y5433" t="s">
        <v>28</v>
      </c>
      <c r="Z5433" t="s">
        <v>34</v>
      </c>
      <c r="AA5433">
        <v>35</v>
      </c>
      <c r="AB5433">
        <v>2119</v>
      </c>
      <c r="AE5433">
        <f t="shared" si="84"/>
        <v>0</v>
      </c>
      <c r="AF5433">
        <v>1</v>
      </c>
      <c r="AG5433" t="str">
        <f>IF(Table2[[#This Row],[Avg Monthly GB Download]] &lt; 5, "Less than 5 GB", IF(Table2[[#This Row],[Avg Monthly GB Download]] &lt;= 10, "Between 5 and 10 GB", "10 or more GB"))</f>
        <v>10 or more GB</v>
      </c>
    </row>
    <row r="5434" spans="1:33" x14ac:dyDescent="0.3">
      <c r="A5434" t="s">
        <v>10981</v>
      </c>
      <c r="B5434" t="s">
        <v>17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17</v>
      </c>
      <c r="I5434" t="s">
        <v>18</v>
      </c>
      <c r="J5434">
        <v>0</v>
      </c>
      <c r="K5434">
        <v>2</v>
      </c>
      <c r="L5434">
        <v>0</v>
      </c>
      <c r="M5434" t="s">
        <v>17</v>
      </c>
      <c r="N5434">
        <v>0</v>
      </c>
      <c r="O5434" t="s">
        <v>42</v>
      </c>
      <c r="P5434" t="s">
        <v>10982</v>
      </c>
      <c r="Q5434" t="s">
        <v>22</v>
      </c>
      <c r="R5434">
        <v>29</v>
      </c>
      <c r="S5434" t="s">
        <v>21</v>
      </c>
      <c r="T5434" t="s">
        <v>17</v>
      </c>
      <c r="U5434" t="s">
        <v>21</v>
      </c>
      <c r="V5434" t="str">
        <f>IF(Table2[[#This Row],[Age]] &lt; 30, "Under 30", IF(Table2[[#This Row],[Age]] &lt; 65, "Other", "Senior"))</f>
        <v>Under 30</v>
      </c>
      <c r="W5434">
        <v>2</v>
      </c>
      <c r="X5434" t="s">
        <v>17</v>
      </c>
      <c r="Y5434" t="s">
        <v>49</v>
      </c>
      <c r="Z5434" t="s">
        <v>34</v>
      </c>
      <c r="AA5434">
        <v>9</v>
      </c>
      <c r="AB5434">
        <v>619</v>
      </c>
      <c r="AE5434">
        <f t="shared" si="84"/>
        <v>0</v>
      </c>
      <c r="AF5434">
        <v>1</v>
      </c>
      <c r="AG5434" t="str">
        <f>IF(Table2[[#This Row],[Avg Monthly GB Download]] &lt; 5, "Less than 5 GB", IF(Table2[[#This Row],[Avg Monthly GB Download]] &lt;= 10, "Between 5 and 10 GB", "10 or more GB"))</f>
        <v>Less than 5 GB</v>
      </c>
    </row>
    <row r="5435" spans="1:33" x14ac:dyDescent="0.3">
      <c r="A5435" t="s">
        <v>10983</v>
      </c>
      <c r="B5435" t="s">
        <v>17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17</v>
      </c>
      <c r="I5435" t="s">
        <v>18</v>
      </c>
      <c r="J5435">
        <v>0</v>
      </c>
      <c r="K5435">
        <v>2</v>
      </c>
      <c r="L5435">
        <v>6</v>
      </c>
      <c r="M5435" t="s">
        <v>21</v>
      </c>
      <c r="N5435">
        <v>0</v>
      </c>
      <c r="O5435" t="s">
        <v>69</v>
      </c>
      <c r="P5435" t="s">
        <v>10984</v>
      </c>
      <c r="Q5435" t="s">
        <v>20</v>
      </c>
      <c r="R5435">
        <v>58</v>
      </c>
      <c r="S5435" t="s">
        <v>17</v>
      </c>
      <c r="T5435" t="s">
        <v>17</v>
      </c>
      <c r="U5435" t="s">
        <v>21</v>
      </c>
      <c r="V5435" t="str">
        <f>IF(Table2[[#This Row],[Age]] &lt; 30, "Under 30", IF(Table2[[#This Row],[Age]] &lt; 65, "Other", "Senior"))</f>
        <v>Other</v>
      </c>
      <c r="W5435">
        <v>5</v>
      </c>
      <c r="X5435" t="s">
        <v>17</v>
      </c>
      <c r="Y5435" t="s">
        <v>28</v>
      </c>
      <c r="Z5435" t="s">
        <v>34</v>
      </c>
      <c r="AA5435">
        <v>17</v>
      </c>
      <c r="AB5435">
        <v>781</v>
      </c>
      <c r="AE5435">
        <f t="shared" si="84"/>
        <v>0</v>
      </c>
      <c r="AF5435">
        <v>1</v>
      </c>
      <c r="AG5435" t="str">
        <f>IF(Table2[[#This Row],[Avg Monthly GB Download]] &lt; 5, "Less than 5 GB", IF(Table2[[#This Row],[Avg Monthly GB Download]] &lt;= 10, "Between 5 and 10 GB", "10 or more GB"))</f>
        <v>Between 5 and 10 GB</v>
      </c>
    </row>
    <row r="5436" spans="1:33" x14ac:dyDescent="0.3">
      <c r="A5436" t="s">
        <v>10985</v>
      </c>
      <c r="B5436" t="s">
        <v>17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17</v>
      </c>
      <c r="I5436" t="s">
        <v>18</v>
      </c>
      <c r="J5436">
        <v>0</v>
      </c>
      <c r="K5436">
        <v>1</v>
      </c>
      <c r="L5436">
        <v>0</v>
      </c>
      <c r="M5436" t="s">
        <v>17</v>
      </c>
      <c r="N5436">
        <v>0</v>
      </c>
      <c r="O5436" t="s">
        <v>27</v>
      </c>
      <c r="P5436" t="s">
        <v>10986</v>
      </c>
      <c r="Q5436" t="s">
        <v>22</v>
      </c>
      <c r="R5436">
        <v>37</v>
      </c>
      <c r="S5436" t="s">
        <v>17</v>
      </c>
      <c r="T5436" t="s">
        <v>17</v>
      </c>
      <c r="U5436" t="s">
        <v>21</v>
      </c>
      <c r="V5436" t="str">
        <f>IF(Table2[[#This Row],[Age]] &lt; 30, "Under 30", IF(Table2[[#This Row],[Age]] &lt; 65, "Other", "Senior"))</f>
        <v>Other</v>
      </c>
      <c r="W5436">
        <v>3</v>
      </c>
      <c r="X5436" t="s">
        <v>17</v>
      </c>
      <c r="Y5436" t="s">
        <v>49</v>
      </c>
      <c r="Z5436" t="s">
        <v>29</v>
      </c>
      <c r="AA5436">
        <v>8</v>
      </c>
      <c r="AB5436">
        <v>287</v>
      </c>
      <c r="AE5436">
        <f t="shared" si="84"/>
        <v>0</v>
      </c>
      <c r="AF5436">
        <v>1</v>
      </c>
      <c r="AG5436" t="str">
        <f>IF(Table2[[#This Row],[Avg Monthly GB Download]] &lt; 5, "Less than 5 GB", IF(Table2[[#This Row],[Avg Monthly GB Download]] &lt;= 10, "Between 5 and 10 GB", "10 or more GB"))</f>
        <v>Less than 5 GB</v>
      </c>
    </row>
    <row r="5437" spans="1:33" x14ac:dyDescent="0.3">
      <c r="A5437" t="s">
        <v>10987</v>
      </c>
      <c r="B5437" t="s">
        <v>17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17</v>
      </c>
      <c r="I5437" t="s">
        <v>18</v>
      </c>
      <c r="J5437">
        <v>0</v>
      </c>
      <c r="K5437">
        <v>1</v>
      </c>
      <c r="L5437">
        <v>0</v>
      </c>
      <c r="M5437" t="s">
        <v>17</v>
      </c>
      <c r="N5437">
        <v>0</v>
      </c>
      <c r="O5437" t="s">
        <v>65</v>
      </c>
      <c r="P5437" t="s">
        <v>10988</v>
      </c>
      <c r="Q5437" t="s">
        <v>20</v>
      </c>
      <c r="R5437">
        <v>22</v>
      </c>
      <c r="S5437" t="s">
        <v>21</v>
      </c>
      <c r="T5437" t="s">
        <v>17</v>
      </c>
      <c r="U5437" t="s">
        <v>21</v>
      </c>
      <c r="V5437" t="str">
        <f>IF(Table2[[#This Row],[Age]] &lt; 30, "Under 30", IF(Table2[[#This Row],[Age]] &lt; 65, "Other", "Senior"))</f>
        <v>Under 30</v>
      </c>
      <c r="W5437">
        <v>4</v>
      </c>
      <c r="X5437" t="s">
        <v>17</v>
      </c>
      <c r="Y5437" t="s">
        <v>49</v>
      </c>
      <c r="Z5437" t="s">
        <v>29</v>
      </c>
      <c r="AA5437">
        <v>10</v>
      </c>
      <c r="AB5437">
        <v>736</v>
      </c>
      <c r="AE5437">
        <f t="shared" si="84"/>
        <v>0</v>
      </c>
      <c r="AF5437">
        <v>1</v>
      </c>
      <c r="AG5437" t="str">
        <f>IF(Table2[[#This Row],[Avg Monthly GB Download]] &lt; 5, "Less than 5 GB", IF(Table2[[#This Row],[Avg Monthly GB Download]] &lt;= 10, "Between 5 and 10 GB", "10 or more GB"))</f>
        <v>Less than 5 GB</v>
      </c>
    </row>
    <row r="5438" spans="1:33" x14ac:dyDescent="0.3">
      <c r="A5438" t="s">
        <v>10989</v>
      </c>
      <c r="B5438" t="s">
        <v>17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17</v>
      </c>
      <c r="I5438" t="s">
        <v>18</v>
      </c>
      <c r="J5438">
        <v>0</v>
      </c>
      <c r="K5438">
        <v>0</v>
      </c>
      <c r="L5438">
        <v>0</v>
      </c>
      <c r="M5438" t="s">
        <v>17</v>
      </c>
      <c r="N5438">
        <v>0</v>
      </c>
      <c r="O5438" t="s">
        <v>82</v>
      </c>
      <c r="P5438" t="s">
        <v>10990</v>
      </c>
      <c r="Q5438" t="s">
        <v>20</v>
      </c>
      <c r="R5438">
        <v>24</v>
      </c>
      <c r="S5438" t="s">
        <v>21</v>
      </c>
      <c r="T5438" t="s">
        <v>17</v>
      </c>
      <c r="U5438" t="s">
        <v>21</v>
      </c>
      <c r="V5438" t="str">
        <f>IF(Table2[[#This Row],[Age]] &lt; 30, "Under 30", IF(Table2[[#This Row],[Age]] &lt; 65, "Other", "Senior"))</f>
        <v>Under 30</v>
      </c>
      <c r="W5438">
        <v>2</v>
      </c>
      <c r="X5438" t="s">
        <v>17</v>
      </c>
      <c r="Y5438" t="s">
        <v>49</v>
      </c>
      <c r="Z5438" t="s">
        <v>29</v>
      </c>
      <c r="AA5438">
        <v>6</v>
      </c>
      <c r="AB5438">
        <v>318</v>
      </c>
      <c r="AE5438">
        <f t="shared" si="84"/>
        <v>0</v>
      </c>
      <c r="AF5438">
        <v>1</v>
      </c>
      <c r="AG5438" t="str">
        <f>IF(Table2[[#This Row],[Avg Monthly GB Download]] &lt; 5, "Less than 5 GB", IF(Table2[[#This Row],[Avg Monthly GB Download]] &lt;= 10, "Between 5 and 10 GB", "10 or more GB"))</f>
        <v>Less than 5 GB</v>
      </c>
    </row>
    <row r="5439" spans="1:33" x14ac:dyDescent="0.3">
      <c r="A5439" t="s">
        <v>10991</v>
      </c>
      <c r="B5439" t="s">
        <v>17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17</v>
      </c>
      <c r="I5439" t="s">
        <v>18</v>
      </c>
      <c r="J5439">
        <v>0</v>
      </c>
      <c r="K5439">
        <v>1</v>
      </c>
      <c r="L5439">
        <v>0</v>
      </c>
      <c r="M5439" t="s">
        <v>17</v>
      </c>
      <c r="N5439">
        <v>0</v>
      </c>
      <c r="O5439" t="s">
        <v>80</v>
      </c>
      <c r="P5439" t="s">
        <v>10992</v>
      </c>
      <c r="Q5439" t="s">
        <v>22</v>
      </c>
      <c r="R5439">
        <v>38</v>
      </c>
      <c r="S5439" t="s">
        <v>17</v>
      </c>
      <c r="T5439" t="s">
        <v>17</v>
      </c>
      <c r="U5439" t="s">
        <v>21</v>
      </c>
      <c r="V5439" t="str">
        <f>IF(Table2[[#This Row],[Age]] &lt; 30, "Under 30", IF(Table2[[#This Row],[Age]] &lt; 65, "Other", "Senior"))</f>
        <v>Other</v>
      </c>
      <c r="W5439">
        <v>5</v>
      </c>
      <c r="X5439" t="s">
        <v>17</v>
      </c>
      <c r="Y5439" t="s">
        <v>49</v>
      </c>
      <c r="Z5439" t="s">
        <v>91</v>
      </c>
      <c r="AA5439">
        <v>9</v>
      </c>
      <c r="AB5439">
        <v>441</v>
      </c>
      <c r="AE5439">
        <f t="shared" si="84"/>
        <v>0</v>
      </c>
      <c r="AF5439">
        <v>1</v>
      </c>
      <c r="AG5439" t="str">
        <f>IF(Table2[[#This Row],[Avg Monthly GB Download]] &lt; 5, "Less than 5 GB", IF(Table2[[#This Row],[Avg Monthly GB Download]] &lt;= 10, "Between 5 and 10 GB", "10 or more GB"))</f>
        <v>Less than 5 GB</v>
      </c>
    </row>
    <row r="5440" spans="1:33" x14ac:dyDescent="0.3">
      <c r="A5440" t="s">
        <v>10993</v>
      </c>
      <c r="B5440" t="s">
        <v>17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17</v>
      </c>
      <c r="I5440" t="s">
        <v>18</v>
      </c>
      <c r="J5440">
        <v>0</v>
      </c>
      <c r="K5440">
        <v>0</v>
      </c>
      <c r="L5440">
        <v>0</v>
      </c>
      <c r="M5440" t="s">
        <v>17</v>
      </c>
      <c r="N5440">
        <v>0</v>
      </c>
      <c r="O5440" t="s">
        <v>79</v>
      </c>
      <c r="P5440" t="s">
        <v>10994</v>
      </c>
      <c r="Q5440" t="s">
        <v>22</v>
      </c>
      <c r="R5440">
        <v>23</v>
      </c>
      <c r="S5440" t="s">
        <v>21</v>
      </c>
      <c r="T5440" t="s">
        <v>17</v>
      </c>
      <c r="U5440" t="s">
        <v>21</v>
      </c>
      <c r="V5440" t="str">
        <f>IF(Table2[[#This Row],[Age]] &lt; 30, "Under 30", IF(Table2[[#This Row],[Age]] &lt; 65, "Other", "Senior"))</f>
        <v>Under 30</v>
      </c>
      <c r="W5440">
        <v>6</v>
      </c>
      <c r="X5440" t="s">
        <v>17</v>
      </c>
      <c r="Y5440" t="s">
        <v>49</v>
      </c>
      <c r="Z5440" t="s">
        <v>91</v>
      </c>
      <c r="AA5440">
        <v>5</v>
      </c>
      <c r="AB5440">
        <v>381</v>
      </c>
      <c r="AE5440">
        <f t="shared" si="84"/>
        <v>0</v>
      </c>
      <c r="AF5440">
        <v>1</v>
      </c>
      <c r="AG5440" t="str">
        <f>IF(Table2[[#This Row],[Avg Monthly GB Download]] &lt; 5, "Less than 5 GB", IF(Table2[[#This Row],[Avg Monthly GB Download]] &lt;= 10, "Between 5 and 10 GB", "10 or more GB"))</f>
        <v>Less than 5 GB</v>
      </c>
    </row>
    <row r="5441" spans="1:33" x14ac:dyDescent="0.3">
      <c r="A5441" t="s">
        <v>10995</v>
      </c>
      <c r="B5441" t="s">
        <v>17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17</v>
      </c>
      <c r="I5441" t="s">
        <v>18</v>
      </c>
      <c r="J5441">
        <v>0</v>
      </c>
      <c r="K5441">
        <v>0</v>
      </c>
      <c r="L5441">
        <v>2</v>
      </c>
      <c r="M5441" t="s">
        <v>21</v>
      </c>
      <c r="N5441">
        <v>0</v>
      </c>
      <c r="O5441" t="s">
        <v>75</v>
      </c>
      <c r="P5441" t="s">
        <v>10996</v>
      </c>
      <c r="Q5441" t="s">
        <v>20</v>
      </c>
      <c r="R5441">
        <v>41</v>
      </c>
      <c r="S5441" t="s">
        <v>17</v>
      </c>
      <c r="T5441" t="s">
        <v>17</v>
      </c>
      <c r="U5441" t="s">
        <v>21</v>
      </c>
      <c r="V5441" t="str">
        <f>IF(Table2[[#This Row],[Age]] &lt; 30, "Under 30", IF(Table2[[#This Row],[Age]] &lt; 65, "Other", "Senior"))</f>
        <v>Other</v>
      </c>
      <c r="W5441">
        <v>2</v>
      </c>
      <c r="X5441" t="s">
        <v>17</v>
      </c>
      <c r="Y5441" t="s">
        <v>94</v>
      </c>
      <c r="Z5441" t="s">
        <v>34</v>
      </c>
      <c r="AA5441">
        <v>43</v>
      </c>
      <c r="AB5441">
        <v>2797</v>
      </c>
      <c r="AE5441">
        <f t="shared" si="84"/>
        <v>0</v>
      </c>
      <c r="AF5441">
        <v>1</v>
      </c>
      <c r="AG5441" t="str">
        <f>IF(Table2[[#This Row],[Avg Monthly GB Download]] &lt; 5, "Less than 5 GB", IF(Table2[[#This Row],[Avg Monthly GB Download]] &lt;= 10, "Between 5 and 10 GB", "10 or more GB"))</f>
        <v>Less than 5 GB</v>
      </c>
    </row>
    <row r="5442" spans="1:33" x14ac:dyDescent="0.3">
      <c r="A5442" t="s">
        <v>10997</v>
      </c>
      <c r="B5442" t="s">
        <v>17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17</v>
      </c>
      <c r="I5442" t="s">
        <v>18</v>
      </c>
      <c r="J5442">
        <v>0</v>
      </c>
      <c r="K5442">
        <v>2</v>
      </c>
      <c r="L5442">
        <v>0</v>
      </c>
      <c r="M5442" t="s">
        <v>17</v>
      </c>
      <c r="N5442">
        <v>0</v>
      </c>
      <c r="O5442" t="s">
        <v>55</v>
      </c>
      <c r="P5442" t="s">
        <v>10998</v>
      </c>
      <c r="Q5442" t="s">
        <v>22</v>
      </c>
      <c r="R5442">
        <v>47</v>
      </c>
      <c r="S5442" t="s">
        <v>17</v>
      </c>
      <c r="T5442" t="s">
        <v>17</v>
      </c>
      <c r="U5442" t="s">
        <v>21</v>
      </c>
      <c r="V5442" t="str">
        <f>IF(Table2[[#This Row],[Age]] &lt; 30, "Under 30", IF(Table2[[#This Row],[Age]] &lt; 65, "Other", "Senior"))</f>
        <v>Other</v>
      </c>
      <c r="W5442">
        <v>2</v>
      </c>
      <c r="X5442" t="s">
        <v>17</v>
      </c>
      <c r="Y5442" t="s">
        <v>49</v>
      </c>
      <c r="Z5442" t="s">
        <v>29</v>
      </c>
      <c r="AA5442">
        <v>11</v>
      </c>
      <c r="AB5442">
        <v>777</v>
      </c>
      <c r="AE5442">
        <f t="shared" ref="AE5442:AE5505" si="85">IF(B5442 = "yes", 1, IF(B5442 = "No", 0))</f>
        <v>0</v>
      </c>
      <c r="AF5442">
        <v>1</v>
      </c>
      <c r="AG5442" t="str">
        <f>IF(Table2[[#This Row],[Avg Monthly GB Download]] &lt; 5, "Less than 5 GB", IF(Table2[[#This Row],[Avg Monthly GB Download]] &lt;= 10, "Between 5 and 10 GB", "10 or more GB"))</f>
        <v>Less than 5 GB</v>
      </c>
    </row>
    <row r="5443" spans="1:33" x14ac:dyDescent="0.3">
      <c r="A5443" t="s">
        <v>10999</v>
      </c>
      <c r="B5443" t="s">
        <v>17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17</v>
      </c>
      <c r="I5443" t="s">
        <v>18</v>
      </c>
      <c r="J5443">
        <v>0</v>
      </c>
      <c r="K5443">
        <v>2</v>
      </c>
      <c r="L5443">
        <v>25</v>
      </c>
      <c r="M5443" t="s">
        <v>21</v>
      </c>
      <c r="N5443">
        <v>0</v>
      </c>
      <c r="O5443" t="s">
        <v>41</v>
      </c>
      <c r="P5443" t="s">
        <v>11000</v>
      </c>
      <c r="Q5443" t="s">
        <v>20</v>
      </c>
      <c r="R5443">
        <v>40</v>
      </c>
      <c r="S5443" t="s">
        <v>17</v>
      </c>
      <c r="T5443" t="s">
        <v>17</v>
      </c>
      <c r="U5443" t="s">
        <v>21</v>
      </c>
      <c r="V5443" t="str">
        <f>IF(Table2[[#This Row],[Age]] &lt; 30, "Under 30", IF(Table2[[#This Row],[Age]] &lt; 65, "Other", "Senior"))</f>
        <v>Other</v>
      </c>
      <c r="W5443">
        <v>5</v>
      </c>
      <c r="X5443" t="s">
        <v>17</v>
      </c>
      <c r="Y5443" t="s">
        <v>28</v>
      </c>
      <c r="Z5443" t="s">
        <v>34</v>
      </c>
      <c r="AA5443">
        <v>28</v>
      </c>
      <c r="AB5443">
        <v>1371</v>
      </c>
      <c r="AE5443">
        <f t="shared" si="85"/>
        <v>0</v>
      </c>
      <c r="AF5443">
        <v>1</v>
      </c>
      <c r="AG5443" t="str">
        <f>IF(Table2[[#This Row],[Avg Monthly GB Download]] &lt; 5, "Less than 5 GB", IF(Table2[[#This Row],[Avg Monthly GB Download]] &lt;= 10, "Between 5 and 10 GB", "10 or more GB"))</f>
        <v>10 or more GB</v>
      </c>
    </row>
    <row r="5444" spans="1:33" x14ac:dyDescent="0.3">
      <c r="A5444" t="s">
        <v>11001</v>
      </c>
      <c r="B5444" t="s">
        <v>17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21</v>
      </c>
      <c r="I5444" t="s">
        <v>84</v>
      </c>
      <c r="J5444">
        <v>0</v>
      </c>
      <c r="K5444">
        <v>1</v>
      </c>
      <c r="L5444">
        <v>0</v>
      </c>
      <c r="M5444" t="s">
        <v>17</v>
      </c>
      <c r="N5444">
        <v>0</v>
      </c>
      <c r="O5444" t="s">
        <v>66</v>
      </c>
      <c r="P5444" t="s">
        <v>11002</v>
      </c>
      <c r="Q5444" t="s">
        <v>20</v>
      </c>
      <c r="R5444">
        <v>48</v>
      </c>
      <c r="S5444" t="s">
        <v>17</v>
      </c>
      <c r="T5444" t="s">
        <v>17</v>
      </c>
      <c r="U5444" t="s">
        <v>21</v>
      </c>
      <c r="V5444" t="str">
        <f>IF(Table2[[#This Row],[Age]] &lt; 30, "Under 30", IF(Table2[[#This Row],[Age]] &lt; 65, "Other", "Senior"))</f>
        <v>Other</v>
      </c>
      <c r="W5444">
        <v>2</v>
      </c>
      <c r="X5444" t="s">
        <v>17</v>
      </c>
      <c r="Y5444" t="s">
        <v>49</v>
      </c>
      <c r="Z5444" t="s">
        <v>34</v>
      </c>
      <c r="AA5444">
        <v>7</v>
      </c>
      <c r="AB5444">
        <v>269</v>
      </c>
      <c r="AE5444">
        <f t="shared" si="85"/>
        <v>0</v>
      </c>
      <c r="AF5444">
        <v>1</v>
      </c>
      <c r="AG5444" t="str">
        <f>IF(Table2[[#This Row],[Avg Monthly GB Download]] &lt; 5, "Less than 5 GB", IF(Table2[[#This Row],[Avg Monthly GB Download]] &lt;= 10, "Between 5 and 10 GB", "10 or more GB"))</f>
        <v>Less than 5 GB</v>
      </c>
    </row>
    <row r="5445" spans="1:33" x14ac:dyDescent="0.3">
      <c r="A5445" t="s">
        <v>11003</v>
      </c>
      <c r="B5445" t="s">
        <v>17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21</v>
      </c>
      <c r="I5445" t="s">
        <v>84</v>
      </c>
      <c r="J5445">
        <v>0</v>
      </c>
      <c r="K5445">
        <v>0</v>
      </c>
      <c r="L5445">
        <v>15</v>
      </c>
      <c r="M5445" t="s">
        <v>21</v>
      </c>
      <c r="N5445">
        <v>0</v>
      </c>
      <c r="O5445" t="s">
        <v>37</v>
      </c>
      <c r="P5445" t="s">
        <v>11004</v>
      </c>
      <c r="Q5445" t="s">
        <v>22</v>
      </c>
      <c r="R5445">
        <v>30</v>
      </c>
      <c r="S5445" t="s">
        <v>17</v>
      </c>
      <c r="T5445" t="s">
        <v>17</v>
      </c>
      <c r="U5445" t="s">
        <v>21</v>
      </c>
      <c r="V5445" t="str">
        <f>IF(Table2[[#This Row],[Age]] &lt; 30, "Under 30", IF(Table2[[#This Row],[Age]] &lt; 65, "Other", "Senior"))</f>
        <v>Other</v>
      </c>
      <c r="W5445">
        <v>2</v>
      </c>
      <c r="X5445" t="s">
        <v>17</v>
      </c>
      <c r="Y5445" t="s">
        <v>28</v>
      </c>
      <c r="Z5445" t="s">
        <v>29</v>
      </c>
      <c r="AA5445">
        <v>27</v>
      </c>
      <c r="AB5445">
        <v>813</v>
      </c>
      <c r="AE5445">
        <f t="shared" si="85"/>
        <v>0</v>
      </c>
      <c r="AF5445">
        <v>1</v>
      </c>
      <c r="AG5445" t="str">
        <f>IF(Table2[[#This Row],[Avg Monthly GB Download]] &lt; 5, "Less than 5 GB", IF(Table2[[#This Row],[Avg Monthly GB Download]] &lt;= 10, "Between 5 and 10 GB", "10 or more GB"))</f>
        <v>10 or more GB</v>
      </c>
    </row>
    <row r="5446" spans="1:33" x14ac:dyDescent="0.3">
      <c r="A5446" t="s">
        <v>11005</v>
      </c>
      <c r="B5446" t="s">
        <v>17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17</v>
      </c>
      <c r="I5446" t="s">
        <v>18</v>
      </c>
      <c r="J5446">
        <v>0</v>
      </c>
      <c r="K5446">
        <v>1</v>
      </c>
      <c r="L5446">
        <v>5</v>
      </c>
      <c r="M5446" t="s">
        <v>21</v>
      </c>
      <c r="N5446">
        <v>0</v>
      </c>
      <c r="O5446" t="s">
        <v>73</v>
      </c>
      <c r="P5446" t="s">
        <v>11006</v>
      </c>
      <c r="Q5446" t="s">
        <v>22</v>
      </c>
      <c r="R5446">
        <v>33</v>
      </c>
      <c r="S5446" t="s">
        <v>17</v>
      </c>
      <c r="T5446" t="s">
        <v>17</v>
      </c>
      <c r="U5446" t="s">
        <v>21</v>
      </c>
      <c r="V5446" t="str">
        <f>IF(Table2[[#This Row],[Age]] &lt; 30, "Under 30", IF(Table2[[#This Row],[Age]] &lt; 65, "Other", "Senior"))</f>
        <v>Other</v>
      </c>
      <c r="W5446">
        <v>4</v>
      </c>
      <c r="X5446" t="s">
        <v>17</v>
      </c>
      <c r="Y5446" t="s">
        <v>28</v>
      </c>
      <c r="Z5446" t="s">
        <v>29</v>
      </c>
      <c r="AA5446">
        <v>31</v>
      </c>
      <c r="AB5446">
        <v>759</v>
      </c>
      <c r="AE5446">
        <f t="shared" si="85"/>
        <v>0</v>
      </c>
      <c r="AF5446">
        <v>1</v>
      </c>
      <c r="AG5446" t="str">
        <f>IF(Table2[[#This Row],[Avg Monthly GB Download]] &lt; 5, "Less than 5 GB", IF(Table2[[#This Row],[Avg Monthly GB Download]] &lt;= 10, "Between 5 and 10 GB", "10 or more GB"))</f>
        <v>Between 5 and 10 GB</v>
      </c>
    </row>
    <row r="5447" spans="1:33" x14ac:dyDescent="0.3">
      <c r="A5447" t="s">
        <v>11007</v>
      </c>
      <c r="B5447" t="s">
        <v>17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17</v>
      </c>
      <c r="I5447" t="s">
        <v>18</v>
      </c>
      <c r="J5447">
        <v>0</v>
      </c>
      <c r="K5447">
        <v>2</v>
      </c>
      <c r="L5447">
        <v>9</v>
      </c>
      <c r="M5447" t="s">
        <v>21</v>
      </c>
      <c r="N5447">
        <v>0</v>
      </c>
      <c r="O5447" t="s">
        <v>41</v>
      </c>
      <c r="P5447" t="s">
        <v>11008</v>
      </c>
      <c r="Q5447" t="s">
        <v>22</v>
      </c>
      <c r="R5447">
        <v>45</v>
      </c>
      <c r="S5447" t="s">
        <v>17</v>
      </c>
      <c r="T5447" t="s">
        <v>17</v>
      </c>
      <c r="U5447" t="s">
        <v>21</v>
      </c>
      <c r="V5447" t="str">
        <f>IF(Table2[[#This Row],[Age]] &lt; 30, "Under 30", IF(Table2[[#This Row],[Age]] &lt; 65, "Other", "Senior"))</f>
        <v>Other</v>
      </c>
      <c r="W5447">
        <v>6</v>
      </c>
      <c r="X5447" t="s">
        <v>17</v>
      </c>
      <c r="Y5447" t="s">
        <v>28</v>
      </c>
      <c r="Z5447" t="s">
        <v>34</v>
      </c>
      <c r="AA5447">
        <v>35</v>
      </c>
      <c r="AB5447">
        <v>548</v>
      </c>
      <c r="AE5447">
        <f t="shared" si="85"/>
        <v>0</v>
      </c>
      <c r="AF5447">
        <v>1</v>
      </c>
      <c r="AG5447" t="str">
        <f>IF(Table2[[#This Row],[Avg Monthly GB Download]] &lt; 5, "Less than 5 GB", IF(Table2[[#This Row],[Avg Monthly GB Download]] &lt;= 10, "Between 5 and 10 GB", "10 or more GB"))</f>
        <v>Between 5 and 10 GB</v>
      </c>
    </row>
    <row r="5448" spans="1:33" x14ac:dyDescent="0.3">
      <c r="A5448" t="s">
        <v>11009</v>
      </c>
      <c r="B5448" t="s">
        <v>17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17</v>
      </c>
      <c r="I5448" t="s">
        <v>18</v>
      </c>
      <c r="J5448">
        <v>0</v>
      </c>
      <c r="K5448">
        <v>2</v>
      </c>
      <c r="L5448">
        <v>0</v>
      </c>
      <c r="M5448" t="s">
        <v>17</v>
      </c>
      <c r="N5448">
        <v>0</v>
      </c>
      <c r="O5448" t="s">
        <v>78</v>
      </c>
      <c r="P5448" t="s">
        <v>11010</v>
      </c>
      <c r="Q5448" t="s">
        <v>22</v>
      </c>
      <c r="R5448">
        <v>27</v>
      </c>
      <c r="S5448" t="s">
        <v>21</v>
      </c>
      <c r="T5448" t="s">
        <v>17</v>
      </c>
      <c r="U5448" t="s">
        <v>21</v>
      </c>
      <c r="V5448" t="str">
        <f>IF(Table2[[#This Row],[Age]] &lt; 30, "Under 30", IF(Table2[[#This Row],[Age]] &lt; 65, "Other", "Senior"))</f>
        <v>Under 30</v>
      </c>
      <c r="W5448">
        <v>5</v>
      </c>
      <c r="X5448" t="s">
        <v>17</v>
      </c>
      <c r="Y5448" t="s">
        <v>49</v>
      </c>
      <c r="Z5448" t="s">
        <v>91</v>
      </c>
      <c r="AA5448">
        <v>7</v>
      </c>
      <c r="AB5448">
        <v>28</v>
      </c>
      <c r="AE5448">
        <f t="shared" si="85"/>
        <v>0</v>
      </c>
      <c r="AF5448">
        <v>1</v>
      </c>
      <c r="AG5448" t="str">
        <f>IF(Table2[[#This Row],[Avg Monthly GB Download]] &lt; 5, "Less than 5 GB", IF(Table2[[#This Row],[Avg Monthly GB Download]] &lt;= 10, "Between 5 and 10 GB", "10 or more GB"))</f>
        <v>Less than 5 GB</v>
      </c>
    </row>
    <row r="5449" spans="1:33" x14ac:dyDescent="0.3">
      <c r="A5449" t="s">
        <v>11011</v>
      </c>
      <c r="B5449" t="s">
        <v>17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17</v>
      </c>
      <c r="I5449" t="s">
        <v>18</v>
      </c>
      <c r="J5449">
        <v>0</v>
      </c>
      <c r="K5449">
        <v>0</v>
      </c>
      <c r="L5449">
        <v>20</v>
      </c>
      <c r="M5449" t="s">
        <v>21</v>
      </c>
      <c r="N5449">
        <v>0</v>
      </c>
      <c r="O5449" t="s">
        <v>64</v>
      </c>
      <c r="P5449" t="s">
        <v>11012</v>
      </c>
      <c r="Q5449" t="s">
        <v>20</v>
      </c>
      <c r="R5449">
        <v>22</v>
      </c>
      <c r="S5449" t="s">
        <v>21</v>
      </c>
      <c r="T5449" t="s">
        <v>17</v>
      </c>
      <c r="U5449" t="s">
        <v>21</v>
      </c>
      <c r="V5449" t="str">
        <f>IF(Table2[[#This Row],[Age]] &lt; 30, "Under 30", IF(Table2[[#This Row],[Age]] &lt; 65, "Other", "Senior"))</f>
        <v>Under 30</v>
      </c>
      <c r="W5449">
        <v>6</v>
      </c>
      <c r="X5449" t="s">
        <v>17</v>
      </c>
      <c r="Y5449" t="s">
        <v>28</v>
      </c>
      <c r="Z5449" t="s">
        <v>34</v>
      </c>
      <c r="AA5449">
        <v>8</v>
      </c>
      <c r="AB5449">
        <v>46</v>
      </c>
      <c r="AE5449">
        <f t="shared" si="85"/>
        <v>0</v>
      </c>
      <c r="AF5449">
        <v>1</v>
      </c>
      <c r="AG5449" t="str">
        <f>IF(Table2[[#This Row],[Avg Monthly GB Download]] &lt; 5, "Less than 5 GB", IF(Table2[[#This Row],[Avg Monthly GB Download]] &lt;= 10, "Between 5 and 10 GB", "10 or more GB"))</f>
        <v>10 or more GB</v>
      </c>
    </row>
    <row r="5450" spans="1:33" x14ac:dyDescent="0.3">
      <c r="A5450" t="s">
        <v>11013</v>
      </c>
      <c r="B5450" t="s">
        <v>17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17</v>
      </c>
      <c r="I5450" t="s">
        <v>18</v>
      </c>
      <c r="J5450">
        <v>0</v>
      </c>
      <c r="K5450">
        <v>2</v>
      </c>
      <c r="L5450">
        <v>3</v>
      </c>
      <c r="M5450" t="s">
        <v>21</v>
      </c>
      <c r="N5450">
        <v>0</v>
      </c>
      <c r="O5450" t="s">
        <v>26</v>
      </c>
      <c r="P5450" t="s">
        <v>11014</v>
      </c>
      <c r="Q5450" t="s">
        <v>20</v>
      </c>
      <c r="R5450">
        <v>61</v>
      </c>
      <c r="S5450" t="s">
        <v>17</v>
      </c>
      <c r="T5450" t="s">
        <v>17</v>
      </c>
      <c r="U5450" t="s">
        <v>21</v>
      </c>
      <c r="V5450" t="str">
        <f>IF(Table2[[#This Row],[Age]] &lt; 30, "Under 30", IF(Table2[[#This Row],[Age]] &lt; 65, "Other", "Senior"))</f>
        <v>Other</v>
      </c>
      <c r="W5450">
        <v>4</v>
      </c>
      <c r="X5450" t="s">
        <v>21</v>
      </c>
      <c r="Y5450" t="s">
        <v>49</v>
      </c>
      <c r="Z5450" t="s">
        <v>29</v>
      </c>
      <c r="AA5450">
        <v>34</v>
      </c>
      <c r="AB5450">
        <v>2426</v>
      </c>
      <c r="AE5450">
        <f t="shared" si="85"/>
        <v>0</v>
      </c>
      <c r="AF5450">
        <v>1</v>
      </c>
      <c r="AG5450" t="str">
        <f>IF(Table2[[#This Row],[Avg Monthly GB Download]] &lt; 5, "Less than 5 GB", IF(Table2[[#This Row],[Avg Monthly GB Download]] &lt;= 10, "Between 5 and 10 GB", "10 or more GB"))</f>
        <v>Less than 5 GB</v>
      </c>
    </row>
    <row r="5451" spans="1:33" x14ac:dyDescent="0.3">
      <c r="A5451" t="s">
        <v>11015</v>
      </c>
      <c r="B5451" t="s">
        <v>17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17</v>
      </c>
      <c r="I5451" t="s">
        <v>18</v>
      </c>
      <c r="J5451">
        <v>0</v>
      </c>
      <c r="K5451">
        <v>3</v>
      </c>
      <c r="L5451">
        <v>19</v>
      </c>
      <c r="M5451" t="s">
        <v>17</v>
      </c>
      <c r="N5451">
        <v>4</v>
      </c>
      <c r="O5451" t="s">
        <v>89</v>
      </c>
      <c r="P5451" t="s">
        <v>11016</v>
      </c>
      <c r="Q5451" t="s">
        <v>22</v>
      </c>
      <c r="R5451">
        <v>53</v>
      </c>
      <c r="S5451" t="s">
        <v>17</v>
      </c>
      <c r="T5451" t="s">
        <v>17</v>
      </c>
      <c r="U5451" t="s">
        <v>21</v>
      </c>
      <c r="V5451" t="str">
        <f>IF(Table2[[#This Row],[Age]] &lt; 30, "Under 30", IF(Table2[[#This Row],[Age]] &lt; 65, "Other", "Senior"))</f>
        <v>Other</v>
      </c>
      <c r="W5451">
        <v>2</v>
      </c>
      <c r="X5451" t="s">
        <v>17</v>
      </c>
      <c r="Y5451" t="s">
        <v>28</v>
      </c>
      <c r="Z5451" t="s">
        <v>34</v>
      </c>
      <c r="AA5451">
        <v>21</v>
      </c>
      <c r="AB5451">
        <v>478</v>
      </c>
      <c r="AE5451">
        <f t="shared" si="85"/>
        <v>0</v>
      </c>
      <c r="AF5451">
        <v>1</v>
      </c>
      <c r="AG5451" t="str">
        <f>IF(Table2[[#This Row],[Avg Monthly GB Download]] &lt; 5, "Less than 5 GB", IF(Table2[[#This Row],[Avg Monthly GB Download]] &lt;= 10, "Between 5 and 10 GB", "10 or more GB"))</f>
        <v>10 or more GB</v>
      </c>
    </row>
    <row r="5452" spans="1:33" x14ac:dyDescent="0.3">
      <c r="A5452" t="s">
        <v>11017</v>
      </c>
      <c r="B5452" t="s">
        <v>17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17</v>
      </c>
      <c r="I5452" t="s">
        <v>18</v>
      </c>
      <c r="J5452">
        <v>0</v>
      </c>
      <c r="K5452">
        <v>3</v>
      </c>
      <c r="L5452">
        <v>0</v>
      </c>
      <c r="M5452" t="s">
        <v>17</v>
      </c>
      <c r="N5452">
        <v>0</v>
      </c>
      <c r="O5452" t="s">
        <v>37</v>
      </c>
      <c r="P5452" t="s">
        <v>11018</v>
      </c>
      <c r="Q5452" t="s">
        <v>22</v>
      </c>
      <c r="R5452">
        <v>26</v>
      </c>
      <c r="S5452" t="s">
        <v>21</v>
      </c>
      <c r="T5452" t="s">
        <v>17</v>
      </c>
      <c r="U5452" t="s">
        <v>21</v>
      </c>
      <c r="V5452" t="str">
        <f>IF(Table2[[#This Row],[Age]] &lt; 30, "Under 30", IF(Table2[[#This Row],[Age]] &lt; 65, "Other", "Senior"))</f>
        <v>Under 30</v>
      </c>
      <c r="W5452">
        <v>3</v>
      </c>
      <c r="X5452" t="s">
        <v>17</v>
      </c>
      <c r="Y5452" t="s">
        <v>49</v>
      </c>
      <c r="Z5452" t="s">
        <v>34</v>
      </c>
      <c r="AA5452">
        <v>6</v>
      </c>
      <c r="AB5452">
        <v>215</v>
      </c>
      <c r="AE5452">
        <f t="shared" si="85"/>
        <v>0</v>
      </c>
      <c r="AF5452">
        <v>1</v>
      </c>
      <c r="AG5452" t="str">
        <f>IF(Table2[[#This Row],[Avg Monthly GB Download]] &lt; 5, "Less than 5 GB", IF(Table2[[#This Row],[Avg Monthly GB Download]] &lt;= 10, "Between 5 and 10 GB", "10 or more GB"))</f>
        <v>Less than 5 GB</v>
      </c>
    </row>
    <row r="5453" spans="1:33" x14ac:dyDescent="0.3">
      <c r="A5453" t="s">
        <v>11019</v>
      </c>
      <c r="B5453" t="s">
        <v>17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17</v>
      </c>
      <c r="I5453" t="s">
        <v>18</v>
      </c>
      <c r="J5453">
        <v>0</v>
      </c>
      <c r="K5453">
        <v>3</v>
      </c>
      <c r="L5453">
        <v>14</v>
      </c>
      <c r="M5453" t="s">
        <v>21</v>
      </c>
      <c r="N5453">
        <v>0</v>
      </c>
      <c r="O5453" t="s">
        <v>27</v>
      </c>
      <c r="P5453" t="s">
        <v>11020</v>
      </c>
      <c r="Q5453" t="s">
        <v>20</v>
      </c>
      <c r="R5453">
        <v>68</v>
      </c>
      <c r="S5453" t="s">
        <v>17</v>
      </c>
      <c r="T5453" t="s">
        <v>21</v>
      </c>
      <c r="U5453" t="s">
        <v>21</v>
      </c>
      <c r="V5453" t="str">
        <f>IF(Table2[[#This Row],[Age]] &lt; 30, "Under 30", IF(Table2[[#This Row],[Age]] &lt; 65, "Other", "Senior"))</f>
        <v>Senior</v>
      </c>
      <c r="W5453">
        <v>6</v>
      </c>
      <c r="X5453" t="s">
        <v>17</v>
      </c>
      <c r="Y5453" t="s">
        <v>49</v>
      </c>
      <c r="Z5453" t="s">
        <v>34</v>
      </c>
      <c r="AA5453">
        <v>23</v>
      </c>
      <c r="AB5453">
        <v>529</v>
      </c>
      <c r="AE5453">
        <f t="shared" si="85"/>
        <v>0</v>
      </c>
      <c r="AF5453">
        <v>1</v>
      </c>
      <c r="AG5453" t="str">
        <f>IF(Table2[[#This Row],[Avg Monthly GB Download]] &lt; 5, "Less than 5 GB", IF(Table2[[#This Row],[Avg Monthly GB Download]] &lt;= 10, "Between 5 and 10 GB", "10 or more GB"))</f>
        <v>10 or more GB</v>
      </c>
    </row>
    <row r="5454" spans="1:33" x14ac:dyDescent="0.3">
      <c r="A5454" t="s">
        <v>11021</v>
      </c>
      <c r="B5454" t="s">
        <v>17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17</v>
      </c>
      <c r="I5454" t="s">
        <v>18</v>
      </c>
      <c r="J5454">
        <v>0</v>
      </c>
      <c r="K5454">
        <v>0</v>
      </c>
      <c r="L5454">
        <v>28</v>
      </c>
      <c r="M5454" t="s">
        <v>21</v>
      </c>
      <c r="N5454">
        <v>0</v>
      </c>
      <c r="O5454" t="s">
        <v>82</v>
      </c>
      <c r="P5454" t="s">
        <v>11022</v>
      </c>
      <c r="Q5454" t="s">
        <v>22</v>
      </c>
      <c r="R5454">
        <v>19</v>
      </c>
      <c r="S5454" t="s">
        <v>21</v>
      </c>
      <c r="T5454" t="s">
        <v>17</v>
      </c>
      <c r="U5454" t="s">
        <v>21</v>
      </c>
      <c r="V5454" t="str">
        <f>IF(Table2[[#This Row],[Age]] &lt; 30, "Under 30", IF(Table2[[#This Row],[Age]] &lt; 65, "Other", "Senior"))</f>
        <v>Under 30</v>
      </c>
      <c r="W5454">
        <v>5</v>
      </c>
      <c r="X5454" t="s">
        <v>17</v>
      </c>
      <c r="Y5454" t="s">
        <v>28</v>
      </c>
      <c r="Z5454" t="s">
        <v>34</v>
      </c>
      <c r="AA5454">
        <v>40</v>
      </c>
      <c r="AB5454">
        <v>40</v>
      </c>
      <c r="AE5454">
        <f t="shared" si="85"/>
        <v>0</v>
      </c>
      <c r="AF5454">
        <v>1</v>
      </c>
      <c r="AG5454" t="str">
        <f>IF(Table2[[#This Row],[Avg Monthly GB Download]] &lt; 5, "Less than 5 GB", IF(Table2[[#This Row],[Avg Monthly GB Download]] &lt;= 10, "Between 5 and 10 GB", "10 or more GB"))</f>
        <v>10 or more GB</v>
      </c>
    </row>
    <row r="5455" spans="1:33" x14ac:dyDescent="0.3">
      <c r="A5455" t="s">
        <v>11023</v>
      </c>
      <c r="B5455" t="s">
        <v>17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17</v>
      </c>
      <c r="I5455" t="s">
        <v>18</v>
      </c>
      <c r="J5455">
        <v>0</v>
      </c>
      <c r="K5455">
        <v>1</v>
      </c>
      <c r="L5455">
        <v>0</v>
      </c>
      <c r="M5455" t="s">
        <v>17</v>
      </c>
      <c r="N5455">
        <v>0</v>
      </c>
      <c r="O5455" t="s">
        <v>41</v>
      </c>
      <c r="P5455" t="s">
        <v>11024</v>
      </c>
      <c r="Q5455" t="s">
        <v>20</v>
      </c>
      <c r="R5455">
        <v>23</v>
      </c>
      <c r="S5455" t="s">
        <v>21</v>
      </c>
      <c r="T5455" t="s">
        <v>17</v>
      </c>
      <c r="U5455" t="s">
        <v>21</v>
      </c>
      <c r="V5455" t="str">
        <f>IF(Table2[[#This Row],[Age]] &lt; 30, "Under 30", IF(Table2[[#This Row],[Age]] &lt; 65, "Other", "Senior"))</f>
        <v>Under 30</v>
      </c>
      <c r="W5455">
        <v>5</v>
      </c>
      <c r="X5455" t="s">
        <v>17</v>
      </c>
      <c r="Y5455" t="s">
        <v>49</v>
      </c>
      <c r="Z5455" t="s">
        <v>91</v>
      </c>
      <c r="AA5455">
        <v>6</v>
      </c>
      <c r="AB5455">
        <v>77</v>
      </c>
      <c r="AE5455">
        <f t="shared" si="85"/>
        <v>0</v>
      </c>
      <c r="AF5455">
        <v>1</v>
      </c>
      <c r="AG5455" t="str">
        <f>IF(Table2[[#This Row],[Avg Monthly GB Download]] &lt; 5, "Less than 5 GB", IF(Table2[[#This Row],[Avg Monthly GB Download]] &lt;= 10, "Between 5 and 10 GB", "10 or more GB"))</f>
        <v>Less than 5 GB</v>
      </c>
    </row>
    <row r="5456" spans="1:33" x14ac:dyDescent="0.3">
      <c r="A5456" t="s">
        <v>11025</v>
      </c>
      <c r="B5456" t="s">
        <v>17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17</v>
      </c>
      <c r="I5456" t="s">
        <v>18</v>
      </c>
      <c r="J5456">
        <v>0</v>
      </c>
      <c r="K5456">
        <v>0</v>
      </c>
      <c r="L5456">
        <v>0</v>
      </c>
      <c r="M5456" t="s">
        <v>17</v>
      </c>
      <c r="N5456">
        <v>0</v>
      </c>
      <c r="O5456" t="s">
        <v>25</v>
      </c>
      <c r="P5456" t="s">
        <v>11026</v>
      </c>
      <c r="Q5456" t="s">
        <v>22</v>
      </c>
      <c r="R5456">
        <v>57</v>
      </c>
      <c r="S5456" t="s">
        <v>17</v>
      </c>
      <c r="T5456" t="s">
        <v>17</v>
      </c>
      <c r="U5456" t="s">
        <v>21</v>
      </c>
      <c r="V5456" t="str">
        <f>IF(Table2[[#This Row],[Age]] &lt; 30, "Under 30", IF(Table2[[#This Row],[Age]] &lt; 65, "Other", "Senior"))</f>
        <v>Other</v>
      </c>
      <c r="W5456">
        <v>2</v>
      </c>
      <c r="X5456" t="s">
        <v>17</v>
      </c>
      <c r="Y5456" t="s">
        <v>28</v>
      </c>
      <c r="Z5456" t="s">
        <v>91</v>
      </c>
      <c r="AA5456">
        <v>7</v>
      </c>
      <c r="AB5456">
        <v>7</v>
      </c>
      <c r="AE5456">
        <f t="shared" si="85"/>
        <v>0</v>
      </c>
      <c r="AF5456">
        <v>1</v>
      </c>
      <c r="AG5456" t="str">
        <f>IF(Table2[[#This Row],[Avg Monthly GB Download]] &lt; 5, "Less than 5 GB", IF(Table2[[#This Row],[Avg Monthly GB Download]] &lt;= 10, "Between 5 and 10 GB", "10 or more GB"))</f>
        <v>Less than 5 GB</v>
      </c>
    </row>
    <row r="5457" spans="1:33" x14ac:dyDescent="0.3">
      <c r="A5457" t="s">
        <v>11027</v>
      </c>
      <c r="B5457" t="s">
        <v>17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17</v>
      </c>
      <c r="I5457" t="s">
        <v>18</v>
      </c>
      <c r="J5457">
        <v>0</v>
      </c>
      <c r="K5457">
        <v>1</v>
      </c>
      <c r="L5457">
        <v>0</v>
      </c>
      <c r="M5457" t="s">
        <v>17</v>
      </c>
      <c r="N5457">
        <v>0</v>
      </c>
      <c r="O5457" t="s">
        <v>79</v>
      </c>
      <c r="P5457" t="s">
        <v>11028</v>
      </c>
      <c r="Q5457" t="s">
        <v>20</v>
      </c>
      <c r="R5457">
        <v>58</v>
      </c>
      <c r="S5457" t="s">
        <v>17</v>
      </c>
      <c r="T5457" t="s">
        <v>17</v>
      </c>
      <c r="U5457" t="s">
        <v>21</v>
      </c>
      <c r="V5457" t="str">
        <f>IF(Table2[[#This Row],[Age]] &lt; 30, "Under 30", IF(Table2[[#This Row],[Age]] &lt; 65, "Other", "Senior"))</f>
        <v>Other</v>
      </c>
      <c r="W5457">
        <v>2</v>
      </c>
      <c r="X5457" t="s">
        <v>17</v>
      </c>
      <c r="Y5457" t="s">
        <v>49</v>
      </c>
      <c r="Z5457" t="s">
        <v>34</v>
      </c>
      <c r="AA5457">
        <v>11</v>
      </c>
      <c r="AB5457">
        <v>797</v>
      </c>
      <c r="AE5457">
        <f t="shared" si="85"/>
        <v>0</v>
      </c>
      <c r="AF5457">
        <v>1</v>
      </c>
      <c r="AG5457" t="str">
        <f>IF(Table2[[#This Row],[Avg Monthly GB Download]] &lt; 5, "Less than 5 GB", IF(Table2[[#This Row],[Avg Monthly GB Download]] &lt;= 10, "Between 5 and 10 GB", "10 or more GB"))</f>
        <v>Less than 5 GB</v>
      </c>
    </row>
    <row r="5458" spans="1:33" x14ac:dyDescent="0.3">
      <c r="A5458" t="s">
        <v>11029</v>
      </c>
      <c r="B5458" t="s">
        <v>17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17</v>
      </c>
      <c r="I5458" t="s">
        <v>18</v>
      </c>
      <c r="J5458">
        <v>0</v>
      </c>
      <c r="K5458">
        <v>2</v>
      </c>
      <c r="L5458">
        <v>28</v>
      </c>
      <c r="M5458" t="s">
        <v>21</v>
      </c>
      <c r="N5458">
        <v>0</v>
      </c>
      <c r="O5458" t="s">
        <v>40</v>
      </c>
      <c r="P5458" t="s">
        <v>11030</v>
      </c>
      <c r="Q5458" t="s">
        <v>22</v>
      </c>
      <c r="R5458">
        <v>41</v>
      </c>
      <c r="S5458" t="s">
        <v>17</v>
      </c>
      <c r="T5458" t="s">
        <v>17</v>
      </c>
      <c r="U5458" t="s">
        <v>21</v>
      </c>
      <c r="V5458" t="str">
        <f>IF(Table2[[#This Row],[Age]] &lt; 30, "Under 30", IF(Table2[[#This Row],[Age]] &lt; 65, "Other", "Senior"))</f>
        <v>Other</v>
      </c>
      <c r="W5458">
        <v>4</v>
      </c>
      <c r="X5458" t="s">
        <v>21</v>
      </c>
      <c r="Y5458" t="s">
        <v>28</v>
      </c>
      <c r="Z5458" t="s">
        <v>29</v>
      </c>
      <c r="AA5458">
        <v>40</v>
      </c>
      <c r="AB5458">
        <v>2280</v>
      </c>
      <c r="AE5458">
        <f t="shared" si="85"/>
        <v>0</v>
      </c>
      <c r="AF5458">
        <v>1</v>
      </c>
      <c r="AG5458" t="str">
        <f>IF(Table2[[#This Row],[Avg Monthly GB Download]] &lt; 5, "Less than 5 GB", IF(Table2[[#This Row],[Avg Monthly GB Download]] &lt;= 10, "Between 5 and 10 GB", "10 or more GB"))</f>
        <v>10 or more GB</v>
      </c>
    </row>
    <row r="5459" spans="1:33" x14ac:dyDescent="0.3">
      <c r="A5459" t="s">
        <v>11031</v>
      </c>
      <c r="B5459" t="s">
        <v>17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17</v>
      </c>
      <c r="I5459" t="s">
        <v>18</v>
      </c>
      <c r="J5459">
        <v>0</v>
      </c>
      <c r="K5459">
        <v>1</v>
      </c>
      <c r="L5459">
        <v>19</v>
      </c>
      <c r="M5459" t="s">
        <v>21</v>
      </c>
      <c r="N5459">
        <v>0</v>
      </c>
      <c r="O5459" t="s">
        <v>80</v>
      </c>
      <c r="P5459" t="s">
        <v>11032</v>
      </c>
      <c r="Q5459" t="s">
        <v>22</v>
      </c>
      <c r="R5459">
        <v>35</v>
      </c>
      <c r="S5459" t="s">
        <v>17</v>
      </c>
      <c r="T5459" t="s">
        <v>17</v>
      </c>
      <c r="U5459" t="s">
        <v>21</v>
      </c>
      <c r="V5459" t="str">
        <f>IF(Table2[[#This Row],[Age]] &lt; 30, "Under 30", IF(Table2[[#This Row],[Age]] &lt; 65, "Other", "Senior"))</f>
        <v>Other</v>
      </c>
      <c r="W5459">
        <v>2</v>
      </c>
      <c r="X5459" t="s">
        <v>17</v>
      </c>
      <c r="Y5459" t="s">
        <v>49</v>
      </c>
      <c r="Z5459" t="s">
        <v>34</v>
      </c>
      <c r="AA5459">
        <v>48</v>
      </c>
      <c r="AB5459">
        <v>3140</v>
      </c>
      <c r="AE5459">
        <f t="shared" si="85"/>
        <v>0</v>
      </c>
      <c r="AF5459">
        <v>1</v>
      </c>
      <c r="AG5459" t="str">
        <f>IF(Table2[[#This Row],[Avg Monthly GB Download]] &lt; 5, "Less than 5 GB", IF(Table2[[#This Row],[Avg Monthly GB Download]] &lt;= 10, "Between 5 and 10 GB", "10 or more GB"))</f>
        <v>10 or more GB</v>
      </c>
    </row>
    <row r="5460" spans="1:33" x14ac:dyDescent="0.3">
      <c r="A5460" t="s">
        <v>11033</v>
      </c>
      <c r="B5460" t="s">
        <v>17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17</v>
      </c>
      <c r="I5460" t="s">
        <v>18</v>
      </c>
      <c r="J5460">
        <v>0</v>
      </c>
      <c r="K5460">
        <v>2</v>
      </c>
      <c r="L5460">
        <v>12</v>
      </c>
      <c r="M5460" t="s">
        <v>21</v>
      </c>
      <c r="N5460">
        <v>0</v>
      </c>
      <c r="O5460" t="s">
        <v>57</v>
      </c>
      <c r="P5460" t="s">
        <v>11034</v>
      </c>
      <c r="Q5460" t="s">
        <v>20</v>
      </c>
      <c r="R5460">
        <v>30</v>
      </c>
      <c r="S5460" t="s">
        <v>17</v>
      </c>
      <c r="T5460" t="s">
        <v>17</v>
      </c>
      <c r="U5460" t="s">
        <v>21</v>
      </c>
      <c r="V5460" t="str">
        <f>IF(Table2[[#This Row],[Age]] &lt; 30, "Under 30", IF(Table2[[#This Row],[Age]] &lt; 65, "Other", "Senior"))</f>
        <v>Other</v>
      </c>
      <c r="W5460">
        <v>2</v>
      </c>
      <c r="X5460" t="s">
        <v>21</v>
      </c>
      <c r="Y5460" t="s">
        <v>28</v>
      </c>
      <c r="Z5460" t="s">
        <v>34</v>
      </c>
      <c r="AA5460">
        <v>30</v>
      </c>
      <c r="AB5460">
        <v>600</v>
      </c>
      <c r="AE5460">
        <f t="shared" si="85"/>
        <v>0</v>
      </c>
      <c r="AF5460">
        <v>1</v>
      </c>
      <c r="AG5460" t="str">
        <f>IF(Table2[[#This Row],[Avg Monthly GB Download]] &lt; 5, "Less than 5 GB", IF(Table2[[#This Row],[Avg Monthly GB Download]] &lt;= 10, "Between 5 and 10 GB", "10 or more GB"))</f>
        <v>10 or more GB</v>
      </c>
    </row>
    <row r="5461" spans="1:33" x14ac:dyDescent="0.3">
      <c r="A5461" t="s">
        <v>11035</v>
      </c>
      <c r="B5461" t="s">
        <v>17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17</v>
      </c>
      <c r="I5461" t="s">
        <v>18</v>
      </c>
      <c r="J5461">
        <v>0</v>
      </c>
      <c r="K5461">
        <v>1</v>
      </c>
      <c r="L5461">
        <v>18</v>
      </c>
      <c r="M5461" t="s">
        <v>21</v>
      </c>
      <c r="N5461">
        <v>0</v>
      </c>
      <c r="O5461" t="s">
        <v>59</v>
      </c>
      <c r="P5461" t="s">
        <v>11036</v>
      </c>
      <c r="Q5461" t="s">
        <v>20</v>
      </c>
      <c r="R5461">
        <v>54</v>
      </c>
      <c r="S5461" t="s">
        <v>17</v>
      </c>
      <c r="T5461" t="s">
        <v>17</v>
      </c>
      <c r="U5461" t="s">
        <v>21</v>
      </c>
      <c r="V5461" t="str">
        <f>IF(Table2[[#This Row],[Age]] &lt; 30, "Under 30", IF(Table2[[#This Row],[Age]] &lt; 65, "Other", "Senior"))</f>
        <v>Other</v>
      </c>
      <c r="W5461">
        <v>2</v>
      </c>
      <c r="X5461" t="s">
        <v>17</v>
      </c>
      <c r="Y5461" t="s">
        <v>28</v>
      </c>
      <c r="Z5461" t="s">
        <v>34</v>
      </c>
      <c r="AA5461">
        <v>31</v>
      </c>
      <c r="AB5461">
        <v>1476</v>
      </c>
      <c r="AE5461">
        <f t="shared" si="85"/>
        <v>0</v>
      </c>
      <c r="AF5461">
        <v>1</v>
      </c>
      <c r="AG5461" t="str">
        <f>IF(Table2[[#This Row],[Avg Monthly GB Download]] &lt; 5, "Less than 5 GB", IF(Table2[[#This Row],[Avg Monthly GB Download]] &lt;= 10, "Between 5 and 10 GB", "10 or more GB"))</f>
        <v>10 or more GB</v>
      </c>
    </row>
    <row r="5462" spans="1:33" x14ac:dyDescent="0.3">
      <c r="A5462" t="s">
        <v>11037</v>
      </c>
      <c r="B5462" t="s">
        <v>17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17</v>
      </c>
      <c r="I5462" t="s">
        <v>18</v>
      </c>
      <c r="J5462">
        <v>0</v>
      </c>
      <c r="K5462">
        <v>0</v>
      </c>
      <c r="L5462">
        <v>6</v>
      </c>
      <c r="M5462" t="s">
        <v>21</v>
      </c>
      <c r="N5462">
        <v>0</v>
      </c>
      <c r="O5462" t="s">
        <v>66</v>
      </c>
      <c r="P5462" t="s">
        <v>11038</v>
      </c>
      <c r="Q5462" t="s">
        <v>20</v>
      </c>
      <c r="R5462">
        <v>50</v>
      </c>
      <c r="S5462" t="s">
        <v>17</v>
      </c>
      <c r="T5462" t="s">
        <v>17</v>
      </c>
      <c r="U5462" t="s">
        <v>21</v>
      </c>
      <c r="V5462" t="str">
        <f>IF(Table2[[#This Row],[Age]] &lt; 30, "Under 30", IF(Table2[[#This Row],[Age]] &lt; 65, "Other", "Senior"))</f>
        <v>Other</v>
      </c>
      <c r="W5462">
        <v>6</v>
      </c>
      <c r="X5462" t="s">
        <v>17</v>
      </c>
      <c r="Y5462" t="s">
        <v>28</v>
      </c>
      <c r="Z5462" t="s">
        <v>34</v>
      </c>
      <c r="AA5462">
        <v>16</v>
      </c>
      <c r="AB5462">
        <v>75</v>
      </c>
      <c r="AE5462">
        <f t="shared" si="85"/>
        <v>0</v>
      </c>
      <c r="AF5462">
        <v>1</v>
      </c>
      <c r="AG5462" t="str">
        <f>IF(Table2[[#This Row],[Avg Monthly GB Download]] &lt; 5, "Less than 5 GB", IF(Table2[[#This Row],[Avg Monthly GB Download]] &lt;= 10, "Between 5 and 10 GB", "10 or more GB"))</f>
        <v>Between 5 and 10 GB</v>
      </c>
    </row>
    <row r="5463" spans="1:33" x14ac:dyDescent="0.3">
      <c r="A5463" t="s">
        <v>11039</v>
      </c>
      <c r="B5463" t="s">
        <v>17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17</v>
      </c>
      <c r="I5463" t="s">
        <v>18</v>
      </c>
      <c r="J5463">
        <v>0</v>
      </c>
      <c r="K5463">
        <v>2</v>
      </c>
      <c r="L5463">
        <v>15</v>
      </c>
      <c r="M5463" t="s">
        <v>21</v>
      </c>
      <c r="N5463">
        <v>0</v>
      </c>
      <c r="O5463" t="s">
        <v>75</v>
      </c>
      <c r="P5463" t="s">
        <v>11040</v>
      </c>
      <c r="Q5463" t="s">
        <v>20</v>
      </c>
      <c r="R5463">
        <v>23</v>
      </c>
      <c r="S5463" t="s">
        <v>21</v>
      </c>
      <c r="T5463" t="s">
        <v>17</v>
      </c>
      <c r="U5463" t="s">
        <v>21</v>
      </c>
      <c r="V5463" t="str">
        <f>IF(Table2[[#This Row],[Age]] &lt; 30, "Under 30", IF(Table2[[#This Row],[Age]] &lt; 65, "Other", "Senior"))</f>
        <v>Under 30</v>
      </c>
      <c r="W5463">
        <v>2</v>
      </c>
      <c r="X5463" t="s">
        <v>21</v>
      </c>
      <c r="Y5463" t="s">
        <v>28</v>
      </c>
      <c r="Z5463" t="s">
        <v>29</v>
      </c>
      <c r="AA5463">
        <v>31</v>
      </c>
      <c r="AB5463">
        <v>995</v>
      </c>
      <c r="AE5463">
        <f t="shared" si="85"/>
        <v>0</v>
      </c>
      <c r="AF5463">
        <v>1</v>
      </c>
      <c r="AG5463" t="str">
        <f>IF(Table2[[#This Row],[Avg Monthly GB Download]] &lt; 5, "Less than 5 GB", IF(Table2[[#This Row],[Avg Monthly GB Download]] &lt;= 10, "Between 5 and 10 GB", "10 or more GB"))</f>
        <v>10 or more GB</v>
      </c>
    </row>
    <row r="5464" spans="1:33" x14ac:dyDescent="0.3">
      <c r="A5464" t="s">
        <v>11041</v>
      </c>
      <c r="B5464" t="s">
        <v>17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17</v>
      </c>
      <c r="I5464" t="s">
        <v>18</v>
      </c>
      <c r="J5464">
        <v>0</v>
      </c>
      <c r="K5464">
        <v>0</v>
      </c>
      <c r="L5464">
        <v>24</v>
      </c>
      <c r="M5464" t="s">
        <v>21</v>
      </c>
      <c r="N5464">
        <v>0</v>
      </c>
      <c r="O5464" t="s">
        <v>58</v>
      </c>
      <c r="P5464" t="s">
        <v>11042</v>
      </c>
      <c r="Q5464" t="s">
        <v>20</v>
      </c>
      <c r="R5464">
        <v>25</v>
      </c>
      <c r="S5464" t="s">
        <v>21</v>
      </c>
      <c r="T5464" t="s">
        <v>17</v>
      </c>
      <c r="U5464" t="s">
        <v>21</v>
      </c>
      <c r="V5464" t="str">
        <f>IF(Table2[[#This Row],[Age]] &lt; 30, "Under 30", IF(Table2[[#This Row],[Age]] &lt; 65, "Other", "Senior"))</f>
        <v>Under 30</v>
      </c>
      <c r="W5464">
        <v>2</v>
      </c>
      <c r="X5464" t="s">
        <v>17</v>
      </c>
      <c r="Y5464" t="s">
        <v>28</v>
      </c>
      <c r="Z5464" t="s">
        <v>34</v>
      </c>
      <c r="AA5464">
        <v>44</v>
      </c>
      <c r="AB5464">
        <v>955</v>
      </c>
      <c r="AE5464">
        <f t="shared" si="85"/>
        <v>0</v>
      </c>
      <c r="AF5464">
        <v>1</v>
      </c>
      <c r="AG5464" t="str">
        <f>IF(Table2[[#This Row],[Avg Monthly GB Download]] &lt; 5, "Less than 5 GB", IF(Table2[[#This Row],[Avg Monthly GB Download]] &lt;= 10, "Between 5 and 10 GB", "10 or more GB"))</f>
        <v>10 or more GB</v>
      </c>
    </row>
    <row r="5465" spans="1:33" x14ac:dyDescent="0.3">
      <c r="A5465" t="s">
        <v>11043</v>
      </c>
      <c r="B5465" t="s">
        <v>17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17</v>
      </c>
      <c r="I5465" t="s">
        <v>18</v>
      </c>
      <c r="J5465">
        <v>0</v>
      </c>
      <c r="K5465">
        <v>0</v>
      </c>
      <c r="L5465">
        <v>0</v>
      </c>
      <c r="M5465" t="s">
        <v>17</v>
      </c>
      <c r="N5465">
        <v>0</v>
      </c>
      <c r="O5465" t="s">
        <v>39</v>
      </c>
      <c r="P5465" t="s">
        <v>11044</v>
      </c>
      <c r="Q5465" t="s">
        <v>20</v>
      </c>
      <c r="R5465">
        <v>45</v>
      </c>
      <c r="S5465" t="s">
        <v>17</v>
      </c>
      <c r="T5465" t="s">
        <v>17</v>
      </c>
      <c r="U5465" t="s">
        <v>21</v>
      </c>
      <c r="V5465" t="str">
        <f>IF(Table2[[#This Row],[Age]] &lt; 30, "Under 30", IF(Table2[[#This Row],[Age]] &lt; 65, "Other", "Senior"))</f>
        <v>Other</v>
      </c>
      <c r="W5465">
        <v>5</v>
      </c>
      <c r="X5465" t="s">
        <v>17</v>
      </c>
      <c r="Y5465" t="s">
        <v>49</v>
      </c>
      <c r="Z5465" t="s">
        <v>34</v>
      </c>
      <c r="AA5465">
        <v>8</v>
      </c>
      <c r="AB5465">
        <v>376</v>
      </c>
      <c r="AE5465">
        <f t="shared" si="85"/>
        <v>0</v>
      </c>
      <c r="AF5465">
        <v>1</v>
      </c>
      <c r="AG5465" t="str">
        <f>IF(Table2[[#This Row],[Avg Monthly GB Download]] &lt; 5, "Less than 5 GB", IF(Table2[[#This Row],[Avg Monthly GB Download]] &lt;= 10, "Between 5 and 10 GB", "10 or more GB"))</f>
        <v>Less than 5 GB</v>
      </c>
    </row>
    <row r="5466" spans="1:33" x14ac:dyDescent="0.3">
      <c r="A5466" t="s">
        <v>11045</v>
      </c>
      <c r="B5466" t="s">
        <v>17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17</v>
      </c>
      <c r="I5466" t="s">
        <v>18</v>
      </c>
      <c r="J5466">
        <v>0</v>
      </c>
      <c r="K5466">
        <v>0</v>
      </c>
      <c r="L5466">
        <v>0</v>
      </c>
      <c r="M5466" t="s">
        <v>17</v>
      </c>
      <c r="N5466">
        <v>0</v>
      </c>
      <c r="O5466" t="s">
        <v>73</v>
      </c>
      <c r="P5466" t="s">
        <v>11046</v>
      </c>
      <c r="Q5466" t="s">
        <v>22</v>
      </c>
      <c r="R5466">
        <v>53</v>
      </c>
      <c r="S5466" t="s">
        <v>17</v>
      </c>
      <c r="T5466" t="s">
        <v>17</v>
      </c>
      <c r="U5466" t="s">
        <v>21</v>
      </c>
      <c r="V5466" t="str">
        <f>IF(Table2[[#This Row],[Age]] &lt; 30, "Under 30", IF(Table2[[#This Row],[Age]] &lt; 65, "Other", "Senior"))</f>
        <v>Other</v>
      </c>
      <c r="W5466">
        <v>2</v>
      </c>
      <c r="X5466" t="s">
        <v>17</v>
      </c>
      <c r="Y5466" t="s">
        <v>28</v>
      </c>
      <c r="Z5466" t="s">
        <v>29</v>
      </c>
      <c r="AA5466">
        <v>6</v>
      </c>
      <c r="AB5466">
        <v>79</v>
      </c>
      <c r="AE5466">
        <f t="shared" si="85"/>
        <v>0</v>
      </c>
      <c r="AF5466">
        <v>1</v>
      </c>
      <c r="AG5466" t="str">
        <f>IF(Table2[[#This Row],[Avg Monthly GB Download]] &lt; 5, "Less than 5 GB", IF(Table2[[#This Row],[Avg Monthly GB Download]] &lt;= 10, "Between 5 and 10 GB", "10 or more GB"))</f>
        <v>Less than 5 GB</v>
      </c>
    </row>
    <row r="5467" spans="1:33" x14ac:dyDescent="0.3">
      <c r="A5467" t="s">
        <v>11047</v>
      </c>
      <c r="B5467" t="s">
        <v>17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17</v>
      </c>
      <c r="I5467" t="s">
        <v>18</v>
      </c>
      <c r="J5467">
        <v>0</v>
      </c>
      <c r="K5467">
        <v>2</v>
      </c>
      <c r="L5467">
        <v>12</v>
      </c>
      <c r="M5467" t="s">
        <v>21</v>
      </c>
      <c r="N5467">
        <v>0</v>
      </c>
      <c r="O5467" t="s">
        <v>80</v>
      </c>
      <c r="P5467" t="s">
        <v>11048</v>
      </c>
      <c r="Q5467" t="s">
        <v>20</v>
      </c>
      <c r="R5467">
        <v>63</v>
      </c>
      <c r="S5467" t="s">
        <v>17</v>
      </c>
      <c r="T5467" t="s">
        <v>17</v>
      </c>
      <c r="U5467" t="s">
        <v>21</v>
      </c>
      <c r="V5467" t="str">
        <f>IF(Table2[[#This Row],[Age]] &lt; 30, "Under 30", IF(Table2[[#This Row],[Age]] &lt; 65, "Other", "Senior"))</f>
        <v>Other</v>
      </c>
      <c r="W5467">
        <v>4</v>
      </c>
      <c r="X5467" t="s">
        <v>17</v>
      </c>
      <c r="Y5467" t="s">
        <v>49</v>
      </c>
      <c r="Z5467" t="s">
        <v>34</v>
      </c>
      <c r="AA5467">
        <v>29</v>
      </c>
      <c r="AB5467">
        <v>1982</v>
      </c>
      <c r="AE5467">
        <f t="shared" si="85"/>
        <v>0</v>
      </c>
      <c r="AF5467">
        <v>1</v>
      </c>
      <c r="AG5467" t="str">
        <f>IF(Table2[[#This Row],[Avg Monthly GB Download]] &lt; 5, "Less than 5 GB", IF(Table2[[#This Row],[Avg Monthly GB Download]] &lt;= 10, "Between 5 and 10 GB", "10 or more GB"))</f>
        <v>10 or more GB</v>
      </c>
    </row>
    <row r="5468" spans="1:33" x14ac:dyDescent="0.3">
      <c r="A5468" t="s">
        <v>11049</v>
      </c>
      <c r="B5468" t="s">
        <v>17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17</v>
      </c>
      <c r="I5468" t="s">
        <v>18</v>
      </c>
      <c r="J5468">
        <v>0</v>
      </c>
      <c r="K5468">
        <v>2</v>
      </c>
      <c r="L5468">
        <v>6</v>
      </c>
      <c r="M5468" t="s">
        <v>21</v>
      </c>
      <c r="N5468">
        <v>0</v>
      </c>
      <c r="O5468" t="s">
        <v>42</v>
      </c>
      <c r="P5468" t="s">
        <v>11050</v>
      </c>
      <c r="Q5468" t="s">
        <v>20</v>
      </c>
      <c r="R5468">
        <v>48</v>
      </c>
      <c r="S5468" t="s">
        <v>17</v>
      </c>
      <c r="T5468" t="s">
        <v>17</v>
      </c>
      <c r="U5468" t="s">
        <v>21</v>
      </c>
      <c r="V5468" t="str">
        <f>IF(Table2[[#This Row],[Age]] &lt; 30, "Under 30", IF(Table2[[#This Row],[Age]] &lt; 65, "Other", "Senior"))</f>
        <v>Other</v>
      </c>
      <c r="W5468">
        <v>6</v>
      </c>
      <c r="X5468" t="s">
        <v>21</v>
      </c>
      <c r="Y5468" t="s">
        <v>49</v>
      </c>
      <c r="Z5468" t="s">
        <v>34</v>
      </c>
      <c r="AA5468">
        <v>53</v>
      </c>
      <c r="AB5468">
        <v>3348</v>
      </c>
      <c r="AE5468">
        <f t="shared" si="85"/>
        <v>0</v>
      </c>
      <c r="AF5468">
        <v>1</v>
      </c>
      <c r="AG5468" t="str">
        <f>IF(Table2[[#This Row],[Avg Monthly GB Download]] &lt; 5, "Less than 5 GB", IF(Table2[[#This Row],[Avg Monthly GB Download]] &lt;= 10, "Between 5 and 10 GB", "10 or more GB"))</f>
        <v>Between 5 and 10 GB</v>
      </c>
    </row>
    <row r="5469" spans="1:33" x14ac:dyDescent="0.3">
      <c r="A5469" t="s">
        <v>11051</v>
      </c>
      <c r="B5469" t="s">
        <v>17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17</v>
      </c>
      <c r="I5469" t="s">
        <v>18</v>
      </c>
      <c r="J5469">
        <v>0</v>
      </c>
      <c r="K5469">
        <v>2</v>
      </c>
      <c r="L5469">
        <v>2</v>
      </c>
      <c r="M5469" t="s">
        <v>21</v>
      </c>
      <c r="N5469">
        <v>0</v>
      </c>
      <c r="O5469" t="s">
        <v>39</v>
      </c>
      <c r="P5469" t="s">
        <v>11052</v>
      </c>
      <c r="Q5469" t="s">
        <v>22</v>
      </c>
      <c r="R5469">
        <v>49</v>
      </c>
      <c r="S5469" t="s">
        <v>17</v>
      </c>
      <c r="T5469" t="s">
        <v>17</v>
      </c>
      <c r="U5469" t="s">
        <v>21</v>
      </c>
      <c r="V5469" t="str">
        <f>IF(Table2[[#This Row],[Age]] &lt; 30, "Under 30", IF(Table2[[#This Row],[Age]] &lt; 65, "Other", "Senior"))</f>
        <v>Other</v>
      </c>
      <c r="W5469">
        <v>6</v>
      </c>
      <c r="X5469" t="s">
        <v>21</v>
      </c>
      <c r="Y5469" t="s">
        <v>28</v>
      </c>
      <c r="Z5469" t="s">
        <v>34</v>
      </c>
      <c r="AA5469">
        <v>24</v>
      </c>
      <c r="AB5469">
        <v>1311</v>
      </c>
      <c r="AE5469">
        <f t="shared" si="85"/>
        <v>0</v>
      </c>
      <c r="AF5469">
        <v>1</v>
      </c>
      <c r="AG5469" t="str">
        <f>IF(Table2[[#This Row],[Avg Monthly GB Download]] &lt; 5, "Less than 5 GB", IF(Table2[[#This Row],[Avg Monthly GB Download]] &lt;= 10, "Between 5 and 10 GB", "10 or more GB"))</f>
        <v>Less than 5 GB</v>
      </c>
    </row>
    <row r="5470" spans="1:33" x14ac:dyDescent="0.3">
      <c r="A5470" t="s">
        <v>11053</v>
      </c>
      <c r="B5470" t="s">
        <v>17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17</v>
      </c>
      <c r="I5470" t="s">
        <v>18</v>
      </c>
      <c r="J5470">
        <v>0</v>
      </c>
      <c r="K5470">
        <v>0</v>
      </c>
      <c r="L5470">
        <v>11</v>
      </c>
      <c r="M5470" t="s">
        <v>21</v>
      </c>
      <c r="N5470">
        <v>0</v>
      </c>
      <c r="O5470" t="s">
        <v>73</v>
      </c>
      <c r="P5470" t="s">
        <v>11054</v>
      </c>
      <c r="Q5470" t="s">
        <v>22</v>
      </c>
      <c r="R5470">
        <v>54</v>
      </c>
      <c r="S5470" t="s">
        <v>17</v>
      </c>
      <c r="T5470" t="s">
        <v>17</v>
      </c>
      <c r="U5470" t="s">
        <v>21</v>
      </c>
      <c r="V5470" t="str">
        <f>IF(Table2[[#This Row],[Age]] &lt; 30, "Under 30", IF(Table2[[#This Row],[Age]] &lt; 65, "Other", "Senior"))</f>
        <v>Other</v>
      </c>
      <c r="W5470">
        <v>3</v>
      </c>
      <c r="X5470" t="s">
        <v>21</v>
      </c>
      <c r="Y5470" t="s">
        <v>28</v>
      </c>
      <c r="Z5470" t="s">
        <v>34</v>
      </c>
      <c r="AA5470">
        <v>24</v>
      </c>
      <c r="AB5470">
        <v>287</v>
      </c>
      <c r="AE5470">
        <f t="shared" si="85"/>
        <v>0</v>
      </c>
      <c r="AF5470">
        <v>1</v>
      </c>
      <c r="AG5470" t="str">
        <f>IF(Table2[[#This Row],[Avg Monthly GB Download]] &lt; 5, "Less than 5 GB", IF(Table2[[#This Row],[Avg Monthly GB Download]] &lt;= 10, "Between 5 and 10 GB", "10 or more GB"))</f>
        <v>10 or more GB</v>
      </c>
    </row>
    <row r="5471" spans="1:33" x14ac:dyDescent="0.3">
      <c r="A5471" t="s">
        <v>11055</v>
      </c>
      <c r="B5471" t="s">
        <v>17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17</v>
      </c>
      <c r="I5471" t="s">
        <v>18</v>
      </c>
      <c r="J5471">
        <v>0</v>
      </c>
      <c r="K5471">
        <v>1</v>
      </c>
      <c r="L5471">
        <v>6</v>
      </c>
      <c r="M5471" t="s">
        <v>21</v>
      </c>
      <c r="N5471">
        <v>0</v>
      </c>
      <c r="O5471" t="s">
        <v>59</v>
      </c>
      <c r="P5471" t="s">
        <v>11056</v>
      </c>
      <c r="Q5471" t="s">
        <v>20</v>
      </c>
      <c r="R5471">
        <v>36</v>
      </c>
      <c r="S5471" t="s">
        <v>17</v>
      </c>
      <c r="T5471" t="s">
        <v>17</v>
      </c>
      <c r="U5471" t="s">
        <v>21</v>
      </c>
      <c r="V5471" t="str">
        <f>IF(Table2[[#This Row],[Age]] &lt; 30, "Under 30", IF(Table2[[#This Row],[Age]] &lt; 65, "Other", "Senior"))</f>
        <v>Other</v>
      </c>
      <c r="W5471">
        <v>5</v>
      </c>
      <c r="X5471" t="s">
        <v>17</v>
      </c>
      <c r="Y5471" t="s">
        <v>28</v>
      </c>
      <c r="Z5471" t="s">
        <v>29</v>
      </c>
      <c r="AA5471">
        <v>18</v>
      </c>
      <c r="AB5471">
        <v>522</v>
      </c>
      <c r="AE5471">
        <f t="shared" si="85"/>
        <v>0</v>
      </c>
      <c r="AF5471">
        <v>1</v>
      </c>
      <c r="AG5471" t="str">
        <f>IF(Table2[[#This Row],[Avg Monthly GB Download]] &lt; 5, "Less than 5 GB", IF(Table2[[#This Row],[Avg Monthly GB Download]] &lt;= 10, "Between 5 and 10 GB", "10 or more GB"))</f>
        <v>Between 5 and 10 GB</v>
      </c>
    </row>
    <row r="5472" spans="1:33" x14ac:dyDescent="0.3">
      <c r="A5472" t="s">
        <v>11057</v>
      </c>
      <c r="B5472" t="s">
        <v>17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17</v>
      </c>
      <c r="I5472" t="s">
        <v>18</v>
      </c>
      <c r="J5472">
        <v>0</v>
      </c>
      <c r="K5472">
        <v>1</v>
      </c>
      <c r="L5472">
        <v>7</v>
      </c>
      <c r="M5472" t="s">
        <v>21</v>
      </c>
      <c r="N5472">
        <v>0</v>
      </c>
      <c r="O5472" t="s">
        <v>66</v>
      </c>
      <c r="P5472" t="s">
        <v>11058</v>
      </c>
      <c r="Q5472" t="s">
        <v>22</v>
      </c>
      <c r="R5472">
        <v>41</v>
      </c>
      <c r="S5472" t="s">
        <v>17</v>
      </c>
      <c r="T5472" t="s">
        <v>17</v>
      </c>
      <c r="U5472" t="s">
        <v>21</v>
      </c>
      <c r="V5472" t="str">
        <f>IF(Table2[[#This Row],[Age]] &lt; 30, "Under 30", IF(Table2[[#This Row],[Age]] &lt; 65, "Other", "Senior"))</f>
        <v>Other</v>
      </c>
      <c r="W5472">
        <v>4</v>
      </c>
      <c r="X5472" t="s">
        <v>21</v>
      </c>
      <c r="Y5472" t="s">
        <v>49</v>
      </c>
      <c r="Z5472" t="s">
        <v>29</v>
      </c>
      <c r="AA5472">
        <v>54</v>
      </c>
      <c r="AB5472">
        <v>3416</v>
      </c>
      <c r="AE5472">
        <f t="shared" si="85"/>
        <v>0</v>
      </c>
      <c r="AF5472">
        <v>1</v>
      </c>
      <c r="AG5472" t="str">
        <f>IF(Table2[[#This Row],[Avg Monthly GB Download]] &lt; 5, "Less than 5 GB", IF(Table2[[#This Row],[Avg Monthly GB Download]] &lt;= 10, "Between 5 and 10 GB", "10 or more GB"))</f>
        <v>Between 5 and 10 GB</v>
      </c>
    </row>
    <row r="5473" spans="1:33" x14ac:dyDescent="0.3">
      <c r="A5473" t="s">
        <v>11059</v>
      </c>
      <c r="B5473" t="s">
        <v>17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17</v>
      </c>
      <c r="I5473" t="s">
        <v>18</v>
      </c>
      <c r="J5473">
        <v>0</v>
      </c>
      <c r="K5473">
        <v>2</v>
      </c>
      <c r="L5473">
        <v>7</v>
      </c>
      <c r="M5473" t="s">
        <v>21</v>
      </c>
      <c r="N5473">
        <v>0</v>
      </c>
      <c r="O5473" t="s">
        <v>41</v>
      </c>
      <c r="P5473" t="s">
        <v>11060</v>
      </c>
      <c r="Q5473" t="s">
        <v>20</v>
      </c>
      <c r="R5473">
        <v>67</v>
      </c>
      <c r="S5473" t="s">
        <v>17</v>
      </c>
      <c r="T5473" t="s">
        <v>21</v>
      </c>
      <c r="U5473" t="s">
        <v>21</v>
      </c>
      <c r="V5473" t="str">
        <f>IF(Table2[[#This Row],[Age]] &lt; 30, "Under 30", IF(Table2[[#This Row],[Age]] &lt; 65, "Other", "Senior"))</f>
        <v>Senior</v>
      </c>
      <c r="W5473">
        <v>3</v>
      </c>
      <c r="X5473" t="s">
        <v>21</v>
      </c>
      <c r="Y5473" t="s">
        <v>49</v>
      </c>
      <c r="Z5473" t="s">
        <v>34</v>
      </c>
      <c r="AA5473">
        <v>52</v>
      </c>
      <c r="AB5473">
        <v>3806</v>
      </c>
      <c r="AE5473">
        <f t="shared" si="85"/>
        <v>0</v>
      </c>
      <c r="AF5473">
        <v>1</v>
      </c>
      <c r="AG5473" t="str">
        <f>IF(Table2[[#This Row],[Avg Monthly GB Download]] &lt; 5, "Less than 5 GB", IF(Table2[[#This Row],[Avg Monthly GB Download]] &lt;= 10, "Between 5 and 10 GB", "10 or more GB"))</f>
        <v>Between 5 and 10 GB</v>
      </c>
    </row>
    <row r="5474" spans="1:33" x14ac:dyDescent="0.3">
      <c r="A5474" t="s">
        <v>11061</v>
      </c>
      <c r="B5474" t="s">
        <v>17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17</v>
      </c>
      <c r="I5474" t="s">
        <v>18</v>
      </c>
      <c r="J5474">
        <v>0</v>
      </c>
      <c r="K5474">
        <v>1</v>
      </c>
      <c r="L5474">
        <v>2</v>
      </c>
      <c r="M5474" t="s">
        <v>21</v>
      </c>
      <c r="N5474">
        <v>0</v>
      </c>
      <c r="O5474" t="s">
        <v>42</v>
      </c>
      <c r="P5474" t="s">
        <v>11062</v>
      </c>
      <c r="Q5474" t="s">
        <v>22</v>
      </c>
      <c r="R5474">
        <v>58</v>
      </c>
      <c r="S5474" t="s">
        <v>17</v>
      </c>
      <c r="T5474" t="s">
        <v>17</v>
      </c>
      <c r="U5474" t="s">
        <v>21</v>
      </c>
      <c r="V5474" t="str">
        <f>IF(Table2[[#This Row],[Age]] &lt; 30, "Under 30", IF(Table2[[#This Row],[Age]] &lt; 65, "Other", "Senior"))</f>
        <v>Other</v>
      </c>
      <c r="W5474">
        <v>4</v>
      </c>
      <c r="X5474" t="s">
        <v>17</v>
      </c>
      <c r="Y5474" t="s">
        <v>28</v>
      </c>
      <c r="Z5474" t="s">
        <v>34</v>
      </c>
      <c r="AA5474">
        <v>28</v>
      </c>
      <c r="AB5474">
        <v>62</v>
      </c>
      <c r="AE5474">
        <f t="shared" si="85"/>
        <v>0</v>
      </c>
      <c r="AF5474">
        <v>1</v>
      </c>
      <c r="AG5474" t="str">
        <f>IF(Table2[[#This Row],[Avg Monthly GB Download]] &lt; 5, "Less than 5 GB", IF(Table2[[#This Row],[Avg Monthly GB Download]] &lt;= 10, "Between 5 and 10 GB", "10 or more GB"))</f>
        <v>Less than 5 GB</v>
      </c>
    </row>
    <row r="5475" spans="1:33" x14ac:dyDescent="0.3">
      <c r="A5475" t="s">
        <v>11063</v>
      </c>
      <c r="B5475" t="s">
        <v>17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17</v>
      </c>
      <c r="I5475" t="s">
        <v>18</v>
      </c>
      <c r="J5475">
        <v>0</v>
      </c>
      <c r="K5475">
        <v>0</v>
      </c>
      <c r="L5475">
        <v>13</v>
      </c>
      <c r="M5475" t="s">
        <v>21</v>
      </c>
      <c r="N5475">
        <v>0</v>
      </c>
      <c r="O5475" t="s">
        <v>38</v>
      </c>
      <c r="P5475" t="s">
        <v>11064</v>
      </c>
      <c r="Q5475" t="s">
        <v>20</v>
      </c>
      <c r="R5475">
        <v>39</v>
      </c>
      <c r="S5475" t="s">
        <v>17</v>
      </c>
      <c r="T5475" t="s">
        <v>17</v>
      </c>
      <c r="U5475" t="s">
        <v>21</v>
      </c>
      <c r="V5475" t="str">
        <f>IF(Table2[[#This Row],[Age]] &lt; 30, "Under 30", IF(Table2[[#This Row],[Age]] &lt; 65, "Other", "Senior"))</f>
        <v>Other</v>
      </c>
      <c r="W5475">
        <v>6</v>
      </c>
      <c r="X5475" t="s">
        <v>17</v>
      </c>
      <c r="Y5475" t="s">
        <v>28</v>
      </c>
      <c r="Z5475" t="s">
        <v>29</v>
      </c>
      <c r="AA5475">
        <v>8</v>
      </c>
      <c r="AB5475">
        <v>39</v>
      </c>
      <c r="AE5475">
        <f t="shared" si="85"/>
        <v>0</v>
      </c>
      <c r="AF5475">
        <v>1</v>
      </c>
      <c r="AG5475" t="str">
        <f>IF(Table2[[#This Row],[Avg Monthly GB Download]] &lt; 5, "Less than 5 GB", IF(Table2[[#This Row],[Avg Monthly GB Download]] &lt;= 10, "Between 5 and 10 GB", "10 or more GB"))</f>
        <v>10 or more GB</v>
      </c>
    </row>
    <row r="5476" spans="1:33" x14ac:dyDescent="0.3">
      <c r="A5476" t="s">
        <v>11065</v>
      </c>
      <c r="B5476" t="s">
        <v>17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17</v>
      </c>
      <c r="I5476" t="s">
        <v>18</v>
      </c>
      <c r="J5476">
        <v>0</v>
      </c>
      <c r="K5476">
        <v>2</v>
      </c>
      <c r="L5476">
        <v>10</v>
      </c>
      <c r="M5476" t="s">
        <v>21</v>
      </c>
      <c r="N5476">
        <v>0</v>
      </c>
      <c r="O5476" t="s">
        <v>38</v>
      </c>
      <c r="P5476" t="s">
        <v>11066</v>
      </c>
      <c r="Q5476" t="s">
        <v>20</v>
      </c>
      <c r="R5476">
        <v>26</v>
      </c>
      <c r="S5476" t="s">
        <v>21</v>
      </c>
      <c r="T5476" t="s">
        <v>17</v>
      </c>
      <c r="U5476" t="s">
        <v>21</v>
      </c>
      <c r="V5476" t="str">
        <f>IF(Table2[[#This Row],[Age]] &lt; 30, "Under 30", IF(Table2[[#This Row],[Age]] &lt; 65, "Other", "Senior"))</f>
        <v>Under 30</v>
      </c>
      <c r="W5476">
        <v>5</v>
      </c>
      <c r="X5476" t="s">
        <v>17</v>
      </c>
      <c r="Y5476" t="s">
        <v>28</v>
      </c>
      <c r="Z5476" t="s">
        <v>34</v>
      </c>
      <c r="AA5476">
        <v>26</v>
      </c>
      <c r="AB5476">
        <v>1098</v>
      </c>
      <c r="AE5476">
        <f t="shared" si="85"/>
        <v>0</v>
      </c>
      <c r="AF5476">
        <v>1</v>
      </c>
      <c r="AG5476" t="str">
        <f>IF(Table2[[#This Row],[Avg Monthly GB Download]] &lt; 5, "Less than 5 GB", IF(Table2[[#This Row],[Avg Monthly GB Download]] &lt;= 10, "Between 5 and 10 GB", "10 or more GB"))</f>
        <v>Between 5 and 10 GB</v>
      </c>
    </row>
    <row r="5477" spans="1:33" x14ac:dyDescent="0.3">
      <c r="A5477" t="s">
        <v>11067</v>
      </c>
      <c r="B5477" t="s">
        <v>17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17</v>
      </c>
      <c r="I5477" t="s">
        <v>18</v>
      </c>
      <c r="J5477">
        <v>0</v>
      </c>
      <c r="K5477">
        <v>0</v>
      </c>
      <c r="L5477">
        <v>10</v>
      </c>
      <c r="M5477" t="s">
        <v>17</v>
      </c>
      <c r="N5477">
        <v>29</v>
      </c>
      <c r="O5477" t="s">
        <v>78</v>
      </c>
      <c r="P5477" t="s">
        <v>11068</v>
      </c>
      <c r="Q5477" t="s">
        <v>20</v>
      </c>
      <c r="R5477">
        <v>32</v>
      </c>
      <c r="S5477" t="s">
        <v>17</v>
      </c>
      <c r="T5477" t="s">
        <v>17</v>
      </c>
      <c r="U5477" t="s">
        <v>21</v>
      </c>
      <c r="V5477" t="str">
        <f>IF(Table2[[#This Row],[Age]] &lt; 30, "Under 30", IF(Table2[[#This Row],[Age]] &lt; 65, "Other", "Senior"))</f>
        <v>Other</v>
      </c>
      <c r="W5477">
        <v>2</v>
      </c>
      <c r="X5477" t="s">
        <v>17</v>
      </c>
      <c r="Y5477" t="s">
        <v>28</v>
      </c>
      <c r="Z5477" t="s">
        <v>29</v>
      </c>
      <c r="AA5477">
        <v>12</v>
      </c>
      <c r="AB5477">
        <v>12</v>
      </c>
      <c r="AE5477">
        <f t="shared" si="85"/>
        <v>0</v>
      </c>
      <c r="AF5477">
        <v>1</v>
      </c>
      <c r="AG5477" t="str">
        <f>IF(Table2[[#This Row],[Avg Monthly GB Download]] &lt; 5, "Less than 5 GB", IF(Table2[[#This Row],[Avg Monthly GB Download]] &lt;= 10, "Between 5 and 10 GB", "10 or more GB"))</f>
        <v>Between 5 and 10 GB</v>
      </c>
    </row>
    <row r="5478" spans="1:33" x14ac:dyDescent="0.3">
      <c r="A5478" t="s">
        <v>11069</v>
      </c>
      <c r="B5478" t="s">
        <v>17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21</v>
      </c>
      <c r="I5478" t="s">
        <v>84</v>
      </c>
      <c r="J5478">
        <v>0</v>
      </c>
      <c r="K5478">
        <v>0</v>
      </c>
      <c r="L5478">
        <v>0</v>
      </c>
      <c r="M5478" t="s">
        <v>17</v>
      </c>
      <c r="N5478">
        <v>0</v>
      </c>
      <c r="O5478" t="s">
        <v>40</v>
      </c>
      <c r="P5478" t="s">
        <v>11070</v>
      </c>
      <c r="Q5478" t="s">
        <v>20</v>
      </c>
      <c r="R5478">
        <v>21</v>
      </c>
      <c r="S5478" t="s">
        <v>21</v>
      </c>
      <c r="T5478" t="s">
        <v>17</v>
      </c>
      <c r="U5478" t="s">
        <v>21</v>
      </c>
      <c r="V5478" t="str">
        <f>IF(Table2[[#This Row],[Age]] &lt; 30, "Under 30", IF(Table2[[#This Row],[Age]] &lt; 65, "Other", "Senior"))</f>
        <v>Under 30</v>
      </c>
      <c r="W5478">
        <v>2</v>
      </c>
      <c r="X5478" t="s">
        <v>17</v>
      </c>
      <c r="Y5478" t="s">
        <v>49</v>
      </c>
      <c r="Z5478" t="s">
        <v>29</v>
      </c>
      <c r="AA5478">
        <v>9</v>
      </c>
      <c r="AB5478">
        <v>653</v>
      </c>
      <c r="AE5478">
        <f t="shared" si="85"/>
        <v>0</v>
      </c>
      <c r="AF5478">
        <v>1</v>
      </c>
      <c r="AG5478" t="str">
        <f>IF(Table2[[#This Row],[Avg Monthly GB Download]] &lt; 5, "Less than 5 GB", IF(Table2[[#This Row],[Avg Monthly GB Download]] &lt;= 10, "Between 5 and 10 GB", "10 or more GB"))</f>
        <v>Less than 5 GB</v>
      </c>
    </row>
    <row r="5479" spans="1:33" x14ac:dyDescent="0.3">
      <c r="A5479" t="s">
        <v>11071</v>
      </c>
      <c r="B5479" t="s">
        <v>17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17</v>
      </c>
      <c r="I5479" t="s">
        <v>18</v>
      </c>
      <c r="J5479">
        <v>0</v>
      </c>
      <c r="K5479">
        <v>0</v>
      </c>
      <c r="L5479">
        <v>15</v>
      </c>
      <c r="M5479" t="s">
        <v>21</v>
      </c>
      <c r="N5479">
        <v>0</v>
      </c>
      <c r="O5479" t="s">
        <v>42</v>
      </c>
      <c r="P5479" t="s">
        <v>11072</v>
      </c>
      <c r="Q5479" t="s">
        <v>22</v>
      </c>
      <c r="R5479">
        <v>32</v>
      </c>
      <c r="S5479" t="s">
        <v>17</v>
      </c>
      <c r="T5479" t="s">
        <v>17</v>
      </c>
      <c r="U5479" t="s">
        <v>21</v>
      </c>
      <c r="V5479" t="str">
        <f>IF(Table2[[#This Row],[Age]] &lt; 30, "Under 30", IF(Table2[[#This Row],[Age]] &lt; 65, "Other", "Senior"))</f>
        <v>Other</v>
      </c>
      <c r="W5479">
        <v>3</v>
      </c>
      <c r="X5479" t="s">
        <v>21</v>
      </c>
      <c r="Y5479" t="s">
        <v>28</v>
      </c>
      <c r="Z5479" t="s">
        <v>34</v>
      </c>
      <c r="AA5479">
        <v>45</v>
      </c>
      <c r="AB5479">
        <v>1667</v>
      </c>
      <c r="AE5479">
        <f t="shared" si="85"/>
        <v>0</v>
      </c>
      <c r="AF5479">
        <v>1</v>
      </c>
      <c r="AG5479" t="str">
        <f>IF(Table2[[#This Row],[Avg Monthly GB Download]] &lt; 5, "Less than 5 GB", IF(Table2[[#This Row],[Avg Monthly GB Download]] &lt;= 10, "Between 5 and 10 GB", "10 or more GB"))</f>
        <v>10 or more GB</v>
      </c>
    </row>
    <row r="5480" spans="1:33" x14ac:dyDescent="0.3">
      <c r="A5480" t="s">
        <v>11073</v>
      </c>
      <c r="B5480" t="s">
        <v>17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17</v>
      </c>
      <c r="I5480" t="s">
        <v>18</v>
      </c>
      <c r="J5480">
        <v>0</v>
      </c>
      <c r="K5480">
        <v>1</v>
      </c>
      <c r="L5480">
        <v>0</v>
      </c>
      <c r="M5480" t="s">
        <v>17</v>
      </c>
      <c r="N5480">
        <v>0</v>
      </c>
      <c r="O5480" t="s">
        <v>74</v>
      </c>
      <c r="P5480" t="s">
        <v>11074</v>
      </c>
      <c r="Q5480" t="s">
        <v>22</v>
      </c>
      <c r="R5480">
        <v>60</v>
      </c>
      <c r="S5480" t="s">
        <v>17</v>
      </c>
      <c r="T5480" t="s">
        <v>17</v>
      </c>
      <c r="U5480" t="s">
        <v>21</v>
      </c>
      <c r="V5480" t="str">
        <f>IF(Table2[[#This Row],[Age]] &lt; 30, "Under 30", IF(Table2[[#This Row],[Age]] &lt; 65, "Other", "Senior"))</f>
        <v>Other</v>
      </c>
      <c r="W5480">
        <v>6</v>
      </c>
      <c r="X5480" t="s">
        <v>17</v>
      </c>
      <c r="Y5480" t="s">
        <v>49</v>
      </c>
      <c r="Z5480" t="s">
        <v>29</v>
      </c>
      <c r="AA5480">
        <v>9</v>
      </c>
      <c r="AB5480">
        <v>576</v>
      </c>
      <c r="AE5480">
        <f t="shared" si="85"/>
        <v>0</v>
      </c>
      <c r="AF5480">
        <v>1</v>
      </c>
      <c r="AG5480" t="str">
        <f>IF(Table2[[#This Row],[Avg Monthly GB Download]] &lt; 5, "Less than 5 GB", IF(Table2[[#This Row],[Avg Monthly GB Download]] &lt;= 10, "Between 5 and 10 GB", "10 or more GB"))</f>
        <v>Less than 5 GB</v>
      </c>
    </row>
    <row r="5481" spans="1:33" x14ac:dyDescent="0.3">
      <c r="A5481" t="s">
        <v>11075</v>
      </c>
      <c r="B5481" t="s">
        <v>17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17</v>
      </c>
      <c r="I5481" t="s">
        <v>18</v>
      </c>
      <c r="J5481">
        <v>0</v>
      </c>
      <c r="K5481">
        <v>1</v>
      </c>
      <c r="L5481">
        <v>9</v>
      </c>
      <c r="M5481" t="s">
        <v>21</v>
      </c>
      <c r="N5481">
        <v>0</v>
      </c>
      <c r="O5481" t="s">
        <v>19</v>
      </c>
      <c r="P5481" t="s">
        <v>11076</v>
      </c>
      <c r="Q5481" t="s">
        <v>20</v>
      </c>
      <c r="R5481">
        <v>57</v>
      </c>
      <c r="S5481" t="s">
        <v>17</v>
      </c>
      <c r="T5481" t="s">
        <v>17</v>
      </c>
      <c r="U5481" t="s">
        <v>21</v>
      </c>
      <c r="V5481" t="str">
        <f>IF(Table2[[#This Row],[Age]] &lt; 30, "Under 30", IF(Table2[[#This Row],[Age]] &lt; 65, "Other", "Senior"))</f>
        <v>Other</v>
      </c>
      <c r="W5481">
        <v>4</v>
      </c>
      <c r="X5481" t="s">
        <v>17</v>
      </c>
      <c r="Y5481" t="s">
        <v>49</v>
      </c>
      <c r="Z5481" t="s">
        <v>29</v>
      </c>
      <c r="AA5481">
        <v>35</v>
      </c>
      <c r="AB5481">
        <v>2359</v>
      </c>
      <c r="AE5481">
        <f t="shared" si="85"/>
        <v>0</v>
      </c>
      <c r="AF5481">
        <v>1</v>
      </c>
      <c r="AG5481" t="str">
        <f>IF(Table2[[#This Row],[Avg Monthly GB Download]] &lt; 5, "Less than 5 GB", IF(Table2[[#This Row],[Avg Monthly GB Download]] &lt;= 10, "Between 5 and 10 GB", "10 or more GB"))</f>
        <v>Between 5 and 10 GB</v>
      </c>
    </row>
    <row r="5482" spans="1:33" x14ac:dyDescent="0.3">
      <c r="A5482" t="s">
        <v>11077</v>
      </c>
      <c r="B5482" t="s">
        <v>17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17</v>
      </c>
      <c r="I5482" t="s">
        <v>18</v>
      </c>
      <c r="J5482">
        <v>0</v>
      </c>
      <c r="K5482">
        <v>0</v>
      </c>
      <c r="L5482">
        <v>3</v>
      </c>
      <c r="M5482" t="s">
        <v>21</v>
      </c>
      <c r="N5482">
        <v>0</v>
      </c>
      <c r="O5482" t="s">
        <v>54</v>
      </c>
      <c r="P5482" t="s">
        <v>11078</v>
      </c>
      <c r="Q5482" t="s">
        <v>22</v>
      </c>
      <c r="R5482">
        <v>43</v>
      </c>
      <c r="S5482" t="s">
        <v>17</v>
      </c>
      <c r="T5482" t="s">
        <v>17</v>
      </c>
      <c r="U5482" t="s">
        <v>21</v>
      </c>
      <c r="V5482" t="str">
        <f>IF(Table2[[#This Row],[Age]] &lt; 30, "Under 30", IF(Table2[[#This Row],[Age]] &lt; 65, "Other", "Senior"))</f>
        <v>Other</v>
      </c>
      <c r="W5482">
        <v>5</v>
      </c>
      <c r="X5482" t="s">
        <v>17</v>
      </c>
      <c r="Y5482" t="s">
        <v>28</v>
      </c>
      <c r="Z5482" t="s">
        <v>34</v>
      </c>
      <c r="AA5482">
        <v>42</v>
      </c>
      <c r="AB5482">
        <v>3018</v>
      </c>
      <c r="AE5482">
        <f t="shared" si="85"/>
        <v>0</v>
      </c>
      <c r="AF5482">
        <v>1</v>
      </c>
      <c r="AG5482" t="str">
        <f>IF(Table2[[#This Row],[Avg Monthly GB Download]] &lt; 5, "Less than 5 GB", IF(Table2[[#This Row],[Avg Monthly GB Download]] &lt;= 10, "Between 5 and 10 GB", "10 or more GB"))</f>
        <v>Less than 5 GB</v>
      </c>
    </row>
    <row r="5483" spans="1:33" x14ac:dyDescent="0.3">
      <c r="A5483" t="s">
        <v>11079</v>
      </c>
      <c r="B5483" t="s">
        <v>17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17</v>
      </c>
      <c r="I5483" t="s">
        <v>18</v>
      </c>
      <c r="J5483">
        <v>0</v>
      </c>
      <c r="K5483">
        <v>1</v>
      </c>
      <c r="L5483">
        <v>25</v>
      </c>
      <c r="M5483" t="s">
        <v>21</v>
      </c>
      <c r="N5483">
        <v>0</v>
      </c>
      <c r="O5483" t="s">
        <v>23</v>
      </c>
      <c r="P5483" t="s">
        <v>11080</v>
      </c>
      <c r="Q5483" t="s">
        <v>20</v>
      </c>
      <c r="R5483">
        <v>55</v>
      </c>
      <c r="S5483" t="s">
        <v>17</v>
      </c>
      <c r="T5483" t="s">
        <v>17</v>
      </c>
      <c r="U5483" t="s">
        <v>21</v>
      </c>
      <c r="V5483" t="str">
        <f>IF(Table2[[#This Row],[Age]] &lt; 30, "Under 30", IF(Table2[[#This Row],[Age]] &lt; 65, "Other", "Senior"))</f>
        <v>Other</v>
      </c>
      <c r="W5483">
        <v>2</v>
      </c>
      <c r="X5483" t="s">
        <v>21</v>
      </c>
      <c r="Y5483" t="s">
        <v>28</v>
      </c>
      <c r="Z5483" t="s">
        <v>29</v>
      </c>
      <c r="AA5483">
        <v>40</v>
      </c>
      <c r="AB5483">
        <v>903</v>
      </c>
      <c r="AE5483">
        <f t="shared" si="85"/>
        <v>0</v>
      </c>
      <c r="AF5483">
        <v>1</v>
      </c>
      <c r="AG5483" t="str">
        <f>IF(Table2[[#This Row],[Avg Monthly GB Download]] &lt; 5, "Less than 5 GB", IF(Table2[[#This Row],[Avg Monthly GB Download]] &lt;= 10, "Between 5 and 10 GB", "10 or more GB"))</f>
        <v>10 or more GB</v>
      </c>
    </row>
    <row r="5484" spans="1:33" x14ac:dyDescent="0.3">
      <c r="A5484" t="s">
        <v>11081</v>
      </c>
      <c r="B5484" t="s">
        <v>17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17</v>
      </c>
      <c r="I5484" t="s">
        <v>18</v>
      </c>
      <c r="J5484">
        <v>0</v>
      </c>
      <c r="K5484">
        <v>2</v>
      </c>
      <c r="L5484">
        <v>0</v>
      </c>
      <c r="M5484" t="s">
        <v>17</v>
      </c>
      <c r="N5484">
        <v>0</v>
      </c>
      <c r="O5484" t="s">
        <v>70</v>
      </c>
      <c r="P5484" t="s">
        <v>11082</v>
      </c>
      <c r="Q5484" t="s">
        <v>22</v>
      </c>
      <c r="R5484">
        <v>51</v>
      </c>
      <c r="S5484" t="s">
        <v>17</v>
      </c>
      <c r="T5484" t="s">
        <v>17</v>
      </c>
      <c r="U5484" t="s">
        <v>21</v>
      </c>
      <c r="V5484" t="str">
        <f>IF(Table2[[#This Row],[Age]] &lt; 30, "Under 30", IF(Table2[[#This Row],[Age]] &lt; 65, "Other", "Senior"))</f>
        <v>Other</v>
      </c>
      <c r="W5484">
        <v>6</v>
      </c>
      <c r="X5484" t="s">
        <v>17</v>
      </c>
      <c r="Y5484" t="s">
        <v>28</v>
      </c>
      <c r="Z5484" t="s">
        <v>29</v>
      </c>
      <c r="AA5484">
        <v>9</v>
      </c>
      <c r="AB5484">
        <v>165</v>
      </c>
      <c r="AE5484">
        <f t="shared" si="85"/>
        <v>0</v>
      </c>
      <c r="AF5484">
        <v>1</v>
      </c>
      <c r="AG5484" t="str">
        <f>IF(Table2[[#This Row],[Avg Monthly GB Download]] &lt; 5, "Less than 5 GB", IF(Table2[[#This Row],[Avg Monthly GB Download]] &lt;= 10, "Between 5 and 10 GB", "10 or more GB"))</f>
        <v>Less than 5 GB</v>
      </c>
    </row>
    <row r="5485" spans="1:33" x14ac:dyDescent="0.3">
      <c r="A5485" t="s">
        <v>11083</v>
      </c>
      <c r="B5485" t="s">
        <v>17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17</v>
      </c>
      <c r="I5485" t="s">
        <v>18</v>
      </c>
      <c r="J5485">
        <v>0</v>
      </c>
      <c r="K5485">
        <v>2</v>
      </c>
      <c r="L5485">
        <v>3</v>
      </c>
      <c r="M5485" t="s">
        <v>21</v>
      </c>
      <c r="N5485">
        <v>0</v>
      </c>
      <c r="O5485" t="s">
        <v>57</v>
      </c>
      <c r="P5485" t="s">
        <v>11084</v>
      </c>
      <c r="Q5485" t="s">
        <v>20</v>
      </c>
      <c r="R5485">
        <v>41</v>
      </c>
      <c r="S5485" t="s">
        <v>17</v>
      </c>
      <c r="T5485" t="s">
        <v>17</v>
      </c>
      <c r="U5485" t="s">
        <v>21</v>
      </c>
      <c r="V5485" t="str">
        <f>IF(Table2[[#This Row],[Age]] &lt; 30, "Under 30", IF(Table2[[#This Row],[Age]] &lt; 65, "Other", "Senior"))</f>
        <v>Other</v>
      </c>
      <c r="W5485">
        <v>2</v>
      </c>
      <c r="X5485" t="s">
        <v>17</v>
      </c>
      <c r="Y5485" t="s">
        <v>28</v>
      </c>
      <c r="Z5485" t="s">
        <v>29</v>
      </c>
      <c r="AA5485">
        <v>8</v>
      </c>
      <c r="AB5485">
        <v>388</v>
      </c>
      <c r="AE5485">
        <f t="shared" si="85"/>
        <v>0</v>
      </c>
      <c r="AF5485">
        <v>1</v>
      </c>
      <c r="AG5485" t="str">
        <f>IF(Table2[[#This Row],[Avg Monthly GB Download]] &lt; 5, "Less than 5 GB", IF(Table2[[#This Row],[Avg Monthly GB Download]] &lt;= 10, "Between 5 and 10 GB", "10 or more GB"))</f>
        <v>Less than 5 GB</v>
      </c>
    </row>
    <row r="5486" spans="1:33" x14ac:dyDescent="0.3">
      <c r="A5486" t="s">
        <v>11085</v>
      </c>
      <c r="B5486" t="s">
        <v>17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17</v>
      </c>
      <c r="I5486" t="s">
        <v>18</v>
      </c>
      <c r="J5486">
        <v>0</v>
      </c>
      <c r="K5486">
        <v>2</v>
      </c>
      <c r="L5486">
        <v>0</v>
      </c>
      <c r="M5486" t="s">
        <v>17</v>
      </c>
      <c r="N5486">
        <v>0</v>
      </c>
      <c r="O5486" t="s">
        <v>27</v>
      </c>
      <c r="P5486" t="s">
        <v>11086</v>
      </c>
      <c r="Q5486" t="s">
        <v>20</v>
      </c>
      <c r="R5486">
        <v>39</v>
      </c>
      <c r="S5486" t="s">
        <v>17</v>
      </c>
      <c r="T5486" t="s">
        <v>17</v>
      </c>
      <c r="U5486" t="s">
        <v>21</v>
      </c>
      <c r="V5486" t="str">
        <f>IF(Table2[[#This Row],[Age]] &lt; 30, "Under 30", IF(Table2[[#This Row],[Age]] &lt; 65, "Other", "Senior"))</f>
        <v>Other</v>
      </c>
      <c r="W5486">
        <v>2</v>
      </c>
      <c r="X5486" t="s">
        <v>17</v>
      </c>
      <c r="Y5486" t="s">
        <v>49</v>
      </c>
      <c r="Z5486" t="s">
        <v>29</v>
      </c>
      <c r="AA5486">
        <v>6</v>
      </c>
      <c r="AB5486">
        <v>292</v>
      </c>
      <c r="AE5486">
        <f t="shared" si="85"/>
        <v>0</v>
      </c>
      <c r="AF5486">
        <v>1</v>
      </c>
      <c r="AG5486" t="str">
        <f>IF(Table2[[#This Row],[Avg Monthly GB Download]] &lt; 5, "Less than 5 GB", IF(Table2[[#This Row],[Avg Monthly GB Download]] &lt;= 10, "Between 5 and 10 GB", "10 or more GB"))</f>
        <v>Less than 5 GB</v>
      </c>
    </row>
    <row r="5487" spans="1:33" x14ac:dyDescent="0.3">
      <c r="A5487" t="s">
        <v>11087</v>
      </c>
      <c r="B5487" t="s">
        <v>17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17</v>
      </c>
      <c r="I5487" t="s">
        <v>18</v>
      </c>
      <c r="J5487">
        <v>0</v>
      </c>
      <c r="K5487">
        <v>2</v>
      </c>
      <c r="L5487">
        <v>0</v>
      </c>
      <c r="M5487" t="s">
        <v>17</v>
      </c>
      <c r="N5487">
        <v>0</v>
      </c>
      <c r="O5487" t="s">
        <v>79</v>
      </c>
      <c r="P5487" t="s">
        <v>11088</v>
      </c>
      <c r="Q5487" t="s">
        <v>22</v>
      </c>
      <c r="R5487">
        <v>59</v>
      </c>
      <c r="S5487" t="s">
        <v>17</v>
      </c>
      <c r="T5487" t="s">
        <v>17</v>
      </c>
      <c r="U5487" t="s">
        <v>21</v>
      </c>
      <c r="V5487" t="str">
        <f>IF(Table2[[#This Row],[Age]] &lt; 30, "Under 30", IF(Table2[[#This Row],[Age]] &lt; 65, "Other", "Senior"))</f>
        <v>Other</v>
      </c>
      <c r="W5487">
        <v>6</v>
      </c>
      <c r="X5487" t="s">
        <v>17</v>
      </c>
      <c r="Y5487" t="s">
        <v>28</v>
      </c>
      <c r="Z5487" t="s">
        <v>29</v>
      </c>
      <c r="AA5487">
        <v>11</v>
      </c>
      <c r="AB5487">
        <v>99</v>
      </c>
      <c r="AE5487">
        <f t="shared" si="85"/>
        <v>0</v>
      </c>
      <c r="AF5487">
        <v>1</v>
      </c>
      <c r="AG5487" t="str">
        <f>IF(Table2[[#This Row],[Avg Monthly GB Download]] &lt; 5, "Less than 5 GB", IF(Table2[[#This Row],[Avg Monthly GB Download]] &lt;= 10, "Between 5 and 10 GB", "10 or more GB"))</f>
        <v>Less than 5 GB</v>
      </c>
    </row>
    <row r="5488" spans="1:33" x14ac:dyDescent="0.3">
      <c r="A5488" t="s">
        <v>11089</v>
      </c>
      <c r="B5488" t="s">
        <v>17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17</v>
      </c>
      <c r="I5488" t="s">
        <v>18</v>
      </c>
      <c r="J5488">
        <v>0</v>
      </c>
      <c r="K5488">
        <v>0</v>
      </c>
      <c r="L5488">
        <v>10</v>
      </c>
      <c r="M5488" t="s">
        <v>21</v>
      </c>
      <c r="N5488">
        <v>0</v>
      </c>
      <c r="O5488" t="s">
        <v>80</v>
      </c>
      <c r="P5488" t="s">
        <v>11090</v>
      </c>
      <c r="Q5488" t="s">
        <v>22</v>
      </c>
      <c r="R5488">
        <v>29</v>
      </c>
      <c r="S5488" t="s">
        <v>21</v>
      </c>
      <c r="T5488" t="s">
        <v>17</v>
      </c>
      <c r="U5488" t="s">
        <v>21</v>
      </c>
      <c r="V5488" t="str">
        <f>IF(Table2[[#This Row],[Age]] &lt; 30, "Under 30", IF(Table2[[#This Row],[Age]] &lt; 65, "Other", "Senior"))</f>
        <v>Under 30</v>
      </c>
      <c r="W5488">
        <v>3</v>
      </c>
      <c r="X5488" t="s">
        <v>21</v>
      </c>
      <c r="Y5488" t="s">
        <v>28</v>
      </c>
      <c r="Z5488" t="s">
        <v>29</v>
      </c>
      <c r="AA5488">
        <v>23</v>
      </c>
      <c r="AB5488">
        <v>409</v>
      </c>
      <c r="AE5488">
        <f t="shared" si="85"/>
        <v>0</v>
      </c>
      <c r="AF5488">
        <v>1</v>
      </c>
      <c r="AG5488" t="str">
        <f>IF(Table2[[#This Row],[Avg Monthly GB Download]] &lt; 5, "Less than 5 GB", IF(Table2[[#This Row],[Avg Monthly GB Download]] &lt;= 10, "Between 5 and 10 GB", "10 or more GB"))</f>
        <v>Between 5 and 10 GB</v>
      </c>
    </row>
    <row r="5489" spans="1:33" x14ac:dyDescent="0.3">
      <c r="A5489" t="s">
        <v>11091</v>
      </c>
      <c r="B5489" t="s">
        <v>17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17</v>
      </c>
      <c r="I5489" t="s">
        <v>18</v>
      </c>
      <c r="J5489">
        <v>0</v>
      </c>
      <c r="K5489">
        <v>2</v>
      </c>
      <c r="L5489">
        <v>0</v>
      </c>
      <c r="M5489" t="s">
        <v>17</v>
      </c>
      <c r="N5489">
        <v>0</v>
      </c>
      <c r="O5489" t="s">
        <v>57</v>
      </c>
      <c r="P5489" t="s">
        <v>11092</v>
      </c>
      <c r="Q5489" t="s">
        <v>22</v>
      </c>
      <c r="R5489">
        <v>62</v>
      </c>
      <c r="S5489" t="s">
        <v>17</v>
      </c>
      <c r="T5489" t="s">
        <v>17</v>
      </c>
      <c r="U5489" t="s">
        <v>21</v>
      </c>
      <c r="V5489" t="str">
        <f>IF(Table2[[#This Row],[Age]] &lt; 30, "Under 30", IF(Table2[[#This Row],[Age]] &lt; 65, "Other", "Senior"))</f>
        <v>Other</v>
      </c>
      <c r="W5489">
        <v>3</v>
      </c>
      <c r="X5489" t="s">
        <v>17</v>
      </c>
      <c r="Y5489" t="s">
        <v>49</v>
      </c>
      <c r="Z5489" t="s">
        <v>29</v>
      </c>
      <c r="AA5489">
        <v>8</v>
      </c>
      <c r="AB5489">
        <v>258</v>
      </c>
      <c r="AE5489">
        <f t="shared" si="85"/>
        <v>0</v>
      </c>
      <c r="AF5489">
        <v>1</v>
      </c>
      <c r="AG5489" t="str">
        <f>IF(Table2[[#This Row],[Avg Monthly GB Download]] &lt; 5, "Less than 5 GB", IF(Table2[[#This Row],[Avg Monthly GB Download]] &lt;= 10, "Between 5 and 10 GB", "10 or more GB"))</f>
        <v>Less than 5 GB</v>
      </c>
    </row>
    <row r="5490" spans="1:33" x14ac:dyDescent="0.3">
      <c r="A5490" t="s">
        <v>11093</v>
      </c>
      <c r="B5490" t="s">
        <v>17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17</v>
      </c>
      <c r="I5490" t="s">
        <v>18</v>
      </c>
      <c r="J5490">
        <v>0</v>
      </c>
      <c r="K5490">
        <v>3</v>
      </c>
      <c r="L5490">
        <v>17</v>
      </c>
      <c r="M5490" t="s">
        <v>17</v>
      </c>
      <c r="N5490">
        <v>30</v>
      </c>
      <c r="O5490" t="s">
        <v>63</v>
      </c>
      <c r="P5490" t="s">
        <v>11094</v>
      </c>
      <c r="Q5490" t="s">
        <v>22</v>
      </c>
      <c r="R5490">
        <v>27</v>
      </c>
      <c r="S5490" t="s">
        <v>21</v>
      </c>
      <c r="T5490" t="s">
        <v>17</v>
      </c>
      <c r="U5490" t="s">
        <v>21</v>
      </c>
      <c r="V5490" t="str">
        <f>IF(Table2[[#This Row],[Age]] &lt; 30, "Under 30", IF(Table2[[#This Row],[Age]] &lt; 65, "Other", "Senior"))</f>
        <v>Under 30</v>
      </c>
      <c r="W5490">
        <v>4</v>
      </c>
      <c r="X5490" t="s">
        <v>21</v>
      </c>
      <c r="Y5490" t="s">
        <v>94</v>
      </c>
      <c r="Z5490" t="s">
        <v>29</v>
      </c>
      <c r="AA5490">
        <v>35</v>
      </c>
      <c r="AB5490">
        <v>1623</v>
      </c>
      <c r="AE5490">
        <f t="shared" si="85"/>
        <v>0</v>
      </c>
      <c r="AF5490">
        <v>1</v>
      </c>
      <c r="AG5490" t="str">
        <f>IF(Table2[[#This Row],[Avg Monthly GB Download]] &lt; 5, "Less than 5 GB", IF(Table2[[#This Row],[Avg Monthly GB Download]] &lt;= 10, "Between 5 and 10 GB", "10 or more GB"))</f>
        <v>10 or more GB</v>
      </c>
    </row>
    <row r="5491" spans="1:33" x14ac:dyDescent="0.3">
      <c r="A5491" t="s">
        <v>11095</v>
      </c>
      <c r="B5491" t="s">
        <v>17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21</v>
      </c>
      <c r="I5491" t="s">
        <v>84</v>
      </c>
      <c r="J5491">
        <v>0</v>
      </c>
      <c r="K5491">
        <v>0</v>
      </c>
      <c r="L5491">
        <v>7</v>
      </c>
      <c r="M5491" t="s">
        <v>21</v>
      </c>
      <c r="N5491">
        <v>0</v>
      </c>
      <c r="O5491" t="s">
        <v>75</v>
      </c>
      <c r="P5491" t="s">
        <v>11096</v>
      </c>
      <c r="Q5491" t="s">
        <v>20</v>
      </c>
      <c r="R5491">
        <v>63</v>
      </c>
      <c r="S5491" t="s">
        <v>17</v>
      </c>
      <c r="T5491" t="s">
        <v>17</v>
      </c>
      <c r="U5491" t="s">
        <v>21</v>
      </c>
      <c r="V5491" t="str">
        <f>IF(Table2[[#This Row],[Age]] &lt; 30, "Under 30", IF(Table2[[#This Row],[Age]] &lt; 65, "Other", "Senior"))</f>
        <v>Other</v>
      </c>
      <c r="W5491">
        <v>5</v>
      </c>
      <c r="X5491" t="s">
        <v>17</v>
      </c>
      <c r="Y5491" t="s">
        <v>28</v>
      </c>
      <c r="Z5491" t="s">
        <v>34</v>
      </c>
      <c r="AA5491">
        <v>40</v>
      </c>
      <c r="AB5491">
        <v>895</v>
      </c>
      <c r="AE5491">
        <f t="shared" si="85"/>
        <v>0</v>
      </c>
      <c r="AF5491">
        <v>1</v>
      </c>
      <c r="AG5491" t="str">
        <f>IF(Table2[[#This Row],[Avg Monthly GB Download]] &lt; 5, "Less than 5 GB", IF(Table2[[#This Row],[Avg Monthly GB Download]] &lt;= 10, "Between 5 and 10 GB", "10 or more GB"))</f>
        <v>Between 5 and 10 GB</v>
      </c>
    </row>
    <row r="5492" spans="1:33" x14ac:dyDescent="0.3">
      <c r="A5492" t="s">
        <v>11097</v>
      </c>
      <c r="B5492" t="s">
        <v>17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17</v>
      </c>
      <c r="I5492" t="s">
        <v>18</v>
      </c>
      <c r="J5492">
        <v>0</v>
      </c>
      <c r="K5492">
        <v>1</v>
      </c>
      <c r="L5492">
        <v>0</v>
      </c>
      <c r="M5492" t="s">
        <v>17</v>
      </c>
      <c r="N5492">
        <v>0</v>
      </c>
      <c r="O5492" t="s">
        <v>76</v>
      </c>
      <c r="P5492" t="s">
        <v>5175</v>
      </c>
      <c r="Q5492" t="s">
        <v>20</v>
      </c>
      <c r="R5492">
        <v>57</v>
      </c>
      <c r="S5492" t="s">
        <v>17</v>
      </c>
      <c r="T5492" t="s">
        <v>17</v>
      </c>
      <c r="U5492" t="s">
        <v>21</v>
      </c>
      <c r="V5492" t="str">
        <f>IF(Table2[[#This Row],[Age]] &lt; 30, "Under 30", IF(Table2[[#This Row],[Age]] &lt; 65, "Other", "Senior"))</f>
        <v>Other</v>
      </c>
      <c r="W5492">
        <v>5</v>
      </c>
      <c r="X5492" t="s">
        <v>17</v>
      </c>
      <c r="Y5492" t="s">
        <v>49</v>
      </c>
      <c r="Z5492" t="s">
        <v>29</v>
      </c>
      <c r="AA5492">
        <v>9</v>
      </c>
      <c r="AB5492">
        <v>518</v>
      </c>
      <c r="AE5492">
        <f t="shared" si="85"/>
        <v>0</v>
      </c>
      <c r="AF5492">
        <v>1</v>
      </c>
      <c r="AG5492" t="str">
        <f>IF(Table2[[#This Row],[Avg Monthly GB Download]] &lt; 5, "Less than 5 GB", IF(Table2[[#This Row],[Avg Monthly GB Download]] &lt;= 10, "Between 5 and 10 GB", "10 or more GB"))</f>
        <v>Less than 5 GB</v>
      </c>
    </row>
    <row r="5493" spans="1:33" x14ac:dyDescent="0.3">
      <c r="A5493" t="s">
        <v>11098</v>
      </c>
      <c r="B5493" t="s">
        <v>17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17</v>
      </c>
      <c r="I5493" t="s">
        <v>18</v>
      </c>
      <c r="J5493">
        <v>0</v>
      </c>
      <c r="K5493">
        <v>1</v>
      </c>
      <c r="L5493">
        <v>10</v>
      </c>
      <c r="M5493" t="s">
        <v>21</v>
      </c>
      <c r="N5493">
        <v>0</v>
      </c>
      <c r="O5493" t="s">
        <v>56</v>
      </c>
      <c r="P5493" t="s">
        <v>11099</v>
      </c>
      <c r="Q5493" t="s">
        <v>22</v>
      </c>
      <c r="R5493">
        <v>65</v>
      </c>
      <c r="S5493" t="s">
        <v>17</v>
      </c>
      <c r="T5493" t="s">
        <v>21</v>
      </c>
      <c r="U5493" t="s">
        <v>21</v>
      </c>
      <c r="V5493" t="str">
        <f>IF(Table2[[#This Row],[Age]] &lt; 30, "Under 30", IF(Table2[[#This Row],[Age]] &lt; 65, "Other", "Senior"))</f>
        <v>Senior</v>
      </c>
      <c r="W5493">
        <v>2</v>
      </c>
      <c r="X5493" t="s">
        <v>21</v>
      </c>
      <c r="Y5493" t="s">
        <v>28</v>
      </c>
      <c r="Z5493" t="s">
        <v>29</v>
      </c>
      <c r="AA5493">
        <v>34</v>
      </c>
      <c r="AB5493">
        <v>1393</v>
      </c>
      <c r="AE5493">
        <f t="shared" si="85"/>
        <v>0</v>
      </c>
      <c r="AF5493">
        <v>1</v>
      </c>
      <c r="AG5493" t="str">
        <f>IF(Table2[[#This Row],[Avg Monthly GB Download]] &lt; 5, "Less than 5 GB", IF(Table2[[#This Row],[Avg Monthly GB Download]] &lt;= 10, "Between 5 and 10 GB", "10 or more GB"))</f>
        <v>Between 5 and 10 GB</v>
      </c>
    </row>
    <row r="5494" spans="1:33" x14ac:dyDescent="0.3">
      <c r="A5494" t="s">
        <v>11100</v>
      </c>
      <c r="B5494" t="s">
        <v>17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17</v>
      </c>
      <c r="I5494" t="s">
        <v>18</v>
      </c>
      <c r="J5494">
        <v>0</v>
      </c>
      <c r="K5494">
        <v>1</v>
      </c>
      <c r="L5494">
        <v>3</v>
      </c>
      <c r="M5494" t="s">
        <v>21</v>
      </c>
      <c r="N5494">
        <v>0</v>
      </c>
      <c r="O5494" t="s">
        <v>81</v>
      </c>
      <c r="P5494" t="s">
        <v>11101</v>
      </c>
      <c r="Q5494" t="s">
        <v>22</v>
      </c>
      <c r="R5494">
        <v>30</v>
      </c>
      <c r="S5494" t="s">
        <v>17</v>
      </c>
      <c r="T5494" t="s">
        <v>17</v>
      </c>
      <c r="U5494" t="s">
        <v>21</v>
      </c>
      <c r="V5494" t="str">
        <f>IF(Table2[[#This Row],[Age]] &lt; 30, "Under 30", IF(Table2[[#This Row],[Age]] &lt; 65, "Other", "Senior"))</f>
        <v>Other</v>
      </c>
      <c r="W5494">
        <v>6</v>
      </c>
      <c r="X5494" t="s">
        <v>17</v>
      </c>
      <c r="Y5494" t="s">
        <v>28</v>
      </c>
      <c r="Z5494" t="s">
        <v>34</v>
      </c>
      <c r="AA5494">
        <v>28</v>
      </c>
      <c r="AB5494">
        <v>439</v>
      </c>
      <c r="AE5494">
        <f t="shared" si="85"/>
        <v>0</v>
      </c>
      <c r="AF5494">
        <v>1</v>
      </c>
      <c r="AG5494" t="str">
        <f>IF(Table2[[#This Row],[Avg Monthly GB Download]] &lt; 5, "Less than 5 GB", IF(Table2[[#This Row],[Avg Monthly GB Download]] &lt;= 10, "Between 5 and 10 GB", "10 or more GB"))</f>
        <v>Less than 5 GB</v>
      </c>
    </row>
    <row r="5495" spans="1:33" x14ac:dyDescent="0.3">
      <c r="A5495" t="s">
        <v>11102</v>
      </c>
      <c r="B5495" t="s">
        <v>17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17</v>
      </c>
      <c r="I5495" t="s">
        <v>18</v>
      </c>
      <c r="J5495">
        <v>0</v>
      </c>
      <c r="K5495">
        <v>0</v>
      </c>
      <c r="L5495">
        <v>0</v>
      </c>
      <c r="M5495" t="s">
        <v>17</v>
      </c>
      <c r="N5495">
        <v>0</v>
      </c>
      <c r="O5495" t="s">
        <v>60</v>
      </c>
      <c r="P5495" t="s">
        <v>11103</v>
      </c>
      <c r="Q5495" t="s">
        <v>22</v>
      </c>
      <c r="R5495">
        <v>59</v>
      </c>
      <c r="S5495" t="s">
        <v>17</v>
      </c>
      <c r="T5495" t="s">
        <v>17</v>
      </c>
      <c r="U5495" t="s">
        <v>21</v>
      </c>
      <c r="V5495" t="str">
        <f>IF(Table2[[#This Row],[Age]] &lt; 30, "Under 30", IF(Table2[[#This Row],[Age]] &lt; 65, "Other", "Senior"))</f>
        <v>Other</v>
      </c>
      <c r="W5495">
        <v>5</v>
      </c>
      <c r="X5495" t="s">
        <v>17</v>
      </c>
      <c r="Y5495" t="s">
        <v>49</v>
      </c>
      <c r="Z5495" t="s">
        <v>34</v>
      </c>
      <c r="AA5495">
        <v>7</v>
      </c>
      <c r="AB5495">
        <v>86</v>
      </c>
      <c r="AE5495">
        <f t="shared" si="85"/>
        <v>0</v>
      </c>
      <c r="AF5495">
        <v>1</v>
      </c>
      <c r="AG5495" t="str">
        <f>IF(Table2[[#This Row],[Avg Monthly GB Download]] &lt; 5, "Less than 5 GB", IF(Table2[[#This Row],[Avg Monthly GB Download]] &lt;= 10, "Between 5 and 10 GB", "10 or more GB"))</f>
        <v>Less than 5 GB</v>
      </c>
    </row>
    <row r="5496" spans="1:33" x14ac:dyDescent="0.3">
      <c r="A5496" t="s">
        <v>11104</v>
      </c>
      <c r="B5496" t="s">
        <v>17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17</v>
      </c>
      <c r="I5496" t="s">
        <v>18</v>
      </c>
      <c r="J5496">
        <v>0</v>
      </c>
      <c r="K5496">
        <v>2</v>
      </c>
      <c r="L5496">
        <v>0</v>
      </c>
      <c r="M5496" t="s">
        <v>17</v>
      </c>
      <c r="N5496">
        <v>0</v>
      </c>
      <c r="O5496" t="s">
        <v>67</v>
      </c>
      <c r="P5496" t="s">
        <v>11105</v>
      </c>
      <c r="Q5496" t="s">
        <v>22</v>
      </c>
      <c r="R5496">
        <v>29</v>
      </c>
      <c r="S5496" t="s">
        <v>21</v>
      </c>
      <c r="T5496" t="s">
        <v>17</v>
      </c>
      <c r="U5496" t="s">
        <v>21</v>
      </c>
      <c r="V5496" t="str">
        <f>IF(Table2[[#This Row],[Age]] &lt; 30, "Under 30", IF(Table2[[#This Row],[Age]] &lt; 65, "Other", "Senior"))</f>
        <v>Under 30</v>
      </c>
      <c r="W5496">
        <v>5</v>
      </c>
      <c r="X5496" t="s">
        <v>17</v>
      </c>
      <c r="Y5496" t="s">
        <v>28</v>
      </c>
      <c r="Z5496" t="s">
        <v>34</v>
      </c>
      <c r="AA5496">
        <v>8</v>
      </c>
      <c r="AB5496">
        <v>139</v>
      </c>
      <c r="AE5496">
        <f t="shared" si="85"/>
        <v>0</v>
      </c>
      <c r="AF5496">
        <v>1</v>
      </c>
      <c r="AG5496" t="str">
        <f>IF(Table2[[#This Row],[Avg Monthly GB Download]] &lt; 5, "Less than 5 GB", IF(Table2[[#This Row],[Avg Monthly GB Download]] &lt;= 10, "Between 5 and 10 GB", "10 or more GB"))</f>
        <v>Less than 5 GB</v>
      </c>
    </row>
    <row r="5497" spans="1:33" x14ac:dyDescent="0.3">
      <c r="A5497" t="s">
        <v>11106</v>
      </c>
      <c r="B5497" t="s">
        <v>17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17</v>
      </c>
      <c r="I5497" t="s">
        <v>18</v>
      </c>
      <c r="J5497">
        <v>0</v>
      </c>
      <c r="K5497">
        <v>1</v>
      </c>
      <c r="L5497">
        <v>0</v>
      </c>
      <c r="M5497" t="s">
        <v>17</v>
      </c>
      <c r="N5497">
        <v>0</v>
      </c>
      <c r="O5497" t="s">
        <v>82</v>
      </c>
      <c r="P5497" t="s">
        <v>11107</v>
      </c>
      <c r="Q5497" t="s">
        <v>22</v>
      </c>
      <c r="R5497">
        <v>22</v>
      </c>
      <c r="S5497" t="s">
        <v>21</v>
      </c>
      <c r="T5497" t="s">
        <v>17</v>
      </c>
      <c r="U5497" t="s">
        <v>21</v>
      </c>
      <c r="V5497" t="str">
        <f>IF(Table2[[#This Row],[Age]] &lt; 30, "Under 30", IF(Table2[[#This Row],[Age]] &lt; 65, "Other", "Senior"))</f>
        <v>Under 30</v>
      </c>
      <c r="W5497">
        <v>2</v>
      </c>
      <c r="X5497" t="s">
        <v>17</v>
      </c>
      <c r="Y5497" t="s">
        <v>28</v>
      </c>
      <c r="Z5497" t="s">
        <v>29</v>
      </c>
      <c r="AA5497">
        <v>9</v>
      </c>
      <c r="AB5497">
        <v>62</v>
      </c>
      <c r="AE5497">
        <f t="shared" si="85"/>
        <v>0</v>
      </c>
      <c r="AF5497">
        <v>1</v>
      </c>
      <c r="AG5497" t="str">
        <f>IF(Table2[[#This Row],[Avg Monthly GB Download]] &lt; 5, "Less than 5 GB", IF(Table2[[#This Row],[Avg Monthly GB Download]] &lt;= 10, "Between 5 and 10 GB", "10 or more GB"))</f>
        <v>Less than 5 GB</v>
      </c>
    </row>
    <row r="5498" spans="1:33" x14ac:dyDescent="0.3">
      <c r="A5498" t="s">
        <v>11108</v>
      </c>
      <c r="B5498" t="s">
        <v>17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21</v>
      </c>
      <c r="I5498" t="s">
        <v>84</v>
      </c>
      <c r="J5498">
        <v>0</v>
      </c>
      <c r="K5498">
        <v>2</v>
      </c>
      <c r="L5498">
        <v>0</v>
      </c>
      <c r="M5498" t="s">
        <v>17</v>
      </c>
      <c r="N5498">
        <v>0</v>
      </c>
      <c r="O5498" t="s">
        <v>82</v>
      </c>
      <c r="P5498" t="s">
        <v>11109</v>
      </c>
      <c r="Q5498" t="s">
        <v>20</v>
      </c>
      <c r="R5498">
        <v>61</v>
      </c>
      <c r="S5498" t="s">
        <v>17</v>
      </c>
      <c r="T5498" t="s">
        <v>17</v>
      </c>
      <c r="U5498" t="s">
        <v>21</v>
      </c>
      <c r="V5498" t="str">
        <f>IF(Table2[[#This Row],[Age]] &lt; 30, "Under 30", IF(Table2[[#This Row],[Age]] &lt; 65, "Other", "Senior"))</f>
        <v>Other</v>
      </c>
      <c r="W5498">
        <v>6</v>
      </c>
      <c r="X5498" t="s">
        <v>17</v>
      </c>
      <c r="Y5498" t="s">
        <v>49</v>
      </c>
      <c r="Z5498" t="s">
        <v>91</v>
      </c>
      <c r="AA5498">
        <v>9</v>
      </c>
      <c r="AB5498">
        <v>228</v>
      </c>
      <c r="AE5498">
        <f t="shared" si="85"/>
        <v>0</v>
      </c>
      <c r="AF5498">
        <v>1</v>
      </c>
      <c r="AG5498" t="str">
        <f>IF(Table2[[#This Row],[Avg Monthly GB Download]] &lt; 5, "Less than 5 GB", IF(Table2[[#This Row],[Avg Monthly GB Download]] &lt;= 10, "Between 5 and 10 GB", "10 or more GB"))</f>
        <v>Less than 5 GB</v>
      </c>
    </row>
    <row r="5499" spans="1:33" x14ac:dyDescent="0.3">
      <c r="A5499" t="s">
        <v>11110</v>
      </c>
      <c r="B5499" t="s">
        <v>17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21</v>
      </c>
      <c r="I5499" t="s">
        <v>84</v>
      </c>
      <c r="J5499">
        <v>0</v>
      </c>
      <c r="K5499">
        <v>2</v>
      </c>
      <c r="L5499">
        <v>10</v>
      </c>
      <c r="M5499" t="s">
        <v>21</v>
      </c>
      <c r="N5499">
        <v>0</v>
      </c>
      <c r="O5499" t="s">
        <v>57</v>
      </c>
      <c r="P5499" t="s">
        <v>11111</v>
      </c>
      <c r="Q5499" t="s">
        <v>22</v>
      </c>
      <c r="R5499">
        <v>56</v>
      </c>
      <c r="S5499" t="s">
        <v>17</v>
      </c>
      <c r="T5499" t="s">
        <v>17</v>
      </c>
      <c r="U5499" t="s">
        <v>21</v>
      </c>
      <c r="V5499" t="str">
        <f>IF(Table2[[#This Row],[Age]] &lt; 30, "Under 30", IF(Table2[[#This Row],[Age]] &lt; 65, "Other", "Senior"))</f>
        <v>Other</v>
      </c>
      <c r="W5499">
        <v>2</v>
      </c>
      <c r="X5499" t="s">
        <v>21</v>
      </c>
      <c r="Y5499" t="s">
        <v>49</v>
      </c>
      <c r="Z5499" t="s">
        <v>29</v>
      </c>
      <c r="AA5499">
        <v>49</v>
      </c>
      <c r="AB5499">
        <v>3394</v>
      </c>
      <c r="AE5499">
        <f t="shared" si="85"/>
        <v>0</v>
      </c>
      <c r="AF5499">
        <v>1</v>
      </c>
      <c r="AG5499" t="str">
        <f>IF(Table2[[#This Row],[Avg Monthly GB Download]] &lt; 5, "Less than 5 GB", IF(Table2[[#This Row],[Avg Monthly GB Download]] &lt;= 10, "Between 5 and 10 GB", "10 or more GB"))</f>
        <v>Between 5 and 10 GB</v>
      </c>
    </row>
    <row r="5500" spans="1:33" x14ac:dyDescent="0.3">
      <c r="A5500" t="s">
        <v>11112</v>
      </c>
      <c r="B5500" t="s">
        <v>17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17</v>
      </c>
      <c r="I5500" t="s">
        <v>18</v>
      </c>
      <c r="J5500">
        <v>0</v>
      </c>
      <c r="K5500">
        <v>0</v>
      </c>
      <c r="L5500">
        <v>0</v>
      </c>
      <c r="M5500" t="s">
        <v>17</v>
      </c>
      <c r="N5500">
        <v>0</v>
      </c>
      <c r="O5500" t="s">
        <v>76</v>
      </c>
      <c r="P5500" t="s">
        <v>11113</v>
      </c>
      <c r="Q5500" t="s">
        <v>22</v>
      </c>
      <c r="R5500">
        <v>47</v>
      </c>
      <c r="S5500" t="s">
        <v>17</v>
      </c>
      <c r="T5500" t="s">
        <v>17</v>
      </c>
      <c r="U5500" t="s">
        <v>21</v>
      </c>
      <c r="V5500" t="str">
        <f>IF(Table2[[#This Row],[Age]] &lt; 30, "Under 30", IF(Table2[[#This Row],[Age]] &lt; 65, "Other", "Senior"))</f>
        <v>Other</v>
      </c>
      <c r="W5500">
        <v>4</v>
      </c>
      <c r="X5500" t="s">
        <v>17</v>
      </c>
      <c r="Y5500" t="s">
        <v>49</v>
      </c>
      <c r="Z5500" t="s">
        <v>29</v>
      </c>
      <c r="AA5500">
        <v>6</v>
      </c>
      <c r="AB5500">
        <v>376</v>
      </c>
      <c r="AE5500">
        <f t="shared" si="85"/>
        <v>0</v>
      </c>
      <c r="AF5500">
        <v>1</v>
      </c>
      <c r="AG5500" t="str">
        <f>IF(Table2[[#This Row],[Avg Monthly GB Download]] &lt; 5, "Less than 5 GB", IF(Table2[[#This Row],[Avg Monthly GB Download]] &lt;= 10, "Between 5 and 10 GB", "10 or more GB"))</f>
        <v>Less than 5 GB</v>
      </c>
    </row>
    <row r="5501" spans="1:33" x14ac:dyDescent="0.3">
      <c r="A5501" t="s">
        <v>11114</v>
      </c>
      <c r="B5501" t="s">
        <v>17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17</v>
      </c>
      <c r="I5501" t="s">
        <v>18</v>
      </c>
      <c r="J5501">
        <v>0</v>
      </c>
      <c r="K5501">
        <v>1</v>
      </c>
      <c r="L5501">
        <v>6</v>
      </c>
      <c r="M5501" t="s">
        <v>21</v>
      </c>
      <c r="N5501">
        <v>0</v>
      </c>
      <c r="O5501" t="s">
        <v>39</v>
      </c>
      <c r="P5501" t="s">
        <v>11115</v>
      </c>
      <c r="Q5501" t="s">
        <v>22</v>
      </c>
      <c r="R5501">
        <v>37</v>
      </c>
      <c r="S5501" t="s">
        <v>17</v>
      </c>
      <c r="T5501" t="s">
        <v>17</v>
      </c>
      <c r="U5501" t="s">
        <v>21</v>
      </c>
      <c r="V5501" t="str">
        <f>IF(Table2[[#This Row],[Age]] &lt; 30, "Under 30", IF(Table2[[#This Row],[Age]] &lt; 65, "Other", "Senior"))</f>
        <v>Other</v>
      </c>
      <c r="W5501">
        <v>4</v>
      </c>
      <c r="X5501" t="s">
        <v>21</v>
      </c>
      <c r="Y5501" t="s">
        <v>49</v>
      </c>
      <c r="Z5501" t="s">
        <v>34</v>
      </c>
      <c r="AA5501">
        <v>43</v>
      </c>
      <c r="AB5501">
        <v>2464</v>
      </c>
      <c r="AE5501">
        <f t="shared" si="85"/>
        <v>0</v>
      </c>
      <c r="AF5501">
        <v>1</v>
      </c>
      <c r="AG5501" t="str">
        <f>IF(Table2[[#This Row],[Avg Monthly GB Download]] &lt; 5, "Less than 5 GB", IF(Table2[[#This Row],[Avg Monthly GB Download]] &lt;= 10, "Between 5 and 10 GB", "10 or more GB"))</f>
        <v>Between 5 and 10 GB</v>
      </c>
    </row>
    <row r="5502" spans="1:33" x14ac:dyDescent="0.3">
      <c r="A5502" t="s">
        <v>11116</v>
      </c>
      <c r="B5502" t="s">
        <v>17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17</v>
      </c>
      <c r="I5502" t="s">
        <v>18</v>
      </c>
      <c r="J5502">
        <v>0</v>
      </c>
      <c r="K5502">
        <v>2</v>
      </c>
      <c r="L5502">
        <v>0</v>
      </c>
      <c r="M5502" t="s">
        <v>17</v>
      </c>
      <c r="N5502">
        <v>0</v>
      </c>
      <c r="O5502" t="s">
        <v>64</v>
      </c>
      <c r="P5502" t="s">
        <v>11117</v>
      </c>
      <c r="Q5502" t="s">
        <v>22</v>
      </c>
      <c r="R5502">
        <v>39</v>
      </c>
      <c r="S5502" t="s">
        <v>17</v>
      </c>
      <c r="T5502" t="s">
        <v>17</v>
      </c>
      <c r="U5502" t="s">
        <v>21</v>
      </c>
      <c r="V5502" t="str">
        <f>IF(Table2[[#This Row],[Age]] &lt; 30, "Under 30", IF(Table2[[#This Row],[Age]] &lt; 65, "Other", "Senior"))</f>
        <v>Other</v>
      </c>
      <c r="W5502">
        <v>3</v>
      </c>
      <c r="X5502" t="s">
        <v>17</v>
      </c>
      <c r="Y5502" t="s">
        <v>49</v>
      </c>
      <c r="Z5502" t="s">
        <v>29</v>
      </c>
      <c r="AA5502">
        <v>10</v>
      </c>
      <c r="AB5502">
        <v>429</v>
      </c>
      <c r="AE5502">
        <f t="shared" si="85"/>
        <v>0</v>
      </c>
      <c r="AF5502">
        <v>1</v>
      </c>
      <c r="AG5502" t="str">
        <f>IF(Table2[[#This Row],[Avg Monthly GB Download]] &lt; 5, "Less than 5 GB", IF(Table2[[#This Row],[Avg Monthly GB Download]] &lt;= 10, "Between 5 and 10 GB", "10 or more GB"))</f>
        <v>Less than 5 GB</v>
      </c>
    </row>
    <row r="5503" spans="1:33" x14ac:dyDescent="0.3">
      <c r="A5503" t="s">
        <v>11118</v>
      </c>
      <c r="B5503" t="s">
        <v>17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17</v>
      </c>
      <c r="I5503" t="s">
        <v>18</v>
      </c>
      <c r="J5503">
        <v>0</v>
      </c>
      <c r="K5503">
        <v>0</v>
      </c>
      <c r="L5503">
        <v>0</v>
      </c>
      <c r="M5503" t="s">
        <v>17</v>
      </c>
      <c r="N5503">
        <v>0</v>
      </c>
      <c r="O5503" t="s">
        <v>71</v>
      </c>
      <c r="P5503" t="s">
        <v>11119</v>
      </c>
      <c r="Q5503" t="s">
        <v>22</v>
      </c>
      <c r="R5503">
        <v>25</v>
      </c>
      <c r="S5503" t="s">
        <v>21</v>
      </c>
      <c r="T5503" t="s">
        <v>17</v>
      </c>
      <c r="U5503" t="s">
        <v>21</v>
      </c>
      <c r="V5503" t="str">
        <f>IF(Table2[[#This Row],[Age]] &lt; 30, "Under 30", IF(Table2[[#This Row],[Age]] &lt; 65, "Other", "Senior"))</f>
        <v>Under 30</v>
      </c>
      <c r="W5503">
        <v>3</v>
      </c>
      <c r="X5503" t="s">
        <v>17</v>
      </c>
      <c r="Y5503" t="s">
        <v>49</v>
      </c>
      <c r="Z5503" t="s">
        <v>34</v>
      </c>
      <c r="AA5503">
        <v>7</v>
      </c>
      <c r="AB5503">
        <v>490</v>
      </c>
      <c r="AE5503">
        <f t="shared" si="85"/>
        <v>0</v>
      </c>
      <c r="AF5503">
        <v>1</v>
      </c>
      <c r="AG5503" t="str">
        <f>IF(Table2[[#This Row],[Avg Monthly GB Download]] &lt; 5, "Less than 5 GB", IF(Table2[[#This Row],[Avg Monthly GB Download]] &lt;= 10, "Between 5 and 10 GB", "10 or more GB"))</f>
        <v>Less than 5 GB</v>
      </c>
    </row>
    <row r="5504" spans="1:33" x14ac:dyDescent="0.3">
      <c r="A5504" t="s">
        <v>11120</v>
      </c>
      <c r="B5504" t="s">
        <v>17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17</v>
      </c>
      <c r="I5504" t="s">
        <v>18</v>
      </c>
      <c r="J5504">
        <v>0</v>
      </c>
      <c r="K5504">
        <v>1</v>
      </c>
      <c r="L5504">
        <v>0</v>
      </c>
      <c r="M5504" t="s">
        <v>17</v>
      </c>
      <c r="N5504">
        <v>0</v>
      </c>
      <c r="O5504" t="s">
        <v>67</v>
      </c>
      <c r="P5504" t="s">
        <v>11121</v>
      </c>
      <c r="Q5504" t="s">
        <v>20</v>
      </c>
      <c r="R5504">
        <v>46</v>
      </c>
      <c r="S5504" t="s">
        <v>17</v>
      </c>
      <c r="T5504" t="s">
        <v>17</v>
      </c>
      <c r="U5504" t="s">
        <v>21</v>
      </c>
      <c r="V5504" t="str">
        <f>IF(Table2[[#This Row],[Age]] &lt; 30, "Under 30", IF(Table2[[#This Row],[Age]] &lt; 65, "Other", "Senior"))</f>
        <v>Other</v>
      </c>
      <c r="W5504">
        <v>2</v>
      </c>
      <c r="X5504" t="s">
        <v>17</v>
      </c>
      <c r="Y5504" t="s">
        <v>28</v>
      </c>
      <c r="Z5504" t="s">
        <v>91</v>
      </c>
      <c r="AA5504">
        <v>6</v>
      </c>
      <c r="AB5504">
        <v>119</v>
      </c>
      <c r="AE5504">
        <f t="shared" si="85"/>
        <v>0</v>
      </c>
      <c r="AF5504">
        <v>1</v>
      </c>
      <c r="AG5504" t="str">
        <f>IF(Table2[[#This Row],[Avg Monthly GB Download]] &lt; 5, "Less than 5 GB", IF(Table2[[#This Row],[Avg Monthly GB Download]] &lt;= 10, "Between 5 and 10 GB", "10 or more GB"))</f>
        <v>Less than 5 GB</v>
      </c>
    </row>
    <row r="5505" spans="1:33" x14ac:dyDescent="0.3">
      <c r="A5505" t="s">
        <v>11122</v>
      </c>
      <c r="B5505" t="s">
        <v>17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17</v>
      </c>
      <c r="I5505" t="s">
        <v>18</v>
      </c>
      <c r="J5505">
        <v>0</v>
      </c>
      <c r="K5505">
        <v>1</v>
      </c>
      <c r="L5505">
        <v>0</v>
      </c>
      <c r="M5505" t="s">
        <v>17</v>
      </c>
      <c r="N5505">
        <v>0</v>
      </c>
      <c r="O5505" t="s">
        <v>79</v>
      </c>
      <c r="P5505" t="s">
        <v>11123</v>
      </c>
      <c r="Q5505" t="s">
        <v>22</v>
      </c>
      <c r="R5505">
        <v>65</v>
      </c>
      <c r="S5505" t="s">
        <v>17</v>
      </c>
      <c r="T5505" t="s">
        <v>21</v>
      </c>
      <c r="U5505" t="s">
        <v>21</v>
      </c>
      <c r="V5505" t="str">
        <f>IF(Table2[[#This Row],[Age]] &lt; 30, "Under 30", IF(Table2[[#This Row],[Age]] &lt; 65, "Other", "Senior"))</f>
        <v>Senior</v>
      </c>
      <c r="W5505">
        <v>6</v>
      </c>
      <c r="X5505" t="s">
        <v>17</v>
      </c>
      <c r="Y5505" t="s">
        <v>49</v>
      </c>
      <c r="Z5505" t="s">
        <v>91</v>
      </c>
      <c r="AA5505">
        <v>9</v>
      </c>
      <c r="AB5505">
        <v>462</v>
      </c>
      <c r="AE5505">
        <f t="shared" si="85"/>
        <v>0</v>
      </c>
      <c r="AF5505">
        <v>1</v>
      </c>
      <c r="AG5505" t="str">
        <f>IF(Table2[[#This Row],[Avg Monthly GB Download]] &lt; 5, "Less than 5 GB", IF(Table2[[#This Row],[Avg Monthly GB Download]] &lt;= 10, "Between 5 and 10 GB", "10 or more GB"))</f>
        <v>Less than 5 GB</v>
      </c>
    </row>
    <row r="5506" spans="1:33" x14ac:dyDescent="0.3">
      <c r="A5506" t="s">
        <v>11124</v>
      </c>
      <c r="B5506" t="s">
        <v>17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21</v>
      </c>
      <c r="I5506" t="s">
        <v>84</v>
      </c>
      <c r="J5506">
        <v>0</v>
      </c>
      <c r="K5506">
        <v>2</v>
      </c>
      <c r="L5506">
        <v>17</v>
      </c>
      <c r="M5506" t="s">
        <v>21</v>
      </c>
      <c r="N5506">
        <v>0</v>
      </c>
      <c r="O5506" t="s">
        <v>70</v>
      </c>
      <c r="P5506" t="s">
        <v>11125</v>
      </c>
      <c r="Q5506" t="s">
        <v>22</v>
      </c>
      <c r="R5506">
        <v>22</v>
      </c>
      <c r="S5506" t="s">
        <v>21</v>
      </c>
      <c r="T5506" t="s">
        <v>17</v>
      </c>
      <c r="U5506" t="s">
        <v>21</v>
      </c>
      <c r="V5506" t="str">
        <f>IF(Table2[[#This Row],[Age]] &lt; 30, "Under 30", IF(Table2[[#This Row],[Age]] &lt; 65, "Other", "Senior"))</f>
        <v>Under 30</v>
      </c>
      <c r="W5506">
        <v>6</v>
      </c>
      <c r="X5506" t="s">
        <v>21</v>
      </c>
      <c r="Y5506" t="s">
        <v>94</v>
      </c>
      <c r="Z5506" t="s">
        <v>29</v>
      </c>
      <c r="AA5506">
        <v>38</v>
      </c>
      <c r="AB5506">
        <v>2717</v>
      </c>
      <c r="AE5506">
        <f t="shared" ref="AE5506:AE5569" si="86">IF(B5506 = "yes", 1, IF(B5506 = "No", 0))</f>
        <v>0</v>
      </c>
      <c r="AF5506">
        <v>1</v>
      </c>
      <c r="AG5506" t="str">
        <f>IF(Table2[[#This Row],[Avg Monthly GB Download]] &lt; 5, "Less than 5 GB", IF(Table2[[#This Row],[Avg Monthly GB Download]] &lt;= 10, "Between 5 and 10 GB", "10 or more GB"))</f>
        <v>10 or more GB</v>
      </c>
    </row>
    <row r="5507" spans="1:33" x14ac:dyDescent="0.3">
      <c r="A5507" t="s">
        <v>11126</v>
      </c>
      <c r="B5507" t="s">
        <v>17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17</v>
      </c>
      <c r="I5507" t="s">
        <v>18</v>
      </c>
      <c r="J5507">
        <v>0</v>
      </c>
      <c r="K5507">
        <v>1</v>
      </c>
      <c r="L5507">
        <v>0</v>
      </c>
      <c r="M5507" t="s">
        <v>17</v>
      </c>
      <c r="N5507">
        <v>0</v>
      </c>
      <c r="O5507" t="s">
        <v>75</v>
      </c>
      <c r="P5507" t="s">
        <v>11127</v>
      </c>
      <c r="Q5507" t="s">
        <v>20</v>
      </c>
      <c r="R5507">
        <v>38</v>
      </c>
      <c r="S5507" t="s">
        <v>17</v>
      </c>
      <c r="T5507" t="s">
        <v>17</v>
      </c>
      <c r="U5507" t="s">
        <v>21</v>
      </c>
      <c r="V5507" t="str">
        <f>IF(Table2[[#This Row],[Age]] &lt; 30, "Under 30", IF(Table2[[#This Row],[Age]] &lt; 65, "Other", "Senior"))</f>
        <v>Other</v>
      </c>
      <c r="W5507">
        <v>2</v>
      </c>
      <c r="X5507" t="s">
        <v>17</v>
      </c>
      <c r="Y5507" t="s">
        <v>49</v>
      </c>
      <c r="Z5507" t="s">
        <v>29</v>
      </c>
      <c r="AA5507">
        <v>12</v>
      </c>
      <c r="AB5507">
        <v>134</v>
      </c>
      <c r="AE5507">
        <f t="shared" si="86"/>
        <v>0</v>
      </c>
      <c r="AF5507">
        <v>1</v>
      </c>
      <c r="AG5507" t="str">
        <f>IF(Table2[[#This Row],[Avg Monthly GB Download]] &lt; 5, "Less than 5 GB", IF(Table2[[#This Row],[Avg Monthly GB Download]] &lt;= 10, "Between 5 and 10 GB", "10 or more GB"))</f>
        <v>Less than 5 GB</v>
      </c>
    </row>
    <row r="5508" spans="1:33" x14ac:dyDescent="0.3">
      <c r="A5508" t="s">
        <v>11128</v>
      </c>
      <c r="B5508" t="s">
        <v>17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17</v>
      </c>
      <c r="I5508" t="s">
        <v>18</v>
      </c>
      <c r="J5508">
        <v>0</v>
      </c>
      <c r="K5508">
        <v>0</v>
      </c>
      <c r="L5508">
        <v>4</v>
      </c>
      <c r="M5508" t="s">
        <v>21</v>
      </c>
      <c r="N5508">
        <v>0</v>
      </c>
      <c r="O5508" t="s">
        <v>19</v>
      </c>
      <c r="P5508" t="s">
        <v>11129</v>
      </c>
      <c r="Q5508" t="s">
        <v>22</v>
      </c>
      <c r="R5508">
        <v>33</v>
      </c>
      <c r="S5508" t="s">
        <v>17</v>
      </c>
      <c r="T5508" t="s">
        <v>17</v>
      </c>
      <c r="U5508" t="s">
        <v>21</v>
      </c>
      <c r="V5508" t="str">
        <f>IF(Table2[[#This Row],[Age]] &lt; 30, "Under 30", IF(Table2[[#This Row],[Age]] &lt; 65, "Other", "Senior"))</f>
        <v>Other</v>
      </c>
      <c r="W5508">
        <v>4</v>
      </c>
      <c r="X5508" t="s">
        <v>21</v>
      </c>
      <c r="Y5508" t="s">
        <v>28</v>
      </c>
      <c r="Z5508" t="s">
        <v>29</v>
      </c>
      <c r="AA5508">
        <v>52</v>
      </c>
      <c r="AB5508">
        <v>2049</v>
      </c>
      <c r="AE5508">
        <f t="shared" si="86"/>
        <v>0</v>
      </c>
      <c r="AF5508">
        <v>1</v>
      </c>
      <c r="AG5508" t="str">
        <f>IF(Table2[[#This Row],[Avg Monthly GB Download]] &lt; 5, "Less than 5 GB", IF(Table2[[#This Row],[Avg Monthly GB Download]] &lt;= 10, "Between 5 and 10 GB", "10 or more GB"))</f>
        <v>Less than 5 GB</v>
      </c>
    </row>
    <row r="5509" spans="1:33" x14ac:dyDescent="0.3">
      <c r="A5509" t="s">
        <v>11130</v>
      </c>
      <c r="B5509" t="s">
        <v>17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21</v>
      </c>
      <c r="I5509" t="s">
        <v>84</v>
      </c>
      <c r="J5509">
        <v>0</v>
      </c>
      <c r="K5509">
        <v>0</v>
      </c>
      <c r="L5509">
        <v>0</v>
      </c>
      <c r="M5509" t="s">
        <v>17</v>
      </c>
      <c r="N5509">
        <v>0</v>
      </c>
      <c r="O5509" t="s">
        <v>57</v>
      </c>
      <c r="P5509" t="s">
        <v>11131</v>
      </c>
      <c r="Q5509" t="s">
        <v>22</v>
      </c>
      <c r="R5509">
        <v>24</v>
      </c>
      <c r="S5509" t="s">
        <v>21</v>
      </c>
      <c r="T5509" t="s">
        <v>17</v>
      </c>
      <c r="U5509" t="s">
        <v>21</v>
      </c>
      <c r="V5509" t="str">
        <f>IF(Table2[[#This Row],[Age]] &lt; 30, "Under 30", IF(Table2[[#This Row],[Age]] &lt; 65, "Other", "Senior"))</f>
        <v>Under 30</v>
      </c>
      <c r="W5509">
        <v>3</v>
      </c>
      <c r="X5509" t="s">
        <v>17</v>
      </c>
      <c r="Y5509" t="s">
        <v>49</v>
      </c>
      <c r="Z5509" t="s">
        <v>29</v>
      </c>
      <c r="AA5509">
        <v>6</v>
      </c>
      <c r="AB5509">
        <v>289</v>
      </c>
      <c r="AE5509">
        <f t="shared" si="86"/>
        <v>0</v>
      </c>
      <c r="AF5509">
        <v>1</v>
      </c>
      <c r="AG5509" t="str">
        <f>IF(Table2[[#This Row],[Avg Monthly GB Download]] &lt; 5, "Less than 5 GB", IF(Table2[[#This Row],[Avg Monthly GB Download]] &lt;= 10, "Between 5 and 10 GB", "10 or more GB"))</f>
        <v>Less than 5 GB</v>
      </c>
    </row>
    <row r="5510" spans="1:33" x14ac:dyDescent="0.3">
      <c r="A5510" t="s">
        <v>11132</v>
      </c>
      <c r="B5510" t="s">
        <v>17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17</v>
      </c>
      <c r="I5510" t="s">
        <v>18</v>
      </c>
      <c r="J5510">
        <v>0</v>
      </c>
      <c r="K5510">
        <v>0</v>
      </c>
      <c r="L5510">
        <v>0</v>
      </c>
      <c r="M5510" t="s">
        <v>17</v>
      </c>
      <c r="N5510">
        <v>0</v>
      </c>
      <c r="O5510" t="s">
        <v>39</v>
      </c>
      <c r="P5510" t="s">
        <v>11133</v>
      </c>
      <c r="Q5510" t="s">
        <v>22</v>
      </c>
      <c r="R5510">
        <v>28</v>
      </c>
      <c r="S5510" t="s">
        <v>21</v>
      </c>
      <c r="T5510" t="s">
        <v>17</v>
      </c>
      <c r="U5510" t="s">
        <v>21</v>
      </c>
      <c r="V5510" t="str">
        <f>IF(Table2[[#This Row],[Age]] &lt; 30, "Under 30", IF(Table2[[#This Row],[Age]] &lt; 65, "Other", "Senior"))</f>
        <v>Under 30</v>
      </c>
      <c r="W5510">
        <v>6</v>
      </c>
      <c r="X5510" t="s">
        <v>17</v>
      </c>
      <c r="Y5510" t="s">
        <v>49</v>
      </c>
      <c r="Z5510" t="s">
        <v>29</v>
      </c>
      <c r="AA5510">
        <v>8</v>
      </c>
      <c r="AB5510">
        <v>323</v>
      </c>
      <c r="AE5510">
        <f t="shared" si="86"/>
        <v>0</v>
      </c>
      <c r="AF5510">
        <v>1</v>
      </c>
      <c r="AG5510" t="str">
        <f>IF(Table2[[#This Row],[Avg Monthly GB Download]] &lt; 5, "Less than 5 GB", IF(Table2[[#This Row],[Avg Monthly GB Download]] &lt;= 10, "Between 5 and 10 GB", "10 or more GB"))</f>
        <v>Less than 5 GB</v>
      </c>
    </row>
    <row r="5511" spans="1:33" x14ac:dyDescent="0.3">
      <c r="A5511" t="s">
        <v>11134</v>
      </c>
      <c r="B5511" t="s">
        <v>17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17</v>
      </c>
      <c r="I5511" t="s">
        <v>18</v>
      </c>
      <c r="J5511">
        <v>0</v>
      </c>
      <c r="K5511">
        <v>0</v>
      </c>
      <c r="L5511">
        <v>0</v>
      </c>
      <c r="M5511" t="s">
        <v>17</v>
      </c>
      <c r="N5511">
        <v>0</v>
      </c>
      <c r="O5511" t="s">
        <v>79</v>
      </c>
      <c r="P5511" t="s">
        <v>11135</v>
      </c>
      <c r="Q5511" t="s">
        <v>20</v>
      </c>
      <c r="R5511">
        <v>39</v>
      </c>
      <c r="S5511" t="s">
        <v>17</v>
      </c>
      <c r="T5511" t="s">
        <v>17</v>
      </c>
      <c r="U5511" t="s">
        <v>21</v>
      </c>
      <c r="V5511" t="str">
        <f>IF(Table2[[#This Row],[Age]] &lt; 30, "Under 30", IF(Table2[[#This Row],[Age]] &lt; 65, "Other", "Senior"))</f>
        <v>Other</v>
      </c>
      <c r="W5511">
        <v>6</v>
      </c>
      <c r="X5511" t="s">
        <v>17</v>
      </c>
      <c r="Y5511" t="s">
        <v>49</v>
      </c>
      <c r="Z5511" t="s">
        <v>29</v>
      </c>
      <c r="AA5511">
        <v>13</v>
      </c>
      <c r="AB5511">
        <v>739</v>
      </c>
      <c r="AE5511">
        <f t="shared" si="86"/>
        <v>0</v>
      </c>
      <c r="AF5511">
        <v>1</v>
      </c>
      <c r="AG5511" t="str">
        <f>IF(Table2[[#This Row],[Avg Monthly GB Download]] &lt; 5, "Less than 5 GB", IF(Table2[[#This Row],[Avg Monthly GB Download]] &lt;= 10, "Between 5 and 10 GB", "10 or more GB"))</f>
        <v>Less than 5 GB</v>
      </c>
    </row>
    <row r="5512" spans="1:33" x14ac:dyDescent="0.3">
      <c r="A5512" t="s">
        <v>11136</v>
      </c>
      <c r="B5512" t="s">
        <v>17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17</v>
      </c>
      <c r="I5512" t="s">
        <v>18</v>
      </c>
      <c r="J5512">
        <v>0</v>
      </c>
      <c r="K5512">
        <v>0</v>
      </c>
      <c r="L5512">
        <v>4</v>
      </c>
      <c r="M5512" t="s">
        <v>21</v>
      </c>
      <c r="N5512">
        <v>0</v>
      </c>
      <c r="O5512" t="s">
        <v>27</v>
      </c>
      <c r="P5512" t="s">
        <v>11137</v>
      </c>
      <c r="Q5512" t="s">
        <v>22</v>
      </c>
      <c r="R5512">
        <v>54</v>
      </c>
      <c r="S5512" t="s">
        <v>17</v>
      </c>
      <c r="T5512" t="s">
        <v>17</v>
      </c>
      <c r="U5512" t="s">
        <v>21</v>
      </c>
      <c r="V5512" t="str">
        <f>IF(Table2[[#This Row],[Age]] &lt; 30, "Under 30", IF(Table2[[#This Row],[Age]] &lt; 65, "Other", "Senior"))</f>
        <v>Other</v>
      </c>
      <c r="W5512">
        <v>2</v>
      </c>
      <c r="X5512" t="s">
        <v>17</v>
      </c>
      <c r="Y5512" t="s">
        <v>28</v>
      </c>
      <c r="Z5512" t="s">
        <v>34</v>
      </c>
      <c r="AA5512">
        <v>26</v>
      </c>
      <c r="AB5512">
        <v>766</v>
      </c>
      <c r="AE5512">
        <f t="shared" si="86"/>
        <v>0</v>
      </c>
      <c r="AF5512">
        <v>1</v>
      </c>
      <c r="AG5512" t="str">
        <f>IF(Table2[[#This Row],[Avg Monthly GB Download]] &lt; 5, "Less than 5 GB", IF(Table2[[#This Row],[Avg Monthly GB Download]] &lt;= 10, "Between 5 and 10 GB", "10 or more GB"))</f>
        <v>Less than 5 GB</v>
      </c>
    </row>
    <row r="5513" spans="1:33" x14ac:dyDescent="0.3">
      <c r="A5513" t="s">
        <v>11138</v>
      </c>
      <c r="B5513" t="s">
        <v>17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17</v>
      </c>
      <c r="I5513" t="s">
        <v>18</v>
      </c>
      <c r="J5513">
        <v>0</v>
      </c>
      <c r="K5513">
        <v>0</v>
      </c>
      <c r="L5513">
        <v>5</v>
      </c>
      <c r="M5513" t="s">
        <v>21</v>
      </c>
      <c r="N5513">
        <v>0</v>
      </c>
      <c r="O5513" t="s">
        <v>48</v>
      </c>
      <c r="P5513" t="s">
        <v>11139</v>
      </c>
      <c r="Q5513" t="s">
        <v>20</v>
      </c>
      <c r="R5513">
        <v>41</v>
      </c>
      <c r="S5513" t="s">
        <v>17</v>
      </c>
      <c r="T5513" t="s">
        <v>17</v>
      </c>
      <c r="U5513" t="s">
        <v>21</v>
      </c>
      <c r="V5513" t="str">
        <f>IF(Table2[[#This Row],[Age]] &lt; 30, "Under 30", IF(Table2[[#This Row],[Age]] &lt; 65, "Other", "Senior"))</f>
        <v>Other</v>
      </c>
      <c r="W5513">
        <v>5</v>
      </c>
      <c r="X5513" t="s">
        <v>17</v>
      </c>
      <c r="Y5513" t="s">
        <v>28</v>
      </c>
      <c r="Z5513" t="s">
        <v>29</v>
      </c>
      <c r="AA5513">
        <v>14</v>
      </c>
      <c r="AB5513">
        <v>14</v>
      </c>
      <c r="AE5513">
        <f t="shared" si="86"/>
        <v>0</v>
      </c>
      <c r="AF5513">
        <v>1</v>
      </c>
      <c r="AG5513" t="str">
        <f>IF(Table2[[#This Row],[Avg Monthly GB Download]] &lt; 5, "Less than 5 GB", IF(Table2[[#This Row],[Avg Monthly GB Download]] &lt;= 10, "Between 5 and 10 GB", "10 or more GB"))</f>
        <v>Between 5 and 10 GB</v>
      </c>
    </row>
    <row r="5514" spans="1:33" x14ac:dyDescent="0.3">
      <c r="A5514" t="s">
        <v>11140</v>
      </c>
      <c r="B5514" t="s">
        <v>17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17</v>
      </c>
      <c r="I5514" t="s">
        <v>18</v>
      </c>
      <c r="J5514">
        <v>0</v>
      </c>
      <c r="K5514">
        <v>0</v>
      </c>
      <c r="L5514">
        <v>6</v>
      </c>
      <c r="M5514" t="s">
        <v>21</v>
      </c>
      <c r="N5514">
        <v>0</v>
      </c>
      <c r="O5514" t="s">
        <v>81</v>
      </c>
      <c r="P5514" t="s">
        <v>11141</v>
      </c>
      <c r="Q5514" t="s">
        <v>22</v>
      </c>
      <c r="R5514">
        <v>47</v>
      </c>
      <c r="S5514" t="s">
        <v>17</v>
      </c>
      <c r="T5514" t="s">
        <v>17</v>
      </c>
      <c r="U5514" t="s">
        <v>21</v>
      </c>
      <c r="V5514" t="str">
        <f>IF(Table2[[#This Row],[Age]] &lt; 30, "Under 30", IF(Table2[[#This Row],[Age]] &lt; 65, "Other", "Senior"))</f>
        <v>Other</v>
      </c>
      <c r="W5514">
        <v>2</v>
      </c>
      <c r="X5514" t="s">
        <v>21</v>
      </c>
      <c r="Y5514" t="s">
        <v>28</v>
      </c>
      <c r="Z5514" t="s">
        <v>34</v>
      </c>
      <c r="AA5514">
        <v>24</v>
      </c>
      <c r="AB5514">
        <v>24</v>
      </c>
      <c r="AE5514">
        <f t="shared" si="86"/>
        <v>0</v>
      </c>
      <c r="AF5514">
        <v>1</v>
      </c>
      <c r="AG5514" t="str">
        <f>IF(Table2[[#This Row],[Avg Monthly GB Download]] &lt; 5, "Less than 5 GB", IF(Table2[[#This Row],[Avg Monthly GB Download]] &lt;= 10, "Between 5 and 10 GB", "10 or more GB"))</f>
        <v>Between 5 and 10 GB</v>
      </c>
    </row>
    <row r="5515" spans="1:33" x14ac:dyDescent="0.3">
      <c r="A5515" t="s">
        <v>11142</v>
      </c>
      <c r="B5515" t="s">
        <v>17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17</v>
      </c>
      <c r="I5515" t="s">
        <v>18</v>
      </c>
      <c r="J5515">
        <v>0</v>
      </c>
      <c r="K5515">
        <v>0</v>
      </c>
      <c r="L5515">
        <v>35</v>
      </c>
      <c r="M5515" t="s">
        <v>21</v>
      </c>
      <c r="N5515">
        <v>0</v>
      </c>
      <c r="O5515" t="s">
        <v>70</v>
      </c>
      <c r="P5515" t="s">
        <v>11143</v>
      </c>
      <c r="Q5515" t="s">
        <v>22</v>
      </c>
      <c r="R5515">
        <v>22</v>
      </c>
      <c r="S5515" t="s">
        <v>21</v>
      </c>
      <c r="T5515" t="s">
        <v>17</v>
      </c>
      <c r="U5515" t="s">
        <v>21</v>
      </c>
      <c r="V5515" t="str">
        <f>IF(Table2[[#This Row],[Age]] &lt; 30, "Under 30", IF(Table2[[#This Row],[Age]] &lt; 65, "Other", "Senior"))</f>
        <v>Under 30</v>
      </c>
      <c r="W5515">
        <v>4</v>
      </c>
      <c r="X5515" t="s">
        <v>21</v>
      </c>
      <c r="Y5515" t="s">
        <v>28</v>
      </c>
      <c r="Z5515" t="s">
        <v>29</v>
      </c>
      <c r="AA5515">
        <v>27</v>
      </c>
      <c r="AB5515">
        <v>76</v>
      </c>
      <c r="AE5515">
        <f t="shared" si="86"/>
        <v>0</v>
      </c>
      <c r="AF5515">
        <v>1</v>
      </c>
      <c r="AG5515" t="str">
        <f>IF(Table2[[#This Row],[Avg Monthly GB Download]] &lt; 5, "Less than 5 GB", IF(Table2[[#This Row],[Avg Monthly GB Download]] &lt;= 10, "Between 5 and 10 GB", "10 or more GB"))</f>
        <v>10 or more GB</v>
      </c>
    </row>
    <row r="5516" spans="1:33" x14ac:dyDescent="0.3">
      <c r="A5516" t="s">
        <v>11144</v>
      </c>
      <c r="B5516" t="s">
        <v>17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21</v>
      </c>
      <c r="I5516" t="s">
        <v>84</v>
      </c>
      <c r="J5516">
        <v>0</v>
      </c>
      <c r="K5516">
        <v>0</v>
      </c>
      <c r="L5516">
        <v>7</v>
      </c>
      <c r="M5516" t="s">
        <v>21</v>
      </c>
      <c r="N5516">
        <v>0</v>
      </c>
      <c r="O5516" t="s">
        <v>55</v>
      </c>
      <c r="P5516" t="s">
        <v>11145</v>
      </c>
      <c r="Q5516" t="s">
        <v>20</v>
      </c>
      <c r="R5516">
        <v>48</v>
      </c>
      <c r="S5516" t="s">
        <v>17</v>
      </c>
      <c r="T5516" t="s">
        <v>17</v>
      </c>
      <c r="U5516" t="s">
        <v>21</v>
      </c>
      <c r="V5516" t="str">
        <f>IF(Table2[[#This Row],[Age]] &lt; 30, "Under 30", IF(Table2[[#This Row],[Age]] &lt; 65, "Other", "Senior"))</f>
        <v>Other</v>
      </c>
      <c r="W5516">
        <v>5</v>
      </c>
      <c r="X5516" t="s">
        <v>21</v>
      </c>
      <c r="Y5516" t="s">
        <v>49</v>
      </c>
      <c r="Z5516" t="s">
        <v>29</v>
      </c>
      <c r="AA5516">
        <v>41</v>
      </c>
      <c r="AB5516">
        <v>2889</v>
      </c>
      <c r="AE5516">
        <f t="shared" si="86"/>
        <v>0</v>
      </c>
      <c r="AF5516">
        <v>1</v>
      </c>
      <c r="AG5516" t="str">
        <f>IF(Table2[[#This Row],[Avg Monthly GB Download]] &lt; 5, "Less than 5 GB", IF(Table2[[#This Row],[Avg Monthly GB Download]] &lt;= 10, "Between 5 and 10 GB", "10 or more GB"))</f>
        <v>Between 5 and 10 GB</v>
      </c>
    </row>
    <row r="5517" spans="1:33" x14ac:dyDescent="0.3">
      <c r="A5517" t="s">
        <v>11146</v>
      </c>
      <c r="B5517" t="s">
        <v>17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17</v>
      </c>
      <c r="I5517" t="s">
        <v>18</v>
      </c>
      <c r="J5517">
        <v>0</v>
      </c>
      <c r="K5517">
        <v>0</v>
      </c>
      <c r="L5517">
        <v>6</v>
      </c>
      <c r="M5517" t="s">
        <v>21</v>
      </c>
      <c r="N5517">
        <v>0</v>
      </c>
      <c r="O5517" t="s">
        <v>75</v>
      </c>
      <c r="P5517" t="s">
        <v>11147</v>
      </c>
      <c r="Q5517" t="s">
        <v>22</v>
      </c>
      <c r="R5517">
        <v>51</v>
      </c>
      <c r="S5517" t="s">
        <v>17</v>
      </c>
      <c r="T5517" t="s">
        <v>17</v>
      </c>
      <c r="U5517" t="s">
        <v>21</v>
      </c>
      <c r="V5517" t="str">
        <f>IF(Table2[[#This Row],[Age]] &lt; 30, "Under 30", IF(Table2[[#This Row],[Age]] &lt; 65, "Other", "Senior"))</f>
        <v>Other</v>
      </c>
      <c r="W5517">
        <v>2</v>
      </c>
      <c r="X5517" t="s">
        <v>21</v>
      </c>
      <c r="Y5517" t="s">
        <v>49</v>
      </c>
      <c r="Z5517" t="s">
        <v>29</v>
      </c>
      <c r="AA5517">
        <v>28</v>
      </c>
      <c r="AB5517">
        <v>1936</v>
      </c>
      <c r="AE5517">
        <f t="shared" si="86"/>
        <v>0</v>
      </c>
      <c r="AF5517">
        <v>1</v>
      </c>
      <c r="AG5517" t="str">
        <f>IF(Table2[[#This Row],[Avg Monthly GB Download]] &lt; 5, "Less than 5 GB", IF(Table2[[#This Row],[Avg Monthly GB Download]] &lt;= 10, "Between 5 and 10 GB", "10 or more GB"))</f>
        <v>Between 5 and 10 GB</v>
      </c>
    </row>
    <row r="5518" spans="1:33" x14ac:dyDescent="0.3">
      <c r="A5518" t="s">
        <v>11148</v>
      </c>
      <c r="B5518" t="s">
        <v>17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21</v>
      </c>
      <c r="I5518" t="s">
        <v>18</v>
      </c>
      <c r="J5518">
        <v>129.5</v>
      </c>
      <c r="K5518">
        <v>0</v>
      </c>
      <c r="L5518">
        <v>17</v>
      </c>
      <c r="M5518" t="s">
        <v>21</v>
      </c>
      <c r="N5518">
        <v>0</v>
      </c>
      <c r="O5518" t="s">
        <v>59</v>
      </c>
      <c r="P5518" t="s">
        <v>11149</v>
      </c>
      <c r="Q5518" t="s">
        <v>22</v>
      </c>
      <c r="R5518">
        <v>30</v>
      </c>
      <c r="S5518" t="s">
        <v>17</v>
      </c>
      <c r="T5518" t="s">
        <v>17</v>
      </c>
      <c r="U5518" t="s">
        <v>21</v>
      </c>
      <c r="V5518" t="str">
        <f>IF(Table2[[#This Row],[Age]] &lt; 30, "Under 30", IF(Table2[[#This Row],[Age]] &lt; 65, "Other", "Senior"))</f>
        <v>Other</v>
      </c>
      <c r="W5518">
        <v>5</v>
      </c>
      <c r="X5518" t="s">
        <v>17</v>
      </c>
      <c r="Y5518" t="s">
        <v>28</v>
      </c>
      <c r="Z5518" t="s">
        <v>34</v>
      </c>
      <c r="AA5518">
        <v>39</v>
      </c>
      <c r="AB5518">
        <v>1347</v>
      </c>
      <c r="AE5518">
        <f t="shared" si="86"/>
        <v>0</v>
      </c>
      <c r="AF5518">
        <v>1</v>
      </c>
      <c r="AG5518" t="str">
        <f>IF(Table2[[#This Row],[Avg Monthly GB Download]] &lt; 5, "Less than 5 GB", IF(Table2[[#This Row],[Avg Monthly GB Download]] &lt;= 10, "Between 5 and 10 GB", "10 or more GB"))</f>
        <v>10 or more GB</v>
      </c>
    </row>
    <row r="5519" spans="1:33" x14ac:dyDescent="0.3">
      <c r="A5519" t="s">
        <v>11150</v>
      </c>
      <c r="B5519" t="s">
        <v>17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21</v>
      </c>
      <c r="I5519" t="s">
        <v>18</v>
      </c>
      <c r="J5519">
        <v>211.8</v>
      </c>
      <c r="K5519">
        <v>0</v>
      </c>
      <c r="L5519">
        <v>30</v>
      </c>
      <c r="M5519" t="s">
        <v>21</v>
      </c>
      <c r="N5519">
        <v>0</v>
      </c>
      <c r="O5519" t="s">
        <v>40</v>
      </c>
      <c r="P5519" t="s">
        <v>11151</v>
      </c>
      <c r="Q5519" t="s">
        <v>22</v>
      </c>
      <c r="R5519">
        <v>23</v>
      </c>
      <c r="S5519" t="s">
        <v>21</v>
      </c>
      <c r="T5519" t="s">
        <v>17</v>
      </c>
      <c r="U5519" t="s">
        <v>21</v>
      </c>
      <c r="V5519" t="str">
        <f>IF(Table2[[#This Row],[Age]] &lt; 30, "Under 30", IF(Table2[[#This Row],[Age]] &lt; 65, "Other", "Senior"))</f>
        <v>Under 30</v>
      </c>
      <c r="W5519">
        <v>5</v>
      </c>
      <c r="X5519" t="s">
        <v>21</v>
      </c>
      <c r="Y5519" t="s">
        <v>94</v>
      </c>
      <c r="Z5519" t="s">
        <v>34</v>
      </c>
      <c r="AA5519">
        <v>52</v>
      </c>
      <c r="AB5519">
        <v>3650</v>
      </c>
      <c r="AE5519">
        <f t="shared" si="86"/>
        <v>0</v>
      </c>
      <c r="AF5519">
        <v>1</v>
      </c>
      <c r="AG5519" t="str">
        <f>IF(Table2[[#This Row],[Avg Monthly GB Download]] &lt; 5, "Less than 5 GB", IF(Table2[[#This Row],[Avg Monthly GB Download]] &lt;= 10, "Between 5 and 10 GB", "10 or more GB"))</f>
        <v>10 or more GB</v>
      </c>
    </row>
    <row r="5520" spans="1:33" x14ac:dyDescent="0.3">
      <c r="A5520" t="s">
        <v>11152</v>
      </c>
      <c r="B5520" t="s">
        <v>17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21</v>
      </c>
      <c r="I5520" t="s">
        <v>18</v>
      </c>
      <c r="J5520">
        <v>129.6</v>
      </c>
      <c r="K5520">
        <v>0</v>
      </c>
      <c r="L5520">
        <v>25</v>
      </c>
      <c r="M5520" t="s">
        <v>21</v>
      </c>
      <c r="N5520">
        <v>0</v>
      </c>
      <c r="O5520" t="s">
        <v>79</v>
      </c>
      <c r="P5520" t="s">
        <v>11153</v>
      </c>
      <c r="Q5520" t="s">
        <v>20</v>
      </c>
      <c r="R5520">
        <v>84</v>
      </c>
      <c r="S5520" t="s">
        <v>17</v>
      </c>
      <c r="T5520" t="s">
        <v>21</v>
      </c>
      <c r="U5520" t="s">
        <v>21</v>
      </c>
      <c r="V5520" t="str">
        <f>IF(Table2[[#This Row],[Age]] &lt; 30, "Under 30", IF(Table2[[#This Row],[Age]] &lt; 65, "Other", "Senior"))</f>
        <v>Senior</v>
      </c>
      <c r="W5520">
        <v>3</v>
      </c>
      <c r="X5520" t="s">
        <v>21</v>
      </c>
      <c r="Y5520" t="s">
        <v>49</v>
      </c>
      <c r="Z5520" t="s">
        <v>34</v>
      </c>
      <c r="AA5520">
        <v>46</v>
      </c>
      <c r="AB5520">
        <v>2230</v>
      </c>
      <c r="AE5520">
        <f t="shared" si="86"/>
        <v>0</v>
      </c>
      <c r="AF5520">
        <v>1</v>
      </c>
      <c r="AG5520" t="str">
        <f>IF(Table2[[#This Row],[Avg Monthly GB Download]] &lt; 5, "Less than 5 GB", IF(Table2[[#This Row],[Avg Monthly GB Download]] &lt;= 10, "Between 5 and 10 GB", "10 or more GB"))</f>
        <v>10 or more GB</v>
      </c>
    </row>
    <row r="5521" spans="1:33" x14ac:dyDescent="0.3">
      <c r="A5521" t="s">
        <v>11154</v>
      </c>
      <c r="B5521" t="s">
        <v>17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21</v>
      </c>
      <c r="I5521" t="s">
        <v>18</v>
      </c>
      <c r="J5521">
        <v>98.9</v>
      </c>
      <c r="K5521">
        <v>0</v>
      </c>
      <c r="L5521">
        <v>9</v>
      </c>
      <c r="M5521" t="s">
        <v>21</v>
      </c>
      <c r="N5521">
        <v>0</v>
      </c>
      <c r="O5521" t="s">
        <v>48</v>
      </c>
      <c r="P5521" t="s">
        <v>11155</v>
      </c>
      <c r="Q5521" t="s">
        <v>22</v>
      </c>
      <c r="R5521">
        <v>22</v>
      </c>
      <c r="S5521" t="s">
        <v>21</v>
      </c>
      <c r="T5521" t="s">
        <v>17</v>
      </c>
      <c r="U5521" t="s">
        <v>21</v>
      </c>
      <c r="V5521" t="str">
        <f>IF(Table2[[#This Row],[Age]] &lt; 30, "Under 30", IF(Table2[[#This Row],[Age]] &lt; 65, "Other", "Senior"))</f>
        <v>Under 30</v>
      </c>
      <c r="W5521">
        <v>4</v>
      </c>
      <c r="X5521" t="s">
        <v>21</v>
      </c>
      <c r="Y5521" t="s">
        <v>94</v>
      </c>
      <c r="Z5521" t="s">
        <v>29</v>
      </c>
      <c r="AA5521">
        <v>44</v>
      </c>
      <c r="AB5521">
        <v>1885</v>
      </c>
      <c r="AE5521">
        <f t="shared" si="86"/>
        <v>0</v>
      </c>
      <c r="AF5521">
        <v>1</v>
      </c>
      <c r="AG5521" t="str">
        <f>IF(Table2[[#This Row],[Avg Monthly GB Download]] &lt; 5, "Less than 5 GB", IF(Table2[[#This Row],[Avg Monthly GB Download]] &lt;= 10, "Between 5 and 10 GB", "10 or more GB"))</f>
        <v>Between 5 and 10 GB</v>
      </c>
    </row>
    <row r="5522" spans="1:33" x14ac:dyDescent="0.3">
      <c r="A5522" t="s">
        <v>11156</v>
      </c>
      <c r="B5522" t="s">
        <v>17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21</v>
      </c>
      <c r="I5522" t="s">
        <v>18</v>
      </c>
      <c r="J5522">
        <v>151.19999999999999</v>
      </c>
      <c r="K5522">
        <v>0</v>
      </c>
      <c r="L5522">
        <v>0</v>
      </c>
      <c r="M5522" t="s">
        <v>17</v>
      </c>
      <c r="N5522">
        <v>0</v>
      </c>
      <c r="O5522" t="s">
        <v>23</v>
      </c>
      <c r="P5522" t="s">
        <v>11157</v>
      </c>
      <c r="Q5522" t="s">
        <v>20</v>
      </c>
      <c r="R5522">
        <v>25</v>
      </c>
      <c r="S5522" t="s">
        <v>21</v>
      </c>
      <c r="T5522" t="s">
        <v>17</v>
      </c>
      <c r="U5522" t="s">
        <v>21</v>
      </c>
      <c r="V5522" t="str">
        <f>IF(Table2[[#This Row],[Age]] &lt; 30, "Under 30", IF(Table2[[#This Row],[Age]] &lt; 65, "Other", "Senior"))</f>
        <v>Under 30</v>
      </c>
      <c r="W5522">
        <v>6</v>
      </c>
      <c r="X5522" t="s">
        <v>17</v>
      </c>
      <c r="Y5522" t="s">
        <v>49</v>
      </c>
      <c r="Z5522" t="s">
        <v>29</v>
      </c>
      <c r="AA5522">
        <v>9</v>
      </c>
      <c r="AB5522">
        <v>430</v>
      </c>
      <c r="AE5522">
        <f t="shared" si="86"/>
        <v>0</v>
      </c>
      <c r="AF5522">
        <v>1</v>
      </c>
      <c r="AG5522" t="str">
        <f>IF(Table2[[#This Row],[Avg Monthly GB Download]] &lt; 5, "Less than 5 GB", IF(Table2[[#This Row],[Avg Monthly GB Download]] &lt;= 10, "Between 5 and 10 GB", "10 or more GB"))</f>
        <v>Less than 5 GB</v>
      </c>
    </row>
    <row r="5523" spans="1:33" x14ac:dyDescent="0.3">
      <c r="A5523" t="s">
        <v>11158</v>
      </c>
      <c r="B5523" t="s">
        <v>17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21</v>
      </c>
      <c r="I5523" t="s">
        <v>18</v>
      </c>
      <c r="J5523">
        <v>402.5</v>
      </c>
      <c r="K5523">
        <v>0</v>
      </c>
      <c r="L5523">
        <v>10</v>
      </c>
      <c r="M5523" t="s">
        <v>21</v>
      </c>
      <c r="N5523">
        <v>0</v>
      </c>
      <c r="O5523" t="s">
        <v>81</v>
      </c>
      <c r="P5523" t="s">
        <v>11159</v>
      </c>
      <c r="Q5523" t="s">
        <v>20</v>
      </c>
      <c r="R5523">
        <v>59</v>
      </c>
      <c r="S5523" t="s">
        <v>17</v>
      </c>
      <c r="T5523" t="s">
        <v>17</v>
      </c>
      <c r="U5523" t="s">
        <v>21</v>
      </c>
      <c r="V5523" t="str">
        <f>IF(Table2[[#This Row],[Age]] &lt; 30, "Under 30", IF(Table2[[#This Row],[Age]] &lt; 65, "Other", "Senior"))</f>
        <v>Other</v>
      </c>
      <c r="W5523">
        <v>3</v>
      </c>
      <c r="X5523" t="s">
        <v>21</v>
      </c>
      <c r="Y5523" t="s">
        <v>49</v>
      </c>
      <c r="Z5523" t="s">
        <v>34</v>
      </c>
      <c r="AA5523">
        <v>51</v>
      </c>
      <c r="AB5523">
        <v>3590</v>
      </c>
      <c r="AE5523">
        <f t="shared" si="86"/>
        <v>0</v>
      </c>
      <c r="AF5523">
        <v>1</v>
      </c>
      <c r="AG5523" t="str">
        <f>IF(Table2[[#This Row],[Avg Monthly GB Download]] &lt; 5, "Less than 5 GB", IF(Table2[[#This Row],[Avg Monthly GB Download]] &lt;= 10, "Between 5 and 10 GB", "10 or more GB"))</f>
        <v>Between 5 and 10 GB</v>
      </c>
    </row>
    <row r="5524" spans="1:33" x14ac:dyDescent="0.3">
      <c r="A5524" t="s">
        <v>11160</v>
      </c>
      <c r="B5524" t="s">
        <v>17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21</v>
      </c>
      <c r="I5524" t="s">
        <v>18</v>
      </c>
      <c r="J5524">
        <v>31.9</v>
      </c>
      <c r="K5524">
        <v>0</v>
      </c>
      <c r="L5524">
        <v>10</v>
      </c>
      <c r="M5524" t="s">
        <v>21</v>
      </c>
      <c r="N5524">
        <v>0</v>
      </c>
      <c r="O5524" t="s">
        <v>90</v>
      </c>
      <c r="P5524" t="s">
        <v>11161</v>
      </c>
      <c r="Q5524" t="s">
        <v>22</v>
      </c>
      <c r="R5524">
        <v>47</v>
      </c>
      <c r="S5524" t="s">
        <v>17</v>
      </c>
      <c r="T5524" t="s">
        <v>17</v>
      </c>
      <c r="U5524" t="s">
        <v>21</v>
      </c>
      <c r="V5524" t="str">
        <f>IF(Table2[[#This Row],[Age]] &lt; 30, "Under 30", IF(Table2[[#This Row],[Age]] &lt; 65, "Other", "Senior"))</f>
        <v>Other</v>
      </c>
      <c r="W5524">
        <v>6</v>
      </c>
      <c r="X5524" t="s">
        <v>17</v>
      </c>
      <c r="Y5524" t="s">
        <v>28</v>
      </c>
      <c r="Z5524" t="s">
        <v>34</v>
      </c>
      <c r="AA5524">
        <v>34</v>
      </c>
      <c r="AB5524">
        <v>381</v>
      </c>
      <c r="AE5524">
        <f t="shared" si="86"/>
        <v>0</v>
      </c>
      <c r="AF5524">
        <v>1</v>
      </c>
      <c r="AG5524" t="str">
        <f>IF(Table2[[#This Row],[Avg Monthly GB Download]] &lt; 5, "Less than 5 GB", IF(Table2[[#This Row],[Avg Monthly GB Download]] &lt;= 10, "Between 5 and 10 GB", "10 or more GB"))</f>
        <v>Between 5 and 10 GB</v>
      </c>
    </row>
    <row r="5525" spans="1:33" x14ac:dyDescent="0.3">
      <c r="A5525" t="s">
        <v>11162</v>
      </c>
      <c r="B5525" t="s">
        <v>17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21</v>
      </c>
      <c r="I5525" t="s">
        <v>18</v>
      </c>
      <c r="J5525">
        <v>265</v>
      </c>
      <c r="K5525">
        <v>0</v>
      </c>
      <c r="L5525">
        <v>0</v>
      </c>
      <c r="M5525" t="s">
        <v>17</v>
      </c>
      <c r="N5525">
        <v>0</v>
      </c>
      <c r="O5525" t="s">
        <v>89</v>
      </c>
      <c r="P5525" t="s">
        <v>11163</v>
      </c>
      <c r="Q5525" t="s">
        <v>20</v>
      </c>
      <c r="R5525">
        <v>58</v>
      </c>
      <c r="S5525" t="s">
        <v>17</v>
      </c>
      <c r="T5525" t="s">
        <v>17</v>
      </c>
      <c r="U5525" t="s">
        <v>21</v>
      </c>
      <c r="V5525" t="str">
        <f>IF(Table2[[#This Row],[Age]] &lt; 30, "Under 30", IF(Table2[[#This Row],[Age]] &lt; 65, "Other", "Senior"))</f>
        <v>Other</v>
      </c>
      <c r="W5525">
        <v>2</v>
      </c>
      <c r="X5525" t="s">
        <v>17</v>
      </c>
      <c r="Y5525" t="s">
        <v>49</v>
      </c>
      <c r="Z5525" t="s">
        <v>29</v>
      </c>
      <c r="AA5525">
        <v>8</v>
      </c>
      <c r="AB5525">
        <v>388</v>
      </c>
      <c r="AE5525">
        <f t="shared" si="86"/>
        <v>0</v>
      </c>
      <c r="AF5525">
        <v>1</v>
      </c>
      <c r="AG5525" t="str">
        <f>IF(Table2[[#This Row],[Avg Monthly GB Download]] &lt; 5, "Less than 5 GB", IF(Table2[[#This Row],[Avg Monthly GB Download]] &lt;= 10, "Between 5 and 10 GB", "10 or more GB"))</f>
        <v>Less than 5 GB</v>
      </c>
    </row>
    <row r="5526" spans="1:33" x14ac:dyDescent="0.3">
      <c r="A5526" t="s">
        <v>11164</v>
      </c>
      <c r="B5526" t="s">
        <v>17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21</v>
      </c>
      <c r="I5526" t="s">
        <v>18</v>
      </c>
      <c r="J5526">
        <v>9.8000000000000007</v>
      </c>
      <c r="K5526">
        <v>0</v>
      </c>
      <c r="L5526">
        <v>0</v>
      </c>
      <c r="M5526" t="s">
        <v>17</v>
      </c>
      <c r="N5526">
        <v>0</v>
      </c>
      <c r="O5526" t="s">
        <v>76</v>
      </c>
      <c r="P5526" t="s">
        <v>11165</v>
      </c>
      <c r="Q5526" t="s">
        <v>20</v>
      </c>
      <c r="R5526">
        <v>33</v>
      </c>
      <c r="S5526" t="s">
        <v>17</v>
      </c>
      <c r="T5526" t="s">
        <v>17</v>
      </c>
      <c r="U5526" t="s">
        <v>21</v>
      </c>
      <c r="V5526" t="str">
        <f>IF(Table2[[#This Row],[Age]] &lt; 30, "Under 30", IF(Table2[[#This Row],[Age]] &lt; 65, "Other", "Senior"))</f>
        <v>Other</v>
      </c>
      <c r="W5526">
        <v>4</v>
      </c>
      <c r="X5526" t="s">
        <v>17</v>
      </c>
      <c r="Y5526" t="s">
        <v>28</v>
      </c>
      <c r="Z5526" t="s">
        <v>34</v>
      </c>
      <c r="AA5526">
        <v>7</v>
      </c>
      <c r="AB5526">
        <v>28</v>
      </c>
      <c r="AE5526">
        <f t="shared" si="86"/>
        <v>0</v>
      </c>
      <c r="AF5526">
        <v>1</v>
      </c>
      <c r="AG5526" t="str">
        <f>IF(Table2[[#This Row],[Avg Monthly GB Download]] &lt; 5, "Less than 5 GB", IF(Table2[[#This Row],[Avg Monthly GB Download]] &lt;= 10, "Between 5 and 10 GB", "10 or more GB"))</f>
        <v>Less than 5 GB</v>
      </c>
    </row>
    <row r="5527" spans="1:33" x14ac:dyDescent="0.3">
      <c r="A5527" t="s">
        <v>11166</v>
      </c>
      <c r="B5527" t="s">
        <v>17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21</v>
      </c>
      <c r="I5527" t="s">
        <v>18</v>
      </c>
      <c r="J5527">
        <v>148.4</v>
      </c>
      <c r="K5527">
        <v>0</v>
      </c>
      <c r="L5527">
        <v>6</v>
      </c>
      <c r="M5527" t="s">
        <v>21</v>
      </c>
      <c r="N5527">
        <v>0</v>
      </c>
      <c r="O5527" t="s">
        <v>41</v>
      </c>
      <c r="P5527" t="s">
        <v>11167</v>
      </c>
      <c r="Q5527" t="s">
        <v>22</v>
      </c>
      <c r="R5527">
        <v>50</v>
      </c>
      <c r="S5527" t="s">
        <v>17</v>
      </c>
      <c r="T5527" t="s">
        <v>17</v>
      </c>
      <c r="U5527" t="s">
        <v>21</v>
      </c>
      <c r="V5527" t="str">
        <f>IF(Table2[[#This Row],[Age]] &lt; 30, "Under 30", IF(Table2[[#This Row],[Age]] &lt; 65, "Other", "Senior"))</f>
        <v>Other</v>
      </c>
      <c r="W5527">
        <v>2</v>
      </c>
      <c r="X5527" t="s">
        <v>17</v>
      </c>
      <c r="Y5527" t="s">
        <v>28</v>
      </c>
      <c r="Z5527" t="s">
        <v>34</v>
      </c>
      <c r="AA5527">
        <v>18</v>
      </c>
      <c r="AB5527">
        <v>501</v>
      </c>
      <c r="AE5527">
        <f t="shared" si="86"/>
        <v>0</v>
      </c>
      <c r="AF5527">
        <v>1</v>
      </c>
      <c r="AG5527" t="str">
        <f>IF(Table2[[#This Row],[Avg Monthly GB Download]] &lt; 5, "Less than 5 GB", IF(Table2[[#This Row],[Avg Monthly GB Download]] &lt;= 10, "Between 5 and 10 GB", "10 or more GB"))</f>
        <v>Between 5 and 10 GB</v>
      </c>
    </row>
    <row r="5528" spans="1:33" x14ac:dyDescent="0.3">
      <c r="A5528" t="s">
        <v>11168</v>
      </c>
      <c r="B5528" t="s">
        <v>17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21</v>
      </c>
      <c r="I5528" t="s">
        <v>18</v>
      </c>
      <c r="J5528">
        <v>116.9</v>
      </c>
      <c r="K5528">
        <v>0</v>
      </c>
      <c r="L5528">
        <v>5</v>
      </c>
      <c r="M5528" t="s">
        <v>21</v>
      </c>
      <c r="N5528">
        <v>0</v>
      </c>
      <c r="O5528" t="s">
        <v>64</v>
      </c>
      <c r="P5528" t="s">
        <v>11169</v>
      </c>
      <c r="Q5528" t="s">
        <v>20</v>
      </c>
      <c r="R5528">
        <v>38</v>
      </c>
      <c r="S5528" t="s">
        <v>17</v>
      </c>
      <c r="T5528" t="s">
        <v>17</v>
      </c>
      <c r="U5528" t="s">
        <v>21</v>
      </c>
      <c r="V5528" t="str">
        <f>IF(Table2[[#This Row],[Age]] &lt; 30, "Under 30", IF(Table2[[#This Row],[Age]] &lt; 65, "Other", "Senior"))</f>
        <v>Other</v>
      </c>
      <c r="W5528">
        <v>3</v>
      </c>
      <c r="X5528" t="s">
        <v>17</v>
      </c>
      <c r="Y5528" t="s">
        <v>28</v>
      </c>
      <c r="Z5528" t="s">
        <v>34</v>
      </c>
      <c r="AA5528">
        <v>30</v>
      </c>
      <c r="AB5528">
        <v>1723</v>
      </c>
      <c r="AE5528">
        <f t="shared" si="86"/>
        <v>0</v>
      </c>
      <c r="AF5528">
        <v>1</v>
      </c>
      <c r="AG5528" t="str">
        <f>IF(Table2[[#This Row],[Avg Monthly GB Download]] &lt; 5, "Less than 5 GB", IF(Table2[[#This Row],[Avg Monthly GB Download]] &lt;= 10, "Between 5 and 10 GB", "10 or more GB"))</f>
        <v>Between 5 and 10 GB</v>
      </c>
    </row>
    <row r="5529" spans="1:33" x14ac:dyDescent="0.3">
      <c r="A5529" t="s">
        <v>11170</v>
      </c>
      <c r="B5529" t="s">
        <v>17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21</v>
      </c>
      <c r="I5529" t="s">
        <v>18</v>
      </c>
      <c r="J5529">
        <v>246.4</v>
      </c>
      <c r="K5529">
        <v>0</v>
      </c>
      <c r="L5529">
        <v>0</v>
      </c>
      <c r="M5529" t="s">
        <v>17</v>
      </c>
      <c r="N5529">
        <v>0</v>
      </c>
      <c r="O5529" t="s">
        <v>42</v>
      </c>
      <c r="P5529" t="s">
        <v>11171</v>
      </c>
      <c r="Q5529" t="s">
        <v>22</v>
      </c>
      <c r="R5529">
        <v>47</v>
      </c>
      <c r="S5529" t="s">
        <v>17</v>
      </c>
      <c r="T5529" t="s">
        <v>17</v>
      </c>
      <c r="U5529" t="s">
        <v>21</v>
      </c>
      <c r="V5529" t="str">
        <f>IF(Table2[[#This Row],[Age]] &lt; 30, "Under 30", IF(Table2[[#This Row],[Age]] &lt; 65, "Other", "Senior"))</f>
        <v>Other</v>
      </c>
      <c r="W5529">
        <v>6</v>
      </c>
      <c r="X5529" t="s">
        <v>17</v>
      </c>
      <c r="Y5529" t="s">
        <v>49</v>
      </c>
      <c r="Z5529" t="s">
        <v>34</v>
      </c>
      <c r="AA5529">
        <v>9</v>
      </c>
      <c r="AB5529">
        <v>606</v>
      </c>
      <c r="AE5529">
        <f t="shared" si="86"/>
        <v>0</v>
      </c>
      <c r="AF5529">
        <v>1</v>
      </c>
      <c r="AG5529" t="str">
        <f>IF(Table2[[#This Row],[Avg Monthly GB Download]] &lt; 5, "Less than 5 GB", IF(Table2[[#This Row],[Avg Monthly GB Download]] &lt;= 10, "Between 5 and 10 GB", "10 or more GB"))</f>
        <v>Less than 5 GB</v>
      </c>
    </row>
    <row r="5530" spans="1:33" x14ac:dyDescent="0.3">
      <c r="A5530" t="s">
        <v>11172</v>
      </c>
      <c r="B5530" t="s">
        <v>17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21</v>
      </c>
      <c r="I5530" t="s">
        <v>18</v>
      </c>
      <c r="J5530">
        <v>308.7</v>
      </c>
      <c r="K5530">
        <v>0</v>
      </c>
      <c r="L5530">
        <v>11</v>
      </c>
      <c r="M5530" t="s">
        <v>21</v>
      </c>
      <c r="N5530">
        <v>0</v>
      </c>
      <c r="O5530" t="s">
        <v>39</v>
      </c>
      <c r="P5530" t="s">
        <v>11173</v>
      </c>
      <c r="Q5530" t="s">
        <v>20</v>
      </c>
      <c r="R5530">
        <v>46</v>
      </c>
      <c r="S5530" t="s">
        <v>17</v>
      </c>
      <c r="T5530" t="s">
        <v>17</v>
      </c>
      <c r="U5530" t="s">
        <v>21</v>
      </c>
      <c r="V5530" t="str">
        <f>IF(Table2[[#This Row],[Age]] &lt; 30, "Under 30", IF(Table2[[#This Row],[Age]] &lt; 65, "Other", "Senior"))</f>
        <v>Other</v>
      </c>
      <c r="W5530">
        <v>4</v>
      </c>
      <c r="X5530" t="s">
        <v>21</v>
      </c>
      <c r="Y5530" t="s">
        <v>94</v>
      </c>
      <c r="Z5530" t="s">
        <v>29</v>
      </c>
      <c r="AA5530">
        <v>14</v>
      </c>
      <c r="AB5530">
        <v>706</v>
      </c>
      <c r="AE5530">
        <f t="shared" si="86"/>
        <v>0</v>
      </c>
      <c r="AF5530">
        <v>1</v>
      </c>
      <c r="AG5530" t="str">
        <f>IF(Table2[[#This Row],[Avg Monthly GB Download]] &lt; 5, "Less than 5 GB", IF(Table2[[#This Row],[Avg Monthly GB Download]] &lt;= 10, "Between 5 and 10 GB", "10 or more GB"))</f>
        <v>10 or more GB</v>
      </c>
    </row>
    <row r="5531" spans="1:33" x14ac:dyDescent="0.3">
      <c r="A5531" t="s">
        <v>11174</v>
      </c>
      <c r="B5531" t="s">
        <v>17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17</v>
      </c>
      <c r="I5531" t="s">
        <v>18</v>
      </c>
      <c r="J5531">
        <v>0</v>
      </c>
      <c r="K5531">
        <v>0</v>
      </c>
      <c r="L5531">
        <v>0</v>
      </c>
      <c r="M5531" t="s">
        <v>17</v>
      </c>
      <c r="N5531">
        <v>0</v>
      </c>
      <c r="O5531" t="s">
        <v>33</v>
      </c>
      <c r="P5531" t="s">
        <v>11175</v>
      </c>
      <c r="Q5531" t="s">
        <v>20</v>
      </c>
      <c r="R5531">
        <v>55</v>
      </c>
      <c r="S5531" t="s">
        <v>17</v>
      </c>
      <c r="T5531" t="s">
        <v>17</v>
      </c>
      <c r="U5531" t="s">
        <v>21</v>
      </c>
      <c r="V5531" t="str">
        <f>IF(Table2[[#This Row],[Age]] &lt; 30, "Under 30", IF(Table2[[#This Row],[Age]] &lt; 65, "Other", "Senior"))</f>
        <v>Other</v>
      </c>
      <c r="W5531">
        <v>2</v>
      </c>
      <c r="X5531" t="s">
        <v>17</v>
      </c>
      <c r="Y5531" t="s">
        <v>28</v>
      </c>
      <c r="Z5531" t="s">
        <v>34</v>
      </c>
      <c r="AA5531">
        <v>6</v>
      </c>
      <c r="AB5531">
        <v>26</v>
      </c>
      <c r="AE5531">
        <f t="shared" si="86"/>
        <v>0</v>
      </c>
      <c r="AF5531">
        <v>1</v>
      </c>
      <c r="AG5531" t="str">
        <f>IF(Table2[[#This Row],[Avg Monthly GB Download]] &lt; 5, "Less than 5 GB", IF(Table2[[#This Row],[Avg Monthly GB Download]] &lt;= 10, "Between 5 and 10 GB", "10 or more GB"))</f>
        <v>Less than 5 GB</v>
      </c>
    </row>
    <row r="5532" spans="1:33" x14ac:dyDescent="0.3">
      <c r="A5532" t="s">
        <v>11176</v>
      </c>
      <c r="B5532" t="s">
        <v>17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21</v>
      </c>
      <c r="I5532" t="s">
        <v>18</v>
      </c>
      <c r="J5532">
        <v>110.4</v>
      </c>
      <c r="K5532">
        <v>0</v>
      </c>
      <c r="L5532">
        <v>4</v>
      </c>
      <c r="M5532" t="s">
        <v>21</v>
      </c>
      <c r="N5532">
        <v>0</v>
      </c>
      <c r="O5532" t="s">
        <v>46</v>
      </c>
      <c r="P5532" t="s">
        <v>11177</v>
      </c>
      <c r="Q5532" t="s">
        <v>20</v>
      </c>
      <c r="R5532">
        <v>62</v>
      </c>
      <c r="S5532" t="s">
        <v>17</v>
      </c>
      <c r="T5532" t="s">
        <v>17</v>
      </c>
      <c r="U5532" t="s">
        <v>21</v>
      </c>
      <c r="V5532" t="str">
        <f>IF(Table2[[#This Row],[Age]] &lt; 30, "Under 30", IF(Table2[[#This Row],[Age]] &lt; 65, "Other", "Senior"))</f>
        <v>Other</v>
      </c>
      <c r="W5532">
        <v>4</v>
      </c>
      <c r="X5532" t="s">
        <v>21</v>
      </c>
      <c r="Y5532" t="s">
        <v>49</v>
      </c>
      <c r="Z5532" t="s">
        <v>29</v>
      </c>
      <c r="AA5532">
        <v>35</v>
      </c>
      <c r="AB5532">
        <v>2500</v>
      </c>
      <c r="AE5532">
        <f t="shared" si="86"/>
        <v>0</v>
      </c>
      <c r="AF5532">
        <v>1</v>
      </c>
      <c r="AG5532" t="str">
        <f>IF(Table2[[#This Row],[Avg Monthly GB Download]] &lt; 5, "Less than 5 GB", IF(Table2[[#This Row],[Avg Monthly GB Download]] &lt;= 10, "Between 5 and 10 GB", "10 or more GB"))</f>
        <v>Less than 5 GB</v>
      </c>
    </row>
    <row r="5533" spans="1:33" x14ac:dyDescent="0.3">
      <c r="A5533" t="s">
        <v>11178</v>
      </c>
      <c r="B5533" t="s">
        <v>17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21</v>
      </c>
      <c r="I5533" t="s">
        <v>18</v>
      </c>
      <c r="J5533">
        <v>237.3</v>
      </c>
      <c r="K5533">
        <v>0</v>
      </c>
      <c r="L5533">
        <v>38</v>
      </c>
      <c r="M5533" t="s">
        <v>17</v>
      </c>
      <c r="N5533">
        <v>45</v>
      </c>
      <c r="O5533" t="s">
        <v>23</v>
      </c>
      <c r="P5533" t="s">
        <v>11179</v>
      </c>
      <c r="Q5533" t="s">
        <v>22</v>
      </c>
      <c r="R5533">
        <v>26</v>
      </c>
      <c r="S5533" t="s">
        <v>21</v>
      </c>
      <c r="T5533" t="s">
        <v>17</v>
      </c>
      <c r="U5533" t="s">
        <v>21</v>
      </c>
      <c r="V5533" t="str">
        <f>IF(Table2[[#This Row],[Age]] &lt; 30, "Under 30", IF(Table2[[#This Row],[Age]] &lt; 65, "Other", "Senior"))</f>
        <v>Under 30</v>
      </c>
      <c r="W5533">
        <v>6</v>
      </c>
      <c r="X5533" t="s">
        <v>21</v>
      </c>
      <c r="Y5533" t="s">
        <v>28</v>
      </c>
      <c r="Z5533" t="s">
        <v>34</v>
      </c>
      <c r="AA5533">
        <v>12</v>
      </c>
      <c r="AB5533">
        <v>725</v>
      </c>
      <c r="AE5533">
        <f t="shared" si="86"/>
        <v>0</v>
      </c>
      <c r="AF5533">
        <v>1</v>
      </c>
      <c r="AG5533" t="str">
        <f>IF(Table2[[#This Row],[Avg Monthly GB Download]] &lt; 5, "Less than 5 GB", IF(Table2[[#This Row],[Avg Monthly GB Download]] &lt;= 10, "Between 5 and 10 GB", "10 or more GB"))</f>
        <v>10 or more GB</v>
      </c>
    </row>
    <row r="5534" spans="1:33" x14ac:dyDescent="0.3">
      <c r="A5534" t="s">
        <v>11180</v>
      </c>
      <c r="B5534" t="s">
        <v>17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21</v>
      </c>
      <c r="I5534" t="s">
        <v>18</v>
      </c>
      <c r="J5534">
        <v>140.19999999999999</v>
      </c>
      <c r="K5534">
        <v>0</v>
      </c>
      <c r="L5534">
        <v>5</v>
      </c>
      <c r="M5534" t="s">
        <v>21</v>
      </c>
      <c r="N5534">
        <v>0</v>
      </c>
      <c r="O5534" t="s">
        <v>27</v>
      </c>
      <c r="P5534" t="s">
        <v>11181</v>
      </c>
      <c r="Q5534" t="s">
        <v>22</v>
      </c>
      <c r="R5534">
        <v>30</v>
      </c>
      <c r="S5534" t="s">
        <v>17</v>
      </c>
      <c r="T5534" t="s">
        <v>17</v>
      </c>
      <c r="U5534" t="s">
        <v>21</v>
      </c>
      <c r="V5534" t="str">
        <f>IF(Table2[[#This Row],[Age]] &lt; 30, "Under 30", IF(Table2[[#This Row],[Age]] &lt; 65, "Other", "Senior"))</f>
        <v>Other</v>
      </c>
      <c r="W5534">
        <v>4</v>
      </c>
      <c r="X5534" t="s">
        <v>21</v>
      </c>
      <c r="Y5534" t="s">
        <v>49</v>
      </c>
      <c r="Z5534" t="s">
        <v>34</v>
      </c>
      <c r="AA5534">
        <v>28</v>
      </c>
      <c r="AB5534">
        <v>2014</v>
      </c>
      <c r="AE5534">
        <f t="shared" si="86"/>
        <v>0</v>
      </c>
      <c r="AF5534">
        <v>1</v>
      </c>
      <c r="AG5534" t="str">
        <f>IF(Table2[[#This Row],[Avg Monthly GB Download]] &lt; 5, "Less than 5 GB", IF(Table2[[#This Row],[Avg Monthly GB Download]] &lt;= 10, "Between 5 and 10 GB", "10 or more GB"))</f>
        <v>Between 5 and 10 GB</v>
      </c>
    </row>
    <row r="5535" spans="1:33" x14ac:dyDescent="0.3">
      <c r="A5535" t="s">
        <v>11182</v>
      </c>
      <c r="B5535" t="s">
        <v>17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21</v>
      </c>
      <c r="I5535" t="s">
        <v>18</v>
      </c>
      <c r="J5535">
        <v>26.2</v>
      </c>
      <c r="K5535">
        <v>0</v>
      </c>
      <c r="L5535">
        <v>0</v>
      </c>
      <c r="M5535" t="s">
        <v>17</v>
      </c>
      <c r="N5535">
        <v>0</v>
      </c>
      <c r="O5535" t="s">
        <v>56</v>
      </c>
      <c r="P5535" t="s">
        <v>11183</v>
      </c>
      <c r="Q5535" t="s">
        <v>22</v>
      </c>
      <c r="R5535">
        <v>57</v>
      </c>
      <c r="S5535" t="s">
        <v>17</v>
      </c>
      <c r="T5535" t="s">
        <v>17</v>
      </c>
      <c r="U5535" t="s">
        <v>21</v>
      </c>
      <c r="V5535" t="str">
        <f>IF(Table2[[#This Row],[Age]] &lt; 30, "Under 30", IF(Table2[[#This Row],[Age]] &lt; 65, "Other", "Senior"))</f>
        <v>Other</v>
      </c>
      <c r="W5535">
        <v>3</v>
      </c>
      <c r="X5535" t="s">
        <v>17</v>
      </c>
      <c r="Y5535" t="s">
        <v>49</v>
      </c>
      <c r="Z5535" t="s">
        <v>91</v>
      </c>
      <c r="AA5535">
        <v>10</v>
      </c>
      <c r="AB5535">
        <v>96</v>
      </c>
      <c r="AE5535">
        <f t="shared" si="86"/>
        <v>0</v>
      </c>
      <c r="AF5535">
        <v>1</v>
      </c>
      <c r="AG5535" t="str">
        <f>IF(Table2[[#This Row],[Avg Monthly GB Download]] &lt; 5, "Less than 5 GB", IF(Table2[[#This Row],[Avg Monthly GB Download]] &lt;= 10, "Between 5 and 10 GB", "10 or more GB"))</f>
        <v>Less than 5 GB</v>
      </c>
    </row>
    <row r="5536" spans="1:33" x14ac:dyDescent="0.3">
      <c r="A5536" t="s">
        <v>11184</v>
      </c>
      <c r="B5536" t="s">
        <v>17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21</v>
      </c>
      <c r="I5536" t="s">
        <v>18</v>
      </c>
      <c r="J5536">
        <v>295.8</v>
      </c>
      <c r="K5536">
        <v>0</v>
      </c>
      <c r="L5536">
        <v>9</v>
      </c>
      <c r="M5536" t="s">
        <v>17</v>
      </c>
      <c r="N5536">
        <v>5</v>
      </c>
      <c r="O5536" t="s">
        <v>58</v>
      </c>
      <c r="P5536" t="s">
        <v>11185</v>
      </c>
      <c r="Q5536" t="s">
        <v>22</v>
      </c>
      <c r="R5536">
        <v>41</v>
      </c>
      <c r="S5536" t="s">
        <v>17</v>
      </c>
      <c r="T5536" t="s">
        <v>17</v>
      </c>
      <c r="U5536" t="s">
        <v>21</v>
      </c>
      <c r="V5536" t="str">
        <f>IF(Table2[[#This Row],[Age]] &lt; 30, "Under 30", IF(Table2[[#This Row],[Age]] &lt; 65, "Other", "Senior"))</f>
        <v>Other</v>
      </c>
      <c r="W5536">
        <v>2</v>
      </c>
      <c r="X5536" t="s">
        <v>17</v>
      </c>
      <c r="Y5536" t="s">
        <v>49</v>
      </c>
      <c r="Z5536" t="s">
        <v>34</v>
      </c>
      <c r="AA5536">
        <v>25</v>
      </c>
      <c r="AB5536">
        <v>1760</v>
      </c>
      <c r="AE5536">
        <f t="shared" si="86"/>
        <v>0</v>
      </c>
      <c r="AF5536">
        <v>1</v>
      </c>
      <c r="AG5536" t="str">
        <f>IF(Table2[[#This Row],[Avg Monthly GB Download]] &lt; 5, "Less than 5 GB", IF(Table2[[#This Row],[Avg Monthly GB Download]] &lt;= 10, "Between 5 and 10 GB", "10 or more GB"))</f>
        <v>Between 5 and 10 GB</v>
      </c>
    </row>
    <row r="5537" spans="1:33" x14ac:dyDescent="0.3">
      <c r="A5537" t="s">
        <v>11186</v>
      </c>
      <c r="B5537" t="s">
        <v>17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21</v>
      </c>
      <c r="I5537" t="s">
        <v>18</v>
      </c>
      <c r="J5537">
        <v>197.4</v>
      </c>
      <c r="K5537">
        <v>0</v>
      </c>
      <c r="L5537">
        <v>0</v>
      </c>
      <c r="M5537" t="s">
        <v>17</v>
      </c>
      <c r="N5537">
        <v>0</v>
      </c>
      <c r="O5537" t="s">
        <v>41</v>
      </c>
      <c r="P5537" t="s">
        <v>11187</v>
      </c>
      <c r="Q5537" t="s">
        <v>22</v>
      </c>
      <c r="R5537">
        <v>68</v>
      </c>
      <c r="S5537" t="s">
        <v>17</v>
      </c>
      <c r="T5537" t="s">
        <v>21</v>
      </c>
      <c r="U5537" t="s">
        <v>21</v>
      </c>
      <c r="V5537" t="str">
        <f>IF(Table2[[#This Row],[Age]] &lt; 30, "Under 30", IF(Table2[[#This Row],[Age]] &lt; 65, "Other", "Senior"))</f>
        <v>Senior</v>
      </c>
      <c r="W5537">
        <v>2</v>
      </c>
      <c r="X5537" t="s">
        <v>17</v>
      </c>
      <c r="Y5537" t="s">
        <v>49</v>
      </c>
      <c r="Z5537" t="s">
        <v>29</v>
      </c>
      <c r="AA5537">
        <v>8</v>
      </c>
      <c r="AB5537">
        <v>517</v>
      </c>
      <c r="AE5537">
        <f t="shared" si="86"/>
        <v>0</v>
      </c>
      <c r="AF5537">
        <v>1</v>
      </c>
      <c r="AG5537" t="str">
        <f>IF(Table2[[#This Row],[Avg Monthly GB Download]] &lt; 5, "Less than 5 GB", IF(Table2[[#This Row],[Avg Monthly GB Download]] &lt;= 10, "Between 5 and 10 GB", "10 or more GB"))</f>
        <v>Less than 5 GB</v>
      </c>
    </row>
    <row r="5538" spans="1:33" x14ac:dyDescent="0.3">
      <c r="A5538" t="s">
        <v>11188</v>
      </c>
      <c r="B5538" t="s">
        <v>17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17</v>
      </c>
      <c r="I5538" t="s">
        <v>18</v>
      </c>
      <c r="J5538">
        <v>0</v>
      </c>
      <c r="K5538">
        <v>0</v>
      </c>
      <c r="L5538">
        <v>24</v>
      </c>
      <c r="M5538" t="s">
        <v>21</v>
      </c>
      <c r="N5538">
        <v>0</v>
      </c>
      <c r="O5538" t="s">
        <v>58</v>
      </c>
      <c r="P5538" t="s">
        <v>11189</v>
      </c>
      <c r="Q5538" t="s">
        <v>22</v>
      </c>
      <c r="R5538">
        <v>24</v>
      </c>
      <c r="S5538" t="s">
        <v>21</v>
      </c>
      <c r="T5538" t="s">
        <v>17</v>
      </c>
      <c r="U5538" t="s">
        <v>21</v>
      </c>
      <c r="V5538" t="str">
        <f>IF(Table2[[#This Row],[Age]] &lt; 30, "Under 30", IF(Table2[[#This Row],[Age]] &lt; 65, "Other", "Senior"))</f>
        <v>Under 30</v>
      </c>
      <c r="W5538">
        <v>2</v>
      </c>
      <c r="X5538" t="s">
        <v>17</v>
      </c>
      <c r="Y5538" t="s">
        <v>28</v>
      </c>
      <c r="Z5538" t="s">
        <v>34</v>
      </c>
      <c r="AA5538">
        <v>13</v>
      </c>
      <c r="AB5538">
        <v>594</v>
      </c>
      <c r="AE5538">
        <f t="shared" si="86"/>
        <v>0</v>
      </c>
      <c r="AF5538">
        <v>1</v>
      </c>
      <c r="AG5538" t="str">
        <f>IF(Table2[[#This Row],[Avg Monthly GB Download]] &lt; 5, "Less than 5 GB", IF(Table2[[#This Row],[Avg Monthly GB Download]] &lt;= 10, "Between 5 and 10 GB", "10 or more GB"))</f>
        <v>10 or more GB</v>
      </c>
    </row>
    <row r="5539" spans="1:33" x14ac:dyDescent="0.3">
      <c r="A5539" t="s">
        <v>11190</v>
      </c>
      <c r="B5539" t="s">
        <v>17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21</v>
      </c>
      <c r="I5539" t="s">
        <v>18</v>
      </c>
      <c r="J5539">
        <v>353.5</v>
      </c>
      <c r="K5539">
        <v>0</v>
      </c>
      <c r="L5539">
        <v>14</v>
      </c>
      <c r="M5539" t="s">
        <v>17</v>
      </c>
      <c r="N5539">
        <v>45</v>
      </c>
      <c r="O5539" t="s">
        <v>67</v>
      </c>
      <c r="P5539" t="s">
        <v>11191</v>
      </c>
      <c r="Q5539" t="s">
        <v>22</v>
      </c>
      <c r="R5539">
        <v>47</v>
      </c>
      <c r="S5539" t="s">
        <v>17</v>
      </c>
      <c r="T5539" t="s">
        <v>17</v>
      </c>
      <c r="U5539" t="s">
        <v>21</v>
      </c>
      <c r="V5539" t="str">
        <f>IF(Table2[[#This Row],[Age]] &lt; 30, "Under 30", IF(Table2[[#This Row],[Age]] &lt; 65, "Other", "Senior"))</f>
        <v>Other</v>
      </c>
      <c r="W5539">
        <v>2</v>
      </c>
      <c r="X5539" t="s">
        <v>21</v>
      </c>
      <c r="Y5539" t="s">
        <v>49</v>
      </c>
      <c r="Z5539" t="s">
        <v>29</v>
      </c>
      <c r="AA5539">
        <v>47</v>
      </c>
      <c r="AB5539">
        <v>3249</v>
      </c>
      <c r="AE5539">
        <f t="shared" si="86"/>
        <v>0</v>
      </c>
      <c r="AF5539">
        <v>1</v>
      </c>
      <c r="AG5539" t="str">
        <f>IF(Table2[[#This Row],[Avg Monthly GB Download]] &lt; 5, "Less than 5 GB", IF(Table2[[#This Row],[Avg Monthly GB Download]] &lt;= 10, "Between 5 and 10 GB", "10 or more GB"))</f>
        <v>10 or more GB</v>
      </c>
    </row>
    <row r="5540" spans="1:33" x14ac:dyDescent="0.3">
      <c r="A5540" t="s">
        <v>11192</v>
      </c>
      <c r="B5540" t="s">
        <v>17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21</v>
      </c>
      <c r="I5540" t="s">
        <v>18</v>
      </c>
      <c r="J5540">
        <v>336.6</v>
      </c>
      <c r="K5540">
        <v>0</v>
      </c>
      <c r="L5540">
        <v>14</v>
      </c>
      <c r="M5540" t="s">
        <v>21</v>
      </c>
      <c r="N5540">
        <v>0</v>
      </c>
      <c r="O5540" t="s">
        <v>71</v>
      </c>
      <c r="P5540" t="s">
        <v>11193</v>
      </c>
      <c r="Q5540" t="s">
        <v>20</v>
      </c>
      <c r="R5540">
        <v>37</v>
      </c>
      <c r="S5540" t="s">
        <v>17</v>
      </c>
      <c r="T5540" t="s">
        <v>17</v>
      </c>
      <c r="U5540" t="s">
        <v>21</v>
      </c>
      <c r="V5540" t="str">
        <f>IF(Table2[[#This Row],[Age]] &lt; 30, "Under 30", IF(Table2[[#This Row],[Age]] &lt; 65, "Other", "Senior"))</f>
        <v>Other</v>
      </c>
      <c r="W5540">
        <v>4</v>
      </c>
      <c r="X5540" t="s">
        <v>17</v>
      </c>
      <c r="Y5540" t="s">
        <v>94</v>
      </c>
      <c r="Z5540" t="s">
        <v>29</v>
      </c>
      <c r="AA5540">
        <v>13</v>
      </c>
      <c r="AB5540">
        <v>875</v>
      </c>
      <c r="AE5540">
        <f t="shared" si="86"/>
        <v>0</v>
      </c>
      <c r="AF5540">
        <v>1</v>
      </c>
      <c r="AG5540" t="str">
        <f>IF(Table2[[#This Row],[Avg Monthly GB Download]] &lt; 5, "Less than 5 GB", IF(Table2[[#This Row],[Avg Monthly GB Download]] &lt;= 10, "Between 5 and 10 GB", "10 or more GB"))</f>
        <v>10 or more GB</v>
      </c>
    </row>
    <row r="5541" spans="1:33" x14ac:dyDescent="0.3">
      <c r="A5541" t="s">
        <v>11194</v>
      </c>
      <c r="B5541" t="s">
        <v>17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21</v>
      </c>
      <c r="I5541" t="s">
        <v>18</v>
      </c>
      <c r="J5541">
        <v>211.2</v>
      </c>
      <c r="K5541">
        <v>0</v>
      </c>
      <c r="L5541">
        <v>4</v>
      </c>
      <c r="M5541" t="s">
        <v>21</v>
      </c>
      <c r="N5541">
        <v>0</v>
      </c>
      <c r="O5541" t="s">
        <v>58</v>
      </c>
      <c r="P5541" t="s">
        <v>11195</v>
      </c>
      <c r="Q5541" t="s">
        <v>22</v>
      </c>
      <c r="R5541">
        <v>56</v>
      </c>
      <c r="S5541" t="s">
        <v>17</v>
      </c>
      <c r="T5541" t="s">
        <v>17</v>
      </c>
      <c r="U5541" t="s">
        <v>21</v>
      </c>
      <c r="V5541" t="str">
        <f>IF(Table2[[#This Row],[Age]] &lt; 30, "Under 30", IF(Table2[[#This Row],[Age]] &lt; 65, "Other", "Senior"))</f>
        <v>Other</v>
      </c>
      <c r="W5541">
        <v>2</v>
      </c>
      <c r="X5541" t="s">
        <v>17</v>
      </c>
      <c r="Y5541" t="s">
        <v>28</v>
      </c>
      <c r="Z5541" t="s">
        <v>34</v>
      </c>
      <c r="AA5541">
        <v>21</v>
      </c>
      <c r="AB5541">
        <v>1005</v>
      </c>
      <c r="AE5541">
        <f t="shared" si="86"/>
        <v>0</v>
      </c>
      <c r="AF5541">
        <v>1</v>
      </c>
      <c r="AG5541" t="str">
        <f>IF(Table2[[#This Row],[Avg Monthly GB Download]] &lt; 5, "Less than 5 GB", IF(Table2[[#This Row],[Avg Monthly GB Download]] &lt;= 10, "Between 5 and 10 GB", "10 or more GB"))</f>
        <v>Less than 5 GB</v>
      </c>
    </row>
    <row r="5542" spans="1:33" x14ac:dyDescent="0.3">
      <c r="A5542" t="s">
        <v>11196</v>
      </c>
      <c r="B5542" t="s">
        <v>17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21</v>
      </c>
      <c r="I5542" t="s">
        <v>18</v>
      </c>
      <c r="J5542">
        <v>292.89999999999998</v>
      </c>
      <c r="K5542">
        <v>0</v>
      </c>
      <c r="L5542">
        <v>10</v>
      </c>
      <c r="M5542" t="s">
        <v>21</v>
      </c>
      <c r="N5542">
        <v>0</v>
      </c>
      <c r="O5542" t="s">
        <v>63</v>
      </c>
      <c r="P5542" t="s">
        <v>11197</v>
      </c>
      <c r="Q5542" t="s">
        <v>22</v>
      </c>
      <c r="R5542">
        <v>55</v>
      </c>
      <c r="S5542" t="s">
        <v>17</v>
      </c>
      <c r="T5542" t="s">
        <v>17</v>
      </c>
      <c r="U5542" t="s">
        <v>21</v>
      </c>
      <c r="V5542" t="str">
        <f>IF(Table2[[#This Row],[Age]] &lt; 30, "Under 30", IF(Table2[[#This Row],[Age]] &lt; 65, "Other", "Senior"))</f>
        <v>Other</v>
      </c>
      <c r="W5542">
        <v>6</v>
      </c>
      <c r="X5542" t="s">
        <v>17</v>
      </c>
      <c r="Y5542" t="s">
        <v>28</v>
      </c>
      <c r="Z5542" t="s">
        <v>34</v>
      </c>
      <c r="AA5542">
        <v>47</v>
      </c>
      <c r="AB5542">
        <v>2723</v>
      </c>
      <c r="AE5542">
        <f t="shared" si="86"/>
        <v>0</v>
      </c>
      <c r="AF5542">
        <v>1</v>
      </c>
      <c r="AG5542" t="str">
        <f>IF(Table2[[#This Row],[Avg Monthly GB Download]] &lt; 5, "Less than 5 GB", IF(Table2[[#This Row],[Avg Monthly GB Download]] &lt;= 10, "Between 5 and 10 GB", "10 or more GB"))</f>
        <v>Between 5 and 10 GB</v>
      </c>
    </row>
    <row r="5543" spans="1:33" x14ac:dyDescent="0.3">
      <c r="A5543" t="s">
        <v>11198</v>
      </c>
      <c r="B5543" t="s">
        <v>17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21</v>
      </c>
      <c r="I5543" t="s">
        <v>18</v>
      </c>
      <c r="J5543">
        <v>42.2</v>
      </c>
      <c r="K5543">
        <v>0</v>
      </c>
      <c r="L5543">
        <v>20</v>
      </c>
      <c r="M5543" t="s">
        <v>21</v>
      </c>
      <c r="N5543">
        <v>0</v>
      </c>
      <c r="O5543" t="s">
        <v>39</v>
      </c>
      <c r="P5543" t="s">
        <v>11199</v>
      </c>
      <c r="Q5543" t="s">
        <v>22</v>
      </c>
      <c r="R5543">
        <v>25</v>
      </c>
      <c r="S5543" t="s">
        <v>21</v>
      </c>
      <c r="T5543" t="s">
        <v>17</v>
      </c>
      <c r="U5543" t="s">
        <v>21</v>
      </c>
      <c r="V5543" t="str">
        <f>IF(Table2[[#This Row],[Age]] &lt; 30, "Under 30", IF(Table2[[#This Row],[Age]] &lt; 65, "Other", "Senior"))</f>
        <v>Under 30</v>
      </c>
      <c r="W5543">
        <v>2</v>
      </c>
      <c r="X5543" t="s">
        <v>17</v>
      </c>
      <c r="Y5543" t="s">
        <v>28</v>
      </c>
      <c r="Z5543" t="s">
        <v>34</v>
      </c>
      <c r="AA5543">
        <v>10</v>
      </c>
      <c r="AB5543">
        <v>210</v>
      </c>
      <c r="AE5543">
        <f t="shared" si="86"/>
        <v>0</v>
      </c>
      <c r="AF5543">
        <v>1</v>
      </c>
      <c r="AG5543" t="str">
        <f>IF(Table2[[#This Row],[Avg Monthly GB Download]] &lt; 5, "Less than 5 GB", IF(Table2[[#This Row],[Avg Monthly GB Download]] &lt;= 10, "Between 5 and 10 GB", "10 or more GB"))</f>
        <v>10 or more GB</v>
      </c>
    </row>
    <row r="5544" spans="1:33" x14ac:dyDescent="0.3">
      <c r="A5544" t="s">
        <v>11200</v>
      </c>
      <c r="B5544" t="s">
        <v>17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21</v>
      </c>
      <c r="I5544" t="s">
        <v>18</v>
      </c>
      <c r="J5544">
        <v>10.4</v>
      </c>
      <c r="K5544">
        <v>0</v>
      </c>
      <c r="L5544">
        <v>18</v>
      </c>
      <c r="M5544" t="s">
        <v>21</v>
      </c>
      <c r="N5544">
        <v>0</v>
      </c>
      <c r="O5544" t="s">
        <v>64</v>
      </c>
      <c r="P5544" t="s">
        <v>11201</v>
      </c>
      <c r="Q5544" t="s">
        <v>20</v>
      </c>
      <c r="R5544">
        <v>47</v>
      </c>
      <c r="S5544" t="s">
        <v>17</v>
      </c>
      <c r="T5544" t="s">
        <v>17</v>
      </c>
      <c r="U5544" t="s">
        <v>21</v>
      </c>
      <c r="V5544" t="str">
        <f>IF(Table2[[#This Row],[Age]] &lt; 30, "Under 30", IF(Table2[[#This Row],[Age]] &lt; 65, "Other", "Senior"))</f>
        <v>Other</v>
      </c>
      <c r="W5544">
        <v>2</v>
      </c>
      <c r="X5544" t="s">
        <v>17</v>
      </c>
      <c r="Y5544" t="s">
        <v>28</v>
      </c>
      <c r="Z5544" t="s">
        <v>91</v>
      </c>
      <c r="AA5544">
        <v>15</v>
      </c>
      <c r="AB5544">
        <v>47</v>
      </c>
      <c r="AE5544">
        <f t="shared" si="86"/>
        <v>0</v>
      </c>
      <c r="AF5544">
        <v>1</v>
      </c>
      <c r="AG5544" t="str">
        <f>IF(Table2[[#This Row],[Avg Monthly GB Download]] &lt; 5, "Less than 5 GB", IF(Table2[[#This Row],[Avg Monthly GB Download]] &lt;= 10, "Between 5 and 10 GB", "10 or more GB"))</f>
        <v>10 or more GB</v>
      </c>
    </row>
    <row r="5545" spans="1:33" x14ac:dyDescent="0.3">
      <c r="A5545" t="s">
        <v>11202</v>
      </c>
      <c r="B5545" t="s">
        <v>17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21</v>
      </c>
      <c r="I5545" t="s">
        <v>84</v>
      </c>
      <c r="J5545">
        <v>0</v>
      </c>
      <c r="K5545">
        <v>0</v>
      </c>
      <c r="L5545">
        <v>10</v>
      </c>
      <c r="M5545" t="s">
        <v>21</v>
      </c>
      <c r="N5545">
        <v>0</v>
      </c>
      <c r="O5545" t="s">
        <v>27</v>
      </c>
      <c r="P5545" t="s">
        <v>11203</v>
      </c>
      <c r="Q5545" t="s">
        <v>20</v>
      </c>
      <c r="R5545">
        <v>40</v>
      </c>
      <c r="S5545" t="s">
        <v>17</v>
      </c>
      <c r="T5545" t="s">
        <v>17</v>
      </c>
      <c r="U5545" t="s">
        <v>21</v>
      </c>
      <c r="V5545" t="str">
        <f>IF(Table2[[#This Row],[Age]] &lt; 30, "Under 30", IF(Table2[[#This Row],[Age]] &lt; 65, "Other", "Senior"))</f>
        <v>Other</v>
      </c>
      <c r="W5545">
        <v>2</v>
      </c>
      <c r="X5545" t="s">
        <v>17</v>
      </c>
      <c r="Y5545" t="s">
        <v>28</v>
      </c>
      <c r="Z5545" t="s">
        <v>91</v>
      </c>
      <c r="AA5545">
        <v>15</v>
      </c>
      <c r="AB5545">
        <v>653</v>
      </c>
      <c r="AE5545">
        <f t="shared" si="86"/>
        <v>0</v>
      </c>
      <c r="AF5545">
        <v>1</v>
      </c>
      <c r="AG5545" t="str">
        <f>IF(Table2[[#This Row],[Avg Monthly GB Download]] &lt; 5, "Less than 5 GB", IF(Table2[[#This Row],[Avg Monthly GB Download]] &lt;= 10, "Between 5 and 10 GB", "10 or more GB"))</f>
        <v>Between 5 and 10 GB</v>
      </c>
    </row>
    <row r="5546" spans="1:33" x14ac:dyDescent="0.3">
      <c r="A5546" t="s">
        <v>11204</v>
      </c>
      <c r="B5546" t="s">
        <v>17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21</v>
      </c>
      <c r="I5546" t="s">
        <v>18</v>
      </c>
      <c r="J5546">
        <v>261.5</v>
      </c>
      <c r="K5546">
        <v>0</v>
      </c>
      <c r="L5546">
        <v>27</v>
      </c>
      <c r="M5546" t="s">
        <v>21</v>
      </c>
      <c r="N5546">
        <v>0</v>
      </c>
      <c r="O5546" t="s">
        <v>72</v>
      </c>
      <c r="P5546" t="s">
        <v>11205</v>
      </c>
      <c r="Q5546" t="s">
        <v>22</v>
      </c>
      <c r="R5546">
        <v>61</v>
      </c>
      <c r="S5546" t="s">
        <v>17</v>
      </c>
      <c r="T5546" t="s">
        <v>17</v>
      </c>
      <c r="U5546" t="s">
        <v>21</v>
      </c>
      <c r="V5546" t="str">
        <f>IF(Table2[[#This Row],[Age]] &lt; 30, "Under 30", IF(Table2[[#This Row],[Age]] &lt; 65, "Other", "Senior"))</f>
        <v>Other</v>
      </c>
      <c r="W5546">
        <v>6</v>
      </c>
      <c r="X5546" t="s">
        <v>21</v>
      </c>
      <c r="Y5546" t="s">
        <v>94</v>
      </c>
      <c r="Z5546" t="s">
        <v>34</v>
      </c>
      <c r="AA5546">
        <v>23</v>
      </c>
      <c r="AB5546">
        <v>1688</v>
      </c>
      <c r="AE5546">
        <f t="shared" si="86"/>
        <v>0</v>
      </c>
      <c r="AF5546">
        <v>1</v>
      </c>
      <c r="AG5546" t="str">
        <f>IF(Table2[[#This Row],[Avg Monthly GB Download]] &lt; 5, "Less than 5 GB", IF(Table2[[#This Row],[Avg Monthly GB Download]] &lt;= 10, "Between 5 and 10 GB", "10 or more GB"))</f>
        <v>10 or more GB</v>
      </c>
    </row>
    <row r="5547" spans="1:33" x14ac:dyDescent="0.3">
      <c r="A5547" t="s">
        <v>11206</v>
      </c>
      <c r="B5547" t="s">
        <v>17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21</v>
      </c>
      <c r="I5547" t="s">
        <v>18</v>
      </c>
      <c r="J5547">
        <v>4.5999999999999996</v>
      </c>
      <c r="K5547">
        <v>0</v>
      </c>
      <c r="L5547">
        <v>5</v>
      </c>
      <c r="M5547" t="s">
        <v>21</v>
      </c>
      <c r="N5547">
        <v>0</v>
      </c>
      <c r="O5547" t="s">
        <v>68</v>
      </c>
      <c r="P5547" t="s">
        <v>11207</v>
      </c>
      <c r="Q5547" t="s">
        <v>20</v>
      </c>
      <c r="R5547">
        <v>30</v>
      </c>
      <c r="S5547" t="s">
        <v>17</v>
      </c>
      <c r="T5547" t="s">
        <v>17</v>
      </c>
      <c r="U5547" t="s">
        <v>21</v>
      </c>
      <c r="V5547" t="str">
        <f>IF(Table2[[#This Row],[Age]] &lt; 30, "Under 30", IF(Table2[[#This Row],[Age]] &lt; 65, "Other", "Senior"))</f>
        <v>Other</v>
      </c>
      <c r="W5547">
        <v>6</v>
      </c>
      <c r="X5547" t="s">
        <v>17</v>
      </c>
      <c r="Y5547" t="s">
        <v>28</v>
      </c>
      <c r="Z5547" t="s">
        <v>91</v>
      </c>
      <c r="AA5547">
        <v>13</v>
      </c>
      <c r="AB5547">
        <v>27</v>
      </c>
      <c r="AE5547">
        <f t="shared" si="86"/>
        <v>0</v>
      </c>
      <c r="AF5547">
        <v>1</v>
      </c>
      <c r="AG5547" t="str">
        <f>IF(Table2[[#This Row],[Avg Monthly GB Download]] &lt; 5, "Less than 5 GB", IF(Table2[[#This Row],[Avg Monthly GB Download]] &lt;= 10, "Between 5 and 10 GB", "10 or more GB"))</f>
        <v>Between 5 and 10 GB</v>
      </c>
    </row>
    <row r="5548" spans="1:33" x14ac:dyDescent="0.3">
      <c r="A5548" t="s">
        <v>11208</v>
      </c>
      <c r="B5548" t="s">
        <v>17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21</v>
      </c>
      <c r="I5548" t="s">
        <v>84</v>
      </c>
      <c r="J5548">
        <v>0</v>
      </c>
      <c r="K5548">
        <v>0</v>
      </c>
      <c r="L5548">
        <v>8</v>
      </c>
      <c r="M5548" t="s">
        <v>21</v>
      </c>
      <c r="N5548">
        <v>0</v>
      </c>
      <c r="O5548" t="s">
        <v>72</v>
      </c>
      <c r="P5548" t="s">
        <v>11209</v>
      </c>
      <c r="Q5548" t="s">
        <v>20</v>
      </c>
      <c r="R5548">
        <v>45</v>
      </c>
      <c r="S5548" t="s">
        <v>17</v>
      </c>
      <c r="T5548" t="s">
        <v>17</v>
      </c>
      <c r="U5548" t="s">
        <v>21</v>
      </c>
      <c r="V5548" t="str">
        <f>IF(Table2[[#This Row],[Age]] &lt; 30, "Under 30", IF(Table2[[#This Row],[Age]] &lt; 65, "Other", "Senior"))</f>
        <v>Other</v>
      </c>
      <c r="W5548">
        <v>2</v>
      </c>
      <c r="X5548" t="s">
        <v>21</v>
      </c>
      <c r="Y5548" t="s">
        <v>28</v>
      </c>
      <c r="Z5548" t="s">
        <v>34</v>
      </c>
      <c r="AA5548">
        <v>36</v>
      </c>
      <c r="AB5548">
        <v>332</v>
      </c>
      <c r="AE5548">
        <f t="shared" si="86"/>
        <v>0</v>
      </c>
      <c r="AF5548">
        <v>1</v>
      </c>
      <c r="AG5548" t="str">
        <f>IF(Table2[[#This Row],[Avg Monthly GB Download]] &lt; 5, "Less than 5 GB", IF(Table2[[#This Row],[Avg Monthly GB Download]] &lt;= 10, "Between 5 and 10 GB", "10 or more GB"))</f>
        <v>Between 5 and 10 GB</v>
      </c>
    </row>
    <row r="5549" spans="1:33" x14ac:dyDescent="0.3">
      <c r="A5549" t="s">
        <v>11210</v>
      </c>
      <c r="B5549" t="s">
        <v>17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21</v>
      </c>
      <c r="I5549" t="s">
        <v>84</v>
      </c>
      <c r="J5549">
        <v>0</v>
      </c>
      <c r="K5549">
        <v>0</v>
      </c>
      <c r="L5549">
        <v>6</v>
      </c>
      <c r="M5549" t="s">
        <v>21</v>
      </c>
      <c r="N5549">
        <v>0</v>
      </c>
      <c r="O5549" t="s">
        <v>66</v>
      </c>
      <c r="P5549" t="s">
        <v>11211</v>
      </c>
      <c r="Q5549" t="s">
        <v>22</v>
      </c>
      <c r="R5549">
        <v>77</v>
      </c>
      <c r="S5549" t="s">
        <v>17</v>
      </c>
      <c r="T5549" t="s">
        <v>21</v>
      </c>
      <c r="U5549" t="s">
        <v>21</v>
      </c>
      <c r="V5549" t="str">
        <f>IF(Table2[[#This Row],[Age]] &lt; 30, "Under 30", IF(Table2[[#This Row],[Age]] &lt; 65, "Other", "Senior"))</f>
        <v>Senior</v>
      </c>
      <c r="W5549">
        <v>2</v>
      </c>
      <c r="X5549" t="s">
        <v>17</v>
      </c>
      <c r="Y5549" t="s">
        <v>49</v>
      </c>
      <c r="Z5549" t="s">
        <v>34</v>
      </c>
      <c r="AA5549">
        <v>19</v>
      </c>
      <c r="AB5549">
        <v>205</v>
      </c>
      <c r="AE5549">
        <f t="shared" si="86"/>
        <v>0</v>
      </c>
      <c r="AF5549">
        <v>1</v>
      </c>
      <c r="AG5549" t="str">
        <f>IF(Table2[[#This Row],[Avg Monthly GB Download]] &lt; 5, "Less than 5 GB", IF(Table2[[#This Row],[Avg Monthly GB Download]] &lt;= 10, "Between 5 and 10 GB", "10 or more GB"))</f>
        <v>Between 5 and 10 GB</v>
      </c>
    </row>
    <row r="5550" spans="1:33" x14ac:dyDescent="0.3">
      <c r="A5550" t="s">
        <v>11212</v>
      </c>
      <c r="B5550" t="s">
        <v>17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21</v>
      </c>
      <c r="I5550" t="s">
        <v>18</v>
      </c>
      <c r="J5550">
        <v>30.6</v>
      </c>
      <c r="K5550">
        <v>0</v>
      </c>
      <c r="L5550">
        <v>0</v>
      </c>
      <c r="M5550" t="s">
        <v>17</v>
      </c>
      <c r="N5550">
        <v>0</v>
      </c>
      <c r="O5550" t="s">
        <v>66</v>
      </c>
      <c r="P5550" t="s">
        <v>11213</v>
      </c>
      <c r="Q5550" t="s">
        <v>22</v>
      </c>
      <c r="R5550">
        <v>45</v>
      </c>
      <c r="S5550" t="s">
        <v>17</v>
      </c>
      <c r="T5550" t="s">
        <v>17</v>
      </c>
      <c r="U5550" t="s">
        <v>21</v>
      </c>
      <c r="V5550" t="str">
        <f>IF(Table2[[#This Row],[Age]] &lt; 30, "Under 30", IF(Table2[[#This Row],[Age]] &lt; 65, "Other", "Senior"))</f>
        <v>Other</v>
      </c>
      <c r="W5550">
        <v>2</v>
      </c>
      <c r="X5550" t="s">
        <v>17</v>
      </c>
      <c r="Y5550" t="s">
        <v>28</v>
      </c>
      <c r="Z5550" t="s">
        <v>91</v>
      </c>
      <c r="AA5550">
        <v>5</v>
      </c>
      <c r="AB5550">
        <v>30</v>
      </c>
      <c r="AE5550">
        <f t="shared" si="86"/>
        <v>0</v>
      </c>
      <c r="AF5550">
        <v>1</v>
      </c>
      <c r="AG5550" t="str">
        <f>IF(Table2[[#This Row],[Avg Monthly GB Download]] &lt; 5, "Less than 5 GB", IF(Table2[[#This Row],[Avg Monthly GB Download]] &lt;= 10, "Between 5 and 10 GB", "10 or more GB"))</f>
        <v>Less than 5 GB</v>
      </c>
    </row>
    <row r="5551" spans="1:33" x14ac:dyDescent="0.3">
      <c r="A5551" t="s">
        <v>11214</v>
      </c>
      <c r="B5551" t="s">
        <v>17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21</v>
      </c>
      <c r="I5551" t="s">
        <v>18</v>
      </c>
      <c r="J5551">
        <v>162.80000000000001</v>
      </c>
      <c r="K5551">
        <v>0</v>
      </c>
      <c r="L5551">
        <v>23</v>
      </c>
      <c r="M5551" t="s">
        <v>17</v>
      </c>
      <c r="N5551">
        <v>55</v>
      </c>
      <c r="O5551" t="s">
        <v>79</v>
      </c>
      <c r="P5551" t="s">
        <v>11215</v>
      </c>
      <c r="Q5551" t="s">
        <v>20</v>
      </c>
      <c r="R5551">
        <v>21</v>
      </c>
      <c r="S5551" t="s">
        <v>21</v>
      </c>
      <c r="T5551" t="s">
        <v>17</v>
      </c>
      <c r="U5551" t="s">
        <v>21</v>
      </c>
      <c r="V5551" t="str">
        <f>IF(Table2[[#This Row],[Age]] &lt; 30, "Under 30", IF(Table2[[#This Row],[Age]] &lt; 65, "Other", "Senior"))</f>
        <v>Under 30</v>
      </c>
      <c r="W5551">
        <v>5</v>
      </c>
      <c r="X5551" t="s">
        <v>17</v>
      </c>
      <c r="Y5551" t="s">
        <v>94</v>
      </c>
      <c r="Z5551" t="s">
        <v>29</v>
      </c>
      <c r="AA5551">
        <v>46</v>
      </c>
      <c r="AB5551">
        <v>1922</v>
      </c>
      <c r="AE5551">
        <f t="shared" si="86"/>
        <v>0</v>
      </c>
      <c r="AF5551">
        <v>1</v>
      </c>
      <c r="AG5551" t="str">
        <f>IF(Table2[[#This Row],[Avg Monthly GB Download]] &lt; 5, "Less than 5 GB", IF(Table2[[#This Row],[Avg Monthly GB Download]] &lt;= 10, "Between 5 and 10 GB", "10 or more GB"))</f>
        <v>10 or more GB</v>
      </c>
    </row>
    <row r="5552" spans="1:33" x14ac:dyDescent="0.3">
      <c r="A5552" t="s">
        <v>11216</v>
      </c>
      <c r="B5552" t="s">
        <v>17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21</v>
      </c>
      <c r="I5552" t="s">
        <v>18</v>
      </c>
      <c r="J5552">
        <v>225.8</v>
      </c>
      <c r="K5552">
        <v>0</v>
      </c>
      <c r="L5552">
        <v>0</v>
      </c>
      <c r="M5552" t="s">
        <v>17</v>
      </c>
      <c r="N5552">
        <v>0</v>
      </c>
      <c r="O5552" t="s">
        <v>25</v>
      </c>
      <c r="P5552" t="s">
        <v>11217</v>
      </c>
      <c r="Q5552" t="s">
        <v>20</v>
      </c>
      <c r="R5552">
        <v>26</v>
      </c>
      <c r="S5552" t="s">
        <v>21</v>
      </c>
      <c r="T5552" t="s">
        <v>17</v>
      </c>
      <c r="U5552" t="s">
        <v>21</v>
      </c>
      <c r="V5552" t="str">
        <f>IF(Table2[[#This Row],[Age]] &lt; 30, "Under 30", IF(Table2[[#This Row],[Age]] &lt; 65, "Other", "Senior"))</f>
        <v>Under 30</v>
      </c>
      <c r="W5552">
        <v>6</v>
      </c>
      <c r="X5552" t="s">
        <v>17</v>
      </c>
      <c r="Y5552" t="s">
        <v>49</v>
      </c>
      <c r="Z5552" t="s">
        <v>91</v>
      </c>
      <c r="AA5552">
        <v>10</v>
      </c>
      <c r="AB5552">
        <v>431</v>
      </c>
      <c r="AE5552">
        <f t="shared" si="86"/>
        <v>0</v>
      </c>
      <c r="AF5552">
        <v>1</v>
      </c>
      <c r="AG5552" t="str">
        <f>IF(Table2[[#This Row],[Avg Monthly GB Download]] &lt; 5, "Less than 5 GB", IF(Table2[[#This Row],[Avg Monthly GB Download]] &lt;= 10, "Between 5 and 10 GB", "10 or more GB"))</f>
        <v>Less than 5 GB</v>
      </c>
    </row>
    <row r="5553" spans="1:33" x14ac:dyDescent="0.3">
      <c r="A5553" t="s">
        <v>11218</v>
      </c>
      <c r="B5553" t="s">
        <v>17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21</v>
      </c>
      <c r="I5553" t="s">
        <v>18</v>
      </c>
      <c r="J5553">
        <v>121.8</v>
      </c>
      <c r="K5553">
        <v>0</v>
      </c>
      <c r="L5553">
        <v>13</v>
      </c>
      <c r="M5553" t="s">
        <v>21</v>
      </c>
      <c r="N5553">
        <v>0</v>
      </c>
      <c r="O5553" t="s">
        <v>32</v>
      </c>
      <c r="P5553" t="s">
        <v>11219</v>
      </c>
      <c r="Q5553" t="s">
        <v>22</v>
      </c>
      <c r="R5553">
        <v>56</v>
      </c>
      <c r="S5553" t="s">
        <v>17</v>
      </c>
      <c r="T5553" t="s">
        <v>17</v>
      </c>
      <c r="U5553" t="s">
        <v>21</v>
      </c>
      <c r="V5553" t="str">
        <f>IF(Table2[[#This Row],[Age]] &lt; 30, "Under 30", IF(Table2[[#This Row],[Age]] &lt; 65, "Other", "Senior"))</f>
        <v>Other</v>
      </c>
      <c r="W5553">
        <v>3</v>
      </c>
      <c r="X5553" t="s">
        <v>21</v>
      </c>
      <c r="Y5553" t="s">
        <v>94</v>
      </c>
      <c r="Z5553" t="s">
        <v>29</v>
      </c>
      <c r="AA5553">
        <v>26</v>
      </c>
      <c r="AB5553">
        <v>718</v>
      </c>
      <c r="AE5553">
        <f t="shared" si="86"/>
        <v>0</v>
      </c>
      <c r="AF5553">
        <v>1</v>
      </c>
      <c r="AG5553" t="str">
        <f>IF(Table2[[#This Row],[Avg Monthly GB Download]] &lt; 5, "Less than 5 GB", IF(Table2[[#This Row],[Avg Monthly GB Download]] &lt;= 10, "Between 5 and 10 GB", "10 or more GB"))</f>
        <v>10 or more GB</v>
      </c>
    </row>
    <row r="5554" spans="1:33" x14ac:dyDescent="0.3">
      <c r="A5554" t="s">
        <v>11220</v>
      </c>
      <c r="B5554" t="s">
        <v>17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21</v>
      </c>
      <c r="I5554" t="s">
        <v>18</v>
      </c>
      <c r="J5554">
        <v>274.39999999999998</v>
      </c>
      <c r="K5554">
        <v>0</v>
      </c>
      <c r="L5554">
        <v>28</v>
      </c>
      <c r="M5554" t="s">
        <v>21</v>
      </c>
      <c r="N5554">
        <v>0</v>
      </c>
      <c r="O5554" t="s">
        <v>80</v>
      </c>
      <c r="P5554" t="s">
        <v>11221</v>
      </c>
      <c r="Q5554" t="s">
        <v>22</v>
      </c>
      <c r="R5554">
        <v>28</v>
      </c>
      <c r="S5554" t="s">
        <v>21</v>
      </c>
      <c r="T5554" t="s">
        <v>17</v>
      </c>
      <c r="U5554" t="s">
        <v>21</v>
      </c>
      <c r="V5554" t="str">
        <f>IF(Table2[[#This Row],[Age]] &lt; 30, "Under 30", IF(Table2[[#This Row],[Age]] &lt; 65, "Other", "Senior"))</f>
        <v>Under 30</v>
      </c>
      <c r="W5554">
        <v>2</v>
      </c>
      <c r="X5554" t="s">
        <v>21</v>
      </c>
      <c r="Y5554" t="s">
        <v>49</v>
      </c>
      <c r="Z5554" t="s">
        <v>34</v>
      </c>
      <c r="AA5554">
        <v>31</v>
      </c>
      <c r="AB5554">
        <v>1805</v>
      </c>
      <c r="AE5554">
        <f t="shared" si="86"/>
        <v>0</v>
      </c>
      <c r="AF5554">
        <v>1</v>
      </c>
      <c r="AG5554" t="str">
        <f>IF(Table2[[#This Row],[Avg Monthly GB Download]] &lt; 5, "Less than 5 GB", IF(Table2[[#This Row],[Avg Monthly GB Download]] &lt;= 10, "Between 5 and 10 GB", "10 or more GB"))</f>
        <v>10 or more GB</v>
      </c>
    </row>
    <row r="5555" spans="1:33" x14ac:dyDescent="0.3">
      <c r="A5555" t="s">
        <v>11222</v>
      </c>
      <c r="B5555" t="s">
        <v>17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21</v>
      </c>
      <c r="I5555" t="s">
        <v>18</v>
      </c>
      <c r="J5555">
        <v>17.8</v>
      </c>
      <c r="K5555">
        <v>0</v>
      </c>
      <c r="L5555">
        <v>9</v>
      </c>
      <c r="M5555" t="s">
        <v>21</v>
      </c>
      <c r="N5555">
        <v>0</v>
      </c>
      <c r="O5555" t="s">
        <v>63</v>
      </c>
      <c r="P5555" t="s">
        <v>11223</v>
      </c>
      <c r="Q5555" t="s">
        <v>22</v>
      </c>
      <c r="R5555">
        <v>49</v>
      </c>
      <c r="S5555" t="s">
        <v>17</v>
      </c>
      <c r="T5555" t="s">
        <v>17</v>
      </c>
      <c r="U5555" t="s">
        <v>21</v>
      </c>
      <c r="V5555" t="str">
        <f>IF(Table2[[#This Row],[Age]] &lt; 30, "Under 30", IF(Table2[[#This Row],[Age]] &lt; 65, "Other", "Senior"))</f>
        <v>Other</v>
      </c>
      <c r="W5555">
        <v>6</v>
      </c>
      <c r="X5555" t="s">
        <v>21</v>
      </c>
      <c r="Y5555" t="s">
        <v>49</v>
      </c>
      <c r="Z5555" t="s">
        <v>29</v>
      </c>
      <c r="AA5555">
        <v>25</v>
      </c>
      <c r="AB5555">
        <v>152</v>
      </c>
      <c r="AE5555">
        <f t="shared" si="86"/>
        <v>0</v>
      </c>
      <c r="AF5555">
        <v>1</v>
      </c>
      <c r="AG5555" t="str">
        <f>IF(Table2[[#This Row],[Avg Monthly GB Download]] &lt; 5, "Less than 5 GB", IF(Table2[[#This Row],[Avg Monthly GB Download]] &lt;= 10, "Between 5 and 10 GB", "10 or more GB"))</f>
        <v>Between 5 and 10 GB</v>
      </c>
    </row>
    <row r="5556" spans="1:33" x14ac:dyDescent="0.3">
      <c r="A5556" t="s">
        <v>11224</v>
      </c>
      <c r="B5556" t="s">
        <v>17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21</v>
      </c>
      <c r="I5556" t="s">
        <v>84</v>
      </c>
      <c r="J5556">
        <v>0</v>
      </c>
      <c r="K5556">
        <v>0</v>
      </c>
      <c r="L5556">
        <v>13</v>
      </c>
      <c r="M5556" t="s">
        <v>21</v>
      </c>
      <c r="N5556">
        <v>0</v>
      </c>
      <c r="O5556" t="s">
        <v>54</v>
      </c>
      <c r="P5556" t="s">
        <v>11225</v>
      </c>
      <c r="Q5556" t="s">
        <v>22</v>
      </c>
      <c r="R5556">
        <v>60</v>
      </c>
      <c r="S5556" t="s">
        <v>17</v>
      </c>
      <c r="T5556" t="s">
        <v>17</v>
      </c>
      <c r="U5556" t="s">
        <v>21</v>
      </c>
      <c r="V5556" t="str">
        <f>IF(Table2[[#This Row],[Age]] &lt; 30, "Under 30", IF(Table2[[#This Row],[Age]] &lt; 65, "Other", "Senior"))</f>
        <v>Other</v>
      </c>
      <c r="W5556">
        <v>2</v>
      </c>
      <c r="X5556" t="s">
        <v>17</v>
      </c>
      <c r="Y5556" t="s">
        <v>28</v>
      </c>
      <c r="Z5556" t="s">
        <v>29</v>
      </c>
      <c r="AA5556">
        <v>16</v>
      </c>
      <c r="AB5556">
        <v>64</v>
      </c>
      <c r="AE5556">
        <f t="shared" si="86"/>
        <v>0</v>
      </c>
      <c r="AF5556">
        <v>1</v>
      </c>
      <c r="AG5556" t="str">
        <f>IF(Table2[[#This Row],[Avg Monthly GB Download]] &lt; 5, "Less than 5 GB", IF(Table2[[#This Row],[Avg Monthly GB Download]] &lt;= 10, "Between 5 and 10 GB", "10 or more GB"))</f>
        <v>10 or more GB</v>
      </c>
    </row>
    <row r="5557" spans="1:33" x14ac:dyDescent="0.3">
      <c r="A5557" t="s">
        <v>11226</v>
      </c>
      <c r="B5557" t="s">
        <v>17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21</v>
      </c>
      <c r="I5557" t="s">
        <v>18</v>
      </c>
      <c r="J5557">
        <v>6.8</v>
      </c>
      <c r="K5557">
        <v>0</v>
      </c>
      <c r="L5557">
        <v>0</v>
      </c>
      <c r="M5557" t="s">
        <v>17</v>
      </c>
      <c r="N5557">
        <v>0</v>
      </c>
      <c r="O5557" t="s">
        <v>39</v>
      </c>
      <c r="P5557" t="s">
        <v>11227</v>
      </c>
      <c r="Q5557" t="s">
        <v>20</v>
      </c>
      <c r="R5557">
        <v>47</v>
      </c>
      <c r="S5557" t="s">
        <v>17</v>
      </c>
      <c r="T5557" t="s">
        <v>17</v>
      </c>
      <c r="U5557" t="s">
        <v>21</v>
      </c>
      <c r="V5557" t="str">
        <f>IF(Table2[[#This Row],[Age]] &lt; 30, "Under 30", IF(Table2[[#This Row],[Age]] &lt; 65, "Other", "Senior"))</f>
        <v>Other</v>
      </c>
      <c r="W5557">
        <v>6</v>
      </c>
      <c r="X5557" t="s">
        <v>17</v>
      </c>
      <c r="Y5557" t="s">
        <v>28</v>
      </c>
      <c r="Z5557" t="s">
        <v>29</v>
      </c>
      <c r="AA5557">
        <v>9</v>
      </c>
      <c r="AB5557">
        <v>29</v>
      </c>
      <c r="AE5557">
        <f t="shared" si="86"/>
        <v>0</v>
      </c>
      <c r="AF5557">
        <v>1</v>
      </c>
      <c r="AG5557" t="str">
        <f>IF(Table2[[#This Row],[Avg Monthly GB Download]] &lt; 5, "Less than 5 GB", IF(Table2[[#This Row],[Avg Monthly GB Download]] &lt;= 10, "Between 5 and 10 GB", "10 or more GB"))</f>
        <v>Less than 5 GB</v>
      </c>
    </row>
    <row r="5558" spans="1:33" x14ac:dyDescent="0.3">
      <c r="A5558" t="s">
        <v>11228</v>
      </c>
      <c r="B5558" t="s">
        <v>17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21</v>
      </c>
      <c r="I5558" t="s">
        <v>18</v>
      </c>
      <c r="J5558">
        <v>72.099999999999994</v>
      </c>
      <c r="K5558">
        <v>0</v>
      </c>
      <c r="L5558">
        <v>12</v>
      </c>
      <c r="M5558" t="s">
        <v>21</v>
      </c>
      <c r="N5558">
        <v>0</v>
      </c>
      <c r="O5558" t="s">
        <v>66</v>
      </c>
      <c r="P5558" t="s">
        <v>11229</v>
      </c>
      <c r="Q5558" t="s">
        <v>20</v>
      </c>
      <c r="R5558">
        <v>43</v>
      </c>
      <c r="S5558" t="s">
        <v>17</v>
      </c>
      <c r="T5558" t="s">
        <v>17</v>
      </c>
      <c r="U5558" t="s">
        <v>21</v>
      </c>
      <c r="V5558" t="str">
        <f>IF(Table2[[#This Row],[Age]] &lt; 30, "Under 30", IF(Table2[[#This Row],[Age]] &lt; 65, "Other", "Senior"))</f>
        <v>Other</v>
      </c>
      <c r="W5558">
        <v>2</v>
      </c>
      <c r="X5558" t="s">
        <v>21</v>
      </c>
      <c r="Y5558" t="s">
        <v>28</v>
      </c>
      <c r="Z5558" t="s">
        <v>29</v>
      </c>
      <c r="AA5558">
        <v>29</v>
      </c>
      <c r="AB5558">
        <v>407</v>
      </c>
      <c r="AE5558">
        <f t="shared" si="86"/>
        <v>0</v>
      </c>
      <c r="AF5558">
        <v>1</v>
      </c>
      <c r="AG5558" t="str">
        <f>IF(Table2[[#This Row],[Avg Monthly GB Download]] &lt; 5, "Less than 5 GB", IF(Table2[[#This Row],[Avg Monthly GB Download]] &lt;= 10, "Between 5 and 10 GB", "10 or more GB"))</f>
        <v>10 or more GB</v>
      </c>
    </row>
    <row r="5559" spans="1:33" x14ac:dyDescent="0.3">
      <c r="A5559" t="s">
        <v>11230</v>
      </c>
      <c r="B5559" t="s">
        <v>17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21</v>
      </c>
      <c r="I5559" t="s">
        <v>18</v>
      </c>
      <c r="J5559">
        <v>49</v>
      </c>
      <c r="K5559">
        <v>0</v>
      </c>
      <c r="L5559">
        <v>0</v>
      </c>
      <c r="M5559" t="s">
        <v>17</v>
      </c>
      <c r="N5559">
        <v>0</v>
      </c>
      <c r="O5559" t="s">
        <v>64</v>
      </c>
      <c r="P5559" t="s">
        <v>11231</v>
      </c>
      <c r="Q5559" t="s">
        <v>22</v>
      </c>
      <c r="R5559">
        <v>22</v>
      </c>
      <c r="S5559" t="s">
        <v>21</v>
      </c>
      <c r="T5559" t="s">
        <v>17</v>
      </c>
      <c r="U5559" t="s">
        <v>21</v>
      </c>
      <c r="V5559" t="str">
        <f>IF(Table2[[#This Row],[Age]] &lt; 30, "Under 30", IF(Table2[[#This Row],[Age]] &lt; 65, "Other", "Senior"))</f>
        <v>Under 30</v>
      </c>
      <c r="W5559">
        <v>5</v>
      </c>
      <c r="X5559" t="s">
        <v>17</v>
      </c>
      <c r="Y5559" t="s">
        <v>28</v>
      </c>
      <c r="Z5559" t="s">
        <v>29</v>
      </c>
      <c r="AA5559">
        <v>7</v>
      </c>
      <c r="AB5559">
        <v>250</v>
      </c>
      <c r="AE5559">
        <f t="shared" si="86"/>
        <v>0</v>
      </c>
      <c r="AF5559">
        <v>1</v>
      </c>
      <c r="AG5559" t="str">
        <f>IF(Table2[[#This Row],[Avg Monthly GB Download]] &lt; 5, "Less than 5 GB", IF(Table2[[#This Row],[Avg Monthly GB Download]] &lt;= 10, "Between 5 and 10 GB", "10 or more GB"))</f>
        <v>Less than 5 GB</v>
      </c>
    </row>
    <row r="5560" spans="1:33" x14ac:dyDescent="0.3">
      <c r="A5560" t="s">
        <v>11232</v>
      </c>
      <c r="B5560" t="s">
        <v>17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21</v>
      </c>
      <c r="I5560" t="s">
        <v>18</v>
      </c>
      <c r="J5560">
        <v>396</v>
      </c>
      <c r="K5560">
        <v>0</v>
      </c>
      <c r="L5560">
        <v>13</v>
      </c>
      <c r="M5560" t="s">
        <v>17</v>
      </c>
      <c r="N5560">
        <v>56</v>
      </c>
      <c r="O5560" t="s">
        <v>57</v>
      </c>
      <c r="P5560" t="s">
        <v>11233</v>
      </c>
      <c r="Q5560" t="s">
        <v>20</v>
      </c>
      <c r="R5560">
        <v>27</v>
      </c>
      <c r="S5560" t="s">
        <v>21</v>
      </c>
      <c r="T5560" t="s">
        <v>17</v>
      </c>
      <c r="U5560" t="s">
        <v>21</v>
      </c>
      <c r="V5560" t="str">
        <f>IF(Table2[[#This Row],[Age]] &lt; 30, "Under 30", IF(Table2[[#This Row],[Age]] &lt; 65, "Other", "Senior"))</f>
        <v>Under 30</v>
      </c>
      <c r="W5560">
        <v>3</v>
      </c>
      <c r="X5560" t="s">
        <v>21</v>
      </c>
      <c r="Y5560" t="s">
        <v>49</v>
      </c>
      <c r="Z5560" t="s">
        <v>29</v>
      </c>
      <c r="AA5560">
        <v>43</v>
      </c>
      <c r="AB5560">
        <v>3088</v>
      </c>
      <c r="AE5560">
        <f t="shared" si="86"/>
        <v>0</v>
      </c>
      <c r="AF5560">
        <v>1</v>
      </c>
      <c r="AG5560" t="str">
        <f>IF(Table2[[#This Row],[Avg Monthly GB Download]] &lt; 5, "Less than 5 GB", IF(Table2[[#This Row],[Avg Monthly GB Download]] &lt;= 10, "Between 5 and 10 GB", "10 or more GB"))</f>
        <v>10 or more GB</v>
      </c>
    </row>
    <row r="5561" spans="1:33" x14ac:dyDescent="0.3">
      <c r="A5561" t="s">
        <v>11234</v>
      </c>
      <c r="B5561" t="s">
        <v>17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21</v>
      </c>
      <c r="I5561" t="s">
        <v>18</v>
      </c>
      <c r="J5561">
        <v>62.6</v>
      </c>
      <c r="K5561">
        <v>0</v>
      </c>
      <c r="L5561">
        <v>7</v>
      </c>
      <c r="M5561" t="s">
        <v>21</v>
      </c>
      <c r="N5561">
        <v>0</v>
      </c>
      <c r="O5561" t="s">
        <v>89</v>
      </c>
      <c r="P5561" t="s">
        <v>11235</v>
      </c>
      <c r="Q5561" t="s">
        <v>20</v>
      </c>
      <c r="R5561">
        <v>60</v>
      </c>
      <c r="S5561" t="s">
        <v>17</v>
      </c>
      <c r="T5561" t="s">
        <v>17</v>
      </c>
      <c r="U5561" t="s">
        <v>21</v>
      </c>
      <c r="V5561" t="str">
        <f>IF(Table2[[#This Row],[Age]] &lt; 30, "Under 30", IF(Table2[[#This Row],[Age]] &lt; 65, "Other", "Senior"))</f>
        <v>Other</v>
      </c>
      <c r="W5561">
        <v>4</v>
      </c>
      <c r="X5561" t="s">
        <v>17</v>
      </c>
      <c r="Y5561" t="s">
        <v>28</v>
      </c>
      <c r="Z5561" t="s">
        <v>29</v>
      </c>
      <c r="AA5561">
        <v>39</v>
      </c>
      <c r="AB5561">
        <v>1029</v>
      </c>
      <c r="AE5561">
        <f t="shared" si="86"/>
        <v>0</v>
      </c>
      <c r="AF5561">
        <v>1</v>
      </c>
      <c r="AG5561" t="str">
        <f>IF(Table2[[#This Row],[Avg Monthly GB Download]] &lt; 5, "Less than 5 GB", IF(Table2[[#This Row],[Avg Monthly GB Download]] &lt;= 10, "Between 5 and 10 GB", "10 or more GB"))</f>
        <v>Between 5 and 10 GB</v>
      </c>
    </row>
    <row r="5562" spans="1:33" x14ac:dyDescent="0.3">
      <c r="A5562" t="s">
        <v>11236</v>
      </c>
      <c r="B5562" t="s">
        <v>17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21</v>
      </c>
      <c r="I5562" t="s">
        <v>18</v>
      </c>
      <c r="J5562">
        <v>41.8</v>
      </c>
      <c r="K5562">
        <v>0</v>
      </c>
      <c r="L5562">
        <v>12</v>
      </c>
      <c r="M5562" t="s">
        <v>21</v>
      </c>
      <c r="N5562">
        <v>0</v>
      </c>
      <c r="O5562" t="s">
        <v>39</v>
      </c>
      <c r="P5562" t="s">
        <v>11237</v>
      </c>
      <c r="Q5562" t="s">
        <v>22</v>
      </c>
      <c r="R5562">
        <v>27</v>
      </c>
      <c r="S5562" t="s">
        <v>21</v>
      </c>
      <c r="T5562" t="s">
        <v>17</v>
      </c>
      <c r="U5562" t="s">
        <v>21</v>
      </c>
      <c r="V5562" t="str">
        <f>IF(Table2[[#This Row],[Age]] &lt; 30, "Under 30", IF(Table2[[#This Row],[Age]] &lt; 65, "Other", "Senior"))</f>
        <v>Under 30</v>
      </c>
      <c r="W5562">
        <v>6</v>
      </c>
      <c r="X5562" t="s">
        <v>21</v>
      </c>
      <c r="Y5562" t="s">
        <v>28</v>
      </c>
      <c r="Z5562" t="s">
        <v>34</v>
      </c>
      <c r="AA5562">
        <v>21</v>
      </c>
      <c r="AB5562">
        <v>237</v>
      </c>
      <c r="AE5562">
        <f t="shared" si="86"/>
        <v>0</v>
      </c>
      <c r="AF5562">
        <v>1</v>
      </c>
      <c r="AG5562" t="str">
        <f>IF(Table2[[#This Row],[Avg Monthly GB Download]] &lt; 5, "Less than 5 GB", IF(Table2[[#This Row],[Avg Monthly GB Download]] &lt;= 10, "Between 5 and 10 GB", "10 or more GB"))</f>
        <v>10 or more GB</v>
      </c>
    </row>
    <row r="5563" spans="1:33" x14ac:dyDescent="0.3">
      <c r="A5563" t="s">
        <v>11238</v>
      </c>
      <c r="B5563" t="s">
        <v>17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21</v>
      </c>
      <c r="I5563" t="s">
        <v>18</v>
      </c>
      <c r="J5563">
        <v>217.2</v>
      </c>
      <c r="K5563">
        <v>0</v>
      </c>
      <c r="L5563">
        <v>3</v>
      </c>
      <c r="M5563" t="s">
        <v>21</v>
      </c>
      <c r="N5563">
        <v>0</v>
      </c>
      <c r="O5563" t="s">
        <v>66</v>
      </c>
      <c r="P5563" t="s">
        <v>11239</v>
      </c>
      <c r="Q5563" t="s">
        <v>20</v>
      </c>
      <c r="R5563">
        <v>60</v>
      </c>
      <c r="S5563" t="s">
        <v>17</v>
      </c>
      <c r="T5563" t="s">
        <v>17</v>
      </c>
      <c r="U5563" t="s">
        <v>21</v>
      </c>
      <c r="V5563" t="str">
        <f>IF(Table2[[#This Row],[Age]] &lt; 30, "Under 30", IF(Table2[[#This Row],[Age]] &lt; 65, "Other", "Senior"))</f>
        <v>Other</v>
      </c>
      <c r="W5563">
        <v>4</v>
      </c>
      <c r="X5563" t="s">
        <v>21</v>
      </c>
      <c r="Y5563" t="s">
        <v>49</v>
      </c>
      <c r="Z5563" t="s">
        <v>34</v>
      </c>
      <c r="AA5563">
        <v>33</v>
      </c>
      <c r="AB5563">
        <v>2434</v>
      </c>
      <c r="AE5563">
        <f t="shared" si="86"/>
        <v>0</v>
      </c>
      <c r="AF5563">
        <v>1</v>
      </c>
      <c r="AG5563" t="str">
        <f>IF(Table2[[#This Row],[Avg Monthly GB Download]] &lt; 5, "Less than 5 GB", IF(Table2[[#This Row],[Avg Monthly GB Download]] &lt;= 10, "Between 5 and 10 GB", "10 or more GB"))</f>
        <v>Less than 5 GB</v>
      </c>
    </row>
    <row r="5564" spans="1:33" x14ac:dyDescent="0.3">
      <c r="A5564" t="s">
        <v>11240</v>
      </c>
      <c r="B5564" t="s">
        <v>17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21</v>
      </c>
      <c r="I5564" t="s">
        <v>18</v>
      </c>
      <c r="J5564">
        <v>122.2</v>
      </c>
      <c r="K5564">
        <v>0</v>
      </c>
      <c r="L5564">
        <v>0</v>
      </c>
      <c r="M5564" t="s">
        <v>17</v>
      </c>
      <c r="N5564">
        <v>0</v>
      </c>
      <c r="O5564" t="s">
        <v>78</v>
      </c>
      <c r="P5564" t="s">
        <v>11241</v>
      </c>
      <c r="Q5564" t="s">
        <v>22</v>
      </c>
      <c r="R5564">
        <v>30</v>
      </c>
      <c r="S5564" t="s">
        <v>17</v>
      </c>
      <c r="T5564" t="s">
        <v>17</v>
      </c>
      <c r="U5564" t="s">
        <v>21</v>
      </c>
      <c r="V5564" t="str">
        <f>IF(Table2[[#This Row],[Age]] &lt; 30, "Under 30", IF(Table2[[#This Row],[Age]] &lt; 65, "Other", "Senior"))</f>
        <v>Other</v>
      </c>
      <c r="W5564">
        <v>5</v>
      </c>
      <c r="X5564" t="s">
        <v>17</v>
      </c>
      <c r="Y5564" t="s">
        <v>49</v>
      </c>
      <c r="Z5564" t="s">
        <v>29</v>
      </c>
      <c r="AA5564">
        <v>8</v>
      </c>
      <c r="AB5564">
        <v>368</v>
      </c>
      <c r="AE5564">
        <f t="shared" si="86"/>
        <v>0</v>
      </c>
      <c r="AF5564">
        <v>1</v>
      </c>
      <c r="AG5564" t="str">
        <f>IF(Table2[[#This Row],[Avg Monthly GB Download]] &lt; 5, "Less than 5 GB", IF(Table2[[#This Row],[Avg Monthly GB Download]] &lt;= 10, "Between 5 and 10 GB", "10 or more GB"))</f>
        <v>Less than 5 GB</v>
      </c>
    </row>
    <row r="5565" spans="1:33" x14ac:dyDescent="0.3">
      <c r="A5565" t="s">
        <v>11242</v>
      </c>
      <c r="B5565" t="s">
        <v>17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21</v>
      </c>
      <c r="I5565" t="s">
        <v>18</v>
      </c>
      <c r="J5565">
        <v>110.3</v>
      </c>
      <c r="K5565">
        <v>0</v>
      </c>
      <c r="L5565">
        <v>0</v>
      </c>
      <c r="M5565" t="s">
        <v>17</v>
      </c>
      <c r="N5565">
        <v>0</v>
      </c>
      <c r="O5565" t="s">
        <v>33</v>
      </c>
      <c r="P5565" t="s">
        <v>11243</v>
      </c>
      <c r="Q5565" t="s">
        <v>20</v>
      </c>
      <c r="R5565">
        <v>22</v>
      </c>
      <c r="S5565" t="s">
        <v>21</v>
      </c>
      <c r="T5565" t="s">
        <v>17</v>
      </c>
      <c r="U5565" t="s">
        <v>21</v>
      </c>
      <c r="V5565" t="str">
        <f>IF(Table2[[#This Row],[Age]] &lt; 30, "Under 30", IF(Table2[[#This Row],[Age]] &lt; 65, "Other", "Senior"))</f>
        <v>Under 30</v>
      </c>
      <c r="W5565">
        <v>6</v>
      </c>
      <c r="X5565" t="s">
        <v>17</v>
      </c>
      <c r="Y5565" t="s">
        <v>49</v>
      </c>
      <c r="Z5565" t="s">
        <v>29</v>
      </c>
      <c r="AA5565">
        <v>8</v>
      </c>
      <c r="AB5565">
        <v>378</v>
      </c>
      <c r="AE5565">
        <f t="shared" si="86"/>
        <v>0</v>
      </c>
      <c r="AF5565">
        <v>1</v>
      </c>
      <c r="AG5565" t="str">
        <f>IF(Table2[[#This Row],[Avg Monthly GB Download]] &lt; 5, "Less than 5 GB", IF(Table2[[#This Row],[Avg Monthly GB Download]] &lt;= 10, "Between 5 and 10 GB", "10 or more GB"))</f>
        <v>Less than 5 GB</v>
      </c>
    </row>
    <row r="5566" spans="1:33" x14ac:dyDescent="0.3">
      <c r="A5566" t="s">
        <v>11244</v>
      </c>
      <c r="B5566" t="s">
        <v>17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21</v>
      </c>
      <c r="I5566" t="s">
        <v>18</v>
      </c>
      <c r="J5566">
        <v>5.5</v>
      </c>
      <c r="K5566">
        <v>0</v>
      </c>
      <c r="L5566">
        <v>4</v>
      </c>
      <c r="M5566" t="s">
        <v>21</v>
      </c>
      <c r="N5566">
        <v>0</v>
      </c>
      <c r="O5566" t="s">
        <v>59</v>
      </c>
      <c r="P5566" t="s">
        <v>11245</v>
      </c>
      <c r="Q5566" t="s">
        <v>22</v>
      </c>
      <c r="R5566">
        <v>65</v>
      </c>
      <c r="S5566" t="s">
        <v>17</v>
      </c>
      <c r="T5566" t="s">
        <v>21</v>
      </c>
      <c r="U5566" t="s">
        <v>21</v>
      </c>
      <c r="V5566" t="str">
        <f>IF(Table2[[#This Row],[Age]] &lt; 30, "Under 30", IF(Table2[[#This Row],[Age]] &lt; 65, "Other", "Senior"))</f>
        <v>Senior</v>
      </c>
      <c r="W5566">
        <v>5</v>
      </c>
      <c r="X5566" t="s">
        <v>17</v>
      </c>
      <c r="Y5566" t="s">
        <v>28</v>
      </c>
      <c r="Z5566" t="s">
        <v>34</v>
      </c>
      <c r="AA5566">
        <v>25</v>
      </c>
      <c r="AB5566">
        <v>25</v>
      </c>
      <c r="AE5566">
        <f t="shared" si="86"/>
        <v>0</v>
      </c>
      <c r="AF5566">
        <v>1</v>
      </c>
      <c r="AG5566" t="str">
        <f>IF(Table2[[#This Row],[Avg Monthly GB Download]] &lt; 5, "Less than 5 GB", IF(Table2[[#This Row],[Avg Monthly GB Download]] &lt;= 10, "Between 5 and 10 GB", "10 or more GB"))</f>
        <v>Less than 5 GB</v>
      </c>
    </row>
    <row r="5567" spans="1:33" x14ac:dyDescent="0.3">
      <c r="A5567" t="s">
        <v>11246</v>
      </c>
      <c r="B5567" t="s">
        <v>17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21</v>
      </c>
      <c r="I5567" t="s">
        <v>18</v>
      </c>
      <c r="J5567">
        <v>123.9</v>
      </c>
      <c r="K5567">
        <v>0</v>
      </c>
      <c r="L5567">
        <v>0</v>
      </c>
      <c r="M5567" t="s">
        <v>17</v>
      </c>
      <c r="N5567">
        <v>0</v>
      </c>
      <c r="O5567" t="s">
        <v>48</v>
      </c>
      <c r="P5567" t="s">
        <v>11247</v>
      </c>
      <c r="Q5567" t="s">
        <v>22</v>
      </c>
      <c r="R5567">
        <v>40</v>
      </c>
      <c r="S5567" t="s">
        <v>17</v>
      </c>
      <c r="T5567" t="s">
        <v>17</v>
      </c>
      <c r="U5567" t="s">
        <v>21</v>
      </c>
      <c r="V5567" t="str">
        <f>IF(Table2[[#This Row],[Age]] &lt; 30, "Under 30", IF(Table2[[#This Row],[Age]] &lt; 65, "Other", "Senior"))</f>
        <v>Other</v>
      </c>
      <c r="W5567">
        <v>3</v>
      </c>
      <c r="X5567" t="s">
        <v>17</v>
      </c>
      <c r="Y5567" t="s">
        <v>49</v>
      </c>
      <c r="Z5567" t="s">
        <v>29</v>
      </c>
      <c r="AA5567">
        <v>10</v>
      </c>
      <c r="AB5567">
        <v>577</v>
      </c>
      <c r="AE5567">
        <f t="shared" si="86"/>
        <v>0</v>
      </c>
      <c r="AF5567">
        <v>1</v>
      </c>
      <c r="AG5567" t="str">
        <f>IF(Table2[[#This Row],[Avg Monthly GB Download]] &lt; 5, "Less than 5 GB", IF(Table2[[#This Row],[Avg Monthly GB Download]] &lt;= 10, "Between 5 and 10 GB", "10 or more GB"))</f>
        <v>Less than 5 GB</v>
      </c>
    </row>
    <row r="5568" spans="1:33" x14ac:dyDescent="0.3">
      <c r="A5568" t="s">
        <v>11248</v>
      </c>
      <c r="B5568" t="s">
        <v>17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21</v>
      </c>
      <c r="I5568" t="s">
        <v>84</v>
      </c>
      <c r="J5568">
        <v>0</v>
      </c>
      <c r="K5568">
        <v>0</v>
      </c>
      <c r="L5568">
        <v>9</v>
      </c>
      <c r="M5568" t="s">
        <v>21</v>
      </c>
      <c r="N5568">
        <v>0</v>
      </c>
      <c r="O5568" t="s">
        <v>74</v>
      </c>
      <c r="P5568" t="s">
        <v>11249</v>
      </c>
      <c r="Q5568" t="s">
        <v>22</v>
      </c>
      <c r="R5568">
        <v>59</v>
      </c>
      <c r="S5568" t="s">
        <v>17</v>
      </c>
      <c r="T5568" t="s">
        <v>17</v>
      </c>
      <c r="U5568" t="s">
        <v>21</v>
      </c>
      <c r="V5568" t="str">
        <f>IF(Table2[[#This Row],[Age]] &lt; 30, "Under 30", IF(Table2[[#This Row],[Age]] &lt; 65, "Other", "Senior"))</f>
        <v>Other</v>
      </c>
      <c r="W5568">
        <v>2</v>
      </c>
      <c r="X5568" t="s">
        <v>17</v>
      </c>
      <c r="Y5568" t="s">
        <v>94</v>
      </c>
      <c r="Z5568" t="s">
        <v>34</v>
      </c>
      <c r="AA5568">
        <v>40</v>
      </c>
      <c r="AB5568">
        <v>2009</v>
      </c>
      <c r="AE5568">
        <f t="shared" si="86"/>
        <v>0</v>
      </c>
      <c r="AF5568">
        <v>1</v>
      </c>
      <c r="AG5568" t="str">
        <f>IF(Table2[[#This Row],[Avg Monthly GB Download]] &lt; 5, "Less than 5 GB", IF(Table2[[#This Row],[Avg Monthly GB Download]] &lt;= 10, "Between 5 and 10 GB", "10 or more GB"))</f>
        <v>Between 5 and 10 GB</v>
      </c>
    </row>
    <row r="5569" spans="1:33" x14ac:dyDescent="0.3">
      <c r="A5569" t="s">
        <v>11250</v>
      </c>
      <c r="B5569" t="s">
        <v>17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21</v>
      </c>
      <c r="I5569" t="s">
        <v>18</v>
      </c>
      <c r="J5569">
        <v>10.199999999999999</v>
      </c>
      <c r="K5569">
        <v>0</v>
      </c>
      <c r="L5569">
        <v>0</v>
      </c>
      <c r="M5569" t="s">
        <v>17</v>
      </c>
      <c r="N5569">
        <v>0</v>
      </c>
      <c r="O5569" t="s">
        <v>26</v>
      </c>
      <c r="P5569" t="s">
        <v>11251</v>
      </c>
      <c r="Q5569" t="s">
        <v>20</v>
      </c>
      <c r="R5569">
        <v>39</v>
      </c>
      <c r="S5569" t="s">
        <v>17</v>
      </c>
      <c r="T5569" t="s">
        <v>17</v>
      </c>
      <c r="U5569" t="s">
        <v>21</v>
      </c>
      <c r="V5569" t="str">
        <f>IF(Table2[[#This Row],[Age]] &lt; 30, "Under 30", IF(Table2[[#This Row],[Age]] &lt; 65, "Other", "Senior"))</f>
        <v>Other</v>
      </c>
      <c r="W5569">
        <v>2</v>
      </c>
      <c r="X5569" t="s">
        <v>17</v>
      </c>
      <c r="Y5569" t="s">
        <v>28</v>
      </c>
      <c r="Z5569" t="s">
        <v>29</v>
      </c>
      <c r="AA5569">
        <v>10</v>
      </c>
      <c r="AB5569">
        <v>63</v>
      </c>
      <c r="AE5569">
        <f t="shared" si="86"/>
        <v>0</v>
      </c>
      <c r="AF5569">
        <v>1</v>
      </c>
      <c r="AG5569" t="str">
        <f>IF(Table2[[#This Row],[Avg Monthly GB Download]] &lt; 5, "Less than 5 GB", IF(Table2[[#This Row],[Avg Monthly GB Download]] &lt;= 10, "Between 5 and 10 GB", "10 or more GB"))</f>
        <v>Less than 5 GB</v>
      </c>
    </row>
    <row r="5570" spans="1:33" x14ac:dyDescent="0.3">
      <c r="A5570" t="s">
        <v>11252</v>
      </c>
      <c r="B5570" t="s">
        <v>17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21</v>
      </c>
      <c r="I5570" t="s">
        <v>84</v>
      </c>
      <c r="J5570">
        <v>0</v>
      </c>
      <c r="K5570">
        <v>0</v>
      </c>
      <c r="L5570">
        <v>9</v>
      </c>
      <c r="M5570" t="s">
        <v>21</v>
      </c>
      <c r="N5570">
        <v>0</v>
      </c>
      <c r="O5570" t="s">
        <v>39</v>
      </c>
      <c r="P5570" t="s">
        <v>11253</v>
      </c>
      <c r="Q5570" t="s">
        <v>22</v>
      </c>
      <c r="R5570">
        <v>32</v>
      </c>
      <c r="S5570" t="s">
        <v>17</v>
      </c>
      <c r="T5570" t="s">
        <v>17</v>
      </c>
      <c r="U5570" t="s">
        <v>21</v>
      </c>
      <c r="V5570" t="str">
        <f>IF(Table2[[#This Row],[Age]] &lt; 30, "Under 30", IF(Table2[[#This Row],[Age]] &lt; 65, "Other", "Senior"))</f>
        <v>Other</v>
      </c>
      <c r="W5570">
        <v>6</v>
      </c>
      <c r="X5570" t="s">
        <v>17</v>
      </c>
      <c r="Y5570" t="s">
        <v>49</v>
      </c>
      <c r="Z5570" t="s">
        <v>29</v>
      </c>
      <c r="AA5570">
        <v>23</v>
      </c>
      <c r="AB5570">
        <v>1277</v>
      </c>
      <c r="AE5570">
        <f t="shared" ref="AE5570:AE5633" si="87">IF(B5570 = "yes", 1, IF(B5570 = "No", 0))</f>
        <v>0</v>
      </c>
      <c r="AF5570">
        <v>1</v>
      </c>
      <c r="AG5570" t="str">
        <f>IF(Table2[[#This Row],[Avg Monthly GB Download]] &lt; 5, "Less than 5 GB", IF(Table2[[#This Row],[Avg Monthly GB Download]] &lt;= 10, "Between 5 and 10 GB", "10 or more GB"))</f>
        <v>Between 5 and 10 GB</v>
      </c>
    </row>
    <row r="5571" spans="1:33" x14ac:dyDescent="0.3">
      <c r="A5571" t="s">
        <v>11254</v>
      </c>
      <c r="B5571" t="s">
        <v>17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21</v>
      </c>
      <c r="I5571" t="s">
        <v>18</v>
      </c>
      <c r="J5571">
        <v>36.9</v>
      </c>
      <c r="K5571">
        <v>0</v>
      </c>
      <c r="L5571">
        <v>0</v>
      </c>
      <c r="M5571" t="s">
        <v>17</v>
      </c>
      <c r="N5571">
        <v>0</v>
      </c>
      <c r="O5571" t="s">
        <v>41</v>
      </c>
      <c r="P5571" t="s">
        <v>11255</v>
      </c>
      <c r="Q5571" t="s">
        <v>22</v>
      </c>
      <c r="R5571">
        <v>61</v>
      </c>
      <c r="S5571" t="s">
        <v>17</v>
      </c>
      <c r="T5571" t="s">
        <v>17</v>
      </c>
      <c r="U5571" t="s">
        <v>21</v>
      </c>
      <c r="V5571" t="str">
        <f>IF(Table2[[#This Row],[Age]] &lt; 30, "Under 30", IF(Table2[[#This Row],[Age]] &lt; 65, "Other", "Senior"))</f>
        <v>Other</v>
      </c>
      <c r="W5571">
        <v>4</v>
      </c>
      <c r="X5571" t="s">
        <v>17</v>
      </c>
      <c r="Y5571" t="s">
        <v>28</v>
      </c>
      <c r="Z5571" t="s">
        <v>29</v>
      </c>
      <c r="AA5571">
        <v>6</v>
      </c>
      <c r="AB5571">
        <v>77</v>
      </c>
      <c r="AE5571">
        <f t="shared" si="87"/>
        <v>0</v>
      </c>
      <c r="AF5571">
        <v>1</v>
      </c>
      <c r="AG5571" t="str">
        <f>IF(Table2[[#This Row],[Avg Monthly GB Download]] &lt; 5, "Less than 5 GB", IF(Table2[[#This Row],[Avg Monthly GB Download]] &lt;= 10, "Between 5 and 10 GB", "10 or more GB"))</f>
        <v>Less than 5 GB</v>
      </c>
    </row>
    <row r="5572" spans="1:33" x14ac:dyDescent="0.3">
      <c r="A5572" t="s">
        <v>11256</v>
      </c>
      <c r="B5572" t="s">
        <v>17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21</v>
      </c>
      <c r="I5572" t="s">
        <v>18</v>
      </c>
      <c r="J5572">
        <v>75.599999999999994</v>
      </c>
      <c r="K5572">
        <v>0</v>
      </c>
      <c r="L5572">
        <v>10</v>
      </c>
      <c r="M5572" t="s">
        <v>21</v>
      </c>
      <c r="N5572">
        <v>0</v>
      </c>
      <c r="O5572" t="s">
        <v>55</v>
      </c>
      <c r="P5572" t="s">
        <v>11257</v>
      </c>
      <c r="Q5572" t="s">
        <v>20</v>
      </c>
      <c r="R5572">
        <v>43</v>
      </c>
      <c r="S5572" t="s">
        <v>17</v>
      </c>
      <c r="T5572" t="s">
        <v>17</v>
      </c>
      <c r="U5572" t="s">
        <v>21</v>
      </c>
      <c r="V5572" t="str">
        <f>IF(Table2[[#This Row],[Age]] &lt; 30, "Under 30", IF(Table2[[#This Row],[Age]] &lt; 65, "Other", "Senior"))</f>
        <v>Other</v>
      </c>
      <c r="W5572">
        <v>6</v>
      </c>
      <c r="X5572" t="s">
        <v>17</v>
      </c>
      <c r="Y5572" t="s">
        <v>94</v>
      </c>
      <c r="Z5572" t="s">
        <v>34</v>
      </c>
      <c r="AA5572">
        <v>29</v>
      </c>
      <c r="AB5572">
        <v>802</v>
      </c>
      <c r="AE5572">
        <f t="shared" si="87"/>
        <v>0</v>
      </c>
      <c r="AF5572">
        <v>1</v>
      </c>
      <c r="AG5572" t="str">
        <f>IF(Table2[[#This Row],[Avg Monthly GB Download]] &lt; 5, "Less than 5 GB", IF(Table2[[#This Row],[Avg Monthly GB Download]] &lt;= 10, "Between 5 and 10 GB", "10 or more GB"))</f>
        <v>Between 5 and 10 GB</v>
      </c>
    </row>
    <row r="5573" spans="1:33" x14ac:dyDescent="0.3">
      <c r="A5573" t="s">
        <v>11258</v>
      </c>
      <c r="B5573" t="s">
        <v>17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21</v>
      </c>
      <c r="I5573" t="s">
        <v>18</v>
      </c>
      <c r="J5573">
        <v>178.5</v>
      </c>
      <c r="K5573">
        <v>0</v>
      </c>
      <c r="L5573">
        <v>10</v>
      </c>
      <c r="M5573" t="s">
        <v>21</v>
      </c>
      <c r="N5573">
        <v>0</v>
      </c>
      <c r="O5573" t="s">
        <v>71</v>
      </c>
      <c r="P5573" t="s">
        <v>11259</v>
      </c>
      <c r="Q5573" t="s">
        <v>20</v>
      </c>
      <c r="R5573">
        <v>55</v>
      </c>
      <c r="S5573" t="s">
        <v>17</v>
      </c>
      <c r="T5573" t="s">
        <v>17</v>
      </c>
      <c r="U5573" t="s">
        <v>21</v>
      </c>
      <c r="V5573" t="str">
        <f>IF(Table2[[#This Row],[Age]] &lt; 30, "Under 30", IF(Table2[[#This Row],[Age]] &lt; 65, "Other", "Senior"))</f>
        <v>Other</v>
      </c>
      <c r="W5573">
        <v>3</v>
      </c>
      <c r="X5573" t="s">
        <v>21</v>
      </c>
      <c r="Y5573" t="s">
        <v>94</v>
      </c>
      <c r="Z5573" t="s">
        <v>34</v>
      </c>
      <c r="AA5573">
        <v>38</v>
      </c>
      <c r="AB5573">
        <v>2606</v>
      </c>
      <c r="AE5573">
        <f t="shared" si="87"/>
        <v>0</v>
      </c>
      <c r="AF5573">
        <v>1</v>
      </c>
      <c r="AG5573" t="str">
        <f>IF(Table2[[#This Row],[Avg Monthly GB Download]] &lt; 5, "Less than 5 GB", IF(Table2[[#This Row],[Avg Monthly GB Download]] &lt;= 10, "Between 5 and 10 GB", "10 or more GB"))</f>
        <v>Between 5 and 10 GB</v>
      </c>
    </row>
    <row r="5574" spans="1:33" x14ac:dyDescent="0.3">
      <c r="A5574" t="s">
        <v>11260</v>
      </c>
      <c r="B5574" t="s">
        <v>17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21</v>
      </c>
      <c r="I5574" t="s">
        <v>18</v>
      </c>
      <c r="J5574">
        <v>95.6</v>
      </c>
      <c r="K5574">
        <v>0</v>
      </c>
      <c r="L5574">
        <v>21</v>
      </c>
      <c r="M5574" t="s">
        <v>21</v>
      </c>
      <c r="N5574">
        <v>0</v>
      </c>
      <c r="O5574" t="s">
        <v>24</v>
      </c>
      <c r="P5574" t="s">
        <v>11261</v>
      </c>
      <c r="Q5574" t="s">
        <v>22</v>
      </c>
      <c r="R5574">
        <v>23</v>
      </c>
      <c r="S5574" t="s">
        <v>21</v>
      </c>
      <c r="T5574" t="s">
        <v>17</v>
      </c>
      <c r="U5574" t="s">
        <v>21</v>
      </c>
      <c r="V5574" t="str">
        <f>IF(Table2[[#This Row],[Age]] &lt; 30, "Under 30", IF(Table2[[#This Row],[Age]] &lt; 65, "Other", "Senior"))</f>
        <v>Under 30</v>
      </c>
      <c r="W5574">
        <v>2</v>
      </c>
      <c r="X5574" t="s">
        <v>17</v>
      </c>
      <c r="Y5574" t="s">
        <v>49</v>
      </c>
      <c r="Z5574" t="s">
        <v>29</v>
      </c>
      <c r="AA5574">
        <v>49</v>
      </c>
      <c r="AB5574">
        <v>1879</v>
      </c>
      <c r="AE5574">
        <f t="shared" si="87"/>
        <v>0</v>
      </c>
      <c r="AF5574">
        <v>1</v>
      </c>
      <c r="AG5574" t="str">
        <f>IF(Table2[[#This Row],[Avg Monthly GB Download]] &lt; 5, "Less than 5 GB", IF(Table2[[#This Row],[Avg Monthly GB Download]] &lt;= 10, "Between 5 and 10 GB", "10 or more GB"))</f>
        <v>10 or more GB</v>
      </c>
    </row>
    <row r="5575" spans="1:33" x14ac:dyDescent="0.3">
      <c r="A5575" t="s">
        <v>11262</v>
      </c>
      <c r="B5575" t="s">
        <v>17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21</v>
      </c>
      <c r="I5575" t="s">
        <v>18</v>
      </c>
      <c r="J5575">
        <v>141.5</v>
      </c>
      <c r="K5575">
        <v>0</v>
      </c>
      <c r="L5575">
        <v>4</v>
      </c>
      <c r="M5575" t="s">
        <v>21</v>
      </c>
      <c r="N5575">
        <v>0</v>
      </c>
      <c r="O5575" t="s">
        <v>85</v>
      </c>
      <c r="P5575" t="s">
        <v>11263</v>
      </c>
      <c r="Q5575" t="s">
        <v>22</v>
      </c>
      <c r="R5575">
        <v>43</v>
      </c>
      <c r="S5575" t="s">
        <v>17</v>
      </c>
      <c r="T5575" t="s">
        <v>17</v>
      </c>
      <c r="U5575" t="s">
        <v>21</v>
      </c>
      <c r="V5575" t="str">
        <f>IF(Table2[[#This Row],[Age]] &lt; 30, "Under 30", IF(Table2[[#This Row],[Age]] &lt; 65, "Other", "Senior"))</f>
        <v>Other</v>
      </c>
      <c r="W5575">
        <v>2</v>
      </c>
      <c r="X5575" t="s">
        <v>21</v>
      </c>
      <c r="Y5575" t="s">
        <v>94</v>
      </c>
      <c r="Z5575" t="s">
        <v>29</v>
      </c>
      <c r="AA5575">
        <v>21</v>
      </c>
      <c r="AB5575">
        <v>879</v>
      </c>
      <c r="AE5575">
        <f t="shared" si="87"/>
        <v>0</v>
      </c>
      <c r="AF5575">
        <v>1</v>
      </c>
      <c r="AG5575" t="str">
        <f>IF(Table2[[#This Row],[Avg Monthly GB Download]] &lt; 5, "Less than 5 GB", IF(Table2[[#This Row],[Avg Monthly GB Download]] &lt;= 10, "Between 5 and 10 GB", "10 or more GB"))</f>
        <v>Less than 5 GB</v>
      </c>
    </row>
    <row r="5576" spans="1:33" x14ac:dyDescent="0.3">
      <c r="A5576" t="s">
        <v>11264</v>
      </c>
      <c r="B5576" t="s">
        <v>17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21</v>
      </c>
      <c r="I5576" t="s">
        <v>18</v>
      </c>
      <c r="J5576">
        <v>101.8</v>
      </c>
      <c r="K5576">
        <v>0</v>
      </c>
      <c r="L5576">
        <v>12</v>
      </c>
      <c r="M5576" t="s">
        <v>17</v>
      </c>
      <c r="N5576">
        <v>40</v>
      </c>
      <c r="O5576" t="s">
        <v>76</v>
      </c>
      <c r="P5576" t="s">
        <v>11265</v>
      </c>
      <c r="Q5576" t="s">
        <v>22</v>
      </c>
      <c r="R5576">
        <v>32</v>
      </c>
      <c r="S5576" t="s">
        <v>17</v>
      </c>
      <c r="T5576" t="s">
        <v>17</v>
      </c>
      <c r="U5576" t="s">
        <v>21</v>
      </c>
      <c r="V5576" t="str">
        <f>IF(Table2[[#This Row],[Age]] &lt; 30, "Under 30", IF(Table2[[#This Row],[Age]] &lt; 65, "Other", "Senior"))</f>
        <v>Other</v>
      </c>
      <c r="W5576">
        <v>3</v>
      </c>
      <c r="X5576" t="s">
        <v>17</v>
      </c>
      <c r="Y5576" t="s">
        <v>94</v>
      </c>
      <c r="Z5576" t="s">
        <v>34</v>
      </c>
      <c r="AA5576">
        <v>30</v>
      </c>
      <c r="AB5576">
        <v>1590</v>
      </c>
      <c r="AE5576">
        <f t="shared" si="87"/>
        <v>0</v>
      </c>
      <c r="AF5576">
        <v>1</v>
      </c>
      <c r="AG5576" t="str">
        <f>IF(Table2[[#This Row],[Avg Monthly GB Download]] &lt; 5, "Less than 5 GB", IF(Table2[[#This Row],[Avg Monthly GB Download]] &lt;= 10, "Between 5 and 10 GB", "10 or more GB"))</f>
        <v>10 or more GB</v>
      </c>
    </row>
    <row r="5577" spans="1:33" x14ac:dyDescent="0.3">
      <c r="A5577" t="s">
        <v>11266</v>
      </c>
      <c r="B5577" t="s">
        <v>17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21</v>
      </c>
      <c r="I5577" t="s">
        <v>18</v>
      </c>
      <c r="J5577">
        <v>448.9</v>
      </c>
      <c r="K5577">
        <v>0</v>
      </c>
      <c r="L5577">
        <v>0</v>
      </c>
      <c r="M5577" t="s">
        <v>17</v>
      </c>
      <c r="N5577">
        <v>0</v>
      </c>
      <c r="O5577" t="s">
        <v>40</v>
      </c>
      <c r="P5577" t="s">
        <v>11267</v>
      </c>
      <c r="Q5577" t="s">
        <v>22</v>
      </c>
      <c r="R5577">
        <v>24</v>
      </c>
      <c r="S5577" t="s">
        <v>21</v>
      </c>
      <c r="T5577" t="s">
        <v>17</v>
      </c>
      <c r="U5577" t="s">
        <v>21</v>
      </c>
      <c r="V5577" t="str">
        <f>IF(Table2[[#This Row],[Age]] &lt; 30, "Under 30", IF(Table2[[#This Row],[Age]] &lt; 65, "Other", "Senior"))</f>
        <v>Under 30</v>
      </c>
      <c r="W5577">
        <v>2</v>
      </c>
      <c r="X5577" t="s">
        <v>17</v>
      </c>
      <c r="Y5577" t="s">
        <v>49</v>
      </c>
      <c r="Z5577" t="s">
        <v>34</v>
      </c>
      <c r="AA5577">
        <v>6</v>
      </c>
      <c r="AB5577">
        <v>381</v>
      </c>
      <c r="AE5577">
        <f t="shared" si="87"/>
        <v>0</v>
      </c>
      <c r="AF5577">
        <v>1</v>
      </c>
      <c r="AG5577" t="str">
        <f>IF(Table2[[#This Row],[Avg Monthly GB Download]] &lt; 5, "Less than 5 GB", IF(Table2[[#This Row],[Avg Monthly GB Download]] &lt;= 10, "Between 5 and 10 GB", "10 or more GB"))</f>
        <v>Less than 5 GB</v>
      </c>
    </row>
    <row r="5578" spans="1:33" x14ac:dyDescent="0.3">
      <c r="A5578" t="s">
        <v>11268</v>
      </c>
      <c r="B5578" t="s">
        <v>17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21</v>
      </c>
      <c r="I5578" t="s">
        <v>18</v>
      </c>
      <c r="J5578">
        <v>111.4</v>
      </c>
      <c r="K5578">
        <v>0</v>
      </c>
      <c r="L5578">
        <v>0</v>
      </c>
      <c r="M5578" t="s">
        <v>17</v>
      </c>
      <c r="N5578">
        <v>0</v>
      </c>
      <c r="O5578" t="s">
        <v>41</v>
      </c>
      <c r="P5578" t="s">
        <v>11269</v>
      </c>
      <c r="Q5578" t="s">
        <v>22</v>
      </c>
      <c r="R5578">
        <v>36</v>
      </c>
      <c r="S5578" t="s">
        <v>17</v>
      </c>
      <c r="T5578" t="s">
        <v>17</v>
      </c>
      <c r="U5578" t="s">
        <v>21</v>
      </c>
      <c r="V5578" t="str">
        <f>IF(Table2[[#This Row],[Age]] &lt; 30, "Under 30", IF(Table2[[#This Row],[Age]] &lt; 65, "Other", "Senior"))</f>
        <v>Other</v>
      </c>
      <c r="W5578">
        <v>4</v>
      </c>
      <c r="X5578" t="s">
        <v>17</v>
      </c>
      <c r="Y5578" t="s">
        <v>94</v>
      </c>
      <c r="Z5578" t="s">
        <v>34</v>
      </c>
      <c r="AA5578">
        <v>10</v>
      </c>
      <c r="AB5578">
        <v>454</v>
      </c>
      <c r="AE5578">
        <f t="shared" si="87"/>
        <v>0</v>
      </c>
      <c r="AF5578">
        <v>1</v>
      </c>
      <c r="AG5578" t="str">
        <f>IF(Table2[[#This Row],[Avg Monthly GB Download]] &lt; 5, "Less than 5 GB", IF(Table2[[#This Row],[Avg Monthly GB Download]] &lt;= 10, "Between 5 and 10 GB", "10 or more GB"))</f>
        <v>Less than 5 GB</v>
      </c>
    </row>
    <row r="5579" spans="1:33" x14ac:dyDescent="0.3">
      <c r="A5579" t="s">
        <v>11270</v>
      </c>
      <c r="B5579" t="s">
        <v>17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21</v>
      </c>
      <c r="I5579" t="s">
        <v>18</v>
      </c>
      <c r="J5579">
        <v>106.3</v>
      </c>
      <c r="K5579">
        <v>0</v>
      </c>
      <c r="L5579">
        <v>0</v>
      </c>
      <c r="M5579" t="s">
        <v>17</v>
      </c>
      <c r="N5579">
        <v>0</v>
      </c>
      <c r="O5579" t="s">
        <v>55</v>
      </c>
      <c r="P5579" t="s">
        <v>11271</v>
      </c>
      <c r="Q5579" t="s">
        <v>20</v>
      </c>
      <c r="R5579">
        <v>46</v>
      </c>
      <c r="S5579" t="s">
        <v>17</v>
      </c>
      <c r="T5579" t="s">
        <v>17</v>
      </c>
      <c r="U5579" t="s">
        <v>21</v>
      </c>
      <c r="V5579" t="str">
        <f>IF(Table2[[#This Row],[Age]] &lt; 30, "Under 30", IF(Table2[[#This Row],[Age]] &lt; 65, "Other", "Senior"))</f>
        <v>Other</v>
      </c>
      <c r="W5579">
        <v>2</v>
      </c>
      <c r="X5579" t="s">
        <v>17</v>
      </c>
      <c r="Y5579" t="s">
        <v>94</v>
      </c>
      <c r="Z5579" t="s">
        <v>34</v>
      </c>
      <c r="AA5579">
        <v>8</v>
      </c>
      <c r="AB5579">
        <v>275</v>
      </c>
      <c r="AE5579">
        <f t="shared" si="87"/>
        <v>0</v>
      </c>
      <c r="AF5579">
        <v>1</v>
      </c>
      <c r="AG5579" t="str">
        <f>IF(Table2[[#This Row],[Avg Monthly GB Download]] &lt; 5, "Less than 5 GB", IF(Table2[[#This Row],[Avg Monthly GB Download]] &lt;= 10, "Between 5 and 10 GB", "10 or more GB"))</f>
        <v>Less than 5 GB</v>
      </c>
    </row>
    <row r="5580" spans="1:33" x14ac:dyDescent="0.3">
      <c r="A5580" t="s">
        <v>11272</v>
      </c>
      <c r="B5580" t="s">
        <v>17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17</v>
      </c>
      <c r="I5580" t="s">
        <v>18</v>
      </c>
      <c r="J5580">
        <v>0</v>
      </c>
      <c r="K5580">
        <v>0</v>
      </c>
      <c r="L5580">
        <v>0</v>
      </c>
      <c r="M5580" t="s">
        <v>17</v>
      </c>
      <c r="N5580">
        <v>0</v>
      </c>
      <c r="O5580" t="s">
        <v>66</v>
      </c>
      <c r="P5580" t="s">
        <v>11273</v>
      </c>
      <c r="Q5580" t="s">
        <v>22</v>
      </c>
      <c r="R5580">
        <v>19</v>
      </c>
      <c r="S5580" t="s">
        <v>21</v>
      </c>
      <c r="T5580" t="s">
        <v>17</v>
      </c>
      <c r="U5580" t="s">
        <v>21</v>
      </c>
      <c r="V5580" t="str">
        <f>IF(Table2[[#This Row],[Age]] &lt; 30, "Under 30", IF(Table2[[#This Row],[Age]] &lt; 65, "Other", "Senior"))</f>
        <v>Under 30</v>
      </c>
      <c r="W5580">
        <v>4</v>
      </c>
      <c r="X5580" t="s">
        <v>17</v>
      </c>
      <c r="Y5580" t="s">
        <v>49</v>
      </c>
      <c r="Z5580" t="s">
        <v>29</v>
      </c>
      <c r="AA5580">
        <v>6</v>
      </c>
      <c r="AB5580">
        <v>324</v>
      </c>
      <c r="AE5580">
        <f t="shared" si="87"/>
        <v>0</v>
      </c>
      <c r="AF5580">
        <v>1</v>
      </c>
      <c r="AG5580" t="str">
        <f>IF(Table2[[#This Row],[Avg Monthly GB Download]] &lt; 5, "Less than 5 GB", IF(Table2[[#This Row],[Avg Monthly GB Download]] &lt;= 10, "Between 5 and 10 GB", "10 or more GB"))</f>
        <v>Less than 5 GB</v>
      </c>
    </row>
    <row r="5581" spans="1:33" x14ac:dyDescent="0.3">
      <c r="A5581" t="s">
        <v>11274</v>
      </c>
      <c r="B5581" t="s">
        <v>17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21</v>
      </c>
      <c r="I5581" t="s">
        <v>18</v>
      </c>
      <c r="J5581">
        <v>66.3</v>
      </c>
      <c r="K5581">
        <v>0</v>
      </c>
      <c r="L5581">
        <v>3</v>
      </c>
      <c r="M5581" t="s">
        <v>21</v>
      </c>
      <c r="N5581">
        <v>0</v>
      </c>
      <c r="O5581" t="s">
        <v>31</v>
      </c>
      <c r="P5581" t="s">
        <v>11275</v>
      </c>
      <c r="Q5581" t="s">
        <v>20</v>
      </c>
      <c r="R5581">
        <v>40</v>
      </c>
      <c r="S5581" t="s">
        <v>17</v>
      </c>
      <c r="T5581" t="s">
        <v>17</v>
      </c>
      <c r="U5581" t="s">
        <v>21</v>
      </c>
      <c r="V5581" t="str">
        <f>IF(Table2[[#This Row],[Age]] &lt; 30, "Under 30", IF(Table2[[#This Row],[Age]] &lt; 65, "Other", "Senior"))</f>
        <v>Other</v>
      </c>
      <c r="W5581">
        <v>2</v>
      </c>
      <c r="X5581" t="s">
        <v>21</v>
      </c>
      <c r="Y5581" t="s">
        <v>49</v>
      </c>
      <c r="Z5581" t="s">
        <v>29</v>
      </c>
      <c r="AA5581">
        <v>24</v>
      </c>
      <c r="AB5581">
        <v>797</v>
      </c>
      <c r="AE5581">
        <f t="shared" si="87"/>
        <v>0</v>
      </c>
      <c r="AF5581">
        <v>1</v>
      </c>
      <c r="AG5581" t="str">
        <f>IF(Table2[[#This Row],[Avg Monthly GB Download]] &lt; 5, "Less than 5 GB", IF(Table2[[#This Row],[Avg Monthly GB Download]] &lt;= 10, "Between 5 and 10 GB", "10 or more GB"))</f>
        <v>Less than 5 GB</v>
      </c>
    </row>
    <row r="5582" spans="1:33" x14ac:dyDescent="0.3">
      <c r="A5582" t="s">
        <v>11276</v>
      </c>
      <c r="B5582" t="s">
        <v>17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21</v>
      </c>
      <c r="I5582" t="s">
        <v>18</v>
      </c>
      <c r="J5582">
        <v>140</v>
      </c>
      <c r="K5582">
        <v>0</v>
      </c>
      <c r="L5582">
        <v>14</v>
      </c>
      <c r="M5582" t="s">
        <v>21</v>
      </c>
      <c r="N5582">
        <v>0</v>
      </c>
      <c r="O5582" t="s">
        <v>74</v>
      </c>
      <c r="P5582" t="s">
        <v>11277</v>
      </c>
      <c r="Q5582" t="s">
        <v>22</v>
      </c>
      <c r="R5582">
        <v>46</v>
      </c>
      <c r="S5582" t="s">
        <v>17</v>
      </c>
      <c r="T5582" t="s">
        <v>17</v>
      </c>
      <c r="U5582" t="s">
        <v>21</v>
      </c>
      <c r="V5582" t="str">
        <f>IF(Table2[[#This Row],[Age]] &lt; 30, "Under 30", IF(Table2[[#This Row],[Age]] &lt; 65, "Other", "Senior"))</f>
        <v>Other</v>
      </c>
      <c r="W5582">
        <v>6</v>
      </c>
      <c r="X5582" t="s">
        <v>21</v>
      </c>
      <c r="Y5582" t="s">
        <v>94</v>
      </c>
      <c r="Z5582" t="s">
        <v>29</v>
      </c>
      <c r="AA5582">
        <v>27</v>
      </c>
      <c r="AB5582">
        <v>1337</v>
      </c>
      <c r="AE5582">
        <f t="shared" si="87"/>
        <v>0</v>
      </c>
      <c r="AF5582">
        <v>1</v>
      </c>
      <c r="AG5582" t="str">
        <f>IF(Table2[[#This Row],[Avg Monthly GB Download]] &lt; 5, "Less than 5 GB", IF(Table2[[#This Row],[Avg Monthly GB Download]] &lt;= 10, "Between 5 and 10 GB", "10 or more GB"))</f>
        <v>10 or more GB</v>
      </c>
    </row>
    <row r="5583" spans="1:33" x14ac:dyDescent="0.3">
      <c r="A5583" t="s">
        <v>11278</v>
      </c>
      <c r="B5583" t="s">
        <v>17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21</v>
      </c>
      <c r="I5583" t="s">
        <v>18</v>
      </c>
      <c r="J5583">
        <v>67.099999999999994</v>
      </c>
      <c r="K5583">
        <v>0</v>
      </c>
      <c r="L5583">
        <v>0</v>
      </c>
      <c r="M5583" t="s">
        <v>17</v>
      </c>
      <c r="N5583">
        <v>0</v>
      </c>
      <c r="O5583" t="s">
        <v>63</v>
      </c>
      <c r="P5583" t="s">
        <v>11279</v>
      </c>
      <c r="Q5583" t="s">
        <v>20</v>
      </c>
      <c r="R5583">
        <v>62</v>
      </c>
      <c r="S5583" t="s">
        <v>17</v>
      </c>
      <c r="T5583" t="s">
        <v>17</v>
      </c>
      <c r="U5583" t="s">
        <v>21</v>
      </c>
      <c r="V5583" t="str">
        <f>IF(Table2[[#This Row],[Age]] &lt; 30, "Under 30", IF(Table2[[#This Row],[Age]] &lt; 65, "Other", "Senior"))</f>
        <v>Other</v>
      </c>
      <c r="W5583">
        <v>5</v>
      </c>
      <c r="X5583" t="s">
        <v>17</v>
      </c>
      <c r="Y5583" t="s">
        <v>49</v>
      </c>
      <c r="Z5583" t="s">
        <v>29</v>
      </c>
      <c r="AA5583">
        <v>8</v>
      </c>
      <c r="AB5583">
        <v>348</v>
      </c>
      <c r="AE5583">
        <f t="shared" si="87"/>
        <v>0</v>
      </c>
      <c r="AF5583">
        <v>1</v>
      </c>
      <c r="AG5583" t="str">
        <f>IF(Table2[[#This Row],[Avg Monthly GB Download]] &lt; 5, "Less than 5 GB", IF(Table2[[#This Row],[Avg Monthly GB Download]] &lt;= 10, "Between 5 and 10 GB", "10 or more GB"))</f>
        <v>Less than 5 GB</v>
      </c>
    </row>
    <row r="5584" spans="1:33" x14ac:dyDescent="0.3">
      <c r="A5584" t="s">
        <v>11280</v>
      </c>
      <c r="B5584" t="s">
        <v>17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21</v>
      </c>
      <c r="I5584" t="s">
        <v>18</v>
      </c>
      <c r="J5584">
        <v>454.3</v>
      </c>
      <c r="K5584">
        <v>0</v>
      </c>
      <c r="L5584">
        <v>0</v>
      </c>
      <c r="M5584" t="s">
        <v>17</v>
      </c>
      <c r="N5584">
        <v>0</v>
      </c>
      <c r="O5584" t="s">
        <v>77</v>
      </c>
      <c r="P5584" t="s">
        <v>11281</v>
      </c>
      <c r="Q5584" t="s">
        <v>22</v>
      </c>
      <c r="R5584">
        <v>24</v>
      </c>
      <c r="S5584" t="s">
        <v>21</v>
      </c>
      <c r="T5584" t="s">
        <v>17</v>
      </c>
      <c r="U5584" t="s">
        <v>21</v>
      </c>
      <c r="V5584" t="str">
        <f>IF(Table2[[#This Row],[Age]] &lt; 30, "Under 30", IF(Table2[[#This Row],[Age]] &lt; 65, "Other", "Senior"))</f>
        <v>Under 30</v>
      </c>
      <c r="W5584">
        <v>6</v>
      </c>
      <c r="X5584" t="s">
        <v>17</v>
      </c>
      <c r="Y5584" t="s">
        <v>49</v>
      </c>
      <c r="Z5584" t="s">
        <v>29</v>
      </c>
      <c r="AA5584">
        <v>9</v>
      </c>
      <c r="AB5584">
        <v>692</v>
      </c>
      <c r="AE5584">
        <f t="shared" si="87"/>
        <v>0</v>
      </c>
      <c r="AF5584">
        <v>1</v>
      </c>
      <c r="AG5584" t="str">
        <f>IF(Table2[[#This Row],[Avg Monthly GB Download]] &lt; 5, "Less than 5 GB", IF(Table2[[#This Row],[Avg Monthly GB Download]] &lt;= 10, "Between 5 and 10 GB", "10 or more GB"))</f>
        <v>Less than 5 GB</v>
      </c>
    </row>
    <row r="5585" spans="1:33" x14ac:dyDescent="0.3">
      <c r="A5585" t="s">
        <v>11282</v>
      </c>
      <c r="B5585" t="s">
        <v>17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21</v>
      </c>
      <c r="I5585" t="s">
        <v>18</v>
      </c>
      <c r="J5585">
        <v>174.6</v>
      </c>
      <c r="K5585">
        <v>0</v>
      </c>
      <c r="L5585">
        <v>15</v>
      </c>
      <c r="M5585" t="s">
        <v>21</v>
      </c>
      <c r="N5585">
        <v>0</v>
      </c>
      <c r="O5585" t="s">
        <v>74</v>
      </c>
      <c r="P5585" t="s">
        <v>11283</v>
      </c>
      <c r="Q5585" t="s">
        <v>22</v>
      </c>
      <c r="R5585">
        <v>25</v>
      </c>
      <c r="S5585" t="s">
        <v>21</v>
      </c>
      <c r="T5585" t="s">
        <v>17</v>
      </c>
      <c r="U5585" t="s">
        <v>21</v>
      </c>
      <c r="V5585" t="str">
        <f>IF(Table2[[#This Row],[Age]] &lt; 30, "Under 30", IF(Table2[[#This Row],[Age]] &lt; 65, "Other", "Senior"))</f>
        <v>Under 30</v>
      </c>
      <c r="W5585">
        <v>4</v>
      </c>
      <c r="X5585" t="s">
        <v>17</v>
      </c>
      <c r="Y5585" t="s">
        <v>49</v>
      </c>
      <c r="Z5585" t="s">
        <v>29</v>
      </c>
      <c r="AA5585">
        <v>44</v>
      </c>
      <c r="AB5585">
        <v>3176</v>
      </c>
      <c r="AE5585">
        <f t="shared" si="87"/>
        <v>0</v>
      </c>
      <c r="AF5585">
        <v>1</v>
      </c>
      <c r="AG5585" t="str">
        <f>IF(Table2[[#This Row],[Avg Monthly GB Download]] &lt; 5, "Less than 5 GB", IF(Table2[[#This Row],[Avg Monthly GB Download]] &lt;= 10, "Between 5 and 10 GB", "10 or more GB"))</f>
        <v>10 or more GB</v>
      </c>
    </row>
    <row r="5586" spans="1:33" x14ac:dyDescent="0.3">
      <c r="A5586" t="s">
        <v>11284</v>
      </c>
      <c r="B5586" t="s">
        <v>17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21</v>
      </c>
      <c r="I5586" t="s">
        <v>18</v>
      </c>
      <c r="J5586">
        <v>393.6</v>
      </c>
      <c r="K5586">
        <v>0</v>
      </c>
      <c r="L5586">
        <v>9</v>
      </c>
      <c r="M5586" t="s">
        <v>21</v>
      </c>
      <c r="N5586">
        <v>0</v>
      </c>
      <c r="O5586" t="s">
        <v>26</v>
      </c>
      <c r="P5586" t="s">
        <v>11285</v>
      </c>
      <c r="Q5586" t="s">
        <v>22</v>
      </c>
      <c r="R5586">
        <v>38</v>
      </c>
      <c r="S5586" t="s">
        <v>17</v>
      </c>
      <c r="T5586" t="s">
        <v>17</v>
      </c>
      <c r="U5586" t="s">
        <v>21</v>
      </c>
      <c r="V5586" t="str">
        <f>IF(Table2[[#This Row],[Age]] &lt; 30, "Under 30", IF(Table2[[#This Row],[Age]] &lt; 65, "Other", "Senior"))</f>
        <v>Other</v>
      </c>
      <c r="W5586">
        <v>4</v>
      </c>
      <c r="X5586" t="s">
        <v>17</v>
      </c>
      <c r="Y5586" t="s">
        <v>49</v>
      </c>
      <c r="Z5586" t="s">
        <v>29</v>
      </c>
      <c r="AA5586">
        <v>16</v>
      </c>
      <c r="AB5586">
        <v>1056</v>
      </c>
      <c r="AE5586">
        <f t="shared" si="87"/>
        <v>0</v>
      </c>
      <c r="AF5586">
        <v>1</v>
      </c>
      <c r="AG5586" t="str">
        <f>IF(Table2[[#This Row],[Avg Monthly GB Download]] &lt; 5, "Less than 5 GB", IF(Table2[[#This Row],[Avg Monthly GB Download]] &lt;= 10, "Between 5 and 10 GB", "10 or more GB"))</f>
        <v>Between 5 and 10 GB</v>
      </c>
    </row>
    <row r="5587" spans="1:33" x14ac:dyDescent="0.3">
      <c r="A5587" t="s">
        <v>11286</v>
      </c>
      <c r="B5587" t="s">
        <v>17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21</v>
      </c>
      <c r="I5587" t="s">
        <v>18</v>
      </c>
      <c r="J5587">
        <v>154</v>
      </c>
      <c r="K5587">
        <v>0</v>
      </c>
      <c r="L5587">
        <v>15</v>
      </c>
      <c r="M5587" t="s">
        <v>21</v>
      </c>
      <c r="N5587">
        <v>0</v>
      </c>
      <c r="O5587" t="s">
        <v>82</v>
      </c>
      <c r="P5587" t="s">
        <v>11287</v>
      </c>
      <c r="Q5587" t="s">
        <v>22</v>
      </c>
      <c r="R5587">
        <v>30</v>
      </c>
      <c r="S5587" t="s">
        <v>17</v>
      </c>
      <c r="T5587" t="s">
        <v>17</v>
      </c>
      <c r="U5587" t="s">
        <v>21</v>
      </c>
      <c r="V5587" t="str">
        <f>IF(Table2[[#This Row],[Age]] &lt; 30, "Under 30", IF(Table2[[#This Row],[Age]] &lt; 65, "Other", "Senior"))</f>
        <v>Other</v>
      </c>
      <c r="W5587">
        <v>6</v>
      </c>
      <c r="X5587" t="s">
        <v>17</v>
      </c>
      <c r="Y5587" t="s">
        <v>49</v>
      </c>
      <c r="Z5587" t="s">
        <v>34</v>
      </c>
      <c r="AA5587">
        <v>13</v>
      </c>
      <c r="AB5587">
        <v>425</v>
      </c>
      <c r="AE5587">
        <f t="shared" si="87"/>
        <v>0</v>
      </c>
      <c r="AF5587">
        <v>1</v>
      </c>
      <c r="AG5587" t="str">
        <f>IF(Table2[[#This Row],[Avg Monthly GB Download]] &lt; 5, "Less than 5 GB", IF(Table2[[#This Row],[Avg Monthly GB Download]] &lt;= 10, "Between 5 and 10 GB", "10 or more GB"))</f>
        <v>10 or more GB</v>
      </c>
    </row>
    <row r="5588" spans="1:33" x14ac:dyDescent="0.3">
      <c r="A5588" t="s">
        <v>11288</v>
      </c>
      <c r="B5588" t="s">
        <v>17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21</v>
      </c>
      <c r="I5588" t="s">
        <v>84</v>
      </c>
      <c r="J5588">
        <v>0</v>
      </c>
      <c r="K5588">
        <v>0</v>
      </c>
      <c r="L5588">
        <v>0</v>
      </c>
      <c r="M5588" t="s">
        <v>17</v>
      </c>
      <c r="N5588">
        <v>0</v>
      </c>
      <c r="O5588" t="s">
        <v>69</v>
      </c>
      <c r="P5588" t="s">
        <v>11289</v>
      </c>
      <c r="Q5588" t="s">
        <v>20</v>
      </c>
      <c r="R5588">
        <v>51</v>
      </c>
      <c r="S5588" t="s">
        <v>17</v>
      </c>
      <c r="T5588" t="s">
        <v>17</v>
      </c>
      <c r="U5588" t="s">
        <v>21</v>
      </c>
      <c r="V5588" t="str">
        <f>IF(Table2[[#This Row],[Age]] &lt; 30, "Under 30", IF(Table2[[#This Row],[Age]] &lt; 65, "Other", "Senior"))</f>
        <v>Other</v>
      </c>
      <c r="W5588">
        <v>2</v>
      </c>
      <c r="X5588" t="s">
        <v>17</v>
      </c>
      <c r="Y5588" t="s">
        <v>49</v>
      </c>
      <c r="Z5588" t="s">
        <v>29</v>
      </c>
      <c r="AA5588">
        <v>7</v>
      </c>
      <c r="AB5588">
        <v>454</v>
      </c>
      <c r="AE5588">
        <f t="shared" si="87"/>
        <v>0</v>
      </c>
      <c r="AF5588">
        <v>1</v>
      </c>
      <c r="AG5588" t="str">
        <f>IF(Table2[[#This Row],[Avg Monthly GB Download]] &lt; 5, "Less than 5 GB", IF(Table2[[#This Row],[Avg Monthly GB Download]] &lt;= 10, "Between 5 and 10 GB", "10 or more GB"))</f>
        <v>Less than 5 GB</v>
      </c>
    </row>
    <row r="5589" spans="1:33" x14ac:dyDescent="0.3">
      <c r="A5589" t="s">
        <v>11290</v>
      </c>
      <c r="B5589" t="s">
        <v>17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21</v>
      </c>
      <c r="I5589" t="s">
        <v>18</v>
      </c>
      <c r="J5589">
        <v>259.2</v>
      </c>
      <c r="K5589">
        <v>0</v>
      </c>
      <c r="L5589">
        <v>7</v>
      </c>
      <c r="M5589" t="s">
        <v>21</v>
      </c>
      <c r="N5589">
        <v>0</v>
      </c>
      <c r="O5589" t="s">
        <v>43</v>
      </c>
      <c r="P5589" t="s">
        <v>11291</v>
      </c>
      <c r="Q5589" t="s">
        <v>20</v>
      </c>
      <c r="R5589">
        <v>65</v>
      </c>
      <c r="S5589" t="s">
        <v>17</v>
      </c>
      <c r="T5589" t="s">
        <v>21</v>
      </c>
      <c r="U5589" t="s">
        <v>21</v>
      </c>
      <c r="V5589" t="str">
        <f>IF(Table2[[#This Row],[Age]] &lt; 30, "Under 30", IF(Table2[[#This Row],[Age]] &lt; 65, "Other", "Senior"))</f>
        <v>Senior</v>
      </c>
      <c r="W5589">
        <v>6</v>
      </c>
      <c r="X5589" t="s">
        <v>21</v>
      </c>
      <c r="Y5589" t="s">
        <v>49</v>
      </c>
      <c r="Z5589" t="s">
        <v>29</v>
      </c>
      <c r="AA5589">
        <v>24</v>
      </c>
      <c r="AB5589">
        <v>1795</v>
      </c>
      <c r="AE5589">
        <f t="shared" si="87"/>
        <v>0</v>
      </c>
      <c r="AF5589">
        <v>1</v>
      </c>
      <c r="AG5589" t="str">
        <f>IF(Table2[[#This Row],[Avg Monthly GB Download]] &lt; 5, "Less than 5 GB", IF(Table2[[#This Row],[Avg Monthly GB Download]] &lt;= 10, "Between 5 and 10 GB", "10 or more GB"))</f>
        <v>Between 5 and 10 GB</v>
      </c>
    </row>
    <row r="5590" spans="1:33" x14ac:dyDescent="0.3">
      <c r="A5590" t="s">
        <v>11292</v>
      </c>
      <c r="B5590" t="s">
        <v>17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21</v>
      </c>
      <c r="I5590" t="s">
        <v>18</v>
      </c>
      <c r="J5590">
        <v>83.1</v>
      </c>
      <c r="K5590">
        <v>0</v>
      </c>
      <c r="L5590">
        <v>24</v>
      </c>
      <c r="M5590" t="s">
        <v>21</v>
      </c>
      <c r="N5590">
        <v>0</v>
      </c>
      <c r="O5590" t="s">
        <v>72</v>
      </c>
      <c r="P5590" t="s">
        <v>11293</v>
      </c>
      <c r="Q5590" t="s">
        <v>22</v>
      </c>
      <c r="R5590">
        <v>23</v>
      </c>
      <c r="S5590" t="s">
        <v>21</v>
      </c>
      <c r="T5590" t="s">
        <v>17</v>
      </c>
      <c r="U5590" t="s">
        <v>21</v>
      </c>
      <c r="V5590" t="str">
        <f>IF(Table2[[#This Row],[Age]] &lt; 30, "Under 30", IF(Table2[[#This Row],[Age]] &lt; 65, "Other", "Senior"))</f>
        <v>Under 30</v>
      </c>
      <c r="W5590">
        <v>5</v>
      </c>
      <c r="X5590" t="s">
        <v>17</v>
      </c>
      <c r="Y5590" t="s">
        <v>94</v>
      </c>
      <c r="Z5590" t="s">
        <v>29</v>
      </c>
      <c r="AA5590">
        <v>23</v>
      </c>
      <c r="AB5590">
        <v>806</v>
      </c>
      <c r="AE5590">
        <f t="shared" si="87"/>
        <v>0</v>
      </c>
      <c r="AF5590">
        <v>1</v>
      </c>
      <c r="AG5590" t="str">
        <f>IF(Table2[[#This Row],[Avg Monthly GB Download]] &lt; 5, "Less than 5 GB", IF(Table2[[#This Row],[Avg Monthly GB Download]] &lt;= 10, "Between 5 and 10 GB", "10 or more GB"))</f>
        <v>10 or more GB</v>
      </c>
    </row>
    <row r="5591" spans="1:33" x14ac:dyDescent="0.3">
      <c r="A5591" t="s">
        <v>11294</v>
      </c>
      <c r="B5591" t="s">
        <v>17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21</v>
      </c>
      <c r="I5591" t="s">
        <v>18</v>
      </c>
      <c r="J5591">
        <v>123</v>
      </c>
      <c r="K5591">
        <v>0</v>
      </c>
      <c r="L5591">
        <v>4</v>
      </c>
      <c r="M5591" t="s">
        <v>21</v>
      </c>
      <c r="N5591">
        <v>0</v>
      </c>
      <c r="O5591" t="s">
        <v>70</v>
      </c>
      <c r="P5591" t="s">
        <v>11295</v>
      </c>
      <c r="Q5591" t="s">
        <v>20</v>
      </c>
      <c r="R5591">
        <v>56</v>
      </c>
      <c r="S5591" t="s">
        <v>17</v>
      </c>
      <c r="T5591" t="s">
        <v>17</v>
      </c>
      <c r="U5591" t="s">
        <v>21</v>
      </c>
      <c r="V5591" t="str">
        <f>IF(Table2[[#This Row],[Age]] &lt; 30, "Under 30", IF(Table2[[#This Row],[Age]] &lt; 65, "Other", "Senior"))</f>
        <v>Other</v>
      </c>
      <c r="W5591">
        <v>2</v>
      </c>
      <c r="X5591" t="s">
        <v>21</v>
      </c>
      <c r="Y5591" t="s">
        <v>94</v>
      </c>
      <c r="Z5591" t="s">
        <v>34</v>
      </c>
      <c r="AA5591">
        <v>22</v>
      </c>
      <c r="AB5591">
        <v>1313</v>
      </c>
      <c r="AE5591">
        <f t="shared" si="87"/>
        <v>0</v>
      </c>
      <c r="AF5591">
        <v>1</v>
      </c>
      <c r="AG5591" t="str">
        <f>IF(Table2[[#This Row],[Avg Monthly GB Download]] &lt; 5, "Less than 5 GB", IF(Table2[[#This Row],[Avg Monthly GB Download]] &lt;= 10, "Between 5 and 10 GB", "10 or more GB"))</f>
        <v>Less than 5 GB</v>
      </c>
    </row>
    <row r="5592" spans="1:33" x14ac:dyDescent="0.3">
      <c r="A5592" t="s">
        <v>11296</v>
      </c>
      <c r="B5592" t="s">
        <v>17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21</v>
      </c>
      <c r="I5592" t="s">
        <v>18</v>
      </c>
      <c r="J5592">
        <v>71.3</v>
      </c>
      <c r="K5592">
        <v>0</v>
      </c>
      <c r="L5592">
        <v>0</v>
      </c>
      <c r="M5592" t="s">
        <v>17</v>
      </c>
      <c r="N5592">
        <v>0</v>
      </c>
      <c r="O5592" t="s">
        <v>24</v>
      </c>
      <c r="P5592" t="s">
        <v>11297</v>
      </c>
      <c r="Q5592" t="s">
        <v>20</v>
      </c>
      <c r="R5592">
        <v>62</v>
      </c>
      <c r="S5592" t="s">
        <v>17</v>
      </c>
      <c r="T5592" t="s">
        <v>17</v>
      </c>
      <c r="U5592" t="s">
        <v>21</v>
      </c>
      <c r="V5592" t="str">
        <f>IF(Table2[[#This Row],[Age]] &lt; 30, "Under 30", IF(Table2[[#This Row],[Age]] &lt; 65, "Other", "Senior"))</f>
        <v>Other</v>
      </c>
      <c r="W5592">
        <v>6</v>
      </c>
      <c r="X5592" t="s">
        <v>17</v>
      </c>
      <c r="Y5592" t="s">
        <v>49</v>
      </c>
      <c r="Z5592" t="s">
        <v>29</v>
      </c>
      <c r="AA5592">
        <v>10</v>
      </c>
      <c r="AB5592">
        <v>555</v>
      </c>
      <c r="AE5592">
        <f t="shared" si="87"/>
        <v>0</v>
      </c>
      <c r="AF5592">
        <v>1</v>
      </c>
      <c r="AG5592" t="str">
        <f>IF(Table2[[#This Row],[Avg Monthly GB Download]] &lt; 5, "Less than 5 GB", IF(Table2[[#This Row],[Avg Monthly GB Download]] &lt;= 10, "Between 5 and 10 GB", "10 or more GB"))</f>
        <v>Less than 5 GB</v>
      </c>
    </row>
    <row r="5593" spans="1:33" x14ac:dyDescent="0.3">
      <c r="A5593" t="s">
        <v>11298</v>
      </c>
      <c r="B5593" t="s">
        <v>17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21</v>
      </c>
      <c r="I5593" t="s">
        <v>18</v>
      </c>
      <c r="J5593">
        <v>136.69999999999999</v>
      </c>
      <c r="K5593">
        <v>0</v>
      </c>
      <c r="L5593">
        <v>9</v>
      </c>
      <c r="M5593" t="s">
        <v>21</v>
      </c>
      <c r="N5593">
        <v>0</v>
      </c>
      <c r="O5593" t="s">
        <v>38</v>
      </c>
      <c r="P5593" t="s">
        <v>11299</v>
      </c>
      <c r="Q5593" t="s">
        <v>20</v>
      </c>
      <c r="R5593">
        <v>46</v>
      </c>
      <c r="S5593" t="s">
        <v>17</v>
      </c>
      <c r="T5593" t="s">
        <v>17</v>
      </c>
      <c r="U5593" t="s">
        <v>21</v>
      </c>
      <c r="V5593" t="str">
        <f>IF(Table2[[#This Row],[Age]] &lt; 30, "Under 30", IF(Table2[[#This Row],[Age]] &lt; 65, "Other", "Senior"))</f>
        <v>Other</v>
      </c>
      <c r="W5593">
        <v>2</v>
      </c>
      <c r="X5593" t="s">
        <v>21</v>
      </c>
      <c r="Y5593" t="s">
        <v>49</v>
      </c>
      <c r="Z5593" t="s">
        <v>29</v>
      </c>
      <c r="AA5593">
        <v>50</v>
      </c>
      <c r="AB5593">
        <v>3558</v>
      </c>
      <c r="AE5593">
        <f t="shared" si="87"/>
        <v>0</v>
      </c>
      <c r="AF5593">
        <v>1</v>
      </c>
      <c r="AG5593" t="str">
        <f>IF(Table2[[#This Row],[Avg Monthly GB Download]] &lt; 5, "Less than 5 GB", IF(Table2[[#This Row],[Avg Monthly GB Download]] &lt;= 10, "Between 5 and 10 GB", "10 or more GB"))</f>
        <v>Between 5 and 10 GB</v>
      </c>
    </row>
    <row r="5594" spans="1:33" x14ac:dyDescent="0.3">
      <c r="A5594" t="s">
        <v>11300</v>
      </c>
      <c r="B5594" t="s">
        <v>17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21</v>
      </c>
      <c r="I5594" t="s">
        <v>18</v>
      </c>
      <c r="J5594">
        <v>107.2</v>
      </c>
      <c r="K5594">
        <v>0</v>
      </c>
      <c r="L5594">
        <v>12</v>
      </c>
      <c r="M5594" t="s">
        <v>17</v>
      </c>
      <c r="N5594">
        <v>62</v>
      </c>
      <c r="O5594" t="s">
        <v>42</v>
      </c>
      <c r="P5594" t="s">
        <v>11301</v>
      </c>
      <c r="Q5594" t="s">
        <v>22</v>
      </c>
      <c r="R5594">
        <v>32</v>
      </c>
      <c r="S5594" t="s">
        <v>17</v>
      </c>
      <c r="T5594" t="s">
        <v>17</v>
      </c>
      <c r="U5594" t="s">
        <v>21</v>
      </c>
      <c r="V5594" t="str">
        <f>IF(Table2[[#This Row],[Age]] &lt; 30, "Under 30", IF(Table2[[#This Row],[Age]] &lt; 65, "Other", "Senior"))</f>
        <v>Other</v>
      </c>
      <c r="W5594">
        <v>5</v>
      </c>
      <c r="X5594" t="s">
        <v>17</v>
      </c>
      <c r="Y5594" t="s">
        <v>49</v>
      </c>
      <c r="Z5594" t="s">
        <v>34</v>
      </c>
      <c r="AA5594">
        <v>25</v>
      </c>
      <c r="AB5594">
        <v>1651</v>
      </c>
      <c r="AE5594">
        <f t="shared" si="87"/>
        <v>0</v>
      </c>
      <c r="AF5594">
        <v>1</v>
      </c>
      <c r="AG5594" t="str">
        <f>IF(Table2[[#This Row],[Avg Monthly GB Download]] &lt; 5, "Less than 5 GB", IF(Table2[[#This Row],[Avg Monthly GB Download]] &lt;= 10, "Between 5 and 10 GB", "10 or more GB"))</f>
        <v>10 or more GB</v>
      </c>
    </row>
    <row r="5595" spans="1:33" x14ac:dyDescent="0.3">
      <c r="A5595" t="s">
        <v>11302</v>
      </c>
      <c r="B5595" t="s">
        <v>17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21</v>
      </c>
      <c r="I5595" t="s">
        <v>18</v>
      </c>
      <c r="J5595">
        <v>58.5</v>
      </c>
      <c r="K5595">
        <v>0</v>
      </c>
      <c r="L5595">
        <v>0</v>
      </c>
      <c r="M5595" t="s">
        <v>17</v>
      </c>
      <c r="N5595">
        <v>0</v>
      </c>
      <c r="O5595" t="s">
        <v>40</v>
      </c>
      <c r="P5595" t="s">
        <v>11303</v>
      </c>
      <c r="Q5595" t="s">
        <v>20</v>
      </c>
      <c r="R5595">
        <v>47</v>
      </c>
      <c r="S5595" t="s">
        <v>17</v>
      </c>
      <c r="T5595" t="s">
        <v>17</v>
      </c>
      <c r="U5595" t="s">
        <v>21</v>
      </c>
      <c r="V5595" t="str">
        <f>IF(Table2[[#This Row],[Age]] &lt; 30, "Under 30", IF(Table2[[#This Row],[Age]] &lt; 65, "Other", "Senior"))</f>
        <v>Other</v>
      </c>
      <c r="W5595">
        <v>4</v>
      </c>
      <c r="X5595" t="s">
        <v>17</v>
      </c>
      <c r="Y5595" t="s">
        <v>49</v>
      </c>
      <c r="Z5595" t="s">
        <v>34</v>
      </c>
      <c r="AA5595">
        <v>8</v>
      </c>
      <c r="AB5595">
        <v>103</v>
      </c>
      <c r="AE5595">
        <f t="shared" si="87"/>
        <v>0</v>
      </c>
      <c r="AF5595">
        <v>1</v>
      </c>
      <c r="AG5595" t="str">
        <f>IF(Table2[[#This Row],[Avg Monthly GB Download]] &lt; 5, "Less than 5 GB", IF(Table2[[#This Row],[Avg Monthly GB Download]] &lt;= 10, "Between 5 and 10 GB", "10 or more GB"))</f>
        <v>Less than 5 GB</v>
      </c>
    </row>
    <row r="5596" spans="1:33" x14ac:dyDescent="0.3">
      <c r="A5596" t="s">
        <v>11304</v>
      </c>
      <c r="B5596" t="s">
        <v>17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21</v>
      </c>
      <c r="I5596" t="s">
        <v>18</v>
      </c>
      <c r="J5596">
        <v>468</v>
      </c>
      <c r="K5596">
        <v>0</v>
      </c>
      <c r="L5596">
        <v>5</v>
      </c>
      <c r="M5596" t="s">
        <v>21</v>
      </c>
      <c r="N5596">
        <v>0</v>
      </c>
      <c r="O5596" t="s">
        <v>31</v>
      </c>
      <c r="P5596" t="s">
        <v>11305</v>
      </c>
      <c r="Q5596" t="s">
        <v>20</v>
      </c>
      <c r="R5596">
        <v>50</v>
      </c>
      <c r="S5596" t="s">
        <v>17</v>
      </c>
      <c r="T5596" t="s">
        <v>17</v>
      </c>
      <c r="U5596" t="s">
        <v>21</v>
      </c>
      <c r="V5596" t="str">
        <f>IF(Table2[[#This Row],[Age]] &lt; 30, "Under 30", IF(Table2[[#This Row],[Age]] &lt; 65, "Other", "Senior"))</f>
        <v>Other</v>
      </c>
      <c r="W5596">
        <v>4</v>
      </c>
      <c r="X5596" t="s">
        <v>21</v>
      </c>
      <c r="Y5596" t="s">
        <v>49</v>
      </c>
      <c r="Z5596" t="s">
        <v>34</v>
      </c>
      <c r="AA5596">
        <v>31</v>
      </c>
      <c r="AB5596">
        <v>1991</v>
      </c>
      <c r="AE5596">
        <f t="shared" si="87"/>
        <v>0</v>
      </c>
      <c r="AF5596">
        <v>1</v>
      </c>
      <c r="AG5596" t="str">
        <f>IF(Table2[[#This Row],[Avg Monthly GB Download]] &lt; 5, "Less than 5 GB", IF(Table2[[#This Row],[Avg Monthly GB Download]] &lt;= 10, "Between 5 and 10 GB", "10 or more GB"))</f>
        <v>Between 5 and 10 GB</v>
      </c>
    </row>
    <row r="5597" spans="1:33" x14ac:dyDescent="0.3">
      <c r="A5597" t="s">
        <v>11306</v>
      </c>
      <c r="B5597" t="s">
        <v>17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21</v>
      </c>
      <c r="I5597" t="s">
        <v>84</v>
      </c>
      <c r="J5597">
        <v>0</v>
      </c>
      <c r="K5597">
        <v>0</v>
      </c>
      <c r="L5597">
        <v>0</v>
      </c>
      <c r="M5597" t="s">
        <v>17</v>
      </c>
      <c r="N5597">
        <v>0</v>
      </c>
      <c r="O5597" t="s">
        <v>55</v>
      </c>
      <c r="P5597" t="s">
        <v>11307</v>
      </c>
      <c r="Q5597" t="s">
        <v>22</v>
      </c>
      <c r="R5597">
        <v>21</v>
      </c>
      <c r="S5597" t="s">
        <v>21</v>
      </c>
      <c r="T5597" t="s">
        <v>17</v>
      </c>
      <c r="U5597" t="s">
        <v>21</v>
      </c>
      <c r="V5597" t="str">
        <f>IF(Table2[[#This Row],[Age]] &lt; 30, "Under 30", IF(Table2[[#This Row],[Age]] &lt; 65, "Other", "Senior"))</f>
        <v>Under 30</v>
      </c>
      <c r="W5597">
        <v>2</v>
      </c>
      <c r="X5597" t="s">
        <v>17</v>
      </c>
      <c r="Y5597" t="s">
        <v>49</v>
      </c>
      <c r="Z5597" t="s">
        <v>29</v>
      </c>
      <c r="AA5597">
        <v>6</v>
      </c>
      <c r="AB5597">
        <v>80</v>
      </c>
      <c r="AE5597">
        <f t="shared" si="87"/>
        <v>0</v>
      </c>
      <c r="AF5597">
        <v>1</v>
      </c>
      <c r="AG5597" t="str">
        <f>IF(Table2[[#This Row],[Avg Monthly GB Download]] &lt; 5, "Less than 5 GB", IF(Table2[[#This Row],[Avg Monthly GB Download]] &lt;= 10, "Between 5 and 10 GB", "10 or more GB"))</f>
        <v>Less than 5 GB</v>
      </c>
    </row>
    <row r="5598" spans="1:33" x14ac:dyDescent="0.3">
      <c r="A5598" t="s">
        <v>11308</v>
      </c>
      <c r="B5598" t="s">
        <v>17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21</v>
      </c>
      <c r="I5598" t="s">
        <v>18</v>
      </c>
      <c r="J5598">
        <v>83.9</v>
      </c>
      <c r="K5598">
        <v>0</v>
      </c>
      <c r="L5598">
        <v>5</v>
      </c>
      <c r="M5598" t="s">
        <v>21</v>
      </c>
      <c r="N5598">
        <v>0</v>
      </c>
      <c r="O5598" t="s">
        <v>19</v>
      </c>
      <c r="P5598" t="s">
        <v>11309</v>
      </c>
      <c r="Q5598" t="s">
        <v>20</v>
      </c>
      <c r="R5598">
        <v>45</v>
      </c>
      <c r="S5598" t="s">
        <v>17</v>
      </c>
      <c r="T5598" t="s">
        <v>17</v>
      </c>
      <c r="U5598" t="s">
        <v>21</v>
      </c>
      <c r="V5598" t="str">
        <f>IF(Table2[[#This Row],[Age]] &lt; 30, "Under 30", IF(Table2[[#This Row],[Age]] &lt; 65, "Other", "Senior"))</f>
        <v>Other</v>
      </c>
      <c r="W5598">
        <v>2</v>
      </c>
      <c r="X5598" t="s">
        <v>21</v>
      </c>
      <c r="Y5598" t="s">
        <v>49</v>
      </c>
      <c r="Z5598" t="s">
        <v>34</v>
      </c>
      <c r="AA5598">
        <v>29</v>
      </c>
      <c r="AB5598">
        <v>1235</v>
      </c>
      <c r="AE5598">
        <f t="shared" si="87"/>
        <v>0</v>
      </c>
      <c r="AF5598">
        <v>1</v>
      </c>
      <c r="AG5598" t="str">
        <f>IF(Table2[[#This Row],[Avg Monthly GB Download]] &lt; 5, "Less than 5 GB", IF(Table2[[#This Row],[Avg Monthly GB Download]] &lt;= 10, "Between 5 and 10 GB", "10 or more GB"))</f>
        <v>Between 5 and 10 GB</v>
      </c>
    </row>
    <row r="5599" spans="1:33" x14ac:dyDescent="0.3">
      <c r="A5599" t="s">
        <v>11310</v>
      </c>
      <c r="B5599" t="s">
        <v>17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21</v>
      </c>
      <c r="I5599" t="s">
        <v>18</v>
      </c>
      <c r="J5599">
        <v>203.5</v>
      </c>
      <c r="K5599">
        <v>0</v>
      </c>
      <c r="L5599">
        <v>15</v>
      </c>
      <c r="M5599" t="s">
        <v>21</v>
      </c>
      <c r="N5599">
        <v>0</v>
      </c>
      <c r="O5599" t="s">
        <v>50</v>
      </c>
      <c r="P5599" t="s">
        <v>11311</v>
      </c>
      <c r="Q5599" t="s">
        <v>20</v>
      </c>
      <c r="R5599">
        <v>37</v>
      </c>
      <c r="S5599" t="s">
        <v>17</v>
      </c>
      <c r="T5599" t="s">
        <v>17</v>
      </c>
      <c r="U5599" t="s">
        <v>21</v>
      </c>
      <c r="V5599" t="str">
        <f>IF(Table2[[#This Row],[Age]] &lt; 30, "Under 30", IF(Table2[[#This Row],[Age]] &lt; 65, "Other", "Senior"))</f>
        <v>Other</v>
      </c>
      <c r="W5599">
        <v>5</v>
      </c>
      <c r="X5599" t="s">
        <v>21</v>
      </c>
      <c r="Y5599" t="s">
        <v>28</v>
      </c>
      <c r="Z5599" t="s">
        <v>34</v>
      </c>
      <c r="AA5599">
        <v>41</v>
      </c>
      <c r="AB5599">
        <v>2270</v>
      </c>
      <c r="AE5599">
        <f t="shared" si="87"/>
        <v>0</v>
      </c>
      <c r="AF5599">
        <v>1</v>
      </c>
      <c r="AG5599" t="str">
        <f>IF(Table2[[#This Row],[Avg Monthly GB Download]] &lt; 5, "Less than 5 GB", IF(Table2[[#This Row],[Avg Monthly GB Download]] &lt;= 10, "Between 5 and 10 GB", "10 or more GB"))</f>
        <v>10 or more GB</v>
      </c>
    </row>
    <row r="5600" spans="1:33" x14ac:dyDescent="0.3">
      <c r="A5600" t="s">
        <v>11312</v>
      </c>
      <c r="B5600" t="s">
        <v>17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21</v>
      </c>
      <c r="I5600" t="s">
        <v>18</v>
      </c>
      <c r="J5600">
        <v>49.9</v>
      </c>
      <c r="K5600">
        <v>0</v>
      </c>
      <c r="L5600">
        <v>6</v>
      </c>
      <c r="M5600" t="s">
        <v>21</v>
      </c>
      <c r="N5600">
        <v>0</v>
      </c>
      <c r="O5600" t="s">
        <v>89</v>
      </c>
      <c r="P5600" t="s">
        <v>11313</v>
      </c>
      <c r="Q5600" t="s">
        <v>20</v>
      </c>
      <c r="R5600">
        <v>77</v>
      </c>
      <c r="S5600" t="s">
        <v>17</v>
      </c>
      <c r="T5600" t="s">
        <v>21</v>
      </c>
      <c r="U5600" t="s">
        <v>21</v>
      </c>
      <c r="V5600" t="str">
        <f>IF(Table2[[#This Row],[Age]] &lt; 30, "Under 30", IF(Table2[[#This Row],[Age]] &lt; 65, "Other", "Senior"))</f>
        <v>Senior</v>
      </c>
      <c r="W5600">
        <v>4</v>
      </c>
      <c r="X5600" t="s">
        <v>17</v>
      </c>
      <c r="Y5600" t="s">
        <v>49</v>
      </c>
      <c r="Z5600" t="s">
        <v>34</v>
      </c>
      <c r="AA5600">
        <v>36</v>
      </c>
      <c r="AB5600">
        <v>1061</v>
      </c>
      <c r="AE5600">
        <f t="shared" si="87"/>
        <v>0</v>
      </c>
      <c r="AF5600">
        <v>1</v>
      </c>
      <c r="AG5600" t="str">
        <f>IF(Table2[[#This Row],[Avg Monthly GB Download]] &lt; 5, "Less than 5 GB", IF(Table2[[#This Row],[Avg Monthly GB Download]] &lt;= 10, "Between 5 and 10 GB", "10 or more GB"))</f>
        <v>Between 5 and 10 GB</v>
      </c>
    </row>
    <row r="5601" spans="1:33" x14ac:dyDescent="0.3">
      <c r="A5601" t="s">
        <v>11314</v>
      </c>
      <c r="B5601" t="s">
        <v>17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21</v>
      </c>
      <c r="I5601" t="s">
        <v>18</v>
      </c>
      <c r="J5601">
        <v>45</v>
      </c>
      <c r="K5601">
        <v>0</v>
      </c>
      <c r="L5601">
        <v>6</v>
      </c>
      <c r="M5601" t="s">
        <v>21</v>
      </c>
      <c r="N5601">
        <v>0</v>
      </c>
      <c r="O5601" t="s">
        <v>68</v>
      </c>
      <c r="P5601" t="s">
        <v>11315</v>
      </c>
      <c r="Q5601" t="s">
        <v>20</v>
      </c>
      <c r="R5601">
        <v>60</v>
      </c>
      <c r="S5601" t="s">
        <v>17</v>
      </c>
      <c r="T5601" t="s">
        <v>17</v>
      </c>
      <c r="U5601" t="s">
        <v>21</v>
      </c>
      <c r="V5601" t="str">
        <f>IF(Table2[[#This Row],[Age]] &lt; 30, "Under 30", IF(Table2[[#This Row],[Age]] &lt; 65, "Other", "Senior"))</f>
        <v>Other</v>
      </c>
      <c r="W5601">
        <v>3</v>
      </c>
      <c r="X5601" t="s">
        <v>21</v>
      </c>
      <c r="Y5601" t="s">
        <v>28</v>
      </c>
      <c r="Z5601" t="s">
        <v>34</v>
      </c>
      <c r="AA5601">
        <v>44</v>
      </c>
      <c r="AB5601">
        <v>536</v>
      </c>
      <c r="AE5601">
        <f t="shared" si="87"/>
        <v>0</v>
      </c>
      <c r="AF5601">
        <v>1</v>
      </c>
      <c r="AG5601" t="str">
        <f>IF(Table2[[#This Row],[Avg Monthly GB Download]] &lt; 5, "Less than 5 GB", IF(Table2[[#This Row],[Avg Monthly GB Download]] &lt;= 10, "Between 5 and 10 GB", "10 or more GB"))</f>
        <v>Between 5 and 10 GB</v>
      </c>
    </row>
    <row r="5602" spans="1:33" x14ac:dyDescent="0.3">
      <c r="A5602" t="s">
        <v>11316</v>
      </c>
      <c r="B5602" t="s">
        <v>17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21</v>
      </c>
      <c r="I5602" t="s">
        <v>18</v>
      </c>
      <c r="J5602">
        <v>114</v>
      </c>
      <c r="K5602">
        <v>0</v>
      </c>
      <c r="L5602">
        <v>0</v>
      </c>
      <c r="M5602" t="s">
        <v>17</v>
      </c>
      <c r="N5602">
        <v>0</v>
      </c>
      <c r="O5602" t="s">
        <v>54</v>
      </c>
      <c r="P5602" t="s">
        <v>11317</v>
      </c>
      <c r="Q5602" t="s">
        <v>20</v>
      </c>
      <c r="R5602">
        <v>21</v>
      </c>
      <c r="S5602" t="s">
        <v>21</v>
      </c>
      <c r="T5602" t="s">
        <v>17</v>
      </c>
      <c r="U5602" t="s">
        <v>21</v>
      </c>
      <c r="V5602" t="str">
        <f>IF(Table2[[#This Row],[Age]] &lt; 30, "Under 30", IF(Table2[[#This Row],[Age]] &lt; 65, "Other", "Senior"))</f>
        <v>Under 30</v>
      </c>
      <c r="W5602">
        <v>4</v>
      </c>
      <c r="X5602" t="s">
        <v>17</v>
      </c>
      <c r="Y5602" t="s">
        <v>28</v>
      </c>
      <c r="Z5602" t="s">
        <v>29</v>
      </c>
      <c r="AA5602">
        <v>9</v>
      </c>
      <c r="AB5602">
        <v>365</v>
      </c>
      <c r="AE5602">
        <f t="shared" si="87"/>
        <v>0</v>
      </c>
      <c r="AF5602">
        <v>1</v>
      </c>
      <c r="AG5602" t="str">
        <f>IF(Table2[[#This Row],[Avg Monthly GB Download]] &lt; 5, "Less than 5 GB", IF(Table2[[#This Row],[Avg Monthly GB Download]] &lt;= 10, "Between 5 and 10 GB", "10 or more GB"))</f>
        <v>Less than 5 GB</v>
      </c>
    </row>
    <row r="5603" spans="1:33" x14ac:dyDescent="0.3">
      <c r="A5603" t="s">
        <v>11318</v>
      </c>
      <c r="B5603" t="s">
        <v>17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21</v>
      </c>
      <c r="I5603" t="s">
        <v>18</v>
      </c>
      <c r="J5603">
        <v>83.1</v>
      </c>
      <c r="K5603">
        <v>0</v>
      </c>
      <c r="L5603">
        <v>0</v>
      </c>
      <c r="M5603" t="s">
        <v>17</v>
      </c>
      <c r="N5603">
        <v>0</v>
      </c>
      <c r="O5603" t="s">
        <v>50</v>
      </c>
      <c r="P5603" t="s">
        <v>11319</v>
      </c>
      <c r="Q5603" t="s">
        <v>22</v>
      </c>
      <c r="R5603">
        <v>28</v>
      </c>
      <c r="S5603" t="s">
        <v>21</v>
      </c>
      <c r="T5603" t="s">
        <v>17</v>
      </c>
      <c r="U5603" t="s">
        <v>21</v>
      </c>
      <c r="V5603" t="str">
        <f>IF(Table2[[#This Row],[Age]] &lt; 30, "Under 30", IF(Table2[[#This Row],[Age]] &lt; 65, "Other", "Senior"))</f>
        <v>Under 30</v>
      </c>
      <c r="W5603">
        <v>6</v>
      </c>
      <c r="X5603" t="s">
        <v>17</v>
      </c>
      <c r="Y5603" t="s">
        <v>94</v>
      </c>
      <c r="Z5603" t="s">
        <v>29</v>
      </c>
      <c r="AA5603">
        <v>9</v>
      </c>
      <c r="AB5603">
        <v>241</v>
      </c>
      <c r="AE5603">
        <f t="shared" si="87"/>
        <v>0</v>
      </c>
      <c r="AF5603">
        <v>1</v>
      </c>
      <c r="AG5603" t="str">
        <f>IF(Table2[[#This Row],[Avg Monthly GB Download]] &lt; 5, "Less than 5 GB", IF(Table2[[#This Row],[Avg Monthly GB Download]] &lt;= 10, "Between 5 and 10 GB", "10 or more GB"))</f>
        <v>Less than 5 GB</v>
      </c>
    </row>
    <row r="5604" spans="1:33" x14ac:dyDescent="0.3">
      <c r="A5604" t="s">
        <v>11320</v>
      </c>
      <c r="B5604" t="s">
        <v>17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21</v>
      </c>
      <c r="I5604" t="s">
        <v>18</v>
      </c>
      <c r="J5604">
        <v>123.2</v>
      </c>
      <c r="K5604">
        <v>0</v>
      </c>
      <c r="L5604">
        <v>14</v>
      </c>
      <c r="M5604" t="s">
        <v>21</v>
      </c>
      <c r="N5604">
        <v>0</v>
      </c>
      <c r="O5604" t="s">
        <v>58</v>
      </c>
      <c r="P5604" t="s">
        <v>11321</v>
      </c>
      <c r="Q5604" t="s">
        <v>20</v>
      </c>
      <c r="R5604">
        <v>36</v>
      </c>
      <c r="S5604" t="s">
        <v>17</v>
      </c>
      <c r="T5604" t="s">
        <v>17</v>
      </c>
      <c r="U5604" t="s">
        <v>21</v>
      </c>
      <c r="V5604" t="str">
        <f>IF(Table2[[#This Row],[Age]] &lt; 30, "Under 30", IF(Table2[[#This Row],[Age]] &lt; 65, "Other", "Senior"))</f>
        <v>Other</v>
      </c>
      <c r="W5604">
        <v>5</v>
      </c>
      <c r="X5604" t="s">
        <v>17</v>
      </c>
      <c r="Y5604" t="s">
        <v>28</v>
      </c>
      <c r="Z5604" t="s">
        <v>34</v>
      </c>
      <c r="AA5604">
        <v>41</v>
      </c>
      <c r="AB5604">
        <v>2286</v>
      </c>
      <c r="AE5604">
        <f t="shared" si="87"/>
        <v>0</v>
      </c>
      <c r="AF5604">
        <v>1</v>
      </c>
      <c r="AG5604" t="str">
        <f>IF(Table2[[#This Row],[Avg Monthly GB Download]] &lt; 5, "Less than 5 GB", IF(Table2[[#This Row],[Avg Monthly GB Download]] &lt;= 10, "Between 5 and 10 GB", "10 or more GB"))</f>
        <v>10 or more GB</v>
      </c>
    </row>
    <row r="5605" spans="1:33" x14ac:dyDescent="0.3">
      <c r="A5605" t="s">
        <v>11322</v>
      </c>
      <c r="B5605" t="s">
        <v>17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21</v>
      </c>
      <c r="I5605" t="s">
        <v>18</v>
      </c>
      <c r="J5605">
        <v>183</v>
      </c>
      <c r="K5605">
        <v>0</v>
      </c>
      <c r="L5605">
        <v>0</v>
      </c>
      <c r="M5605" t="s">
        <v>17</v>
      </c>
      <c r="N5605">
        <v>0</v>
      </c>
      <c r="O5605" t="s">
        <v>78</v>
      </c>
      <c r="P5605" t="s">
        <v>11323</v>
      </c>
      <c r="Q5605" t="s">
        <v>20</v>
      </c>
      <c r="R5605">
        <v>55</v>
      </c>
      <c r="S5605" t="s">
        <v>17</v>
      </c>
      <c r="T5605" t="s">
        <v>17</v>
      </c>
      <c r="U5605" t="s">
        <v>21</v>
      </c>
      <c r="V5605" t="str">
        <f>IF(Table2[[#This Row],[Age]] &lt; 30, "Under 30", IF(Table2[[#This Row],[Age]] &lt; 65, "Other", "Senior"))</f>
        <v>Other</v>
      </c>
      <c r="W5605">
        <v>4</v>
      </c>
      <c r="X5605" t="s">
        <v>17</v>
      </c>
      <c r="Y5605" t="s">
        <v>49</v>
      </c>
      <c r="Z5605" t="s">
        <v>34</v>
      </c>
      <c r="AA5605">
        <v>9</v>
      </c>
      <c r="AB5605">
        <v>550</v>
      </c>
      <c r="AE5605">
        <f t="shared" si="87"/>
        <v>0</v>
      </c>
      <c r="AF5605">
        <v>1</v>
      </c>
      <c r="AG5605" t="str">
        <f>IF(Table2[[#This Row],[Avg Monthly GB Download]] &lt; 5, "Less than 5 GB", IF(Table2[[#This Row],[Avg Monthly GB Download]] &lt;= 10, "Between 5 and 10 GB", "10 or more GB"))</f>
        <v>Less than 5 GB</v>
      </c>
    </row>
    <row r="5606" spans="1:33" x14ac:dyDescent="0.3">
      <c r="A5606" t="s">
        <v>11324</v>
      </c>
      <c r="B5606" t="s">
        <v>17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21</v>
      </c>
      <c r="I5606" t="s">
        <v>18</v>
      </c>
      <c r="J5606">
        <v>40.6</v>
      </c>
      <c r="K5606">
        <v>0</v>
      </c>
      <c r="L5606">
        <v>8</v>
      </c>
      <c r="M5606" t="s">
        <v>21</v>
      </c>
      <c r="N5606">
        <v>0</v>
      </c>
      <c r="O5606" t="s">
        <v>31</v>
      </c>
      <c r="P5606" t="s">
        <v>11325</v>
      </c>
      <c r="Q5606" t="s">
        <v>20</v>
      </c>
      <c r="R5606">
        <v>67</v>
      </c>
      <c r="S5606" t="s">
        <v>17</v>
      </c>
      <c r="T5606" t="s">
        <v>21</v>
      </c>
      <c r="U5606" t="s">
        <v>21</v>
      </c>
      <c r="V5606" t="str">
        <f>IF(Table2[[#This Row],[Age]] &lt; 30, "Under 30", IF(Table2[[#This Row],[Age]] &lt; 65, "Other", "Senior"))</f>
        <v>Senior</v>
      </c>
      <c r="W5606">
        <v>2</v>
      </c>
      <c r="X5606" t="s">
        <v>17</v>
      </c>
      <c r="Y5606" t="s">
        <v>94</v>
      </c>
      <c r="Z5606" t="s">
        <v>29</v>
      </c>
      <c r="AA5606">
        <v>24</v>
      </c>
      <c r="AB5606">
        <v>492</v>
      </c>
      <c r="AE5606">
        <f t="shared" si="87"/>
        <v>0</v>
      </c>
      <c r="AF5606">
        <v>1</v>
      </c>
      <c r="AG5606" t="str">
        <f>IF(Table2[[#This Row],[Avg Monthly GB Download]] &lt; 5, "Less than 5 GB", IF(Table2[[#This Row],[Avg Monthly GB Download]] &lt;= 10, "Between 5 and 10 GB", "10 or more GB"))</f>
        <v>Between 5 and 10 GB</v>
      </c>
    </row>
    <row r="5607" spans="1:33" x14ac:dyDescent="0.3">
      <c r="A5607" t="s">
        <v>11326</v>
      </c>
      <c r="B5607" t="s">
        <v>17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21</v>
      </c>
      <c r="I5607" t="s">
        <v>18</v>
      </c>
      <c r="J5607">
        <v>276</v>
      </c>
      <c r="K5607">
        <v>0</v>
      </c>
      <c r="L5607">
        <v>5</v>
      </c>
      <c r="M5607" t="s">
        <v>21</v>
      </c>
      <c r="N5607">
        <v>0</v>
      </c>
      <c r="O5607" t="s">
        <v>23</v>
      </c>
      <c r="P5607" t="s">
        <v>11327</v>
      </c>
      <c r="Q5607" t="s">
        <v>20</v>
      </c>
      <c r="R5607">
        <v>59</v>
      </c>
      <c r="S5607" t="s">
        <v>17</v>
      </c>
      <c r="T5607" t="s">
        <v>17</v>
      </c>
      <c r="U5607" t="s">
        <v>21</v>
      </c>
      <c r="V5607" t="str">
        <f>IF(Table2[[#This Row],[Age]] &lt; 30, "Under 30", IF(Table2[[#This Row],[Age]] &lt; 65, "Other", "Senior"))</f>
        <v>Other</v>
      </c>
      <c r="W5607">
        <v>6</v>
      </c>
      <c r="X5607" t="s">
        <v>21</v>
      </c>
      <c r="Y5607" t="s">
        <v>49</v>
      </c>
      <c r="Z5607" t="s">
        <v>34</v>
      </c>
      <c r="AA5607">
        <v>38</v>
      </c>
      <c r="AB5607">
        <v>2729</v>
      </c>
      <c r="AE5607">
        <f t="shared" si="87"/>
        <v>0</v>
      </c>
      <c r="AF5607">
        <v>1</v>
      </c>
      <c r="AG5607" t="str">
        <f>IF(Table2[[#This Row],[Avg Monthly GB Download]] &lt; 5, "Less than 5 GB", IF(Table2[[#This Row],[Avg Monthly GB Download]] &lt;= 10, "Between 5 and 10 GB", "10 or more GB"))</f>
        <v>Between 5 and 10 GB</v>
      </c>
    </row>
    <row r="5608" spans="1:33" x14ac:dyDescent="0.3">
      <c r="A5608" t="s">
        <v>11328</v>
      </c>
      <c r="B5608" t="s">
        <v>17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21</v>
      </c>
      <c r="I5608" t="s">
        <v>84</v>
      </c>
      <c r="J5608">
        <v>0</v>
      </c>
      <c r="K5608">
        <v>0</v>
      </c>
      <c r="L5608">
        <v>27</v>
      </c>
      <c r="M5608" t="s">
        <v>21</v>
      </c>
      <c r="N5608">
        <v>0</v>
      </c>
      <c r="O5608" t="s">
        <v>68</v>
      </c>
      <c r="P5608" t="s">
        <v>11329</v>
      </c>
      <c r="Q5608" t="s">
        <v>20</v>
      </c>
      <c r="R5608">
        <v>51</v>
      </c>
      <c r="S5608" t="s">
        <v>17</v>
      </c>
      <c r="T5608" t="s">
        <v>17</v>
      </c>
      <c r="U5608" t="s">
        <v>21</v>
      </c>
      <c r="V5608" t="str">
        <f>IF(Table2[[#This Row],[Age]] &lt; 30, "Under 30", IF(Table2[[#This Row],[Age]] &lt; 65, "Other", "Senior"))</f>
        <v>Other</v>
      </c>
      <c r="W5608">
        <v>2</v>
      </c>
      <c r="X5608" t="s">
        <v>21</v>
      </c>
      <c r="Y5608" t="s">
        <v>94</v>
      </c>
      <c r="Z5608" t="s">
        <v>34</v>
      </c>
      <c r="AA5608">
        <v>45</v>
      </c>
      <c r="AB5608">
        <v>2963</v>
      </c>
      <c r="AE5608">
        <f t="shared" si="87"/>
        <v>0</v>
      </c>
      <c r="AF5608">
        <v>1</v>
      </c>
      <c r="AG5608" t="str">
        <f>IF(Table2[[#This Row],[Avg Monthly GB Download]] &lt; 5, "Less than 5 GB", IF(Table2[[#This Row],[Avg Monthly GB Download]] &lt;= 10, "Between 5 and 10 GB", "10 or more GB"))</f>
        <v>10 or more GB</v>
      </c>
    </row>
    <row r="5609" spans="1:33" x14ac:dyDescent="0.3">
      <c r="A5609" t="s">
        <v>11330</v>
      </c>
      <c r="B5609" t="s">
        <v>17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21</v>
      </c>
      <c r="I5609" t="s">
        <v>18</v>
      </c>
      <c r="J5609">
        <v>39.200000000000003</v>
      </c>
      <c r="K5609">
        <v>0</v>
      </c>
      <c r="L5609">
        <v>5</v>
      </c>
      <c r="M5609" t="s">
        <v>21</v>
      </c>
      <c r="N5609">
        <v>0</v>
      </c>
      <c r="O5609" t="s">
        <v>43</v>
      </c>
      <c r="P5609" t="s">
        <v>11331</v>
      </c>
      <c r="Q5609" t="s">
        <v>20</v>
      </c>
      <c r="R5609">
        <v>42</v>
      </c>
      <c r="S5609" t="s">
        <v>17</v>
      </c>
      <c r="T5609" t="s">
        <v>17</v>
      </c>
      <c r="U5609" t="s">
        <v>21</v>
      </c>
      <c r="V5609" t="str">
        <f>IF(Table2[[#This Row],[Age]] &lt; 30, "Under 30", IF(Table2[[#This Row],[Age]] &lt; 65, "Other", "Senior"))</f>
        <v>Other</v>
      </c>
      <c r="W5609">
        <v>2</v>
      </c>
      <c r="X5609" t="s">
        <v>17</v>
      </c>
      <c r="Y5609" t="s">
        <v>28</v>
      </c>
      <c r="Z5609" t="s">
        <v>29</v>
      </c>
      <c r="AA5609">
        <v>42</v>
      </c>
      <c r="AB5609">
        <v>592</v>
      </c>
      <c r="AE5609">
        <f t="shared" si="87"/>
        <v>0</v>
      </c>
      <c r="AF5609">
        <v>1</v>
      </c>
      <c r="AG5609" t="str">
        <f>IF(Table2[[#This Row],[Avg Monthly GB Download]] &lt; 5, "Less than 5 GB", IF(Table2[[#This Row],[Avg Monthly GB Download]] &lt;= 10, "Between 5 and 10 GB", "10 or more GB"))</f>
        <v>Between 5 and 10 GB</v>
      </c>
    </row>
    <row r="5610" spans="1:33" x14ac:dyDescent="0.3">
      <c r="A5610" t="s">
        <v>11332</v>
      </c>
      <c r="B5610" t="s">
        <v>17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21</v>
      </c>
      <c r="I5610" t="s">
        <v>84</v>
      </c>
      <c r="J5610">
        <v>0</v>
      </c>
      <c r="K5610">
        <v>0</v>
      </c>
      <c r="L5610">
        <v>0</v>
      </c>
      <c r="M5610" t="s">
        <v>17</v>
      </c>
      <c r="N5610">
        <v>0</v>
      </c>
      <c r="O5610" t="s">
        <v>48</v>
      </c>
      <c r="P5610" t="s">
        <v>11333</v>
      </c>
      <c r="Q5610" t="s">
        <v>22</v>
      </c>
      <c r="R5610">
        <v>46</v>
      </c>
      <c r="S5610" t="s">
        <v>17</v>
      </c>
      <c r="T5610" t="s">
        <v>17</v>
      </c>
      <c r="U5610" t="s">
        <v>21</v>
      </c>
      <c r="V5610" t="str">
        <f>IF(Table2[[#This Row],[Age]] &lt; 30, "Under 30", IF(Table2[[#This Row],[Age]] &lt; 65, "Other", "Senior"))</f>
        <v>Other</v>
      </c>
      <c r="W5610">
        <v>6</v>
      </c>
      <c r="X5610" t="s">
        <v>17</v>
      </c>
      <c r="Y5610" t="s">
        <v>94</v>
      </c>
      <c r="Z5610" t="s">
        <v>34</v>
      </c>
      <c r="AA5610">
        <v>7</v>
      </c>
      <c r="AB5610">
        <v>187</v>
      </c>
      <c r="AE5610">
        <f t="shared" si="87"/>
        <v>0</v>
      </c>
      <c r="AF5610">
        <v>1</v>
      </c>
      <c r="AG5610" t="str">
        <f>IF(Table2[[#This Row],[Avg Monthly GB Download]] &lt; 5, "Less than 5 GB", IF(Table2[[#This Row],[Avg Monthly GB Download]] &lt;= 10, "Between 5 and 10 GB", "10 or more GB"))</f>
        <v>Less than 5 GB</v>
      </c>
    </row>
    <row r="5611" spans="1:33" x14ac:dyDescent="0.3">
      <c r="A5611" t="s">
        <v>11334</v>
      </c>
      <c r="B5611" t="s">
        <v>17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21</v>
      </c>
      <c r="I5611" t="s">
        <v>18</v>
      </c>
      <c r="J5611">
        <v>156.6</v>
      </c>
      <c r="K5611">
        <v>0</v>
      </c>
      <c r="L5611">
        <v>5</v>
      </c>
      <c r="M5611" t="s">
        <v>17</v>
      </c>
      <c r="N5611">
        <v>52</v>
      </c>
      <c r="O5611" t="s">
        <v>40</v>
      </c>
      <c r="P5611" t="s">
        <v>11335</v>
      </c>
      <c r="Q5611" t="s">
        <v>22</v>
      </c>
      <c r="R5611">
        <v>78</v>
      </c>
      <c r="S5611" t="s">
        <v>17</v>
      </c>
      <c r="T5611" t="s">
        <v>21</v>
      </c>
      <c r="U5611" t="s">
        <v>21</v>
      </c>
      <c r="V5611" t="str">
        <f>IF(Table2[[#This Row],[Age]] &lt; 30, "Under 30", IF(Table2[[#This Row],[Age]] &lt; 65, "Other", "Senior"))</f>
        <v>Senior</v>
      </c>
      <c r="W5611">
        <v>6</v>
      </c>
      <c r="X5611" t="s">
        <v>17</v>
      </c>
      <c r="Y5611" t="s">
        <v>94</v>
      </c>
      <c r="Z5611" t="s">
        <v>34</v>
      </c>
      <c r="AA5611">
        <v>23</v>
      </c>
      <c r="AB5611">
        <v>630</v>
      </c>
      <c r="AE5611">
        <f t="shared" si="87"/>
        <v>0</v>
      </c>
      <c r="AF5611">
        <v>1</v>
      </c>
      <c r="AG5611" t="str">
        <f>IF(Table2[[#This Row],[Avg Monthly GB Download]] &lt; 5, "Less than 5 GB", IF(Table2[[#This Row],[Avg Monthly GB Download]] &lt;= 10, "Between 5 and 10 GB", "10 or more GB"))</f>
        <v>Between 5 and 10 GB</v>
      </c>
    </row>
    <row r="5612" spans="1:33" x14ac:dyDescent="0.3">
      <c r="A5612" t="s">
        <v>11336</v>
      </c>
      <c r="B5612" t="s">
        <v>17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21</v>
      </c>
      <c r="I5612" t="s">
        <v>18</v>
      </c>
      <c r="J5612">
        <v>7.3</v>
      </c>
      <c r="K5612">
        <v>0</v>
      </c>
      <c r="L5612">
        <v>3</v>
      </c>
      <c r="M5612" t="s">
        <v>21</v>
      </c>
      <c r="N5612">
        <v>0</v>
      </c>
      <c r="O5612" t="s">
        <v>76</v>
      </c>
      <c r="P5612" t="s">
        <v>11337</v>
      </c>
      <c r="Q5612" t="s">
        <v>20</v>
      </c>
      <c r="R5612">
        <v>54</v>
      </c>
      <c r="S5612" t="s">
        <v>17</v>
      </c>
      <c r="T5612" t="s">
        <v>17</v>
      </c>
      <c r="U5612" t="s">
        <v>21</v>
      </c>
      <c r="V5612" t="str">
        <f>IF(Table2[[#This Row],[Age]] &lt; 30, "Under 30", IF(Table2[[#This Row],[Age]] &lt; 65, "Other", "Senior"))</f>
        <v>Other</v>
      </c>
      <c r="W5612">
        <v>2</v>
      </c>
      <c r="X5612" t="s">
        <v>17</v>
      </c>
      <c r="Y5612" t="s">
        <v>28</v>
      </c>
      <c r="Z5612" t="s">
        <v>29</v>
      </c>
      <c r="AA5612">
        <v>35</v>
      </c>
      <c r="AB5612">
        <v>81</v>
      </c>
      <c r="AE5612">
        <f t="shared" si="87"/>
        <v>0</v>
      </c>
      <c r="AF5612">
        <v>1</v>
      </c>
      <c r="AG5612" t="str">
        <f>IF(Table2[[#This Row],[Avg Monthly GB Download]] &lt; 5, "Less than 5 GB", IF(Table2[[#This Row],[Avg Monthly GB Download]] &lt;= 10, "Between 5 and 10 GB", "10 or more GB"))</f>
        <v>Less than 5 GB</v>
      </c>
    </row>
    <row r="5613" spans="1:33" x14ac:dyDescent="0.3">
      <c r="A5613" t="s">
        <v>11338</v>
      </c>
      <c r="B5613" t="s">
        <v>17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21</v>
      </c>
      <c r="I5613" t="s">
        <v>18</v>
      </c>
      <c r="J5613">
        <v>92.8</v>
      </c>
      <c r="K5613">
        <v>0</v>
      </c>
      <c r="L5613">
        <v>11</v>
      </c>
      <c r="M5613" t="s">
        <v>21</v>
      </c>
      <c r="N5613">
        <v>0</v>
      </c>
      <c r="O5613" t="s">
        <v>51</v>
      </c>
      <c r="P5613" t="s">
        <v>11339</v>
      </c>
      <c r="Q5613" t="s">
        <v>22</v>
      </c>
      <c r="R5613">
        <v>51</v>
      </c>
      <c r="S5613" t="s">
        <v>17</v>
      </c>
      <c r="T5613" t="s">
        <v>17</v>
      </c>
      <c r="U5613" t="s">
        <v>21</v>
      </c>
      <c r="V5613" t="str">
        <f>IF(Table2[[#This Row],[Age]] &lt; 30, "Under 30", IF(Table2[[#This Row],[Age]] &lt; 65, "Other", "Senior"))</f>
        <v>Other</v>
      </c>
      <c r="W5613">
        <v>2</v>
      </c>
      <c r="X5613" t="s">
        <v>21</v>
      </c>
      <c r="Y5613" t="s">
        <v>28</v>
      </c>
      <c r="Z5613" t="s">
        <v>91</v>
      </c>
      <c r="AA5613">
        <v>22</v>
      </c>
      <c r="AB5613">
        <v>348</v>
      </c>
      <c r="AE5613">
        <f t="shared" si="87"/>
        <v>0</v>
      </c>
      <c r="AF5613">
        <v>1</v>
      </c>
      <c r="AG5613" t="str">
        <f>IF(Table2[[#This Row],[Avg Monthly GB Download]] &lt; 5, "Less than 5 GB", IF(Table2[[#This Row],[Avg Monthly GB Download]] &lt;= 10, "Between 5 and 10 GB", "10 or more GB"))</f>
        <v>10 or more GB</v>
      </c>
    </row>
    <row r="5614" spans="1:33" x14ac:dyDescent="0.3">
      <c r="A5614" t="s">
        <v>11340</v>
      </c>
      <c r="B5614" t="s">
        <v>17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21</v>
      </c>
      <c r="I5614" t="s">
        <v>18</v>
      </c>
      <c r="J5614">
        <v>112.1</v>
      </c>
      <c r="K5614">
        <v>0</v>
      </c>
      <c r="L5614">
        <v>14</v>
      </c>
      <c r="M5614" t="s">
        <v>21</v>
      </c>
      <c r="N5614">
        <v>0</v>
      </c>
      <c r="O5614" t="s">
        <v>56</v>
      </c>
      <c r="P5614" t="s">
        <v>11341</v>
      </c>
      <c r="Q5614" t="s">
        <v>20</v>
      </c>
      <c r="R5614">
        <v>21</v>
      </c>
      <c r="S5614" t="s">
        <v>21</v>
      </c>
      <c r="T5614" t="s">
        <v>17</v>
      </c>
      <c r="U5614" t="s">
        <v>21</v>
      </c>
      <c r="V5614" t="str">
        <f>IF(Table2[[#This Row],[Age]] &lt; 30, "Under 30", IF(Table2[[#This Row],[Age]] &lt; 65, "Other", "Senior"))</f>
        <v>Under 30</v>
      </c>
      <c r="W5614">
        <v>2</v>
      </c>
      <c r="X5614" t="s">
        <v>21</v>
      </c>
      <c r="Y5614" t="s">
        <v>49</v>
      </c>
      <c r="Z5614" t="s">
        <v>29</v>
      </c>
      <c r="AA5614">
        <v>15</v>
      </c>
      <c r="AB5614">
        <v>558</v>
      </c>
      <c r="AE5614">
        <f t="shared" si="87"/>
        <v>0</v>
      </c>
      <c r="AF5614">
        <v>1</v>
      </c>
      <c r="AG5614" t="str">
        <f>IF(Table2[[#This Row],[Avg Monthly GB Download]] &lt; 5, "Less than 5 GB", IF(Table2[[#This Row],[Avg Monthly GB Download]] &lt;= 10, "Between 5 and 10 GB", "10 or more GB"))</f>
        <v>10 or more GB</v>
      </c>
    </row>
    <row r="5615" spans="1:33" x14ac:dyDescent="0.3">
      <c r="A5615" t="s">
        <v>11342</v>
      </c>
      <c r="B5615" t="s">
        <v>17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21</v>
      </c>
      <c r="I5615" t="s">
        <v>18</v>
      </c>
      <c r="J5615">
        <v>223.2</v>
      </c>
      <c r="K5615">
        <v>0</v>
      </c>
      <c r="L5615">
        <v>27</v>
      </c>
      <c r="M5615" t="s">
        <v>21</v>
      </c>
      <c r="N5615">
        <v>0</v>
      </c>
      <c r="O5615" t="s">
        <v>68</v>
      </c>
      <c r="P5615" t="s">
        <v>11343</v>
      </c>
      <c r="Q5615" t="s">
        <v>20</v>
      </c>
      <c r="R5615">
        <v>38</v>
      </c>
      <c r="S5615" t="s">
        <v>17</v>
      </c>
      <c r="T5615" t="s">
        <v>17</v>
      </c>
      <c r="U5615" t="s">
        <v>21</v>
      </c>
      <c r="V5615" t="str">
        <f>IF(Table2[[#This Row],[Age]] &lt; 30, "Under 30", IF(Table2[[#This Row],[Age]] &lt; 65, "Other", "Senior"))</f>
        <v>Other</v>
      </c>
      <c r="W5615">
        <v>5</v>
      </c>
      <c r="X5615" t="s">
        <v>17</v>
      </c>
      <c r="Y5615" t="s">
        <v>49</v>
      </c>
      <c r="Z5615" t="s">
        <v>29</v>
      </c>
      <c r="AA5615">
        <v>20</v>
      </c>
      <c r="AB5615">
        <v>1470</v>
      </c>
      <c r="AE5615">
        <f t="shared" si="87"/>
        <v>0</v>
      </c>
      <c r="AF5615">
        <v>1</v>
      </c>
      <c r="AG5615" t="str">
        <f>IF(Table2[[#This Row],[Avg Monthly GB Download]] &lt; 5, "Less than 5 GB", IF(Table2[[#This Row],[Avg Monthly GB Download]] &lt;= 10, "Between 5 and 10 GB", "10 or more GB"))</f>
        <v>10 or more GB</v>
      </c>
    </row>
    <row r="5616" spans="1:33" x14ac:dyDescent="0.3">
      <c r="A5616" t="s">
        <v>11344</v>
      </c>
      <c r="B5616" t="s">
        <v>17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21</v>
      </c>
      <c r="I5616" t="s">
        <v>18</v>
      </c>
      <c r="J5616">
        <v>37.799999999999997</v>
      </c>
      <c r="K5616">
        <v>0</v>
      </c>
      <c r="L5616">
        <v>0</v>
      </c>
      <c r="M5616" t="s">
        <v>17</v>
      </c>
      <c r="N5616">
        <v>0</v>
      </c>
      <c r="O5616" t="s">
        <v>31</v>
      </c>
      <c r="P5616" t="s">
        <v>11345</v>
      </c>
      <c r="Q5616" t="s">
        <v>20</v>
      </c>
      <c r="R5616">
        <v>37</v>
      </c>
      <c r="S5616" t="s">
        <v>17</v>
      </c>
      <c r="T5616" t="s">
        <v>17</v>
      </c>
      <c r="U5616" t="s">
        <v>21</v>
      </c>
      <c r="V5616" t="str">
        <f>IF(Table2[[#This Row],[Age]] &lt; 30, "Under 30", IF(Table2[[#This Row],[Age]] &lt; 65, "Other", "Senior"))</f>
        <v>Other</v>
      </c>
      <c r="W5616">
        <v>2</v>
      </c>
      <c r="X5616" t="s">
        <v>17</v>
      </c>
      <c r="Y5616" t="s">
        <v>49</v>
      </c>
      <c r="Z5616" t="s">
        <v>91</v>
      </c>
      <c r="AA5616">
        <v>6</v>
      </c>
      <c r="AB5616">
        <v>85</v>
      </c>
      <c r="AE5616">
        <f t="shared" si="87"/>
        <v>0</v>
      </c>
      <c r="AF5616">
        <v>1</v>
      </c>
      <c r="AG5616" t="str">
        <f>IF(Table2[[#This Row],[Avg Monthly GB Download]] &lt; 5, "Less than 5 GB", IF(Table2[[#This Row],[Avg Monthly GB Download]] &lt;= 10, "Between 5 and 10 GB", "10 or more GB"))</f>
        <v>Less than 5 GB</v>
      </c>
    </row>
    <row r="5617" spans="1:33" x14ac:dyDescent="0.3">
      <c r="A5617" t="s">
        <v>11346</v>
      </c>
      <c r="B5617" t="s">
        <v>17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21</v>
      </c>
      <c r="I5617" t="s">
        <v>18</v>
      </c>
      <c r="J5617">
        <v>43.6</v>
      </c>
      <c r="K5617">
        <v>0</v>
      </c>
      <c r="L5617">
        <v>15</v>
      </c>
      <c r="M5617" t="s">
        <v>21</v>
      </c>
      <c r="N5617">
        <v>0</v>
      </c>
      <c r="O5617" t="s">
        <v>63</v>
      </c>
      <c r="P5617" t="s">
        <v>11347</v>
      </c>
      <c r="Q5617" t="s">
        <v>22</v>
      </c>
      <c r="R5617">
        <v>28</v>
      </c>
      <c r="S5617" t="s">
        <v>21</v>
      </c>
      <c r="T5617" t="s">
        <v>17</v>
      </c>
      <c r="U5617" t="s">
        <v>21</v>
      </c>
      <c r="V5617" t="str">
        <f>IF(Table2[[#This Row],[Age]] &lt; 30, "Under 30", IF(Table2[[#This Row],[Age]] &lt; 65, "Other", "Senior"))</f>
        <v>Under 30</v>
      </c>
      <c r="W5617">
        <v>5</v>
      </c>
      <c r="X5617" t="s">
        <v>17</v>
      </c>
      <c r="Y5617" t="s">
        <v>28</v>
      </c>
      <c r="Z5617" t="s">
        <v>29</v>
      </c>
      <c r="AA5617">
        <v>15</v>
      </c>
      <c r="AB5617">
        <v>195</v>
      </c>
      <c r="AE5617">
        <f t="shared" si="87"/>
        <v>0</v>
      </c>
      <c r="AF5617">
        <v>1</v>
      </c>
      <c r="AG5617" t="str">
        <f>IF(Table2[[#This Row],[Avg Monthly GB Download]] &lt; 5, "Less than 5 GB", IF(Table2[[#This Row],[Avg Monthly GB Download]] &lt;= 10, "Between 5 and 10 GB", "10 or more GB"))</f>
        <v>10 or more GB</v>
      </c>
    </row>
    <row r="5618" spans="1:33" x14ac:dyDescent="0.3">
      <c r="A5618" t="s">
        <v>11348</v>
      </c>
      <c r="B5618" t="s">
        <v>17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21</v>
      </c>
      <c r="I5618" t="s">
        <v>84</v>
      </c>
      <c r="J5618">
        <v>0</v>
      </c>
      <c r="K5618">
        <v>0</v>
      </c>
      <c r="L5618">
        <v>15</v>
      </c>
      <c r="M5618" t="s">
        <v>21</v>
      </c>
      <c r="N5618">
        <v>0</v>
      </c>
      <c r="O5618" t="s">
        <v>64</v>
      </c>
      <c r="P5618" t="s">
        <v>11349</v>
      </c>
      <c r="Q5618" t="s">
        <v>22</v>
      </c>
      <c r="R5618">
        <v>21</v>
      </c>
      <c r="S5618" t="s">
        <v>21</v>
      </c>
      <c r="T5618" t="s">
        <v>17</v>
      </c>
      <c r="U5618" t="s">
        <v>21</v>
      </c>
      <c r="V5618" t="str">
        <f>IF(Table2[[#This Row],[Age]] &lt; 30, "Under 30", IF(Table2[[#This Row],[Age]] &lt; 65, "Other", "Senior"))</f>
        <v>Under 30</v>
      </c>
      <c r="W5618">
        <v>4</v>
      </c>
      <c r="X5618" t="s">
        <v>17</v>
      </c>
      <c r="Y5618" t="s">
        <v>94</v>
      </c>
      <c r="Z5618" t="s">
        <v>29</v>
      </c>
      <c r="AA5618">
        <v>38</v>
      </c>
      <c r="AB5618">
        <v>2312</v>
      </c>
      <c r="AE5618">
        <f t="shared" si="87"/>
        <v>0</v>
      </c>
      <c r="AF5618">
        <v>1</v>
      </c>
      <c r="AG5618" t="str">
        <f>IF(Table2[[#This Row],[Avg Monthly GB Download]] &lt; 5, "Less than 5 GB", IF(Table2[[#This Row],[Avg Monthly GB Download]] &lt;= 10, "Between 5 and 10 GB", "10 or more GB"))</f>
        <v>10 or more GB</v>
      </c>
    </row>
    <row r="5619" spans="1:33" x14ac:dyDescent="0.3">
      <c r="A5619" t="s">
        <v>11350</v>
      </c>
      <c r="B5619" t="s">
        <v>17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21</v>
      </c>
      <c r="I5619" t="s">
        <v>84</v>
      </c>
      <c r="J5619">
        <v>0</v>
      </c>
      <c r="K5619">
        <v>0</v>
      </c>
      <c r="L5619">
        <v>12</v>
      </c>
      <c r="M5619" t="s">
        <v>21</v>
      </c>
      <c r="N5619">
        <v>0</v>
      </c>
      <c r="O5619" t="s">
        <v>71</v>
      </c>
      <c r="P5619" t="s">
        <v>11351</v>
      </c>
      <c r="Q5619" t="s">
        <v>22</v>
      </c>
      <c r="R5619">
        <v>51</v>
      </c>
      <c r="S5619" t="s">
        <v>17</v>
      </c>
      <c r="T5619" t="s">
        <v>17</v>
      </c>
      <c r="U5619" t="s">
        <v>21</v>
      </c>
      <c r="V5619" t="str">
        <f>IF(Table2[[#This Row],[Age]] &lt; 30, "Under 30", IF(Table2[[#This Row],[Age]] &lt; 65, "Other", "Senior"))</f>
        <v>Other</v>
      </c>
      <c r="W5619">
        <v>2</v>
      </c>
      <c r="X5619" t="s">
        <v>21</v>
      </c>
      <c r="Y5619" t="s">
        <v>49</v>
      </c>
      <c r="Z5619" t="s">
        <v>29</v>
      </c>
      <c r="AA5619">
        <v>30</v>
      </c>
      <c r="AB5619">
        <v>1982</v>
      </c>
      <c r="AE5619">
        <f t="shared" si="87"/>
        <v>0</v>
      </c>
      <c r="AF5619">
        <v>1</v>
      </c>
      <c r="AG5619" t="str">
        <f>IF(Table2[[#This Row],[Avg Monthly GB Download]] &lt; 5, "Less than 5 GB", IF(Table2[[#This Row],[Avg Monthly GB Download]] &lt;= 10, "Between 5 and 10 GB", "10 or more GB"))</f>
        <v>10 or more GB</v>
      </c>
    </row>
    <row r="5620" spans="1:33" x14ac:dyDescent="0.3">
      <c r="A5620" t="s">
        <v>11352</v>
      </c>
      <c r="B5620" t="s">
        <v>17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21</v>
      </c>
      <c r="I5620" t="s">
        <v>18</v>
      </c>
      <c r="J5620">
        <v>95.4</v>
      </c>
      <c r="K5620">
        <v>0</v>
      </c>
      <c r="L5620">
        <v>12</v>
      </c>
      <c r="M5620" t="s">
        <v>21</v>
      </c>
      <c r="N5620">
        <v>0</v>
      </c>
      <c r="O5620" t="s">
        <v>82</v>
      </c>
      <c r="P5620" t="s">
        <v>11353</v>
      </c>
      <c r="Q5620" t="s">
        <v>20</v>
      </c>
      <c r="R5620">
        <v>23</v>
      </c>
      <c r="S5620" t="s">
        <v>21</v>
      </c>
      <c r="T5620" t="s">
        <v>17</v>
      </c>
      <c r="U5620" t="s">
        <v>21</v>
      </c>
      <c r="V5620" t="str">
        <f>IF(Table2[[#This Row],[Age]] &lt; 30, "Under 30", IF(Table2[[#This Row],[Age]] &lt; 65, "Other", "Senior"))</f>
        <v>Under 30</v>
      </c>
      <c r="W5620">
        <v>5</v>
      </c>
      <c r="X5620" t="s">
        <v>17</v>
      </c>
      <c r="Y5620" t="s">
        <v>94</v>
      </c>
      <c r="Z5620" t="s">
        <v>91</v>
      </c>
      <c r="AA5620">
        <v>32</v>
      </c>
      <c r="AB5620">
        <v>1667</v>
      </c>
      <c r="AE5620">
        <f t="shared" si="87"/>
        <v>0</v>
      </c>
      <c r="AF5620">
        <v>1</v>
      </c>
      <c r="AG5620" t="str">
        <f>IF(Table2[[#This Row],[Avg Monthly GB Download]] &lt; 5, "Less than 5 GB", IF(Table2[[#This Row],[Avg Monthly GB Download]] &lt;= 10, "Between 5 and 10 GB", "10 or more GB"))</f>
        <v>10 or more GB</v>
      </c>
    </row>
    <row r="5621" spans="1:33" x14ac:dyDescent="0.3">
      <c r="A5621" t="s">
        <v>11354</v>
      </c>
      <c r="B5621" t="s">
        <v>17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21</v>
      </c>
      <c r="I5621" t="s">
        <v>18</v>
      </c>
      <c r="J5621">
        <v>114</v>
      </c>
      <c r="K5621">
        <v>0</v>
      </c>
      <c r="L5621">
        <v>0</v>
      </c>
      <c r="M5621" t="s">
        <v>17</v>
      </c>
      <c r="N5621">
        <v>0</v>
      </c>
      <c r="O5621" t="s">
        <v>69</v>
      </c>
      <c r="P5621" t="s">
        <v>11355</v>
      </c>
      <c r="Q5621" t="s">
        <v>22</v>
      </c>
      <c r="R5621">
        <v>63</v>
      </c>
      <c r="S5621" t="s">
        <v>17</v>
      </c>
      <c r="T5621" t="s">
        <v>17</v>
      </c>
      <c r="U5621" t="s">
        <v>21</v>
      </c>
      <c r="V5621" t="str">
        <f>IF(Table2[[#This Row],[Age]] &lt; 30, "Under 30", IF(Table2[[#This Row],[Age]] &lt; 65, "Other", "Senior"))</f>
        <v>Other</v>
      </c>
      <c r="W5621">
        <v>5</v>
      </c>
      <c r="X5621" t="s">
        <v>17</v>
      </c>
      <c r="Y5621" t="s">
        <v>49</v>
      </c>
      <c r="Z5621" t="s">
        <v>91</v>
      </c>
      <c r="AA5621">
        <v>11</v>
      </c>
      <c r="AB5621">
        <v>438</v>
      </c>
      <c r="AE5621">
        <f t="shared" si="87"/>
        <v>0</v>
      </c>
      <c r="AF5621">
        <v>1</v>
      </c>
      <c r="AG5621" t="str">
        <f>IF(Table2[[#This Row],[Avg Monthly GB Download]] &lt; 5, "Less than 5 GB", IF(Table2[[#This Row],[Avg Monthly GB Download]] &lt;= 10, "Between 5 and 10 GB", "10 or more GB"))</f>
        <v>Less than 5 GB</v>
      </c>
    </row>
    <row r="5622" spans="1:33" x14ac:dyDescent="0.3">
      <c r="A5622" t="s">
        <v>11356</v>
      </c>
      <c r="B5622" t="s">
        <v>17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21</v>
      </c>
      <c r="I5622" t="s">
        <v>18</v>
      </c>
      <c r="J5622">
        <v>109.3</v>
      </c>
      <c r="K5622">
        <v>0</v>
      </c>
      <c r="L5622">
        <v>11</v>
      </c>
      <c r="M5622" t="s">
        <v>21</v>
      </c>
      <c r="N5622">
        <v>0</v>
      </c>
      <c r="O5622" t="s">
        <v>80</v>
      </c>
      <c r="P5622" t="s">
        <v>11357</v>
      </c>
      <c r="Q5622" t="s">
        <v>22</v>
      </c>
      <c r="R5622">
        <v>34</v>
      </c>
      <c r="S5622" t="s">
        <v>17</v>
      </c>
      <c r="T5622" t="s">
        <v>17</v>
      </c>
      <c r="U5622" t="s">
        <v>21</v>
      </c>
      <c r="V5622" t="str">
        <f>IF(Table2[[#This Row],[Age]] &lt; 30, "Under 30", IF(Table2[[#This Row],[Age]] &lt; 65, "Other", "Senior"))</f>
        <v>Other</v>
      </c>
      <c r="W5622">
        <v>2</v>
      </c>
      <c r="X5622" t="s">
        <v>21</v>
      </c>
      <c r="Y5622" t="s">
        <v>49</v>
      </c>
      <c r="Z5622" t="s">
        <v>34</v>
      </c>
      <c r="AA5622">
        <v>40</v>
      </c>
      <c r="AB5622">
        <v>2845</v>
      </c>
      <c r="AE5622">
        <f t="shared" si="87"/>
        <v>0</v>
      </c>
      <c r="AF5622">
        <v>1</v>
      </c>
      <c r="AG5622" t="str">
        <f>IF(Table2[[#This Row],[Avg Monthly GB Download]] &lt; 5, "Less than 5 GB", IF(Table2[[#This Row],[Avg Monthly GB Download]] &lt;= 10, "Between 5 and 10 GB", "10 or more GB"))</f>
        <v>10 or more GB</v>
      </c>
    </row>
    <row r="5623" spans="1:33" x14ac:dyDescent="0.3">
      <c r="A5623" t="s">
        <v>11358</v>
      </c>
      <c r="B5623" t="s">
        <v>17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21</v>
      </c>
      <c r="I5623" t="s">
        <v>18</v>
      </c>
      <c r="J5623">
        <v>30.3</v>
      </c>
      <c r="K5623">
        <v>0</v>
      </c>
      <c r="L5623">
        <v>0</v>
      </c>
      <c r="M5623" t="s">
        <v>17</v>
      </c>
      <c r="N5623">
        <v>0</v>
      </c>
      <c r="O5623" t="s">
        <v>54</v>
      </c>
      <c r="P5623" t="s">
        <v>11359</v>
      </c>
      <c r="Q5623" t="s">
        <v>22</v>
      </c>
      <c r="R5623">
        <v>62</v>
      </c>
      <c r="S5623" t="s">
        <v>17</v>
      </c>
      <c r="T5623" t="s">
        <v>17</v>
      </c>
      <c r="U5623" t="s">
        <v>21</v>
      </c>
      <c r="V5623" t="str">
        <f>IF(Table2[[#This Row],[Age]] &lt; 30, "Under 30", IF(Table2[[#This Row],[Age]] &lt; 65, "Other", "Senior"))</f>
        <v>Other</v>
      </c>
      <c r="W5623">
        <v>4</v>
      </c>
      <c r="X5623" t="s">
        <v>17</v>
      </c>
      <c r="Y5623" t="s">
        <v>28</v>
      </c>
      <c r="Z5623" t="s">
        <v>29</v>
      </c>
      <c r="AA5623">
        <v>10</v>
      </c>
      <c r="AB5623">
        <v>90</v>
      </c>
      <c r="AE5623">
        <f t="shared" si="87"/>
        <v>0</v>
      </c>
      <c r="AF5623">
        <v>1</v>
      </c>
      <c r="AG5623" t="str">
        <f>IF(Table2[[#This Row],[Avg Monthly GB Download]] &lt; 5, "Less than 5 GB", IF(Table2[[#This Row],[Avg Monthly GB Download]] &lt;= 10, "Between 5 and 10 GB", "10 or more GB"))</f>
        <v>Less than 5 GB</v>
      </c>
    </row>
    <row r="5624" spans="1:33" x14ac:dyDescent="0.3">
      <c r="A5624" t="s">
        <v>11360</v>
      </c>
      <c r="B5624" t="s">
        <v>17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21</v>
      </c>
      <c r="I5624" t="s">
        <v>84</v>
      </c>
      <c r="J5624">
        <v>0</v>
      </c>
      <c r="K5624">
        <v>0</v>
      </c>
      <c r="L5624">
        <v>0</v>
      </c>
      <c r="M5624" t="s">
        <v>17</v>
      </c>
      <c r="N5624">
        <v>0</v>
      </c>
      <c r="O5624" t="s">
        <v>80</v>
      </c>
      <c r="P5624" t="s">
        <v>11361</v>
      </c>
      <c r="Q5624" t="s">
        <v>20</v>
      </c>
      <c r="R5624">
        <v>21</v>
      </c>
      <c r="S5624" t="s">
        <v>21</v>
      </c>
      <c r="T5624" t="s">
        <v>17</v>
      </c>
      <c r="U5624" t="s">
        <v>21</v>
      </c>
      <c r="V5624" t="str">
        <f>IF(Table2[[#This Row],[Age]] &lt; 30, "Under 30", IF(Table2[[#This Row],[Age]] &lt; 65, "Other", "Senior"))</f>
        <v>Under 30</v>
      </c>
      <c r="W5624">
        <v>3</v>
      </c>
      <c r="X5624" t="s">
        <v>17</v>
      </c>
      <c r="Y5624" t="s">
        <v>94</v>
      </c>
      <c r="Z5624" t="s">
        <v>29</v>
      </c>
      <c r="AA5624">
        <v>9</v>
      </c>
      <c r="AB5624">
        <v>528</v>
      </c>
      <c r="AE5624">
        <f t="shared" si="87"/>
        <v>0</v>
      </c>
      <c r="AF5624">
        <v>1</v>
      </c>
      <c r="AG5624" t="str">
        <f>IF(Table2[[#This Row],[Avg Monthly GB Download]] &lt; 5, "Less than 5 GB", IF(Table2[[#This Row],[Avg Monthly GB Download]] &lt;= 10, "Between 5 and 10 GB", "10 or more GB"))</f>
        <v>Less than 5 GB</v>
      </c>
    </row>
    <row r="5625" spans="1:33" x14ac:dyDescent="0.3">
      <c r="A5625" t="s">
        <v>11362</v>
      </c>
      <c r="B5625" t="s">
        <v>17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21</v>
      </c>
      <c r="I5625" t="s">
        <v>18</v>
      </c>
      <c r="J5625">
        <v>121</v>
      </c>
      <c r="K5625">
        <v>0</v>
      </c>
      <c r="L5625">
        <v>30</v>
      </c>
      <c r="M5625" t="s">
        <v>21</v>
      </c>
      <c r="N5625">
        <v>0</v>
      </c>
      <c r="O5625" t="s">
        <v>69</v>
      </c>
      <c r="P5625" t="s">
        <v>11363</v>
      </c>
      <c r="Q5625" t="s">
        <v>20</v>
      </c>
      <c r="R5625">
        <v>29</v>
      </c>
      <c r="S5625" t="s">
        <v>21</v>
      </c>
      <c r="T5625" t="s">
        <v>17</v>
      </c>
      <c r="U5625" t="s">
        <v>21</v>
      </c>
      <c r="V5625" t="str">
        <f>IF(Table2[[#This Row],[Age]] &lt; 30, "Under 30", IF(Table2[[#This Row],[Age]] &lt; 65, "Other", "Senior"))</f>
        <v>Under 30</v>
      </c>
      <c r="W5625">
        <v>5</v>
      </c>
      <c r="X5625" t="s">
        <v>21</v>
      </c>
      <c r="Y5625" t="s">
        <v>94</v>
      </c>
      <c r="Z5625" t="s">
        <v>29</v>
      </c>
      <c r="AA5625">
        <v>24</v>
      </c>
      <c r="AB5625">
        <v>1289</v>
      </c>
      <c r="AE5625">
        <f t="shared" si="87"/>
        <v>0</v>
      </c>
      <c r="AF5625">
        <v>1</v>
      </c>
      <c r="AG5625" t="str">
        <f>IF(Table2[[#This Row],[Avg Monthly GB Download]] &lt; 5, "Less than 5 GB", IF(Table2[[#This Row],[Avg Monthly GB Download]] &lt;= 10, "Between 5 and 10 GB", "10 or more GB"))</f>
        <v>10 or more GB</v>
      </c>
    </row>
    <row r="5626" spans="1:33" x14ac:dyDescent="0.3">
      <c r="A5626" t="s">
        <v>11364</v>
      </c>
      <c r="B5626" t="s">
        <v>17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21</v>
      </c>
      <c r="I5626" t="s">
        <v>18</v>
      </c>
      <c r="J5626">
        <v>62.8</v>
      </c>
      <c r="K5626">
        <v>0</v>
      </c>
      <c r="L5626">
        <v>10</v>
      </c>
      <c r="M5626" t="s">
        <v>21</v>
      </c>
      <c r="N5626">
        <v>0</v>
      </c>
      <c r="O5626" t="s">
        <v>40</v>
      </c>
      <c r="P5626" t="s">
        <v>11365</v>
      </c>
      <c r="Q5626" t="s">
        <v>20</v>
      </c>
      <c r="R5626">
        <v>38</v>
      </c>
      <c r="S5626" t="s">
        <v>17</v>
      </c>
      <c r="T5626" t="s">
        <v>17</v>
      </c>
      <c r="U5626" t="s">
        <v>21</v>
      </c>
      <c r="V5626" t="str">
        <f>IF(Table2[[#This Row],[Age]] &lt; 30, "Under 30", IF(Table2[[#This Row],[Age]] &lt; 65, "Other", "Senior"))</f>
        <v>Other</v>
      </c>
      <c r="W5626">
        <v>6</v>
      </c>
      <c r="X5626" t="s">
        <v>21</v>
      </c>
      <c r="Y5626" t="s">
        <v>49</v>
      </c>
      <c r="Z5626" t="s">
        <v>34</v>
      </c>
      <c r="AA5626">
        <v>28</v>
      </c>
      <c r="AB5626">
        <v>2016</v>
      </c>
      <c r="AE5626">
        <f t="shared" si="87"/>
        <v>0</v>
      </c>
      <c r="AF5626">
        <v>1</v>
      </c>
      <c r="AG5626" t="str">
        <f>IF(Table2[[#This Row],[Avg Monthly GB Download]] &lt; 5, "Less than 5 GB", IF(Table2[[#This Row],[Avg Monthly GB Download]] &lt;= 10, "Between 5 and 10 GB", "10 or more GB"))</f>
        <v>Between 5 and 10 GB</v>
      </c>
    </row>
    <row r="5627" spans="1:33" x14ac:dyDescent="0.3">
      <c r="A5627" t="s">
        <v>11366</v>
      </c>
      <c r="B5627" t="s">
        <v>17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21</v>
      </c>
      <c r="I5627" t="s">
        <v>18</v>
      </c>
      <c r="J5627">
        <v>186.7</v>
      </c>
      <c r="K5627">
        <v>0</v>
      </c>
      <c r="L5627">
        <v>4</v>
      </c>
      <c r="M5627" t="s">
        <v>17</v>
      </c>
      <c r="N5627">
        <v>50</v>
      </c>
      <c r="O5627" t="s">
        <v>60</v>
      </c>
      <c r="P5627" t="s">
        <v>11367</v>
      </c>
      <c r="Q5627" t="s">
        <v>20</v>
      </c>
      <c r="R5627">
        <v>83</v>
      </c>
      <c r="S5627" t="s">
        <v>17</v>
      </c>
      <c r="T5627" t="s">
        <v>21</v>
      </c>
      <c r="U5627" t="s">
        <v>21</v>
      </c>
      <c r="V5627" t="str">
        <f>IF(Table2[[#This Row],[Age]] &lt; 30, "Under 30", IF(Table2[[#This Row],[Age]] &lt; 65, "Other", "Senior"))</f>
        <v>Senior</v>
      </c>
      <c r="W5627">
        <v>3</v>
      </c>
      <c r="X5627" t="s">
        <v>17</v>
      </c>
      <c r="Y5627" t="s">
        <v>49</v>
      </c>
      <c r="Z5627" t="s">
        <v>29</v>
      </c>
      <c r="AA5627">
        <v>21</v>
      </c>
      <c r="AB5627">
        <v>1183</v>
      </c>
      <c r="AE5627">
        <f t="shared" si="87"/>
        <v>0</v>
      </c>
      <c r="AF5627">
        <v>1</v>
      </c>
      <c r="AG5627" t="str">
        <f>IF(Table2[[#This Row],[Avg Monthly GB Download]] &lt; 5, "Less than 5 GB", IF(Table2[[#This Row],[Avg Monthly GB Download]] &lt;= 10, "Between 5 and 10 GB", "10 or more GB"))</f>
        <v>Less than 5 GB</v>
      </c>
    </row>
    <row r="5628" spans="1:33" x14ac:dyDescent="0.3">
      <c r="A5628" t="s">
        <v>11368</v>
      </c>
      <c r="B5628" t="s">
        <v>17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21</v>
      </c>
      <c r="I5628" t="s">
        <v>18</v>
      </c>
      <c r="J5628">
        <v>64.599999999999994</v>
      </c>
      <c r="K5628">
        <v>0</v>
      </c>
      <c r="L5628">
        <v>0</v>
      </c>
      <c r="M5628" t="s">
        <v>17</v>
      </c>
      <c r="N5628">
        <v>0</v>
      </c>
      <c r="O5628" t="s">
        <v>46</v>
      </c>
      <c r="P5628" t="s">
        <v>11369</v>
      </c>
      <c r="Q5628" t="s">
        <v>22</v>
      </c>
      <c r="R5628">
        <v>38</v>
      </c>
      <c r="S5628" t="s">
        <v>17</v>
      </c>
      <c r="T5628" t="s">
        <v>17</v>
      </c>
      <c r="U5628" t="s">
        <v>21</v>
      </c>
      <c r="V5628" t="str">
        <f>IF(Table2[[#This Row],[Age]] &lt; 30, "Under 30", IF(Table2[[#This Row],[Age]] &lt; 65, "Other", "Senior"))</f>
        <v>Other</v>
      </c>
      <c r="W5628">
        <v>2</v>
      </c>
      <c r="X5628" t="s">
        <v>17</v>
      </c>
      <c r="Y5628" t="s">
        <v>49</v>
      </c>
      <c r="Z5628" t="s">
        <v>29</v>
      </c>
      <c r="AA5628">
        <v>9</v>
      </c>
      <c r="AB5628">
        <v>276</v>
      </c>
      <c r="AE5628">
        <f t="shared" si="87"/>
        <v>0</v>
      </c>
      <c r="AF5628">
        <v>1</v>
      </c>
      <c r="AG5628" t="str">
        <f>IF(Table2[[#This Row],[Avg Monthly GB Download]] &lt; 5, "Less than 5 GB", IF(Table2[[#This Row],[Avg Monthly GB Download]] &lt;= 10, "Between 5 and 10 GB", "10 or more GB"))</f>
        <v>Less than 5 GB</v>
      </c>
    </row>
    <row r="5629" spans="1:33" x14ac:dyDescent="0.3">
      <c r="A5629" t="s">
        <v>11370</v>
      </c>
      <c r="B5629" t="s">
        <v>17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21</v>
      </c>
      <c r="I5629" t="s">
        <v>18</v>
      </c>
      <c r="J5629">
        <v>147.30000000000001</v>
      </c>
      <c r="K5629">
        <v>0</v>
      </c>
      <c r="L5629">
        <v>0</v>
      </c>
      <c r="M5629" t="s">
        <v>17</v>
      </c>
      <c r="N5629">
        <v>0</v>
      </c>
      <c r="O5629" t="s">
        <v>63</v>
      </c>
      <c r="P5629" t="s">
        <v>11371</v>
      </c>
      <c r="Q5629" t="s">
        <v>22</v>
      </c>
      <c r="R5629">
        <v>28</v>
      </c>
      <c r="S5629" t="s">
        <v>21</v>
      </c>
      <c r="T5629" t="s">
        <v>17</v>
      </c>
      <c r="U5629" t="s">
        <v>21</v>
      </c>
      <c r="V5629" t="str">
        <f>IF(Table2[[#This Row],[Age]] &lt; 30, "Under 30", IF(Table2[[#This Row],[Age]] &lt; 65, "Other", "Senior"))</f>
        <v>Under 30</v>
      </c>
      <c r="W5629">
        <v>5</v>
      </c>
      <c r="X5629" t="s">
        <v>17</v>
      </c>
      <c r="Y5629" t="s">
        <v>94</v>
      </c>
      <c r="Z5629" t="s">
        <v>34</v>
      </c>
      <c r="AA5629">
        <v>7</v>
      </c>
      <c r="AB5629">
        <v>450</v>
      </c>
      <c r="AE5629">
        <f t="shared" si="87"/>
        <v>0</v>
      </c>
      <c r="AF5629">
        <v>1</v>
      </c>
      <c r="AG5629" t="str">
        <f>IF(Table2[[#This Row],[Avg Monthly GB Download]] &lt; 5, "Less than 5 GB", IF(Table2[[#This Row],[Avg Monthly GB Download]] &lt;= 10, "Between 5 and 10 GB", "10 or more GB"))</f>
        <v>Less than 5 GB</v>
      </c>
    </row>
    <row r="5630" spans="1:33" x14ac:dyDescent="0.3">
      <c r="A5630" t="s">
        <v>11372</v>
      </c>
      <c r="B5630" t="s">
        <v>17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21</v>
      </c>
      <c r="I5630" t="s">
        <v>18</v>
      </c>
      <c r="J5630">
        <v>55.4</v>
      </c>
      <c r="K5630">
        <v>0</v>
      </c>
      <c r="L5630">
        <v>0</v>
      </c>
      <c r="M5630" t="s">
        <v>17</v>
      </c>
      <c r="N5630">
        <v>0</v>
      </c>
      <c r="O5630" t="s">
        <v>57</v>
      </c>
      <c r="P5630" t="s">
        <v>11373</v>
      </c>
      <c r="Q5630" t="s">
        <v>22</v>
      </c>
      <c r="R5630">
        <v>41</v>
      </c>
      <c r="S5630" t="s">
        <v>17</v>
      </c>
      <c r="T5630" t="s">
        <v>17</v>
      </c>
      <c r="U5630" t="s">
        <v>21</v>
      </c>
      <c r="V5630" t="str">
        <f>IF(Table2[[#This Row],[Age]] &lt; 30, "Under 30", IF(Table2[[#This Row],[Age]] &lt; 65, "Other", "Senior"))</f>
        <v>Other</v>
      </c>
      <c r="W5630">
        <v>5</v>
      </c>
      <c r="X5630" t="s">
        <v>17</v>
      </c>
      <c r="Y5630" t="s">
        <v>49</v>
      </c>
      <c r="Z5630" t="s">
        <v>29</v>
      </c>
      <c r="AA5630">
        <v>11</v>
      </c>
      <c r="AB5630">
        <v>301</v>
      </c>
      <c r="AE5630">
        <f t="shared" si="87"/>
        <v>0</v>
      </c>
      <c r="AF5630">
        <v>1</v>
      </c>
      <c r="AG5630" t="str">
        <f>IF(Table2[[#This Row],[Avg Monthly GB Download]] &lt; 5, "Less than 5 GB", IF(Table2[[#This Row],[Avg Monthly GB Download]] &lt;= 10, "Between 5 and 10 GB", "10 or more GB"))</f>
        <v>Less than 5 GB</v>
      </c>
    </row>
    <row r="5631" spans="1:33" x14ac:dyDescent="0.3">
      <c r="A5631" t="s">
        <v>11374</v>
      </c>
      <c r="B5631" t="s">
        <v>17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21</v>
      </c>
      <c r="I5631" t="s">
        <v>84</v>
      </c>
      <c r="J5631">
        <v>0</v>
      </c>
      <c r="K5631">
        <v>0</v>
      </c>
      <c r="L5631">
        <v>0</v>
      </c>
      <c r="M5631" t="s">
        <v>17</v>
      </c>
      <c r="N5631">
        <v>0</v>
      </c>
      <c r="O5631" t="s">
        <v>57</v>
      </c>
      <c r="P5631" t="s">
        <v>11375</v>
      </c>
      <c r="Q5631" t="s">
        <v>20</v>
      </c>
      <c r="R5631">
        <v>49</v>
      </c>
      <c r="S5631" t="s">
        <v>17</v>
      </c>
      <c r="T5631" t="s">
        <v>17</v>
      </c>
      <c r="U5631" t="s">
        <v>21</v>
      </c>
      <c r="V5631" t="str">
        <f>IF(Table2[[#This Row],[Age]] &lt; 30, "Under 30", IF(Table2[[#This Row],[Age]] &lt; 65, "Other", "Senior"))</f>
        <v>Other</v>
      </c>
      <c r="W5631">
        <v>6</v>
      </c>
      <c r="X5631" t="s">
        <v>17</v>
      </c>
      <c r="Y5631" t="s">
        <v>28</v>
      </c>
      <c r="Z5631" t="s">
        <v>29</v>
      </c>
      <c r="AA5631">
        <v>9</v>
      </c>
      <c r="AB5631">
        <v>41</v>
      </c>
      <c r="AE5631">
        <f t="shared" si="87"/>
        <v>0</v>
      </c>
      <c r="AF5631">
        <v>1</v>
      </c>
      <c r="AG5631" t="str">
        <f>IF(Table2[[#This Row],[Avg Monthly GB Download]] &lt; 5, "Less than 5 GB", IF(Table2[[#This Row],[Avg Monthly GB Download]] &lt;= 10, "Between 5 and 10 GB", "10 or more GB"))</f>
        <v>Less than 5 GB</v>
      </c>
    </row>
    <row r="5632" spans="1:33" x14ac:dyDescent="0.3">
      <c r="A5632" t="s">
        <v>11376</v>
      </c>
      <c r="B5632" t="s">
        <v>17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21</v>
      </c>
      <c r="I5632" t="s">
        <v>18</v>
      </c>
      <c r="J5632">
        <v>64.5</v>
      </c>
      <c r="K5632">
        <v>0</v>
      </c>
      <c r="L5632">
        <v>20</v>
      </c>
      <c r="M5632" t="s">
        <v>21</v>
      </c>
      <c r="N5632">
        <v>0</v>
      </c>
      <c r="O5632" t="s">
        <v>23</v>
      </c>
      <c r="P5632" t="s">
        <v>11377</v>
      </c>
      <c r="Q5632" t="s">
        <v>20</v>
      </c>
      <c r="R5632">
        <v>29</v>
      </c>
      <c r="S5632" t="s">
        <v>21</v>
      </c>
      <c r="T5632" t="s">
        <v>17</v>
      </c>
      <c r="U5632" t="s">
        <v>21</v>
      </c>
      <c r="V5632" t="str">
        <f>IF(Table2[[#This Row],[Age]] &lt; 30, "Under 30", IF(Table2[[#This Row],[Age]] &lt; 65, "Other", "Senior"))</f>
        <v>Under 30</v>
      </c>
      <c r="W5632">
        <v>2</v>
      </c>
      <c r="X5632" t="s">
        <v>21</v>
      </c>
      <c r="Y5632" t="s">
        <v>49</v>
      </c>
      <c r="Z5632" t="s">
        <v>34</v>
      </c>
      <c r="AA5632">
        <v>37</v>
      </c>
      <c r="AB5632">
        <v>1599</v>
      </c>
      <c r="AE5632">
        <f t="shared" si="87"/>
        <v>0</v>
      </c>
      <c r="AF5632">
        <v>1</v>
      </c>
      <c r="AG5632" t="str">
        <f>IF(Table2[[#This Row],[Avg Monthly GB Download]] &lt; 5, "Less than 5 GB", IF(Table2[[#This Row],[Avg Monthly GB Download]] &lt;= 10, "Between 5 and 10 GB", "10 or more GB"))</f>
        <v>10 or more GB</v>
      </c>
    </row>
    <row r="5633" spans="1:33" x14ac:dyDescent="0.3">
      <c r="A5633" t="s">
        <v>11378</v>
      </c>
      <c r="B5633" t="s">
        <v>17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21</v>
      </c>
      <c r="I5633" t="s">
        <v>18</v>
      </c>
      <c r="J5633">
        <v>110.6</v>
      </c>
      <c r="K5633">
        <v>0</v>
      </c>
      <c r="L5633">
        <v>0</v>
      </c>
      <c r="M5633" t="s">
        <v>17</v>
      </c>
      <c r="N5633">
        <v>0</v>
      </c>
      <c r="O5633" t="s">
        <v>26</v>
      </c>
      <c r="P5633" t="s">
        <v>11379</v>
      </c>
      <c r="Q5633" t="s">
        <v>20</v>
      </c>
      <c r="R5633">
        <v>64</v>
      </c>
      <c r="S5633" t="s">
        <v>17</v>
      </c>
      <c r="T5633" t="s">
        <v>17</v>
      </c>
      <c r="U5633" t="s">
        <v>21</v>
      </c>
      <c r="V5633" t="str">
        <f>IF(Table2[[#This Row],[Age]] &lt; 30, "Under 30", IF(Table2[[#This Row],[Age]] &lt; 65, "Other", "Senior"))</f>
        <v>Other</v>
      </c>
      <c r="W5633">
        <v>2</v>
      </c>
      <c r="X5633" t="s">
        <v>17</v>
      </c>
      <c r="Y5633" t="s">
        <v>49</v>
      </c>
      <c r="Z5633" t="s">
        <v>29</v>
      </c>
      <c r="AA5633">
        <v>10</v>
      </c>
      <c r="AB5633">
        <v>321</v>
      </c>
      <c r="AE5633">
        <f t="shared" si="87"/>
        <v>0</v>
      </c>
      <c r="AF5633">
        <v>1</v>
      </c>
      <c r="AG5633" t="str">
        <f>IF(Table2[[#This Row],[Avg Monthly GB Download]] &lt; 5, "Less than 5 GB", IF(Table2[[#This Row],[Avg Monthly GB Download]] &lt;= 10, "Between 5 and 10 GB", "10 or more GB"))</f>
        <v>Less than 5 GB</v>
      </c>
    </row>
    <row r="5634" spans="1:33" x14ac:dyDescent="0.3">
      <c r="A5634" t="s">
        <v>11380</v>
      </c>
      <c r="B5634" t="s">
        <v>17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21</v>
      </c>
      <c r="I5634" t="s">
        <v>18</v>
      </c>
      <c r="J5634">
        <v>170.4</v>
      </c>
      <c r="K5634">
        <v>0</v>
      </c>
      <c r="L5634">
        <v>10</v>
      </c>
      <c r="M5634" t="s">
        <v>21</v>
      </c>
      <c r="N5634">
        <v>0</v>
      </c>
      <c r="O5634" t="s">
        <v>23</v>
      </c>
      <c r="P5634" t="s">
        <v>11381</v>
      </c>
      <c r="Q5634" t="s">
        <v>22</v>
      </c>
      <c r="R5634">
        <v>25</v>
      </c>
      <c r="S5634" t="s">
        <v>21</v>
      </c>
      <c r="T5634" t="s">
        <v>17</v>
      </c>
      <c r="U5634" t="s">
        <v>21</v>
      </c>
      <c r="V5634" t="str">
        <f>IF(Table2[[#This Row],[Age]] &lt; 30, "Under 30", IF(Table2[[#This Row],[Age]] &lt; 65, "Other", "Senior"))</f>
        <v>Under 30</v>
      </c>
      <c r="W5634">
        <v>2</v>
      </c>
      <c r="X5634" t="s">
        <v>21</v>
      </c>
      <c r="Y5634" t="s">
        <v>94</v>
      </c>
      <c r="Z5634" t="s">
        <v>34</v>
      </c>
      <c r="AA5634">
        <v>37</v>
      </c>
      <c r="AB5634">
        <v>1325</v>
      </c>
      <c r="AE5634">
        <f t="shared" ref="AE5634:AE5697" si="88">IF(B5634 = "yes", 1, IF(B5634 = "No", 0))</f>
        <v>0</v>
      </c>
      <c r="AF5634">
        <v>1</v>
      </c>
      <c r="AG5634" t="str">
        <f>IF(Table2[[#This Row],[Avg Monthly GB Download]] &lt; 5, "Less than 5 GB", IF(Table2[[#This Row],[Avg Monthly GB Download]] &lt;= 10, "Between 5 and 10 GB", "10 or more GB"))</f>
        <v>Between 5 and 10 GB</v>
      </c>
    </row>
    <row r="5635" spans="1:33" x14ac:dyDescent="0.3">
      <c r="A5635" t="s">
        <v>11382</v>
      </c>
      <c r="B5635" t="s">
        <v>17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21</v>
      </c>
      <c r="I5635" t="s">
        <v>18</v>
      </c>
      <c r="J5635">
        <v>44.8</v>
      </c>
      <c r="K5635">
        <v>0</v>
      </c>
      <c r="L5635">
        <v>21</v>
      </c>
      <c r="M5635" t="s">
        <v>21</v>
      </c>
      <c r="N5635">
        <v>0</v>
      </c>
      <c r="O5635" t="s">
        <v>51</v>
      </c>
      <c r="P5635" t="s">
        <v>11383</v>
      </c>
      <c r="Q5635" t="s">
        <v>20</v>
      </c>
      <c r="R5635">
        <v>23</v>
      </c>
      <c r="S5635" t="s">
        <v>21</v>
      </c>
      <c r="T5635" t="s">
        <v>17</v>
      </c>
      <c r="U5635" t="s">
        <v>21</v>
      </c>
      <c r="V5635" t="str">
        <f>IF(Table2[[#This Row],[Age]] &lt; 30, "Under 30", IF(Table2[[#This Row],[Age]] &lt; 65, "Other", "Senior"))</f>
        <v>Under 30</v>
      </c>
      <c r="W5635">
        <v>4</v>
      </c>
      <c r="X5635" t="s">
        <v>17</v>
      </c>
      <c r="Y5635" t="s">
        <v>28</v>
      </c>
      <c r="Z5635" t="s">
        <v>29</v>
      </c>
      <c r="AA5635">
        <v>10</v>
      </c>
      <c r="AB5635">
        <v>182</v>
      </c>
      <c r="AE5635">
        <f t="shared" si="88"/>
        <v>0</v>
      </c>
      <c r="AF5635">
        <v>1</v>
      </c>
      <c r="AG5635" t="str">
        <f>IF(Table2[[#This Row],[Avg Monthly GB Download]] &lt; 5, "Less than 5 GB", IF(Table2[[#This Row],[Avg Monthly GB Download]] &lt;= 10, "Between 5 and 10 GB", "10 or more GB"))</f>
        <v>10 or more GB</v>
      </c>
    </row>
    <row r="5636" spans="1:33" x14ac:dyDescent="0.3">
      <c r="A5636" t="s">
        <v>11384</v>
      </c>
      <c r="B5636" t="s">
        <v>17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21</v>
      </c>
      <c r="I5636" t="s">
        <v>18</v>
      </c>
      <c r="J5636">
        <v>200.1</v>
      </c>
      <c r="K5636">
        <v>0</v>
      </c>
      <c r="L5636">
        <v>4</v>
      </c>
      <c r="M5636" t="s">
        <v>17</v>
      </c>
      <c r="N5636">
        <v>16</v>
      </c>
      <c r="O5636" t="s">
        <v>68</v>
      </c>
      <c r="P5636" t="s">
        <v>11385</v>
      </c>
      <c r="Q5636" t="s">
        <v>20</v>
      </c>
      <c r="R5636">
        <v>46</v>
      </c>
      <c r="S5636" t="s">
        <v>17</v>
      </c>
      <c r="T5636" t="s">
        <v>17</v>
      </c>
      <c r="U5636" t="s">
        <v>21</v>
      </c>
      <c r="V5636" t="str">
        <f>IF(Table2[[#This Row],[Age]] &lt; 30, "Under 30", IF(Table2[[#This Row],[Age]] &lt; 65, "Other", "Senior"))</f>
        <v>Other</v>
      </c>
      <c r="W5636">
        <v>2</v>
      </c>
      <c r="X5636" t="s">
        <v>21</v>
      </c>
      <c r="Y5636" t="s">
        <v>94</v>
      </c>
      <c r="Z5636" t="s">
        <v>34</v>
      </c>
      <c r="AA5636">
        <v>29</v>
      </c>
      <c r="AB5636">
        <v>2001</v>
      </c>
      <c r="AE5636">
        <f t="shared" si="88"/>
        <v>0</v>
      </c>
      <c r="AF5636">
        <v>1</v>
      </c>
      <c r="AG5636" t="str">
        <f>IF(Table2[[#This Row],[Avg Monthly GB Download]] &lt; 5, "Less than 5 GB", IF(Table2[[#This Row],[Avg Monthly GB Download]] &lt;= 10, "Between 5 and 10 GB", "10 or more GB"))</f>
        <v>Less than 5 GB</v>
      </c>
    </row>
    <row r="5637" spans="1:33" x14ac:dyDescent="0.3">
      <c r="A5637" t="s">
        <v>11386</v>
      </c>
      <c r="B5637" t="s">
        <v>17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21</v>
      </c>
      <c r="I5637" t="s">
        <v>18</v>
      </c>
      <c r="J5637">
        <v>129.19999999999999</v>
      </c>
      <c r="K5637">
        <v>0</v>
      </c>
      <c r="L5637">
        <v>4</v>
      </c>
      <c r="M5637" t="s">
        <v>21</v>
      </c>
      <c r="N5637">
        <v>0</v>
      </c>
      <c r="O5637" t="s">
        <v>57</v>
      </c>
      <c r="P5637" t="s">
        <v>11387</v>
      </c>
      <c r="Q5637" t="s">
        <v>22</v>
      </c>
      <c r="R5637">
        <v>50</v>
      </c>
      <c r="S5637" t="s">
        <v>17</v>
      </c>
      <c r="T5637" t="s">
        <v>17</v>
      </c>
      <c r="U5637" t="s">
        <v>21</v>
      </c>
      <c r="V5637" t="str">
        <f>IF(Table2[[#This Row],[Age]] &lt; 30, "Under 30", IF(Table2[[#This Row],[Age]] &lt; 65, "Other", "Senior"))</f>
        <v>Other</v>
      </c>
      <c r="W5637">
        <v>6</v>
      </c>
      <c r="X5637" t="s">
        <v>17</v>
      </c>
      <c r="Y5637" t="s">
        <v>28</v>
      </c>
      <c r="Z5637" t="s">
        <v>34</v>
      </c>
      <c r="AA5637">
        <v>42</v>
      </c>
      <c r="AB5637">
        <v>2658</v>
      </c>
      <c r="AE5637">
        <f t="shared" si="88"/>
        <v>0</v>
      </c>
      <c r="AF5637">
        <v>1</v>
      </c>
      <c r="AG5637" t="str">
        <f>IF(Table2[[#This Row],[Avg Monthly GB Download]] &lt; 5, "Less than 5 GB", IF(Table2[[#This Row],[Avg Monthly GB Download]] &lt;= 10, "Between 5 and 10 GB", "10 or more GB"))</f>
        <v>Less than 5 GB</v>
      </c>
    </row>
    <row r="5638" spans="1:33" x14ac:dyDescent="0.3">
      <c r="A5638" t="s">
        <v>11388</v>
      </c>
      <c r="B5638" t="s">
        <v>17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21</v>
      </c>
      <c r="I5638" t="s">
        <v>18</v>
      </c>
      <c r="J5638">
        <v>223.5</v>
      </c>
      <c r="K5638">
        <v>0</v>
      </c>
      <c r="L5638">
        <v>6</v>
      </c>
      <c r="M5638" t="s">
        <v>21</v>
      </c>
      <c r="N5638">
        <v>0</v>
      </c>
      <c r="O5638" t="s">
        <v>71</v>
      </c>
      <c r="P5638" t="s">
        <v>11389</v>
      </c>
      <c r="Q5638" t="s">
        <v>22</v>
      </c>
      <c r="R5638">
        <v>30</v>
      </c>
      <c r="S5638" t="s">
        <v>17</v>
      </c>
      <c r="T5638" t="s">
        <v>17</v>
      </c>
      <c r="U5638" t="s">
        <v>21</v>
      </c>
      <c r="V5638" t="str">
        <f>IF(Table2[[#This Row],[Age]] &lt; 30, "Under 30", IF(Table2[[#This Row],[Age]] &lt; 65, "Other", "Senior"))</f>
        <v>Other</v>
      </c>
      <c r="W5638">
        <v>2</v>
      </c>
      <c r="X5638" t="s">
        <v>21</v>
      </c>
      <c r="Y5638" t="s">
        <v>28</v>
      </c>
      <c r="Z5638" t="s">
        <v>34</v>
      </c>
      <c r="AA5638">
        <v>34</v>
      </c>
      <c r="AB5638">
        <v>1004</v>
      </c>
      <c r="AE5638">
        <f t="shared" si="88"/>
        <v>0</v>
      </c>
      <c r="AF5638">
        <v>1</v>
      </c>
      <c r="AG5638" t="str">
        <f>IF(Table2[[#This Row],[Avg Monthly GB Download]] &lt; 5, "Less than 5 GB", IF(Table2[[#This Row],[Avg Monthly GB Download]] &lt;= 10, "Between 5 and 10 GB", "10 or more GB"))</f>
        <v>Between 5 and 10 GB</v>
      </c>
    </row>
    <row r="5639" spans="1:33" x14ac:dyDescent="0.3">
      <c r="A5639" t="s">
        <v>11390</v>
      </c>
      <c r="B5639" t="s">
        <v>17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21</v>
      </c>
      <c r="I5639" t="s">
        <v>18</v>
      </c>
      <c r="J5639">
        <v>192.7</v>
      </c>
      <c r="K5639">
        <v>0</v>
      </c>
      <c r="L5639">
        <v>30</v>
      </c>
      <c r="M5639" t="s">
        <v>21</v>
      </c>
      <c r="N5639">
        <v>0</v>
      </c>
      <c r="O5639" t="s">
        <v>43</v>
      </c>
      <c r="P5639" t="s">
        <v>11391</v>
      </c>
      <c r="Q5639" t="s">
        <v>20</v>
      </c>
      <c r="R5639">
        <v>30</v>
      </c>
      <c r="S5639" t="s">
        <v>17</v>
      </c>
      <c r="T5639" t="s">
        <v>17</v>
      </c>
      <c r="U5639" t="s">
        <v>21</v>
      </c>
      <c r="V5639" t="str">
        <f>IF(Table2[[#This Row],[Age]] &lt; 30, "Under 30", IF(Table2[[#This Row],[Age]] &lt; 65, "Other", "Senior"))</f>
        <v>Other</v>
      </c>
      <c r="W5639">
        <v>5</v>
      </c>
      <c r="X5639" t="s">
        <v>21</v>
      </c>
      <c r="Y5639" t="s">
        <v>28</v>
      </c>
      <c r="Z5639" t="s">
        <v>34</v>
      </c>
      <c r="AA5639">
        <v>32</v>
      </c>
      <c r="AB5639">
        <v>1504</v>
      </c>
      <c r="AE5639">
        <f t="shared" si="88"/>
        <v>0</v>
      </c>
      <c r="AF5639">
        <v>1</v>
      </c>
      <c r="AG5639" t="str">
        <f>IF(Table2[[#This Row],[Avg Monthly GB Download]] &lt; 5, "Less than 5 GB", IF(Table2[[#This Row],[Avg Monthly GB Download]] &lt;= 10, "Between 5 and 10 GB", "10 or more GB"))</f>
        <v>10 or more GB</v>
      </c>
    </row>
    <row r="5640" spans="1:33" x14ac:dyDescent="0.3">
      <c r="A5640" t="s">
        <v>11392</v>
      </c>
      <c r="B5640" t="s">
        <v>17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21</v>
      </c>
      <c r="I5640" t="s">
        <v>18</v>
      </c>
      <c r="J5640">
        <v>85.8</v>
      </c>
      <c r="K5640">
        <v>0</v>
      </c>
      <c r="L5640">
        <v>8</v>
      </c>
      <c r="M5640" t="s">
        <v>21</v>
      </c>
      <c r="N5640">
        <v>0</v>
      </c>
      <c r="O5640" t="s">
        <v>59</v>
      </c>
      <c r="P5640" t="s">
        <v>11393</v>
      </c>
      <c r="Q5640" t="s">
        <v>20</v>
      </c>
      <c r="R5640">
        <v>43</v>
      </c>
      <c r="S5640" t="s">
        <v>17</v>
      </c>
      <c r="T5640" t="s">
        <v>17</v>
      </c>
      <c r="U5640" t="s">
        <v>21</v>
      </c>
      <c r="V5640" t="str">
        <f>IF(Table2[[#This Row],[Age]] &lt; 30, "Under 30", IF(Table2[[#This Row],[Age]] &lt; 65, "Other", "Senior"))</f>
        <v>Other</v>
      </c>
      <c r="W5640">
        <v>4</v>
      </c>
      <c r="X5640" t="s">
        <v>21</v>
      </c>
      <c r="Y5640" t="s">
        <v>28</v>
      </c>
      <c r="Z5640" t="s">
        <v>29</v>
      </c>
      <c r="AA5640">
        <v>31</v>
      </c>
      <c r="AB5640">
        <v>397</v>
      </c>
      <c r="AE5640">
        <f t="shared" si="88"/>
        <v>0</v>
      </c>
      <c r="AF5640">
        <v>1</v>
      </c>
      <c r="AG5640" t="str">
        <f>IF(Table2[[#This Row],[Avg Monthly GB Download]] &lt; 5, "Less than 5 GB", IF(Table2[[#This Row],[Avg Monthly GB Download]] &lt;= 10, "Between 5 and 10 GB", "10 or more GB"))</f>
        <v>Between 5 and 10 GB</v>
      </c>
    </row>
    <row r="5641" spans="1:33" x14ac:dyDescent="0.3">
      <c r="A5641" t="s">
        <v>11394</v>
      </c>
      <c r="B5641" t="s">
        <v>17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21</v>
      </c>
      <c r="I5641" t="s">
        <v>18</v>
      </c>
      <c r="J5641">
        <v>194.7</v>
      </c>
      <c r="K5641">
        <v>0</v>
      </c>
      <c r="L5641">
        <v>5</v>
      </c>
      <c r="M5641" t="s">
        <v>21</v>
      </c>
      <c r="N5641">
        <v>0</v>
      </c>
      <c r="O5641" t="s">
        <v>80</v>
      </c>
      <c r="P5641" t="s">
        <v>11395</v>
      </c>
      <c r="Q5641" t="s">
        <v>20</v>
      </c>
      <c r="R5641">
        <v>48</v>
      </c>
      <c r="S5641" t="s">
        <v>17</v>
      </c>
      <c r="T5641" t="s">
        <v>17</v>
      </c>
      <c r="U5641" t="s">
        <v>21</v>
      </c>
      <c r="V5641" t="str">
        <f>IF(Table2[[#This Row],[Age]] &lt; 30, "Under 30", IF(Table2[[#This Row],[Age]] &lt; 65, "Other", "Senior"))</f>
        <v>Other</v>
      </c>
      <c r="W5641">
        <v>2</v>
      </c>
      <c r="X5641" t="s">
        <v>17</v>
      </c>
      <c r="Y5641" t="s">
        <v>49</v>
      </c>
      <c r="Z5641" t="s">
        <v>29</v>
      </c>
      <c r="AA5641">
        <v>29</v>
      </c>
      <c r="AB5641">
        <v>1896</v>
      </c>
      <c r="AE5641">
        <f t="shared" si="88"/>
        <v>0</v>
      </c>
      <c r="AF5641">
        <v>1</v>
      </c>
      <c r="AG5641" t="str">
        <f>IF(Table2[[#This Row],[Avg Monthly GB Download]] &lt; 5, "Less than 5 GB", IF(Table2[[#This Row],[Avg Monthly GB Download]] &lt;= 10, "Between 5 and 10 GB", "10 or more GB"))</f>
        <v>Between 5 and 10 GB</v>
      </c>
    </row>
    <row r="5642" spans="1:33" x14ac:dyDescent="0.3">
      <c r="A5642" t="s">
        <v>11396</v>
      </c>
      <c r="B5642" t="s">
        <v>17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21</v>
      </c>
      <c r="I5642" t="s">
        <v>18</v>
      </c>
      <c r="J5642">
        <v>90.5</v>
      </c>
      <c r="K5642">
        <v>0</v>
      </c>
      <c r="L5642">
        <v>12</v>
      </c>
      <c r="M5642" t="s">
        <v>21</v>
      </c>
      <c r="N5642">
        <v>0</v>
      </c>
      <c r="O5642" t="s">
        <v>41</v>
      </c>
      <c r="P5642" t="s">
        <v>11397</v>
      </c>
      <c r="Q5642" t="s">
        <v>22</v>
      </c>
      <c r="R5642">
        <v>26</v>
      </c>
      <c r="S5642" t="s">
        <v>21</v>
      </c>
      <c r="T5642" t="s">
        <v>17</v>
      </c>
      <c r="U5642" t="s">
        <v>21</v>
      </c>
      <c r="V5642" t="str">
        <f>IF(Table2[[#This Row],[Age]] &lt; 30, "Under 30", IF(Table2[[#This Row],[Age]] &lt; 65, "Other", "Senior"))</f>
        <v>Under 30</v>
      </c>
      <c r="W5642">
        <v>4</v>
      </c>
      <c r="X5642" t="s">
        <v>21</v>
      </c>
      <c r="Y5642" t="s">
        <v>49</v>
      </c>
      <c r="Z5642" t="s">
        <v>34</v>
      </c>
      <c r="AA5642">
        <v>39</v>
      </c>
      <c r="AB5642">
        <v>1492</v>
      </c>
      <c r="AE5642">
        <f t="shared" si="88"/>
        <v>0</v>
      </c>
      <c r="AF5642">
        <v>1</v>
      </c>
      <c r="AG5642" t="str">
        <f>IF(Table2[[#This Row],[Avg Monthly GB Download]] &lt; 5, "Less than 5 GB", IF(Table2[[#This Row],[Avg Monthly GB Download]] &lt;= 10, "Between 5 and 10 GB", "10 or more GB"))</f>
        <v>10 or more GB</v>
      </c>
    </row>
    <row r="5643" spans="1:33" x14ac:dyDescent="0.3">
      <c r="A5643" t="s">
        <v>11398</v>
      </c>
      <c r="B5643" t="s">
        <v>17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21</v>
      </c>
      <c r="I5643" t="s">
        <v>18</v>
      </c>
      <c r="J5643">
        <v>63</v>
      </c>
      <c r="K5643">
        <v>0</v>
      </c>
      <c r="L5643">
        <v>30</v>
      </c>
      <c r="M5643" t="s">
        <v>17</v>
      </c>
      <c r="N5643">
        <v>19</v>
      </c>
      <c r="O5643" t="s">
        <v>24</v>
      </c>
      <c r="P5643" t="s">
        <v>11399</v>
      </c>
      <c r="Q5643" t="s">
        <v>22</v>
      </c>
      <c r="R5643">
        <v>21</v>
      </c>
      <c r="S5643" t="s">
        <v>21</v>
      </c>
      <c r="T5643" t="s">
        <v>17</v>
      </c>
      <c r="U5643" t="s">
        <v>21</v>
      </c>
      <c r="V5643" t="str">
        <f>IF(Table2[[#This Row],[Age]] &lt; 30, "Under 30", IF(Table2[[#This Row],[Age]] &lt; 65, "Other", "Senior"))</f>
        <v>Under 30</v>
      </c>
      <c r="W5643">
        <v>2</v>
      </c>
      <c r="X5643" t="s">
        <v>17</v>
      </c>
      <c r="Y5643" t="s">
        <v>94</v>
      </c>
      <c r="Z5643" t="s">
        <v>29</v>
      </c>
      <c r="AA5643">
        <v>29</v>
      </c>
      <c r="AB5643">
        <v>808</v>
      </c>
      <c r="AE5643">
        <f t="shared" si="88"/>
        <v>0</v>
      </c>
      <c r="AF5643">
        <v>1</v>
      </c>
      <c r="AG5643" t="str">
        <f>IF(Table2[[#This Row],[Avg Monthly GB Download]] &lt; 5, "Less than 5 GB", IF(Table2[[#This Row],[Avg Monthly GB Download]] &lt;= 10, "Between 5 and 10 GB", "10 or more GB"))</f>
        <v>10 or more GB</v>
      </c>
    </row>
    <row r="5644" spans="1:33" x14ac:dyDescent="0.3">
      <c r="A5644" t="s">
        <v>11400</v>
      </c>
      <c r="B5644" t="s">
        <v>17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21</v>
      </c>
      <c r="I5644" t="s">
        <v>18</v>
      </c>
      <c r="J5644">
        <v>153.4</v>
      </c>
      <c r="K5644">
        <v>0</v>
      </c>
      <c r="L5644">
        <v>0</v>
      </c>
      <c r="M5644" t="s">
        <v>17</v>
      </c>
      <c r="N5644">
        <v>0</v>
      </c>
      <c r="O5644" t="s">
        <v>55</v>
      </c>
      <c r="P5644" t="s">
        <v>11401</v>
      </c>
      <c r="Q5644" t="s">
        <v>22</v>
      </c>
      <c r="R5644">
        <v>59</v>
      </c>
      <c r="S5644" t="s">
        <v>17</v>
      </c>
      <c r="T5644" t="s">
        <v>17</v>
      </c>
      <c r="U5644" t="s">
        <v>21</v>
      </c>
      <c r="V5644" t="str">
        <f>IF(Table2[[#This Row],[Age]] &lt; 30, "Under 30", IF(Table2[[#This Row],[Age]] &lt; 65, "Other", "Senior"))</f>
        <v>Other</v>
      </c>
      <c r="W5644">
        <v>2</v>
      </c>
      <c r="X5644" t="s">
        <v>17</v>
      </c>
      <c r="Y5644" t="s">
        <v>49</v>
      </c>
      <c r="Z5644" t="s">
        <v>29</v>
      </c>
      <c r="AA5644">
        <v>12</v>
      </c>
      <c r="AB5644">
        <v>837</v>
      </c>
      <c r="AE5644">
        <f t="shared" si="88"/>
        <v>0</v>
      </c>
      <c r="AF5644">
        <v>1</v>
      </c>
      <c r="AG5644" t="str">
        <f>IF(Table2[[#This Row],[Avg Monthly GB Download]] &lt; 5, "Less than 5 GB", IF(Table2[[#This Row],[Avg Monthly GB Download]] &lt;= 10, "Between 5 and 10 GB", "10 or more GB"))</f>
        <v>Less than 5 GB</v>
      </c>
    </row>
    <row r="5645" spans="1:33" x14ac:dyDescent="0.3">
      <c r="A5645" t="s">
        <v>11402</v>
      </c>
      <c r="B5645" t="s">
        <v>17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21</v>
      </c>
      <c r="I5645" t="s">
        <v>18</v>
      </c>
      <c r="J5645">
        <v>102.2</v>
      </c>
      <c r="K5645">
        <v>0</v>
      </c>
      <c r="L5645">
        <v>8</v>
      </c>
      <c r="M5645" t="s">
        <v>21</v>
      </c>
      <c r="N5645">
        <v>0</v>
      </c>
      <c r="O5645" t="s">
        <v>54</v>
      </c>
      <c r="P5645" t="s">
        <v>11403</v>
      </c>
      <c r="Q5645" t="s">
        <v>22</v>
      </c>
      <c r="R5645">
        <v>21</v>
      </c>
      <c r="S5645" t="s">
        <v>21</v>
      </c>
      <c r="T5645" t="s">
        <v>17</v>
      </c>
      <c r="U5645" t="s">
        <v>21</v>
      </c>
      <c r="V5645" t="str">
        <f>IF(Table2[[#This Row],[Age]] &lt; 30, "Under 30", IF(Table2[[#This Row],[Age]] &lt; 65, "Other", "Senior"))</f>
        <v>Under 30</v>
      </c>
      <c r="W5645">
        <v>6</v>
      </c>
      <c r="X5645" t="s">
        <v>17</v>
      </c>
      <c r="Y5645" t="s">
        <v>94</v>
      </c>
      <c r="Z5645" t="s">
        <v>29</v>
      </c>
      <c r="AA5645">
        <v>33</v>
      </c>
      <c r="AB5645">
        <v>2305</v>
      </c>
      <c r="AE5645">
        <f t="shared" si="88"/>
        <v>0</v>
      </c>
      <c r="AF5645">
        <v>1</v>
      </c>
      <c r="AG5645" t="str">
        <f>IF(Table2[[#This Row],[Avg Monthly GB Download]] &lt; 5, "Less than 5 GB", IF(Table2[[#This Row],[Avg Monthly GB Download]] &lt;= 10, "Between 5 and 10 GB", "10 or more GB"))</f>
        <v>Between 5 and 10 GB</v>
      </c>
    </row>
    <row r="5646" spans="1:33" x14ac:dyDescent="0.3">
      <c r="A5646" t="s">
        <v>11404</v>
      </c>
      <c r="B5646" t="s">
        <v>17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21</v>
      </c>
      <c r="I5646" t="s">
        <v>18</v>
      </c>
      <c r="J5646">
        <v>122.2</v>
      </c>
      <c r="K5646">
        <v>0</v>
      </c>
      <c r="L5646">
        <v>0</v>
      </c>
      <c r="M5646" t="s">
        <v>17</v>
      </c>
      <c r="N5646">
        <v>0</v>
      </c>
      <c r="O5646" t="s">
        <v>81</v>
      </c>
      <c r="P5646" t="s">
        <v>11405</v>
      </c>
      <c r="Q5646" t="s">
        <v>22</v>
      </c>
      <c r="R5646">
        <v>51</v>
      </c>
      <c r="S5646" t="s">
        <v>17</v>
      </c>
      <c r="T5646" t="s">
        <v>17</v>
      </c>
      <c r="U5646" t="s">
        <v>21</v>
      </c>
      <c r="V5646" t="str">
        <f>IF(Table2[[#This Row],[Age]] &lt; 30, "Under 30", IF(Table2[[#This Row],[Age]] &lt; 65, "Other", "Senior"))</f>
        <v>Other</v>
      </c>
      <c r="W5646">
        <v>2</v>
      </c>
      <c r="X5646" t="s">
        <v>17</v>
      </c>
      <c r="Y5646" t="s">
        <v>94</v>
      </c>
      <c r="Z5646" t="s">
        <v>34</v>
      </c>
      <c r="AA5646">
        <v>7</v>
      </c>
      <c r="AB5646">
        <v>374</v>
      </c>
      <c r="AE5646">
        <f t="shared" si="88"/>
        <v>0</v>
      </c>
      <c r="AF5646">
        <v>1</v>
      </c>
      <c r="AG5646" t="str">
        <f>IF(Table2[[#This Row],[Avg Monthly GB Download]] &lt; 5, "Less than 5 GB", IF(Table2[[#This Row],[Avg Monthly GB Download]] &lt;= 10, "Between 5 and 10 GB", "10 or more GB"))</f>
        <v>Less than 5 GB</v>
      </c>
    </row>
    <row r="5647" spans="1:33" x14ac:dyDescent="0.3">
      <c r="A5647" t="s">
        <v>11406</v>
      </c>
      <c r="B5647" t="s">
        <v>17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21</v>
      </c>
      <c r="I5647" t="s">
        <v>84</v>
      </c>
      <c r="J5647">
        <v>0</v>
      </c>
      <c r="K5647">
        <v>0</v>
      </c>
      <c r="L5647">
        <v>0</v>
      </c>
      <c r="M5647" t="s">
        <v>17</v>
      </c>
      <c r="N5647">
        <v>0</v>
      </c>
      <c r="O5647" t="s">
        <v>73</v>
      </c>
      <c r="P5647" t="s">
        <v>11407</v>
      </c>
      <c r="Q5647" t="s">
        <v>20</v>
      </c>
      <c r="R5647">
        <v>62</v>
      </c>
      <c r="S5647" t="s">
        <v>17</v>
      </c>
      <c r="T5647" t="s">
        <v>17</v>
      </c>
      <c r="U5647" t="s">
        <v>21</v>
      </c>
      <c r="V5647" t="str">
        <f>IF(Table2[[#This Row],[Age]] &lt; 30, "Under 30", IF(Table2[[#This Row],[Age]] &lt; 65, "Other", "Senior"))</f>
        <v>Other</v>
      </c>
      <c r="W5647">
        <v>2</v>
      </c>
      <c r="X5647" t="s">
        <v>17</v>
      </c>
      <c r="Y5647" t="s">
        <v>28</v>
      </c>
      <c r="Z5647" t="s">
        <v>29</v>
      </c>
      <c r="AA5647">
        <v>9</v>
      </c>
      <c r="AB5647">
        <v>186</v>
      </c>
      <c r="AE5647">
        <f t="shared" si="88"/>
        <v>0</v>
      </c>
      <c r="AF5647">
        <v>1</v>
      </c>
      <c r="AG5647" t="str">
        <f>IF(Table2[[#This Row],[Avg Monthly GB Download]] &lt; 5, "Less than 5 GB", IF(Table2[[#This Row],[Avg Monthly GB Download]] &lt;= 10, "Between 5 and 10 GB", "10 or more GB"))</f>
        <v>Less than 5 GB</v>
      </c>
    </row>
    <row r="5648" spans="1:33" x14ac:dyDescent="0.3">
      <c r="A5648" t="s">
        <v>11408</v>
      </c>
      <c r="B5648" t="s">
        <v>17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21</v>
      </c>
      <c r="I5648" t="s">
        <v>18</v>
      </c>
      <c r="J5648">
        <v>96.1</v>
      </c>
      <c r="K5648">
        <v>0</v>
      </c>
      <c r="L5648">
        <v>6</v>
      </c>
      <c r="M5648" t="s">
        <v>21</v>
      </c>
      <c r="N5648">
        <v>0</v>
      </c>
      <c r="O5648" t="s">
        <v>37</v>
      </c>
      <c r="P5648" t="s">
        <v>11409</v>
      </c>
      <c r="Q5648" t="s">
        <v>20</v>
      </c>
      <c r="R5648">
        <v>46</v>
      </c>
      <c r="S5648" t="s">
        <v>17</v>
      </c>
      <c r="T5648" t="s">
        <v>17</v>
      </c>
      <c r="U5648" t="s">
        <v>21</v>
      </c>
      <c r="V5648" t="str">
        <f>IF(Table2[[#This Row],[Age]] &lt; 30, "Under 30", IF(Table2[[#This Row],[Age]] &lt; 65, "Other", "Senior"))</f>
        <v>Other</v>
      </c>
      <c r="W5648">
        <v>2</v>
      </c>
      <c r="X5648" t="s">
        <v>17</v>
      </c>
      <c r="Y5648" t="s">
        <v>94</v>
      </c>
      <c r="Z5648" t="s">
        <v>29</v>
      </c>
      <c r="AA5648">
        <v>37</v>
      </c>
      <c r="AB5648">
        <v>2366</v>
      </c>
      <c r="AE5648">
        <f t="shared" si="88"/>
        <v>0</v>
      </c>
      <c r="AF5648">
        <v>1</v>
      </c>
      <c r="AG5648" t="str">
        <f>IF(Table2[[#This Row],[Avg Monthly GB Download]] &lt; 5, "Less than 5 GB", IF(Table2[[#This Row],[Avg Monthly GB Download]] &lt;= 10, "Between 5 and 10 GB", "10 or more GB"))</f>
        <v>Between 5 and 10 GB</v>
      </c>
    </row>
    <row r="5649" spans="1:33" x14ac:dyDescent="0.3">
      <c r="A5649" t="s">
        <v>11410</v>
      </c>
      <c r="B5649" t="s">
        <v>17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21</v>
      </c>
      <c r="I5649" t="s">
        <v>18</v>
      </c>
      <c r="J5649">
        <v>27.5</v>
      </c>
      <c r="K5649">
        <v>2</v>
      </c>
      <c r="L5649">
        <v>0</v>
      </c>
      <c r="M5649" t="s">
        <v>17</v>
      </c>
      <c r="N5649">
        <v>0</v>
      </c>
      <c r="O5649" t="s">
        <v>19</v>
      </c>
      <c r="P5649" t="s">
        <v>11411</v>
      </c>
      <c r="Q5649" t="s">
        <v>22</v>
      </c>
      <c r="R5649">
        <v>46</v>
      </c>
      <c r="S5649" t="s">
        <v>17</v>
      </c>
      <c r="T5649" t="s">
        <v>17</v>
      </c>
      <c r="U5649" t="s">
        <v>21</v>
      </c>
      <c r="V5649" t="str">
        <f>IF(Table2[[#This Row],[Age]] &lt; 30, "Under 30", IF(Table2[[#This Row],[Age]] &lt; 65, "Other", "Senior"))</f>
        <v>Other</v>
      </c>
      <c r="W5649">
        <v>6</v>
      </c>
      <c r="X5649" t="s">
        <v>17</v>
      </c>
      <c r="Y5649" t="s">
        <v>94</v>
      </c>
      <c r="Z5649" t="s">
        <v>29</v>
      </c>
      <c r="AA5649">
        <v>10</v>
      </c>
      <c r="AB5649">
        <v>69</v>
      </c>
      <c r="AE5649">
        <f t="shared" si="88"/>
        <v>0</v>
      </c>
      <c r="AF5649">
        <v>1</v>
      </c>
      <c r="AG5649" t="str">
        <f>IF(Table2[[#This Row],[Avg Monthly GB Download]] &lt; 5, "Less than 5 GB", IF(Table2[[#This Row],[Avg Monthly GB Download]] &lt;= 10, "Between 5 and 10 GB", "10 or more GB"))</f>
        <v>Less than 5 GB</v>
      </c>
    </row>
    <row r="5650" spans="1:33" x14ac:dyDescent="0.3">
      <c r="A5650" t="s">
        <v>11412</v>
      </c>
      <c r="B5650" t="s">
        <v>17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21</v>
      </c>
      <c r="I5650" t="s">
        <v>18</v>
      </c>
      <c r="J5650">
        <v>11.6</v>
      </c>
      <c r="K5650">
        <v>0</v>
      </c>
      <c r="L5650">
        <v>12</v>
      </c>
      <c r="M5650" t="s">
        <v>21</v>
      </c>
      <c r="N5650">
        <v>0</v>
      </c>
      <c r="O5650" t="s">
        <v>73</v>
      </c>
      <c r="P5650" t="s">
        <v>11413</v>
      </c>
      <c r="Q5650" t="s">
        <v>22</v>
      </c>
      <c r="R5650">
        <v>43</v>
      </c>
      <c r="S5650" t="s">
        <v>17</v>
      </c>
      <c r="T5650" t="s">
        <v>17</v>
      </c>
      <c r="U5650" t="s">
        <v>21</v>
      </c>
      <c r="V5650" t="str">
        <f>IF(Table2[[#This Row],[Age]] &lt; 30, "Under 30", IF(Table2[[#This Row],[Age]] &lt; 65, "Other", "Senior"))</f>
        <v>Other</v>
      </c>
      <c r="W5650">
        <v>2</v>
      </c>
      <c r="X5650" t="s">
        <v>17</v>
      </c>
      <c r="Y5650" t="s">
        <v>28</v>
      </c>
      <c r="Z5650" t="s">
        <v>34</v>
      </c>
      <c r="AA5650">
        <v>34</v>
      </c>
      <c r="AB5650">
        <v>64</v>
      </c>
      <c r="AE5650">
        <f t="shared" si="88"/>
        <v>0</v>
      </c>
      <c r="AF5650">
        <v>1</v>
      </c>
      <c r="AG5650" t="str">
        <f>IF(Table2[[#This Row],[Avg Monthly GB Download]] &lt; 5, "Less than 5 GB", IF(Table2[[#This Row],[Avg Monthly GB Download]] &lt;= 10, "Between 5 and 10 GB", "10 or more GB"))</f>
        <v>10 or more GB</v>
      </c>
    </row>
    <row r="5651" spans="1:33" x14ac:dyDescent="0.3">
      <c r="A5651" t="s">
        <v>11414</v>
      </c>
      <c r="B5651" t="s">
        <v>17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21</v>
      </c>
      <c r="I5651" t="s">
        <v>18</v>
      </c>
      <c r="J5651">
        <v>144.30000000000001</v>
      </c>
      <c r="K5651">
        <v>1</v>
      </c>
      <c r="L5651">
        <v>7</v>
      </c>
      <c r="M5651" t="s">
        <v>21</v>
      </c>
      <c r="N5651">
        <v>0</v>
      </c>
      <c r="O5651" t="s">
        <v>60</v>
      </c>
      <c r="P5651" t="s">
        <v>11415</v>
      </c>
      <c r="Q5651" t="s">
        <v>20</v>
      </c>
      <c r="R5651">
        <v>81</v>
      </c>
      <c r="S5651" t="s">
        <v>17</v>
      </c>
      <c r="T5651" t="s">
        <v>21</v>
      </c>
      <c r="U5651" t="s">
        <v>21</v>
      </c>
      <c r="V5651" t="str">
        <f>IF(Table2[[#This Row],[Age]] &lt; 30, "Under 30", IF(Table2[[#This Row],[Age]] &lt; 65, "Other", "Senior"))</f>
        <v>Senior</v>
      </c>
      <c r="W5651">
        <v>4</v>
      </c>
      <c r="X5651" t="s">
        <v>21</v>
      </c>
      <c r="Y5651" t="s">
        <v>94</v>
      </c>
      <c r="Z5651" t="s">
        <v>34</v>
      </c>
      <c r="AA5651">
        <v>53</v>
      </c>
      <c r="AB5651">
        <v>3477</v>
      </c>
      <c r="AE5651">
        <f t="shared" si="88"/>
        <v>0</v>
      </c>
      <c r="AF5651">
        <v>1</v>
      </c>
      <c r="AG5651" t="str">
        <f>IF(Table2[[#This Row],[Avg Monthly GB Download]] &lt; 5, "Less than 5 GB", IF(Table2[[#This Row],[Avg Monthly GB Download]] &lt;= 10, "Between 5 and 10 GB", "10 or more GB"))</f>
        <v>Between 5 and 10 GB</v>
      </c>
    </row>
    <row r="5652" spans="1:33" x14ac:dyDescent="0.3">
      <c r="A5652" t="s">
        <v>11416</v>
      </c>
      <c r="B5652" t="s">
        <v>17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21</v>
      </c>
      <c r="I5652" t="s">
        <v>18</v>
      </c>
      <c r="J5652">
        <v>205.2</v>
      </c>
      <c r="K5652">
        <v>1</v>
      </c>
      <c r="L5652">
        <v>0</v>
      </c>
      <c r="M5652" t="s">
        <v>17</v>
      </c>
      <c r="N5652">
        <v>0</v>
      </c>
      <c r="O5652" t="s">
        <v>81</v>
      </c>
      <c r="P5652" t="s">
        <v>11417</v>
      </c>
      <c r="Q5652" t="s">
        <v>20</v>
      </c>
      <c r="R5652">
        <v>39</v>
      </c>
      <c r="S5652" t="s">
        <v>17</v>
      </c>
      <c r="T5652" t="s">
        <v>17</v>
      </c>
      <c r="U5652" t="s">
        <v>21</v>
      </c>
      <c r="V5652" t="str">
        <f>IF(Table2[[#This Row],[Age]] &lt; 30, "Under 30", IF(Table2[[#This Row],[Age]] &lt; 65, "Other", "Senior"))</f>
        <v>Other</v>
      </c>
      <c r="W5652">
        <v>4</v>
      </c>
      <c r="X5652" t="s">
        <v>17</v>
      </c>
      <c r="Y5652" t="s">
        <v>49</v>
      </c>
      <c r="Z5652" t="s">
        <v>29</v>
      </c>
      <c r="AA5652">
        <v>7</v>
      </c>
      <c r="AB5652">
        <v>251</v>
      </c>
      <c r="AE5652">
        <f t="shared" si="88"/>
        <v>0</v>
      </c>
      <c r="AF5652">
        <v>1</v>
      </c>
      <c r="AG5652" t="str">
        <f>IF(Table2[[#This Row],[Avg Monthly GB Download]] &lt; 5, "Less than 5 GB", IF(Table2[[#This Row],[Avg Monthly GB Download]] &lt;= 10, "Between 5 and 10 GB", "10 or more GB"))</f>
        <v>Less than 5 GB</v>
      </c>
    </row>
    <row r="5653" spans="1:33" x14ac:dyDescent="0.3">
      <c r="A5653" t="s">
        <v>11418</v>
      </c>
      <c r="B5653" t="s">
        <v>17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21</v>
      </c>
      <c r="I5653" t="s">
        <v>18</v>
      </c>
      <c r="J5653">
        <v>165.9</v>
      </c>
      <c r="K5653">
        <v>2</v>
      </c>
      <c r="L5653">
        <v>13</v>
      </c>
      <c r="M5653" t="s">
        <v>17</v>
      </c>
      <c r="N5653">
        <v>62</v>
      </c>
      <c r="O5653" t="s">
        <v>60</v>
      </c>
      <c r="P5653" t="s">
        <v>11419</v>
      </c>
      <c r="Q5653" t="s">
        <v>20</v>
      </c>
      <c r="R5653">
        <v>31</v>
      </c>
      <c r="S5653" t="s">
        <v>17</v>
      </c>
      <c r="T5653" t="s">
        <v>17</v>
      </c>
      <c r="U5653" t="s">
        <v>21</v>
      </c>
      <c r="V5653" t="str">
        <f>IF(Table2[[#This Row],[Age]] &lt; 30, "Under 30", IF(Table2[[#This Row],[Age]] &lt; 65, "Other", "Senior"))</f>
        <v>Other</v>
      </c>
      <c r="W5653">
        <v>4</v>
      </c>
      <c r="X5653" t="s">
        <v>17</v>
      </c>
      <c r="Y5653" t="s">
        <v>49</v>
      </c>
      <c r="Z5653" t="s">
        <v>34</v>
      </c>
      <c r="AA5653">
        <v>15</v>
      </c>
      <c r="AB5653">
        <v>934</v>
      </c>
      <c r="AE5653">
        <f t="shared" si="88"/>
        <v>0</v>
      </c>
      <c r="AF5653">
        <v>1</v>
      </c>
      <c r="AG5653" t="str">
        <f>IF(Table2[[#This Row],[Avg Monthly GB Download]] &lt; 5, "Less than 5 GB", IF(Table2[[#This Row],[Avg Monthly GB Download]] &lt;= 10, "Between 5 and 10 GB", "10 or more GB"))</f>
        <v>10 or more GB</v>
      </c>
    </row>
    <row r="5654" spans="1:33" x14ac:dyDescent="0.3">
      <c r="A5654" t="s">
        <v>11420</v>
      </c>
      <c r="B5654" t="s">
        <v>17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21</v>
      </c>
      <c r="I5654" t="s">
        <v>18</v>
      </c>
      <c r="J5654">
        <v>245.7</v>
      </c>
      <c r="K5654">
        <v>1</v>
      </c>
      <c r="L5654">
        <v>0</v>
      </c>
      <c r="M5654" t="s">
        <v>17</v>
      </c>
      <c r="N5654">
        <v>0</v>
      </c>
      <c r="O5654" t="s">
        <v>41</v>
      </c>
      <c r="P5654" t="s">
        <v>11421</v>
      </c>
      <c r="Q5654" t="s">
        <v>22</v>
      </c>
      <c r="R5654">
        <v>55</v>
      </c>
      <c r="S5654" t="s">
        <v>17</v>
      </c>
      <c r="T5654" t="s">
        <v>17</v>
      </c>
      <c r="U5654" t="s">
        <v>21</v>
      </c>
      <c r="V5654" t="str">
        <f>IF(Table2[[#This Row],[Age]] &lt; 30, "Under 30", IF(Table2[[#This Row],[Age]] &lt; 65, "Other", "Senior"))</f>
        <v>Other</v>
      </c>
      <c r="W5654">
        <v>2</v>
      </c>
      <c r="X5654" t="s">
        <v>17</v>
      </c>
      <c r="Y5654" t="s">
        <v>94</v>
      </c>
      <c r="Z5654" t="s">
        <v>29</v>
      </c>
      <c r="AA5654">
        <v>7</v>
      </c>
      <c r="AB5654">
        <v>313</v>
      </c>
      <c r="AE5654">
        <f t="shared" si="88"/>
        <v>0</v>
      </c>
      <c r="AF5654">
        <v>1</v>
      </c>
      <c r="AG5654" t="str">
        <f>IF(Table2[[#This Row],[Avg Monthly GB Download]] &lt; 5, "Less than 5 GB", IF(Table2[[#This Row],[Avg Monthly GB Download]] &lt;= 10, "Between 5 and 10 GB", "10 or more GB"))</f>
        <v>Less than 5 GB</v>
      </c>
    </row>
    <row r="5655" spans="1:33" x14ac:dyDescent="0.3">
      <c r="A5655" t="s">
        <v>11422</v>
      </c>
      <c r="B5655" t="s">
        <v>17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21</v>
      </c>
      <c r="I5655" t="s">
        <v>18</v>
      </c>
      <c r="J5655">
        <v>142</v>
      </c>
      <c r="K5655">
        <v>1</v>
      </c>
      <c r="L5655">
        <v>0</v>
      </c>
      <c r="M5655" t="s">
        <v>17</v>
      </c>
      <c r="N5655">
        <v>0</v>
      </c>
      <c r="O5655" t="s">
        <v>72</v>
      </c>
      <c r="P5655" t="s">
        <v>11423</v>
      </c>
      <c r="Q5655" t="s">
        <v>20</v>
      </c>
      <c r="R5655">
        <v>33</v>
      </c>
      <c r="S5655" t="s">
        <v>17</v>
      </c>
      <c r="T5655" t="s">
        <v>17</v>
      </c>
      <c r="U5655" t="s">
        <v>21</v>
      </c>
      <c r="V5655" t="str">
        <f>IF(Table2[[#This Row],[Age]] &lt; 30, "Under 30", IF(Table2[[#This Row],[Age]] &lt; 65, "Other", "Senior"))</f>
        <v>Other</v>
      </c>
      <c r="W5655">
        <v>2</v>
      </c>
      <c r="X5655" t="s">
        <v>17</v>
      </c>
      <c r="Y5655" t="s">
        <v>49</v>
      </c>
      <c r="Z5655" t="s">
        <v>34</v>
      </c>
      <c r="AA5655">
        <v>6</v>
      </c>
      <c r="AB5655">
        <v>231</v>
      </c>
      <c r="AE5655">
        <f t="shared" si="88"/>
        <v>0</v>
      </c>
      <c r="AF5655">
        <v>1</v>
      </c>
      <c r="AG5655" t="str">
        <f>IF(Table2[[#This Row],[Avg Monthly GB Download]] &lt; 5, "Less than 5 GB", IF(Table2[[#This Row],[Avg Monthly GB Download]] &lt;= 10, "Between 5 and 10 GB", "10 or more GB"))</f>
        <v>Less than 5 GB</v>
      </c>
    </row>
    <row r="5656" spans="1:33" x14ac:dyDescent="0.3">
      <c r="A5656" t="s">
        <v>11424</v>
      </c>
      <c r="B5656" t="s">
        <v>17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21</v>
      </c>
      <c r="I5656" t="s">
        <v>18</v>
      </c>
      <c r="J5656">
        <v>124.2</v>
      </c>
      <c r="K5656">
        <v>2</v>
      </c>
      <c r="L5656">
        <v>41</v>
      </c>
      <c r="M5656" t="s">
        <v>21</v>
      </c>
      <c r="N5656">
        <v>0</v>
      </c>
      <c r="O5656" t="s">
        <v>63</v>
      </c>
      <c r="P5656" t="s">
        <v>11425</v>
      </c>
      <c r="Q5656" t="s">
        <v>20</v>
      </c>
      <c r="R5656">
        <v>21</v>
      </c>
      <c r="S5656" t="s">
        <v>21</v>
      </c>
      <c r="T5656" t="s">
        <v>17</v>
      </c>
      <c r="U5656" t="s">
        <v>21</v>
      </c>
      <c r="V5656" t="str">
        <f>IF(Table2[[#This Row],[Age]] &lt; 30, "Under 30", IF(Table2[[#This Row],[Age]] &lt; 65, "Other", "Senior"))</f>
        <v>Under 30</v>
      </c>
      <c r="W5656">
        <v>2</v>
      </c>
      <c r="X5656" t="s">
        <v>17</v>
      </c>
      <c r="Y5656" t="s">
        <v>28</v>
      </c>
      <c r="Z5656" t="s">
        <v>91</v>
      </c>
      <c r="AA5656">
        <v>27</v>
      </c>
      <c r="AB5656">
        <v>612</v>
      </c>
      <c r="AE5656">
        <f t="shared" si="88"/>
        <v>0</v>
      </c>
      <c r="AF5656">
        <v>1</v>
      </c>
      <c r="AG5656" t="str">
        <f>IF(Table2[[#This Row],[Avg Monthly GB Download]] &lt; 5, "Less than 5 GB", IF(Table2[[#This Row],[Avg Monthly GB Download]] &lt;= 10, "Between 5 and 10 GB", "10 or more GB"))</f>
        <v>10 or more GB</v>
      </c>
    </row>
    <row r="5657" spans="1:33" x14ac:dyDescent="0.3">
      <c r="A5657" t="s">
        <v>11426</v>
      </c>
      <c r="B5657" t="s">
        <v>17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21</v>
      </c>
      <c r="I5657" t="s">
        <v>18</v>
      </c>
      <c r="J5657">
        <v>270</v>
      </c>
      <c r="K5657">
        <v>2</v>
      </c>
      <c r="L5657">
        <v>0</v>
      </c>
      <c r="M5657" t="s">
        <v>17</v>
      </c>
      <c r="N5657">
        <v>0</v>
      </c>
      <c r="O5657" t="s">
        <v>73</v>
      </c>
      <c r="P5657" t="s">
        <v>11427</v>
      </c>
      <c r="Q5657" t="s">
        <v>20</v>
      </c>
      <c r="R5657">
        <v>27</v>
      </c>
      <c r="S5657" t="s">
        <v>21</v>
      </c>
      <c r="T5657" t="s">
        <v>17</v>
      </c>
      <c r="U5657" t="s">
        <v>21</v>
      </c>
      <c r="V5657" t="str">
        <f>IF(Table2[[#This Row],[Age]] &lt; 30, "Under 30", IF(Table2[[#This Row],[Age]] &lt; 65, "Other", "Senior"))</f>
        <v>Under 30</v>
      </c>
      <c r="W5657">
        <v>3</v>
      </c>
      <c r="X5657" t="s">
        <v>17</v>
      </c>
      <c r="Y5657" t="s">
        <v>49</v>
      </c>
      <c r="Z5657" t="s">
        <v>91</v>
      </c>
      <c r="AA5657">
        <v>7</v>
      </c>
      <c r="AB5657">
        <v>369</v>
      </c>
      <c r="AE5657">
        <f t="shared" si="88"/>
        <v>0</v>
      </c>
      <c r="AF5657">
        <v>1</v>
      </c>
      <c r="AG5657" t="str">
        <f>IF(Table2[[#This Row],[Avg Monthly GB Download]] &lt; 5, "Less than 5 GB", IF(Table2[[#This Row],[Avg Monthly GB Download]] &lt;= 10, "Between 5 and 10 GB", "10 or more GB"))</f>
        <v>Less than 5 GB</v>
      </c>
    </row>
    <row r="5658" spans="1:33" x14ac:dyDescent="0.3">
      <c r="A5658" t="s">
        <v>11428</v>
      </c>
      <c r="B5658" t="s">
        <v>17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21</v>
      </c>
      <c r="I5658" t="s">
        <v>18</v>
      </c>
      <c r="J5658">
        <v>69.3</v>
      </c>
      <c r="K5658">
        <v>0</v>
      </c>
      <c r="L5658">
        <v>18</v>
      </c>
      <c r="M5658" t="s">
        <v>21</v>
      </c>
      <c r="N5658">
        <v>0</v>
      </c>
      <c r="O5658" t="s">
        <v>48</v>
      </c>
      <c r="P5658" t="s">
        <v>11429</v>
      </c>
      <c r="Q5658" t="s">
        <v>22</v>
      </c>
      <c r="R5658">
        <v>32</v>
      </c>
      <c r="S5658" t="s">
        <v>17</v>
      </c>
      <c r="T5658" t="s">
        <v>17</v>
      </c>
      <c r="U5658" t="s">
        <v>21</v>
      </c>
      <c r="V5658" t="str">
        <f>IF(Table2[[#This Row],[Age]] &lt; 30, "Under 30", IF(Table2[[#This Row],[Age]] &lt; 65, "Other", "Senior"))</f>
        <v>Other</v>
      </c>
      <c r="W5658">
        <v>6</v>
      </c>
      <c r="X5658" t="s">
        <v>21</v>
      </c>
      <c r="Y5658" t="s">
        <v>94</v>
      </c>
      <c r="Z5658" t="s">
        <v>29</v>
      </c>
      <c r="AA5658">
        <v>16</v>
      </c>
      <c r="AB5658">
        <v>414</v>
      </c>
      <c r="AE5658">
        <f t="shared" si="88"/>
        <v>0</v>
      </c>
      <c r="AF5658">
        <v>1</v>
      </c>
      <c r="AG5658" t="str">
        <f>IF(Table2[[#This Row],[Avg Monthly GB Download]] &lt; 5, "Less than 5 GB", IF(Table2[[#This Row],[Avg Monthly GB Download]] &lt;= 10, "Between 5 and 10 GB", "10 or more GB"))</f>
        <v>10 or more GB</v>
      </c>
    </row>
    <row r="5659" spans="1:33" x14ac:dyDescent="0.3">
      <c r="A5659" t="s">
        <v>11430</v>
      </c>
      <c r="B5659" t="s">
        <v>17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21</v>
      </c>
      <c r="I5659" t="s">
        <v>18</v>
      </c>
      <c r="J5659">
        <v>131.19999999999999</v>
      </c>
      <c r="K5659">
        <v>1</v>
      </c>
      <c r="L5659">
        <v>6</v>
      </c>
      <c r="M5659" t="s">
        <v>21</v>
      </c>
      <c r="N5659">
        <v>0</v>
      </c>
      <c r="O5659" t="s">
        <v>60</v>
      </c>
      <c r="P5659" t="s">
        <v>11431</v>
      </c>
      <c r="Q5659" t="s">
        <v>20</v>
      </c>
      <c r="R5659">
        <v>47</v>
      </c>
      <c r="S5659" t="s">
        <v>17</v>
      </c>
      <c r="T5659" t="s">
        <v>17</v>
      </c>
      <c r="U5659" t="s">
        <v>21</v>
      </c>
      <c r="V5659" t="str">
        <f>IF(Table2[[#This Row],[Age]] &lt; 30, "Under 30", IF(Table2[[#This Row],[Age]] &lt; 65, "Other", "Senior"))</f>
        <v>Other</v>
      </c>
      <c r="W5659">
        <v>3</v>
      </c>
      <c r="X5659" t="s">
        <v>21</v>
      </c>
      <c r="Y5659" t="s">
        <v>49</v>
      </c>
      <c r="Z5659" t="s">
        <v>91</v>
      </c>
      <c r="AA5659">
        <v>40</v>
      </c>
      <c r="AB5659">
        <v>2589</v>
      </c>
      <c r="AE5659">
        <f t="shared" si="88"/>
        <v>0</v>
      </c>
      <c r="AF5659">
        <v>1</v>
      </c>
      <c r="AG5659" t="str">
        <f>IF(Table2[[#This Row],[Avg Monthly GB Download]] &lt; 5, "Less than 5 GB", IF(Table2[[#This Row],[Avg Monthly GB Download]] &lt;= 10, "Between 5 and 10 GB", "10 or more GB"))</f>
        <v>Between 5 and 10 GB</v>
      </c>
    </row>
    <row r="5660" spans="1:33" x14ac:dyDescent="0.3">
      <c r="A5660" t="s">
        <v>11432</v>
      </c>
      <c r="B5660" t="s">
        <v>17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21</v>
      </c>
      <c r="I5660" t="s">
        <v>18</v>
      </c>
      <c r="J5660">
        <v>60.1</v>
      </c>
      <c r="K5660">
        <v>0</v>
      </c>
      <c r="L5660">
        <v>25</v>
      </c>
      <c r="M5660" t="s">
        <v>21</v>
      </c>
      <c r="N5660">
        <v>0</v>
      </c>
      <c r="O5660" t="s">
        <v>60</v>
      </c>
      <c r="P5660" t="s">
        <v>11433</v>
      </c>
      <c r="Q5660" t="s">
        <v>22</v>
      </c>
      <c r="R5660">
        <v>35</v>
      </c>
      <c r="S5660" t="s">
        <v>17</v>
      </c>
      <c r="T5660" t="s">
        <v>17</v>
      </c>
      <c r="U5660" t="s">
        <v>21</v>
      </c>
      <c r="V5660" t="str">
        <f>IF(Table2[[#This Row],[Age]] &lt; 30, "Under 30", IF(Table2[[#This Row],[Age]] &lt; 65, "Other", "Senior"))</f>
        <v>Other</v>
      </c>
      <c r="W5660">
        <v>4</v>
      </c>
      <c r="X5660" t="s">
        <v>21</v>
      </c>
      <c r="Y5660" t="s">
        <v>94</v>
      </c>
      <c r="Z5660" t="s">
        <v>34</v>
      </c>
      <c r="AA5660">
        <v>25</v>
      </c>
      <c r="AB5660">
        <v>419</v>
      </c>
      <c r="AE5660">
        <f t="shared" si="88"/>
        <v>0</v>
      </c>
      <c r="AF5660">
        <v>1</v>
      </c>
      <c r="AG5660" t="str">
        <f>IF(Table2[[#This Row],[Avg Monthly GB Download]] &lt; 5, "Less than 5 GB", IF(Table2[[#This Row],[Avg Monthly GB Download]] &lt;= 10, "Between 5 and 10 GB", "10 or more GB"))</f>
        <v>10 or more GB</v>
      </c>
    </row>
    <row r="5661" spans="1:33" x14ac:dyDescent="0.3">
      <c r="A5661" t="s">
        <v>11434</v>
      </c>
      <c r="B5661" t="s">
        <v>17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21</v>
      </c>
      <c r="I5661" t="s">
        <v>18</v>
      </c>
      <c r="J5661">
        <v>182.3</v>
      </c>
      <c r="K5661">
        <v>2</v>
      </c>
      <c r="L5661">
        <v>0</v>
      </c>
      <c r="M5661" t="s">
        <v>17</v>
      </c>
      <c r="N5661">
        <v>0</v>
      </c>
      <c r="O5661" t="s">
        <v>54</v>
      </c>
      <c r="P5661" t="s">
        <v>11435</v>
      </c>
      <c r="Q5661" t="s">
        <v>22</v>
      </c>
      <c r="R5661">
        <v>67</v>
      </c>
      <c r="S5661" t="s">
        <v>17</v>
      </c>
      <c r="T5661" t="s">
        <v>21</v>
      </c>
      <c r="U5661" t="s">
        <v>21</v>
      </c>
      <c r="V5661" t="str">
        <f>IF(Table2[[#This Row],[Age]] &lt; 30, "Under 30", IF(Table2[[#This Row],[Age]] &lt; 65, "Other", "Senior"))</f>
        <v>Senior</v>
      </c>
      <c r="W5661">
        <v>2</v>
      </c>
      <c r="X5661" t="s">
        <v>17</v>
      </c>
      <c r="Y5661" t="s">
        <v>49</v>
      </c>
      <c r="Z5661" t="s">
        <v>91</v>
      </c>
      <c r="AA5661">
        <v>10</v>
      </c>
      <c r="AB5661">
        <v>436</v>
      </c>
      <c r="AE5661">
        <f t="shared" si="88"/>
        <v>0</v>
      </c>
      <c r="AF5661">
        <v>1</v>
      </c>
      <c r="AG5661" t="str">
        <f>IF(Table2[[#This Row],[Avg Monthly GB Download]] &lt; 5, "Less than 5 GB", IF(Table2[[#This Row],[Avg Monthly GB Download]] &lt;= 10, "Between 5 and 10 GB", "10 or more GB"))</f>
        <v>Less than 5 GB</v>
      </c>
    </row>
    <row r="5662" spans="1:33" x14ac:dyDescent="0.3">
      <c r="A5662" t="s">
        <v>11436</v>
      </c>
      <c r="B5662" t="s">
        <v>17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21</v>
      </c>
      <c r="I5662" t="s">
        <v>18</v>
      </c>
      <c r="J5662">
        <v>87.7</v>
      </c>
      <c r="K5662">
        <v>1</v>
      </c>
      <c r="L5662">
        <v>11</v>
      </c>
      <c r="M5662" t="s">
        <v>17</v>
      </c>
      <c r="N5662">
        <v>35</v>
      </c>
      <c r="O5662" t="s">
        <v>66</v>
      </c>
      <c r="P5662" t="s">
        <v>11437</v>
      </c>
      <c r="Q5662" t="s">
        <v>20</v>
      </c>
      <c r="R5662">
        <v>35</v>
      </c>
      <c r="S5662" t="s">
        <v>17</v>
      </c>
      <c r="T5662" t="s">
        <v>17</v>
      </c>
      <c r="U5662" t="s">
        <v>21</v>
      </c>
      <c r="V5662" t="str">
        <f>IF(Table2[[#This Row],[Age]] &lt; 30, "Under 30", IF(Table2[[#This Row],[Age]] &lt; 65, "Other", "Senior"))</f>
        <v>Other</v>
      </c>
      <c r="W5662">
        <v>6</v>
      </c>
      <c r="X5662" t="s">
        <v>17</v>
      </c>
      <c r="Y5662" t="s">
        <v>49</v>
      </c>
      <c r="Z5662" t="s">
        <v>34</v>
      </c>
      <c r="AA5662">
        <v>23</v>
      </c>
      <c r="AB5662">
        <v>1064</v>
      </c>
      <c r="AE5662">
        <f t="shared" si="88"/>
        <v>0</v>
      </c>
      <c r="AF5662">
        <v>1</v>
      </c>
      <c r="AG5662" t="str">
        <f>IF(Table2[[#This Row],[Avg Monthly GB Download]] &lt; 5, "Less than 5 GB", IF(Table2[[#This Row],[Avg Monthly GB Download]] &lt;= 10, "Between 5 and 10 GB", "10 or more GB"))</f>
        <v>10 or more GB</v>
      </c>
    </row>
    <row r="5663" spans="1:33" x14ac:dyDescent="0.3">
      <c r="A5663" t="s">
        <v>11438</v>
      </c>
      <c r="B5663" t="s">
        <v>17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17</v>
      </c>
      <c r="I5663" t="s">
        <v>18</v>
      </c>
      <c r="J5663">
        <v>0</v>
      </c>
      <c r="K5663">
        <v>2</v>
      </c>
      <c r="L5663">
        <v>8</v>
      </c>
      <c r="M5663" t="s">
        <v>17</v>
      </c>
      <c r="N5663">
        <v>30</v>
      </c>
      <c r="O5663" t="s">
        <v>60</v>
      </c>
      <c r="P5663" t="s">
        <v>11439</v>
      </c>
      <c r="Q5663" t="s">
        <v>20</v>
      </c>
      <c r="R5663">
        <v>65</v>
      </c>
      <c r="S5663" t="s">
        <v>17</v>
      </c>
      <c r="T5663" t="s">
        <v>21</v>
      </c>
      <c r="U5663" t="s">
        <v>21</v>
      </c>
      <c r="V5663" t="str">
        <f>IF(Table2[[#This Row],[Age]] &lt; 30, "Under 30", IF(Table2[[#This Row],[Age]] &lt; 65, "Other", "Senior"))</f>
        <v>Senior</v>
      </c>
      <c r="W5663">
        <v>2</v>
      </c>
      <c r="X5663" t="s">
        <v>21</v>
      </c>
      <c r="Y5663" t="s">
        <v>49</v>
      </c>
      <c r="Z5663" t="s">
        <v>34</v>
      </c>
      <c r="AA5663">
        <v>46</v>
      </c>
      <c r="AB5663">
        <v>2994</v>
      </c>
      <c r="AE5663">
        <f t="shared" si="88"/>
        <v>0</v>
      </c>
      <c r="AF5663">
        <v>1</v>
      </c>
      <c r="AG5663" t="str">
        <f>IF(Table2[[#This Row],[Avg Monthly GB Download]] &lt; 5, "Less than 5 GB", IF(Table2[[#This Row],[Avg Monthly GB Download]] &lt;= 10, "Between 5 and 10 GB", "10 or more GB"))</f>
        <v>Between 5 and 10 GB</v>
      </c>
    </row>
    <row r="5664" spans="1:33" x14ac:dyDescent="0.3">
      <c r="A5664" t="s">
        <v>11440</v>
      </c>
      <c r="B5664" t="s">
        <v>17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17</v>
      </c>
      <c r="I5664" t="s">
        <v>18</v>
      </c>
      <c r="J5664">
        <v>0</v>
      </c>
      <c r="K5664">
        <v>1</v>
      </c>
      <c r="L5664">
        <v>0</v>
      </c>
      <c r="M5664" t="s">
        <v>17</v>
      </c>
      <c r="N5664">
        <v>0</v>
      </c>
      <c r="O5664" t="s">
        <v>27</v>
      </c>
      <c r="P5664" t="s">
        <v>11441</v>
      </c>
      <c r="Q5664" t="s">
        <v>20</v>
      </c>
      <c r="R5664">
        <v>46</v>
      </c>
      <c r="S5664" t="s">
        <v>17</v>
      </c>
      <c r="T5664" t="s">
        <v>17</v>
      </c>
      <c r="U5664" t="s">
        <v>21</v>
      </c>
      <c r="V5664" t="str">
        <f>IF(Table2[[#This Row],[Age]] &lt; 30, "Under 30", IF(Table2[[#This Row],[Age]] &lt; 65, "Other", "Senior"))</f>
        <v>Other</v>
      </c>
      <c r="W5664">
        <v>6</v>
      </c>
      <c r="X5664" t="s">
        <v>17</v>
      </c>
      <c r="Y5664" t="s">
        <v>49</v>
      </c>
      <c r="Z5664" t="s">
        <v>34</v>
      </c>
      <c r="AA5664">
        <v>9</v>
      </c>
      <c r="AB5664">
        <v>394</v>
      </c>
      <c r="AE5664">
        <f t="shared" si="88"/>
        <v>0</v>
      </c>
      <c r="AF5664">
        <v>1</v>
      </c>
      <c r="AG5664" t="str">
        <f>IF(Table2[[#This Row],[Avg Monthly GB Download]] &lt; 5, "Less than 5 GB", IF(Table2[[#This Row],[Avg Monthly GB Download]] &lt;= 10, "Between 5 and 10 GB", "10 or more GB"))</f>
        <v>Less than 5 GB</v>
      </c>
    </row>
    <row r="5665" spans="1:33" x14ac:dyDescent="0.3">
      <c r="A5665" t="s">
        <v>11442</v>
      </c>
      <c r="B5665" t="s">
        <v>17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17</v>
      </c>
      <c r="I5665" t="s">
        <v>18</v>
      </c>
      <c r="J5665">
        <v>0</v>
      </c>
      <c r="K5665">
        <v>0</v>
      </c>
      <c r="L5665">
        <v>0</v>
      </c>
      <c r="M5665" t="s">
        <v>17</v>
      </c>
      <c r="N5665">
        <v>0</v>
      </c>
      <c r="O5665" t="s">
        <v>47</v>
      </c>
      <c r="P5665" t="s">
        <v>11443</v>
      </c>
      <c r="Q5665" t="s">
        <v>22</v>
      </c>
      <c r="R5665">
        <v>39</v>
      </c>
      <c r="S5665" t="s">
        <v>17</v>
      </c>
      <c r="T5665" t="s">
        <v>17</v>
      </c>
      <c r="U5665" t="s">
        <v>21</v>
      </c>
      <c r="V5665" t="str">
        <f>IF(Table2[[#This Row],[Age]] &lt; 30, "Under 30", IF(Table2[[#This Row],[Age]] &lt; 65, "Other", "Senior"))</f>
        <v>Other</v>
      </c>
      <c r="W5665">
        <v>3</v>
      </c>
      <c r="X5665" t="s">
        <v>17</v>
      </c>
      <c r="Y5665" t="s">
        <v>49</v>
      </c>
      <c r="Z5665" t="s">
        <v>91</v>
      </c>
      <c r="AA5665">
        <v>9</v>
      </c>
      <c r="AB5665">
        <v>593</v>
      </c>
      <c r="AE5665">
        <f t="shared" si="88"/>
        <v>0</v>
      </c>
      <c r="AF5665">
        <v>1</v>
      </c>
      <c r="AG5665" t="str">
        <f>IF(Table2[[#This Row],[Avg Monthly GB Download]] &lt; 5, "Less than 5 GB", IF(Table2[[#This Row],[Avg Monthly GB Download]] &lt;= 10, "Between 5 and 10 GB", "10 or more GB"))</f>
        <v>Less than 5 GB</v>
      </c>
    </row>
    <row r="5666" spans="1:33" x14ac:dyDescent="0.3">
      <c r="A5666" t="s">
        <v>11444</v>
      </c>
      <c r="B5666" t="s">
        <v>17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17</v>
      </c>
      <c r="I5666" t="s">
        <v>18</v>
      </c>
      <c r="J5666">
        <v>0</v>
      </c>
      <c r="K5666">
        <v>0</v>
      </c>
      <c r="L5666">
        <v>5</v>
      </c>
      <c r="M5666" t="s">
        <v>21</v>
      </c>
      <c r="N5666">
        <v>0</v>
      </c>
      <c r="O5666" t="s">
        <v>76</v>
      </c>
      <c r="P5666" t="s">
        <v>11445</v>
      </c>
      <c r="Q5666" t="s">
        <v>20</v>
      </c>
      <c r="R5666">
        <v>75</v>
      </c>
      <c r="S5666" t="s">
        <v>17</v>
      </c>
      <c r="T5666" t="s">
        <v>21</v>
      </c>
      <c r="U5666" t="s">
        <v>21</v>
      </c>
      <c r="V5666" t="str">
        <f>IF(Table2[[#This Row],[Age]] &lt; 30, "Under 30", IF(Table2[[#This Row],[Age]] &lt; 65, "Other", "Senior"))</f>
        <v>Senior</v>
      </c>
      <c r="W5666">
        <v>2</v>
      </c>
      <c r="X5666" t="s">
        <v>21</v>
      </c>
      <c r="Y5666" t="s">
        <v>49</v>
      </c>
      <c r="Z5666" t="s">
        <v>34</v>
      </c>
      <c r="AA5666">
        <v>37</v>
      </c>
      <c r="AB5666">
        <v>2761</v>
      </c>
      <c r="AE5666">
        <f t="shared" si="88"/>
        <v>0</v>
      </c>
      <c r="AF5666">
        <v>1</v>
      </c>
      <c r="AG5666" t="str">
        <f>IF(Table2[[#This Row],[Avg Monthly GB Download]] &lt; 5, "Less than 5 GB", IF(Table2[[#This Row],[Avg Monthly GB Download]] &lt;= 10, "Between 5 and 10 GB", "10 or more GB"))</f>
        <v>Between 5 and 10 GB</v>
      </c>
    </row>
    <row r="5667" spans="1:33" x14ac:dyDescent="0.3">
      <c r="A5667" t="s">
        <v>11446</v>
      </c>
      <c r="B5667" t="s">
        <v>17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17</v>
      </c>
      <c r="I5667" t="s">
        <v>18</v>
      </c>
      <c r="J5667">
        <v>0</v>
      </c>
      <c r="K5667">
        <v>1</v>
      </c>
      <c r="L5667">
        <v>26</v>
      </c>
      <c r="M5667" t="s">
        <v>21</v>
      </c>
      <c r="N5667">
        <v>0</v>
      </c>
      <c r="O5667" t="s">
        <v>27</v>
      </c>
      <c r="P5667" t="s">
        <v>11447</v>
      </c>
      <c r="Q5667" t="s">
        <v>22</v>
      </c>
      <c r="R5667">
        <v>23</v>
      </c>
      <c r="S5667" t="s">
        <v>21</v>
      </c>
      <c r="T5667" t="s">
        <v>17</v>
      </c>
      <c r="U5667" t="s">
        <v>21</v>
      </c>
      <c r="V5667" t="str">
        <f>IF(Table2[[#This Row],[Age]] &lt; 30, "Under 30", IF(Table2[[#This Row],[Age]] &lt; 65, "Other", "Senior"))</f>
        <v>Under 30</v>
      </c>
      <c r="W5667">
        <v>2</v>
      </c>
      <c r="X5667" t="s">
        <v>21</v>
      </c>
      <c r="Y5667" t="s">
        <v>94</v>
      </c>
      <c r="Z5667" t="s">
        <v>91</v>
      </c>
      <c r="AA5667">
        <v>23</v>
      </c>
      <c r="AB5667">
        <v>1361</v>
      </c>
      <c r="AE5667">
        <f t="shared" si="88"/>
        <v>0</v>
      </c>
      <c r="AF5667">
        <v>1</v>
      </c>
      <c r="AG5667" t="str">
        <f>IF(Table2[[#This Row],[Avg Monthly GB Download]] &lt; 5, "Less than 5 GB", IF(Table2[[#This Row],[Avg Monthly GB Download]] &lt;= 10, "Between 5 and 10 GB", "10 or more GB"))</f>
        <v>10 or more GB</v>
      </c>
    </row>
    <row r="5668" spans="1:33" x14ac:dyDescent="0.3">
      <c r="A5668" t="s">
        <v>11448</v>
      </c>
      <c r="B5668" t="s">
        <v>17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17</v>
      </c>
      <c r="I5668" t="s">
        <v>18</v>
      </c>
      <c r="J5668">
        <v>0</v>
      </c>
      <c r="K5668">
        <v>2</v>
      </c>
      <c r="L5668">
        <v>6</v>
      </c>
      <c r="M5668" t="s">
        <v>21</v>
      </c>
      <c r="N5668">
        <v>0</v>
      </c>
      <c r="O5668" t="s">
        <v>56</v>
      </c>
      <c r="P5668" t="s">
        <v>11449</v>
      </c>
      <c r="Q5668" t="s">
        <v>20</v>
      </c>
      <c r="R5668">
        <v>38</v>
      </c>
      <c r="S5668" t="s">
        <v>17</v>
      </c>
      <c r="T5668" t="s">
        <v>17</v>
      </c>
      <c r="U5668" t="s">
        <v>21</v>
      </c>
      <c r="V5668" t="str">
        <f>IF(Table2[[#This Row],[Age]] &lt; 30, "Under 30", IF(Table2[[#This Row],[Age]] &lt; 65, "Other", "Senior"))</f>
        <v>Other</v>
      </c>
      <c r="W5668">
        <v>4</v>
      </c>
      <c r="X5668" t="s">
        <v>17</v>
      </c>
      <c r="Y5668" t="s">
        <v>49</v>
      </c>
      <c r="Z5668" t="s">
        <v>34</v>
      </c>
      <c r="AA5668">
        <v>29</v>
      </c>
      <c r="AB5668">
        <v>2064</v>
      </c>
      <c r="AE5668">
        <f t="shared" si="88"/>
        <v>0</v>
      </c>
      <c r="AF5668">
        <v>1</v>
      </c>
      <c r="AG5668" t="str">
        <f>IF(Table2[[#This Row],[Avg Monthly GB Download]] &lt; 5, "Less than 5 GB", IF(Table2[[#This Row],[Avg Monthly GB Download]] &lt;= 10, "Between 5 and 10 GB", "10 or more GB"))</f>
        <v>Between 5 and 10 GB</v>
      </c>
    </row>
    <row r="5669" spans="1:33" x14ac:dyDescent="0.3">
      <c r="A5669" t="s">
        <v>11450</v>
      </c>
      <c r="B5669" t="s">
        <v>17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17</v>
      </c>
      <c r="I5669" t="s">
        <v>18</v>
      </c>
      <c r="J5669">
        <v>0</v>
      </c>
      <c r="K5669">
        <v>2</v>
      </c>
      <c r="L5669">
        <v>24</v>
      </c>
      <c r="M5669" t="s">
        <v>21</v>
      </c>
      <c r="N5669">
        <v>0</v>
      </c>
      <c r="O5669" t="s">
        <v>32</v>
      </c>
      <c r="P5669" t="s">
        <v>11451</v>
      </c>
      <c r="Q5669" t="s">
        <v>22</v>
      </c>
      <c r="R5669">
        <v>19</v>
      </c>
      <c r="S5669" t="s">
        <v>21</v>
      </c>
      <c r="T5669" t="s">
        <v>17</v>
      </c>
      <c r="U5669" t="s">
        <v>21</v>
      </c>
      <c r="V5669" t="str">
        <f>IF(Table2[[#This Row],[Age]] &lt; 30, "Under 30", IF(Table2[[#This Row],[Age]] &lt; 65, "Other", "Senior"))</f>
        <v>Under 30</v>
      </c>
      <c r="W5669">
        <v>6</v>
      </c>
      <c r="X5669" t="s">
        <v>17</v>
      </c>
      <c r="Y5669" t="s">
        <v>28</v>
      </c>
      <c r="Z5669" t="s">
        <v>91</v>
      </c>
      <c r="AA5669">
        <v>13</v>
      </c>
      <c r="AB5669">
        <v>155</v>
      </c>
      <c r="AE5669">
        <f t="shared" si="88"/>
        <v>0</v>
      </c>
      <c r="AF5669">
        <v>1</v>
      </c>
      <c r="AG5669" t="str">
        <f>IF(Table2[[#This Row],[Avg Monthly GB Download]] &lt; 5, "Less than 5 GB", IF(Table2[[#This Row],[Avg Monthly GB Download]] &lt;= 10, "Between 5 and 10 GB", "10 or more GB"))</f>
        <v>10 or more GB</v>
      </c>
    </row>
    <row r="5670" spans="1:33" x14ac:dyDescent="0.3">
      <c r="A5670" t="s">
        <v>11452</v>
      </c>
      <c r="B5670" t="s">
        <v>17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17</v>
      </c>
      <c r="I5670" t="s">
        <v>18</v>
      </c>
      <c r="J5670">
        <v>0</v>
      </c>
      <c r="K5670">
        <v>1</v>
      </c>
      <c r="L5670">
        <v>3</v>
      </c>
      <c r="M5670" t="s">
        <v>21</v>
      </c>
      <c r="N5670">
        <v>0</v>
      </c>
      <c r="O5670" t="s">
        <v>85</v>
      </c>
      <c r="P5670" t="s">
        <v>11453</v>
      </c>
      <c r="Q5670" t="s">
        <v>20</v>
      </c>
      <c r="R5670">
        <v>38</v>
      </c>
      <c r="S5670" t="s">
        <v>17</v>
      </c>
      <c r="T5670" t="s">
        <v>17</v>
      </c>
      <c r="U5670" t="s">
        <v>21</v>
      </c>
      <c r="V5670" t="str">
        <f>IF(Table2[[#This Row],[Age]] &lt; 30, "Under 30", IF(Table2[[#This Row],[Age]] &lt; 65, "Other", "Senior"))</f>
        <v>Other</v>
      </c>
      <c r="W5670">
        <v>2</v>
      </c>
      <c r="X5670" t="s">
        <v>17</v>
      </c>
      <c r="Y5670" t="s">
        <v>28</v>
      </c>
      <c r="Z5670" t="s">
        <v>29</v>
      </c>
      <c r="AA5670">
        <v>26</v>
      </c>
      <c r="AB5670">
        <v>156</v>
      </c>
      <c r="AE5670">
        <f t="shared" si="88"/>
        <v>0</v>
      </c>
      <c r="AF5670">
        <v>1</v>
      </c>
      <c r="AG5670" t="str">
        <f>IF(Table2[[#This Row],[Avg Monthly GB Download]] &lt; 5, "Less than 5 GB", IF(Table2[[#This Row],[Avg Monthly GB Download]] &lt;= 10, "Between 5 and 10 GB", "10 or more GB"))</f>
        <v>Less than 5 GB</v>
      </c>
    </row>
    <row r="5671" spans="1:33" x14ac:dyDescent="0.3">
      <c r="A5671" t="s">
        <v>11454</v>
      </c>
      <c r="B5671" t="s">
        <v>17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17</v>
      </c>
      <c r="I5671" t="s">
        <v>18</v>
      </c>
      <c r="J5671">
        <v>0</v>
      </c>
      <c r="K5671">
        <v>0</v>
      </c>
      <c r="L5671">
        <v>0</v>
      </c>
      <c r="M5671" t="s">
        <v>17</v>
      </c>
      <c r="N5671">
        <v>0</v>
      </c>
      <c r="O5671" t="s">
        <v>81</v>
      </c>
      <c r="P5671" t="s">
        <v>11455</v>
      </c>
      <c r="Q5671" t="s">
        <v>20</v>
      </c>
      <c r="R5671">
        <v>51</v>
      </c>
      <c r="S5671" t="s">
        <v>17</v>
      </c>
      <c r="T5671" t="s">
        <v>17</v>
      </c>
      <c r="U5671" t="s">
        <v>21</v>
      </c>
      <c r="V5671" t="str">
        <f>IF(Table2[[#This Row],[Age]] &lt; 30, "Under 30", IF(Table2[[#This Row],[Age]] &lt; 65, "Other", "Senior"))</f>
        <v>Other</v>
      </c>
      <c r="W5671">
        <v>2</v>
      </c>
      <c r="X5671" t="s">
        <v>17</v>
      </c>
      <c r="Y5671" t="s">
        <v>49</v>
      </c>
      <c r="Z5671" t="s">
        <v>29</v>
      </c>
      <c r="AA5671">
        <v>12</v>
      </c>
      <c r="AB5671">
        <v>432</v>
      </c>
      <c r="AE5671">
        <f t="shared" si="88"/>
        <v>0</v>
      </c>
      <c r="AF5671">
        <v>1</v>
      </c>
      <c r="AG5671" t="str">
        <f>IF(Table2[[#This Row],[Avg Monthly GB Download]] &lt; 5, "Less than 5 GB", IF(Table2[[#This Row],[Avg Monthly GB Download]] &lt;= 10, "Between 5 and 10 GB", "10 or more GB"))</f>
        <v>Less than 5 GB</v>
      </c>
    </row>
    <row r="5672" spans="1:33" x14ac:dyDescent="0.3">
      <c r="A5672" t="s">
        <v>11456</v>
      </c>
      <c r="B5672" t="s">
        <v>17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17</v>
      </c>
      <c r="I5672" t="s">
        <v>18</v>
      </c>
      <c r="J5672">
        <v>0</v>
      </c>
      <c r="K5672">
        <v>1</v>
      </c>
      <c r="L5672">
        <v>7</v>
      </c>
      <c r="M5672" t="s">
        <v>21</v>
      </c>
      <c r="N5672">
        <v>0</v>
      </c>
      <c r="O5672" t="s">
        <v>82</v>
      </c>
      <c r="P5672" t="s">
        <v>11457</v>
      </c>
      <c r="Q5672" t="s">
        <v>20</v>
      </c>
      <c r="R5672">
        <v>59</v>
      </c>
      <c r="S5672" t="s">
        <v>17</v>
      </c>
      <c r="T5672" t="s">
        <v>17</v>
      </c>
      <c r="U5672" t="s">
        <v>21</v>
      </c>
      <c r="V5672" t="str">
        <f>IF(Table2[[#This Row],[Age]] &lt; 30, "Under 30", IF(Table2[[#This Row],[Age]] &lt; 65, "Other", "Senior"))</f>
        <v>Other</v>
      </c>
      <c r="W5672">
        <v>2</v>
      </c>
      <c r="X5672" t="s">
        <v>21</v>
      </c>
      <c r="Y5672" t="s">
        <v>49</v>
      </c>
      <c r="Z5672" t="s">
        <v>34</v>
      </c>
      <c r="AA5672">
        <v>33</v>
      </c>
      <c r="AB5672">
        <v>2446</v>
      </c>
      <c r="AE5672">
        <f t="shared" si="88"/>
        <v>0</v>
      </c>
      <c r="AF5672">
        <v>1</v>
      </c>
      <c r="AG5672" t="str">
        <f>IF(Table2[[#This Row],[Avg Monthly GB Download]] &lt; 5, "Less than 5 GB", IF(Table2[[#This Row],[Avg Monthly GB Download]] &lt;= 10, "Between 5 and 10 GB", "10 or more GB"))</f>
        <v>Between 5 and 10 GB</v>
      </c>
    </row>
    <row r="5673" spans="1:33" x14ac:dyDescent="0.3">
      <c r="A5673" t="s">
        <v>11458</v>
      </c>
      <c r="B5673" t="s">
        <v>17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17</v>
      </c>
      <c r="I5673" t="s">
        <v>18</v>
      </c>
      <c r="J5673">
        <v>0</v>
      </c>
      <c r="K5673">
        <v>0</v>
      </c>
      <c r="L5673">
        <v>0</v>
      </c>
      <c r="M5673" t="s">
        <v>17</v>
      </c>
      <c r="N5673">
        <v>0</v>
      </c>
      <c r="O5673" t="s">
        <v>76</v>
      </c>
      <c r="P5673" t="s">
        <v>11459</v>
      </c>
      <c r="Q5673" t="s">
        <v>22</v>
      </c>
      <c r="R5673">
        <v>46</v>
      </c>
      <c r="S5673" t="s">
        <v>17</v>
      </c>
      <c r="T5673" t="s">
        <v>17</v>
      </c>
      <c r="U5673" t="s">
        <v>21</v>
      </c>
      <c r="V5673" t="str">
        <f>IF(Table2[[#This Row],[Age]] &lt; 30, "Under 30", IF(Table2[[#This Row],[Age]] &lt; 65, "Other", "Senior"))</f>
        <v>Other</v>
      </c>
      <c r="W5673">
        <v>2</v>
      </c>
      <c r="X5673" t="s">
        <v>17</v>
      </c>
      <c r="Y5673" t="s">
        <v>49</v>
      </c>
      <c r="Z5673" t="s">
        <v>34</v>
      </c>
      <c r="AA5673">
        <v>10</v>
      </c>
      <c r="AB5673">
        <v>630</v>
      </c>
      <c r="AE5673">
        <f t="shared" si="88"/>
        <v>0</v>
      </c>
      <c r="AF5673">
        <v>1</v>
      </c>
      <c r="AG5673" t="str">
        <f>IF(Table2[[#This Row],[Avg Monthly GB Download]] &lt; 5, "Less than 5 GB", IF(Table2[[#This Row],[Avg Monthly GB Download]] &lt;= 10, "Between 5 and 10 GB", "10 or more GB"))</f>
        <v>Less than 5 GB</v>
      </c>
    </row>
    <row r="5674" spans="1:33" x14ac:dyDescent="0.3">
      <c r="A5674" t="s">
        <v>11460</v>
      </c>
      <c r="B5674" t="s">
        <v>17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17</v>
      </c>
      <c r="I5674" t="s">
        <v>18</v>
      </c>
      <c r="J5674">
        <v>0</v>
      </c>
      <c r="K5674">
        <v>1</v>
      </c>
      <c r="L5674">
        <v>5</v>
      </c>
      <c r="M5674" t="s">
        <v>21</v>
      </c>
      <c r="N5674">
        <v>0</v>
      </c>
      <c r="O5674" t="s">
        <v>66</v>
      </c>
      <c r="P5674" t="s">
        <v>11461</v>
      </c>
      <c r="Q5674" t="s">
        <v>20</v>
      </c>
      <c r="R5674">
        <v>44</v>
      </c>
      <c r="S5674" t="s">
        <v>17</v>
      </c>
      <c r="T5674" t="s">
        <v>17</v>
      </c>
      <c r="U5674" t="s">
        <v>21</v>
      </c>
      <c r="V5674" t="str">
        <f>IF(Table2[[#This Row],[Age]] &lt; 30, "Under 30", IF(Table2[[#This Row],[Age]] &lt; 65, "Other", "Senior"))</f>
        <v>Other</v>
      </c>
      <c r="W5674">
        <v>5</v>
      </c>
      <c r="X5674" t="s">
        <v>21</v>
      </c>
      <c r="Y5674" t="s">
        <v>94</v>
      </c>
      <c r="Z5674" t="s">
        <v>29</v>
      </c>
      <c r="AA5674">
        <v>32</v>
      </c>
      <c r="AB5674">
        <v>1623</v>
      </c>
      <c r="AE5674">
        <f t="shared" si="88"/>
        <v>0</v>
      </c>
      <c r="AF5674">
        <v>1</v>
      </c>
      <c r="AG5674" t="str">
        <f>IF(Table2[[#This Row],[Avg Monthly GB Download]] &lt; 5, "Less than 5 GB", IF(Table2[[#This Row],[Avg Monthly GB Download]] &lt;= 10, "Between 5 and 10 GB", "10 or more GB"))</f>
        <v>Between 5 and 10 GB</v>
      </c>
    </row>
    <row r="5675" spans="1:33" x14ac:dyDescent="0.3">
      <c r="A5675" t="s">
        <v>11462</v>
      </c>
      <c r="B5675" t="s">
        <v>17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17</v>
      </c>
      <c r="I5675" t="s">
        <v>18</v>
      </c>
      <c r="J5675">
        <v>0</v>
      </c>
      <c r="K5675">
        <v>0</v>
      </c>
      <c r="L5675">
        <v>6</v>
      </c>
      <c r="M5675" t="s">
        <v>21</v>
      </c>
      <c r="N5675">
        <v>0</v>
      </c>
      <c r="O5675" t="s">
        <v>31</v>
      </c>
      <c r="P5675" t="s">
        <v>11463</v>
      </c>
      <c r="Q5675" t="s">
        <v>22</v>
      </c>
      <c r="R5675">
        <v>30</v>
      </c>
      <c r="S5675" t="s">
        <v>17</v>
      </c>
      <c r="T5675" t="s">
        <v>17</v>
      </c>
      <c r="U5675" t="s">
        <v>21</v>
      </c>
      <c r="V5675" t="str">
        <f>IF(Table2[[#This Row],[Age]] &lt; 30, "Under 30", IF(Table2[[#This Row],[Age]] &lt; 65, "Other", "Senior"))</f>
        <v>Other</v>
      </c>
      <c r="W5675">
        <v>3</v>
      </c>
      <c r="X5675" t="s">
        <v>17</v>
      </c>
      <c r="Y5675" t="s">
        <v>49</v>
      </c>
      <c r="Z5675" t="s">
        <v>34</v>
      </c>
      <c r="AA5675">
        <v>27</v>
      </c>
      <c r="AB5675">
        <v>1894</v>
      </c>
      <c r="AE5675">
        <f t="shared" si="88"/>
        <v>0</v>
      </c>
      <c r="AF5675">
        <v>1</v>
      </c>
      <c r="AG5675" t="str">
        <f>IF(Table2[[#This Row],[Avg Monthly GB Download]] &lt; 5, "Less than 5 GB", IF(Table2[[#This Row],[Avg Monthly GB Download]] &lt;= 10, "Between 5 and 10 GB", "10 or more GB"))</f>
        <v>Between 5 and 10 GB</v>
      </c>
    </row>
    <row r="5676" spans="1:33" x14ac:dyDescent="0.3">
      <c r="A5676" t="s">
        <v>11464</v>
      </c>
      <c r="B5676" t="s">
        <v>17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17</v>
      </c>
      <c r="I5676" t="s">
        <v>18</v>
      </c>
      <c r="J5676">
        <v>0</v>
      </c>
      <c r="K5676">
        <v>2</v>
      </c>
      <c r="L5676">
        <v>19</v>
      </c>
      <c r="M5676" t="s">
        <v>21</v>
      </c>
      <c r="N5676">
        <v>0</v>
      </c>
      <c r="O5676" t="s">
        <v>19</v>
      </c>
      <c r="P5676" t="s">
        <v>11465</v>
      </c>
      <c r="Q5676" t="s">
        <v>22</v>
      </c>
      <c r="R5676">
        <v>66</v>
      </c>
      <c r="S5676" t="s">
        <v>17</v>
      </c>
      <c r="T5676" t="s">
        <v>21</v>
      </c>
      <c r="U5676" t="s">
        <v>21</v>
      </c>
      <c r="V5676" t="str">
        <f>IF(Table2[[#This Row],[Age]] &lt; 30, "Under 30", IF(Table2[[#This Row],[Age]] &lt; 65, "Other", "Senior"))</f>
        <v>Senior</v>
      </c>
      <c r="W5676">
        <v>5</v>
      </c>
      <c r="X5676" t="s">
        <v>17</v>
      </c>
      <c r="Y5676" t="s">
        <v>94</v>
      </c>
      <c r="Z5676" t="s">
        <v>29</v>
      </c>
      <c r="AA5676">
        <v>18</v>
      </c>
      <c r="AB5676">
        <v>694</v>
      </c>
      <c r="AE5676">
        <f t="shared" si="88"/>
        <v>0</v>
      </c>
      <c r="AF5676">
        <v>1</v>
      </c>
      <c r="AG5676" t="str">
        <f>IF(Table2[[#This Row],[Avg Monthly GB Download]] &lt; 5, "Less than 5 GB", IF(Table2[[#This Row],[Avg Monthly GB Download]] &lt;= 10, "Between 5 and 10 GB", "10 or more GB"))</f>
        <v>10 or more GB</v>
      </c>
    </row>
    <row r="5677" spans="1:33" x14ac:dyDescent="0.3">
      <c r="A5677" t="s">
        <v>11466</v>
      </c>
      <c r="B5677" t="s">
        <v>17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17</v>
      </c>
      <c r="I5677" t="s">
        <v>18</v>
      </c>
      <c r="J5677">
        <v>0</v>
      </c>
      <c r="K5677">
        <v>1</v>
      </c>
      <c r="L5677">
        <v>0</v>
      </c>
      <c r="M5677" t="s">
        <v>17</v>
      </c>
      <c r="N5677">
        <v>0</v>
      </c>
      <c r="O5677" t="s">
        <v>72</v>
      </c>
      <c r="P5677" t="s">
        <v>11467</v>
      </c>
      <c r="Q5677" t="s">
        <v>22</v>
      </c>
      <c r="R5677">
        <v>26</v>
      </c>
      <c r="S5677" t="s">
        <v>21</v>
      </c>
      <c r="T5677" t="s">
        <v>17</v>
      </c>
      <c r="U5677" t="s">
        <v>21</v>
      </c>
      <c r="V5677" t="str">
        <f>IF(Table2[[#This Row],[Age]] &lt; 30, "Under 30", IF(Table2[[#This Row],[Age]] &lt; 65, "Other", "Senior"))</f>
        <v>Under 30</v>
      </c>
      <c r="W5677">
        <v>2</v>
      </c>
      <c r="X5677" t="s">
        <v>17</v>
      </c>
      <c r="Y5677" t="s">
        <v>49</v>
      </c>
      <c r="Z5677" t="s">
        <v>29</v>
      </c>
      <c r="AA5677">
        <v>8</v>
      </c>
      <c r="AB5677">
        <v>237</v>
      </c>
      <c r="AE5677">
        <f t="shared" si="88"/>
        <v>0</v>
      </c>
      <c r="AF5677">
        <v>1</v>
      </c>
      <c r="AG5677" t="str">
        <f>IF(Table2[[#This Row],[Avg Monthly GB Download]] &lt; 5, "Less than 5 GB", IF(Table2[[#This Row],[Avg Monthly GB Download]] &lt;= 10, "Between 5 and 10 GB", "10 or more GB"))</f>
        <v>Less than 5 GB</v>
      </c>
    </row>
    <row r="5678" spans="1:33" x14ac:dyDescent="0.3">
      <c r="A5678" t="s">
        <v>11468</v>
      </c>
      <c r="B5678" t="s">
        <v>17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17</v>
      </c>
      <c r="I5678" t="s">
        <v>18</v>
      </c>
      <c r="J5678">
        <v>0</v>
      </c>
      <c r="K5678">
        <v>1</v>
      </c>
      <c r="L5678">
        <v>5</v>
      </c>
      <c r="M5678" t="s">
        <v>21</v>
      </c>
      <c r="N5678">
        <v>0</v>
      </c>
      <c r="O5678" t="s">
        <v>42</v>
      </c>
      <c r="P5678" t="s">
        <v>11469</v>
      </c>
      <c r="Q5678" t="s">
        <v>20</v>
      </c>
      <c r="R5678">
        <v>78</v>
      </c>
      <c r="S5678" t="s">
        <v>17</v>
      </c>
      <c r="T5678" t="s">
        <v>21</v>
      </c>
      <c r="U5678" t="s">
        <v>21</v>
      </c>
      <c r="V5678" t="str">
        <f>IF(Table2[[#This Row],[Age]] &lt; 30, "Under 30", IF(Table2[[#This Row],[Age]] &lt; 65, "Other", "Senior"))</f>
        <v>Senior</v>
      </c>
      <c r="W5678">
        <v>3</v>
      </c>
      <c r="X5678" t="s">
        <v>21</v>
      </c>
      <c r="Y5678" t="s">
        <v>49</v>
      </c>
      <c r="Z5678" t="s">
        <v>34</v>
      </c>
      <c r="AA5678">
        <v>52</v>
      </c>
      <c r="AB5678">
        <v>1710</v>
      </c>
      <c r="AE5678">
        <f t="shared" si="88"/>
        <v>0</v>
      </c>
      <c r="AF5678">
        <v>1</v>
      </c>
      <c r="AG5678" t="str">
        <f>IF(Table2[[#This Row],[Avg Monthly GB Download]] &lt; 5, "Less than 5 GB", IF(Table2[[#This Row],[Avg Monthly GB Download]] &lt;= 10, "Between 5 and 10 GB", "10 or more GB"))</f>
        <v>Between 5 and 10 GB</v>
      </c>
    </row>
    <row r="5679" spans="1:33" x14ac:dyDescent="0.3">
      <c r="A5679" t="s">
        <v>11470</v>
      </c>
      <c r="B5679" t="s">
        <v>17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21</v>
      </c>
      <c r="I5679" t="s">
        <v>84</v>
      </c>
      <c r="J5679">
        <v>0</v>
      </c>
      <c r="K5679">
        <v>0</v>
      </c>
      <c r="L5679">
        <v>0</v>
      </c>
      <c r="M5679" t="s">
        <v>17</v>
      </c>
      <c r="N5679">
        <v>0</v>
      </c>
      <c r="O5679" t="s">
        <v>40</v>
      </c>
      <c r="P5679" t="s">
        <v>11471</v>
      </c>
      <c r="Q5679" t="s">
        <v>22</v>
      </c>
      <c r="R5679">
        <v>64</v>
      </c>
      <c r="S5679" t="s">
        <v>17</v>
      </c>
      <c r="T5679" t="s">
        <v>17</v>
      </c>
      <c r="U5679" t="s">
        <v>21</v>
      </c>
      <c r="V5679" t="str">
        <f>IF(Table2[[#This Row],[Age]] &lt; 30, "Under 30", IF(Table2[[#This Row],[Age]] &lt; 65, "Other", "Senior"))</f>
        <v>Other</v>
      </c>
      <c r="W5679">
        <v>5</v>
      </c>
      <c r="X5679" t="s">
        <v>17</v>
      </c>
      <c r="Y5679" t="s">
        <v>49</v>
      </c>
      <c r="Z5679" t="s">
        <v>34</v>
      </c>
      <c r="AA5679">
        <v>9</v>
      </c>
      <c r="AB5679">
        <v>649</v>
      </c>
      <c r="AE5679">
        <f t="shared" si="88"/>
        <v>0</v>
      </c>
      <c r="AF5679">
        <v>1</v>
      </c>
      <c r="AG5679" t="str">
        <f>IF(Table2[[#This Row],[Avg Monthly GB Download]] &lt; 5, "Less than 5 GB", IF(Table2[[#This Row],[Avg Monthly GB Download]] &lt;= 10, "Between 5 and 10 GB", "10 or more GB"))</f>
        <v>Less than 5 GB</v>
      </c>
    </row>
    <row r="5680" spans="1:33" x14ac:dyDescent="0.3">
      <c r="A5680" t="s">
        <v>11472</v>
      </c>
      <c r="B5680" t="s">
        <v>17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17</v>
      </c>
      <c r="I5680" t="s">
        <v>18</v>
      </c>
      <c r="J5680">
        <v>0</v>
      </c>
      <c r="K5680">
        <v>0</v>
      </c>
      <c r="L5680">
        <v>0</v>
      </c>
      <c r="M5680" t="s">
        <v>17</v>
      </c>
      <c r="N5680">
        <v>0</v>
      </c>
      <c r="O5680" t="s">
        <v>31</v>
      </c>
      <c r="P5680" t="s">
        <v>11473</v>
      </c>
      <c r="Q5680" t="s">
        <v>20</v>
      </c>
      <c r="R5680">
        <v>47</v>
      </c>
      <c r="S5680" t="s">
        <v>17</v>
      </c>
      <c r="T5680" t="s">
        <v>17</v>
      </c>
      <c r="U5680" t="s">
        <v>21</v>
      </c>
      <c r="V5680" t="str">
        <f>IF(Table2[[#This Row],[Age]] &lt; 30, "Under 30", IF(Table2[[#This Row],[Age]] &lt; 65, "Other", "Senior"))</f>
        <v>Other</v>
      </c>
      <c r="W5680">
        <v>2</v>
      </c>
      <c r="X5680" t="s">
        <v>17</v>
      </c>
      <c r="Y5680" t="s">
        <v>28</v>
      </c>
      <c r="Z5680" t="s">
        <v>34</v>
      </c>
      <c r="AA5680">
        <v>7</v>
      </c>
      <c r="AB5680">
        <v>75</v>
      </c>
      <c r="AE5680">
        <f t="shared" si="88"/>
        <v>0</v>
      </c>
      <c r="AF5680">
        <v>1</v>
      </c>
      <c r="AG5680" t="str">
        <f>IF(Table2[[#This Row],[Avg Monthly GB Download]] &lt; 5, "Less than 5 GB", IF(Table2[[#This Row],[Avg Monthly GB Download]] &lt;= 10, "Between 5 and 10 GB", "10 or more GB"))</f>
        <v>Less than 5 GB</v>
      </c>
    </row>
    <row r="5681" spans="1:33" x14ac:dyDescent="0.3">
      <c r="A5681" t="s">
        <v>11474</v>
      </c>
      <c r="B5681" t="s">
        <v>17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17</v>
      </c>
      <c r="I5681" t="s">
        <v>18</v>
      </c>
      <c r="J5681">
        <v>0</v>
      </c>
      <c r="K5681">
        <v>2</v>
      </c>
      <c r="L5681">
        <v>35</v>
      </c>
      <c r="M5681" t="s">
        <v>21</v>
      </c>
      <c r="N5681">
        <v>0</v>
      </c>
      <c r="O5681" t="s">
        <v>43</v>
      </c>
      <c r="P5681" t="s">
        <v>11475</v>
      </c>
      <c r="Q5681" t="s">
        <v>20</v>
      </c>
      <c r="R5681">
        <v>23</v>
      </c>
      <c r="S5681" t="s">
        <v>21</v>
      </c>
      <c r="T5681" t="s">
        <v>17</v>
      </c>
      <c r="U5681" t="s">
        <v>21</v>
      </c>
      <c r="V5681" t="str">
        <f>IF(Table2[[#This Row],[Age]] &lt; 30, "Under 30", IF(Table2[[#This Row],[Age]] &lt; 65, "Other", "Senior"))</f>
        <v>Under 30</v>
      </c>
      <c r="W5681">
        <v>3</v>
      </c>
      <c r="X5681" t="s">
        <v>21</v>
      </c>
      <c r="Y5681" t="s">
        <v>94</v>
      </c>
      <c r="Z5681" t="s">
        <v>34</v>
      </c>
      <c r="AA5681">
        <v>47</v>
      </c>
      <c r="AB5681">
        <v>3017</v>
      </c>
      <c r="AE5681">
        <f t="shared" si="88"/>
        <v>0</v>
      </c>
      <c r="AF5681">
        <v>1</v>
      </c>
      <c r="AG5681" t="str">
        <f>IF(Table2[[#This Row],[Avg Monthly GB Download]] &lt; 5, "Less than 5 GB", IF(Table2[[#This Row],[Avg Monthly GB Download]] &lt;= 10, "Between 5 and 10 GB", "10 or more GB"))</f>
        <v>10 or more GB</v>
      </c>
    </row>
    <row r="5682" spans="1:33" x14ac:dyDescent="0.3">
      <c r="A5682" t="s">
        <v>11476</v>
      </c>
      <c r="B5682" t="s">
        <v>17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17</v>
      </c>
      <c r="I5682" t="s">
        <v>18</v>
      </c>
      <c r="J5682">
        <v>0</v>
      </c>
      <c r="K5682">
        <v>0</v>
      </c>
      <c r="L5682">
        <v>7</v>
      </c>
      <c r="M5682" t="s">
        <v>21</v>
      </c>
      <c r="N5682">
        <v>0</v>
      </c>
      <c r="O5682" t="s">
        <v>69</v>
      </c>
      <c r="P5682" t="s">
        <v>11477</v>
      </c>
      <c r="Q5682" t="s">
        <v>20</v>
      </c>
      <c r="R5682">
        <v>39</v>
      </c>
      <c r="S5682" t="s">
        <v>17</v>
      </c>
      <c r="T5682" t="s">
        <v>17</v>
      </c>
      <c r="U5682" t="s">
        <v>21</v>
      </c>
      <c r="V5682" t="str">
        <f>IF(Table2[[#This Row],[Age]] &lt; 30, "Under 30", IF(Table2[[#This Row],[Age]] &lt; 65, "Other", "Senior"))</f>
        <v>Other</v>
      </c>
      <c r="W5682">
        <v>6</v>
      </c>
      <c r="X5682" t="s">
        <v>17</v>
      </c>
      <c r="Y5682" t="s">
        <v>28</v>
      </c>
      <c r="Z5682" t="s">
        <v>34</v>
      </c>
      <c r="AA5682">
        <v>26</v>
      </c>
      <c r="AB5682">
        <v>1334</v>
      </c>
      <c r="AE5682">
        <f t="shared" si="88"/>
        <v>0</v>
      </c>
      <c r="AF5682">
        <v>1</v>
      </c>
      <c r="AG5682" t="str">
        <f>IF(Table2[[#This Row],[Avg Monthly GB Download]] &lt; 5, "Less than 5 GB", IF(Table2[[#This Row],[Avg Monthly GB Download]] &lt;= 10, "Between 5 and 10 GB", "10 or more GB"))</f>
        <v>Between 5 and 10 GB</v>
      </c>
    </row>
    <row r="5683" spans="1:33" x14ac:dyDescent="0.3">
      <c r="A5683" t="s">
        <v>11478</v>
      </c>
      <c r="B5683" t="s">
        <v>17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17</v>
      </c>
      <c r="I5683" t="s">
        <v>18</v>
      </c>
      <c r="J5683">
        <v>0</v>
      </c>
      <c r="K5683">
        <v>2</v>
      </c>
      <c r="L5683">
        <v>10</v>
      </c>
      <c r="M5683" t="s">
        <v>21</v>
      </c>
      <c r="N5683">
        <v>0</v>
      </c>
      <c r="O5683" t="s">
        <v>58</v>
      </c>
      <c r="P5683" t="s">
        <v>11479</v>
      </c>
      <c r="Q5683" t="s">
        <v>22</v>
      </c>
      <c r="R5683">
        <v>66</v>
      </c>
      <c r="S5683" t="s">
        <v>17</v>
      </c>
      <c r="T5683" t="s">
        <v>21</v>
      </c>
      <c r="U5683" t="s">
        <v>21</v>
      </c>
      <c r="V5683" t="str">
        <f>IF(Table2[[#This Row],[Age]] &lt; 30, "Under 30", IF(Table2[[#This Row],[Age]] &lt; 65, "Other", "Senior"))</f>
        <v>Senior</v>
      </c>
      <c r="W5683">
        <v>5</v>
      </c>
      <c r="X5683" t="s">
        <v>21</v>
      </c>
      <c r="Y5683" t="s">
        <v>28</v>
      </c>
      <c r="Z5683" t="s">
        <v>29</v>
      </c>
      <c r="AA5683">
        <v>45</v>
      </c>
      <c r="AB5683">
        <v>2236</v>
      </c>
      <c r="AE5683">
        <f t="shared" si="88"/>
        <v>0</v>
      </c>
      <c r="AF5683">
        <v>1</v>
      </c>
      <c r="AG5683" t="str">
        <f>IF(Table2[[#This Row],[Avg Monthly GB Download]] &lt; 5, "Less than 5 GB", IF(Table2[[#This Row],[Avg Monthly GB Download]] &lt;= 10, "Between 5 and 10 GB", "10 or more GB"))</f>
        <v>Between 5 and 10 GB</v>
      </c>
    </row>
    <row r="5684" spans="1:33" x14ac:dyDescent="0.3">
      <c r="A5684" t="s">
        <v>11480</v>
      </c>
      <c r="B5684" t="s">
        <v>17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17</v>
      </c>
      <c r="I5684" t="s">
        <v>18</v>
      </c>
      <c r="J5684">
        <v>0</v>
      </c>
      <c r="K5684">
        <v>1</v>
      </c>
      <c r="L5684">
        <v>0</v>
      </c>
      <c r="M5684" t="s">
        <v>17</v>
      </c>
      <c r="N5684">
        <v>0</v>
      </c>
      <c r="O5684" t="s">
        <v>82</v>
      </c>
      <c r="P5684" t="s">
        <v>11481</v>
      </c>
      <c r="Q5684" t="s">
        <v>20</v>
      </c>
      <c r="R5684">
        <v>44</v>
      </c>
      <c r="S5684" t="s">
        <v>17</v>
      </c>
      <c r="T5684" t="s">
        <v>17</v>
      </c>
      <c r="U5684" t="s">
        <v>21</v>
      </c>
      <c r="V5684" t="str">
        <f>IF(Table2[[#This Row],[Age]] &lt; 30, "Under 30", IF(Table2[[#This Row],[Age]] &lt; 65, "Other", "Senior"))</f>
        <v>Other</v>
      </c>
      <c r="W5684">
        <v>6</v>
      </c>
      <c r="X5684" t="s">
        <v>17</v>
      </c>
      <c r="Y5684" t="s">
        <v>28</v>
      </c>
      <c r="Z5684" t="s">
        <v>29</v>
      </c>
      <c r="AA5684">
        <v>9</v>
      </c>
      <c r="AB5684">
        <v>218</v>
      </c>
      <c r="AE5684">
        <f t="shared" si="88"/>
        <v>0</v>
      </c>
      <c r="AF5684">
        <v>1</v>
      </c>
      <c r="AG5684" t="str">
        <f>IF(Table2[[#This Row],[Avg Monthly GB Download]] &lt; 5, "Less than 5 GB", IF(Table2[[#This Row],[Avg Monthly GB Download]] &lt;= 10, "Between 5 and 10 GB", "10 or more GB"))</f>
        <v>Less than 5 GB</v>
      </c>
    </row>
    <row r="5685" spans="1:33" x14ac:dyDescent="0.3">
      <c r="A5685" t="s">
        <v>11482</v>
      </c>
      <c r="B5685" t="s">
        <v>17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17</v>
      </c>
      <c r="I5685" t="s">
        <v>18</v>
      </c>
      <c r="J5685">
        <v>0</v>
      </c>
      <c r="K5685">
        <v>1</v>
      </c>
      <c r="L5685">
        <v>4</v>
      </c>
      <c r="M5685" t="s">
        <v>21</v>
      </c>
      <c r="N5685">
        <v>0</v>
      </c>
      <c r="O5685" t="s">
        <v>66</v>
      </c>
      <c r="P5685" t="s">
        <v>11483</v>
      </c>
      <c r="Q5685" t="s">
        <v>22</v>
      </c>
      <c r="R5685">
        <v>42</v>
      </c>
      <c r="S5685" t="s">
        <v>17</v>
      </c>
      <c r="T5685" t="s">
        <v>17</v>
      </c>
      <c r="U5685" t="s">
        <v>21</v>
      </c>
      <c r="V5685" t="str">
        <f>IF(Table2[[#This Row],[Age]] &lt; 30, "Under 30", IF(Table2[[#This Row],[Age]] &lt; 65, "Other", "Senior"))</f>
        <v>Other</v>
      </c>
      <c r="W5685">
        <v>2</v>
      </c>
      <c r="X5685" t="s">
        <v>17</v>
      </c>
      <c r="Y5685" t="s">
        <v>28</v>
      </c>
      <c r="Z5685" t="s">
        <v>34</v>
      </c>
      <c r="AA5685">
        <v>49</v>
      </c>
      <c r="AB5685">
        <v>1350</v>
      </c>
      <c r="AE5685">
        <f t="shared" si="88"/>
        <v>0</v>
      </c>
      <c r="AF5685">
        <v>1</v>
      </c>
      <c r="AG5685" t="str">
        <f>IF(Table2[[#This Row],[Avg Monthly GB Download]] &lt; 5, "Less than 5 GB", IF(Table2[[#This Row],[Avg Monthly GB Download]] &lt;= 10, "Between 5 and 10 GB", "10 or more GB"))</f>
        <v>Less than 5 GB</v>
      </c>
    </row>
    <row r="5686" spans="1:33" x14ac:dyDescent="0.3">
      <c r="A5686" t="s">
        <v>11484</v>
      </c>
      <c r="B5686" t="s">
        <v>17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17</v>
      </c>
      <c r="I5686" t="s">
        <v>18</v>
      </c>
      <c r="J5686">
        <v>0</v>
      </c>
      <c r="K5686">
        <v>1</v>
      </c>
      <c r="L5686">
        <v>0</v>
      </c>
      <c r="M5686" t="s">
        <v>17</v>
      </c>
      <c r="N5686">
        <v>0</v>
      </c>
      <c r="O5686" t="s">
        <v>39</v>
      </c>
      <c r="P5686" t="s">
        <v>11485</v>
      </c>
      <c r="Q5686" t="s">
        <v>20</v>
      </c>
      <c r="R5686">
        <v>61</v>
      </c>
      <c r="S5686" t="s">
        <v>17</v>
      </c>
      <c r="T5686" t="s">
        <v>17</v>
      </c>
      <c r="U5686" t="s">
        <v>21</v>
      </c>
      <c r="V5686" t="str">
        <f>IF(Table2[[#This Row],[Age]] &lt; 30, "Under 30", IF(Table2[[#This Row],[Age]] &lt; 65, "Other", "Senior"))</f>
        <v>Other</v>
      </c>
      <c r="W5686">
        <v>5</v>
      </c>
      <c r="X5686" t="s">
        <v>17</v>
      </c>
      <c r="Y5686" t="s">
        <v>94</v>
      </c>
      <c r="Z5686" t="s">
        <v>29</v>
      </c>
      <c r="AA5686">
        <v>13</v>
      </c>
      <c r="AB5686">
        <v>468</v>
      </c>
      <c r="AE5686">
        <f t="shared" si="88"/>
        <v>0</v>
      </c>
      <c r="AF5686">
        <v>1</v>
      </c>
      <c r="AG5686" t="str">
        <f>IF(Table2[[#This Row],[Avg Monthly GB Download]] &lt; 5, "Less than 5 GB", IF(Table2[[#This Row],[Avg Monthly GB Download]] &lt;= 10, "Between 5 and 10 GB", "10 or more GB"))</f>
        <v>Less than 5 GB</v>
      </c>
    </row>
    <row r="5687" spans="1:33" x14ac:dyDescent="0.3">
      <c r="A5687" t="s">
        <v>11486</v>
      </c>
      <c r="B5687" t="s">
        <v>17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17</v>
      </c>
      <c r="I5687" t="s">
        <v>18</v>
      </c>
      <c r="J5687">
        <v>0</v>
      </c>
      <c r="K5687">
        <v>1</v>
      </c>
      <c r="L5687">
        <v>9</v>
      </c>
      <c r="M5687" t="s">
        <v>21</v>
      </c>
      <c r="N5687">
        <v>0</v>
      </c>
      <c r="O5687" t="s">
        <v>65</v>
      </c>
      <c r="P5687" t="s">
        <v>11487</v>
      </c>
      <c r="Q5687" t="s">
        <v>20</v>
      </c>
      <c r="R5687">
        <v>22</v>
      </c>
      <c r="S5687" t="s">
        <v>21</v>
      </c>
      <c r="T5687" t="s">
        <v>17</v>
      </c>
      <c r="U5687" t="s">
        <v>21</v>
      </c>
      <c r="V5687" t="str">
        <f>IF(Table2[[#This Row],[Age]] &lt; 30, "Under 30", IF(Table2[[#This Row],[Age]] &lt; 65, "Other", "Senior"))</f>
        <v>Under 30</v>
      </c>
      <c r="W5687">
        <v>2</v>
      </c>
      <c r="X5687" t="s">
        <v>21</v>
      </c>
      <c r="Y5687" t="s">
        <v>49</v>
      </c>
      <c r="Z5687" t="s">
        <v>34</v>
      </c>
      <c r="AA5687">
        <v>54</v>
      </c>
      <c r="AB5687">
        <v>3627</v>
      </c>
      <c r="AE5687">
        <f t="shared" si="88"/>
        <v>0</v>
      </c>
      <c r="AF5687">
        <v>1</v>
      </c>
      <c r="AG5687" t="str">
        <f>IF(Table2[[#This Row],[Avg Monthly GB Download]] &lt; 5, "Less than 5 GB", IF(Table2[[#This Row],[Avg Monthly GB Download]] &lt;= 10, "Between 5 and 10 GB", "10 or more GB"))</f>
        <v>Between 5 and 10 GB</v>
      </c>
    </row>
    <row r="5688" spans="1:33" x14ac:dyDescent="0.3">
      <c r="A5688" t="s">
        <v>11488</v>
      </c>
      <c r="B5688" t="s">
        <v>17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21</v>
      </c>
      <c r="I5688" t="s">
        <v>84</v>
      </c>
      <c r="J5688">
        <v>0</v>
      </c>
      <c r="K5688">
        <v>2</v>
      </c>
      <c r="L5688">
        <v>6</v>
      </c>
      <c r="M5688" t="s">
        <v>21</v>
      </c>
      <c r="N5688">
        <v>0</v>
      </c>
      <c r="O5688" t="s">
        <v>51</v>
      </c>
      <c r="P5688" t="s">
        <v>11489</v>
      </c>
      <c r="Q5688" t="s">
        <v>20</v>
      </c>
      <c r="R5688">
        <v>54</v>
      </c>
      <c r="S5688" t="s">
        <v>17</v>
      </c>
      <c r="T5688" t="s">
        <v>17</v>
      </c>
      <c r="U5688" t="s">
        <v>21</v>
      </c>
      <c r="V5688" t="str">
        <f>IF(Table2[[#This Row],[Age]] &lt; 30, "Under 30", IF(Table2[[#This Row],[Age]] &lt; 65, "Other", "Senior"))</f>
        <v>Other</v>
      </c>
      <c r="W5688">
        <v>6</v>
      </c>
      <c r="X5688" t="s">
        <v>21</v>
      </c>
      <c r="Y5688" t="s">
        <v>49</v>
      </c>
      <c r="Z5688" t="s">
        <v>29</v>
      </c>
      <c r="AA5688">
        <v>42</v>
      </c>
      <c r="AB5688">
        <v>2395</v>
      </c>
      <c r="AE5688">
        <f t="shared" si="88"/>
        <v>0</v>
      </c>
      <c r="AF5688">
        <v>1</v>
      </c>
      <c r="AG5688" t="str">
        <f>IF(Table2[[#This Row],[Avg Monthly GB Download]] &lt; 5, "Less than 5 GB", IF(Table2[[#This Row],[Avg Monthly GB Download]] &lt;= 10, "Between 5 and 10 GB", "10 or more GB"))</f>
        <v>Between 5 and 10 GB</v>
      </c>
    </row>
    <row r="5689" spans="1:33" x14ac:dyDescent="0.3">
      <c r="A5689" t="s">
        <v>11490</v>
      </c>
      <c r="B5689" t="s">
        <v>17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17</v>
      </c>
      <c r="I5689" t="s">
        <v>18</v>
      </c>
      <c r="J5689">
        <v>0</v>
      </c>
      <c r="K5689">
        <v>0</v>
      </c>
      <c r="L5689">
        <v>13</v>
      </c>
      <c r="M5689" t="s">
        <v>17</v>
      </c>
      <c r="N5689">
        <v>35</v>
      </c>
      <c r="O5689" t="s">
        <v>56</v>
      </c>
      <c r="P5689" t="s">
        <v>11491</v>
      </c>
      <c r="Q5689" t="s">
        <v>22</v>
      </c>
      <c r="R5689">
        <v>24</v>
      </c>
      <c r="S5689" t="s">
        <v>21</v>
      </c>
      <c r="T5689" t="s">
        <v>17</v>
      </c>
      <c r="U5689" t="s">
        <v>21</v>
      </c>
      <c r="V5689" t="str">
        <f>IF(Table2[[#This Row],[Age]] &lt; 30, "Under 30", IF(Table2[[#This Row],[Age]] &lt; 65, "Other", "Senior"))</f>
        <v>Under 30</v>
      </c>
      <c r="W5689">
        <v>4</v>
      </c>
      <c r="X5689" t="s">
        <v>21</v>
      </c>
      <c r="Y5689" t="s">
        <v>49</v>
      </c>
      <c r="Z5689" t="s">
        <v>29</v>
      </c>
      <c r="AA5689">
        <v>31</v>
      </c>
      <c r="AB5689">
        <v>2157</v>
      </c>
      <c r="AE5689">
        <f t="shared" si="88"/>
        <v>0</v>
      </c>
      <c r="AF5689">
        <v>1</v>
      </c>
      <c r="AG5689" t="str">
        <f>IF(Table2[[#This Row],[Avg Monthly GB Download]] &lt; 5, "Less than 5 GB", IF(Table2[[#This Row],[Avg Monthly GB Download]] &lt;= 10, "Between 5 and 10 GB", "10 or more GB"))</f>
        <v>10 or more GB</v>
      </c>
    </row>
    <row r="5690" spans="1:33" x14ac:dyDescent="0.3">
      <c r="A5690" t="s">
        <v>11492</v>
      </c>
      <c r="B5690" t="s">
        <v>17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21</v>
      </c>
      <c r="I5690" t="s">
        <v>84</v>
      </c>
      <c r="J5690">
        <v>0</v>
      </c>
      <c r="K5690">
        <v>2</v>
      </c>
      <c r="L5690">
        <v>0</v>
      </c>
      <c r="M5690" t="s">
        <v>17</v>
      </c>
      <c r="N5690">
        <v>0</v>
      </c>
      <c r="O5690" t="s">
        <v>24</v>
      </c>
      <c r="P5690" t="s">
        <v>11493</v>
      </c>
      <c r="Q5690" t="s">
        <v>22</v>
      </c>
      <c r="R5690">
        <v>60</v>
      </c>
      <c r="S5690" t="s">
        <v>17</v>
      </c>
      <c r="T5690" t="s">
        <v>17</v>
      </c>
      <c r="U5690" t="s">
        <v>21</v>
      </c>
      <c r="V5690" t="str">
        <f>IF(Table2[[#This Row],[Age]] &lt; 30, "Under 30", IF(Table2[[#This Row],[Age]] &lt; 65, "Other", "Senior"))</f>
        <v>Other</v>
      </c>
      <c r="W5690">
        <v>4</v>
      </c>
      <c r="X5690" t="s">
        <v>17</v>
      </c>
      <c r="Y5690" t="s">
        <v>28</v>
      </c>
      <c r="Z5690" t="s">
        <v>29</v>
      </c>
      <c r="AA5690">
        <v>10</v>
      </c>
      <c r="AB5690">
        <v>183</v>
      </c>
      <c r="AE5690">
        <f t="shared" si="88"/>
        <v>0</v>
      </c>
      <c r="AF5690">
        <v>1</v>
      </c>
      <c r="AG5690" t="str">
        <f>IF(Table2[[#This Row],[Avg Monthly GB Download]] &lt; 5, "Less than 5 GB", IF(Table2[[#This Row],[Avg Monthly GB Download]] &lt;= 10, "Between 5 and 10 GB", "10 or more GB"))</f>
        <v>Less than 5 GB</v>
      </c>
    </row>
    <row r="5691" spans="1:33" x14ac:dyDescent="0.3">
      <c r="A5691" t="s">
        <v>11494</v>
      </c>
      <c r="B5691" t="s">
        <v>17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17</v>
      </c>
      <c r="I5691" t="s">
        <v>18</v>
      </c>
      <c r="J5691">
        <v>0</v>
      </c>
      <c r="K5691">
        <v>1</v>
      </c>
      <c r="L5691">
        <v>0</v>
      </c>
      <c r="M5691" t="s">
        <v>17</v>
      </c>
      <c r="N5691">
        <v>0</v>
      </c>
      <c r="O5691" t="s">
        <v>67</v>
      </c>
      <c r="P5691" t="s">
        <v>11495</v>
      </c>
      <c r="Q5691" t="s">
        <v>22</v>
      </c>
      <c r="R5691">
        <v>46</v>
      </c>
      <c r="S5691" t="s">
        <v>17</v>
      </c>
      <c r="T5691" t="s">
        <v>17</v>
      </c>
      <c r="U5691" t="s">
        <v>21</v>
      </c>
      <c r="V5691" t="str">
        <f>IF(Table2[[#This Row],[Age]] &lt; 30, "Under 30", IF(Table2[[#This Row],[Age]] &lt; 65, "Other", "Senior"))</f>
        <v>Other</v>
      </c>
      <c r="W5691">
        <v>2</v>
      </c>
      <c r="X5691" t="s">
        <v>17</v>
      </c>
      <c r="Y5691" t="s">
        <v>94</v>
      </c>
      <c r="Z5691" t="s">
        <v>29</v>
      </c>
      <c r="AA5691">
        <v>8</v>
      </c>
      <c r="AB5691">
        <v>418</v>
      </c>
      <c r="AE5691">
        <f t="shared" si="88"/>
        <v>0</v>
      </c>
      <c r="AF5691">
        <v>1</v>
      </c>
      <c r="AG5691" t="str">
        <f>IF(Table2[[#This Row],[Avg Monthly GB Download]] &lt; 5, "Less than 5 GB", IF(Table2[[#This Row],[Avg Monthly GB Download]] &lt;= 10, "Between 5 and 10 GB", "10 or more GB"))</f>
        <v>Less than 5 GB</v>
      </c>
    </row>
    <row r="5692" spans="1:33" x14ac:dyDescent="0.3">
      <c r="A5692" t="s">
        <v>11496</v>
      </c>
      <c r="B5692" t="s">
        <v>17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17</v>
      </c>
      <c r="I5692" t="s">
        <v>18</v>
      </c>
      <c r="J5692">
        <v>0</v>
      </c>
      <c r="K5692">
        <v>1</v>
      </c>
      <c r="L5692">
        <v>7</v>
      </c>
      <c r="M5692" t="s">
        <v>21</v>
      </c>
      <c r="N5692">
        <v>0</v>
      </c>
      <c r="O5692" t="s">
        <v>37</v>
      </c>
      <c r="P5692" t="s">
        <v>11497</v>
      </c>
      <c r="Q5692" t="s">
        <v>22</v>
      </c>
      <c r="R5692">
        <v>61</v>
      </c>
      <c r="S5692" t="s">
        <v>17</v>
      </c>
      <c r="T5692" t="s">
        <v>17</v>
      </c>
      <c r="U5692" t="s">
        <v>21</v>
      </c>
      <c r="V5692" t="str">
        <f>IF(Table2[[#This Row],[Age]] &lt; 30, "Under 30", IF(Table2[[#This Row],[Age]] &lt; 65, "Other", "Senior"))</f>
        <v>Other</v>
      </c>
      <c r="W5692">
        <v>5</v>
      </c>
      <c r="X5692" t="s">
        <v>21</v>
      </c>
      <c r="Y5692" t="s">
        <v>49</v>
      </c>
      <c r="Z5692" t="s">
        <v>29</v>
      </c>
      <c r="AA5692">
        <v>26</v>
      </c>
      <c r="AB5692">
        <v>1878</v>
      </c>
      <c r="AE5692">
        <f t="shared" si="88"/>
        <v>0</v>
      </c>
      <c r="AF5692">
        <v>1</v>
      </c>
      <c r="AG5692" t="str">
        <f>IF(Table2[[#This Row],[Avg Monthly GB Download]] &lt; 5, "Less than 5 GB", IF(Table2[[#This Row],[Avg Monthly GB Download]] &lt;= 10, "Between 5 and 10 GB", "10 or more GB"))</f>
        <v>Between 5 and 10 GB</v>
      </c>
    </row>
    <row r="5693" spans="1:33" x14ac:dyDescent="0.3">
      <c r="A5693" t="s">
        <v>11498</v>
      </c>
      <c r="B5693" t="s">
        <v>17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17</v>
      </c>
      <c r="I5693" t="s">
        <v>18</v>
      </c>
      <c r="J5693">
        <v>0</v>
      </c>
      <c r="K5693">
        <v>0</v>
      </c>
      <c r="L5693">
        <v>4</v>
      </c>
      <c r="M5693" t="s">
        <v>21</v>
      </c>
      <c r="N5693">
        <v>0</v>
      </c>
      <c r="O5693" t="s">
        <v>69</v>
      </c>
      <c r="P5693" t="s">
        <v>11499</v>
      </c>
      <c r="Q5693" t="s">
        <v>20</v>
      </c>
      <c r="R5693">
        <v>50</v>
      </c>
      <c r="S5693" t="s">
        <v>17</v>
      </c>
      <c r="T5693" t="s">
        <v>17</v>
      </c>
      <c r="U5693" t="s">
        <v>21</v>
      </c>
      <c r="V5693" t="str">
        <f>IF(Table2[[#This Row],[Age]] &lt; 30, "Under 30", IF(Table2[[#This Row],[Age]] &lt; 65, "Other", "Senior"))</f>
        <v>Other</v>
      </c>
      <c r="W5693">
        <v>2</v>
      </c>
      <c r="X5693" t="s">
        <v>17</v>
      </c>
      <c r="Y5693" t="s">
        <v>49</v>
      </c>
      <c r="Z5693" t="s">
        <v>29</v>
      </c>
      <c r="AA5693">
        <v>31</v>
      </c>
      <c r="AB5693">
        <v>1706</v>
      </c>
      <c r="AE5693">
        <f t="shared" si="88"/>
        <v>0</v>
      </c>
      <c r="AF5693">
        <v>1</v>
      </c>
      <c r="AG5693" t="str">
        <f>IF(Table2[[#This Row],[Avg Monthly GB Download]] &lt; 5, "Less than 5 GB", IF(Table2[[#This Row],[Avg Monthly GB Download]] &lt;= 10, "Between 5 and 10 GB", "10 or more GB"))</f>
        <v>Less than 5 GB</v>
      </c>
    </row>
    <row r="5694" spans="1:33" x14ac:dyDescent="0.3">
      <c r="A5694" t="s">
        <v>11500</v>
      </c>
      <c r="B5694" t="s">
        <v>17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21</v>
      </c>
      <c r="I5694" t="s">
        <v>84</v>
      </c>
      <c r="J5694">
        <v>0</v>
      </c>
      <c r="K5694">
        <v>1</v>
      </c>
      <c r="L5694">
        <v>0</v>
      </c>
      <c r="M5694" t="s">
        <v>17</v>
      </c>
      <c r="N5694">
        <v>0</v>
      </c>
      <c r="O5694" t="s">
        <v>66</v>
      </c>
      <c r="P5694" t="s">
        <v>11501</v>
      </c>
      <c r="Q5694" t="s">
        <v>20</v>
      </c>
      <c r="R5694">
        <v>65</v>
      </c>
      <c r="S5694" t="s">
        <v>17</v>
      </c>
      <c r="T5694" t="s">
        <v>21</v>
      </c>
      <c r="U5694" t="s">
        <v>21</v>
      </c>
      <c r="V5694" t="str">
        <f>IF(Table2[[#This Row],[Age]] &lt; 30, "Under 30", IF(Table2[[#This Row],[Age]] &lt; 65, "Other", "Senior"))</f>
        <v>Senior</v>
      </c>
      <c r="W5694">
        <v>6</v>
      </c>
      <c r="X5694" t="s">
        <v>17</v>
      </c>
      <c r="Y5694" t="s">
        <v>49</v>
      </c>
      <c r="Z5694" t="s">
        <v>29</v>
      </c>
      <c r="AA5694">
        <v>8</v>
      </c>
      <c r="AB5694">
        <v>259</v>
      </c>
      <c r="AE5694">
        <f t="shared" si="88"/>
        <v>0</v>
      </c>
      <c r="AF5694">
        <v>1</v>
      </c>
      <c r="AG5694" t="str">
        <f>IF(Table2[[#This Row],[Avg Monthly GB Download]] &lt; 5, "Less than 5 GB", IF(Table2[[#This Row],[Avg Monthly GB Download]] &lt;= 10, "Between 5 and 10 GB", "10 or more GB"))</f>
        <v>Less than 5 GB</v>
      </c>
    </row>
    <row r="5695" spans="1:33" x14ac:dyDescent="0.3">
      <c r="A5695" t="s">
        <v>11502</v>
      </c>
      <c r="B5695" t="s">
        <v>17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21</v>
      </c>
      <c r="I5695" t="s">
        <v>84</v>
      </c>
      <c r="J5695">
        <v>0</v>
      </c>
      <c r="K5695">
        <v>2</v>
      </c>
      <c r="L5695">
        <v>0</v>
      </c>
      <c r="M5695" t="s">
        <v>17</v>
      </c>
      <c r="N5695">
        <v>0</v>
      </c>
      <c r="O5695" t="s">
        <v>51</v>
      </c>
      <c r="P5695" t="s">
        <v>11503</v>
      </c>
      <c r="Q5695" t="s">
        <v>22</v>
      </c>
      <c r="R5695">
        <v>40</v>
      </c>
      <c r="S5695" t="s">
        <v>17</v>
      </c>
      <c r="T5695" t="s">
        <v>17</v>
      </c>
      <c r="U5695" t="s">
        <v>21</v>
      </c>
      <c r="V5695" t="str">
        <f>IF(Table2[[#This Row],[Age]] &lt; 30, "Under 30", IF(Table2[[#This Row],[Age]] &lt; 65, "Other", "Senior"))</f>
        <v>Other</v>
      </c>
      <c r="W5695">
        <v>6</v>
      </c>
      <c r="X5695" t="s">
        <v>17</v>
      </c>
      <c r="Y5695" t="s">
        <v>28</v>
      </c>
      <c r="Z5695" t="s">
        <v>29</v>
      </c>
      <c r="AA5695">
        <v>6</v>
      </c>
      <c r="AB5695">
        <v>6</v>
      </c>
      <c r="AE5695">
        <f t="shared" si="88"/>
        <v>0</v>
      </c>
      <c r="AF5695">
        <v>1</v>
      </c>
      <c r="AG5695" t="str">
        <f>IF(Table2[[#This Row],[Avg Monthly GB Download]] &lt; 5, "Less than 5 GB", IF(Table2[[#This Row],[Avg Monthly GB Download]] &lt;= 10, "Between 5 and 10 GB", "10 or more GB"))</f>
        <v>Less than 5 GB</v>
      </c>
    </row>
    <row r="5696" spans="1:33" x14ac:dyDescent="0.3">
      <c r="A5696" t="s">
        <v>11504</v>
      </c>
      <c r="B5696" t="s">
        <v>17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17</v>
      </c>
      <c r="I5696" t="s">
        <v>18</v>
      </c>
      <c r="J5696">
        <v>0</v>
      </c>
      <c r="K5696">
        <v>2</v>
      </c>
      <c r="L5696">
        <v>0</v>
      </c>
      <c r="M5696" t="s">
        <v>17</v>
      </c>
      <c r="N5696">
        <v>0</v>
      </c>
      <c r="O5696" t="s">
        <v>69</v>
      </c>
      <c r="P5696" t="s">
        <v>11505</v>
      </c>
      <c r="Q5696" t="s">
        <v>22</v>
      </c>
      <c r="R5696">
        <v>27</v>
      </c>
      <c r="S5696" t="s">
        <v>21</v>
      </c>
      <c r="T5696" t="s">
        <v>17</v>
      </c>
      <c r="U5696" t="s">
        <v>21</v>
      </c>
      <c r="V5696" t="str">
        <f>IF(Table2[[#This Row],[Age]] &lt; 30, "Under 30", IF(Table2[[#This Row],[Age]] &lt; 65, "Other", "Senior"))</f>
        <v>Under 30</v>
      </c>
      <c r="W5696">
        <v>5</v>
      </c>
      <c r="X5696" t="s">
        <v>17</v>
      </c>
      <c r="Y5696" t="s">
        <v>94</v>
      </c>
      <c r="Z5696" t="s">
        <v>29</v>
      </c>
      <c r="AA5696">
        <v>8</v>
      </c>
      <c r="AB5696">
        <v>8</v>
      </c>
      <c r="AE5696">
        <f t="shared" si="88"/>
        <v>0</v>
      </c>
      <c r="AF5696">
        <v>1</v>
      </c>
      <c r="AG5696" t="str">
        <f>IF(Table2[[#This Row],[Avg Monthly GB Download]] &lt; 5, "Less than 5 GB", IF(Table2[[#This Row],[Avg Monthly GB Download]] &lt;= 10, "Between 5 and 10 GB", "10 or more GB"))</f>
        <v>Less than 5 GB</v>
      </c>
    </row>
    <row r="5697" spans="1:33" x14ac:dyDescent="0.3">
      <c r="A5697" t="s">
        <v>11506</v>
      </c>
      <c r="B5697" t="s">
        <v>17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17</v>
      </c>
      <c r="I5697" t="s">
        <v>18</v>
      </c>
      <c r="J5697">
        <v>0</v>
      </c>
      <c r="K5697">
        <v>0</v>
      </c>
      <c r="L5697">
        <v>0</v>
      </c>
      <c r="M5697" t="s">
        <v>17</v>
      </c>
      <c r="N5697">
        <v>0</v>
      </c>
      <c r="O5697" t="s">
        <v>43</v>
      </c>
      <c r="P5697" t="s">
        <v>11507</v>
      </c>
      <c r="Q5697" t="s">
        <v>22</v>
      </c>
      <c r="R5697">
        <v>46</v>
      </c>
      <c r="S5697" t="s">
        <v>17</v>
      </c>
      <c r="T5697" t="s">
        <v>17</v>
      </c>
      <c r="U5697" t="s">
        <v>21</v>
      </c>
      <c r="V5697" t="str">
        <f>IF(Table2[[#This Row],[Age]] &lt; 30, "Under 30", IF(Table2[[#This Row],[Age]] &lt; 65, "Other", "Senior"))</f>
        <v>Other</v>
      </c>
      <c r="W5697">
        <v>5</v>
      </c>
      <c r="X5697" t="s">
        <v>17</v>
      </c>
      <c r="Y5697" t="s">
        <v>28</v>
      </c>
      <c r="Z5697" t="s">
        <v>29</v>
      </c>
      <c r="AA5697">
        <v>10</v>
      </c>
      <c r="AB5697">
        <v>205</v>
      </c>
      <c r="AE5697">
        <f t="shared" si="88"/>
        <v>0</v>
      </c>
      <c r="AF5697">
        <v>1</v>
      </c>
      <c r="AG5697" t="str">
        <f>IF(Table2[[#This Row],[Avg Monthly GB Download]] &lt; 5, "Less than 5 GB", IF(Table2[[#This Row],[Avg Monthly GB Download]] &lt;= 10, "Between 5 and 10 GB", "10 or more GB"))</f>
        <v>Less than 5 GB</v>
      </c>
    </row>
    <row r="5698" spans="1:33" x14ac:dyDescent="0.3">
      <c r="A5698" t="s">
        <v>11508</v>
      </c>
      <c r="B5698" t="s">
        <v>17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21</v>
      </c>
      <c r="I5698" t="s">
        <v>18</v>
      </c>
      <c r="J5698">
        <v>118</v>
      </c>
      <c r="K5698">
        <v>0</v>
      </c>
      <c r="L5698">
        <v>5</v>
      </c>
      <c r="M5698" t="s">
        <v>21</v>
      </c>
      <c r="N5698">
        <v>0</v>
      </c>
      <c r="O5698" t="s">
        <v>33</v>
      </c>
      <c r="P5698" t="s">
        <v>11509</v>
      </c>
      <c r="Q5698" t="s">
        <v>22</v>
      </c>
      <c r="R5698">
        <v>81</v>
      </c>
      <c r="S5698" t="s">
        <v>17</v>
      </c>
      <c r="T5698" t="s">
        <v>21</v>
      </c>
      <c r="U5698" t="s">
        <v>21</v>
      </c>
      <c r="V5698" t="str">
        <f>IF(Table2[[#This Row],[Age]] &lt; 30, "Under 30", IF(Table2[[#This Row],[Age]] &lt; 65, "Other", "Senior"))</f>
        <v>Senior</v>
      </c>
      <c r="W5698">
        <v>2</v>
      </c>
      <c r="X5698" t="s">
        <v>17</v>
      </c>
      <c r="Y5698" t="s">
        <v>49</v>
      </c>
      <c r="Z5698" t="s">
        <v>29</v>
      </c>
      <c r="AA5698">
        <v>31</v>
      </c>
      <c r="AB5698">
        <v>1210</v>
      </c>
      <c r="AE5698">
        <f t="shared" ref="AE5698:AE5761" si="89">IF(B5698 = "yes", 1, IF(B5698 = "No", 0))</f>
        <v>0</v>
      </c>
      <c r="AF5698">
        <v>1</v>
      </c>
      <c r="AG5698" t="str">
        <f>IF(Table2[[#This Row],[Avg Monthly GB Download]] &lt; 5, "Less than 5 GB", IF(Table2[[#This Row],[Avg Monthly GB Download]] &lt;= 10, "Between 5 and 10 GB", "10 or more GB"))</f>
        <v>Between 5 and 10 GB</v>
      </c>
    </row>
    <row r="5699" spans="1:33" x14ac:dyDescent="0.3">
      <c r="A5699" t="s">
        <v>11510</v>
      </c>
      <c r="B5699" t="s">
        <v>17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21</v>
      </c>
      <c r="I5699" t="s">
        <v>18</v>
      </c>
      <c r="J5699">
        <v>29.2</v>
      </c>
      <c r="K5699">
        <v>2</v>
      </c>
      <c r="L5699">
        <v>0</v>
      </c>
      <c r="M5699" t="s">
        <v>17</v>
      </c>
      <c r="N5699">
        <v>0</v>
      </c>
      <c r="O5699" t="s">
        <v>26</v>
      </c>
      <c r="P5699" t="s">
        <v>11511</v>
      </c>
      <c r="Q5699" t="s">
        <v>20</v>
      </c>
      <c r="R5699">
        <v>44</v>
      </c>
      <c r="S5699" t="s">
        <v>17</v>
      </c>
      <c r="T5699" t="s">
        <v>17</v>
      </c>
      <c r="U5699" t="s">
        <v>21</v>
      </c>
      <c r="V5699" t="str">
        <f>IF(Table2[[#This Row],[Age]] &lt; 30, "Under 30", IF(Table2[[#This Row],[Age]] &lt; 65, "Other", "Senior"))</f>
        <v>Other</v>
      </c>
      <c r="W5699">
        <v>4</v>
      </c>
      <c r="X5699" t="s">
        <v>17</v>
      </c>
      <c r="Y5699" t="s">
        <v>49</v>
      </c>
      <c r="Z5699" t="s">
        <v>29</v>
      </c>
      <c r="AA5699">
        <v>9</v>
      </c>
      <c r="AB5699">
        <v>97</v>
      </c>
      <c r="AE5699">
        <f t="shared" si="89"/>
        <v>0</v>
      </c>
      <c r="AF5699">
        <v>1</v>
      </c>
      <c r="AG5699" t="str">
        <f>IF(Table2[[#This Row],[Avg Monthly GB Download]] &lt; 5, "Less than 5 GB", IF(Table2[[#This Row],[Avg Monthly GB Download]] &lt;= 10, "Between 5 and 10 GB", "10 or more GB"))</f>
        <v>Less than 5 GB</v>
      </c>
    </row>
    <row r="5700" spans="1:33" x14ac:dyDescent="0.3">
      <c r="A5700" t="s">
        <v>11512</v>
      </c>
      <c r="B5700" t="s">
        <v>17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21</v>
      </c>
      <c r="I5700" t="s">
        <v>18</v>
      </c>
      <c r="J5700">
        <v>149.9</v>
      </c>
      <c r="K5700">
        <v>0</v>
      </c>
      <c r="L5700">
        <v>26</v>
      </c>
      <c r="M5700" t="s">
        <v>21</v>
      </c>
      <c r="N5700">
        <v>0</v>
      </c>
      <c r="O5700" t="s">
        <v>66</v>
      </c>
      <c r="P5700" t="s">
        <v>11513</v>
      </c>
      <c r="Q5700" t="s">
        <v>22</v>
      </c>
      <c r="R5700">
        <v>27</v>
      </c>
      <c r="S5700" t="s">
        <v>21</v>
      </c>
      <c r="T5700" t="s">
        <v>17</v>
      </c>
      <c r="U5700" t="s">
        <v>21</v>
      </c>
      <c r="V5700" t="str">
        <f>IF(Table2[[#This Row],[Age]] &lt; 30, "Under 30", IF(Table2[[#This Row],[Age]] &lt; 65, "Other", "Senior"))</f>
        <v>Under 30</v>
      </c>
      <c r="W5700">
        <v>5</v>
      </c>
      <c r="X5700" t="s">
        <v>17</v>
      </c>
      <c r="Y5700" t="s">
        <v>49</v>
      </c>
      <c r="Z5700" t="s">
        <v>29</v>
      </c>
      <c r="AA5700">
        <v>19</v>
      </c>
      <c r="AB5700">
        <v>1043</v>
      </c>
      <c r="AE5700">
        <f t="shared" si="89"/>
        <v>0</v>
      </c>
      <c r="AF5700">
        <v>1</v>
      </c>
      <c r="AG5700" t="str">
        <f>IF(Table2[[#This Row],[Avg Monthly GB Download]] &lt; 5, "Less than 5 GB", IF(Table2[[#This Row],[Avg Monthly GB Download]] &lt;= 10, "Between 5 and 10 GB", "10 or more GB"))</f>
        <v>10 or more GB</v>
      </c>
    </row>
    <row r="5701" spans="1:33" x14ac:dyDescent="0.3">
      <c r="A5701" t="s">
        <v>11514</v>
      </c>
      <c r="B5701" t="s">
        <v>17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21</v>
      </c>
      <c r="I5701" t="s">
        <v>18</v>
      </c>
      <c r="J5701">
        <v>85.2</v>
      </c>
      <c r="K5701">
        <v>0</v>
      </c>
      <c r="L5701">
        <v>24</v>
      </c>
      <c r="M5701" t="s">
        <v>17</v>
      </c>
      <c r="N5701">
        <v>99</v>
      </c>
      <c r="O5701" t="s">
        <v>47</v>
      </c>
      <c r="P5701" t="s">
        <v>11515</v>
      </c>
      <c r="Q5701" t="s">
        <v>22</v>
      </c>
      <c r="R5701">
        <v>21</v>
      </c>
      <c r="S5701" t="s">
        <v>21</v>
      </c>
      <c r="T5701" t="s">
        <v>17</v>
      </c>
      <c r="U5701" t="s">
        <v>21</v>
      </c>
      <c r="V5701" t="str">
        <f>IF(Table2[[#This Row],[Age]] &lt; 30, "Under 30", IF(Table2[[#This Row],[Age]] &lt; 65, "Other", "Senior"))</f>
        <v>Under 30</v>
      </c>
      <c r="W5701">
        <v>6</v>
      </c>
      <c r="X5701" t="s">
        <v>21</v>
      </c>
      <c r="Y5701" t="s">
        <v>49</v>
      </c>
      <c r="Z5701" t="s">
        <v>34</v>
      </c>
      <c r="AA5701">
        <v>46</v>
      </c>
      <c r="AB5701">
        <v>2732</v>
      </c>
      <c r="AE5701">
        <f t="shared" si="89"/>
        <v>0</v>
      </c>
      <c r="AF5701">
        <v>1</v>
      </c>
      <c r="AG5701" t="str">
        <f>IF(Table2[[#This Row],[Avg Monthly GB Download]] &lt; 5, "Less than 5 GB", IF(Table2[[#This Row],[Avg Monthly GB Download]] &lt;= 10, "Between 5 and 10 GB", "10 or more GB"))</f>
        <v>10 or more GB</v>
      </c>
    </row>
    <row r="5702" spans="1:33" x14ac:dyDescent="0.3">
      <c r="A5702" t="s">
        <v>11516</v>
      </c>
      <c r="B5702" t="s">
        <v>17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21</v>
      </c>
      <c r="I5702" t="s">
        <v>18</v>
      </c>
      <c r="J5702">
        <v>27</v>
      </c>
      <c r="K5702">
        <v>1</v>
      </c>
      <c r="L5702">
        <v>17</v>
      </c>
      <c r="M5702" t="s">
        <v>21</v>
      </c>
      <c r="N5702">
        <v>0</v>
      </c>
      <c r="O5702" t="s">
        <v>23</v>
      </c>
      <c r="P5702" t="s">
        <v>11517</v>
      </c>
      <c r="Q5702" t="s">
        <v>20</v>
      </c>
      <c r="R5702">
        <v>24</v>
      </c>
      <c r="S5702" t="s">
        <v>21</v>
      </c>
      <c r="T5702" t="s">
        <v>17</v>
      </c>
      <c r="U5702" t="s">
        <v>21</v>
      </c>
      <c r="V5702" t="str">
        <f>IF(Table2[[#This Row],[Age]] &lt; 30, "Under 30", IF(Table2[[#This Row],[Age]] &lt; 65, "Other", "Senior"))</f>
        <v>Under 30</v>
      </c>
      <c r="W5702">
        <v>6</v>
      </c>
      <c r="X5702" t="s">
        <v>17</v>
      </c>
      <c r="Y5702" t="s">
        <v>94</v>
      </c>
      <c r="Z5702" t="s">
        <v>29</v>
      </c>
      <c r="AA5702">
        <v>29</v>
      </c>
      <c r="AB5702">
        <v>519</v>
      </c>
      <c r="AE5702">
        <f t="shared" si="89"/>
        <v>0</v>
      </c>
      <c r="AF5702">
        <v>1</v>
      </c>
      <c r="AG5702" t="str">
        <f>IF(Table2[[#This Row],[Avg Monthly GB Download]] &lt; 5, "Less than 5 GB", IF(Table2[[#This Row],[Avg Monthly GB Download]] &lt;= 10, "Between 5 and 10 GB", "10 or more GB"))</f>
        <v>10 or more GB</v>
      </c>
    </row>
    <row r="5703" spans="1:33" x14ac:dyDescent="0.3">
      <c r="A5703" t="s">
        <v>11518</v>
      </c>
      <c r="B5703" t="s">
        <v>17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21</v>
      </c>
      <c r="I5703" t="s">
        <v>18</v>
      </c>
      <c r="J5703">
        <v>64.7</v>
      </c>
      <c r="K5703">
        <v>0</v>
      </c>
      <c r="L5703">
        <v>3</v>
      </c>
      <c r="M5703" t="s">
        <v>21</v>
      </c>
      <c r="N5703">
        <v>0</v>
      </c>
      <c r="O5703" t="s">
        <v>58</v>
      </c>
      <c r="P5703" t="s">
        <v>11519</v>
      </c>
      <c r="Q5703" t="s">
        <v>22</v>
      </c>
      <c r="R5703">
        <v>68</v>
      </c>
      <c r="S5703" t="s">
        <v>17</v>
      </c>
      <c r="T5703" t="s">
        <v>21</v>
      </c>
      <c r="U5703" t="s">
        <v>21</v>
      </c>
      <c r="V5703" t="str">
        <f>IF(Table2[[#This Row],[Age]] &lt; 30, "Under 30", IF(Table2[[#This Row],[Age]] &lt; 65, "Other", "Senior"))</f>
        <v>Senior</v>
      </c>
      <c r="W5703">
        <v>4</v>
      </c>
      <c r="X5703" t="s">
        <v>17</v>
      </c>
      <c r="Y5703" t="s">
        <v>94</v>
      </c>
      <c r="Z5703" t="s">
        <v>29</v>
      </c>
      <c r="AA5703">
        <v>16</v>
      </c>
      <c r="AB5703">
        <v>512</v>
      </c>
      <c r="AE5703">
        <f t="shared" si="89"/>
        <v>0</v>
      </c>
      <c r="AF5703">
        <v>1</v>
      </c>
      <c r="AG5703" t="str">
        <f>IF(Table2[[#This Row],[Avg Monthly GB Download]] &lt; 5, "Less than 5 GB", IF(Table2[[#This Row],[Avg Monthly GB Download]] &lt;= 10, "Between 5 and 10 GB", "10 or more GB"))</f>
        <v>Less than 5 GB</v>
      </c>
    </row>
    <row r="5704" spans="1:33" x14ac:dyDescent="0.3">
      <c r="A5704" t="s">
        <v>11520</v>
      </c>
      <c r="B5704" t="s">
        <v>17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21</v>
      </c>
      <c r="I5704" t="s">
        <v>18</v>
      </c>
      <c r="J5704">
        <v>246.7</v>
      </c>
      <c r="K5704">
        <v>1</v>
      </c>
      <c r="L5704">
        <v>10</v>
      </c>
      <c r="M5704" t="s">
        <v>21</v>
      </c>
      <c r="N5704">
        <v>0</v>
      </c>
      <c r="O5704" t="s">
        <v>56</v>
      </c>
      <c r="P5704" t="s">
        <v>11521</v>
      </c>
      <c r="Q5704" t="s">
        <v>22</v>
      </c>
      <c r="R5704">
        <v>25</v>
      </c>
      <c r="S5704" t="s">
        <v>21</v>
      </c>
      <c r="T5704" t="s">
        <v>17</v>
      </c>
      <c r="U5704" t="s">
        <v>21</v>
      </c>
      <c r="V5704" t="str">
        <f>IF(Table2[[#This Row],[Age]] &lt; 30, "Under 30", IF(Table2[[#This Row],[Age]] &lt; 65, "Other", "Senior"))</f>
        <v>Under 30</v>
      </c>
      <c r="W5704">
        <v>3</v>
      </c>
      <c r="X5704" t="s">
        <v>21</v>
      </c>
      <c r="Y5704" t="s">
        <v>49</v>
      </c>
      <c r="Z5704" t="s">
        <v>29</v>
      </c>
      <c r="AA5704">
        <v>33</v>
      </c>
      <c r="AB5704">
        <v>2358</v>
      </c>
      <c r="AE5704">
        <f t="shared" si="89"/>
        <v>0</v>
      </c>
      <c r="AF5704">
        <v>1</v>
      </c>
      <c r="AG5704" t="str">
        <f>IF(Table2[[#This Row],[Avg Monthly GB Download]] &lt; 5, "Less than 5 GB", IF(Table2[[#This Row],[Avg Monthly GB Download]] &lt;= 10, "Between 5 and 10 GB", "10 or more GB"))</f>
        <v>Between 5 and 10 GB</v>
      </c>
    </row>
    <row r="5705" spans="1:33" x14ac:dyDescent="0.3">
      <c r="A5705" t="s">
        <v>11522</v>
      </c>
      <c r="B5705" t="s">
        <v>17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21</v>
      </c>
      <c r="I5705" t="s">
        <v>18</v>
      </c>
      <c r="J5705">
        <v>34.5</v>
      </c>
      <c r="K5705">
        <v>0</v>
      </c>
      <c r="L5705">
        <v>0</v>
      </c>
      <c r="M5705" t="s">
        <v>17</v>
      </c>
      <c r="N5705">
        <v>0</v>
      </c>
      <c r="O5705" t="s">
        <v>69</v>
      </c>
      <c r="P5705" t="s">
        <v>11523</v>
      </c>
      <c r="Q5705" t="s">
        <v>22</v>
      </c>
      <c r="R5705">
        <v>37</v>
      </c>
      <c r="S5705" t="s">
        <v>17</v>
      </c>
      <c r="T5705" t="s">
        <v>17</v>
      </c>
      <c r="U5705" t="s">
        <v>21</v>
      </c>
      <c r="V5705" t="str">
        <f>IF(Table2[[#This Row],[Age]] &lt; 30, "Under 30", IF(Table2[[#This Row],[Age]] &lt; 65, "Other", "Senior"))</f>
        <v>Other</v>
      </c>
      <c r="W5705">
        <v>3</v>
      </c>
      <c r="X5705" t="s">
        <v>17</v>
      </c>
      <c r="Y5705" t="s">
        <v>28</v>
      </c>
      <c r="Z5705" t="s">
        <v>29</v>
      </c>
      <c r="AA5705">
        <v>10</v>
      </c>
      <c r="AB5705">
        <v>92</v>
      </c>
      <c r="AE5705">
        <f t="shared" si="89"/>
        <v>0</v>
      </c>
      <c r="AF5705">
        <v>1</v>
      </c>
      <c r="AG5705" t="str">
        <f>IF(Table2[[#This Row],[Avg Monthly GB Download]] &lt; 5, "Less than 5 GB", IF(Table2[[#This Row],[Avg Monthly GB Download]] &lt;= 10, "Between 5 and 10 GB", "10 or more GB"))</f>
        <v>Less than 5 GB</v>
      </c>
    </row>
    <row r="5706" spans="1:33" x14ac:dyDescent="0.3">
      <c r="A5706" t="s">
        <v>11524</v>
      </c>
      <c r="B5706" t="s">
        <v>17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21</v>
      </c>
      <c r="I5706" t="s">
        <v>18</v>
      </c>
      <c r="J5706">
        <v>332.8</v>
      </c>
      <c r="K5706">
        <v>1</v>
      </c>
      <c r="L5706">
        <v>0</v>
      </c>
      <c r="M5706" t="s">
        <v>17</v>
      </c>
      <c r="N5706">
        <v>0</v>
      </c>
      <c r="O5706" t="s">
        <v>60</v>
      </c>
      <c r="P5706" t="s">
        <v>11525</v>
      </c>
      <c r="Q5706" t="s">
        <v>22</v>
      </c>
      <c r="R5706">
        <v>52</v>
      </c>
      <c r="S5706" t="s">
        <v>17</v>
      </c>
      <c r="T5706" t="s">
        <v>17</v>
      </c>
      <c r="U5706" t="s">
        <v>21</v>
      </c>
      <c r="V5706" t="str">
        <f>IF(Table2[[#This Row],[Age]] &lt; 30, "Under 30", IF(Table2[[#This Row],[Age]] &lt; 65, "Other", "Senior"))</f>
        <v>Other</v>
      </c>
      <c r="W5706">
        <v>2</v>
      </c>
      <c r="X5706" t="s">
        <v>17</v>
      </c>
      <c r="Y5706" t="s">
        <v>49</v>
      </c>
      <c r="Z5706" t="s">
        <v>29</v>
      </c>
      <c r="AA5706">
        <v>8</v>
      </c>
      <c r="AB5706">
        <v>531</v>
      </c>
      <c r="AE5706">
        <f t="shared" si="89"/>
        <v>0</v>
      </c>
      <c r="AF5706">
        <v>1</v>
      </c>
      <c r="AG5706" t="str">
        <f>IF(Table2[[#This Row],[Avg Monthly GB Download]] &lt; 5, "Less than 5 GB", IF(Table2[[#This Row],[Avg Monthly GB Download]] &lt;= 10, "Between 5 and 10 GB", "10 or more GB"))</f>
        <v>Less than 5 GB</v>
      </c>
    </row>
    <row r="5707" spans="1:33" x14ac:dyDescent="0.3">
      <c r="A5707" t="s">
        <v>11526</v>
      </c>
      <c r="B5707" t="s">
        <v>17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17</v>
      </c>
      <c r="I5707" t="s">
        <v>18</v>
      </c>
      <c r="J5707">
        <v>0</v>
      </c>
      <c r="K5707">
        <v>1</v>
      </c>
      <c r="L5707">
        <v>38</v>
      </c>
      <c r="M5707" t="s">
        <v>21</v>
      </c>
      <c r="N5707">
        <v>0</v>
      </c>
      <c r="O5707" t="s">
        <v>71</v>
      </c>
      <c r="P5707" t="s">
        <v>11527</v>
      </c>
      <c r="Q5707" t="s">
        <v>22</v>
      </c>
      <c r="R5707">
        <v>32</v>
      </c>
      <c r="S5707" t="s">
        <v>17</v>
      </c>
      <c r="T5707" t="s">
        <v>17</v>
      </c>
      <c r="U5707" t="s">
        <v>21</v>
      </c>
      <c r="V5707" t="str">
        <f>IF(Table2[[#This Row],[Age]] &lt; 30, "Under 30", IF(Table2[[#This Row],[Age]] &lt; 65, "Other", "Senior"))</f>
        <v>Other</v>
      </c>
      <c r="W5707">
        <v>3</v>
      </c>
      <c r="X5707" t="s">
        <v>17</v>
      </c>
      <c r="Y5707" t="s">
        <v>28</v>
      </c>
      <c r="Z5707" t="s">
        <v>34</v>
      </c>
      <c r="AA5707">
        <v>25</v>
      </c>
      <c r="AB5707">
        <v>25</v>
      </c>
      <c r="AE5707">
        <f t="shared" si="89"/>
        <v>0</v>
      </c>
      <c r="AF5707">
        <v>1</v>
      </c>
      <c r="AG5707" t="str">
        <f>IF(Table2[[#This Row],[Avg Monthly GB Download]] &lt; 5, "Less than 5 GB", IF(Table2[[#This Row],[Avg Monthly GB Download]] &lt;= 10, "Between 5 and 10 GB", "10 or more GB"))</f>
        <v>10 or more GB</v>
      </c>
    </row>
    <row r="5708" spans="1:33" x14ac:dyDescent="0.3">
      <c r="A5708" t="s">
        <v>11528</v>
      </c>
      <c r="B5708" t="s">
        <v>17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17</v>
      </c>
      <c r="I5708" t="s">
        <v>18</v>
      </c>
      <c r="J5708">
        <v>0</v>
      </c>
      <c r="K5708">
        <v>0</v>
      </c>
      <c r="L5708">
        <v>28</v>
      </c>
      <c r="M5708" t="s">
        <v>17</v>
      </c>
      <c r="N5708">
        <v>62</v>
      </c>
      <c r="O5708" t="s">
        <v>55</v>
      </c>
      <c r="P5708" t="s">
        <v>11529</v>
      </c>
      <c r="Q5708" t="s">
        <v>20</v>
      </c>
      <c r="R5708">
        <v>24</v>
      </c>
      <c r="S5708" t="s">
        <v>21</v>
      </c>
      <c r="T5708" t="s">
        <v>17</v>
      </c>
      <c r="U5708" t="s">
        <v>21</v>
      </c>
      <c r="V5708" t="str">
        <f>IF(Table2[[#This Row],[Age]] &lt; 30, "Under 30", IF(Table2[[#This Row],[Age]] &lt; 65, "Other", "Senior"))</f>
        <v>Under 30</v>
      </c>
      <c r="W5708">
        <v>3</v>
      </c>
      <c r="X5708" t="s">
        <v>21</v>
      </c>
      <c r="Y5708" t="s">
        <v>49</v>
      </c>
      <c r="Z5708" t="s">
        <v>34</v>
      </c>
      <c r="AA5708">
        <v>33</v>
      </c>
      <c r="AB5708">
        <v>2342</v>
      </c>
      <c r="AE5708">
        <f t="shared" si="89"/>
        <v>0</v>
      </c>
      <c r="AF5708">
        <v>1</v>
      </c>
      <c r="AG5708" t="str">
        <f>IF(Table2[[#This Row],[Avg Monthly GB Download]] &lt; 5, "Less than 5 GB", IF(Table2[[#This Row],[Avg Monthly GB Download]] &lt;= 10, "Between 5 and 10 GB", "10 or more GB"))</f>
        <v>10 or more GB</v>
      </c>
    </row>
    <row r="5709" spans="1:33" x14ac:dyDescent="0.3">
      <c r="A5709" t="s">
        <v>11530</v>
      </c>
      <c r="B5709" t="s">
        <v>17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17</v>
      </c>
      <c r="I5709" t="s">
        <v>18</v>
      </c>
      <c r="J5709">
        <v>0</v>
      </c>
      <c r="K5709">
        <v>2</v>
      </c>
      <c r="L5709">
        <v>19</v>
      </c>
      <c r="M5709" t="s">
        <v>21</v>
      </c>
      <c r="N5709">
        <v>0</v>
      </c>
      <c r="O5709" t="s">
        <v>85</v>
      </c>
      <c r="P5709" t="s">
        <v>11531</v>
      </c>
      <c r="Q5709" t="s">
        <v>22</v>
      </c>
      <c r="R5709">
        <v>43</v>
      </c>
      <c r="S5709" t="s">
        <v>17</v>
      </c>
      <c r="T5709" t="s">
        <v>17</v>
      </c>
      <c r="U5709" t="s">
        <v>21</v>
      </c>
      <c r="V5709" t="str">
        <f>IF(Table2[[#This Row],[Age]] &lt; 30, "Under 30", IF(Table2[[#This Row],[Age]] &lt; 65, "Other", "Senior"))</f>
        <v>Other</v>
      </c>
      <c r="W5709">
        <v>2</v>
      </c>
      <c r="X5709" t="s">
        <v>21</v>
      </c>
      <c r="Y5709" t="s">
        <v>49</v>
      </c>
      <c r="Z5709" t="s">
        <v>34</v>
      </c>
      <c r="AA5709">
        <v>49</v>
      </c>
      <c r="AB5709">
        <v>3137</v>
      </c>
      <c r="AE5709">
        <f t="shared" si="89"/>
        <v>0</v>
      </c>
      <c r="AF5709">
        <v>1</v>
      </c>
      <c r="AG5709" t="str">
        <f>IF(Table2[[#This Row],[Avg Monthly GB Download]] &lt; 5, "Less than 5 GB", IF(Table2[[#This Row],[Avg Monthly GB Download]] &lt;= 10, "Between 5 and 10 GB", "10 or more GB"))</f>
        <v>10 or more GB</v>
      </c>
    </row>
    <row r="5710" spans="1:33" x14ac:dyDescent="0.3">
      <c r="A5710" t="s">
        <v>11532</v>
      </c>
      <c r="B5710" t="s">
        <v>17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17</v>
      </c>
      <c r="I5710" t="s">
        <v>18</v>
      </c>
      <c r="J5710">
        <v>0</v>
      </c>
      <c r="K5710">
        <v>0</v>
      </c>
      <c r="L5710">
        <v>20</v>
      </c>
      <c r="M5710" t="s">
        <v>21</v>
      </c>
      <c r="N5710">
        <v>0</v>
      </c>
      <c r="O5710" t="s">
        <v>48</v>
      </c>
      <c r="P5710" t="s">
        <v>11533</v>
      </c>
      <c r="Q5710" t="s">
        <v>20</v>
      </c>
      <c r="R5710">
        <v>19</v>
      </c>
      <c r="S5710" t="s">
        <v>21</v>
      </c>
      <c r="T5710" t="s">
        <v>17</v>
      </c>
      <c r="U5710" t="s">
        <v>21</v>
      </c>
      <c r="V5710" t="str">
        <f>IF(Table2[[#This Row],[Age]] &lt; 30, "Under 30", IF(Table2[[#This Row],[Age]] &lt; 65, "Other", "Senior"))</f>
        <v>Under 30</v>
      </c>
      <c r="W5710">
        <v>5</v>
      </c>
      <c r="X5710" t="s">
        <v>17</v>
      </c>
      <c r="Y5710" t="s">
        <v>94</v>
      </c>
      <c r="Z5710" t="s">
        <v>34</v>
      </c>
      <c r="AA5710">
        <v>50</v>
      </c>
      <c r="AB5710">
        <v>3404</v>
      </c>
      <c r="AE5710">
        <f t="shared" si="89"/>
        <v>0</v>
      </c>
      <c r="AF5710">
        <v>1</v>
      </c>
      <c r="AG5710" t="str">
        <f>IF(Table2[[#This Row],[Avg Monthly GB Download]] &lt; 5, "Less than 5 GB", IF(Table2[[#This Row],[Avg Monthly GB Download]] &lt;= 10, "Between 5 and 10 GB", "10 or more GB"))</f>
        <v>10 or more GB</v>
      </c>
    </row>
    <row r="5711" spans="1:33" x14ac:dyDescent="0.3">
      <c r="A5711" t="s">
        <v>11534</v>
      </c>
      <c r="B5711" t="s">
        <v>17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17</v>
      </c>
      <c r="I5711" t="s">
        <v>18</v>
      </c>
      <c r="J5711">
        <v>0</v>
      </c>
      <c r="K5711">
        <v>2</v>
      </c>
      <c r="L5711">
        <v>6</v>
      </c>
      <c r="M5711" t="s">
        <v>21</v>
      </c>
      <c r="N5711">
        <v>0</v>
      </c>
      <c r="O5711" t="s">
        <v>40</v>
      </c>
      <c r="P5711" t="s">
        <v>11535</v>
      </c>
      <c r="Q5711" t="s">
        <v>22</v>
      </c>
      <c r="R5711">
        <v>57</v>
      </c>
      <c r="S5711" t="s">
        <v>17</v>
      </c>
      <c r="T5711" t="s">
        <v>17</v>
      </c>
      <c r="U5711" t="s">
        <v>21</v>
      </c>
      <c r="V5711" t="str">
        <f>IF(Table2[[#This Row],[Age]] &lt; 30, "Under 30", IF(Table2[[#This Row],[Age]] &lt; 65, "Other", "Senior"))</f>
        <v>Other</v>
      </c>
      <c r="W5711">
        <v>2</v>
      </c>
      <c r="X5711" t="s">
        <v>17</v>
      </c>
      <c r="Y5711" t="s">
        <v>49</v>
      </c>
      <c r="Z5711" t="s">
        <v>29</v>
      </c>
      <c r="AA5711">
        <v>27</v>
      </c>
      <c r="AB5711">
        <v>1343</v>
      </c>
      <c r="AE5711">
        <f t="shared" si="89"/>
        <v>0</v>
      </c>
      <c r="AF5711">
        <v>1</v>
      </c>
      <c r="AG5711" t="str">
        <f>IF(Table2[[#This Row],[Avg Monthly GB Download]] &lt; 5, "Less than 5 GB", IF(Table2[[#This Row],[Avg Monthly GB Download]] &lt;= 10, "Between 5 and 10 GB", "10 or more GB"))</f>
        <v>Between 5 and 10 GB</v>
      </c>
    </row>
    <row r="5712" spans="1:33" x14ac:dyDescent="0.3">
      <c r="A5712" t="s">
        <v>11536</v>
      </c>
      <c r="B5712" t="s">
        <v>17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17</v>
      </c>
      <c r="I5712" t="s">
        <v>18</v>
      </c>
      <c r="J5712">
        <v>0</v>
      </c>
      <c r="K5712">
        <v>1</v>
      </c>
      <c r="L5712">
        <v>0</v>
      </c>
      <c r="M5712" t="s">
        <v>17</v>
      </c>
      <c r="N5712">
        <v>0</v>
      </c>
      <c r="O5712" t="s">
        <v>73</v>
      </c>
      <c r="P5712" t="s">
        <v>11537</v>
      </c>
      <c r="Q5712" t="s">
        <v>22</v>
      </c>
      <c r="R5712">
        <v>42</v>
      </c>
      <c r="S5712" t="s">
        <v>17</v>
      </c>
      <c r="T5712" t="s">
        <v>17</v>
      </c>
      <c r="U5712" t="s">
        <v>21</v>
      </c>
      <c r="V5712" t="str">
        <f>IF(Table2[[#This Row],[Age]] &lt; 30, "Under 30", IF(Table2[[#This Row],[Age]] &lt; 65, "Other", "Senior"))</f>
        <v>Other</v>
      </c>
      <c r="W5712">
        <v>6</v>
      </c>
      <c r="X5712" t="s">
        <v>17</v>
      </c>
      <c r="Y5712" t="s">
        <v>94</v>
      </c>
      <c r="Z5712" t="s">
        <v>34</v>
      </c>
      <c r="AA5712">
        <v>9</v>
      </c>
      <c r="AB5712">
        <v>187</v>
      </c>
      <c r="AE5712">
        <f t="shared" si="89"/>
        <v>0</v>
      </c>
      <c r="AF5712">
        <v>1</v>
      </c>
      <c r="AG5712" t="str">
        <f>IF(Table2[[#This Row],[Avg Monthly GB Download]] &lt; 5, "Less than 5 GB", IF(Table2[[#This Row],[Avg Monthly GB Download]] &lt;= 10, "Between 5 and 10 GB", "10 or more GB"))</f>
        <v>Less than 5 GB</v>
      </c>
    </row>
    <row r="5713" spans="1:33" x14ac:dyDescent="0.3">
      <c r="A5713" t="s">
        <v>11538</v>
      </c>
      <c r="B5713" t="s">
        <v>17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17</v>
      </c>
      <c r="I5713" t="s">
        <v>18</v>
      </c>
      <c r="J5713">
        <v>0</v>
      </c>
      <c r="K5713">
        <v>0</v>
      </c>
      <c r="L5713">
        <v>0</v>
      </c>
      <c r="M5713" t="s">
        <v>17</v>
      </c>
      <c r="N5713">
        <v>0</v>
      </c>
      <c r="O5713" t="s">
        <v>65</v>
      </c>
      <c r="P5713" t="s">
        <v>11539</v>
      </c>
      <c r="Q5713" t="s">
        <v>20</v>
      </c>
      <c r="R5713">
        <v>48</v>
      </c>
      <c r="S5713" t="s">
        <v>17</v>
      </c>
      <c r="T5713" t="s">
        <v>17</v>
      </c>
      <c r="U5713" t="s">
        <v>21</v>
      </c>
      <c r="V5713" t="str">
        <f>IF(Table2[[#This Row],[Age]] &lt; 30, "Under 30", IF(Table2[[#This Row],[Age]] &lt; 65, "Other", "Senior"))</f>
        <v>Other</v>
      </c>
      <c r="W5713">
        <v>5</v>
      </c>
      <c r="X5713" t="s">
        <v>17</v>
      </c>
      <c r="Y5713" t="s">
        <v>49</v>
      </c>
      <c r="Z5713" t="s">
        <v>91</v>
      </c>
      <c r="AA5713">
        <v>11</v>
      </c>
      <c r="AB5713">
        <v>711</v>
      </c>
      <c r="AE5713">
        <f t="shared" si="89"/>
        <v>0</v>
      </c>
      <c r="AF5713">
        <v>1</v>
      </c>
      <c r="AG5713" t="str">
        <f>IF(Table2[[#This Row],[Avg Monthly GB Download]] &lt; 5, "Less than 5 GB", IF(Table2[[#This Row],[Avg Monthly GB Download]] &lt;= 10, "Between 5 and 10 GB", "10 or more GB"))</f>
        <v>Less than 5 GB</v>
      </c>
    </row>
    <row r="5714" spans="1:33" x14ac:dyDescent="0.3">
      <c r="A5714" t="s">
        <v>11540</v>
      </c>
      <c r="B5714" t="s">
        <v>17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17</v>
      </c>
      <c r="I5714" t="s">
        <v>18</v>
      </c>
      <c r="J5714">
        <v>0</v>
      </c>
      <c r="K5714">
        <v>0</v>
      </c>
      <c r="L5714">
        <v>12</v>
      </c>
      <c r="M5714" t="s">
        <v>21</v>
      </c>
      <c r="N5714">
        <v>0</v>
      </c>
      <c r="O5714" t="s">
        <v>65</v>
      </c>
      <c r="P5714" t="s">
        <v>11541</v>
      </c>
      <c r="Q5714" t="s">
        <v>22</v>
      </c>
      <c r="R5714">
        <v>33</v>
      </c>
      <c r="S5714" t="s">
        <v>17</v>
      </c>
      <c r="T5714" t="s">
        <v>17</v>
      </c>
      <c r="U5714" t="s">
        <v>21</v>
      </c>
      <c r="V5714" t="str">
        <f>IF(Table2[[#This Row],[Age]] &lt; 30, "Under 30", IF(Table2[[#This Row],[Age]] &lt; 65, "Other", "Senior"))</f>
        <v>Other</v>
      </c>
      <c r="W5714">
        <v>3</v>
      </c>
      <c r="X5714" t="s">
        <v>21</v>
      </c>
      <c r="Y5714" t="s">
        <v>49</v>
      </c>
      <c r="Z5714" t="s">
        <v>91</v>
      </c>
      <c r="AA5714">
        <v>47</v>
      </c>
      <c r="AB5714">
        <v>2222</v>
      </c>
      <c r="AE5714">
        <f t="shared" si="89"/>
        <v>0</v>
      </c>
      <c r="AF5714">
        <v>1</v>
      </c>
      <c r="AG5714" t="str">
        <f>IF(Table2[[#This Row],[Avg Monthly GB Download]] &lt; 5, "Less than 5 GB", IF(Table2[[#This Row],[Avg Monthly GB Download]] &lt;= 10, "Between 5 and 10 GB", "10 or more GB"))</f>
        <v>10 or more GB</v>
      </c>
    </row>
    <row r="5715" spans="1:33" x14ac:dyDescent="0.3">
      <c r="A5715" t="s">
        <v>11542</v>
      </c>
      <c r="B5715" t="s">
        <v>17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17</v>
      </c>
      <c r="I5715" t="s">
        <v>18</v>
      </c>
      <c r="J5715">
        <v>0</v>
      </c>
      <c r="K5715">
        <v>0</v>
      </c>
      <c r="L5715">
        <v>10</v>
      </c>
      <c r="M5715" t="s">
        <v>21</v>
      </c>
      <c r="N5715">
        <v>0</v>
      </c>
      <c r="O5715" t="s">
        <v>75</v>
      </c>
      <c r="P5715" t="s">
        <v>11543</v>
      </c>
      <c r="Q5715" t="s">
        <v>20</v>
      </c>
      <c r="R5715">
        <v>50</v>
      </c>
      <c r="S5715" t="s">
        <v>17</v>
      </c>
      <c r="T5715" t="s">
        <v>17</v>
      </c>
      <c r="U5715" t="s">
        <v>21</v>
      </c>
      <c r="V5715" t="str">
        <f>IF(Table2[[#This Row],[Age]] &lt; 30, "Under 30", IF(Table2[[#This Row],[Age]] &lt; 65, "Other", "Senior"))</f>
        <v>Other</v>
      </c>
      <c r="W5715">
        <v>6</v>
      </c>
      <c r="X5715" t="s">
        <v>21</v>
      </c>
      <c r="Y5715" t="s">
        <v>94</v>
      </c>
      <c r="Z5715" t="s">
        <v>34</v>
      </c>
      <c r="AA5715">
        <v>38</v>
      </c>
      <c r="AB5715">
        <v>2286</v>
      </c>
      <c r="AE5715">
        <f t="shared" si="89"/>
        <v>0</v>
      </c>
      <c r="AF5715">
        <v>1</v>
      </c>
      <c r="AG5715" t="str">
        <f>IF(Table2[[#This Row],[Avg Monthly GB Download]] &lt; 5, "Less than 5 GB", IF(Table2[[#This Row],[Avg Monthly GB Download]] &lt;= 10, "Between 5 and 10 GB", "10 or more GB"))</f>
        <v>Between 5 and 10 GB</v>
      </c>
    </row>
    <row r="5716" spans="1:33" x14ac:dyDescent="0.3">
      <c r="A5716" t="s">
        <v>11544</v>
      </c>
      <c r="B5716" t="s">
        <v>17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17</v>
      </c>
      <c r="I5716" t="s">
        <v>18</v>
      </c>
      <c r="J5716">
        <v>0</v>
      </c>
      <c r="K5716">
        <v>2</v>
      </c>
      <c r="L5716">
        <v>8</v>
      </c>
      <c r="M5716" t="s">
        <v>21</v>
      </c>
      <c r="N5716">
        <v>0</v>
      </c>
      <c r="O5716" t="s">
        <v>81</v>
      </c>
      <c r="P5716" t="s">
        <v>11545</v>
      </c>
      <c r="Q5716" t="s">
        <v>20</v>
      </c>
      <c r="R5716">
        <v>41</v>
      </c>
      <c r="S5716" t="s">
        <v>17</v>
      </c>
      <c r="T5716" t="s">
        <v>17</v>
      </c>
      <c r="U5716" t="s">
        <v>21</v>
      </c>
      <c r="V5716" t="str">
        <f>IF(Table2[[#This Row],[Age]] &lt; 30, "Under 30", IF(Table2[[#This Row],[Age]] &lt; 65, "Other", "Senior"))</f>
        <v>Other</v>
      </c>
      <c r="W5716">
        <v>5</v>
      </c>
      <c r="X5716" t="s">
        <v>17</v>
      </c>
      <c r="Y5716" t="s">
        <v>28</v>
      </c>
      <c r="Z5716" t="s">
        <v>29</v>
      </c>
      <c r="AA5716">
        <v>28</v>
      </c>
      <c r="AB5716">
        <v>1000</v>
      </c>
      <c r="AE5716">
        <f t="shared" si="89"/>
        <v>0</v>
      </c>
      <c r="AF5716">
        <v>1</v>
      </c>
      <c r="AG5716" t="str">
        <f>IF(Table2[[#This Row],[Avg Monthly GB Download]] &lt; 5, "Less than 5 GB", IF(Table2[[#This Row],[Avg Monthly GB Download]] &lt;= 10, "Between 5 and 10 GB", "10 or more GB"))</f>
        <v>Between 5 and 10 GB</v>
      </c>
    </row>
    <row r="5717" spans="1:33" x14ac:dyDescent="0.3">
      <c r="A5717" t="s">
        <v>11546</v>
      </c>
      <c r="B5717" t="s">
        <v>17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17</v>
      </c>
      <c r="I5717" t="s">
        <v>18</v>
      </c>
      <c r="J5717">
        <v>0</v>
      </c>
      <c r="K5717">
        <v>0</v>
      </c>
      <c r="L5717">
        <v>0</v>
      </c>
      <c r="M5717" t="s">
        <v>17</v>
      </c>
      <c r="N5717">
        <v>0</v>
      </c>
      <c r="O5717" t="s">
        <v>90</v>
      </c>
      <c r="P5717" t="s">
        <v>11547</v>
      </c>
      <c r="Q5717" t="s">
        <v>22</v>
      </c>
      <c r="R5717">
        <v>40</v>
      </c>
      <c r="S5717" t="s">
        <v>17</v>
      </c>
      <c r="T5717" t="s">
        <v>17</v>
      </c>
      <c r="U5717" t="s">
        <v>21</v>
      </c>
      <c r="V5717" t="str">
        <f>IF(Table2[[#This Row],[Age]] &lt; 30, "Under 30", IF(Table2[[#This Row],[Age]] &lt; 65, "Other", "Senior"))</f>
        <v>Other</v>
      </c>
      <c r="W5717">
        <v>4</v>
      </c>
      <c r="X5717" t="s">
        <v>17</v>
      </c>
      <c r="Y5717" t="s">
        <v>94</v>
      </c>
      <c r="Z5717" t="s">
        <v>29</v>
      </c>
      <c r="AA5717">
        <v>12</v>
      </c>
      <c r="AB5717">
        <v>778</v>
      </c>
      <c r="AE5717">
        <f t="shared" si="89"/>
        <v>0</v>
      </c>
      <c r="AF5717">
        <v>1</v>
      </c>
      <c r="AG5717" t="str">
        <f>IF(Table2[[#This Row],[Avg Monthly GB Download]] &lt; 5, "Less than 5 GB", IF(Table2[[#This Row],[Avg Monthly GB Download]] &lt;= 10, "Between 5 and 10 GB", "10 or more GB"))</f>
        <v>Less than 5 GB</v>
      </c>
    </row>
    <row r="5718" spans="1:33" x14ac:dyDescent="0.3">
      <c r="A5718" t="s">
        <v>11548</v>
      </c>
      <c r="B5718" t="s">
        <v>17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17</v>
      </c>
      <c r="I5718" t="s">
        <v>18</v>
      </c>
      <c r="J5718">
        <v>0</v>
      </c>
      <c r="K5718">
        <v>1</v>
      </c>
      <c r="L5718">
        <v>5</v>
      </c>
      <c r="M5718" t="s">
        <v>21</v>
      </c>
      <c r="N5718">
        <v>0</v>
      </c>
      <c r="O5718" t="s">
        <v>19</v>
      </c>
      <c r="P5718" t="s">
        <v>11549</v>
      </c>
      <c r="Q5718" t="s">
        <v>22</v>
      </c>
      <c r="R5718">
        <v>36</v>
      </c>
      <c r="S5718" t="s">
        <v>17</v>
      </c>
      <c r="T5718" t="s">
        <v>17</v>
      </c>
      <c r="U5718" t="s">
        <v>21</v>
      </c>
      <c r="V5718" t="str">
        <f>IF(Table2[[#This Row],[Age]] &lt; 30, "Under 30", IF(Table2[[#This Row],[Age]] &lt; 65, "Other", "Senior"))</f>
        <v>Other</v>
      </c>
      <c r="W5718">
        <v>3</v>
      </c>
      <c r="X5718" t="s">
        <v>21</v>
      </c>
      <c r="Y5718" t="s">
        <v>49</v>
      </c>
      <c r="Z5718" t="s">
        <v>91</v>
      </c>
      <c r="AA5718">
        <v>40</v>
      </c>
      <c r="AB5718">
        <v>1915</v>
      </c>
      <c r="AE5718">
        <f t="shared" si="89"/>
        <v>0</v>
      </c>
      <c r="AF5718">
        <v>1</v>
      </c>
      <c r="AG5718" t="str">
        <f>IF(Table2[[#This Row],[Avg Monthly GB Download]] &lt; 5, "Less than 5 GB", IF(Table2[[#This Row],[Avg Monthly GB Download]] &lt;= 10, "Between 5 and 10 GB", "10 or more GB"))</f>
        <v>Between 5 and 10 GB</v>
      </c>
    </row>
    <row r="5719" spans="1:33" x14ac:dyDescent="0.3">
      <c r="A5719" t="s">
        <v>11550</v>
      </c>
      <c r="B5719" t="s">
        <v>17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17</v>
      </c>
      <c r="I5719" t="s">
        <v>18</v>
      </c>
      <c r="J5719">
        <v>0</v>
      </c>
      <c r="K5719">
        <v>1</v>
      </c>
      <c r="L5719">
        <v>11</v>
      </c>
      <c r="M5719" t="s">
        <v>21</v>
      </c>
      <c r="N5719">
        <v>0</v>
      </c>
      <c r="O5719" t="s">
        <v>73</v>
      </c>
      <c r="P5719" t="s">
        <v>11551</v>
      </c>
      <c r="Q5719" t="s">
        <v>22</v>
      </c>
      <c r="R5719">
        <v>59</v>
      </c>
      <c r="S5719" t="s">
        <v>17</v>
      </c>
      <c r="T5719" t="s">
        <v>17</v>
      </c>
      <c r="U5719" t="s">
        <v>21</v>
      </c>
      <c r="V5719" t="str">
        <f>IF(Table2[[#This Row],[Age]] &lt; 30, "Under 30", IF(Table2[[#This Row],[Age]] &lt; 65, "Other", "Senior"))</f>
        <v>Other</v>
      </c>
      <c r="W5719">
        <v>5</v>
      </c>
      <c r="X5719" t="s">
        <v>17</v>
      </c>
      <c r="Y5719" t="s">
        <v>94</v>
      </c>
      <c r="Z5719" t="s">
        <v>29</v>
      </c>
      <c r="AA5719">
        <v>27</v>
      </c>
      <c r="AB5719">
        <v>746</v>
      </c>
      <c r="AE5719">
        <f t="shared" si="89"/>
        <v>0</v>
      </c>
      <c r="AF5719">
        <v>1</v>
      </c>
      <c r="AG5719" t="str">
        <f>IF(Table2[[#This Row],[Avg Monthly GB Download]] &lt; 5, "Less than 5 GB", IF(Table2[[#This Row],[Avg Monthly GB Download]] &lt;= 10, "Between 5 and 10 GB", "10 or more GB"))</f>
        <v>10 or more GB</v>
      </c>
    </row>
    <row r="5720" spans="1:33" x14ac:dyDescent="0.3">
      <c r="A5720" t="s">
        <v>11552</v>
      </c>
      <c r="B5720" t="s">
        <v>17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17</v>
      </c>
      <c r="I5720" t="s">
        <v>18</v>
      </c>
      <c r="J5720">
        <v>0</v>
      </c>
      <c r="K5720">
        <v>1</v>
      </c>
      <c r="L5720">
        <v>0</v>
      </c>
      <c r="M5720" t="s">
        <v>17</v>
      </c>
      <c r="N5720">
        <v>0</v>
      </c>
      <c r="O5720" t="s">
        <v>50</v>
      </c>
      <c r="P5720" t="s">
        <v>11553</v>
      </c>
      <c r="Q5720" t="s">
        <v>22</v>
      </c>
      <c r="R5720">
        <v>45</v>
      </c>
      <c r="S5720" t="s">
        <v>17</v>
      </c>
      <c r="T5720" t="s">
        <v>17</v>
      </c>
      <c r="U5720" t="s">
        <v>21</v>
      </c>
      <c r="V5720" t="str">
        <f>IF(Table2[[#This Row],[Age]] &lt; 30, "Under 30", IF(Table2[[#This Row],[Age]] &lt; 65, "Other", "Senior"))</f>
        <v>Other</v>
      </c>
      <c r="W5720">
        <v>3</v>
      </c>
      <c r="X5720" t="s">
        <v>17</v>
      </c>
      <c r="Y5720" t="s">
        <v>28</v>
      </c>
      <c r="Z5720" t="s">
        <v>91</v>
      </c>
      <c r="AA5720">
        <v>8</v>
      </c>
      <c r="AB5720">
        <v>16</v>
      </c>
      <c r="AE5720">
        <f t="shared" si="89"/>
        <v>0</v>
      </c>
      <c r="AF5720">
        <v>1</v>
      </c>
      <c r="AG5720" t="str">
        <f>IF(Table2[[#This Row],[Avg Monthly GB Download]] &lt; 5, "Less than 5 GB", IF(Table2[[#This Row],[Avg Monthly GB Download]] &lt;= 10, "Between 5 and 10 GB", "10 or more GB"))</f>
        <v>Less than 5 GB</v>
      </c>
    </row>
    <row r="5721" spans="1:33" x14ac:dyDescent="0.3">
      <c r="A5721" t="s">
        <v>11554</v>
      </c>
      <c r="B5721" t="s">
        <v>17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17</v>
      </c>
      <c r="I5721" t="s">
        <v>18</v>
      </c>
      <c r="J5721">
        <v>0</v>
      </c>
      <c r="K5721">
        <v>3</v>
      </c>
      <c r="L5721">
        <v>3</v>
      </c>
      <c r="M5721" t="s">
        <v>17</v>
      </c>
      <c r="N5721">
        <v>58</v>
      </c>
      <c r="O5721" t="s">
        <v>37</v>
      </c>
      <c r="P5721" t="s">
        <v>11555</v>
      </c>
      <c r="Q5721" t="s">
        <v>20</v>
      </c>
      <c r="R5721">
        <v>50</v>
      </c>
      <c r="S5721" t="s">
        <v>17</v>
      </c>
      <c r="T5721" t="s">
        <v>17</v>
      </c>
      <c r="U5721" t="s">
        <v>21</v>
      </c>
      <c r="V5721" t="str">
        <f>IF(Table2[[#This Row],[Age]] &lt; 30, "Under 30", IF(Table2[[#This Row],[Age]] &lt; 65, "Other", "Senior"))</f>
        <v>Other</v>
      </c>
      <c r="W5721">
        <v>2</v>
      </c>
      <c r="X5721" t="s">
        <v>17</v>
      </c>
      <c r="Y5721" t="s">
        <v>94</v>
      </c>
      <c r="Z5721" t="s">
        <v>29</v>
      </c>
      <c r="AA5721">
        <v>46</v>
      </c>
      <c r="AB5721">
        <v>1955</v>
      </c>
      <c r="AE5721">
        <f t="shared" si="89"/>
        <v>0</v>
      </c>
      <c r="AF5721">
        <v>1</v>
      </c>
      <c r="AG5721" t="str">
        <f>IF(Table2[[#This Row],[Avg Monthly GB Download]] &lt; 5, "Less than 5 GB", IF(Table2[[#This Row],[Avg Monthly GB Download]] &lt;= 10, "Between 5 and 10 GB", "10 or more GB"))</f>
        <v>Less than 5 GB</v>
      </c>
    </row>
    <row r="5722" spans="1:33" x14ac:dyDescent="0.3">
      <c r="A5722" t="s">
        <v>11556</v>
      </c>
      <c r="B5722" t="s">
        <v>17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17</v>
      </c>
      <c r="I5722" t="s">
        <v>18</v>
      </c>
      <c r="J5722">
        <v>0</v>
      </c>
      <c r="K5722">
        <v>0</v>
      </c>
      <c r="L5722">
        <v>6</v>
      </c>
      <c r="M5722" t="s">
        <v>17</v>
      </c>
      <c r="N5722">
        <v>11</v>
      </c>
      <c r="O5722" t="s">
        <v>69</v>
      </c>
      <c r="P5722" t="s">
        <v>11557</v>
      </c>
      <c r="Q5722" t="s">
        <v>20</v>
      </c>
      <c r="R5722">
        <v>63</v>
      </c>
      <c r="S5722" t="s">
        <v>17</v>
      </c>
      <c r="T5722" t="s">
        <v>17</v>
      </c>
      <c r="U5722" t="s">
        <v>21</v>
      </c>
      <c r="V5722" t="str">
        <f>IF(Table2[[#This Row],[Age]] &lt; 30, "Under 30", IF(Table2[[#This Row],[Age]] &lt; 65, "Other", "Senior"))</f>
        <v>Other</v>
      </c>
      <c r="W5722">
        <v>6</v>
      </c>
      <c r="X5722" t="s">
        <v>21</v>
      </c>
      <c r="Y5722" t="s">
        <v>94</v>
      </c>
      <c r="Z5722" t="s">
        <v>34</v>
      </c>
      <c r="AA5722">
        <v>55</v>
      </c>
      <c r="AB5722">
        <v>3795</v>
      </c>
      <c r="AE5722">
        <f t="shared" si="89"/>
        <v>0</v>
      </c>
      <c r="AF5722">
        <v>1</v>
      </c>
      <c r="AG5722" t="str">
        <f>IF(Table2[[#This Row],[Avg Monthly GB Download]] &lt; 5, "Less than 5 GB", IF(Table2[[#This Row],[Avg Monthly GB Download]] &lt;= 10, "Between 5 and 10 GB", "10 or more GB"))</f>
        <v>Between 5 and 10 GB</v>
      </c>
    </row>
    <row r="5723" spans="1:33" x14ac:dyDescent="0.3">
      <c r="A5723" t="s">
        <v>11558</v>
      </c>
      <c r="B5723" t="s">
        <v>17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17</v>
      </c>
      <c r="I5723" t="s">
        <v>18</v>
      </c>
      <c r="J5723">
        <v>0</v>
      </c>
      <c r="K5723">
        <v>0</v>
      </c>
      <c r="L5723">
        <v>0</v>
      </c>
      <c r="M5723" t="s">
        <v>17</v>
      </c>
      <c r="N5723">
        <v>0</v>
      </c>
      <c r="O5723" t="s">
        <v>74</v>
      </c>
      <c r="P5723" t="s">
        <v>11559</v>
      </c>
      <c r="Q5723" t="s">
        <v>22</v>
      </c>
      <c r="R5723">
        <v>78</v>
      </c>
      <c r="S5723" t="s">
        <v>17</v>
      </c>
      <c r="T5723" t="s">
        <v>21</v>
      </c>
      <c r="U5723" t="s">
        <v>21</v>
      </c>
      <c r="V5723" t="str">
        <f>IF(Table2[[#This Row],[Age]] &lt; 30, "Under 30", IF(Table2[[#This Row],[Age]] &lt; 65, "Other", "Senior"))</f>
        <v>Senior</v>
      </c>
      <c r="W5723">
        <v>5</v>
      </c>
      <c r="X5723" t="s">
        <v>17</v>
      </c>
      <c r="Y5723" t="s">
        <v>94</v>
      </c>
      <c r="Z5723" t="s">
        <v>34</v>
      </c>
      <c r="AA5723">
        <v>8</v>
      </c>
      <c r="AB5723">
        <v>486</v>
      </c>
      <c r="AE5723">
        <f t="shared" si="89"/>
        <v>0</v>
      </c>
      <c r="AF5723">
        <v>1</v>
      </c>
      <c r="AG5723" t="str">
        <f>IF(Table2[[#This Row],[Avg Monthly GB Download]] &lt; 5, "Less than 5 GB", IF(Table2[[#This Row],[Avg Monthly GB Download]] &lt;= 10, "Between 5 and 10 GB", "10 or more GB"))</f>
        <v>Less than 5 GB</v>
      </c>
    </row>
    <row r="5724" spans="1:33" x14ac:dyDescent="0.3">
      <c r="A5724" t="s">
        <v>11560</v>
      </c>
      <c r="B5724" t="s">
        <v>17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17</v>
      </c>
      <c r="I5724" t="s">
        <v>18</v>
      </c>
      <c r="J5724">
        <v>0</v>
      </c>
      <c r="K5724">
        <v>0</v>
      </c>
      <c r="L5724">
        <v>14</v>
      </c>
      <c r="M5724" t="s">
        <v>21</v>
      </c>
      <c r="N5724">
        <v>0</v>
      </c>
      <c r="O5724" t="s">
        <v>58</v>
      </c>
      <c r="P5724" t="s">
        <v>11561</v>
      </c>
      <c r="Q5724" t="s">
        <v>22</v>
      </c>
      <c r="R5724">
        <v>56</v>
      </c>
      <c r="S5724" t="s">
        <v>17</v>
      </c>
      <c r="T5724" t="s">
        <v>17</v>
      </c>
      <c r="U5724" t="s">
        <v>21</v>
      </c>
      <c r="V5724" t="str">
        <f>IF(Table2[[#This Row],[Age]] &lt; 30, "Under 30", IF(Table2[[#This Row],[Age]] &lt; 65, "Other", "Senior"))</f>
        <v>Other</v>
      </c>
      <c r="W5724">
        <v>2</v>
      </c>
      <c r="X5724" t="s">
        <v>17</v>
      </c>
      <c r="Y5724" t="s">
        <v>49</v>
      </c>
      <c r="Z5724" t="s">
        <v>34</v>
      </c>
      <c r="AA5724">
        <v>43</v>
      </c>
      <c r="AB5724">
        <v>3011</v>
      </c>
      <c r="AE5724">
        <f t="shared" si="89"/>
        <v>0</v>
      </c>
      <c r="AF5724">
        <v>1</v>
      </c>
      <c r="AG5724" t="str">
        <f>IF(Table2[[#This Row],[Avg Monthly GB Download]] &lt; 5, "Less than 5 GB", IF(Table2[[#This Row],[Avg Monthly GB Download]] &lt;= 10, "Between 5 and 10 GB", "10 or more GB"))</f>
        <v>10 or more GB</v>
      </c>
    </row>
    <row r="5725" spans="1:33" x14ac:dyDescent="0.3">
      <c r="A5725" t="s">
        <v>11562</v>
      </c>
      <c r="B5725" t="s">
        <v>17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17</v>
      </c>
      <c r="I5725" t="s">
        <v>18</v>
      </c>
      <c r="J5725">
        <v>0</v>
      </c>
      <c r="K5725">
        <v>3</v>
      </c>
      <c r="L5725">
        <v>5</v>
      </c>
      <c r="M5725" t="s">
        <v>17</v>
      </c>
      <c r="N5725">
        <v>16</v>
      </c>
      <c r="O5725" t="s">
        <v>63</v>
      </c>
      <c r="P5725" t="s">
        <v>11563</v>
      </c>
      <c r="Q5725" t="s">
        <v>20</v>
      </c>
      <c r="R5725">
        <v>43</v>
      </c>
      <c r="S5725" t="s">
        <v>17</v>
      </c>
      <c r="T5725" t="s">
        <v>17</v>
      </c>
      <c r="U5725" t="s">
        <v>21</v>
      </c>
      <c r="V5725" t="str">
        <f>IF(Table2[[#This Row],[Age]] &lt; 30, "Under 30", IF(Table2[[#This Row],[Age]] &lt; 65, "Other", "Senior"))</f>
        <v>Other</v>
      </c>
      <c r="W5725">
        <v>5</v>
      </c>
      <c r="X5725" t="s">
        <v>17</v>
      </c>
      <c r="Y5725" t="s">
        <v>28</v>
      </c>
      <c r="Z5725" t="s">
        <v>29</v>
      </c>
      <c r="AA5725">
        <v>16</v>
      </c>
      <c r="AB5725">
        <v>412</v>
      </c>
      <c r="AE5725">
        <f t="shared" si="89"/>
        <v>0</v>
      </c>
      <c r="AF5725">
        <v>1</v>
      </c>
      <c r="AG5725" t="str">
        <f>IF(Table2[[#This Row],[Avg Monthly GB Download]] &lt; 5, "Less than 5 GB", IF(Table2[[#This Row],[Avg Monthly GB Download]] &lt;= 10, "Between 5 and 10 GB", "10 or more GB"))</f>
        <v>Between 5 and 10 GB</v>
      </c>
    </row>
    <row r="5726" spans="1:33" x14ac:dyDescent="0.3">
      <c r="A5726" t="s">
        <v>11564</v>
      </c>
      <c r="B5726" t="s">
        <v>17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17</v>
      </c>
      <c r="I5726" t="s">
        <v>18</v>
      </c>
      <c r="J5726">
        <v>0</v>
      </c>
      <c r="K5726">
        <v>3</v>
      </c>
      <c r="L5726">
        <v>0</v>
      </c>
      <c r="M5726" t="s">
        <v>17</v>
      </c>
      <c r="N5726">
        <v>0</v>
      </c>
      <c r="O5726" t="s">
        <v>23</v>
      </c>
      <c r="P5726" t="s">
        <v>11565</v>
      </c>
      <c r="Q5726" t="s">
        <v>22</v>
      </c>
      <c r="R5726">
        <v>38</v>
      </c>
      <c r="S5726" t="s">
        <v>17</v>
      </c>
      <c r="T5726" t="s">
        <v>17</v>
      </c>
      <c r="U5726" t="s">
        <v>21</v>
      </c>
      <c r="V5726" t="str">
        <f>IF(Table2[[#This Row],[Age]] &lt; 30, "Under 30", IF(Table2[[#This Row],[Age]] &lt; 65, "Other", "Senior"))</f>
        <v>Other</v>
      </c>
      <c r="W5726">
        <v>2</v>
      </c>
      <c r="X5726" t="s">
        <v>17</v>
      </c>
      <c r="Y5726" t="s">
        <v>28</v>
      </c>
      <c r="Z5726" t="s">
        <v>29</v>
      </c>
      <c r="AA5726">
        <v>9</v>
      </c>
      <c r="AB5726">
        <v>54</v>
      </c>
      <c r="AE5726">
        <f t="shared" si="89"/>
        <v>0</v>
      </c>
      <c r="AF5726">
        <v>1</v>
      </c>
      <c r="AG5726" t="str">
        <f>IF(Table2[[#This Row],[Avg Monthly GB Download]] &lt; 5, "Less than 5 GB", IF(Table2[[#This Row],[Avg Monthly GB Download]] &lt;= 10, "Between 5 and 10 GB", "10 or more GB"))</f>
        <v>Less than 5 GB</v>
      </c>
    </row>
    <row r="5727" spans="1:33" x14ac:dyDescent="0.3">
      <c r="A5727" t="s">
        <v>11566</v>
      </c>
      <c r="B5727" t="s">
        <v>17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17</v>
      </c>
      <c r="I5727" t="s">
        <v>18</v>
      </c>
      <c r="J5727">
        <v>0</v>
      </c>
      <c r="K5727">
        <v>0</v>
      </c>
      <c r="L5727">
        <v>0</v>
      </c>
      <c r="M5727" t="s">
        <v>17</v>
      </c>
      <c r="N5727">
        <v>0</v>
      </c>
      <c r="O5727" t="s">
        <v>90</v>
      </c>
      <c r="P5727" t="s">
        <v>11567</v>
      </c>
      <c r="Q5727" t="s">
        <v>20</v>
      </c>
      <c r="R5727">
        <v>54</v>
      </c>
      <c r="S5727" t="s">
        <v>17</v>
      </c>
      <c r="T5727" t="s">
        <v>17</v>
      </c>
      <c r="U5727" t="s">
        <v>21</v>
      </c>
      <c r="V5727" t="str">
        <f>IF(Table2[[#This Row],[Age]] &lt; 30, "Under 30", IF(Table2[[#This Row],[Age]] &lt; 65, "Other", "Senior"))</f>
        <v>Other</v>
      </c>
      <c r="W5727">
        <v>6</v>
      </c>
      <c r="X5727" t="s">
        <v>17</v>
      </c>
      <c r="Y5727" t="s">
        <v>28</v>
      </c>
      <c r="Z5727" t="s">
        <v>34</v>
      </c>
      <c r="AA5727">
        <v>9</v>
      </c>
      <c r="AB5727">
        <v>337</v>
      </c>
      <c r="AE5727">
        <f t="shared" si="89"/>
        <v>0</v>
      </c>
      <c r="AF5727">
        <v>1</v>
      </c>
      <c r="AG5727" t="str">
        <f>IF(Table2[[#This Row],[Avg Monthly GB Download]] &lt; 5, "Less than 5 GB", IF(Table2[[#This Row],[Avg Monthly GB Download]] &lt;= 10, "Between 5 and 10 GB", "10 or more GB"))</f>
        <v>Less than 5 GB</v>
      </c>
    </row>
    <row r="5728" spans="1:33" x14ac:dyDescent="0.3">
      <c r="A5728" t="s">
        <v>11568</v>
      </c>
      <c r="B5728" t="s">
        <v>17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17</v>
      </c>
      <c r="I5728" t="s">
        <v>18</v>
      </c>
      <c r="J5728">
        <v>0</v>
      </c>
      <c r="K5728">
        <v>1</v>
      </c>
      <c r="L5728">
        <v>30</v>
      </c>
      <c r="M5728" t="s">
        <v>21</v>
      </c>
      <c r="N5728">
        <v>0</v>
      </c>
      <c r="O5728" t="s">
        <v>19</v>
      </c>
      <c r="P5728" t="s">
        <v>11569</v>
      </c>
      <c r="Q5728" t="s">
        <v>20</v>
      </c>
      <c r="R5728">
        <v>30</v>
      </c>
      <c r="S5728" t="s">
        <v>17</v>
      </c>
      <c r="T5728" t="s">
        <v>17</v>
      </c>
      <c r="U5728" t="s">
        <v>21</v>
      </c>
      <c r="V5728" t="str">
        <f>IF(Table2[[#This Row],[Age]] &lt; 30, "Under 30", IF(Table2[[#This Row],[Age]] &lt; 65, "Other", "Senior"))</f>
        <v>Other</v>
      </c>
      <c r="W5728">
        <v>3</v>
      </c>
      <c r="X5728" t="s">
        <v>21</v>
      </c>
      <c r="Y5728" t="s">
        <v>94</v>
      </c>
      <c r="Z5728" t="s">
        <v>34</v>
      </c>
      <c r="AA5728">
        <v>47</v>
      </c>
      <c r="AB5728">
        <v>1918</v>
      </c>
      <c r="AE5728">
        <f t="shared" si="89"/>
        <v>0</v>
      </c>
      <c r="AF5728">
        <v>1</v>
      </c>
      <c r="AG5728" t="str">
        <f>IF(Table2[[#This Row],[Avg Monthly GB Download]] &lt; 5, "Less than 5 GB", IF(Table2[[#This Row],[Avg Monthly GB Download]] &lt;= 10, "Between 5 and 10 GB", "10 or more GB"))</f>
        <v>10 or more GB</v>
      </c>
    </row>
    <row r="5729" spans="1:33" x14ac:dyDescent="0.3">
      <c r="A5729" t="s">
        <v>11570</v>
      </c>
      <c r="B5729" t="s">
        <v>17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17</v>
      </c>
      <c r="I5729" t="s">
        <v>18</v>
      </c>
      <c r="J5729">
        <v>0</v>
      </c>
      <c r="K5729">
        <v>0</v>
      </c>
      <c r="L5729">
        <v>8</v>
      </c>
      <c r="M5729" t="s">
        <v>21</v>
      </c>
      <c r="N5729">
        <v>0</v>
      </c>
      <c r="O5729" t="s">
        <v>72</v>
      </c>
      <c r="P5729" t="s">
        <v>11571</v>
      </c>
      <c r="Q5729" t="s">
        <v>22</v>
      </c>
      <c r="R5729">
        <v>36</v>
      </c>
      <c r="S5729" t="s">
        <v>17</v>
      </c>
      <c r="T5729" t="s">
        <v>17</v>
      </c>
      <c r="U5729" t="s">
        <v>21</v>
      </c>
      <c r="V5729" t="str">
        <f>IF(Table2[[#This Row],[Age]] &lt; 30, "Under 30", IF(Table2[[#This Row],[Age]] &lt; 65, "Other", "Senior"))</f>
        <v>Other</v>
      </c>
      <c r="W5729">
        <v>2</v>
      </c>
      <c r="X5729" t="s">
        <v>21</v>
      </c>
      <c r="Y5729" t="s">
        <v>28</v>
      </c>
      <c r="Z5729" t="s">
        <v>34</v>
      </c>
      <c r="AA5729">
        <v>28</v>
      </c>
      <c r="AB5729">
        <v>352</v>
      </c>
      <c r="AE5729">
        <f t="shared" si="89"/>
        <v>0</v>
      </c>
      <c r="AF5729">
        <v>1</v>
      </c>
      <c r="AG5729" t="str">
        <f>IF(Table2[[#This Row],[Avg Monthly GB Download]] &lt; 5, "Less than 5 GB", IF(Table2[[#This Row],[Avg Monthly GB Download]] &lt;= 10, "Between 5 and 10 GB", "10 or more GB"))</f>
        <v>Between 5 and 10 GB</v>
      </c>
    </row>
    <row r="5730" spans="1:33" x14ac:dyDescent="0.3">
      <c r="A5730" t="s">
        <v>11572</v>
      </c>
      <c r="B5730" t="s">
        <v>17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17</v>
      </c>
      <c r="I5730" t="s">
        <v>18</v>
      </c>
      <c r="J5730">
        <v>0</v>
      </c>
      <c r="K5730">
        <v>1</v>
      </c>
      <c r="L5730">
        <v>9</v>
      </c>
      <c r="M5730" t="s">
        <v>21</v>
      </c>
      <c r="N5730">
        <v>0</v>
      </c>
      <c r="O5730" t="s">
        <v>50</v>
      </c>
      <c r="P5730" t="s">
        <v>11573</v>
      </c>
      <c r="Q5730" t="s">
        <v>22</v>
      </c>
      <c r="R5730">
        <v>42</v>
      </c>
      <c r="S5730" t="s">
        <v>17</v>
      </c>
      <c r="T5730" t="s">
        <v>17</v>
      </c>
      <c r="U5730" t="s">
        <v>21</v>
      </c>
      <c r="V5730" t="str">
        <f>IF(Table2[[#This Row],[Age]] &lt; 30, "Under 30", IF(Table2[[#This Row],[Age]] &lt; 65, "Other", "Senior"))</f>
        <v>Other</v>
      </c>
      <c r="W5730">
        <v>3</v>
      </c>
      <c r="X5730" t="s">
        <v>17</v>
      </c>
      <c r="Y5730" t="s">
        <v>28</v>
      </c>
      <c r="Z5730" t="s">
        <v>91</v>
      </c>
      <c r="AA5730">
        <v>29</v>
      </c>
      <c r="AB5730">
        <v>442</v>
      </c>
      <c r="AE5730">
        <f t="shared" si="89"/>
        <v>0</v>
      </c>
      <c r="AF5730">
        <v>1</v>
      </c>
      <c r="AG5730" t="str">
        <f>IF(Table2[[#This Row],[Avg Monthly GB Download]] &lt; 5, "Less than 5 GB", IF(Table2[[#This Row],[Avg Monthly GB Download]] &lt;= 10, "Between 5 and 10 GB", "10 or more GB"))</f>
        <v>Between 5 and 10 GB</v>
      </c>
    </row>
    <row r="5731" spans="1:33" x14ac:dyDescent="0.3">
      <c r="A5731" t="s">
        <v>11574</v>
      </c>
      <c r="B5731" t="s">
        <v>17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17</v>
      </c>
      <c r="I5731" t="s">
        <v>18</v>
      </c>
      <c r="J5731">
        <v>0</v>
      </c>
      <c r="K5731">
        <v>1</v>
      </c>
      <c r="L5731">
        <v>0</v>
      </c>
      <c r="M5731" t="s">
        <v>17</v>
      </c>
      <c r="N5731">
        <v>0</v>
      </c>
      <c r="O5731" t="s">
        <v>40</v>
      </c>
      <c r="P5731" t="s">
        <v>11575</v>
      </c>
      <c r="Q5731" t="s">
        <v>22</v>
      </c>
      <c r="R5731">
        <v>58</v>
      </c>
      <c r="S5731" t="s">
        <v>17</v>
      </c>
      <c r="T5731" t="s">
        <v>17</v>
      </c>
      <c r="U5731" t="s">
        <v>21</v>
      </c>
      <c r="V5731" t="str">
        <f>IF(Table2[[#This Row],[Age]] &lt; 30, "Under 30", IF(Table2[[#This Row],[Age]] &lt; 65, "Other", "Senior"))</f>
        <v>Other</v>
      </c>
      <c r="W5731">
        <v>2</v>
      </c>
      <c r="X5731" t="s">
        <v>17</v>
      </c>
      <c r="Y5731" t="s">
        <v>94</v>
      </c>
      <c r="Z5731" t="s">
        <v>91</v>
      </c>
      <c r="AA5731">
        <v>10</v>
      </c>
      <c r="AB5731">
        <v>269</v>
      </c>
      <c r="AE5731">
        <f t="shared" si="89"/>
        <v>0</v>
      </c>
      <c r="AF5731">
        <v>1</v>
      </c>
      <c r="AG5731" t="str">
        <f>IF(Table2[[#This Row],[Avg Monthly GB Download]] &lt; 5, "Less than 5 GB", IF(Table2[[#This Row],[Avg Monthly GB Download]] &lt;= 10, "Between 5 and 10 GB", "10 or more GB"))</f>
        <v>Less than 5 GB</v>
      </c>
    </row>
    <row r="5732" spans="1:33" x14ac:dyDescent="0.3">
      <c r="A5732" t="s">
        <v>11576</v>
      </c>
      <c r="B5732" t="s">
        <v>17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17</v>
      </c>
      <c r="I5732" t="s">
        <v>18</v>
      </c>
      <c r="J5732">
        <v>0</v>
      </c>
      <c r="K5732">
        <v>2</v>
      </c>
      <c r="L5732">
        <v>14</v>
      </c>
      <c r="M5732" t="s">
        <v>21</v>
      </c>
      <c r="N5732">
        <v>0</v>
      </c>
      <c r="O5732" t="s">
        <v>60</v>
      </c>
      <c r="P5732" t="s">
        <v>11577</v>
      </c>
      <c r="Q5732" t="s">
        <v>20</v>
      </c>
      <c r="R5732">
        <v>29</v>
      </c>
      <c r="S5732" t="s">
        <v>21</v>
      </c>
      <c r="T5732" t="s">
        <v>17</v>
      </c>
      <c r="U5732" t="s">
        <v>21</v>
      </c>
      <c r="V5732" t="str">
        <f>IF(Table2[[#This Row],[Age]] &lt; 30, "Under 30", IF(Table2[[#This Row],[Age]] &lt; 65, "Other", "Senior"))</f>
        <v>Under 30</v>
      </c>
      <c r="W5732">
        <v>3</v>
      </c>
      <c r="X5732" t="s">
        <v>21</v>
      </c>
      <c r="Y5732" t="s">
        <v>49</v>
      </c>
      <c r="Z5732" t="s">
        <v>34</v>
      </c>
      <c r="AA5732">
        <v>23</v>
      </c>
      <c r="AB5732">
        <v>1537</v>
      </c>
      <c r="AE5732">
        <f t="shared" si="89"/>
        <v>0</v>
      </c>
      <c r="AF5732">
        <v>1</v>
      </c>
      <c r="AG5732" t="str">
        <f>IF(Table2[[#This Row],[Avg Monthly GB Download]] &lt; 5, "Less than 5 GB", IF(Table2[[#This Row],[Avg Monthly GB Download]] &lt;= 10, "Between 5 and 10 GB", "10 or more GB"))</f>
        <v>10 or more GB</v>
      </c>
    </row>
    <row r="5733" spans="1:33" x14ac:dyDescent="0.3">
      <c r="A5733" t="s">
        <v>11578</v>
      </c>
      <c r="B5733" t="s">
        <v>17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17</v>
      </c>
      <c r="I5733" t="s">
        <v>18</v>
      </c>
      <c r="J5733">
        <v>0</v>
      </c>
      <c r="K5733">
        <v>0</v>
      </c>
      <c r="L5733">
        <v>0</v>
      </c>
      <c r="M5733" t="s">
        <v>17</v>
      </c>
      <c r="N5733">
        <v>0</v>
      </c>
      <c r="O5733" t="s">
        <v>80</v>
      </c>
      <c r="P5733" t="s">
        <v>11579</v>
      </c>
      <c r="Q5733" t="s">
        <v>22</v>
      </c>
      <c r="R5733">
        <v>65</v>
      </c>
      <c r="S5733" t="s">
        <v>17</v>
      </c>
      <c r="T5733" t="s">
        <v>21</v>
      </c>
      <c r="U5733" t="s">
        <v>21</v>
      </c>
      <c r="V5733" t="str">
        <f>IF(Table2[[#This Row],[Age]] &lt; 30, "Under 30", IF(Table2[[#This Row],[Age]] &lt; 65, "Other", "Senior"))</f>
        <v>Senior</v>
      </c>
      <c r="W5733">
        <v>4</v>
      </c>
      <c r="X5733" t="s">
        <v>17</v>
      </c>
      <c r="Y5733" t="s">
        <v>94</v>
      </c>
      <c r="Z5733" t="s">
        <v>91</v>
      </c>
      <c r="AA5733">
        <v>6</v>
      </c>
      <c r="AB5733">
        <v>133</v>
      </c>
      <c r="AE5733">
        <f t="shared" si="89"/>
        <v>0</v>
      </c>
      <c r="AF5733">
        <v>1</v>
      </c>
      <c r="AG5733" t="str">
        <f>IF(Table2[[#This Row],[Avg Monthly GB Download]] &lt; 5, "Less than 5 GB", IF(Table2[[#This Row],[Avg Monthly GB Download]] &lt;= 10, "Between 5 and 10 GB", "10 or more GB"))</f>
        <v>Less than 5 GB</v>
      </c>
    </row>
    <row r="5734" spans="1:33" x14ac:dyDescent="0.3">
      <c r="A5734" t="s">
        <v>11580</v>
      </c>
      <c r="B5734" t="s">
        <v>17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17</v>
      </c>
      <c r="I5734" t="s">
        <v>18</v>
      </c>
      <c r="J5734">
        <v>0</v>
      </c>
      <c r="K5734">
        <v>1</v>
      </c>
      <c r="L5734">
        <v>10</v>
      </c>
      <c r="M5734" t="s">
        <v>21</v>
      </c>
      <c r="N5734">
        <v>0</v>
      </c>
      <c r="O5734" t="s">
        <v>39</v>
      </c>
      <c r="P5734" t="s">
        <v>11581</v>
      </c>
      <c r="Q5734" t="s">
        <v>22</v>
      </c>
      <c r="R5734">
        <v>48</v>
      </c>
      <c r="S5734" t="s">
        <v>17</v>
      </c>
      <c r="T5734" t="s">
        <v>17</v>
      </c>
      <c r="U5734" t="s">
        <v>21</v>
      </c>
      <c r="V5734" t="str">
        <f>IF(Table2[[#This Row],[Age]] &lt; 30, "Under 30", IF(Table2[[#This Row],[Age]] &lt; 65, "Other", "Senior"))</f>
        <v>Other</v>
      </c>
      <c r="W5734">
        <v>2</v>
      </c>
      <c r="X5734" t="s">
        <v>21</v>
      </c>
      <c r="Y5734" t="s">
        <v>94</v>
      </c>
      <c r="Z5734" t="s">
        <v>34</v>
      </c>
      <c r="AA5734">
        <v>33</v>
      </c>
      <c r="AB5734">
        <v>1646</v>
      </c>
      <c r="AE5734">
        <f t="shared" si="89"/>
        <v>0</v>
      </c>
      <c r="AF5734">
        <v>1</v>
      </c>
      <c r="AG5734" t="str">
        <f>IF(Table2[[#This Row],[Avg Monthly GB Download]] &lt; 5, "Less than 5 GB", IF(Table2[[#This Row],[Avg Monthly GB Download]] &lt;= 10, "Between 5 and 10 GB", "10 or more GB"))</f>
        <v>Between 5 and 10 GB</v>
      </c>
    </row>
    <row r="5735" spans="1:33" x14ac:dyDescent="0.3">
      <c r="A5735" t="s">
        <v>11582</v>
      </c>
      <c r="B5735" t="s">
        <v>17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17</v>
      </c>
      <c r="I5735" t="s">
        <v>18</v>
      </c>
      <c r="J5735">
        <v>0</v>
      </c>
      <c r="K5735">
        <v>0</v>
      </c>
      <c r="L5735">
        <v>11</v>
      </c>
      <c r="M5735" t="s">
        <v>21</v>
      </c>
      <c r="N5735">
        <v>0</v>
      </c>
      <c r="O5735" t="s">
        <v>64</v>
      </c>
      <c r="P5735" t="s">
        <v>11583</v>
      </c>
      <c r="Q5735" t="s">
        <v>22</v>
      </c>
      <c r="R5735">
        <v>57</v>
      </c>
      <c r="S5735" t="s">
        <v>17</v>
      </c>
      <c r="T5735" t="s">
        <v>17</v>
      </c>
      <c r="U5735" t="s">
        <v>21</v>
      </c>
      <c r="V5735" t="str">
        <f>IF(Table2[[#This Row],[Age]] &lt; 30, "Under 30", IF(Table2[[#This Row],[Age]] &lt; 65, "Other", "Senior"))</f>
        <v>Other</v>
      </c>
      <c r="W5735">
        <v>5</v>
      </c>
      <c r="X5735" t="s">
        <v>21</v>
      </c>
      <c r="Y5735" t="s">
        <v>49</v>
      </c>
      <c r="Z5735" t="s">
        <v>91</v>
      </c>
      <c r="AA5735">
        <v>22</v>
      </c>
      <c r="AB5735">
        <v>1619</v>
      </c>
      <c r="AE5735">
        <f t="shared" si="89"/>
        <v>0</v>
      </c>
      <c r="AF5735">
        <v>1</v>
      </c>
      <c r="AG5735" t="str">
        <f>IF(Table2[[#This Row],[Avg Monthly GB Download]] &lt; 5, "Less than 5 GB", IF(Table2[[#This Row],[Avg Monthly GB Download]] &lt;= 10, "Between 5 and 10 GB", "10 or more GB"))</f>
        <v>10 or more GB</v>
      </c>
    </row>
    <row r="5736" spans="1:33" x14ac:dyDescent="0.3">
      <c r="A5736" t="s">
        <v>11584</v>
      </c>
      <c r="B5736" t="s">
        <v>17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17</v>
      </c>
      <c r="I5736" t="s">
        <v>18</v>
      </c>
      <c r="J5736">
        <v>0</v>
      </c>
      <c r="K5736">
        <v>2</v>
      </c>
      <c r="L5736">
        <v>0</v>
      </c>
      <c r="M5736" t="s">
        <v>17</v>
      </c>
      <c r="N5736">
        <v>0</v>
      </c>
      <c r="O5736" t="s">
        <v>25</v>
      </c>
      <c r="P5736" t="s">
        <v>11585</v>
      </c>
      <c r="Q5736" t="s">
        <v>20</v>
      </c>
      <c r="R5736">
        <v>38</v>
      </c>
      <c r="S5736" t="s">
        <v>17</v>
      </c>
      <c r="T5736" t="s">
        <v>17</v>
      </c>
      <c r="U5736" t="s">
        <v>21</v>
      </c>
      <c r="V5736" t="str">
        <f>IF(Table2[[#This Row],[Age]] &lt; 30, "Under 30", IF(Table2[[#This Row],[Age]] &lt; 65, "Other", "Senior"))</f>
        <v>Other</v>
      </c>
      <c r="W5736">
        <v>2</v>
      </c>
      <c r="X5736" t="s">
        <v>17</v>
      </c>
      <c r="Y5736" t="s">
        <v>49</v>
      </c>
      <c r="Z5736" t="s">
        <v>29</v>
      </c>
      <c r="AA5736">
        <v>7</v>
      </c>
      <c r="AB5736">
        <v>424</v>
      </c>
      <c r="AE5736">
        <f t="shared" si="89"/>
        <v>0</v>
      </c>
      <c r="AF5736">
        <v>1</v>
      </c>
      <c r="AG5736" t="str">
        <f>IF(Table2[[#This Row],[Avg Monthly GB Download]] &lt; 5, "Less than 5 GB", IF(Table2[[#This Row],[Avg Monthly GB Download]] &lt;= 10, "Between 5 and 10 GB", "10 or more GB"))</f>
        <v>Less than 5 GB</v>
      </c>
    </row>
    <row r="5737" spans="1:33" x14ac:dyDescent="0.3">
      <c r="A5737" t="s">
        <v>11586</v>
      </c>
      <c r="B5737" t="s">
        <v>17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17</v>
      </c>
      <c r="I5737" t="s">
        <v>18</v>
      </c>
      <c r="J5737">
        <v>0</v>
      </c>
      <c r="K5737">
        <v>2</v>
      </c>
      <c r="L5737">
        <v>28</v>
      </c>
      <c r="M5737" t="s">
        <v>21</v>
      </c>
      <c r="N5737">
        <v>0</v>
      </c>
      <c r="O5737" t="s">
        <v>81</v>
      </c>
      <c r="P5737" t="s">
        <v>11587</v>
      </c>
      <c r="Q5737" t="s">
        <v>22</v>
      </c>
      <c r="R5737">
        <v>25</v>
      </c>
      <c r="S5737" t="s">
        <v>21</v>
      </c>
      <c r="T5737" t="s">
        <v>17</v>
      </c>
      <c r="U5737" t="s">
        <v>21</v>
      </c>
      <c r="V5737" t="str">
        <f>IF(Table2[[#This Row],[Age]] &lt; 30, "Under 30", IF(Table2[[#This Row],[Age]] &lt; 65, "Other", "Senior"))</f>
        <v>Under 30</v>
      </c>
      <c r="W5737">
        <v>2</v>
      </c>
      <c r="X5737" t="s">
        <v>21</v>
      </c>
      <c r="Y5737" t="s">
        <v>28</v>
      </c>
      <c r="Z5737" t="s">
        <v>34</v>
      </c>
      <c r="AA5737">
        <v>41</v>
      </c>
      <c r="AB5737">
        <v>1409</v>
      </c>
      <c r="AE5737">
        <f t="shared" si="89"/>
        <v>0</v>
      </c>
      <c r="AF5737">
        <v>1</v>
      </c>
      <c r="AG5737" t="str">
        <f>IF(Table2[[#This Row],[Avg Monthly GB Download]] &lt; 5, "Less than 5 GB", IF(Table2[[#This Row],[Avg Monthly GB Download]] &lt;= 10, "Between 5 and 10 GB", "10 or more GB"))</f>
        <v>10 or more GB</v>
      </c>
    </row>
    <row r="5738" spans="1:33" x14ac:dyDescent="0.3">
      <c r="A5738" t="s">
        <v>11588</v>
      </c>
      <c r="B5738" t="s">
        <v>17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21</v>
      </c>
      <c r="I5738" t="s">
        <v>84</v>
      </c>
      <c r="J5738">
        <v>0</v>
      </c>
      <c r="K5738">
        <v>0</v>
      </c>
      <c r="L5738">
        <v>0</v>
      </c>
      <c r="M5738" t="s">
        <v>17</v>
      </c>
      <c r="N5738">
        <v>0</v>
      </c>
      <c r="O5738" t="s">
        <v>79</v>
      </c>
      <c r="P5738" t="s">
        <v>11589</v>
      </c>
      <c r="Q5738" t="s">
        <v>20</v>
      </c>
      <c r="R5738">
        <v>53</v>
      </c>
      <c r="S5738" t="s">
        <v>17</v>
      </c>
      <c r="T5738" t="s">
        <v>17</v>
      </c>
      <c r="U5738" t="s">
        <v>21</v>
      </c>
      <c r="V5738" t="str">
        <f>IF(Table2[[#This Row],[Age]] &lt; 30, "Under 30", IF(Table2[[#This Row],[Age]] &lt; 65, "Other", "Senior"))</f>
        <v>Other</v>
      </c>
      <c r="W5738">
        <v>2</v>
      </c>
      <c r="X5738" t="s">
        <v>17</v>
      </c>
      <c r="Y5738" t="s">
        <v>28</v>
      </c>
      <c r="Z5738" t="s">
        <v>91</v>
      </c>
      <c r="AA5738">
        <v>7</v>
      </c>
      <c r="AB5738">
        <v>96</v>
      </c>
      <c r="AE5738">
        <f t="shared" si="89"/>
        <v>0</v>
      </c>
      <c r="AF5738">
        <v>1</v>
      </c>
      <c r="AG5738" t="str">
        <f>IF(Table2[[#This Row],[Avg Monthly GB Download]] &lt; 5, "Less than 5 GB", IF(Table2[[#This Row],[Avg Monthly GB Download]] &lt;= 10, "Between 5 and 10 GB", "10 or more GB"))</f>
        <v>Less than 5 GB</v>
      </c>
    </row>
    <row r="5739" spans="1:33" x14ac:dyDescent="0.3">
      <c r="A5739" t="s">
        <v>11590</v>
      </c>
      <c r="B5739" t="s">
        <v>17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17</v>
      </c>
      <c r="I5739" t="s">
        <v>18</v>
      </c>
      <c r="J5739">
        <v>0</v>
      </c>
      <c r="K5739">
        <v>1</v>
      </c>
      <c r="L5739">
        <v>6</v>
      </c>
      <c r="M5739" t="s">
        <v>21</v>
      </c>
      <c r="N5739">
        <v>0</v>
      </c>
      <c r="O5739" t="s">
        <v>39</v>
      </c>
      <c r="P5739" t="s">
        <v>11591</v>
      </c>
      <c r="Q5739" t="s">
        <v>22</v>
      </c>
      <c r="R5739">
        <v>48</v>
      </c>
      <c r="S5739" t="s">
        <v>17</v>
      </c>
      <c r="T5739" t="s">
        <v>17</v>
      </c>
      <c r="U5739" t="s">
        <v>21</v>
      </c>
      <c r="V5739" t="str">
        <f>IF(Table2[[#This Row],[Age]] &lt; 30, "Under 30", IF(Table2[[#This Row],[Age]] &lt; 65, "Other", "Senior"))</f>
        <v>Other</v>
      </c>
      <c r="W5739">
        <v>3</v>
      </c>
      <c r="X5739" t="s">
        <v>21</v>
      </c>
      <c r="Y5739" t="s">
        <v>49</v>
      </c>
      <c r="Z5739" t="s">
        <v>34</v>
      </c>
      <c r="AA5739">
        <v>20</v>
      </c>
      <c r="AB5739">
        <v>1311</v>
      </c>
      <c r="AE5739">
        <f t="shared" si="89"/>
        <v>0</v>
      </c>
      <c r="AF5739">
        <v>1</v>
      </c>
      <c r="AG5739" t="str">
        <f>IF(Table2[[#This Row],[Avg Monthly GB Download]] &lt; 5, "Less than 5 GB", IF(Table2[[#This Row],[Avg Monthly GB Download]] &lt;= 10, "Between 5 and 10 GB", "10 or more GB"))</f>
        <v>Between 5 and 10 GB</v>
      </c>
    </row>
    <row r="5740" spans="1:33" x14ac:dyDescent="0.3">
      <c r="A5740" t="s">
        <v>11592</v>
      </c>
      <c r="B5740" t="s">
        <v>17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17</v>
      </c>
      <c r="I5740" t="s">
        <v>18</v>
      </c>
      <c r="J5740">
        <v>0</v>
      </c>
      <c r="K5740">
        <v>1</v>
      </c>
      <c r="L5740">
        <v>0</v>
      </c>
      <c r="M5740" t="s">
        <v>17</v>
      </c>
      <c r="N5740">
        <v>0</v>
      </c>
      <c r="O5740" t="s">
        <v>38</v>
      </c>
      <c r="P5740" t="s">
        <v>11593</v>
      </c>
      <c r="Q5740" t="s">
        <v>20</v>
      </c>
      <c r="R5740">
        <v>35</v>
      </c>
      <c r="S5740" t="s">
        <v>17</v>
      </c>
      <c r="T5740" t="s">
        <v>17</v>
      </c>
      <c r="U5740" t="s">
        <v>21</v>
      </c>
      <c r="V5740" t="str">
        <f>IF(Table2[[#This Row],[Age]] &lt; 30, "Under 30", IF(Table2[[#This Row],[Age]] &lt; 65, "Other", "Senior"))</f>
        <v>Other</v>
      </c>
      <c r="W5740">
        <v>5</v>
      </c>
      <c r="X5740" t="s">
        <v>17</v>
      </c>
      <c r="Y5740" t="s">
        <v>49</v>
      </c>
      <c r="Z5740" t="s">
        <v>91</v>
      </c>
      <c r="AA5740">
        <v>6</v>
      </c>
      <c r="AB5740">
        <v>16</v>
      </c>
      <c r="AE5740">
        <f t="shared" si="89"/>
        <v>0</v>
      </c>
      <c r="AF5740">
        <v>1</v>
      </c>
      <c r="AG5740" t="str">
        <f>IF(Table2[[#This Row],[Avg Monthly GB Download]] &lt; 5, "Less than 5 GB", IF(Table2[[#This Row],[Avg Monthly GB Download]] &lt;= 10, "Between 5 and 10 GB", "10 or more GB"))</f>
        <v>Less than 5 GB</v>
      </c>
    </row>
    <row r="5741" spans="1:33" x14ac:dyDescent="0.3">
      <c r="A5741" t="s">
        <v>11594</v>
      </c>
      <c r="B5741" t="s">
        <v>17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17</v>
      </c>
      <c r="I5741" t="s">
        <v>18</v>
      </c>
      <c r="J5741">
        <v>0</v>
      </c>
      <c r="K5741">
        <v>0</v>
      </c>
      <c r="L5741">
        <v>0</v>
      </c>
      <c r="M5741" t="s">
        <v>17</v>
      </c>
      <c r="N5741">
        <v>0</v>
      </c>
      <c r="O5741" t="s">
        <v>39</v>
      </c>
      <c r="P5741" t="s">
        <v>11595</v>
      </c>
      <c r="Q5741" t="s">
        <v>22</v>
      </c>
      <c r="R5741">
        <v>62</v>
      </c>
      <c r="S5741" t="s">
        <v>17</v>
      </c>
      <c r="T5741" t="s">
        <v>17</v>
      </c>
      <c r="U5741" t="s">
        <v>21</v>
      </c>
      <c r="V5741" t="str">
        <f>IF(Table2[[#This Row],[Age]] &lt; 30, "Under 30", IF(Table2[[#This Row],[Age]] &lt; 65, "Other", "Senior"))</f>
        <v>Other</v>
      </c>
      <c r="W5741">
        <v>2</v>
      </c>
      <c r="X5741" t="s">
        <v>17</v>
      </c>
      <c r="Y5741" t="s">
        <v>94</v>
      </c>
      <c r="Z5741" t="s">
        <v>34</v>
      </c>
      <c r="AA5741">
        <v>7</v>
      </c>
      <c r="AB5741">
        <v>284</v>
      </c>
      <c r="AE5741">
        <f t="shared" si="89"/>
        <v>0</v>
      </c>
      <c r="AF5741">
        <v>1</v>
      </c>
      <c r="AG5741" t="str">
        <f>IF(Table2[[#This Row],[Avg Monthly GB Download]] &lt; 5, "Less than 5 GB", IF(Table2[[#This Row],[Avg Monthly GB Download]] &lt;= 10, "Between 5 and 10 GB", "10 or more GB"))</f>
        <v>Less than 5 GB</v>
      </c>
    </row>
    <row r="5742" spans="1:33" x14ac:dyDescent="0.3">
      <c r="A5742" t="s">
        <v>11596</v>
      </c>
      <c r="B5742" t="s">
        <v>17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17</v>
      </c>
      <c r="I5742" t="s">
        <v>18</v>
      </c>
      <c r="J5742">
        <v>0</v>
      </c>
      <c r="K5742">
        <v>1</v>
      </c>
      <c r="L5742">
        <v>12</v>
      </c>
      <c r="M5742" t="s">
        <v>21</v>
      </c>
      <c r="N5742">
        <v>0</v>
      </c>
      <c r="O5742" t="s">
        <v>55</v>
      </c>
      <c r="P5742" t="s">
        <v>11597</v>
      </c>
      <c r="Q5742" t="s">
        <v>20</v>
      </c>
      <c r="R5742">
        <v>28</v>
      </c>
      <c r="S5742" t="s">
        <v>21</v>
      </c>
      <c r="T5742" t="s">
        <v>17</v>
      </c>
      <c r="U5742" t="s">
        <v>21</v>
      </c>
      <c r="V5742" t="str">
        <f>IF(Table2[[#This Row],[Age]] &lt; 30, "Under 30", IF(Table2[[#This Row],[Age]] &lt; 65, "Other", "Senior"))</f>
        <v>Under 30</v>
      </c>
      <c r="W5742">
        <v>6</v>
      </c>
      <c r="X5742" t="s">
        <v>21</v>
      </c>
      <c r="Y5742" t="s">
        <v>49</v>
      </c>
      <c r="Z5742" t="s">
        <v>34</v>
      </c>
      <c r="AA5742">
        <v>50</v>
      </c>
      <c r="AB5742">
        <v>3564</v>
      </c>
      <c r="AE5742">
        <f t="shared" si="89"/>
        <v>0</v>
      </c>
      <c r="AF5742">
        <v>1</v>
      </c>
      <c r="AG5742" t="str">
        <f>IF(Table2[[#This Row],[Avg Monthly GB Download]] &lt; 5, "Less than 5 GB", IF(Table2[[#This Row],[Avg Monthly GB Download]] &lt;= 10, "Between 5 and 10 GB", "10 or more GB"))</f>
        <v>10 or more GB</v>
      </c>
    </row>
    <row r="5743" spans="1:33" x14ac:dyDescent="0.3">
      <c r="A5743" t="s">
        <v>11598</v>
      </c>
      <c r="B5743" t="s">
        <v>17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21</v>
      </c>
      <c r="I5743" t="s">
        <v>84</v>
      </c>
      <c r="J5743">
        <v>0</v>
      </c>
      <c r="K5743">
        <v>0</v>
      </c>
      <c r="L5743">
        <v>4</v>
      </c>
      <c r="M5743" t="s">
        <v>17</v>
      </c>
      <c r="N5743">
        <v>11</v>
      </c>
      <c r="O5743" t="s">
        <v>74</v>
      </c>
      <c r="P5743" t="s">
        <v>11599</v>
      </c>
      <c r="Q5743" t="s">
        <v>20</v>
      </c>
      <c r="R5743">
        <v>38</v>
      </c>
      <c r="S5743" t="s">
        <v>17</v>
      </c>
      <c r="T5743" t="s">
        <v>17</v>
      </c>
      <c r="U5743" t="s">
        <v>21</v>
      </c>
      <c r="V5743" t="str">
        <f>IF(Table2[[#This Row],[Age]] &lt; 30, "Under 30", IF(Table2[[#This Row],[Age]] &lt; 65, "Other", "Senior"))</f>
        <v>Other</v>
      </c>
      <c r="W5743">
        <v>5</v>
      </c>
      <c r="X5743" t="s">
        <v>17</v>
      </c>
      <c r="Y5743" t="s">
        <v>94</v>
      </c>
      <c r="Z5743" t="s">
        <v>91</v>
      </c>
      <c r="AA5743">
        <v>26</v>
      </c>
      <c r="AB5743">
        <v>1588</v>
      </c>
      <c r="AE5743">
        <f t="shared" si="89"/>
        <v>0</v>
      </c>
      <c r="AF5743">
        <v>1</v>
      </c>
      <c r="AG5743" t="str">
        <f>IF(Table2[[#This Row],[Avg Monthly GB Download]] &lt; 5, "Less than 5 GB", IF(Table2[[#This Row],[Avg Monthly GB Download]] &lt;= 10, "Between 5 and 10 GB", "10 or more GB"))</f>
        <v>Less than 5 GB</v>
      </c>
    </row>
    <row r="5744" spans="1:33" x14ac:dyDescent="0.3">
      <c r="A5744" t="s">
        <v>11600</v>
      </c>
      <c r="B5744" t="s">
        <v>17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17</v>
      </c>
      <c r="I5744" t="s">
        <v>18</v>
      </c>
      <c r="J5744">
        <v>0</v>
      </c>
      <c r="K5744">
        <v>0</v>
      </c>
      <c r="L5744">
        <v>3</v>
      </c>
      <c r="M5744" t="s">
        <v>21</v>
      </c>
      <c r="N5744">
        <v>0</v>
      </c>
      <c r="O5744" t="s">
        <v>80</v>
      </c>
      <c r="P5744" t="s">
        <v>11601</v>
      </c>
      <c r="Q5744" t="s">
        <v>20</v>
      </c>
      <c r="R5744">
        <v>40</v>
      </c>
      <c r="S5744" t="s">
        <v>17</v>
      </c>
      <c r="T5744" t="s">
        <v>17</v>
      </c>
      <c r="U5744" t="s">
        <v>21</v>
      </c>
      <c r="V5744" t="str">
        <f>IF(Table2[[#This Row],[Age]] &lt; 30, "Under 30", IF(Table2[[#This Row],[Age]] &lt; 65, "Other", "Senior"))</f>
        <v>Other</v>
      </c>
      <c r="W5744">
        <v>5</v>
      </c>
      <c r="X5744" t="s">
        <v>21</v>
      </c>
      <c r="Y5744" t="s">
        <v>94</v>
      </c>
      <c r="Z5744" t="s">
        <v>29</v>
      </c>
      <c r="AA5744">
        <v>17</v>
      </c>
      <c r="AB5744">
        <v>663</v>
      </c>
      <c r="AE5744">
        <f t="shared" si="89"/>
        <v>0</v>
      </c>
      <c r="AF5744">
        <v>1</v>
      </c>
      <c r="AG5744" t="str">
        <f>IF(Table2[[#This Row],[Avg Monthly GB Download]] &lt; 5, "Less than 5 GB", IF(Table2[[#This Row],[Avg Monthly GB Download]] &lt;= 10, "Between 5 and 10 GB", "10 or more GB"))</f>
        <v>Less than 5 GB</v>
      </c>
    </row>
    <row r="5745" spans="1:33" x14ac:dyDescent="0.3">
      <c r="A5745" t="s">
        <v>11602</v>
      </c>
      <c r="B5745" t="s">
        <v>17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17</v>
      </c>
      <c r="I5745" t="s">
        <v>18</v>
      </c>
      <c r="J5745">
        <v>0</v>
      </c>
      <c r="K5745">
        <v>0</v>
      </c>
      <c r="L5745">
        <v>0</v>
      </c>
      <c r="M5745" t="s">
        <v>17</v>
      </c>
      <c r="N5745">
        <v>0</v>
      </c>
      <c r="O5745" t="s">
        <v>66</v>
      </c>
      <c r="P5745" t="s">
        <v>11603</v>
      </c>
      <c r="Q5745" t="s">
        <v>20</v>
      </c>
      <c r="R5745">
        <v>41</v>
      </c>
      <c r="S5745" t="s">
        <v>17</v>
      </c>
      <c r="T5745" t="s">
        <v>17</v>
      </c>
      <c r="U5745" t="s">
        <v>21</v>
      </c>
      <c r="V5745" t="str">
        <f>IF(Table2[[#This Row],[Age]] &lt; 30, "Under 30", IF(Table2[[#This Row],[Age]] &lt; 65, "Other", "Senior"))</f>
        <v>Other</v>
      </c>
      <c r="W5745">
        <v>6</v>
      </c>
      <c r="X5745" t="s">
        <v>17</v>
      </c>
      <c r="Y5745" t="s">
        <v>49</v>
      </c>
      <c r="Z5745" t="s">
        <v>91</v>
      </c>
      <c r="AA5745">
        <v>12</v>
      </c>
      <c r="AB5745">
        <v>286</v>
      </c>
      <c r="AE5745">
        <f t="shared" si="89"/>
        <v>0</v>
      </c>
      <c r="AF5745">
        <v>1</v>
      </c>
      <c r="AG5745" t="str">
        <f>IF(Table2[[#This Row],[Avg Monthly GB Download]] &lt; 5, "Less than 5 GB", IF(Table2[[#This Row],[Avg Monthly GB Download]] &lt;= 10, "Between 5 and 10 GB", "10 or more GB"))</f>
        <v>Less than 5 GB</v>
      </c>
    </row>
    <row r="5746" spans="1:33" x14ac:dyDescent="0.3">
      <c r="A5746" t="s">
        <v>11604</v>
      </c>
      <c r="B5746" t="s">
        <v>17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17</v>
      </c>
      <c r="I5746" t="s">
        <v>18</v>
      </c>
      <c r="J5746">
        <v>0</v>
      </c>
      <c r="K5746">
        <v>0</v>
      </c>
      <c r="L5746">
        <v>15</v>
      </c>
      <c r="M5746" t="s">
        <v>21</v>
      </c>
      <c r="N5746">
        <v>0</v>
      </c>
      <c r="O5746" t="s">
        <v>66</v>
      </c>
      <c r="P5746" t="s">
        <v>11605</v>
      </c>
      <c r="Q5746" t="s">
        <v>22</v>
      </c>
      <c r="R5746">
        <v>53</v>
      </c>
      <c r="S5746" t="s">
        <v>17</v>
      </c>
      <c r="T5746" t="s">
        <v>17</v>
      </c>
      <c r="U5746" t="s">
        <v>21</v>
      </c>
      <c r="V5746" t="str">
        <f>IF(Table2[[#This Row],[Age]] &lt; 30, "Under 30", IF(Table2[[#This Row],[Age]] &lt; 65, "Other", "Senior"))</f>
        <v>Other</v>
      </c>
      <c r="W5746">
        <v>4</v>
      </c>
      <c r="X5746" t="s">
        <v>17</v>
      </c>
      <c r="Y5746" t="s">
        <v>28</v>
      </c>
      <c r="Z5746" t="s">
        <v>91</v>
      </c>
      <c r="AA5746">
        <v>28</v>
      </c>
      <c r="AB5746">
        <v>308</v>
      </c>
      <c r="AE5746">
        <f t="shared" si="89"/>
        <v>0</v>
      </c>
      <c r="AF5746">
        <v>1</v>
      </c>
      <c r="AG5746" t="str">
        <f>IF(Table2[[#This Row],[Avg Monthly GB Download]] &lt; 5, "Less than 5 GB", IF(Table2[[#This Row],[Avg Monthly GB Download]] &lt;= 10, "Between 5 and 10 GB", "10 or more GB"))</f>
        <v>10 or more GB</v>
      </c>
    </row>
    <row r="5747" spans="1:33" x14ac:dyDescent="0.3">
      <c r="A5747" t="s">
        <v>11606</v>
      </c>
      <c r="B5747" t="s">
        <v>17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17</v>
      </c>
      <c r="I5747" t="s">
        <v>18</v>
      </c>
      <c r="J5747">
        <v>0</v>
      </c>
      <c r="K5747">
        <v>0</v>
      </c>
      <c r="L5747">
        <v>7</v>
      </c>
      <c r="M5747" t="s">
        <v>21</v>
      </c>
      <c r="N5747">
        <v>0</v>
      </c>
      <c r="O5747" t="s">
        <v>69</v>
      </c>
      <c r="P5747" t="s">
        <v>11607</v>
      </c>
      <c r="Q5747" t="s">
        <v>22</v>
      </c>
      <c r="R5747">
        <v>39</v>
      </c>
      <c r="S5747" t="s">
        <v>17</v>
      </c>
      <c r="T5747" t="s">
        <v>17</v>
      </c>
      <c r="U5747" t="s">
        <v>21</v>
      </c>
      <c r="V5747" t="str">
        <f>IF(Table2[[#This Row],[Age]] &lt; 30, "Under 30", IF(Table2[[#This Row],[Age]] &lt; 65, "Other", "Senior"))</f>
        <v>Other</v>
      </c>
      <c r="W5747">
        <v>3</v>
      </c>
      <c r="X5747" t="s">
        <v>21</v>
      </c>
      <c r="Y5747" t="s">
        <v>94</v>
      </c>
      <c r="Z5747" t="s">
        <v>34</v>
      </c>
      <c r="AA5747">
        <v>30</v>
      </c>
      <c r="AB5747">
        <v>1572</v>
      </c>
      <c r="AE5747">
        <f t="shared" si="89"/>
        <v>0</v>
      </c>
      <c r="AF5747">
        <v>1</v>
      </c>
      <c r="AG5747" t="str">
        <f>IF(Table2[[#This Row],[Avg Monthly GB Download]] &lt; 5, "Less than 5 GB", IF(Table2[[#This Row],[Avg Monthly GB Download]] &lt;= 10, "Between 5 and 10 GB", "10 or more GB"))</f>
        <v>Between 5 and 10 GB</v>
      </c>
    </row>
    <row r="5748" spans="1:33" x14ac:dyDescent="0.3">
      <c r="A5748" t="s">
        <v>11608</v>
      </c>
      <c r="B5748" t="s">
        <v>17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17</v>
      </c>
      <c r="I5748" t="s">
        <v>18</v>
      </c>
      <c r="J5748">
        <v>0</v>
      </c>
      <c r="K5748">
        <v>0</v>
      </c>
      <c r="L5748">
        <v>0</v>
      </c>
      <c r="M5748" t="s">
        <v>17</v>
      </c>
      <c r="N5748">
        <v>0</v>
      </c>
      <c r="O5748" t="s">
        <v>47</v>
      </c>
      <c r="P5748" t="s">
        <v>11609</v>
      </c>
      <c r="Q5748" t="s">
        <v>22</v>
      </c>
      <c r="R5748">
        <v>51</v>
      </c>
      <c r="S5748" t="s">
        <v>17</v>
      </c>
      <c r="T5748" t="s">
        <v>17</v>
      </c>
      <c r="U5748" t="s">
        <v>21</v>
      </c>
      <c r="V5748" t="str">
        <f>IF(Table2[[#This Row],[Age]] &lt; 30, "Under 30", IF(Table2[[#This Row],[Age]] &lt; 65, "Other", "Senior"))</f>
        <v>Other</v>
      </c>
      <c r="W5748">
        <v>2</v>
      </c>
      <c r="X5748" t="s">
        <v>17</v>
      </c>
      <c r="Y5748" t="s">
        <v>49</v>
      </c>
      <c r="Z5748" t="s">
        <v>91</v>
      </c>
      <c r="AA5748">
        <v>10</v>
      </c>
      <c r="AB5748">
        <v>658</v>
      </c>
      <c r="AE5748">
        <f t="shared" si="89"/>
        <v>0</v>
      </c>
      <c r="AF5748">
        <v>1</v>
      </c>
      <c r="AG5748" t="str">
        <f>IF(Table2[[#This Row],[Avg Monthly GB Download]] &lt; 5, "Less than 5 GB", IF(Table2[[#This Row],[Avg Monthly GB Download]] &lt;= 10, "Between 5 and 10 GB", "10 or more GB"))</f>
        <v>Less than 5 GB</v>
      </c>
    </row>
    <row r="5749" spans="1:33" x14ac:dyDescent="0.3">
      <c r="A5749" t="s">
        <v>11610</v>
      </c>
      <c r="B5749" t="s">
        <v>17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17</v>
      </c>
      <c r="I5749" t="s">
        <v>18</v>
      </c>
      <c r="J5749">
        <v>0</v>
      </c>
      <c r="K5749">
        <v>0</v>
      </c>
      <c r="L5749">
        <v>6</v>
      </c>
      <c r="M5749" t="s">
        <v>21</v>
      </c>
      <c r="N5749">
        <v>0</v>
      </c>
      <c r="O5749" t="s">
        <v>80</v>
      </c>
      <c r="P5749" t="s">
        <v>11611</v>
      </c>
      <c r="Q5749" t="s">
        <v>22</v>
      </c>
      <c r="R5749">
        <v>43</v>
      </c>
      <c r="S5749" t="s">
        <v>17</v>
      </c>
      <c r="T5749" t="s">
        <v>17</v>
      </c>
      <c r="U5749" t="s">
        <v>21</v>
      </c>
      <c r="V5749" t="str">
        <f>IF(Table2[[#This Row],[Age]] &lt; 30, "Under 30", IF(Table2[[#This Row],[Age]] &lt; 65, "Other", "Senior"))</f>
        <v>Other</v>
      </c>
      <c r="W5749">
        <v>3</v>
      </c>
      <c r="X5749" t="s">
        <v>17</v>
      </c>
      <c r="Y5749" t="s">
        <v>94</v>
      </c>
      <c r="Z5749" t="s">
        <v>29</v>
      </c>
      <c r="AA5749">
        <v>19</v>
      </c>
      <c r="AB5749">
        <v>677</v>
      </c>
      <c r="AE5749">
        <f t="shared" si="89"/>
        <v>0</v>
      </c>
      <c r="AF5749">
        <v>1</v>
      </c>
      <c r="AG5749" t="str">
        <f>IF(Table2[[#This Row],[Avg Monthly GB Download]] &lt; 5, "Less than 5 GB", IF(Table2[[#This Row],[Avg Monthly GB Download]] &lt;= 10, "Between 5 and 10 GB", "10 or more GB"))</f>
        <v>Between 5 and 10 GB</v>
      </c>
    </row>
    <row r="5750" spans="1:33" x14ac:dyDescent="0.3">
      <c r="A5750" t="s">
        <v>11612</v>
      </c>
      <c r="B5750" t="s">
        <v>17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17</v>
      </c>
      <c r="I5750" t="s">
        <v>18</v>
      </c>
      <c r="J5750">
        <v>0</v>
      </c>
      <c r="K5750">
        <v>0</v>
      </c>
      <c r="L5750">
        <v>0</v>
      </c>
      <c r="M5750" t="s">
        <v>17</v>
      </c>
      <c r="N5750">
        <v>0</v>
      </c>
      <c r="O5750" t="s">
        <v>32</v>
      </c>
      <c r="P5750" t="s">
        <v>11613</v>
      </c>
      <c r="Q5750" t="s">
        <v>20</v>
      </c>
      <c r="R5750">
        <v>55</v>
      </c>
      <c r="S5750" t="s">
        <v>17</v>
      </c>
      <c r="T5750" t="s">
        <v>17</v>
      </c>
      <c r="U5750" t="s">
        <v>21</v>
      </c>
      <c r="V5750" t="str">
        <f>IF(Table2[[#This Row],[Age]] &lt; 30, "Under 30", IF(Table2[[#This Row],[Age]] &lt; 65, "Other", "Senior"))</f>
        <v>Other</v>
      </c>
      <c r="W5750">
        <v>2</v>
      </c>
      <c r="X5750" t="s">
        <v>17</v>
      </c>
      <c r="Y5750" t="s">
        <v>49</v>
      </c>
      <c r="Z5750" t="s">
        <v>29</v>
      </c>
      <c r="AA5750">
        <v>9</v>
      </c>
      <c r="AB5750">
        <v>215</v>
      </c>
      <c r="AE5750">
        <f t="shared" si="89"/>
        <v>0</v>
      </c>
      <c r="AF5750">
        <v>1</v>
      </c>
      <c r="AG5750" t="str">
        <f>IF(Table2[[#This Row],[Avg Monthly GB Download]] &lt; 5, "Less than 5 GB", IF(Table2[[#This Row],[Avg Monthly GB Download]] &lt;= 10, "Between 5 and 10 GB", "10 or more GB"))</f>
        <v>Less than 5 GB</v>
      </c>
    </row>
    <row r="5751" spans="1:33" x14ac:dyDescent="0.3">
      <c r="A5751" t="s">
        <v>11614</v>
      </c>
      <c r="B5751" t="s">
        <v>17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21</v>
      </c>
      <c r="I5751" t="s">
        <v>84</v>
      </c>
      <c r="J5751">
        <v>0</v>
      </c>
      <c r="K5751">
        <v>0</v>
      </c>
      <c r="L5751">
        <v>0</v>
      </c>
      <c r="M5751" t="s">
        <v>17</v>
      </c>
      <c r="N5751">
        <v>0</v>
      </c>
      <c r="O5751" t="s">
        <v>51</v>
      </c>
      <c r="P5751" t="s">
        <v>11615</v>
      </c>
      <c r="Q5751" t="s">
        <v>22</v>
      </c>
      <c r="R5751">
        <v>53</v>
      </c>
      <c r="S5751" t="s">
        <v>17</v>
      </c>
      <c r="T5751" t="s">
        <v>17</v>
      </c>
      <c r="U5751" t="s">
        <v>21</v>
      </c>
      <c r="V5751" t="str">
        <f>IF(Table2[[#This Row],[Age]] &lt; 30, "Under 30", IF(Table2[[#This Row],[Age]] &lt; 65, "Other", "Senior"))</f>
        <v>Other</v>
      </c>
      <c r="W5751">
        <v>3</v>
      </c>
      <c r="X5751" t="s">
        <v>17</v>
      </c>
      <c r="Y5751" t="s">
        <v>49</v>
      </c>
      <c r="Z5751" t="s">
        <v>29</v>
      </c>
      <c r="AA5751">
        <v>7</v>
      </c>
      <c r="AB5751">
        <v>448</v>
      </c>
      <c r="AE5751">
        <f t="shared" si="89"/>
        <v>0</v>
      </c>
      <c r="AF5751">
        <v>1</v>
      </c>
      <c r="AG5751" t="str">
        <f>IF(Table2[[#This Row],[Avg Monthly GB Download]] &lt; 5, "Less than 5 GB", IF(Table2[[#This Row],[Avg Monthly GB Download]] &lt;= 10, "Between 5 and 10 GB", "10 or more GB"))</f>
        <v>Less than 5 GB</v>
      </c>
    </row>
    <row r="5752" spans="1:33" x14ac:dyDescent="0.3">
      <c r="A5752" t="s">
        <v>11616</v>
      </c>
      <c r="B5752" t="s">
        <v>17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17</v>
      </c>
      <c r="I5752" t="s">
        <v>18</v>
      </c>
      <c r="J5752">
        <v>0</v>
      </c>
      <c r="K5752">
        <v>0</v>
      </c>
      <c r="L5752">
        <v>0</v>
      </c>
      <c r="M5752" t="s">
        <v>17</v>
      </c>
      <c r="N5752">
        <v>0</v>
      </c>
      <c r="O5752" t="s">
        <v>79</v>
      </c>
      <c r="P5752" t="s">
        <v>11617</v>
      </c>
      <c r="Q5752" t="s">
        <v>20</v>
      </c>
      <c r="R5752">
        <v>43</v>
      </c>
      <c r="S5752" t="s">
        <v>17</v>
      </c>
      <c r="T5752" t="s">
        <v>17</v>
      </c>
      <c r="U5752" t="s">
        <v>21</v>
      </c>
      <c r="V5752" t="str">
        <f>IF(Table2[[#This Row],[Age]] &lt; 30, "Under 30", IF(Table2[[#This Row],[Age]] &lt; 65, "Other", "Senior"))</f>
        <v>Other</v>
      </c>
      <c r="W5752">
        <v>5</v>
      </c>
      <c r="X5752" t="s">
        <v>17</v>
      </c>
      <c r="Y5752" t="s">
        <v>49</v>
      </c>
      <c r="Z5752" t="s">
        <v>29</v>
      </c>
      <c r="AA5752">
        <v>8</v>
      </c>
      <c r="AB5752">
        <v>192</v>
      </c>
      <c r="AE5752">
        <f t="shared" si="89"/>
        <v>0</v>
      </c>
      <c r="AF5752">
        <v>1</v>
      </c>
      <c r="AG5752" t="str">
        <f>IF(Table2[[#This Row],[Avg Monthly GB Download]] &lt; 5, "Less than 5 GB", IF(Table2[[#This Row],[Avg Monthly GB Download]] &lt;= 10, "Between 5 and 10 GB", "10 or more GB"))</f>
        <v>Less than 5 GB</v>
      </c>
    </row>
    <row r="5753" spans="1:33" x14ac:dyDescent="0.3">
      <c r="A5753" t="s">
        <v>11618</v>
      </c>
      <c r="B5753" t="s">
        <v>17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17</v>
      </c>
      <c r="I5753" t="s">
        <v>18</v>
      </c>
      <c r="J5753">
        <v>0</v>
      </c>
      <c r="K5753">
        <v>0</v>
      </c>
      <c r="L5753">
        <v>0</v>
      </c>
      <c r="M5753" t="s">
        <v>17</v>
      </c>
      <c r="N5753">
        <v>0</v>
      </c>
      <c r="O5753" t="s">
        <v>47</v>
      </c>
      <c r="P5753" t="s">
        <v>11619</v>
      </c>
      <c r="Q5753" t="s">
        <v>22</v>
      </c>
      <c r="R5753">
        <v>21</v>
      </c>
      <c r="S5753" t="s">
        <v>21</v>
      </c>
      <c r="T5753" t="s">
        <v>17</v>
      </c>
      <c r="U5753" t="s">
        <v>21</v>
      </c>
      <c r="V5753" t="str">
        <f>IF(Table2[[#This Row],[Age]] &lt; 30, "Under 30", IF(Table2[[#This Row],[Age]] &lt; 65, "Other", "Senior"))</f>
        <v>Under 30</v>
      </c>
      <c r="W5753">
        <v>2</v>
      </c>
      <c r="X5753" t="s">
        <v>17</v>
      </c>
      <c r="Y5753" t="s">
        <v>49</v>
      </c>
      <c r="Z5753" t="s">
        <v>29</v>
      </c>
      <c r="AA5753">
        <v>10</v>
      </c>
      <c r="AB5753">
        <v>51</v>
      </c>
      <c r="AE5753">
        <f t="shared" si="89"/>
        <v>0</v>
      </c>
      <c r="AF5753">
        <v>1</v>
      </c>
      <c r="AG5753" t="str">
        <f>IF(Table2[[#This Row],[Avg Monthly GB Download]] &lt; 5, "Less than 5 GB", IF(Table2[[#This Row],[Avg Monthly GB Download]] &lt;= 10, "Between 5 and 10 GB", "10 or more GB"))</f>
        <v>Less than 5 GB</v>
      </c>
    </row>
    <row r="5754" spans="1:33" x14ac:dyDescent="0.3">
      <c r="A5754" t="s">
        <v>11620</v>
      </c>
      <c r="B5754" t="s">
        <v>17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17</v>
      </c>
      <c r="I5754" t="s">
        <v>18</v>
      </c>
      <c r="J5754">
        <v>0</v>
      </c>
      <c r="K5754">
        <v>0</v>
      </c>
      <c r="L5754">
        <v>12</v>
      </c>
      <c r="M5754" t="s">
        <v>21</v>
      </c>
      <c r="N5754">
        <v>0</v>
      </c>
      <c r="O5754" t="s">
        <v>67</v>
      </c>
      <c r="P5754" t="s">
        <v>11621</v>
      </c>
      <c r="Q5754" t="s">
        <v>20</v>
      </c>
      <c r="R5754">
        <v>33</v>
      </c>
      <c r="S5754" t="s">
        <v>17</v>
      </c>
      <c r="T5754" t="s">
        <v>17</v>
      </c>
      <c r="U5754" t="s">
        <v>21</v>
      </c>
      <c r="V5754" t="str">
        <f>IF(Table2[[#This Row],[Age]] &lt; 30, "Under 30", IF(Table2[[#This Row],[Age]] &lt; 65, "Other", "Senior"))</f>
        <v>Other</v>
      </c>
      <c r="W5754">
        <v>6</v>
      </c>
      <c r="X5754" t="s">
        <v>21</v>
      </c>
      <c r="Y5754" t="s">
        <v>28</v>
      </c>
      <c r="Z5754" t="s">
        <v>29</v>
      </c>
      <c r="AA5754">
        <v>20</v>
      </c>
      <c r="AB5754">
        <v>199</v>
      </c>
      <c r="AE5754">
        <f t="shared" si="89"/>
        <v>0</v>
      </c>
      <c r="AF5754">
        <v>1</v>
      </c>
      <c r="AG5754" t="str">
        <f>IF(Table2[[#This Row],[Avg Monthly GB Download]] &lt; 5, "Less than 5 GB", IF(Table2[[#This Row],[Avg Monthly GB Download]] &lt;= 10, "Between 5 and 10 GB", "10 or more GB"))</f>
        <v>10 or more GB</v>
      </c>
    </row>
    <row r="5755" spans="1:33" x14ac:dyDescent="0.3">
      <c r="A5755" t="s">
        <v>11622</v>
      </c>
      <c r="B5755" t="s">
        <v>17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17</v>
      </c>
      <c r="I5755" t="s">
        <v>18</v>
      </c>
      <c r="J5755">
        <v>0</v>
      </c>
      <c r="K5755">
        <v>0</v>
      </c>
      <c r="L5755">
        <v>6</v>
      </c>
      <c r="M5755" t="s">
        <v>21</v>
      </c>
      <c r="N5755">
        <v>0</v>
      </c>
      <c r="O5755" t="s">
        <v>51</v>
      </c>
      <c r="P5755" t="s">
        <v>11623</v>
      </c>
      <c r="Q5755" t="s">
        <v>22</v>
      </c>
      <c r="R5755">
        <v>62</v>
      </c>
      <c r="S5755" t="s">
        <v>17</v>
      </c>
      <c r="T5755" t="s">
        <v>17</v>
      </c>
      <c r="U5755" t="s">
        <v>21</v>
      </c>
      <c r="V5755" t="str">
        <f>IF(Table2[[#This Row],[Age]] &lt; 30, "Under 30", IF(Table2[[#This Row],[Age]] &lt; 65, "Other", "Senior"))</f>
        <v>Other</v>
      </c>
      <c r="W5755">
        <v>6</v>
      </c>
      <c r="X5755" t="s">
        <v>17</v>
      </c>
      <c r="Y5755" t="s">
        <v>94</v>
      </c>
      <c r="Z5755" t="s">
        <v>29</v>
      </c>
      <c r="AA5755">
        <v>29</v>
      </c>
      <c r="AB5755">
        <v>511</v>
      </c>
      <c r="AE5755">
        <f t="shared" si="89"/>
        <v>0</v>
      </c>
      <c r="AF5755">
        <v>1</v>
      </c>
      <c r="AG5755" t="str">
        <f>IF(Table2[[#This Row],[Avg Monthly GB Download]] &lt; 5, "Less than 5 GB", IF(Table2[[#This Row],[Avg Monthly GB Download]] &lt;= 10, "Between 5 and 10 GB", "10 or more GB"))</f>
        <v>Between 5 and 10 GB</v>
      </c>
    </row>
    <row r="5756" spans="1:33" x14ac:dyDescent="0.3">
      <c r="A5756" t="s">
        <v>11624</v>
      </c>
      <c r="B5756" t="s">
        <v>17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17</v>
      </c>
      <c r="I5756" t="s">
        <v>18</v>
      </c>
      <c r="J5756">
        <v>0</v>
      </c>
      <c r="K5756">
        <v>0</v>
      </c>
      <c r="L5756">
        <v>13</v>
      </c>
      <c r="M5756" t="s">
        <v>21</v>
      </c>
      <c r="N5756">
        <v>0</v>
      </c>
      <c r="O5756" t="s">
        <v>42</v>
      </c>
      <c r="P5756" t="s">
        <v>11625</v>
      </c>
      <c r="Q5756" t="s">
        <v>20</v>
      </c>
      <c r="R5756">
        <v>38</v>
      </c>
      <c r="S5756" t="s">
        <v>17</v>
      </c>
      <c r="T5756" t="s">
        <v>17</v>
      </c>
      <c r="U5756" t="s">
        <v>21</v>
      </c>
      <c r="V5756" t="str">
        <f>IF(Table2[[#This Row],[Age]] &lt; 30, "Under 30", IF(Table2[[#This Row],[Age]] &lt; 65, "Other", "Senior"))</f>
        <v>Other</v>
      </c>
      <c r="W5756">
        <v>2</v>
      </c>
      <c r="X5756" t="s">
        <v>21</v>
      </c>
      <c r="Y5756" t="s">
        <v>28</v>
      </c>
      <c r="Z5756" t="s">
        <v>29</v>
      </c>
      <c r="AA5756">
        <v>45</v>
      </c>
      <c r="AB5756">
        <v>1578</v>
      </c>
      <c r="AE5756">
        <f t="shared" si="89"/>
        <v>0</v>
      </c>
      <c r="AF5756">
        <v>1</v>
      </c>
      <c r="AG5756" t="str">
        <f>IF(Table2[[#This Row],[Avg Monthly GB Download]] &lt; 5, "Less than 5 GB", IF(Table2[[#This Row],[Avg Monthly GB Download]] &lt;= 10, "Between 5 and 10 GB", "10 or more GB"))</f>
        <v>10 or more GB</v>
      </c>
    </row>
    <row r="5757" spans="1:33" x14ac:dyDescent="0.3">
      <c r="A5757" t="s">
        <v>11626</v>
      </c>
      <c r="B5757" t="s">
        <v>17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21</v>
      </c>
      <c r="I5757" t="s">
        <v>84</v>
      </c>
      <c r="J5757">
        <v>0</v>
      </c>
      <c r="K5757">
        <v>0</v>
      </c>
      <c r="L5757">
        <v>6</v>
      </c>
      <c r="M5757" t="s">
        <v>21</v>
      </c>
      <c r="N5757">
        <v>0</v>
      </c>
      <c r="O5757" t="s">
        <v>71</v>
      </c>
      <c r="P5757" t="s">
        <v>11627</v>
      </c>
      <c r="Q5757" t="s">
        <v>20</v>
      </c>
      <c r="R5757">
        <v>67</v>
      </c>
      <c r="S5757" t="s">
        <v>17</v>
      </c>
      <c r="T5757" t="s">
        <v>21</v>
      </c>
      <c r="U5757" t="s">
        <v>21</v>
      </c>
      <c r="V5757" t="str">
        <f>IF(Table2[[#This Row],[Age]] &lt; 30, "Under 30", IF(Table2[[#This Row],[Age]] &lt; 65, "Other", "Senior"))</f>
        <v>Senior</v>
      </c>
      <c r="W5757">
        <v>2</v>
      </c>
      <c r="X5757" t="s">
        <v>17</v>
      </c>
      <c r="Y5757" t="s">
        <v>94</v>
      </c>
      <c r="Z5757" t="s">
        <v>29</v>
      </c>
      <c r="AA5757">
        <v>34</v>
      </c>
      <c r="AB5757">
        <v>2185</v>
      </c>
      <c r="AE5757">
        <f t="shared" si="89"/>
        <v>0</v>
      </c>
      <c r="AF5757">
        <v>1</v>
      </c>
      <c r="AG5757" t="str">
        <f>IF(Table2[[#This Row],[Avg Monthly GB Download]] &lt; 5, "Less than 5 GB", IF(Table2[[#This Row],[Avg Monthly GB Download]] &lt;= 10, "Between 5 and 10 GB", "10 or more GB"))</f>
        <v>Between 5 and 10 GB</v>
      </c>
    </row>
    <row r="5758" spans="1:33" x14ac:dyDescent="0.3">
      <c r="A5758" t="s">
        <v>11628</v>
      </c>
      <c r="B5758" t="s">
        <v>17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17</v>
      </c>
      <c r="I5758" t="s">
        <v>18</v>
      </c>
      <c r="J5758">
        <v>0</v>
      </c>
      <c r="K5758">
        <v>0</v>
      </c>
      <c r="L5758">
        <v>10</v>
      </c>
      <c r="M5758" t="s">
        <v>21</v>
      </c>
      <c r="N5758">
        <v>0</v>
      </c>
      <c r="O5758" t="s">
        <v>24</v>
      </c>
      <c r="P5758" t="s">
        <v>11629</v>
      </c>
      <c r="Q5758" t="s">
        <v>22</v>
      </c>
      <c r="R5758">
        <v>23</v>
      </c>
      <c r="S5758" t="s">
        <v>21</v>
      </c>
      <c r="T5758" t="s">
        <v>17</v>
      </c>
      <c r="U5758" t="s">
        <v>21</v>
      </c>
      <c r="V5758" t="str">
        <f>IF(Table2[[#This Row],[Age]] &lt; 30, "Under 30", IF(Table2[[#This Row],[Age]] &lt; 65, "Other", "Senior"))</f>
        <v>Under 30</v>
      </c>
      <c r="W5758">
        <v>6</v>
      </c>
      <c r="X5758" t="s">
        <v>21</v>
      </c>
      <c r="Y5758" t="s">
        <v>94</v>
      </c>
      <c r="Z5758" t="s">
        <v>34</v>
      </c>
      <c r="AA5758">
        <v>41</v>
      </c>
      <c r="AB5758">
        <v>2523</v>
      </c>
      <c r="AE5758">
        <f t="shared" si="89"/>
        <v>0</v>
      </c>
      <c r="AF5758">
        <v>1</v>
      </c>
      <c r="AG5758" t="str">
        <f>IF(Table2[[#This Row],[Avg Monthly GB Download]] &lt; 5, "Less than 5 GB", IF(Table2[[#This Row],[Avg Monthly GB Download]] &lt;= 10, "Between 5 and 10 GB", "10 or more GB"))</f>
        <v>Between 5 and 10 GB</v>
      </c>
    </row>
    <row r="5759" spans="1:33" x14ac:dyDescent="0.3">
      <c r="A5759" t="s">
        <v>11630</v>
      </c>
      <c r="B5759" t="s">
        <v>17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17</v>
      </c>
      <c r="I5759" t="s">
        <v>18</v>
      </c>
      <c r="J5759">
        <v>0</v>
      </c>
      <c r="K5759">
        <v>0</v>
      </c>
      <c r="L5759">
        <v>3</v>
      </c>
      <c r="M5759" t="s">
        <v>17</v>
      </c>
      <c r="N5759">
        <v>67</v>
      </c>
      <c r="O5759" t="s">
        <v>78</v>
      </c>
      <c r="P5759" t="s">
        <v>11631</v>
      </c>
      <c r="Q5759" t="s">
        <v>20</v>
      </c>
      <c r="R5759">
        <v>65</v>
      </c>
      <c r="S5759" t="s">
        <v>17</v>
      </c>
      <c r="T5759" t="s">
        <v>21</v>
      </c>
      <c r="U5759" t="s">
        <v>21</v>
      </c>
      <c r="V5759" t="str">
        <f>IF(Table2[[#This Row],[Age]] &lt; 30, "Under 30", IF(Table2[[#This Row],[Age]] &lt; 65, "Other", "Senior"))</f>
        <v>Senior</v>
      </c>
      <c r="W5759">
        <v>3</v>
      </c>
      <c r="X5759" t="s">
        <v>21</v>
      </c>
      <c r="Y5759" t="s">
        <v>49</v>
      </c>
      <c r="Z5759" t="s">
        <v>29</v>
      </c>
      <c r="AA5759">
        <v>29</v>
      </c>
      <c r="AB5759">
        <v>1899</v>
      </c>
      <c r="AE5759">
        <f t="shared" si="89"/>
        <v>0</v>
      </c>
      <c r="AF5759">
        <v>1</v>
      </c>
      <c r="AG5759" t="str">
        <f>IF(Table2[[#This Row],[Avg Monthly GB Download]] &lt; 5, "Less than 5 GB", IF(Table2[[#This Row],[Avg Monthly GB Download]] &lt;= 10, "Between 5 and 10 GB", "10 or more GB"))</f>
        <v>Less than 5 GB</v>
      </c>
    </row>
    <row r="5760" spans="1:33" x14ac:dyDescent="0.3">
      <c r="A5760" t="s">
        <v>11632</v>
      </c>
      <c r="B5760" t="s">
        <v>17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17</v>
      </c>
      <c r="I5760" t="s">
        <v>18</v>
      </c>
      <c r="J5760">
        <v>0</v>
      </c>
      <c r="K5760">
        <v>0</v>
      </c>
      <c r="L5760">
        <v>12</v>
      </c>
      <c r="M5760" t="s">
        <v>21</v>
      </c>
      <c r="N5760">
        <v>0</v>
      </c>
      <c r="O5760" t="s">
        <v>31</v>
      </c>
      <c r="P5760" t="s">
        <v>11633</v>
      </c>
      <c r="Q5760" t="s">
        <v>20</v>
      </c>
      <c r="R5760">
        <v>59</v>
      </c>
      <c r="S5760" t="s">
        <v>17</v>
      </c>
      <c r="T5760" t="s">
        <v>17</v>
      </c>
      <c r="U5760" t="s">
        <v>21</v>
      </c>
      <c r="V5760" t="str">
        <f>IF(Table2[[#This Row],[Age]] &lt; 30, "Under 30", IF(Table2[[#This Row],[Age]] &lt; 65, "Other", "Senior"))</f>
        <v>Other</v>
      </c>
      <c r="W5760">
        <v>6</v>
      </c>
      <c r="X5760" t="s">
        <v>21</v>
      </c>
      <c r="Y5760" t="s">
        <v>28</v>
      </c>
      <c r="Z5760" t="s">
        <v>34</v>
      </c>
      <c r="AA5760">
        <v>45</v>
      </c>
      <c r="AB5760">
        <v>2349</v>
      </c>
      <c r="AE5760">
        <f t="shared" si="89"/>
        <v>0</v>
      </c>
      <c r="AF5760">
        <v>1</v>
      </c>
      <c r="AG5760" t="str">
        <f>IF(Table2[[#This Row],[Avg Monthly GB Download]] &lt; 5, "Less than 5 GB", IF(Table2[[#This Row],[Avg Monthly GB Download]] &lt;= 10, "Between 5 and 10 GB", "10 or more GB"))</f>
        <v>10 or more GB</v>
      </c>
    </row>
    <row r="5761" spans="1:33" x14ac:dyDescent="0.3">
      <c r="A5761" t="s">
        <v>11634</v>
      </c>
      <c r="B5761" t="s">
        <v>17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17</v>
      </c>
      <c r="I5761" t="s">
        <v>18</v>
      </c>
      <c r="J5761">
        <v>0</v>
      </c>
      <c r="K5761">
        <v>0</v>
      </c>
      <c r="L5761">
        <v>26</v>
      </c>
      <c r="M5761" t="s">
        <v>21</v>
      </c>
      <c r="N5761">
        <v>0</v>
      </c>
      <c r="O5761" t="s">
        <v>71</v>
      </c>
      <c r="P5761" t="s">
        <v>11635</v>
      </c>
      <c r="Q5761" t="s">
        <v>20</v>
      </c>
      <c r="R5761">
        <v>46</v>
      </c>
      <c r="S5761" t="s">
        <v>17</v>
      </c>
      <c r="T5761" t="s">
        <v>17</v>
      </c>
      <c r="U5761" t="s">
        <v>21</v>
      </c>
      <c r="V5761" t="str">
        <f>IF(Table2[[#This Row],[Age]] &lt; 30, "Under 30", IF(Table2[[#This Row],[Age]] &lt; 65, "Other", "Senior"))</f>
        <v>Other</v>
      </c>
      <c r="W5761">
        <v>3</v>
      </c>
      <c r="X5761" t="s">
        <v>21</v>
      </c>
      <c r="Y5761" t="s">
        <v>28</v>
      </c>
      <c r="Z5761" t="s">
        <v>34</v>
      </c>
      <c r="AA5761">
        <v>33</v>
      </c>
      <c r="AB5761">
        <v>349</v>
      </c>
      <c r="AE5761">
        <f t="shared" si="89"/>
        <v>0</v>
      </c>
      <c r="AF5761">
        <v>1</v>
      </c>
      <c r="AG5761" t="str">
        <f>IF(Table2[[#This Row],[Avg Monthly GB Download]] &lt; 5, "Less than 5 GB", IF(Table2[[#This Row],[Avg Monthly GB Download]] &lt;= 10, "Between 5 and 10 GB", "10 or more GB"))</f>
        <v>10 or more GB</v>
      </c>
    </row>
    <row r="5762" spans="1:33" x14ac:dyDescent="0.3">
      <c r="A5762" t="s">
        <v>11636</v>
      </c>
      <c r="B5762" t="s">
        <v>17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17</v>
      </c>
      <c r="I5762" t="s">
        <v>18</v>
      </c>
      <c r="J5762">
        <v>0</v>
      </c>
      <c r="K5762">
        <v>0</v>
      </c>
      <c r="L5762">
        <v>0</v>
      </c>
      <c r="M5762" t="s">
        <v>17</v>
      </c>
      <c r="N5762">
        <v>0</v>
      </c>
      <c r="O5762" t="s">
        <v>68</v>
      </c>
      <c r="P5762" t="s">
        <v>11637</v>
      </c>
      <c r="Q5762" t="s">
        <v>20</v>
      </c>
      <c r="R5762">
        <v>38</v>
      </c>
      <c r="S5762" t="s">
        <v>17</v>
      </c>
      <c r="T5762" t="s">
        <v>17</v>
      </c>
      <c r="U5762" t="s">
        <v>21</v>
      </c>
      <c r="V5762" t="str">
        <f>IF(Table2[[#This Row],[Age]] &lt; 30, "Under 30", IF(Table2[[#This Row],[Age]] &lt; 65, "Other", "Senior"))</f>
        <v>Other</v>
      </c>
      <c r="W5762">
        <v>2</v>
      </c>
      <c r="X5762" t="s">
        <v>17</v>
      </c>
      <c r="Y5762" t="s">
        <v>49</v>
      </c>
      <c r="Z5762" t="s">
        <v>34</v>
      </c>
      <c r="AA5762">
        <v>6</v>
      </c>
      <c r="AB5762">
        <v>422</v>
      </c>
      <c r="AE5762">
        <f t="shared" ref="AE5762:AE5825" si="90">IF(B5762 = "yes", 1, IF(B5762 = "No", 0))</f>
        <v>0</v>
      </c>
      <c r="AF5762">
        <v>1</v>
      </c>
      <c r="AG5762" t="str">
        <f>IF(Table2[[#This Row],[Avg Monthly GB Download]] &lt; 5, "Less than 5 GB", IF(Table2[[#This Row],[Avg Monthly GB Download]] &lt;= 10, "Between 5 and 10 GB", "10 or more GB"))</f>
        <v>Less than 5 GB</v>
      </c>
    </row>
    <row r="5763" spans="1:33" x14ac:dyDescent="0.3">
      <c r="A5763" t="s">
        <v>11638</v>
      </c>
      <c r="B5763" t="s">
        <v>17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17</v>
      </c>
      <c r="I5763" t="s">
        <v>18</v>
      </c>
      <c r="J5763">
        <v>0</v>
      </c>
      <c r="K5763">
        <v>0</v>
      </c>
      <c r="L5763">
        <v>0</v>
      </c>
      <c r="M5763" t="s">
        <v>17</v>
      </c>
      <c r="N5763">
        <v>0</v>
      </c>
      <c r="O5763" t="s">
        <v>54</v>
      </c>
      <c r="P5763" t="s">
        <v>11639</v>
      </c>
      <c r="Q5763" t="s">
        <v>22</v>
      </c>
      <c r="R5763">
        <v>30</v>
      </c>
      <c r="S5763" t="s">
        <v>17</v>
      </c>
      <c r="T5763" t="s">
        <v>17</v>
      </c>
      <c r="U5763" t="s">
        <v>21</v>
      </c>
      <c r="V5763" t="str">
        <f>IF(Table2[[#This Row],[Age]] &lt; 30, "Under 30", IF(Table2[[#This Row],[Age]] &lt; 65, "Other", "Senior"))</f>
        <v>Other</v>
      </c>
      <c r="W5763">
        <v>4</v>
      </c>
      <c r="X5763" t="s">
        <v>17</v>
      </c>
      <c r="Y5763" t="s">
        <v>94</v>
      </c>
      <c r="Z5763" t="s">
        <v>29</v>
      </c>
      <c r="AA5763">
        <v>7</v>
      </c>
      <c r="AB5763">
        <v>338</v>
      </c>
      <c r="AE5763">
        <f t="shared" si="90"/>
        <v>0</v>
      </c>
      <c r="AF5763">
        <v>1</v>
      </c>
      <c r="AG5763" t="str">
        <f>IF(Table2[[#This Row],[Avg Monthly GB Download]] &lt; 5, "Less than 5 GB", IF(Table2[[#This Row],[Avg Monthly GB Download]] &lt;= 10, "Between 5 and 10 GB", "10 or more GB"))</f>
        <v>Less than 5 GB</v>
      </c>
    </row>
    <row r="5764" spans="1:33" x14ac:dyDescent="0.3">
      <c r="A5764" t="s">
        <v>11640</v>
      </c>
      <c r="B5764" t="s">
        <v>17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17</v>
      </c>
      <c r="I5764" t="s">
        <v>18</v>
      </c>
      <c r="J5764">
        <v>0</v>
      </c>
      <c r="K5764">
        <v>0</v>
      </c>
      <c r="L5764">
        <v>5</v>
      </c>
      <c r="M5764" t="s">
        <v>21</v>
      </c>
      <c r="N5764">
        <v>0</v>
      </c>
      <c r="O5764" t="s">
        <v>79</v>
      </c>
      <c r="P5764" t="s">
        <v>11641</v>
      </c>
      <c r="Q5764" t="s">
        <v>22</v>
      </c>
      <c r="R5764">
        <v>55</v>
      </c>
      <c r="S5764" t="s">
        <v>17</v>
      </c>
      <c r="T5764" t="s">
        <v>17</v>
      </c>
      <c r="U5764" t="s">
        <v>21</v>
      </c>
      <c r="V5764" t="str">
        <f>IF(Table2[[#This Row],[Age]] &lt; 30, "Under 30", IF(Table2[[#This Row],[Age]] &lt; 65, "Other", "Senior"))</f>
        <v>Other</v>
      </c>
      <c r="W5764">
        <v>6</v>
      </c>
      <c r="X5764" t="s">
        <v>17</v>
      </c>
      <c r="Y5764" t="s">
        <v>94</v>
      </c>
      <c r="Z5764" t="s">
        <v>29</v>
      </c>
      <c r="AA5764">
        <v>24</v>
      </c>
      <c r="AB5764">
        <v>595</v>
      </c>
      <c r="AE5764">
        <f t="shared" si="90"/>
        <v>0</v>
      </c>
      <c r="AF5764">
        <v>1</v>
      </c>
      <c r="AG5764" t="str">
        <f>IF(Table2[[#This Row],[Avg Monthly GB Download]] &lt; 5, "Less than 5 GB", IF(Table2[[#This Row],[Avg Monthly GB Download]] &lt;= 10, "Between 5 and 10 GB", "10 or more GB"))</f>
        <v>Between 5 and 10 GB</v>
      </c>
    </row>
    <row r="5765" spans="1:33" x14ac:dyDescent="0.3">
      <c r="A5765" t="s">
        <v>11642</v>
      </c>
      <c r="B5765" t="s">
        <v>17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17</v>
      </c>
      <c r="I5765" t="s">
        <v>18</v>
      </c>
      <c r="J5765">
        <v>0</v>
      </c>
      <c r="K5765">
        <v>0</v>
      </c>
      <c r="L5765">
        <v>0</v>
      </c>
      <c r="M5765" t="s">
        <v>17</v>
      </c>
      <c r="N5765">
        <v>0</v>
      </c>
      <c r="O5765" t="s">
        <v>68</v>
      </c>
      <c r="P5765" t="s">
        <v>11643</v>
      </c>
      <c r="Q5765" t="s">
        <v>22</v>
      </c>
      <c r="R5765">
        <v>58</v>
      </c>
      <c r="S5765" t="s">
        <v>17</v>
      </c>
      <c r="T5765" t="s">
        <v>17</v>
      </c>
      <c r="U5765" t="s">
        <v>21</v>
      </c>
      <c r="V5765" t="str">
        <f>IF(Table2[[#This Row],[Age]] &lt; 30, "Under 30", IF(Table2[[#This Row],[Age]] &lt; 65, "Other", "Senior"))</f>
        <v>Other</v>
      </c>
      <c r="W5765">
        <v>2</v>
      </c>
      <c r="X5765" t="s">
        <v>17</v>
      </c>
      <c r="Y5765" t="s">
        <v>94</v>
      </c>
      <c r="Z5765" t="s">
        <v>29</v>
      </c>
      <c r="AA5765">
        <v>8</v>
      </c>
      <c r="AB5765">
        <v>92</v>
      </c>
      <c r="AE5765">
        <f t="shared" si="90"/>
        <v>0</v>
      </c>
      <c r="AF5765">
        <v>1</v>
      </c>
      <c r="AG5765" t="str">
        <f>IF(Table2[[#This Row],[Avg Monthly GB Download]] &lt; 5, "Less than 5 GB", IF(Table2[[#This Row],[Avg Monthly GB Download]] &lt;= 10, "Between 5 and 10 GB", "10 or more GB"))</f>
        <v>Less than 5 GB</v>
      </c>
    </row>
    <row r="5766" spans="1:33" x14ac:dyDescent="0.3">
      <c r="A5766" t="s">
        <v>11644</v>
      </c>
      <c r="B5766" t="s">
        <v>17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17</v>
      </c>
      <c r="I5766" t="s">
        <v>18</v>
      </c>
      <c r="J5766">
        <v>0</v>
      </c>
      <c r="K5766">
        <v>0</v>
      </c>
      <c r="L5766">
        <v>4</v>
      </c>
      <c r="M5766" t="s">
        <v>21</v>
      </c>
      <c r="N5766">
        <v>0</v>
      </c>
      <c r="O5766" t="s">
        <v>80</v>
      </c>
      <c r="P5766" t="s">
        <v>11645</v>
      </c>
      <c r="Q5766" t="s">
        <v>20</v>
      </c>
      <c r="R5766">
        <v>41</v>
      </c>
      <c r="S5766" t="s">
        <v>17</v>
      </c>
      <c r="T5766" t="s">
        <v>17</v>
      </c>
      <c r="U5766" t="s">
        <v>21</v>
      </c>
      <c r="V5766" t="str">
        <f>IF(Table2[[#This Row],[Age]] &lt; 30, "Under 30", IF(Table2[[#This Row],[Age]] &lt; 65, "Other", "Senior"))</f>
        <v>Other</v>
      </c>
      <c r="W5766">
        <v>3</v>
      </c>
      <c r="X5766" t="s">
        <v>17</v>
      </c>
      <c r="Y5766" t="s">
        <v>49</v>
      </c>
      <c r="Z5766" t="s">
        <v>34</v>
      </c>
      <c r="AA5766">
        <v>37</v>
      </c>
      <c r="AB5766">
        <v>2357</v>
      </c>
      <c r="AE5766">
        <f t="shared" si="90"/>
        <v>0</v>
      </c>
      <c r="AF5766">
        <v>1</v>
      </c>
      <c r="AG5766" t="str">
        <f>IF(Table2[[#This Row],[Avg Monthly GB Download]] &lt; 5, "Less than 5 GB", IF(Table2[[#This Row],[Avg Monthly GB Download]] &lt;= 10, "Between 5 and 10 GB", "10 or more GB"))</f>
        <v>Less than 5 GB</v>
      </c>
    </row>
    <row r="5767" spans="1:33" x14ac:dyDescent="0.3">
      <c r="A5767" t="s">
        <v>11646</v>
      </c>
      <c r="B5767" t="s">
        <v>17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17</v>
      </c>
      <c r="I5767" t="s">
        <v>18</v>
      </c>
      <c r="J5767">
        <v>0</v>
      </c>
      <c r="K5767">
        <v>0</v>
      </c>
      <c r="L5767">
        <v>8</v>
      </c>
      <c r="M5767" t="s">
        <v>21</v>
      </c>
      <c r="N5767">
        <v>0</v>
      </c>
      <c r="O5767" t="s">
        <v>63</v>
      </c>
      <c r="P5767" t="s">
        <v>11647</v>
      </c>
      <c r="Q5767" t="s">
        <v>22</v>
      </c>
      <c r="R5767">
        <v>63</v>
      </c>
      <c r="S5767" t="s">
        <v>17</v>
      </c>
      <c r="T5767" t="s">
        <v>17</v>
      </c>
      <c r="U5767" t="s">
        <v>21</v>
      </c>
      <c r="V5767" t="str">
        <f>IF(Table2[[#This Row],[Age]] &lt; 30, "Under 30", IF(Table2[[#This Row],[Age]] &lt; 65, "Other", "Senior"))</f>
        <v>Other</v>
      </c>
      <c r="W5767">
        <v>3</v>
      </c>
      <c r="X5767" t="s">
        <v>17</v>
      </c>
      <c r="Y5767" t="s">
        <v>94</v>
      </c>
      <c r="Z5767" t="s">
        <v>29</v>
      </c>
      <c r="AA5767">
        <v>24</v>
      </c>
      <c r="AB5767">
        <v>606</v>
      </c>
      <c r="AE5767">
        <f t="shared" si="90"/>
        <v>0</v>
      </c>
      <c r="AF5767">
        <v>1</v>
      </c>
      <c r="AG5767" t="str">
        <f>IF(Table2[[#This Row],[Avg Monthly GB Download]] &lt; 5, "Less than 5 GB", IF(Table2[[#This Row],[Avg Monthly GB Download]] &lt;= 10, "Between 5 and 10 GB", "10 or more GB"))</f>
        <v>Between 5 and 10 GB</v>
      </c>
    </row>
    <row r="5768" spans="1:33" x14ac:dyDescent="0.3">
      <c r="A5768" t="s">
        <v>11648</v>
      </c>
      <c r="B5768" t="s">
        <v>17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17</v>
      </c>
      <c r="I5768" t="s">
        <v>18</v>
      </c>
      <c r="J5768">
        <v>0</v>
      </c>
      <c r="K5768">
        <v>0</v>
      </c>
      <c r="L5768">
        <v>0</v>
      </c>
      <c r="M5768" t="s">
        <v>17</v>
      </c>
      <c r="N5768">
        <v>0</v>
      </c>
      <c r="O5768" t="s">
        <v>19</v>
      </c>
      <c r="P5768" t="s">
        <v>11649</v>
      </c>
      <c r="Q5768" t="s">
        <v>20</v>
      </c>
      <c r="R5768">
        <v>26</v>
      </c>
      <c r="S5768" t="s">
        <v>21</v>
      </c>
      <c r="T5768" t="s">
        <v>17</v>
      </c>
      <c r="U5768" t="s">
        <v>21</v>
      </c>
      <c r="V5768" t="str">
        <f>IF(Table2[[#This Row],[Age]] &lt; 30, "Under 30", IF(Table2[[#This Row],[Age]] &lt; 65, "Other", "Senior"))</f>
        <v>Under 30</v>
      </c>
      <c r="W5768">
        <v>2</v>
      </c>
      <c r="X5768" t="s">
        <v>17</v>
      </c>
      <c r="Y5768" t="s">
        <v>94</v>
      </c>
      <c r="Z5768" t="s">
        <v>29</v>
      </c>
      <c r="AA5768">
        <v>8</v>
      </c>
      <c r="AB5768">
        <v>592</v>
      </c>
      <c r="AE5768">
        <f t="shared" si="90"/>
        <v>0</v>
      </c>
      <c r="AF5768">
        <v>1</v>
      </c>
      <c r="AG5768" t="str">
        <f>IF(Table2[[#This Row],[Avg Monthly GB Download]] &lt; 5, "Less than 5 GB", IF(Table2[[#This Row],[Avg Monthly GB Download]] &lt;= 10, "Between 5 and 10 GB", "10 or more GB"))</f>
        <v>Less than 5 GB</v>
      </c>
    </row>
    <row r="5769" spans="1:33" x14ac:dyDescent="0.3">
      <c r="A5769" t="s">
        <v>11650</v>
      </c>
      <c r="B5769" t="s">
        <v>17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17</v>
      </c>
      <c r="I5769" t="s">
        <v>18</v>
      </c>
      <c r="J5769">
        <v>0</v>
      </c>
      <c r="K5769">
        <v>0</v>
      </c>
      <c r="L5769">
        <v>0</v>
      </c>
      <c r="M5769" t="s">
        <v>17</v>
      </c>
      <c r="N5769">
        <v>0</v>
      </c>
      <c r="O5769" t="s">
        <v>72</v>
      </c>
      <c r="P5769" t="s">
        <v>11651</v>
      </c>
      <c r="Q5769" t="s">
        <v>20</v>
      </c>
      <c r="R5769">
        <v>54</v>
      </c>
      <c r="S5769" t="s">
        <v>17</v>
      </c>
      <c r="T5769" t="s">
        <v>17</v>
      </c>
      <c r="U5769" t="s">
        <v>21</v>
      </c>
      <c r="V5769" t="str">
        <f>IF(Table2[[#This Row],[Age]] &lt; 30, "Under 30", IF(Table2[[#This Row],[Age]] &lt; 65, "Other", "Senior"))</f>
        <v>Other</v>
      </c>
      <c r="W5769">
        <v>4</v>
      </c>
      <c r="X5769" t="s">
        <v>17</v>
      </c>
      <c r="Y5769" t="s">
        <v>49</v>
      </c>
      <c r="Z5769" t="s">
        <v>29</v>
      </c>
      <c r="AA5769">
        <v>11</v>
      </c>
      <c r="AB5769">
        <v>142</v>
      </c>
      <c r="AE5769">
        <f t="shared" si="90"/>
        <v>0</v>
      </c>
      <c r="AF5769">
        <v>1</v>
      </c>
      <c r="AG5769" t="str">
        <f>IF(Table2[[#This Row],[Avg Monthly GB Download]] &lt; 5, "Less than 5 GB", IF(Table2[[#This Row],[Avg Monthly GB Download]] &lt;= 10, "Between 5 and 10 GB", "10 or more GB"))</f>
        <v>Less than 5 GB</v>
      </c>
    </row>
    <row r="5770" spans="1:33" x14ac:dyDescent="0.3">
      <c r="A5770" t="s">
        <v>11652</v>
      </c>
      <c r="B5770" t="s">
        <v>17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17</v>
      </c>
      <c r="I5770" t="s">
        <v>18</v>
      </c>
      <c r="J5770">
        <v>0</v>
      </c>
      <c r="K5770">
        <v>0</v>
      </c>
      <c r="L5770">
        <v>2</v>
      </c>
      <c r="M5770" t="s">
        <v>21</v>
      </c>
      <c r="N5770">
        <v>0</v>
      </c>
      <c r="O5770" t="s">
        <v>74</v>
      </c>
      <c r="P5770" t="s">
        <v>11653</v>
      </c>
      <c r="Q5770" t="s">
        <v>20</v>
      </c>
      <c r="R5770">
        <v>36</v>
      </c>
      <c r="S5770" t="s">
        <v>17</v>
      </c>
      <c r="T5770" t="s">
        <v>17</v>
      </c>
      <c r="U5770" t="s">
        <v>21</v>
      </c>
      <c r="V5770" t="str">
        <f>IF(Table2[[#This Row],[Age]] &lt; 30, "Under 30", IF(Table2[[#This Row],[Age]] &lt; 65, "Other", "Senior"))</f>
        <v>Other</v>
      </c>
      <c r="W5770">
        <v>4</v>
      </c>
      <c r="X5770" t="s">
        <v>17</v>
      </c>
      <c r="Y5770" t="s">
        <v>28</v>
      </c>
      <c r="Z5770" t="s">
        <v>34</v>
      </c>
      <c r="AA5770">
        <v>39</v>
      </c>
      <c r="AB5770">
        <v>1619</v>
      </c>
      <c r="AE5770">
        <f t="shared" si="90"/>
        <v>0</v>
      </c>
      <c r="AF5770">
        <v>1</v>
      </c>
      <c r="AG5770" t="str">
        <f>IF(Table2[[#This Row],[Avg Monthly GB Download]] &lt; 5, "Less than 5 GB", IF(Table2[[#This Row],[Avg Monthly GB Download]] &lt;= 10, "Between 5 and 10 GB", "10 or more GB"))</f>
        <v>Less than 5 GB</v>
      </c>
    </row>
    <row r="5771" spans="1:33" x14ac:dyDescent="0.3">
      <c r="A5771" t="s">
        <v>11654</v>
      </c>
      <c r="B5771" t="s">
        <v>17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21</v>
      </c>
      <c r="I5771" t="s">
        <v>84</v>
      </c>
      <c r="J5771">
        <v>0</v>
      </c>
      <c r="K5771">
        <v>0</v>
      </c>
      <c r="L5771">
        <v>17</v>
      </c>
      <c r="M5771" t="s">
        <v>21</v>
      </c>
      <c r="N5771">
        <v>0</v>
      </c>
      <c r="O5771" t="s">
        <v>51</v>
      </c>
      <c r="P5771" t="s">
        <v>11655</v>
      </c>
      <c r="Q5771" t="s">
        <v>20</v>
      </c>
      <c r="R5771">
        <v>32</v>
      </c>
      <c r="S5771" t="s">
        <v>17</v>
      </c>
      <c r="T5771" t="s">
        <v>17</v>
      </c>
      <c r="U5771" t="s">
        <v>21</v>
      </c>
      <c r="V5771" t="str">
        <f>IF(Table2[[#This Row],[Age]] &lt; 30, "Under 30", IF(Table2[[#This Row],[Age]] &lt; 65, "Other", "Senior"))</f>
        <v>Other</v>
      </c>
      <c r="W5771">
        <v>5</v>
      </c>
      <c r="X5771" t="s">
        <v>17</v>
      </c>
      <c r="Y5771" t="s">
        <v>28</v>
      </c>
      <c r="Z5771" t="s">
        <v>34</v>
      </c>
      <c r="AA5771">
        <v>24</v>
      </c>
      <c r="AB5771">
        <v>583</v>
      </c>
      <c r="AE5771">
        <f t="shared" si="90"/>
        <v>0</v>
      </c>
      <c r="AF5771">
        <v>1</v>
      </c>
      <c r="AG5771" t="str">
        <f>IF(Table2[[#This Row],[Avg Monthly GB Download]] &lt; 5, "Less than 5 GB", IF(Table2[[#This Row],[Avg Monthly GB Download]] &lt;= 10, "Between 5 and 10 GB", "10 or more GB"))</f>
        <v>10 or more GB</v>
      </c>
    </row>
    <row r="5772" spans="1:33" x14ac:dyDescent="0.3">
      <c r="A5772" t="s">
        <v>11656</v>
      </c>
      <c r="B5772" t="s">
        <v>17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17</v>
      </c>
      <c r="I5772" t="s">
        <v>18</v>
      </c>
      <c r="J5772">
        <v>0</v>
      </c>
      <c r="K5772">
        <v>0</v>
      </c>
      <c r="L5772">
        <v>12</v>
      </c>
      <c r="M5772" t="s">
        <v>21</v>
      </c>
      <c r="N5772">
        <v>0</v>
      </c>
      <c r="O5772" t="s">
        <v>74</v>
      </c>
      <c r="P5772" t="s">
        <v>11657</v>
      </c>
      <c r="Q5772" t="s">
        <v>20</v>
      </c>
      <c r="R5772">
        <v>38</v>
      </c>
      <c r="S5772" t="s">
        <v>17</v>
      </c>
      <c r="T5772" t="s">
        <v>17</v>
      </c>
      <c r="U5772" t="s">
        <v>21</v>
      </c>
      <c r="V5772" t="str">
        <f>IF(Table2[[#This Row],[Age]] &lt; 30, "Under 30", IF(Table2[[#This Row],[Age]] &lt; 65, "Other", "Senior"))</f>
        <v>Other</v>
      </c>
      <c r="W5772">
        <v>5</v>
      </c>
      <c r="X5772" t="s">
        <v>21</v>
      </c>
      <c r="Y5772" t="s">
        <v>49</v>
      </c>
      <c r="Z5772" t="s">
        <v>34</v>
      </c>
      <c r="AA5772">
        <v>26</v>
      </c>
      <c r="AB5772">
        <v>1817</v>
      </c>
      <c r="AE5772">
        <f t="shared" si="90"/>
        <v>0</v>
      </c>
      <c r="AF5772">
        <v>1</v>
      </c>
      <c r="AG5772" t="str">
        <f>IF(Table2[[#This Row],[Avg Monthly GB Download]] &lt; 5, "Less than 5 GB", IF(Table2[[#This Row],[Avg Monthly GB Download]] &lt;= 10, "Between 5 and 10 GB", "10 or more GB"))</f>
        <v>10 or more GB</v>
      </c>
    </row>
    <row r="5773" spans="1:33" x14ac:dyDescent="0.3">
      <c r="A5773" t="s">
        <v>11658</v>
      </c>
      <c r="B5773" t="s">
        <v>17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17</v>
      </c>
      <c r="I5773" t="s">
        <v>18</v>
      </c>
      <c r="J5773">
        <v>0</v>
      </c>
      <c r="K5773">
        <v>0</v>
      </c>
      <c r="L5773">
        <v>0</v>
      </c>
      <c r="M5773" t="s">
        <v>17</v>
      </c>
      <c r="N5773">
        <v>0</v>
      </c>
      <c r="O5773" t="s">
        <v>72</v>
      </c>
      <c r="P5773" t="s">
        <v>11659</v>
      </c>
      <c r="Q5773" t="s">
        <v>20</v>
      </c>
      <c r="R5773">
        <v>25</v>
      </c>
      <c r="S5773" t="s">
        <v>21</v>
      </c>
      <c r="T5773" t="s">
        <v>17</v>
      </c>
      <c r="U5773" t="s">
        <v>21</v>
      </c>
      <c r="V5773" t="str">
        <f>IF(Table2[[#This Row],[Age]] &lt; 30, "Under 30", IF(Table2[[#This Row],[Age]] &lt; 65, "Other", "Senior"))</f>
        <v>Under 30</v>
      </c>
      <c r="W5773">
        <v>5</v>
      </c>
      <c r="X5773" t="s">
        <v>17</v>
      </c>
      <c r="Y5773" t="s">
        <v>94</v>
      </c>
      <c r="Z5773" t="s">
        <v>29</v>
      </c>
      <c r="AA5773">
        <v>6</v>
      </c>
      <c r="AB5773">
        <v>183</v>
      </c>
      <c r="AE5773">
        <f t="shared" si="90"/>
        <v>0</v>
      </c>
      <c r="AF5773">
        <v>1</v>
      </c>
      <c r="AG5773" t="str">
        <f>IF(Table2[[#This Row],[Avg Monthly GB Download]] &lt; 5, "Less than 5 GB", IF(Table2[[#This Row],[Avg Monthly GB Download]] &lt;= 10, "Between 5 and 10 GB", "10 or more GB"))</f>
        <v>Less than 5 GB</v>
      </c>
    </row>
    <row r="5774" spans="1:33" x14ac:dyDescent="0.3">
      <c r="A5774" t="s">
        <v>11660</v>
      </c>
      <c r="B5774" t="s">
        <v>17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17</v>
      </c>
      <c r="I5774" t="s">
        <v>18</v>
      </c>
      <c r="J5774">
        <v>0</v>
      </c>
      <c r="K5774">
        <v>0</v>
      </c>
      <c r="L5774">
        <v>7</v>
      </c>
      <c r="M5774" t="s">
        <v>21</v>
      </c>
      <c r="N5774">
        <v>0</v>
      </c>
      <c r="O5774" t="s">
        <v>23</v>
      </c>
      <c r="P5774" t="s">
        <v>11661</v>
      </c>
      <c r="Q5774" t="s">
        <v>20</v>
      </c>
      <c r="R5774">
        <v>48</v>
      </c>
      <c r="S5774" t="s">
        <v>17</v>
      </c>
      <c r="T5774" t="s">
        <v>17</v>
      </c>
      <c r="U5774" t="s">
        <v>21</v>
      </c>
      <c r="V5774" t="str">
        <f>IF(Table2[[#This Row],[Age]] &lt; 30, "Under 30", IF(Table2[[#This Row],[Age]] &lt; 65, "Other", "Senior"))</f>
        <v>Other</v>
      </c>
      <c r="W5774">
        <v>2</v>
      </c>
      <c r="X5774" t="s">
        <v>17</v>
      </c>
      <c r="Y5774" t="s">
        <v>28</v>
      </c>
      <c r="Z5774" t="s">
        <v>34</v>
      </c>
      <c r="AA5774">
        <v>28</v>
      </c>
      <c r="AB5774">
        <v>86</v>
      </c>
      <c r="AE5774">
        <f t="shared" si="90"/>
        <v>0</v>
      </c>
      <c r="AF5774">
        <v>1</v>
      </c>
      <c r="AG5774" t="str">
        <f>IF(Table2[[#This Row],[Avg Monthly GB Download]] &lt; 5, "Less than 5 GB", IF(Table2[[#This Row],[Avg Monthly GB Download]] &lt;= 10, "Between 5 and 10 GB", "10 or more GB"))</f>
        <v>Between 5 and 10 GB</v>
      </c>
    </row>
    <row r="5775" spans="1:33" x14ac:dyDescent="0.3">
      <c r="A5775" t="s">
        <v>11662</v>
      </c>
      <c r="B5775" t="s">
        <v>17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17</v>
      </c>
      <c r="I5775" t="s">
        <v>18</v>
      </c>
      <c r="J5775">
        <v>0</v>
      </c>
      <c r="K5775">
        <v>0</v>
      </c>
      <c r="L5775">
        <v>5</v>
      </c>
      <c r="M5775" t="s">
        <v>21</v>
      </c>
      <c r="N5775">
        <v>0</v>
      </c>
      <c r="O5775" t="s">
        <v>68</v>
      </c>
      <c r="P5775" t="s">
        <v>11663</v>
      </c>
      <c r="Q5775" t="s">
        <v>20</v>
      </c>
      <c r="R5775">
        <v>47</v>
      </c>
      <c r="S5775" t="s">
        <v>17</v>
      </c>
      <c r="T5775" t="s">
        <v>17</v>
      </c>
      <c r="U5775" t="s">
        <v>21</v>
      </c>
      <c r="V5775" t="str">
        <f>IF(Table2[[#This Row],[Age]] &lt; 30, "Under 30", IF(Table2[[#This Row],[Age]] &lt; 65, "Other", "Senior"))</f>
        <v>Other</v>
      </c>
      <c r="W5775">
        <v>3</v>
      </c>
      <c r="X5775" t="s">
        <v>17</v>
      </c>
      <c r="Y5775" t="s">
        <v>49</v>
      </c>
      <c r="Z5775" t="s">
        <v>34</v>
      </c>
      <c r="AA5775">
        <v>22</v>
      </c>
      <c r="AB5775">
        <v>1091</v>
      </c>
      <c r="AE5775">
        <f t="shared" si="90"/>
        <v>0</v>
      </c>
      <c r="AF5775">
        <v>1</v>
      </c>
      <c r="AG5775" t="str">
        <f>IF(Table2[[#This Row],[Avg Monthly GB Download]] &lt; 5, "Less than 5 GB", IF(Table2[[#This Row],[Avg Monthly GB Download]] &lt;= 10, "Between 5 and 10 GB", "10 or more GB"))</f>
        <v>Between 5 and 10 GB</v>
      </c>
    </row>
    <row r="5776" spans="1:33" x14ac:dyDescent="0.3">
      <c r="A5776" t="s">
        <v>11664</v>
      </c>
      <c r="B5776" t="s">
        <v>17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17</v>
      </c>
      <c r="I5776" t="s">
        <v>18</v>
      </c>
      <c r="J5776">
        <v>0</v>
      </c>
      <c r="K5776">
        <v>0</v>
      </c>
      <c r="L5776">
        <v>0</v>
      </c>
      <c r="M5776" t="s">
        <v>17</v>
      </c>
      <c r="N5776">
        <v>0</v>
      </c>
      <c r="O5776" t="s">
        <v>41</v>
      </c>
      <c r="P5776" t="s">
        <v>11665</v>
      </c>
      <c r="Q5776" t="s">
        <v>20</v>
      </c>
      <c r="R5776">
        <v>29</v>
      </c>
      <c r="S5776" t="s">
        <v>21</v>
      </c>
      <c r="T5776" t="s">
        <v>17</v>
      </c>
      <c r="U5776" t="s">
        <v>21</v>
      </c>
      <c r="V5776" t="str">
        <f>IF(Table2[[#This Row],[Age]] &lt; 30, "Under 30", IF(Table2[[#This Row],[Age]] &lt; 65, "Other", "Senior"))</f>
        <v>Under 30</v>
      </c>
      <c r="W5776">
        <v>4</v>
      </c>
      <c r="X5776" t="s">
        <v>17</v>
      </c>
      <c r="Y5776" t="s">
        <v>28</v>
      </c>
      <c r="Z5776" t="s">
        <v>29</v>
      </c>
      <c r="AA5776">
        <v>8</v>
      </c>
      <c r="AB5776">
        <v>223</v>
      </c>
      <c r="AE5776">
        <f t="shared" si="90"/>
        <v>0</v>
      </c>
      <c r="AF5776">
        <v>1</v>
      </c>
      <c r="AG5776" t="str">
        <f>IF(Table2[[#This Row],[Avg Monthly GB Download]] &lt; 5, "Less than 5 GB", IF(Table2[[#This Row],[Avg Monthly GB Download]] &lt;= 10, "Between 5 and 10 GB", "10 or more GB"))</f>
        <v>Less than 5 GB</v>
      </c>
    </row>
    <row r="5777" spans="1:33" x14ac:dyDescent="0.3">
      <c r="A5777" t="s">
        <v>11666</v>
      </c>
      <c r="B5777" t="s">
        <v>17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21</v>
      </c>
      <c r="I5777" t="s">
        <v>84</v>
      </c>
      <c r="J5777">
        <v>0</v>
      </c>
      <c r="K5777">
        <v>0</v>
      </c>
      <c r="L5777">
        <v>0</v>
      </c>
      <c r="M5777" t="s">
        <v>17</v>
      </c>
      <c r="N5777">
        <v>0</v>
      </c>
      <c r="O5777" t="s">
        <v>27</v>
      </c>
      <c r="P5777" t="s">
        <v>11667</v>
      </c>
      <c r="Q5777" t="s">
        <v>22</v>
      </c>
      <c r="R5777">
        <v>54</v>
      </c>
      <c r="S5777" t="s">
        <v>17</v>
      </c>
      <c r="T5777" t="s">
        <v>17</v>
      </c>
      <c r="U5777" t="s">
        <v>21</v>
      </c>
      <c r="V5777" t="str">
        <f>IF(Table2[[#This Row],[Age]] &lt; 30, "Under 30", IF(Table2[[#This Row],[Age]] &lt; 65, "Other", "Senior"))</f>
        <v>Other</v>
      </c>
      <c r="W5777">
        <v>2</v>
      </c>
      <c r="X5777" t="s">
        <v>17</v>
      </c>
      <c r="Y5777" t="s">
        <v>49</v>
      </c>
      <c r="Z5777" t="s">
        <v>29</v>
      </c>
      <c r="AA5777">
        <v>9</v>
      </c>
      <c r="AB5777">
        <v>92</v>
      </c>
      <c r="AE5777">
        <f t="shared" si="90"/>
        <v>0</v>
      </c>
      <c r="AF5777">
        <v>1</v>
      </c>
      <c r="AG5777" t="str">
        <f>IF(Table2[[#This Row],[Avg Monthly GB Download]] &lt; 5, "Less than 5 GB", IF(Table2[[#This Row],[Avg Monthly GB Download]] &lt;= 10, "Between 5 and 10 GB", "10 or more GB"))</f>
        <v>Less than 5 GB</v>
      </c>
    </row>
    <row r="5778" spans="1:33" x14ac:dyDescent="0.3">
      <c r="A5778" t="s">
        <v>11668</v>
      </c>
      <c r="B5778" t="s">
        <v>17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17</v>
      </c>
      <c r="I5778" t="s">
        <v>18</v>
      </c>
      <c r="J5778">
        <v>0</v>
      </c>
      <c r="K5778">
        <v>0</v>
      </c>
      <c r="L5778">
        <v>0</v>
      </c>
      <c r="M5778" t="s">
        <v>17</v>
      </c>
      <c r="N5778">
        <v>0</v>
      </c>
      <c r="O5778" t="s">
        <v>42</v>
      </c>
      <c r="P5778" t="s">
        <v>11669</v>
      </c>
      <c r="Q5778" t="s">
        <v>22</v>
      </c>
      <c r="R5778">
        <v>47</v>
      </c>
      <c r="S5778" t="s">
        <v>17</v>
      </c>
      <c r="T5778" t="s">
        <v>17</v>
      </c>
      <c r="U5778" t="s">
        <v>21</v>
      </c>
      <c r="V5778" t="str">
        <f>IF(Table2[[#This Row],[Age]] &lt; 30, "Under 30", IF(Table2[[#This Row],[Age]] &lt; 65, "Other", "Senior"))</f>
        <v>Other</v>
      </c>
      <c r="W5778">
        <v>2</v>
      </c>
      <c r="X5778" t="s">
        <v>17</v>
      </c>
      <c r="Y5778" t="s">
        <v>49</v>
      </c>
      <c r="Z5778" t="s">
        <v>34</v>
      </c>
      <c r="AA5778">
        <v>8</v>
      </c>
      <c r="AB5778">
        <v>92</v>
      </c>
      <c r="AE5778">
        <f t="shared" si="90"/>
        <v>0</v>
      </c>
      <c r="AF5778">
        <v>1</v>
      </c>
      <c r="AG5778" t="str">
        <f>IF(Table2[[#This Row],[Avg Monthly GB Download]] &lt; 5, "Less than 5 GB", IF(Table2[[#This Row],[Avg Monthly GB Download]] &lt;= 10, "Between 5 and 10 GB", "10 or more GB"))</f>
        <v>Less than 5 GB</v>
      </c>
    </row>
    <row r="5779" spans="1:33" x14ac:dyDescent="0.3">
      <c r="A5779" t="s">
        <v>11670</v>
      </c>
      <c r="B5779" t="s">
        <v>17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21</v>
      </c>
      <c r="I5779" t="s">
        <v>84</v>
      </c>
      <c r="J5779">
        <v>0</v>
      </c>
      <c r="K5779">
        <v>0</v>
      </c>
      <c r="L5779">
        <v>0</v>
      </c>
      <c r="M5779" t="s">
        <v>17</v>
      </c>
      <c r="N5779">
        <v>0</v>
      </c>
      <c r="O5779" t="s">
        <v>67</v>
      </c>
      <c r="P5779" t="s">
        <v>11671</v>
      </c>
      <c r="Q5779" t="s">
        <v>20</v>
      </c>
      <c r="R5779">
        <v>66</v>
      </c>
      <c r="S5779" t="s">
        <v>17</v>
      </c>
      <c r="T5779" t="s">
        <v>21</v>
      </c>
      <c r="U5779" t="s">
        <v>21</v>
      </c>
      <c r="V5779" t="str">
        <f>IF(Table2[[#This Row],[Age]] &lt; 30, "Under 30", IF(Table2[[#This Row],[Age]] &lt; 65, "Other", "Senior"))</f>
        <v>Senior</v>
      </c>
      <c r="W5779">
        <v>2</v>
      </c>
      <c r="X5779" t="s">
        <v>17</v>
      </c>
      <c r="Y5779" t="s">
        <v>49</v>
      </c>
      <c r="Z5779" t="s">
        <v>29</v>
      </c>
      <c r="AA5779">
        <v>10</v>
      </c>
      <c r="AB5779">
        <v>520</v>
      </c>
      <c r="AE5779">
        <f t="shared" si="90"/>
        <v>0</v>
      </c>
      <c r="AF5779">
        <v>1</v>
      </c>
      <c r="AG5779" t="str">
        <f>IF(Table2[[#This Row],[Avg Monthly GB Download]] &lt; 5, "Less than 5 GB", IF(Table2[[#This Row],[Avg Monthly GB Download]] &lt;= 10, "Between 5 and 10 GB", "10 or more GB"))</f>
        <v>Less than 5 GB</v>
      </c>
    </row>
    <row r="5780" spans="1:33" x14ac:dyDescent="0.3">
      <c r="A5780" t="s">
        <v>11672</v>
      </c>
      <c r="B5780" t="s">
        <v>17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17</v>
      </c>
      <c r="I5780" t="s">
        <v>18</v>
      </c>
      <c r="J5780">
        <v>0</v>
      </c>
      <c r="K5780">
        <v>0</v>
      </c>
      <c r="L5780">
        <v>6</v>
      </c>
      <c r="M5780" t="s">
        <v>17</v>
      </c>
      <c r="N5780">
        <v>26</v>
      </c>
      <c r="O5780" t="s">
        <v>47</v>
      </c>
      <c r="P5780" t="s">
        <v>11673</v>
      </c>
      <c r="Q5780" t="s">
        <v>20</v>
      </c>
      <c r="R5780">
        <v>53</v>
      </c>
      <c r="S5780" t="s">
        <v>17</v>
      </c>
      <c r="T5780" t="s">
        <v>17</v>
      </c>
      <c r="U5780" t="s">
        <v>21</v>
      </c>
      <c r="V5780" t="str">
        <f>IF(Table2[[#This Row],[Age]] &lt; 30, "Under 30", IF(Table2[[#This Row],[Age]] &lt; 65, "Other", "Senior"))</f>
        <v>Other</v>
      </c>
      <c r="W5780">
        <v>4</v>
      </c>
      <c r="X5780" t="s">
        <v>21</v>
      </c>
      <c r="Y5780" t="s">
        <v>49</v>
      </c>
      <c r="Z5780" t="s">
        <v>29</v>
      </c>
      <c r="AA5780">
        <v>36</v>
      </c>
      <c r="AB5780">
        <v>2526</v>
      </c>
      <c r="AE5780">
        <f t="shared" si="90"/>
        <v>0</v>
      </c>
      <c r="AF5780">
        <v>1</v>
      </c>
      <c r="AG5780" t="str">
        <f>IF(Table2[[#This Row],[Avg Monthly GB Download]] &lt; 5, "Less than 5 GB", IF(Table2[[#This Row],[Avg Monthly GB Download]] &lt;= 10, "Between 5 and 10 GB", "10 or more GB"))</f>
        <v>Between 5 and 10 GB</v>
      </c>
    </row>
    <row r="5781" spans="1:33" x14ac:dyDescent="0.3">
      <c r="A5781" t="s">
        <v>11674</v>
      </c>
      <c r="B5781" t="s">
        <v>17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17</v>
      </c>
      <c r="I5781" t="s">
        <v>18</v>
      </c>
      <c r="J5781">
        <v>0</v>
      </c>
      <c r="K5781">
        <v>0</v>
      </c>
      <c r="L5781">
        <v>0</v>
      </c>
      <c r="M5781" t="s">
        <v>17</v>
      </c>
      <c r="N5781">
        <v>0</v>
      </c>
      <c r="O5781" t="s">
        <v>38</v>
      </c>
      <c r="P5781" t="s">
        <v>11675</v>
      </c>
      <c r="Q5781" t="s">
        <v>22</v>
      </c>
      <c r="R5781">
        <v>35</v>
      </c>
      <c r="S5781" t="s">
        <v>17</v>
      </c>
      <c r="T5781" t="s">
        <v>17</v>
      </c>
      <c r="U5781" t="s">
        <v>21</v>
      </c>
      <c r="V5781" t="str">
        <f>IF(Table2[[#This Row],[Age]] &lt; 30, "Under 30", IF(Table2[[#This Row],[Age]] &lt; 65, "Other", "Senior"))</f>
        <v>Other</v>
      </c>
      <c r="W5781">
        <v>4</v>
      </c>
      <c r="X5781" t="s">
        <v>17</v>
      </c>
      <c r="Y5781" t="s">
        <v>49</v>
      </c>
      <c r="Z5781" t="s">
        <v>29</v>
      </c>
      <c r="AA5781">
        <v>10</v>
      </c>
      <c r="AB5781">
        <v>227</v>
      </c>
      <c r="AE5781">
        <f t="shared" si="90"/>
        <v>0</v>
      </c>
      <c r="AF5781">
        <v>1</v>
      </c>
      <c r="AG5781" t="str">
        <f>IF(Table2[[#This Row],[Avg Monthly GB Download]] &lt; 5, "Less than 5 GB", IF(Table2[[#This Row],[Avg Monthly GB Download]] &lt;= 10, "Between 5 and 10 GB", "10 or more GB"))</f>
        <v>Less than 5 GB</v>
      </c>
    </row>
    <row r="5782" spans="1:33" x14ac:dyDescent="0.3">
      <c r="A5782" t="s">
        <v>11676</v>
      </c>
      <c r="B5782" t="s">
        <v>17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17</v>
      </c>
      <c r="I5782" t="s">
        <v>18</v>
      </c>
      <c r="J5782">
        <v>0</v>
      </c>
      <c r="K5782">
        <v>0</v>
      </c>
      <c r="L5782">
        <v>13</v>
      </c>
      <c r="M5782" t="s">
        <v>21</v>
      </c>
      <c r="N5782">
        <v>0</v>
      </c>
      <c r="O5782" t="s">
        <v>47</v>
      </c>
      <c r="P5782" t="s">
        <v>11677</v>
      </c>
      <c r="Q5782" t="s">
        <v>20</v>
      </c>
      <c r="R5782">
        <v>43</v>
      </c>
      <c r="S5782" t="s">
        <v>17</v>
      </c>
      <c r="T5782" t="s">
        <v>17</v>
      </c>
      <c r="U5782" t="s">
        <v>21</v>
      </c>
      <c r="V5782" t="str">
        <f>IF(Table2[[#This Row],[Age]] &lt; 30, "Under 30", IF(Table2[[#This Row],[Age]] &lt; 65, "Other", "Senior"))</f>
        <v>Other</v>
      </c>
      <c r="W5782">
        <v>3</v>
      </c>
      <c r="X5782" t="s">
        <v>21</v>
      </c>
      <c r="Y5782" t="s">
        <v>28</v>
      </c>
      <c r="Z5782" t="s">
        <v>34</v>
      </c>
      <c r="AA5782">
        <v>17</v>
      </c>
      <c r="AB5782">
        <v>857</v>
      </c>
      <c r="AE5782">
        <f t="shared" si="90"/>
        <v>0</v>
      </c>
      <c r="AF5782">
        <v>1</v>
      </c>
      <c r="AG5782" t="str">
        <f>IF(Table2[[#This Row],[Avg Monthly GB Download]] &lt; 5, "Less than 5 GB", IF(Table2[[#This Row],[Avg Monthly GB Download]] &lt;= 10, "Between 5 and 10 GB", "10 or more GB"))</f>
        <v>10 or more GB</v>
      </c>
    </row>
    <row r="5783" spans="1:33" x14ac:dyDescent="0.3">
      <c r="A5783" t="s">
        <v>11678</v>
      </c>
      <c r="B5783" t="s">
        <v>17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17</v>
      </c>
      <c r="I5783" t="s">
        <v>18</v>
      </c>
      <c r="J5783">
        <v>0</v>
      </c>
      <c r="K5783">
        <v>0</v>
      </c>
      <c r="L5783">
        <v>0</v>
      </c>
      <c r="M5783" t="s">
        <v>17</v>
      </c>
      <c r="N5783">
        <v>0</v>
      </c>
      <c r="O5783" t="s">
        <v>24</v>
      </c>
      <c r="P5783" t="s">
        <v>11679</v>
      </c>
      <c r="Q5783" t="s">
        <v>20</v>
      </c>
      <c r="R5783">
        <v>37</v>
      </c>
      <c r="S5783" t="s">
        <v>17</v>
      </c>
      <c r="T5783" t="s">
        <v>17</v>
      </c>
      <c r="U5783" t="s">
        <v>21</v>
      </c>
      <c r="V5783" t="str">
        <f>IF(Table2[[#This Row],[Age]] &lt; 30, "Under 30", IF(Table2[[#This Row],[Age]] &lt; 65, "Other", "Senior"))</f>
        <v>Other</v>
      </c>
      <c r="W5783">
        <v>2</v>
      </c>
      <c r="X5783" t="s">
        <v>17</v>
      </c>
      <c r="Y5783" t="s">
        <v>49</v>
      </c>
      <c r="Z5783" t="s">
        <v>34</v>
      </c>
      <c r="AA5783">
        <v>7</v>
      </c>
      <c r="AB5783">
        <v>472</v>
      </c>
      <c r="AE5783">
        <f t="shared" si="90"/>
        <v>0</v>
      </c>
      <c r="AF5783">
        <v>1</v>
      </c>
      <c r="AG5783" t="str">
        <f>IF(Table2[[#This Row],[Avg Monthly GB Download]] &lt; 5, "Less than 5 GB", IF(Table2[[#This Row],[Avg Monthly GB Download]] &lt;= 10, "Between 5 and 10 GB", "10 or more GB"))</f>
        <v>Less than 5 GB</v>
      </c>
    </row>
    <row r="5784" spans="1:33" x14ac:dyDescent="0.3">
      <c r="A5784" t="s">
        <v>11680</v>
      </c>
      <c r="B5784" t="s">
        <v>17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17</v>
      </c>
      <c r="I5784" t="s">
        <v>18</v>
      </c>
      <c r="J5784">
        <v>0</v>
      </c>
      <c r="K5784">
        <v>0</v>
      </c>
      <c r="L5784">
        <v>0</v>
      </c>
      <c r="M5784" t="s">
        <v>17</v>
      </c>
      <c r="N5784">
        <v>0</v>
      </c>
      <c r="O5784" t="s">
        <v>39</v>
      </c>
      <c r="P5784" t="s">
        <v>11681</v>
      </c>
      <c r="Q5784" t="s">
        <v>20</v>
      </c>
      <c r="R5784">
        <v>56</v>
      </c>
      <c r="S5784" t="s">
        <v>17</v>
      </c>
      <c r="T5784" t="s">
        <v>17</v>
      </c>
      <c r="U5784" t="s">
        <v>21</v>
      </c>
      <c r="V5784" t="str">
        <f>IF(Table2[[#This Row],[Age]] &lt; 30, "Under 30", IF(Table2[[#This Row],[Age]] &lt; 65, "Other", "Senior"))</f>
        <v>Other</v>
      </c>
      <c r="W5784">
        <v>4</v>
      </c>
      <c r="X5784" t="s">
        <v>17</v>
      </c>
      <c r="Y5784" t="s">
        <v>28</v>
      </c>
      <c r="Z5784" t="s">
        <v>29</v>
      </c>
      <c r="AA5784">
        <v>9</v>
      </c>
      <c r="AB5784">
        <v>9</v>
      </c>
      <c r="AE5784">
        <f t="shared" si="90"/>
        <v>0</v>
      </c>
      <c r="AF5784">
        <v>1</v>
      </c>
      <c r="AG5784" t="str">
        <f>IF(Table2[[#This Row],[Avg Monthly GB Download]] &lt; 5, "Less than 5 GB", IF(Table2[[#This Row],[Avg Monthly GB Download]] &lt;= 10, "Between 5 and 10 GB", "10 or more GB"))</f>
        <v>Less than 5 GB</v>
      </c>
    </row>
    <row r="5785" spans="1:33" x14ac:dyDescent="0.3">
      <c r="A5785" t="s">
        <v>11682</v>
      </c>
      <c r="B5785" t="s">
        <v>17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17</v>
      </c>
      <c r="I5785" t="s">
        <v>18</v>
      </c>
      <c r="J5785">
        <v>0</v>
      </c>
      <c r="K5785">
        <v>0</v>
      </c>
      <c r="L5785">
        <v>0</v>
      </c>
      <c r="M5785" t="s">
        <v>17</v>
      </c>
      <c r="N5785">
        <v>0</v>
      </c>
      <c r="O5785" t="s">
        <v>82</v>
      </c>
      <c r="P5785" t="s">
        <v>11683</v>
      </c>
      <c r="Q5785" t="s">
        <v>22</v>
      </c>
      <c r="R5785">
        <v>57</v>
      </c>
      <c r="S5785" t="s">
        <v>17</v>
      </c>
      <c r="T5785" t="s">
        <v>17</v>
      </c>
      <c r="U5785" t="s">
        <v>21</v>
      </c>
      <c r="V5785" t="str">
        <f>IF(Table2[[#This Row],[Age]] &lt; 30, "Under 30", IF(Table2[[#This Row],[Age]] &lt; 65, "Other", "Senior"))</f>
        <v>Other</v>
      </c>
      <c r="W5785">
        <v>4</v>
      </c>
      <c r="X5785" t="s">
        <v>17</v>
      </c>
      <c r="Y5785" t="s">
        <v>49</v>
      </c>
      <c r="Z5785" t="s">
        <v>29</v>
      </c>
      <c r="AA5785">
        <v>13</v>
      </c>
      <c r="AB5785">
        <v>984</v>
      </c>
      <c r="AE5785">
        <f t="shared" si="90"/>
        <v>0</v>
      </c>
      <c r="AF5785">
        <v>1</v>
      </c>
      <c r="AG5785" t="str">
        <f>IF(Table2[[#This Row],[Avg Monthly GB Download]] &lt; 5, "Less than 5 GB", IF(Table2[[#This Row],[Avg Monthly GB Download]] &lt;= 10, "Between 5 and 10 GB", "10 or more GB"))</f>
        <v>Less than 5 GB</v>
      </c>
    </row>
    <row r="5786" spans="1:33" x14ac:dyDescent="0.3">
      <c r="A5786" t="s">
        <v>11684</v>
      </c>
      <c r="B5786" t="s">
        <v>17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17</v>
      </c>
      <c r="I5786" t="s">
        <v>18</v>
      </c>
      <c r="J5786">
        <v>0</v>
      </c>
      <c r="K5786">
        <v>0</v>
      </c>
      <c r="L5786">
        <v>13</v>
      </c>
      <c r="M5786" t="s">
        <v>17</v>
      </c>
      <c r="N5786">
        <v>65</v>
      </c>
      <c r="O5786" t="s">
        <v>68</v>
      </c>
      <c r="P5786" t="s">
        <v>11685</v>
      </c>
      <c r="Q5786" t="s">
        <v>20</v>
      </c>
      <c r="R5786">
        <v>43</v>
      </c>
      <c r="S5786" t="s">
        <v>17</v>
      </c>
      <c r="T5786" t="s">
        <v>17</v>
      </c>
      <c r="U5786" t="s">
        <v>21</v>
      </c>
      <c r="V5786" t="str">
        <f>IF(Table2[[#This Row],[Age]] &lt; 30, "Under 30", IF(Table2[[#This Row],[Age]] &lt; 65, "Other", "Senior"))</f>
        <v>Other</v>
      </c>
      <c r="W5786">
        <v>6</v>
      </c>
      <c r="X5786" t="s">
        <v>17</v>
      </c>
      <c r="Y5786" t="s">
        <v>94</v>
      </c>
      <c r="Z5786" t="s">
        <v>29</v>
      </c>
      <c r="AA5786">
        <v>19</v>
      </c>
      <c r="AB5786">
        <v>1020</v>
      </c>
      <c r="AE5786">
        <f t="shared" si="90"/>
        <v>0</v>
      </c>
      <c r="AF5786">
        <v>1</v>
      </c>
      <c r="AG5786" t="str">
        <f>IF(Table2[[#This Row],[Avg Monthly GB Download]] &lt; 5, "Less than 5 GB", IF(Table2[[#This Row],[Avg Monthly GB Download]] &lt;= 10, "Between 5 and 10 GB", "10 or more GB"))</f>
        <v>10 or more GB</v>
      </c>
    </row>
    <row r="5787" spans="1:33" x14ac:dyDescent="0.3">
      <c r="A5787" t="s">
        <v>11686</v>
      </c>
      <c r="B5787" t="s">
        <v>17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17</v>
      </c>
      <c r="I5787" t="s">
        <v>18</v>
      </c>
      <c r="J5787">
        <v>0</v>
      </c>
      <c r="K5787">
        <v>0</v>
      </c>
      <c r="L5787">
        <v>19</v>
      </c>
      <c r="M5787" t="s">
        <v>21</v>
      </c>
      <c r="N5787">
        <v>0</v>
      </c>
      <c r="O5787" t="s">
        <v>73</v>
      </c>
      <c r="P5787" t="s">
        <v>11687</v>
      </c>
      <c r="Q5787" t="s">
        <v>20</v>
      </c>
      <c r="R5787">
        <v>20</v>
      </c>
      <c r="S5787" t="s">
        <v>21</v>
      </c>
      <c r="T5787" t="s">
        <v>17</v>
      </c>
      <c r="U5787" t="s">
        <v>21</v>
      </c>
      <c r="V5787" t="str">
        <f>IF(Table2[[#This Row],[Age]] &lt; 30, "Under 30", IF(Table2[[#This Row],[Age]] &lt; 65, "Other", "Senior"))</f>
        <v>Under 30</v>
      </c>
      <c r="W5787">
        <v>4</v>
      </c>
      <c r="X5787" t="s">
        <v>17</v>
      </c>
      <c r="Y5787" t="s">
        <v>94</v>
      </c>
      <c r="Z5787" t="s">
        <v>29</v>
      </c>
      <c r="AA5787">
        <v>45</v>
      </c>
      <c r="AB5787">
        <v>2665</v>
      </c>
      <c r="AE5787">
        <f t="shared" si="90"/>
        <v>0</v>
      </c>
      <c r="AF5787">
        <v>1</v>
      </c>
      <c r="AG5787" t="str">
        <f>IF(Table2[[#This Row],[Avg Monthly GB Download]] &lt; 5, "Less than 5 GB", IF(Table2[[#This Row],[Avg Monthly GB Download]] &lt;= 10, "Between 5 and 10 GB", "10 or more GB"))</f>
        <v>10 or more GB</v>
      </c>
    </row>
    <row r="5788" spans="1:33" x14ac:dyDescent="0.3">
      <c r="A5788" t="s">
        <v>11688</v>
      </c>
      <c r="B5788" t="s">
        <v>17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17</v>
      </c>
      <c r="I5788" t="s">
        <v>18</v>
      </c>
      <c r="J5788">
        <v>0</v>
      </c>
      <c r="K5788">
        <v>0</v>
      </c>
      <c r="L5788">
        <v>5</v>
      </c>
      <c r="M5788" t="s">
        <v>17</v>
      </c>
      <c r="N5788">
        <v>59</v>
      </c>
      <c r="O5788" t="s">
        <v>79</v>
      </c>
      <c r="P5788" t="s">
        <v>11689</v>
      </c>
      <c r="Q5788" t="s">
        <v>20</v>
      </c>
      <c r="R5788">
        <v>58</v>
      </c>
      <c r="S5788" t="s">
        <v>17</v>
      </c>
      <c r="T5788" t="s">
        <v>17</v>
      </c>
      <c r="U5788" t="s">
        <v>21</v>
      </c>
      <c r="V5788" t="str">
        <f>IF(Table2[[#This Row],[Age]] &lt; 30, "Under 30", IF(Table2[[#This Row],[Age]] &lt; 65, "Other", "Senior"))</f>
        <v>Other</v>
      </c>
      <c r="W5788">
        <v>6</v>
      </c>
      <c r="X5788" t="s">
        <v>21</v>
      </c>
      <c r="Y5788" t="s">
        <v>94</v>
      </c>
      <c r="Z5788" t="s">
        <v>29</v>
      </c>
      <c r="AA5788">
        <v>29</v>
      </c>
      <c r="AB5788">
        <v>1724</v>
      </c>
      <c r="AE5788">
        <f t="shared" si="90"/>
        <v>0</v>
      </c>
      <c r="AF5788">
        <v>1</v>
      </c>
      <c r="AG5788" t="str">
        <f>IF(Table2[[#This Row],[Avg Monthly GB Download]] &lt; 5, "Less than 5 GB", IF(Table2[[#This Row],[Avg Monthly GB Download]] &lt;= 10, "Between 5 and 10 GB", "10 or more GB"))</f>
        <v>Between 5 and 10 GB</v>
      </c>
    </row>
    <row r="5789" spans="1:33" x14ac:dyDescent="0.3">
      <c r="A5789" t="s">
        <v>11690</v>
      </c>
      <c r="B5789" t="s">
        <v>17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17</v>
      </c>
      <c r="I5789" t="s">
        <v>18</v>
      </c>
      <c r="J5789">
        <v>0</v>
      </c>
      <c r="K5789">
        <v>0</v>
      </c>
      <c r="L5789">
        <v>14</v>
      </c>
      <c r="M5789" t="s">
        <v>21</v>
      </c>
      <c r="N5789">
        <v>0</v>
      </c>
      <c r="O5789" t="s">
        <v>54</v>
      </c>
      <c r="P5789" t="s">
        <v>11691</v>
      </c>
      <c r="Q5789" t="s">
        <v>20</v>
      </c>
      <c r="R5789">
        <v>49</v>
      </c>
      <c r="S5789" t="s">
        <v>17</v>
      </c>
      <c r="T5789" t="s">
        <v>17</v>
      </c>
      <c r="U5789" t="s">
        <v>21</v>
      </c>
      <c r="V5789" t="str">
        <f>IF(Table2[[#This Row],[Age]] &lt; 30, "Under 30", IF(Table2[[#This Row],[Age]] &lt; 65, "Other", "Senior"))</f>
        <v>Other</v>
      </c>
      <c r="W5789">
        <v>6</v>
      </c>
      <c r="X5789" t="s">
        <v>17</v>
      </c>
      <c r="Y5789" t="s">
        <v>94</v>
      </c>
      <c r="Z5789" t="s">
        <v>29</v>
      </c>
      <c r="AA5789">
        <v>19</v>
      </c>
      <c r="AB5789">
        <v>696</v>
      </c>
      <c r="AE5789">
        <f t="shared" si="90"/>
        <v>0</v>
      </c>
      <c r="AF5789">
        <v>1</v>
      </c>
      <c r="AG5789" t="str">
        <f>IF(Table2[[#This Row],[Avg Monthly GB Download]] &lt; 5, "Less than 5 GB", IF(Table2[[#This Row],[Avg Monthly GB Download]] &lt;= 10, "Between 5 and 10 GB", "10 or more GB"))</f>
        <v>10 or more GB</v>
      </c>
    </row>
    <row r="5790" spans="1:33" x14ac:dyDescent="0.3">
      <c r="A5790" t="s">
        <v>11692</v>
      </c>
      <c r="B5790" t="s">
        <v>17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17</v>
      </c>
      <c r="I5790" t="s">
        <v>18</v>
      </c>
      <c r="J5790">
        <v>0</v>
      </c>
      <c r="K5790">
        <v>0</v>
      </c>
      <c r="L5790">
        <v>3</v>
      </c>
      <c r="M5790" t="s">
        <v>21</v>
      </c>
      <c r="N5790">
        <v>0</v>
      </c>
      <c r="O5790" t="s">
        <v>64</v>
      </c>
      <c r="P5790" t="s">
        <v>11693</v>
      </c>
      <c r="Q5790" t="s">
        <v>20</v>
      </c>
      <c r="R5790">
        <v>30</v>
      </c>
      <c r="S5790" t="s">
        <v>17</v>
      </c>
      <c r="T5790" t="s">
        <v>17</v>
      </c>
      <c r="U5790" t="s">
        <v>21</v>
      </c>
      <c r="V5790" t="str">
        <f>IF(Table2[[#This Row],[Age]] &lt; 30, "Under 30", IF(Table2[[#This Row],[Age]] &lt; 65, "Other", "Senior"))</f>
        <v>Other</v>
      </c>
      <c r="W5790">
        <v>6</v>
      </c>
      <c r="X5790" t="s">
        <v>17</v>
      </c>
      <c r="Y5790" t="s">
        <v>28</v>
      </c>
      <c r="Z5790" t="s">
        <v>34</v>
      </c>
      <c r="AA5790">
        <v>42</v>
      </c>
      <c r="AB5790">
        <v>2590</v>
      </c>
      <c r="AE5790">
        <f t="shared" si="90"/>
        <v>0</v>
      </c>
      <c r="AF5790">
        <v>1</v>
      </c>
      <c r="AG5790" t="str">
        <f>IF(Table2[[#This Row],[Avg Monthly GB Download]] &lt; 5, "Less than 5 GB", IF(Table2[[#This Row],[Avg Monthly GB Download]] &lt;= 10, "Between 5 and 10 GB", "10 or more GB"))</f>
        <v>Less than 5 GB</v>
      </c>
    </row>
    <row r="5791" spans="1:33" x14ac:dyDescent="0.3">
      <c r="A5791" t="s">
        <v>11694</v>
      </c>
      <c r="B5791" t="s">
        <v>17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17</v>
      </c>
      <c r="I5791" t="s">
        <v>18</v>
      </c>
      <c r="J5791">
        <v>0</v>
      </c>
      <c r="K5791">
        <v>0</v>
      </c>
      <c r="L5791">
        <v>27</v>
      </c>
      <c r="M5791" t="s">
        <v>21</v>
      </c>
      <c r="N5791">
        <v>0</v>
      </c>
      <c r="O5791" t="s">
        <v>48</v>
      </c>
      <c r="P5791" t="s">
        <v>11695</v>
      </c>
      <c r="Q5791" t="s">
        <v>22</v>
      </c>
      <c r="R5791">
        <v>48</v>
      </c>
      <c r="S5791" t="s">
        <v>17</v>
      </c>
      <c r="T5791" t="s">
        <v>17</v>
      </c>
      <c r="U5791" t="s">
        <v>21</v>
      </c>
      <c r="V5791" t="str">
        <f>IF(Table2[[#This Row],[Age]] &lt; 30, "Under 30", IF(Table2[[#This Row],[Age]] &lt; 65, "Other", "Senior"))</f>
        <v>Other</v>
      </c>
      <c r="W5791">
        <v>4</v>
      </c>
      <c r="X5791" t="s">
        <v>17</v>
      </c>
      <c r="Y5791" t="s">
        <v>49</v>
      </c>
      <c r="Z5791" t="s">
        <v>91</v>
      </c>
      <c r="AA5791">
        <v>24</v>
      </c>
      <c r="AB5791">
        <v>52</v>
      </c>
      <c r="AE5791">
        <f t="shared" si="90"/>
        <v>0</v>
      </c>
      <c r="AF5791">
        <v>1</v>
      </c>
      <c r="AG5791" t="str">
        <f>IF(Table2[[#This Row],[Avg Monthly GB Download]] &lt; 5, "Less than 5 GB", IF(Table2[[#This Row],[Avg Monthly GB Download]] &lt;= 10, "Between 5 and 10 GB", "10 or more GB"))</f>
        <v>10 or more GB</v>
      </c>
    </row>
    <row r="5792" spans="1:33" x14ac:dyDescent="0.3">
      <c r="A5792" t="s">
        <v>11696</v>
      </c>
      <c r="B5792" t="s">
        <v>17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17</v>
      </c>
      <c r="I5792" t="s">
        <v>18</v>
      </c>
      <c r="J5792">
        <v>0</v>
      </c>
      <c r="K5792">
        <v>0</v>
      </c>
      <c r="L5792">
        <v>3</v>
      </c>
      <c r="M5792" t="s">
        <v>21</v>
      </c>
      <c r="N5792">
        <v>0</v>
      </c>
      <c r="O5792" t="s">
        <v>81</v>
      </c>
      <c r="P5792" t="s">
        <v>11697</v>
      </c>
      <c r="Q5792" t="s">
        <v>20</v>
      </c>
      <c r="R5792">
        <v>35</v>
      </c>
      <c r="S5792" t="s">
        <v>17</v>
      </c>
      <c r="T5792" t="s">
        <v>17</v>
      </c>
      <c r="U5792" t="s">
        <v>21</v>
      </c>
      <c r="V5792" t="str">
        <f>IF(Table2[[#This Row],[Age]] &lt; 30, "Under 30", IF(Table2[[#This Row],[Age]] &lt; 65, "Other", "Senior"))</f>
        <v>Other</v>
      </c>
      <c r="W5792">
        <v>2</v>
      </c>
      <c r="X5792" t="s">
        <v>17</v>
      </c>
      <c r="Y5792" t="s">
        <v>28</v>
      </c>
      <c r="Z5792" t="s">
        <v>29</v>
      </c>
      <c r="AA5792">
        <v>30</v>
      </c>
      <c r="AB5792">
        <v>903</v>
      </c>
      <c r="AE5792">
        <f t="shared" si="90"/>
        <v>0</v>
      </c>
      <c r="AF5792">
        <v>1</v>
      </c>
      <c r="AG5792" t="str">
        <f>IF(Table2[[#This Row],[Avg Monthly GB Download]] &lt; 5, "Less than 5 GB", IF(Table2[[#This Row],[Avg Monthly GB Download]] &lt;= 10, "Between 5 and 10 GB", "10 or more GB"))</f>
        <v>Less than 5 GB</v>
      </c>
    </row>
    <row r="5793" spans="1:33" x14ac:dyDescent="0.3">
      <c r="A5793" t="s">
        <v>11698</v>
      </c>
      <c r="B5793" t="s">
        <v>17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17</v>
      </c>
      <c r="I5793" t="s">
        <v>18</v>
      </c>
      <c r="J5793">
        <v>0</v>
      </c>
      <c r="K5793">
        <v>0</v>
      </c>
      <c r="L5793">
        <v>7</v>
      </c>
      <c r="M5793" t="s">
        <v>21</v>
      </c>
      <c r="N5793">
        <v>0</v>
      </c>
      <c r="O5793" t="s">
        <v>89</v>
      </c>
      <c r="P5793" t="s">
        <v>11699</v>
      </c>
      <c r="Q5793" t="s">
        <v>22</v>
      </c>
      <c r="R5793">
        <v>44</v>
      </c>
      <c r="S5793" t="s">
        <v>17</v>
      </c>
      <c r="T5793" t="s">
        <v>17</v>
      </c>
      <c r="U5793" t="s">
        <v>21</v>
      </c>
      <c r="V5793" t="str">
        <f>IF(Table2[[#This Row],[Age]] &lt; 30, "Under 30", IF(Table2[[#This Row],[Age]] &lt; 65, "Other", "Senior"))</f>
        <v>Other</v>
      </c>
      <c r="W5793">
        <v>2</v>
      </c>
      <c r="X5793" t="s">
        <v>17</v>
      </c>
      <c r="Y5793" t="s">
        <v>28</v>
      </c>
      <c r="Z5793" t="s">
        <v>91</v>
      </c>
      <c r="AA5793">
        <v>32</v>
      </c>
      <c r="AB5793">
        <v>389</v>
      </c>
      <c r="AE5793">
        <f t="shared" si="90"/>
        <v>0</v>
      </c>
      <c r="AF5793">
        <v>1</v>
      </c>
      <c r="AG5793" t="str">
        <f>IF(Table2[[#This Row],[Avg Monthly GB Download]] &lt; 5, "Less than 5 GB", IF(Table2[[#This Row],[Avg Monthly GB Download]] &lt;= 10, "Between 5 and 10 GB", "10 or more GB"))</f>
        <v>Between 5 and 10 GB</v>
      </c>
    </row>
    <row r="5794" spans="1:33" x14ac:dyDescent="0.3">
      <c r="A5794" t="s">
        <v>11700</v>
      </c>
      <c r="B5794" t="s">
        <v>17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17</v>
      </c>
      <c r="I5794" t="s">
        <v>18</v>
      </c>
      <c r="J5794">
        <v>0</v>
      </c>
      <c r="K5794">
        <v>0</v>
      </c>
      <c r="L5794">
        <v>30</v>
      </c>
      <c r="M5794" t="s">
        <v>17</v>
      </c>
      <c r="N5794">
        <v>10</v>
      </c>
      <c r="O5794" t="s">
        <v>75</v>
      </c>
      <c r="P5794" t="s">
        <v>11701</v>
      </c>
      <c r="Q5794" t="s">
        <v>20</v>
      </c>
      <c r="R5794">
        <v>24</v>
      </c>
      <c r="S5794" t="s">
        <v>21</v>
      </c>
      <c r="T5794" t="s">
        <v>17</v>
      </c>
      <c r="U5794" t="s">
        <v>21</v>
      </c>
      <c r="V5794" t="str">
        <f>IF(Table2[[#This Row],[Age]] &lt; 30, "Under 30", IF(Table2[[#This Row],[Age]] &lt; 65, "Other", "Senior"))</f>
        <v>Under 30</v>
      </c>
      <c r="W5794">
        <v>3</v>
      </c>
      <c r="X5794" t="s">
        <v>17</v>
      </c>
      <c r="Y5794" t="s">
        <v>28</v>
      </c>
      <c r="Z5794" t="s">
        <v>34</v>
      </c>
      <c r="AA5794">
        <v>29</v>
      </c>
      <c r="AB5794">
        <v>203</v>
      </c>
      <c r="AE5794">
        <f t="shared" si="90"/>
        <v>0</v>
      </c>
      <c r="AF5794">
        <v>1</v>
      </c>
      <c r="AG5794" t="str">
        <f>IF(Table2[[#This Row],[Avg Monthly GB Download]] &lt; 5, "Less than 5 GB", IF(Table2[[#This Row],[Avg Monthly GB Download]] &lt;= 10, "Between 5 and 10 GB", "10 or more GB"))</f>
        <v>10 or more GB</v>
      </c>
    </row>
    <row r="5795" spans="1:33" x14ac:dyDescent="0.3">
      <c r="A5795" t="s">
        <v>11702</v>
      </c>
      <c r="B5795" t="s">
        <v>17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17</v>
      </c>
      <c r="I5795" t="s">
        <v>18</v>
      </c>
      <c r="J5795">
        <v>0</v>
      </c>
      <c r="K5795">
        <v>0</v>
      </c>
      <c r="L5795">
        <v>28</v>
      </c>
      <c r="M5795" t="s">
        <v>21</v>
      </c>
      <c r="N5795">
        <v>0</v>
      </c>
      <c r="O5795" t="s">
        <v>41</v>
      </c>
      <c r="P5795" t="s">
        <v>11703</v>
      </c>
      <c r="Q5795" t="s">
        <v>22</v>
      </c>
      <c r="R5795">
        <v>54</v>
      </c>
      <c r="S5795" t="s">
        <v>17</v>
      </c>
      <c r="T5795" t="s">
        <v>17</v>
      </c>
      <c r="U5795" t="s">
        <v>21</v>
      </c>
      <c r="V5795" t="str">
        <f>IF(Table2[[#This Row],[Age]] &lt; 30, "Under 30", IF(Table2[[#This Row],[Age]] &lt; 65, "Other", "Senior"))</f>
        <v>Other</v>
      </c>
      <c r="W5795">
        <v>4</v>
      </c>
      <c r="X5795" t="s">
        <v>17</v>
      </c>
      <c r="Y5795" t="s">
        <v>49</v>
      </c>
      <c r="Z5795" t="s">
        <v>91</v>
      </c>
      <c r="AA5795">
        <v>30</v>
      </c>
      <c r="AB5795">
        <v>2117</v>
      </c>
      <c r="AE5795">
        <f t="shared" si="90"/>
        <v>0</v>
      </c>
      <c r="AF5795">
        <v>1</v>
      </c>
      <c r="AG5795" t="str">
        <f>IF(Table2[[#This Row],[Avg Monthly GB Download]] &lt; 5, "Less than 5 GB", IF(Table2[[#This Row],[Avg Monthly GB Download]] &lt;= 10, "Between 5 and 10 GB", "10 or more GB"))</f>
        <v>10 or more GB</v>
      </c>
    </row>
    <row r="5796" spans="1:33" x14ac:dyDescent="0.3">
      <c r="A5796" t="s">
        <v>11704</v>
      </c>
      <c r="B5796" t="s">
        <v>17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17</v>
      </c>
      <c r="I5796" t="s">
        <v>18</v>
      </c>
      <c r="J5796">
        <v>0</v>
      </c>
      <c r="K5796">
        <v>0</v>
      </c>
      <c r="L5796">
        <v>5</v>
      </c>
      <c r="M5796" t="s">
        <v>21</v>
      </c>
      <c r="N5796">
        <v>0</v>
      </c>
      <c r="O5796" t="s">
        <v>24</v>
      </c>
      <c r="P5796" t="s">
        <v>11705</v>
      </c>
      <c r="Q5796" t="s">
        <v>20</v>
      </c>
      <c r="R5796">
        <v>54</v>
      </c>
      <c r="S5796" t="s">
        <v>17</v>
      </c>
      <c r="T5796" t="s">
        <v>17</v>
      </c>
      <c r="U5796" t="s">
        <v>21</v>
      </c>
      <c r="V5796" t="str">
        <f>IF(Table2[[#This Row],[Age]] &lt; 30, "Under 30", IF(Table2[[#This Row],[Age]] &lt; 65, "Other", "Senior"))</f>
        <v>Other</v>
      </c>
      <c r="W5796">
        <v>4</v>
      </c>
      <c r="X5796" t="s">
        <v>17</v>
      </c>
      <c r="Y5796" t="s">
        <v>94</v>
      </c>
      <c r="Z5796" t="s">
        <v>34</v>
      </c>
      <c r="AA5796">
        <v>33</v>
      </c>
      <c r="AB5796">
        <v>939</v>
      </c>
      <c r="AE5796">
        <f t="shared" si="90"/>
        <v>0</v>
      </c>
      <c r="AF5796">
        <v>1</v>
      </c>
      <c r="AG5796" t="str">
        <f>IF(Table2[[#This Row],[Avg Monthly GB Download]] &lt; 5, "Less than 5 GB", IF(Table2[[#This Row],[Avg Monthly GB Download]] &lt;= 10, "Between 5 and 10 GB", "10 or more GB"))</f>
        <v>Between 5 and 10 GB</v>
      </c>
    </row>
    <row r="5797" spans="1:33" x14ac:dyDescent="0.3">
      <c r="A5797" t="s">
        <v>11706</v>
      </c>
      <c r="B5797" t="s">
        <v>17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17</v>
      </c>
      <c r="I5797" t="s">
        <v>18</v>
      </c>
      <c r="J5797">
        <v>0</v>
      </c>
      <c r="K5797">
        <v>0</v>
      </c>
      <c r="L5797">
        <v>0</v>
      </c>
      <c r="M5797" t="s">
        <v>17</v>
      </c>
      <c r="N5797">
        <v>0</v>
      </c>
      <c r="O5797" t="s">
        <v>56</v>
      </c>
      <c r="P5797" t="s">
        <v>11707</v>
      </c>
      <c r="Q5797" t="s">
        <v>20</v>
      </c>
      <c r="R5797">
        <v>48</v>
      </c>
      <c r="S5797" t="s">
        <v>17</v>
      </c>
      <c r="T5797" t="s">
        <v>17</v>
      </c>
      <c r="U5797" t="s">
        <v>21</v>
      </c>
      <c r="V5797" t="str">
        <f>IF(Table2[[#This Row],[Age]] &lt; 30, "Under 30", IF(Table2[[#This Row],[Age]] &lt; 65, "Other", "Senior"))</f>
        <v>Other</v>
      </c>
      <c r="W5797">
        <v>2</v>
      </c>
      <c r="X5797" t="s">
        <v>17</v>
      </c>
      <c r="Y5797" t="s">
        <v>94</v>
      </c>
      <c r="Z5797" t="s">
        <v>34</v>
      </c>
      <c r="AA5797">
        <v>7</v>
      </c>
      <c r="AB5797">
        <v>339</v>
      </c>
      <c r="AE5797">
        <f t="shared" si="90"/>
        <v>0</v>
      </c>
      <c r="AF5797">
        <v>1</v>
      </c>
      <c r="AG5797" t="str">
        <f>IF(Table2[[#This Row],[Avg Monthly GB Download]] &lt; 5, "Less than 5 GB", IF(Table2[[#This Row],[Avg Monthly GB Download]] &lt;= 10, "Between 5 and 10 GB", "10 or more GB"))</f>
        <v>Less than 5 GB</v>
      </c>
    </row>
    <row r="5798" spans="1:33" x14ac:dyDescent="0.3">
      <c r="A5798" t="s">
        <v>11708</v>
      </c>
      <c r="B5798" t="s">
        <v>17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17</v>
      </c>
      <c r="I5798" t="s">
        <v>18</v>
      </c>
      <c r="J5798">
        <v>0</v>
      </c>
      <c r="K5798">
        <v>0</v>
      </c>
      <c r="L5798">
        <v>19</v>
      </c>
      <c r="M5798" t="s">
        <v>21</v>
      </c>
      <c r="N5798">
        <v>0</v>
      </c>
      <c r="O5798" t="s">
        <v>25</v>
      </c>
      <c r="P5798" t="s">
        <v>11709</v>
      </c>
      <c r="Q5798" t="s">
        <v>22</v>
      </c>
      <c r="R5798">
        <v>41</v>
      </c>
      <c r="S5798" t="s">
        <v>17</v>
      </c>
      <c r="T5798" t="s">
        <v>17</v>
      </c>
      <c r="U5798" t="s">
        <v>21</v>
      </c>
      <c r="V5798" t="str">
        <f>IF(Table2[[#This Row],[Age]] &lt; 30, "Under 30", IF(Table2[[#This Row],[Age]] &lt; 65, "Other", "Senior"))</f>
        <v>Other</v>
      </c>
      <c r="W5798">
        <v>6</v>
      </c>
      <c r="X5798" t="s">
        <v>21</v>
      </c>
      <c r="Y5798" t="s">
        <v>94</v>
      </c>
      <c r="Z5798" t="s">
        <v>34</v>
      </c>
      <c r="AA5798">
        <v>47</v>
      </c>
      <c r="AB5798">
        <v>2487</v>
      </c>
      <c r="AE5798">
        <f t="shared" si="90"/>
        <v>0</v>
      </c>
      <c r="AF5798">
        <v>1</v>
      </c>
      <c r="AG5798" t="str">
        <f>IF(Table2[[#This Row],[Avg Monthly GB Download]] &lt; 5, "Less than 5 GB", IF(Table2[[#This Row],[Avg Monthly GB Download]] &lt;= 10, "Between 5 and 10 GB", "10 or more GB"))</f>
        <v>10 or more GB</v>
      </c>
    </row>
    <row r="5799" spans="1:33" x14ac:dyDescent="0.3">
      <c r="A5799" t="s">
        <v>11710</v>
      </c>
      <c r="B5799" t="s">
        <v>17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17</v>
      </c>
      <c r="I5799" t="s">
        <v>18</v>
      </c>
      <c r="J5799">
        <v>0</v>
      </c>
      <c r="K5799">
        <v>0</v>
      </c>
      <c r="L5799">
        <v>4</v>
      </c>
      <c r="M5799" t="s">
        <v>21</v>
      </c>
      <c r="N5799">
        <v>0</v>
      </c>
      <c r="O5799" t="s">
        <v>64</v>
      </c>
      <c r="P5799" t="s">
        <v>11711</v>
      </c>
      <c r="Q5799" t="s">
        <v>20</v>
      </c>
      <c r="R5799">
        <v>42</v>
      </c>
      <c r="S5799" t="s">
        <v>17</v>
      </c>
      <c r="T5799" t="s">
        <v>17</v>
      </c>
      <c r="U5799" t="s">
        <v>21</v>
      </c>
      <c r="V5799" t="str">
        <f>IF(Table2[[#This Row],[Age]] &lt; 30, "Under 30", IF(Table2[[#This Row],[Age]] &lt; 65, "Other", "Senior"))</f>
        <v>Other</v>
      </c>
      <c r="W5799">
        <v>3</v>
      </c>
      <c r="X5799" t="s">
        <v>21</v>
      </c>
      <c r="Y5799" t="s">
        <v>49</v>
      </c>
      <c r="Z5799" t="s">
        <v>29</v>
      </c>
      <c r="AA5799">
        <v>27</v>
      </c>
      <c r="AB5799">
        <v>1862</v>
      </c>
      <c r="AE5799">
        <f t="shared" si="90"/>
        <v>0</v>
      </c>
      <c r="AF5799">
        <v>1</v>
      </c>
      <c r="AG5799" t="str">
        <f>IF(Table2[[#This Row],[Avg Monthly GB Download]] &lt; 5, "Less than 5 GB", IF(Table2[[#This Row],[Avg Monthly GB Download]] &lt;= 10, "Between 5 and 10 GB", "10 or more GB"))</f>
        <v>Less than 5 GB</v>
      </c>
    </row>
    <row r="5800" spans="1:33" x14ac:dyDescent="0.3">
      <c r="A5800" t="s">
        <v>11712</v>
      </c>
      <c r="B5800" t="s">
        <v>17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17</v>
      </c>
      <c r="I5800" t="s">
        <v>18</v>
      </c>
      <c r="J5800">
        <v>0</v>
      </c>
      <c r="K5800">
        <v>0</v>
      </c>
      <c r="L5800">
        <v>8</v>
      </c>
      <c r="M5800" t="s">
        <v>21</v>
      </c>
      <c r="N5800">
        <v>0</v>
      </c>
      <c r="O5800" t="s">
        <v>26</v>
      </c>
      <c r="P5800" t="s">
        <v>11713</v>
      </c>
      <c r="Q5800" t="s">
        <v>20</v>
      </c>
      <c r="R5800">
        <v>37</v>
      </c>
      <c r="S5800" t="s">
        <v>17</v>
      </c>
      <c r="T5800" t="s">
        <v>17</v>
      </c>
      <c r="U5800" t="s">
        <v>21</v>
      </c>
      <c r="V5800" t="str">
        <f>IF(Table2[[#This Row],[Age]] &lt; 30, "Under 30", IF(Table2[[#This Row],[Age]] &lt; 65, "Other", "Senior"))</f>
        <v>Other</v>
      </c>
      <c r="W5800">
        <v>6</v>
      </c>
      <c r="X5800" t="s">
        <v>21</v>
      </c>
      <c r="Y5800" t="s">
        <v>94</v>
      </c>
      <c r="Z5800" t="s">
        <v>91</v>
      </c>
      <c r="AA5800">
        <v>20</v>
      </c>
      <c r="AB5800">
        <v>660</v>
      </c>
      <c r="AE5800">
        <f t="shared" si="90"/>
        <v>0</v>
      </c>
      <c r="AF5800">
        <v>1</v>
      </c>
      <c r="AG5800" t="str">
        <f>IF(Table2[[#This Row],[Avg Monthly GB Download]] &lt; 5, "Less than 5 GB", IF(Table2[[#This Row],[Avg Monthly GB Download]] &lt;= 10, "Between 5 and 10 GB", "10 or more GB"))</f>
        <v>Between 5 and 10 GB</v>
      </c>
    </row>
    <row r="5801" spans="1:33" x14ac:dyDescent="0.3">
      <c r="A5801" t="s">
        <v>11714</v>
      </c>
      <c r="B5801" t="s">
        <v>17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17</v>
      </c>
      <c r="I5801" t="s">
        <v>18</v>
      </c>
      <c r="J5801">
        <v>0</v>
      </c>
      <c r="K5801">
        <v>0</v>
      </c>
      <c r="L5801">
        <v>4</v>
      </c>
      <c r="M5801" t="s">
        <v>21</v>
      </c>
      <c r="N5801">
        <v>0</v>
      </c>
      <c r="O5801" t="s">
        <v>63</v>
      </c>
      <c r="P5801" t="s">
        <v>11715</v>
      </c>
      <c r="Q5801" t="s">
        <v>20</v>
      </c>
      <c r="R5801">
        <v>51</v>
      </c>
      <c r="S5801" t="s">
        <v>17</v>
      </c>
      <c r="T5801" t="s">
        <v>17</v>
      </c>
      <c r="U5801" t="s">
        <v>21</v>
      </c>
      <c r="V5801" t="str">
        <f>IF(Table2[[#This Row],[Age]] &lt; 30, "Under 30", IF(Table2[[#This Row],[Age]] &lt; 65, "Other", "Senior"))</f>
        <v>Other</v>
      </c>
      <c r="W5801">
        <v>4</v>
      </c>
      <c r="X5801" t="s">
        <v>21</v>
      </c>
      <c r="Y5801" t="s">
        <v>94</v>
      </c>
      <c r="Z5801" t="s">
        <v>29</v>
      </c>
      <c r="AA5801">
        <v>31</v>
      </c>
      <c r="AB5801">
        <v>1633</v>
      </c>
      <c r="AE5801">
        <f t="shared" si="90"/>
        <v>0</v>
      </c>
      <c r="AF5801">
        <v>1</v>
      </c>
      <c r="AG5801" t="str">
        <f>IF(Table2[[#This Row],[Avg Monthly GB Download]] &lt; 5, "Less than 5 GB", IF(Table2[[#This Row],[Avg Monthly GB Download]] &lt;= 10, "Between 5 and 10 GB", "10 or more GB"))</f>
        <v>Less than 5 GB</v>
      </c>
    </row>
    <row r="5802" spans="1:33" x14ac:dyDescent="0.3">
      <c r="A5802" t="s">
        <v>11716</v>
      </c>
      <c r="B5802" t="s">
        <v>17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17</v>
      </c>
      <c r="I5802" t="s">
        <v>18</v>
      </c>
      <c r="J5802">
        <v>0</v>
      </c>
      <c r="K5802">
        <v>0</v>
      </c>
      <c r="L5802">
        <v>4</v>
      </c>
      <c r="M5802" t="s">
        <v>21</v>
      </c>
      <c r="N5802">
        <v>0</v>
      </c>
      <c r="O5802" t="s">
        <v>75</v>
      </c>
      <c r="P5802" t="s">
        <v>11717</v>
      </c>
      <c r="Q5802" t="s">
        <v>20</v>
      </c>
      <c r="R5802">
        <v>71</v>
      </c>
      <c r="S5802" t="s">
        <v>17</v>
      </c>
      <c r="T5802" t="s">
        <v>21</v>
      </c>
      <c r="U5802" t="s">
        <v>21</v>
      </c>
      <c r="V5802" t="str">
        <f>IF(Table2[[#This Row],[Age]] &lt; 30, "Under 30", IF(Table2[[#This Row],[Age]] &lt; 65, "Other", "Senior"))</f>
        <v>Senior</v>
      </c>
      <c r="W5802">
        <v>4</v>
      </c>
      <c r="X5802" t="s">
        <v>21</v>
      </c>
      <c r="Y5802" t="s">
        <v>49</v>
      </c>
      <c r="Z5802" t="s">
        <v>29</v>
      </c>
      <c r="AA5802">
        <v>16</v>
      </c>
      <c r="AB5802">
        <v>454</v>
      </c>
      <c r="AE5802">
        <f t="shared" si="90"/>
        <v>0</v>
      </c>
      <c r="AF5802">
        <v>1</v>
      </c>
      <c r="AG5802" t="str">
        <f>IF(Table2[[#This Row],[Avg Monthly GB Download]] &lt; 5, "Less than 5 GB", IF(Table2[[#This Row],[Avg Monthly GB Download]] &lt;= 10, "Between 5 and 10 GB", "10 or more GB"))</f>
        <v>Less than 5 GB</v>
      </c>
    </row>
    <row r="5803" spans="1:33" x14ac:dyDescent="0.3">
      <c r="A5803" t="s">
        <v>11718</v>
      </c>
      <c r="B5803" t="s">
        <v>17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17</v>
      </c>
      <c r="I5803" t="s">
        <v>18</v>
      </c>
      <c r="J5803">
        <v>0</v>
      </c>
      <c r="K5803">
        <v>0</v>
      </c>
      <c r="L5803">
        <v>0</v>
      </c>
      <c r="M5803" t="s">
        <v>17</v>
      </c>
      <c r="N5803">
        <v>0</v>
      </c>
      <c r="O5803" t="s">
        <v>55</v>
      </c>
      <c r="P5803" t="s">
        <v>11719</v>
      </c>
      <c r="Q5803" t="s">
        <v>20</v>
      </c>
      <c r="R5803">
        <v>38</v>
      </c>
      <c r="S5803" t="s">
        <v>17</v>
      </c>
      <c r="T5803" t="s">
        <v>17</v>
      </c>
      <c r="U5803" t="s">
        <v>21</v>
      </c>
      <c r="V5803" t="str">
        <f>IF(Table2[[#This Row],[Age]] &lt; 30, "Under 30", IF(Table2[[#This Row],[Age]] &lt; 65, "Other", "Senior"))</f>
        <v>Other</v>
      </c>
      <c r="W5803">
        <v>6</v>
      </c>
      <c r="X5803" t="s">
        <v>17</v>
      </c>
      <c r="Y5803" t="s">
        <v>49</v>
      </c>
      <c r="Z5803" t="s">
        <v>29</v>
      </c>
      <c r="AA5803">
        <v>11</v>
      </c>
      <c r="AB5803">
        <v>351</v>
      </c>
      <c r="AE5803">
        <f t="shared" si="90"/>
        <v>0</v>
      </c>
      <c r="AF5803">
        <v>1</v>
      </c>
      <c r="AG5803" t="str">
        <f>IF(Table2[[#This Row],[Avg Monthly GB Download]] &lt; 5, "Less than 5 GB", IF(Table2[[#This Row],[Avg Monthly GB Download]] &lt;= 10, "Between 5 and 10 GB", "10 or more GB"))</f>
        <v>Less than 5 GB</v>
      </c>
    </row>
    <row r="5804" spans="1:33" x14ac:dyDescent="0.3">
      <c r="A5804" t="s">
        <v>11720</v>
      </c>
      <c r="B5804" t="s">
        <v>17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17</v>
      </c>
      <c r="I5804" t="s">
        <v>18</v>
      </c>
      <c r="J5804">
        <v>0</v>
      </c>
      <c r="K5804">
        <v>0</v>
      </c>
      <c r="L5804">
        <v>7</v>
      </c>
      <c r="M5804" t="s">
        <v>21</v>
      </c>
      <c r="N5804">
        <v>0</v>
      </c>
      <c r="O5804" t="s">
        <v>75</v>
      </c>
      <c r="P5804" t="s">
        <v>11721</v>
      </c>
      <c r="Q5804" t="s">
        <v>20</v>
      </c>
      <c r="R5804">
        <v>48</v>
      </c>
      <c r="S5804" t="s">
        <v>17</v>
      </c>
      <c r="T5804" t="s">
        <v>17</v>
      </c>
      <c r="U5804" t="s">
        <v>21</v>
      </c>
      <c r="V5804" t="str">
        <f>IF(Table2[[#This Row],[Age]] &lt; 30, "Under 30", IF(Table2[[#This Row],[Age]] &lt; 65, "Other", "Senior"))</f>
        <v>Other</v>
      </c>
      <c r="W5804">
        <v>3</v>
      </c>
      <c r="X5804" t="s">
        <v>17</v>
      </c>
      <c r="Y5804" t="s">
        <v>28</v>
      </c>
      <c r="Z5804" t="s">
        <v>34</v>
      </c>
      <c r="AA5804">
        <v>20</v>
      </c>
      <c r="AB5804">
        <v>1132</v>
      </c>
      <c r="AE5804">
        <f t="shared" si="90"/>
        <v>0</v>
      </c>
      <c r="AF5804">
        <v>1</v>
      </c>
      <c r="AG5804" t="str">
        <f>IF(Table2[[#This Row],[Avg Monthly GB Download]] &lt; 5, "Less than 5 GB", IF(Table2[[#This Row],[Avg Monthly GB Download]] &lt;= 10, "Between 5 and 10 GB", "10 or more GB"))</f>
        <v>Between 5 and 10 GB</v>
      </c>
    </row>
    <row r="5805" spans="1:33" x14ac:dyDescent="0.3">
      <c r="A5805" t="s">
        <v>11722</v>
      </c>
      <c r="B5805" t="s">
        <v>17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17</v>
      </c>
      <c r="I5805" t="s">
        <v>18</v>
      </c>
      <c r="J5805">
        <v>0</v>
      </c>
      <c r="K5805">
        <v>0</v>
      </c>
      <c r="L5805">
        <v>0</v>
      </c>
      <c r="M5805" t="s">
        <v>17</v>
      </c>
      <c r="N5805">
        <v>0</v>
      </c>
      <c r="O5805" t="s">
        <v>75</v>
      </c>
      <c r="P5805" t="s">
        <v>11723</v>
      </c>
      <c r="Q5805" t="s">
        <v>22</v>
      </c>
      <c r="R5805">
        <v>48</v>
      </c>
      <c r="S5805" t="s">
        <v>17</v>
      </c>
      <c r="T5805" t="s">
        <v>17</v>
      </c>
      <c r="U5805" t="s">
        <v>21</v>
      </c>
      <c r="V5805" t="str">
        <f>IF(Table2[[#This Row],[Age]] &lt; 30, "Under 30", IF(Table2[[#This Row],[Age]] &lt; 65, "Other", "Senior"))</f>
        <v>Other</v>
      </c>
      <c r="W5805">
        <v>2</v>
      </c>
      <c r="X5805" t="s">
        <v>17</v>
      </c>
      <c r="Y5805" t="s">
        <v>49</v>
      </c>
      <c r="Z5805" t="s">
        <v>29</v>
      </c>
      <c r="AA5805">
        <v>8</v>
      </c>
      <c r="AB5805">
        <v>565</v>
      </c>
      <c r="AE5805">
        <f t="shared" si="90"/>
        <v>0</v>
      </c>
      <c r="AF5805">
        <v>1</v>
      </c>
      <c r="AG5805" t="str">
        <f>IF(Table2[[#This Row],[Avg Monthly GB Download]] &lt; 5, "Less than 5 GB", IF(Table2[[#This Row],[Avg Monthly GB Download]] &lt;= 10, "Between 5 and 10 GB", "10 or more GB"))</f>
        <v>Less than 5 GB</v>
      </c>
    </row>
    <row r="5806" spans="1:33" x14ac:dyDescent="0.3">
      <c r="A5806" t="s">
        <v>11724</v>
      </c>
      <c r="B5806" t="s">
        <v>17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17</v>
      </c>
      <c r="I5806" t="s">
        <v>84</v>
      </c>
      <c r="J5806">
        <v>0</v>
      </c>
      <c r="K5806">
        <v>0</v>
      </c>
      <c r="L5806">
        <v>0</v>
      </c>
      <c r="M5806" t="s">
        <v>17</v>
      </c>
      <c r="N5806">
        <v>0</v>
      </c>
      <c r="O5806" t="s">
        <v>23</v>
      </c>
      <c r="P5806" t="s">
        <v>11725</v>
      </c>
      <c r="Q5806" t="s">
        <v>22</v>
      </c>
      <c r="R5806">
        <v>40</v>
      </c>
      <c r="S5806" t="s">
        <v>17</v>
      </c>
      <c r="T5806" t="s">
        <v>17</v>
      </c>
      <c r="U5806" t="s">
        <v>21</v>
      </c>
      <c r="V5806" t="str">
        <f>IF(Table2[[#This Row],[Age]] &lt; 30, "Under 30", IF(Table2[[#This Row],[Age]] &lt; 65, "Other", "Senior"))</f>
        <v>Other</v>
      </c>
      <c r="W5806">
        <v>4</v>
      </c>
      <c r="X5806" t="s">
        <v>17</v>
      </c>
      <c r="Y5806" t="s">
        <v>28</v>
      </c>
      <c r="Z5806" t="s">
        <v>29</v>
      </c>
      <c r="AA5806">
        <v>10</v>
      </c>
      <c r="AB5806">
        <v>10</v>
      </c>
      <c r="AE5806">
        <f t="shared" si="90"/>
        <v>0</v>
      </c>
      <c r="AF5806">
        <v>1</v>
      </c>
      <c r="AG5806" t="str">
        <f>IF(Table2[[#This Row],[Avg Monthly GB Download]] &lt; 5, "Less than 5 GB", IF(Table2[[#This Row],[Avg Monthly GB Download]] &lt;= 10, "Between 5 and 10 GB", "10 or more GB"))</f>
        <v>Less than 5 GB</v>
      </c>
    </row>
    <row r="5807" spans="1:33" x14ac:dyDescent="0.3">
      <c r="A5807" t="s">
        <v>11726</v>
      </c>
      <c r="B5807" t="s">
        <v>17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17</v>
      </c>
      <c r="I5807" t="s">
        <v>18</v>
      </c>
      <c r="J5807">
        <v>0</v>
      </c>
      <c r="K5807">
        <v>0</v>
      </c>
      <c r="L5807">
        <v>5</v>
      </c>
      <c r="M5807" t="s">
        <v>21</v>
      </c>
      <c r="N5807">
        <v>0</v>
      </c>
      <c r="O5807" t="s">
        <v>33</v>
      </c>
      <c r="P5807" t="s">
        <v>11727</v>
      </c>
      <c r="Q5807" t="s">
        <v>22</v>
      </c>
      <c r="R5807">
        <v>50</v>
      </c>
      <c r="S5807" t="s">
        <v>17</v>
      </c>
      <c r="T5807" t="s">
        <v>17</v>
      </c>
      <c r="U5807" t="s">
        <v>21</v>
      </c>
      <c r="V5807" t="str">
        <f>IF(Table2[[#This Row],[Age]] &lt; 30, "Under 30", IF(Table2[[#This Row],[Age]] &lt; 65, "Other", "Senior"))</f>
        <v>Other</v>
      </c>
      <c r="W5807">
        <v>2</v>
      </c>
      <c r="X5807" t="s">
        <v>17</v>
      </c>
      <c r="Y5807" t="s">
        <v>28</v>
      </c>
      <c r="Z5807" t="s">
        <v>29</v>
      </c>
      <c r="AA5807">
        <v>14</v>
      </c>
      <c r="AB5807">
        <v>113</v>
      </c>
      <c r="AE5807">
        <f t="shared" si="90"/>
        <v>0</v>
      </c>
      <c r="AF5807">
        <v>1</v>
      </c>
      <c r="AG5807" t="str">
        <f>IF(Table2[[#This Row],[Avg Monthly GB Download]] &lt; 5, "Less than 5 GB", IF(Table2[[#This Row],[Avg Monthly GB Download]] &lt;= 10, "Between 5 and 10 GB", "10 or more GB"))</f>
        <v>Between 5 and 10 GB</v>
      </c>
    </row>
    <row r="5808" spans="1:33" x14ac:dyDescent="0.3">
      <c r="A5808" t="s">
        <v>11728</v>
      </c>
      <c r="B5808" t="s">
        <v>17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17</v>
      </c>
      <c r="I5808" t="s">
        <v>18</v>
      </c>
      <c r="J5808">
        <v>0</v>
      </c>
      <c r="K5808">
        <v>0</v>
      </c>
      <c r="L5808">
        <v>8</v>
      </c>
      <c r="M5808" t="s">
        <v>21</v>
      </c>
      <c r="N5808">
        <v>0</v>
      </c>
      <c r="O5808" t="s">
        <v>48</v>
      </c>
      <c r="P5808" t="s">
        <v>11729</v>
      </c>
      <c r="Q5808" t="s">
        <v>22</v>
      </c>
      <c r="R5808">
        <v>75</v>
      </c>
      <c r="S5808" t="s">
        <v>17</v>
      </c>
      <c r="T5808" t="s">
        <v>21</v>
      </c>
      <c r="U5808" t="s">
        <v>21</v>
      </c>
      <c r="V5808" t="str">
        <f>IF(Table2[[#This Row],[Age]] &lt; 30, "Under 30", IF(Table2[[#This Row],[Age]] &lt; 65, "Other", "Senior"))</f>
        <v>Senior</v>
      </c>
      <c r="W5808">
        <v>2</v>
      </c>
      <c r="X5808" t="s">
        <v>17</v>
      </c>
      <c r="Y5808" t="s">
        <v>49</v>
      </c>
      <c r="Z5808" t="s">
        <v>34</v>
      </c>
      <c r="AA5808">
        <v>37</v>
      </c>
      <c r="AB5808">
        <v>2483</v>
      </c>
      <c r="AE5808">
        <f t="shared" si="90"/>
        <v>0</v>
      </c>
      <c r="AF5808">
        <v>1</v>
      </c>
      <c r="AG5808" t="str">
        <f>IF(Table2[[#This Row],[Avg Monthly GB Download]] &lt; 5, "Less than 5 GB", IF(Table2[[#This Row],[Avg Monthly GB Download]] &lt;= 10, "Between 5 and 10 GB", "10 or more GB"))</f>
        <v>Between 5 and 10 GB</v>
      </c>
    </row>
    <row r="5809" spans="1:33" x14ac:dyDescent="0.3">
      <c r="A5809" t="s">
        <v>11730</v>
      </c>
      <c r="B5809" t="s">
        <v>17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17</v>
      </c>
      <c r="I5809" t="s">
        <v>18</v>
      </c>
      <c r="J5809">
        <v>0</v>
      </c>
      <c r="K5809">
        <v>0</v>
      </c>
      <c r="L5809">
        <v>0</v>
      </c>
      <c r="M5809" t="s">
        <v>17</v>
      </c>
      <c r="N5809">
        <v>0</v>
      </c>
      <c r="O5809" t="s">
        <v>51</v>
      </c>
      <c r="P5809" t="s">
        <v>11731</v>
      </c>
      <c r="Q5809" t="s">
        <v>20</v>
      </c>
      <c r="R5809">
        <v>61</v>
      </c>
      <c r="S5809" t="s">
        <v>17</v>
      </c>
      <c r="T5809" t="s">
        <v>17</v>
      </c>
      <c r="U5809" t="s">
        <v>21</v>
      </c>
      <c r="V5809" t="str">
        <f>IF(Table2[[#This Row],[Age]] &lt; 30, "Under 30", IF(Table2[[#This Row],[Age]] &lt; 65, "Other", "Senior"))</f>
        <v>Other</v>
      </c>
      <c r="W5809">
        <v>6</v>
      </c>
      <c r="X5809" t="s">
        <v>17</v>
      </c>
      <c r="Y5809" t="s">
        <v>94</v>
      </c>
      <c r="Z5809" t="s">
        <v>29</v>
      </c>
      <c r="AA5809">
        <v>6</v>
      </c>
      <c r="AB5809">
        <v>10</v>
      </c>
      <c r="AE5809">
        <f t="shared" si="90"/>
        <v>0</v>
      </c>
      <c r="AF5809">
        <v>1</v>
      </c>
      <c r="AG5809" t="str">
        <f>IF(Table2[[#This Row],[Avg Monthly GB Download]] &lt; 5, "Less than 5 GB", IF(Table2[[#This Row],[Avg Monthly GB Download]] &lt;= 10, "Between 5 and 10 GB", "10 or more GB"))</f>
        <v>Less than 5 GB</v>
      </c>
    </row>
    <row r="5810" spans="1:33" x14ac:dyDescent="0.3">
      <c r="A5810" t="s">
        <v>11732</v>
      </c>
      <c r="B5810" t="s">
        <v>17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17</v>
      </c>
      <c r="I5810" t="s">
        <v>18</v>
      </c>
      <c r="J5810">
        <v>0</v>
      </c>
      <c r="K5810">
        <v>0</v>
      </c>
      <c r="L5810">
        <v>0</v>
      </c>
      <c r="M5810" t="s">
        <v>17</v>
      </c>
      <c r="N5810">
        <v>0</v>
      </c>
      <c r="O5810" t="s">
        <v>68</v>
      </c>
      <c r="P5810" t="s">
        <v>11733</v>
      </c>
      <c r="Q5810" t="s">
        <v>20</v>
      </c>
      <c r="R5810">
        <v>24</v>
      </c>
      <c r="S5810" t="s">
        <v>21</v>
      </c>
      <c r="T5810" t="s">
        <v>17</v>
      </c>
      <c r="U5810" t="s">
        <v>21</v>
      </c>
      <c r="V5810" t="str">
        <f>IF(Table2[[#This Row],[Age]] &lt; 30, "Under 30", IF(Table2[[#This Row],[Age]] &lt; 65, "Other", "Senior"))</f>
        <v>Under 30</v>
      </c>
      <c r="W5810">
        <v>6</v>
      </c>
      <c r="X5810" t="s">
        <v>17</v>
      </c>
      <c r="Y5810" t="s">
        <v>49</v>
      </c>
      <c r="Z5810" t="s">
        <v>34</v>
      </c>
      <c r="AA5810">
        <v>6</v>
      </c>
      <c r="AB5810">
        <v>308</v>
      </c>
      <c r="AE5810">
        <f t="shared" si="90"/>
        <v>0</v>
      </c>
      <c r="AF5810">
        <v>1</v>
      </c>
      <c r="AG5810" t="str">
        <f>IF(Table2[[#This Row],[Avg Monthly GB Download]] &lt; 5, "Less than 5 GB", IF(Table2[[#This Row],[Avg Monthly GB Download]] &lt;= 10, "Between 5 and 10 GB", "10 or more GB"))</f>
        <v>Less than 5 GB</v>
      </c>
    </row>
    <row r="5811" spans="1:33" x14ac:dyDescent="0.3">
      <c r="A5811" t="s">
        <v>11734</v>
      </c>
      <c r="B5811" t="s">
        <v>17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17</v>
      </c>
      <c r="I5811" t="s">
        <v>18</v>
      </c>
      <c r="J5811">
        <v>0</v>
      </c>
      <c r="K5811">
        <v>0</v>
      </c>
      <c r="L5811">
        <v>3</v>
      </c>
      <c r="M5811" t="s">
        <v>21</v>
      </c>
      <c r="N5811">
        <v>0</v>
      </c>
      <c r="O5811" t="s">
        <v>25</v>
      </c>
      <c r="P5811" t="s">
        <v>11735</v>
      </c>
      <c r="Q5811" t="s">
        <v>20</v>
      </c>
      <c r="R5811">
        <v>32</v>
      </c>
      <c r="S5811" t="s">
        <v>17</v>
      </c>
      <c r="T5811" t="s">
        <v>17</v>
      </c>
      <c r="U5811" t="s">
        <v>21</v>
      </c>
      <c r="V5811" t="str">
        <f>IF(Table2[[#This Row],[Age]] &lt; 30, "Under 30", IF(Table2[[#This Row],[Age]] &lt; 65, "Other", "Senior"))</f>
        <v>Other</v>
      </c>
      <c r="W5811">
        <v>2</v>
      </c>
      <c r="X5811" t="s">
        <v>21</v>
      </c>
      <c r="Y5811" t="s">
        <v>49</v>
      </c>
      <c r="Z5811" t="s">
        <v>29</v>
      </c>
      <c r="AA5811">
        <v>37</v>
      </c>
      <c r="AB5811">
        <v>2209</v>
      </c>
      <c r="AE5811">
        <f t="shared" si="90"/>
        <v>0</v>
      </c>
      <c r="AF5811">
        <v>1</v>
      </c>
      <c r="AG5811" t="str">
        <f>IF(Table2[[#This Row],[Avg Monthly GB Download]] &lt; 5, "Less than 5 GB", IF(Table2[[#This Row],[Avg Monthly GB Download]] &lt;= 10, "Between 5 and 10 GB", "10 or more GB"))</f>
        <v>Less than 5 GB</v>
      </c>
    </row>
    <row r="5812" spans="1:33" x14ac:dyDescent="0.3">
      <c r="A5812" t="s">
        <v>11736</v>
      </c>
      <c r="B5812" t="s">
        <v>17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17</v>
      </c>
      <c r="I5812" t="s">
        <v>18</v>
      </c>
      <c r="J5812">
        <v>0</v>
      </c>
      <c r="K5812">
        <v>0</v>
      </c>
      <c r="L5812">
        <v>0</v>
      </c>
      <c r="M5812" t="s">
        <v>17</v>
      </c>
      <c r="N5812">
        <v>0</v>
      </c>
      <c r="O5812" t="s">
        <v>60</v>
      </c>
      <c r="P5812" t="s">
        <v>11737</v>
      </c>
      <c r="Q5812" t="s">
        <v>22</v>
      </c>
      <c r="R5812">
        <v>48</v>
      </c>
      <c r="S5812" t="s">
        <v>17</v>
      </c>
      <c r="T5812" t="s">
        <v>17</v>
      </c>
      <c r="U5812" t="s">
        <v>21</v>
      </c>
      <c r="V5812" t="str">
        <f>IF(Table2[[#This Row],[Age]] &lt; 30, "Under 30", IF(Table2[[#This Row],[Age]] &lt; 65, "Other", "Senior"))</f>
        <v>Other</v>
      </c>
      <c r="W5812">
        <v>4</v>
      </c>
      <c r="X5812" t="s">
        <v>17</v>
      </c>
      <c r="Y5812" t="s">
        <v>49</v>
      </c>
      <c r="Z5812" t="s">
        <v>34</v>
      </c>
      <c r="AA5812">
        <v>10</v>
      </c>
      <c r="AB5812">
        <v>680</v>
      </c>
      <c r="AE5812">
        <f t="shared" si="90"/>
        <v>0</v>
      </c>
      <c r="AF5812">
        <v>1</v>
      </c>
      <c r="AG5812" t="str">
        <f>IF(Table2[[#This Row],[Avg Monthly GB Download]] &lt; 5, "Less than 5 GB", IF(Table2[[#This Row],[Avg Monthly GB Download]] &lt;= 10, "Between 5 and 10 GB", "10 or more GB"))</f>
        <v>Less than 5 GB</v>
      </c>
    </row>
    <row r="5813" spans="1:33" x14ac:dyDescent="0.3">
      <c r="A5813" t="s">
        <v>11738</v>
      </c>
      <c r="B5813" t="s">
        <v>17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17</v>
      </c>
      <c r="I5813" t="s">
        <v>84</v>
      </c>
      <c r="J5813">
        <v>0</v>
      </c>
      <c r="K5813">
        <v>0</v>
      </c>
      <c r="L5813">
        <v>0</v>
      </c>
      <c r="M5813" t="s">
        <v>17</v>
      </c>
      <c r="N5813">
        <v>0</v>
      </c>
      <c r="O5813" t="s">
        <v>81</v>
      </c>
      <c r="P5813" t="s">
        <v>11739</v>
      </c>
      <c r="Q5813" t="s">
        <v>22</v>
      </c>
      <c r="R5813">
        <v>32</v>
      </c>
      <c r="S5813" t="s">
        <v>17</v>
      </c>
      <c r="T5813" t="s">
        <v>17</v>
      </c>
      <c r="U5813" t="s">
        <v>21</v>
      </c>
      <c r="V5813" t="str">
        <f>IF(Table2[[#This Row],[Age]] &lt; 30, "Under 30", IF(Table2[[#This Row],[Age]] &lt; 65, "Other", "Senior"))</f>
        <v>Other</v>
      </c>
      <c r="W5813">
        <v>2</v>
      </c>
      <c r="X5813" t="s">
        <v>17</v>
      </c>
      <c r="Y5813" t="s">
        <v>28</v>
      </c>
      <c r="Z5813" t="s">
        <v>34</v>
      </c>
      <c r="AA5813">
        <v>11</v>
      </c>
      <c r="AB5813">
        <v>137</v>
      </c>
      <c r="AE5813">
        <f t="shared" si="90"/>
        <v>0</v>
      </c>
      <c r="AF5813">
        <v>1</v>
      </c>
      <c r="AG5813" t="str">
        <f>IF(Table2[[#This Row],[Avg Monthly GB Download]] &lt; 5, "Less than 5 GB", IF(Table2[[#This Row],[Avg Monthly GB Download]] &lt;= 10, "Between 5 and 10 GB", "10 or more GB"))</f>
        <v>Less than 5 GB</v>
      </c>
    </row>
    <row r="5814" spans="1:33" x14ac:dyDescent="0.3">
      <c r="A5814" t="s">
        <v>11740</v>
      </c>
      <c r="B5814" t="s">
        <v>17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17</v>
      </c>
      <c r="I5814" t="s">
        <v>18</v>
      </c>
      <c r="J5814">
        <v>0</v>
      </c>
      <c r="K5814">
        <v>0</v>
      </c>
      <c r="L5814">
        <v>38</v>
      </c>
      <c r="M5814" t="s">
        <v>17</v>
      </c>
      <c r="N5814">
        <v>42</v>
      </c>
      <c r="O5814" t="s">
        <v>19</v>
      </c>
      <c r="P5814" t="s">
        <v>11741</v>
      </c>
      <c r="Q5814" t="s">
        <v>22</v>
      </c>
      <c r="R5814">
        <v>51</v>
      </c>
      <c r="S5814" t="s">
        <v>17</v>
      </c>
      <c r="T5814" t="s">
        <v>17</v>
      </c>
      <c r="U5814" t="s">
        <v>21</v>
      </c>
      <c r="V5814" t="str">
        <f>IF(Table2[[#This Row],[Age]] &lt; 30, "Under 30", IF(Table2[[#This Row],[Age]] &lt; 65, "Other", "Senior"))</f>
        <v>Other</v>
      </c>
      <c r="W5814">
        <v>2</v>
      </c>
      <c r="X5814" t="s">
        <v>21</v>
      </c>
      <c r="Y5814" t="s">
        <v>49</v>
      </c>
      <c r="Z5814" t="s">
        <v>34</v>
      </c>
      <c r="AA5814">
        <v>54</v>
      </c>
      <c r="AB5814">
        <v>3232</v>
      </c>
      <c r="AE5814">
        <f t="shared" si="90"/>
        <v>0</v>
      </c>
      <c r="AF5814">
        <v>1</v>
      </c>
      <c r="AG5814" t="str">
        <f>IF(Table2[[#This Row],[Avg Monthly GB Download]] &lt; 5, "Less than 5 GB", IF(Table2[[#This Row],[Avg Monthly GB Download]] &lt;= 10, "Between 5 and 10 GB", "10 or more GB"))</f>
        <v>10 or more GB</v>
      </c>
    </row>
    <row r="5815" spans="1:33" x14ac:dyDescent="0.3">
      <c r="A5815" t="s">
        <v>11742</v>
      </c>
      <c r="B5815" t="s">
        <v>17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17</v>
      </c>
      <c r="I5815" t="s">
        <v>18</v>
      </c>
      <c r="J5815">
        <v>0</v>
      </c>
      <c r="K5815">
        <v>0</v>
      </c>
      <c r="L5815">
        <v>6</v>
      </c>
      <c r="M5815" t="s">
        <v>21</v>
      </c>
      <c r="N5815">
        <v>0</v>
      </c>
      <c r="O5815" t="s">
        <v>82</v>
      </c>
      <c r="P5815" t="s">
        <v>11743</v>
      </c>
      <c r="Q5815" t="s">
        <v>20</v>
      </c>
      <c r="R5815">
        <v>32</v>
      </c>
      <c r="S5815" t="s">
        <v>17</v>
      </c>
      <c r="T5815" t="s">
        <v>17</v>
      </c>
      <c r="U5815" t="s">
        <v>21</v>
      </c>
      <c r="V5815" t="str">
        <f>IF(Table2[[#This Row],[Age]] &lt; 30, "Under 30", IF(Table2[[#This Row],[Age]] &lt; 65, "Other", "Senior"))</f>
        <v>Other</v>
      </c>
      <c r="W5815">
        <v>3</v>
      </c>
      <c r="X5815" t="s">
        <v>17</v>
      </c>
      <c r="Y5815" t="s">
        <v>94</v>
      </c>
      <c r="Z5815" t="s">
        <v>34</v>
      </c>
      <c r="AA5815">
        <v>19</v>
      </c>
      <c r="AB5815">
        <v>1069</v>
      </c>
      <c r="AE5815">
        <f t="shared" si="90"/>
        <v>0</v>
      </c>
      <c r="AF5815">
        <v>1</v>
      </c>
      <c r="AG5815" t="str">
        <f>IF(Table2[[#This Row],[Avg Monthly GB Download]] &lt; 5, "Less than 5 GB", IF(Table2[[#This Row],[Avg Monthly GB Download]] &lt;= 10, "Between 5 and 10 GB", "10 or more GB"))</f>
        <v>Between 5 and 10 GB</v>
      </c>
    </row>
    <row r="5816" spans="1:33" x14ac:dyDescent="0.3">
      <c r="A5816" t="s">
        <v>11744</v>
      </c>
      <c r="B5816" t="s">
        <v>17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17</v>
      </c>
      <c r="I5816" t="s">
        <v>18</v>
      </c>
      <c r="J5816">
        <v>0</v>
      </c>
      <c r="K5816">
        <v>0</v>
      </c>
      <c r="L5816">
        <v>0</v>
      </c>
      <c r="M5816" t="s">
        <v>17</v>
      </c>
      <c r="N5816">
        <v>0</v>
      </c>
      <c r="O5816" t="s">
        <v>79</v>
      </c>
      <c r="P5816" t="s">
        <v>11745</v>
      </c>
      <c r="Q5816" t="s">
        <v>22</v>
      </c>
      <c r="R5816">
        <v>34</v>
      </c>
      <c r="S5816" t="s">
        <v>17</v>
      </c>
      <c r="T5816" t="s">
        <v>17</v>
      </c>
      <c r="U5816" t="s">
        <v>21</v>
      </c>
      <c r="V5816" t="str">
        <f>IF(Table2[[#This Row],[Age]] &lt; 30, "Under 30", IF(Table2[[#This Row],[Age]] &lt; 65, "Other", "Senior"))</f>
        <v>Other</v>
      </c>
      <c r="W5816">
        <v>6</v>
      </c>
      <c r="X5816" t="s">
        <v>17</v>
      </c>
      <c r="Y5816" t="s">
        <v>94</v>
      </c>
      <c r="Z5816" t="s">
        <v>29</v>
      </c>
      <c r="AA5816">
        <v>9</v>
      </c>
      <c r="AB5816">
        <v>301</v>
      </c>
      <c r="AE5816">
        <f t="shared" si="90"/>
        <v>0</v>
      </c>
      <c r="AF5816">
        <v>1</v>
      </c>
      <c r="AG5816" t="str">
        <f>IF(Table2[[#This Row],[Avg Monthly GB Download]] &lt; 5, "Less than 5 GB", IF(Table2[[#This Row],[Avg Monthly GB Download]] &lt;= 10, "Between 5 and 10 GB", "10 or more GB"))</f>
        <v>Less than 5 GB</v>
      </c>
    </row>
    <row r="5817" spans="1:33" x14ac:dyDescent="0.3">
      <c r="A5817" t="s">
        <v>11746</v>
      </c>
      <c r="B5817" t="s">
        <v>17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17</v>
      </c>
      <c r="I5817" t="s">
        <v>18</v>
      </c>
      <c r="J5817">
        <v>0</v>
      </c>
      <c r="K5817">
        <v>0</v>
      </c>
      <c r="L5817">
        <v>6</v>
      </c>
      <c r="M5817" t="s">
        <v>21</v>
      </c>
      <c r="N5817">
        <v>0</v>
      </c>
      <c r="O5817" t="s">
        <v>48</v>
      </c>
      <c r="P5817" t="s">
        <v>11747</v>
      </c>
      <c r="Q5817" t="s">
        <v>22</v>
      </c>
      <c r="R5817">
        <v>57</v>
      </c>
      <c r="S5817" t="s">
        <v>17</v>
      </c>
      <c r="T5817" t="s">
        <v>17</v>
      </c>
      <c r="U5817" t="s">
        <v>21</v>
      </c>
      <c r="V5817" t="str">
        <f>IF(Table2[[#This Row],[Age]] &lt; 30, "Under 30", IF(Table2[[#This Row],[Age]] &lt; 65, "Other", "Senior"))</f>
        <v>Other</v>
      </c>
      <c r="W5817">
        <v>6</v>
      </c>
      <c r="X5817" t="s">
        <v>21</v>
      </c>
      <c r="Y5817" t="s">
        <v>49</v>
      </c>
      <c r="Z5817" t="s">
        <v>29</v>
      </c>
      <c r="AA5817">
        <v>38</v>
      </c>
      <c r="AB5817">
        <v>2356</v>
      </c>
      <c r="AE5817">
        <f t="shared" si="90"/>
        <v>0</v>
      </c>
      <c r="AF5817">
        <v>1</v>
      </c>
      <c r="AG5817" t="str">
        <f>IF(Table2[[#This Row],[Avg Monthly GB Download]] &lt; 5, "Less than 5 GB", IF(Table2[[#This Row],[Avg Monthly GB Download]] &lt;= 10, "Between 5 and 10 GB", "10 or more GB"))</f>
        <v>Between 5 and 10 GB</v>
      </c>
    </row>
    <row r="5818" spans="1:33" x14ac:dyDescent="0.3">
      <c r="A5818" t="s">
        <v>11748</v>
      </c>
      <c r="B5818" t="s">
        <v>17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17</v>
      </c>
      <c r="I5818" t="s">
        <v>18</v>
      </c>
      <c r="J5818">
        <v>0</v>
      </c>
      <c r="K5818">
        <v>0</v>
      </c>
      <c r="L5818">
        <v>27</v>
      </c>
      <c r="M5818" t="s">
        <v>21</v>
      </c>
      <c r="N5818">
        <v>0</v>
      </c>
      <c r="O5818" t="s">
        <v>79</v>
      </c>
      <c r="P5818" t="s">
        <v>11749</v>
      </c>
      <c r="Q5818" t="s">
        <v>22</v>
      </c>
      <c r="R5818">
        <v>67</v>
      </c>
      <c r="S5818" t="s">
        <v>17</v>
      </c>
      <c r="T5818" t="s">
        <v>21</v>
      </c>
      <c r="U5818" t="s">
        <v>21</v>
      </c>
      <c r="V5818" t="str">
        <f>IF(Table2[[#This Row],[Age]] &lt; 30, "Under 30", IF(Table2[[#This Row],[Age]] &lt; 65, "Other", "Senior"))</f>
        <v>Senior</v>
      </c>
      <c r="W5818">
        <v>2</v>
      </c>
      <c r="X5818" t="s">
        <v>21</v>
      </c>
      <c r="Y5818" t="s">
        <v>94</v>
      </c>
      <c r="Z5818" t="s">
        <v>29</v>
      </c>
      <c r="AA5818">
        <v>21</v>
      </c>
      <c r="AB5818">
        <v>529</v>
      </c>
      <c r="AE5818">
        <f t="shared" si="90"/>
        <v>0</v>
      </c>
      <c r="AF5818">
        <v>1</v>
      </c>
      <c r="AG5818" t="str">
        <f>IF(Table2[[#This Row],[Avg Monthly GB Download]] &lt; 5, "Less than 5 GB", IF(Table2[[#This Row],[Avg Monthly GB Download]] &lt;= 10, "Between 5 and 10 GB", "10 or more GB"))</f>
        <v>10 or more GB</v>
      </c>
    </row>
    <row r="5819" spans="1:33" x14ac:dyDescent="0.3">
      <c r="A5819" t="s">
        <v>11750</v>
      </c>
      <c r="B5819" t="s">
        <v>17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17</v>
      </c>
      <c r="I5819" t="s">
        <v>18</v>
      </c>
      <c r="J5819">
        <v>0</v>
      </c>
      <c r="K5819">
        <v>0</v>
      </c>
      <c r="L5819">
        <v>7</v>
      </c>
      <c r="M5819" t="s">
        <v>21</v>
      </c>
      <c r="N5819">
        <v>0</v>
      </c>
      <c r="O5819" t="s">
        <v>90</v>
      </c>
      <c r="P5819" t="s">
        <v>11751</v>
      </c>
      <c r="Q5819" t="s">
        <v>22</v>
      </c>
      <c r="R5819">
        <v>22</v>
      </c>
      <c r="S5819" t="s">
        <v>21</v>
      </c>
      <c r="T5819" t="s">
        <v>17</v>
      </c>
      <c r="U5819" t="s">
        <v>21</v>
      </c>
      <c r="V5819" t="str">
        <f>IF(Table2[[#This Row],[Age]] &lt; 30, "Under 30", IF(Table2[[#This Row],[Age]] &lt; 65, "Other", "Senior"))</f>
        <v>Under 30</v>
      </c>
      <c r="W5819">
        <v>4</v>
      </c>
      <c r="X5819" t="s">
        <v>21</v>
      </c>
      <c r="Y5819" t="s">
        <v>49</v>
      </c>
      <c r="Z5819" t="s">
        <v>29</v>
      </c>
      <c r="AA5819">
        <v>51</v>
      </c>
      <c r="AB5819">
        <v>3694</v>
      </c>
      <c r="AE5819">
        <f t="shared" si="90"/>
        <v>0</v>
      </c>
      <c r="AF5819">
        <v>1</v>
      </c>
      <c r="AG5819" t="str">
        <f>IF(Table2[[#This Row],[Avg Monthly GB Download]] &lt; 5, "Less than 5 GB", IF(Table2[[#This Row],[Avg Monthly GB Download]] &lt;= 10, "Between 5 and 10 GB", "10 or more GB"))</f>
        <v>Between 5 and 10 GB</v>
      </c>
    </row>
    <row r="5820" spans="1:33" x14ac:dyDescent="0.3">
      <c r="A5820" t="s">
        <v>11752</v>
      </c>
      <c r="B5820" t="s">
        <v>17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17</v>
      </c>
      <c r="I5820" t="s">
        <v>18</v>
      </c>
      <c r="J5820">
        <v>0</v>
      </c>
      <c r="K5820">
        <v>0</v>
      </c>
      <c r="L5820">
        <v>6</v>
      </c>
      <c r="M5820" t="s">
        <v>21</v>
      </c>
      <c r="N5820">
        <v>0</v>
      </c>
      <c r="O5820" t="s">
        <v>69</v>
      </c>
      <c r="P5820" t="s">
        <v>11753</v>
      </c>
      <c r="Q5820" t="s">
        <v>20</v>
      </c>
      <c r="R5820">
        <v>67</v>
      </c>
      <c r="S5820" t="s">
        <v>17</v>
      </c>
      <c r="T5820" t="s">
        <v>21</v>
      </c>
      <c r="U5820" t="s">
        <v>21</v>
      </c>
      <c r="V5820" t="str">
        <f>IF(Table2[[#This Row],[Age]] &lt; 30, "Under 30", IF(Table2[[#This Row],[Age]] &lt; 65, "Other", "Senior"))</f>
        <v>Senior</v>
      </c>
      <c r="W5820">
        <v>6</v>
      </c>
      <c r="X5820" t="s">
        <v>21</v>
      </c>
      <c r="Y5820" t="s">
        <v>49</v>
      </c>
      <c r="Z5820" t="s">
        <v>34</v>
      </c>
      <c r="AA5820">
        <v>58</v>
      </c>
      <c r="AB5820">
        <v>4114</v>
      </c>
      <c r="AE5820">
        <f t="shared" si="90"/>
        <v>0</v>
      </c>
      <c r="AF5820">
        <v>1</v>
      </c>
      <c r="AG5820" t="str">
        <f>IF(Table2[[#This Row],[Avg Monthly GB Download]] &lt; 5, "Less than 5 GB", IF(Table2[[#This Row],[Avg Monthly GB Download]] &lt;= 10, "Between 5 and 10 GB", "10 or more GB"))</f>
        <v>Between 5 and 10 GB</v>
      </c>
    </row>
    <row r="5821" spans="1:33" x14ac:dyDescent="0.3">
      <c r="A5821" t="s">
        <v>11754</v>
      </c>
      <c r="B5821" t="s">
        <v>17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17</v>
      </c>
      <c r="I5821" t="s">
        <v>18</v>
      </c>
      <c r="J5821">
        <v>0</v>
      </c>
      <c r="K5821">
        <v>0</v>
      </c>
      <c r="L5821">
        <v>29</v>
      </c>
      <c r="M5821" t="s">
        <v>21</v>
      </c>
      <c r="N5821">
        <v>0</v>
      </c>
      <c r="O5821" t="s">
        <v>71</v>
      </c>
      <c r="P5821" t="s">
        <v>11755</v>
      </c>
      <c r="Q5821" t="s">
        <v>22</v>
      </c>
      <c r="R5821">
        <v>66</v>
      </c>
      <c r="S5821" t="s">
        <v>17</v>
      </c>
      <c r="T5821" t="s">
        <v>21</v>
      </c>
      <c r="U5821" t="s">
        <v>21</v>
      </c>
      <c r="V5821" t="str">
        <f>IF(Table2[[#This Row],[Age]] &lt; 30, "Under 30", IF(Table2[[#This Row],[Age]] &lt; 65, "Other", "Senior"))</f>
        <v>Senior</v>
      </c>
      <c r="W5821">
        <v>2</v>
      </c>
      <c r="X5821" t="s">
        <v>21</v>
      </c>
      <c r="Y5821" t="s">
        <v>94</v>
      </c>
      <c r="Z5821" t="s">
        <v>29</v>
      </c>
      <c r="AA5821">
        <v>29</v>
      </c>
      <c r="AB5821">
        <v>843</v>
      </c>
      <c r="AE5821">
        <f t="shared" si="90"/>
        <v>0</v>
      </c>
      <c r="AF5821">
        <v>1</v>
      </c>
      <c r="AG5821" t="str">
        <f>IF(Table2[[#This Row],[Avg Monthly GB Download]] &lt; 5, "Less than 5 GB", IF(Table2[[#This Row],[Avg Monthly GB Download]] &lt;= 10, "Between 5 and 10 GB", "10 or more GB"))</f>
        <v>10 or more GB</v>
      </c>
    </row>
    <row r="5822" spans="1:33" x14ac:dyDescent="0.3">
      <c r="A5822" t="s">
        <v>11756</v>
      </c>
      <c r="B5822" t="s">
        <v>17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17</v>
      </c>
      <c r="I5822" t="s">
        <v>18</v>
      </c>
      <c r="J5822">
        <v>0</v>
      </c>
      <c r="K5822">
        <v>0</v>
      </c>
      <c r="L5822">
        <v>15</v>
      </c>
      <c r="M5822" t="s">
        <v>21</v>
      </c>
      <c r="N5822">
        <v>0</v>
      </c>
      <c r="O5822" t="s">
        <v>33</v>
      </c>
      <c r="P5822" t="s">
        <v>11757</v>
      </c>
      <c r="Q5822" t="s">
        <v>22</v>
      </c>
      <c r="R5822">
        <v>25</v>
      </c>
      <c r="S5822" t="s">
        <v>21</v>
      </c>
      <c r="T5822" t="s">
        <v>17</v>
      </c>
      <c r="U5822" t="s">
        <v>21</v>
      </c>
      <c r="V5822" t="str">
        <f>IF(Table2[[#This Row],[Age]] &lt; 30, "Under 30", IF(Table2[[#This Row],[Age]] &lt; 65, "Other", "Senior"))</f>
        <v>Under 30</v>
      </c>
      <c r="W5822">
        <v>3</v>
      </c>
      <c r="X5822" t="s">
        <v>21</v>
      </c>
      <c r="Y5822" t="s">
        <v>49</v>
      </c>
      <c r="Z5822" t="s">
        <v>34</v>
      </c>
      <c r="AA5822">
        <v>32</v>
      </c>
      <c r="AB5822">
        <v>1927</v>
      </c>
      <c r="AE5822">
        <f t="shared" si="90"/>
        <v>0</v>
      </c>
      <c r="AF5822">
        <v>1</v>
      </c>
      <c r="AG5822" t="str">
        <f>IF(Table2[[#This Row],[Avg Monthly GB Download]] &lt; 5, "Less than 5 GB", IF(Table2[[#This Row],[Avg Monthly GB Download]] &lt;= 10, "Between 5 and 10 GB", "10 or more GB"))</f>
        <v>10 or more GB</v>
      </c>
    </row>
    <row r="5823" spans="1:33" x14ac:dyDescent="0.3">
      <c r="A5823" t="s">
        <v>11758</v>
      </c>
      <c r="B5823" t="s">
        <v>17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17</v>
      </c>
      <c r="I5823" t="s">
        <v>18</v>
      </c>
      <c r="J5823">
        <v>0</v>
      </c>
      <c r="K5823">
        <v>0</v>
      </c>
      <c r="L5823">
        <v>3</v>
      </c>
      <c r="M5823" t="s">
        <v>17</v>
      </c>
      <c r="N5823">
        <v>6</v>
      </c>
      <c r="O5823" t="s">
        <v>74</v>
      </c>
      <c r="P5823" t="s">
        <v>11759</v>
      </c>
      <c r="Q5823" t="s">
        <v>20</v>
      </c>
      <c r="R5823">
        <v>47</v>
      </c>
      <c r="S5823" t="s">
        <v>17</v>
      </c>
      <c r="T5823" t="s">
        <v>17</v>
      </c>
      <c r="U5823" t="s">
        <v>21</v>
      </c>
      <c r="V5823" t="str">
        <f>IF(Table2[[#This Row],[Age]] &lt; 30, "Under 30", IF(Table2[[#This Row],[Age]] &lt; 65, "Other", "Senior"))</f>
        <v>Other</v>
      </c>
      <c r="W5823">
        <v>4</v>
      </c>
      <c r="X5823" t="s">
        <v>17</v>
      </c>
      <c r="Y5823" t="s">
        <v>28</v>
      </c>
      <c r="Z5823" t="s">
        <v>34</v>
      </c>
      <c r="AA5823">
        <v>24</v>
      </c>
      <c r="AB5823">
        <v>160</v>
      </c>
      <c r="AE5823">
        <f t="shared" si="90"/>
        <v>0</v>
      </c>
      <c r="AF5823">
        <v>1</v>
      </c>
      <c r="AG5823" t="str">
        <f>IF(Table2[[#This Row],[Avg Monthly GB Download]] &lt; 5, "Less than 5 GB", IF(Table2[[#This Row],[Avg Monthly GB Download]] &lt;= 10, "Between 5 and 10 GB", "10 or more GB"))</f>
        <v>Less than 5 GB</v>
      </c>
    </row>
    <row r="5824" spans="1:33" x14ac:dyDescent="0.3">
      <c r="A5824" t="s">
        <v>11760</v>
      </c>
      <c r="B5824" t="s">
        <v>17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17</v>
      </c>
      <c r="I5824" t="s">
        <v>18</v>
      </c>
      <c r="J5824">
        <v>0</v>
      </c>
      <c r="K5824">
        <v>0</v>
      </c>
      <c r="L5824">
        <v>0</v>
      </c>
      <c r="M5824" t="s">
        <v>17</v>
      </c>
      <c r="N5824">
        <v>0</v>
      </c>
      <c r="O5824" t="s">
        <v>50</v>
      </c>
      <c r="P5824" t="s">
        <v>5453</v>
      </c>
      <c r="Q5824" t="s">
        <v>22</v>
      </c>
      <c r="R5824">
        <v>57</v>
      </c>
      <c r="S5824" t="s">
        <v>17</v>
      </c>
      <c r="T5824" t="s">
        <v>17</v>
      </c>
      <c r="U5824" t="s">
        <v>21</v>
      </c>
      <c r="V5824" t="str">
        <f>IF(Table2[[#This Row],[Age]] &lt; 30, "Under 30", IF(Table2[[#This Row],[Age]] &lt; 65, "Other", "Senior"))</f>
        <v>Other</v>
      </c>
      <c r="W5824">
        <v>4</v>
      </c>
      <c r="X5824" t="s">
        <v>17</v>
      </c>
      <c r="Y5824" t="s">
        <v>94</v>
      </c>
      <c r="Z5824" t="s">
        <v>29</v>
      </c>
      <c r="AA5824">
        <v>5</v>
      </c>
      <c r="AB5824">
        <v>31</v>
      </c>
      <c r="AE5824">
        <f t="shared" si="90"/>
        <v>0</v>
      </c>
      <c r="AF5824">
        <v>1</v>
      </c>
      <c r="AG5824" t="str">
        <f>IF(Table2[[#This Row],[Avg Monthly GB Download]] &lt; 5, "Less than 5 GB", IF(Table2[[#This Row],[Avg Monthly GB Download]] &lt;= 10, "Between 5 and 10 GB", "10 or more GB"))</f>
        <v>Less than 5 GB</v>
      </c>
    </row>
    <row r="5825" spans="1:33" x14ac:dyDescent="0.3">
      <c r="A5825" t="s">
        <v>11761</v>
      </c>
      <c r="B5825" t="s">
        <v>17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17</v>
      </c>
      <c r="I5825" t="s">
        <v>18</v>
      </c>
      <c r="J5825">
        <v>0</v>
      </c>
      <c r="K5825">
        <v>0</v>
      </c>
      <c r="L5825">
        <v>6</v>
      </c>
      <c r="M5825" t="s">
        <v>21</v>
      </c>
      <c r="N5825">
        <v>0</v>
      </c>
      <c r="O5825" t="s">
        <v>41</v>
      </c>
      <c r="P5825" t="s">
        <v>11762</v>
      </c>
      <c r="Q5825" t="s">
        <v>22</v>
      </c>
      <c r="R5825">
        <v>40</v>
      </c>
      <c r="S5825" t="s">
        <v>17</v>
      </c>
      <c r="T5825" t="s">
        <v>17</v>
      </c>
      <c r="U5825" t="s">
        <v>21</v>
      </c>
      <c r="V5825" t="str">
        <f>IF(Table2[[#This Row],[Age]] &lt; 30, "Under 30", IF(Table2[[#This Row],[Age]] &lt; 65, "Other", "Senior"))</f>
        <v>Other</v>
      </c>
      <c r="W5825">
        <v>5</v>
      </c>
      <c r="X5825" t="s">
        <v>17</v>
      </c>
      <c r="Y5825" t="s">
        <v>94</v>
      </c>
      <c r="Z5825" t="s">
        <v>34</v>
      </c>
      <c r="AA5825">
        <v>32</v>
      </c>
      <c r="AB5825">
        <v>886</v>
      </c>
      <c r="AE5825">
        <f t="shared" si="90"/>
        <v>0</v>
      </c>
      <c r="AF5825">
        <v>1</v>
      </c>
      <c r="AG5825" t="str">
        <f>IF(Table2[[#This Row],[Avg Monthly GB Download]] &lt; 5, "Less than 5 GB", IF(Table2[[#This Row],[Avg Monthly GB Download]] &lt;= 10, "Between 5 and 10 GB", "10 or more GB"))</f>
        <v>Between 5 and 10 GB</v>
      </c>
    </row>
    <row r="5826" spans="1:33" x14ac:dyDescent="0.3">
      <c r="A5826" t="s">
        <v>11763</v>
      </c>
      <c r="B5826" t="s">
        <v>17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17</v>
      </c>
      <c r="I5826" t="s">
        <v>18</v>
      </c>
      <c r="J5826">
        <v>0</v>
      </c>
      <c r="K5826">
        <v>0</v>
      </c>
      <c r="L5826">
        <v>5</v>
      </c>
      <c r="M5826" t="s">
        <v>21</v>
      </c>
      <c r="N5826">
        <v>0</v>
      </c>
      <c r="O5826" t="s">
        <v>65</v>
      </c>
      <c r="P5826" t="s">
        <v>11764</v>
      </c>
      <c r="Q5826" t="s">
        <v>20</v>
      </c>
      <c r="R5826">
        <v>53</v>
      </c>
      <c r="S5826" t="s">
        <v>17</v>
      </c>
      <c r="T5826" t="s">
        <v>17</v>
      </c>
      <c r="U5826" t="s">
        <v>21</v>
      </c>
      <c r="V5826" t="str">
        <f>IF(Table2[[#This Row],[Age]] &lt; 30, "Under 30", IF(Table2[[#This Row],[Age]] &lt; 65, "Other", "Senior"))</f>
        <v>Other</v>
      </c>
      <c r="W5826">
        <v>5</v>
      </c>
      <c r="X5826" t="s">
        <v>21</v>
      </c>
      <c r="Y5826" t="s">
        <v>94</v>
      </c>
      <c r="Z5826" t="s">
        <v>34</v>
      </c>
      <c r="AA5826">
        <v>25</v>
      </c>
      <c r="AB5826">
        <v>1312</v>
      </c>
      <c r="AE5826">
        <f t="shared" ref="AE5826:AE5889" si="91">IF(B5826 = "yes", 1, IF(B5826 = "No", 0))</f>
        <v>0</v>
      </c>
      <c r="AF5826">
        <v>1</v>
      </c>
      <c r="AG5826" t="str">
        <f>IF(Table2[[#This Row],[Avg Monthly GB Download]] &lt; 5, "Less than 5 GB", IF(Table2[[#This Row],[Avg Monthly GB Download]] &lt;= 10, "Between 5 and 10 GB", "10 or more GB"))</f>
        <v>Between 5 and 10 GB</v>
      </c>
    </row>
    <row r="5827" spans="1:33" x14ac:dyDescent="0.3">
      <c r="A5827" t="s">
        <v>11765</v>
      </c>
      <c r="B5827" t="s">
        <v>17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17</v>
      </c>
      <c r="I5827" t="s">
        <v>18</v>
      </c>
      <c r="J5827">
        <v>0</v>
      </c>
      <c r="K5827">
        <v>0</v>
      </c>
      <c r="L5827">
        <v>0</v>
      </c>
      <c r="M5827" t="s">
        <v>17</v>
      </c>
      <c r="N5827">
        <v>0</v>
      </c>
      <c r="O5827" t="s">
        <v>40</v>
      </c>
      <c r="P5827" t="s">
        <v>11766</v>
      </c>
      <c r="Q5827" t="s">
        <v>22</v>
      </c>
      <c r="R5827">
        <v>33</v>
      </c>
      <c r="S5827" t="s">
        <v>17</v>
      </c>
      <c r="T5827" t="s">
        <v>17</v>
      </c>
      <c r="U5827" t="s">
        <v>21</v>
      </c>
      <c r="V5827" t="str">
        <f>IF(Table2[[#This Row],[Age]] &lt; 30, "Under 30", IF(Table2[[#This Row],[Age]] &lt; 65, "Other", "Senior"))</f>
        <v>Other</v>
      </c>
      <c r="W5827">
        <v>4</v>
      </c>
      <c r="X5827" t="s">
        <v>17</v>
      </c>
      <c r="Y5827" t="s">
        <v>49</v>
      </c>
      <c r="Z5827" t="s">
        <v>29</v>
      </c>
      <c r="AA5827">
        <v>10</v>
      </c>
      <c r="AB5827">
        <v>135</v>
      </c>
      <c r="AE5827">
        <f t="shared" si="91"/>
        <v>0</v>
      </c>
      <c r="AF5827">
        <v>1</v>
      </c>
      <c r="AG5827" t="str">
        <f>IF(Table2[[#This Row],[Avg Monthly GB Download]] &lt; 5, "Less than 5 GB", IF(Table2[[#This Row],[Avg Monthly GB Download]] &lt;= 10, "Between 5 and 10 GB", "10 or more GB"))</f>
        <v>Less than 5 GB</v>
      </c>
    </row>
    <row r="5828" spans="1:33" x14ac:dyDescent="0.3">
      <c r="A5828" t="s">
        <v>11767</v>
      </c>
      <c r="B5828" t="s">
        <v>17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17</v>
      </c>
      <c r="I5828" t="s">
        <v>18</v>
      </c>
      <c r="J5828">
        <v>0</v>
      </c>
      <c r="K5828">
        <v>0</v>
      </c>
      <c r="L5828">
        <v>0</v>
      </c>
      <c r="M5828" t="s">
        <v>17</v>
      </c>
      <c r="N5828">
        <v>0</v>
      </c>
      <c r="O5828" t="s">
        <v>63</v>
      </c>
      <c r="P5828" t="s">
        <v>11768</v>
      </c>
      <c r="Q5828" t="s">
        <v>20</v>
      </c>
      <c r="R5828">
        <v>27</v>
      </c>
      <c r="S5828" t="s">
        <v>21</v>
      </c>
      <c r="T5828" t="s">
        <v>17</v>
      </c>
      <c r="U5828" t="s">
        <v>21</v>
      </c>
      <c r="V5828" t="str">
        <f>IF(Table2[[#This Row],[Age]] &lt; 30, "Under 30", IF(Table2[[#This Row],[Age]] &lt; 65, "Other", "Senior"))</f>
        <v>Under 30</v>
      </c>
      <c r="W5828">
        <v>3</v>
      </c>
      <c r="X5828" t="s">
        <v>17</v>
      </c>
      <c r="Y5828" t="s">
        <v>28</v>
      </c>
      <c r="Z5828" t="s">
        <v>34</v>
      </c>
      <c r="AA5828">
        <v>5</v>
      </c>
      <c r="AB5828">
        <v>150</v>
      </c>
      <c r="AE5828">
        <f t="shared" si="91"/>
        <v>0</v>
      </c>
      <c r="AF5828">
        <v>1</v>
      </c>
      <c r="AG5828" t="str">
        <f>IF(Table2[[#This Row],[Avg Monthly GB Download]] &lt; 5, "Less than 5 GB", IF(Table2[[#This Row],[Avg Monthly GB Download]] &lt;= 10, "Between 5 and 10 GB", "10 or more GB"))</f>
        <v>Less than 5 GB</v>
      </c>
    </row>
    <row r="5829" spans="1:33" x14ac:dyDescent="0.3">
      <c r="A5829" t="s">
        <v>11769</v>
      </c>
      <c r="B5829" t="s">
        <v>17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17</v>
      </c>
      <c r="I5829" t="s">
        <v>18</v>
      </c>
      <c r="J5829">
        <v>0</v>
      </c>
      <c r="K5829">
        <v>0</v>
      </c>
      <c r="L5829">
        <v>0</v>
      </c>
      <c r="M5829" t="s">
        <v>17</v>
      </c>
      <c r="N5829">
        <v>0</v>
      </c>
      <c r="O5829" t="s">
        <v>81</v>
      </c>
      <c r="P5829" t="s">
        <v>11770</v>
      </c>
      <c r="Q5829" t="s">
        <v>20</v>
      </c>
      <c r="R5829">
        <v>28</v>
      </c>
      <c r="S5829" t="s">
        <v>21</v>
      </c>
      <c r="T5829" t="s">
        <v>17</v>
      </c>
      <c r="U5829" t="s">
        <v>21</v>
      </c>
      <c r="V5829" t="str">
        <f>IF(Table2[[#This Row],[Age]] &lt; 30, "Under 30", IF(Table2[[#This Row],[Age]] &lt; 65, "Other", "Senior"))</f>
        <v>Under 30</v>
      </c>
      <c r="W5829">
        <v>6</v>
      </c>
      <c r="X5829" t="s">
        <v>17</v>
      </c>
      <c r="Y5829" t="s">
        <v>94</v>
      </c>
      <c r="Z5829" t="s">
        <v>34</v>
      </c>
      <c r="AA5829">
        <v>10</v>
      </c>
      <c r="AB5829">
        <v>699</v>
      </c>
      <c r="AE5829">
        <f t="shared" si="91"/>
        <v>0</v>
      </c>
      <c r="AF5829">
        <v>1</v>
      </c>
      <c r="AG5829" t="str">
        <f>IF(Table2[[#This Row],[Avg Monthly GB Download]] &lt; 5, "Less than 5 GB", IF(Table2[[#This Row],[Avg Monthly GB Download]] &lt;= 10, "Between 5 and 10 GB", "10 or more GB"))</f>
        <v>Less than 5 GB</v>
      </c>
    </row>
    <row r="5830" spans="1:33" x14ac:dyDescent="0.3">
      <c r="A5830" t="s">
        <v>11771</v>
      </c>
      <c r="B5830" t="s">
        <v>17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17</v>
      </c>
      <c r="I5830" t="s">
        <v>18</v>
      </c>
      <c r="J5830">
        <v>0</v>
      </c>
      <c r="K5830">
        <v>0</v>
      </c>
      <c r="L5830">
        <v>11</v>
      </c>
      <c r="M5830" t="s">
        <v>21</v>
      </c>
      <c r="N5830">
        <v>0</v>
      </c>
      <c r="O5830" t="s">
        <v>71</v>
      </c>
      <c r="P5830" t="s">
        <v>11772</v>
      </c>
      <c r="Q5830" t="s">
        <v>22</v>
      </c>
      <c r="R5830">
        <v>59</v>
      </c>
      <c r="S5830" t="s">
        <v>17</v>
      </c>
      <c r="T5830" t="s">
        <v>17</v>
      </c>
      <c r="U5830" t="s">
        <v>21</v>
      </c>
      <c r="V5830" t="str">
        <f>IF(Table2[[#This Row],[Age]] &lt; 30, "Under 30", IF(Table2[[#This Row],[Age]] &lt; 65, "Other", "Senior"))</f>
        <v>Other</v>
      </c>
      <c r="W5830">
        <v>2</v>
      </c>
      <c r="X5830" t="s">
        <v>21</v>
      </c>
      <c r="Y5830" t="s">
        <v>28</v>
      </c>
      <c r="Z5830" t="s">
        <v>34</v>
      </c>
      <c r="AA5830">
        <v>40</v>
      </c>
      <c r="AB5830">
        <v>1623</v>
      </c>
      <c r="AE5830">
        <f t="shared" si="91"/>
        <v>0</v>
      </c>
      <c r="AF5830">
        <v>1</v>
      </c>
      <c r="AG5830" t="str">
        <f>IF(Table2[[#This Row],[Avg Monthly GB Download]] &lt; 5, "Less than 5 GB", IF(Table2[[#This Row],[Avg Monthly GB Download]] &lt;= 10, "Between 5 and 10 GB", "10 or more GB"))</f>
        <v>10 or more GB</v>
      </c>
    </row>
    <row r="5831" spans="1:33" x14ac:dyDescent="0.3">
      <c r="A5831" t="s">
        <v>11773</v>
      </c>
      <c r="B5831" t="s">
        <v>17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17</v>
      </c>
      <c r="I5831" t="s">
        <v>18</v>
      </c>
      <c r="J5831">
        <v>0</v>
      </c>
      <c r="K5831">
        <v>0</v>
      </c>
      <c r="L5831">
        <v>18</v>
      </c>
      <c r="M5831" t="s">
        <v>21</v>
      </c>
      <c r="N5831">
        <v>0</v>
      </c>
      <c r="O5831" t="s">
        <v>25</v>
      </c>
      <c r="P5831" t="s">
        <v>11774</v>
      </c>
      <c r="Q5831" t="s">
        <v>22</v>
      </c>
      <c r="R5831">
        <v>22</v>
      </c>
      <c r="S5831" t="s">
        <v>21</v>
      </c>
      <c r="T5831" t="s">
        <v>17</v>
      </c>
      <c r="U5831" t="s">
        <v>21</v>
      </c>
      <c r="V5831" t="str">
        <f>IF(Table2[[#This Row],[Age]] &lt; 30, "Under 30", IF(Table2[[#This Row],[Age]] &lt; 65, "Other", "Senior"))</f>
        <v>Under 30</v>
      </c>
      <c r="W5831">
        <v>2</v>
      </c>
      <c r="X5831" t="s">
        <v>21</v>
      </c>
      <c r="Y5831" t="s">
        <v>49</v>
      </c>
      <c r="Z5831" t="s">
        <v>29</v>
      </c>
      <c r="AA5831">
        <v>24</v>
      </c>
      <c r="AB5831">
        <v>1528</v>
      </c>
      <c r="AE5831">
        <f t="shared" si="91"/>
        <v>0</v>
      </c>
      <c r="AF5831">
        <v>1</v>
      </c>
      <c r="AG5831" t="str">
        <f>IF(Table2[[#This Row],[Avg Monthly GB Download]] &lt; 5, "Less than 5 GB", IF(Table2[[#This Row],[Avg Monthly GB Download]] &lt;= 10, "Between 5 and 10 GB", "10 or more GB"))</f>
        <v>10 or more GB</v>
      </c>
    </row>
    <row r="5832" spans="1:33" x14ac:dyDescent="0.3">
      <c r="A5832" t="s">
        <v>11775</v>
      </c>
      <c r="B5832" t="s">
        <v>17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17</v>
      </c>
      <c r="I5832" t="s">
        <v>18</v>
      </c>
      <c r="J5832">
        <v>0</v>
      </c>
      <c r="K5832">
        <v>0</v>
      </c>
      <c r="L5832">
        <v>7</v>
      </c>
      <c r="M5832" t="s">
        <v>21</v>
      </c>
      <c r="N5832">
        <v>0</v>
      </c>
      <c r="O5832" t="s">
        <v>69</v>
      </c>
      <c r="P5832" t="s">
        <v>11776</v>
      </c>
      <c r="Q5832" t="s">
        <v>22</v>
      </c>
      <c r="R5832">
        <v>19</v>
      </c>
      <c r="S5832" t="s">
        <v>21</v>
      </c>
      <c r="T5832" t="s">
        <v>17</v>
      </c>
      <c r="U5832" t="s">
        <v>21</v>
      </c>
      <c r="V5832" t="str">
        <f>IF(Table2[[#This Row],[Age]] &lt; 30, "Under 30", IF(Table2[[#This Row],[Age]] &lt; 65, "Other", "Senior"))</f>
        <v>Under 30</v>
      </c>
      <c r="W5832">
        <v>2</v>
      </c>
      <c r="X5832" t="s">
        <v>21</v>
      </c>
      <c r="Y5832" t="s">
        <v>94</v>
      </c>
      <c r="Z5832" t="s">
        <v>29</v>
      </c>
      <c r="AA5832">
        <v>25</v>
      </c>
      <c r="AB5832">
        <v>1029</v>
      </c>
      <c r="AE5832">
        <f t="shared" si="91"/>
        <v>0</v>
      </c>
      <c r="AF5832">
        <v>1</v>
      </c>
      <c r="AG5832" t="str">
        <f>IF(Table2[[#This Row],[Avg Monthly GB Download]] &lt; 5, "Less than 5 GB", IF(Table2[[#This Row],[Avg Monthly GB Download]] &lt;= 10, "Between 5 and 10 GB", "10 or more GB"))</f>
        <v>Between 5 and 10 GB</v>
      </c>
    </row>
    <row r="5833" spans="1:33" x14ac:dyDescent="0.3">
      <c r="A5833" t="s">
        <v>11777</v>
      </c>
      <c r="B5833" t="s">
        <v>17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17</v>
      </c>
      <c r="I5833" t="s">
        <v>18</v>
      </c>
      <c r="J5833">
        <v>0</v>
      </c>
      <c r="K5833">
        <v>0</v>
      </c>
      <c r="L5833">
        <v>30</v>
      </c>
      <c r="M5833" t="s">
        <v>21</v>
      </c>
      <c r="N5833">
        <v>0</v>
      </c>
      <c r="O5833" t="s">
        <v>31</v>
      </c>
      <c r="P5833" t="s">
        <v>11778</v>
      </c>
      <c r="Q5833" t="s">
        <v>22</v>
      </c>
      <c r="R5833">
        <v>21</v>
      </c>
      <c r="S5833" t="s">
        <v>21</v>
      </c>
      <c r="T5833" t="s">
        <v>17</v>
      </c>
      <c r="U5833" t="s">
        <v>21</v>
      </c>
      <c r="V5833" t="str">
        <f>IF(Table2[[#This Row],[Age]] &lt; 30, "Under 30", IF(Table2[[#This Row],[Age]] &lt; 65, "Other", "Senior"))</f>
        <v>Under 30</v>
      </c>
      <c r="W5833">
        <v>2</v>
      </c>
      <c r="X5833" t="s">
        <v>17</v>
      </c>
      <c r="Y5833" t="s">
        <v>28</v>
      </c>
      <c r="Z5833" t="s">
        <v>34</v>
      </c>
      <c r="AA5833">
        <v>26</v>
      </c>
      <c r="AB5833">
        <v>798</v>
      </c>
      <c r="AE5833">
        <f t="shared" si="91"/>
        <v>0</v>
      </c>
      <c r="AF5833">
        <v>1</v>
      </c>
      <c r="AG5833" t="str">
        <f>IF(Table2[[#This Row],[Avg Monthly GB Download]] &lt; 5, "Less than 5 GB", IF(Table2[[#This Row],[Avg Monthly GB Download]] &lt;= 10, "Between 5 and 10 GB", "10 or more GB"))</f>
        <v>10 or more GB</v>
      </c>
    </row>
    <row r="5834" spans="1:33" x14ac:dyDescent="0.3">
      <c r="A5834" t="s">
        <v>11779</v>
      </c>
      <c r="B5834" t="s">
        <v>17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17</v>
      </c>
      <c r="I5834" t="s">
        <v>18</v>
      </c>
      <c r="J5834">
        <v>0</v>
      </c>
      <c r="K5834">
        <v>0</v>
      </c>
      <c r="L5834">
        <v>2</v>
      </c>
      <c r="M5834" t="s">
        <v>21</v>
      </c>
      <c r="N5834">
        <v>0</v>
      </c>
      <c r="O5834" t="s">
        <v>71</v>
      </c>
      <c r="P5834" t="s">
        <v>11780</v>
      </c>
      <c r="Q5834" t="s">
        <v>20</v>
      </c>
      <c r="R5834">
        <v>55</v>
      </c>
      <c r="S5834" t="s">
        <v>17</v>
      </c>
      <c r="T5834" t="s">
        <v>17</v>
      </c>
      <c r="U5834" t="s">
        <v>21</v>
      </c>
      <c r="V5834" t="str">
        <f>IF(Table2[[#This Row],[Age]] &lt; 30, "Under 30", IF(Table2[[#This Row],[Age]] &lt; 65, "Other", "Senior"))</f>
        <v>Other</v>
      </c>
      <c r="W5834">
        <v>5</v>
      </c>
      <c r="X5834" t="s">
        <v>21</v>
      </c>
      <c r="Y5834" t="s">
        <v>28</v>
      </c>
      <c r="Z5834" t="s">
        <v>29</v>
      </c>
      <c r="AA5834">
        <v>33</v>
      </c>
      <c r="AB5834">
        <v>1439</v>
      </c>
      <c r="AE5834">
        <f t="shared" si="91"/>
        <v>0</v>
      </c>
      <c r="AF5834">
        <v>1</v>
      </c>
      <c r="AG5834" t="str">
        <f>IF(Table2[[#This Row],[Avg Monthly GB Download]] &lt; 5, "Less than 5 GB", IF(Table2[[#This Row],[Avg Monthly GB Download]] &lt;= 10, "Between 5 and 10 GB", "10 or more GB"))</f>
        <v>Less than 5 GB</v>
      </c>
    </row>
    <row r="5835" spans="1:33" x14ac:dyDescent="0.3">
      <c r="A5835" t="s">
        <v>11781</v>
      </c>
      <c r="B5835" t="s">
        <v>17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17</v>
      </c>
      <c r="I5835" t="s">
        <v>18</v>
      </c>
      <c r="J5835">
        <v>0</v>
      </c>
      <c r="K5835">
        <v>0</v>
      </c>
      <c r="L5835">
        <v>0</v>
      </c>
      <c r="M5835" t="s">
        <v>17</v>
      </c>
      <c r="N5835">
        <v>0</v>
      </c>
      <c r="O5835" t="s">
        <v>90</v>
      </c>
      <c r="P5835" t="s">
        <v>11782</v>
      </c>
      <c r="Q5835" t="s">
        <v>20</v>
      </c>
      <c r="R5835">
        <v>30</v>
      </c>
      <c r="S5835" t="s">
        <v>17</v>
      </c>
      <c r="T5835" t="s">
        <v>17</v>
      </c>
      <c r="U5835" t="s">
        <v>21</v>
      </c>
      <c r="V5835" t="str">
        <f>IF(Table2[[#This Row],[Age]] &lt; 30, "Under 30", IF(Table2[[#This Row],[Age]] &lt; 65, "Other", "Senior"))</f>
        <v>Other</v>
      </c>
      <c r="W5835">
        <v>6</v>
      </c>
      <c r="X5835" t="s">
        <v>17</v>
      </c>
      <c r="Y5835" t="s">
        <v>28</v>
      </c>
      <c r="Z5835" t="s">
        <v>29</v>
      </c>
      <c r="AA5835">
        <v>7</v>
      </c>
      <c r="AB5835">
        <v>360</v>
      </c>
      <c r="AE5835">
        <f t="shared" si="91"/>
        <v>0</v>
      </c>
      <c r="AF5835">
        <v>1</v>
      </c>
      <c r="AG5835" t="str">
        <f>IF(Table2[[#This Row],[Avg Monthly GB Download]] &lt; 5, "Less than 5 GB", IF(Table2[[#This Row],[Avg Monthly GB Download]] &lt;= 10, "Between 5 and 10 GB", "10 or more GB"))</f>
        <v>Less than 5 GB</v>
      </c>
    </row>
    <row r="5836" spans="1:33" x14ac:dyDescent="0.3">
      <c r="A5836" t="s">
        <v>11783</v>
      </c>
      <c r="B5836" t="s">
        <v>17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17</v>
      </c>
      <c r="I5836" t="s">
        <v>18</v>
      </c>
      <c r="J5836">
        <v>0</v>
      </c>
      <c r="K5836">
        <v>0</v>
      </c>
      <c r="L5836">
        <v>0</v>
      </c>
      <c r="M5836" t="s">
        <v>17</v>
      </c>
      <c r="N5836">
        <v>0</v>
      </c>
      <c r="O5836" t="s">
        <v>68</v>
      </c>
      <c r="P5836" t="s">
        <v>11784</v>
      </c>
      <c r="Q5836" t="s">
        <v>22</v>
      </c>
      <c r="R5836">
        <v>39</v>
      </c>
      <c r="S5836" t="s">
        <v>17</v>
      </c>
      <c r="T5836" t="s">
        <v>17</v>
      </c>
      <c r="U5836" t="s">
        <v>21</v>
      </c>
      <c r="V5836" t="str">
        <f>IF(Table2[[#This Row],[Age]] &lt; 30, "Under 30", IF(Table2[[#This Row],[Age]] &lt; 65, "Other", "Senior"))</f>
        <v>Other</v>
      </c>
      <c r="W5836">
        <v>6</v>
      </c>
      <c r="X5836" t="s">
        <v>17</v>
      </c>
      <c r="Y5836" t="s">
        <v>28</v>
      </c>
      <c r="Z5836" t="s">
        <v>34</v>
      </c>
      <c r="AA5836">
        <v>9</v>
      </c>
      <c r="AB5836">
        <v>329</v>
      </c>
      <c r="AE5836">
        <f t="shared" si="91"/>
        <v>0</v>
      </c>
      <c r="AF5836">
        <v>1</v>
      </c>
      <c r="AG5836" t="str">
        <f>IF(Table2[[#This Row],[Avg Monthly GB Download]] &lt; 5, "Less than 5 GB", IF(Table2[[#This Row],[Avg Monthly GB Download]] &lt;= 10, "Between 5 and 10 GB", "10 or more GB"))</f>
        <v>Less than 5 GB</v>
      </c>
    </row>
    <row r="5837" spans="1:33" x14ac:dyDescent="0.3">
      <c r="A5837" t="s">
        <v>11785</v>
      </c>
      <c r="B5837" t="s">
        <v>17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17</v>
      </c>
      <c r="I5837" t="s">
        <v>18</v>
      </c>
      <c r="J5837">
        <v>0</v>
      </c>
      <c r="K5837">
        <v>0</v>
      </c>
      <c r="L5837">
        <v>5</v>
      </c>
      <c r="M5837" t="s">
        <v>21</v>
      </c>
      <c r="N5837">
        <v>0</v>
      </c>
      <c r="O5837" t="s">
        <v>73</v>
      </c>
      <c r="P5837" t="s">
        <v>11786</v>
      </c>
      <c r="Q5837" t="s">
        <v>22</v>
      </c>
      <c r="R5837">
        <v>28</v>
      </c>
      <c r="S5837" t="s">
        <v>21</v>
      </c>
      <c r="T5837" t="s">
        <v>17</v>
      </c>
      <c r="U5837" t="s">
        <v>21</v>
      </c>
      <c r="V5837" t="str">
        <f>IF(Table2[[#This Row],[Age]] &lt; 30, "Under 30", IF(Table2[[#This Row],[Age]] &lt; 65, "Other", "Senior"))</f>
        <v>Under 30</v>
      </c>
      <c r="W5837">
        <v>3</v>
      </c>
      <c r="X5837" t="s">
        <v>17</v>
      </c>
      <c r="Y5837" t="s">
        <v>28</v>
      </c>
      <c r="Z5837" t="s">
        <v>34</v>
      </c>
      <c r="AA5837">
        <v>21</v>
      </c>
      <c r="AB5837">
        <v>991</v>
      </c>
      <c r="AE5837">
        <f t="shared" si="91"/>
        <v>0</v>
      </c>
      <c r="AF5837">
        <v>1</v>
      </c>
      <c r="AG5837" t="str">
        <f>IF(Table2[[#This Row],[Avg Monthly GB Download]] &lt; 5, "Less than 5 GB", IF(Table2[[#This Row],[Avg Monthly GB Download]] &lt;= 10, "Between 5 and 10 GB", "10 or more GB"))</f>
        <v>Between 5 and 10 GB</v>
      </c>
    </row>
    <row r="5838" spans="1:33" x14ac:dyDescent="0.3">
      <c r="A5838" t="s">
        <v>11787</v>
      </c>
      <c r="B5838" t="s">
        <v>17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17</v>
      </c>
      <c r="I5838" t="s">
        <v>18</v>
      </c>
      <c r="J5838">
        <v>0</v>
      </c>
      <c r="K5838">
        <v>0</v>
      </c>
      <c r="L5838">
        <v>11</v>
      </c>
      <c r="M5838" t="s">
        <v>21</v>
      </c>
      <c r="N5838">
        <v>0</v>
      </c>
      <c r="O5838" t="s">
        <v>51</v>
      </c>
      <c r="P5838" t="s">
        <v>11788</v>
      </c>
      <c r="Q5838" t="s">
        <v>20</v>
      </c>
      <c r="R5838">
        <v>49</v>
      </c>
      <c r="S5838" t="s">
        <v>17</v>
      </c>
      <c r="T5838" t="s">
        <v>17</v>
      </c>
      <c r="U5838" t="s">
        <v>21</v>
      </c>
      <c r="V5838" t="str">
        <f>IF(Table2[[#This Row],[Age]] &lt; 30, "Under 30", IF(Table2[[#This Row],[Age]] &lt; 65, "Other", "Senior"))</f>
        <v>Other</v>
      </c>
      <c r="W5838">
        <v>2</v>
      </c>
      <c r="X5838" t="s">
        <v>21</v>
      </c>
      <c r="Y5838" t="s">
        <v>49</v>
      </c>
      <c r="Z5838" t="s">
        <v>34</v>
      </c>
      <c r="AA5838">
        <v>33</v>
      </c>
      <c r="AB5838">
        <v>2404</v>
      </c>
      <c r="AE5838">
        <f t="shared" si="91"/>
        <v>0</v>
      </c>
      <c r="AF5838">
        <v>1</v>
      </c>
      <c r="AG5838" t="str">
        <f>IF(Table2[[#This Row],[Avg Monthly GB Download]] &lt; 5, "Less than 5 GB", IF(Table2[[#This Row],[Avg Monthly GB Download]] &lt;= 10, "Between 5 and 10 GB", "10 or more GB"))</f>
        <v>10 or more GB</v>
      </c>
    </row>
    <row r="5839" spans="1:33" x14ac:dyDescent="0.3">
      <c r="A5839" t="s">
        <v>11789</v>
      </c>
      <c r="B5839" t="s">
        <v>17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17</v>
      </c>
      <c r="I5839" t="s">
        <v>18</v>
      </c>
      <c r="J5839">
        <v>0</v>
      </c>
      <c r="K5839">
        <v>0</v>
      </c>
      <c r="L5839">
        <v>9</v>
      </c>
      <c r="M5839" t="s">
        <v>21</v>
      </c>
      <c r="N5839">
        <v>0</v>
      </c>
      <c r="O5839" t="s">
        <v>68</v>
      </c>
      <c r="P5839" t="s">
        <v>11790</v>
      </c>
      <c r="Q5839" t="s">
        <v>20</v>
      </c>
      <c r="R5839">
        <v>22</v>
      </c>
      <c r="S5839" t="s">
        <v>21</v>
      </c>
      <c r="T5839" t="s">
        <v>17</v>
      </c>
      <c r="U5839" t="s">
        <v>21</v>
      </c>
      <c r="V5839" t="str">
        <f>IF(Table2[[#This Row],[Age]] &lt; 30, "Under 30", IF(Table2[[#This Row],[Age]] &lt; 65, "Other", "Senior"))</f>
        <v>Under 30</v>
      </c>
      <c r="W5839">
        <v>5</v>
      </c>
      <c r="X5839" t="s">
        <v>21</v>
      </c>
      <c r="Y5839" t="s">
        <v>49</v>
      </c>
      <c r="Z5839" t="s">
        <v>29</v>
      </c>
      <c r="AA5839">
        <v>43</v>
      </c>
      <c r="AB5839">
        <v>3147</v>
      </c>
      <c r="AE5839">
        <f t="shared" si="91"/>
        <v>0</v>
      </c>
      <c r="AF5839">
        <v>1</v>
      </c>
      <c r="AG5839" t="str">
        <f>IF(Table2[[#This Row],[Avg Monthly GB Download]] &lt; 5, "Less than 5 GB", IF(Table2[[#This Row],[Avg Monthly GB Download]] &lt;= 10, "Between 5 and 10 GB", "10 or more GB"))</f>
        <v>Between 5 and 10 GB</v>
      </c>
    </row>
    <row r="5840" spans="1:33" x14ac:dyDescent="0.3">
      <c r="A5840" t="s">
        <v>11791</v>
      </c>
      <c r="B5840" t="s">
        <v>17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17</v>
      </c>
      <c r="I5840" t="s">
        <v>18</v>
      </c>
      <c r="J5840">
        <v>0</v>
      </c>
      <c r="K5840">
        <v>0</v>
      </c>
      <c r="L5840">
        <v>2</v>
      </c>
      <c r="M5840" t="s">
        <v>17</v>
      </c>
      <c r="N5840">
        <v>92</v>
      </c>
      <c r="O5840" t="s">
        <v>59</v>
      </c>
      <c r="P5840" t="s">
        <v>11792</v>
      </c>
      <c r="Q5840" t="s">
        <v>20</v>
      </c>
      <c r="R5840">
        <v>71</v>
      </c>
      <c r="S5840" t="s">
        <v>17</v>
      </c>
      <c r="T5840" t="s">
        <v>21</v>
      </c>
      <c r="U5840" t="s">
        <v>21</v>
      </c>
      <c r="V5840" t="str">
        <f>IF(Table2[[#This Row],[Age]] &lt; 30, "Under 30", IF(Table2[[#This Row],[Age]] &lt; 65, "Other", "Senior"))</f>
        <v>Senior</v>
      </c>
      <c r="W5840">
        <v>2</v>
      </c>
      <c r="X5840" t="s">
        <v>21</v>
      </c>
      <c r="Y5840" t="s">
        <v>49</v>
      </c>
      <c r="Z5840" t="s">
        <v>29</v>
      </c>
      <c r="AA5840">
        <v>33</v>
      </c>
      <c r="AB5840">
        <v>2085</v>
      </c>
      <c r="AE5840">
        <f t="shared" si="91"/>
        <v>0</v>
      </c>
      <c r="AF5840">
        <v>1</v>
      </c>
      <c r="AG5840" t="str">
        <f>IF(Table2[[#This Row],[Avg Monthly GB Download]] &lt; 5, "Less than 5 GB", IF(Table2[[#This Row],[Avg Monthly GB Download]] &lt;= 10, "Between 5 and 10 GB", "10 or more GB"))</f>
        <v>Less than 5 GB</v>
      </c>
    </row>
    <row r="5841" spans="1:33" x14ac:dyDescent="0.3">
      <c r="A5841" t="s">
        <v>11793</v>
      </c>
      <c r="B5841" t="s">
        <v>17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17</v>
      </c>
      <c r="I5841" t="s">
        <v>18</v>
      </c>
      <c r="J5841">
        <v>0</v>
      </c>
      <c r="K5841">
        <v>0</v>
      </c>
      <c r="L5841">
        <v>9</v>
      </c>
      <c r="M5841" t="s">
        <v>21</v>
      </c>
      <c r="N5841">
        <v>0</v>
      </c>
      <c r="O5841" t="s">
        <v>27</v>
      </c>
      <c r="P5841" t="s">
        <v>11794</v>
      </c>
      <c r="Q5841" t="s">
        <v>22</v>
      </c>
      <c r="R5841">
        <v>27</v>
      </c>
      <c r="S5841" t="s">
        <v>21</v>
      </c>
      <c r="T5841" t="s">
        <v>17</v>
      </c>
      <c r="U5841" t="s">
        <v>21</v>
      </c>
      <c r="V5841" t="str">
        <f>IF(Table2[[#This Row],[Age]] &lt; 30, "Under 30", IF(Table2[[#This Row],[Age]] &lt; 65, "Other", "Senior"))</f>
        <v>Under 30</v>
      </c>
      <c r="W5841">
        <v>4</v>
      </c>
      <c r="X5841" t="s">
        <v>17</v>
      </c>
      <c r="Y5841" t="s">
        <v>28</v>
      </c>
      <c r="Z5841" t="s">
        <v>34</v>
      </c>
      <c r="AA5841">
        <v>29</v>
      </c>
      <c r="AB5841">
        <v>681</v>
      </c>
      <c r="AE5841">
        <f t="shared" si="91"/>
        <v>0</v>
      </c>
      <c r="AF5841">
        <v>1</v>
      </c>
      <c r="AG5841" t="str">
        <f>IF(Table2[[#This Row],[Avg Monthly GB Download]] &lt; 5, "Less than 5 GB", IF(Table2[[#This Row],[Avg Monthly GB Download]] &lt;= 10, "Between 5 and 10 GB", "10 or more GB"))</f>
        <v>Between 5 and 10 GB</v>
      </c>
    </row>
    <row r="5842" spans="1:33" x14ac:dyDescent="0.3">
      <c r="A5842" t="s">
        <v>11795</v>
      </c>
      <c r="B5842" t="s">
        <v>17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17</v>
      </c>
      <c r="I5842" t="s">
        <v>18</v>
      </c>
      <c r="J5842">
        <v>0</v>
      </c>
      <c r="K5842">
        <v>0</v>
      </c>
      <c r="L5842">
        <v>0</v>
      </c>
      <c r="M5842" t="s">
        <v>17</v>
      </c>
      <c r="N5842">
        <v>0</v>
      </c>
      <c r="O5842" t="s">
        <v>31</v>
      </c>
      <c r="P5842" t="s">
        <v>11796</v>
      </c>
      <c r="Q5842" t="s">
        <v>22</v>
      </c>
      <c r="R5842">
        <v>32</v>
      </c>
      <c r="S5842" t="s">
        <v>17</v>
      </c>
      <c r="T5842" t="s">
        <v>17</v>
      </c>
      <c r="U5842" t="s">
        <v>21</v>
      </c>
      <c r="V5842" t="str">
        <f>IF(Table2[[#This Row],[Age]] &lt; 30, "Under 30", IF(Table2[[#This Row],[Age]] &lt; 65, "Other", "Senior"))</f>
        <v>Other</v>
      </c>
      <c r="W5842">
        <v>4</v>
      </c>
      <c r="X5842" t="s">
        <v>17</v>
      </c>
      <c r="Y5842" t="s">
        <v>49</v>
      </c>
      <c r="Z5842" t="s">
        <v>29</v>
      </c>
      <c r="AA5842">
        <v>12</v>
      </c>
      <c r="AB5842">
        <v>203</v>
      </c>
      <c r="AE5842">
        <f t="shared" si="91"/>
        <v>0</v>
      </c>
      <c r="AF5842">
        <v>1</v>
      </c>
      <c r="AG5842" t="str">
        <f>IF(Table2[[#This Row],[Avg Monthly GB Download]] &lt; 5, "Less than 5 GB", IF(Table2[[#This Row],[Avg Monthly GB Download]] &lt;= 10, "Between 5 and 10 GB", "10 or more GB"))</f>
        <v>Less than 5 GB</v>
      </c>
    </row>
    <row r="5843" spans="1:33" x14ac:dyDescent="0.3">
      <c r="A5843" t="s">
        <v>11797</v>
      </c>
      <c r="B5843" t="s">
        <v>17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17</v>
      </c>
      <c r="I5843" t="s">
        <v>18</v>
      </c>
      <c r="J5843">
        <v>0</v>
      </c>
      <c r="K5843">
        <v>0</v>
      </c>
      <c r="L5843">
        <v>0</v>
      </c>
      <c r="M5843" t="s">
        <v>17</v>
      </c>
      <c r="N5843">
        <v>0</v>
      </c>
      <c r="O5843" t="s">
        <v>38</v>
      </c>
      <c r="P5843" t="s">
        <v>11798</v>
      </c>
      <c r="Q5843" t="s">
        <v>20</v>
      </c>
      <c r="R5843">
        <v>61</v>
      </c>
      <c r="S5843" t="s">
        <v>17</v>
      </c>
      <c r="T5843" t="s">
        <v>17</v>
      </c>
      <c r="U5843" t="s">
        <v>21</v>
      </c>
      <c r="V5843" t="str">
        <f>IF(Table2[[#This Row],[Age]] &lt; 30, "Under 30", IF(Table2[[#This Row],[Age]] &lt; 65, "Other", "Senior"))</f>
        <v>Other</v>
      </c>
      <c r="W5843">
        <v>4</v>
      </c>
      <c r="X5843" t="s">
        <v>17</v>
      </c>
      <c r="Y5843" t="s">
        <v>28</v>
      </c>
      <c r="Z5843" t="s">
        <v>29</v>
      </c>
      <c r="AA5843">
        <v>7</v>
      </c>
      <c r="AB5843">
        <v>75</v>
      </c>
      <c r="AE5843">
        <f t="shared" si="91"/>
        <v>0</v>
      </c>
      <c r="AF5843">
        <v>1</v>
      </c>
      <c r="AG5843" t="str">
        <f>IF(Table2[[#This Row],[Avg Monthly GB Download]] &lt; 5, "Less than 5 GB", IF(Table2[[#This Row],[Avg Monthly GB Download]] &lt;= 10, "Between 5 and 10 GB", "10 or more GB"))</f>
        <v>Less than 5 GB</v>
      </c>
    </row>
    <row r="5844" spans="1:33" x14ac:dyDescent="0.3">
      <c r="A5844" t="s">
        <v>11799</v>
      </c>
      <c r="B5844" t="s">
        <v>17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17</v>
      </c>
      <c r="I5844" t="s">
        <v>18</v>
      </c>
      <c r="J5844">
        <v>0</v>
      </c>
      <c r="K5844">
        <v>0</v>
      </c>
      <c r="L5844">
        <v>0</v>
      </c>
      <c r="M5844" t="s">
        <v>17</v>
      </c>
      <c r="N5844">
        <v>0</v>
      </c>
      <c r="O5844" t="s">
        <v>75</v>
      </c>
      <c r="P5844" t="s">
        <v>11800</v>
      </c>
      <c r="Q5844" t="s">
        <v>22</v>
      </c>
      <c r="R5844">
        <v>50</v>
      </c>
      <c r="S5844" t="s">
        <v>17</v>
      </c>
      <c r="T5844" t="s">
        <v>17</v>
      </c>
      <c r="U5844" t="s">
        <v>21</v>
      </c>
      <c r="V5844" t="str">
        <f>IF(Table2[[#This Row],[Age]] &lt; 30, "Under 30", IF(Table2[[#This Row],[Age]] &lt; 65, "Other", "Senior"))</f>
        <v>Other</v>
      </c>
      <c r="W5844">
        <v>3</v>
      </c>
      <c r="X5844" t="s">
        <v>17</v>
      </c>
      <c r="Y5844" t="s">
        <v>49</v>
      </c>
      <c r="Z5844" t="s">
        <v>29</v>
      </c>
      <c r="AA5844">
        <v>9</v>
      </c>
      <c r="AB5844">
        <v>370</v>
      </c>
      <c r="AE5844">
        <f t="shared" si="91"/>
        <v>0</v>
      </c>
      <c r="AF5844">
        <v>1</v>
      </c>
      <c r="AG5844" t="str">
        <f>IF(Table2[[#This Row],[Avg Monthly GB Download]] &lt; 5, "Less than 5 GB", IF(Table2[[#This Row],[Avg Monthly GB Download]] &lt;= 10, "Between 5 and 10 GB", "10 or more GB"))</f>
        <v>Less than 5 GB</v>
      </c>
    </row>
    <row r="5845" spans="1:33" x14ac:dyDescent="0.3">
      <c r="A5845" t="s">
        <v>11801</v>
      </c>
      <c r="B5845" t="s">
        <v>17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17</v>
      </c>
      <c r="I5845" t="s">
        <v>18</v>
      </c>
      <c r="J5845">
        <v>0</v>
      </c>
      <c r="K5845">
        <v>0</v>
      </c>
      <c r="L5845">
        <v>12</v>
      </c>
      <c r="M5845" t="s">
        <v>21</v>
      </c>
      <c r="N5845">
        <v>0</v>
      </c>
      <c r="O5845" t="s">
        <v>47</v>
      </c>
      <c r="P5845" t="s">
        <v>11802</v>
      </c>
      <c r="Q5845" t="s">
        <v>20</v>
      </c>
      <c r="R5845">
        <v>21</v>
      </c>
      <c r="S5845" t="s">
        <v>21</v>
      </c>
      <c r="T5845" t="s">
        <v>17</v>
      </c>
      <c r="U5845" t="s">
        <v>21</v>
      </c>
      <c r="V5845" t="str">
        <f>IF(Table2[[#This Row],[Age]] &lt; 30, "Under 30", IF(Table2[[#This Row],[Age]] &lt; 65, "Other", "Senior"))</f>
        <v>Under 30</v>
      </c>
      <c r="W5845">
        <v>2</v>
      </c>
      <c r="X5845" t="s">
        <v>21</v>
      </c>
      <c r="Y5845" t="s">
        <v>94</v>
      </c>
      <c r="Z5845" t="s">
        <v>34</v>
      </c>
      <c r="AA5845">
        <v>39</v>
      </c>
      <c r="AB5845">
        <v>1981</v>
      </c>
      <c r="AE5845">
        <f t="shared" si="91"/>
        <v>0</v>
      </c>
      <c r="AF5845">
        <v>1</v>
      </c>
      <c r="AG5845" t="str">
        <f>IF(Table2[[#This Row],[Avg Monthly GB Download]] &lt; 5, "Less than 5 GB", IF(Table2[[#This Row],[Avg Monthly GB Download]] &lt;= 10, "Between 5 and 10 GB", "10 or more GB"))</f>
        <v>10 or more GB</v>
      </c>
    </row>
    <row r="5846" spans="1:33" x14ac:dyDescent="0.3">
      <c r="A5846" t="s">
        <v>11803</v>
      </c>
      <c r="B5846" t="s">
        <v>17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17</v>
      </c>
      <c r="I5846" t="s">
        <v>18</v>
      </c>
      <c r="J5846">
        <v>0</v>
      </c>
      <c r="K5846">
        <v>0</v>
      </c>
      <c r="L5846">
        <v>0</v>
      </c>
      <c r="M5846" t="s">
        <v>17</v>
      </c>
      <c r="N5846">
        <v>0</v>
      </c>
      <c r="O5846" t="s">
        <v>89</v>
      </c>
      <c r="P5846" t="s">
        <v>11804</v>
      </c>
      <c r="Q5846" t="s">
        <v>22</v>
      </c>
      <c r="R5846">
        <v>23</v>
      </c>
      <c r="S5846" t="s">
        <v>21</v>
      </c>
      <c r="T5846" t="s">
        <v>17</v>
      </c>
      <c r="U5846" t="s">
        <v>21</v>
      </c>
      <c r="V5846" t="str">
        <f>IF(Table2[[#This Row],[Age]] &lt; 30, "Under 30", IF(Table2[[#This Row],[Age]] &lt; 65, "Other", "Senior"))</f>
        <v>Under 30</v>
      </c>
      <c r="W5846">
        <v>2</v>
      </c>
      <c r="X5846" t="s">
        <v>17</v>
      </c>
      <c r="Y5846" t="s">
        <v>49</v>
      </c>
      <c r="Z5846" t="s">
        <v>29</v>
      </c>
      <c r="AA5846">
        <v>11</v>
      </c>
      <c r="AB5846">
        <v>770</v>
      </c>
      <c r="AE5846">
        <f t="shared" si="91"/>
        <v>0</v>
      </c>
      <c r="AF5846">
        <v>1</v>
      </c>
      <c r="AG5846" t="str">
        <f>IF(Table2[[#This Row],[Avg Monthly GB Download]] &lt; 5, "Less than 5 GB", IF(Table2[[#This Row],[Avg Monthly GB Download]] &lt;= 10, "Between 5 and 10 GB", "10 or more GB"))</f>
        <v>Less than 5 GB</v>
      </c>
    </row>
    <row r="5847" spans="1:33" x14ac:dyDescent="0.3">
      <c r="A5847" t="s">
        <v>11805</v>
      </c>
      <c r="B5847" t="s">
        <v>17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17</v>
      </c>
      <c r="I5847" t="s">
        <v>18</v>
      </c>
      <c r="J5847">
        <v>0</v>
      </c>
      <c r="K5847">
        <v>0</v>
      </c>
      <c r="L5847">
        <v>0</v>
      </c>
      <c r="M5847" t="s">
        <v>17</v>
      </c>
      <c r="N5847">
        <v>0</v>
      </c>
      <c r="O5847" t="s">
        <v>77</v>
      </c>
      <c r="P5847" t="s">
        <v>11806</v>
      </c>
      <c r="Q5847" t="s">
        <v>20</v>
      </c>
      <c r="R5847">
        <v>39</v>
      </c>
      <c r="S5847" t="s">
        <v>17</v>
      </c>
      <c r="T5847" t="s">
        <v>17</v>
      </c>
      <c r="U5847" t="s">
        <v>21</v>
      </c>
      <c r="V5847" t="str">
        <f>IF(Table2[[#This Row],[Age]] &lt; 30, "Under 30", IF(Table2[[#This Row],[Age]] &lt; 65, "Other", "Senior"))</f>
        <v>Other</v>
      </c>
      <c r="W5847">
        <v>2</v>
      </c>
      <c r="X5847" t="s">
        <v>17</v>
      </c>
      <c r="Y5847" t="s">
        <v>49</v>
      </c>
      <c r="Z5847" t="s">
        <v>34</v>
      </c>
      <c r="AA5847">
        <v>7</v>
      </c>
      <c r="AB5847">
        <v>262</v>
      </c>
      <c r="AE5847">
        <f t="shared" si="91"/>
        <v>0</v>
      </c>
      <c r="AF5847">
        <v>1</v>
      </c>
      <c r="AG5847" t="str">
        <f>IF(Table2[[#This Row],[Avg Monthly GB Download]] &lt; 5, "Less than 5 GB", IF(Table2[[#This Row],[Avg Monthly GB Download]] &lt;= 10, "Between 5 and 10 GB", "10 or more GB"))</f>
        <v>Less than 5 GB</v>
      </c>
    </row>
    <row r="5848" spans="1:33" x14ac:dyDescent="0.3">
      <c r="A5848" t="s">
        <v>11807</v>
      </c>
      <c r="B5848" t="s">
        <v>17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17</v>
      </c>
      <c r="I5848" t="s">
        <v>18</v>
      </c>
      <c r="J5848">
        <v>0</v>
      </c>
      <c r="K5848">
        <v>0</v>
      </c>
      <c r="L5848">
        <v>6</v>
      </c>
      <c r="M5848" t="s">
        <v>21</v>
      </c>
      <c r="N5848">
        <v>0</v>
      </c>
      <c r="O5848" t="s">
        <v>56</v>
      </c>
      <c r="P5848" t="s">
        <v>11808</v>
      </c>
      <c r="Q5848" t="s">
        <v>20</v>
      </c>
      <c r="R5848">
        <v>67</v>
      </c>
      <c r="S5848" t="s">
        <v>17</v>
      </c>
      <c r="T5848" t="s">
        <v>21</v>
      </c>
      <c r="U5848" t="s">
        <v>21</v>
      </c>
      <c r="V5848" t="str">
        <f>IF(Table2[[#This Row],[Age]] &lt; 30, "Under 30", IF(Table2[[#This Row],[Age]] &lt; 65, "Other", "Senior"))</f>
        <v>Senior</v>
      </c>
      <c r="W5848">
        <v>2</v>
      </c>
      <c r="X5848" t="s">
        <v>21</v>
      </c>
      <c r="Y5848" t="s">
        <v>49</v>
      </c>
      <c r="Z5848" t="s">
        <v>34</v>
      </c>
      <c r="AA5848">
        <v>40</v>
      </c>
      <c r="AB5848">
        <v>934</v>
      </c>
      <c r="AE5848">
        <f t="shared" si="91"/>
        <v>0</v>
      </c>
      <c r="AF5848">
        <v>1</v>
      </c>
      <c r="AG5848" t="str">
        <f>IF(Table2[[#This Row],[Avg Monthly GB Download]] &lt; 5, "Less than 5 GB", IF(Table2[[#This Row],[Avg Monthly GB Download]] &lt;= 10, "Between 5 and 10 GB", "10 or more GB"))</f>
        <v>Between 5 and 10 GB</v>
      </c>
    </row>
    <row r="5849" spans="1:33" x14ac:dyDescent="0.3">
      <c r="A5849" t="s">
        <v>11809</v>
      </c>
      <c r="B5849" t="s">
        <v>17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17</v>
      </c>
      <c r="I5849" t="s">
        <v>18</v>
      </c>
      <c r="J5849">
        <v>0</v>
      </c>
      <c r="K5849">
        <v>0</v>
      </c>
      <c r="L5849">
        <v>0</v>
      </c>
      <c r="M5849" t="s">
        <v>17</v>
      </c>
      <c r="N5849">
        <v>0</v>
      </c>
      <c r="O5849" t="s">
        <v>79</v>
      </c>
      <c r="P5849" t="s">
        <v>11810</v>
      </c>
      <c r="Q5849" t="s">
        <v>20</v>
      </c>
      <c r="R5849">
        <v>53</v>
      </c>
      <c r="S5849" t="s">
        <v>17</v>
      </c>
      <c r="T5849" t="s">
        <v>17</v>
      </c>
      <c r="U5849" t="s">
        <v>21</v>
      </c>
      <c r="V5849" t="str">
        <f>IF(Table2[[#This Row],[Age]] &lt; 30, "Under 30", IF(Table2[[#This Row],[Age]] &lt; 65, "Other", "Senior"))</f>
        <v>Other</v>
      </c>
      <c r="W5849">
        <v>4</v>
      </c>
      <c r="X5849" t="s">
        <v>17</v>
      </c>
      <c r="Y5849" t="s">
        <v>28</v>
      </c>
      <c r="Z5849" t="s">
        <v>34</v>
      </c>
      <c r="AA5849">
        <v>10</v>
      </c>
      <c r="AB5849">
        <v>349</v>
      </c>
      <c r="AE5849">
        <f t="shared" si="91"/>
        <v>0</v>
      </c>
      <c r="AF5849">
        <v>1</v>
      </c>
      <c r="AG5849" t="str">
        <f>IF(Table2[[#This Row],[Avg Monthly GB Download]] &lt; 5, "Less than 5 GB", IF(Table2[[#This Row],[Avg Monthly GB Download]] &lt;= 10, "Between 5 and 10 GB", "10 or more GB"))</f>
        <v>Less than 5 GB</v>
      </c>
    </row>
    <row r="5850" spans="1:33" x14ac:dyDescent="0.3">
      <c r="A5850" t="s">
        <v>11811</v>
      </c>
      <c r="B5850" t="s">
        <v>17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17</v>
      </c>
      <c r="I5850" t="s">
        <v>18</v>
      </c>
      <c r="J5850">
        <v>0</v>
      </c>
      <c r="K5850">
        <v>0</v>
      </c>
      <c r="L5850">
        <v>15</v>
      </c>
      <c r="M5850" t="s">
        <v>21</v>
      </c>
      <c r="N5850">
        <v>0</v>
      </c>
      <c r="O5850" t="s">
        <v>77</v>
      </c>
      <c r="P5850" t="s">
        <v>11812</v>
      </c>
      <c r="Q5850" t="s">
        <v>22</v>
      </c>
      <c r="R5850">
        <v>24</v>
      </c>
      <c r="S5850" t="s">
        <v>21</v>
      </c>
      <c r="T5850" t="s">
        <v>17</v>
      </c>
      <c r="U5850" t="s">
        <v>21</v>
      </c>
      <c r="V5850" t="str">
        <f>IF(Table2[[#This Row],[Age]] &lt; 30, "Under 30", IF(Table2[[#This Row],[Age]] &lt; 65, "Other", "Senior"))</f>
        <v>Under 30</v>
      </c>
      <c r="W5850">
        <v>5</v>
      </c>
      <c r="X5850" t="s">
        <v>17</v>
      </c>
      <c r="Y5850" t="s">
        <v>28</v>
      </c>
      <c r="Z5850" t="s">
        <v>34</v>
      </c>
      <c r="AA5850">
        <v>26</v>
      </c>
      <c r="AB5850">
        <v>434</v>
      </c>
      <c r="AE5850">
        <f t="shared" si="91"/>
        <v>0</v>
      </c>
      <c r="AF5850">
        <v>1</v>
      </c>
      <c r="AG5850" t="str">
        <f>IF(Table2[[#This Row],[Avg Monthly GB Download]] &lt; 5, "Less than 5 GB", IF(Table2[[#This Row],[Avg Monthly GB Download]] &lt;= 10, "Between 5 and 10 GB", "10 or more GB"))</f>
        <v>10 or more GB</v>
      </c>
    </row>
    <row r="5851" spans="1:33" x14ac:dyDescent="0.3">
      <c r="A5851" t="s">
        <v>11813</v>
      </c>
      <c r="B5851" t="s">
        <v>17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17</v>
      </c>
      <c r="I5851" t="s">
        <v>18</v>
      </c>
      <c r="J5851">
        <v>0</v>
      </c>
      <c r="K5851">
        <v>0</v>
      </c>
      <c r="L5851">
        <v>37</v>
      </c>
      <c r="M5851" t="s">
        <v>17</v>
      </c>
      <c r="N5851">
        <v>0</v>
      </c>
      <c r="O5851" t="s">
        <v>72</v>
      </c>
      <c r="P5851" t="s">
        <v>11814</v>
      </c>
      <c r="Q5851" t="s">
        <v>20</v>
      </c>
      <c r="R5851">
        <v>25</v>
      </c>
      <c r="S5851" t="s">
        <v>21</v>
      </c>
      <c r="T5851" t="s">
        <v>17</v>
      </c>
      <c r="U5851" t="s">
        <v>21</v>
      </c>
      <c r="V5851" t="str">
        <f>IF(Table2[[#This Row],[Age]] &lt; 30, "Under 30", IF(Table2[[#This Row],[Age]] &lt; 65, "Other", "Senior"))</f>
        <v>Under 30</v>
      </c>
      <c r="W5851">
        <v>3</v>
      </c>
      <c r="X5851" t="s">
        <v>21</v>
      </c>
      <c r="Y5851" t="s">
        <v>28</v>
      </c>
      <c r="Z5851" t="s">
        <v>34</v>
      </c>
      <c r="AA5851">
        <v>21</v>
      </c>
      <c r="AB5851">
        <v>72</v>
      </c>
      <c r="AE5851">
        <f t="shared" si="91"/>
        <v>0</v>
      </c>
      <c r="AF5851">
        <v>1</v>
      </c>
      <c r="AG5851" t="str">
        <f>IF(Table2[[#This Row],[Avg Monthly GB Download]] &lt; 5, "Less than 5 GB", IF(Table2[[#This Row],[Avg Monthly GB Download]] &lt;= 10, "Between 5 and 10 GB", "10 or more GB"))</f>
        <v>10 or more GB</v>
      </c>
    </row>
    <row r="5852" spans="1:33" x14ac:dyDescent="0.3">
      <c r="A5852" t="s">
        <v>11815</v>
      </c>
      <c r="B5852" t="s">
        <v>17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17</v>
      </c>
      <c r="I5852" t="s">
        <v>18</v>
      </c>
      <c r="J5852">
        <v>0</v>
      </c>
      <c r="K5852">
        <v>0</v>
      </c>
      <c r="L5852">
        <v>11</v>
      </c>
      <c r="M5852" t="s">
        <v>21</v>
      </c>
      <c r="N5852">
        <v>0</v>
      </c>
      <c r="O5852" t="s">
        <v>67</v>
      </c>
      <c r="P5852" t="s">
        <v>11816</v>
      </c>
      <c r="Q5852" t="s">
        <v>20</v>
      </c>
      <c r="R5852">
        <v>63</v>
      </c>
      <c r="S5852" t="s">
        <v>17</v>
      </c>
      <c r="T5852" t="s">
        <v>17</v>
      </c>
      <c r="U5852" t="s">
        <v>21</v>
      </c>
      <c r="V5852" t="str">
        <f>IF(Table2[[#This Row],[Age]] &lt; 30, "Under 30", IF(Table2[[#This Row],[Age]] &lt; 65, "Other", "Senior"))</f>
        <v>Other</v>
      </c>
      <c r="W5852">
        <v>2</v>
      </c>
      <c r="X5852" t="s">
        <v>17</v>
      </c>
      <c r="Y5852" t="s">
        <v>28</v>
      </c>
      <c r="Z5852" t="s">
        <v>34</v>
      </c>
      <c r="AA5852">
        <v>43</v>
      </c>
      <c r="AB5852">
        <v>1344</v>
      </c>
      <c r="AE5852">
        <f t="shared" si="91"/>
        <v>0</v>
      </c>
      <c r="AF5852">
        <v>1</v>
      </c>
      <c r="AG5852" t="str">
        <f>IF(Table2[[#This Row],[Avg Monthly GB Download]] &lt; 5, "Less than 5 GB", IF(Table2[[#This Row],[Avg Monthly GB Download]] &lt;= 10, "Between 5 and 10 GB", "10 or more GB"))</f>
        <v>10 or more GB</v>
      </c>
    </row>
    <row r="5853" spans="1:33" x14ac:dyDescent="0.3">
      <c r="A5853" t="s">
        <v>11817</v>
      </c>
      <c r="B5853" t="s">
        <v>17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17</v>
      </c>
      <c r="I5853" t="s">
        <v>18</v>
      </c>
      <c r="J5853">
        <v>0</v>
      </c>
      <c r="K5853">
        <v>0</v>
      </c>
      <c r="L5853">
        <v>27</v>
      </c>
      <c r="M5853" t="s">
        <v>21</v>
      </c>
      <c r="N5853">
        <v>0</v>
      </c>
      <c r="O5853" t="s">
        <v>68</v>
      </c>
      <c r="P5853" t="s">
        <v>11818</v>
      </c>
      <c r="Q5853" t="s">
        <v>20</v>
      </c>
      <c r="R5853">
        <v>25</v>
      </c>
      <c r="S5853" t="s">
        <v>21</v>
      </c>
      <c r="T5853" t="s">
        <v>17</v>
      </c>
      <c r="U5853" t="s">
        <v>21</v>
      </c>
      <c r="V5853" t="str">
        <f>IF(Table2[[#This Row],[Age]] &lt; 30, "Under 30", IF(Table2[[#This Row],[Age]] &lt; 65, "Other", "Senior"))</f>
        <v>Under 30</v>
      </c>
      <c r="W5853">
        <v>4</v>
      </c>
      <c r="X5853" t="s">
        <v>17</v>
      </c>
      <c r="Y5853" t="s">
        <v>28</v>
      </c>
      <c r="Z5853" t="s">
        <v>34</v>
      </c>
      <c r="AA5853">
        <v>30</v>
      </c>
      <c r="AB5853">
        <v>983</v>
      </c>
      <c r="AE5853">
        <f t="shared" si="91"/>
        <v>0</v>
      </c>
      <c r="AF5853">
        <v>1</v>
      </c>
      <c r="AG5853" t="str">
        <f>IF(Table2[[#This Row],[Avg Monthly GB Download]] &lt; 5, "Less than 5 GB", IF(Table2[[#This Row],[Avg Monthly GB Download]] &lt;= 10, "Between 5 and 10 GB", "10 or more GB"))</f>
        <v>10 or more GB</v>
      </c>
    </row>
    <row r="5854" spans="1:33" x14ac:dyDescent="0.3">
      <c r="A5854" t="s">
        <v>11819</v>
      </c>
      <c r="B5854" t="s">
        <v>17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17</v>
      </c>
      <c r="I5854" t="s">
        <v>18</v>
      </c>
      <c r="J5854">
        <v>0</v>
      </c>
      <c r="K5854">
        <v>0</v>
      </c>
      <c r="L5854">
        <v>0</v>
      </c>
      <c r="M5854" t="s">
        <v>17</v>
      </c>
      <c r="N5854">
        <v>0</v>
      </c>
      <c r="O5854" t="s">
        <v>42</v>
      </c>
      <c r="P5854" t="s">
        <v>11820</v>
      </c>
      <c r="Q5854" t="s">
        <v>20</v>
      </c>
      <c r="R5854">
        <v>55</v>
      </c>
      <c r="S5854" t="s">
        <v>17</v>
      </c>
      <c r="T5854" t="s">
        <v>17</v>
      </c>
      <c r="U5854" t="s">
        <v>21</v>
      </c>
      <c r="V5854" t="str">
        <f>IF(Table2[[#This Row],[Age]] &lt; 30, "Under 30", IF(Table2[[#This Row],[Age]] &lt; 65, "Other", "Senior"))</f>
        <v>Other</v>
      </c>
      <c r="W5854">
        <v>2</v>
      </c>
      <c r="X5854" t="s">
        <v>17</v>
      </c>
      <c r="Y5854" t="s">
        <v>49</v>
      </c>
      <c r="Z5854" t="s">
        <v>34</v>
      </c>
      <c r="AA5854">
        <v>8</v>
      </c>
      <c r="AB5854">
        <v>251</v>
      </c>
      <c r="AE5854">
        <f t="shared" si="91"/>
        <v>0</v>
      </c>
      <c r="AF5854">
        <v>1</v>
      </c>
      <c r="AG5854" t="str">
        <f>IF(Table2[[#This Row],[Avg Monthly GB Download]] &lt; 5, "Less than 5 GB", IF(Table2[[#This Row],[Avg Monthly GB Download]] &lt;= 10, "Between 5 and 10 GB", "10 or more GB"))</f>
        <v>Less than 5 GB</v>
      </c>
    </row>
    <row r="5855" spans="1:33" x14ac:dyDescent="0.3">
      <c r="A5855" t="s">
        <v>11821</v>
      </c>
      <c r="B5855" t="s">
        <v>17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17</v>
      </c>
      <c r="I5855" t="s">
        <v>18</v>
      </c>
      <c r="J5855">
        <v>0</v>
      </c>
      <c r="K5855">
        <v>0</v>
      </c>
      <c r="L5855">
        <v>0</v>
      </c>
      <c r="M5855" t="s">
        <v>17</v>
      </c>
      <c r="N5855">
        <v>0</v>
      </c>
      <c r="O5855" t="s">
        <v>57</v>
      </c>
      <c r="P5855" t="s">
        <v>11822</v>
      </c>
      <c r="Q5855" t="s">
        <v>22</v>
      </c>
      <c r="R5855">
        <v>58</v>
      </c>
      <c r="S5855" t="s">
        <v>17</v>
      </c>
      <c r="T5855" t="s">
        <v>17</v>
      </c>
      <c r="U5855" t="s">
        <v>21</v>
      </c>
      <c r="V5855" t="str">
        <f>IF(Table2[[#This Row],[Age]] &lt; 30, "Under 30", IF(Table2[[#This Row],[Age]] &lt; 65, "Other", "Senior"))</f>
        <v>Other</v>
      </c>
      <c r="W5855">
        <v>6</v>
      </c>
      <c r="X5855" t="s">
        <v>17</v>
      </c>
      <c r="Y5855" t="s">
        <v>94</v>
      </c>
      <c r="Z5855" t="s">
        <v>29</v>
      </c>
      <c r="AA5855">
        <v>7</v>
      </c>
      <c r="AB5855">
        <v>63</v>
      </c>
      <c r="AE5855">
        <f t="shared" si="91"/>
        <v>0</v>
      </c>
      <c r="AF5855">
        <v>1</v>
      </c>
      <c r="AG5855" t="str">
        <f>IF(Table2[[#This Row],[Avg Monthly GB Download]] &lt; 5, "Less than 5 GB", IF(Table2[[#This Row],[Avg Monthly GB Download]] &lt;= 10, "Between 5 and 10 GB", "10 or more GB"))</f>
        <v>Less than 5 GB</v>
      </c>
    </row>
    <row r="5856" spans="1:33" x14ac:dyDescent="0.3">
      <c r="A5856" t="s">
        <v>11823</v>
      </c>
      <c r="B5856" t="s">
        <v>17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17</v>
      </c>
      <c r="I5856" t="s">
        <v>18</v>
      </c>
      <c r="J5856">
        <v>0</v>
      </c>
      <c r="K5856">
        <v>0</v>
      </c>
      <c r="L5856">
        <v>8</v>
      </c>
      <c r="M5856" t="s">
        <v>21</v>
      </c>
      <c r="N5856">
        <v>0</v>
      </c>
      <c r="O5856" t="s">
        <v>64</v>
      </c>
      <c r="P5856" t="s">
        <v>11824</v>
      </c>
      <c r="Q5856" t="s">
        <v>20</v>
      </c>
      <c r="R5856">
        <v>50</v>
      </c>
      <c r="S5856" t="s">
        <v>17</v>
      </c>
      <c r="T5856" t="s">
        <v>17</v>
      </c>
      <c r="U5856" t="s">
        <v>21</v>
      </c>
      <c r="V5856" t="str">
        <f>IF(Table2[[#This Row],[Age]] &lt; 30, "Under 30", IF(Table2[[#This Row],[Age]] &lt; 65, "Other", "Senior"))</f>
        <v>Other</v>
      </c>
      <c r="W5856">
        <v>3</v>
      </c>
      <c r="X5856" t="s">
        <v>21</v>
      </c>
      <c r="Y5856" t="s">
        <v>94</v>
      </c>
      <c r="Z5856" t="s">
        <v>29</v>
      </c>
      <c r="AA5856">
        <v>27</v>
      </c>
      <c r="AB5856">
        <v>1889</v>
      </c>
      <c r="AE5856">
        <f t="shared" si="91"/>
        <v>0</v>
      </c>
      <c r="AF5856">
        <v>1</v>
      </c>
      <c r="AG5856" t="str">
        <f>IF(Table2[[#This Row],[Avg Monthly GB Download]] &lt; 5, "Less than 5 GB", IF(Table2[[#This Row],[Avg Monthly GB Download]] &lt;= 10, "Between 5 and 10 GB", "10 or more GB"))</f>
        <v>Between 5 and 10 GB</v>
      </c>
    </row>
    <row r="5857" spans="1:33" x14ac:dyDescent="0.3">
      <c r="A5857" t="s">
        <v>11825</v>
      </c>
      <c r="B5857" t="s">
        <v>17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21</v>
      </c>
      <c r="I5857" t="s">
        <v>84</v>
      </c>
      <c r="J5857">
        <v>0</v>
      </c>
      <c r="K5857">
        <v>0</v>
      </c>
      <c r="L5857">
        <v>5</v>
      </c>
      <c r="M5857" t="s">
        <v>21</v>
      </c>
      <c r="N5857">
        <v>0</v>
      </c>
      <c r="O5857" t="s">
        <v>85</v>
      </c>
      <c r="P5857" t="s">
        <v>11826</v>
      </c>
      <c r="Q5857" t="s">
        <v>20</v>
      </c>
      <c r="R5857">
        <v>54</v>
      </c>
      <c r="S5857" t="s">
        <v>17</v>
      </c>
      <c r="T5857" t="s">
        <v>17</v>
      </c>
      <c r="U5857" t="s">
        <v>21</v>
      </c>
      <c r="V5857" t="str">
        <f>IF(Table2[[#This Row],[Age]] &lt; 30, "Under 30", IF(Table2[[#This Row],[Age]] &lt; 65, "Other", "Senior"))</f>
        <v>Other</v>
      </c>
      <c r="W5857">
        <v>3</v>
      </c>
      <c r="X5857" t="s">
        <v>17</v>
      </c>
      <c r="Y5857" t="s">
        <v>49</v>
      </c>
      <c r="Z5857" t="s">
        <v>29</v>
      </c>
      <c r="AA5857">
        <v>26</v>
      </c>
      <c r="AB5857">
        <v>1725</v>
      </c>
      <c r="AE5857">
        <f t="shared" si="91"/>
        <v>0</v>
      </c>
      <c r="AF5857">
        <v>1</v>
      </c>
      <c r="AG5857" t="str">
        <f>IF(Table2[[#This Row],[Avg Monthly GB Download]] &lt; 5, "Less than 5 GB", IF(Table2[[#This Row],[Avg Monthly GB Download]] &lt;= 10, "Between 5 and 10 GB", "10 or more GB"))</f>
        <v>Between 5 and 10 GB</v>
      </c>
    </row>
    <row r="5858" spans="1:33" x14ac:dyDescent="0.3">
      <c r="A5858" t="s">
        <v>11827</v>
      </c>
      <c r="B5858" t="s">
        <v>17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17</v>
      </c>
      <c r="I5858" t="s">
        <v>18</v>
      </c>
      <c r="J5858">
        <v>0</v>
      </c>
      <c r="K5858">
        <v>0</v>
      </c>
      <c r="L5858">
        <v>0</v>
      </c>
      <c r="M5858" t="s">
        <v>17</v>
      </c>
      <c r="N5858">
        <v>0</v>
      </c>
      <c r="O5858" t="s">
        <v>25</v>
      </c>
      <c r="P5858" t="s">
        <v>11828</v>
      </c>
      <c r="Q5858" t="s">
        <v>22</v>
      </c>
      <c r="R5858">
        <v>48</v>
      </c>
      <c r="S5858" t="s">
        <v>17</v>
      </c>
      <c r="T5858" t="s">
        <v>17</v>
      </c>
      <c r="U5858" t="s">
        <v>21</v>
      </c>
      <c r="V5858" t="str">
        <f>IF(Table2[[#This Row],[Age]] &lt; 30, "Under 30", IF(Table2[[#This Row],[Age]] &lt; 65, "Other", "Senior"))</f>
        <v>Other</v>
      </c>
      <c r="W5858">
        <v>4</v>
      </c>
      <c r="X5858" t="s">
        <v>17</v>
      </c>
      <c r="Y5858" t="s">
        <v>49</v>
      </c>
      <c r="Z5858" t="s">
        <v>34</v>
      </c>
      <c r="AA5858">
        <v>10</v>
      </c>
      <c r="AB5858">
        <v>711</v>
      </c>
      <c r="AE5858">
        <f t="shared" si="91"/>
        <v>0</v>
      </c>
      <c r="AF5858">
        <v>1</v>
      </c>
      <c r="AG5858" t="str">
        <f>IF(Table2[[#This Row],[Avg Monthly GB Download]] &lt; 5, "Less than 5 GB", IF(Table2[[#This Row],[Avg Monthly GB Download]] &lt;= 10, "Between 5 and 10 GB", "10 or more GB"))</f>
        <v>Less than 5 GB</v>
      </c>
    </row>
    <row r="5859" spans="1:33" x14ac:dyDescent="0.3">
      <c r="A5859" t="s">
        <v>11829</v>
      </c>
      <c r="B5859" t="s">
        <v>17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17</v>
      </c>
      <c r="I5859" t="s">
        <v>18</v>
      </c>
      <c r="J5859">
        <v>0</v>
      </c>
      <c r="K5859">
        <v>0</v>
      </c>
      <c r="L5859">
        <v>0</v>
      </c>
      <c r="M5859" t="s">
        <v>17</v>
      </c>
      <c r="N5859">
        <v>0</v>
      </c>
      <c r="O5859" t="s">
        <v>58</v>
      </c>
      <c r="P5859" t="s">
        <v>11830</v>
      </c>
      <c r="Q5859" t="s">
        <v>22</v>
      </c>
      <c r="R5859">
        <v>40</v>
      </c>
      <c r="S5859" t="s">
        <v>17</v>
      </c>
      <c r="T5859" t="s">
        <v>17</v>
      </c>
      <c r="U5859" t="s">
        <v>21</v>
      </c>
      <c r="V5859" t="str">
        <f>IF(Table2[[#This Row],[Age]] &lt; 30, "Under 30", IF(Table2[[#This Row],[Age]] &lt; 65, "Other", "Senior"))</f>
        <v>Other</v>
      </c>
      <c r="W5859">
        <v>2</v>
      </c>
      <c r="X5859" t="s">
        <v>17</v>
      </c>
      <c r="Y5859" t="s">
        <v>94</v>
      </c>
      <c r="Z5859" t="s">
        <v>29</v>
      </c>
      <c r="AA5859">
        <v>11</v>
      </c>
      <c r="AB5859">
        <v>125</v>
      </c>
      <c r="AE5859">
        <f t="shared" si="91"/>
        <v>0</v>
      </c>
      <c r="AF5859">
        <v>1</v>
      </c>
      <c r="AG5859" t="str">
        <f>IF(Table2[[#This Row],[Avg Monthly GB Download]] &lt; 5, "Less than 5 GB", IF(Table2[[#This Row],[Avg Monthly GB Download]] &lt;= 10, "Between 5 and 10 GB", "10 or more GB"))</f>
        <v>Less than 5 GB</v>
      </c>
    </row>
    <row r="5860" spans="1:33" x14ac:dyDescent="0.3">
      <c r="A5860" t="s">
        <v>11831</v>
      </c>
      <c r="B5860" t="s">
        <v>17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21</v>
      </c>
      <c r="I5860" t="s">
        <v>84</v>
      </c>
      <c r="J5860">
        <v>0</v>
      </c>
      <c r="K5860">
        <v>0</v>
      </c>
      <c r="L5860">
        <v>10</v>
      </c>
      <c r="M5860" t="s">
        <v>21</v>
      </c>
      <c r="N5860">
        <v>0</v>
      </c>
      <c r="O5860" t="s">
        <v>90</v>
      </c>
      <c r="P5860" t="s">
        <v>11832</v>
      </c>
      <c r="Q5860" t="s">
        <v>20</v>
      </c>
      <c r="R5860">
        <v>40</v>
      </c>
      <c r="S5860" t="s">
        <v>17</v>
      </c>
      <c r="T5860" t="s">
        <v>17</v>
      </c>
      <c r="U5860" t="s">
        <v>21</v>
      </c>
      <c r="V5860" t="str">
        <f>IF(Table2[[#This Row],[Age]] &lt; 30, "Under 30", IF(Table2[[#This Row],[Age]] &lt; 65, "Other", "Senior"))</f>
        <v>Other</v>
      </c>
      <c r="W5860">
        <v>2</v>
      </c>
      <c r="X5860" t="s">
        <v>17</v>
      </c>
      <c r="Y5860" t="s">
        <v>94</v>
      </c>
      <c r="Z5860" t="s">
        <v>34</v>
      </c>
      <c r="AA5860">
        <v>27</v>
      </c>
      <c r="AB5860">
        <v>1511</v>
      </c>
      <c r="AE5860">
        <f t="shared" si="91"/>
        <v>0</v>
      </c>
      <c r="AF5860">
        <v>1</v>
      </c>
      <c r="AG5860" t="str">
        <f>IF(Table2[[#This Row],[Avg Monthly GB Download]] &lt; 5, "Less than 5 GB", IF(Table2[[#This Row],[Avg Monthly GB Download]] &lt;= 10, "Between 5 and 10 GB", "10 or more GB"))</f>
        <v>Between 5 and 10 GB</v>
      </c>
    </row>
    <row r="5861" spans="1:33" x14ac:dyDescent="0.3">
      <c r="A5861" t="s">
        <v>11833</v>
      </c>
      <c r="B5861" t="s">
        <v>17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17</v>
      </c>
      <c r="I5861" t="s">
        <v>18</v>
      </c>
      <c r="J5861">
        <v>0</v>
      </c>
      <c r="K5861">
        <v>0</v>
      </c>
      <c r="L5861">
        <v>4</v>
      </c>
      <c r="M5861" t="s">
        <v>21</v>
      </c>
      <c r="N5861">
        <v>0</v>
      </c>
      <c r="O5861" t="s">
        <v>68</v>
      </c>
      <c r="P5861" t="s">
        <v>11834</v>
      </c>
      <c r="Q5861" t="s">
        <v>22</v>
      </c>
      <c r="R5861">
        <v>31</v>
      </c>
      <c r="S5861" t="s">
        <v>17</v>
      </c>
      <c r="T5861" t="s">
        <v>17</v>
      </c>
      <c r="U5861" t="s">
        <v>21</v>
      </c>
      <c r="V5861" t="str">
        <f>IF(Table2[[#This Row],[Age]] &lt; 30, "Under 30", IF(Table2[[#This Row],[Age]] &lt; 65, "Other", "Senior"))</f>
        <v>Other</v>
      </c>
      <c r="W5861">
        <v>2</v>
      </c>
      <c r="X5861" t="s">
        <v>21</v>
      </c>
      <c r="Y5861" t="s">
        <v>49</v>
      </c>
      <c r="Z5861" t="s">
        <v>34</v>
      </c>
      <c r="AA5861">
        <v>18</v>
      </c>
      <c r="AB5861">
        <v>1231</v>
      </c>
      <c r="AE5861">
        <f t="shared" si="91"/>
        <v>0</v>
      </c>
      <c r="AF5861">
        <v>1</v>
      </c>
      <c r="AG5861" t="str">
        <f>IF(Table2[[#This Row],[Avg Monthly GB Download]] &lt; 5, "Less than 5 GB", IF(Table2[[#This Row],[Avg Monthly GB Download]] &lt;= 10, "Between 5 and 10 GB", "10 or more GB"))</f>
        <v>Less than 5 GB</v>
      </c>
    </row>
    <row r="5862" spans="1:33" x14ac:dyDescent="0.3">
      <c r="A5862" t="s">
        <v>11835</v>
      </c>
      <c r="B5862" t="s">
        <v>17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17</v>
      </c>
      <c r="I5862" t="s">
        <v>18</v>
      </c>
      <c r="J5862">
        <v>0</v>
      </c>
      <c r="K5862">
        <v>0</v>
      </c>
      <c r="L5862">
        <v>6</v>
      </c>
      <c r="M5862" t="s">
        <v>21</v>
      </c>
      <c r="N5862">
        <v>0</v>
      </c>
      <c r="O5862" t="s">
        <v>55</v>
      </c>
      <c r="P5862" t="s">
        <v>11836</v>
      </c>
      <c r="Q5862" t="s">
        <v>22</v>
      </c>
      <c r="R5862">
        <v>59</v>
      </c>
      <c r="S5862" t="s">
        <v>17</v>
      </c>
      <c r="T5862" t="s">
        <v>17</v>
      </c>
      <c r="U5862" t="s">
        <v>21</v>
      </c>
      <c r="V5862" t="str">
        <f>IF(Table2[[#This Row],[Age]] &lt; 30, "Under 30", IF(Table2[[#This Row],[Age]] &lt; 65, "Other", "Senior"))</f>
        <v>Other</v>
      </c>
      <c r="W5862">
        <v>2</v>
      </c>
      <c r="X5862" t="s">
        <v>17</v>
      </c>
      <c r="Y5862" t="s">
        <v>94</v>
      </c>
      <c r="Z5862" t="s">
        <v>34</v>
      </c>
      <c r="AA5862">
        <v>21</v>
      </c>
      <c r="AB5862">
        <v>484</v>
      </c>
      <c r="AE5862">
        <f t="shared" si="91"/>
        <v>0</v>
      </c>
      <c r="AF5862">
        <v>1</v>
      </c>
      <c r="AG5862" t="str">
        <f>IF(Table2[[#This Row],[Avg Monthly GB Download]] &lt; 5, "Less than 5 GB", IF(Table2[[#This Row],[Avg Monthly GB Download]] &lt;= 10, "Between 5 and 10 GB", "10 or more GB"))</f>
        <v>Between 5 and 10 GB</v>
      </c>
    </row>
    <row r="5863" spans="1:33" x14ac:dyDescent="0.3">
      <c r="A5863" t="s">
        <v>11837</v>
      </c>
      <c r="B5863" t="s">
        <v>17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17</v>
      </c>
      <c r="I5863" t="s">
        <v>18</v>
      </c>
      <c r="J5863">
        <v>0</v>
      </c>
      <c r="K5863">
        <v>0</v>
      </c>
      <c r="L5863">
        <v>0</v>
      </c>
      <c r="M5863" t="s">
        <v>17</v>
      </c>
      <c r="N5863">
        <v>0</v>
      </c>
      <c r="O5863" t="s">
        <v>81</v>
      </c>
      <c r="P5863" t="s">
        <v>11838</v>
      </c>
      <c r="Q5863" t="s">
        <v>20</v>
      </c>
      <c r="R5863">
        <v>42</v>
      </c>
      <c r="S5863" t="s">
        <v>17</v>
      </c>
      <c r="T5863" t="s">
        <v>17</v>
      </c>
      <c r="U5863" t="s">
        <v>21</v>
      </c>
      <c r="V5863" t="str">
        <f>IF(Table2[[#This Row],[Age]] &lt; 30, "Under 30", IF(Table2[[#This Row],[Age]] &lt; 65, "Other", "Senior"))</f>
        <v>Other</v>
      </c>
      <c r="W5863">
        <v>2</v>
      </c>
      <c r="X5863" t="s">
        <v>17</v>
      </c>
      <c r="Y5863" t="s">
        <v>28</v>
      </c>
      <c r="Z5863" t="s">
        <v>29</v>
      </c>
      <c r="AA5863">
        <v>10</v>
      </c>
      <c r="AB5863">
        <v>170</v>
      </c>
      <c r="AE5863">
        <f t="shared" si="91"/>
        <v>0</v>
      </c>
      <c r="AF5863">
        <v>1</v>
      </c>
      <c r="AG5863" t="str">
        <f>IF(Table2[[#This Row],[Avg Monthly GB Download]] &lt; 5, "Less than 5 GB", IF(Table2[[#This Row],[Avg Monthly GB Download]] &lt;= 10, "Between 5 and 10 GB", "10 or more GB"))</f>
        <v>Less than 5 GB</v>
      </c>
    </row>
    <row r="5864" spans="1:33" x14ac:dyDescent="0.3">
      <c r="A5864" t="s">
        <v>11839</v>
      </c>
      <c r="B5864" t="s">
        <v>17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17</v>
      </c>
      <c r="I5864" t="s">
        <v>18</v>
      </c>
      <c r="J5864">
        <v>0</v>
      </c>
      <c r="K5864">
        <v>0</v>
      </c>
      <c r="L5864">
        <v>0</v>
      </c>
      <c r="M5864" t="s">
        <v>17</v>
      </c>
      <c r="N5864">
        <v>0</v>
      </c>
      <c r="O5864" t="s">
        <v>47</v>
      </c>
      <c r="P5864" t="s">
        <v>11840</v>
      </c>
      <c r="Q5864" t="s">
        <v>22</v>
      </c>
      <c r="R5864">
        <v>58</v>
      </c>
      <c r="S5864" t="s">
        <v>17</v>
      </c>
      <c r="T5864" t="s">
        <v>17</v>
      </c>
      <c r="U5864" t="s">
        <v>21</v>
      </c>
      <c r="V5864" t="str">
        <f>IF(Table2[[#This Row],[Age]] &lt; 30, "Under 30", IF(Table2[[#This Row],[Age]] &lt; 65, "Other", "Senior"))</f>
        <v>Other</v>
      </c>
      <c r="W5864">
        <v>4</v>
      </c>
      <c r="X5864" t="s">
        <v>17</v>
      </c>
      <c r="Y5864" t="s">
        <v>94</v>
      </c>
      <c r="Z5864" t="s">
        <v>34</v>
      </c>
      <c r="AA5864">
        <v>8</v>
      </c>
      <c r="AB5864">
        <v>449</v>
      </c>
      <c r="AE5864">
        <f t="shared" si="91"/>
        <v>0</v>
      </c>
      <c r="AF5864">
        <v>1</v>
      </c>
      <c r="AG5864" t="str">
        <f>IF(Table2[[#This Row],[Avg Monthly GB Download]] &lt; 5, "Less than 5 GB", IF(Table2[[#This Row],[Avg Monthly GB Download]] &lt;= 10, "Between 5 and 10 GB", "10 or more GB"))</f>
        <v>Less than 5 GB</v>
      </c>
    </row>
    <row r="5865" spans="1:33" x14ac:dyDescent="0.3">
      <c r="A5865" t="s">
        <v>11841</v>
      </c>
      <c r="B5865" t="s">
        <v>17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17</v>
      </c>
      <c r="I5865" t="s">
        <v>18</v>
      </c>
      <c r="J5865">
        <v>0</v>
      </c>
      <c r="K5865">
        <v>0</v>
      </c>
      <c r="L5865">
        <v>4</v>
      </c>
      <c r="M5865" t="s">
        <v>21</v>
      </c>
      <c r="N5865">
        <v>0</v>
      </c>
      <c r="O5865" t="s">
        <v>31</v>
      </c>
      <c r="P5865" t="s">
        <v>11842</v>
      </c>
      <c r="Q5865" t="s">
        <v>20</v>
      </c>
      <c r="R5865">
        <v>60</v>
      </c>
      <c r="S5865" t="s">
        <v>17</v>
      </c>
      <c r="T5865" t="s">
        <v>17</v>
      </c>
      <c r="U5865" t="s">
        <v>21</v>
      </c>
      <c r="V5865" t="str">
        <f>IF(Table2[[#This Row],[Age]] &lt; 30, "Under 30", IF(Table2[[#This Row],[Age]] &lt; 65, "Other", "Senior"))</f>
        <v>Other</v>
      </c>
      <c r="W5865">
        <v>3</v>
      </c>
      <c r="X5865" t="s">
        <v>21</v>
      </c>
      <c r="Y5865" t="s">
        <v>49</v>
      </c>
      <c r="Z5865" t="s">
        <v>34</v>
      </c>
      <c r="AA5865">
        <v>22</v>
      </c>
      <c r="AB5865">
        <v>505</v>
      </c>
      <c r="AE5865">
        <f t="shared" si="91"/>
        <v>0</v>
      </c>
      <c r="AF5865">
        <v>1</v>
      </c>
      <c r="AG5865" t="str">
        <f>IF(Table2[[#This Row],[Avg Monthly GB Download]] &lt; 5, "Less than 5 GB", IF(Table2[[#This Row],[Avg Monthly GB Download]] &lt;= 10, "Between 5 and 10 GB", "10 or more GB"))</f>
        <v>Less than 5 GB</v>
      </c>
    </row>
    <row r="5866" spans="1:33" x14ac:dyDescent="0.3">
      <c r="A5866" t="s">
        <v>11843</v>
      </c>
      <c r="B5866" t="s">
        <v>17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17</v>
      </c>
      <c r="I5866" t="s">
        <v>18</v>
      </c>
      <c r="J5866">
        <v>0</v>
      </c>
      <c r="K5866">
        <v>0</v>
      </c>
      <c r="L5866">
        <v>38</v>
      </c>
      <c r="M5866" t="s">
        <v>21</v>
      </c>
      <c r="N5866">
        <v>0</v>
      </c>
      <c r="O5866" t="s">
        <v>89</v>
      </c>
      <c r="P5866" t="s">
        <v>11844</v>
      </c>
      <c r="Q5866" t="s">
        <v>20</v>
      </c>
      <c r="R5866">
        <v>35</v>
      </c>
      <c r="S5866" t="s">
        <v>17</v>
      </c>
      <c r="T5866" t="s">
        <v>17</v>
      </c>
      <c r="U5866" t="s">
        <v>21</v>
      </c>
      <c r="V5866" t="str">
        <f>IF(Table2[[#This Row],[Age]] &lt; 30, "Under 30", IF(Table2[[#This Row],[Age]] &lt; 65, "Other", "Senior"))</f>
        <v>Other</v>
      </c>
      <c r="W5866">
        <v>5</v>
      </c>
      <c r="X5866" t="s">
        <v>17</v>
      </c>
      <c r="Y5866" t="s">
        <v>49</v>
      </c>
      <c r="Z5866" t="s">
        <v>34</v>
      </c>
      <c r="AA5866">
        <v>12</v>
      </c>
      <c r="AB5866">
        <v>281</v>
      </c>
      <c r="AE5866">
        <f t="shared" si="91"/>
        <v>0</v>
      </c>
      <c r="AF5866">
        <v>1</v>
      </c>
      <c r="AG5866" t="str">
        <f>IF(Table2[[#This Row],[Avg Monthly GB Download]] &lt; 5, "Less than 5 GB", IF(Table2[[#This Row],[Avg Monthly GB Download]] &lt;= 10, "Between 5 and 10 GB", "10 or more GB"))</f>
        <v>10 or more GB</v>
      </c>
    </row>
    <row r="5867" spans="1:33" x14ac:dyDescent="0.3">
      <c r="A5867" t="s">
        <v>11845</v>
      </c>
      <c r="B5867" t="s">
        <v>17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17</v>
      </c>
      <c r="I5867" t="s">
        <v>18</v>
      </c>
      <c r="J5867">
        <v>0</v>
      </c>
      <c r="K5867">
        <v>0</v>
      </c>
      <c r="L5867">
        <v>3</v>
      </c>
      <c r="M5867" t="s">
        <v>21</v>
      </c>
      <c r="N5867">
        <v>0</v>
      </c>
      <c r="O5867" t="s">
        <v>32</v>
      </c>
      <c r="P5867" t="s">
        <v>11846</v>
      </c>
      <c r="Q5867" t="s">
        <v>20</v>
      </c>
      <c r="R5867">
        <v>36</v>
      </c>
      <c r="S5867" t="s">
        <v>17</v>
      </c>
      <c r="T5867" t="s">
        <v>17</v>
      </c>
      <c r="U5867" t="s">
        <v>21</v>
      </c>
      <c r="V5867" t="str">
        <f>IF(Table2[[#This Row],[Age]] &lt; 30, "Under 30", IF(Table2[[#This Row],[Age]] &lt; 65, "Other", "Senior"))</f>
        <v>Other</v>
      </c>
      <c r="W5867">
        <v>2</v>
      </c>
      <c r="X5867" t="s">
        <v>17</v>
      </c>
      <c r="Y5867" t="s">
        <v>28</v>
      </c>
      <c r="Z5867" t="s">
        <v>34</v>
      </c>
      <c r="AA5867">
        <v>23</v>
      </c>
      <c r="AB5867">
        <v>44</v>
      </c>
      <c r="AE5867">
        <f t="shared" si="91"/>
        <v>0</v>
      </c>
      <c r="AF5867">
        <v>1</v>
      </c>
      <c r="AG5867" t="str">
        <f>IF(Table2[[#This Row],[Avg Monthly GB Download]] &lt; 5, "Less than 5 GB", IF(Table2[[#This Row],[Avg Monthly GB Download]] &lt;= 10, "Between 5 and 10 GB", "10 or more GB"))</f>
        <v>Less than 5 GB</v>
      </c>
    </row>
    <row r="5868" spans="1:33" x14ac:dyDescent="0.3">
      <c r="A5868" t="s">
        <v>11847</v>
      </c>
      <c r="B5868" t="s">
        <v>17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21</v>
      </c>
      <c r="I5868" t="s">
        <v>84</v>
      </c>
      <c r="J5868">
        <v>0</v>
      </c>
      <c r="K5868">
        <v>0</v>
      </c>
      <c r="L5868">
        <v>13</v>
      </c>
      <c r="M5868" t="s">
        <v>21</v>
      </c>
      <c r="N5868">
        <v>0</v>
      </c>
      <c r="O5868" t="s">
        <v>71</v>
      </c>
      <c r="P5868" t="s">
        <v>11848</v>
      </c>
      <c r="Q5868" t="s">
        <v>22</v>
      </c>
      <c r="R5868">
        <v>37</v>
      </c>
      <c r="S5868" t="s">
        <v>17</v>
      </c>
      <c r="T5868" t="s">
        <v>17</v>
      </c>
      <c r="U5868" t="s">
        <v>21</v>
      </c>
      <c r="V5868" t="str">
        <f>IF(Table2[[#This Row],[Age]] &lt; 30, "Under 30", IF(Table2[[#This Row],[Age]] &lt; 65, "Other", "Senior"))</f>
        <v>Other</v>
      </c>
      <c r="W5868">
        <v>2</v>
      </c>
      <c r="X5868" t="s">
        <v>21</v>
      </c>
      <c r="Y5868" t="s">
        <v>49</v>
      </c>
      <c r="Z5868" t="s">
        <v>29</v>
      </c>
      <c r="AA5868">
        <v>36</v>
      </c>
      <c r="AB5868">
        <v>2623</v>
      </c>
      <c r="AE5868">
        <f t="shared" si="91"/>
        <v>0</v>
      </c>
      <c r="AF5868">
        <v>1</v>
      </c>
      <c r="AG5868" t="str">
        <f>IF(Table2[[#This Row],[Avg Monthly GB Download]] &lt; 5, "Less than 5 GB", IF(Table2[[#This Row],[Avg Monthly GB Download]] &lt;= 10, "Between 5 and 10 GB", "10 or more GB"))</f>
        <v>10 or more GB</v>
      </c>
    </row>
    <row r="5869" spans="1:33" x14ac:dyDescent="0.3">
      <c r="A5869" t="s">
        <v>11849</v>
      </c>
      <c r="B5869" t="s">
        <v>17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17</v>
      </c>
      <c r="I5869" t="s">
        <v>18</v>
      </c>
      <c r="J5869">
        <v>0</v>
      </c>
      <c r="K5869">
        <v>0</v>
      </c>
      <c r="L5869">
        <v>17</v>
      </c>
      <c r="M5869" t="s">
        <v>21</v>
      </c>
      <c r="N5869">
        <v>0</v>
      </c>
      <c r="O5869" t="s">
        <v>69</v>
      </c>
      <c r="P5869" t="s">
        <v>11850</v>
      </c>
      <c r="Q5869" t="s">
        <v>20</v>
      </c>
      <c r="R5869">
        <v>30</v>
      </c>
      <c r="S5869" t="s">
        <v>17</v>
      </c>
      <c r="T5869" t="s">
        <v>17</v>
      </c>
      <c r="U5869" t="s">
        <v>21</v>
      </c>
      <c r="V5869" t="str">
        <f>IF(Table2[[#This Row],[Age]] &lt; 30, "Under 30", IF(Table2[[#This Row],[Age]] &lt; 65, "Other", "Senior"))</f>
        <v>Other</v>
      </c>
      <c r="W5869">
        <v>6</v>
      </c>
      <c r="X5869" t="s">
        <v>17</v>
      </c>
      <c r="Y5869" t="s">
        <v>28</v>
      </c>
      <c r="Z5869" t="s">
        <v>29</v>
      </c>
      <c r="AA5869">
        <v>30</v>
      </c>
      <c r="AB5869">
        <v>116</v>
      </c>
      <c r="AE5869">
        <f t="shared" si="91"/>
        <v>0</v>
      </c>
      <c r="AF5869">
        <v>1</v>
      </c>
      <c r="AG5869" t="str">
        <f>IF(Table2[[#This Row],[Avg Monthly GB Download]] &lt; 5, "Less than 5 GB", IF(Table2[[#This Row],[Avg Monthly GB Download]] &lt;= 10, "Between 5 and 10 GB", "10 or more GB"))</f>
        <v>10 or more GB</v>
      </c>
    </row>
    <row r="5870" spans="1:33" x14ac:dyDescent="0.3">
      <c r="A5870" t="s">
        <v>11851</v>
      </c>
      <c r="B5870" t="s">
        <v>17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17</v>
      </c>
      <c r="I5870" t="s">
        <v>18</v>
      </c>
      <c r="J5870">
        <v>0</v>
      </c>
      <c r="K5870">
        <v>0</v>
      </c>
      <c r="L5870">
        <v>0</v>
      </c>
      <c r="M5870" t="s">
        <v>17</v>
      </c>
      <c r="N5870">
        <v>0</v>
      </c>
      <c r="O5870" t="s">
        <v>64</v>
      </c>
      <c r="P5870" t="s">
        <v>11852</v>
      </c>
      <c r="Q5870" t="s">
        <v>20</v>
      </c>
      <c r="R5870">
        <v>53</v>
      </c>
      <c r="S5870" t="s">
        <v>17</v>
      </c>
      <c r="T5870" t="s">
        <v>17</v>
      </c>
      <c r="U5870" t="s">
        <v>21</v>
      </c>
      <c r="V5870" t="str">
        <f>IF(Table2[[#This Row],[Age]] &lt; 30, "Under 30", IF(Table2[[#This Row],[Age]] &lt; 65, "Other", "Senior"))</f>
        <v>Other</v>
      </c>
      <c r="W5870">
        <v>2</v>
      </c>
      <c r="X5870" t="s">
        <v>17</v>
      </c>
      <c r="Y5870" t="s">
        <v>28</v>
      </c>
      <c r="Z5870" t="s">
        <v>34</v>
      </c>
      <c r="AA5870">
        <v>13</v>
      </c>
      <c r="AB5870">
        <v>528</v>
      </c>
      <c r="AE5870">
        <f t="shared" si="91"/>
        <v>0</v>
      </c>
      <c r="AF5870">
        <v>1</v>
      </c>
      <c r="AG5870" t="str">
        <f>IF(Table2[[#This Row],[Avg Monthly GB Download]] &lt; 5, "Less than 5 GB", IF(Table2[[#This Row],[Avg Monthly GB Download]] &lt;= 10, "Between 5 and 10 GB", "10 or more GB"))</f>
        <v>Less than 5 GB</v>
      </c>
    </row>
    <row r="5871" spans="1:33" x14ac:dyDescent="0.3">
      <c r="A5871" t="s">
        <v>11853</v>
      </c>
      <c r="B5871" t="s">
        <v>17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17</v>
      </c>
      <c r="I5871" t="s">
        <v>18</v>
      </c>
      <c r="J5871">
        <v>0</v>
      </c>
      <c r="K5871">
        <v>0</v>
      </c>
      <c r="L5871">
        <v>4</v>
      </c>
      <c r="M5871" t="s">
        <v>21</v>
      </c>
      <c r="N5871">
        <v>0</v>
      </c>
      <c r="O5871" t="s">
        <v>33</v>
      </c>
      <c r="P5871" t="s">
        <v>11854</v>
      </c>
      <c r="Q5871" t="s">
        <v>22</v>
      </c>
      <c r="R5871">
        <v>77</v>
      </c>
      <c r="S5871" t="s">
        <v>17</v>
      </c>
      <c r="T5871" t="s">
        <v>21</v>
      </c>
      <c r="U5871" t="s">
        <v>21</v>
      </c>
      <c r="V5871" t="str">
        <f>IF(Table2[[#This Row],[Age]] &lt; 30, "Under 30", IF(Table2[[#This Row],[Age]] &lt; 65, "Other", "Senior"))</f>
        <v>Senior</v>
      </c>
      <c r="W5871">
        <v>4</v>
      </c>
      <c r="X5871" t="s">
        <v>21</v>
      </c>
      <c r="Y5871" t="s">
        <v>94</v>
      </c>
      <c r="Z5871" t="s">
        <v>34</v>
      </c>
      <c r="AA5871">
        <v>39</v>
      </c>
      <c r="AB5871">
        <v>1945</v>
      </c>
      <c r="AE5871">
        <f t="shared" si="91"/>
        <v>0</v>
      </c>
      <c r="AF5871">
        <v>1</v>
      </c>
      <c r="AG5871" t="str">
        <f>IF(Table2[[#This Row],[Avg Monthly GB Download]] &lt; 5, "Less than 5 GB", IF(Table2[[#This Row],[Avg Monthly GB Download]] &lt;= 10, "Between 5 and 10 GB", "10 or more GB"))</f>
        <v>Less than 5 GB</v>
      </c>
    </row>
    <row r="5872" spans="1:33" x14ac:dyDescent="0.3">
      <c r="A5872" t="s">
        <v>11855</v>
      </c>
      <c r="B5872" t="s">
        <v>17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21</v>
      </c>
      <c r="I5872" t="s">
        <v>84</v>
      </c>
      <c r="J5872">
        <v>0</v>
      </c>
      <c r="K5872">
        <v>0</v>
      </c>
      <c r="L5872">
        <v>0</v>
      </c>
      <c r="M5872" t="s">
        <v>17</v>
      </c>
      <c r="N5872">
        <v>0</v>
      </c>
      <c r="O5872" t="s">
        <v>80</v>
      </c>
      <c r="P5872" t="s">
        <v>11856</v>
      </c>
      <c r="Q5872" t="s">
        <v>20</v>
      </c>
      <c r="R5872">
        <v>26</v>
      </c>
      <c r="S5872" t="s">
        <v>21</v>
      </c>
      <c r="T5872" t="s">
        <v>17</v>
      </c>
      <c r="U5872" t="s">
        <v>21</v>
      </c>
      <c r="V5872" t="str">
        <f>IF(Table2[[#This Row],[Age]] &lt; 30, "Under 30", IF(Table2[[#This Row],[Age]] &lt; 65, "Other", "Senior"))</f>
        <v>Under 30</v>
      </c>
      <c r="W5872">
        <v>2</v>
      </c>
      <c r="X5872" t="s">
        <v>17</v>
      </c>
      <c r="Y5872" t="s">
        <v>49</v>
      </c>
      <c r="Z5872" t="s">
        <v>34</v>
      </c>
      <c r="AA5872">
        <v>7</v>
      </c>
      <c r="AB5872">
        <v>340</v>
      </c>
      <c r="AE5872">
        <f t="shared" si="91"/>
        <v>0</v>
      </c>
      <c r="AF5872">
        <v>1</v>
      </c>
      <c r="AG5872" t="str">
        <f>IF(Table2[[#This Row],[Avg Monthly GB Download]] &lt; 5, "Less than 5 GB", IF(Table2[[#This Row],[Avg Monthly GB Download]] &lt;= 10, "Between 5 and 10 GB", "10 or more GB"))</f>
        <v>Less than 5 GB</v>
      </c>
    </row>
    <row r="5873" spans="1:33" x14ac:dyDescent="0.3">
      <c r="A5873" t="s">
        <v>11857</v>
      </c>
      <c r="B5873" t="s">
        <v>17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17</v>
      </c>
      <c r="I5873" t="s">
        <v>18</v>
      </c>
      <c r="J5873">
        <v>0</v>
      </c>
      <c r="K5873">
        <v>0</v>
      </c>
      <c r="L5873">
        <v>15</v>
      </c>
      <c r="M5873" t="s">
        <v>21</v>
      </c>
      <c r="N5873">
        <v>0</v>
      </c>
      <c r="O5873" t="s">
        <v>64</v>
      </c>
      <c r="P5873" t="s">
        <v>11858</v>
      </c>
      <c r="Q5873" t="s">
        <v>22</v>
      </c>
      <c r="R5873">
        <v>26</v>
      </c>
      <c r="S5873" t="s">
        <v>21</v>
      </c>
      <c r="T5873" t="s">
        <v>17</v>
      </c>
      <c r="U5873" t="s">
        <v>21</v>
      </c>
      <c r="V5873" t="str">
        <f>IF(Table2[[#This Row],[Age]] &lt; 30, "Under 30", IF(Table2[[#This Row],[Age]] &lt; 65, "Other", "Senior"))</f>
        <v>Under 30</v>
      </c>
      <c r="W5873">
        <v>2</v>
      </c>
      <c r="X5873" t="s">
        <v>21</v>
      </c>
      <c r="Y5873" t="s">
        <v>49</v>
      </c>
      <c r="Z5873" t="s">
        <v>29</v>
      </c>
      <c r="AA5873">
        <v>19</v>
      </c>
      <c r="AB5873">
        <v>1099</v>
      </c>
      <c r="AE5873">
        <f t="shared" si="91"/>
        <v>0</v>
      </c>
      <c r="AF5873">
        <v>1</v>
      </c>
      <c r="AG5873" t="str">
        <f>IF(Table2[[#This Row],[Avg Monthly GB Download]] &lt; 5, "Less than 5 GB", IF(Table2[[#This Row],[Avg Monthly GB Download]] &lt;= 10, "Between 5 and 10 GB", "10 or more GB"))</f>
        <v>10 or more GB</v>
      </c>
    </row>
    <row r="5874" spans="1:33" x14ac:dyDescent="0.3">
      <c r="A5874" t="s">
        <v>11859</v>
      </c>
      <c r="B5874" t="s">
        <v>17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17</v>
      </c>
      <c r="I5874" t="s">
        <v>18</v>
      </c>
      <c r="J5874">
        <v>0</v>
      </c>
      <c r="K5874">
        <v>0</v>
      </c>
      <c r="L5874">
        <v>5</v>
      </c>
      <c r="M5874" t="s">
        <v>21</v>
      </c>
      <c r="N5874">
        <v>0</v>
      </c>
      <c r="O5874" t="s">
        <v>39</v>
      </c>
      <c r="P5874" t="s">
        <v>11860</v>
      </c>
      <c r="Q5874" t="s">
        <v>20</v>
      </c>
      <c r="R5874">
        <v>60</v>
      </c>
      <c r="S5874" t="s">
        <v>17</v>
      </c>
      <c r="T5874" t="s">
        <v>17</v>
      </c>
      <c r="U5874" t="s">
        <v>21</v>
      </c>
      <c r="V5874" t="str">
        <f>IF(Table2[[#This Row],[Age]] &lt; 30, "Under 30", IF(Table2[[#This Row],[Age]] &lt; 65, "Other", "Senior"))</f>
        <v>Other</v>
      </c>
      <c r="W5874">
        <v>6</v>
      </c>
      <c r="X5874" t="s">
        <v>17</v>
      </c>
      <c r="Y5874" t="s">
        <v>28</v>
      </c>
      <c r="Z5874" t="s">
        <v>34</v>
      </c>
      <c r="AA5874">
        <v>31</v>
      </c>
      <c r="AB5874">
        <v>358</v>
      </c>
      <c r="AE5874">
        <f t="shared" si="91"/>
        <v>0</v>
      </c>
      <c r="AF5874">
        <v>1</v>
      </c>
      <c r="AG5874" t="str">
        <f>IF(Table2[[#This Row],[Avg Monthly GB Download]] &lt; 5, "Less than 5 GB", IF(Table2[[#This Row],[Avg Monthly GB Download]] &lt;= 10, "Between 5 and 10 GB", "10 or more GB"))</f>
        <v>Between 5 and 10 GB</v>
      </c>
    </row>
    <row r="5875" spans="1:33" x14ac:dyDescent="0.3">
      <c r="A5875" t="s">
        <v>11861</v>
      </c>
      <c r="B5875" t="s">
        <v>17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17</v>
      </c>
      <c r="I5875" t="s">
        <v>18</v>
      </c>
      <c r="J5875">
        <v>0</v>
      </c>
      <c r="K5875">
        <v>0</v>
      </c>
      <c r="L5875">
        <v>5</v>
      </c>
      <c r="M5875" t="s">
        <v>21</v>
      </c>
      <c r="N5875">
        <v>0</v>
      </c>
      <c r="O5875" t="s">
        <v>46</v>
      </c>
      <c r="P5875" t="s">
        <v>11862</v>
      </c>
      <c r="Q5875" t="s">
        <v>22</v>
      </c>
      <c r="R5875">
        <v>64</v>
      </c>
      <c r="S5875" t="s">
        <v>17</v>
      </c>
      <c r="T5875" t="s">
        <v>17</v>
      </c>
      <c r="U5875" t="s">
        <v>21</v>
      </c>
      <c r="V5875" t="str">
        <f>IF(Table2[[#This Row],[Age]] &lt; 30, "Under 30", IF(Table2[[#This Row],[Age]] &lt; 65, "Other", "Senior"))</f>
        <v>Other</v>
      </c>
      <c r="W5875">
        <v>5</v>
      </c>
      <c r="X5875" t="s">
        <v>17</v>
      </c>
      <c r="Y5875" t="s">
        <v>28</v>
      </c>
      <c r="Z5875" t="s">
        <v>34</v>
      </c>
      <c r="AA5875">
        <v>34</v>
      </c>
      <c r="AB5875">
        <v>877</v>
      </c>
      <c r="AE5875">
        <f t="shared" si="91"/>
        <v>0</v>
      </c>
      <c r="AF5875">
        <v>1</v>
      </c>
      <c r="AG5875" t="str">
        <f>IF(Table2[[#This Row],[Avg Monthly GB Download]] &lt; 5, "Less than 5 GB", IF(Table2[[#This Row],[Avg Monthly GB Download]] &lt;= 10, "Between 5 and 10 GB", "10 or more GB"))</f>
        <v>Between 5 and 10 GB</v>
      </c>
    </row>
    <row r="5876" spans="1:33" x14ac:dyDescent="0.3">
      <c r="A5876" t="s">
        <v>11863</v>
      </c>
      <c r="B5876" t="s">
        <v>17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17</v>
      </c>
      <c r="I5876" t="s">
        <v>18</v>
      </c>
      <c r="J5876">
        <v>0</v>
      </c>
      <c r="K5876">
        <v>0</v>
      </c>
      <c r="L5876">
        <v>17</v>
      </c>
      <c r="M5876" t="s">
        <v>21</v>
      </c>
      <c r="N5876">
        <v>0</v>
      </c>
      <c r="O5876" t="s">
        <v>48</v>
      </c>
      <c r="P5876" t="s">
        <v>11864</v>
      </c>
      <c r="Q5876" t="s">
        <v>20</v>
      </c>
      <c r="R5876">
        <v>20</v>
      </c>
      <c r="S5876" t="s">
        <v>21</v>
      </c>
      <c r="T5876" t="s">
        <v>17</v>
      </c>
      <c r="U5876" t="s">
        <v>21</v>
      </c>
      <c r="V5876" t="str">
        <f>IF(Table2[[#This Row],[Age]] &lt; 30, "Under 30", IF(Table2[[#This Row],[Age]] &lt; 65, "Other", "Senior"))</f>
        <v>Under 30</v>
      </c>
      <c r="W5876">
        <v>2</v>
      </c>
      <c r="X5876" t="s">
        <v>21</v>
      </c>
      <c r="Y5876" t="s">
        <v>49</v>
      </c>
      <c r="Z5876" t="s">
        <v>29</v>
      </c>
      <c r="AA5876">
        <v>36</v>
      </c>
      <c r="AB5876">
        <v>2343</v>
      </c>
      <c r="AE5876">
        <f t="shared" si="91"/>
        <v>0</v>
      </c>
      <c r="AF5876">
        <v>1</v>
      </c>
      <c r="AG5876" t="str">
        <f>IF(Table2[[#This Row],[Avg Monthly GB Download]] &lt; 5, "Less than 5 GB", IF(Table2[[#This Row],[Avg Monthly GB Download]] &lt;= 10, "Between 5 and 10 GB", "10 or more GB"))</f>
        <v>10 or more GB</v>
      </c>
    </row>
    <row r="5877" spans="1:33" x14ac:dyDescent="0.3">
      <c r="A5877" t="s">
        <v>11865</v>
      </c>
      <c r="B5877" t="s">
        <v>17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17</v>
      </c>
      <c r="I5877" t="s">
        <v>18</v>
      </c>
      <c r="J5877">
        <v>0</v>
      </c>
      <c r="K5877">
        <v>0</v>
      </c>
      <c r="L5877">
        <v>0</v>
      </c>
      <c r="M5877" t="s">
        <v>17</v>
      </c>
      <c r="N5877">
        <v>0</v>
      </c>
      <c r="O5877" t="s">
        <v>24</v>
      </c>
      <c r="P5877" t="s">
        <v>11866</v>
      </c>
      <c r="Q5877" t="s">
        <v>20</v>
      </c>
      <c r="R5877">
        <v>51</v>
      </c>
      <c r="S5877" t="s">
        <v>17</v>
      </c>
      <c r="T5877" t="s">
        <v>17</v>
      </c>
      <c r="U5877" t="s">
        <v>21</v>
      </c>
      <c r="V5877" t="str">
        <f>IF(Table2[[#This Row],[Age]] &lt; 30, "Under 30", IF(Table2[[#This Row],[Age]] &lt; 65, "Other", "Senior"))</f>
        <v>Other</v>
      </c>
      <c r="W5877">
        <v>3</v>
      </c>
      <c r="X5877" t="s">
        <v>17</v>
      </c>
      <c r="Y5877" t="s">
        <v>28</v>
      </c>
      <c r="Z5877" t="s">
        <v>29</v>
      </c>
      <c r="AA5877">
        <v>5</v>
      </c>
      <c r="AB5877">
        <v>15</v>
      </c>
      <c r="AE5877">
        <f t="shared" si="91"/>
        <v>0</v>
      </c>
      <c r="AF5877">
        <v>1</v>
      </c>
      <c r="AG5877" t="str">
        <f>IF(Table2[[#This Row],[Avg Monthly GB Download]] &lt; 5, "Less than 5 GB", IF(Table2[[#This Row],[Avg Monthly GB Download]] &lt;= 10, "Between 5 and 10 GB", "10 or more GB"))</f>
        <v>Less than 5 GB</v>
      </c>
    </row>
    <row r="5878" spans="1:33" x14ac:dyDescent="0.3">
      <c r="A5878" t="s">
        <v>11867</v>
      </c>
      <c r="B5878" t="s">
        <v>17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17</v>
      </c>
      <c r="I5878" t="s">
        <v>18</v>
      </c>
      <c r="J5878">
        <v>0</v>
      </c>
      <c r="K5878">
        <v>0</v>
      </c>
      <c r="L5878">
        <v>4</v>
      </c>
      <c r="M5878" t="s">
        <v>21</v>
      </c>
      <c r="N5878">
        <v>0</v>
      </c>
      <c r="O5878" t="s">
        <v>89</v>
      </c>
      <c r="P5878" t="s">
        <v>11868</v>
      </c>
      <c r="Q5878" t="s">
        <v>22</v>
      </c>
      <c r="R5878">
        <v>47</v>
      </c>
      <c r="S5878" t="s">
        <v>17</v>
      </c>
      <c r="T5878" t="s">
        <v>17</v>
      </c>
      <c r="U5878" t="s">
        <v>21</v>
      </c>
      <c r="V5878" t="str">
        <f>IF(Table2[[#This Row],[Age]] &lt; 30, "Under 30", IF(Table2[[#This Row],[Age]] &lt; 65, "Other", "Senior"))</f>
        <v>Other</v>
      </c>
      <c r="W5878">
        <v>2</v>
      </c>
      <c r="X5878" t="s">
        <v>17</v>
      </c>
      <c r="Y5878" t="s">
        <v>28</v>
      </c>
      <c r="Z5878" t="s">
        <v>34</v>
      </c>
      <c r="AA5878">
        <v>12</v>
      </c>
      <c r="AB5878">
        <v>12</v>
      </c>
      <c r="AE5878">
        <f t="shared" si="91"/>
        <v>0</v>
      </c>
      <c r="AF5878">
        <v>1</v>
      </c>
      <c r="AG5878" t="str">
        <f>IF(Table2[[#This Row],[Avg Monthly GB Download]] &lt; 5, "Less than 5 GB", IF(Table2[[#This Row],[Avg Monthly GB Download]] &lt;= 10, "Between 5 and 10 GB", "10 or more GB"))</f>
        <v>Less than 5 GB</v>
      </c>
    </row>
    <row r="5879" spans="1:33" x14ac:dyDescent="0.3">
      <c r="A5879" t="s">
        <v>11869</v>
      </c>
      <c r="B5879" t="s">
        <v>17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17</v>
      </c>
      <c r="I5879" t="s">
        <v>18</v>
      </c>
      <c r="J5879">
        <v>0</v>
      </c>
      <c r="K5879">
        <v>0</v>
      </c>
      <c r="L5879">
        <v>2</v>
      </c>
      <c r="M5879" t="s">
        <v>21</v>
      </c>
      <c r="N5879">
        <v>0</v>
      </c>
      <c r="O5879" t="s">
        <v>37</v>
      </c>
      <c r="P5879" t="s">
        <v>11870</v>
      </c>
      <c r="Q5879" t="s">
        <v>22</v>
      </c>
      <c r="R5879">
        <v>50</v>
      </c>
      <c r="S5879" t="s">
        <v>17</v>
      </c>
      <c r="T5879" t="s">
        <v>17</v>
      </c>
      <c r="U5879" t="s">
        <v>21</v>
      </c>
      <c r="V5879" t="str">
        <f>IF(Table2[[#This Row],[Age]] &lt; 30, "Under 30", IF(Table2[[#This Row],[Age]] &lt; 65, "Other", "Senior"))</f>
        <v>Other</v>
      </c>
      <c r="W5879">
        <v>2</v>
      </c>
      <c r="X5879" t="s">
        <v>21</v>
      </c>
      <c r="Y5879" t="s">
        <v>49</v>
      </c>
      <c r="Z5879" t="s">
        <v>34</v>
      </c>
      <c r="AA5879">
        <v>32</v>
      </c>
      <c r="AB5879">
        <v>2203</v>
      </c>
      <c r="AE5879">
        <f t="shared" si="91"/>
        <v>0</v>
      </c>
      <c r="AF5879">
        <v>1</v>
      </c>
      <c r="AG5879" t="str">
        <f>IF(Table2[[#This Row],[Avg Monthly GB Download]] &lt; 5, "Less than 5 GB", IF(Table2[[#This Row],[Avg Monthly GB Download]] &lt;= 10, "Between 5 and 10 GB", "10 or more GB"))</f>
        <v>Less than 5 GB</v>
      </c>
    </row>
    <row r="5880" spans="1:33" x14ac:dyDescent="0.3">
      <c r="A5880" t="s">
        <v>11871</v>
      </c>
      <c r="B5880" t="s">
        <v>17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17</v>
      </c>
      <c r="I5880" t="s">
        <v>18</v>
      </c>
      <c r="J5880">
        <v>0</v>
      </c>
      <c r="K5880">
        <v>1</v>
      </c>
      <c r="L5880">
        <v>4</v>
      </c>
      <c r="M5880" t="s">
        <v>21</v>
      </c>
      <c r="N5880">
        <v>0</v>
      </c>
      <c r="O5880" t="s">
        <v>89</v>
      </c>
      <c r="P5880" t="s">
        <v>11872</v>
      </c>
      <c r="Q5880" t="s">
        <v>22</v>
      </c>
      <c r="R5880">
        <v>79</v>
      </c>
      <c r="S5880" t="s">
        <v>17</v>
      </c>
      <c r="T5880" t="s">
        <v>21</v>
      </c>
      <c r="U5880" t="s">
        <v>21</v>
      </c>
      <c r="V5880" t="str">
        <f>IF(Table2[[#This Row],[Age]] &lt; 30, "Under 30", IF(Table2[[#This Row],[Age]] &lt; 65, "Other", "Senior"))</f>
        <v>Senior</v>
      </c>
      <c r="W5880">
        <v>4</v>
      </c>
      <c r="X5880" t="s">
        <v>21</v>
      </c>
      <c r="Y5880" t="s">
        <v>49</v>
      </c>
      <c r="Z5880" t="s">
        <v>34</v>
      </c>
      <c r="AA5880">
        <v>37</v>
      </c>
      <c r="AB5880">
        <v>1867</v>
      </c>
      <c r="AE5880">
        <f t="shared" si="91"/>
        <v>0</v>
      </c>
      <c r="AF5880">
        <v>1</v>
      </c>
      <c r="AG5880" t="str">
        <f>IF(Table2[[#This Row],[Avg Monthly GB Download]] &lt; 5, "Less than 5 GB", IF(Table2[[#This Row],[Avg Monthly GB Download]] &lt;= 10, "Between 5 and 10 GB", "10 or more GB"))</f>
        <v>Less than 5 GB</v>
      </c>
    </row>
    <row r="5881" spans="1:33" x14ac:dyDescent="0.3">
      <c r="A5881" t="s">
        <v>11873</v>
      </c>
      <c r="B5881" t="s">
        <v>17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17</v>
      </c>
      <c r="I5881" t="s">
        <v>18</v>
      </c>
      <c r="J5881">
        <v>0</v>
      </c>
      <c r="K5881">
        <v>2</v>
      </c>
      <c r="L5881">
        <v>4</v>
      </c>
      <c r="M5881" t="s">
        <v>21</v>
      </c>
      <c r="N5881">
        <v>0</v>
      </c>
      <c r="O5881" t="s">
        <v>38</v>
      </c>
      <c r="P5881" t="s">
        <v>11874</v>
      </c>
      <c r="Q5881" t="s">
        <v>20</v>
      </c>
      <c r="R5881">
        <v>38</v>
      </c>
      <c r="S5881" t="s">
        <v>17</v>
      </c>
      <c r="T5881" t="s">
        <v>17</v>
      </c>
      <c r="U5881" t="s">
        <v>21</v>
      </c>
      <c r="V5881" t="str">
        <f>IF(Table2[[#This Row],[Age]] &lt; 30, "Under 30", IF(Table2[[#This Row],[Age]] &lt; 65, "Other", "Senior"))</f>
        <v>Other</v>
      </c>
      <c r="W5881">
        <v>3</v>
      </c>
      <c r="X5881" t="s">
        <v>21</v>
      </c>
      <c r="Y5881" t="s">
        <v>28</v>
      </c>
      <c r="Z5881" t="s">
        <v>29</v>
      </c>
      <c r="AA5881">
        <v>30</v>
      </c>
      <c r="AB5881">
        <v>167</v>
      </c>
      <c r="AE5881">
        <f t="shared" si="91"/>
        <v>0</v>
      </c>
      <c r="AF5881">
        <v>1</v>
      </c>
      <c r="AG5881" t="str">
        <f>IF(Table2[[#This Row],[Avg Monthly GB Download]] &lt; 5, "Less than 5 GB", IF(Table2[[#This Row],[Avg Monthly GB Download]] &lt;= 10, "Between 5 and 10 GB", "10 or more GB"))</f>
        <v>Less than 5 GB</v>
      </c>
    </row>
    <row r="5882" spans="1:33" x14ac:dyDescent="0.3">
      <c r="A5882" t="s">
        <v>11875</v>
      </c>
      <c r="B5882" t="s">
        <v>17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21</v>
      </c>
      <c r="I5882" t="s">
        <v>84</v>
      </c>
      <c r="J5882">
        <v>0</v>
      </c>
      <c r="K5882">
        <v>0</v>
      </c>
      <c r="L5882">
        <v>0</v>
      </c>
      <c r="M5882" t="s">
        <v>17</v>
      </c>
      <c r="N5882">
        <v>0</v>
      </c>
      <c r="O5882" t="s">
        <v>50</v>
      </c>
      <c r="P5882" t="s">
        <v>11876</v>
      </c>
      <c r="Q5882" t="s">
        <v>20</v>
      </c>
      <c r="R5882">
        <v>47</v>
      </c>
      <c r="S5882" t="s">
        <v>17</v>
      </c>
      <c r="T5882" t="s">
        <v>17</v>
      </c>
      <c r="U5882" t="s">
        <v>21</v>
      </c>
      <c r="V5882" t="str">
        <f>IF(Table2[[#This Row],[Age]] &lt; 30, "Under 30", IF(Table2[[#This Row],[Age]] &lt; 65, "Other", "Senior"))</f>
        <v>Other</v>
      </c>
      <c r="W5882">
        <v>5</v>
      </c>
      <c r="X5882" t="s">
        <v>17</v>
      </c>
      <c r="Y5882" t="s">
        <v>49</v>
      </c>
      <c r="Z5882" t="s">
        <v>29</v>
      </c>
      <c r="AA5882">
        <v>8</v>
      </c>
      <c r="AB5882">
        <v>440</v>
      </c>
      <c r="AE5882">
        <f t="shared" si="91"/>
        <v>0</v>
      </c>
      <c r="AF5882">
        <v>1</v>
      </c>
      <c r="AG5882" t="str">
        <f>IF(Table2[[#This Row],[Avg Monthly GB Download]] &lt; 5, "Less than 5 GB", IF(Table2[[#This Row],[Avg Monthly GB Download]] &lt;= 10, "Between 5 and 10 GB", "10 or more GB"))</f>
        <v>Less than 5 GB</v>
      </c>
    </row>
    <row r="5883" spans="1:33" x14ac:dyDescent="0.3">
      <c r="A5883" t="s">
        <v>11877</v>
      </c>
      <c r="B5883" t="s">
        <v>17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17</v>
      </c>
      <c r="I5883" t="s">
        <v>18</v>
      </c>
      <c r="J5883">
        <v>0</v>
      </c>
      <c r="K5883">
        <v>1</v>
      </c>
      <c r="L5883">
        <v>0</v>
      </c>
      <c r="M5883" t="s">
        <v>17</v>
      </c>
      <c r="N5883">
        <v>0</v>
      </c>
      <c r="O5883" t="s">
        <v>71</v>
      </c>
      <c r="P5883" t="s">
        <v>11878</v>
      </c>
      <c r="Q5883" t="s">
        <v>22</v>
      </c>
      <c r="R5883">
        <v>22</v>
      </c>
      <c r="S5883" t="s">
        <v>21</v>
      </c>
      <c r="T5883" t="s">
        <v>17</v>
      </c>
      <c r="U5883" t="s">
        <v>21</v>
      </c>
      <c r="V5883" t="str">
        <f>IF(Table2[[#This Row],[Age]] &lt; 30, "Under 30", IF(Table2[[#This Row],[Age]] &lt; 65, "Other", "Senior"))</f>
        <v>Under 30</v>
      </c>
      <c r="W5883">
        <v>3</v>
      </c>
      <c r="X5883" t="s">
        <v>17</v>
      </c>
      <c r="Y5883" t="s">
        <v>49</v>
      </c>
      <c r="Z5883" t="s">
        <v>29</v>
      </c>
      <c r="AA5883">
        <v>9</v>
      </c>
      <c r="AB5883">
        <v>91</v>
      </c>
      <c r="AE5883">
        <f t="shared" si="91"/>
        <v>0</v>
      </c>
      <c r="AF5883">
        <v>1</v>
      </c>
      <c r="AG5883" t="str">
        <f>IF(Table2[[#This Row],[Avg Monthly GB Download]] &lt; 5, "Less than 5 GB", IF(Table2[[#This Row],[Avg Monthly GB Download]] &lt;= 10, "Between 5 and 10 GB", "10 or more GB"))</f>
        <v>Less than 5 GB</v>
      </c>
    </row>
    <row r="5884" spans="1:33" x14ac:dyDescent="0.3">
      <c r="A5884" t="s">
        <v>11879</v>
      </c>
      <c r="B5884" t="s">
        <v>17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21</v>
      </c>
      <c r="I5884" t="s">
        <v>84</v>
      </c>
      <c r="J5884">
        <v>0</v>
      </c>
      <c r="K5884">
        <v>0</v>
      </c>
      <c r="L5884">
        <v>0</v>
      </c>
      <c r="M5884" t="s">
        <v>17</v>
      </c>
      <c r="N5884">
        <v>0</v>
      </c>
      <c r="O5884" t="s">
        <v>51</v>
      </c>
      <c r="P5884" t="s">
        <v>11880</v>
      </c>
      <c r="Q5884" t="s">
        <v>20</v>
      </c>
      <c r="R5884">
        <v>41</v>
      </c>
      <c r="S5884" t="s">
        <v>17</v>
      </c>
      <c r="T5884" t="s">
        <v>17</v>
      </c>
      <c r="U5884" t="s">
        <v>21</v>
      </c>
      <c r="V5884" t="str">
        <f>IF(Table2[[#This Row],[Age]] &lt; 30, "Under 30", IF(Table2[[#This Row],[Age]] &lt; 65, "Other", "Senior"))</f>
        <v>Other</v>
      </c>
      <c r="W5884">
        <v>5</v>
      </c>
      <c r="X5884" t="s">
        <v>17</v>
      </c>
      <c r="Y5884" t="s">
        <v>94</v>
      </c>
      <c r="Z5884" t="s">
        <v>29</v>
      </c>
      <c r="AA5884">
        <v>7</v>
      </c>
      <c r="AB5884">
        <v>196</v>
      </c>
      <c r="AE5884">
        <f t="shared" si="91"/>
        <v>0</v>
      </c>
      <c r="AF5884">
        <v>1</v>
      </c>
      <c r="AG5884" t="str">
        <f>IF(Table2[[#This Row],[Avg Monthly GB Download]] &lt; 5, "Less than 5 GB", IF(Table2[[#This Row],[Avg Monthly GB Download]] &lt;= 10, "Between 5 and 10 GB", "10 or more GB"))</f>
        <v>Less than 5 GB</v>
      </c>
    </row>
    <row r="5885" spans="1:33" x14ac:dyDescent="0.3">
      <c r="A5885" t="s">
        <v>11881</v>
      </c>
      <c r="B5885" t="s">
        <v>17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17</v>
      </c>
      <c r="I5885" t="s">
        <v>18</v>
      </c>
      <c r="J5885">
        <v>0</v>
      </c>
      <c r="K5885">
        <v>1</v>
      </c>
      <c r="L5885">
        <v>0</v>
      </c>
      <c r="M5885" t="s">
        <v>17</v>
      </c>
      <c r="N5885">
        <v>0</v>
      </c>
      <c r="O5885" t="s">
        <v>67</v>
      </c>
      <c r="P5885" t="s">
        <v>11882</v>
      </c>
      <c r="Q5885" t="s">
        <v>20</v>
      </c>
      <c r="R5885">
        <v>55</v>
      </c>
      <c r="S5885" t="s">
        <v>17</v>
      </c>
      <c r="T5885" t="s">
        <v>17</v>
      </c>
      <c r="U5885" t="s">
        <v>21</v>
      </c>
      <c r="V5885" t="str">
        <f>IF(Table2[[#This Row],[Age]] &lt; 30, "Under 30", IF(Table2[[#This Row],[Age]] &lt; 65, "Other", "Senior"))</f>
        <v>Other</v>
      </c>
      <c r="W5885">
        <v>3</v>
      </c>
      <c r="X5885" t="s">
        <v>17</v>
      </c>
      <c r="Y5885" t="s">
        <v>28</v>
      </c>
      <c r="Z5885" t="s">
        <v>29</v>
      </c>
      <c r="AA5885">
        <v>11</v>
      </c>
      <c r="AB5885">
        <v>151</v>
      </c>
      <c r="AE5885">
        <f t="shared" si="91"/>
        <v>0</v>
      </c>
      <c r="AF5885">
        <v>1</v>
      </c>
      <c r="AG5885" t="str">
        <f>IF(Table2[[#This Row],[Avg Monthly GB Download]] &lt; 5, "Less than 5 GB", IF(Table2[[#This Row],[Avg Monthly GB Download]] &lt;= 10, "Between 5 and 10 GB", "10 or more GB"))</f>
        <v>Less than 5 GB</v>
      </c>
    </row>
    <row r="5886" spans="1:33" x14ac:dyDescent="0.3">
      <c r="A5886" t="s">
        <v>11883</v>
      </c>
      <c r="B5886" t="s">
        <v>17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17</v>
      </c>
      <c r="I5886" t="s">
        <v>18</v>
      </c>
      <c r="J5886">
        <v>0</v>
      </c>
      <c r="K5886">
        <v>1</v>
      </c>
      <c r="L5886">
        <v>26</v>
      </c>
      <c r="M5886" t="s">
        <v>21</v>
      </c>
      <c r="N5886">
        <v>0</v>
      </c>
      <c r="O5886" t="s">
        <v>32</v>
      </c>
      <c r="P5886" t="s">
        <v>11884</v>
      </c>
      <c r="Q5886" t="s">
        <v>20</v>
      </c>
      <c r="R5886">
        <v>33</v>
      </c>
      <c r="S5886" t="s">
        <v>17</v>
      </c>
      <c r="T5886" t="s">
        <v>17</v>
      </c>
      <c r="U5886" t="s">
        <v>21</v>
      </c>
      <c r="V5886" t="str">
        <f>IF(Table2[[#This Row],[Age]] &lt; 30, "Under 30", IF(Table2[[#This Row],[Age]] &lt; 65, "Other", "Senior"))</f>
        <v>Other</v>
      </c>
      <c r="W5886">
        <v>4</v>
      </c>
      <c r="X5886" t="s">
        <v>17</v>
      </c>
      <c r="Y5886" t="s">
        <v>28</v>
      </c>
      <c r="Z5886" t="s">
        <v>34</v>
      </c>
      <c r="AA5886">
        <v>14</v>
      </c>
      <c r="AB5886">
        <v>131</v>
      </c>
      <c r="AE5886">
        <f t="shared" si="91"/>
        <v>0</v>
      </c>
      <c r="AF5886">
        <v>1</v>
      </c>
      <c r="AG5886" t="str">
        <f>IF(Table2[[#This Row],[Avg Monthly GB Download]] &lt; 5, "Less than 5 GB", IF(Table2[[#This Row],[Avg Monthly GB Download]] &lt;= 10, "Between 5 and 10 GB", "10 or more GB"))</f>
        <v>10 or more GB</v>
      </c>
    </row>
    <row r="5887" spans="1:33" x14ac:dyDescent="0.3">
      <c r="A5887" t="s">
        <v>11885</v>
      </c>
      <c r="B5887" t="s">
        <v>17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17</v>
      </c>
      <c r="I5887" t="s">
        <v>18</v>
      </c>
      <c r="J5887">
        <v>0</v>
      </c>
      <c r="K5887">
        <v>1</v>
      </c>
      <c r="L5887">
        <v>0</v>
      </c>
      <c r="M5887" t="s">
        <v>17</v>
      </c>
      <c r="N5887">
        <v>0</v>
      </c>
      <c r="O5887" t="s">
        <v>64</v>
      </c>
      <c r="P5887" t="s">
        <v>11886</v>
      </c>
      <c r="Q5887" t="s">
        <v>20</v>
      </c>
      <c r="R5887">
        <v>56</v>
      </c>
      <c r="S5887" t="s">
        <v>17</v>
      </c>
      <c r="T5887" t="s">
        <v>17</v>
      </c>
      <c r="U5887" t="s">
        <v>21</v>
      </c>
      <c r="V5887" t="str">
        <f>IF(Table2[[#This Row],[Age]] &lt; 30, "Under 30", IF(Table2[[#This Row],[Age]] &lt; 65, "Other", "Senior"))</f>
        <v>Other</v>
      </c>
      <c r="W5887">
        <v>2</v>
      </c>
      <c r="X5887" t="s">
        <v>17</v>
      </c>
      <c r="Y5887" t="s">
        <v>49</v>
      </c>
      <c r="Z5887" t="s">
        <v>29</v>
      </c>
      <c r="AA5887">
        <v>7</v>
      </c>
      <c r="AB5887">
        <v>314</v>
      </c>
      <c r="AE5887">
        <f t="shared" si="91"/>
        <v>0</v>
      </c>
      <c r="AF5887">
        <v>1</v>
      </c>
      <c r="AG5887" t="str">
        <f>IF(Table2[[#This Row],[Avg Monthly GB Download]] &lt; 5, "Less than 5 GB", IF(Table2[[#This Row],[Avg Monthly GB Download]] &lt;= 10, "Between 5 and 10 GB", "10 or more GB"))</f>
        <v>Less than 5 GB</v>
      </c>
    </row>
    <row r="5888" spans="1:33" x14ac:dyDescent="0.3">
      <c r="A5888" t="s">
        <v>11887</v>
      </c>
      <c r="B5888" t="s">
        <v>17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17</v>
      </c>
      <c r="I5888" t="s">
        <v>18</v>
      </c>
      <c r="J5888">
        <v>0</v>
      </c>
      <c r="K5888">
        <v>2</v>
      </c>
      <c r="L5888">
        <v>10</v>
      </c>
      <c r="M5888" t="s">
        <v>21</v>
      </c>
      <c r="N5888">
        <v>0</v>
      </c>
      <c r="O5888" t="s">
        <v>43</v>
      </c>
      <c r="P5888" t="s">
        <v>11888</v>
      </c>
      <c r="Q5888" t="s">
        <v>22</v>
      </c>
      <c r="R5888">
        <v>34</v>
      </c>
      <c r="S5888" t="s">
        <v>17</v>
      </c>
      <c r="T5888" t="s">
        <v>17</v>
      </c>
      <c r="U5888" t="s">
        <v>21</v>
      </c>
      <c r="V5888" t="str">
        <f>IF(Table2[[#This Row],[Age]] &lt; 30, "Under 30", IF(Table2[[#This Row],[Age]] &lt; 65, "Other", "Senior"))</f>
        <v>Other</v>
      </c>
      <c r="W5888">
        <v>4</v>
      </c>
      <c r="X5888" t="s">
        <v>17</v>
      </c>
      <c r="Y5888" t="s">
        <v>28</v>
      </c>
      <c r="Z5888" t="s">
        <v>29</v>
      </c>
      <c r="AA5888">
        <v>23</v>
      </c>
      <c r="AB5888">
        <v>1173</v>
      </c>
      <c r="AE5888">
        <f t="shared" si="91"/>
        <v>0</v>
      </c>
      <c r="AF5888">
        <v>1</v>
      </c>
      <c r="AG5888" t="str">
        <f>IF(Table2[[#This Row],[Avg Monthly GB Download]] &lt; 5, "Less than 5 GB", IF(Table2[[#This Row],[Avg Monthly GB Download]] &lt;= 10, "Between 5 and 10 GB", "10 or more GB"))</f>
        <v>Between 5 and 10 GB</v>
      </c>
    </row>
    <row r="5889" spans="1:33" x14ac:dyDescent="0.3">
      <c r="A5889" t="s">
        <v>11889</v>
      </c>
      <c r="B5889" t="s">
        <v>17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17</v>
      </c>
      <c r="I5889" t="s">
        <v>18</v>
      </c>
      <c r="J5889">
        <v>0</v>
      </c>
      <c r="K5889">
        <v>0</v>
      </c>
      <c r="L5889">
        <v>30</v>
      </c>
      <c r="M5889" t="s">
        <v>21</v>
      </c>
      <c r="N5889">
        <v>0</v>
      </c>
      <c r="O5889" t="s">
        <v>63</v>
      </c>
      <c r="P5889" t="s">
        <v>11890</v>
      </c>
      <c r="Q5889" t="s">
        <v>22</v>
      </c>
      <c r="R5889">
        <v>19</v>
      </c>
      <c r="S5889" t="s">
        <v>21</v>
      </c>
      <c r="T5889" t="s">
        <v>17</v>
      </c>
      <c r="U5889" t="s">
        <v>21</v>
      </c>
      <c r="V5889" t="str">
        <f>IF(Table2[[#This Row],[Age]] &lt; 30, "Under 30", IF(Table2[[#This Row],[Age]] &lt; 65, "Other", "Senior"))</f>
        <v>Under 30</v>
      </c>
      <c r="W5889">
        <v>6</v>
      </c>
      <c r="X5889" t="s">
        <v>17</v>
      </c>
      <c r="Y5889" t="s">
        <v>28</v>
      </c>
      <c r="Z5889" t="s">
        <v>29</v>
      </c>
      <c r="AA5889">
        <v>13</v>
      </c>
      <c r="AB5889">
        <v>292</v>
      </c>
      <c r="AE5889">
        <f t="shared" si="91"/>
        <v>0</v>
      </c>
      <c r="AF5889">
        <v>1</v>
      </c>
      <c r="AG5889" t="str">
        <f>IF(Table2[[#This Row],[Avg Monthly GB Download]] &lt; 5, "Less than 5 GB", IF(Table2[[#This Row],[Avg Monthly GB Download]] &lt;= 10, "Between 5 and 10 GB", "10 or more GB"))</f>
        <v>10 or more GB</v>
      </c>
    </row>
    <row r="5890" spans="1:33" x14ac:dyDescent="0.3">
      <c r="A5890" t="s">
        <v>11891</v>
      </c>
      <c r="B5890" t="s">
        <v>17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17</v>
      </c>
      <c r="I5890" t="s">
        <v>18</v>
      </c>
      <c r="J5890">
        <v>0</v>
      </c>
      <c r="K5890">
        <v>2</v>
      </c>
      <c r="L5890">
        <v>6</v>
      </c>
      <c r="M5890" t="s">
        <v>21</v>
      </c>
      <c r="N5890">
        <v>0</v>
      </c>
      <c r="O5890" t="s">
        <v>39</v>
      </c>
      <c r="P5890" t="s">
        <v>11892</v>
      </c>
      <c r="Q5890" t="s">
        <v>20</v>
      </c>
      <c r="R5890">
        <v>67</v>
      </c>
      <c r="S5890" t="s">
        <v>17</v>
      </c>
      <c r="T5890" t="s">
        <v>21</v>
      </c>
      <c r="U5890" t="s">
        <v>21</v>
      </c>
      <c r="V5890" t="str">
        <f>IF(Table2[[#This Row],[Age]] &lt; 30, "Under 30", IF(Table2[[#This Row],[Age]] &lt; 65, "Other", "Senior"))</f>
        <v>Senior</v>
      </c>
      <c r="W5890">
        <v>2</v>
      </c>
      <c r="X5890" t="s">
        <v>21</v>
      </c>
      <c r="Y5890" t="s">
        <v>49</v>
      </c>
      <c r="Z5890" t="s">
        <v>34</v>
      </c>
      <c r="AA5890">
        <v>36</v>
      </c>
      <c r="AB5890">
        <v>927</v>
      </c>
      <c r="AE5890">
        <f t="shared" ref="AE5890:AE5953" si="92">IF(B5890 = "yes", 1, IF(B5890 = "No", 0))</f>
        <v>0</v>
      </c>
      <c r="AF5890">
        <v>1</v>
      </c>
      <c r="AG5890" t="str">
        <f>IF(Table2[[#This Row],[Avg Monthly GB Download]] &lt; 5, "Less than 5 GB", IF(Table2[[#This Row],[Avg Monthly GB Download]] &lt;= 10, "Between 5 and 10 GB", "10 or more GB"))</f>
        <v>Between 5 and 10 GB</v>
      </c>
    </row>
    <row r="5891" spans="1:33" x14ac:dyDescent="0.3">
      <c r="A5891" t="s">
        <v>11893</v>
      </c>
      <c r="B5891" t="s">
        <v>17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21</v>
      </c>
      <c r="I5891" t="s">
        <v>84</v>
      </c>
      <c r="J5891">
        <v>0</v>
      </c>
      <c r="K5891">
        <v>1</v>
      </c>
      <c r="L5891">
        <v>0</v>
      </c>
      <c r="M5891" t="s">
        <v>17</v>
      </c>
      <c r="N5891">
        <v>0</v>
      </c>
      <c r="O5891" t="s">
        <v>31</v>
      </c>
      <c r="P5891" t="s">
        <v>11894</v>
      </c>
      <c r="Q5891" t="s">
        <v>22</v>
      </c>
      <c r="R5891">
        <v>30</v>
      </c>
      <c r="S5891" t="s">
        <v>17</v>
      </c>
      <c r="T5891" t="s">
        <v>17</v>
      </c>
      <c r="U5891" t="s">
        <v>21</v>
      </c>
      <c r="V5891" t="str">
        <f>IF(Table2[[#This Row],[Age]] &lt; 30, "Under 30", IF(Table2[[#This Row],[Age]] &lt; 65, "Other", "Senior"))</f>
        <v>Other</v>
      </c>
      <c r="W5891">
        <v>2</v>
      </c>
      <c r="X5891" t="s">
        <v>17</v>
      </c>
      <c r="Y5891" t="s">
        <v>49</v>
      </c>
      <c r="Z5891" t="s">
        <v>29</v>
      </c>
      <c r="AA5891">
        <v>10</v>
      </c>
      <c r="AB5891">
        <v>704</v>
      </c>
      <c r="AE5891">
        <f t="shared" si="92"/>
        <v>0</v>
      </c>
      <c r="AF5891">
        <v>1</v>
      </c>
      <c r="AG5891" t="str">
        <f>IF(Table2[[#This Row],[Avg Monthly GB Download]] &lt; 5, "Less than 5 GB", IF(Table2[[#This Row],[Avg Monthly GB Download]] &lt;= 10, "Between 5 and 10 GB", "10 or more GB"))</f>
        <v>Less than 5 GB</v>
      </c>
    </row>
    <row r="5892" spans="1:33" x14ac:dyDescent="0.3">
      <c r="A5892" t="s">
        <v>11895</v>
      </c>
      <c r="B5892" t="s">
        <v>17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17</v>
      </c>
      <c r="I5892" t="s">
        <v>18</v>
      </c>
      <c r="J5892">
        <v>0</v>
      </c>
      <c r="K5892">
        <v>2</v>
      </c>
      <c r="L5892">
        <v>0</v>
      </c>
      <c r="M5892" t="s">
        <v>17</v>
      </c>
      <c r="N5892">
        <v>0</v>
      </c>
      <c r="O5892" t="s">
        <v>69</v>
      </c>
      <c r="P5892" t="s">
        <v>11896</v>
      </c>
      <c r="Q5892" t="s">
        <v>20</v>
      </c>
      <c r="R5892">
        <v>44</v>
      </c>
      <c r="S5892" t="s">
        <v>17</v>
      </c>
      <c r="T5892" t="s">
        <v>17</v>
      </c>
      <c r="U5892" t="s">
        <v>21</v>
      </c>
      <c r="V5892" t="str">
        <f>IF(Table2[[#This Row],[Age]] &lt; 30, "Under 30", IF(Table2[[#This Row],[Age]] &lt; 65, "Other", "Senior"))</f>
        <v>Other</v>
      </c>
      <c r="W5892">
        <v>2</v>
      </c>
      <c r="X5892" t="s">
        <v>17</v>
      </c>
      <c r="Y5892" t="s">
        <v>28</v>
      </c>
      <c r="Z5892" t="s">
        <v>29</v>
      </c>
      <c r="AA5892">
        <v>7</v>
      </c>
      <c r="AB5892">
        <v>7</v>
      </c>
      <c r="AE5892">
        <f t="shared" si="92"/>
        <v>0</v>
      </c>
      <c r="AF5892">
        <v>1</v>
      </c>
      <c r="AG5892" t="str">
        <f>IF(Table2[[#This Row],[Avg Monthly GB Download]] &lt; 5, "Less than 5 GB", IF(Table2[[#This Row],[Avg Monthly GB Download]] &lt;= 10, "Between 5 and 10 GB", "10 or more GB"))</f>
        <v>Less than 5 GB</v>
      </c>
    </row>
    <row r="5893" spans="1:33" x14ac:dyDescent="0.3">
      <c r="A5893" t="s">
        <v>11897</v>
      </c>
      <c r="B5893" t="s">
        <v>17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17</v>
      </c>
      <c r="I5893" t="s">
        <v>18</v>
      </c>
      <c r="J5893">
        <v>0</v>
      </c>
      <c r="K5893">
        <v>0</v>
      </c>
      <c r="L5893">
        <v>0</v>
      </c>
      <c r="M5893" t="s">
        <v>17</v>
      </c>
      <c r="N5893">
        <v>0</v>
      </c>
      <c r="O5893" t="s">
        <v>68</v>
      </c>
      <c r="P5893" t="s">
        <v>11898</v>
      </c>
      <c r="Q5893" t="s">
        <v>20</v>
      </c>
      <c r="R5893">
        <v>54</v>
      </c>
      <c r="S5893" t="s">
        <v>17</v>
      </c>
      <c r="T5893" t="s">
        <v>17</v>
      </c>
      <c r="U5893" t="s">
        <v>21</v>
      </c>
      <c r="V5893" t="str">
        <f>IF(Table2[[#This Row],[Age]] &lt; 30, "Under 30", IF(Table2[[#This Row],[Age]] &lt; 65, "Other", "Senior"))</f>
        <v>Other</v>
      </c>
      <c r="W5893">
        <v>2</v>
      </c>
      <c r="X5893" t="s">
        <v>17</v>
      </c>
      <c r="Y5893" t="s">
        <v>49</v>
      </c>
      <c r="Z5893" t="s">
        <v>29</v>
      </c>
      <c r="AA5893">
        <v>7</v>
      </c>
      <c r="AB5893">
        <v>134</v>
      </c>
      <c r="AE5893">
        <f t="shared" si="92"/>
        <v>0</v>
      </c>
      <c r="AF5893">
        <v>1</v>
      </c>
      <c r="AG5893" t="str">
        <f>IF(Table2[[#This Row],[Avg Monthly GB Download]] &lt; 5, "Less than 5 GB", IF(Table2[[#This Row],[Avg Monthly GB Download]] &lt;= 10, "Between 5 and 10 GB", "10 or more GB"))</f>
        <v>Less than 5 GB</v>
      </c>
    </row>
    <row r="5894" spans="1:33" x14ac:dyDescent="0.3">
      <c r="A5894" t="s">
        <v>11899</v>
      </c>
      <c r="B5894" t="s">
        <v>17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17</v>
      </c>
      <c r="I5894" t="s">
        <v>18</v>
      </c>
      <c r="J5894">
        <v>0</v>
      </c>
      <c r="K5894">
        <v>0</v>
      </c>
      <c r="L5894">
        <v>19</v>
      </c>
      <c r="M5894" t="s">
        <v>21</v>
      </c>
      <c r="N5894">
        <v>0</v>
      </c>
      <c r="O5894" t="s">
        <v>66</v>
      </c>
      <c r="P5894" t="s">
        <v>11900</v>
      </c>
      <c r="Q5894" t="s">
        <v>22</v>
      </c>
      <c r="R5894">
        <v>35</v>
      </c>
      <c r="S5894" t="s">
        <v>17</v>
      </c>
      <c r="T5894" t="s">
        <v>17</v>
      </c>
      <c r="U5894" t="s">
        <v>21</v>
      </c>
      <c r="V5894" t="str">
        <f>IF(Table2[[#This Row],[Age]] &lt; 30, "Under 30", IF(Table2[[#This Row],[Age]] &lt; 65, "Other", "Senior"))</f>
        <v>Other</v>
      </c>
      <c r="W5894">
        <v>5</v>
      </c>
      <c r="X5894" t="s">
        <v>21</v>
      </c>
      <c r="Y5894" t="s">
        <v>28</v>
      </c>
      <c r="Z5894" t="s">
        <v>34</v>
      </c>
      <c r="AA5894">
        <v>35</v>
      </c>
      <c r="AB5894">
        <v>332</v>
      </c>
      <c r="AE5894">
        <f t="shared" si="92"/>
        <v>0</v>
      </c>
      <c r="AF5894">
        <v>1</v>
      </c>
      <c r="AG5894" t="str">
        <f>IF(Table2[[#This Row],[Avg Monthly GB Download]] &lt; 5, "Less than 5 GB", IF(Table2[[#This Row],[Avg Monthly GB Download]] &lt;= 10, "Between 5 and 10 GB", "10 or more GB"))</f>
        <v>10 or more GB</v>
      </c>
    </row>
    <row r="5895" spans="1:33" x14ac:dyDescent="0.3">
      <c r="A5895" t="s">
        <v>11901</v>
      </c>
      <c r="B5895" t="s">
        <v>17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17</v>
      </c>
      <c r="I5895" t="s">
        <v>18</v>
      </c>
      <c r="J5895">
        <v>0</v>
      </c>
      <c r="K5895">
        <v>1</v>
      </c>
      <c r="L5895">
        <v>14</v>
      </c>
      <c r="M5895" t="s">
        <v>21</v>
      </c>
      <c r="N5895">
        <v>0</v>
      </c>
      <c r="O5895" t="s">
        <v>23</v>
      </c>
      <c r="P5895" t="s">
        <v>11902</v>
      </c>
      <c r="Q5895" t="s">
        <v>20</v>
      </c>
      <c r="R5895">
        <v>23</v>
      </c>
      <c r="S5895" t="s">
        <v>21</v>
      </c>
      <c r="T5895" t="s">
        <v>17</v>
      </c>
      <c r="U5895" t="s">
        <v>21</v>
      </c>
      <c r="V5895" t="str">
        <f>IF(Table2[[#This Row],[Age]] &lt; 30, "Under 30", IF(Table2[[#This Row],[Age]] &lt; 65, "Other", "Senior"))</f>
        <v>Under 30</v>
      </c>
      <c r="W5895">
        <v>4</v>
      </c>
      <c r="X5895" t="s">
        <v>17</v>
      </c>
      <c r="Y5895" t="s">
        <v>49</v>
      </c>
      <c r="Z5895" t="s">
        <v>34</v>
      </c>
      <c r="AA5895">
        <v>14</v>
      </c>
      <c r="AB5895">
        <v>750</v>
      </c>
      <c r="AE5895">
        <f t="shared" si="92"/>
        <v>0</v>
      </c>
      <c r="AF5895">
        <v>1</v>
      </c>
      <c r="AG5895" t="str">
        <f>IF(Table2[[#This Row],[Avg Monthly GB Download]] &lt; 5, "Less than 5 GB", IF(Table2[[#This Row],[Avg Monthly GB Download]] &lt;= 10, "Between 5 and 10 GB", "10 or more GB"))</f>
        <v>10 or more GB</v>
      </c>
    </row>
    <row r="5896" spans="1:33" x14ac:dyDescent="0.3">
      <c r="A5896" t="s">
        <v>11903</v>
      </c>
      <c r="B5896" t="s">
        <v>17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17</v>
      </c>
      <c r="I5896" t="s">
        <v>18</v>
      </c>
      <c r="J5896">
        <v>0</v>
      </c>
      <c r="K5896">
        <v>2</v>
      </c>
      <c r="L5896">
        <v>9</v>
      </c>
      <c r="M5896" t="s">
        <v>17</v>
      </c>
      <c r="N5896">
        <v>56</v>
      </c>
      <c r="O5896" t="s">
        <v>71</v>
      </c>
      <c r="P5896" t="s">
        <v>11904</v>
      </c>
      <c r="Q5896" t="s">
        <v>22</v>
      </c>
      <c r="R5896">
        <v>44</v>
      </c>
      <c r="S5896" t="s">
        <v>17</v>
      </c>
      <c r="T5896" t="s">
        <v>17</v>
      </c>
      <c r="U5896" t="s">
        <v>21</v>
      </c>
      <c r="V5896" t="str">
        <f>IF(Table2[[#This Row],[Age]] &lt; 30, "Under 30", IF(Table2[[#This Row],[Age]] &lt; 65, "Other", "Senior"))</f>
        <v>Other</v>
      </c>
      <c r="W5896">
        <v>2</v>
      </c>
      <c r="X5896" t="s">
        <v>21</v>
      </c>
      <c r="Y5896" t="s">
        <v>49</v>
      </c>
      <c r="Z5896" t="s">
        <v>34</v>
      </c>
      <c r="AA5896">
        <v>61</v>
      </c>
      <c r="AB5896">
        <v>4390</v>
      </c>
      <c r="AE5896">
        <f t="shared" si="92"/>
        <v>0</v>
      </c>
      <c r="AF5896">
        <v>1</v>
      </c>
      <c r="AG5896" t="str">
        <f>IF(Table2[[#This Row],[Avg Monthly GB Download]] &lt; 5, "Less than 5 GB", IF(Table2[[#This Row],[Avg Monthly GB Download]] &lt;= 10, "Between 5 and 10 GB", "10 or more GB"))</f>
        <v>Between 5 and 10 GB</v>
      </c>
    </row>
    <row r="5897" spans="1:33" x14ac:dyDescent="0.3">
      <c r="A5897" t="s">
        <v>11905</v>
      </c>
      <c r="B5897" t="s">
        <v>17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21</v>
      </c>
      <c r="I5897" t="s">
        <v>84</v>
      </c>
      <c r="J5897">
        <v>0</v>
      </c>
      <c r="K5897">
        <v>1</v>
      </c>
      <c r="L5897">
        <v>19</v>
      </c>
      <c r="M5897" t="s">
        <v>21</v>
      </c>
      <c r="N5897">
        <v>0</v>
      </c>
      <c r="O5897" t="s">
        <v>78</v>
      </c>
      <c r="P5897" t="s">
        <v>11906</v>
      </c>
      <c r="Q5897" t="s">
        <v>22</v>
      </c>
      <c r="R5897">
        <v>49</v>
      </c>
      <c r="S5897" t="s">
        <v>17</v>
      </c>
      <c r="T5897" t="s">
        <v>17</v>
      </c>
      <c r="U5897" t="s">
        <v>21</v>
      </c>
      <c r="V5897" t="str">
        <f>IF(Table2[[#This Row],[Age]] &lt; 30, "Under 30", IF(Table2[[#This Row],[Age]] &lt; 65, "Other", "Senior"))</f>
        <v>Other</v>
      </c>
      <c r="W5897">
        <v>4</v>
      </c>
      <c r="X5897" t="s">
        <v>21</v>
      </c>
      <c r="Y5897" t="s">
        <v>94</v>
      </c>
      <c r="Z5897" t="s">
        <v>29</v>
      </c>
      <c r="AA5897">
        <v>36</v>
      </c>
      <c r="AB5897">
        <v>919</v>
      </c>
      <c r="AE5897">
        <f t="shared" si="92"/>
        <v>0</v>
      </c>
      <c r="AF5897">
        <v>1</v>
      </c>
      <c r="AG5897" t="str">
        <f>IF(Table2[[#This Row],[Avg Monthly GB Download]] &lt; 5, "Less than 5 GB", IF(Table2[[#This Row],[Avg Monthly GB Download]] &lt;= 10, "Between 5 and 10 GB", "10 or more GB"))</f>
        <v>10 or more GB</v>
      </c>
    </row>
    <row r="5898" spans="1:33" x14ac:dyDescent="0.3">
      <c r="A5898" t="s">
        <v>11907</v>
      </c>
      <c r="B5898" t="s">
        <v>17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17</v>
      </c>
      <c r="I5898" t="s">
        <v>18</v>
      </c>
      <c r="J5898">
        <v>0</v>
      </c>
      <c r="K5898">
        <v>0</v>
      </c>
      <c r="L5898">
        <v>0</v>
      </c>
      <c r="M5898" t="s">
        <v>17</v>
      </c>
      <c r="N5898">
        <v>0</v>
      </c>
      <c r="O5898" t="s">
        <v>82</v>
      </c>
      <c r="P5898" t="s">
        <v>4423</v>
      </c>
      <c r="Q5898" t="s">
        <v>22</v>
      </c>
      <c r="R5898">
        <v>52</v>
      </c>
      <c r="S5898" t="s">
        <v>17</v>
      </c>
      <c r="T5898" t="s">
        <v>17</v>
      </c>
      <c r="U5898" t="s">
        <v>21</v>
      </c>
      <c r="V5898" t="str">
        <f>IF(Table2[[#This Row],[Age]] &lt; 30, "Under 30", IF(Table2[[#This Row],[Age]] &lt; 65, "Other", "Senior"))</f>
        <v>Other</v>
      </c>
      <c r="W5898">
        <v>3</v>
      </c>
      <c r="X5898" t="s">
        <v>17</v>
      </c>
      <c r="Y5898" t="s">
        <v>49</v>
      </c>
      <c r="Z5898" t="s">
        <v>34</v>
      </c>
      <c r="AA5898">
        <v>12</v>
      </c>
      <c r="AB5898">
        <v>722</v>
      </c>
      <c r="AE5898">
        <f t="shared" si="92"/>
        <v>0</v>
      </c>
      <c r="AF5898">
        <v>1</v>
      </c>
      <c r="AG5898" t="str">
        <f>IF(Table2[[#This Row],[Avg Monthly GB Download]] &lt; 5, "Less than 5 GB", IF(Table2[[#This Row],[Avg Monthly GB Download]] &lt;= 10, "Between 5 and 10 GB", "10 or more GB"))</f>
        <v>Less than 5 GB</v>
      </c>
    </row>
    <row r="5899" spans="1:33" x14ac:dyDescent="0.3">
      <c r="A5899" t="s">
        <v>11908</v>
      </c>
      <c r="B5899" t="s">
        <v>17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17</v>
      </c>
      <c r="I5899" t="s">
        <v>18</v>
      </c>
      <c r="J5899">
        <v>0</v>
      </c>
      <c r="K5899">
        <v>1</v>
      </c>
      <c r="L5899">
        <v>0</v>
      </c>
      <c r="M5899" t="s">
        <v>17</v>
      </c>
      <c r="N5899">
        <v>0</v>
      </c>
      <c r="O5899" t="s">
        <v>39</v>
      </c>
      <c r="P5899" t="s">
        <v>4973</v>
      </c>
      <c r="Q5899" t="s">
        <v>20</v>
      </c>
      <c r="R5899">
        <v>56</v>
      </c>
      <c r="S5899" t="s">
        <v>17</v>
      </c>
      <c r="T5899" t="s">
        <v>17</v>
      </c>
      <c r="U5899" t="s">
        <v>21</v>
      </c>
      <c r="V5899" t="str">
        <f>IF(Table2[[#This Row],[Age]] &lt; 30, "Under 30", IF(Table2[[#This Row],[Age]] &lt; 65, "Other", "Senior"))</f>
        <v>Other</v>
      </c>
      <c r="W5899">
        <v>4</v>
      </c>
      <c r="X5899" t="s">
        <v>17</v>
      </c>
      <c r="Y5899" t="s">
        <v>94</v>
      </c>
      <c r="Z5899" t="s">
        <v>29</v>
      </c>
      <c r="AA5899">
        <v>5</v>
      </c>
      <c r="AB5899">
        <v>202</v>
      </c>
      <c r="AE5899">
        <f t="shared" si="92"/>
        <v>0</v>
      </c>
      <c r="AF5899">
        <v>1</v>
      </c>
      <c r="AG5899" t="str">
        <f>IF(Table2[[#This Row],[Avg Monthly GB Download]] &lt; 5, "Less than 5 GB", IF(Table2[[#This Row],[Avg Monthly GB Download]] &lt;= 10, "Between 5 and 10 GB", "10 or more GB"))</f>
        <v>Less than 5 GB</v>
      </c>
    </row>
    <row r="5900" spans="1:33" x14ac:dyDescent="0.3">
      <c r="A5900" t="s">
        <v>11909</v>
      </c>
      <c r="B5900" t="s">
        <v>17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17</v>
      </c>
      <c r="I5900" t="s">
        <v>18</v>
      </c>
      <c r="J5900">
        <v>0</v>
      </c>
      <c r="K5900">
        <v>1</v>
      </c>
      <c r="L5900">
        <v>5</v>
      </c>
      <c r="M5900" t="s">
        <v>21</v>
      </c>
      <c r="N5900">
        <v>0</v>
      </c>
      <c r="O5900" t="s">
        <v>27</v>
      </c>
      <c r="P5900" t="s">
        <v>11910</v>
      </c>
      <c r="Q5900" t="s">
        <v>20</v>
      </c>
      <c r="R5900">
        <v>51</v>
      </c>
      <c r="S5900" t="s">
        <v>17</v>
      </c>
      <c r="T5900" t="s">
        <v>17</v>
      </c>
      <c r="U5900" t="s">
        <v>21</v>
      </c>
      <c r="V5900" t="str">
        <f>IF(Table2[[#This Row],[Age]] &lt; 30, "Under 30", IF(Table2[[#This Row],[Age]] &lt; 65, "Other", "Senior"))</f>
        <v>Other</v>
      </c>
      <c r="W5900">
        <v>2</v>
      </c>
      <c r="X5900" t="s">
        <v>21</v>
      </c>
      <c r="Y5900" t="s">
        <v>49</v>
      </c>
      <c r="Z5900" t="s">
        <v>34</v>
      </c>
      <c r="AA5900">
        <v>54</v>
      </c>
      <c r="AB5900">
        <v>3933</v>
      </c>
      <c r="AE5900">
        <f t="shared" si="92"/>
        <v>0</v>
      </c>
      <c r="AF5900">
        <v>1</v>
      </c>
      <c r="AG5900" t="str">
        <f>IF(Table2[[#This Row],[Avg Monthly GB Download]] &lt; 5, "Less than 5 GB", IF(Table2[[#This Row],[Avg Monthly GB Download]] &lt;= 10, "Between 5 and 10 GB", "10 or more GB"))</f>
        <v>Between 5 and 10 GB</v>
      </c>
    </row>
    <row r="5901" spans="1:33" x14ac:dyDescent="0.3">
      <c r="A5901" t="s">
        <v>11911</v>
      </c>
      <c r="B5901" t="s">
        <v>17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21</v>
      </c>
      <c r="I5901" t="s">
        <v>84</v>
      </c>
      <c r="J5901">
        <v>0</v>
      </c>
      <c r="K5901">
        <v>3</v>
      </c>
      <c r="L5901">
        <v>0</v>
      </c>
      <c r="M5901" t="s">
        <v>17</v>
      </c>
      <c r="N5901">
        <v>0</v>
      </c>
      <c r="O5901" t="s">
        <v>48</v>
      </c>
      <c r="P5901" t="s">
        <v>11912</v>
      </c>
      <c r="Q5901" t="s">
        <v>20</v>
      </c>
      <c r="R5901">
        <v>33</v>
      </c>
      <c r="S5901" t="s">
        <v>17</v>
      </c>
      <c r="T5901" t="s">
        <v>17</v>
      </c>
      <c r="U5901" t="s">
        <v>21</v>
      </c>
      <c r="V5901" t="str">
        <f>IF(Table2[[#This Row],[Age]] &lt; 30, "Under 30", IF(Table2[[#This Row],[Age]] &lt; 65, "Other", "Senior"))</f>
        <v>Other</v>
      </c>
      <c r="W5901">
        <v>3</v>
      </c>
      <c r="X5901" t="s">
        <v>17</v>
      </c>
      <c r="Y5901" t="s">
        <v>94</v>
      </c>
      <c r="Z5901" t="s">
        <v>29</v>
      </c>
      <c r="AA5901">
        <v>8</v>
      </c>
      <c r="AB5901">
        <v>281</v>
      </c>
      <c r="AE5901">
        <f t="shared" si="92"/>
        <v>0</v>
      </c>
      <c r="AF5901">
        <v>1</v>
      </c>
      <c r="AG5901" t="str">
        <f>IF(Table2[[#This Row],[Avg Monthly GB Download]] &lt; 5, "Less than 5 GB", IF(Table2[[#This Row],[Avg Monthly GB Download]] &lt;= 10, "Between 5 and 10 GB", "10 or more GB"))</f>
        <v>Less than 5 GB</v>
      </c>
    </row>
    <row r="5902" spans="1:33" x14ac:dyDescent="0.3">
      <c r="A5902" t="s">
        <v>11913</v>
      </c>
      <c r="B5902" t="s">
        <v>17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17</v>
      </c>
      <c r="I5902" t="s">
        <v>18</v>
      </c>
      <c r="J5902">
        <v>0</v>
      </c>
      <c r="K5902">
        <v>3</v>
      </c>
      <c r="L5902">
        <v>0</v>
      </c>
      <c r="M5902" t="s">
        <v>17</v>
      </c>
      <c r="N5902">
        <v>0</v>
      </c>
      <c r="O5902" t="s">
        <v>54</v>
      </c>
      <c r="P5902" t="s">
        <v>11914</v>
      </c>
      <c r="Q5902" t="s">
        <v>22</v>
      </c>
      <c r="R5902">
        <v>47</v>
      </c>
      <c r="S5902" t="s">
        <v>17</v>
      </c>
      <c r="T5902" t="s">
        <v>17</v>
      </c>
      <c r="U5902" t="s">
        <v>21</v>
      </c>
      <c r="V5902" t="str">
        <f>IF(Table2[[#This Row],[Age]] &lt; 30, "Under 30", IF(Table2[[#This Row],[Age]] &lt; 65, "Other", "Senior"))</f>
        <v>Other</v>
      </c>
      <c r="W5902">
        <v>6</v>
      </c>
      <c r="X5902" t="s">
        <v>17</v>
      </c>
      <c r="Y5902" t="s">
        <v>28</v>
      </c>
      <c r="Z5902" t="s">
        <v>29</v>
      </c>
      <c r="AA5902">
        <v>9</v>
      </c>
      <c r="AB5902">
        <v>284</v>
      </c>
      <c r="AE5902">
        <f t="shared" si="92"/>
        <v>0</v>
      </c>
      <c r="AF5902">
        <v>1</v>
      </c>
      <c r="AG5902" t="str">
        <f>IF(Table2[[#This Row],[Avg Monthly GB Download]] &lt; 5, "Less than 5 GB", IF(Table2[[#This Row],[Avg Monthly GB Download]] &lt;= 10, "Between 5 and 10 GB", "10 or more GB"))</f>
        <v>Less than 5 GB</v>
      </c>
    </row>
    <row r="5903" spans="1:33" x14ac:dyDescent="0.3">
      <c r="A5903" t="s">
        <v>11915</v>
      </c>
      <c r="B5903" t="s">
        <v>17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17</v>
      </c>
      <c r="I5903" t="s">
        <v>18</v>
      </c>
      <c r="J5903">
        <v>0</v>
      </c>
      <c r="K5903">
        <v>3</v>
      </c>
      <c r="L5903">
        <v>7</v>
      </c>
      <c r="M5903" t="s">
        <v>21</v>
      </c>
      <c r="N5903">
        <v>0</v>
      </c>
      <c r="O5903" t="s">
        <v>27</v>
      </c>
      <c r="P5903" t="s">
        <v>11916</v>
      </c>
      <c r="Q5903" t="s">
        <v>20</v>
      </c>
      <c r="R5903">
        <v>44</v>
      </c>
      <c r="S5903" t="s">
        <v>17</v>
      </c>
      <c r="T5903" t="s">
        <v>17</v>
      </c>
      <c r="U5903" t="s">
        <v>21</v>
      </c>
      <c r="V5903" t="str">
        <f>IF(Table2[[#This Row],[Age]] &lt; 30, "Under 30", IF(Table2[[#This Row],[Age]] &lt; 65, "Other", "Senior"))</f>
        <v>Other</v>
      </c>
      <c r="W5903">
        <v>3</v>
      </c>
      <c r="X5903" t="s">
        <v>21</v>
      </c>
      <c r="Y5903" t="s">
        <v>49</v>
      </c>
      <c r="Z5903" t="s">
        <v>29</v>
      </c>
      <c r="AA5903">
        <v>59</v>
      </c>
      <c r="AB5903">
        <v>3482</v>
      </c>
      <c r="AE5903">
        <f t="shared" si="92"/>
        <v>0</v>
      </c>
      <c r="AF5903">
        <v>1</v>
      </c>
      <c r="AG5903" t="str">
        <f>IF(Table2[[#This Row],[Avg Monthly GB Download]] &lt; 5, "Less than 5 GB", IF(Table2[[#This Row],[Avg Monthly GB Download]] &lt;= 10, "Between 5 and 10 GB", "10 or more GB"))</f>
        <v>Between 5 and 10 GB</v>
      </c>
    </row>
    <row r="5904" spans="1:33" x14ac:dyDescent="0.3">
      <c r="A5904" t="s">
        <v>11917</v>
      </c>
      <c r="B5904" t="s">
        <v>17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17</v>
      </c>
      <c r="I5904" t="s">
        <v>18</v>
      </c>
      <c r="J5904">
        <v>0</v>
      </c>
      <c r="K5904">
        <v>0</v>
      </c>
      <c r="L5904">
        <v>10</v>
      </c>
      <c r="M5904" t="s">
        <v>21</v>
      </c>
      <c r="N5904">
        <v>0</v>
      </c>
      <c r="O5904" t="s">
        <v>50</v>
      </c>
      <c r="P5904" t="s">
        <v>11918</v>
      </c>
      <c r="Q5904" t="s">
        <v>22</v>
      </c>
      <c r="R5904">
        <v>51</v>
      </c>
      <c r="S5904" t="s">
        <v>17</v>
      </c>
      <c r="T5904" t="s">
        <v>17</v>
      </c>
      <c r="U5904" t="s">
        <v>21</v>
      </c>
      <c r="V5904" t="str">
        <f>IF(Table2[[#This Row],[Age]] &lt; 30, "Under 30", IF(Table2[[#This Row],[Age]] &lt; 65, "Other", "Senior"))</f>
        <v>Other</v>
      </c>
      <c r="W5904">
        <v>2</v>
      </c>
      <c r="X5904" t="s">
        <v>17</v>
      </c>
      <c r="Y5904" t="s">
        <v>28</v>
      </c>
      <c r="Z5904" t="s">
        <v>29</v>
      </c>
      <c r="AA5904">
        <v>21</v>
      </c>
      <c r="AB5904">
        <v>43</v>
      </c>
      <c r="AE5904">
        <f t="shared" si="92"/>
        <v>0</v>
      </c>
      <c r="AF5904">
        <v>1</v>
      </c>
      <c r="AG5904" t="str">
        <f>IF(Table2[[#This Row],[Avg Monthly GB Download]] &lt; 5, "Less than 5 GB", IF(Table2[[#This Row],[Avg Monthly GB Download]] &lt;= 10, "Between 5 and 10 GB", "10 or more GB"))</f>
        <v>Between 5 and 10 GB</v>
      </c>
    </row>
    <row r="5905" spans="1:33" x14ac:dyDescent="0.3">
      <c r="A5905" t="s">
        <v>11919</v>
      </c>
      <c r="B5905" t="s">
        <v>17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17</v>
      </c>
      <c r="I5905" t="s">
        <v>18</v>
      </c>
      <c r="J5905">
        <v>0</v>
      </c>
      <c r="K5905">
        <v>0</v>
      </c>
      <c r="L5905">
        <v>14</v>
      </c>
      <c r="M5905" t="s">
        <v>21</v>
      </c>
      <c r="N5905">
        <v>0</v>
      </c>
      <c r="O5905" t="s">
        <v>54</v>
      </c>
      <c r="P5905" t="s">
        <v>11920</v>
      </c>
      <c r="Q5905" t="s">
        <v>22</v>
      </c>
      <c r="R5905">
        <v>22</v>
      </c>
      <c r="S5905" t="s">
        <v>21</v>
      </c>
      <c r="T5905" t="s">
        <v>17</v>
      </c>
      <c r="U5905" t="s">
        <v>21</v>
      </c>
      <c r="V5905" t="str">
        <f>IF(Table2[[#This Row],[Age]] &lt; 30, "Under 30", IF(Table2[[#This Row],[Age]] &lt; 65, "Other", "Senior"))</f>
        <v>Under 30</v>
      </c>
      <c r="W5905">
        <v>2</v>
      </c>
      <c r="X5905" t="s">
        <v>17</v>
      </c>
      <c r="Y5905" t="s">
        <v>94</v>
      </c>
      <c r="Z5905" t="s">
        <v>34</v>
      </c>
      <c r="AA5905">
        <v>20</v>
      </c>
      <c r="AB5905">
        <v>986</v>
      </c>
      <c r="AE5905">
        <f t="shared" si="92"/>
        <v>0</v>
      </c>
      <c r="AF5905">
        <v>1</v>
      </c>
      <c r="AG5905" t="str">
        <f>IF(Table2[[#This Row],[Avg Monthly GB Download]] &lt; 5, "Less than 5 GB", IF(Table2[[#This Row],[Avg Monthly GB Download]] &lt;= 10, "Between 5 and 10 GB", "10 or more GB"))</f>
        <v>10 or more GB</v>
      </c>
    </row>
    <row r="5906" spans="1:33" x14ac:dyDescent="0.3">
      <c r="A5906" t="s">
        <v>11921</v>
      </c>
      <c r="B5906" t="s">
        <v>17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17</v>
      </c>
      <c r="I5906" t="s">
        <v>18</v>
      </c>
      <c r="J5906">
        <v>0</v>
      </c>
      <c r="K5906">
        <v>3</v>
      </c>
      <c r="L5906">
        <v>6</v>
      </c>
      <c r="M5906" t="s">
        <v>21</v>
      </c>
      <c r="N5906">
        <v>0</v>
      </c>
      <c r="O5906" t="s">
        <v>66</v>
      </c>
      <c r="P5906" t="s">
        <v>11922</v>
      </c>
      <c r="Q5906" t="s">
        <v>20</v>
      </c>
      <c r="R5906">
        <v>57</v>
      </c>
      <c r="S5906" t="s">
        <v>17</v>
      </c>
      <c r="T5906" t="s">
        <v>17</v>
      </c>
      <c r="U5906" t="s">
        <v>21</v>
      </c>
      <c r="V5906" t="str">
        <f>IF(Table2[[#This Row],[Age]] &lt; 30, "Under 30", IF(Table2[[#This Row],[Age]] &lt; 65, "Other", "Senior"))</f>
        <v>Other</v>
      </c>
      <c r="W5906">
        <v>4</v>
      </c>
      <c r="X5906" t="s">
        <v>21</v>
      </c>
      <c r="Y5906" t="s">
        <v>94</v>
      </c>
      <c r="Z5906" t="s">
        <v>34</v>
      </c>
      <c r="AA5906">
        <v>41</v>
      </c>
      <c r="AB5906">
        <v>2744</v>
      </c>
      <c r="AE5906">
        <f t="shared" si="92"/>
        <v>0</v>
      </c>
      <c r="AF5906">
        <v>1</v>
      </c>
      <c r="AG5906" t="str">
        <f>IF(Table2[[#This Row],[Avg Monthly GB Download]] &lt; 5, "Less than 5 GB", IF(Table2[[#This Row],[Avg Monthly GB Download]] &lt;= 10, "Between 5 and 10 GB", "10 or more GB"))</f>
        <v>Between 5 and 10 GB</v>
      </c>
    </row>
    <row r="5907" spans="1:33" x14ac:dyDescent="0.3">
      <c r="A5907" t="s">
        <v>11923</v>
      </c>
      <c r="B5907" t="s">
        <v>17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21</v>
      </c>
      <c r="I5907" t="s">
        <v>84</v>
      </c>
      <c r="J5907">
        <v>0</v>
      </c>
      <c r="K5907">
        <v>2</v>
      </c>
      <c r="L5907">
        <v>19</v>
      </c>
      <c r="M5907" t="s">
        <v>17</v>
      </c>
      <c r="N5907">
        <v>16</v>
      </c>
      <c r="O5907" t="s">
        <v>47</v>
      </c>
      <c r="P5907" t="s">
        <v>11924</v>
      </c>
      <c r="Q5907" t="s">
        <v>20</v>
      </c>
      <c r="R5907">
        <v>50</v>
      </c>
      <c r="S5907" t="s">
        <v>17</v>
      </c>
      <c r="T5907" t="s">
        <v>17</v>
      </c>
      <c r="U5907" t="s">
        <v>21</v>
      </c>
      <c r="V5907" t="str">
        <f>IF(Table2[[#This Row],[Age]] &lt; 30, "Under 30", IF(Table2[[#This Row],[Age]] &lt; 65, "Other", "Senior"))</f>
        <v>Other</v>
      </c>
      <c r="W5907">
        <v>2</v>
      </c>
      <c r="X5907" t="s">
        <v>17</v>
      </c>
      <c r="Y5907" t="s">
        <v>94</v>
      </c>
      <c r="Z5907" t="s">
        <v>29</v>
      </c>
      <c r="AA5907">
        <v>12</v>
      </c>
      <c r="AB5907">
        <v>124</v>
      </c>
      <c r="AE5907">
        <f t="shared" si="92"/>
        <v>0</v>
      </c>
      <c r="AF5907">
        <v>1</v>
      </c>
      <c r="AG5907" t="str">
        <f>IF(Table2[[#This Row],[Avg Monthly GB Download]] &lt; 5, "Less than 5 GB", IF(Table2[[#This Row],[Avg Monthly GB Download]] &lt;= 10, "Between 5 and 10 GB", "10 or more GB"))</f>
        <v>10 or more GB</v>
      </c>
    </row>
    <row r="5908" spans="1:33" x14ac:dyDescent="0.3">
      <c r="A5908" t="s">
        <v>11925</v>
      </c>
      <c r="B5908" t="s">
        <v>17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17</v>
      </c>
      <c r="I5908" t="s">
        <v>18</v>
      </c>
      <c r="J5908">
        <v>0</v>
      </c>
      <c r="K5908">
        <v>2</v>
      </c>
      <c r="L5908">
        <v>0</v>
      </c>
      <c r="M5908" t="s">
        <v>17</v>
      </c>
      <c r="N5908">
        <v>0</v>
      </c>
      <c r="O5908" t="s">
        <v>82</v>
      </c>
      <c r="P5908" t="s">
        <v>11926</v>
      </c>
      <c r="Q5908" t="s">
        <v>22</v>
      </c>
      <c r="R5908">
        <v>22</v>
      </c>
      <c r="S5908" t="s">
        <v>21</v>
      </c>
      <c r="T5908" t="s">
        <v>17</v>
      </c>
      <c r="U5908" t="s">
        <v>21</v>
      </c>
      <c r="V5908" t="str">
        <f>IF(Table2[[#This Row],[Age]] &lt; 30, "Under 30", IF(Table2[[#This Row],[Age]] &lt; 65, "Other", "Senior"))</f>
        <v>Under 30</v>
      </c>
      <c r="W5908">
        <v>6</v>
      </c>
      <c r="X5908" t="s">
        <v>17</v>
      </c>
      <c r="Y5908" t="s">
        <v>28</v>
      </c>
      <c r="Z5908" t="s">
        <v>34</v>
      </c>
      <c r="AA5908">
        <v>9</v>
      </c>
      <c r="AB5908">
        <v>76</v>
      </c>
      <c r="AE5908">
        <f t="shared" si="92"/>
        <v>0</v>
      </c>
      <c r="AF5908">
        <v>1</v>
      </c>
      <c r="AG5908" t="str">
        <f>IF(Table2[[#This Row],[Avg Monthly GB Download]] &lt; 5, "Less than 5 GB", IF(Table2[[#This Row],[Avg Monthly GB Download]] &lt;= 10, "Between 5 and 10 GB", "10 or more GB"))</f>
        <v>Less than 5 GB</v>
      </c>
    </row>
    <row r="5909" spans="1:33" x14ac:dyDescent="0.3">
      <c r="A5909" t="s">
        <v>11927</v>
      </c>
      <c r="B5909" t="s">
        <v>17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17</v>
      </c>
      <c r="I5909" t="s">
        <v>18</v>
      </c>
      <c r="J5909">
        <v>0</v>
      </c>
      <c r="K5909">
        <v>1</v>
      </c>
      <c r="L5909">
        <v>0</v>
      </c>
      <c r="M5909" t="s">
        <v>17</v>
      </c>
      <c r="N5909">
        <v>0</v>
      </c>
      <c r="O5909" t="s">
        <v>43</v>
      </c>
      <c r="P5909" t="s">
        <v>11928</v>
      </c>
      <c r="Q5909" t="s">
        <v>20</v>
      </c>
      <c r="R5909">
        <v>57</v>
      </c>
      <c r="S5909" t="s">
        <v>17</v>
      </c>
      <c r="T5909" t="s">
        <v>17</v>
      </c>
      <c r="U5909" t="s">
        <v>21</v>
      </c>
      <c r="V5909" t="str">
        <f>IF(Table2[[#This Row],[Age]] &lt; 30, "Under 30", IF(Table2[[#This Row],[Age]] &lt; 65, "Other", "Senior"))</f>
        <v>Other</v>
      </c>
      <c r="W5909">
        <v>2</v>
      </c>
      <c r="X5909" t="s">
        <v>17</v>
      </c>
      <c r="Y5909" t="s">
        <v>94</v>
      </c>
      <c r="Z5909" t="s">
        <v>29</v>
      </c>
      <c r="AA5909">
        <v>8</v>
      </c>
      <c r="AB5909">
        <v>70</v>
      </c>
      <c r="AE5909">
        <f t="shared" si="92"/>
        <v>0</v>
      </c>
      <c r="AF5909">
        <v>1</v>
      </c>
      <c r="AG5909" t="str">
        <f>IF(Table2[[#This Row],[Avg Monthly GB Download]] &lt; 5, "Less than 5 GB", IF(Table2[[#This Row],[Avg Monthly GB Download]] &lt;= 10, "Between 5 and 10 GB", "10 or more GB"))</f>
        <v>Less than 5 GB</v>
      </c>
    </row>
    <row r="5910" spans="1:33" x14ac:dyDescent="0.3">
      <c r="A5910" t="s">
        <v>11929</v>
      </c>
      <c r="B5910" t="s">
        <v>17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17</v>
      </c>
      <c r="I5910" t="s">
        <v>18</v>
      </c>
      <c r="J5910">
        <v>0</v>
      </c>
      <c r="K5910">
        <v>2</v>
      </c>
      <c r="L5910">
        <v>6</v>
      </c>
      <c r="M5910" t="s">
        <v>21</v>
      </c>
      <c r="N5910">
        <v>0</v>
      </c>
      <c r="O5910" t="s">
        <v>76</v>
      </c>
      <c r="P5910" t="s">
        <v>11930</v>
      </c>
      <c r="Q5910" t="s">
        <v>20</v>
      </c>
      <c r="R5910">
        <v>48</v>
      </c>
      <c r="S5910" t="s">
        <v>17</v>
      </c>
      <c r="T5910" t="s">
        <v>17</v>
      </c>
      <c r="U5910" t="s">
        <v>21</v>
      </c>
      <c r="V5910" t="str">
        <f>IF(Table2[[#This Row],[Age]] &lt; 30, "Under 30", IF(Table2[[#This Row],[Age]] &lt; 65, "Other", "Senior"))</f>
        <v>Other</v>
      </c>
      <c r="W5910">
        <v>6</v>
      </c>
      <c r="X5910" t="s">
        <v>17</v>
      </c>
      <c r="Y5910" t="s">
        <v>94</v>
      </c>
      <c r="Z5910" t="s">
        <v>34</v>
      </c>
      <c r="AA5910">
        <v>29</v>
      </c>
      <c r="AB5910">
        <v>1635</v>
      </c>
      <c r="AE5910">
        <f t="shared" si="92"/>
        <v>0</v>
      </c>
      <c r="AF5910">
        <v>1</v>
      </c>
      <c r="AG5910" t="str">
        <f>IF(Table2[[#This Row],[Avg Monthly GB Download]] &lt; 5, "Less than 5 GB", IF(Table2[[#This Row],[Avg Monthly GB Download]] &lt;= 10, "Between 5 and 10 GB", "10 or more GB"))</f>
        <v>Between 5 and 10 GB</v>
      </c>
    </row>
    <row r="5911" spans="1:33" x14ac:dyDescent="0.3">
      <c r="A5911" t="s">
        <v>11931</v>
      </c>
      <c r="B5911" t="s">
        <v>17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21</v>
      </c>
      <c r="I5911" t="s">
        <v>84</v>
      </c>
      <c r="J5911">
        <v>0</v>
      </c>
      <c r="K5911">
        <v>1</v>
      </c>
      <c r="L5911">
        <v>15</v>
      </c>
      <c r="M5911" t="s">
        <v>21</v>
      </c>
      <c r="N5911">
        <v>0</v>
      </c>
      <c r="O5911" t="s">
        <v>79</v>
      </c>
      <c r="P5911" t="s">
        <v>11932</v>
      </c>
      <c r="Q5911" t="s">
        <v>20</v>
      </c>
      <c r="R5911">
        <v>27</v>
      </c>
      <c r="S5911" t="s">
        <v>21</v>
      </c>
      <c r="T5911" t="s">
        <v>17</v>
      </c>
      <c r="U5911" t="s">
        <v>21</v>
      </c>
      <c r="V5911" t="str">
        <f>IF(Table2[[#This Row],[Age]] &lt; 30, "Under 30", IF(Table2[[#This Row],[Age]] &lt; 65, "Other", "Senior"))</f>
        <v>Under 30</v>
      </c>
      <c r="W5911">
        <v>2</v>
      </c>
      <c r="X5911" t="s">
        <v>17</v>
      </c>
      <c r="Y5911" t="s">
        <v>28</v>
      </c>
      <c r="Z5911" t="s">
        <v>29</v>
      </c>
      <c r="AA5911">
        <v>22</v>
      </c>
      <c r="AB5911">
        <v>375</v>
      </c>
      <c r="AE5911">
        <f t="shared" si="92"/>
        <v>0</v>
      </c>
      <c r="AF5911">
        <v>1</v>
      </c>
      <c r="AG5911" t="str">
        <f>IF(Table2[[#This Row],[Avg Monthly GB Download]] &lt; 5, "Less than 5 GB", IF(Table2[[#This Row],[Avg Monthly GB Download]] &lt;= 10, "Between 5 and 10 GB", "10 or more GB"))</f>
        <v>10 or more GB</v>
      </c>
    </row>
    <row r="5912" spans="1:33" x14ac:dyDescent="0.3">
      <c r="A5912" t="s">
        <v>11933</v>
      </c>
      <c r="B5912" t="s">
        <v>17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17</v>
      </c>
      <c r="I5912" t="s">
        <v>18</v>
      </c>
      <c r="J5912">
        <v>0</v>
      </c>
      <c r="K5912">
        <v>0</v>
      </c>
      <c r="L5912">
        <v>29</v>
      </c>
      <c r="M5912" t="s">
        <v>21</v>
      </c>
      <c r="N5912">
        <v>0</v>
      </c>
      <c r="O5912" t="s">
        <v>56</v>
      </c>
      <c r="P5912" t="s">
        <v>11934</v>
      </c>
      <c r="Q5912" t="s">
        <v>20</v>
      </c>
      <c r="R5912">
        <v>43</v>
      </c>
      <c r="S5912" t="s">
        <v>17</v>
      </c>
      <c r="T5912" t="s">
        <v>17</v>
      </c>
      <c r="U5912" t="s">
        <v>21</v>
      </c>
      <c r="V5912" t="str">
        <f>IF(Table2[[#This Row],[Age]] &lt; 30, "Under 30", IF(Table2[[#This Row],[Age]] &lt; 65, "Other", "Senior"))</f>
        <v>Other</v>
      </c>
      <c r="W5912">
        <v>4</v>
      </c>
      <c r="X5912" t="s">
        <v>21</v>
      </c>
      <c r="Y5912" t="s">
        <v>49</v>
      </c>
      <c r="Z5912" t="s">
        <v>29</v>
      </c>
      <c r="AA5912">
        <v>56</v>
      </c>
      <c r="AB5912">
        <v>3796</v>
      </c>
      <c r="AE5912">
        <f t="shared" si="92"/>
        <v>0</v>
      </c>
      <c r="AF5912">
        <v>1</v>
      </c>
      <c r="AG5912" t="str">
        <f>IF(Table2[[#This Row],[Avg Monthly GB Download]] &lt; 5, "Less than 5 GB", IF(Table2[[#This Row],[Avg Monthly GB Download]] &lt;= 10, "Between 5 and 10 GB", "10 or more GB"))</f>
        <v>10 or more GB</v>
      </c>
    </row>
    <row r="5913" spans="1:33" x14ac:dyDescent="0.3">
      <c r="A5913" t="s">
        <v>11935</v>
      </c>
      <c r="B5913" t="s">
        <v>17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17</v>
      </c>
      <c r="I5913" t="s">
        <v>18</v>
      </c>
      <c r="J5913">
        <v>0</v>
      </c>
      <c r="K5913">
        <v>2</v>
      </c>
      <c r="L5913">
        <v>21</v>
      </c>
      <c r="M5913" t="s">
        <v>21</v>
      </c>
      <c r="N5913">
        <v>0</v>
      </c>
      <c r="O5913" t="s">
        <v>63</v>
      </c>
      <c r="P5913" t="s">
        <v>11936</v>
      </c>
      <c r="Q5913" t="s">
        <v>22</v>
      </c>
      <c r="R5913">
        <v>32</v>
      </c>
      <c r="S5913" t="s">
        <v>17</v>
      </c>
      <c r="T5913" t="s">
        <v>17</v>
      </c>
      <c r="U5913" t="s">
        <v>21</v>
      </c>
      <c r="V5913" t="str">
        <f>IF(Table2[[#This Row],[Age]] &lt; 30, "Under 30", IF(Table2[[#This Row],[Age]] &lt; 65, "Other", "Senior"))</f>
        <v>Other</v>
      </c>
      <c r="W5913">
        <v>6</v>
      </c>
      <c r="X5913" t="s">
        <v>17</v>
      </c>
      <c r="Y5913" t="s">
        <v>49</v>
      </c>
      <c r="Z5913" t="s">
        <v>29</v>
      </c>
      <c r="AA5913">
        <v>33</v>
      </c>
      <c r="AB5913">
        <v>2392</v>
      </c>
      <c r="AE5913">
        <f t="shared" si="92"/>
        <v>0</v>
      </c>
      <c r="AF5913">
        <v>1</v>
      </c>
      <c r="AG5913" t="str">
        <f>IF(Table2[[#This Row],[Avg Monthly GB Download]] &lt; 5, "Less than 5 GB", IF(Table2[[#This Row],[Avg Monthly GB Download]] &lt;= 10, "Between 5 and 10 GB", "10 or more GB"))</f>
        <v>10 or more GB</v>
      </c>
    </row>
    <row r="5914" spans="1:33" x14ac:dyDescent="0.3">
      <c r="A5914" t="s">
        <v>11937</v>
      </c>
      <c r="B5914" t="s">
        <v>17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17</v>
      </c>
      <c r="I5914" t="s">
        <v>18</v>
      </c>
      <c r="J5914">
        <v>0</v>
      </c>
      <c r="K5914">
        <v>2</v>
      </c>
      <c r="L5914">
        <v>4</v>
      </c>
      <c r="M5914" t="s">
        <v>21</v>
      </c>
      <c r="N5914">
        <v>0</v>
      </c>
      <c r="O5914" t="s">
        <v>42</v>
      </c>
      <c r="P5914" t="s">
        <v>11938</v>
      </c>
      <c r="Q5914" t="s">
        <v>22</v>
      </c>
      <c r="R5914">
        <v>45</v>
      </c>
      <c r="S5914" t="s">
        <v>17</v>
      </c>
      <c r="T5914" t="s">
        <v>17</v>
      </c>
      <c r="U5914" t="s">
        <v>21</v>
      </c>
      <c r="V5914" t="str">
        <f>IF(Table2[[#This Row],[Age]] &lt; 30, "Under 30", IF(Table2[[#This Row],[Age]] &lt; 65, "Other", "Senior"))</f>
        <v>Other</v>
      </c>
      <c r="W5914">
        <v>6</v>
      </c>
      <c r="X5914" t="s">
        <v>17</v>
      </c>
      <c r="Y5914" t="s">
        <v>28</v>
      </c>
      <c r="Z5914" t="s">
        <v>29</v>
      </c>
      <c r="AA5914">
        <v>36</v>
      </c>
      <c r="AB5914">
        <v>36</v>
      </c>
      <c r="AE5914">
        <f t="shared" si="92"/>
        <v>0</v>
      </c>
      <c r="AF5914">
        <v>1</v>
      </c>
      <c r="AG5914" t="str">
        <f>IF(Table2[[#This Row],[Avg Monthly GB Download]] &lt; 5, "Less than 5 GB", IF(Table2[[#This Row],[Avg Monthly GB Download]] &lt;= 10, "Between 5 and 10 GB", "10 or more GB"))</f>
        <v>Less than 5 GB</v>
      </c>
    </row>
    <row r="5915" spans="1:33" x14ac:dyDescent="0.3">
      <c r="A5915" t="s">
        <v>11939</v>
      </c>
      <c r="B5915" t="s">
        <v>17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17</v>
      </c>
      <c r="I5915" t="s">
        <v>18</v>
      </c>
      <c r="J5915">
        <v>0</v>
      </c>
      <c r="K5915">
        <v>0</v>
      </c>
      <c r="L5915">
        <v>17</v>
      </c>
      <c r="M5915" t="s">
        <v>21</v>
      </c>
      <c r="N5915">
        <v>0</v>
      </c>
      <c r="O5915" t="s">
        <v>57</v>
      </c>
      <c r="P5915" t="s">
        <v>11940</v>
      </c>
      <c r="Q5915" t="s">
        <v>22</v>
      </c>
      <c r="R5915">
        <v>32</v>
      </c>
      <c r="S5915" t="s">
        <v>17</v>
      </c>
      <c r="T5915" t="s">
        <v>17</v>
      </c>
      <c r="U5915" t="s">
        <v>21</v>
      </c>
      <c r="V5915" t="str">
        <f>IF(Table2[[#This Row],[Age]] &lt; 30, "Under 30", IF(Table2[[#This Row],[Age]] &lt; 65, "Other", "Senior"))</f>
        <v>Other</v>
      </c>
      <c r="W5915">
        <v>2</v>
      </c>
      <c r="X5915" t="s">
        <v>17</v>
      </c>
      <c r="Y5915" t="s">
        <v>94</v>
      </c>
      <c r="Z5915" t="s">
        <v>29</v>
      </c>
      <c r="AA5915">
        <v>24</v>
      </c>
      <c r="AB5915">
        <v>1044</v>
      </c>
      <c r="AE5915">
        <f t="shared" si="92"/>
        <v>0</v>
      </c>
      <c r="AF5915">
        <v>1</v>
      </c>
      <c r="AG5915" t="str">
        <f>IF(Table2[[#This Row],[Avg Monthly GB Download]] &lt; 5, "Less than 5 GB", IF(Table2[[#This Row],[Avg Monthly GB Download]] &lt;= 10, "Between 5 and 10 GB", "10 or more GB"))</f>
        <v>10 or more GB</v>
      </c>
    </row>
    <row r="5916" spans="1:33" x14ac:dyDescent="0.3">
      <c r="A5916" t="s">
        <v>11941</v>
      </c>
      <c r="B5916" t="s">
        <v>17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17</v>
      </c>
      <c r="I5916" t="s">
        <v>18</v>
      </c>
      <c r="J5916">
        <v>0</v>
      </c>
      <c r="K5916">
        <v>1</v>
      </c>
      <c r="L5916">
        <v>5</v>
      </c>
      <c r="M5916" t="s">
        <v>17</v>
      </c>
      <c r="N5916">
        <v>44</v>
      </c>
      <c r="O5916" t="s">
        <v>58</v>
      </c>
      <c r="P5916" t="s">
        <v>11942</v>
      </c>
      <c r="Q5916" t="s">
        <v>20</v>
      </c>
      <c r="R5916">
        <v>49</v>
      </c>
      <c r="S5916" t="s">
        <v>17</v>
      </c>
      <c r="T5916" t="s">
        <v>17</v>
      </c>
      <c r="U5916" t="s">
        <v>21</v>
      </c>
      <c r="V5916" t="str">
        <f>IF(Table2[[#This Row],[Age]] &lt; 30, "Under 30", IF(Table2[[#This Row],[Age]] &lt; 65, "Other", "Senior"))</f>
        <v>Other</v>
      </c>
      <c r="W5916">
        <v>5</v>
      </c>
      <c r="X5916" t="s">
        <v>21</v>
      </c>
      <c r="Y5916" t="s">
        <v>94</v>
      </c>
      <c r="Z5916" t="s">
        <v>29</v>
      </c>
      <c r="AA5916">
        <v>22</v>
      </c>
      <c r="AB5916">
        <v>957</v>
      </c>
      <c r="AE5916">
        <f t="shared" si="92"/>
        <v>0</v>
      </c>
      <c r="AF5916">
        <v>1</v>
      </c>
      <c r="AG5916" t="str">
        <f>IF(Table2[[#This Row],[Avg Monthly GB Download]] &lt; 5, "Less than 5 GB", IF(Table2[[#This Row],[Avg Monthly GB Download]] &lt;= 10, "Between 5 and 10 GB", "10 or more GB"))</f>
        <v>Between 5 and 10 GB</v>
      </c>
    </row>
    <row r="5917" spans="1:33" x14ac:dyDescent="0.3">
      <c r="A5917" t="s">
        <v>11943</v>
      </c>
      <c r="B5917" t="s">
        <v>17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17</v>
      </c>
      <c r="I5917" t="s">
        <v>18</v>
      </c>
      <c r="J5917">
        <v>0</v>
      </c>
      <c r="K5917">
        <v>2</v>
      </c>
      <c r="L5917">
        <v>0</v>
      </c>
      <c r="M5917" t="s">
        <v>17</v>
      </c>
      <c r="N5917">
        <v>0</v>
      </c>
      <c r="O5917" t="s">
        <v>81</v>
      </c>
      <c r="P5917" t="s">
        <v>11944</v>
      </c>
      <c r="Q5917" t="s">
        <v>22</v>
      </c>
      <c r="R5917">
        <v>63</v>
      </c>
      <c r="S5917" t="s">
        <v>17</v>
      </c>
      <c r="T5917" t="s">
        <v>17</v>
      </c>
      <c r="U5917" t="s">
        <v>21</v>
      </c>
      <c r="V5917" t="str">
        <f>IF(Table2[[#This Row],[Age]] &lt; 30, "Under 30", IF(Table2[[#This Row],[Age]] &lt; 65, "Other", "Senior"))</f>
        <v>Other</v>
      </c>
      <c r="W5917">
        <v>6</v>
      </c>
      <c r="X5917" t="s">
        <v>17</v>
      </c>
      <c r="Y5917" t="s">
        <v>49</v>
      </c>
      <c r="Z5917" t="s">
        <v>29</v>
      </c>
      <c r="AA5917">
        <v>11</v>
      </c>
      <c r="AB5917">
        <v>700</v>
      </c>
      <c r="AE5917">
        <f t="shared" si="92"/>
        <v>0</v>
      </c>
      <c r="AF5917">
        <v>1</v>
      </c>
      <c r="AG5917" t="str">
        <f>IF(Table2[[#This Row],[Avg Monthly GB Download]] &lt; 5, "Less than 5 GB", IF(Table2[[#This Row],[Avg Monthly GB Download]] &lt;= 10, "Between 5 and 10 GB", "10 or more GB"))</f>
        <v>Less than 5 GB</v>
      </c>
    </row>
    <row r="5918" spans="1:33" x14ac:dyDescent="0.3">
      <c r="A5918" t="s">
        <v>11945</v>
      </c>
      <c r="B5918" t="s">
        <v>17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17</v>
      </c>
      <c r="I5918" t="s">
        <v>18</v>
      </c>
      <c r="J5918">
        <v>0</v>
      </c>
      <c r="K5918">
        <v>2</v>
      </c>
      <c r="L5918">
        <v>0</v>
      </c>
      <c r="M5918" t="s">
        <v>17</v>
      </c>
      <c r="N5918">
        <v>0</v>
      </c>
      <c r="O5918" t="s">
        <v>90</v>
      </c>
      <c r="P5918" t="s">
        <v>11946</v>
      </c>
      <c r="Q5918" t="s">
        <v>22</v>
      </c>
      <c r="R5918">
        <v>39</v>
      </c>
      <c r="S5918" t="s">
        <v>17</v>
      </c>
      <c r="T5918" t="s">
        <v>17</v>
      </c>
      <c r="U5918" t="s">
        <v>21</v>
      </c>
      <c r="V5918" t="str">
        <f>IF(Table2[[#This Row],[Age]] &lt; 30, "Under 30", IF(Table2[[#This Row],[Age]] &lt; 65, "Other", "Senior"))</f>
        <v>Other</v>
      </c>
      <c r="W5918">
        <v>2</v>
      </c>
      <c r="X5918" t="s">
        <v>17</v>
      </c>
      <c r="Y5918" t="s">
        <v>49</v>
      </c>
      <c r="Z5918" t="s">
        <v>29</v>
      </c>
      <c r="AA5918">
        <v>11</v>
      </c>
      <c r="AB5918">
        <v>780</v>
      </c>
      <c r="AE5918">
        <f t="shared" si="92"/>
        <v>0</v>
      </c>
      <c r="AF5918">
        <v>1</v>
      </c>
      <c r="AG5918" t="str">
        <f>IF(Table2[[#This Row],[Avg Monthly GB Download]] &lt; 5, "Less than 5 GB", IF(Table2[[#This Row],[Avg Monthly GB Download]] &lt;= 10, "Between 5 and 10 GB", "10 or more GB"))</f>
        <v>Less than 5 GB</v>
      </c>
    </row>
    <row r="5919" spans="1:33" x14ac:dyDescent="0.3">
      <c r="A5919" t="s">
        <v>11947</v>
      </c>
      <c r="B5919" t="s">
        <v>17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17</v>
      </c>
      <c r="I5919" t="s">
        <v>18</v>
      </c>
      <c r="J5919">
        <v>0</v>
      </c>
      <c r="K5919">
        <v>2</v>
      </c>
      <c r="L5919">
        <v>0</v>
      </c>
      <c r="M5919" t="s">
        <v>17</v>
      </c>
      <c r="N5919">
        <v>0</v>
      </c>
      <c r="O5919" t="s">
        <v>27</v>
      </c>
      <c r="P5919" t="s">
        <v>11948</v>
      </c>
      <c r="Q5919" t="s">
        <v>20</v>
      </c>
      <c r="R5919">
        <v>42</v>
      </c>
      <c r="S5919" t="s">
        <v>17</v>
      </c>
      <c r="T5919" t="s">
        <v>17</v>
      </c>
      <c r="U5919" t="s">
        <v>21</v>
      </c>
      <c r="V5919" t="str">
        <f>IF(Table2[[#This Row],[Age]] &lt; 30, "Under 30", IF(Table2[[#This Row],[Age]] &lt; 65, "Other", "Senior"))</f>
        <v>Other</v>
      </c>
      <c r="W5919">
        <v>5</v>
      </c>
      <c r="X5919" t="s">
        <v>17</v>
      </c>
      <c r="Y5919" t="s">
        <v>49</v>
      </c>
      <c r="Z5919" t="s">
        <v>34</v>
      </c>
      <c r="AA5919">
        <v>7</v>
      </c>
      <c r="AB5919">
        <v>509</v>
      </c>
      <c r="AE5919">
        <f t="shared" si="92"/>
        <v>0</v>
      </c>
      <c r="AF5919">
        <v>1</v>
      </c>
      <c r="AG5919" t="str">
        <f>IF(Table2[[#This Row],[Avg Monthly GB Download]] &lt; 5, "Less than 5 GB", IF(Table2[[#This Row],[Avg Monthly GB Download]] &lt;= 10, "Between 5 and 10 GB", "10 or more GB"))</f>
        <v>Less than 5 GB</v>
      </c>
    </row>
    <row r="5920" spans="1:33" x14ac:dyDescent="0.3">
      <c r="A5920" t="s">
        <v>11949</v>
      </c>
      <c r="B5920" t="s">
        <v>17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17</v>
      </c>
      <c r="I5920" t="s">
        <v>18</v>
      </c>
      <c r="J5920">
        <v>0</v>
      </c>
      <c r="K5920">
        <v>2</v>
      </c>
      <c r="L5920">
        <v>10</v>
      </c>
      <c r="M5920" t="s">
        <v>21</v>
      </c>
      <c r="N5920">
        <v>0</v>
      </c>
      <c r="O5920" t="s">
        <v>54</v>
      </c>
      <c r="P5920" t="s">
        <v>11950</v>
      </c>
      <c r="Q5920" t="s">
        <v>20</v>
      </c>
      <c r="R5920">
        <v>22</v>
      </c>
      <c r="S5920" t="s">
        <v>21</v>
      </c>
      <c r="T5920" t="s">
        <v>17</v>
      </c>
      <c r="U5920" t="s">
        <v>21</v>
      </c>
      <c r="V5920" t="str">
        <f>IF(Table2[[#This Row],[Age]] &lt; 30, "Under 30", IF(Table2[[#This Row],[Age]] &lt; 65, "Other", "Senior"))</f>
        <v>Under 30</v>
      </c>
      <c r="W5920">
        <v>2</v>
      </c>
      <c r="X5920" t="s">
        <v>17</v>
      </c>
      <c r="Y5920" t="s">
        <v>28</v>
      </c>
      <c r="Z5920" t="s">
        <v>34</v>
      </c>
      <c r="AA5920">
        <v>11</v>
      </c>
      <c r="AB5920">
        <v>97</v>
      </c>
      <c r="AE5920">
        <f t="shared" si="92"/>
        <v>0</v>
      </c>
      <c r="AF5920">
        <v>1</v>
      </c>
      <c r="AG5920" t="str">
        <f>IF(Table2[[#This Row],[Avg Monthly GB Download]] &lt; 5, "Less than 5 GB", IF(Table2[[#This Row],[Avg Monthly GB Download]] &lt;= 10, "Between 5 and 10 GB", "10 or more GB"))</f>
        <v>Between 5 and 10 GB</v>
      </c>
    </row>
    <row r="5921" spans="1:33" x14ac:dyDescent="0.3">
      <c r="A5921" t="s">
        <v>11951</v>
      </c>
      <c r="B5921" t="s">
        <v>17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17</v>
      </c>
      <c r="I5921" t="s">
        <v>18</v>
      </c>
      <c r="J5921">
        <v>0</v>
      </c>
      <c r="K5921">
        <v>1</v>
      </c>
      <c r="L5921">
        <v>14</v>
      </c>
      <c r="M5921" t="s">
        <v>17</v>
      </c>
      <c r="N5921">
        <v>57</v>
      </c>
      <c r="O5921" t="s">
        <v>56</v>
      </c>
      <c r="P5921" t="s">
        <v>11952</v>
      </c>
      <c r="Q5921" t="s">
        <v>20</v>
      </c>
      <c r="R5921">
        <v>58</v>
      </c>
      <c r="S5921" t="s">
        <v>17</v>
      </c>
      <c r="T5921" t="s">
        <v>17</v>
      </c>
      <c r="U5921" t="s">
        <v>21</v>
      </c>
      <c r="V5921" t="str">
        <f>IF(Table2[[#This Row],[Age]] &lt; 30, "Under 30", IF(Table2[[#This Row],[Age]] &lt; 65, "Other", "Senior"))</f>
        <v>Other</v>
      </c>
      <c r="W5921">
        <v>4</v>
      </c>
      <c r="X5921" t="s">
        <v>17</v>
      </c>
      <c r="Y5921" t="s">
        <v>49</v>
      </c>
      <c r="Z5921" t="s">
        <v>34</v>
      </c>
      <c r="AA5921">
        <v>30</v>
      </c>
      <c r="AB5921">
        <v>2190</v>
      </c>
      <c r="AE5921">
        <f t="shared" si="92"/>
        <v>0</v>
      </c>
      <c r="AF5921">
        <v>1</v>
      </c>
      <c r="AG5921" t="str">
        <f>IF(Table2[[#This Row],[Avg Monthly GB Download]] &lt; 5, "Less than 5 GB", IF(Table2[[#This Row],[Avg Monthly GB Download]] &lt;= 10, "Between 5 and 10 GB", "10 or more GB"))</f>
        <v>10 or more GB</v>
      </c>
    </row>
    <row r="5922" spans="1:33" x14ac:dyDescent="0.3">
      <c r="A5922" t="s">
        <v>11953</v>
      </c>
      <c r="B5922" t="s">
        <v>17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17</v>
      </c>
      <c r="I5922" t="s">
        <v>18</v>
      </c>
      <c r="J5922">
        <v>0</v>
      </c>
      <c r="K5922">
        <v>2</v>
      </c>
      <c r="L5922">
        <v>18</v>
      </c>
      <c r="M5922" t="s">
        <v>21</v>
      </c>
      <c r="N5922">
        <v>0</v>
      </c>
      <c r="O5922" t="s">
        <v>89</v>
      </c>
      <c r="P5922" t="s">
        <v>11954</v>
      </c>
      <c r="Q5922" t="s">
        <v>22</v>
      </c>
      <c r="R5922">
        <v>29</v>
      </c>
      <c r="S5922" t="s">
        <v>21</v>
      </c>
      <c r="T5922" t="s">
        <v>17</v>
      </c>
      <c r="U5922" t="s">
        <v>21</v>
      </c>
      <c r="V5922" t="str">
        <f>IF(Table2[[#This Row],[Age]] &lt; 30, "Under 30", IF(Table2[[#This Row],[Age]] &lt; 65, "Other", "Senior"))</f>
        <v>Under 30</v>
      </c>
      <c r="W5922">
        <v>5</v>
      </c>
      <c r="X5922" t="s">
        <v>17</v>
      </c>
      <c r="Y5922" t="s">
        <v>28</v>
      </c>
      <c r="Z5922" t="s">
        <v>29</v>
      </c>
      <c r="AA5922">
        <v>24</v>
      </c>
      <c r="AB5922">
        <v>1012</v>
      </c>
      <c r="AE5922">
        <f t="shared" si="92"/>
        <v>0</v>
      </c>
      <c r="AF5922">
        <v>1</v>
      </c>
      <c r="AG5922" t="str">
        <f>IF(Table2[[#This Row],[Avg Monthly GB Download]] &lt; 5, "Less than 5 GB", IF(Table2[[#This Row],[Avg Monthly GB Download]] &lt;= 10, "Between 5 and 10 GB", "10 or more GB"))</f>
        <v>10 or more GB</v>
      </c>
    </row>
    <row r="5923" spans="1:33" x14ac:dyDescent="0.3">
      <c r="A5923" t="s">
        <v>11955</v>
      </c>
      <c r="B5923" t="s">
        <v>17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17</v>
      </c>
      <c r="I5923" t="s">
        <v>18</v>
      </c>
      <c r="J5923">
        <v>0</v>
      </c>
      <c r="K5923">
        <v>0</v>
      </c>
      <c r="L5923">
        <v>9</v>
      </c>
      <c r="M5923" t="s">
        <v>21</v>
      </c>
      <c r="N5923">
        <v>0</v>
      </c>
      <c r="O5923" t="s">
        <v>82</v>
      </c>
      <c r="P5923" t="s">
        <v>11956</v>
      </c>
      <c r="Q5923" t="s">
        <v>22</v>
      </c>
      <c r="R5923">
        <v>60</v>
      </c>
      <c r="S5923" t="s">
        <v>17</v>
      </c>
      <c r="T5923" t="s">
        <v>17</v>
      </c>
      <c r="U5923" t="s">
        <v>21</v>
      </c>
      <c r="V5923" t="str">
        <f>IF(Table2[[#This Row],[Age]] &lt; 30, "Under 30", IF(Table2[[#This Row],[Age]] &lt; 65, "Other", "Senior"))</f>
        <v>Other</v>
      </c>
      <c r="W5923">
        <v>5</v>
      </c>
      <c r="X5923" t="s">
        <v>21</v>
      </c>
      <c r="Y5923" t="s">
        <v>49</v>
      </c>
      <c r="Z5923" t="s">
        <v>34</v>
      </c>
      <c r="AA5923">
        <v>37</v>
      </c>
      <c r="AB5923">
        <v>1672</v>
      </c>
      <c r="AE5923">
        <f t="shared" si="92"/>
        <v>0</v>
      </c>
      <c r="AF5923">
        <v>1</v>
      </c>
      <c r="AG5923" t="str">
        <f>IF(Table2[[#This Row],[Avg Monthly GB Download]] &lt; 5, "Less than 5 GB", IF(Table2[[#This Row],[Avg Monthly GB Download]] &lt;= 10, "Between 5 and 10 GB", "10 or more GB"))</f>
        <v>Between 5 and 10 GB</v>
      </c>
    </row>
    <row r="5924" spans="1:33" x14ac:dyDescent="0.3">
      <c r="A5924" t="s">
        <v>11957</v>
      </c>
      <c r="B5924" t="s">
        <v>17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17</v>
      </c>
      <c r="I5924" t="s">
        <v>18</v>
      </c>
      <c r="J5924">
        <v>0</v>
      </c>
      <c r="K5924">
        <v>2</v>
      </c>
      <c r="L5924">
        <v>3</v>
      </c>
      <c r="M5924" t="s">
        <v>21</v>
      </c>
      <c r="N5924">
        <v>0</v>
      </c>
      <c r="O5924" t="s">
        <v>89</v>
      </c>
      <c r="P5924" t="s">
        <v>11958</v>
      </c>
      <c r="Q5924" t="s">
        <v>22</v>
      </c>
      <c r="R5924">
        <v>59</v>
      </c>
      <c r="S5924" t="s">
        <v>17</v>
      </c>
      <c r="T5924" t="s">
        <v>17</v>
      </c>
      <c r="U5924" t="s">
        <v>21</v>
      </c>
      <c r="V5924" t="str">
        <f>IF(Table2[[#This Row],[Age]] &lt; 30, "Under 30", IF(Table2[[#This Row],[Age]] &lt; 65, "Other", "Senior"))</f>
        <v>Other</v>
      </c>
      <c r="W5924">
        <v>2</v>
      </c>
      <c r="X5924" t="s">
        <v>21</v>
      </c>
      <c r="Y5924" t="s">
        <v>49</v>
      </c>
      <c r="Z5924" t="s">
        <v>34</v>
      </c>
      <c r="AA5924">
        <v>35</v>
      </c>
      <c r="AB5924">
        <v>2498</v>
      </c>
      <c r="AE5924">
        <f t="shared" si="92"/>
        <v>0</v>
      </c>
      <c r="AF5924">
        <v>1</v>
      </c>
      <c r="AG5924" t="str">
        <f>IF(Table2[[#This Row],[Avg Monthly GB Download]] &lt; 5, "Less than 5 GB", IF(Table2[[#This Row],[Avg Monthly GB Download]] &lt;= 10, "Between 5 and 10 GB", "10 or more GB"))</f>
        <v>Less than 5 GB</v>
      </c>
    </row>
    <row r="5925" spans="1:33" x14ac:dyDescent="0.3">
      <c r="A5925" t="s">
        <v>11959</v>
      </c>
      <c r="B5925" t="s">
        <v>17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17</v>
      </c>
      <c r="I5925" t="s">
        <v>18</v>
      </c>
      <c r="J5925">
        <v>0</v>
      </c>
      <c r="K5925">
        <v>0</v>
      </c>
      <c r="L5925">
        <v>0</v>
      </c>
      <c r="M5925" t="s">
        <v>17</v>
      </c>
      <c r="N5925">
        <v>0</v>
      </c>
      <c r="O5925" t="s">
        <v>26</v>
      </c>
      <c r="P5925" t="s">
        <v>11960</v>
      </c>
      <c r="Q5925" t="s">
        <v>22</v>
      </c>
      <c r="R5925">
        <v>52</v>
      </c>
      <c r="S5925" t="s">
        <v>17</v>
      </c>
      <c r="T5925" t="s">
        <v>17</v>
      </c>
      <c r="U5925" t="s">
        <v>21</v>
      </c>
      <c r="V5925" t="str">
        <f>IF(Table2[[#This Row],[Age]] &lt; 30, "Under 30", IF(Table2[[#This Row],[Age]] &lt; 65, "Other", "Senior"))</f>
        <v>Other</v>
      </c>
      <c r="W5925">
        <v>3</v>
      </c>
      <c r="X5925" t="s">
        <v>17</v>
      </c>
      <c r="Y5925" t="s">
        <v>49</v>
      </c>
      <c r="Z5925" t="s">
        <v>29</v>
      </c>
      <c r="AA5925">
        <v>10</v>
      </c>
      <c r="AB5925">
        <v>725</v>
      </c>
      <c r="AE5925">
        <f t="shared" si="92"/>
        <v>0</v>
      </c>
      <c r="AF5925">
        <v>1</v>
      </c>
      <c r="AG5925" t="str">
        <f>IF(Table2[[#This Row],[Avg Monthly GB Download]] &lt; 5, "Less than 5 GB", IF(Table2[[#This Row],[Avg Monthly GB Download]] &lt;= 10, "Between 5 and 10 GB", "10 or more GB"))</f>
        <v>Less than 5 GB</v>
      </c>
    </row>
    <row r="5926" spans="1:33" x14ac:dyDescent="0.3">
      <c r="A5926" t="s">
        <v>11961</v>
      </c>
      <c r="B5926" t="s">
        <v>17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17</v>
      </c>
      <c r="I5926" t="s">
        <v>18</v>
      </c>
      <c r="J5926">
        <v>0</v>
      </c>
      <c r="K5926">
        <v>1</v>
      </c>
      <c r="L5926">
        <v>38</v>
      </c>
      <c r="M5926" t="s">
        <v>21</v>
      </c>
      <c r="N5926">
        <v>0</v>
      </c>
      <c r="O5926" t="s">
        <v>46</v>
      </c>
      <c r="P5926" t="s">
        <v>11962</v>
      </c>
      <c r="Q5926" t="s">
        <v>20</v>
      </c>
      <c r="R5926">
        <v>41</v>
      </c>
      <c r="S5926" t="s">
        <v>17</v>
      </c>
      <c r="T5926" t="s">
        <v>17</v>
      </c>
      <c r="U5926" t="s">
        <v>21</v>
      </c>
      <c r="V5926" t="str">
        <f>IF(Table2[[#This Row],[Age]] &lt; 30, "Under 30", IF(Table2[[#This Row],[Age]] &lt; 65, "Other", "Senior"))</f>
        <v>Other</v>
      </c>
      <c r="W5926">
        <v>4</v>
      </c>
      <c r="X5926" t="s">
        <v>21</v>
      </c>
      <c r="Y5926" t="s">
        <v>94</v>
      </c>
      <c r="Z5926" t="s">
        <v>34</v>
      </c>
      <c r="AA5926">
        <v>18</v>
      </c>
      <c r="AB5926">
        <v>928</v>
      </c>
      <c r="AE5926">
        <f t="shared" si="92"/>
        <v>0</v>
      </c>
      <c r="AF5926">
        <v>1</v>
      </c>
      <c r="AG5926" t="str">
        <f>IF(Table2[[#This Row],[Avg Monthly GB Download]] &lt; 5, "Less than 5 GB", IF(Table2[[#This Row],[Avg Monthly GB Download]] &lt;= 10, "Between 5 and 10 GB", "10 or more GB"))</f>
        <v>10 or more GB</v>
      </c>
    </row>
    <row r="5927" spans="1:33" x14ac:dyDescent="0.3">
      <c r="A5927" t="s">
        <v>11963</v>
      </c>
      <c r="B5927" t="s">
        <v>17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17</v>
      </c>
      <c r="I5927" t="s">
        <v>18</v>
      </c>
      <c r="J5927">
        <v>0</v>
      </c>
      <c r="K5927">
        <v>1</v>
      </c>
      <c r="L5927">
        <v>0</v>
      </c>
      <c r="M5927" t="s">
        <v>17</v>
      </c>
      <c r="N5927">
        <v>0</v>
      </c>
      <c r="O5927" t="s">
        <v>66</v>
      </c>
      <c r="P5927" t="s">
        <v>11964</v>
      </c>
      <c r="Q5927" t="s">
        <v>20</v>
      </c>
      <c r="R5927">
        <v>26</v>
      </c>
      <c r="S5927" t="s">
        <v>21</v>
      </c>
      <c r="T5927" t="s">
        <v>17</v>
      </c>
      <c r="U5927" t="s">
        <v>21</v>
      </c>
      <c r="V5927" t="str">
        <f>IF(Table2[[#This Row],[Age]] &lt; 30, "Under 30", IF(Table2[[#This Row],[Age]] &lt; 65, "Other", "Senior"))</f>
        <v>Under 30</v>
      </c>
      <c r="W5927">
        <v>3</v>
      </c>
      <c r="X5927" t="s">
        <v>17</v>
      </c>
      <c r="Y5927" t="s">
        <v>49</v>
      </c>
      <c r="Z5927" t="s">
        <v>29</v>
      </c>
      <c r="AA5927">
        <v>7</v>
      </c>
      <c r="AB5927">
        <v>163</v>
      </c>
      <c r="AE5927">
        <f t="shared" si="92"/>
        <v>0</v>
      </c>
      <c r="AF5927">
        <v>1</v>
      </c>
      <c r="AG5927" t="str">
        <f>IF(Table2[[#This Row],[Avg Monthly GB Download]] &lt; 5, "Less than 5 GB", IF(Table2[[#This Row],[Avg Monthly GB Download]] &lt;= 10, "Between 5 and 10 GB", "10 or more GB"))</f>
        <v>Less than 5 GB</v>
      </c>
    </row>
    <row r="5928" spans="1:33" x14ac:dyDescent="0.3">
      <c r="A5928" t="s">
        <v>11965</v>
      </c>
      <c r="B5928" t="s">
        <v>17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17</v>
      </c>
      <c r="I5928" t="s">
        <v>18</v>
      </c>
      <c r="J5928">
        <v>0</v>
      </c>
      <c r="K5928">
        <v>2</v>
      </c>
      <c r="L5928">
        <v>7</v>
      </c>
      <c r="M5928" t="s">
        <v>21</v>
      </c>
      <c r="N5928">
        <v>0</v>
      </c>
      <c r="O5928" t="s">
        <v>26</v>
      </c>
      <c r="P5928" t="s">
        <v>11966</v>
      </c>
      <c r="Q5928" t="s">
        <v>20</v>
      </c>
      <c r="R5928">
        <v>42</v>
      </c>
      <c r="S5928" t="s">
        <v>17</v>
      </c>
      <c r="T5928" t="s">
        <v>17</v>
      </c>
      <c r="U5928" t="s">
        <v>21</v>
      </c>
      <c r="V5928" t="str">
        <f>IF(Table2[[#This Row],[Age]] &lt; 30, "Under 30", IF(Table2[[#This Row],[Age]] &lt; 65, "Other", "Senior"))</f>
        <v>Other</v>
      </c>
      <c r="W5928">
        <v>4</v>
      </c>
      <c r="X5928" t="s">
        <v>21</v>
      </c>
      <c r="Y5928" t="s">
        <v>94</v>
      </c>
      <c r="Z5928" t="s">
        <v>34</v>
      </c>
      <c r="AA5928">
        <v>24</v>
      </c>
      <c r="AB5928">
        <v>162</v>
      </c>
      <c r="AE5928">
        <f t="shared" si="92"/>
        <v>0</v>
      </c>
      <c r="AF5928">
        <v>1</v>
      </c>
      <c r="AG5928" t="str">
        <f>IF(Table2[[#This Row],[Avg Monthly GB Download]] &lt; 5, "Less than 5 GB", IF(Table2[[#This Row],[Avg Monthly GB Download]] &lt;= 10, "Between 5 and 10 GB", "10 or more GB"))</f>
        <v>Between 5 and 10 GB</v>
      </c>
    </row>
    <row r="5929" spans="1:33" x14ac:dyDescent="0.3">
      <c r="A5929" t="s">
        <v>11967</v>
      </c>
      <c r="B5929" t="s">
        <v>17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17</v>
      </c>
      <c r="I5929" t="s">
        <v>18</v>
      </c>
      <c r="J5929">
        <v>0</v>
      </c>
      <c r="K5929">
        <v>2</v>
      </c>
      <c r="L5929">
        <v>3</v>
      </c>
      <c r="M5929" t="s">
        <v>21</v>
      </c>
      <c r="N5929">
        <v>0</v>
      </c>
      <c r="O5929" t="s">
        <v>63</v>
      </c>
      <c r="P5929" t="s">
        <v>11968</v>
      </c>
      <c r="Q5929" t="s">
        <v>22</v>
      </c>
      <c r="R5929">
        <v>42</v>
      </c>
      <c r="S5929" t="s">
        <v>17</v>
      </c>
      <c r="T5929" t="s">
        <v>17</v>
      </c>
      <c r="U5929" t="s">
        <v>21</v>
      </c>
      <c r="V5929" t="str">
        <f>IF(Table2[[#This Row],[Age]] &lt; 30, "Under 30", IF(Table2[[#This Row],[Age]] &lt; 65, "Other", "Senior"))</f>
        <v>Other</v>
      </c>
      <c r="W5929">
        <v>5</v>
      </c>
      <c r="X5929" t="s">
        <v>21</v>
      </c>
      <c r="Y5929" t="s">
        <v>49</v>
      </c>
      <c r="Z5929" t="s">
        <v>29</v>
      </c>
      <c r="AA5929">
        <v>45</v>
      </c>
      <c r="AB5929">
        <v>3202</v>
      </c>
      <c r="AE5929">
        <f t="shared" si="92"/>
        <v>0</v>
      </c>
      <c r="AF5929">
        <v>1</v>
      </c>
      <c r="AG5929" t="str">
        <f>IF(Table2[[#This Row],[Avg Monthly GB Download]] &lt; 5, "Less than 5 GB", IF(Table2[[#This Row],[Avg Monthly GB Download]] &lt;= 10, "Between 5 and 10 GB", "10 or more GB"))</f>
        <v>Less than 5 GB</v>
      </c>
    </row>
    <row r="5930" spans="1:33" x14ac:dyDescent="0.3">
      <c r="A5930" t="s">
        <v>11969</v>
      </c>
      <c r="B5930" t="s">
        <v>17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17</v>
      </c>
      <c r="I5930" t="s">
        <v>18</v>
      </c>
      <c r="J5930">
        <v>0</v>
      </c>
      <c r="K5930">
        <v>2</v>
      </c>
      <c r="L5930">
        <v>26</v>
      </c>
      <c r="M5930" t="s">
        <v>17</v>
      </c>
      <c r="N5930">
        <v>0</v>
      </c>
      <c r="O5930" t="s">
        <v>79</v>
      </c>
      <c r="P5930" t="s">
        <v>11970</v>
      </c>
      <c r="Q5930" t="s">
        <v>20</v>
      </c>
      <c r="R5930">
        <v>24</v>
      </c>
      <c r="S5930" t="s">
        <v>21</v>
      </c>
      <c r="T5930" t="s">
        <v>17</v>
      </c>
      <c r="U5930" t="s">
        <v>21</v>
      </c>
      <c r="V5930" t="str">
        <f>IF(Table2[[#This Row],[Age]] &lt; 30, "Under 30", IF(Table2[[#This Row],[Age]] &lt; 65, "Other", "Senior"))</f>
        <v>Under 30</v>
      </c>
      <c r="W5930">
        <v>6</v>
      </c>
      <c r="X5930" t="s">
        <v>17</v>
      </c>
      <c r="Y5930" t="s">
        <v>28</v>
      </c>
      <c r="Z5930" t="s">
        <v>29</v>
      </c>
      <c r="AA5930">
        <v>24</v>
      </c>
      <c r="AB5930">
        <v>137</v>
      </c>
      <c r="AE5930">
        <f t="shared" si="92"/>
        <v>0</v>
      </c>
      <c r="AF5930">
        <v>1</v>
      </c>
      <c r="AG5930" t="str">
        <f>IF(Table2[[#This Row],[Avg Monthly GB Download]] &lt; 5, "Less than 5 GB", IF(Table2[[#This Row],[Avg Monthly GB Download]] &lt;= 10, "Between 5 and 10 GB", "10 or more GB"))</f>
        <v>10 or more GB</v>
      </c>
    </row>
    <row r="5931" spans="1:33" x14ac:dyDescent="0.3">
      <c r="A5931" t="s">
        <v>11971</v>
      </c>
      <c r="B5931" t="s">
        <v>17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17</v>
      </c>
      <c r="I5931" t="s">
        <v>18</v>
      </c>
      <c r="J5931">
        <v>0</v>
      </c>
      <c r="K5931">
        <v>1</v>
      </c>
      <c r="L5931">
        <v>4</v>
      </c>
      <c r="M5931" t="s">
        <v>21</v>
      </c>
      <c r="N5931">
        <v>0</v>
      </c>
      <c r="O5931" t="s">
        <v>38</v>
      </c>
      <c r="P5931" t="s">
        <v>11972</v>
      </c>
      <c r="Q5931" t="s">
        <v>22</v>
      </c>
      <c r="R5931">
        <v>75</v>
      </c>
      <c r="S5931" t="s">
        <v>17</v>
      </c>
      <c r="T5931" t="s">
        <v>21</v>
      </c>
      <c r="U5931" t="s">
        <v>21</v>
      </c>
      <c r="V5931" t="str">
        <f>IF(Table2[[#This Row],[Age]] &lt; 30, "Under 30", IF(Table2[[#This Row],[Age]] &lt; 65, "Other", "Senior"))</f>
        <v>Senior</v>
      </c>
      <c r="W5931">
        <v>2</v>
      </c>
      <c r="X5931" t="s">
        <v>21</v>
      </c>
      <c r="Y5931" t="s">
        <v>49</v>
      </c>
      <c r="Z5931" t="s">
        <v>34</v>
      </c>
      <c r="AA5931">
        <v>34</v>
      </c>
      <c r="AB5931">
        <v>2300</v>
      </c>
      <c r="AE5931">
        <f t="shared" si="92"/>
        <v>0</v>
      </c>
      <c r="AF5931">
        <v>1</v>
      </c>
      <c r="AG5931" t="str">
        <f>IF(Table2[[#This Row],[Avg Monthly GB Download]] &lt; 5, "Less than 5 GB", IF(Table2[[#This Row],[Avg Monthly GB Download]] &lt;= 10, "Between 5 and 10 GB", "10 or more GB"))</f>
        <v>Less than 5 GB</v>
      </c>
    </row>
    <row r="5932" spans="1:33" x14ac:dyDescent="0.3">
      <c r="A5932" t="s">
        <v>11973</v>
      </c>
      <c r="B5932" t="s">
        <v>17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17</v>
      </c>
      <c r="I5932" t="s">
        <v>18</v>
      </c>
      <c r="J5932">
        <v>0</v>
      </c>
      <c r="K5932">
        <v>0</v>
      </c>
      <c r="L5932">
        <v>4</v>
      </c>
      <c r="M5932" t="s">
        <v>21</v>
      </c>
      <c r="N5932">
        <v>0</v>
      </c>
      <c r="O5932" t="s">
        <v>81</v>
      </c>
      <c r="P5932" t="s">
        <v>11974</v>
      </c>
      <c r="Q5932" t="s">
        <v>22</v>
      </c>
      <c r="R5932">
        <v>42</v>
      </c>
      <c r="S5932" t="s">
        <v>17</v>
      </c>
      <c r="T5932" t="s">
        <v>17</v>
      </c>
      <c r="U5932" t="s">
        <v>21</v>
      </c>
      <c r="V5932" t="str">
        <f>IF(Table2[[#This Row],[Age]] &lt; 30, "Under 30", IF(Table2[[#This Row],[Age]] &lt; 65, "Other", "Senior"))</f>
        <v>Other</v>
      </c>
      <c r="W5932">
        <v>2</v>
      </c>
      <c r="X5932" t="s">
        <v>17</v>
      </c>
      <c r="Y5932" t="s">
        <v>94</v>
      </c>
      <c r="Z5932" t="s">
        <v>29</v>
      </c>
      <c r="AA5932">
        <v>30</v>
      </c>
      <c r="AB5932">
        <v>1994</v>
      </c>
      <c r="AE5932">
        <f t="shared" si="92"/>
        <v>0</v>
      </c>
      <c r="AF5932">
        <v>1</v>
      </c>
      <c r="AG5932" t="str">
        <f>IF(Table2[[#This Row],[Avg Monthly GB Download]] &lt; 5, "Less than 5 GB", IF(Table2[[#This Row],[Avg Monthly GB Download]] &lt;= 10, "Between 5 and 10 GB", "10 or more GB"))</f>
        <v>Less than 5 GB</v>
      </c>
    </row>
    <row r="5933" spans="1:33" x14ac:dyDescent="0.3">
      <c r="A5933" t="s">
        <v>11975</v>
      </c>
      <c r="B5933" t="s">
        <v>17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17</v>
      </c>
      <c r="I5933" t="s">
        <v>18</v>
      </c>
      <c r="J5933">
        <v>0</v>
      </c>
      <c r="K5933">
        <v>2</v>
      </c>
      <c r="L5933">
        <v>38</v>
      </c>
      <c r="M5933" t="s">
        <v>21</v>
      </c>
      <c r="N5933">
        <v>0</v>
      </c>
      <c r="O5933" t="s">
        <v>71</v>
      </c>
      <c r="P5933" t="s">
        <v>11976</v>
      </c>
      <c r="Q5933" t="s">
        <v>22</v>
      </c>
      <c r="R5933">
        <v>48</v>
      </c>
      <c r="S5933" t="s">
        <v>17</v>
      </c>
      <c r="T5933" t="s">
        <v>17</v>
      </c>
      <c r="U5933" t="s">
        <v>21</v>
      </c>
      <c r="V5933" t="str">
        <f>IF(Table2[[#This Row],[Age]] &lt; 30, "Under 30", IF(Table2[[#This Row],[Age]] &lt; 65, "Other", "Senior"))</f>
        <v>Other</v>
      </c>
      <c r="W5933">
        <v>4</v>
      </c>
      <c r="X5933" t="s">
        <v>17</v>
      </c>
      <c r="Y5933" t="s">
        <v>28</v>
      </c>
      <c r="Z5933" t="s">
        <v>34</v>
      </c>
      <c r="AA5933">
        <v>15</v>
      </c>
      <c r="AB5933">
        <v>124</v>
      </c>
      <c r="AE5933">
        <f t="shared" si="92"/>
        <v>0</v>
      </c>
      <c r="AF5933">
        <v>1</v>
      </c>
      <c r="AG5933" t="str">
        <f>IF(Table2[[#This Row],[Avg Monthly GB Download]] &lt; 5, "Less than 5 GB", IF(Table2[[#This Row],[Avg Monthly GB Download]] &lt;= 10, "Between 5 and 10 GB", "10 or more GB"))</f>
        <v>10 or more GB</v>
      </c>
    </row>
    <row r="5934" spans="1:33" x14ac:dyDescent="0.3">
      <c r="A5934" t="s">
        <v>11977</v>
      </c>
      <c r="B5934" t="s">
        <v>17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17</v>
      </c>
      <c r="I5934" t="s">
        <v>18</v>
      </c>
      <c r="J5934">
        <v>0</v>
      </c>
      <c r="K5934">
        <v>2</v>
      </c>
      <c r="L5934">
        <v>2</v>
      </c>
      <c r="M5934" t="s">
        <v>21</v>
      </c>
      <c r="N5934">
        <v>0</v>
      </c>
      <c r="O5934" t="s">
        <v>42</v>
      </c>
      <c r="P5934" t="s">
        <v>11978</v>
      </c>
      <c r="Q5934" t="s">
        <v>22</v>
      </c>
      <c r="R5934">
        <v>48</v>
      </c>
      <c r="S5934" t="s">
        <v>17</v>
      </c>
      <c r="T5934" t="s">
        <v>17</v>
      </c>
      <c r="U5934" t="s">
        <v>21</v>
      </c>
      <c r="V5934" t="str">
        <f>IF(Table2[[#This Row],[Age]] &lt; 30, "Under 30", IF(Table2[[#This Row],[Age]] &lt; 65, "Other", "Senior"))</f>
        <v>Other</v>
      </c>
      <c r="W5934">
        <v>6</v>
      </c>
      <c r="X5934" t="s">
        <v>17</v>
      </c>
      <c r="Y5934" t="s">
        <v>28</v>
      </c>
      <c r="Z5934" t="s">
        <v>34</v>
      </c>
      <c r="AA5934">
        <v>39</v>
      </c>
      <c r="AB5934">
        <v>1951</v>
      </c>
      <c r="AE5934">
        <f t="shared" si="92"/>
        <v>0</v>
      </c>
      <c r="AF5934">
        <v>1</v>
      </c>
      <c r="AG5934" t="str">
        <f>IF(Table2[[#This Row],[Avg Monthly GB Download]] &lt; 5, "Less than 5 GB", IF(Table2[[#This Row],[Avg Monthly GB Download]] &lt;= 10, "Between 5 and 10 GB", "10 or more GB"))</f>
        <v>Less than 5 GB</v>
      </c>
    </row>
    <row r="5935" spans="1:33" x14ac:dyDescent="0.3">
      <c r="A5935" t="s">
        <v>11979</v>
      </c>
      <c r="B5935" t="s">
        <v>17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17</v>
      </c>
      <c r="I5935" t="s">
        <v>18</v>
      </c>
      <c r="J5935">
        <v>0</v>
      </c>
      <c r="K5935">
        <v>1</v>
      </c>
      <c r="L5935">
        <v>0</v>
      </c>
      <c r="M5935" t="s">
        <v>17</v>
      </c>
      <c r="N5935">
        <v>0</v>
      </c>
      <c r="O5935" t="s">
        <v>56</v>
      </c>
      <c r="P5935" t="s">
        <v>11980</v>
      </c>
      <c r="Q5935" t="s">
        <v>20</v>
      </c>
      <c r="R5935">
        <v>32</v>
      </c>
      <c r="S5935" t="s">
        <v>17</v>
      </c>
      <c r="T5935" t="s">
        <v>17</v>
      </c>
      <c r="U5935" t="s">
        <v>21</v>
      </c>
      <c r="V5935" t="str">
        <f>IF(Table2[[#This Row],[Age]] &lt; 30, "Under 30", IF(Table2[[#This Row],[Age]] &lt; 65, "Other", "Senior"))</f>
        <v>Other</v>
      </c>
      <c r="W5935">
        <v>2</v>
      </c>
      <c r="X5935" t="s">
        <v>17</v>
      </c>
      <c r="Y5935" t="s">
        <v>28</v>
      </c>
      <c r="Z5935" t="s">
        <v>29</v>
      </c>
      <c r="AA5935">
        <v>6</v>
      </c>
      <c r="AB5935">
        <v>113</v>
      </c>
      <c r="AE5935">
        <f t="shared" si="92"/>
        <v>0</v>
      </c>
      <c r="AF5935">
        <v>1</v>
      </c>
      <c r="AG5935" t="str">
        <f>IF(Table2[[#This Row],[Avg Monthly GB Download]] &lt; 5, "Less than 5 GB", IF(Table2[[#This Row],[Avg Monthly GB Download]] &lt;= 10, "Between 5 and 10 GB", "10 or more GB"))</f>
        <v>Less than 5 GB</v>
      </c>
    </row>
    <row r="5936" spans="1:33" x14ac:dyDescent="0.3">
      <c r="A5936" t="s">
        <v>11981</v>
      </c>
      <c r="B5936" t="s">
        <v>17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17</v>
      </c>
      <c r="I5936" t="s">
        <v>18</v>
      </c>
      <c r="J5936">
        <v>0</v>
      </c>
      <c r="K5936">
        <v>1</v>
      </c>
      <c r="L5936">
        <v>0</v>
      </c>
      <c r="M5936" t="s">
        <v>17</v>
      </c>
      <c r="N5936">
        <v>0</v>
      </c>
      <c r="O5936" t="s">
        <v>90</v>
      </c>
      <c r="P5936" t="s">
        <v>11982</v>
      </c>
      <c r="Q5936" t="s">
        <v>20</v>
      </c>
      <c r="R5936">
        <v>39</v>
      </c>
      <c r="S5936" t="s">
        <v>17</v>
      </c>
      <c r="T5936" t="s">
        <v>17</v>
      </c>
      <c r="U5936" t="s">
        <v>21</v>
      </c>
      <c r="V5936" t="str">
        <f>IF(Table2[[#This Row],[Age]] &lt; 30, "Under 30", IF(Table2[[#This Row],[Age]] &lt; 65, "Other", "Senior"))</f>
        <v>Other</v>
      </c>
      <c r="W5936">
        <v>2</v>
      </c>
      <c r="X5936" t="s">
        <v>17</v>
      </c>
      <c r="Y5936" t="s">
        <v>49</v>
      </c>
      <c r="Z5936" t="s">
        <v>29</v>
      </c>
      <c r="AA5936">
        <v>9</v>
      </c>
      <c r="AB5936">
        <v>546</v>
      </c>
      <c r="AE5936">
        <f t="shared" si="92"/>
        <v>0</v>
      </c>
      <c r="AF5936">
        <v>1</v>
      </c>
      <c r="AG5936" t="str">
        <f>IF(Table2[[#This Row],[Avg Monthly GB Download]] &lt; 5, "Less than 5 GB", IF(Table2[[#This Row],[Avg Monthly GB Download]] &lt;= 10, "Between 5 and 10 GB", "10 or more GB"))</f>
        <v>Less than 5 GB</v>
      </c>
    </row>
    <row r="5937" spans="1:33" x14ac:dyDescent="0.3">
      <c r="A5937" t="s">
        <v>11983</v>
      </c>
      <c r="B5937" t="s">
        <v>17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17</v>
      </c>
      <c r="I5937" t="s">
        <v>18</v>
      </c>
      <c r="J5937">
        <v>0</v>
      </c>
      <c r="K5937">
        <v>1</v>
      </c>
      <c r="L5937">
        <v>4</v>
      </c>
      <c r="M5937" t="s">
        <v>21</v>
      </c>
      <c r="N5937">
        <v>0</v>
      </c>
      <c r="O5937" t="s">
        <v>27</v>
      </c>
      <c r="P5937" t="s">
        <v>11984</v>
      </c>
      <c r="Q5937" t="s">
        <v>22</v>
      </c>
      <c r="R5937">
        <v>63</v>
      </c>
      <c r="S5937" t="s">
        <v>17</v>
      </c>
      <c r="T5937" t="s">
        <v>17</v>
      </c>
      <c r="U5937" t="s">
        <v>21</v>
      </c>
      <c r="V5937" t="str">
        <f>IF(Table2[[#This Row],[Age]] &lt; 30, "Under 30", IF(Table2[[#This Row],[Age]] &lt; 65, "Other", "Senior"))</f>
        <v>Other</v>
      </c>
      <c r="W5937">
        <v>2</v>
      </c>
      <c r="X5937" t="s">
        <v>21</v>
      </c>
      <c r="Y5937" t="s">
        <v>94</v>
      </c>
      <c r="Z5937" t="s">
        <v>29</v>
      </c>
      <c r="AA5937">
        <v>17</v>
      </c>
      <c r="AB5937">
        <v>976</v>
      </c>
      <c r="AE5937">
        <f t="shared" si="92"/>
        <v>0</v>
      </c>
      <c r="AF5937">
        <v>1</v>
      </c>
      <c r="AG5937" t="str">
        <f>IF(Table2[[#This Row],[Avg Monthly GB Download]] &lt; 5, "Less than 5 GB", IF(Table2[[#This Row],[Avg Monthly GB Download]] &lt;= 10, "Between 5 and 10 GB", "10 or more GB"))</f>
        <v>Less than 5 GB</v>
      </c>
    </row>
    <row r="5938" spans="1:33" x14ac:dyDescent="0.3">
      <c r="A5938" t="s">
        <v>11985</v>
      </c>
      <c r="B5938" t="s">
        <v>17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21</v>
      </c>
      <c r="I5938" t="s">
        <v>84</v>
      </c>
      <c r="J5938">
        <v>0</v>
      </c>
      <c r="K5938">
        <v>2</v>
      </c>
      <c r="L5938">
        <v>12</v>
      </c>
      <c r="M5938" t="s">
        <v>21</v>
      </c>
      <c r="N5938">
        <v>0</v>
      </c>
      <c r="O5938" t="s">
        <v>81</v>
      </c>
      <c r="P5938" t="s">
        <v>11986</v>
      </c>
      <c r="Q5938" t="s">
        <v>20</v>
      </c>
      <c r="R5938">
        <v>25</v>
      </c>
      <c r="S5938" t="s">
        <v>21</v>
      </c>
      <c r="T5938" t="s">
        <v>17</v>
      </c>
      <c r="U5938" t="s">
        <v>21</v>
      </c>
      <c r="V5938" t="str">
        <f>IF(Table2[[#This Row],[Age]] &lt; 30, "Under 30", IF(Table2[[#This Row],[Age]] &lt; 65, "Other", "Senior"))</f>
        <v>Under 30</v>
      </c>
      <c r="W5938">
        <v>3</v>
      </c>
      <c r="X5938" t="s">
        <v>21</v>
      </c>
      <c r="Y5938" t="s">
        <v>49</v>
      </c>
      <c r="Z5938" t="s">
        <v>29</v>
      </c>
      <c r="AA5938">
        <v>20</v>
      </c>
      <c r="AB5938">
        <v>1188</v>
      </c>
      <c r="AE5938">
        <f t="shared" si="92"/>
        <v>0</v>
      </c>
      <c r="AF5938">
        <v>1</v>
      </c>
      <c r="AG5938" t="str">
        <f>IF(Table2[[#This Row],[Avg Monthly GB Download]] &lt; 5, "Less than 5 GB", IF(Table2[[#This Row],[Avg Monthly GB Download]] &lt;= 10, "Between 5 and 10 GB", "10 or more GB"))</f>
        <v>10 or more GB</v>
      </c>
    </row>
    <row r="5939" spans="1:33" x14ac:dyDescent="0.3">
      <c r="A5939" t="s">
        <v>11987</v>
      </c>
      <c r="B5939" t="s">
        <v>17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17</v>
      </c>
      <c r="I5939" t="s">
        <v>18</v>
      </c>
      <c r="J5939">
        <v>0</v>
      </c>
      <c r="K5939">
        <v>1</v>
      </c>
      <c r="L5939">
        <v>0</v>
      </c>
      <c r="M5939" t="s">
        <v>17</v>
      </c>
      <c r="N5939">
        <v>0</v>
      </c>
      <c r="O5939" t="s">
        <v>69</v>
      </c>
      <c r="P5939" t="s">
        <v>11988</v>
      </c>
      <c r="Q5939" t="s">
        <v>20</v>
      </c>
      <c r="R5939">
        <v>45</v>
      </c>
      <c r="S5939" t="s">
        <v>17</v>
      </c>
      <c r="T5939" t="s">
        <v>17</v>
      </c>
      <c r="U5939" t="s">
        <v>21</v>
      </c>
      <c r="V5939" t="str">
        <f>IF(Table2[[#This Row],[Age]] &lt; 30, "Under 30", IF(Table2[[#This Row],[Age]] &lt; 65, "Other", "Senior"))</f>
        <v>Other</v>
      </c>
      <c r="W5939">
        <v>3</v>
      </c>
      <c r="X5939" t="s">
        <v>17</v>
      </c>
      <c r="Y5939" t="s">
        <v>49</v>
      </c>
      <c r="Z5939" t="s">
        <v>29</v>
      </c>
      <c r="AA5939">
        <v>12</v>
      </c>
      <c r="AB5939">
        <v>900</v>
      </c>
      <c r="AE5939">
        <f t="shared" si="92"/>
        <v>0</v>
      </c>
      <c r="AF5939">
        <v>1</v>
      </c>
      <c r="AG5939" t="str">
        <f>IF(Table2[[#This Row],[Avg Monthly GB Download]] &lt; 5, "Less than 5 GB", IF(Table2[[#This Row],[Avg Monthly GB Download]] &lt;= 10, "Between 5 and 10 GB", "10 or more GB"))</f>
        <v>Less than 5 GB</v>
      </c>
    </row>
    <row r="5940" spans="1:33" x14ac:dyDescent="0.3">
      <c r="A5940" t="s">
        <v>11989</v>
      </c>
      <c r="B5940" t="s">
        <v>17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17</v>
      </c>
      <c r="I5940" t="s">
        <v>18</v>
      </c>
      <c r="J5940">
        <v>0</v>
      </c>
      <c r="K5940">
        <v>0</v>
      </c>
      <c r="L5940">
        <v>30</v>
      </c>
      <c r="M5940" t="s">
        <v>21</v>
      </c>
      <c r="N5940">
        <v>0</v>
      </c>
      <c r="O5940" t="s">
        <v>63</v>
      </c>
      <c r="P5940" t="s">
        <v>8750</v>
      </c>
      <c r="Q5940" t="s">
        <v>22</v>
      </c>
      <c r="R5940">
        <v>29</v>
      </c>
      <c r="S5940" t="s">
        <v>21</v>
      </c>
      <c r="T5940" t="s">
        <v>17</v>
      </c>
      <c r="U5940" t="s">
        <v>21</v>
      </c>
      <c r="V5940" t="str">
        <f>IF(Table2[[#This Row],[Age]] &lt; 30, "Under 30", IF(Table2[[#This Row],[Age]] &lt; 65, "Other", "Senior"))</f>
        <v>Under 30</v>
      </c>
      <c r="W5940">
        <v>2</v>
      </c>
      <c r="X5940" t="s">
        <v>21</v>
      </c>
      <c r="Y5940" t="s">
        <v>49</v>
      </c>
      <c r="Z5940" t="s">
        <v>29</v>
      </c>
      <c r="AA5940">
        <v>33</v>
      </c>
      <c r="AB5940">
        <v>1791</v>
      </c>
      <c r="AE5940">
        <f t="shared" si="92"/>
        <v>0</v>
      </c>
      <c r="AF5940">
        <v>1</v>
      </c>
      <c r="AG5940" t="str">
        <f>IF(Table2[[#This Row],[Avg Monthly GB Download]] &lt; 5, "Less than 5 GB", IF(Table2[[#This Row],[Avg Monthly GB Download]] &lt;= 10, "Between 5 and 10 GB", "10 or more GB"))</f>
        <v>10 or more GB</v>
      </c>
    </row>
    <row r="5941" spans="1:33" x14ac:dyDescent="0.3">
      <c r="A5941" t="s">
        <v>11990</v>
      </c>
      <c r="B5941" t="s">
        <v>17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21</v>
      </c>
      <c r="I5941" t="s">
        <v>84</v>
      </c>
      <c r="J5941">
        <v>0</v>
      </c>
      <c r="K5941">
        <v>2</v>
      </c>
      <c r="L5941">
        <v>0</v>
      </c>
      <c r="M5941" t="s">
        <v>17</v>
      </c>
      <c r="N5941">
        <v>0</v>
      </c>
      <c r="O5941" t="s">
        <v>31</v>
      </c>
      <c r="P5941" t="s">
        <v>11991</v>
      </c>
      <c r="Q5941" t="s">
        <v>20</v>
      </c>
      <c r="R5941">
        <v>62</v>
      </c>
      <c r="S5941" t="s">
        <v>17</v>
      </c>
      <c r="T5941" t="s">
        <v>17</v>
      </c>
      <c r="U5941" t="s">
        <v>21</v>
      </c>
      <c r="V5941" t="str">
        <f>IF(Table2[[#This Row],[Age]] &lt; 30, "Under 30", IF(Table2[[#This Row],[Age]] &lt; 65, "Other", "Senior"))</f>
        <v>Other</v>
      </c>
      <c r="W5941">
        <v>3</v>
      </c>
      <c r="X5941" t="s">
        <v>17</v>
      </c>
      <c r="Y5941" t="s">
        <v>94</v>
      </c>
      <c r="Z5941" t="s">
        <v>29</v>
      </c>
      <c r="AA5941">
        <v>9</v>
      </c>
      <c r="AB5941">
        <v>122</v>
      </c>
      <c r="AE5941">
        <f t="shared" si="92"/>
        <v>0</v>
      </c>
      <c r="AF5941">
        <v>1</v>
      </c>
      <c r="AG5941" t="str">
        <f>IF(Table2[[#This Row],[Avg Monthly GB Download]] &lt; 5, "Less than 5 GB", IF(Table2[[#This Row],[Avg Monthly GB Download]] &lt;= 10, "Between 5 and 10 GB", "10 or more GB"))</f>
        <v>Less than 5 GB</v>
      </c>
    </row>
    <row r="5942" spans="1:33" x14ac:dyDescent="0.3">
      <c r="A5942" t="s">
        <v>11992</v>
      </c>
      <c r="B5942" t="s">
        <v>17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17</v>
      </c>
      <c r="I5942" t="s">
        <v>18</v>
      </c>
      <c r="J5942">
        <v>0</v>
      </c>
      <c r="K5942">
        <v>1</v>
      </c>
      <c r="L5942">
        <v>7</v>
      </c>
      <c r="M5942" t="s">
        <v>21</v>
      </c>
      <c r="N5942">
        <v>0</v>
      </c>
      <c r="O5942" t="s">
        <v>76</v>
      </c>
      <c r="P5942" t="s">
        <v>11993</v>
      </c>
      <c r="Q5942" t="s">
        <v>22</v>
      </c>
      <c r="R5942">
        <v>37</v>
      </c>
      <c r="S5942" t="s">
        <v>17</v>
      </c>
      <c r="T5942" t="s">
        <v>17</v>
      </c>
      <c r="U5942" t="s">
        <v>21</v>
      </c>
      <c r="V5942" t="str">
        <f>IF(Table2[[#This Row],[Age]] &lt; 30, "Under 30", IF(Table2[[#This Row],[Age]] &lt; 65, "Other", "Senior"))</f>
        <v>Other</v>
      </c>
      <c r="W5942">
        <v>4</v>
      </c>
      <c r="X5942" t="s">
        <v>17</v>
      </c>
      <c r="Y5942" t="s">
        <v>49</v>
      </c>
      <c r="Z5942" t="s">
        <v>34</v>
      </c>
      <c r="AA5942">
        <v>49</v>
      </c>
      <c r="AB5942">
        <v>3276</v>
      </c>
      <c r="AE5942">
        <f t="shared" si="92"/>
        <v>0</v>
      </c>
      <c r="AF5942">
        <v>1</v>
      </c>
      <c r="AG5942" t="str">
        <f>IF(Table2[[#This Row],[Avg Monthly GB Download]] &lt; 5, "Less than 5 GB", IF(Table2[[#This Row],[Avg Monthly GB Download]] &lt;= 10, "Between 5 and 10 GB", "10 or more GB"))</f>
        <v>Between 5 and 10 GB</v>
      </c>
    </row>
    <row r="5943" spans="1:33" x14ac:dyDescent="0.3">
      <c r="A5943" t="s">
        <v>11994</v>
      </c>
      <c r="B5943" t="s">
        <v>17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17</v>
      </c>
      <c r="I5943" t="s">
        <v>18</v>
      </c>
      <c r="J5943">
        <v>0</v>
      </c>
      <c r="K5943">
        <v>2</v>
      </c>
      <c r="L5943">
        <v>15</v>
      </c>
      <c r="M5943" t="s">
        <v>21</v>
      </c>
      <c r="N5943">
        <v>0</v>
      </c>
      <c r="O5943" t="s">
        <v>56</v>
      </c>
      <c r="P5943" t="s">
        <v>11995</v>
      </c>
      <c r="Q5943" t="s">
        <v>20</v>
      </c>
      <c r="R5943">
        <v>76</v>
      </c>
      <c r="S5943" t="s">
        <v>17</v>
      </c>
      <c r="T5943" t="s">
        <v>21</v>
      </c>
      <c r="U5943" t="s">
        <v>21</v>
      </c>
      <c r="V5943" t="str">
        <f>IF(Table2[[#This Row],[Age]] &lt; 30, "Under 30", IF(Table2[[#This Row],[Age]] &lt; 65, "Other", "Senior"))</f>
        <v>Senior</v>
      </c>
      <c r="W5943">
        <v>3</v>
      </c>
      <c r="X5943" t="s">
        <v>17</v>
      </c>
      <c r="Y5943" t="s">
        <v>49</v>
      </c>
      <c r="Z5943" t="s">
        <v>34</v>
      </c>
      <c r="AA5943">
        <v>49</v>
      </c>
      <c r="AB5943">
        <v>682</v>
      </c>
      <c r="AE5943">
        <f t="shared" si="92"/>
        <v>0</v>
      </c>
      <c r="AF5943">
        <v>1</v>
      </c>
      <c r="AG5943" t="str">
        <f>IF(Table2[[#This Row],[Avg Monthly GB Download]] &lt; 5, "Less than 5 GB", IF(Table2[[#This Row],[Avg Monthly GB Download]] &lt;= 10, "Between 5 and 10 GB", "10 or more GB"))</f>
        <v>10 or more GB</v>
      </c>
    </row>
    <row r="5944" spans="1:33" x14ac:dyDescent="0.3">
      <c r="A5944" t="s">
        <v>11996</v>
      </c>
      <c r="B5944" t="s">
        <v>17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17</v>
      </c>
      <c r="I5944" t="s">
        <v>18</v>
      </c>
      <c r="J5944">
        <v>0</v>
      </c>
      <c r="K5944">
        <v>0</v>
      </c>
      <c r="L5944">
        <v>0</v>
      </c>
      <c r="M5944" t="s">
        <v>17</v>
      </c>
      <c r="N5944">
        <v>0</v>
      </c>
      <c r="O5944" t="s">
        <v>43</v>
      </c>
      <c r="P5944" t="s">
        <v>11997</v>
      </c>
      <c r="Q5944" t="s">
        <v>20</v>
      </c>
      <c r="R5944">
        <v>60</v>
      </c>
      <c r="S5944" t="s">
        <v>17</v>
      </c>
      <c r="T5944" t="s">
        <v>17</v>
      </c>
      <c r="U5944" t="s">
        <v>21</v>
      </c>
      <c r="V5944" t="str">
        <f>IF(Table2[[#This Row],[Age]] &lt; 30, "Under 30", IF(Table2[[#This Row],[Age]] &lt; 65, "Other", "Senior"))</f>
        <v>Other</v>
      </c>
      <c r="W5944">
        <v>5</v>
      </c>
      <c r="X5944" t="s">
        <v>17</v>
      </c>
      <c r="Y5944" t="s">
        <v>49</v>
      </c>
      <c r="Z5944" t="s">
        <v>29</v>
      </c>
      <c r="AA5944">
        <v>13</v>
      </c>
      <c r="AB5944">
        <v>356</v>
      </c>
      <c r="AE5944">
        <f t="shared" si="92"/>
        <v>0</v>
      </c>
      <c r="AF5944">
        <v>1</v>
      </c>
      <c r="AG5944" t="str">
        <f>IF(Table2[[#This Row],[Avg Monthly GB Download]] &lt; 5, "Less than 5 GB", IF(Table2[[#This Row],[Avg Monthly GB Download]] &lt;= 10, "Between 5 and 10 GB", "10 or more GB"))</f>
        <v>Less than 5 GB</v>
      </c>
    </row>
    <row r="5945" spans="1:33" x14ac:dyDescent="0.3">
      <c r="A5945" t="s">
        <v>11998</v>
      </c>
      <c r="B5945" t="s">
        <v>17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17</v>
      </c>
      <c r="I5945" t="s">
        <v>18</v>
      </c>
      <c r="J5945">
        <v>0</v>
      </c>
      <c r="K5945">
        <v>2</v>
      </c>
      <c r="L5945">
        <v>18</v>
      </c>
      <c r="M5945" t="s">
        <v>21</v>
      </c>
      <c r="N5945">
        <v>0</v>
      </c>
      <c r="O5945" t="s">
        <v>76</v>
      </c>
      <c r="P5945" t="s">
        <v>11999</v>
      </c>
      <c r="Q5945" t="s">
        <v>20</v>
      </c>
      <c r="R5945">
        <v>38</v>
      </c>
      <c r="S5945" t="s">
        <v>17</v>
      </c>
      <c r="T5945" t="s">
        <v>17</v>
      </c>
      <c r="U5945" t="s">
        <v>21</v>
      </c>
      <c r="V5945" t="str">
        <f>IF(Table2[[#This Row],[Age]] &lt; 30, "Under 30", IF(Table2[[#This Row],[Age]] &lt; 65, "Other", "Senior"))</f>
        <v>Other</v>
      </c>
      <c r="W5945">
        <v>2</v>
      </c>
      <c r="X5945" t="s">
        <v>17</v>
      </c>
      <c r="Y5945" t="s">
        <v>28</v>
      </c>
      <c r="Z5945" t="s">
        <v>29</v>
      </c>
      <c r="AA5945">
        <v>21</v>
      </c>
      <c r="AB5945">
        <v>21</v>
      </c>
      <c r="AE5945">
        <f t="shared" si="92"/>
        <v>0</v>
      </c>
      <c r="AF5945">
        <v>1</v>
      </c>
      <c r="AG5945" t="str">
        <f>IF(Table2[[#This Row],[Avg Monthly GB Download]] &lt; 5, "Less than 5 GB", IF(Table2[[#This Row],[Avg Monthly GB Download]] &lt;= 10, "Between 5 and 10 GB", "10 or more GB"))</f>
        <v>10 or more GB</v>
      </c>
    </row>
    <row r="5946" spans="1:33" x14ac:dyDescent="0.3">
      <c r="A5946" t="s">
        <v>12000</v>
      </c>
      <c r="B5946" t="s">
        <v>17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17</v>
      </c>
      <c r="I5946" t="s">
        <v>18</v>
      </c>
      <c r="J5946">
        <v>0</v>
      </c>
      <c r="K5946">
        <v>2</v>
      </c>
      <c r="L5946">
        <v>12</v>
      </c>
      <c r="M5946" t="s">
        <v>21</v>
      </c>
      <c r="N5946">
        <v>0</v>
      </c>
      <c r="O5946" t="s">
        <v>33</v>
      </c>
      <c r="P5946" t="s">
        <v>12001</v>
      </c>
      <c r="Q5946" t="s">
        <v>22</v>
      </c>
      <c r="R5946">
        <v>34</v>
      </c>
      <c r="S5946" t="s">
        <v>17</v>
      </c>
      <c r="T5946" t="s">
        <v>17</v>
      </c>
      <c r="U5946" t="s">
        <v>21</v>
      </c>
      <c r="V5946" t="str">
        <f>IF(Table2[[#This Row],[Age]] &lt; 30, "Under 30", IF(Table2[[#This Row],[Age]] &lt; 65, "Other", "Senior"))</f>
        <v>Other</v>
      </c>
      <c r="W5946">
        <v>5</v>
      </c>
      <c r="X5946" t="s">
        <v>17</v>
      </c>
      <c r="Y5946" t="s">
        <v>28</v>
      </c>
      <c r="Z5946" t="s">
        <v>29</v>
      </c>
      <c r="AA5946">
        <v>27</v>
      </c>
      <c r="AB5946">
        <v>1671</v>
      </c>
      <c r="AE5946">
        <f t="shared" si="92"/>
        <v>0</v>
      </c>
      <c r="AF5946">
        <v>1</v>
      </c>
      <c r="AG5946" t="str">
        <f>IF(Table2[[#This Row],[Avg Monthly GB Download]] &lt; 5, "Less than 5 GB", IF(Table2[[#This Row],[Avg Monthly GB Download]] &lt;= 10, "Between 5 and 10 GB", "10 or more GB"))</f>
        <v>10 or more GB</v>
      </c>
    </row>
    <row r="5947" spans="1:33" x14ac:dyDescent="0.3">
      <c r="A5947" t="s">
        <v>12002</v>
      </c>
      <c r="B5947" t="s">
        <v>17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17</v>
      </c>
      <c r="I5947" t="s">
        <v>18</v>
      </c>
      <c r="J5947">
        <v>0</v>
      </c>
      <c r="K5947">
        <v>1</v>
      </c>
      <c r="L5947">
        <v>9</v>
      </c>
      <c r="M5947" t="s">
        <v>21</v>
      </c>
      <c r="N5947">
        <v>0</v>
      </c>
      <c r="O5947" t="s">
        <v>56</v>
      </c>
      <c r="P5947" t="s">
        <v>12003</v>
      </c>
      <c r="Q5947" t="s">
        <v>22</v>
      </c>
      <c r="R5947">
        <v>45</v>
      </c>
      <c r="S5947" t="s">
        <v>17</v>
      </c>
      <c r="T5947" t="s">
        <v>17</v>
      </c>
      <c r="U5947" t="s">
        <v>21</v>
      </c>
      <c r="V5947" t="str">
        <f>IF(Table2[[#This Row],[Age]] &lt; 30, "Under 30", IF(Table2[[#This Row],[Age]] &lt; 65, "Other", "Senior"))</f>
        <v>Other</v>
      </c>
      <c r="W5947">
        <v>4</v>
      </c>
      <c r="X5947" t="s">
        <v>17</v>
      </c>
      <c r="Y5947" t="s">
        <v>28</v>
      </c>
      <c r="Z5947" t="s">
        <v>34</v>
      </c>
      <c r="AA5947">
        <v>16</v>
      </c>
      <c r="AB5947">
        <v>121</v>
      </c>
      <c r="AE5947">
        <f t="shared" si="92"/>
        <v>0</v>
      </c>
      <c r="AF5947">
        <v>1</v>
      </c>
      <c r="AG5947" t="str">
        <f>IF(Table2[[#This Row],[Avg Monthly GB Download]] &lt; 5, "Less than 5 GB", IF(Table2[[#This Row],[Avg Monthly GB Download]] &lt;= 10, "Between 5 and 10 GB", "10 or more GB"))</f>
        <v>Between 5 and 10 GB</v>
      </c>
    </row>
    <row r="5948" spans="1:33" x14ac:dyDescent="0.3">
      <c r="A5948" t="s">
        <v>12004</v>
      </c>
      <c r="B5948" t="s">
        <v>17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17</v>
      </c>
      <c r="I5948" t="s">
        <v>18</v>
      </c>
      <c r="J5948">
        <v>0</v>
      </c>
      <c r="K5948">
        <v>1</v>
      </c>
      <c r="L5948">
        <v>12</v>
      </c>
      <c r="M5948" t="s">
        <v>17</v>
      </c>
      <c r="N5948">
        <v>22</v>
      </c>
      <c r="O5948" t="s">
        <v>54</v>
      </c>
      <c r="P5948" t="s">
        <v>12005</v>
      </c>
      <c r="Q5948" t="s">
        <v>22</v>
      </c>
      <c r="R5948">
        <v>22</v>
      </c>
      <c r="S5948" t="s">
        <v>21</v>
      </c>
      <c r="T5948" t="s">
        <v>17</v>
      </c>
      <c r="U5948" t="s">
        <v>21</v>
      </c>
      <c r="V5948" t="str">
        <f>IF(Table2[[#This Row],[Age]] &lt; 30, "Under 30", IF(Table2[[#This Row],[Age]] &lt; 65, "Other", "Senior"))</f>
        <v>Under 30</v>
      </c>
      <c r="W5948">
        <v>2</v>
      </c>
      <c r="X5948" t="s">
        <v>21</v>
      </c>
      <c r="Y5948" t="s">
        <v>49</v>
      </c>
      <c r="Z5948" t="s">
        <v>29</v>
      </c>
      <c r="AA5948">
        <v>43</v>
      </c>
      <c r="AB5948">
        <v>3076</v>
      </c>
      <c r="AE5948">
        <f t="shared" si="92"/>
        <v>0</v>
      </c>
      <c r="AF5948">
        <v>1</v>
      </c>
      <c r="AG5948" t="str">
        <f>IF(Table2[[#This Row],[Avg Monthly GB Download]] &lt; 5, "Less than 5 GB", IF(Table2[[#This Row],[Avg Monthly GB Download]] &lt;= 10, "Between 5 and 10 GB", "10 or more GB"))</f>
        <v>10 or more GB</v>
      </c>
    </row>
    <row r="5949" spans="1:33" x14ac:dyDescent="0.3">
      <c r="A5949" t="s">
        <v>12006</v>
      </c>
      <c r="B5949" t="s">
        <v>17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17</v>
      </c>
      <c r="I5949" t="s">
        <v>18</v>
      </c>
      <c r="J5949">
        <v>0</v>
      </c>
      <c r="K5949">
        <v>2</v>
      </c>
      <c r="L5949">
        <v>8</v>
      </c>
      <c r="M5949" t="s">
        <v>21</v>
      </c>
      <c r="N5949">
        <v>0</v>
      </c>
      <c r="O5949" t="s">
        <v>39</v>
      </c>
      <c r="P5949" t="s">
        <v>12007</v>
      </c>
      <c r="Q5949" t="s">
        <v>20</v>
      </c>
      <c r="R5949">
        <v>34</v>
      </c>
      <c r="S5949" t="s">
        <v>17</v>
      </c>
      <c r="T5949" t="s">
        <v>17</v>
      </c>
      <c r="U5949" t="s">
        <v>21</v>
      </c>
      <c r="V5949" t="str">
        <f>IF(Table2[[#This Row],[Age]] &lt; 30, "Under 30", IF(Table2[[#This Row],[Age]] &lt; 65, "Other", "Senior"))</f>
        <v>Other</v>
      </c>
      <c r="W5949">
        <v>2</v>
      </c>
      <c r="X5949" t="s">
        <v>17</v>
      </c>
      <c r="Y5949" t="s">
        <v>49</v>
      </c>
      <c r="Z5949" t="s">
        <v>29</v>
      </c>
      <c r="AA5949">
        <v>55</v>
      </c>
      <c r="AB5949">
        <v>3628</v>
      </c>
      <c r="AE5949">
        <f t="shared" si="92"/>
        <v>0</v>
      </c>
      <c r="AF5949">
        <v>1</v>
      </c>
      <c r="AG5949" t="str">
        <f>IF(Table2[[#This Row],[Avg Monthly GB Download]] &lt; 5, "Less than 5 GB", IF(Table2[[#This Row],[Avg Monthly GB Download]] &lt;= 10, "Between 5 and 10 GB", "10 or more GB"))</f>
        <v>Between 5 and 10 GB</v>
      </c>
    </row>
    <row r="5950" spans="1:33" x14ac:dyDescent="0.3">
      <c r="A5950" t="s">
        <v>12008</v>
      </c>
      <c r="B5950" t="s">
        <v>17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17</v>
      </c>
      <c r="I5950" t="s">
        <v>18</v>
      </c>
      <c r="J5950">
        <v>0</v>
      </c>
      <c r="K5950">
        <v>0</v>
      </c>
      <c r="L5950">
        <v>0</v>
      </c>
      <c r="M5950" t="s">
        <v>17</v>
      </c>
      <c r="N5950">
        <v>0</v>
      </c>
      <c r="O5950" t="s">
        <v>56</v>
      </c>
      <c r="P5950" t="s">
        <v>12009</v>
      </c>
      <c r="Q5950" t="s">
        <v>22</v>
      </c>
      <c r="R5950">
        <v>25</v>
      </c>
      <c r="S5950" t="s">
        <v>21</v>
      </c>
      <c r="T5950" t="s">
        <v>17</v>
      </c>
      <c r="U5950" t="s">
        <v>21</v>
      </c>
      <c r="V5950" t="str">
        <f>IF(Table2[[#This Row],[Age]] &lt; 30, "Under 30", IF(Table2[[#This Row],[Age]] &lt; 65, "Other", "Senior"))</f>
        <v>Under 30</v>
      </c>
      <c r="W5950">
        <v>2</v>
      </c>
      <c r="X5950" t="s">
        <v>17</v>
      </c>
      <c r="Y5950" t="s">
        <v>94</v>
      </c>
      <c r="Z5950" t="s">
        <v>34</v>
      </c>
      <c r="AA5950">
        <v>6</v>
      </c>
      <c r="AB5950">
        <v>192</v>
      </c>
      <c r="AE5950">
        <f t="shared" si="92"/>
        <v>0</v>
      </c>
      <c r="AF5950">
        <v>1</v>
      </c>
      <c r="AG5950" t="str">
        <f>IF(Table2[[#This Row],[Avg Monthly GB Download]] &lt; 5, "Less than 5 GB", IF(Table2[[#This Row],[Avg Monthly GB Download]] &lt;= 10, "Between 5 and 10 GB", "10 or more GB"))</f>
        <v>Less than 5 GB</v>
      </c>
    </row>
    <row r="5951" spans="1:33" x14ac:dyDescent="0.3">
      <c r="A5951" t="s">
        <v>12010</v>
      </c>
      <c r="B5951" t="s">
        <v>17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21</v>
      </c>
      <c r="I5951" t="s">
        <v>84</v>
      </c>
      <c r="J5951">
        <v>0</v>
      </c>
      <c r="K5951">
        <v>1</v>
      </c>
      <c r="L5951">
        <v>0</v>
      </c>
      <c r="M5951" t="s">
        <v>17</v>
      </c>
      <c r="N5951">
        <v>0</v>
      </c>
      <c r="O5951" t="s">
        <v>81</v>
      </c>
      <c r="P5951" t="s">
        <v>12011</v>
      </c>
      <c r="Q5951" t="s">
        <v>20</v>
      </c>
      <c r="R5951">
        <v>64</v>
      </c>
      <c r="S5951" t="s">
        <v>17</v>
      </c>
      <c r="T5951" t="s">
        <v>17</v>
      </c>
      <c r="U5951" t="s">
        <v>21</v>
      </c>
      <c r="V5951" t="str">
        <f>IF(Table2[[#This Row],[Age]] &lt; 30, "Under 30", IF(Table2[[#This Row],[Age]] &lt; 65, "Other", "Senior"))</f>
        <v>Other</v>
      </c>
      <c r="W5951">
        <v>6</v>
      </c>
      <c r="X5951" t="s">
        <v>17</v>
      </c>
      <c r="Y5951" t="s">
        <v>49</v>
      </c>
      <c r="Z5951" t="s">
        <v>29</v>
      </c>
      <c r="AA5951">
        <v>5</v>
      </c>
      <c r="AB5951">
        <v>282</v>
      </c>
      <c r="AE5951">
        <f t="shared" si="92"/>
        <v>0</v>
      </c>
      <c r="AF5951">
        <v>1</v>
      </c>
      <c r="AG5951" t="str">
        <f>IF(Table2[[#This Row],[Avg Monthly GB Download]] &lt; 5, "Less than 5 GB", IF(Table2[[#This Row],[Avg Monthly GB Download]] &lt;= 10, "Between 5 and 10 GB", "10 or more GB"))</f>
        <v>Less than 5 GB</v>
      </c>
    </row>
    <row r="5952" spans="1:33" x14ac:dyDescent="0.3">
      <c r="A5952" t="s">
        <v>12012</v>
      </c>
      <c r="B5952" t="s">
        <v>17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21</v>
      </c>
      <c r="I5952" t="s">
        <v>84</v>
      </c>
      <c r="J5952">
        <v>0</v>
      </c>
      <c r="K5952">
        <v>2</v>
      </c>
      <c r="L5952">
        <v>0</v>
      </c>
      <c r="M5952" t="s">
        <v>17</v>
      </c>
      <c r="N5952">
        <v>0</v>
      </c>
      <c r="O5952" t="s">
        <v>42</v>
      </c>
      <c r="P5952" t="s">
        <v>12013</v>
      </c>
      <c r="Q5952" t="s">
        <v>20</v>
      </c>
      <c r="R5952">
        <v>54</v>
      </c>
      <c r="S5952" t="s">
        <v>17</v>
      </c>
      <c r="T5952" t="s">
        <v>17</v>
      </c>
      <c r="U5952" t="s">
        <v>21</v>
      </c>
      <c r="V5952" t="str">
        <f>IF(Table2[[#This Row],[Age]] &lt; 30, "Under 30", IF(Table2[[#This Row],[Age]] &lt; 65, "Other", "Senior"))</f>
        <v>Other</v>
      </c>
      <c r="W5952">
        <v>2</v>
      </c>
      <c r="X5952" t="s">
        <v>17</v>
      </c>
      <c r="Y5952" t="s">
        <v>94</v>
      </c>
      <c r="Z5952" t="s">
        <v>34</v>
      </c>
      <c r="AA5952">
        <v>6</v>
      </c>
      <c r="AB5952">
        <v>123</v>
      </c>
      <c r="AE5952">
        <f t="shared" si="92"/>
        <v>0</v>
      </c>
      <c r="AF5952">
        <v>1</v>
      </c>
      <c r="AG5952" t="str">
        <f>IF(Table2[[#This Row],[Avg Monthly GB Download]] &lt; 5, "Less than 5 GB", IF(Table2[[#This Row],[Avg Monthly GB Download]] &lt;= 10, "Between 5 and 10 GB", "10 or more GB"))</f>
        <v>Less than 5 GB</v>
      </c>
    </row>
    <row r="5953" spans="1:33" x14ac:dyDescent="0.3">
      <c r="A5953" t="s">
        <v>12014</v>
      </c>
      <c r="B5953" t="s">
        <v>17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17</v>
      </c>
      <c r="I5953" t="s">
        <v>18</v>
      </c>
      <c r="J5953">
        <v>0</v>
      </c>
      <c r="K5953">
        <v>0</v>
      </c>
      <c r="L5953">
        <v>15</v>
      </c>
      <c r="M5953" t="s">
        <v>21</v>
      </c>
      <c r="N5953">
        <v>0</v>
      </c>
      <c r="O5953" t="s">
        <v>63</v>
      </c>
      <c r="P5953" t="s">
        <v>12015</v>
      </c>
      <c r="Q5953" t="s">
        <v>22</v>
      </c>
      <c r="R5953">
        <v>58</v>
      </c>
      <c r="S5953" t="s">
        <v>17</v>
      </c>
      <c r="T5953" t="s">
        <v>17</v>
      </c>
      <c r="U5953" t="s">
        <v>21</v>
      </c>
      <c r="V5953" t="str">
        <f>IF(Table2[[#This Row],[Age]] &lt; 30, "Under 30", IF(Table2[[#This Row],[Age]] &lt; 65, "Other", "Senior"))</f>
        <v>Other</v>
      </c>
      <c r="W5953">
        <v>2</v>
      </c>
      <c r="X5953" t="s">
        <v>17</v>
      </c>
      <c r="Y5953" t="s">
        <v>94</v>
      </c>
      <c r="Z5953" t="s">
        <v>34</v>
      </c>
      <c r="AA5953">
        <v>40</v>
      </c>
      <c r="AB5953">
        <v>1023</v>
      </c>
      <c r="AE5953">
        <f t="shared" si="92"/>
        <v>0</v>
      </c>
      <c r="AF5953">
        <v>1</v>
      </c>
      <c r="AG5953" t="str">
        <f>IF(Table2[[#This Row],[Avg Monthly GB Download]] &lt; 5, "Less than 5 GB", IF(Table2[[#This Row],[Avg Monthly GB Download]] &lt;= 10, "Between 5 and 10 GB", "10 or more GB"))</f>
        <v>10 or more GB</v>
      </c>
    </row>
    <row r="5954" spans="1:33" x14ac:dyDescent="0.3">
      <c r="A5954" t="s">
        <v>12016</v>
      </c>
      <c r="B5954" t="s">
        <v>17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17</v>
      </c>
      <c r="I5954" t="s">
        <v>18</v>
      </c>
      <c r="J5954">
        <v>0</v>
      </c>
      <c r="K5954">
        <v>0</v>
      </c>
      <c r="L5954">
        <v>20</v>
      </c>
      <c r="M5954" t="s">
        <v>21</v>
      </c>
      <c r="N5954">
        <v>0</v>
      </c>
      <c r="O5954" t="s">
        <v>50</v>
      </c>
      <c r="P5954" t="s">
        <v>12017</v>
      </c>
      <c r="Q5954" t="s">
        <v>22</v>
      </c>
      <c r="R5954">
        <v>20</v>
      </c>
      <c r="S5954" t="s">
        <v>21</v>
      </c>
      <c r="T5954" t="s">
        <v>17</v>
      </c>
      <c r="U5954" t="s">
        <v>21</v>
      </c>
      <c r="V5954" t="str">
        <f>IF(Table2[[#This Row],[Age]] &lt; 30, "Under 30", IF(Table2[[#This Row],[Age]] &lt; 65, "Other", "Senior"))</f>
        <v>Under 30</v>
      </c>
      <c r="W5954">
        <v>3</v>
      </c>
      <c r="X5954" t="s">
        <v>17</v>
      </c>
      <c r="Y5954" t="s">
        <v>94</v>
      </c>
      <c r="Z5954" t="s">
        <v>29</v>
      </c>
      <c r="AA5954">
        <v>22</v>
      </c>
      <c r="AB5954">
        <v>1191</v>
      </c>
      <c r="AE5954">
        <f t="shared" ref="AE5954:AE6017" si="93">IF(B5954 = "yes", 1, IF(B5954 = "No", 0))</f>
        <v>0</v>
      </c>
      <c r="AF5954">
        <v>1</v>
      </c>
      <c r="AG5954" t="str">
        <f>IF(Table2[[#This Row],[Avg Monthly GB Download]] &lt; 5, "Less than 5 GB", IF(Table2[[#This Row],[Avg Monthly GB Download]] &lt;= 10, "Between 5 and 10 GB", "10 or more GB"))</f>
        <v>10 or more GB</v>
      </c>
    </row>
    <row r="5955" spans="1:33" x14ac:dyDescent="0.3">
      <c r="A5955" t="s">
        <v>12018</v>
      </c>
      <c r="B5955" t="s">
        <v>17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17</v>
      </c>
      <c r="I5955" t="s">
        <v>18</v>
      </c>
      <c r="J5955">
        <v>0</v>
      </c>
      <c r="K5955">
        <v>1</v>
      </c>
      <c r="L5955">
        <v>0</v>
      </c>
      <c r="M5955" t="s">
        <v>17</v>
      </c>
      <c r="N5955">
        <v>0</v>
      </c>
      <c r="O5955" t="s">
        <v>80</v>
      </c>
      <c r="P5955" t="s">
        <v>12019</v>
      </c>
      <c r="Q5955" t="s">
        <v>22</v>
      </c>
      <c r="R5955">
        <v>47</v>
      </c>
      <c r="S5955" t="s">
        <v>17</v>
      </c>
      <c r="T5955" t="s">
        <v>17</v>
      </c>
      <c r="U5955" t="s">
        <v>21</v>
      </c>
      <c r="V5955" t="str">
        <f>IF(Table2[[#This Row],[Age]] &lt; 30, "Under 30", IF(Table2[[#This Row],[Age]] &lt; 65, "Other", "Senior"))</f>
        <v>Other</v>
      </c>
      <c r="W5955">
        <v>4</v>
      </c>
      <c r="X5955" t="s">
        <v>17</v>
      </c>
      <c r="Y5955" t="s">
        <v>28</v>
      </c>
      <c r="Z5955" t="s">
        <v>29</v>
      </c>
      <c r="AA5955">
        <v>9</v>
      </c>
      <c r="AB5955">
        <v>54</v>
      </c>
      <c r="AE5955">
        <f t="shared" si="93"/>
        <v>0</v>
      </c>
      <c r="AF5955">
        <v>1</v>
      </c>
      <c r="AG5955" t="str">
        <f>IF(Table2[[#This Row],[Avg Monthly GB Download]] &lt; 5, "Less than 5 GB", IF(Table2[[#This Row],[Avg Monthly GB Download]] &lt;= 10, "Between 5 and 10 GB", "10 or more GB"))</f>
        <v>Less than 5 GB</v>
      </c>
    </row>
    <row r="5956" spans="1:33" x14ac:dyDescent="0.3">
      <c r="A5956" t="s">
        <v>12020</v>
      </c>
      <c r="B5956" t="s">
        <v>17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17</v>
      </c>
      <c r="I5956" t="s">
        <v>18</v>
      </c>
      <c r="J5956">
        <v>0</v>
      </c>
      <c r="K5956">
        <v>1</v>
      </c>
      <c r="L5956">
        <v>0</v>
      </c>
      <c r="M5956" t="s">
        <v>17</v>
      </c>
      <c r="N5956">
        <v>0</v>
      </c>
      <c r="O5956" t="s">
        <v>37</v>
      </c>
      <c r="P5956" t="s">
        <v>12021</v>
      </c>
      <c r="Q5956" t="s">
        <v>22</v>
      </c>
      <c r="R5956">
        <v>51</v>
      </c>
      <c r="S5956" t="s">
        <v>17</v>
      </c>
      <c r="T5956" t="s">
        <v>17</v>
      </c>
      <c r="U5956" t="s">
        <v>21</v>
      </c>
      <c r="V5956" t="str">
        <f>IF(Table2[[#This Row],[Age]] &lt; 30, "Under 30", IF(Table2[[#This Row],[Age]] &lt; 65, "Other", "Senior"))</f>
        <v>Other</v>
      </c>
      <c r="W5956">
        <v>5</v>
      </c>
      <c r="X5956" t="s">
        <v>17</v>
      </c>
      <c r="Y5956" t="s">
        <v>49</v>
      </c>
      <c r="Z5956" t="s">
        <v>29</v>
      </c>
      <c r="AA5956">
        <v>12</v>
      </c>
      <c r="AB5956">
        <v>684</v>
      </c>
      <c r="AE5956">
        <f t="shared" si="93"/>
        <v>0</v>
      </c>
      <c r="AF5956">
        <v>1</v>
      </c>
      <c r="AG5956" t="str">
        <f>IF(Table2[[#This Row],[Avg Monthly GB Download]] &lt; 5, "Less than 5 GB", IF(Table2[[#This Row],[Avg Monthly GB Download]] &lt;= 10, "Between 5 and 10 GB", "10 or more GB"))</f>
        <v>Less than 5 GB</v>
      </c>
    </row>
    <row r="5957" spans="1:33" x14ac:dyDescent="0.3">
      <c r="A5957" t="s">
        <v>12022</v>
      </c>
      <c r="B5957" t="s">
        <v>17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17</v>
      </c>
      <c r="I5957" t="s">
        <v>18</v>
      </c>
      <c r="J5957">
        <v>0</v>
      </c>
      <c r="K5957">
        <v>1</v>
      </c>
      <c r="L5957">
        <v>7</v>
      </c>
      <c r="M5957" t="s">
        <v>21</v>
      </c>
      <c r="N5957">
        <v>0</v>
      </c>
      <c r="O5957" t="s">
        <v>25</v>
      </c>
      <c r="P5957" t="s">
        <v>12023</v>
      </c>
      <c r="Q5957" t="s">
        <v>22</v>
      </c>
      <c r="R5957">
        <v>61</v>
      </c>
      <c r="S5957" t="s">
        <v>17</v>
      </c>
      <c r="T5957" t="s">
        <v>17</v>
      </c>
      <c r="U5957" t="s">
        <v>21</v>
      </c>
      <c r="V5957" t="str">
        <f>IF(Table2[[#This Row],[Age]] &lt; 30, "Under 30", IF(Table2[[#This Row],[Age]] &lt; 65, "Other", "Senior"))</f>
        <v>Other</v>
      </c>
      <c r="W5957">
        <v>3</v>
      </c>
      <c r="X5957" t="s">
        <v>21</v>
      </c>
      <c r="Y5957" t="s">
        <v>28</v>
      </c>
      <c r="Z5957" t="s">
        <v>29</v>
      </c>
      <c r="AA5957">
        <v>37</v>
      </c>
      <c r="AB5957">
        <v>1285</v>
      </c>
      <c r="AE5957">
        <f t="shared" si="93"/>
        <v>0</v>
      </c>
      <c r="AF5957">
        <v>1</v>
      </c>
      <c r="AG5957" t="str">
        <f>IF(Table2[[#This Row],[Avg Monthly GB Download]] &lt; 5, "Less than 5 GB", IF(Table2[[#This Row],[Avg Monthly GB Download]] &lt;= 10, "Between 5 and 10 GB", "10 or more GB"))</f>
        <v>Between 5 and 10 GB</v>
      </c>
    </row>
    <row r="5958" spans="1:33" x14ac:dyDescent="0.3">
      <c r="A5958" t="s">
        <v>12024</v>
      </c>
      <c r="B5958" t="s">
        <v>17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17</v>
      </c>
      <c r="I5958" t="s">
        <v>18</v>
      </c>
      <c r="J5958">
        <v>0</v>
      </c>
      <c r="K5958">
        <v>2</v>
      </c>
      <c r="L5958">
        <v>15</v>
      </c>
      <c r="M5958" t="s">
        <v>21</v>
      </c>
      <c r="N5958">
        <v>0</v>
      </c>
      <c r="O5958" t="s">
        <v>33</v>
      </c>
      <c r="P5958" t="s">
        <v>12025</v>
      </c>
      <c r="Q5958" t="s">
        <v>20</v>
      </c>
      <c r="R5958">
        <v>23</v>
      </c>
      <c r="S5958" t="s">
        <v>21</v>
      </c>
      <c r="T5958" t="s">
        <v>17</v>
      </c>
      <c r="U5958" t="s">
        <v>21</v>
      </c>
      <c r="V5958" t="str">
        <f>IF(Table2[[#This Row],[Age]] &lt; 30, "Under 30", IF(Table2[[#This Row],[Age]] &lt; 65, "Other", "Senior"))</f>
        <v>Under 30</v>
      </c>
      <c r="W5958">
        <v>3</v>
      </c>
      <c r="X5958" t="s">
        <v>21</v>
      </c>
      <c r="Y5958" t="s">
        <v>49</v>
      </c>
      <c r="Z5958" t="s">
        <v>29</v>
      </c>
      <c r="AA5958">
        <v>43</v>
      </c>
      <c r="AB5958">
        <v>1578</v>
      </c>
      <c r="AE5958">
        <f t="shared" si="93"/>
        <v>0</v>
      </c>
      <c r="AF5958">
        <v>1</v>
      </c>
      <c r="AG5958" t="str">
        <f>IF(Table2[[#This Row],[Avg Monthly GB Download]] &lt; 5, "Less than 5 GB", IF(Table2[[#This Row],[Avg Monthly GB Download]] &lt;= 10, "Between 5 and 10 GB", "10 or more GB"))</f>
        <v>10 or more GB</v>
      </c>
    </row>
    <row r="5959" spans="1:33" x14ac:dyDescent="0.3">
      <c r="A5959" t="s">
        <v>12026</v>
      </c>
      <c r="B5959" t="s">
        <v>17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17</v>
      </c>
      <c r="I5959" t="s">
        <v>18</v>
      </c>
      <c r="J5959">
        <v>0</v>
      </c>
      <c r="K5959">
        <v>0</v>
      </c>
      <c r="L5959">
        <v>0</v>
      </c>
      <c r="M5959" t="s">
        <v>17</v>
      </c>
      <c r="N5959">
        <v>0</v>
      </c>
      <c r="O5959" t="s">
        <v>56</v>
      </c>
      <c r="P5959" t="s">
        <v>12027</v>
      </c>
      <c r="Q5959" t="s">
        <v>20</v>
      </c>
      <c r="R5959">
        <v>42</v>
      </c>
      <c r="S5959" t="s">
        <v>17</v>
      </c>
      <c r="T5959" t="s">
        <v>17</v>
      </c>
      <c r="U5959" t="s">
        <v>21</v>
      </c>
      <c r="V5959" t="str">
        <f>IF(Table2[[#This Row],[Age]] &lt; 30, "Under 30", IF(Table2[[#This Row],[Age]] &lt; 65, "Other", "Senior"))</f>
        <v>Other</v>
      </c>
      <c r="W5959">
        <v>3</v>
      </c>
      <c r="X5959" t="s">
        <v>17</v>
      </c>
      <c r="Y5959" t="s">
        <v>28</v>
      </c>
      <c r="Z5959" t="s">
        <v>29</v>
      </c>
      <c r="AA5959">
        <v>8</v>
      </c>
      <c r="AB5959">
        <v>97</v>
      </c>
      <c r="AE5959">
        <f t="shared" si="93"/>
        <v>0</v>
      </c>
      <c r="AF5959">
        <v>1</v>
      </c>
      <c r="AG5959" t="str">
        <f>IF(Table2[[#This Row],[Avg Monthly GB Download]] &lt; 5, "Less than 5 GB", IF(Table2[[#This Row],[Avg Monthly GB Download]] &lt;= 10, "Between 5 and 10 GB", "10 or more GB"))</f>
        <v>Less than 5 GB</v>
      </c>
    </row>
    <row r="5960" spans="1:33" x14ac:dyDescent="0.3">
      <c r="A5960" t="s">
        <v>12028</v>
      </c>
      <c r="B5960" t="s">
        <v>17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17</v>
      </c>
      <c r="I5960" t="s">
        <v>18</v>
      </c>
      <c r="J5960">
        <v>0</v>
      </c>
      <c r="K5960">
        <v>0</v>
      </c>
      <c r="L5960">
        <v>0</v>
      </c>
      <c r="M5960" t="s">
        <v>17</v>
      </c>
      <c r="N5960">
        <v>0</v>
      </c>
      <c r="O5960" t="s">
        <v>90</v>
      </c>
      <c r="P5960" t="s">
        <v>12029</v>
      </c>
      <c r="Q5960" t="s">
        <v>22</v>
      </c>
      <c r="R5960">
        <v>68</v>
      </c>
      <c r="S5960" t="s">
        <v>17</v>
      </c>
      <c r="T5960" t="s">
        <v>21</v>
      </c>
      <c r="U5960" t="s">
        <v>21</v>
      </c>
      <c r="V5960" t="str">
        <f>IF(Table2[[#This Row],[Age]] &lt; 30, "Under 30", IF(Table2[[#This Row],[Age]] &lt; 65, "Other", "Senior"))</f>
        <v>Senior</v>
      </c>
      <c r="W5960">
        <v>3</v>
      </c>
      <c r="X5960" t="s">
        <v>17</v>
      </c>
      <c r="Y5960" t="s">
        <v>49</v>
      </c>
      <c r="Z5960" t="s">
        <v>29</v>
      </c>
      <c r="AA5960">
        <v>7</v>
      </c>
      <c r="AB5960">
        <v>270</v>
      </c>
      <c r="AE5960">
        <f t="shared" si="93"/>
        <v>0</v>
      </c>
      <c r="AF5960">
        <v>1</v>
      </c>
      <c r="AG5960" t="str">
        <f>IF(Table2[[#This Row],[Avg Monthly GB Download]] &lt; 5, "Less than 5 GB", IF(Table2[[#This Row],[Avg Monthly GB Download]] &lt;= 10, "Between 5 and 10 GB", "10 or more GB"))</f>
        <v>Less than 5 GB</v>
      </c>
    </row>
    <row r="5961" spans="1:33" x14ac:dyDescent="0.3">
      <c r="A5961" t="s">
        <v>12030</v>
      </c>
      <c r="B5961" t="s">
        <v>17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17</v>
      </c>
      <c r="I5961" t="s">
        <v>18</v>
      </c>
      <c r="J5961">
        <v>0</v>
      </c>
      <c r="K5961">
        <v>0</v>
      </c>
      <c r="L5961">
        <v>5</v>
      </c>
      <c r="M5961" t="s">
        <v>21</v>
      </c>
      <c r="N5961">
        <v>0</v>
      </c>
      <c r="O5961" t="s">
        <v>50</v>
      </c>
      <c r="P5961" t="s">
        <v>12031</v>
      </c>
      <c r="Q5961" t="s">
        <v>20</v>
      </c>
      <c r="R5961">
        <v>47</v>
      </c>
      <c r="S5961" t="s">
        <v>17</v>
      </c>
      <c r="T5961" t="s">
        <v>17</v>
      </c>
      <c r="U5961" t="s">
        <v>21</v>
      </c>
      <c r="V5961" t="str">
        <f>IF(Table2[[#This Row],[Age]] &lt; 30, "Under 30", IF(Table2[[#This Row],[Age]] &lt; 65, "Other", "Senior"))</f>
        <v>Other</v>
      </c>
      <c r="W5961">
        <v>3</v>
      </c>
      <c r="X5961" t="s">
        <v>21</v>
      </c>
      <c r="Y5961" t="s">
        <v>49</v>
      </c>
      <c r="Z5961" t="s">
        <v>34</v>
      </c>
      <c r="AA5961">
        <v>22</v>
      </c>
      <c r="AB5961">
        <v>1502</v>
      </c>
      <c r="AE5961">
        <f t="shared" si="93"/>
        <v>0</v>
      </c>
      <c r="AF5961">
        <v>1</v>
      </c>
      <c r="AG5961" t="str">
        <f>IF(Table2[[#This Row],[Avg Monthly GB Download]] &lt; 5, "Less than 5 GB", IF(Table2[[#This Row],[Avg Monthly GB Download]] &lt;= 10, "Between 5 and 10 GB", "10 or more GB"))</f>
        <v>Between 5 and 10 GB</v>
      </c>
    </row>
    <row r="5962" spans="1:33" x14ac:dyDescent="0.3">
      <c r="A5962" t="s">
        <v>12032</v>
      </c>
      <c r="B5962" t="s">
        <v>17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17</v>
      </c>
      <c r="I5962" t="s">
        <v>18</v>
      </c>
      <c r="J5962">
        <v>0</v>
      </c>
      <c r="K5962">
        <v>0</v>
      </c>
      <c r="L5962">
        <v>3</v>
      </c>
      <c r="M5962" t="s">
        <v>17</v>
      </c>
      <c r="N5962">
        <v>72</v>
      </c>
      <c r="O5962" t="s">
        <v>60</v>
      </c>
      <c r="P5962" t="s">
        <v>12033</v>
      </c>
      <c r="Q5962" t="s">
        <v>22</v>
      </c>
      <c r="R5962">
        <v>34</v>
      </c>
      <c r="S5962" t="s">
        <v>17</v>
      </c>
      <c r="T5962" t="s">
        <v>17</v>
      </c>
      <c r="U5962" t="s">
        <v>21</v>
      </c>
      <c r="V5962" t="str">
        <f>IF(Table2[[#This Row],[Age]] &lt; 30, "Under 30", IF(Table2[[#This Row],[Age]] &lt; 65, "Other", "Senior"))</f>
        <v>Other</v>
      </c>
      <c r="W5962">
        <v>6</v>
      </c>
      <c r="X5962" t="s">
        <v>21</v>
      </c>
      <c r="Y5962" t="s">
        <v>49</v>
      </c>
      <c r="Z5962" t="s">
        <v>29</v>
      </c>
      <c r="AA5962">
        <v>54</v>
      </c>
      <c r="AB5962">
        <v>3851</v>
      </c>
      <c r="AE5962">
        <f t="shared" si="93"/>
        <v>0</v>
      </c>
      <c r="AF5962">
        <v>1</v>
      </c>
      <c r="AG5962" t="str">
        <f>IF(Table2[[#This Row],[Avg Monthly GB Download]] &lt; 5, "Less than 5 GB", IF(Table2[[#This Row],[Avg Monthly GB Download]] &lt;= 10, "Between 5 and 10 GB", "10 or more GB"))</f>
        <v>Less than 5 GB</v>
      </c>
    </row>
    <row r="5963" spans="1:33" x14ac:dyDescent="0.3">
      <c r="A5963" t="s">
        <v>12034</v>
      </c>
      <c r="B5963" t="s">
        <v>17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21</v>
      </c>
      <c r="I5963" t="s">
        <v>84</v>
      </c>
      <c r="J5963">
        <v>0</v>
      </c>
      <c r="K5963">
        <v>0</v>
      </c>
      <c r="L5963">
        <v>0</v>
      </c>
      <c r="M5963" t="s">
        <v>17</v>
      </c>
      <c r="N5963">
        <v>0</v>
      </c>
      <c r="O5963" t="s">
        <v>69</v>
      </c>
      <c r="P5963" t="s">
        <v>12035</v>
      </c>
      <c r="Q5963" t="s">
        <v>22</v>
      </c>
      <c r="R5963">
        <v>45</v>
      </c>
      <c r="S5963" t="s">
        <v>17</v>
      </c>
      <c r="T5963" t="s">
        <v>17</v>
      </c>
      <c r="U5963" t="s">
        <v>21</v>
      </c>
      <c r="V5963" t="str">
        <f>IF(Table2[[#This Row],[Age]] &lt; 30, "Under 30", IF(Table2[[#This Row],[Age]] &lt; 65, "Other", "Senior"))</f>
        <v>Other</v>
      </c>
      <c r="W5963">
        <v>3</v>
      </c>
      <c r="X5963" t="s">
        <v>17</v>
      </c>
      <c r="Y5963" t="s">
        <v>94</v>
      </c>
      <c r="Z5963" t="s">
        <v>29</v>
      </c>
      <c r="AA5963">
        <v>6</v>
      </c>
      <c r="AB5963">
        <v>335</v>
      </c>
      <c r="AE5963">
        <f t="shared" si="93"/>
        <v>0</v>
      </c>
      <c r="AF5963">
        <v>1</v>
      </c>
      <c r="AG5963" t="str">
        <f>IF(Table2[[#This Row],[Avg Monthly GB Download]] &lt; 5, "Less than 5 GB", IF(Table2[[#This Row],[Avg Monthly GB Download]] &lt;= 10, "Between 5 and 10 GB", "10 or more GB"))</f>
        <v>Less than 5 GB</v>
      </c>
    </row>
    <row r="5964" spans="1:33" x14ac:dyDescent="0.3">
      <c r="A5964" t="s">
        <v>12036</v>
      </c>
      <c r="B5964" t="s">
        <v>17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17</v>
      </c>
      <c r="I5964" t="s">
        <v>18</v>
      </c>
      <c r="J5964">
        <v>0</v>
      </c>
      <c r="K5964">
        <v>0</v>
      </c>
      <c r="L5964">
        <v>0</v>
      </c>
      <c r="M5964" t="s">
        <v>17</v>
      </c>
      <c r="N5964">
        <v>0</v>
      </c>
      <c r="O5964" t="s">
        <v>23</v>
      </c>
      <c r="P5964" t="s">
        <v>12037</v>
      </c>
      <c r="Q5964" t="s">
        <v>22</v>
      </c>
      <c r="R5964">
        <v>38</v>
      </c>
      <c r="S5964" t="s">
        <v>17</v>
      </c>
      <c r="T5964" t="s">
        <v>17</v>
      </c>
      <c r="U5964" t="s">
        <v>21</v>
      </c>
      <c r="V5964" t="str">
        <f>IF(Table2[[#This Row],[Age]] &lt; 30, "Under 30", IF(Table2[[#This Row],[Age]] &lt; 65, "Other", "Senior"))</f>
        <v>Other</v>
      </c>
      <c r="W5964">
        <v>2</v>
      </c>
      <c r="X5964" t="s">
        <v>17</v>
      </c>
      <c r="Y5964" t="s">
        <v>94</v>
      </c>
      <c r="Z5964" t="s">
        <v>34</v>
      </c>
      <c r="AA5964">
        <v>6</v>
      </c>
      <c r="AB5964">
        <v>107</v>
      </c>
      <c r="AE5964">
        <f t="shared" si="93"/>
        <v>0</v>
      </c>
      <c r="AF5964">
        <v>1</v>
      </c>
      <c r="AG5964" t="str">
        <f>IF(Table2[[#This Row],[Avg Monthly GB Download]] &lt; 5, "Less than 5 GB", IF(Table2[[#This Row],[Avg Monthly GB Download]] &lt;= 10, "Between 5 and 10 GB", "10 or more GB"))</f>
        <v>Less than 5 GB</v>
      </c>
    </row>
    <row r="5965" spans="1:33" x14ac:dyDescent="0.3">
      <c r="A5965" t="s">
        <v>12038</v>
      </c>
      <c r="B5965" t="s">
        <v>17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17</v>
      </c>
      <c r="I5965" t="s">
        <v>18</v>
      </c>
      <c r="J5965">
        <v>0</v>
      </c>
      <c r="K5965">
        <v>0</v>
      </c>
      <c r="L5965">
        <v>6</v>
      </c>
      <c r="M5965" t="s">
        <v>21</v>
      </c>
      <c r="N5965">
        <v>0</v>
      </c>
      <c r="O5965" t="s">
        <v>58</v>
      </c>
      <c r="P5965" t="s">
        <v>12039</v>
      </c>
      <c r="Q5965" t="s">
        <v>22</v>
      </c>
      <c r="R5965">
        <v>64</v>
      </c>
      <c r="S5965" t="s">
        <v>17</v>
      </c>
      <c r="T5965" t="s">
        <v>17</v>
      </c>
      <c r="U5965" t="s">
        <v>21</v>
      </c>
      <c r="V5965" t="str">
        <f>IF(Table2[[#This Row],[Age]] &lt; 30, "Under 30", IF(Table2[[#This Row],[Age]] &lt; 65, "Other", "Senior"))</f>
        <v>Other</v>
      </c>
      <c r="W5965">
        <v>2</v>
      </c>
      <c r="X5965" t="s">
        <v>17</v>
      </c>
      <c r="Y5965" t="s">
        <v>28</v>
      </c>
      <c r="Z5965" t="s">
        <v>29</v>
      </c>
      <c r="AA5965">
        <v>22</v>
      </c>
      <c r="AB5965">
        <v>474</v>
      </c>
      <c r="AE5965">
        <f t="shared" si="93"/>
        <v>0</v>
      </c>
      <c r="AF5965">
        <v>1</v>
      </c>
      <c r="AG5965" t="str">
        <f>IF(Table2[[#This Row],[Avg Monthly GB Download]] &lt; 5, "Less than 5 GB", IF(Table2[[#This Row],[Avg Monthly GB Download]] &lt;= 10, "Between 5 and 10 GB", "10 or more GB"))</f>
        <v>Between 5 and 10 GB</v>
      </c>
    </row>
    <row r="5966" spans="1:33" x14ac:dyDescent="0.3">
      <c r="A5966" t="s">
        <v>12040</v>
      </c>
      <c r="B5966" t="s">
        <v>17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17</v>
      </c>
      <c r="I5966" t="s">
        <v>18</v>
      </c>
      <c r="J5966">
        <v>0</v>
      </c>
      <c r="K5966">
        <v>0</v>
      </c>
      <c r="L5966">
        <v>5</v>
      </c>
      <c r="M5966" t="s">
        <v>21</v>
      </c>
      <c r="N5966">
        <v>0</v>
      </c>
      <c r="O5966" t="s">
        <v>33</v>
      </c>
      <c r="P5966" t="s">
        <v>12041</v>
      </c>
      <c r="Q5966" t="s">
        <v>22</v>
      </c>
      <c r="R5966">
        <v>46</v>
      </c>
      <c r="S5966" t="s">
        <v>17</v>
      </c>
      <c r="T5966" t="s">
        <v>17</v>
      </c>
      <c r="U5966" t="s">
        <v>21</v>
      </c>
      <c r="V5966" t="str">
        <f>IF(Table2[[#This Row],[Age]] &lt; 30, "Under 30", IF(Table2[[#This Row],[Age]] &lt; 65, "Other", "Senior"))</f>
        <v>Other</v>
      </c>
      <c r="W5966">
        <v>3</v>
      </c>
      <c r="X5966" t="s">
        <v>21</v>
      </c>
      <c r="Y5966" t="s">
        <v>49</v>
      </c>
      <c r="Z5966" t="s">
        <v>29</v>
      </c>
      <c r="AA5966">
        <v>26</v>
      </c>
      <c r="AB5966">
        <v>1798</v>
      </c>
      <c r="AE5966">
        <f t="shared" si="93"/>
        <v>0</v>
      </c>
      <c r="AF5966">
        <v>1</v>
      </c>
      <c r="AG5966" t="str">
        <f>IF(Table2[[#This Row],[Avg Monthly GB Download]] &lt; 5, "Less than 5 GB", IF(Table2[[#This Row],[Avg Monthly GB Download]] &lt;= 10, "Between 5 and 10 GB", "10 or more GB"))</f>
        <v>Between 5 and 10 GB</v>
      </c>
    </row>
    <row r="5967" spans="1:33" x14ac:dyDescent="0.3">
      <c r="A5967" t="s">
        <v>12042</v>
      </c>
      <c r="B5967" t="s">
        <v>17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17</v>
      </c>
      <c r="I5967" t="s">
        <v>18</v>
      </c>
      <c r="J5967">
        <v>0</v>
      </c>
      <c r="K5967">
        <v>0</v>
      </c>
      <c r="L5967">
        <v>4</v>
      </c>
      <c r="M5967" t="s">
        <v>17</v>
      </c>
      <c r="N5967">
        <v>32</v>
      </c>
      <c r="O5967" t="s">
        <v>79</v>
      </c>
      <c r="P5967" t="s">
        <v>12043</v>
      </c>
      <c r="Q5967" t="s">
        <v>22</v>
      </c>
      <c r="R5967">
        <v>47</v>
      </c>
      <c r="S5967" t="s">
        <v>17</v>
      </c>
      <c r="T5967" t="s">
        <v>17</v>
      </c>
      <c r="U5967" t="s">
        <v>21</v>
      </c>
      <c r="V5967" t="str">
        <f>IF(Table2[[#This Row],[Age]] &lt; 30, "Under 30", IF(Table2[[#This Row],[Age]] &lt; 65, "Other", "Senior"))</f>
        <v>Other</v>
      </c>
      <c r="W5967">
        <v>3</v>
      </c>
      <c r="X5967" t="s">
        <v>17</v>
      </c>
      <c r="Y5967" t="s">
        <v>28</v>
      </c>
      <c r="Z5967" t="s">
        <v>29</v>
      </c>
      <c r="AA5967">
        <v>14</v>
      </c>
      <c r="AB5967">
        <v>14</v>
      </c>
      <c r="AE5967">
        <f t="shared" si="93"/>
        <v>0</v>
      </c>
      <c r="AF5967">
        <v>1</v>
      </c>
      <c r="AG5967" t="str">
        <f>IF(Table2[[#This Row],[Avg Monthly GB Download]] &lt; 5, "Less than 5 GB", IF(Table2[[#This Row],[Avg Monthly GB Download]] &lt;= 10, "Between 5 and 10 GB", "10 or more GB"))</f>
        <v>Less than 5 GB</v>
      </c>
    </row>
    <row r="5968" spans="1:33" x14ac:dyDescent="0.3">
      <c r="A5968" t="s">
        <v>12044</v>
      </c>
      <c r="B5968" t="s">
        <v>17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17</v>
      </c>
      <c r="I5968" t="s">
        <v>18</v>
      </c>
      <c r="J5968">
        <v>0</v>
      </c>
      <c r="K5968">
        <v>0</v>
      </c>
      <c r="L5968">
        <v>5</v>
      </c>
      <c r="M5968" t="s">
        <v>21</v>
      </c>
      <c r="N5968">
        <v>0</v>
      </c>
      <c r="O5968" t="s">
        <v>71</v>
      </c>
      <c r="P5968" t="s">
        <v>12045</v>
      </c>
      <c r="Q5968" t="s">
        <v>22</v>
      </c>
      <c r="R5968">
        <v>47</v>
      </c>
      <c r="S5968" t="s">
        <v>17</v>
      </c>
      <c r="T5968" t="s">
        <v>17</v>
      </c>
      <c r="U5968" t="s">
        <v>21</v>
      </c>
      <c r="V5968" t="str">
        <f>IF(Table2[[#This Row],[Age]] &lt; 30, "Under 30", IF(Table2[[#This Row],[Age]] &lt; 65, "Other", "Senior"))</f>
        <v>Other</v>
      </c>
      <c r="W5968">
        <v>3</v>
      </c>
      <c r="X5968" t="s">
        <v>21</v>
      </c>
      <c r="Y5968" t="s">
        <v>49</v>
      </c>
      <c r="Z5968" t="s">
        <v>34</v>
      </c>
      <c r="AA5968">
        <v>39</v>
      </c>
      <c r="AB5968">
        <v>2484</v>
      </c>
      <c r="AE5968">
        <f t="shared" si="93"/>
        <v>0</v>
      </c>
      <c r="AF5968">
        <v>1</v>
      </c>
      <c r="AG5968" t="str">
        <f>IF(Table2[[#This Row],[Avg Monthly GB Download]] &lt; 5, "Less than 5 GB", IF(Table2[[#This Row],[Avg Monthly GB Download]] &lt;= 10, "Between 5 and 10 GB", "10 or more GB"))</f>
        <v>Between 5 and 10 GB</v>
      </c>
    </row>
    <row r="5969" spans="1:33" x14ac:dyDescent="0.3">
      <c r="A5969" t="s">
        <v>12046</v>
      </c>
      <c r="B5969" t="s">
        <v>17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17</v>
      </c>
      <c r="I5969" t="s">
        <v>18</v>
      </c>
      <c r="J5969">
        <v>0</v>
      </c>
      <c r="K5969">
        <v>0</v>
      </c>
      <c r="L5969">
        <v>0</v>
      </c>
      <c r="M5969" t="s">
        <v>17</v>
      </c>
      <c r="N5969">
        <v>0</v>
      </c>
      <c r="O5969" t="s">
        <v>90</v>
      </c>
      <c r="P5969" t="s">
        <v>12047</v>
      </c>
      <c r="Q5969" t="s">
        <v>20</v>
      </c>
      <c r="R5969">
        <v>26</v>
      </c>
      <c r="S5969" t="s">
        <v>21</v>
      </c>
      <c r="T5969" t="s">
        <v>17</v>
      </c>
      <c r="U5969" t="s">
        <v>21</v>
      </c>
      <c r="V5969" t="str">
        <f>IF(Table2[[#This Row],[Age]] &lt; 30, "Under 30", IF(Table2[[#This Row],[Age]] &lt; 65, "Other", "Senior"))</f>
        <v>Under 30</v>
      </c>
      <c r="W5969">
        <v>2</v>
      </c>
      <c r="X5969" t="s">
        <v>17</v>
      </c>
      <c r="Y5969" t="s">
        <v>49</v>
      </c>
      <c r="Z5969" t="s">
        <v>34</v>
      </c>
      <c r="AA5969">
        <v>9</v>
      </c>
      <c r="AB5969">
        <v>327</v>
      </c>
      <c r="AE5969">
        <f t="shared" si="93"/>
        <v>0</v>
      </c>
      <c r="AF5969">
        <v>1</v>
      </c>
      <c r="AG5969" t="str">
        <f>IF(Table2[[#This Row],[Avg Monthly GB Download]] &lt; 5, "Less than 5 GB", IF(Table2[[#This Row],[Avg Monthly GB Download]] &lt;= 10, "Between 5 and 10 GB", "10 or more GB"))</f>
        <v>Less than 5 GB</v>
      </c>
    </row>
    <row r="5970" spans="1:33" x14ac:dyDescent="0.3">
      <c r="A5970" t="s">
        <v>12048</v>
      </c>
      <c r="B5970" t="s">
        <v>17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17</v>
      </c>
      <c r="I5970" t="s">
        <v>18</v>
      </c>
      <c r="J5970">
        <v>0</v>
      </c>
      <c r="K5970">
        <v>0</v>
      </c>
      <c r="L5970">
        <v>4</v>
      </c>
      <c r="M5970" t="s">
        <v>21</v>
      </c>
      <c r="N5970">
        <v>0</v>
      </c>
      <c r="O5970" t="s">
        <v>82</v>
      </c>
      <c r="P5970" t="s">
        <v>12049</v>
      </c>
      <c r="Q5970" t="s">
        <v>20</v>
      </c>
      <c r="R5970">
        <v>63</v>
      </c>
      <c r="S5970" t="s">
        <v>17</v>
      </c>
      <c r="T5970" t="s">
        <v>17</v>
      </c>
      <c r="U5970" t="s">
        <v>21</v>
      </c>
      <c r="V5970" t="str">
        <f>IF(Table2[[#This Row],[Age]] &lt; 30, "Under 30", IF(Table2[[#This Row],[Age]] &lt; 65, "Other", "Senior"))</f>
        <v>Other</v>
      </c>
      <c r="W5970">
        <v>5</v>
      </c>
      <c r="X5970" t="s">
        <v>17</v>
      </c>
      <c r="Y5970" t="s">
        <v>94</v>
      </c>
      <c r="Z5970" t="s">
        <v>29</v>
      </c>
      <c r="AA5970">
        <v>32</v>
      </c>
      <c r="AB5970">
        <v>2089</v>
      </c>
      <c r="AE5970">
        <f t="shared" si="93"/>
        <v>0</v>
      </c>
      <c r="AF5970">
        <v>1</v>
      </c>
      <c r="AG5970" t="str">
        <f>IF(Table2[[#This Row],[Avg Monthly GB Download]] &lt; 5, "Less than 5 GB", IF(Table2[[#This Row],[Avg Monthly GB Download]] &lt;= 10, "Between 5 and 10 GB", "10 or more GB"))</f>
        <v>Less than 5 GB</v>
      </c>
    </row>
    <row r="5971" spans="1:33" x14ac:dyDescent="0.3">
      <c r="A5971" t="s">
        <v>12050</v>
      </c>
      <c r="B5971" t="s">
        <v>17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17</v>
      </c>
      <c r="I5971" t="s">
        <v>18</v>
      </c>
      <c r="J5971">
        <v>0</v>
      </c>
      <c r="K5971">
        <v>0</v>
      </c>
      <c r="L5971">
        <v>0</v>
      </c>
      <c r="M5971" t="s">
        <v>17</v>
      </c>
      <c r="N5971">
        <v>0</v>
      </c>
      <c r="O5971" t="s">
        <v>90</v>
      </c>
      <c r="P5971" t="s">
        <v>12051</v>
      </c>
      <c r="Q5971" t="s">
        <v>20</v>
      </c>
      <c r="R5971">
        <v>26</v>
      </c>
      <c r="S5971" t="s">
        <v>21</v>
      </c>
      <c r="T5971" t="s">
        <v>17</v>
      </c>
      <c r="U5971" t="s">
        <v>21</v>
      </c>
      <c r="V5971" t="str">
        <f>IF(Table2[[#This Row],[Age]] &lt; 30, "Under 30", IF(Table2[[#This Row],[Age]] &lt; 65, "Other", "Senior"))</f>
        <v>Under 30</v>
      </c>
      <c r="W5971">
        <v>2</v>
      </c>
      <c r="X5971" t="s">
        <v>17</v>
      </c>
      <c r="Y5971" t="s">
        <v>49</v>
      </c>
      <c r="Z5971" t="s">
        <v>29</v>
      </c>
      <c r="AA5971">
        <v>8</v>
      </c>
      <c r="AB5971">
        <v>553</v>
      </c>
      <c r="AE5971">
        <f t="shared" si="93"/>
        <v>0</v>
      </c>
      <c r="AF5971">
        <v>1</v>
      </c>
      <c r="AG5971" t="str">
        <f>IF(Table2[[#This Row],[Avg Monthly GB Download]] &lt; 5, "Less than 5 GB", IF(Table2[[#This Row],[Avg Monthly GB Download]] &lt;= 10, "Between 5 and 10 GB", "10 or more GB"))</f>
        <v>Less than 5 GB</v>
      </c>
    </row>
    <row r="5972" spans="1:33" x14ac:dyDescent="0.3">
      <c r="A5972" t="s">
        <v>12052</v>
      </c>
      <c r="B5972" t="s">
        <v>17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17</v>
      </c>
      <c r="I5972" t="s">
        <v>18</v>
      </c>
      <c r="J5972">
        <v>0</v>
      </c>
      <c r="K5972">
        <v>0</v>
      </c>
      <c r="L5972">
        <v>10</v>
      </c>
      <c r="M5972" t="s">
        <v>21</v>
      </c>
      <c r="N5972">
        <v>0</v>
      </c>
      <c r="O5972" t="s">
        <v>27</v>
      </c>
      <c r="P5972" t="s">
        <v>12053</v>
      </c>
      <c r="Q5972" t="s">
        <v>20</v>
      </c>
      <c r="R5972">
        <v>31</v>
      </c>
      <c r="S5972" t="s">
        <v>17</v>
      </c>
      <c r="T5972" t="s">
        <v>17</v>
      </c>
      <c r="U5972" t="s">
        <v>21</v>
      </c>
      <c r="V5972" t="str">
        <f>IF(Table2[[#This Row],[Age]] &lt; 30, "Under 30", IF(Table2[[#This Row],[Age]] &lt; 65, "Other", "Senior"))</f>
        <v>Other</v>
      </c>
      <c r="W5972">
        <v>6</v>
      </c>
      <c r="X5972" t="s">
        <v>17</v>
      </c>
      <c r="Y5972" t="s">
        <v>28</v>
      </c>
      <c r="Z5972" t="s">
        <v>34</v>
      </c>
      <c r="AA5972">
        <v>40</v>
      </c>
      <c r="AB5972">
        <v>849</v>
      </c>
      <c r="AE5972">
        <f t="shared" si="93"/>
        <v>0</v>
      </c>
      <c r="AF5972">
        <v>1</v>
      </c>
      <c r="AG5972" t="str">
        <f>IF(Table2[[#This Row],[Avg Monthly GB Download]] &lt; 5, "Less than 5 GB", IF(Table2[[#This Row],[Avg Monthly GB Download]] &lt;= 10, "Between 5 and 10 GB", "10 or more GB"))</f>
        <v>Between 5 and 10 GB</v>
      </c>
    </row>
    <row r="5973" spans="1:33" x14ac:dyDescent="0.3">
      <c r="A5973" t="s">
        <v>12054</v>
      </c>
      <c r="B5973" t="s">
        <v>17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17</v>
      </c>
      <c r="I5973" t="s">
        <v>18</v>
      </c>
      <c r="J5973">
        <v>0</v>
      </c>
      <c r="K5973">
        <v>0</v>
      </c>
      <c r="L5973">
        <v>0</v>
      </c>
      <c r="M5973" t="s">
        <v>17</v>
      </c>
      <c r="N5973">
        <v>0</v>
      </c>
      <c r="O5973" t="s">
        <v>48</v>
      </c>
      <c r="P5973" t="s">
        <v>12055</v>
      </c>
      <c r="Q5973" t="s">
        <v>20</v>
      </c>
      <c r="R5973">
        <v>45</v>
      </c>
      <c r="S5973" t="s">
        <v>17</v>
      </c>
      <c r="T5973" t="s">
        <v>17</v>
      </c>
      <c r="U5973" t="s">
        <v>21</v>
      </c>
      <c r="V5973" t="str">
        <f>IF(Table2[[#This Row],[Age]] &lt; 30, "Under 30", IF(Table2[[#This Row],[Age]] &lt; 65, "Other", "Senior"))</f>
        <v>Other</v>
      </c>
      <c r="W5973">
        <v>6</v>
      </c>
      <c r="X5973" t="s">
        <v>17</v>
      </c>
      <c r="Y5973" t="s">
        <v>49</v>
      </c>
      <c r="Z5973" t="s">
        <v>29</v>
      </c>
      <c r="AA5973">
        <v>7</v>
      </c>
      <c r="AB5973">
        <v>398</v>
      </c>
      <c r="AE5973">
        <f t="shared" si="93"/>
        <v>0</v>
      </c>
      <c r="AF5973">
        <v>1</v>
      </c>
      <c r="AG5973" t="str">
        <f>IF(Table2[[#This Row],[Avg Monthly GB Download]] &lt; 5, "Less than 5 GB", IF(Table2[[#This Row],[Avg Monthly GB Download]] &lt;= 10, "Between 5 and 10 GB", "10 or more GB"))</f>
        <v>Less than 5 GB</v>
      </c>
    </row>
    <row r="5974" spans="1:33" x14ac:dyDescent="0.3">
      <c r="A5974" t="s">
        <v>12056</v>
      </c>
      <c r="B5974" t="s">
        <v>17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17</v>
      </c>
      <c r="I5974" t="s">
        <v>18</v>
      </c>
      <c r="J5974">
        <v>0</v>
      </c>
      <c r="K5974">
        <v>0</v>
      </c>
      <c r="L5974">
        <v>0</v>
      </c>
      <c r="M5974" t="s">
        <v>17</v>
      </c>
      <c r="N5974">
        <v>0</v>
      </c>
      <c r="O5974" t="s">
        <v>48</v>
      </c>
      <c r="P5974" t="s">
        <v>12057</v>
      </c>
      <c r="Q5974" t="s">
        <v>20</v>
      </c>
      <c r="R5974">
        <v>62</v>
      </c>
      <c r="S5974" t="s">
        <v>17</v>
      </c>
      <c r="T5974" t="s">
        <v>17</v>
      </c>
      <c r="U5974" t="s">
        <v>21</v>
      </c>
      <c r="V5974" t="str">
        <f>IF(Table2[[#This Row],[Age]] &lt; 30, "Under 30", IF(Table2[[#This Row],[Age]] &lt; 65, "Other", "Senior"))</f>
        <v>Other</v>
      </c>
      <c r="W5974">
        <v>2</v>
      </c>
      <c r="X5974" t="s">
        <v>17</v>
      </c>
      <c r="Y5974" t="s">
        <v>49</v>
      </c>
      <c r="Z5974" t="s">
        <v>34</v>
      </c>
      <c r="AA5974">
        <v>9</v>
      </c>
      <c r="AB5974">
        <v>637</v>
      </c>
      <c r="AE5974">
        <f t="shared" si="93"/>
        <v>0</v>
      </c>
      <c r="AF5974">
        <v>1</v>
      </c>
      <c r="AG5974" t="str">
        <f>IF(Table2[[#This Row],[Avg Monthly GB Download]] &lt; 5, "Less than 5 GB", IF(Table2[[#This Row],[Avg Monthly GB Download]] &lt;= 10, "Between 5 and 10 GB", "10 or more GB"))</f>
        <v>Less than 5 GB</v>
      </c>
    </row>
    <row r="5975" spans="1:33" x14ac:dyDescent="0.3">
      <c r="A5975" t="s">
        <v>12058</v>
      </c>
      <c r="B5975" t="s">
        <v>17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17</v>
      </c>
      <c r="I5975" t="s">
        <v>18</v>
      </c>
      <c r="J5975">
        <v>0</v>
      </c>
      <c r="K5975">
        <v>0</v>
      </c>
      <c r="L5975">
        <v>0</v>
      </c>
      <c r="M5975" t="s">
        <v>17</v>
      </c>
      <c r="N5975">
        <v>0</v>
      </c>
      <c r="O5975" t="s">
        <v>67</v>
      </c>
      <c r="P5975" t="s">
        <v>12059</v>
      </c>
      <c r="Q5975" t="s">
        <v>20</v>
      </c>
      <c r="R5975">
        <v>60</v>
      </c>
      <c r="S5975" t="s">
        <v>17</v>
      </c>
      <c r="T5975" t="s">
        <v>17</v>
      </c>
      <c r="U5975" t="s">
        <v>21</v>
      </c>
      <c r="V5975" t="str">
        <f>IF(Table2[[#This Row],[Age]] &lt; 30, "Under 30", IF(Table2[[#This Row],[Age]] &lt; 65, "Other", "Senior"))</f>
        <v>Other</v>
      </c>
      <c r="W5975">
        <v>6</v>
      </c>
      <c r="X5975" t="s">
        <v>17</v>
      </c>
      <c r="Y5975" t="s">
        <v>94</v>
      </c>
      <c r="Z5975" t="s">
        <v>29</v>
      </c>
      <c r="AA5975">
        <v>6</v>
      </c>
      <c r="AB5975">
        <v>27</v>
      </c>
      <c r="AE5975">
        <f t="shared" si="93"/>
        <v>0</v>
      </c>
      <c r="AF5975">
        <v>1</v>
      </c>
      <c r="AG5975" t="str">
        <f>IF(Table2[[#This Row],[Avg Monthly GB Download]] &lt; 5, "Less than 5 GB", IF(Table2[[#This Row],[Avg Monthly GB Download]] &lt;= 10, "Between 5 and 10 GB", "10 or more GB"))</f>
        <v>Less than 5 GB</v>
      </c>
    </row>
    <row r="5976" spans="1:33" x14ac:dyDescent="0.3">
      <c r="A5976" t="s">
        <v>12060</v>
      </c>
      <c r="B5976" t="s">
        <v>17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17</v>
      </c>
      <c r="I5976" t="s">
        <v>18</v>
      </c>
      <c r="J5976">
        <v>0</v>
      </c>
      <c r="K5976">
        <v>0</v>
      </c>
      <c r="L5976">
        <v>19</v>
      </c>
      <c r="M5976" t="s">
        <v>21</v>
      </c>
      <c r="N5976">
        <v>0</v>
      </c>
      <c r="O5976" t="s">
        <v>68</v>
      </c>
      <c r="P5976" t="s">
        <v>12061</v>
      </c>
      <c r="Q5976" t="s">
        <v>20</v>
      </c>
      <c r="R5976">
        <v>67</v>
      </c>
      <c r="S5976" t="s">
        <v>17</v>
      </c>
      <c r="T5976" t="s">
        <v>21</v>
      </c>
      <c r="U5976" t="s">
        <v>21</v>
      </c>
      <c r="V5976" t="str">
        <f>IF(Table2[[#This Row],[Age]] &lt; 30, "Under 30", IF(Table2[[#This Row],[Age]] &lt; 65, "Other", "Senior"))</f>
        <v>Senior</v>
      </c>
      <c r="W5976">
        <v>4</v>
      </c>
      <c r="X5976" t="s">
        <v>21</v>
      </c>
      <c r="Y5976" t="s">
        <v>49</v>
      </c>
      <c r="Z5976" t="s">
        <v>29</v>
      </c>
      <c r="AA5976">
        <v>32</v>
      </c>
      <c r="AB5976">
        <v>745</v>
      </c>
      <c r="AE5976">
        <f t="shared" si="93"/>
        <v>0</v>
      </c>
      <c r="AF5976">
        <v>1</v>
      </c>
      <c r="AG5976" t="str">
        <f>IF(Table2[[#This Row],[Avg Monthly GB Download]] &lt; 5, "Less than 5 GB", IF(Table2[[#This Row],[Avg Monthly GB Download]] &lt;= 10, "Between 5 and 10 GB", "10 or more GB"))</f>
        <v>10 or more GB</v>
      </c>
    </row>
    <row r="5977" spans="1:33" x14ac:dyDescent="0.3">
      <c r="A5977" t="s">
        <v>12062</v>
      </c>
      <c r="B5977" t="s">
        <v>17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17</v>
      </c>
      <c r="I5977" t="s">
        <v>18</v>
      </c>
      <c r="J5977">
        <v>0</v>
      </c>
      <c r="K5977">
        <v>0</v>
      </c>
      <c r="L5977">
        <v>20</v>
      </c>
      <c r="M5977" t="s">
        <v>21</v>
      </c>
      <c r="N5977">
        <v>0</v>
      </c>
      <c r="O5977" t="s">
        <v>47</v>
      </c>
      <c r="P5977" t="s">
        <v>12063</v>
      </c>
      <c r="Q5977" t="s">
        <v>20</v>
      </c>
      <c r="R5977">
        <v>25</v>
      </c>
      <c r="S5977" t="s">
        <v>21</v>
      </c>
      <c r="T5977" t="s">
        <v>17</v>
      </c>
      <c r="U5977" t="s">
        <v>21</v>
      </c>
      <c r="V5977" t="str">
        <f>IF(Table2[[#This Row],[Age]] &lt; 30, "Under 30", IF(Table2[[#This Row],[Age]] &lt; 65, "Other", "Senior"))</f>
        <v>Under 30</v>
      </c>
      <c r="W5977">
        <v>6</v>
      </c>
      <c r="X5977" t="s">
        <v>21</v>
      </c>
      <c r="Y5977" t="s">
        <v>49</v>
      </c>
      <c r="Z5977" t="s">
        <v>29</v>
      </c>
      <c r="AA5977">
        <v>33</v>
      </c>
      <c r="AB5977">
        <v>2378</v>
      </c>
      <c r="AE5977">
        <f t="shared" si="93"/>
        <v>0</v>
      </c>
      <c r="AF5977">
        <v>1</v>
      </c>
      <c r="AG5977" t="str">
        <f>IF(Table2[[#This Row],[Avg Monthly GB Download]] &lt; 5, "Less than 5 GB", IF(Table2[[#This Row],[Avg Monthly GB Download]] &lt;= 10, "Between 5 and 10 GB", "10 or more GB"))</f>
        <v>10 or more GB</v>
      </c>
    </row>
    <row r="5978" spans="1:33" x14ac:dyDescent="0.3">
      <c r="A5978" t="s">
        <v>12064</v>
      </c>
      <c r="B5978" t="s">
        <v>17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17</v>
      </c>
      <c r="I5978" t="s">
        <v>18</v>
      </c>
      <c r="J5978">
        <v>0</v>
      </c>
      <c r="K5978">
        <v>0</v>
      </c>
      <c r="L5978">
        <v>10</v>
      </c>
      <c r="M5978" t="s">
        <v>17</v>
      </c>
      <c r="N5978">
        <v>81</v>
      </c>
      <c r="O5978" t="s">
        <v>26</v>
      </c>
      <c r="P5978" t="s">
        <v>12065</v>
      </c>
      <c r="Q5978" t="s">
        <v>22</v>
      </c>
      <c r="R5978">
        <v>62</v>
      </c>
      <c r="S5978" t="s">
        <v>17</v>
      </c>
      <c r="T5978" t="s">
        <v>17</v>
      </c>
      <c r="U5978" t="s">
        <v>21</v>
      </c>
      <c r="V5978" t="str">
        <f>IF(Table2[[#This Row],[Age]] &lt; 30, "Under 30", IF(Table2[[#This Row],[Age]] &lt; 65, "Other", "Senior"))</f>
        <v>Other</v>
      </c>
      <c r="W5978">
        <v>2</v>
      </c>
      <c r="X5978" t="s">
        <v>17</v>
      </c>
      <c r="Y5978" t="s">
        <v>28</v>
      </c>
      <c r="Z5978" t="s">
        <v>34</v>
      </c>
      <c r="AA5978">
        <v>18</v>
      </c>
      <c r="AB5978">
        <v>834</v>
      </c>
      <c r="AE5978">
        <f t="shared" si="93"/>
        <v>0</v>
      </c>
      <c r="AF5978">
        <v>1</v>
      </c>
      <c r="AG5978" t="str">
        <f>IF(Table2[[#This Row],[Avg Monthly GB Download]] &lt; 5, "Less than 5 GB", IF(Table2[[#This Row],[Avg Monthly GB Download]] &lt;= 10, "Between 5 and 10 GB", "10 or more GB"))</f>
        <v>Between 5 and 10 GB</v>
      </c>
    </row>
    <row r="5979" spans="1:33" x14ac:dyDescent="0.3">
      <c r="A5979" t="s">
        <v>12066</v>
      </c>
      <c r="B5979" t="s">
        <v>17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21</v>
      </c>
      <c r="I5979" t="s">
        <v>84</v>
      </c>
      <c r="J5979">
        <v>0</v>
      </c>
      <c r="K5979">
        <v>0</v>
      </c>
      <c r="L5979">
        <v>3</v>
      </c>
      <c r="M5979" t="s">
        <v>21</v>
      </c>
      <c r="N5979">
        <v>0</v>
      </c>
      <c r="O5979" t="s">
        <v>33</v>
      </c>
      <c r="P5979" t="s">
        <v>12067</v>
      </c>
      <c r="Q5979" t="s">
        <v>20</v>
      </c>
      <c r="R5979">
        <v>71</v>
      </c>
      <c r="S5979" t="s">
        <v>17</v>
      </c>
      <c r="T5979" t="s">
        <v>21</v>
      </c>
      <c r="U5979" t="s">
        <v>21</v>
      </c>
      <c r="V5979" t="str">
        <f>IF(Table2[[#This Row],[Age]] &lt; 30, "Under 30", IF(Table2[[#This Row],[Age]] &lt; 65, "Other", "Senior"))</f>
        <v>Senior</v>
      </c>
      <c r="W5979">
        <v>4</v>
      </c>
      <c r="X5979" t="s">
        <v>21</v>
      </c>
      <c r="Y5979" t="s">
        <v>94</v>
      </c>
      <c r="Z5979" t="s">
        <v>34</v>
      </c>
      <c r="AA5979">
        <v>32</v>
      </c>
      <c r="AB5979">
        <v>1969</v>
      </c>
      <c r="AE5979">
        <f t="shared" si="93"/>
        <v>0</v>
      </c>
      <c r="AF5979">
        <v>1</v>
      </c>
      <c r="AG5979" t="str">
        <f>IF(Table2[[#This Row],[Avg Monthly GB Download]] &lt; 5, "Less than 5 GB", IF(Table2[[#This Row],[Avg Monthly GB Download]] &lt;= 10, "Between 5 and 10 GB", "10 or more GB"))</f>
        <v>Less than 5 GB</v>
      </c>
    </row>
    <row r="5980" spans="1:33" x14ac:dyDescent="0.3">
      <c r="A5980" t="s">
        <v>12068</v>
      </c>
      <c r="B5980" t="s">
        <v>17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17</v>
      </c>
      <c r="I5980" t="s">
        <v>18</v>
      </c>
      <c r="J5980">
        <v>0</v>
      </c>
      <c r="K5980">
        <v>0</v>
      </c>
      <c r="L5980">
        <v>0</v>
      </c>
      <c r="M5980" t="s">
        <v>17</v>
      </c>
      <c r="N5980">
        <v>0</v>
      </c>
      <c r="O5980" t="s">
        <v>38</v>
      </c>
      <c r="P5980" t="s">
        <v>12069</v>
      </c>
      <c r="Q5980" t="s">
        <v>22</v>
      </c>
      <c r="R5980">
        <v>42</v>
      </c>
      <c r="S5980" t="s">
        <v>17</v>
      </c>
      <c r="T5980" t="s">
        <v>17</v>
      </c>
      <c r="U5980" t="s">
        <v>21</v>
      </c>
      <c r="V5980" t="str">
        <f>IF(Table2[[#This Row],[Age]] &lt; 30, "Under 30", IF(Table2[[#This Row],[Age]] &lt; 65, "Other", "Senior"))</f>
        <v>Other</v>
      </c>
      <c r="W5980">
        <v>4</v>
      </c>
      <c r="X5980" t="s">
        <v>17</v>
      </c>
      <c r="Y5980" t="s">
        <v>94</v>
      </c>
      <c r="Z5980" t="s">
        <v>29</v>
      </c>
      <c r="AA5980">
        <v>10</v>
      </c>
      <c r="AB5980">
        <v>531</v>
      </c>
      <c r="AE5980">
        <f t="shared" si="93"/>
        <v>0</v>
      </c>
      <c r="AF5980">
        <v>1</v>
      </c>
      <c r="AG5980" t="str">
        <f>IF(Table2[[#This Row],[Avg Monthly GB Download]] &lt; 5, "Less than 5 GB", IF(Table2[[#This Row],[Avg Monthly GB Download]] &lt;= 10, "Between 5 and 10 GB", "10 or more GB"))</f>
        <v>Less than 5 GB</v>
      </c>
    </row>
    <row r="5981" spans="1:33" x14ac:dyDescent="0.3">
      <c r="A5981" t="s">
        <v>12070</v>
      </c>
      <c r="B5981" t="s">
        <v>17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17</v>
      </c>
      <c r="I5981" t="s">
        <v>18</v>
      </c>
      <c r="J5981">
        <v>0</v>
      </c>
      <c r="K5981">
        <v>0</v>
      </c>
      <c r="L5981">
        <v>11</v>
      </c>
      <c r="M5981" t="s">
        <v>21</v>
      </c>
      <c r="N5981">
        <v>0</v>
      </c>
      <c r="O5981" t="s">
        <v>50</v>
      </c>
      <c r="P5981" t="s">
        <v>12071</v>
      </c>
      <c r="Q5981" t="s">
        <v>22</v>
      </c>
      <c r="R5981">
        <v>47</v>
      </c>
      <c r="S5981" t="s">
        <v>17</v>
      </c>
      <c r="T5981" t="s">
        <v>17</v>
      </c>
      <c r="U5981" t="s">
        <v>21</v>
      </c>
      <c r="V5981" t="str">
        <f>IF(Table2[[#This Row],[Age]] &lt; 30, "Under 30", IF(Table2[[#This Row],[Age]] &lt; 65, "Other", "Senior"))</f>
        <v>Other</v>
      </c>
      <c r="W5981">
        <v>5</v>
      </c>
      <c r="X5981" t="s">
        <v>17</v>
      </c>
      <c r="Y5981" t="s">
        <v>49</v>
      </c>
      <c r="Z5981" t="s">
        <v>34</v>
      </c>
      <c r="AA5981">
        <v>36</v>
      </c>
      <c r="AB5981">
        <v>2479</v>
      </c>
      <c r="AE5981">
        <f t="shared" si="93"/>
        <v>0</v>
      </c>
      <c r="AF5981">
        <v>1</v>
      </c>
      <c r="AG5981" t="str">
        <f>IF(Table2[[#This Row],[Avg Monthly GB Download]] &lt; 5, "Less than 5 GB", IF(Table2[[#This Row],[Avg Monthly GB Download]] &lt;= 10, "Between 5 and 10 GB", "10 or more GB"))</f>
        <v>10 or more GB</v>
      </c>
    </row>
    <row r="5982" spans="1:33" x14ac:dyDescent="0.3">
      <c r="A5982" t="s">
        <v>12072</v>
      </c>
      <c r="B5982" t="s">
        <v>17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17</v>
      </c>
      <c r="I5982" t="s">
        <v>18</v>
      </c>
      <c r="J5982">
        <v>0</v>
      </c>
      <c r="K5982">
        <v>0</v>
      </c>
      <c r="L5982">
        <v>0</v>
      </c>
      <c r="M5982" t="s">
        <v>17</v>
      </c>
      <c r="N5982">
        <v>0</v>
      </c>
      <c r="O5982" t="s">
        <v>81</v>
      </c>
      <c r="P5982" t="s">
        <v>12073</v>
      </c>
      <c r="Q5982" t="s">
        <v>22</v>
      </c>
      <c r="R5982">
        <v>48</v>
      </c>
      <c r="S5982" t="s">
        <v>17</v>
      </c>
      <c r="T5982" t="s">
        <v>17</v>
      </c>
      <c r="U5982" t="s">
        <v>21</v>
      </c>
      <c r="V5982" t="str">
        <f>IF(Table2[[#This Row],[Age]] &lt; 30, "Under 30", IF(Table2[[#This Row],[Age]] &lt; 65, "Other", "Senior"))</f>
        <v>Other</v>
      </c>
      <c r="W5982">
        <v>5</v>
      </c>
      <c r="X5982" t="s">
        <v>17</v>
      </c>
      <c r="Y5982" t="s">
        <v>94</v>
      </c>
      <c r="Z5982" t="s">
        <v>29</v>
      </c>
      <c r="AA5982">
        <v>8</v>
      </c>
      <c r="AB5982">
        <v>434</v>
      </c>
      <c r="AE5982">
        <f t="shared" si="93"/>
        <v>0</v>
      </c>
      <c r="AF5982">
        <v>1</v>
      </c>
      <c r="AG5982" t="str">
        <f>IF(Table2[[#This Row],[Avg Monthly GB Download]] &lt; 5, "Less than 5 GB", IF(Table2[[#This Row],[Avg Monthly GB Download]] &lt;= 10, "Between 5 and 10 GB", "10 or more GB"))</f>
        <v>Less than 5 GB</v>
      </c>
    </row>
    <row r="5983" spans="1:33" x14ac:dyDescent="0.3">
      <c r="A5983" t="s">
        <v>12074</v>
      </c>
      <c r="B5983" t="s">
        <v>17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17</v>
      </c>
      <c r="I5983" t="s">
        <v>18</v>
      </c>
      <c r="J5983">
        <v>0</v>
      </c>
      <c r="K5983">
        <v>0</v>
      </c>
      <c r="L5983">
        <v>6</v>
      </c>
      <c r="M5983" t="s">
        <v>17</v>
      </c>
      <c r="N5983">
        <v>37</v>
      </c>
      <c r="O5983" t="s">
        <v>78</v>
      </c>
      <c r="P5983" t="s">
        <v>12075</v>
      </c>
      <c r="Q5983" t="s">
        <v>22</v>
      </c>
      <c r="R5983">
        <v>59</v>
      </c>
      <c r="S5983" t="s">
        <v>17</v>
      </c>
      <c r="T5983" t="s">
        <v>17</v>
      </c>
      <c r="U5983" t="s">
        <v>21</v>
      </c>
      <c r="V5983" t="str">
        <f>IF(Table2[[#This Row],[Age]] &lt; 30, "Under 30", IF(Table2[[#This Row],[Age]] &lt; 65, "Other", "Senior"))</f>
        <v>Other</v>
      </c>
      <c r="W5983">
        <v>3</v>
      </c>
      <c r="X5983" t="s">
        <v>21</v>
      </c>
      <c r="Y5983" t="s">
        <v>94</v>
      </c>
      <c r="Z5983" t="s">
        <v>29</v>
      </c>
      <c r="AA5983">
        <v>17</v>
      </c>
      <c r="AB5983">
        <v>945</v>
      </c>
      <c r="AE5983">
        <f t="shared" si="93"/>
        <v>0</v>
      </c>
      <c r="AF5983">
        <v>1</v>
      </c>
      <c r="AG5983" t="str">
        <f>IF(Table2[[#This Row],[Avg Monthly GB Download]] &lt; 5, "Less than 5 GB", IF(Table2[[#This Row],[Avg Monthly GB Download]] &lt;= 10, "Between 5 and 10 GB", "10 or more GB"))</f>
        <v>Between 5 and 10 GB</v>
      </c>
    </row>
    <row r="5984" spans="1:33" x14ac:dyDescent="0.3">
      <c r="A5984" t="s">
        <v>12076</v>
      </c>
      <c r="B5984" t="s">
        <v>17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17</v>
      </c>
      <c r="I5984" t="s">
        <v>18</v>
      </c>
      <c r="J5984">
        <v>0</v>
      </c>
      <c r="K5984">
        <v>0</v>
      </c>
      <c r="L5984">
        <v>3</v>
      </c>
      <c r="M5984" t="s">
        <v>21</v>
      </c>
      <c r="N5984">
        <v>0</v>
      </c>
      <c r="O5984" t="s">
        <v>63</v>
      </c>
      <c r="P5984" t="s">
        <v>12077</v>
      </c>
      <c r="Q5984" t="s">
        <v>20</v>
      </c>
      <c r="R5984">
        <v>61</v>
      </c>
      <c r="S5984" t="s">
        <v>17</v>
      </c>
      <c r="T5984" t="s">
        <v>17</v>
      </c>
      <c r="U5984" t="s">
        <v>21</v>
      </c>
      <c r="V5984" t="str">
        <f>IF(Table2[[#This Row],[Age]] &lt; 30, "Under 30", IF(Table2[[#This Row],[Age]] &lt; 65, "Other", "Senior"))</f>
        <v>Other</v>
      </c>
      <c r="W5984">
        <v>2</v>
      </c>
      <c r="X5984" t="s">
        <v>17</v>
      </c>
      <c r="Y5984" t="s">
        <v>28</v>
      </c>
      <c r="Z5984" t="s">
        <v>29</v>
      </c>
      <c r="AA5984">
        <v>29</v>
      </c>
      <c r="AB5984">
        <v>1101</v>
      </c>
      <c r="AE5984">
        <f t="shared" si="93"/>
        <v>0</v>
      </c>
      <c r="AF5984">
        <v>1</v>
      </c>
      <c r="AG5984" t="str">
        <f>IF(Table2[[#This Row],[Avg Monthly GB Download]] &lt; 5, "Less than 5 GB", IF(Table2[[#This Row],[Avg Monthly GB Download]] &lt;= 10, "Between 5 and 10 GB", "10 or more GB"))</f>
        <v>Less than 5 GB</v>
      </c>
    </row>
    <row r="5985" spans="1:33" x14ac:dyDescent="0.3">
      <c r="A5985" t="s">
        <v>12078</v>
      </c>
      <c r="B5985" t="s">
        <v>17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17</v>
      </c>
      <c r="I5985" t="s">
        <v>18</v>
      </c>
      <c r="J5985">
        <v>0</v>
      </c>
      <c r="K5985">
        <v>0</v>
      </c>
      <c r="L5985">
        <v>0</v>
      </c>
      <c r="M5985" t="s">
        <v>17</v>
      </c>
      <c r="N5985">
        <v>0</v>
      </c>
      <c r="O5985" t="s">
        <v>24</v>
      </c>
      <c r="P5985" t="s">
        <v>12079</v>
      </c>
      <c r="Q5985" t="s">
        <v>22</v>
      </c>
      <c r="R5985">
        <v>66</v>
      </c>
      <c r="S5985" t="s">
        <v>17</v>
      </c>
      <c r="T5985" t="s">
        <v>21</v>
      </c>
      <c r="U5985" t="s">
        <v>21</v>
      </c>
      <c r="V5985" t="str">
        <f>IF(Table2[[#This Row],[Age]] &lt; 30, "Under 30", IF(Table2[[#This Row],[Age]] &lt; 65, "Other", "Senior"))</f>
        <v>Senior</v>
      </c>
      <c r="W5985">
        <v>6</v>
      </c>
      <c r="X5985" t="s">
        <v>17</v>
      </c>
      <c r="Y5985" t="s">
        <v>49</v>
      </c>
      <c r="Z5985" t="s">
        <v>29</v>
      </c>
      <c r="AA5985">
        <v>8</v>
      </c>
      <c r="AB5985">
        <v>331</v>
      </c>
      <c r="AE5985">
        <f t="shared" si="93"/>
        <v>0</v>
      </c>
      <c r="AF5985">
        <v>1</v>
      </c>
      <c r="AG5985" t="str">
        <f>IF(Table2[[#This Row],[Avg Monthly GB Download]] &lt; 5, "Less than 5 GB", IF(Table2[[#This Row],[Avg Monthly GB Download]] &lt;= 10, "Between 5 and 10 GB", "10 or more GB"))</f>
        <v>Less than 5 GB</v>
      </c>
    </row>
    <row r="5986" spans="1:33" x14ac:dyDescent="0.3">
      <c r="A5986" t="s">
        <v>12080</v>
      </c>
      <c r="B5986" t="s">
        <v>17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17</v>
      </c>
      <c r="I5986" t="s">
        <v>18</v>
      </c>
      <c r="J5986">
        <v>0</v>
      </c>
      <c r="K5986">
        <v>0</v>
      </c>
      <c r="L5986">
        <v>0</v>
      </c>
      <c r="M5986" t="s">
        <v>17</v>
      </c>
      <c r="N5986">
        <v>0</v>
      </c>
      <c r="O5986" t="s">
        <v>38</v>
      </c>
      <c r="P5986" t="s">
        <v>12081</v>
      </c>
      <c r="Q5986" t="s">
        <v>22</v>
      </c>
      <c r="R5986">
        <v>46</v>
      </c>
      <c r="S5986" t="s">
        <v>17</v>
      </c>
      <c r="T5986" t="s">
        <v>17</v>
      </c>
      <c r="U5986" t="s">
        <v>21</v>
      </c>
      <c r="V5986" t="str">
        <f>IF(Table2[[#This Row],[Age]] &lt; 30, "Under 30", IF(Table2[[#This Row],[Age]] &lt; 65, "Other", "Senior"))</f>
        <v>Other</v>
      </c>
      <c r="W5986">
        <v>2</v>
      </c>
      <c r="X5986" t="s">
        <v>17</v>
      </c>
      <c r="Y5986" t="s">
        <v>49</v>
      </c>
      <c r="Z5986" t="s">
        <v>29</v>
      </c>
      <c r="AA5986">
        <v>7</v>
      </c>
      <c r="AB5986">
        <v>425</v>
      </c>
      <c r="AE5986">
        <f t="shared" si="93"/>
        <v>0</v>
      </c>
      <c r="AF5986">
        <v>1</v>
      </c>
      <c r="AG5986" t="str">
        <f>IF(Table2[[#This Row],[Avg Monthly GB Download]] &lt; 5, "Less than 5 GB", IF(Table2[[#This Row],[Avg Monthly GB Download]] &lt;= 10, "Between 5 and 10 GB", "10 or more GB"))</f>
        <v>Less than 5 GB</v>
      </c>
    </row>
    <row r="5987" spans="1:33" x14ac:dyDescent="0.3">
      <c r="A5987" t="s">
        <v>12082</v>
      </c>
      <c r="B5987" t="s">
        <v>17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17</v>
      </c>
      <c r="I5987" t="s">
        <v>18</v>
      </c>
      <c r="J5987">
        <v>0</v>
      </c>
      <c r="K5987">
        <v>0</v>
      </c>
      <c r="L5987">
        <v>25</v>
      </c>
      <c r="M5987" t="s">
        <v>21</v>
      </c>
      <c r="N5987">
        <v>0</v>
      </c>
      <c r="O5987" t="s">
        <v>89</v>
      </c>
      <c r="P5987" t="s">
        <v>12083</v>
      </c>
      <c r="Q5987" t="s">
        <v>22</v>
      </c>
      <c r="R5987">
        <v>55</v>
      </c>
      <c r="S5987" t="s">
        <v>17</v>
      </c>
      <c r="T5987" t="s">
        <v>17</v>
      </c>
      <c r="U5987" t="s">
        <v>21</v>
      </c>
      <c r="V5987" t="str">
        <f>IF(Table2[[#This Row],[Age]] &lt; 30, "Under 30", IF(Table2[[#This Row],[Age]] &lt; 65, "Other", "Senior"))</f>
        <v>Other</v>
      </c>
      <c r="W5987">
        <v>6</v>
      </c>
      <c r="X5987" t="s">
        <v>21</v>
      </c>
      <c r="Y5987" t="s">
        <v>49</v>
      </c>
      <c r="Z5987" t="s">
        <v>34</v>
      </c>
      <c r="AA5987">
        <v>35</v>
      </c>
      <c r="AB5987">
        <v>2379</v>
      </c>
      <c r="AE5987">
        <f t="shared" si="93"/>
        <v>0</v>
      </c>
      <c r="AF5987">
        <v>1</v>
      </c>
      <c r="AG5987" t="str">
        <f>IF(Table2[[#This Row],[Avg Monthly GB Download]] &lt; 5, "Less than 5 GB", IF(Table2[[#This Row],[Avg Monthly GB Download]] &lt;= 10, "Between 5 and 10 GB", "10 or more GB"))</f>
        <v>10 or more GB</v>
      </c>
    </row>
    <row r="5988" spans="1:33" x14ac:dyDescent="0.3">
      <c r="A5988" t="s">
        <v>12084</v>
      </c>
      <c r="B5988" t="s">
        <v>17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17</v>
      </c>
      <c r="I5988" t="s">
        <v>18</v>
      </c>
      <c r="J5988">
        <v>0</v>
      </c>
      <c r="K5988">
        <v>0</v>
      </c>
      <c r="L5988">
        <v>5</v>
      </c>
      <c r="M5988" t="s">
        <v>21</v>
      </c>
      <c r="N5988">
        <v>0</v>
      </c>
      <c r="O5988" t="s">
        <v>90</v>
      </c>
      <c r="P5988" t="s">
        <v>12085</v>
      </c>
      <c r="Q5988" t="s">
        <v>22</v>
      </c>
      <c r="R5988">
        <v>37</v>
      </c>
      <c r="S5988" t="s">
        <v>17</v>
      </c>
      <c r="T5988" t="s">
        <v>17</v>
      </c>
      <c r="U5988" t="s">
        <v>21</v>
      </c>
      <c r="V5988" t="str">
        <f>IF(Table2[[#This Row],[Age]] &lt; 30, "Under 30", IF(Table2[[#This Row],[Age]] &lt; 65, "Other", "Senior"))</f>
        <v>Other</v>
      </c>
      <c r="W5988">
        <v>6</v>
      </c>
      <c r="X5988" t="s">
        <v>17</v>
      </c>
      <c r="Y5988" t="s">
        <v>49</v>
      </c>
      <c r="Z5988" t="s">
        <v>29</v>
      </c>
      <c r="AA5988">
        <v>33</v>
      </c>
      <c r="AB5988">
        <v>2264</v>
      </c>
      <c r="AE5988">
        <f t="shared" si="93"/>
        <v>0</v>
      </c>
      <c r="AF5988">
        <v>1</v>
      </c>
      <c r="AG5988" t="str">
        <f>IF(Table2[[#This Row],[Avg Monthly GB Download]] &lt; 5, "Less than 5 GB", IF(Table2[[#This Row],[Avg Monthly GB Download]] &lt;= 10, "Between 5 and 10 GB", "10 or more GB"))</f>
        <v>Between 5 and 10 GB</v>
      </c>
    </row>
    <row r="5989" spans="1:33" x14ac:dyDescent="0.3">
      <c r="A5989" t="s">
        <v>12086</v>
      </c>
      <c r="B5989" t="s">
        <v>17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17</v>
      </c>
      <c r="I5989" t="s">
        <v>18</v>
      </c>
      <c r="J5989">
        <v>0</v>
      </c>
      <c r="K5989">
        <v>0</v>
      </c>
      <c r="L5989">
        <v>5</v>
      </c>
      <c r="M5989" t="s">
        <v>21</v>
      </c>
      <c r="N5989">
        <v>0</v>
      </c>
      <c r="O5989" t="s">
        <v>82</v>
      </c>
      <c r="P5989" t="s">
        <v>12087</v>
      </c>
      <c r="Q5989" t="s">
        <v>20</v>
      </c>
      <c r="R5989">
        <v>31</v>
      </c>
      <c r="S5989" t="s">
        <v>17</v>
      </c>
      <c r="T5989" t="s">
        <v>17</v>
      </c>
      <c r="U5989" t="s">
        <v>21</v>
      </c>
      <c r="V5989" t="str">
        <f>IF(Table2[[#This Row],[Age]] &lt; 30, "Under 30", IF(Table2[[#This Row],[Age]] &lt; 65, "Other", "Senior"))</f>
        <v>Other</v>
      </c>
      <c r="W5989">
        <v>2</v>
      </c>
      <c r="X5989" t="s">
        <v>21</v>
      </c>
      <c r="Y5989" t="s">
        <v>94</v>
      </c>
      <c r="Z5989" t="s">
        <v>29</v>
      </c>
      <c r="AA5989">
        <v>23</v>
      </c>
      <c r="AB5989">
        <v>228</v>
      </c>
      <c r="AE5989">
        <f t="shared" si="93"/>
        <v>0</v>
      </c>
      <c r="AF5989">
        <v>1</v>
      </c>
      <c r="AG5989" t="str">
        <f>IF(Table2[[#This Row],[Avg Monthly GB Download]] &lt; 5, "Less than 5 GB", IF(Table2[[#This Row],[Avg Monthly GB Download]] &lt;= 10, "Between 5 and 10 GB", "10 or more GB"))</f>
        <v>Between 5 and 10 GB</v>
      </c>
    </row>
    <row r="5990" spans="1:33" x14ac:dyDescent="0.3">
      <c r="A5990" t="s">
        <v>12088</v>
      </c>
      <c r="B5990" t="s">
        <v>17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17</v>
      </c>
      <c r="I5990" t="s">
        <v>18</v>
      </c>
      <c r="J5990">
        <v>0</v>
      </c>
      <c r="K5990">
        <v>0</v>
      </c>
      <c r="L5990">
        <v>15</v>
      </c>
      <c r="M5990" t="s">
        <v>21</v>
      </c>
      <c r="N5990">
        <v>0</v>
      </c>
      <c r="O5990" t="s">
        <v>70</v>
      </c>
      <c r="P5990" t="s">
        <v>12089</v>
      </c>
      <c r="Q5990" t="s">
        <v>20</v>
      </c>
      <c r="R5990">
        <v>33</v>
      </c>
      <c r="S5990" t="s">
        <v>17</v>
      </c>
      <c r="T5990" t="s">
        <v>17</v>
      </c>
      <c r="U5990" t="s">
        <v>21</v>
      </c>
      <c r="V5990" t="str">
        <f>IF(Table2[[#This Row],[Age]] &lt; 30, "Under 30", IF(Table2[[#This Row],[Age]] &lt; 65, "Other", "Senior"))</f>
        <v>Other</v>
      </c>
      <c r="W5990">
        <v>4</v>
      </c>
      <c r="X5990" t="s">
        <v>21</v>
      </c>
      <c r="Y5990" t="s">
        <v>49</v>
      </c>
      <c r="Z5990" t="s">
        <v>29</v>
      </c>
      <c r="AA5990">
        <v>25</v>
      </c>
      <c r="AB5990">
        <v>587</v>
      </c>
      <c r="AE5990">
        <f t="shared" si="93"/>
        <v>0</v>
      </c>
      <c r="AF5990">
        <v>1</v>
      </c>
      <c r="AG5990" t="str">
        <f>IF(Table2[[#This Row],[Avg Monthly GB Download]] &lt; 5, "Less than 5 GB", IF(Table2[[#This Row],[Avg Monthly GB Download]] &lt;= 10, "Between 5 and 10 GB", "10 or more GB"))</f>
        <v>10 or more GB</v>
      </c>
    </row>
    <row r="5991" spans="1:33" x14ac:dyDescent="0.3">
      <c r="A5991" t="s">
        <v>12090</v>
      </c>
      <c r="B5991" t="s">
        <v>17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17</v>
      </c>
      <c r="I5991" t="s">
        <v>18</v>
      </c>
      <c r="J5991">
        <v>0</v>
      </c>
      <c r="K5991">
        <v>0</v>
      </c>
      <c r="L5991">
        <v>28</v>
      </c>
      <c r="M5991" t="s">
        <v>21</v>
      </c>
      <c r="N5991">
        <v>0</v>
      </c>
      <c r="O5991" t="s">
        <v>77</v>
      </c>
      <c r="P5991" t="s">
        <v>12091</v>
      </c>
      <c r="Q5991" t="s">
        <v>22</v>
      </c>
      <c r="R5991">
        <v>51</v>
      </c>
      <c r="S5991" t="s">
        <v>17</v>
      </c>
      <c r="T5991" t="s">
        <v>17</v>
      </c>
      <c r="U5991" t="s">
        <v>21</v>
      </c>
      <c r="V5991" t="str">
        <f>IF(Table2[[#This Row],[Age]] &lt; 30, "Under 30", IF(Table2[[#This Row],[Age]] &lt; 65, "Other", "Senior"))</f>
        <v>Other</v>
      </c>
      <c r="W5991">
        <v>2</v>
      </c>
      <c r="X5991" t="s">
        <v>21</v>
      </c>
      <c r="Y5991" t="s">
        <v>28</v>
      </c>
      <c r="Z5991" t="s">
        <v>34</v>
      </c>
      <c r="AA5991">
        <v>35</v>
      </c>
      <c r="AB5991">
        <v>740</v>
      </c>
      <c r="AE5991">
        <f t="shared" si="93"/>
        <v>0</v>
      </c>
      <c r="AF5991">
        <v>1</v>
      </c>
      <c r="AG5991" t="str">
        <f>IF(Table2[[#This Row],[Avg Monthly GB Download]] &lt; 5, "Less than 5 GB", IF(Table2[[#This Row],[Avg Monthly GB Download]] &lt;= 10, "Between 5 and 10 GB", "10 or more GB"))</f>
        <v>10 or more GB</v>
      </c>
    </row>
    <row r="5992" spans="1:33" x14ac:dyDescent="0.3">
      <c r="A5992" t="s">
        <v>12092</v>
      </c>
      <c r="B5992" t="s">
        <v>17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17</v>
      </c>
      <c r="I5992" t="s">
        <v>18</v>
      </c>
      <c r="J5992">
        <v>0</v>
      </c>
      <c r="K5992">
        <v>0</v>
      </c>
      <c r="L5992">
        <v>8</v>
      </c>
      <c r="M5992" t="s">
        <v>21</v>
      </c>
      <c r="N5992">
        <v>0</v>
      </c>
      <c r="O5992" t="s">
        <v>76</v>
      </c>
      <c r="P5992" t="s">
        <v>12093</v>
      </c>
      <c r="Q5992" t="s">
        <v>22</v>
      </c>
      <c r="R5992">
        <v>58</v>
      </c>
      <c r="S5992" t="s">
        <v>17</v>
      </c>
      <c r="T5992" t="s">
        <v>17</v>
      </c>
      <c r="U5992" t="s">
        <v>21</v>
      </c>
      <c r="V5992" t="str">
        <f>IF(Table2[[#This Row],[Age]] &lt; 30, "Under 30", IF(Table2[[#This Row],[Age]] &lt; 65, "Other", "Senior"))</f>
        <v>Other</v>
      </c>
      <c r="W5992">
        <v>6</v>
      </c>
      <c r="X5992" t="s">
        <v>21</v>
      </c>
      <c r="Y5992" t="s">
        <v>94</v>
      </c>
      <c r="Z5992" t="s">
        <v>34</v>
      </c>
      <c r="AA5992">
        <v>28</v>
      </c>
      <c r="AB5992">
        <v>1170</v>
      </c>
      <c r="AE5992">
        <f t="shared" si="93"/>
        <v>0</v>
      </c>
      <c r="AF5992">
        <v>1</v>
      </c>
      <c r="AG5992" t="str">
        <f>IF(Table2[[#This Row],[Avg Monthly GB Download]] &lt; 5, "Less than 5 GB", IF(Table2[[#This Row],[Avg Monthly GB Download]] &lt;= 10, "Between 5 and 10 GB", "10 or more GB"))</f>
        <v>Between 5 and 10 GB</v>
      </c>
    </row>
    <row r="5993" spans="1:33" x14ac:dyDescent="0.3">
      <c r="A5993" t="s">
        <v>12094</v>
      </c>
      <c r="B5993" t="s">
        <v>17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17</v>
      </c>
      <c r="I5993" t="s">
        <v>18</v>
      </c>
      <c r="J5993">
        <v>0</v>
      </c>
      <c r="K5993">
        <v>0</v>
      </c>
      <c r="L5993">
        <v>19</v>
      </c>
      <c r="M5993" t="s">
        <v>21</v>
      </c>
      <c r="N5993">
        <v>0</v>
      </c>
      <c r="O5993" t="s">
        <v>48</v>
      </c>
      <c r="P5993" t="s">
        <v>12095</v>
      </c>
      <c r="Q5993" t="s">
        <v>22</v>
      </c>
      <c r="R5993">
        <v>48</v>
      </c>
      <c r="S5993" t="s">
        <v>17</v>
      </c>
      <c r="T5993" t="s">
        <v>17</v>
      </c>
      <c r="U5993" t="s">
        <v>21</v>
      </c>
      <c r="V5993" t="str">
        <f>IF(Table2[[#This Row],[Age]] &lt; 30, "Under 30", IF(Table2[[#This Row],[Age]] &lt; 65, "Other", "Senior"))</f>
        <v>Other</v>
      </c>
      <c r="W5993">
        <v>4</v>
      </c>
      <c r="X5993" t="s">
        <v>17</v>
      </c>
      <c r="Y5993" t="s">
        <v>94</v>
      </c>
      <c r="Z5993" t="s">
        <v>34</v>
      </c>
      <c r="AA5993">
        <v>41</v>
      </c>
      <c r="AB5993">
        <v>1440</v>
      </c>
      <c r="AE5993">
        <f t="shared" si="93"/>
        <v>0</v>
      </c>
      <c r="AF5993">
        <v>1</v>
      </c>
      <c r="AG5993" t="str">
        <f>IF(Table2[[#This Row],[Avg Monthly GB Download]] &lt; 5, "Less than 5 GB", IF(Table2[[#This Row],[Avg Monthly GB Download]] &lt;= 10, "Between 5 and 10 GB", "10 or more GB"))</f>
        <v>10 or more GB</v>
      </c>
    </row>
    <row r="5994" spans="1:33" x14ac:dyDescent="0.3">
      <c r="A5994" t="s">
        <v>12096</v>
      </c>
      <c r="B5994" t="s">
        <v>17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17</v>
      </c>
      <c r="I5994" t="s">
        <v>18</v>
      </c>
      <c r="J5994">
        <v>0</v>
      </c>
      <c r="K5994">
        <v>0</v>
      </c>
      <c r="L5994">
        <v>0</v>
      </c>
      <c r="M5994" t="s">
        <v>17</v>
      </c>
      <c r="N5994">
        <v>0</v>
      </c>
      <c r="O5994" t="s">
        <v>75</v>
      </c>
      <c r="P5994" t="s">
        <v>12097</v>
      </c>
      <c r="Q5994" t="s">
        <v>20</v>
      </c>
      <c r="R5994">
        <v>62</v>
      </c>
      <c r="S5994" t="s">
        <v>17</v>
      </c>
      <c r="T5994" t="s">
        <v>17</v>
      </c>
      <c r="U5994" t="s">
        <v>21</v>
      </c>
      <c r="V5994" t="str">
        <f>IF(Table2[[#This Row],[Age]] &lt; 30, "Under 30", IF(Table2[[#This Row],[Age]] &lt; 65, "Other", "Senior"))</f>
        <v>Other</v>
      </c>
      <c r="W5994">
        <v>3</v>
      </c>
      <c r="X5994" t="s">
        <v>17</v>
      </c>
      <c r="Y5994" t="s">
        <v>94</v>
      </c>
      <c r="Z5994" t="s">
        <v>29</v>
      </c>
      <c r="AA5994">
        <v>7</v>
      </c>
      <c r="AB5994">
        <v>184</v>
      </c>
      <c r="AE5994">
        <f t="shared" si="93"/>
        <v>0</v>
      </c>
      <c r="AF5994">
        <v>1</v>
      </c>
      <c r="AG5994" t="str">
        <f>IF(Table2[[#This Row],[Avg Monthly GB Download]] &lt; 5, "Less than 5 GB", IF(Table2[[#This Row],[Avg Monthly GB Download]] &lt;= 10, "Between 5 and 10 GB", "10 or more GB"))</f>
        <v>Less than 5 GB</v>
      </c>
    </row>
    <row r="5995" spans="1:33" x14ac:dyDescent="0.3">
      <c r="A5995" t="s">
        <v>12098</v>
      </c>
      <c r="B5995" t="s">
        <v>17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17</v>
      </c>
      <c r="I5995" t="s">
        <v>18</v>
      </c>
      <c r="J5995">
        <v>0</v>
      </c>
      <c r="K5995">
        <v>0</v>
      </c>
      <c r="L5995">
        <v>0</v>
      </c>
      <c r="M5995" t="s">
        <v>17</v>
      </c>
      <c r="N5995">
        <v>0</v>
      </c>
      <c r="O5995" t="s">
        <v>63</v>
      </c>
      <c r="P5995" t="s">
        <v>12099</v>
      </c>
      <c r="Q5995" t="s">
        <v>22</v>
      </c>
      <c r="R5995">
        <v>65</v>
      </c>
      <c r="S5995" t="s">
        <v>17</v>
      </c>
      <c r="T5995" t="s">
        <v>21</v>
      </c>
      <c r="U5995" t="s">
        <v>21</v>
      </c>
      <c r="V5995" t="str">
        <f>IF(Table2[[#This Row],[Age]] &lt; 30, "Under 30", IF(Table2[[#This Row],[Age]] &lt; 65, "Other", "Senior"))</f>
        <v>Senior</v>
      </c>
      <c r="W5995">
        <v>5</v>
      </c>
      <c r="X5995" t="s">
        <v>17</v>
      </c>
      <c r="Y5995" t="s">
        <v>28</v>
      </c>
      <c r="Z5995" t="s">
        <v>34</v>
      </c>
      <c r="AA5995">
        <v>10</v>
      </c>
      <c r="AB5995">
        <v>226</v>
      </c>
      <c r="AE5995">
        <f t="shared" si="93"/>
        <v>0</v>
      </c>
      <c r="AF5995">
        <v>1</v>
      </c>
      <c r="AG5995" t="str">
        <f>IF(Table2[[#This Row],[Avg Monthly GB Download]] &lt; 5, "Less than 5 GB", IF(Table2[[#This Row],[Avg Monthly GB Download]] &lt;= 10, "Between 5 and 10 GB", "10 or more GB"))</f>
        <v>Less than 5 GB</v>
      </c>
    </row>
    <row r="5996" spans="1:33" x14ac:dyDescent="0.3">
      <c r="A5996" t="s">
        <v>12100</v>
      </c>
      <c r="B5996" t="s">
        <v>17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17</v>
      </c>
      <c r="I5996" t="s">
        <v>18</v>
      </c>
      <c r="J5996">
        <v>0</v>
      </c>
      <c r="K5996">
        <v>0</v>
      </c>
      <c r="L5996">
        <v>0</v>
      </c>
      <c r="M5996" t="s">
        <v>17</v>
      </c>
      <c r="N5996">
        <v>0</v>
      </c>
      <c r="O5996" t="s">
        <v>54</v>
      </c>
      <c r="P5996" t="s">
        <v>12101</v>
      </c>
      <c r="Q5996" t="s">
        <v>22</v>
      </c>
      <c r="R5996">
        <v>28</v>
      </c>
      <c r="S5996" t="s">
        <v>21</v>
      </c>
      <c r="T5996" t="s">
        <v>17</v>
      </c>
      <c r="U5996" t="s">
        <v>21</v>
      </c>
      <c r="V5996" t="str">
        <f>IF(Table2[[#This Row],[Age]] &lt; 30, "Under 30", IF(Table2[[#This Row],[Age]] &lt; 65, "Other", "Senior"))</f>
        <v>Under 30</v>
      </c>
      <c r="W5996">
        <v>3</v>
      </c>
      <c r="X5996" t="s">
        <v>17</v>
      </c>
      <c r="Y5996" t="s">
        <v>49</v>
      </c>
      <c r="Z5996" t="s">
        <v>34</v>
      </c>
      <c r="AA5996">
        <v>10</v>
      </c>
      <c r="AB5996">
        <v>659</v>
      </c>
      <c r="AE5996">
        <f t="shared" si="93"/>
        <v>0</v>
      </c>
      <c r="AF5996">
        <v>1</v>
      </c>
      <c r="AG5996" t="str">
        <f>IF(Table2[[#This Row],[Avg Monthly GB Download]] &lt; 5, "Less than 5 GB", IF(Table2[[#This Row],[Avg Monthly GB Download]] &lt;= 10, "Between 5 and 10 GB", "10 or more GB"))</f>
        <v>Less than 5 GB</v>
      </c>
    </row>
    <row r="5997" spans="1:33" x14ac:dyDescent="0.3">
      <c r="A5997" t="s">
        <v>12102</v>
      </c>
      <c r="B5997" t="s">
        <v>17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17</v>
      </c>
      <c r="I5997" t="s">
        <v>18</v>
      </c>
      <c r="J5997">
        <v>0</v>
      </c>
      <c r="K5997">
        <v>0</v>
      </c>
      <c r="L5997">
        <v>17</v>
      </c>
      <c r="M5997" t="s">
        <v>21</v>
      </c>
      <c r="N5997">
        <v>0</v>
      </c>
      <c r="O5997" t="s">
        <v>23</v>
      </c>
      <c r="P5997" t="s">
        <v>12103</v>
      </c>
      <c r="Q5997" t="s">
        <v>20</v>
      </c>
      <c r="R5997">
        <v>20</v>
      </c>
      <c r="S5997" t="s">
        <v>21</v>
      </c>
      <c r="T5997" t="s">
        <v>17</v>
      </c>
      <c r="U5997" t="s">
        <v>21</v>
      </c>
      <c r="V5997" t="str">
        <f>IF(Table2[[#This Row],[Age]] &lt; 30, "Under 30", IF(Table2[[#This Row],[Age]] &lt; 65, "Other", "Senior"))</f>
        <v>Under 30</v>
      </c>
      <c r="W5997">
        <v>3</v>
      </c>
      <c r="X5997" t="s">
        <v>21</v>
      </c>
      <c r="Y5997" t="s">
        <v>94</v>
      </c>
      <c r="Z5997" t="s">
        <v>34</v>
      </c>
      <c r="AA5997">
        <v>51</v>
      </c>
      <c r="AB5997">
        <v>2687</v>
      </c>
      <c r="AE5997">
        <f t="shared" si="93"/>
        <v>0</v>
      </c>
      <c r="AF5997">
        <v>1</v>
      </c>
      <c r="AG5997" t="str">
        <f>IF(Table2[[#This Row],[Avg Monthly GB Download]] &lt; 5, "Less than 5 GB", IF(Table2[[#This Row],[Avg Monthly GB Download]] &lt;= 10, "Between 5 and 10 GB", "10 or more GB"))</f>
        <v>10 or more GB</v>
      </c>
    </row>
    <row r="5998" spans="1:33" x14ac:dyDescent="0.3">
      <c r="A5998" t="s">
        <v>12104</v>
      </c>
      <c r="B5998" t="s">
        <v>17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17</v>
      </c>
      <c r="I5998" t="s">
        <v>18</v>
      </c>
      <c r="J5998">
        <v>0</v>
      </c>
      <c r="K5998">
        <v>0</v>
      </c>
      <c r="L5998">
        <v>7</v>
      </c>
      <c r="M5998" t="s">
        <v>21</v>
      </c>
      <c r="N5998">
        <v>0</v>
      </c>
      <c r="O5998" t="s">
        <v>70</v>
      </c>
      <c r="P5998" t="s">
        <v>12105</v>
      </c>
      <c r="Q5998" t="s">
        <v>22</v>
      </c>
      <c r="R5998">
        <v>23</v>
      </c>
      <c r="S5998" t="s">
        <v>21</v>
      </c>
      <c r="T5998" t="s">
        <v>17</v>
      </c>
      <c r="U5998" t="s">
        <v>21</v>
      </c>
      <c r="V5998" t="str">
        <f>IF(Table2[[#This Row],[Age]] &lt; 30, "Under 30", IF(Table2[[#This Row],[Age]] &lt; 65, "Other", "Senior"))</f>
        <v>Under 30</v>
      </c>
      <c r="W5998">
        <v>5</v>
      </c>
      <c r="X5998" t="s">
        <v>17</v>
      </c>
      <c r="Y5998" t="s">
        <v>49</v>
      </c>
      <c r="Z5998" t="s">
        <v>29</v>
      </c>
      <c r="AA5998">
        <v>24</v>
      </c>
      <c r="AB5998">
        <v>1097</v>
      </c>
      <c r="AE5998">
        <f t="shared" si="93"/>
        <v>0</v>
      </c>
      <c r="AF5998">
        <v>1</v>
      </c>
      <c r="AG5998" t="str">
        <f>IF(Table2[[#This Row],[Avg Monthly GB Download]] &lt; 5, "Less than 5 GB", IF(Table2[[#This Row],[Avg Monthly GB Download]] &lt;= 10, "Between 5 and 10 GB", "10 or more GB"))</f>
        <v>Between 5 and 10 GB</v>
      </c>
    </row>
    <row r="5999" spans="1:33" x14ac:dyDescent="0.3">
      <c r="A5999" t="s">
        <v>12106</v>
      </c>
      <c r="B5999" t="s">
        <v>17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17</v>
      </c>
      <c r="I5999" t="s">
        <v>18</v>
      </c>
      <c r="J5999">
        <v>0</v>
      </c>
      <c r="K5999">
        <v>0</v>
      </c>
      <c r="L5999">
        <v>5</v>
      </c>
      <c r="M5999" t="s">
        <v>21</v>
      </c>
      <c r="N5999">
        <v>0</v>
      </c>
      <c r="O5999" t="s">
        <v>23</v>
      </c>
      <c r="P5999" t="s">
        <v>12107</v>
      </c>
      <c r="Q5999" t="s">
        <v>20</v>
      </c>
      <c r="R5999">
        <v>48</v>
      </c>
      <c r="S5999" t="s">
        <v>17</v>
      </c>
      <c r="T5999" t="s">
        <v>17</v>
      </c>
      <c r="U5999" t="s">
        <v>21</v>
      </c>
      <c r="V5999" t="str">
        <f>IF(Table2[[#This Row],[Age]] &lt; 30, "Under 30", IF(Table2[[#This Row],[Age]] &lt; 65, "Other", "Senior"))</f>
        <v>Other</v>
      </c>
      <c r="W5999">
        <v>5</v>
      </c>
      <c r="X5999" t="s">
        <v>17</v>
      </c>
      <c r="Y5999" t="s">
        <v>49</v>
      </c>
      <c r="Z5999" t="s">
        <v>34</v>
      </c>
      <c r="AA5999">
        <v>36</v>
      </c>
      <c r="AB5999">
        <v>2264</v>
      </c>
      <c r="AE5999">
        <f t="shared" si="93"/>
        <v>0</v>
      </c>
      <c r="AF5999">
        <v>1</v>
      </c>
      <c r="AG5999" t="str">
        <f>IF(Table2[[#This Row],[Avg Monthly GB Download]] &lt; 5, "Less than 5 GB", IF(Table2[[#This Row],[Avg Monthly GB Download]] &lt;= 10, "Between 5 and 10 GB", "10 or more GB"))</f>
        <v>Between 5 and 10 GB</v>
      </c>
    </row>
    <row r="6000" spans="1:33" x14ac:dyDescent="0.3">
      <c r="A6000" t="s">
        <v>12108</v>
      </c>
      <c r="B6000" t="s">
        <v>17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17</v>
      </c>
      <c r="I6000" t="s">
        <v>18</v>
      </c>
      <c r="J6000">
        <v>0</v>
      </c>
      <c r="K6000">
        <v>0</v>
      </c>
      <c r="L6000">
        <v>0</v>
      </c>
      <c r="M6000" t="s">
        <v>17</v>
      </c>
      <c r="N6000">
        <v>0</v>
      </c>
      <c r="O6000" t="s">
        <v>64</v>
      </c>
      <c r="P6000" t="s">
        <v>12109</v>
      </c>
      <c r="Q6000" t="s">
        <v>22</v>
      </c>
      <c r="R6000">
        <v>66</v>
      </c>
      <c r="S6000" t="s">
        <v>17</v>
      </c>
      <c r="T6000" t="s">
        <v>21</v>
      </c>
      <c r="U6000" t="s">
        <v>21</v>
      </c>
      <c r="V6000" t="str">
        <f>IF(Table2[[#This Row],[Age]] &lt; 30, "Under 30", IF(Table2[[#This Row],[Age]] &lt; 65, "Other", "Senior"))</f>
        <v>Senior</v>
      </c>
      <c r="W6000">
        <v>4</v>
      </c>
      <c r="X6000" t="s">
        <v>17</v>
      </c>
      <c r="Y6000" t="s">
        <v>49</v>
      </c>
      <c r="Z6000" t="s">
        <v>29</v>
      </c>
      <c r="AA6000">
        <v>9</v>
      </c>
      <c r="AB6000">
        <v>609</v>
      </c>
      <c r="AE6000">
        <f t="shared" si="93"/>
        <v>0</v>
      </c>
      <c r="AF6000">
        <v>1</v>
      </c>
      <c r="AG6000" t="str">
        <f>IF(Table2[[#This Row],[Avg Monthly GB Download]] &lt; 5, "Less than 5 GB", IF(Table2[[#This Row],[Avg Monthly GB Download]] &lt;= 10, "Between 5 and 10 GB", "10 or more GB"))</f>
        <v>Less than 5 GB</v>
      </c>
    </row>
    <row r="6001" spans="1:33" x14ac:dyDescent="0.3">
      <c r="A6001" t="s">
        <v>12110</v>
      </c>
      <c r="B6001" t="s">
        <v>17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17</v>
      </c>
      <c r="I6001" t="s">
        <v>18</v>
      </c>
      <c r="J6001">
        <v>0</v>
      </c>
      <c r="K6001">
        <v>0</v>
      </c>
      <c r="L6001">
        <v>7</v>
      </c>
      <c r="M6001" t="s">
        <v>21</v>
      </c>
      <c r="N6001">
        <v>0</v>
      </c>
      <c r="O6001" t="s">
        <v>67</v>
      </c>
      <c r="P6001" t="s">
        <v>12111</v>
      </c>
      <c r="Q6001" t="s">
        <v>22</v>
      </c>
      <c r="R6001">
        <v>57</v>
      </c>
      <c r="S6001" t="s">
        <v>17</v>
      </c>
      <c r="T6001" t="s">
        <v>17</v>
      </c>
      <c r="U6001" t="s">
        <v>21</v>
      </c>
      <c r="V6001" t="str">
        <f>IF(Table2[[#This Row],[Age]] &lt; 30, "Under 30", IF(Table2[[#This Row],[Age]] &lt; 65, "Other", "Senior"))</f>
        <v>Other</v>
      </c>
      <c r="W6001">
        <v>4</v>
      </c>
      <c r="X6001" t="s">
        <v>17</v>
      </c>
      <c r="Y6001" t="s">
        <v>28</v>
      </c>
      <c r="Z6001" t="s">
        <v>29</v>
      </c>
      <c r="AA6001">
        <v>35</v>
      </c>
      <c r="AB6001">
        <v>1424</v>
      </c>
      <c r="AE6001">
        <f t="shared" si="93"/>
        <v>0</v>
      </c>
      <c r="AF6001">
        <v>1</v>
      </c>
      <c r="AG6001" t="str">
        <f>IF(Table2[[#This Row],[Avg Monthly GB Download]] &lt; 5, "Less than 5 GB", IF(Table2[[#This Row],[Avg Monthly GB Download]] &lt;= 10, "Between 5 and 10 GB", "10 or more GB"))</f>
        <v>Between 5 and 10 GB</v>
      </c>
    </row>
    <row r="6002" spans="1:33" x14ac:dyDescent="0.3">
      <c r="A6002" t="s">
        <v>12112</v>
      </c>
      <c r="B6002" t="s">
        <v>17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17</v>
      </c>
      <c r="I6002" t="s">
        <v>18</v>
      </c>
      <c r="J6002">
        <v>0</v>
      </c>
      <c r="K6002">
        <v>0</v>
      </c>
      <c r="L6002">
        <v>15</v>
      </c>
      <c r="M6002" t="s">
        <v>21</v>
      </c>
      <c r="N6002">
        <v>0</v>
      </c>
      <c r="O6002" t="s">
        <v>69</v>
      </c>
      <c r="P6002" t="s">
        <v>12113</v>
      </c>
      <c r="Q6002" t="s">
        <v>22</v>
      </c>
      <c r="R6002">
        <v>43</v>
      </c>
      <c r="S6002" t="s">
        <v>17</v>
      </c>
      <c r="T6002" t="s">
        <v>17</v>
      </c>
      <c r="U6002" t="s">
        <v>21</v>
      </c>
      <c r="V6002" t="str">
        <f>IF(Table2[[#This Row],[Age]] &lt; 30, "Under 30", IF(Table2[[#This Row],[Age]] &lt; 65, "Other", "Senior"))</f>
        <v>Other</v>
      </c>
      <c r="W6002">
        <v>2</v>
      </c>
      <c r="X6002" t="s">
        <v>21</v>
      </c>
      <c r="Y6002" t="s">
        <v>49</v>
      </c>
      <c r="Z6002" t="s">
        <v>29</v>
      </c>
      <c r="AA6002">
        <v>30</v>
      </c>
      <c r="AB6002">
        <v>946</v>
      </c>
      <c r="AE6002">
        <f t="shared" si="93"/>
        <v>0</v>
      </c>
      <c r="AF6002">
        <v>1</v>
      </c>
      <c r="AG6002" t="str">
        <f>IF(Table2[[#This Row],[Avg Monthly GB Download]] &lt; 5, "Less than 5 GB", IF(Table2[[#This Row],[Avg Monthly GB Download]] &lt;= 10, "Between 5 and 10 GB", "10 or more GB"))</f>
        <v>10 or more GB</v>
      </c>
    </row>
    <row r="6003" spans="1:33" x14ac:dyDescent="0.3">
      <c r="A6003" t="s">
        <v>12114</v>
      </c>
      <c r="B6003" t="s">
        <v>17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17</v>
      </c>
      <c r="I6003" t="s">
        <v>18</v>
      </c>
      <c r="J6003">
        <v>0</v>
      </c>
      <c r="K6003">
        <v>0</v>
      </c>
      <c r="L6003">
        <v>0</v>
      </c>
      <c r="M6003" t="s">
        <v>17</v>
      </c>
      <c r="N6003">
        <v>0</v>
      </c>
      <c r="O6003" t="s">
        <v>65</v>
      </c>
      <c r="P6003" t="s">
        <v>12115</v>
      </c>
      <c r="Q6003" t="s">
        <v>20</v>
      </c>
      <c r="R6003">
        <v>40</v>
      </c>
      <c r="S6003" t="s">
        <v>17</v>
      </c>
      <c r="T6003" t="s">
        <v>17</v>
      </c>
      <c r="U6003" t="s">
        <v>21</v>
      </c>
      <c r="V6003" t="str">
        <f>IF(Table2[[#This Row],[Age]] &lt; 30, "Under 30", IF(Table2[[#This Row],[Age]] &lt; 65, "Other", "Senior"))</f>
        <v>Other</v>
      </c>
      <c r="W6003">
        <v>6</v>
      </c>
      <c r="X6003" t="s">
        <v>17</v>
      </c>
      <c r="Y6003" t="s">
        <v>94</v>
      </c>
      <c r="Z6003" t="s">
        <v>29</v>
      </c>
      <c r="AA6003">
        <v>7</v>
      </c>
      <c r="AB6003">
        <v>19</v>
      </c>
      <c r="AE6003">
        <f t="shared" si="93"/>
        <v>0</v>
      </c>
      <c r="AF6003">
        <v>1</v>
      </c>
      <c r="AG6003" t="str">
        <f>IF(Table2[[#This Row],[Avg Monthly GB Download]] &lt; 5, "Less than 5 GB", IF(Table2[[#This Row],[Avg Monthly GB Download]] &lt;= 10, "Between 5 and 10 GB", "10 or more GB"))</f>
        <v>Less than 5 GB</v>
      </c>
    </row>
    <row r="6004" spans="1:33" x14ac:dyDescent="0.3">
      <c r="A6004" t="s">
        <v>12116</v>
      </c>
      <c r="B6004" t="s">
        <v>17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17</v>
      </c>
      <c r="I6004" t="s">
        <v>18</v>
      </c>
      <c r="J6004">
        <v>0</v>
      </c>
      <c r="K6004">
        <v>0</v>
      </c>
      <c r="L6004">
        <v>37</v>
      </c>
      <c r="M6004" t="s">
        <v>21</v>
      </c>
      <c r="N6004">
        <v>0</v>
      </c>
      <c r="O6004" t="s">
        <v>57</v>
      </c>
      <c r="P6004" t="s">
        <v>12117</v>
      </c>
      <c r="Q6004" t="s">
        <v>20</v>
      </c>
      <c r="R6004">
        <v>22</v>
      </c>
      <c r="S6004" t="s">
        <v>21</v>
      </c>
      <c r="T6004" t="s">
        <v>17</v>
      </c>
      <c r="U6004" t="s">
        <v>21</v>
      </c>
      <c r="V6004" t="str">
        <f>IF(Table2[[#This Row],[Age]] &lt; 30, "Under 30", IF(Table2[[#This Row],[Age]] &lt; 65, "Other", "Senior"))</f>
        <v>Under 30</v>
      </c>
      <c r="W6004">
        <v>6</v>
      </c>
      <c r="X6004" t="s">
        <v>17</v>
      </c>
      <c r="Y6004" t="s">
        <v>49</v>
      </c>
      <c r="Z6004" t="s">
        <v>34</v>
      </c>
      <c r="AA6004">
        <v>23</v>
      </c>
      <c r="AB6004">
        <v>1254</v>
      </c>
      <c r="AE6004">
        <f t="shared" si="93"/>
        <v>0</v>
      </c>
      <c r="AF6004">
        <v>1</v>
      </c>
      <c r="AG6004" t="str">
        <f>IF(Table2[[#This Row],[Avg Monthly GB Download]] &lt; 5, "Less than 5 GB", IF(Table2[[#This Row],[Avg Monthly GB Download]] &lt;= 10, "Between 5 and 10 GB", "10 or more GB"))</f>
        <v>10 or more GB</v>
      </c>
    </row>
    <row r="6005" spans="1:33" x14ac:dyDescent="0.3">
      <c r="A6005" t="s">
        <v>12118</v>
      </c>
      <c r="B6005" t="s">
        <v>17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17</v>
      </c>
      <c r="I6005" t="s">
        <v>18</v>
      </c>
      <c r="J6005">
        <v>0</v>
      </c>
      <c r="K6005">
        <v>0</v>
      </c>
      <c r="L6005">
        <v>11</v>
      </c>
      <c r="M6005" t="s">
        <v>21</v>
      </c>
      <c r="N6005">
        <v>0</v>
      </c>
      <c r="O6005" t="s">
        <v>66</v>
      </c>
      <c r="P6005" t="s">
        <v>12119</v>
      </c>
      <c r="Q6005" t="s">
        <v>22</v>
      </c>
      <c r="R6005">
        <v>55</v>
      </c>
      <c r="S6005" t="s">
        <v>17</v>
      </c>
      <c r="T6005" t="s">
        <v>17</v>
      </c>
      <c r="U6005" t="s">
        <v>21</v>
      </c>
      <c r="V6005" t="str">
        <f>IF(Table2[[#This Row],[Age]] &lt; 30, "Under 30", IF(Table2[[#This Row],[Age]] &lt; 65, "Other", "Senior"))</f>
        <v>Other</v>
      </c>
      <c r="W6005">
        <v>2</v>
      </c>
      <c r="X6005" t="s">
        <v>17</v>
      </c>
      <c r="Y6005" t="s">
        <v>28</v>
      </c>
      <c r="Z6005" t="s">
        <v>34</v>
      </c>
      <c r="AA6005">
        <v>15</v>
      </c>
      <c r="AB6005">
        <v>71</v>
      </c>
      <c r="AE6005">
        <f t="shared" si="93"/>
        <v>0</v>
      </c>
      <c r="AF6005">
        <v>1</v>
      </c>
      <c r="AG6005" t="str">
        <f>IF(Table2[[#This Row],[Avg Monthly GB Download]] &lt; 5, "Less than 5 GB", IF(Table2[[#This Row],[Avg Monthly GB Download]] &lt;= 10, "Between 5 and 10 GB", "10 or more GB"))</f>
        <v>10 or more GB</v>
      </c>
    </row>
    <row r="6006" spans="1:33" x14ac:dyDescent="0.3">
      <c r="A6006" t="s">
        <v>12120</v>
      </c>
      <c r="B6006" t="s">
        <v>17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17</v>
      </c>
      <c r="I6006" t="s">
        <v>18</v>
      </c>
      <c r="J6006">
        <v>0</v>
      </c>
      <c r="K6006">
        <v>0</v>
      </c>
      <c r="L6006">
        <v>0</v>
      </c>
      <c r="M6006" t="s">
        <v>17</v>
      </c>
      <c r="N6006">
        <v>0</v>
      </c>
      <c r="O6006" t="s">
        <v>58</v>
      </c>
      <c r="P6006" t="s">
        <v>12121</v>
      </c>
      <c r="Q6006" t="s">
        <v>22</v>
      </c>
      <c r="R6006">
        <v>25</v>
      </c>
      <c r="S6006" t="s">
        <v>21</v>
      </c>
      <c r="T6006" t="s">
        <v>17</v>
      </c>
      <c r="U6006" t="s">
        <v>21</v>
      </c>
      <c r="V6006" t="str">
        <f>IF(Table2[[#This Row],[Age]] &lt; 30, "Under 30", IF(Table2[[#This Row],[Age]] &lt; 65, "Other", "Senior"))</f>
        <v>Under 30</v>
      </c>
      <c r="W6006">
        <v>2</v>
      </c>
      <c r="X6006" t="s">
        <v>17</v>
      </c>
      <c r="Y6006" t="s">
        <v>94</v>
      </c>
      <c r="Z6006" t="s">
        <v>29</v>
      </c>
      <c r="AA6006">
        <v>7</v>
      </c>
      <c r="AB6006">
        <v>502</v>
      </c>
      <c r="AE6006">
        <f t="shared" si="93"/>
        <v>0</v>
      </c>
      <c r="AF6006">
        <v>1</v>
      </c>
      <c r="AG6006" t="str">
        <f>IF(Table2[[#This Row],[Avg Monthly GB Download]] &lt; 5, "Less than 5 GB", IF(Table2[[#This Row],[Avg Monthly GB Download]] &lt;= 10, "Between 5 and 10 GB", "10 or more GB"))</f>
        <v>Less than 5 GB</v>
      </c>
    </row>
    <row r="6007" spans="1:33" x14ac:dyDescent="0.3">
      <c r="A6007" t="s">
        <v>12122</v>
      </c>
      <c r="B6007" t="s">
        <v>17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17</v>
      </c>
      <c r="I6007" t="s">
        <v>18</v>
      </c>
      <c r="J6007">
        <v>0</v>
      </c>
      <c r="K6007">
        <v>0</v>
      </c>
      <c r="L6007">
        <v>7</v>
      </c>
      <c r="M6007" t="s">
        <v>21</v>
      </c>
      <c r="N6007">
        <v>0</v>
      </c>
      <c r="O6007" t="s">
        <v>81</v>
      </c>
      <c r="P6007" t="s">
        <v>12123</v>
      </c>
      <c r="Q6007" t="s">
        <v>22</v>
      </c>
      <c r="R6007">
        <v>21</v>
      </c>
      <c r="S6007" t="s">
        <v>21</v>
      </c>
      <c r="T6007" t="s">
        <v>17</v>
      </c>
      <c r="U6007" t="s">
        <v>21</v>
      </c>
      <c r="V6007" t="str">
        <f>IF(Table2[[#This Row],[Age]] &lt; 30, "Under 30", IF(Table2[[#This Row],[Age]] &lt; 65, "Other", "Senior"))</f>
        <v>Under 30</v>
      </c>
      <c r="W6007">
        <v>2</v>
      </c>
      <c r="X6007" t="s">
        <v>21</v>
      </c>
      <c r="Y6007" t="s">
        <v>28</v>
      </c>
      <c r="Z6007" t="s">
        <v>34</v>
      </c>
      <c r="AA6007">
        <v>26</v>
      </c>
      <c r="AB6007">
        <v>1720</v>
      </c>
      <c r="AE6007">
        <f t="shared" si="93"/>
        <v>0</v>
      </c>
      <c r="AF6007">
        <v>1</v>
      </c>
      <c r="AG6007" t="str">
        <f>IF(Table2[[#This Row],[Avg Monthly GB Download]] &lt; 5, "Less than 5 GB", IF(Table2[[#This Row],[Avg Monthly GB Download]] &lt;= 10, "Between 5 and 10 GB", "10 or more GB"))</f>
        <v>Between 5 and 10 GB</v>
      </c>
    </row>
    <row r="6008" spans="1:33" x14ac:dyDescent="0.3">
      <c r="A6008" t="s">
        <v>12124</v>
      </c>
      <c r="B6008" t="s">
        <v>17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17</v>
      </c>
      <c r="I6008" t="s">
        <v>18</v>
      </c>
      <c r="J6008">
        <v>0</v>
      </c>
      <c r="K6008">
        <v>0</v>
      </c>
      <c r="L6008">
        <v>4</v>
      </c>
      <c r="M6008" t="s">
        <v>21</v>
      </c>
      <c r="N6008">
        <v>0</v>
      </c>
      <c r="O6008" t="s">
        <v>31</v>
      </c>
      <c r="P6008" t="s">
        <v>12125</v>
      </c>
      <c r="Q6008" t="s">
        <v>22</v>
      </c>
      <c r="R6008">
        <v>63</v>
      </c>
      <c r="S6008" t="s">
        <v>17</v>
      </c>
      <c r="T6008" t="s">
        <v>17</v>
      </c>
      <c r="U6008" t="s">
        <v>21</v>
      </c>
      <c r="V6008" t="str">
        <f>IF(Table2[[#This Row],[Age]] &lt; 30, "Under 30", IF(Table2[[#This Row],[Age]] &lt; 65, "Other", "Senior"))</f>
        <v>Other</v>
      </c>
      <c r="W6008">
        <v>2</v>
      </c>
      <c r="X6008" t="s">
        <v>17</v>
      </c>
      <c r="Y6008" t="s">
        <v>94</v>
      </c>
      <c r="Z6008" t="s">
        <v>34</v>
      </c>
      <c r="AA6008">
        <v>19</v>
      </c>
      <c r="AB6008">
        <v>259</v>
      </c>
      <c r="AE6008">
        <f t="shared" si="93"/>
        <v>0</v>
      </c>
      <c r="AF6008">
        <v>1</v>
      </c>
      <c r="AG6008" t="str">
        <f>IF(Table2[[#This Row],[Avg Monthly GB Download]] &lt; 5, "Less than 5 GB", IF(Table2[[#This Row],[Avg Monthly GB Download]] &lt;= 10, "Between 5 and 10 GB", "10 or more GB"))</f>
        <v>Less than 5 GB</v>
      </c>
    </row>
    <row r="6009" spans="1:33" x14ac:dyDescent="0.3">
      <c r="A6009" t="s">
        <v>12126</v>
      </c>
      <c r="B6009" t="s">
        <v>17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17</v>
      </c>
      <c r="I6009" t="s">
        <v>18</v>
      </c>
      <c r="J6009">
        <v>0</v>
      </c>
      <c r="K6009">
        <v>0</v>
      </c>
      <c r="L6009">
        <v>9</v>
      </c>
      <c r="M6009" t="s">
        <v>21</v>
      </c>
      <c r="N6009">
        <v>0</v>
      </c>
      <c r="O6009" t="s">
        <v>27</v>
      </c>
      <c r="P6009" t="s">
        <v>12127</v>
      </c>
      <c r="Q6009" t="s">
        <v>22</v>
      </c>
      <c r="R6009">
        <v>70</v>
      </c>
      <c r="S6009" t="s">
        <v>17</v>
      </c>
      <c r="T6009" t="s">
        <v>21</v>
      </c>
      <c r="U6009" t="s">
        <v>21</v>
      </c>
      <c r="V6009" t="str">
        <f>IF(Table2[[#This Row],[Age]] &lt; 30, "Under 30", IF(Table2[[#This Row],[Age]] &lt; 65, "Other", "Senior"))</f>
        <v>Senior</v>
      </c>
      <c r="W6009">
        <v>2</v>
      </c>
      <c r="X6009" t="s">
        <v>17</v>
      </c>
      <c r="Y6009" t="s">
        <v>49</v>
      </c>
      <c r="Z6009" t="s">
        <v>34</v>
      </c>
      <c r="AA6009">
        <v>26</v>
      </c>
      <c r="AB6009">
        <v>606</v>
      </c>
      <c r="AE6009">
        <f t="shared" si="93"/>
        <v>0</v>
      </c>
      <c r="AF6009">
        <v>1</v>
      </c>
      <c r="AG6009" t="str">
        <f>IF(Table2[[#This Row],[Avg Monthly GB Download]] &lt; 5, "Less than 5 GB", IF(Table2[[#This Row],[Avg Monthly GB Download]] &lt;= 10, "Between 5 and 10 GB", "10 or more GB"))</f>
        <v>Between 5 and 10 GB</v>
      </c>
    </row>
    <row r="6010" spans="1:33" x14ac:dyDescent="0.3">
      <c r="A6010" t="s">
        <v>12128</v>
      </c>
      <c r="B6010" t="s">
        <v>21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17</v>
      </c>
      <c r="I6010" t="s">
        <v>18</v>
      </c>
      <c r="J6010">
        <v>0</v>
      </c>
      <c r="K6010">
        <v>0</v>
      </c>
      <c r="L6010">
        <v>0</v>
      </c>
      <c r="M6010" t="s">
        <v>17</v>
      </c>
      <c r="N6010">
        <v>0</v>
      </c>
      <c r="O6010" t="s">
        <v>85</v>
      </c>
      <c r="P6010" t="s">
        <v>12129</v>
      </c>
      <c r="Q6010" t="s">
        <v>22</v>
      </c>
      <c r="R6010">
        <v>30</v>
      </c>
      <c r="S6010" t="s">
        <v>17</v>
      </c>
      <c r="T6010" t="s">
        <v>17</v>
      </c>
      <c r="U6010" t="s">
        <v>21</v>
      </c>
      <c r="V6010" t="str">
        <f>IF(Table2[[#This Row],[Age]] &lt; 30, "Under 30", IF(Table2[[#This Row],[Age]] &lt; 65, "Other", "Senior"))</f>
        <v>Other</v>
      </c>
      <c r="W6010">
        <v>2</v>
      </c>
      <c r="X6010" t="s">
        <v>17</v>
      </c>
      <c r="Y6010" t="s">
        <v>94</v>
      </c>
      <c r="Z6010" t="s">
        <v>34</v>
      </c>
      <c r="AA6010">
        <v>10</v>
      </c>
      <c r="AB6010">
        <v>141</v>
      </c>
      <c r="AE6010">
        <f t="shared" si="93"/>
        <v>1</v>
      </c>
      <c r="AF6010">
        <v>1</v>
      </c>
      <c r="AG6010" t="str">
        <f>IF(Table2[[#This Row],[Avg Monthly GB Download]] &lt; 5, "Less than 5 GB", IF(Table2[[#This Row],[Avg Monthly GB Download]] &lt;= 10, "Between 5 and 10 GB", "10 or more GB"))</f>
        <v>Less than 5 GB</v>
      </c>
    </row>
    <row r="6011" spans="1:33" x14ac:dyDescent="0.3">
      <c r="A6011" t="s">
        <v>12130</v>
      </c>
      <c r="B6011" t="s">
        <v>17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17</v>
      </c>
      <c r="I6011" t="s">
        <v>18</v>
      </c>
      <c r="J6011">
        <v>0</v>
      </c>
      <c r="K6011">
        <v>0</v>
      </c>
      <c r="L6011">
        <v>0</v>
      </c>
      <c r="M6011" t="s">
        <v>17</v>
      </c>
      <c r="N6011">
        <v>0</v>
      </c>
      <c r="O6011" t="s">
        <v>71</v>
      </c>
      <c r="P6011" t="s">
        <v>12131</v>
      </c>
      <c r="Q6011" t="s">
        <v>22</v>
      </c>
      <c r="R6011">
        <v>27</v>
      </c>
      <c r="S6011" t="s">
        <v>21</v>
      </c>
      <c r="T6011" t="s">
        <v>17</v>
      </c>
      <c r="U6011" t="s">
        <v>21</v>
      </c>
      <c r="V6011" t="str">
        <f>IF(Table2[[#This Row],[Age]] &lt; 30, "Under 30", IF(Table2[[#This Row],[Age]] &lt; 65, "Other", "Senior"))</f>
        <v>Under 30</v>
      </c>
      <c r="W6011">
        <v>5</v>
      </c>
      <c r="X6011" t="s">
        <v>17</v>
      </c>
      <c r="Y6011" t="s">
        <v>28</v>
      </c>
      <c r="Z6011" t="s">
        <v>34</v>
      </c>
      <c r="AA6011">
        <v>6</v>
      </c>
      <c r="AB6011">
        <v>6</v>
      </c>
      <c r="AE6011">
        <f t="shared" si="93"/>
        <v>0</v>
      </c>
      <c r="AF6011">
        <v>1</v>
      </c>
      <c r="AG6011" t="str">
        <f>IF(Table2[[#This Row],[Avg Monthly GB Download]] &lt; 5, "Less than 5 GB", IF(Table2[[#This Row],[Avg Monthly GB Download]] &lt;= 10, "Between 5 and 10 GB", "10 or more GB"))</f>
        <v>Less than 5 GB</v>
      </c>
    </row>
    <row r="6012" spans="1:33" x14ac:dyDescent="0.3">
      <c r="A6012" t="s">
        <v>12132</v>
      </c>
      <c r="B6012" t="s">
        <v>17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17</v>
      </c>
      <c r="I6012" t="s">
        <v>18</v>
      </c>
      <c r="J6012">
        <v>0</v>
      </c>
      <c r="K6012">
        <v>0</v>
      </c>
      <c r="L6012">
        <v>0</v>
      </c>
      <c r="M6012" t="s">
        <v>17</v>
      </c>
      <c r="N6012">
        <v>0</v>
      </c>
      <c r="O6012" t="s">
        <v>27</v>
      </c>
      <c r="P6012" t="s">
        <v>12133</v>
      </c>
      <c r="Q6012" t="s">
        <v>20</v>
      </c>
      <c r="R6012">
        <v>50</v>
      </c>
      <c r="S6012" t="s">
        <v>17</v>
      </c>
      <c r="T6012" t="s">
        <v>17</v>
      </c>
      <c r="U6012" t="s">
        <v>21</v>
      </c>
      <c r="V6012" t="str">
        <f>IF(Table2[[#This Row],[Age]] &lt; 30, "Under 30", IF(Table2[[#This Row],[Age]] &lt; 65, "Other", "Senior"))</f>
        <v>Other</v>
      </c>
      <c r="W6012">
        <v>5</v>
      </c>
      <c r="X6012" t="s">
        <v>17</v>
      </c>
      <c r="Y6012" t="s">
        <v>94</v>
      </c>
      <c r="Z6012" t="s">
        <v>29</v>
      </c>
      <c r="AA6012">
        <v>5</v>
      </c>
      <c r="AB6012">
        <v>140</v>
      </c>
      <c r="AE6012">
        <f t="shared" si="93"/>
        <v>0</v>
      </c>
      <c r="AF6012">
        <v>1</v>
      </c>
      <c r="AG6012" t="str">
        <f>IF(Table2[[#This Row],[Avg Monthly GB Download]] &lt; 5, "Less than 5 GB", IF(Table2[[#This Row],[Avg Monthly GB Download]] &lt;= 10, "Between 5 and 10 GB", "10 or more GB"))</f>
        <v>Less than 5 GB</v>
      </c>
    </row>
    <row r="6013" spans="1:33" x14ac:dyDescent="0.3">
      <c r="A6013" t="s">
        <v>12134</v>
      </c>
      <c r="B6013" t="s">
        <v>17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17</v>
      </c>
      <c r="I6013" t="s">
        <v>18</v>
      </c>
      <c r="J6013">
        <v>0</v>
      </c>
      <c r="K6013">
        <v>0</v>
      </c>
      <c r="L6013">
        <v>0</v>
      </c>
      <c r="M6013" t="s">
        <v>17</v>
      </c>
      <c r="N6013">
        <v>0</v>
      </c>
      <c r="O6013" t="s">
        <v>41</v>
      </c>
      <c r="P6013" t="s">
        <v>12135</v>
      </c>
      <c r="Q6013" t="s">
        <v>22</v>
      </c>
      <c r="R6013">
        <v>68</v>
      </c>
      <c r="S6013" t="s">
        <v>17</v>
      </c>
      <c r="T6013" t="s">
        <v>21</v>
      </c>
      <c r="U6013" t="s">
        <v>21</v>
      </c>
      <c r="V6013" t="str">
        <f>IF(Table2[[#This Row],[Age]] &lt; 30, "Under 30", IF(Table2[[#This Row],[Age]] &lt; 65, "Other", "Senior"))</f>
        <v>Senior</v>
      </c>
      <c r="W6013">
        <v>2</v>
      </c>
      <c r="X6013" t="s">
        <v>17</v>
      </c>
      <c r="Y6013" t="s">
        <v>49</v>
      </c>
      <c r="Z6013" t="s">
        <v>34</v>
      </c>
      <c r="AA6013">
        <v>9</v>
      </c>
      <c r="AB6013">
        <v>625</v>
      </c>
      <c r="AE6013">
        <f t="shared" si="93"/>
        <v>0</v>
      </c>
      <c r="AF6013">
        <v>1</v>
      </c>
      <c r="AG6013" t="str">
        <f>IF(Table2[[#This Row],[Avg Monthly GB Download]] &lt; 5, "Less than 5 GB", IF(Table2[[#This Row],[Avg Monthly GB Download]] &lt;= 10, "Between 5 and 10 GB", "10 or more GB"))</f>
        <v>Less than 5 GB</v>
      </c>
    </row>
    <row r="6014" spans="1:33" x14ac:dyDescent="0.3">
      <c r="A6014" t="s">
        <v>12136</v>
      </c>
      <c r="B6014" t="s">
        <v>17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17</v>
      </c>
      <c r="I6014" t="s">
        <v>18</v>
      </c>
      <c r="J6014">
        <v>0</v>
      </c>
      <c r="K6014">
        <v>0</v>
      </c>
      <c r="L6014">
        <v>0</v>
      </c>
      <c r="M6014" t="s">
        <v>17</v>
      </c>
      <c r="N6014">
        <v>0</v>
      </c>
      <c r="O6014" t="s">
        <v>65</v>
      </c>
      <c r="P6014" t="s">
        <v>12137</v>
      </c>
      <c r="Q6014" t="s">
        <v>20</v>
      </c>
      <c r="R6014">
        <v>25</v>
      </c>
      <c r="S6014" t="s">
        <v>21</v>
      </c>
      <c r="T6014" t="s">
        <v>17</v>
      </c>
      <c r="U6014" t="s">
        <v>21</v>
      </c>
      <c r="V6014" t="str">
        <f>IF(Table2[[#This Row],[Age]] &lt; 30, "Under 30", IF(Table2[[#This Row],[Age]] &lt; 65, "Other", "Senior"))</f>
        <v>Under 30</v>
      </c>
      <c r="W6014">
        <v>3</v>
      </c>
      <c r="X6014" t="s">
        <v>17</v>
      </c>
      <c r="Y6014" t="s">
        <v>49</v>
      </c>
      <c r="Z6014" t="s">
        <v>29</v>
      </c>
      <c r="AA6014">
        <v>7</v>
      </c>
      <c r="AB6014">
        <v>70</v>
      </c>
      <c r="AE6014">
        <f t="shared" si="93"/>
        <v>0</v>
      </c>
      <c r="AF6014">
        <v>1</v>
      </c>
      <c r="AG6014" t="str">
        <f>IF(Table2[[#This Row],[Avg Monthly GB Download]] &lt; 5, "Less than 5 GB", IF(Table2[[#This Row],[Avg Monthly GB Download]] &lt;= 10, "Between 5 and 10 GB", "10 or more GB"))</f>
        <v>Less than 5 GB</v>
      </c>
    </row>
    <row r="6015" spans="1:33" x14ac:dyDescent="0.3">
      <c r="A6015" t="s">
        <v>12138</v>
      </c>
      <c r="B6015" t="s">
        <v>17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17</v>
      </c>
      <c r="I6015" t="s">
        <v>18</v>
      </c>
      <c r="J6015">
        <v>0</v>
      </c>
      <c r="K6015">
        <v>0</v>
      </c>
      <c r="L6015">
        <v>0</v>
      </c>
      <c r="M6015" t="s">
        <v>17</v>
      </c>
      <c r="N6015">
        <v>0</v>
      </c>
      <c r="O6015" t="s">
        <v>19</v>
      </c>
      <c r="P6015" t="s">
        <v>12139</v>
      </c>
      <c r="Q6015" t="s">
        <v>22</v>
      </c>
      <c r="R6015">
        <v>23</v>
      </c>
      <c r="S6015" t="s">
        <v>21</v>
      </c>
      <c r="T6015" t="s">
        <v>17</v>
      </c>
      <c r="U6015" t="s">
        <v>21</v>
      </c>
      <c r="V6015" t="str">
        <f>IF(Table2[[#This Row],[Age]] &lt; 30, "Under 30", IF(Table2[[#This Row],[Age]] &lt; 65, "Other", "Senior"))</f>
        <v>Under 30</v>
      </c>
      <c r="W6015">
        <v>3</v>
      </c>
      <c r="X6015" t="s">
        <v>17</v>
      </c>
      <c r="Y6015" t="s">
        <v>28</v>
      </c>
      <c r="Z6015" t="s">
        <v>29</v>
      </c>
      <c r="AA6015">
        <v>10</v>
      </c>
      <c r="AB6015">
        <v>10</v>
      </c>
      <c r="AE6015">
        <f t="shared" si="93"/>
        <v>0</v>
      </c>
      <c r="AF6015">
        <v>1</v>
      </c>
      <c r="AG6015" t="str">
        <f>IF(Table2[[#This Row],[Avg Monthly GB Download]] &lt; 5, "Less than 5 GB", IF(Table2[[#This Row],[Avg Monthly GB Download]] &lt;= 10, "Between 5 and 10 GB", "10 or more GB"))</f>
        <v>Less than 5 GB</v>
      </c>
    </row>
    <row r="6016" spans="1:33" x14ac:dyDescent="0.3">
      <c r="A6016" t="s">
        <v>12140</v>
      </c>
      <c r="B6016" t="s">
        <v>17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17</v>
      </c>
      <c r="I6016" t="s">
        <v>18</v>
      </c>
      <c r="J6016">
        <v>0</v>
      </c>
      <c r="K6016">
        <v>0</v>
      </c>
      <c r="L6016">
        <v>16</v>
      </c>
      <c r="M6016" t="s">
        <v>21</v>
      </c>
      <c r="N6016">
        <v>0</v>
      </c>
      <c r="O6016" t="s">
        <v>81</v>
      </c>
      <c r="P6016" t="s">
        <v>12141</v>
      </c>
      <c r="Q6016" t="s">
        <v>22</v>
      </c>
      <c r="R6016">
        <v>21</v>
      </c>
      <c r="S6016" t="s">
        <v>21</v>
      </c>
      <c r="T6016" t="s">
        <v>17</v>
      </c>
      <c r="U6016" t="s">
        <v>21</v>
      </c>
      <c r="V6016" t="str">
        <f>IF(Table2[[#This Row],[Age]] &lt; 30, "Under 30", IF(Table2[[#This Row],[Age]] &lt; 65, "Other", "Senior"))</f>
        <v>Under 30</v>
      </c>
      <c r="W6016">
        <v>2</v>
      </c>
      <c r="X6016" t="s">
        <v>17</v>
      </c>
      <c r="Y6016" t="s">
        <v>28</v>
      </c>
      <c r="Z6016" t="s">
        <v>29</v>
      </c>
      <c r="AA6016">
        <v>23</v>
      </c>
      <c r="AB6016">
        <v>512</v>
      </c>
      <c r="AE6016">
        <f t="shared" si="93"/>
        <v>0</v>
      </c>
      <c r="AF6016">
        <v>1</v>
      </c>
      <c r="AG6016" t="str">
        <f>IF(Table2[[#This Row],[Avg Monthly GB Download]] &lt; 5, "Less than 5 GB", IF(Table2[[#This Row],[Avg Monthly GB Download]] &lt;= 10, "Between 5 and 10 GB", "10 or more GB"))</f>
        <v>10 or more GB</v>
      </c>
    </row>
    <row r="6017" spans="1:33" x14ac:dyDescent="0.3">
      <c r="A6017" t="s">
        <v>12142</v>
      </c>
      <c r="B6017" t="s">
        <v>17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17</v>
      </c>
      <c r="I6017" t="s">
        <v>18</v>
      </c>
      <c r="J6017">
        <v>0</v>
      </c>
      <c r="K6017">
        <v>0</v>
      </c>
      <c r="L6017">
        <v>0</v>
      </c>
      <c r="M6017" t="s">
        <v>17</v>
      </c>
      <c r="N6017">
        <v>0</v>
      </c>
      <c r="O6017" t="s">
        <v>64</v>
      </c>
      <c r="P6017" t="s">
        <v>12143</v>
      </c>
      <c r="Q6017" t="s">
        <v>22</v>
      </c>
      <c r="R6017">
        <v>55</v>
      </c>
      <c r="S6017" t="s">
        <v>17</v>
      </c>
      <c r="T6017" t="s">
        <v>17</v>
      </c>
      <c r="U6017" t="s">
        <v>21</v>
      </c>
      <c r="V6017" t="str">
        <f>IF(Table2[[#This Row],[Age]] &lt; 30, "Under 30", IF(Table2[[#This Row],[Age]] &lt; 65, "Other", "Senior"))</f>
        <v>Other</v>
      </c>
      <c r="W6017">
        <v>6</v>
      </c>
      <c r="X6017" t="s">
        <v>17</v>
      </c>
      <c r="Y6017" t="s">
        <v>28</v>
      </c>
      <c r="Z6017" t="s">
        <v>29</v>
      </c>
      <c r="AA6017">
        <v>10</v>
      </c>
      <c r="AB6017">
        <v>10</v>
      </c>
      <c r="AE6017">
        <f t="shared" si="93"/>
        <v>0</v>
      </c>
      <c r="AF6017">
        <v>1</v>
      </c>
      <c r="AG6017" t="str">
        <f>IF(Table2[[#This Row],[Avg Monthly GB Download]] &lt; 5, "Less than 5 GB", IF(Table2[[#This Row],[Avg Monthly GB Download]] &lt;= 10, "Between 5 and 10 GB", "10 or more GB"))</f>
        <v>Less than 5 GB</v>
      </c>
    </row>
    <row r="6018" spans="1:33" x14ac:dyDescent="0.3">
      <c r="A6018" t="s">
        <v>12144</v>
      </c>
      <c r="B6018" t="s">
        <v>17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17</v>
      </c>
      <c r="I6018" t="s">
        <v>18</v>
      </c>
      <c r="J6018">
        <v>0</v>
      </c>
      <c r="K6018">
        <v>0</v>
      </c>
      <c r="L6018">
        <v>15</v>
      </c>
      <c r="M6018" t="s">
        <v>21</v>
      </c>
      <c r="N6018">
        <v>0</v>
      </c>
      <c r="O6018" t="s">
        <v>66</v>
      </c>
      <c r="P6018" t="s">
        <v>12145</v>
      </c>
      <c r="Q6018" t="s">
        <v>22</v>
      </c>
      <c r="R6018">
        <v>53</v>
      </c>
      <c r="S6018" t="s">
        <v>17</v>
      </c>
      <c r="T6018" t="s">
        <v>17</v>
      </c>
      <c r="U6018" t="s">
        <v>21</v>
      </c>
      <c r="V6018" t="str">
        <f>IF(Table2[[#This Row],[Age]] &lt; 30, "Under 30", IF(Table2[[#This Row],[Age]] &lt; 65, "Other", "Senior"))</f>
        <v>Other</v>
      </c>
      <c r="W6018">
        <v>2</v>
      </c>
      <c r="X6018" t="s">
        <v>21</v>
      </c>
      <c r="Y6018" t="s">
        <v>49</v>
      </c>
      <c r="Z6018" t="s">
        <v>29</v>
      </c>
      <c r="AA6018">
        <v>33</v>
      </c>
      <c r="AB6018">
        <v>2318</v>
      </c>
      <c r="AE6018">
        <f t="shared" ref="AE6018:AE6081" si="94">IF(B6018 = "yes", 1, IF(B6018 = "No", 0))</f>
        <v>0</v>
      </c>
      <c r="AF6018">
        <v>1</v>
      </c>
      <c r="AG6018" t="str">
        <f>IF(Table2[[#This Row],[Avg Monthly GB Download]] &lt; 5, "Less than 5 GB", IF(Table2[[#This Row],[Avg Monthly GB Download]] &lt;= 10, "Between 5 and 10 GB", "10 or more GB"))</f>
        <v>10 or more GB</v>
      </c>
    </row>
    <row r="6019" spans="1:33" x14ac:dyDescent="0.3">
      <c r="A6019" t="s">
        <v>12146</v>
      </c>
      <c r="B6019" t="s">
        <v>17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17</v>
      </c>
      <c r="I6019" t="s">
        <v>18</v>
      </c>
      <c r="J6019">
        <v>0</v>
      </c>
      <c r="K6019">
        <v>0</v>
      </c>
      <c r="L6019">
        <v>15</v>
      </c>
      <c r="M6019" t="s">
        <v>21</v>
      </c>
      <c r="N6019">
        <v>0</v>
      </c>
      <c r="O6019" t="s">
        <v>46</v>
      </c>
      <c r="P6019" t="s">
        <v>12147</v>
      </c>
      <c r="Q6019" t="s">
        <v>20</v>
      </c>
      <c r="R6019">
        <v>22</v>
      </c>
      <c r="S6019" t="s">
        <v>21</v>
      </c>
      <c r="T6019" t="s">
        <v>17</v>
      </c>
      <c r="U6019" t="s">
        <v>21</v>
      </c>
      <c r="V6019" t="str">
        <f>IF(Table2[[#This Row],[Age]] &lt; 30, "Under 30", IF(Table2[[#This Row],[Age]] &lt; 65, "Other", "Senior"))</f>
        <v>Under 30</v>
      </c>
      <c r="W6019">
        <v>6</v>
      </c>
      <c r="X6019" t="s">
        <v>17</v>
      </c>
      <c r="Y6019" t="s">
        <v>28</v>
      </c>
      <c r="Z6019" t="s">
        <v>34</v>
      </c>
      <c r="AA6019">
        <v>12</v>
      </c>
      <c r="AB6019">
        <v>72</v>
      </c>
      <c r="AE6019">
        <f t="shared" si="94"/>
        <v>0</v>
      </c>
      <c r="AF6019">
        <v>1</v>
      </c>
      <c r="AG6019" t="str">
        <f>IF(Table2[[#This Row],[Avg Monthly GB Download]] &lt; 5, "Less than 5 GB", IF(Table2[[#This Row],[Avg Monthly GB Download]] &lt;= 10, "Between 5 and 10 GB", "10 or more GB"))</f>
        <v>10 or more GB</v>
      </c>
    </row>
    <row r="6020" spans="1:33" x14ac:dyDescent="0.3">
      <c r="A6020" t="s">
        <v>12148</v>
      </c>
      <c r="B6020" t="s">
        <v>17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17</v>
      </c>
      <c r="I6020" t="s">
        <v>18</v>
      </c>
      <c r="J6020">
        <v>0</v>
      </c>
      <c r="K6020">
        <v>0</v>
      </c>
      <c r="L6020">
        <v>8</v>
      </c>
      <c r="M6020" t="s">
        <v>21</v>
      </c>
      <c r="N6020">
        <v>0</v>
      </c>
      <c r="O6020" t="s">
        <v>70</v>
      </c>
      <c r="P6020" t="s">
        <v>12149</v>
      </c>
      <c r="Q6020" t="s">
        <v>20</v>
      </c>
      <c r="R6020">
        <v>73</v>
      </c>
      <c r="S6020" t="s">
        <v>17</v>
      </c>
      <c r="T6020" t="s">
        <v>21</v>
      </c>
      <c r="U6020" t="s">
        <v>21</v>
      </c>
      <c r="V6020" t="str">
        <f>IF(Table2[[#This Row],[Age]] &lt; 30, "Under 30", IF(Table2[[#This Row],[Age]] &lt; 65, "Other", "Senior"))</f>
        <v>Senior</v>
      </c>
      <c r="W6020">
        <v>4</v>
      </c>
      <c r="X6020" t="s">
        <v>17</v>
      </c>
      <c r="Y6020" t="s">
        <v>49</v>
      </c>
      <c r="Z6020" t="s">
        <v>34</v>
      </c>
      <c r="AA6020">
        <v>53</v>
      </c>
      <c r="AB6020">
        <v>2405</v>
      </c>
      <c r="AE6020">
        <f t="shared" si="94"/>
        <v>0</v>
      </c>
      <c r="AF6020">
        <v>1</v>
      </c>
      <c r="AG6020" t="str">
        <f>IF(Table2[[#This Row],[Avg Monthly GB Download]] &lt; 5, "Less than 5 GB", IF(Table2[[#This Row],[Avg Monthly GB Download]] &lt;= 10, "Between 5 and 10 GB", "10 or more GB"))</f>
        <v>Between 5 and 10 GB</v>
      </c>
    </row>
    <row r="6021" spans="1:33" x14ac:dyDescent="0.3">
      <c r="A6021" t="s">
        <v>12150</v>
      </c>
      <c r="B6021" t="s">
        <v>17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17</v>
      </c>
      <c r="I6021" t="s">
        <v>18</v>
      </c>
      <c r="J6021">
        <v>0</v>
      </c>
      <c r="K6021">
        <v>0</v>
      </c>
      <c r="L6021">
        <v>13</v>
      </c>
      <c r="M6021" t="s">
        <v>21</v>
      </c>
      <c r="N6021">
        <v>0</v>
      </c>
      <c r="O6021" t="s">
        <v>54</v>
      </c>
      <c r="P6021" t="s">
        <v>12151</v>
      </c>
      <c r="Q6021" t="s">
        <v>20</v>
      </c>
      <c r="R6021">
        <v>32</v>
      </c>
      <c r="S6021" t="s">
        <v>17</v>
      </c>
      <c r="T6021" t="s">
        <v>17</v>
      </c>
      <c r="U6021" t="s">
        <v>21</v>
      </c>
      <c r="V6021" t="str">
        <f>IF(Table2[[#This Row],[Age]] &lt; 30, "Under 30", IF(Table2[[#This Row],[Age]] &lt; 65, "Other", "Senior"))</f>
        <v>Other</v>
      </c>
      <c r="W6021">
        <v>2</v>
      </c>
      <c r="X6021" t="s">
        <v>21</v>
      </c>
      <c r="Y6021" t="s">
        <v>28</v>
      </c>
      <c r="Z6021" t="s">
        <v>34</v>
      </c>
      <c r="AA6021">
        <v>20</v>
      </c>
      <c r="AB6021">
        <v>639</v>
      </c>
      <c r="AE6021">
        <f t="shared" si="94"/>
        <v>0</v>
      </c>
      <c r="AF6021">
        <v>1</v>
      </c>
      <c r="AG6021" t="str">
        <f>IF(Table2[[#This Row],[Avg Monthly GB Download]] &lt; 5, "Less than 5 GB", IF(Table2[[#This Row],[Avg Monthly GB Download]] &lt;= 10, "Between 5 and 10 GB", "10 or more GB"))</f>
        <v>10 or more GB</v>
      </c>
    </row>
    <row r="6022" spans="1:33" x14ac:dyDescent="0.3">
      <c r="A6022" t="s">
        <v>12152</v>
      </c>
      <c r="B6022" t="s">
        <v>17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17</v>
      </c>
      <c r="I6022" t="s">
        <v>18</v>
      </c>
      <c r="J6022">
        <v>0</v>
      </c>
      <c r="K6022">
        <v>0</v>
      </c>
      <c r="L6022">
        <v>0</v>
      </c>
      <c r="M6022" t="s">
        <v>17</v>
      </c>
      <c r="N6022">
        <v>0</v>
      </c>
      <c r="O6022" t="s">
        <v>50</v>
      </c>
      <c r="P6022" t="s">
        <v>12153</v>
      </c>
      <c r="Q6022" t="s">
        <v>22</v>
      </c>
      <c r="R6022">
        <v>59</v>
      </c>
      <c r="S6022" t="s">
        <v>17</v>
      </c>
      <c r="T6022" t="s">
        <v>17</v>
      </c>
      <c r="U6022" t="s">
        <v>21</v>
      </c>
      <c r="V6022" t="str">
        <f>IF(Table2[[#This Row],[Age]] &lt; 30, "Under 30", IF(Table2[[#This Row],[Age]] &lt; 65, "Other", "Senior"))</f>
        <v>Other</v>
      </c>
      <c r="W6022">
        <v>5</v>
      </c>
      <c r="X6022" t="s">
        <v>17</v>
      </c>
      <c r="Y6022" t="s">
        <v>28</v>
      </c>
      <c r="Z6022" t="s">
        <v>29</v>
      </c>
      <c r="AA6022">
        <v>9</v>
      </c>
      <c r="AB6022">
        <v>75</v>
      </c>
      <c r="AE6022">
        <f t="shared" si="94"/>
        <v>0</v>
      </c>
      <c r="AF6022">
        <v>1</v>
      </c>
      <c r="AG6022" t="str">
        <f>IF(Table2[[#This Row],[Avg Monthly GB Download]] &lt; 5, "Less than 5 GB", IF(Table2[[#This Row],[Avg Monthly GB Download]] &lt;= 10, "Between 5 and 10 GB", "10 or more GB"))</f>
        <v>Less than 5 GB</v>
      </c>
    </row>
    <row r="6023" spans="1:33" x14ac:dyDescent="0.3">
      <c r="A6023" t="s">
        <v>12154</v>
      </c>
      <c r="B6023" t="s">
        <v>17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17</v>
      </c>
      <c r="I6023" t="s">
        <v>18</v>
      </c>
      <c r="J6023">
        <v>0</v>
      </c>
      <c r="K6023">
        <v>0</v>
      </c>
      <c r="L6023">
        <v>37</v>
      </c>
      <c r="M6023" t="s">
        <v>21</v>
      </c>
      <c r="N6023">
        <v>0</v>
      </c>
      <c r="O6023" t="s">
        <v>60</v>
      </c>
      <c r="P6023" t="s">
        <v>12155</v>
      </c>
      <c r="Q6023" t="s">
        <v>20</v>
      </c>
      <c r="R6023">
        <v>28</v>
      </c>
      <c r="S6023" t="s">
        <v>21</v>
      </c>
      <c r="T6023" t="s">
        <v>17</v>
      </c>
      <c r="U6023" t="s">
        <v>21</v>
      </c>
      <c r="V6023" t="str">
        <f>IF(Table2[[#This Row],[Age]] &lt; 30, "Under 30", IF(Table2[[#This Row],[Age]] &lt; 65, "Other", "Senior"))</f>
        <v>Under 30</v>
      </c>
      <c r="W6023">
        <v>2</v>
      </c>
      <c r="X6023" t="s">
        <v>21</v>
      </c>
      <c r="Y6023" t="s">
        <v>49</v>
      </c>
      <c r="Z6023" t="s">
        <v>34</v>
      </c>
      <c r="AA6023">
        <v>30</v>
      </c>
      <c r="AB6023">
        <v>2085</v>
      </c>
      <c r="AE6023">
        <f t="shared" si="94"/>
        <v>0</v>
      </c>
      <c r="AF6023">
        <v>1</v>
      </c>
      <c r="AG6023" t="str">
        <f>IF(Table2[[#This Row],[Avg Monthly GB Download]] &lt; 5, "Less than 5 GB", IF(Table2[[#This Row],[Avg Monthly GB Download]] &lt;= 10, "Between 5 and 10 GB", "10 or more GB"))</f>
        <v>10 or more GB</v>
      </c>
    </row>
    <row r="6024" spans="1:33" x14ac:dyDescent="0.3">
      <c r="A6024" t="s">
        <v>12156</v>
      </c>
      <c r="B6024" t="s">
        <v>17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17</v>
      </c>
      <c r="I6024" t="s">
        <v>18</v>
      </c>
      <c r="J6024">
        <v>0</v>
      </c>
      <c r="K6024">
        <v>0</v>
      </c>
      <c r="L6024">
        <v>0</v>
      </c>
      <c r="M6024" t="s">
        <v>17</v>
      </c>
      <c r="N6024">
        <v>0</v>
      </c>
      <c r="O6024" t="s">
        <v>57</v>
      </c>
      <c r="P6024" t="s">
        <v>12157</v>
      </c>
      <c r="Q6024" t="s">
        <v>20</v>
      </c>
      <c r="R6024">
        <v>37</v>
      </c>
      <c r="S6024" t="s">
        <v>17</v>
      </c>
      <c r="T6024" t="s">
        <v>17</v>
      </c>
      <c r="U6024" t="s">
        <v>21</v>
      </c>
      <c r="V6024" t="str">
        <f>IF(Table2[[#This Row],[Age]] &lt; 30, "Under 30", IF(Table2[[#This Row],[Age]] &lt; 65, "Other", "Senior"))</f>
        <v>Other</v>
      </c>
      <c r="W6024">
        <v>2</v>
      </c>
      <c r="X6024" t="s">
        <v>17</v>
      </c>
      <c r="Y6024" t="s">
        <v>28</v>
      </c>
      <c r="Z6024" t="s">
        <v>29</v>
      </c>
      <c r="AA6024">
        <v>10</v>
      </c>
      <c r="AB6024">
        <v>208</v>
      </c>
      <c r="AE6024">
        <f t="shared" si="94"/>
        <v>0</v>
      </c>
      <c r="AF6024">
        <v>1</v>
      </c>
      <c r="AG6024" t="str">
        <f>IF(Table2[[#This Row],[Avg Monthly GB Download]] &lt; 5, "Less than 5 GB", IF(Table2[[#This Row],[Avg Monthly GB Download]] &lt;= 10, "Between 5 and 10 GB", "10 or more GB"))</f>
        <v>Less than 5 GB</v>
      </c>
    </row>
    <row r="6025" spans="1:33" x14ac:dyDescent="0.3">
      <c r="A6025" t="s">
        <v>12158</v>
      </c>
      <c r="B6025" t="s">
        <v>17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17</v>
      </c>
      <c r="I6025" t="s">
        <v>18</v>
      </c>
      <c r="J6025">
        <v>0</v>
      </c>
      <c r="K6025">
        <v>0</v>
      </c>
      <c r="L6025">
        <v>0</v>
      </c>
      <c r="M6025" t="s">
        <v>17</v>
      </c>
      <c r="N6025">
        <v>0</v>
      </c>
      <c r="O6025" t="s">
        <v>63</v>
      </c>
      <c r="P6025" t="s">
        <v>12159</v>
      </c>
      <c r="Q6025" t="s">
        <v>20</v>
      </c>
      <c r="R6025">
        <v>58</v>
      </c>
      <c r="S6025" t="s">
        <v>17</v>
      </c>
      <c r="T6025" t="s">
        <v>17</v>
      </c>
      <c r="U6025" t="s">
        <v>21</v>
      </c>
      <c r="V6025" t="str">
        <f>IF(Table2[[#This Row],[Age]] &lt; 30, "Under 30", IF(Table2[[#This Row],[Age]] &lt; 65, "Other", "Senior"))</f>
        <v>Other</v>
      </c>
      <c r="W6025">
        <v>3</v>
      </c>
      <c r="X6025" t="s">
        <v>17</v>
      </c>
      <c r="Y6025" t="s">
        <v>28</v>
      </c>
      <c r="Z6025" t="s">
        <v>29</v>
      </c>
      <c r="AA6025">
        <v>11</v>
      </c>
      <c r="AB6025">
        <v>70</v>
      </c>
      <c r="AE6025">
        <f t="shared" si="94"/>
        <v>0</v>
      </c>
      <c r="AF6025">
        <v>1</v>
      </c>
      <c r="AG6025" t="str">
        <f>IF(Table2[[#This Row],[Avg Monthly GB Download]] &lt; 5, "Less than 5 GB", IF(Table2[[#This Row],[Avg Monthly GB Download]] &lt;= 10, "Between 5 and 10 GB", "10 or more GB"))</f>
        <v>Less than 5 GB</v>
      </c>
    </row>
    <row r="6026" spans="1:33" x14ac:dyDescent="0.3">
      <c r="A6026" t="s">
        <v>12160</v>
      </c>
      <c r="B6026" t="s">
        <v>17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17</v>
      </c>
      <c r="I6026" t="s">
        <v>18</v>
      </c>
      <c r="J6026">
        <v>0</v>
      </c>
      <c r="K6026">
        <v>0</v>
      </c>
      <c r="L6026">
        <v>25</v>
      </c>
      <c r="M6026" t="s">
        <v>21</v>
      </c>
      <c r="N6026">
        <v>0</v>
      </c>
      <c r="O6026" t="s">
        <v>73</v>
      </c>
      <c r="P6026" t="s">
        <v>12161</v>
      </c>
      <c r="Q6026" t="s">
        <v>22</v>
      </c>
      <c r="R6026">
        <v>50</v>
      </c>
      <c r="S6026" t="s">
        <v>17</v>
      </c>
      <c r="T6026" t="s">
        <v>17</v>
      </c>
      <c r="U6026" t="s">
        <v>21</v>
      </c>
      <c r="V6026" t="str">
        <f>IF(Table2[[#This Row],[Age]] &lt; 30, "Under 30", IF(Table2[[#This Row],[Age]] &lt; 65, "Other", "Senior"))</f>
        <v>Other</v>
      </c>
      <c r="W6026">
        <v>2</v>
      </c>
      <c r="X6026" t="s">
        <v>17</v>
      </c>
      <c r="Y6026" t="s">
        <v>28</v>
      </c>
      <c r="Z6026" t="s">
        <v>29</v>
      </c>
      <c r="AA6026">
        <v>29</v>
      </c>
      <c r="AB6026">
        <v>397</v>
      </c>
      <c r="AE6026">
        <f t="shared" si="94"/>
        <v>0</v>
      </c>
      <c r="AF6026">
        <v>1</v>
      </c>
      <c r="AG6026" t="str">
        <f>IF(Table2[[#This Row],[Avg Monthly GB Download]] &lt; 5, "Less than 5 GB", IF(Table2[[#This Row],[Avg Monthly GB Download]] &lt;= 10, "Between 5 and 10 GB", "10 or more GB"))</f>
        <v>10 or more GB</v>
      </c>
    </row>
    <row r="6027" spans="1:33" x14ac:dyDescent="0.3">
      <c r="A6027" t="s">
        <v>12162</v>
      </c>
      <c r="B6027" t="s">
        <v>17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17</v>
      </c>
      <c r="I6027" t="s">
        <v>18</v>
      </c>
      <c r="J6027">
        <v>0</v>
      </c>
      <c r="K6027">
        <v>0</v>
      </c>
      <c r="L6027">
        <v>17</v>
      </c>
      <c r="M6027" t="s">
        <v>21</v>
      </c>
      <c r="N6027">
        <v>0</v>
      </c>
      <c r="O6027" t="s">
        <v>77</v>
      </c>
      <c r="P6027" t="s">
        <v>12163</v>
      </c>
      <c r="Q6027" t="s">
        <v>20</v>
      </c>
      <c r="R6027">
        <v>33</v>
      </c>
      <c r="S6027" t="s">
        <v>17</v>
      </c>
      <c r="T6027" t="s">
        <v>17</v>
      </c>
      <c r="U6027" t="s">
        <v>21</v>
      </c>
      <c r="V6027" t="str">
        <f>IF(Table2[[#This Row],[Age]] &lt; 30, "Under 30", IF(Table2[[#This Row],[Age]] &lt; 65, "Other", "Senior"))</f>
        <v>Other</v>
      </c>
      <c r="W6027">
        <v>2</v>
      </c>
      <c r="X6027" t="s">
        <v>17</v>
      </c>
      <c r="Y6027" t="s">
        <v>94</v>
      </c>
      <c r="Z6027" t="s">
        <v>29</v>
      </c>
      <c r="AA6027">
        <v>37</v>
      </c>
      <c r="AB6027">
        <v>582</v>
      </c>
      <c r="AE6027">
        <f t="shared" si="94"/>
        <v>0</v>
      </c>
      <c r="AF6027">
        <v>1</v>
      </c>
      <c r="AG6027" t="str">
        <f>IF(Table2[[#This Row],[Avg Monthly GB Download]] &lt; 5, "Less than 5 GB", IF(Table2[[#This Row],[Avg Monthly GB Download]] &lt;= 10, "Between 5 and 10 GB", "10 or more GB"))</f>
        <v>10 or more GB</v>
      </c>
    </row>
    <row r="6028" spans="1:33" x14ac:dyDescent="0.3">
      <c r="A6028" t="s">
        <v>12164</v>
      </c>
      <c r="B6028" t="s">
        <v>17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17</v>
      </c>
      <c r="I6028" t="s">
        <v>18</v>
      </c>
      <c r="J6028">
        <v>0</v>
      </c>
      <c r="K6028">
        <v>0</v>
      </c>
      <c r="L6028">
        <v>10</v>
      </c>
      <c r="M6028" t="s">
        <v>21</v>
      </c>
      <c r="N6028">
        <v>0</v>
      </c>
      <c r="O6028" t="s">
        <v>71</v>
      </c>
      <c r="P6028" t="s">
        <v>12165</v>
      </c>
      <c r="Q6028" t="s">
        <v>20</v>
      </c>
      <c r="R6028">
        <v>47</v>
      </c>
      <c r="S6028" t="s">
        <v>17</v>
      </c>
      <c r="T6028" t="s">
        <v>17</v>
      </c>
      <c r="U6028" t="s">
        <v>21</v>
      </c>
      <c r="V6028" t="str">
        <f>IF(Table2[[#This Row],[Age]] &lt; 30, "Under 30", IF(Table2[[#This Row],[Age]] &lt; 65, "Other", "Senior"))</f>
        <v>Other</v>
      </c>
      <c r="W6028">
        <v>2</v>
      </c>
      <c r="X6028" t="s">
        <v>21</v>
      </c>
      <c r="Y6028" t="s">
        <v>49</v>
      </c>
      <c r="Z6028" t="s">
        <v>34</v>
      </c>
      <c r="AA6028">
        <v>31</v>
      </c>
      <c r="AB6028">
        <v>2259</v>
      </c>
      <c r="AE6028">
        <f t="shared" si="94"/>
        <v>0</v>
      </c>
      <c r="AF6028">
        <v>1</v>
      </c>
      <c r="AG6028" t="str">
        <f>IF(Table2[[#This Row],[Avg Monthly GB Download]] &lt; 5, "Less than 5 GB", IF(Table2[[#This Row],[Avg Monthly GB Download]] &lt;= 10, "Between 5 and 10 GB", "10 or more GB"))</f>
        <v>Between 5 and 10 GB</v>
      </c>
    </row>
    <row r="6029" spans="1:33" x14ac:dyDescent="0.3">
      <c r="A6029" t="s">
        <v>12166</v>
      </c>
      <c r="B6029" t="s">
        <v>17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17</v>
      </c>
      <c r="I6029" t="s">
        <v>18</v>
      </c>
      <c r="J6029">
        <v>0</v>
      </c>
      <c r="K6029">
        <v>0</v>
      </c>
      <c r="L6029">
        <v>6</v>
      </c>
      <c r="M6029" t="s">
        <v>21</v>
      </c>
      <c r="N6029">
        <v>0</v>
      </c>
      <c r="O6029" t="s">
        <v>43</v>
      </c>
      <c r="P6029" t="s">
        <v>12167</v>
      </c>
      <c r="Q6029" t="s">
        <v>20</v>
      </c>
      <c r="R6029">
        <v>48</v>
      </c>
      <c r="S6029" t="s">
        <v>17</v>
      </c>
      <c r="T6029" t="s">
        <v>17</v>
      </c>
      <c r="U6029" t="s">
        <v>21</v>
      </c>
      <c r="V6029" t="str">
        <f>IF(Table2[[#This Row],[Age]] &lt; 30, "Under 30", IF(Table2[[#This Row],[Age]] &lt; 65, "Other", "Senior"))</f>
        <v>Other</v>
      </c>
      <c r="W6029">
        <v>5</v>
      </c>
      <c r="X6029" t="s">
        <v>17</v>
      </c>
      <c r="Y6029" t="s">
        <v>28</v>
      </c>
      <c r="Z6029" t="s">
        <v>34</v>
      </c>
      <c r="AA6029">
        <v>29</v>
      </c>
      <c r="AB6029">
        <v>887</v>
      </c>
      <c r="AE6029">
        <f t="shared" si="94"/>
        <v>0</v>
      </c>
      <c r="AF6029">
        <v>1</v>
      </c>
      <c r="AG6029" t="str">
        <f>IF(Table2[[#This Row],[Avg Monthly GB Download]] &lt; 5, "Less than 5 GB", IF(Table2[[#This Row],[Avg Monthly GB Download]] &lt;= 10, "Between 5 and 10 GB", "10 or more GB"))</f>
        <v>Between 5 and 10 GB</v>
      </c>
    </row>
    <row r="6030" spans="1:33" x14ac:dyDescent="0.3">
      <c r="A6030" t="s">
        <v>12168</v>
      </c>
      <c r="B6030" t="s">
        <v>17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17</v>
      </c>
      <c r="I6030" t="s">
        <v>18</v>
      </c>
      <c r="J6030">
        <v>0</v>
      </c>
      <c r="K6030">
        <v>0</v>
      </c>
      <c r="L6030">
        <v>10</v>
      </c>
      <c r="M6030" t="s">
        <v>21</v>
      </c>
      <c r="N6030">
        <v>0</v>
      </c>
      <c r="O6030" t="s">
        <v>42</v>
      </c>
      <c r="P6030" t="s">
        <v>12169</v>
      </c>
      <c r="Q6030" t="s">
        <v>20</v>
      </c>
      <c r="R6030">
        <v>50</v>
      </c>
      <c r="S6030" t="s">
        <v>17</v>
      </c>
      <c r="T6030" t="s">
        <v>17</v>
      </c>
      <c r="U6030" t="s">
        <v>21</v>
      </c>
      <c r="V6030" t="str">
        <f>IF(Table2[[#This Row],[Age]] &lt; 30, "Under 30", IF(Table2[[#This Row],[Age]] &lt; 65, "Other", "Senior"))</f>
        <v>Other</v>
      </c>
      <c r="W6030">
        <v>4</v>
      </c>
      <c r="X6030" t="s">
        <v>21</v>
      </c>
      <c r="Y6030" t="s">
        <v>28</v>
      </c>
      <c r="Z6030" t="s">
        <v>34</v>
      </c>
      <c r="AA6030">
        <v>26</v>
      </c>
      <c r="AB6030">
        <v>549</v>
      </c>
      <c r="AE6030">
        <f t="shared" si="94"/>
        <v>0</v>
      </c>
      <c r="AF6030">
        <v>1</v>
      </c>
      <c r="AG6030" t="str">
        <f>IF(Table2[[#This Row],[Avg Monthly GB Download]] &lt; 5, "Less than 5 GB", IF(Table2[[#This Row],[Avg Monthly GB Download]] &lt;= 10, "Between 5 and 10 GB", "10 or more GB"))</f>
        <v>Between 5 and 10 GB</v>
      </c>
    </row>
    <row r="6031" spans="1:33" x14ac:dyDescent="0.3">
      <c r="A6031" t="s">
        <v>12170</v>
      </c>
      <c r="B6031" t="s">
        <v>17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17</v>
      </c>
      <c r="I6031" t="s">
        <v>18</v>
      </c>
      <c r="J6031">
        <v>0</v>
      </c>
      <c r="K6031">
        <v>0</v>
      </c>
      <c r="L6031">
        <v>0</v>
      </c>
      <c r="M6031" t="s">
        <v>17</v>
      </c>
      <c r="N6031">
        <v>0</v>
      </c>
      <c r="O6031" t="s">
        <v>63</v>
      </c>
      <c r="P6031" t="s">
        <v>12171</v>
      </c>
      <c r="Q6031" t="s">
        <v>22</v>
      </c>
      <c r="R6031">
        <v>45</v>
      </c>
      <c r="S6031" t="s">
        <v>17</v>
      </c>
      <c r="T6031" t="s">
        <v>17</v>
      </c>
      <c r="U6031" t="s">
        <v>21</v>
      </c>
      <c r="V6031" t="str">
        <f>IF(Table2[[#This Row],[Age]] &lt; 30, "Under 30", IF(Table2[[#This Row],[Age]] &lt; 65, "Other", "Senior"))</f>
        <v>Other</v>
      </c>
      <c r="W6031">
        <v>2</v>
      </c>
      <c r="X6031" t="s">
        <v>17</v>
      </c>
      <c r="Y6031" t="s">
        <v>49</v>
      </c>
      <c r="Z6031" t="s">
        <v>29</v>
      </c>
      <c r="AA6031">
        <v>9</v>
      </c>
      <c r="AB6031">
        <v>461</v>
      </c>
      <c r="AE6031">
        <f t="shared" si="94"/>
        <v>0</v>
      </c>
      <c r="AF6031">
        <v>1</v>
      </c>
      <c r="AG6031" t="str">
        <f>IF(Table2[[#This Row],[Avg Monthly GB Download]] &lt; 5, "Less than 5 GB", IF(Table2[[#This Row],[Avg Monthly GB Download]] &lt;= 10, "Between 5 and 10 GB", "10 or more GB"))</f>
        <v>Less than 5 GB</v>
      </c>
    </row>
    <row r="6032" spans="1:33" x14ac:dyDescent="0.3">
      <c r="A6032" t="s">
        <v>12172</v>
      </c>
      <c r="B6032" t="s">
        <v>17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17</v>
      </c>
      <c r="I6032" t="s">
        <v>18</v>
      </c>
      <c r="J6032">
        <v>0</v>
      </c>
      <c r="K6032">
        <v>0</v>
      </c>
      <c r="L6032">
        <v>0</v>
      </c>
      <c r="M6032" t="s">
        <v>17</v>
      </c>
      <c r="N6032">
        <v>0</v>
      </c>
      <c r="O6032" t="s">
        <v>57</v>
      </c>
      <c r="P6032" t="s">
        <v>12173</v>
      </c>
      <c r="Q6032" t="s">
        <v>22</v>
      </c>
      <c r="R6032">
        <v>33</v>
      </c>
      <c r="S6032" t="s">
        <v>17</v>
      </c>
      <c r="T6032" t="s">
        <v>17</v>
      </c>
      <c r="U6032" t="s">
        <v>21</v>
      </c>
      <c r="V6032" t="str">
        <f>IF(Table2[[#This Row],[Age]] &lt; 30, "Under 30", IF(Table2[[#This Row],[Age]] &lt; 65, "Other", "Senior"))</f>
        <v>Other</v>
      </c>
      <c r="W6032">
        <v>2</v>
      </c>
      <c r="X6032" t="s">
        <v>17</v>
      </c>
      <c r="Y6032" t="s">
        <v>49</v>
      </c>
      <c r="Z6032" t="s">
        <v>29</v>
      </c>
      <c r="AA6032">
        <v>6</v>
      </c>
      <c r="AB6032">
        <v>150</v>
      </c>
      <c r="AE6032">
        <f t="shared" si="94"/>
        <v>0</v>
      </c>
      <c r="AF6032">
        <v>1</v>
      </c>
      <c r="AG6032" t="str">
        <f>IF(Table2[[#This Row],[Avg Monthly GB Download]] &lt; 5, "Less than 5 GB", IF(Table2[[#This Row],[Avg Monthly GB Download]] &lt;= 10, "Between 5 and 10 GB", "10 or more GB"))</f>
        <v>Less than 5 GB</v>
      </c>
    </row>
    <row r="6033" spans="1:33" x14ac:dyDescent="0.3">
      <c r="A6033" t="s">
        <v>12174</v>
      </c>
      <c r="B6033" t="s">
        <v>17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17</v>
      </c>
      <c r="I6033" t="s">
        <v>18</v>
      </c>
      <c r="J6033">
        <v>0</v>
      </c>
      <c r="K6033">
        <v>0</v>
      </c>
      <c r="L6033">
        <v>5</v>
      </c>
      <c r="M6033" t="s">
        <v>21</v>
      </c>
      <c r="N6033">
        <v>0</v>
      </c>
      <c r="O6033" t="s">
        <v>66</v>
      </c>
      <c r="P6033" t="s">
        <v>12175</v>
      </c>
      <c r="Q6033" t="s">
        <v>22</v>
      </c>
      <c r="R6033">
        <v>48</v>
      </c>
      <c r="S6033" t="s">
        <v>17</v>
      </c>
      <c r="T6033" t="s">
        <v>17</v>
      </c>
      <c r="U6033" t="s">
        <v>21</v>
      </c>
      <c r="V6033" t="str">
        <f>IF(Table2[[#This Row],[Age]] &lt; 30, "Under 30", IF(Table2[[#This Row],[Age]] &lt; 65, "Other", "Senior"))</f>
        <v>Other</v>
      </c>
      <c r="W6033">
        <v>3</v>
      </c>
      <c r="X6033" t="s">
        <v>17</v>
      </c>
      <c r="Y6033" t="s">
        <v>28</v>
      </c>
      <c r="Z6033" t="s">
        <v>34</v>
      </c>
      <c r="AA6033">
        <v>20</v>
      </c>
      <c r="AB6033">
        <v>430</v>
      </c>
      <c r="AE6033">
        <f t="shared" si="94"/>
        <v>0</v>
      </c>
      <c r="AF6033">
        <v>1</v>
      </c>
      <c r="AG6033" t="str">
        <f>IF(Table2[[#This Row],[Avg Monthly GB Download]] &lt; 5, "Less than 5 GB", IF(Table2[[#This Row],[Avg Monthly GB Download]] &lt;= 10, "Between 5 and 10 GB", "10 or more GB"))</f>
        <v>Between 5 and 10 GB</v>
      </c>
    </row>
    <row r="6034" spans="1:33" x14ac:dyDescent="0.3">
      <c r="A6034" t="s">
        <v>12176</v>
      </c>
      <c r="B6034" t="s">
        <v>17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17</v>
      </c>
      <c r="I6034" t="s">
        <v>18</v>
      </c>
      <c r="J6034">
        <v>0</v>
      </c>
      <c r="K6034">
        <v>0</v>
      </c>
      <c r="L6034">
        <v>10</v>
      </c>
      <c r="M6034" t="s">
        <v>21</v>
      </c>
      <c r="N6034">
        <v>0</v>
      </c>
      <c r="O6034" t="s">
        <v>40</v>
      </c>
      <c r="P6034" t="s">
        <v>12177</v>
      </c>
      <c r="Q6034" t="s">
        <v>22</v>
      </c>
      <c r="R6034">
        <v>27</v>
      </c>
      <c r="S6034" t="s">
        <v>21</v>
      </c>
      <c r="T6034" t="s">
        <v>17</v>
      </c>
      <c r="U6034" t="s">
        <v>21</v>
      </c>
      <c r="V6034" t="str">
        <f>IF(Table2[[#This Row],[Age]] &lt; 30, "Under 30", IF(Table2[[#This Row],[Age]] &lt; 65, "Other", "Senior"))</f>
        <v>Under 30</v>
      </c>
      <c r="W6034">
        <v>4</v>
      </c>
      <c r="X6034" t="s">
        <v>21</v>
      </c>
      <c r="Y6034" t="s">
        <v>49</v>
      </c>
      <c r="Z6034" t="s">
        <v>29</v>
      </c>
      <c r="AA6034">
        <v>40</v>
      </c>
      <c r="AB6034">
        <v>2660</v>
      </c>
      <c r="AE6034">
        <f t="shared" si="94"/>
        <v>0</v>
      </c>
      <c r="AF6034">
        <v>1</v>
      </c>
      <c r="AG6034" t="str">
        <f>IF(Table2[[#This Row],[Avg Monthly GB Download]] &lt; 5, "Less than 5 GB", IF(Table2[[#This Row],[Avg Monthly GB Download]] &lt;= 10, "Between 5 and 10 GB", "10 or more GB"))</f>
        <v>Between 5 and 10 GB</v>
      </c>
    </row>
    <row r="6035" spans="1:33" x14ac:dyDescent="0.3">
      <c r="A6035" t="s">
        <v>12178</v>
      </c>
      <c r="B6035" t="s">
        <v>17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17</v>
      </c>
      <c r="I6035" t="s">
        <v>18</v>
      </c>
      <c r="J6035">
        <v>0</v>
      </c>
      <c r="K6035">
        <v>0</v>
      </c>
      <c r="L6035">
        <v>4</v>
      </c>
      <c r="M6035" t="s">
        <v>21</v>
      </c>
      <c r="N6035">
        <v>0</v>
      </c>
      <c r="O6035" t="s">
        <v>60</v>
      </c>
      <c r="P6035" t="s">
        <v>12179</v>
      </c>
      <c r="Q6035" t="s">
        <v>22</v>
      </c>
      <c r="R6035">
        <v>63</v>
      </c>
      <c r="S6035" t="s">
        <v>17</v>
      </c>
      <c r="T6035" t="s">
        <v>17</v>
      </c>
      <c r="U6035" t="s">
        <v>21</v>
      </c>
      <c r="V6035" t="str">
        <f>IF(Table2[[#This Row],[Age]] &lt; 30, "Under 30", IF(Table2[[#This Row],[Age]] &lt; 65, "Other", "Senior"))</f>
        <v>Other</v>
      </c>
      <c r="W6035">
        <v>3</v>
      </c>
      <c r="X6035" t="s">
        <v>17</v>
      </c>
      <c r="Y6035" t="s">
        <v>94</v>
      </c>
      <c r="Z6035" t="s">
        <v>34</v>
      </c>
      <c r="AA6035">
        <v>22</v>
      </c>
      <c r="AB6035">
        <v>425</v>
      </c>
      <c r="AE6035">
        <f t="shared" si="94"/>
        <v>0</v>
      </c>
      <c r="AF6035">
        <v>1</v>
      </c>
      <c r="AG6035" t="str">
        <f>IF(Table2[[#This Row],[Avg Monthly GB Download]] &lt; 5, "Less than 5 GB", IF(Table2[[#This Row],[Avg Monthly GB Download]] &lt;= 10, "Between 5 and 10 GB", "10 or more GB"))</f>
        <v>Less than 5 GB</v>
      </c>
    </row>
    <row r="6036" spans="1:33" x14ac:dyDescent="0.3">
      <c r="A6036" t="s">
        <v>12180</v>
      </c>
      <c r="B6036" t="s">
        <v>17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17</v>
      </c>
      <c r="I6036" t="s">
        <v>18</v>
      </c>
      <c r="J6036">
        <v>0</v>
      </c>
      <c r="K6036">
        <v>0</v>
      </c>
      <c r="L6036">
        <v>0</v>
      </c>
      <c r="M6036" t="s">
        <v>17</v>
      </c>
      <c r="N6036">
        <v>0</v>
      </c>
      <c r="O6036" t="s">
        <v>26</v>
      </c>
      <c r="P6036" t="s">
        <v>12181</v>
      </c>
      <c r="Q6036" t="s">
        <v>22</v>
      </c>
      <c r="R6036">
        <v>59</v>
      </c>
      <c r="S6036" t="s">
        <v>17</v>
      </c>
      <c r="T6036" t="s">
        <v>17</v>
      </c>
      <c r="U6036" t="s">
        <v>21</v>
      </c>
      <c r="V6036" t="str">
        <f>IF(Table2[[#This Row],[Age]] &lt; 30, "Under 30", IF(Table2[[#This Row],[Age]] &lt; 65, "Other", "Senior"))</f>
        <v>Other</v>
      </c>
      <c r="W6036">
        <v>3</v>
      </c>
      <c r="X6036" t="s">
        <v>17</v>
      </c>
      <c r="Y6036" t="s">
        <v>94</v>
      </c>
      <c r="Z6036" t="s">
        <v>29</v>
      </c>
      <c r="AA6036">
        <v>7</v>
      </c>
      <c r="AB6036">
        <v>21</v>
      </c>
      <c r="AE6036">
        <f t="shared" si="94"/>
        <v>0</v>
      </c>
      <c r="AF6036">
        <v>1</v>
      </c>
      <c r="AG6036" t="str">
        <f>IF(Table2[[#This Row],[Avg Monthly GB Download]] &lt; 5, "Less than 5 GB", IF(Table2[[#This Row],[Avg Monthly GB Download]] &lt;= 10, "Between 5 and 10 GB", "10 or more GB"))</f>
        <v>Less than 5 GB</v>
      </c>
    </row>
    <row r="6037" spans="1:33" x14ac:dyDescent="0.3">
      <c r="A6037" t="s">
        <v>12182</v>
      </c>
      <c r="B6037" t="s">
        <v>17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17</v>
      </c>
      <c r="I6037" t="s">
        <v>18</v>
      </c>
      <c r="J6037">
        <v>0</v>
      </c>
      <c r="K6037">
        <v>0</v>
      </c>
      <c r="L6037">
        <v>6</v>
      </c>
      <c r="M6037" t="s">
        <v>21</v>
      </c>
      <c r="N6037">
        <v>0</v>
      </c>
      <c r="O6037" t="s">
        <v>63</v>
      </c>
      <c r="P6037" t="s">
        <v>12183</v>
      </c>
      <c r="Q6037" t="s">
        <v>20</v>
      </c>
      <c r="R6037">
        <v>51</v>
      </c>
      <c r="S6037" t="s">
        <v>17</v>
      </c>
      <c r="T6037" t="s">
        <v>17</v>
      </c>
      <c r="U6037" t="s">
        <v>21</v>
      </c>
      <c r="V6037" t="str">
        <f>IF(Table2[[#This Row],[Age]] &lt; 30, "Under 30", IF(Table2[[#This Row],[Age]] &lt; 65, "Other", "Senior"))</f>
        <v>Other</v>
      </c>
      <c r="W6037">
        <v>3</v>
      </c>
      <c r="X6037" t="s">
        <v>17</v>
      </c>
      <c r="Y6037" t="s">
        <v>94</v>
      </c>
      <c r="Z6037" t="s">
        <v>34</v>
      </c>
      <c r="AA6037">
        <v>19</v>
      </c>
      <c r="AB6037">
        <v>1172</v>
      </c>
      <c r="AE6037">
        <f t="shared" si="94"/>
        <v>0</v>
      </c>
      <c r="AF6037">
        <v>1</v>
      </c>
      <c r="AG6037" t="str">
        <f>IF(Table2[[#This Row],[Avg Monthly GB Download]] &lt; 5, "Less than 5 GB", IF(Table2[[#This Row],[Avg Monthly GB Download]] &lt;= 10, "Between 5 and 10 GB", "10 or more GB"))</f>
        <v>Between 5 and 10 GB</v>
      </c>
    </row>
    <row r="6038" spans="1:33" x14ac:dyDescent="0.3">
      <c r="A6038" t="s">
        <v>12184</v>
      </c>
      <c r="B6038" t="s">
        <v>17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17</v>
      </c>
      <c r="I6038" t="s">
        <v>18</v>
      </c>
      <c r="J6038">
        <v>0</v>
      </c>
      <c r="K6038">
        <v>0</v>
      </c>
      <c r="L6038">
        <v>0</v>
      </c>
      <c r="M6038" t="s">
        <v>17</v>
      </c>
      <c r="N6038">
        <v>0</v>
      </c>
      <c r="O6038" t="s">
        <v>42</v>
      </c>
      <c r="P6038" t="s">
        <v>12185</v>
      </c>
      <c r="Q6038" t="s">
        <v>22</v>
      </c>
      <c r="R6038">
        <v>21</v>
      </c>
      <c r="S6038" t="s">
        <v>21</v>
      </c>
      <c r="T6038" t="s">
        <v>17</v>
      </c>
      <c r="U6038" t="s">
        <v>21</v>
      </c>
      <c r="V6038" t="str">
        <f>IF(Table2[[#This Row],[Age]] &lt; 30, "Under 30", IF(Table2[[#This Row],[Age]] &lt; 65, "Other", "Senior"))</f>
        <v>Under 30</v>
      </c>
      <c r="W6038">
        <v>6</v>
      </c>
      <c r="X6038" t="s">
        <v>17</v>
      </c>
      <c r="Y6038" t="s">
        <v>49</v>
      </c>
      <c r="Z6038" t="s">
        <v>34</v>
      </c>
      <c r="AA6038">
        <v>10</v>
      </c>
      <c r="AB6038">
        <v>497</v>
      </c>
      <c r="AE6038">
        <f t="shared" si="94"/>
        <v>0</v>
      </c>
      <c r="AF6038">
        <v>1</v>
      </c>
      <c r="AG6038" t="str">
        <f>IF(Table2[[#This Row],[Avg Monthly GB Download]] &lt; 5, "Less than 5 GB", IF(Table2[[#This Row],[Avg Monthly GB Download]] &lt;= 10, "Between 5 and 10 GB", "10 or more GB"))</f>
        <v>Less than 5 GB</v>
      </c>
    </row>
    <row r="6039" spans="1:33" x14ac:dyDescent="0.3">
      <c r="A6039" t="s">
        <v>12186</v>
      </c>
      <c r="B6039" t="s">
        <v>17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17</v>
      </c>
      <c r="I6039" t="s">
        <v>18</v>
      </c>
      <c r="J6039">
        <v>0</v>
      </c>
      <c r="K6039">
        <v>0</v>
      </c>
      <c r="L6039">
        <v>0</v>
      </c>
      <c r="M6039" t="s">
        <v>17</v>
      </c>
      <c r="N6039">
        <v>0</v>
      </c>
      <c r="O6039" t="s">
        <v>75</v>
      </c>
      <c r="P6039" t="s">
        <v>12187</v>
      </c>
      <c r="Q6039" t="s">
        <v>20</v>
      </c>
      <c r="R6039">
        <v>44</v>
      </c>
      <c r="S6039" t="s">
        <v>17</v>
      </c>
      <c r="T6039" t="s">
        <v>17</v>
      </c>
      <c r="U6039" t="s">
        <v>21</v>
      </c>
      <c r="V6039" t="str">
        <f>IF(Table2[[#This Row],[Age]] &lt; 30, "Under 30", IF(Table2[[#This Row],[Age]] &lt; 65, "Other", "Senior"))</f>
        <v>Other</v>
      </c>
      <c r="W6039">
        <v>6</v>
      </c>
      <c r="X6039" t="s">
        <v>17</v>
      </c>
      <c r="Y6039" t="s">
        <v>49</v>
      </c>
      <c r="Z6039" t="s">
        <v>29</v>
      </c>
      <c r="AA6039">
        <v>10</v>
      </c>
      <c r="AB6039">
        <v>180</v>
      </c>
      <c r="AE6039">
        <f t="shared" si="94"/>
        <v>0</v>
      </c>
      <c r="AF6039">
        <v>1</v>
      </c>
      <c r="AG6039" t="str">
        <f>IF(Table2[[#This Row],[Avg Monthly GB Download]] &lt; 5, "Less than 5 GB", IF(Table2[[#This Row],[Avg Monthly GB Download]] &lt;= 10, "Between 5 and 10 GB", "10 or more GB"))</f>
        <v>Less than 5 GB</v>
      </c>
    </row>
    <row r="6040" spans="1:33" x14ac:dyDescent="0.3">
      <c r="A6040" t="s">
        <v>12188</v>
      </c>
      <c r="B6040" t="s">
        <v>17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17</v>
      </c>
      <c r="I6040" t="s">
        <v>18</v>
      </c>
      <c r="J6040">
        <v>0</v>
      </c>
      <c r="K6040">
        <v>0</v>
      </c>
      <c r="L6040">
        <v>4</v>
      </c>
      <c r="M6040" t="s">
        <v>21</v>
      </c>
      <c r="N6040">
        <v>0</v>
      </c>
      <c r="O6040" t="s">
        <v>69</v>
      </c>
      <c r="P6040" t="s">
        <v>12189</v>
      </c>
      <c r="Q6040" t="s">
        <v>20</v>
      </c>
      <c r="R6040">
        <v>40</v>
      </c>
      <c r="S6040" t="s">
        <v>17</v>
      </c>
      <c r="T6040" t="s">
        <v>17</v>
      </c>
      <c r="U6040" t="s">
        <v>21</v>
      </c>
      <c r="V6040" t="str">
        <f>IF(Table2[[#This Row],[Age]] &lt; 30, "Under 30", IF(Table2[[#This Row],[Age]] &lt; 65, "Other", "Senior"))</f>
        <v>Other</v>
      </c>
      <c r="W6040">
        <v>4</v>
      </c>
      <c r="X6040" t="s">
        <v>21</v>
      </c>
      <c r="Y6040" t="s">
        <v>49</v>
      </c>
      <c r="Z6040" t="s">
        <v>29</v>
      </c>
      <c r="AA6040">
        <v>34</v>
      </c>
      <c r="AB6040">
        <v>2475</v>
      </c>
      <c r="AE6040">
        <f t="shared" si="94"/>
        <v>0</v>
      </c>
      <c r="AF6040">
        <v>1</v>
      </c>
      <c r="AG6040" t="str">
        <f>IF(Table2[[#This Row],[Avg Monthly GB Download]] &lt; 5, "Less than 5 GB", IF(Table2[[#This Row],[Avg Monthly GB Download]] &lt;= 10, "Between 5 and 10 GB", "10 or more GB"))</f>
        <v>Less than 5 GB</v>
      </c>
    </row>
    <row r="6041" spans="1:33" x14ac:dyDescent="0.3">
      <c r="A6041" t="s">
        <v>12190</v>
      </c>
      <c r="B6041" t="s">
        <v>17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17</v>
      </c>
      <c r="I6041" t="s">
        <v>84</v>
      </c>
      <c r="J6041">
        <v>0</v>
      </c>
      <c r="K6041">
        <v>0</v>
      </c>
      <c r="L6041">
        <v>0</v>
      </c>
      <c r="M6041" t="s">
        <v>17</v>
      </c>
      <c r="N6041">
        <v>0</v>
      </c>
      <c r="O6041" t="s">
        <v>78</v>
      </c>
      <c r="P6041" t="s">
        <v>12191</v>
      </c>
      <c r="Q6041" t="s">
        <v>20</v>
      </c>
      <c r="R6041">
        <v>36</v>
      </c>
      <c r="S6041" t="s">
        <v>17</v>
      </c>
      <c r="T6041" t="s">
        <v>17</v>
      </c>
      <c r="U6041" t="s">
        <v>21</v>
      </c>
      <c r="V6041" t="str">
        <f>IF(Table2[[#This Row],[Age]] &lt; 30, "Under 30", IF(Table2[[#This Row],[Age]] &lt; 65, "Other", "Senior"))</f>
        <v>Other</v>
      </c>
      <c r="W6041">
        <v>6</v>
      </c>
      <c r="X6041" t="s">
        <v>17</v>
      </c>
      <c r="Y6041" t="s">
        <v>94</v>
      </c>
      <c r="Z6041" t="s">
        <v>29</v>
      </c>
      <c r="AA6041">
        <v>7</v>
      </c>
      <c r="AB6041">
        <v>64</v>
      </c>
      <c r="AE6041">
        <f t="shared" si="94"/>
        <v>0</v>
      </c>
      <c r="AF6041">
        <v>1</v>
      </c>
      <c r="AG6041" t="str">
        <f>IF(Table2[[#This Row],[Avg Monthly GB Download]] &lt; 5, "Less than 5 GB", IF(Table2[[#This Row],[Avg Monthly GB Download]] &lt;= 10, "Between 5 and 10 GB", "10 or more GB"))</f>
        <v>Less than 5 GB</v>
      </c>
    </row>
    <row r="6042" spans="1:33" x14ac:dyDescent="0.3">
      <c r="A6042" t="s">
        <v>12192</v>
      </c>
      <c r="B6042" t="s">
        <v>17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17</v>
      </c>
      <c r="I6042" t="s">
        <v>18</v>
      </c>
      <c r="J6042">
        <v>0</v>
      </c>
      <c r="K6042">
        <v>0</v>
      </c>
      <c r="L6042">
        <v>4</v>
      </c>
      <c r="M6042" t="s">
        <v>21</v>
      </c>
      <c r="N6042">
        <v>0</v>
      </c>
      <c r="O6042" t="s">
        <v>42</v>
      </c>
      <c r="P6042" t="s">
        <v>12193</v>
      </c>
      <c r="Q6042" t="s">
        <v>22</v>
      </c>
      <c r="R6042">
        <v>40</v>
      </c>
      <c r="S6042" t="s">
        <v>17</v>
      </c>
      <c r="T6042" t="s">
        <v>17</v>
      </c>
      <c r="U6042" t="s">
        <v>21</v>
      </c>
      <c r="V6042" t="str">
        <f>IF(Table2[[#This Row],[Age]] &lt; 30, "Under 30", IF(Table2[[#This Row],[Age]] &lt; 65, "Other", "Senior"))</f>
        <v>Other</v>
      </c>
      <c r="W6042">
        <v>2</v>
      </c>
      <c r="X6042" t="s">
        <v>21</v>
      </c>
      <c r="Y6042" t="s">
        <v>94</v>
      </c>
      <c r="Z6042" t="s">
        <v>29</v>
      </c>
      <c r="AA6042">
        <v>51</v>
      </c>
      <c r="AB6042">
        <v>3152</v>
      </c>
      <c r="AE6042">
        <f t="shared" si="94"/>
        <v>0</v>
      </c>
      <c r="AF6042">
        <v>1</v>
      </c>
      <c r="AG6042" t="str">
        <f>IF(Table2[[#This Row],[Avg Monthly GB Download]] &lt; 5, "Less than 5 GB", IF(Table2[[#This Row],[Avg Monthly GB Download]] &lt;= 10, "Between 5 and 10 GB", "10 or more GB"))</f>
        <v>Less than 5 GB</v>
      </c>
    </row>
    <row r="6043" spans="1:33" x14ac:dyDescent="0.3">
      <c r="A6043" t="s">
        <v>12194</v>
      </c>
      <c r="B6043" t="s">
        <v>17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17</v>
      </c>
      <c r="I6043" t="s">
        <v>18</v>
      </c>
      <c r="J6043">
        <v>0</v>
      </c>
      <c r="K6043">
        <v>0</v>
      </c>
      <c r="L6043">
        <v>0</v>
      </c>
      <c r="M6043" t="s">
        <v>17</v>
      </c>
      <c r="N6043">
        <v>0</v>
      </c>
      <c r="O6043" t="s">
        <v>38</v>
      </c>
      <c r="P6043" t="s">
        <v>12195</v>
      </c>
      <c r="Q6043" t="s">
        <v>20</v>
      </c>
      <c r="R6043">
        <v>29</v>
      </c>
      <c r="S6043" t="s">
        <v>21</v>
      </c>
      <c r="T6043" t="s">
        <v>17</v>
      </c>
      <c r="U6043" t="s">
        <v>21</v>
      </c>
      <c r="V6043" t="str">
        <f>IF(Table2[[#This Row],[Age]] &lt; 30, "Under 30", IF(Table2[[#This Row],[Age]] &lt; 65, "Other", "Senior"))</f>
        <v>Under 30</v>
      </c>
      <c r="W6043">
        <v>5</v>
      </c>
      <c r="X6043" t="s">
        <v>17</v>
      </c>
      <c r="Y6043" t="s">
        <v>28</v>
      </c>
      <c r="Z6043" t="s">
        <v>29</v>
      </c>
      <c r="AA6043">
        <v>8</v>
      </c>
      <c r="AB6043">
        <v>153</v>
      </c>
      <c r="AE6043">
        <f t="shared" si="94"/>
        <v>0</v>
      </c>
      <c r="AF6043">
        <v>1</v>
      </c>
      <c r="AG6043" t="str">
        <f>IF(Table2[[#This Row],[Avg Monthly GB Download]] &lt; 5, "Less than 5 GB", IF(Table2[[#This Row],[Avg Monthly GB Download]] &lt;= 10, "Between 5 and 10 GB", "10 or more GB"))</f>
        <v>Less than 5 GB</v>
      </c>
    </row>
    <row r="6044" spans="1:33" x14ac:dyDescent="0.3">
      <c r="A6044" t="s">
        <v>12196</v>
      </c>
      <c r="B6044" t="s">
        <v>17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17</v>
      </c>
      <c r="I6044" t="s">
        <v>18</v>
      </c>
      <c r="J6044">
        <v>0</v>
      </c>
      <c r="K6044">
        <v>0</v>
      </c>
      <c r="L6044">
        <v>18</v>
      </c>
      <c r="M6044" t="s">
        <v>17</v>
      </c>
      <c r="N6044">
        <v>17</v>
      </c>
      <c r="O6044" t="s">
        <v>80</v>
      </c>
      <c r="P6044" t="s">
        <v>12197</v>
      </c>
      <c r="Q6044" t="s">
        <v>22</v>
      </c>
      <c r="R6044">
        <v>27</v>
      </c>
      <c r="S6044" t="s">
        <v>21</v>
      </c>
      <c r="T6044" t="s">
        <v>17</v>
      </c>
      <c r="U6044" t="s">
        <v>21</v>
      </c>
      <c r="V6044" t="str">
        <f>IF(Table2[[#This Row],[Age]] &lt; 30, "Under 30", IF(Table2[[#This Row],[Age]] &lt; 65, "Other", "Senior"))</f>
        <v>Under 30</v>
      </c>
      <c r="W6044">
        <v>2</v>
      </c>
      <c r="X6044" t="s">
        <v>21</v>
      </c>
      <c r="Y6044" t="s">
        <v>94</v>
      </c>
      <c r="Z6044" t="s">
        <v>34</v>
      </c>
      <c r="AA6044">
        <v>25</v>
      </c>
      <c r="AB6044">
        <v>454</v>
      </c>
      <c r="AE6044">
        <f t="shared" si="94"/>
        <v>0</v>
      </c>
      <c r="AF6044">
        <v>1</v>
      </c>
      <c r="AG6044" t="str">
        <f>IF(Table2[[#This Row],[Avg Monthly GB Download]] &lt; 5, "Less than 5 GB", IF(Table2[[#This Row],[Avg Monthly GB Download]] &lt;= 10, "Between 5 and 10 GB", "10 or more GB"))</f>
        <v>10 or more GB</v>
      </c>
    </row>
    <row r="6045" spans="1:33" x14ac:dyDescent="0.3">
      <c r="A6045" t="s">
        <v>12198</v>
      </c>
      <c r="B6045" t="s">
        <v>17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17</v>
      </c>
      <c r="I6045" t="s">
        <v>18</v>
      </c>
      <c r="J6045">
        <v>0</v>
      </c>
      <c r="K6045">
        <v>0</v>
      </c>
      <c r="L6045">
        <v>11</v>
      </c>
      <c r="M6045" t="s">
        <v>21</v>
      </c>
      <c r="N6045">
        <v>0</v>
      </c>
      <c r="O6045" t="s">
        <v>41</v>
      </c>
      <c r="P6045" t="s">
        <v>12199</v>
      </c>
      <c r="Q6045" t="s">
        <v>22</v>
      </c>
      <c r="R6045">
        <v>63</v>
      </c>
      <c r="S6045" t="s">
        <v>17</v>
      </c>
      <c r="T6045" t="s">
        <v>17</v>
      </c>
      <c r="U6045" t="s">
        <v>21</v>
      </c>
      <c r="V6045" t="str">
        <f>IF(Table2[[#This Row],[Age]] &lt; 30, "Under 30", IF(Table2[[#This Row],[Age]] &lt; 65, "Other", "Senior"))</f>
        <v>Other</v>
      </c>
      <c r="W6045">
        <v>3</v>
      </c>
      <c r="X6045" t="s">
        <v>21</v>
      </c>
      <c r="Y6045" t="s">
        <v>49</v>
      </c>
      <c r="Z6045" t="s">
        <v>34</v>
      </c>
      <c r="AA6045">
        <v>26</v>
      </c>
      <c r="AB6045">
        <v>1890</v>
      </c>
      <c r="AE6045">
        <f t="shared" si="94"/>
        <v>0</v>
      </c>
      <c r="AF6045">
        <v>1</v>
      </c>
      <c r="AG6045" t="str">
        <f>IF(Table2[[#This Row],[Avg Monthly GB Download]] &lt; 5, "Less than 5 GB", IF(Table2[[#This Row],[Avg Monthly GB Download]] &lt;= 10, "Between 5 and 10 GB", "10 or more GB"))</f>
        <v>10 or more GB</v>
      </c>
    </row>
    <row r="6046" spans="1:33" x14ac:dyDescent="0.3">
      <c r="A6046" t="s">
        <v>12200</v>
      </c>
      <c r="B6046" t="s">
        <v>17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17</v>
      </c>
      <c r="I6046" t="s">
        <v>18</v>
      </c>
      <c r="J6046">
        <v>0</v>
      </c>
      <c r="K6046">
        <v>0</v>
      </c>
      <c r="L6046">
        <v>0</v>
      </c>
      <c r="M6046" t="s">
        <v>17</v>
      </c>
      <c r="N6046">
        <v>0</v>
      </c>
      <c r="O6046" t="s">
        <v>81</v>
      </c>
      <c r="P6046" t="s">
        <v>12201</v>
      </c>
      <c r="Q6046" t="s">
        <v>22</v>
      </c>
      <c r="R6046">
        <v>27</v>
      </c>
      <c r="S6046" t="s">
        <v>21</v>
      </c>
      <c r="T6046" t="s">
        <v>17</v>
      </c>
      <c r="U6046" t="s">
        <v>21</v>
      </c>
      <c r="V6046" t="str">
        <f>IF(Table2[[#This Row],[Age]] &lt; 30, "Under 30", IF(Table2[[#This Row],[Age]] &lt; 65, "Other", "Senior"))</f>
        <v>Under 30</v>
      </c>
      <c r="W6046">
        <v>3</v>
      </c>
      <c r="X6046" t="s">
        <v>17</v>
      </c>
      <c r="Y6046" t="s">
        <v>94</v>
      </c>
      <c r="Z6046" t="s">
        <v>34</v>
      </c>
      <c r="AA6046">
        <v>10</v>
      </c>
      <c r="AB6046">
        <v>393</v>
      </c>
      <c r="AE6046">
        <f t="shared" si="94"/>
        <v>0</v>
      </c>
      <c r="AF6046">
        <v>1</v>
      </c>
      <c r="AG6046" t="str">
        <f>IF(Table2[[#This Row],[Avg Monthly GB Download]] &lt; 5, "Less than 5 GB", IF(Table2[[#This Row],[Avg Monthly GB Download]] &lt;= 10, "Between 5 and 10 GB", "10 or more GB"))</f>
        <v>Less than 5 GB</v>
      </c>
    </row>
    <row r="6047" spans="1:33" x14ac:dyDescent="0.3">
      <c r="A6047" t="s">
        <v>12202</v>
      </c>
      <c r="B6047" t="s">
        <v>17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17</v>
      </c>
      <c r="I6047" t="s">
        <v>18</v>
      </c>
      <c r="J6047">
        <v>0</v>
      </c>
      <c r="K6047">
        <v>0</v>
      </c>
      <c r="L6047">
        <v>26</v>
      </c>
      <c r="M6047" t="s">
        <v>17</v>
      </c>
      <c r="N6047">
        <v>66</v>
      </c>
      <c r="O6047" t="s">
        <v>54</v>
      </c>
      <c r="P6047" t="s">
        <v>12203</v>
      </c>
      <c r="Q6047" t="s">
        <v>22</v>
      </c>
      <c r="R6047">
        <v>22</v>
      </c>
      <c r="S6047" t="s">
        <v>21</v>
      </c>
      <c r="T6047" t="s">
        <v>17</v>
      </c>
      <c r="U6047" t="s">
        <v>21</v>
      </c>
      <c r="V6047" t="str">
        <f>IF(Table2[[#This Row],[Age]] &lt; 30, "Under 30", IF(Table2[[#This Row],[Age]] &lt; 65, "Other", "Senior"))</f>
        <v>Under 30</v>
      </c>
      <c r="W6047">
        <v>4</v>
      </c>
      <c r="X6047" t="s">
        <v>17</v>
      </c>
      <c r="Y6047" t="s">
        <v>28</v>
      </c>
      <c r="Z6047" t="s">
        <v>34</v>
      </c>
      <c r="AA6047">
        <v>40</v>
      </c>
      <c r="AB6047">
        <v>2459</v>
      </c>
      <c r="AE6047">
        <f t="shared" si="94"/>
        <v>0</v>
      </c>
      <c r="AF6047">
        <v>1</v>
      </c>
      <c r="AG6047" t="str">
        <f>IF(Table2[[#This Row],[Avg Monthly GB Download]] &lt; 5, "Less than 5 GB", IF(Table2[[#This Row],[Avg Monthly GB Download]] &lt;= 10, "Between 5 and 10 GB", "10 or more GB"))</f>
        <v>10 or more GB</v>
      </c>
    </row>
    <row r="6048" spans="1:33" x14ac:dyDescent="0.3">
      <c r="A6048" t="s">
        <v>12204</v>
      </c>
      <c r="B6048" t="s">
        <v>17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17</v>
      </c>
      <c r="I6048" t="s">
        <v>18</v>
      </c>
      <c r="J6048">
        <v>0</v>
      </c>
      <c r="K6048">
        <v>0</v>
      </c>
      <c r="L6048">
        <v>5</v>
      </c>
      <c r="M6048" t="s">
        <v>21</v>
      </c>
      <c r="N6048">
        <v>0</v>
      </c>
      <c r="O6048" t="s">
        <v>46</v>
      </c>
      <c r="P6048" t="s">
        <v>12205</v>
      </c>
      <c r="Q6048" t="s">
        <v>20</v>
      </c>
      <c r="R6048">
        <v>40</v>
      </c>
      <c r="S6048" t="s">
        <v>17</v>
      </c>
      <c r="T6048" t="s">
        <v>17</v>
      </c>
      <c r="U6048" t="s">
        <v>21</v>
      </c>
      <c r="V6048" t="str">
        <f>IF(Table2[[#This Row],[Age]] &lt; 30, "Under 30", IF(Table2[[#This Row],[Age]] &lt; 65, "Other", "Senior"))</f>
        <v>Other</v>
      </c>
      <c r="W6048">
        <v>6</v>
      </c>
      <c r="X6048" t="s">
        <v>21</v>
      </c>
      <c r="Y6048" t="s">
        <v>28</v>
      </c>
      <c r="Z6048" t="s">
        <v>29</v>
      </c>
      <c r="AA6048">
        <v>49</v>
      </c>
      <c r="AB6048">
        <v>815</v>
      </c>
      <c r="AE6048">
        <f t="shared" si="94"/>
        <v>0</v>
      </c>
      <c r="AF6048">
        <v>1</v>
      </c>
      <c r="AG6048" t="str">
        <f>IF(Table2[[#This Row],[Avg Monthly GB Download]] &lt; 5, "Less than 5 GB", IF(Table2[[#This Row],[Avg Monthly GB Download]] &lt;= 10, "Between 5 and 10 GB", "10 or more GB"))</f>
        <v>Between 5 and 10 GB</v>
      </c>
    </row>
    <row r="6049" spans="1:33" x14ac:dyDescent="0.3">
      <c r="A6049" t="s">
        <v>12206</v>
      </c>
      <c r="B6049" t="s">
        <v>17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17</v>
      </c>
      <c r="I6049" t="s">
        <v>18</v>
      </c>
      <c r="J6049">
        <v>0</v>
      </c>
      <c r="K6049">
        <v>0</v>
      </c>
      <c r="L6049">
        <v>0</v>
      </c>
      <c r="M6049" t="s">
        <v>17</v>
      </c>
      <c r="N6049">
        <v>0</v>
      </c>
      <c r="O6049" t="s">
        <v>50</v>
      </c>
      <c r="P6049" t="s">
        <v>12207</v>
      </c>
      <c r="Q6049" t="s">
        <v>20</v>
      </c>
      <c r="R6049">
        <v>36</v>
      </c>
      <c r="S6049" t="s">
        <v>17</v>
      </c>
      <c r="T6049" t="s">
        <v>17</v>
      </c>
      <c r="U6049" t="s">
        <v>21</v>
      </c>
      <c r="V6049" t="str">
        <f>IF(Table2[[#This Row],[Age]] &lt; 30, "Under 30", IF(Table2[[#This Row],[Age]] &lt; 65, "Other", "Senior"))</f>
        <v>Other</v>
      </c>
      <c r="W6049">
        <v>6</v>
      </c>
      <c r="X6049" t="s">
        <v>17</v>
      </c>
      <c r="Y6049" t="s">
        <v>49</v>
      </c>
      <c r="Z6049" t="s">
        <v>34</v>
      </c>
      <c r="AA6049">
        <v>11</v>
      </c>
      <c r="AB6049">
        <v>847</v>
      </c>
      <c r="AE6049">
        <f t="shared" si="94"/>
        <v>0</v>
      </c>
      <c r="AF6049">
        <v>1</v>
      </c>
      <c r="AG6049" t="str">
        <f>IF(Table2[[#This Row],[Avg Monthly GB Download]] &lt; 5, "Less than 5 GB", IF(Table2[[#This Row],[Avg Monthly GB Download]] &lt;= 10, "Between 5 and 10 GB", "10 or more GB"))</f>
        <v>Less than 5 GB</v>
      </c>
    </row>
    <row r="6050" spans="1:33" x14ac:dyDescent="0.3">
      <c r="A6050" t="s">
        <v>12208</v>
      </c>
      <c r="B6050" t="s">
        <v>17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17</v>
      </c>
      <c r="I6050" t="s">
        <v>18</v>
      </c>
      <c r="J6050">
        <v>0</v>
      </c>
      <c r="K6050">
        <v>0</v>
      </c>
      <c r="L6050">
        <v>11</v>
      </c>
      <c r="M6050" t="s">
        <v>21</v>
      </c>
      <c r="N6050">
        <v>0</v>
      </c>
      <c r="O6050" t="s">
        <v>42</v>
      </c>
      <c r="P6050" t="s">
        <v>12209</v>
      </c>
      <c r="Q6050" t="s">
        <v>22</v>
      </c>
      <c r="R6050">
        <v>42</v>
      </c>
      <c r="S6050" t="s">
        <v>17</v>
      </c>
      <c r="T6050" t="s">
        <v>17</v>
      </c>
      <c r="U6050" t="s">
        <v>21</v>
      </c>
      <c r="V6050" t="str">
        <f>IF(Table2[[#This Row],[Age]] &lt; 30, "Under 30", IF(Table2[[#This Row],[Age]] &lt; 65, "Other", "Senior"))</f>
        <v>Other</v>
      </c>
      <c r="W6050">
        <v>2</v>
      </c>
      <c r="X6050" t="s">
        <v>17</v>
      </c>
      <c r="Y6050" t="s">
        <v>28</v>
      </c>
      <c r="Z6050" t="s">
        <v>29</v>
      </c>
      <c r="AA6050">
        <v>38</v>
      </c>
      <c r="AB6050">
        <v>2128</v>
      </c>
      <c r="AE6050">
        <f t="shared" si="94"/>
        <v>0</v>
      </c>
      <c r="AF6050">
        <v>1</v>
      </c>
      <c r="AG6050" t="str">
        <f>IF(Table2[[#This Row],[Avg Monthly GB Download]] &lt; 5, "Less than 5 GB", IF(Table2[[#This Row],[Avg Monthly GB Download]] &lt;= 10, "Between 5 and 10 GB", "10 or more GB"))</f>
        <v>10 or more GB</v>
      </c>
    </row>
    <row r="6051" spans="1:33" x14ac:dyDescent="0.3">
      <c r="A6051" t="s">
        <v>12210</v>
      </c>
      <c r="B6051" t="s">
        <v>17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17</v>
      </c>
      <c r="I6051" t="s">
        <v>18</v>
      </c>
      <c r="J6051">
        <v>0</v>
      </c>
      <c r="K6051">
        <v>0</v>
      </c>
      <c r="L6051">
        <v>0</v>
      </c>
      <c r="M6051" t="s">
        <v>17</v>
      </c>
      <c r="N6051">
        <v>0</v>
      </c>
      <c r="O6051" t="s">
        <v>56</v>
      </c>
      <c r="P6051" t="s">
        <v>12211</v>
      </c>
      <c r="Q6051" t="s">
        <v>22</v>
      </c>
      <c r="R6051">
        <v>35</v>
      </c>
      <c r="S6051" t="s">
        <v>17</v>
      </c>
      <c r="T6051" t="s">
        <v>17</v>
      </c>
      <c r="U6051" t="s">
        <v>21</v>
      </c>
      <c r="V6051" t="str">
        <f>IF(Table2[[#This Row],[Age]] &lt; 30, "Under 30", IF(Table2[[#This Row],[Age]] &lt; 65, "Other", "Senior"))</f>
        <v>Other</v>
      </c>
      <c r="W6051">
        <v>6</v>
      </c>
      <c r="X6051" t="s">
        <v>17</v>
      </c>
      <c r="Y6051" t="s">
        <v>49</v>
      </c>
      <c r="Z6051" t="s">
        <v>29</v>
      </c>
      <c r="AA6051">
        <v>10</v>
      </c>
      <c r="AB6051">
        <v>195</v>
      </c>
      <c r="AE6051">
        <f t="shared" si="94"/>
        <v>0</v>
      </c>
      <c r="AF6051">
        <v>1</v>
      </c>
      <c r="AG6051" t="str">
        <f>IF(Table2[[#This Row],[Avg Monthly GB Download]] &lt; 5, "Less than 5 GB", IF(Table2[[#This Row],[Avg Monthly GB Download]] &lt;= 10, "Between 5 and 10 GB", "10 or more GB"))</f>
        <v>Less than 5 GB</v>
      </c>
    </row>
    <row r="6052" spans="1:33" x14ac:dyDescent="0.3">
      <c r="A6052" t="s">
        <v>12212</v>
      </c>
      <c r="B6052" t="s">
        <v>17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17</v>
      </c>
      <c r="I6052" t="s">
        <v>18</v>
      </c>
      <c r="J6052">
        <v>0</v>
      </c>
      <c r="K6052">
        <v>0</v>
      </c>
      <c r="L6052">
        <v>41</v>
      </c>
      <c r="M6052" t="s">
        <v>21</v>
      </c>
      <c r="N6052">
        <v>0</v>
      </c>
      <c r="O6052" t="s">
        <v>46</v>
      </c>
      <c r="P6052" t="s">
        <v>12213</v>
      </c>
      <c r="Q6052" t="s">
        <v>22</v>
      </c>
      <c r="R6052">
        <v>22</v>
      </c>
      <c r="S6052" t="s">
        <v>21</v>
      </c>
      <c r="T6052" t="s">
        <v>17</v>
      </c>
      <c r="U6052" t="s">
        <v>21</v>
      </c>
      <c r="V6052" t="str">
        <f>IF(Table2[[#This Row],[Age]] &lt; 30, "Under 30", IF(Table2[[#This Row],[Age]] &lt; 65, "Other", "Senior"))</f>
        <v>Under 30</v>
      </c>
      <c r="W6052">
        <v>4</v>
      </c>
      <c r="X6052" t="s">
        <v>21</v>
      </c>
      <c r="Y6052" t="s">
        <v>94</v>
      </c>
      <c r="Z6052" t="s">
        <v>34</v>
      </c>
      <c r="AA6052">
        <v>39</v>
      </c>
      <c r="AB6052">
        <v>327</v>
      </c>
      <c r="AE6052">
        <f t="shared" si="94"/>
        <v>0</v>
      </c>
      <c r="AF6052">
        <v>1</v>
      </c>
      <c r="AG6052" t="str">
        <f>IF(Table2[[#This Row],[Avg Monthly GB Download]] &lt; 5, "Less than 5 GB", IF(Table2[[#This Row],[Avg Monthly GB Download]] &lt;= 10, "Between 5 and 10 GB", "10 or more GB"))</f>
        <v>10 or more GB</v>
      </c>
    </row>
    <row r="6053" spans="1:33" x14ac:dyDescent="0.3">
      <c r="A6053" t="s">
        <v>12214</v>
      </c>
      <c r="B6053" t="s">
        <v>17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17</v>
      </c>
      <c r="I6053" t="s">
        <v>18</v>
      </c>
      <c r="J6053">
        <v>0</v>
      </c>
      <c r="K6053">
        <v>0</v>
      </c>
      <c r="L6053">
        <v>27</v>
      </c>
      <c r="M6053" t="s">
        <v>21</v>
      </c>
      <c r="N6053">
        <v>0</v>
      </c>
      <c r="O6053" t="s">
        <v>42</v>
      </c>
      <c r="P6053" t="s">
        <v>12215</v>
      </c>
      <c r="Q6053" t="s">
        <v>20</v>
      </c>
      <c r="R6053">
        <v>66</v>
      </c>
      <c r="S6053" t="s">
        <v>17</v>
      </c>
      <c r="T6053" t="s">
        <v>21</v>
      </c>
      <c r="U6053" t="s">
        <v>21</v>
      </c>
      <c r="V6053" t="str">
        <f>IF(Table2[[#This Row],[Age]] &lt; 30, "Under 30", IF(Table2[[#This Row],[Age]] &lt; 65, "Other", "Senior"))</f>
        <v>Senior</v>
      </c>
      <c r="W6053">
        <v>6</v>
      </c>
      <c r="X6053" t="s">
        <v>17</v>
      </c>
      <c r="Y6053" t="s">
        <v>28</v>
      </c>
      <c r="Z6053" t="s">
        <v>34</v>
      </c>
      <c r="AA6053">
        <v>16</v>
      </c>
      <c r="AB6053">
        <v>128</v>
      </c>
      <c r="AE6053">
        <f t="shared" si="94"/>
        <v>0</v>
      </c>
      <c r="AF6053">
        <v>1</v>
      </c>
      <c r="AG6053" t="str">
        <f>IF(Table2[[#This Row],[Avg Monthly GB Download]] &lt; 5, "Less than 5 GB", IF(Table2[[#This Row],[Avg Monthly GB Download]] &lt;= 10, "Between 5 and 10 GB", "10 or more GB"))</f>
        <v>10 or more GB</v>
      </c>
    </row>
    <row r="6054" spans="1:33" x14ac:dyDescent="0.3">
      <c r="A6054" t="s">
        <v>12216</v>
      </c>
      <c r="B6054" t="s">
        <v>17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17</v>
      </c>
      <c r="I6054" t="s">
        <v>18</v>
      </c>
      <c r="J6054">
        <v>0</v>
      </c>
      <c r="K6054">
        <v>0</v>
      </c>
      <c r="L6054">
        <v>15</v>
      </c>
      <c r="M6054" t="s">
        <v>21</v>
      </c>
      <c r="N6054">
        <v>0</v>
      </c>
      <c r="O6054" t="s">
        <v>69</v>
      </c>
      <c r="P6054" t="s">
        <v>12217</v>
      </c>
      <c r="Q6054" t="s">
        <v>20</v>
      </c>
      <c r="R6054">
        <v>44</v>
      </c>
      <c r="S6054" t="s">
        <v>17</v>
      </c>
      <c r="T6054" t="s">
        <v>17</v>
      </c>
      <c r="U6054" t="s">
        <v>21</v>
      </c>
      <c r="V6054" t="str">
        <f>IF(Table2[[#This Row],[Age]] &lt; 30, "Under 30", IF(Table2[[#This Row],[Age]] &lt; 65, "Other", "Senior"))</f>
        <v>Other</v>
      </c>
      <c r="W6054">
        <v>5</v>
      </c>
      <c r="X6054" t="s">
        <v>21</v>
      </c>
      <c r="Y6054" t="s">
        <v>49</v>
      </c>
      <c r="Z6054" t="s">
        <v>34</v>
      </c>
      <c r="AA6054">
        <v>46</v>
      </c>
      <c r="AB6054">
        <v>3233</v>
      </c>
      <c r="AE6054">
        <f t="shared" si="94"/>
        <v>0</v>
      </c>
      <c r="AF6054">
        <v>1</v>
      </c>
      <c r="AG6054" t="str">
        <f>IF(Table2[[#This Row],[Avg Monthly GB Download]] &lt; 5, "Less than 5 GB", IF(Table2[[#This Row],[Avg Monthly GB Download]] &lt;= 10, "Between 5 and 10 GB", "10 or more GB"))</f>
        <v>10 or more GB</v>
      </c>
    </row>
    <row r="6055" spans="1:33" x14ac:dyDescent="0.3">
      <c r="A6055" t="s">
        <v>12218</v>
      </c>
      <c r="B6055" t="s">
        <v>17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17</v>
      </c>
      <c r="I6055" t="s">
        <v>18</v>
      </c>
      <c r="J6055">
        <v>0</v>
      </c>
      <c r="K6055">
        <v>0</v>
      </c>
      <c r="L6055">
        <v>0</v>
      </c>
      <c r="M6055" t="s">
        <v>17</v>
      </c>
      <c r="N6055">
        <v>0</v>
      </c>
      <c r="O6055" t="s">
        <v>74</v>
      </c>
      <c r="P6055" t="s">
        <v>12219</v>
      </c>
      <c r="Q6055" t="s">
        <v>22</v>
      </c>
      <c r="R6055">
        <v>49</v>
      </c>
      <c r="S6055" t="s">
        <v>17</v>
      </c>
      <c r="T6055" t="s">
        <v>17</v>
      </c>
      <c r="U6055" t="s">
        <v>21</v>
      </c>
      <c r="V6055" t="str">
        <f>IF(Table2[[#This Row],[Age]] &lt; 30, "Under 30", IF(Table2[[#This Row],[Age]] &lt; 65, "Other", "Senior"))</f>
        <v>Other</v>
      </c>
      <c r="W6055">
        <v>6</v>
      </c>
      <c r="X6055" t="s">
        <v>17</v>
      </c>
      <c r="Y6055" t="s">
        <v>49</v>
      </c>
      <c r="Z6055" t="s">
        <v>34</v>
      </c>
      <c r="AA6055">
        <v>8</v>
      </c>
      <c r="AB6055">
        <v>562</v>
      </c>
      <c r="AE6055">
        <f t="shared" si="94"/>
        <v>0</v>
      </c>
      <c r="AF6055">
        <v>1</v>
      </c>
      <c r="AG6055" t="str">
        <f>IF(Table2[[#This Row],[Avg Monthly GB Download]] &lt; 5, "Less than 5 GB", IF(Table2[[#This Row],[Avg Monthly GB Download]] &lt;= 10, "Between 5 and 10 GB", "10 or more GB"))</f>
        <v>Less than 5 GB</v>
      </c>
    </row>
    <row r="6056" spans="1:33" x14ac:dyDescent="0.3">
      <c r="A6056" t="s">
        <v>12220</v>
      </c>
      <c r="B6056" t="s">
        <v>17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17</v>
      </c>
      <c r="I6056" t="s">
        <v>18</v>
      </c>
      <c r="J6056">
        <v>0</v>
      </c>
      <c r="K6056">
        <v>0</v>
      </c>
      <c r="L6056">
        <v>0</v>
      </c>
      <c r="M6056" t="s">
        <v>17</v>
      </c>
      <c r="N6056">
        <v>0</v>
      </c>
      <c r="O6056" t="s">
        <v>56</v>
      </c>
      <c r="P6056" t="s">
        <v>12221</v>
      </c>
      <c r="Q6056" t="s">
        <v>22</v>
      </c>
      <c r="R6056">
        <v>43</v>
      </c>
      <c r="S6056" t="s">
        <v>17</v>
      </c>
      <c r="T6056" t="s">
        <v>17</v>
      </c>
      <c r="U6056" t="s">
        <v>21</v>
      </c>
      <c r="V6056" t="str">
        <f>IF(Table2[[#This Row],[Age]] &lt; 30, "Under 30", IF(Table2[[#This Row],[Age]] &lt; 65, "Other", "Senior"))</f>
        <v>Other</v>
      </c>
      <c r="W6056">
        <v>6</v>
      </c>
      <c r="X6056" t="s">
        <v>17</v>
      </c>
      <c r="Y6056" t="s">
        <v>28</v>
      </c>
      <c r="Z6056" t="s">
        <v>34</v>
      </c>
      <c r="AA6056">
        <v>7</v>
      </c>
      <c r="AB6056">
        <v>106</v>
      </c>
      <c r="AE6056">
        <f t="shared" si="94"/>
        <v>0</v>
      </c>
      <c r="AF6056">
        <v>1</v>
      </c>
      <c r="AG6056" t="str">
        <f>IF(Table2[[#This Row],[Avg Monthly GB Download]] &lt; 5, "Less than 5 GB", IF(Table2[[#This Row],[Avg Monthly GB Download]] &lt;= 10, "Between 5 and 10 GB", "10 or more GB"))</f>
        <v>Less than 5 GB</v>
      </c>
    </row>
    <row r="6057" spans="1:33" x14ac:dyDescent="0.3">
      <c r="A6057" t="s">
        <v>12222</v>
      </c>
      <c r="B6057" t="s">
        <v>17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17</v>
      </c>
      <c r="I6057" t="s">
        <v>18</v>
      </c>
      <c r="J6057">
        <v>0</v>
      </c>
      <c r="K6057">
        <v>0</v>
      </c>
      <c r="L6057">
        <v>7</v>
      </c>
      <c r="M6057" t="s">
        <v>21</v>
      </c>
      <c r="N6057">
        <v>0</v>
      </c>
      <c r="O6057" t="s">
        <v>89</v>
      </c>
      <c r="P6057" t="s">
        <v>12223</v>
      </c>
      <c r="Q6057" t="s">
        <v>22</v>
      </c>
      <c r="R6057">
        <v>34</v>
      </c>
      <c r="S6057" t="s">
        <v>17</v>
      </c>
      <c r="T6057" t="s">
        <v>17</v>
      </c>
      <c r="U6057" t="s">
        <v>21</v>
      </c>
      <c r="V6057" t="str">
        <f>IF(Table2[[#This Row],[Age]] &lt; 30, "Under 30", IF(Table2[[#This Row],[Age]] &lt; 65, "Other", "Senior"))</f>
        <v>Other</v>
      </c>
      <c r="W6057">
        <v>2</v>
      </c>
      <c r="X6057" t="s">
        <v>21</v>
      </c>
      <c r="Y6057" t="s">
        <v>49</v>
      </c>
      <c r="Z6057" t="s">
        <v>29</v>
      </c>
      <c r="AA6057">
        <v>44</v>
      </c>
      <c r="AB6057">
        <v>3021</v>
      </c>
      <c r="AE6057">
        <f t="shared" si="94"/>
        <v>0</v>
      </c>
      <c r="AF6057">
        <v>1</v>
      </c>
      <c r="AG6057" t="str">
        <f>IF(Table2[[#This Row],[Avg Monthly GB Download]] &lt; 5, "Less than 5 GB", IF(Table2[[#This Row],[Avg Monthly GB Download]] &lt;= 10, "Between 5 and 10 GB", "10 or more GB"))</f>
        <v>Between 5 and 10 GB</v>
      </c>
    </row>
    <row r="6058" spans="1:33" x14ac:dyDescent="0.3">
      <c r="A6058" t="s">
        <v>12224</v>
      </c>
      <c r="B6058" t="s">
        <v>17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21</v>
      </c>
      <c r="I6058" t="s">
        <v>84</v>
      </c>
      <c r="J6058">
        <v>0</v>
      </c>
      <c r="K6058">
        <v>0</v>
      </c>
      <c r="L6058">
        <v>27</v>
      </c>
      <c r="M6058" t="s">
        <v>21</v>
      </c>
      <c r="N6058">
        <v>0</v>
      </c>
      <c r="O6058" t="s">
        <v>71</v>
      </c>
      <c r="P6058" t="s">
        <v>12225</v>
      </c>
      <c r="Q6058" t="s">
        <v>20</v>
      </c>
      <c r="R6058">
        <v>32</v>
      </c>
      <c r="S6058" t="s">
        <v>17</v>
      </c>
      <c r="T6058" t="s">
        <v>17</v>
      </c>
      <c r="U6058" t="s">
        <v>21</v>
      </c>
      <c r="V6058" t="str">
        <f>IF(Table2[[#This Row],[Age]] &lt; 30, "Under 30", IF(Table2[[#This Row],[Age]] &lt; 65, "Other", "Senior"))</f>
        <v>Other</v>
      </c>
      <c r="W6058">
        <v>5</v>
      </c>
      <c r="X6058" t="s">
        <v>21</v>
      </c>
      <c r="Y6058" t="s">
        <v>49</v>
      </c>
      <c r="Z6058" t="s">
        <v>34</v>
      </c>
      <c r="AA6058">
        <v>48</v>
      </c>
      <c r="AB6058">
        <v>3470</v>
      </c>
      <c r="AE6058">
        <f t="shared" si="94"/>
        <v>0</v>
      </c>
      <c r="AF6058">
        <v>1</v>
      </c>
      <c r="AG6058" t="str">
        <f>IF(Table2[[#This Row],[Avg Monthly GB Download]] &lt; 5, "Less than 5 GB", IF(Table2[[#This Row],[Avg Monthly GB Download]] &lt;= 10, "Between 5 and 10 GB", "10 or more GB"))</f>
        <v>10 or more GB</v>
      </c>
    </row>
    <row r="6059" spans="1:33" x14ac:dyDescent="0.3">
      <c r="A6059" t="s">
        <v>12226</v>
      </c>
      <c r="B6059" t="s">
        <v>17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17</v>
      </c>
      <c r="I6059" t="s">
        <v>18</v>
      </c>
      <c r="J6059">
        <v>0</v>
      </c>
      <c r="K6059">
        <v>0</v>
      </c>
      <c r="L6059">
        <v>0</v>
      </c>
      <c r="M6059" t="s">
        <v>17</v>
      </c>
      <c r="N6059">
        <v>0</v>
      </c>
      <c r="O6059" t="s">
        <v>74</v>
      </c>
      <c r="P6059" t="s">
        <v>12227</v>
      </c>
      <c r="Q6059" t="s">
        <v>20</v>
      </c>
      <c r="R6059">
        <v>55</v>
      </c>
      <c r="S6059" t="s">
        <v>17</v>
      </c>
      <c r="T6059" t="s">
        <v>17</v>
      </c>
      <c r="U6059" t="s">
        <v>21</v>
      </c>
      <c r="V6059" t="str">
        <f>IF(Table2[[#This Row],[Age]] &lt; 30, "Under 30", IF(Table2[[#This Row],[Age]] &lt; 65, "Other", "Senior"))</f>
        <v>Other</v>
      </c>
      <c r="W6059">
        <v>4</v>
      </c>
      <c r="X6059" t="s">
        <v>17</v>
      </c>
      <c r="Y6059" t="s">
        <v>49</v>
      </c>
      <c r="Z6059" t="s">
        <v>29</v>
      </c>
      <c r="AA6059">
        <v>9</v>
      </c>
      <c r="AB6059">
        <v>95</v>
      </c>
      <c r="AE6059">
        <f t="shared" si="94"/>
        <v>0</v>
      </c>
      <c r="AF6059">
        <v>1</v>
      </c>
      <c r="AG6059" t="str">
        <f>IF(Table2[[#This Row],[Avg Monthly GB Download]] &lt; 5, "Less than 5 GB", IF(Table2[[#This Row],[Avg Monthly GB Download]] &lt;= 10, "Between 5 and 10 GB", "10 or more GB"))</f>
        <v>Less than 5 GB</v>
      </c>
    </row>
    <row r="6060" spans="1:33" x14ac:dyDescent="0.3">
      <c r="A6060" t="s">
        <v>12228</v>
      </c>
      <c r="B6060" t="s">
        <v>17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17</v>
      </c>
      <c r="I6060" t="s">
        <v>18</v>
      </c>
      <c r="J6060">
        <v>0</v>
      </c>
      <c r="K6060">
        <v>0</v>
      </c>
      <c r="L6060">
        <v>0</v>
      </c>
      <c r="M6060" t="s">
        <v>17</v>
      </c>
      <c r="N6060">
        <v>0</v>
      </c>
      <c r="O6060" t="s">
        <v>60</v>
      </c>
      <c r="P6060" t="s">
        <v>12229</v>
      </c>
      <c r="Q6060" t="s">
        <v>20</v>
      </c>
      <c r="R6060">
        <v>30</v>
      </c>
      <c r="S6060" t="s">
        <v>17</v>
      </c>
      <c r="T6060" t="s">
        <v>17</v>
      </c>
      <c r="U6060" t="s">
        <v>21</v>
      </c>
      <c r="V6060" t="str">
        <f>IF(Table2[[#This Row],[Age]] &lt; 30, "Under 30", IF(Table2[[#This Row],[Age]] &lt; 65, "Other", "Senior"))</f>
        <v>Other</v>
      </c>
      <c r="W6060">
        <v>2</v>
      </c>
      <c r="X6060" t="s">
        <v>17</v>
      </c>
      <c r="Y6060" t="s">
        <v>94</v>
      </c>
      <c r="Z6060" t="s">
        <v>29</v>
      </c>
      <c r="AA6060">
        <v>9</v>
      </c>
      <c r="AB6060">
        <v>359</v>
      </c>
      <c r="AE6060">
        <f t="shared" si="94"/>
        <v>0</v>
      </c>
      <c r="AF6060">
        <v>1</v>
      </c>
      <c r="AG6060" t="str">
        <f>IF(Table2[[#This Row],[Avg Monthly GB Download]] &lt; 5, "Less than 5 GB", IF(Table2[[#This Row],[Avg Monthly GB Download]] &lt;= 10, "Between 5 and 10 GB", "10 or more GB"))</f>
        <v>Less than 5 GB</v>
      </c>
    </row>
    <row r="6061" spans="1:33" x14ac:dyDescent="0.3">
      <c r="A6061" t="s">
        <v>12230</v>
      </c>
      <c r="B6061" t="s">
        <v>17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17</v>
      </c>
      <c r="I6061" t="s">
        <v>18</v>
      </c>
      <c r="J6061">
        <v>0</v>
      </c>
      <c r="K6061">
        <v>0</v>
      </c>
      <c r="L6061">
        <v>13</v>
      </c>
      <c r="M6061" t="s">
        <v>21</v>
      </c>
      <c r="N6061">
        <v>0</v>
      </c>
      <c r="O6061" t="s">
        <v>25</v>
      </c>
      <c r="P6061" t="s">
        <v>12231</v>
      </c>
      <c r="Q6061" t="s">
        <v>20</v>
      </c>
      <c r="R6061">
        <v>35</v>
      </c>
      <c r="S6061" t="s">
        <v>17</v>
      </c>
      <c r="T6061" t="s">
        <v>17</v>
      </c>
      <c r="U6061" t="s">
        <v>21</v>
      </c>
      <c r="V6061" t="str">
        <f>IF(Table2[[#This Row],[Age]] &lt; 30, "Under 30", IF(Table2[[#This Row],[Age]] &lt; 65, "Other", "Senior"))</f>
        <v>Other</v>
      </c>
      <c r="W6061">
        <v>2</v>
      </c>
      <c r="X6061" t="s">
        <v>21</v>
      </c>
      <c r="Y6061" t="s">
        <v>49</v>
      </c>
      <c r="Z6061" t="s">
        <v>34</v>
      </c>
      <c r="AA6061">
        <v>35</v>
      </c>
      <c r="AB6061">
        <v>2256</v>
      </c>
      <c r="AE6061">
        <f t="shared" si="94"/>
        <v>0</v>
      </c>
      <c r="AF6061">
        <v>1</v>
      </c>
      <c r="AG6061" t="str">
        <f>IF(Table2[[#This Row],[Avg Monthly GB Download]] &lt; 5, "Less than 5 GB", IF(Table2[[#This Row],[Avg Monthly GB Download]] &lt;= 10, "Between 5 and 10 GB", "10 or more GB"))</f>
        <v>10 or more GB</v>
      </c>
    </row>
    <row r="6062" spans="1:33" x14ac:dyDescent="0.3">
      <c r="A6062" t="s">
        <v>12232</v>
      </c>
      <c r="B6062" t="s">
        <v>17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17</v>
      </c>
      <c r="I6062" t="s">
        <v>18</v>
      </c>
      <c r="J6062">
        <v>0</v>
      </c>
      <c r="K6062">
        <v>0</v>
      </c>
      <c r="L6062">
        <v>6</v>
      </c>
      <c r="M6062" t="s">
        <v>21</v>
      </c>
      <c r="N6062">
        <v>0</v>
      </c>
      <c r="O6062" t="s">
        <v>38</v>
      </c>
      <c r="P6062" t="s">
        <v>12233</v>
      </c>
      <c r="Q6062" t="s">
        <v>20</v>
      </c>
      <c r="R6062">
        <v>63</v>
      </c>
      <c r="S6062" t="s">
        <v>17</v>
      </c>
      <c r="T6062" t="s">
        <v>17</v>
      </c>
      <c r="U6062" t="s">
        <v>21</v>
      </c>
      <c r="V6062" t="str">
        <f>IF(Table2[[#This Row],[Age]] &lt; 30, "Under 30", IF(Table2[[#This Row],[Age]] &lt; 65, "Other", "Senior"))</f>
        <v>Other</v>
      </c>
      <c r="W6062">
        <v>6</v>
      </c>
      <c r="X6062" t="s">
        <v>21</v>
      </c>
      <c r="Y6062" t="s">
        <v>94</v>
      </c>
      <c r="Z6062" t="s">
        <v>34</v>
      </c>
      <c r="AA6062">
        <v>17</v>
      </c>
      <c r="AB6062">
        <v>870</v>
      </c>
      <c r="AE6062">
        <f t="shared" si="94"/>
        <v>0</v>
      </c>
      <c r="AF6062">
        <v>1</v>
      </c>
      <c r="AG6062" t="str">
        <f>IF(Table2[[#This Row],[Avg Monthly GB Download]] &lt; 5, "Less than 5 GB", IF(Table2[[#This Row],[Avg Monthly GB Download]] &lt;= 10, "Between 5 and 10 GB", "10 or more GB"))</f>
        <v>Between 5 and 10 GB</v>
      </c>
    </row>
    <row r="6063" spans="1:33" x14ac:dyDescent="0.3">
      <c r="A6063" t="s">
        <v>12234</v>
      </c>
      <c r="B6063" t="s">
        <v>17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17</v>
      </c>
      <c r="I6063" t="s">
        <v>18</v>
      </c>
      <c r="J6063">
        <v>0</v>
      </c>
      <c r="K6063">
        <v>0</v>
      </c>
      <c r="L6063">
        <v>14</v>
      </c>
      <c r="M6063" t="s">
        <v>21</v>
      </c>
      <c r="N6063">
        <v>0</v>
      </c>
      <c r="O6063" t="s">
        <v>41</v>
      </c>
      <c r="P6063" t="s">
        <v>12235</v>
      </c>
      <c r="Q6063" t="s">
        <v>22</v>
      </c>
      <c r="R6063">
        <v>41</v>
      </c>
      <c r="S6063" t="s">
        <v>17</v>
      </c>
      <c r="T6063" t="s">
        <v>17</v>
      </c>
      <c r="U6063" t="s">
        <v>21</v>
      </c>
      <c r="V6063" t="str">
        <f>IF(Table2[[#This Row],[Age]] &lt; 30, "Under 30", IF(Table2[[#This Row],[Age]] &lt; 65, "Other", "Senior"))</f>
        <v>Other</v>
      </c>
      <c r="W6063">
        <v>2</v>
      </c>
      <c r="X6063" t="s">
        <v>21</v>
      </c>
      <c r="Y6063" t="s">
        <v>49</v>
      </c>
      <c r="Z6063" t="s">
        <v>29</v>
      </c>
      <c r="AA6063">
        <v>35</v>
      </c>
      <c r="AB6063">
        <v>1977</v>
      </c>
      <c r="AE6063">
        <f t="shared" si="94"/>
        <v>0</v>
      </c>
      <c r="AF6063">
        <v>1</v>
      </c>
      <c r="AG6063" t="str">
        <f>IF(Table2[[#This Row],[Avg Monthly GB Download]] &lt; 5, "Less than 5 GB", IF(Table2[[#This Row],[Avg Monthly GB Download]] &lt;= 10, "Between 5 and 10 GB", "10 or more GB"))</f>
        <v>10 or more GB</v>
      </c>
    </row>
    <row r="6064" spans="1:33" x14ac:dyDescent="0.3">
      <c r="A6064" t="s">
        <v>12236</v>
      </c>
      <c r="B6064" t="s">
        <v>17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17</v>
      </c>
      <c r="I6064" t="s">
        <v>18</v>
      </c>
      <c r="J6064">
        <v>0</v>
      </c>
      <c r="K6064">
        <v>0</v>
      </c>
      <c r="L6064">
        <v>0</v>
      </c>
      <c r="M6064" t="s">
        <v>17</v>
      </c>
      <c r="N6064">
        <v>0</v>
      </c>
      <c r="O6064" t="s">
        <v>56</v>
      </c>
      <c r="P6064" t="s">
        <v>12237</v>
      </c>
      <c r="Q6064" t="s">
        <v>20</v>
      </c>
      <c r="R6064">
        <v>48</v>
      </c>
      <c r="S6064" t="s">
        <v>17</v>
      </c>
      <c r="T6064" t="s">
        <v>17</v>
      </c>
      <c r="U6064" t="s">
        <v>21</v>
      </c>
      <c r="V6064" t="str">
        <f>IF(Table2[[#This Row],[Age]] &lt; 30, "Under 30", IF(Table2[[#This Row],[Age]] &lt; 65, "Other", "Senior"))</f>
        <v>Other</v>
      </c>
      <c r="W6064">
        <v>4</v>
      </c>
      <c r="X6064" t="s">
        <v>17</v>
      </c>
      <c r="Y6064" t="s">
        <v>49</v>
      </c>
      <c r="Z6064" t="s">
        <v>29</v>
      </c>
      <c r="AA6064">
        <v>11</v>
      </c>
      <c r="AB6064">
        <v>133</v>
      </c>
      <c r="AE6064">
        <f t="shared" si="94"/>
        <v>0</v>
      </c>
      <c r="AF6064">
        <v>1</v>
      </c>
      <c r="AG6064" t="str">
        <f>IF(Table2[[#This Row],[Avg Monthly GB Download]] &lt; 5, "Less than 5 GB", IF(Table2[[#This Row],[Avg Monthly GB Download]] &lt;= 10, "Between 5 and 10 GB", "10 or more GB"))</f>
        <v>Less than 5 GB</v>
      </c>
    </row>
    <row r="6065" spans="1:33" x14ac:dyDescent="0.3">
      <c r="A6065" t="s">
        <v>12238</v>
      </c>
      <c r="B6065" t="s">
        <v>17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17</v>
      </c>
      <c r="I6065" t="s">
        <v>18</v>
      </c>
      <c r="J6065">
        <v>0</v>
      </c>
      <c r="K6065">
        <v>0</v>
      </c>
      <c r="L6065">
        <v>16</v>
      </c>
      <c r="M6065" t="s">
        <v>21</v>
      </c>
      <c r="N6065">
        <v>0</v>
      </c>
      <c r="O6065" t="s">
        <v>23</v>
      </c>
      <c r="P6065" t="s">
        <v>12239</v>
      </c>
      <c r="Q6065" t="s">
        <v>22</v>
      </c>
      <c r="R6065">
        <v>22</v>
      </c>
      <c r="S6065" t="s">
        <v>21</v>
      </c>
      <c r="T6065" t="s">
        <v>17</v>
      </c>
      <c r="U6065" t="s">
        <v>21</v>
      </c>
      <c r="V6065" t="str">
        <f>IF(Table2[[#This Row],[Age]] &lt; 30, "Under 30", IF(Table2[[#This Row],[Age]] &lt; 65, "Other", "Senior"))</f>
        <v>Under 30</v>
      </c>
      <c r="W6065">
        <v>3</v>
      </c>
      <c r="X6065" t="s">
        <v>17</v>
      </c>
      <c r="Y6065" t="s">
        <v>28</v>
      </c>
      <c r="Z6065" t="s">
        <v>29</v>
      </c>
      <c r="AA6065">
        <v>19</v>
      </c>
      <c r="AB6065">
        <v>19</v>
      </c>
      <c r="AE6065">
        <f t="shared" si="94"/>
        <v>0</v>
      </c>
      <c r="AF6065">
        <v>1</v>
      </c>
      <c r="AG6065" t="str">
        <f>IF(Table2[[#This Row],[Avg Monthly GB Download]] &lt; 5, "Less than 5 GB", IF(Table2[[#This Row],[Avg Monthly GB Download]] &lt;= 10, "Between 5 and 10 GB", "10 or more GB"))</f>
        <v>10 or more GB</v>
      </c>
    </row>
    <row r="6066" spans="1:33" x14ac:dyDescent="0.3">
      <c r="A6066" t="s">
        <v>12240</v>
      </c>
      <c r="B6066" t="s">
        <v>17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17</v>
      </c>
      <c r="I6066" t="s">
        <v>18</v>
      </c>
      <c r="J6066">
        <v>0</v>
      </c>
      <c r="K6066">
        <v>0</v>
      </c>
      <c r="L6066">
        <v>13</v>
      </c>
      <c r="M6066" t="s">
        <v>21</v>
      </c>
      <c r="N6066">
        <v>0</v>
      </c>
      <c r="O6066" t="s">
        <v>51</v>
      </c>
      <c r="P6066" t="s">
        <v>12241</v>
      </c>
      <c r="Q6066" t="s">
        <v>22</v>
      </c>
      <c r="R6066">
        <v>37</v>
      </c>
      <c r="S6066" t="s">
        <v>17</v>
      </c>
      <c r="T6066" t="s">
        <v>17</v>
      </c>
      <c r="U6066" t="s">
        <v>21</v>
      </c>
      <c r="V6066" t="str">
        <f>IF(Table2[[#This Row],[Age]] &lt; 30, "Under 30", IF(Table2[[#This Row],[Age]] &lt; 65, "Other", "Senior"))</f>
        <v>Other</v>
      </c>
      <c r="W6066">
        <v>5</v>
      </c>
      <c r="X6066" t="s">
        <v>17</v>
      </c>
      <c r="Y6066" t="s">
        <v>94</v>
      </c>
      <c r="Z6066" t="s">
        <v>29</v>
      </c>
      <c r="AA6066">
        <v>28</v>
      </c>
      <c r="AB6066">
        <v>747</v>
      </c>
      <c r="AE6066">
        <f t="shared" si="94"/>
        <v>0</v>
      </c>
      <c r="AF6066">
        <v>1</v>
      </c>
      <c r="AG6066" t="str">
        <f>IF(Table2[[#This Row],[Avg Monthly GB Download]] &lt; 5, "Less than 5 GB", IF(Table2[[#This Row],[Avg Monthly GB Download]] &lt;= 10, "Between 5 and 10 GB", "10 or more GB"))</f>
        <v>10 or more GB</v>
      </c>
    </row>
    <row r="6067" spans="1:33" x14ac:dyDescent="0.3">
      <c r="A6067" t="s">
        <v>12242</v>
      </c>
      <c r="B6067" t="s">
        <v>17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17</v>
      </c>
      <c r="I6067" t="s">
        <v>18</v>
      </c>
      <c r="J6067">
        <v>0</v>
      </c>
      <c r="K6067">
        <v>0</v>
      </c>
      <c r="L6067">
        <v>8</v>
      </c>
      <c r="M6067" t="s">
        <v>21</v>
      </c>
      <c r="N6067">
        <v>0</v>
      </c>
      <c r="O6067" t="s">
        <v>42</v>
      </c>
      <c r="P6067" t="s">
        <v>12243</v>
      </c>
      <c r="Q6067" t="s">
        <v>20</v>
      </c>
      <c r="R6067">
        <v>36</v>
      </c>
      <c r="S6067" t="s">
        <v>17</v>
      </c>
      <c r="T6067" t="s">
        <v>17</v>
      </c>
      <c r="U6067" t="s">
        <v>21</v>
      </c>
      <c r="V6067" t="str">
        <f>IF(Table2[[#This Row],[Age]] &lt; 30, "Under 30", IF(Table2[[#This Row],[Age]] &lt; 65, "Other", "Senior"))</f>
        <v>Other</v>
      </c>
      <c r="W6067">
        <v>2</v>
      </c>
      <c r="X6067" t="s">
        <v>17</v>
      </c>
      <c r="Y6067" t="s">
        <v>49</v>
      </c>
      <c r="Z6067" t="s">
        <v>29</v>
      </c>
      <c r="AA6067">
        <v>21</v>
      </c>
      <c r="AB6067">
        <v>1353</v>
      </c>
      <c r="AE6067">
        <f t="shared" si="94"/>
        <v>0</v>
      </c>
      <c r="AF6067">
        <v>1</v>
      </c>
      <c r="AG6067" t="str">
        <f>IF(Table2[[#This Row],[Avg Monthly GB Download]] &lt; 5, "Less than 5 GB", IF(Table2[[#This Row],[Avg Monthly GB Download]] &lt;= 10, "Between 5 and 10 GB", "10 or more GB"))</f>
        <v>Between 5 and 10 GB</v>
      </c>
    </row>
    <row r="6068" spans="1:33" x14ac:dyDescent="0.3">
      <c r="A6068" t="s">
        <v>12244</v>
      </c>
      <c r="B6068" t="s">
        <v>17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17</v>
      </c>
      <c r="I6068" t="s">
        <v>18</v>
      </c>
      <c r="J6068">
        <v>0</v>
      </c>
      <c r="K6068">
        <v>0</v>
      </c>
      <c r="L6068">
        <v>0</v>
      </c>
      <c r="M6068" t="s">
        <v>17</v>
      </c>
      <c r="N6068">
        <v>0</v>
      </c>
      <c r="O6068" t="s">
        <v>54</v>
      </c>
      <c r="P6068" t="s">
        <v>12245</v>
      </c>
      <c r="Q6068" t="s">
        <v>22</v>
      </c>
      <c r="R6068">
        <v>30</v>
      </c>
      <c r="S6068" t="s">
        <v>17</v>
      </c>
      <c r="T6068" t="s">
        <v>17</v>
      </c>
      <c r="U6068" t="s">
        <v>21</v>
      </c>
      <c r="V6068" t="str">
        <f>IF(Table2[[#This Row],[Age]] &lt; 30, "Under 30", IF(Table2[[#This Row],[Age]] &lt; 65, "Other", "Senior"))</f>
        <v>Other</v>
      </c>
      <c r="W6068">
        <v>2</v>
      </c>
      <c r="X6068" t="s">
        <v>17</v>
      </c>
      <c r="Y6068" t="s">
        <v>28</v>
      </c>
      <c r="Z6068" t="s">
        <v>29</v>
      </c>
      <c r="AA6068">
        <v>9</v>
      </c>
      <c r="AB6068">
        <v>67</v>
      </c>
      <c r="AE6068">
        <f t="shared" si="94"/>
        <v>0</v>
      </c>
      <c r="AF6068">
        <v>1</v>
      </c>
      <c r="AG6068" t="str">
        <f>IF(Table2[[#This Row],[Avg Monthly GB Download]] &lt; 5, "Less than 5 GB", IF(Table2[[#This Row],[Avg Monthly GB Download]] &lt;= 10, "Between 5 and 10 GB", "10 or more GB"))</f>
        <v>Less than 5 GB</v>
      </c>
    </row>
    <row r="6069" spans="1:33" x14ac:dyDescent="0.3">
      <c r="A6069" t="s">
        <v>12246</v>
      </c>
      <c r="B6069" t="s">
        <v>17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17</v>
      </c>
      <c r="I6069" t="s">
        <v>18</v>
      </c>
      <c r="J6069">
        <v>0</v>
      </c>
      <c r="K6069">
        <v>0</v>
      </c>
      <c r="L6069">
        <v>0</v>
      </c>
      <c r="M6069" t="s">
        <v>17</v>
      </c>
      <c r="N6069">
        <v>0</v>
      </c>
      <c r="O6069" t="s">
        <v>38</v>
      </c>
      <c r="P6069" t="s">
        <v>12247</v>
      </c>
      <c r="Q6069" t="s">
        <v>20</v>
      </c>
      <c r="R6069">
        <v>63</v>
      </c>
      <c r="S6069" t="s">
        <v>17</v>
      </c>
      <c r="T6069" t="s">
        <v>17</v>
      </c>
      <c r="U6069" t="s">
        <v>21</v>
      </c>
      <c r="V6069" t="str">
        <f>IF(Table2[[#This Row],[Age]] &lt; 30, "Under 30", IF(Table2[[#This Row],[Age]] &lt; 65, "Other", "Senior"))</f>
        <v>Other</v>
      </c>
      <c r="W6069">
        <v>3</v>
      </c>
      <c r="X6069" t="s">
        <v>17</v>
      </c>
      <c r="Y6069" t="s">
        <v>49</v>
      </c>
      <c r="Z6069" t="s">
        <v>34</v>
      </c>
      <c r="AA6069">
        <v>8</v>
      </c>
      <c r="AB6069">
        <v>592</v>
      </c>
      <c r="AE6069">
        <f t="shared" si="94"/>
        <v>0</v>
      </c>
      <c r="AF6069">
        <v>1</v>
      </c>
      <c r="AG6069" t="str">
        <f>IF(Table2[[#This Row],[Avg Monthly GB Download]] &lt; 5, "Less than 5 GB", IF(Table2[[#This Row],[Avg Monthly GB Download]] &lt;= 10, "Between 5 and 10 GB", "10 or more GB"))</f>
        <v>Less than 5 GB</v>
      </c>
    </row>
    <row r="6070" spans="1:33" x14ac:dyDescent="0.3">
      <c r="A6070" t="s">
        <v>12248</v>
      </c>
      <c r="B6070" t="s">
        <v>17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17</v>
      </c>
      <c r="I6070" t="s">
        <v>18</v>
      </c>
      <c r="J6070">
        <v>0</v>
      </c>
      <c r="K6070">
        <v>0</v>
      </c>
      <c r="L6070">
        <v>0</v>
      </c>
      <c r="M6070" t="s">
        <v>17</v>
      </c>
      <c r="N6070">
        <v>0</v>
      </c>
      <c r="O6070" t="s">
        <v>79</v>
      </c>
      <c r="P6070" t="s">
        <v>12249</v>
      </c>
      <c r="Q6070" t="s">
        <v>20</v>
      </c>
      <c r="R6070">
        <v>45</v>
      </c>
      <c r="S6070" t="s">
        <v>17</v>
      </c>
      <c r="T6070" t="s">
        <v>17</v>
      </c>
      <c r="U6070" t="s">
        <v>21</v>
      </c>
      <c r="V6070" t="str">
        <f>IF(Table2[[#This Row],[Age]] &lt; 30, "Under 30", IF(Table2[[#This Row],[Age]] &lt; 65, "Other", "Senior"))</f>
        <v>Other</v>
      </c>
      <c r="W6070">
        <v>6</v>
      </c>
      <c r="X6070" t="s">
        <v>17</v>
      </c>
      <c r="Y6070" t="s">
        <v>49</v>
      </c>
      <c r="Z6070" t="s">
        <v>34</v>
      </c>
      <c r="AA6070">
        <v>7</v>
      </c>
      <c r="AB6070">
        <v>280</v>
      </c>
      <c r="AE6070">
        <f t="shared" si="94"/>
        <v>0</v>
      </c>
      <c r="AF6070">
        <v>1</v>
      </c>
      <c r="AG6070" t="str">
        <f>IF(Table2[[#This Row],[Avg Monthly GB Download]] &lt; 5, "Less than 5 GB", IF(Table2[[#This Row],[Avg Monthly GB Download]] &lt;= 10, "Between 5 and 10 GB", "10 or more GB"))</f>
        <v>Less than 5 GB</v>
      </c>
    </row>
    <row r="6071" spans="1:33" x14ac:dyDescent="0.3">
      <c r="A6071" t="s">
        <v>12250</v>
      </c>
      <c r="B6071" t="s">
        <v>17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17</v>
      </c>
      <c r="I6071" t="s">
        <v>18</v>
      </c>
      <c r="J6071">
        <v>0</v>
      </c>
      <c r="K6071">
        <v>0</v>
      </c>
      <c r="L6071">
        <v>0</v>
      </c>
      <c r="M6071" t="s">
        <v>17</v>
      </c>
      <c r="N6071">
        <v>0</v>
      </c>
      <c r="O6071" t="s">
        <v>77</v>
      </c>
      <c r="P6071" t="s">
        <v>12251</v>
      </c>
      <c r="Q6071" t="s">
        <v>22</v>
      </c>
      <c r="R6071">
        <v>23</v>
      </c>
      <c r="S6071" t="s">
        <v>21</v>
      </c>
      <c r="T6071" t="s">
        <v>17</v>
      </c>
      <c r="U6071" t="s">
        <v>21</v>
      </c>
      <c r="V6071" t="str">
        <f>IF(Table2[[#This Row],[Age]] &lt; 30, "Under 30", IF(Table2[[#This Row],[Age]] &lt; 65, "Other", "Senior"))</f>
        <v>Under 30</v>
      </c>
      <c r="W6071">
        <v>6</v>
      </c>
      <c r="X6071" t="s">
        <v>17</v>
      </c>
      <c r="Y6071" t="s">
        <v>94</v>
      </c>
      <c r="Z6071" t="s">
        <v>34</v>
      </c>
      <c r="AA6071">
        <v>7</v>
      </c>
      <c r="AB6071">
        <v>310</v>
      </c>
      <c r="AE6071">
        <f t="shared" si="94"/>
        <v>0</v>
      </c>
      <c r="AF6071">
        <v>1</v>
      </c>
      <c r="AG6071" t="str">
        <f>IF(Table2[[#This Row],[Avg Monthly GB Download]] &lt; 5, "Less than 5 GB", IF(Table2[[#This Row],[Avg Monthly GB Download]] &lt;= 10, "Between 5 and 10 GB", "10 or more GB"))</f>
        <v>Less than 5 GB</v>
      </c>
    </row>
    <row r="6072" spans="1:33" x14ac:dyDescent="0.3">
      <c r="A6072" t="s">
        <v>12252</v>
      </c>
      <c r="B6072" t="s">
        <v>17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17</v>
      </c>
      <c r="I6072" t="s">
        <v>18</v>
      </c>
      <c r="J6072">
        <v>0</v>
      </c>
      <c r="K6072">
        <v>0</v>
      </c>
      <c r="L6072">
        <v>6</v>
      </c>
      <c r="M6072" t="s">
        <v>21</v>
      </c>
      <c r="N6072">
        <v>0</v>
      </c>
      <c r="O6072" t="s">
        <v>79</v>
      </c>
      <c r="P6072" t="s">
        <v>12253</v>
      </c>
      <c r="Q6072" t="s">
        <v>22</v>
      </c>
      <c r="R6072">
        <v>36</v>
      </c>
      <c r="S6072" t="s">
        <v>17</v>
      </c>
      <c r="T6072" t="s">
        <v>17</v>
      </c>
      <c r="U6072" t="s">
        <v>21</v>
      </c>
      <c r="V6072" t="str">
        <f>IF(Table2[[#This Row],[Age]] &lt; 30, "Under 30", IF(Table2[[#This Row],[Age]] &lt; 65, "Other", "Senior"))</f>
        <v>Other</v>
      </c>
      <c r="W6072">
        <v>3</v>
      </c>
      <c r="X6072" t="s">
        <v>17</v>
      </c>
      <c r="Y6072" t="s">
        <v>28</v>
      </c>
      <c r="Z6072" t="s">
        <v>29</v>
      </c>
      <c r="AA6072">
        <v>16</v>
      </c>
      <c r="AB6072">
        <v>55</v>
      </c>
      <c r="AE6072">
        <f t="shared" si="94"/>
        <v>0</v>
      </c>
      <c r="AF6072">
        <v>1</v>
      </c>
      <c r="AG6072" t="str">
        <f>IF(Table2[[#This Row],[Avg Monthly GB Download]] &lt; 5, "Less than 5 GB", IF(Table2[[#This Row],[Avg Monthly GB Download]] &lt;= 10, "Between 5 and 10 GB", "10 or more GB"))</f>
        <v>Between 5 and 10 GB</v>
      </c>
    </row>
    <row r="6073" spans="1:33" x14ac:dyDescent="0.3">
      <c r="A6073" t="s">
        <v>12254</v>
      </c>
      <c r="B6073" t="s">
        <v>17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17</v>
      </c>
      <c r="I6073" t="s">
        <v>18</v>
      </c>
      <c r="J6073">
        <v>0</v>
      </c>
      <c r="K6073">
        <v>0</v>
      </c>
      <c r="L6073">
        <v>0</v>
      </c>
      <c r="M6073" t="s">
        <v>17</v>
      </c>
      <c r="N6073">
        <v>0</v>
      </c>
      <c r="O6073" t="s">
        <v>59</v>
      </c>
      <c r="P6073" t="s">
        <v>12255</v>
      </c>
      <c r="Q6073" t="s">
        <v>20</v>
      </c>
      <c r="R6073">
        <v>41</v>
      </c>
      <c r="S6073" t="s">
        <v>17</v>
      </c>
      <c r="T6073" t="s">
        <v>17</v>
      </c>
      <c r="U6073" t="s">
        <v>21</v>
      </c>
      <c r="V6073" t="str">
        <f>IF(Table2[[#This Row],[Age]] &lt; 30, "Under 30", IF(Table2[[#This Row],[Age]] &lt; 65, "Other", "Senior"))</f>
        <v>Other</v>
      </c>
      <c r="W6073">
        <v>5</v>
      </c>
      <c r="X6073" t="s">
        <v>17</v>
      </c>
      <c r="Y6073" t="s">
        <v>28</v>
      </c>
      <c r="Z6073" t="s">
        <v>29</v>
      </c>
      <c r="AA6073">
        <v>11</v>
      </c>
      <c r="AB6073">
        <v>382</v>
      </c>
      <c r="AE6073">
        <f t="shared" si="94"/>
        <v>0</v>
      </c>
      <c r="AF6073">
        <v>1</v>
      </c>
      <c r="AG6073" t="str">
        <f>IF(Table2[[#This Row],[Avg Monthly GB Download]] &lt; 5, "Less than 5 GB", IF(Table2[[#This Row],[Avg Monthly GB Download]] &lt;= 10, "Between 5 and 10 GB", "10 or more GB"))</f>
        <v>Less than 5 GB</v>
      </c>
    </row>
    <row r="6074" spans="1:33" x14ac:dyDescent="0.3">
      <c r="A6074" t="s">
        <v>12256</v>
      </c>
      <c r="B6074" t="s">
        <v>17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17</v>
      </c>
      <c r="I6074" t="s">
        <v>18</v>
      </c>
      <c r="J6074">
        <v>0</v>
      </c>
      <c r="K6074">
        <v>0</v>
      </c>
      <c r="L6074">
        <v>0</v>
      </c>
      <c r="M6074" t="s">
        <v>17</v>
      </c>
      <c r="N6074">
        <v>0</v>
      </c>
      <c r="O6074" t="s">
        <v>80</v>
      </c>
      <c r="P6074" t="s">
        <v>12257</v>
      </c>
      <c r="Q6074" t="s">
        <v>20</v>
      </c>
      <c r="R6074">
        <v>30</v>
      </c>
      <c r="S6074" t="s">
        <v>17</v>
      </c>
      <c r="T6074" t="s">
        <v>17</v>
      </c>
      <c r="U6074" t="s">
        <v>21</v>
      </c>
      <c r="V6074" t="str">
        <f>IF(Table2[[#This Row],[Age]] &lt; 30, "Under 30", IF(Table2[[#This Row],[Age]] &lt; 65, "Other", "Senior"))</f>
        <v>Other</v>
      </c>
      <c r="W6074">
        <v>3</v>
      </c>
      <c r="X6074" t="s">
        <v>17</v>
      </c>
      <c r="Y6074" t="s">
        <v>94</v>
      </c>
      <c r="Z6074" t="s">
        <v>34</v>
      </c>
      <c r="AA6074">
        <v>7</v>
      </c>
      <c r="AB6074">
        <v>290</v>
      </c>
      <c r="AE6074">
        <f t="shared" si="94"/>
        <v>0</v>
      </c>
      <c r="AF6074">
        <v>1</v>
      </c>
      <c r="AG6074" t="str">
        <f>IF(Table2[[#This Row],[Avg Monthly GB Download]] &lt; 5, "Less than 5 GB", IF(Table2[[#This Row],[Avg Monthly GB Download]] &lt;= 10, "Between 5 and 10 GB", "10 or more GB"))</f>
        <v>Less than 5 GB</v>
      </c>
    </row>
    <row r="6075" spans="1:33" x14ac:dyDescent="0.3">
      <c r="A6075" t="s">
        <v>12258</v>
      </c>
      <c r="B6075" t="s">
        <v>17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17</v>
      </c>
      <c r="I6075" t="s">
        <v>18</v>
      </c>
      <c r="J6075">
        <v>0</v>
      </c>
      <c r="K6075">
        <v>0</v>
      </c>
      <c r="L6075">
        <v>19</v>
      </c>
      <c r="M6075" t="s">
        <v>21</v>
      </c>
      <c r="N6075">
        <v>0</v>
      </c>
      <c r="O6075" t="s">
        <v>60</v>
      </c>
      <c r="P6075" t="s">
        <v>12259</v>
      </c>
      <c r="Q6075" t="s">
        <v>20</v>
      </c>
      <c r="R6075">
        <v>57</v>
      </c>
      <c r="S6075" t="s">
        <v>17</v>
      </c>
      <c r="T6075" t="s">
        <v>17</v>
      </c>
      <c r="U6075" t="s">
        <v>21</v>
      </c>
      <c r="V6075" t="str">
        <f>IF(Table2[[#This Row],[Age]] &lt; 30, "Under 30", IF(Table2[[#This Row],[Age]] &lt; 65, "Other", "Senior"))</f>
        <v>Other</v>
      </c>
      <c r="W6075">
        <v>2</v>
      </c>
      <c r="X6075" t="s">
        <v>17</v>
      </c>
      <c r="Y6075" t="s">
        <v>28</v>
      </c>
      <c r="Z6075" t="s">
        <v>34</v>
      </c>
      <c r="AA6075">
        <v>34</v>
      </c>
      <c r="AB6075">
        <v>731</v>
      </c>
      <c r="AE6075">
        <f t="shared" si="94"/>
        <v>0</v>
      </c>
      <c r="AF6075">
        <v>1</v>
      </c>
      <c r="AG6075" t="str">
        <f>IF(Table2[[#This Row],[Avg Monthly GB Download]] &lt; 5, "Less than 5 GB", IF(Table2[[#This Row],[Avg Monthly GB Download]] &lt;= 10, "Between 5 and 10 GB", "10 or more GB"))</f>
        <v>10 or more GB</v>
      </c>
    </row>
    <row r="6076" spans="1:33" x14ac:dyDescent="0.3">
      <c r="A6076" t="s">
        <v>12260</v>
      </c>
      <c r="B6076" t="s">
        <v>17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17</v>
      </c>
      <c r="I6076" t="s">
        <v>18</v>
      </c>
      <c r="J6076">
        <v>0</v>
      </c>
      <c r="K6076">
        <v>0</v>
      </c>
      <c r="L6076">
        <v>20</v>
      </c>
      <c r="M6076" t="s">
        <v>17</v>
      </c>
      <c r="N6076">
        <v>27</v>
      </c>
      <c r="O6076" t="s">
        <v>77</v>
      </c>
      <c r="P6076" t="s">
        <v>12261</v>
      </c>
      <c r="Q6076" t="s">
        <v>20</v>
      </c>
      <c r="R6076">
        <v>25</v>
      </c>
      <c r="S6076" t="s">
        <v>21</v>
      </c>
      <c r="T6076" t="s">
        <v>17</v>
      </c>
      <c r="U6076" t="s">
        <v>21</v>
      </c>
      <c r="V6076" t="str">
        <f>IF(Table2[[#This Row],[Age]] &lt; 30, "Under 30", IF(Table2[[#This Row],[Age]] &lt; 65, "Other", "Senior"))</f>
        <v>Under 30</v>
      </c>
      <c r="W6076">
        <v>4</v>
      </c>
      <c r="X6076" t="s">
        <v>21</v>
      </c>
      <c r="Y6076" t="s">
        <v>49</v>
      </c>
      <c r="Z6076" t="s">
        <v>29</v>
      </c>
      <c r="AA6076">
        <v>30</v>
      </c>
      <c r="AB6076">
        <v>1933</v>
      </c>
      <c r="AE6076">
        <f t="shared" si="94"/>
        <v>0</v>
      </c>
      <c r="AF6076">
        <v>1</v>
      </c>
      <c r="AG6076" t="str">
        <f>IF(Table2[[#This Row],[Avg Monthly GB Download]] &lt; 5, "Less than 5 GB", IF(Table2[[#This Row],[Avg Monthly GB Download]] &lt;= 10, "Between 5 and 10 GB", "10 or more GB"))</f>
        <v>10 or more GB</v>
      </c>
    </row>
    <row r="6077" spans="1:33" x14ac:dyDescent="0.3">
      <c r="A6077" t="s">
        <v>12262</v>
      </c>
      <c r="B6077" t="s">
        <v>17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17</v>
      </c>
      <c r="I6077" t="s">
        <v>18</v>
      </c>
      <c r="J6077">
        <v>0</v>
      </c>
      <c r="K6077">
        <v>0</v>
      </c>
      <c r="L6077">
        <v>17</v>
      </c>
      <c r="M6077" t="s">
        <v>21</v>
      </c>
      <c r="N6077">
        <v>0</v>
      </c>
      <c r="O6077" t="s">
        <v>74</v>
      </c>
      <c r="P6077" t="s">
        <v>12263</v>
      </c>
      <c r="Q6077" t="s">
        <v>20</v>
      </c>
      <c r="R6077">
        <v>29</v>
      </c>
      <c r="S6077" t="s">
        <v>21</v>
      </c>
      <c r="T6077" t="s">
        <v>17</v>
      </c>
      <c r="U6077" t="s">
        <v>21</v>
      </c>
      <c r="V6077" t="str">
        <f>IF(Table2[[#This Row],[Age]] &lt; 30, "Under 30", IF(Table2[[#This Row],[Age]] &lt; 65, "Other", "Senior"))</f>
        <v>Under 30</v>
      </c>
      <c r="W6077">
        <v>5</v>
      </c>
      <c r="X6077" t="s">
        <v>21</v>
      </c>
      <c r="Y6077" t="s">
        <v>49</v>
      </c>
      <c r="Z6077" t="s">
        <v>34</v>
      </c>
      <c r="AA6077">
        <v>27</v>
      </c>
      <c r="AB6077">
        <v>1924</v>
      </c>
      <c r="AE6077">
        <f t="shared" si="94"/>
        <v>0</v>
      </c>
      <c r="AF6077">
        <v>1</v>
      </c>
      <c r="AG6077" t="str">
        <f>IF(Table2[[#This Row],[Avg Monthly GB Download]] &lt; 5, "Less than 5 GB", IF(Table2[[#This Row],[Avg Monthly GB Download]] &lt;= 10, "Between 5 and 10 GB", "10 or more GB"))</f>
        <v>10 or more GB</v>
      </c>
    </row>
    <row r="6078" spans="1:33" x14ac:dyDescent="0.3">
      <c r="A6078" t="s">
        <v>12264</v>
      </c>
      <c r="B6078" t="s">
        <v>17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17</v>
      </c>
      <c r="I6078" t="s">
        <v>18</v>
      </c>
      <c r="J6078">
        <v>0</v>
      </c>
      <c r="K6078">
        <v>0</v>
      </c>
      <c r="L6078">
        <v>0</v>
      </c>
      <c r="M6078" t="s">
        <v>17</v>
      </c>
      <c r="N6078">
        <v>0</v>
      </c>
      <c r="O6078" t="s">
        <v>25</v>
      </c>
      <c r="P6078" t="s">
        <v>12265</v>
      </c>
      <c r="Q6078" t="s">
        <v>22</v>
      </c>
      <c r="R6078">
        <v>46</v>
      </c>
      <c r="S6078" t="s">
        <v>17</v>
      </c>
      <c r="T6078" t="s">
        <v>17</v>
      </c>
      <c r="U6078" t="s">
        <v>21</v>
      </c>
      <c r="V6078" t="str">
        <f>IF(Table2[[#This Row],[Age]] &lt; 30, "Under 30", IF(Table2[[#This Row],[Age]] &lt; 65, "Other", "Senior"))</f>
        <v>Other</v>
      </c>
      <c r="W6078">
        <v>2</v>
      </c>
      <c r="X6078" t="s">
        <v>17</v>
      </c>
      <c r="Y6078" t="s">
        <v>28</v>
      </c>
      <c r="Z6078" t="s">
        <v>29</v>
      </c>
      <c r="AA6078">
        <v>10</v>
      </c>
      <c r="AB6078">
        <v>215</v>
      </c>
      <c r="AE6078">
        <f t="shared" si="94"/>
        <v>0</v>
      </c>
      <c r="AF6078">
        <v>1</v>
      </c>
      <c r="AG6078" t="str">
        <f>IF(Table2[[#This Row],[Avg Monthly GB Download]] &lt; 5, "Less than 5 GB", IF(Table2[[#This Row],[Avg Monthly GB Download]] &lt;= 10, "Between 5 and 10 GB", "10 or more GB"))</f>
        <v>Less than 5 GB</v>
      </c>
    </row>
    <row r="6079" spans="1:33" x14ac:dyDescent="0.3">
      <c r="A6079" t="s">
        <v>12266</v>
      </c>
      <c r="B6079" t="s">
        <v>17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17</v>
      </c>
      <c r="I6079" t="s">
        <v>18</v>
      </c>
      <c r="J6079">
        <v>0</v>
      </c>
      <c r="K6079">
        <v>0</v>
      </c>
      <c r="L6079">
        <v>3</v>
      </c>
      <c r="M6079" t="s">
        <v>21</v>
      </c>
      <c r="N6079">
        <v>0</v>
      </c>
      <c r="O6079" t="s">
        <v>39</v>
      </c>
      <c r="P6079" t="s">
        <v>12267</v>
      </c>
      <c r="Q6079" t="s">
        <v>20</v>
      </c>
      <c r="R6079">
        <v>56</v>
      </c>
      <c r="S6079" t="s">
        <v>17</v>
      </c>
      <c r="T6079" t="s">
        <v>17</v>
      </c>
      <c r="U6079" t="s">
        <v>21</v>
      </c>
      <c r="V6079" t="str">
        <f>IF(Table2[[#This Row],[Age]] &lt; 30, "Under 30", IF(Table2[[#This Row],[Age]] &lt; 65, "Other", "Senior"))</f>
        <v>Other</v>
      </c>
      <c r="W6079">
        <v>2</v>
      </c>
      <c r="X6079" t="s">
        <v>17</v>
      </c>
      <c r="Y6079" t="s">
        <v>49</v>
      </c>
      <c r="Z6079" t="s">
        <v>34</v>
      </c>
      <c r="AA6079">
        <v>12</v>
      </c>
      <c r="AB6079">
        <v>833</v>
      </c>
      <c r="AE6079">
        <f t="shared" si="94"/>
        <v>0</v>
      </c>
      <c r="AF6079">
        <v>1</v>
      </c>
      <c r="AG6079" t="str">
        <f>IF(Table2[[#This Row],[Avg Monthly GB Download]] &lt; 5, "Less than 5 GB", IF(Table2[[#This Row],[Avg Monthly GB Download]] &lt;= 10, "Between 5 and 10 GB", "10 or more GB"))</f>
        <v>Less than 5 GB</v>
      </c>
    </row>
    <row r="6080" spans="1:33" x14ac:dyDescent="0.3">
      <c r="A6080" t="s">
        <v>12268</v>
      </c>
      <c r="B6080" t="s">
        <v>17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17</v>
      </c>
      <c r="I6080" t="s">
        <v>18</v>
      </c>
      <c r="J6080">
        <v>0</v>
      </c>
      <c r="K6080">
        <v>0</v>
      </c>
      <c r="L6080">
        <v>13</v>
      </c>
      <c r="M6080" t="s">
        <v>21</v>
      </c>
      <c r="N6080">
        <v>0</v>
      </c>
      <c r="O6080" t="s">
        <v>82</v>
      </c>
      <c r="P6080" t="s">
        <v>12269</v>
      </c>
      <c r="Q6080" t="s">
        <v>20</v>
      </c>
      <c r="R6080">
        <v>30</v>
      </c>
      <c r="S6080" t="s">
        <v>17</v>
      </c>
      <c r="T6080" t="s">
        <v>17</v>
      </c>
      <c r="U6080" t="s">
        <v>21</v>
      </c>
      <c r="V6080" t="str">
        <f>IF(Table2[[#This Row],[Age]] &lt; 30, "Under 30", IF(Table2[[#This Row],[Age]] &lt; 65, "Other", "Senior"))</f>
        <v>Other</v>
      </c>
      <c r="W6080">
        <v>3</v>
      </c>
      <c r="X6080" t="s">
        <v>17</v>
      </c>
      <c r="Y6080" t="s">
        <v>28</v>
      </c>
      <c r="Z6080" t="s">
        <v>29</v>
      </c>
      <c r="AA6080">
        <v>20</v>
      </c>
      <c r="AB6080">
        <v>42</v>
      </c>
      <c r="AE6080">
        <f t="shared" si="94"/>
        <v>0</v>
      </c>
      <c r="AF6080">
        <v>1</v>
      </c>
      <c r="AG6080" t="str">
        <f>IF(Table2[[#This Row],[Avg Monthly GB Download]] &lt; 5, "Less than 5 GB", IF(Table2[[#This Row],[Avg Monthly GB Download]] &lt;= 10, "Between 5 and 10 GB", "10 or more GB"))</f>
        <v>10 or more GB</v>
      </c>
    </row>
    <row r="6081" spans="1:33" x14ac:dyDescent="0.3">
      <c r="A6081" t="s">
        <v>12270</v>
      </c>
      <c r="B6081" t="s">
        <v>17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21</v>
      </c>
      <c r="I6081" t="s">
        <v>84</v>
      </c>
      <c r="J6081">
        <v>0</v>
      </c>
      <c r="K6081">
        <v>0</v>
      </c>
      <c r="L6081">
        <v>17</v>
      </c>
      <c r="M6081" t="s">
        <v>21</v>
      </c>
      <c r="N6081">
        <v>0</v>
      </c>
      <c r="O6081" t="s">
        <v>82</v>
      </c>
      <c r="P6081" t="s">
        <v>12271</v>
      </c>
      <c r="Q6081" t="s">
        <v>20</v>
      </c>
      <c r="R6081">
        <v>29</v>
      </c>
      <c r="S6081" t="s">
        <v>21</v>
      </c>
      <c r="T6081" t="s">
        <v>17</v>
      </c>
      <c r="U6081" t="s">
        <v>21</v>
      </c>
      <c r="V6081" t="str">
        <f>IF(Table2[[#This Row],[Age]] &lt; 30, "Under 30", IF(Table2[[#This Row],[Age]] &lt; 65, "Other", "Senior"))</f>
        <v>Under 30</v>
      </c>
      <c r="W6081">
        <v>3</v>
      </c>
      <c r="X6081" t="s">
        <v>17</v>
      </c>
      <c r="Y6081" t="s">
        <v>28</v>
      </c>
      <c r="Z6081" t="s">
        <v>34</v>
      </c>
      <c r="AA6081">
        <v>17</v>
      </c>
      <c r="AB6081">
        <v>771</v>
      </c>
      <c r="AE6081">
        <f t="shared" si="94"/>
        <v>0</v>
      </c>
      <c r="AF6081">
        <v>1</v>
      </c>
      <c r="AG6081" t="str">
        <f>IF(Table2[[#This Row],[Avg Monthly GB Download]] &lt; 5, "Less than 5 GB", IF(Table2[[#This Row],[Avg Monthly GB Download]] &lt;= 10, "Between 5 and 10 GB", "10 or more GB"))</f>
        <v>10 or more GB</v>
      </c>
    </row>
    <row r="6082" spans="1:33" x14ac:dyDescent="0.3">
      <c r="A6082" t="s">
        <v>12272</v>
      </c>
      <c r="B6082" t="s">
        <v>17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21</v>
      </c>
      <c r="I6082" t="s">
        <v>84</v>
      </c>
      <c r="J6082">
        <v>0</v>
      </c>
      <c r="K6082">
        <v>0</v>
      </c>
      <c r="L6082">
        <v>9</v>
      </c>
      <c r="M6082" t="s">
        <v>21</v>
      </c>
      <c r="N6082">
        <v>0</v>
      </c>
      <c r="O6082" t="s">
        <v>79</v>
      </c>
      <c r="P6082" t="s">
        <v>12273</v>
      </c>
      <c r="Q6082" t="s">
        <v>22</v>
      </c>
      <c r="R6082">
        <v>20</v>
      </c>
      <c r="S6082" t="s">
        <v>21</v>
      </c>
      <c r="T6082" t="s">
        <v>17</v>
      </c>
      <c r="U6082" t="s">
        <v>21</v>
      </c>
      <c r="V6082" t="str">
        <f>IF(Table2[[#This Row],[Age]] &lt; 30, "Under 30", IF(Table2[[#This Row],[Age]] &lt; 65, "Other", "Senior"))</f>
        <v>Under 30</v>
      </c>
      <c r="W6082">
        <v>5</v>
      </c>
      <c r="X6082" t="s">
        <v>17</v>
      </c>
      <c r="Y6082" t="s">
        <v>28</v>
      </c>
      <c r="Z6082" t="s">
        <v>29</v>
      </c>
      <c r="AA6082">
        <v>18</v>
      </c>
      <c r="AB6082">
        <v>269</v>
      </c>
      <c r="AE6082">
        <f t="shared" ref="AE6082:AE6145" si="95">IF(B6082 = "yes", 1, IF(B6082 = "No", 0))</f>
        <v>0</v>
      </c>
      <c r="AF6082">
        <v>1</v>
      </c>
      <c r="AG6082" t="str">
        <f>IF(Table2[[#This Row],[Avg Monthly GB Download]] &lt; 5, "Less than 5 GB", IF(Table2[[#This Row],[Avg Monthly GB Download]] &lt;= 10, "Between 5 and 10 GB", "10 or more GB"))</f>
        <v>Between 5 and 10 GB</v>
      </c>
    </row>
    <row r="6083" spans="1:33" x14ac:dyDescent="0.3">
      <c r="A6083" t="s">
        <v>12274</v>
      </c>
      <c r="B6083" t="s">
        <v>17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17</v>
      </c>
      <c r="I6083" t="s">
        <v>18</v>
      </c>
      <c r="J6083">
        <v>0</v>
      </c>
      <c r="K6083">
        <v>0</v>
      </c>
      <c r="L6083">
        <v>10</v>
      </c>
      <c r="M6083" t="s">
        <v>21</v>
      </c>
      <c r="N6083">
        <v>0</v>
      </c>
      <c r="O6083" t="s">
        <v>40</v>
      </c>
      <c r="P6083" t="s">
        <v>12275</v>
      </c>
      <c r="Q6083" t="s">
        <v>22</v>
      </c>
      <c r="R6083">
        <v>35</v>
      </c>
      <c r="S6083" t="s">
        <v>17</v>
      </c>
      <c r="T6083" t="s">
        <v>17</v>
      </c>
      <c r="U6083" t="s">
        <v>21</v>
      </c>
      <c r="V6083" t="str">
        <f>IF(Table2[[#This Row],[Age]] &lt; 30, "Under 30", IF(Table2[[#This Row],[Age]] &lt; 65, "Other", "Senior"))</f>
        <v>Other</v>
      </c>
      <c r="W6083">
        <v>3</v>
      </c>
      <c r="X6083" t="s">
        <v>21</v>
      </c>
      <c r="Y6083" t="s">
        <v>94</v>
      </c>
      <c r="Z6083" t="s">
        <v>29</v>
      </c>
      <c r="AA6083">
        <v>14</v>
      </c>
      <c r="AB6083">
        <v>346</v>
      </c>
      <c r="AE6083">
        <f t="shared" si="95"/>
        <v>0</v>
      </c>
      <c r="AF6083">
        <v>1</v>
      </c>
      <c r="AG6083" t="str">
        <f>IF(Table2[[#This Row],[Avg Monthly GB Download]] &lt; 5, "Less than 5 GB", IF(Table2[[#This Row],[Avg Monthly GB Download]] &lt;= 10, "Between 5 and 10 GB", "10 or more GB"))</f>
        <v>Between 5 and 10 GB</v>
      </c>
    </row>
    <row r="6084" spans="1:33" x14ac:dyDescent="0.3">
      <c r="A6084" t="s">
        <v>12276</v>
      </c>
      <c r="B6084" t="s">
        <v>17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17</v>
      </c>
      <c r="I6084" t="s">
        <v>18</v>
      </c>
      <c r="J6084">
        <v>0</v>
      </c>
      <c r="K6084">
        <v>0</v>
      </c>
      <c r="L6084">
        <v>0</v>
      </c>
      <c r="M6084" t="s">
        <v>17</v>
      </c>
      <c r="N6084">
        <v>0</v>
      </c>
      <c r="O6084" t="s">
        <v>48</v>
      </c>
      <c r="P6084" t="s">
        <v>12277</v>
      </c>
      <c r="Q6084" t="s">
        <v>22</v>
      </c>
      <c r="R6084">
        <v>40</v>
      </c>
      <c r="S6084" t="s">
        <v>17</v>
      </c>
      <c r="T6084" t="s">
        <v>17</v>
      </c>
      <c r="U6084" t="s">
        <v>21</v>
      </c>
      <c r="V6084" t="str">
        <f>IF(Table2[[#This Row],[Age]] &lt; 30, "Under 30", IF(Table2[[#This Row],[Age]] &lt; 65, "Other", "Senior"))</f>
        <v>Other</v>
      </c>
      <c r="W6084">
        <v>4</v>
      </c>
      <c r="X6084" t="s">
        <v>17</v>
      </c>
      <c r="Y6084" t="s">
        <v>28</v>
      </c>
      <c r="Z6084" t="s">
        <v>34</v>
      </c>
      <c r="AA6084">
        <v>7</v>
      </c>
      <c r="AB6084">
        <v>126</v>
      </c>
      <c r="AE6084">
        <f t="shared" si="95"/>
        <v>0</v>
      </c>
      <c r="AF6084">
        <v>1</v>
      </c>
      <c r="AG6084" t="str">
        <f>IF(Table2[[#This Row],[Avg Monthly GB Download]] &lt; 5, "Less than 5 GB", IF(Table2[[#This Row],[Avg Monthly GB Download]] &lt;= 10, "Between 5 and 10 GB", "10 or more GB"))</f>
        <v>Less than 5 GB</v>
      </c>
    </row>
    <row r="6085" spans="1:33" x14ac:dyDescent="0.3">
      <c r="A6085" t="s">
        <v>12278</v>
      </c>
      <c r="B6085" t="s">
        <v>17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17</v>
      </c>
      <c r="I6085" t="s">
        <v>18</v>
      </c>
      <c r="J6085">
        <v>0</v>
      </c>
      <c r="K6085">
        <v>0</v>
      </c>
      <c r="L6085">
        <v>15</v>
      </c>
      <c r="M6085" t="s">
        <v>21</v>
      </c>
      <c r="N6085">
        <v>0</v>
      </c>
      <c r="O6085" t="s">
        <v>78</v>
      </c>
      <c r="P6085" t="s">
        <v>12279</v>
      </c>
      <c r="Q6085" t="s">
        <v>20</v>
      </c>
      <c r="R6085">
        <v>61</v>
      </c>
      <c r="S6085" t="s">
        <v>17</v>
      </c>
      <c r="T6085" t="s">
        <v>17</v>
      </c>
      <c r="U6085" t="s">
        <v>21</v>
      </c>
      <c r="V6085" t="str">
        <f>IF(Table2[[#This Row],[Age]] &lt; 30, "Under 30", IF(Table2[[#This Row],[Age]] &lt; 65, "Other", "Senior"))</f>
        <v>Other</v>
      </c>
      <c r="W6085">
        <v>2</v>
      </c>
      <c r="X6085" t="s">
        <v>21</v>
      </c>
      <c r="Y6085" t="s">
        <v>28</v>
      </c>
      <c r="Z6085" t="s">
        <v>34</v>
      </c>
      <c r="AA6085">
        <v>38</v>
      </c>
      <c r="AB6085">
        <v>582</v>
      </c>
      <c r="AE6085">
        <f t="shared" si="95"/>
        <v>0</v>
      </c>
      <c r="AF6085">
        <v>1</v>
      </c>
      <c r="AG6085" t="str">
        <f>IF(Table2[[#This Row],[Avg Monthly GB Download]] &lt; 5, "Less than 5 GB", IF(Table2[[#This Row],[Avg Monthly GB Download]] &lt;= 10, "Between 5 and 10 GB", "10 or more GB"))</f>
        <v>10 or more GB</v>
      </c>
    </row>
    <row r="6086" spans="1:33" x14ac:dyDescent="0.3">
      <c r="A6086" t="s">
        <v>12280</v>
      </c>
      <c r="B6086" t="s">
        <v>17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17</v>
      </c>
      <c r="I6086" t="s">
        <v>18</v>
      </c>
      <c r="J6086">
        <v>0</v>
      </c>
      <c r="K6086">
        <v>0</v>
      </c>
      <c r="L6086">
        <v>0</v>
      </c>
      <c r="M6086" t="s">
        <v>17</v>
      </c>
      <c r="N6086">
        <v>0</v>
      </c>
      <c r="O6086" t="s">
        <v>37</v>
      </c>
      <c r="P6086" t="s">
        <v>12281</v>
      </c>
      <c r="Q6086" t="s">
        <v>22</v>
      </c>
      <c r="R6086">
        <v>26</v>
      </c>
      <c r="S6086" t="s">
        <v>21</v>
      </c>
      <c r="T6086" t="s">
        <v>17</v>
      </c>
      <c r="U6086" t="s">
        <v>21</v>
      </c>
      <c r="V6086" t="str">
        <f>IF(Table2[[#This Row],[Age]] &lt; 30, "Under 30", IF(Table2[[#This Row],[Age]] &lt; 65, "Other", "Senior"))</f>
        <v>Under 30</v>
      </c>
      <c r="W6086">
        <v>2</v>
      </c>
      <c r="X6086" t="s">
        <v>17</v>
      </c>
      <c r="Y6086" t="s">
        <v>49</v>
      </c>
      <c r="Z6086" t="s">
        <v>29</v>
      </c>
      <c r="AA6086">
        <v>9</v>
      </c>
      <c r="AB6086">
        <v>452</v>
      </c>
      <c r="AE6086">
        <f t="shared" si="95"/>
        <v>0</v>
      </c>
      <c r="AF6086">
        <v>1</v>
      </c>
      <c r="AG6086" t="str">
        <f>IF(Table2[[#This Row],[Avg Monthly GB Download]] &lt; 5, "Less than 5 GB", IF(Table2[[#This Row],[Avg Monthly GB Download]] &lt;= 10, "Between 5 and 10 GB", "10 or more GB"))</f>
        <v>Less than 5 GB</v>
      </c>
    </row>
    <row r="6087" spans="1:33" x14ac:dyDescent="0.3">
      <c r="A6087" t="s">
        <v>12282</v>
      </c>
      <c r="B6087" t="s">
        <v>17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17</v>
      </c>
      <c r="I6087" t="s">
        <v>18</v>
      </c>
      <c r="J6087">
        <v>0</v>
      </c>
      <c r="K6087">
        <v>0</v>
      </c>
      <c r="L6087">
        <v>0</v>
      </c>
      <c r="M6087" t="s">
        <v>17</v>
      </c>
      <c r="N6087">
        <v>0</v>
      </c>
      <c r="O6087" t="s">
        <v>82</v>
      </c>
      <c r="P6087" t="s">
        <v>12283</v>
      </c>
      <c r="Q6087" t="s">
        <v>22</v>
      </c>
      <c r="R6087">
        <v>38</v>
      </c>
      <c r="S6087" t="s">
        <v>17</v>
      </c>
      <c r="T6087" t="s">
        <v>17</v>
      </c>
      <c r="U6087" t="s">
        <v>21</v>
      </c>
      <c r="V6087" t="str">
        <f>IF(Table2[[#This Row],[Age]] &lt; 30, "Under 30", IF(Table2[[#This Row],[Age]] &lt; 65, "Other", "Senior"))</f>
        <v>Other</v>
      </c>
      <c r="W6087">
        <v>2</v>
      </c>
      <c r="X6087" t="s">
        <v>17</v>
      </c>
      <c r="Y6087" t="s">
        <v>28</v>
      </c>
      <c r="Z6087" t="s">
        <v>29</v>
      </c>
      <c r="AA6087">
        <v>5</v>
      </c>
      <c r="AB6087">
        <v>68</v>
      </c>
      <c r="AE6087">
        <f t="shared" si="95"/>
        <v>0</v>
      </c>
      <c r="AF6087">
        <v>1</v>
      </c>
      <c r="AG6087" t="str">
        <f>IF(Table2[[#This Row],[Avg Monthly GB Download]] &lt; 5, "Less than 5 GB", IF(Table2[[#This Row],[Avg Monthly GB Download]] &lt;= 10, "Between 5 and 10 GB", "10 or more GB"))</f>
        <v>Less than 5 GB</v>
      </c>
    </row>
    <row r="6088" spans="1:33" x14ac:dyDescent="0.3">
      <c r="A6088" t="s">
        <v>12284</v>
      </c>
      <c r="B6088" t="s">
        <v>17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17</v>
      </c>
      <c r="I6088" t="s">
        <v>18</v>
      </c>
      <c r="J6088">
        <v>0</v>
      </c>
      <c r="K6088">
        <v>0</v>
      </c>
      <c r="L6088">
        <v>29</v>
      </c>
      <c r="M6088" t="s">
        <v>21</v>
      </c>
      <c r="N6088">
        <v>0</v>
      </c>
      <c r="O6088" t="s">
        <v>51</v>
      </c>
      <c r="P6088" t="s">
        <v>12285</v>
      </c>
      <c r="Q6088" t="s">
        <v>22</v>
      </c>
      <c r="R6088">
        <v>38</v>
      </c>
      <c r="S6088" t="s">
        <v>17</v>
      </c>
      <c r="T6088" t="s">
        <v>17</v>
      </c>
      <c r="U6088" t="s">
        <v>21</v>
      </c>
      <c r="V6088" t="str">
        <f>IF(Table2[[#This Row],[Age]] &lt; 30, "Under 30", IF(Table2[[#This Row],[Age]] &lt; 65, "Other", "Senior"))</f>
        <v>Other</v>
      </c>
      <c r="W6088">
        <v>3</v>
      </c>
      <c r="X6088" t="s">
        <v>21</v>
      </c>
      <c r="Y6088" t="s">
        <v>94</v>
      </c>
      <c r="Z6088" t="s">
        <v>29</v>
      </c>
      <c r="AA6088">
        <v>36</v>
      </c>
      <c r="AB6088">
        <v>1731</v>
      </c>
      <c r="AE6088">
        <f t="shared" si="95"/>
        <v>0</v>
      </c>
      <c r="AF6088">
        <v>1</v>
      </c>
      <c r="AG6088" t="str">
        <f>IF(Table2[[#This Row],[Avg Monthly GB Download]] &lt; 5, "Less than 5 GB", IF(Table2[[#This Row],[Avg Monthly GB Download]] &lt;= 10, "Between 5 and 10 GB", "10 or more GB"))</f>
        <v>10 or more GB</v>
      </c>
    </row>
    <row r="6089" spans="1:33" x14ac:dyDescent="0.3">
      <c r="A6089" t="s">
        <v>12286</v>
      </c>
      <c r="B6089" t="s">
        <v>17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17</v>
      </c>
      <c r="I6089" t="s">
        <v>18</v>
      </c>
      <c r="J6089">
        <v>0</v>
      </c>
      <c r="K6089">
        <v>0</v>
      </c>
      <c r="L6089">
        <v>11</v>
      </c>
      <c r="M6089" t="s">
        <v>21</v>
      </c>
      <c r="N6089">
        <v>0</v>
      </c>
      <c r="O6089" t="s">
        <v>78</v>
      </c>
      <c r="P6089" t="s">
        <v>12287</v>
      </c>
      <c r="Q6089" t="s">
        <v>20</v>
      </c>
      <c r="R6089">
        <v>57</v>
      </c>
      <c r="S6089" t="s">
        <v>17</v>
      </c>
      <c r="T6089" t="s">
        <v>17</v>
      </c>
      <c r="U6089" t="s">
        <v>21</v>
      </c>
      <c r="V6089" t="str">
        <f>IF(Table2[[#This Row],[Age]] &lt; 30, "Under 30", IF(Table2[[#This Row],[Age]] &lt; 65, "Other", "Senior"))</f>
        <v>Other</v>
      </c>
      <c r="W6089">
        <v>5</v>
      </c>
      <c r="X6089" t="s">
        <v>21</v>
      </c>
      <c r="Y6089" t="s">
        <v>49</v>
      </c>
      <c r="Z6089" t="s">
        <v>29</v>
      </c>
      <c r="AA6089">
        <v>19</v>
      </c>
      <c r="AB6089">
        <v>1055</v>
      </c>
      <c r="AE6089">
        <f t="shared" si="95"/>
        <v>0</v>
      </c>
      <c r="AF6089">
        <v>1</v>
      </c>
      <c r="AG6089" t="str">
        <f>IF(Table2[[#This Row],[Avg Monthly GB Download]] &lt; 5, "Less than 5 GB", IF(Table2[[#This Row],[Avg Monthly GB Download]] &lt;= 10, "Between 5 and 10 GB", "10 or more GB"))</f>
        <v>10 or more GB</v>
      </c>
    </row>
    <row r="6090" spans="1:33" x14ac:dyDescent="0.3">
      <c r="A6090" t="s">
        <v>12288</v>
      </c>
      <c r="B6090" t="s">
        <v>17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17</v>
      </c>
      <c r="I6090" t="s">
        <v>18</v>
      </c>
      <c r="J6090">
        <v>0</v>
      </c>
      <c r="K6090">
        <v>0</v>
      </c>
      <c r="L6090">
        <v>5</v>
      </c>
      <c r="M6090" t="s">
        <v>17</v>
      </c>
      <c r="N6090">
        <v>23</v>
      </c>
      <c r="O6090" t="s">
        <v>78</v>
      </c>
      <c r="P6090" t="s">
        <v>12289</v>
      </c>
      <c r="Q6090" t="s">
        <v>20</v>
      </c>
      <c r="R6090">
        <v>59</v>
      </c>
      <c r="S6090" t="s">
        <v>17</v>
      </c>
      <c r="T6090" t="s">
        <v>17</v>
      </c>
      <c r="U6090" t="s">
        <v>21</v>
      </c>
      <c r="V6090" t="str">
        <f>IF(Table2[[#This Row],[Age]] &lt; 30, "Under 30", IF(Table2[[#This Row],[Age]] &lt; 65, "Other", "Senior"))</f>
        <v>Other</v>
      </c>
      <c r="W6090">
        <v>2</v>
      </c>
      <c r="X6090" t="s">
        <v>21</v>
      </c>
      <c r="Y6090" t="s">
        <v>49</v>
      </c>
      <c r="Z6090" t="s">
        <v>29</v>
      </c>
      <c r="AA6090">
        <v>17</v>
      </c>
      <c r="AB6090">
        <v>91</v>
      </c>
      <c r="AE6090">
        <f t="shared" si="95"/>
        <v>0</v>
      </c>
      <c r="AF6090">
        <v>1</v>
      </c>
      <c r="AG6090" t="str">
        <f>IF(Table2[[#This Row],[Avg Monthly GB Download]] &lt; 5, "Less than 5 GB", IF(Table2[[#This Row],[Avg Monthly GB Download]] &lt;= 10, "Between 5 and 10 GB", "10 or more GB"))</f>
        <v>Between 5 and 10 GB</v>
      </c>
    </row>
    <row r="6091" spans="1:33" x14ac:dyDescent="0.3">
      <c r="A6091" t="s">
        <v>12290</v>
      </c>
      <c r="B6091" t="s">
        <v>17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17</v>
      </c>
      <c r="I6091" t="s">
        <v>18</v>
      </c>
      <c r="J6091">
        <v>0</v>
      </c>
      <c r="K6091">
        <v>0</v>
      </c>
      <c r="L6091">
        <v>4</v>
      </c>
      <c r="M6091" t="s">
        <v>21</v>
      </c>
      <c r="N6091">
        <v>0</v>
      </c>
      <c r="O6091" t="s">
        <v>90</v>
      </c>
      <c r="P6091" t="s">
        <v>12291</v>
      </c>
      <c r="Q6091" t="s">
        <v>22</v>
      </c>
      <c r="R6091">
        <v>33</v>
      </c>
      <c r="S6091" t="s">
        <v>17</v>
      </c>
      <c r="T6091" t="s">
        <v>17</v>
      </c>
      <c r="U6091" t="s">
        <v>21</v>
      </c>
      <c r="V6091" t="str">
        <f>IF(Table2[[#This Row],[Age]] &lt; 30, "Under 30", IF(Table2[[#This Row],[Age]] &lt; 65, "Other", "Senior"))</f>
        <v>Other</v>
      </c>
      <c r="W6091">
        <v>3</v>
      </c>
      <c r="X6091" t="s">
        <v>21</v>
      </c>
      <c r="Y6091" t="s">
        <v>94</v>
      </c>
      <c r="Z6091" t="s">
        <v>34</v>
      </c>
      <c r="AA6091">
        <v>56</v>
      </c>
      <c r="AB6091">
        <v>2833</v>
      </c>
      <c r="AE6091">
        <f t="shared" si="95"/>
        <v>0</v>
      </c>
      <c r="AF6091">
        <v>1</v>
      </c>
      <c r="AG6091" t="str">
        <f>IF(Table2[[#This Row],[Avg Monthly GB Download]] &lt; 5, "Less than 5 GB", IF(Table2[[#This Row],[Avg Monthly GB Download]] &lt;= 10, "Between 5 and 10 GB", "10 or more GB"))</f>
        <v>Less than 5 GB</v>
      </c>
    </row>
    <row r="6092" spans="1:33" x14ac:dyDescent="0.3">
      <c r="A6092" t="s">
        <v>12292</v>
      </c>
      <c r="B6092" t="s">
        <v>17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17</v>
      </c>
      <c r="I6092" t="s">
        <v>18</v>
      </c>
      <c r="J6092">
        <v>0</v>
      </c>
      <c r="K6092">
        <v>0</v>
      </c>
      <c r="L6092">
        <v>2</v>
      </c>
      <c r="M6092" t="s">
        <v>21</v>
      </c>
      <c r="N6092">
        <v>0</v>
      </c>
      <c r="O6092" t="s">
        <v>80</v>
      </c>
      <c r="P6092" t="s">
        <v>12293</v>
      </c>
      <c r="Q6092" t="s">
        <v>22</v>
      </c>
      <c r="R6092">
        <v>36</v>
      </c>
      <c r="S6092" t="s">
        <v>17</v>
      </c>
      <c r="T6092" t="s">
        <v>17</v>
      </c>
      <c r="U6092" t="s">
        <v>21</v>
      </c>
      <c r="V6092" t="str">
        <f>IF(Table2[[#This Row],[Age]] &lt; 30, "Under 30", IF(Table2[[#This Row],[Age]] &lt; 65, "Other", "Senior"))</f>
        <v>Other</v>
      </c>
      <c r="W6092">
        <v>3</v>
      </c>
      <c r="X6092" t="s">
        <v>21</v>
      </c>
      <c r="Y6092" t="s">
        <v>94</v>
      </c>
      <c r="Z6092" t="s">
        <v>34</v>
      </c>
      <c r="AA6092">
        <v>55</v>
      </c>
      <c r="AB6092">
        <v>3117</v>
      </c>
      <c r="AE6092">
        <f t="shared" si="95"/>
        <v>0</v>
      </c>
      <c r="AF6092">
        <v>1</v>
      </c>
      <c r="AG6092" t="str">
        <f>IF(Table2[[#This Row],[Avg Monthly GB Download]] &lt; 5, "Less than 5 GB", IF(Table2[[#This Row],[Avg Monthly GB Download]] &lt;= 10, "Between 5 and 10 GB", "10 or more GB"))</f>
        <v>Less than 5 GB</v>
      </c>
    </row>
    <row r="6093" spans="1:33" x14ac:dyDescent="0.3">
      <c r="A6093" t="s">
        <v>12294</v>
      </c>
      <c r="B6093" t="s">
        <v>17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17</v>
      </c>
      <c r="I6093" t="s">
        <v>18</v>
      </c>
      <c r="J6093">
        <v>0</v>
      </c>
      <c r="K6093">
        <v>0</v>
      </c>
      <c r="L6093">
        <v>4</v>
      </c>
      <c r="M6093" t="s">
        <v>21</v>
      </c>
      <c r="N6093">
        <v>0</v>
      </c>
      <c r="O6093" t="s">
        <v>63</v>
      </c>
      <c r="P6093" t="s">
        <v>12295</v>
      </c>
      <c r="Q6093" t="s">
        <v>20</v>
      </c>
      <c r="R6093">
        <v>42</v>
      </c>
      <c r="S6093" t="s">
        <v>17</v>
      </c>
      <c r="T6093" t="s">
        <v>17</v>
      </c>
      <c r="U6093" t="s">
        <v>21</v>
      </c>
      <c r="V6093" t="str">
        <f>IF(Table2[[#This Row],[Age]] &lt; 30, "Under 30", IF(Table2[[#This Row],[Age]] &lt; 65, "Other", "Senior"))</f>
        <v>Other</v>
      </c>
      <c r="W6093">
        <v>2</v>
      </c>
      <c r="X6093" t="s">
        <v>21</v>
      </c>
      <c r="Y6093" t="s">
        <v>49</v>
      </c>
      <c r="Z6093" t="s">
        <v>29</v>
      </c>
      <c r="AA6093">
        <v>42</v>
      </c>
      <c r="AB6093">
        <v>2768</v>
      </c>
      <c r="AE6093">
        <f t="shared" si="95"/>
        <v>0</v>
      </c>
      <c r="AF6093">
        <v>1</v>
      </c>
      <c r="AG6093" t="str">
        <f>IF(Table2[[#This Row],[Avg Monthly GB Download]] &lt; 5, "Less than 5 GB", IF(Table2[[#This Row],[Avg Monthly GB Download]] &lt;= 10, "Between 5 and 10 GB", "10 or more GB"))</f>
        <v>Less than 5 GB</v>
      </c>
    </row>
    <row r="6094" spans="1:33" x14ac:dyDescent="0.3">
      <c r="A6094" t="s">
        <v>12296</v>
      </c>
      <c r="B6094" t="s">
        <v>17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17</v>
      </c>
      <c r="I6094" t="s">
        <v>18</v>
      </c>
      <c r="J6094">
        <v>0</v>
      </c>
      <c r="K6094">
        <v>0</v>
      </c>
      <c r="L6094">
        <v>25</v>
      </c>
      <c r="M6094" t="s">
        <v>21</v>
      </c>
      <c r="N6094">
        <v>0</v>
      </c>
      <c r="O6094" t="s">
        <v>59</v>
      </c>
      <c r="P6094" t="s">
        <v>12297</v>
      </c>
      <c r="Q6094" t="s">
        <v>20</v>
      </c>
      <c r="R6094">
        <v>54</v>
      </c>
      <c r="S6094" t="s">
        <v>17</v>
      </c>
      <c r="T6094" t="s">
        <v>17</v>
      </c>
      <c r="U6094" t="s">
        <v>21</v>
      </c>
      <c r="V6094" t="str">
        <f>IF(Table2[[#This Row],[Age]] &lt; 30, "Under 30", IF(Table2[[#This Row],[Age]] &lt; 65, "Other", "Senior"))</f>
        <v>Other</v>
      </c>
      <c r="W6094">
        <v>3</v>
      </c>
      <c r="X6094" t="s">
        <v>21</v>
      </c>
      <c r="Y6094" t="s">
        <v>94</v>
      </c>
      <c r="Z6094" t="s">
        <v>34</v>
      </c>
      <c r="AA6094">
        <v>34</v>
      </c>
      <c r="AB6094">
        <v>1715</v>
      </c>
      <c r="AE6094">
        <f t="shared" si="95"/>
        <v>0</v>
      </c>
      <c r="AF6094">
        <v>1</v>
      </c>
      <c r="AG6094" t="str">
        <f>IF(Table2[[#This Row],[Avg Monthly GB Download]] &lt; 5, "Less than 5 GB", IF(Table2[[#This Row],[Avg Monthly GB Download]] &lt;= 10, "Between 5 and 10 GB", "10 or more GB"))</f>
        <v>10 or more GB</v>
      </c>
    </row>
    <row r="6095" spans="1:33" x14ac:dyDescent="0.3">
      <c r="A6095" t="s">
        <v>12298</v>
      </c>
      <c r="B6095" t="s">
        <v>17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21</v>
      </c>
      <c r="I6095" t="s">
        <v>84</v>
      </c>
      <c r="J6095">
        <v>0</v>
      </c>
      <c r="K6095">
        <v>0</v>
      </c>
      <c r="L6095">
        <v>11</v>
      </c>
      <c r="M6095" t="s">
        <v>21</v>
      </c>
      <c r="N6095">
        <v>0</v>
      </c>
      <c r="O6095" t="s">
        <v>48</v>
      </c>
      <c r="P6095" t="s">
        <v>12299</v>
      </c>
      <c r="Q6095" t="s">
        <v>20</v>
      </c>
      <c r="R6095">
        <v>64</v>
      </c>
      <c r="S6095" t="s">
        <v>17</v>
      </c>
      <c r="T6095" t="s">
        <v>17</v>
      </c>
      <c r="U6095" t="s">
        <v>21</v>
      </c>
      <c r="V6095" t="str">
        <f>IF(Table2[[#This Row],[Age]] &lt; 30, "Under 30", IF(Table2[[#This Row],[Age]] &lt; 65, "Other", "Senior"))</f>
        <v>Other</v>
      </c>
      <c r="W6095">
        <v>5</v>
      </c>
      <c r="X6095" t="s">
        <v>21</v>
      </c>
      <c r="Y6095" t="s">
        <v>49</v>
      </c>
      <c r="Z6095" t="s">
        <v>29</v>
      </c>
      <c r="AA6095">
        <v>22</v>
      </c>
      <c r="AB6095">
        <v>1522</v>
      </c>
      <c r="AE6095">
        <f t="shared" si="95"/>
        <v>0</v>
      </c>
      <c r="AF6095">
        <v>1</v>
      </c>
      <c r="AG6095" t="str">
        <f>IF(Table2[[#This Row],[Avg Monthly GB Download]] &lt; 5, "Less than 5 GB", IF(Table2[[#This Row],[Avg Monthly GB Download]] &lt;= 10, "Between 5 and 10 GB", "10 or more GB"))</f>
        <v>10 or more GB</v>
      </c>
    </row>
    <row r="6096" spans="1:33" x14ac:dyDescent="0.3">
      <c r="A6096" t="s">
        <v>12300</v>
      </c>
      <c r="B6096" t="s">
        <v>17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17</v>
      </c>
      <c r="I6096" t="s">
        <v>18</v>
      </c>
      <c r="J6096">
        <v>0</v>
      </c>
      <c r="K6096">
        <v>2</v>
      </c>
      <c r="L6096">
        <v>0</v>
      </c>
      <c r="M6096" t="s">
        <v>17</v>
      </c>
      <c r="N6096">
        <v>0</v>
      </c>
      <c r="O6096" t="s">
        <v>75</v>
      </c>
      <c r="P6096" t="s">
        <v>12301</v>
      </c>
      <c r="Q6096" t="s">
        <v>22</v>
      </c>
      <c r="R6096">
        <v>53</v>
      </c>
      <c r="S6096" t="s">
        <v>17</v>
      </c>
      <c r="T6096" t="s">
        <v>17</v>
      </c>
      <c r="U6096" t="s">
        <v>21</v>
      </c>
      <c r="V6096" t="str">
        <f>IF(Table2[[#This Row],[Age]] &lt; 30, "Under 30", IF(Table2[[#This Row],[Age]] &lt; 65, "Other", "Senior"))</f>
        <v>Other</v>
      </c>
      <c r="W6096">
        <v>2</v>
      </c>
      <c r="X6096" t="s">
        <v>17</v>
      </c>
      <c r="Y6096" t="s">
        <v>94</v>
      </c>
      <c r="Z6096" t="s">
        <v>29</v>
      </c>
      <c r="AA6096">
        <v>6</v>
      </c>
      <c r="AB6096">
        <v>116</v>
      </c>
      <c r="AE6096">
        <f t="shared" si="95"/>
        <v>0</v>
      </c>
      <c r="AF6096">
        <v>1</v>
      </c>
      <c r="AG6096" t="str">
        <f>IF(Table2[[#This Row],[Avg Monthly GB Download]] &lt; 5, "Less than 5 GB", IF(Table2[[#This Row],[Avg Monthly GB Download]] &lt;= 10, "Between 5 and 10 GB", "10 or more GB"))</f>
        <v>Less than 5 GB</v>
      </c>
    </row>
    <row r="6097" spans="1:33" x14ac:dyDescent="0.3">
      <c r="A6097" t="s">
        <v>12302</v>
      </c>
      <c r="B6097" t="s">
        <v>17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17</v>
      </c>
      <c r="I6097" t="s">
        <v>18</v>
      </c>
      <c r="J6097">
        <v>0</v>
      </c>
      <c r="K6097">
        <v>2</v>
      </c>
      <c r="L6097">
        <v>0</v>
      </c>
      <c r="M6097" t="s">
        <v>17</v>
      </c>
      <c r="N6097">
        <v>0</v>
      </c>
      <c r="O6097" t="s">
        <v>25</v>
      </c>
      <c r="P6097" t="s">
        <v>12303</v>
      </c>
      <c r="Q6097" t="s">
        <v>20</v>
      </c>
      <c r="R6097">
        <v>28</v>
      </c>
      <c r="S6097" t="s">
        <v>21</v>
      </c>
      <c r="T6097" t="s">
        <v>17</v>
      </c>
      <c r="U6097" t="s">
        <v>21</v>
      </c>
      <c r="V6097" t="str">
        <f>IF(Table2[[#This Row],[Age]] &lt; 30, "Under 30", IF(Table2[[#This Row],[Age]] &lt; 65, "Other", "Senior"))</f>
        <v>Under 30</v>
      </c>
      <c r="W6097">
        <v>2</v>
      </c>
      <c r="X6097" t="s">
        <v>17</v>
      </c>
      <c r="Y6097" t="s">
        <v>49</v>
      </c>
      <c r="Z6097" t="s">
        <v>29</v>
      </c>
      <c r="AA6097">
        <v>6</v>
      </c>
      <c r="AB6097">
        <v>408</v>
      </c>
      <c r="AE6097">
        <f t="shared" si="95"/>
        <v>0</v>
      </c>
      <c r="AF6097">
        <v>1</v>
      </c>
      <c r="AG6097" t="str">
        <f>IF(Table2[[#This Row],[Avg Monthly GB Download]] &lt; 5, "Less than 5 GB", IF(Table2[[#This Row],[Avg Monthly GB Download]] &lt;= 10, "Between 5 and 10 GB", "10 or more GB"))</f>
        <v>Less than 5 GB</v>
      </c>
    </row>
    <row r="6098" spans="1:33" x14ac:dyDescent="0.3">
      <c r="A6098" t="s">
        <v>12304</v>
      </c>
      <c r="B6098" t="s">
        <v>17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17</v>
      </c>
      <c r="I6098" t="s">
        <v>18</v>
      </c>
      <c r="J6098">
        <v>0</v>
      </c>
      <c r="K6098">
        <v>0</v>
      </c>
      <c r="L6098">
        <v>15</v>
      </c>
      <c r="M6098" t="s">
        <v>21</v>
      </c>
      <c r="N6098">
        <v>0</v>
      </c>
      <c r="O6098" t="s">
        <v>43</v>
      </c>
      <c r="P6098" t="s">
        <v>12305</v>
      </c>
      <c r="Q6098" t="s">
        <v>20</v>
      </c>
      <c r="R6098">
        <v>55</v>
      </c>
      <c r="S6098" t="s">
        <v>17</v>
      </c>
      <c r="T6098" t="s">
        <v>17</v>
      </c>
      <c r="U6098" t="s">
        <v>21</v>
      </c>
      <c r="V6098" t="str">
        <f>IF(Table2[[#This Row],[Age]] &lt; 30, "Under 30", IF(Table2[[#This Row],[Age]] &lt; 65, "Other", "Senior"))</f>
        <v>Other</v>
      </c>
      <c r="W6098">
        <v>5</v>
      </c>
      <c r="X6098" t="s">
        <v>21</v>
      </c>
      <c r="Y6098" t="s">
        <v>49</v>
      </c>
      <c r="Z6098" t="s">
        <v>29</v>
      </c>
      <c r="AA6098">
        <v>29</v>
      </c>
      <c r="AB6098">
        <v>1636</v>
      </c>
      <c r="AE6098">
        <f t="shared" si="95"/>
        <v>0</v>
      </c>
      <c r="AF6098">
        <v>1</v>
      </c>
      <c r="AG6098" t="str">
        <f>IF(Table2[[#This Row],[Avg Monthly GB Download]] &lt; 5, "Less than 5 GB", IF(Table2[[#This Row],[Avg Monthly GB Download]] &lt;= 10, "Between 5 and 10 GB", "10 or more GB"))</f>
        <v>10 or more GB</v>
      </c>
    </row>
    <row r="6099" spans="1:33" x14ac:dyDescent="0.3">
      <c r="A6099" t="s">
        <v>12306</v>
      </c>
      <c r="B6099" t="s">
        <v>17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17</v>
      </c>
      <c r="I6099" t="s">
        <v>18</v>
      </c>
      <c r="J6099">
        <v>0</v>
      </c>
      <c r="K6099">
        <v>0</v>
      </c>
      <c r="L6099">
        <v>38</v>
      </c>
      <c r="M6099" t="s">
        <v>21</v>
      </c>
      <c r="N6099">
        <v>0</v>
      </c>
      <c r="O6099" t="s">
        <v>71</v>
      </c>
      <c r="P6099" t="s">
        <v>12307</v>
      </c>
      <c r="Q6099" t="s">
        <v>22</v>
      </c>
      <c r="R6099">
        <v>63</v>
      </c>
      <c r="S6099" t="s">
        <v>17</v>
      </c>
      <c r="T6099" t="s">
        <v>17</v>
      </c>
      <c r="U6099" t="s">
        <v>21</v>
      </c>
      <c r="V6099" t="str">
        <f>IF(Table2[[#This Row],[Age]] &lt; 30, "Under 30", IF(Table2[[#This Row],[Age]] &lt; 65, "Other", "Senior"))</f>
        <v>Other</v>
      </c>
      <c r="W6099">
        <v>3</v>
      </c>
      <c r="X6099" t="s">
        <v>21</v>
      </c>
      <c r="Y6099" t="s">
        <v>94</v>
      </c>
      <c r="Z6099" t="s">
        <v>34</v>
      </c>
      <c r="AA6099">
        <v>40</v>
      </c>
      <c r="AB6099">
        <v>2656</v>
      </c>
      <c r="AE6099">
        <f t="shared" si="95"/>
        <v>0</v>
      </c>
      <c r="AF6099">
        <v>1</v>
      </c>
      <c r="AG6099" t="str">
        <f>IF(Table2[[#This Row],[Avg Monthly GB Download]] &lt; 5, "Less than 5 GB", IF(Table2[[#This Row],[Avg Monthly GB Download]] &lt;= 10, "Between 5 and 10 GB", "10 or more GB"))</f>
        <v>10 or more GB</v>
      </c>
    </row>
    <row r="6100" spans="1:33" x14ac:dyDescent="0.3">
      <c r="A6100" t="s">
        <v>12308</v>
      </c>
      <c r="B6100" t="s">
        <v>17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21</v>
      </c>
      <c r="I6100" t="s">
        <v>84</v>
      </c>
      <c r="J6100">
        <v>0</v>
      </c>
      <c r="K6100">
        <v>2</v>
      </c>
      <c r="L6100">
        <v>0</v>
      </c>
      <c r="M6100" t="s">
        <v>17</v>
      </c>
      <c r="N6100">
        <v>0</v>
      </c>
      <c r="O6100" t="s">
        <v>23</v>
      </c>
      <c r="P6100" t="s">
        <v>12309</v>
      </c>
      <c r="Q6100" t="s">
        <v>22</v>
      </c>
      <c r="R6100">
        <v>22</v>
      </c>
      <c r="S6100" t="s">
        <v>21</v>
      </c>
      <c r="T6100" t="s">
        <v>17</v>
      </c>
      <c r="U6100" t="s">
        <v>21</v>
      </c>
      <c r="V6100" t="str">
        <f>IF(Table2[[#This Row],[Age]] &lt; 30, "Under 30", IF(Table2[[#This Row],[Age]] &lt; 65, "Other", "Senior"))</f>
        <v>Under 30</v>
      </c>
      <c r="W6100">
        <v>3</v>
      </c>
      <c r="X6100" t="s">
        <v>17</v>
      </c>
      <c r="Y6100" t="s">
        <v>49</v>
      </c>
      <c r="Z6100" t="s">
        <v>34</v>
      </c>
      <c r="AA6100">
        <v>7</v>
      </c>
      <c r="AB6100">
        <v>483</v>
      </c>
      <c r="AE6100">
        <f t="shared" si="95"/>
        <v>0</v>
      </c>
      <c r="AF6100">
        <v>1</v>
      </c>
      <c r="AG6100" t="str">
        <f>IF(Table2[[#This Row],[Avg Monthly GB Download]] &lt; 5, "Less than 5 GB", IF(Table2[[#This Row],[Avg Monthly GB Download]] &lt;= 10, "Between 5 and 10 GB", "10 or more GB"))</f>
        <v>Less than 5 GB</v>
      </c>
    </row>
    <row r="6101" spans="1:33" x14ac:dyDescent="0.3">
      <c r="A6101" t="s">
        <v>12310</v>
      </c>
      <c r="B6101" t="s">
        <v>17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17</v>
      </c>
      <c r="I6101" t="s">
        <v>18</v>
      </c>
      <c r="J6101">
        <v>0</v>
      </c>
      <c r="K6101">
        <v>0</v>
      </c>
      <c r="L6101">
        <v>6</v>
      </c>
      <c r="M6101" t="s">
        <v>21</v>
      </c>
      <c r="N6101">
        <v>0</v>
      </c>
      <c r="O6101" t="s">
        <v>81</v>
      </c>
      <c r="P6101" t="s">
        <v>12311</v>
      </c>
      <c r="Q6101" t="s">
        <v>20</v>
      </c>
      <c r="R6101">
        <v>48</v>
      </c>
      <c r="S6101" t="s">
        <v>17</v>
      </c>
      <c r="T6101" t="s">
        <v>17</v>
      </c>
      <c r="U6101" t="s">
        <v>21</v>
      </c>
      <c r="V6101" t="str">
        <f>IF(Table2[[#This Row],[Age]] &lt; 30, "Under 30", IF(Table2[[#This Row],[Age]] &lt; 65, "Other", "Senior"))</f>
        <v>Other</v>
      </c>
      <c r="W6101">
        <v>2</v>
      </c>
      <c r="X6101" t="s">
        <v>21</v>
      </c>
      <c r="Y6101" t="s">
        <v>28</v>
      </c>
      <c r="Z6101" t="s">
        <v>34</v>
      </c>
      <c r="AA6101">
        <v>39</v>
      </c>
      <c r="AB6101">
        <v>2363</v>
      </c>
      <c r="AE6101">
        <f t="shared" si="95"/>
        <v>0</v>
      </c>
      <c r="AF6101">
        <v>1</v>
      </c>
      <c r="AG6101" t="str">
        <f>IF(Table2[[#This Row],[Avg Monthly GB Download]] &lt; 5, "Less than 5 GB", IF(Table2[[#This Row],[Avg Monthly GB Download]] &lt;= 10, "Between 5 and 10 GB", "10 or more GB"))</f>
        <v>Between 5 and 10 GB</v>
      </c>
    </row>
    <row r="6102" spans="1:33" x14ac:dyDescent="0.3">
      <c r="A6102" t="s">
        <v>12312</v>
      </c>
      <c r="B6102" t="s">
        <v>17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17</v>
      </c>
      <c r="I6102" t="s">
        <v>18</v>
      </c>
      <c r="J6102">
        <v>0</v>
      </c>
      <c r="K6102">
        <v>0</v>
      </c>
      <c r="L6102">
        <v>0</v>
      </c>
      <c r="M6102" t="s">
        <v>17</v>
      </c>
      <c r="N6102">
        <v>0</v>
      </c>
      <c r="O6102" t="s">
        <v>76</v>
      </c>
      <c r="P6102" t="s">
        <v>12313</v>
      </c>
      <c r="Q6102" t="s">
        <v>22</v>
      </c>
      <c r="R6102">
        <v>59</v>
      </c>
      <c r="S6102" t="s">
        <v>17</v>
      </c>
      <c r="T6102" t="s">
        <v>17</v>
      </c>
      <c r="U6102" t="s">
        <v>21</v>
      </c>
      <c r="V6102" t="str">
        <f>IF(Table2[[#This Row],[Age]] &lt; 30, "Under 30", IF(Table2[[#This Row],[Age]] &lt; 65, "Other", "Senior"))</f>
        <v>Other</v>
      </c>
      <c r="W6102">
        <v>2</v>
      </c>
      <c r="X6102" t="s">
        <v>17</v>
      </c>
      <c r="Y6102" t="s">
        <v>94</v>
      </c>
      <c r="Z6102" t="s">
        <v>29</v>
      </c>
      <c r="AA6102">
        <v>8</v>
      </c>
      <c r="AB6102">
        <v>8</v>
      </c>
      <c r="AE6102">
        <f t="shared" si="95"/>
        <v>0</v>
      </c>
      <c r="AF6102">
        <v>1</v>
      </c>
      <c r="AG6102" t="str">
        <f>IF(Table2[[#This Row],[Avg Monthly GB Download]] &lt; 5, "Less than 5 GB", IF(Table2[[#This Row],[Avg Monthly GB Download]] &lt;= 10, "Between 5 and 10 GB", "10 or more GB"))</f>
        <v>Less than 5 GB</v>
      </c>
    </row>
    <row r="6103" spans="1:33" x14ac:dyDescent="0.3">
      <c r="A6103" t="s">
        <v>12314</v>
      </c>
      <c r="B6103" t="s">
        <v>17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21</v>
      </c>
      <c r="I6103" t="s">
        <v>84</v>
      </c>
      <c r="J6103">
        <v>0</v>
      </c>
      <c r="K6103">
        <v>0</v>
      </c>
      <c r="L6103">
        <v>0</v>
      </c>
      <c r="M6103" t="s">
        <v>17</v>
      </c>
      <c r="N6103">
        <v>0</v>
      </c>
      <c r="O6103" t="s">
        <v>40</v>
      </c>
      <c r="P6103" t="s">
        <v>12315</v>
      </c>
      <c r="Q6103" t="s">
        <v>22</v>
      </c>
      <c r="R6103">
        <v>74</v>
      </c>
      <c r="S6103" t="s">
        <v>17</v>
      </c>
      <c r="T6103" t="s">
        <v>21</v>
      </c>
      <c r="U6103" t="s">
        <v>21</v>
      </c>
      <c r="V6103" t="str">
        <f>IF(Table2[[#This Row],[Age]] &lt; 30, "Under 30", IF(Table2[[#This Row],[Age]] &lt; 65, "Other", "Senior"))</f>
        <v>Senior</v>
      </c>
      <c r="W6103">
        <v>3</v>
      </c>
      <c r="X6103" t="s">
        <v>17</v>
      </c>
      <c r="Y6103" t="s">
        <v>49</v>
      </c>
      <c r="Z6103" t="s">
        <v>29</v>
      </c>
      <c r="AA6103">
        <v>7</v>
      </c>
      <c r="AB6103">
        <v>525</v>
      </c>
      <c r="AE6103">
        <f t="shared" si="95"/>
        <v>0</v>
      </c>
      <c r="AF6103">
        <v>1</v>
      </c>
      <c r="AG6103" t="str">
        <f>IF(Table2[[#This Row],[Avg Monthly GB Download]] &lt; 5, "Less than 5 GB", IF(Table2[[#This Row],[Avg Monthly GB Download]] &lt;= 10, "Between 5 and 10 GB", "10 or more GB"))</f>
        <v>Less than 5 GB</v>
      </c>
    </row>
    <row r="6104" spans="1:33" x14ac:dyDescent="0.3">
      <c r="A6104" t="s">
        <v>12316</v>
      </c>
      <c r="B6104" t="s">
        <v>17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17</v>
      </c>
      <c r="I6104" t="s">
        <v>18</v>
      </c>
      <c r="J6104">
        <v>0</v>
      </c>
      <c r="K6104">
        <v>2</v>
      </c>
      <c r="L6104">
        <v>0</v>
      </c>
      <c r="M6104" t="s">
        <v>17</v>
      </c>
      <c r="N6104">
        <v>0</v>
      </c>
      <c r="O6104" t="s">
        <v>51</v>
      </c>
      <c r="P6104" t="s">
        <v>12317</v>
      </c>
      <c r="Q6104" t="s">
        <v>22</v>
      </c>
      <c r="R6104">
        <v>67</v>
      </c>
      <c r="S6104" t="s">
        <v>17</v>
      </c>
      <c r="T6104" t="s">
        <v>21</v>
      </c>
      <c r="U6104" t="s">
        <v>21</v>
      </c>
      <c r="V6104" t="str">
        <f>IF(Table2[[#This Row],[Age]] &lt; 30, "Under 30", IF(Table2[[#This Row],[Age]] &lt; 65, "Other", "Senior"))</f>
        <v>Senior</v>
      </c>
      <c r="W6104">
        <v>2</v>
      </c>
      <c r="X6104" t="s">
        <v>17</v>
      </c>
      <c r="Y6104" t="s">
        <v>94</v>
      </c>
      <c r="Z6104" t="s">
        <v>34</v>
      </c>
      <c r="AA6104">
        <v>7</v>
      </c>
      <c r="AB6104">
        <v>239</v>
      </c>
      <c r="AE6104">
        <f t="shared" si="95"/>
        <v>0</v>
      </c>
      <c r="AF6104">
        <v>1</v>
      </c>
      <c r="AG6104" t="str">
        <f>IF(Table2[[#This Row],[Avg Monthly GB Download]] &lt; 5, "Less than 5 GB", IF(Table2[[#This Row],[Avg Monthly GB Download]] &lt;= 10, "Between 5 and 10 GB", "10 or more GB"))</f>
        <v>Less than 5 GB</v>
      </c>
    </row>
    <row r="6105" spans="1:33" x14ac:dyDescent="0.3">
      <c r="A6105" t="s">
        <v>12318</v>
      </c>
      <c r="B6105" t="s">
        <v>17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21</v>
      </c>
      <c r="I6105" t="s">
        <v>84</v>
      </c>
      <c r="J6105">
        <v>0</v>
      </c>
      <c r="K6105">
        <v>2</v>
      </c>
      <c r="L6105">
        <v>0</v>
      </c>
      <c r="M6105" t="s">
        <v>17</v>
      </c>
      <c r="N6105">
        <v>0</v>
      </c>
      <c r="O6105" t="s">
        <v>80</v>
      </c>
      <c r="P6105" t="s">
        <v>12319</v>
      </c>
      <c r="Q6105" t="s">
        <v>20</v>
      </c>
      <c r="R6105">
        <v>60</v>
      </c>
      <c r="S6105" t="s">
        <v>17</v>
      </c>
      <c r="T6105" t="s">
        <v>17</v>
      </c>
      <c r="U6105" t="s">
        <v>21</v>
      </c>
      <c r="V6105" t="str">
        <f>IF(Table2[[#This Row],[Age]] &lt; 30, "Under 30", IF(Table2[[#This Row],[Age]] &lt; 65, "Other", "Senior"))</f>
        <v>Other</v>
      </c>
      <c r="W6105">
        <v>6</v>
      </c>
      <c r="X6105" t="s">
        <v>17</v>
      </c>
      <c r="Y6105" t="s">
        <v>94</v>
      </c>
      <c r="Z6105" t="s">
        <v>29</v>
      </c>
      <c r="AA6105">
        <v>10</v>
      </c>
      <c r="AB6105">
        <v>47</v>
      </c>
      <c r="AE6105">
        <f t="shared" si="95"/>
        <v>0</v>
      </c>
      <c r="AF6105">
        <v>1</v>
      </c>
      <c r="AG6105" t="str">
        <f>IF(Table2[[#This Row],[Avg Monthly GB Download]] &lt; 5, "Less than 5 GB", IF(Table2[[#This Row],[Avg Monthly GB Download]] &lt;= 10, "Between 5 and 10 GB", "10 or more GB"))</f>
        <v>Less than 5 GB</v>
      </c>
    </row>
    <row r="6106" spans="1:33" x14ac:dyDescent="0.3">
      <c r="A6106" t="s">
        <v>12320</v>
      </c>
      <c r="B6106" t="s">
        <v>17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17</v>
      </c>
      <c r="I6106" t="s">
        <v>18</v>
      </c>
      <c r="J6106">
        <v>0</v>
      </c>
      <c r="K6106">
        <v>2</v>
      </c>
      <c r="L6106">
        <v>6</v>
      </c>
      <c r="M6106" t="s">
        <v>21</v>
      </c>
      <c r="N6106">
        <v>0</v>
      </c>
      <c r="O6106" t="s">
        <v>78</v>
      </c>
      <c r="P6106" t="s">
        <v>12321</v>
      </c>
      <c r="Q6106" t="s">
        <v>20</v>
      </c>
      <c r="R6106">
        <v>50</v>
      </c>
      <c r="S6106" t="s">
        <v>17</v>
      </c>
      <c r="T6106" t="s">
        <v>17</v>
      </c>
      <c r="U6106" t="s">
        <v>21</v>
      </c>
      <c r="V6106" t="str">
        <f>IF(Table2[[#This Row],[Age]] &lt; 30, "Under 30", IF(Table2[[#This Row],[Age]] &lt; 65, "Other", "Senior"))</f>
        <v>Other</v>
      </c>
      <c r="W6106">
        <v>2</v>
      </c>
      <c r="X6106" t="s">
        <v>21</v>
      </c>
      <c r="Y6106" t="s">
        <v>94</v>
      </c>
      <c r="Z6106" t="s">
        <v>34</v>
      </c>
      <c r="AA6106">
        <v>19</v>
      </c>
      <c r="AB6106">
        <v>1319</v>
      </c>
      <c r="AE6106">
        <f t="shared" si="95"/>
        <v>0</v>
      </c>
      <c r="AF6106">
        <v>1</v>
      </c>
      <c r="AG6106" t="str">
        <f>IF(Table2[[#This Row],[Avg Monthly GB Download]] &lt; 5, "Less than 5 GB", IF(Table2[[#This Row],[Avg Monthly GB Download]] &lt;= 10, "Between 5 and 10 GB", "10 or more GB"))</f>
        <v>Between 5 and 10 GB</v>
      </c>
    </row>
    <row r="6107" spans="1:33" x14ac:dyDescent="0.3">
      <c r="A6107" t="s">
        <v>12322</v>
      </c>
      <c r="B6107" t="s">
        <v>17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17</v>
      </c>
      <c r="I6107" t="s">
        <v>18</v>
      </c>
      <c r="J6107">
        <v>0</v>
      </c>
      <c r="K6107">
        <v>0</v>
      </c>
      <c r="L6107">
        <v>5</v>
      </c>
      <c r="M6107" t="s">
        <v>21</v>
      </c>
      <c r="N6107">
        <v>0</v>
      </c>
      <c r="O6107" t="s">
        <v>81</v>
      </c>
      <c r="P6107" t="s">
        <v>12323</v>
      </c>
      <c r="Q6107" t="s">
        <v>20</v>
      </c>
      <c r="R6107">
        <v>21</v>
      </c>
      <c r="S6107" t="s">
        <v>21</v>
      </c>
      <c r="T6107" t="s">
        <v>17</v>
      </c>
      <c r="U6107" t="s">
        <v>21</v>
      </c>
      <c r="V6107" t="str">
        <f>IF(Table2[[#This Row],[Age]] &lt; 30, "Under 30", IF(Table2[[#This Row],[Age]] &lt; 65, "Other", "Senior"))</f>
        <v>Under 30</v>
      </c>
      <c r="W6107">
        <v>4</v>
      </c>
      <c r="X6107" t="s">
        <v>17</v>
      </c>
      <c r="Y6107" t="s">
        <v>28</v>
      </c>
      <c r="Z6107" t="s">
        <v>29</v>
      </c>
      <c r="AA6107">
        <v>17</v>
      </c>
      <c r="AB6107">
        <v>35</v>
      </c>
      <c r="AE6107">
        <f t="shared" si="95"/>
        <v>0</v>
      </c>
      <c r="AF6107">
        <v>1</v>
      </c>
      <c r="AG6107" t="str">
        <f>IF(Table2[[#This Row],[Avg Monthly GB Download]] &lt; 5, "Less than 5 GB", IF(Table2[[#This Row],[Avg Monthly GB Download]] &lt;= 10, "Between 5 and 10 GB", "10 or more GB"))</f>
        <v>Between 5 and 10 GB</v>
      </c>
    </row>
    <row r="6108" spans="1:33" x14ac:dyDescent="0.3">
      <c r="A6108" t="s">
        <v>12324</v>
      </c>
      <c r="B6108" t="s">
        <v>17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17</v>
      </c>
      <c r="I6108" t="s">
        <v>18</v>
      </c>
      <c r="J6108">
        <v>0</v>
      </c>
      <c r="K6108">
        <v>2</v>
      </c>
      <c r="L6108">
        <v>0</v>
      </c>
      <c r="M6108" t="s">
        <v>17</v>
      </c>
      <c r="N6108">
        <v>0</v>
      </c>
      <c r="O6108" t="s">
        <v>39</v>
      </c>
      <c r="P6108" t="s">
        <v>12325</v>
      </c>
      <c r="Q6108" t="s">
        <v>22</v>
      </c>
      <c r="R6108">
        <v>66</v>
      </c>
      <c r="S6108" t="s">
        <v>17</v>
      </c>
      <c r="T6108" t="s">
        <v>21</v>
      </c>
      <c r="U6108" t="s">
        <v>21</v>
      </c>
      <c r="V6108" t="str">
        <f>IF(Table2[[#This Row],[Age]] &lt; 30, "Under 30", IF(Table2[[#This Row],[Age]] &lt; 65, "Other", "Senior"))</f>
        <v>Senior</v>
      </c>
      <c r="W6108">
        <v>3</v>
      </c>
      <c r="X6108" t="s">
        <v>17</v>
      </c>
      <c r="Y6108" t="s">
        <v>49</v>
      </c>
      <c r="Z6108" t="s">
        <v>29</v>
      </c>
      <c r="AA6108">
        <v>11</v>
      </c>
      <c r="AB6108">
        <v>660</v>
      </c>
      <c r="AE6108">
        <f t="shared" si="95"/>
        <v>0</v>
      </c>
      <c r="AF6108">
        <v>1</v>
      </c>
      <c r="AG6108" t="str">
        <f>IF(Table2[[#This Row],[Avg Monthly GB Download]] &lt; 5, "Less than 5 GB", IF(Table2[[#This Row],[Avg Monthly GB Download]] &lt;= 10, "Between 5 and 10 GB", "10 or more GB"))</f>
        <v>Less than 5 GB</v>
      </c>
    </row>
    <row r="6109" spans="1:33" x14ac:dyDescent="0.3">
      <c r="A6109" t="s">
        <v>12326</v>
      </c>
      <c r="B6109" t="s">
        <v>17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17</v>
      </c>
      <c r="I6109" t="s">
        <v>18</v>
      </c>
      <c r="J6109">
        <v>0</v>
      </c>
      <c r="K6109">
        <v>0</v>
      </c>
      <c r="L6109">
        <v>4</v>
      </c>
      <c r="M6109" t="s">
        <v>21</v>
      </c>
      <c r="N6109">
        <v>0</v>
      </c>
      <c r="O6109" t="s">
        <v>65</v>
      </c>
      <c r="P6109" t="s">
        <v>12327</v>
      </c>
      <c r="Q6109" t="s">
        <v>20</v>
      </c>
      <c r="R6109">
        <v>77</v>
      </c>
      <c r="S6109" t="s">
        <v>17</v>
      </c>
      <c r="T6109" t="s">
        <v>21</v>
      </c>
      <c r="U6109" t="s">
        <v>21</v>
      </c>
      <c r="V6109" t="str">
        <f>IF(Table2[[#This Row],[Age]] &lt; 30, "Under 30", IF(Table2[[#This Row],[Age]] &lt; 65, "Other", "Senior"))</f>
        <v>Senior</v>
      </c>
      <c r="W6109">
        <v>2</v>
      </c>
      <c r="X6109" t="s">
        <v>17</v>
      </c>
      <c r="Y6109" t="s">
        <v>94</v>
      </c>
      <c r="Z6109" t="s">
        <v>34</v>
      </c>
      <c r="AA6109">
        <v>19</v>
      </c>
      <c r="AB6109">
        <v>1344</v>
      </c>
      <c r="AE6109">
        <f t="shared" si="95"/>
        <v>0</v>
      </c>
      <c r="AF6109">
        <v>1</v>
      </c>
      <c r="AG6109" t="str">
        <f>IF(Table2[[#This Row],[Avg Monthly GB Download]] &lt; 5, "Less than 5 GB", IF(Table2[[#This Row],[Avg Monthly GB Download]] &lt;= 10, "Between 5 and 10 GB", "10 or more GB"))</f>
        <v>Less than 5 GB</v>
      </c>
    </row>
    <row r="6110" spans="1:33" x14ac:dyDescent="0.3">
      <c r="A6110" t="s">
        <v>12328</v>
      </c>
      <c r="B6110" t="s">
        <v>17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17</v>
      </c>
      <c r="I6110" t="s">
        <v>18</v>
      </c>
      <c r="J6110">
        <v>0</v>
      </c>
      <c r="K6110">
        <v>2</v>
      </c>
      <c r="L6110">
        <v>7</v>
      </c>
      <c r="M6110" t="s">
        <v>21</v>
      </c>
      <c r="N6110">
        <v>0</v>
      </c>
      <c r="O6110" t="s">
        <v>23</v>
      </c>
      <c r="P6110" t="s">
        <v>12329</v>
      </c>
      <c r="Q6110" t="s">
        <v>22</v>
      </c>
      <c r="R6110">
        <v>54</v>
      </c>
      <c r="S6110" t="s">
        <v>17</v>
      </c>
      <c r="T6110" t="s">
        <v>17</v>
      </c>
      <c r="U6110" t="s">
        <v>21</v>
      </c>
      <c r="V6110" t="str">
        <f>IF(Table2[[#This Row],[Age]] &lt; 30, "Under 30", IF(Table2[[#This Row],[Age]] &lt; 65, "Other", "Senior"))</f>
        <v>Other</v>
      </c>
      <c r="W6110">
        <v>5</v>
      </c>
      <c r="X6110" t="s">
        <v>21</v>
      </c>
      <c r="Y6110" t="s">
        <v>49</v>
      </c>
      <c r="Z6110" t="s">
        <v>29</v>
      </c>
      <c r="AA6110">
        <v>52</v>
      </c>
      <c r="AB6110">
        <v>3783</v>
      </c>
      <c r="AE6110">
        <f t="shared" si="95"/>
        <v>0</v>
      </c>
      <c r="AF6110">
        <v>1</v>
      </c>
      <c r="AG6110" t="str">
        <f>IF(Table2[[#This Row],[Avg Monthly GB Download]] &lt; 5, "Less than 5 GB", IF(Table2[[#This Row],[Avg Monthly GB Download]] &lt;= 10, "Between 5 and 10 GB", "10 or more GB"))</f>
        <v>Between 5 and 10 GB</v>
      </c>
    </row>
    <row r="6111" spans="1:33" x14ac:dyDescent="0.3">
      <c r="A6111" t="s">
        <v>12330</v>
      </c>
      <c r="B6111" t="s">
        <v>17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17</v>
      </c>
      <c r="I6111" t="s">
        <v>18</v>
      </c>
      <c r="J6111">
        <v>0</v>
      </c>
      <c r="K6111">
        <v>1</v>
      </c>
      <c r="L6111">
        <v>0</v>
      </c>
      <c r="M6111" t="s">
        <v>17</v>
      </c>
      <c r="N6111">
        <v>0</v>
      </c>
      <c r="O6111" t="s">
        <v>76</v>
      </c>
      <c r="P6111" t="s">
        <v>12331</v>
      </c>
      <c r="Q6111" t="s">
        <v>20</v>
      </c>
      <c r="R6111">
        <v>45</v>
      </c>
      <c r="S6111" t="s">
        <v>17</v>
      </c>
      <c r="T6111" t="s">
        <v>17</v>
      </c>
      <c r="U6111" t="s">
        <v>21</v>
      </c>
      <c r="V6111" t="str">
        <f>IF(Table2[[#This Row],[Age]] &lt; 30, "Under 30", IF(Table2[[#This Row],[Age]] &lt; 65, "Other", "Senior"))</f>
        <v>Other</v>
      </c>
      <c r="W6111">
        <v>3</v>
      </c>
      <c r="X6111" t="s">
        <v>17</v>
      </c>
      <c r="Y6111" t="s">
        <v>28</v>
      </c>
      <c r="Z6111" t="s">
        <v>34</v>
      </c>
      <c r="AA6111">
        <v>9</v>
      </c>
      <c r="AB6111">
        <v>89</v>
      </c>
      <c r="AE6111">
        <f t="shared" si="95"/>
        <v>0</v>
      </c>
      <c r="AF6111">
        <v>1</v>
      </c>
      <c r="AG6111" t="str">
        <f>IF(Table2[[#This Row],[Avg Monthly GB Download]] &lt; 5, "Less than 5 GB", IF(Table2[[#This Row],[Avg Monthly GB Download]] &lt;= 10, "Between 5 and 10 GB", "10 or more GB"))</f>
        <v>Less than 5 GB</v>
      </c>
    </row>
    <row r="6112" spans="1:33" x14ac:dyDescent="0.3">
      <c r="A6112" t="s">
        <v>12332</v>
      </c>
      <c r="B6112" t="s">
        <v>17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17</v>
      </c>
      <c r="I6112" t="s">
        <v>18</v>
      </c>
      <c r="J6112">
        <v>0</v>
      </c>
      <c r="K6112">
        <v>1</v>
      </c>
      <c r="L6112">
        <v>8</v>
      </c>
      <c r="M6112" t="s">
        <v>17</v>
      </c>
      <c r="N6112">
        <v>4</v>
      </c>
      <c r="O6112" t="s">
        <v>67</v>
      </c>
      <c r="P6112" t="s">
        <v>12333</v>
      </c>
      <c r="Q6112" t="s">
        <v>20</v>
      </c>
      <c r="R6112">
        <v>43</v>
      </c>
      <c r="S6112" t="s">
        <v>17</v>
      </c>
      <c r="T6112" t="s">
        <v>17</v>
      </c>
      <c r="U6112" t="s">
        <v>21</v>
      </c>
      <c r="V6112" t="str">
        <f>IF(Table2[[#This Row],[Age]] &lt; 30, "Under 30", IF(Table2[[#This Row],[Age]] &lt; 65, "Other", "Senior"))</f>
        <v>Other</v>
      </c>
      <c r="W6112">
        <v>4</v>
      </c>
      <c r="X6112" t="s">
        <v>21</v>
      </c>
      <c r="Y6112" t="s">
        <v>49</v>
      </c>
      <c r="Z6112" t="s">
        <v>34</v>
      </c>
      <c r="AA6112">
        <v>35</v>
      </c>
      <c r="AB6112">
        <v>2501</v>
      </c>
      <c r="AE6112">
        <f t="shared" si="95"/>
        <v>0</v>
      </c>
      <c r="AF6112">
        <v>1</v>
      </c>
      <c r="AG6112" t="str">
        <f>IF(Table2[[#This Row],[Avg Monthly GB Download]] &lt; 5, "Less than 5 GB", IF(Table2[[#This Row],[Avg Monthly GB Download]] &lt;= 10, "Between 5 and 10 GB", "10 or more GB"))</f>
        <v>Between 5 and 10 GB</v>
      </c>
    </row>
    <row r="6113" spans="1:33" x14ac:dyDescent="0.3">
      <c r="A6113" t="s">
        <v>12334</v>
      </c>
      <c r="B6113" t="s">
        <v>17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21</v>
      </c>
      <c r="I6113" t="s">
        <v>84</v>
      </c>
      <c r="J6113">
        <v>0</v>
      </c>
      <c r="K6113">
        <v>1</v>
      </c>
      <c r="L6113">
        <v>0</v>
      </c>
      <c r="M6113" t="s">
        <v>17</v>
      </c>
      <c r="N6113">
        <v>0</v>
      </c>
      <c r="O6113" t="s">
        <v>48</v>
      </c>
      <c r="P6113" t="s">
        <v>12335</v>
      </c>
      <c r="Q6113" t="s">
        <v>22</v>
      </c>
      <c r="R6113">
        <v>37</v>
      </c>
      <c r="S6113" t="s">
        <v>17</v>
      </c>
      <c r="T6113" t="s">
        <v>17</v>
      </c>
      <c r="U6113" t="s">
        <v>21</v>
      </c>
      <c r="V6113" t="str">
        <f>IF(Table2[[#This Row],[Age]] &lt; 30, "Under 30", IF(Table2[[#This Row],[Age]] &lt; 65, "Other", "Senior"))</f>
        <v>Other</v>
      </c>
      <c r="W6113">
        <v>6</v>
      </c>
      <c r="X6113" t="s">
        <v>17</v>
      </c>
      <c r="Y6113" t="s">
        <v>49</v>
      </c>
      <c r="Z6113" t="s">
        <v>29</v>
      </c>
      <c r="AA6113">
        <v>7</v>
      </c>
      <c r="AB6113">
        <v>384</v>
      </c>
      <c r="AE6113">
        <f t="shared" si="95"/>
        <v>0</v>
      </c>
      <c r="AF6113">
        <v>1</v>
      </c>
      <c r="AG6113" t="str">
        <f>IF(Table2[[#This Row],[Avg Monthly GB Download]] &lt; 5, "Less than 5 GB", IF(Table2[[#This Row],[Avg Monthly GB Download]] &lt;= 10, "Between 5 and 10 GB", "10 or more GB"))</f>
        <v>Less than 5 GB</v>
      </c>
    </row>
    <row r="6114" spans="1:33" x14ac:dyDescent="0.3">
      <c r="A6114" t="s">
        <v>12336</v>
      </c>
      <c r="B6114" t="s">
        <v>17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17</v>
      </c>
      <c r="I6114" t="s">
        <v>18</v>
      </c>
      <c r="J6114">
        <v>0</v>
      </c>
      <c r="K6114">
        <v>0</v>
      </c>
      <c r="L6114">
        <v>13</v>
      </c>
      <c r="M6114" t="s">
        <v>21</v>
      </c>
      <c r="N6114">
        <v>0</v>
      </c>
      <c r="O6114" t="s">
        <v>70</v>
      </c>
      <c r="P6114" t="s">
        <v>12337</v>
      </c>
      <c r="Q6114" t="s">
        <v>20</v>
      </c>
      <c r="R6114">
        <v>28</v>
      </c>
      <c r="S6114" t="s">
        <v>21</v>
      </c>
      <c r="T6114" t="s">
        <v>17</v>
      </c>
      <c r="U6114" t="s">
        <v>21</v>
      </c>
      <c r="V6114" t="str">
        <f>IF(Table2[[#This Row],[Age]] &lt; 30, "Under 30", IF(Table2[[#This Row],[Age]] &lt; 65, "Other", "Senior"))</f>
        <v>Under 30</v>
      </c>
      <c r="W6114">
        <v>2</v>
      </c>
      <c r="X6114" t="s">
        <v>21</v>
      </c>
      <c r="Y6114" t="s">
        <v>49</v>
      </c>
      <c r="Z6114" t="s">
        <v>29</v>
      </c>
      <c r="AA6114">
        <v>48</v>
      </c>
      <c r="AB6114">
        <v>1640</v>
      </c>
      <c r="AE6114">
        <f t="shared" si="95"/>
        <v>0</v>
      </c>
      <c r="AF6114">
        <v>1</v>
      </c>
      <c r="AG6114" t="str">
        <f>IF(Table2[[#This Row],[Avg Monthly GB Download]] &lt; 5, "Less than 5 GB", IF(Table2[[#This Row],[Avg Monthly GB Download]] &lt;= 10, "Between 5 and 10 GB", "10 or more GB"))</f>
        <v>10 or more GB</v>
      </c>
    </row>
    <row r="6115" spans="1:33" x14ac:dyDescent="0.3">
      <c r="A6115" t="s">
        <v>12338</v>
      </c>
      <c r="B6115" t="s">
        <v>17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17</v>
      </c>
      <c r="I6115" t="s">
        <v>18</v>
      </c>
      <c r="J6115">
        <v>0</v>
      </c>
      <c r="K6115">
        <v>2</v>
      </c>
      <c r="L6115">
        <v>17</v>
      </c>
      <c r="M6115" t="s">
        <v>21</v>
      </c>
      <c r="N6115">
        <v>0</v>
      </c>
      <c r="O6115" t="s">
        <v>80</v>
      </c>
      <c r="P6115" t="s">
        <v>12339</v>
      </c>
      <c r="Q6115" t="s">
        <v>20</v>
      </c>
      <c r="R6115">
        <v>26</v>
      </c>
      <c r="S6115" t="s">
        <v>21</v>
      </c>
      <c r="T6115" t="s">
        <v>17</v>
      </c>
      <c r="U6115" t="s">
        <v>21</v>
      </c>
      <c r="V6115" t="str">
        <f>IF(Table2[[#This Row],[Age]] &lt; 30, "Under 30", IF(Table2[[#This Row],[Age]] &lt; 65, "Other", "Senior"))</f>
        <v>Under 30</v>
      </c>
      <c r="W6115">
        <v>4</v>
      </c>
      <c r="X6115" t="s">
        <v>21</v>
      </c>
      <c r="Y6115" t="s">
        <v>28</v>
      </c>
      <c r="Z6115" t="s">
        <v>34</v>
      </c>
      <c r="AA6115">
        <v>39</v>
      </c>
      <c r="AB6115">
        <v>1704</v>
      </c>
      <c r="AE6115">
        <f t="shared" si="95"/>
        <v>0</v>
      </c>
      <c r="AF6115">
        <v>1</v>
      </c>
      <c r="AG6115" t="str">
        <f>IF(Table2[[#This Row],[Avg Monthly GB Download]] &lt; 5, "Less than 5 GB", IF(Table2[[#This Row],[Avg Monthly GB Download]] &lt;= 10, "Between 5 and 10 GB", "10 or more GB"))</f>
        <v>10 or more GB</v>
      </c>
    </row>
    <row r="6116" spans="1:33" x14ac:dyDescent="0.3">
      <c r="A6116" t="s">
        <v>12340</v>
      </c>
      <c r="B6116" t="s">
        <v>17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21</v>
      </c>
      <c r="I6116" t="s">
        <v>84</v>
      </c>
      <c r="J6116">
        <v>0</v>
      </c>
      <c r="K6116">
        <v>0</v>
      </c>
      <c r="L6116">
        <v>13</v>
      </c>
      <c r="M6116" t="s">
        <v>21</v>
      </c>
      <c r="N6116">
        <v>0</v>
      </c>
      <c r="O6116" t="s">
        <v>65</v>
      </c>
      <c r="P6116" t="s">
        <v>12341</v>
      </c>
      <c r="Q6116" t="s">
        <v>20</v>
      </c>
      <c r="R6116">
        <v>29</v>
      </c>
      <c r="S6116" t="s">
        <v>21</v>
      </c>
      <c r="T6116" t="s">
        <v>17</v>
      </c>
      <c r="U6116" t="s">
        <v>21</v>
      </c>
      <c r="V6116" t="str">
        <f>IF(Table2[[#This Row],[Age]] &lt; 30, "Under 30", IF(Table2[[#This Row],[Age]] &lt; 65, "Other", "Senior"))</f>
        <v>Under 30</v>
      </c>
      <c r="W6116">
        <v>6</v>
      </c>
      <c r="X6116" t="s">
        <v>17</v>
      </c>
      <c r="Y6116" t="s">
        <v>94</v>
      </c>
      <c r="Z6116" t="s">
        <v>29</v>
      </c>
      <c r="AA6116">
        <v>31</v>
      </c>
      <c r="AB6116">
        <v>1764</v>
      </c>
      <c r="AE6116">
        <f t="shared" si="95"/>
        <v>0</v>
      </c>
      <c r="AF6116">
        <v>1</v>
      </c>
      <c r="AG6116" t="str">
        <f>IF(Table2[[#This Row],[Avg Monthly GB Download]] &lt; 5, "Less than 5 GB", IF(Table2[[#This Row],[Avg Monthly GB Download]] &lt;= 10, "Between 5 and 10 GB", "10 or more GB"))</f>
        <v>10 or more GB</v>
      </c>
    </row>
    <row r="6117" spans="1:33" x14ac:dyDescent="0.3">
      <c r="A6117" t="s">
        <v>12342</v>
      </c>
      <c r="B6117" t="s">
        <v>17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17</v>
      </c>
      <c r="I6117" t="s">
        <v>18</v>
      </c>
      <c r="J6117">
        <v>0</v>
      </c>
      <c r="K6117">
        <v>2</v>
      </c>
      <c r="L6117">
        <v>29</v>
      </c>
      <c r="M6117" t="s">
        <v>21</v>
      </c>
      <c r="N6117">
        <v>0</v>
      </c>
      <c r="O6117" t="s">
        <v>65</v>
      </c>
      <c r="P6117" t="s">
        <v>12343</v>
      </c>
      <c r="Q6117" t="s">
        <v>22</v>
      </c>
      <c r="R6117">
        <v>42</v>
      </c>
      <c r="S6117" t="s">
        <v>17</v>
      </c>
      <c r="T6117" t="s">
        <v>17</v>
      </c>
      <c r="U6117" t="s">
        <v>21</v>
      </c>
      <c r="V6117" t="str">
        <f>IF(Table2[[#This Row],[Age]] &lt; 30, "Under 30", IF(Table2[[#This Row],[Age]] &lt; 65, "Other", "Senior"))</f>
        <v>Other</v>
      </c>
      <c r="W6117">
        <v>6</v>
      </c>
      <c r="X6117" t="s">
        <v>21</v>
      </c>
      <c r="Y6117" t="s">
        <v>49</v>
      </c>
      <c r="Z6117" t="s">
        <v>29</v>
      </c>
      <c r="AA6117">
        <v>48</v>
      </c>
      <c r="AB6117">
        <v>3467</v>
      </c>
      <c r="AE6117">
        <f t="shared" si="95"/>
        <v>0</v>
      </c>
      <c r="AF6117">
        <v>1</v>
      </c>
      <c r="AG6117" t="str">
        <f>IF(Table2[[#This Row],[Avg Monthly GB Download]] &lt; 5, "Less than 5 GB", IF(Table2[[#This Row],[Avg Monthly GB Download]] &lt;= 10, "Between 5 and 10 GB", "10 or more GB"))</f>
        <v>10 or more GB</v>
      </c>
    </row>
    <row r="6118" spans="1:33" x14ac:dyDescent="0.3">
      <c r="A6118" t="s">
        <v>12344</v>
      </c>
      <c r="B6118" t="s">
        <v>17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17</v>
      </c>
      <c r="I6118" t="s">
        <v>18</v>
      </c>
      <c r="J6118">
        <v>0</v>
      </c>
      <c r="K6118">
        <v>0</v>
      </c>
      <c r="L6118">
        <v>0</v>
      </c>
      <c r="M6118" t="s">
        <v>17</v>
      </c>
      <c r="N6118">
        <v>0</v>
      </c>
      <c r="O6118" t="s">
        <v>25</v>
      </c>
      <c r="P6118" t="s">
        <v>12345</v>
      </c>
      <c r="Q6118" t="s">
        <v>22</v>
      </c>
      <c r="R6118">
        <v>64</v>
      </c>
      <c r="S6118" t="s">
        <v>17</v>
      </c>
      <c r="T6118" t="s">
        <v>17</v>
      </c>
      <c r="U6118" t="s">
        <v>21</v>
      </c>
      <c r="V6118" t="str">
        <f>IF(Table2[[#This Row],[Age]] &lt; 30, "Under 30", IF(Table2[[#This Row],[Age]] &lt; 65, "Other", "Senior"))</f>
        <v>Other</v>
      </c>
      <c r="W6118">
        <v>3</v>
      </c>
      <c r="X6118" t="s">
        <v>17</v>
      </c>
      <c r="Y6118" t="s">
        <v>49</v>
      </c>
      <c r="Z6118" t="s">
        <v>34</v>
      </c>
      <c r="AA6118">
        <v>9</v>
      </c>
      <c r="AB6118">
        <v>568</v>
      </c>
      <c r="AE6118">
        <f t="shared" si="95"/>
        <v>0</v>
      </c>
      <c r="AF6118">
        <v>1</v>
      </c>
      <c r="AG6118" t="str">
        <f>IF(Table2[[#This Row],[Avg Monthly GB Download]] &lt; 5, "Less than 5 GB", IF(Table2[[#This Row],[Avg Monthly GB Download]] &lt;= 10, "Between 5 and 10 GB", "10 or more GB"))</f>
        <v>Less than 5 GB</v>
      </c>
    </row>
    <row r="6119" spans="1:33" x14ac:dyDescent="0.3">
      <c r="A6119" t="s">
        <v>12346</v>
      </c>
      <c r="B6119" t="s">
        <v>17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17</v>
      </c>
      <c r="I6119" t="s">
        <v>18</v>
      </c>
      <c r="J6119">
        <v>0</v>
      </c>
      <c r="K6119">
        <v>0</v>
      </c>
      <c r="L6119">
        <v>0</v>
      </c>
      <c r="M6119" t="s">
        <v>17</v>
      </c>
      <c r="N6119">
        <v>0</v>
      </c>
      <c r="O6119" t="s">
        <v>66</v>
      </c>
      <c r="P6119" t="s">
        <v>12347</v>
      </c>
      <c r="Q6119" t="s">
        <v>22</v>
      </c>
      <c r="R6119">
        <v>32</v>
      </c>
      <c r="S6119" t="s">
        <v>17</v>
      </c>
      <c r="T6119" t="s">
        <v>17</v>
      </c>
      <c r="U6119" t="s">
        <v>21</v>
      </c>
      <c r="V6119" t="str">
        <f>IF(Table2[[#This Row],[Age]] &lt; 30, "Under 30", IF(Table2[[#This Row],[Age]] &lt; 65, "Other", "Senior"))</f>
        <v>Other</v>
      </c>
      <c r="W6119">
        <v>3</v>
      </c>
      <c r="X6119" t="s">
        <v>17</v>
      </c>
      <c r="Y6119" t="s">
        <v>49</v>
      </c>
      <c r="Z6119" t="s">
        <v>34</v>
      </c>
      <c r="AA6119">
        <v>8</v>
      </c>
      <c r="AB6119">
        <v>578</v>
      </c>
      <c r="AE6119">
        <f t="shared" si="95"/>
        <v>0</v>
      </c>
      <c r="AF6119">
        <v>1</v>
      </c>
      <c r="AG6119" t="str">
        <f>IF(Table2[[#This Row],[Avg Monthly GB Download]] &lt; 5, "Less than 5 GB", IF(Table2[[#This Row],[Avg Monthly GB Download]] &lt;= 10, "Between 5 and 10 GB", "10 or more GB"))</f>
        <v>Less than 5 GB</v>
      </c>
    </row>
    <row r="6120" spans="1:33" x14ac:dyDescent="0.3">
      <c r="A6120" t="s">
        <v>12348</v>
      </c>
      <c r="B6120" t="s">
        <v>17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17</v>
      </c>
      <c r="I6120" t="s">
        <v>18</v>
      </c>
      <c r="J6120">
        <v>0</v>
      </c>
      <c r="K6120">
        <v>1</v>
      </c>
      <c r="L6120">
        <v>0</v>
      </c>
      <c r="M6120" t="s">
        <v>17</v>
      </c>
      <c r="N6120">
        <v>0</v>
      </c>
      <c r="O6120" t="s">
        <v>37</v>
      </c>
      <c r="P6120" t="s">
        <v>12349</v>
      </c>
      <c r="Q6120" t="s">
        <v>20</v>
      </c>
      <c r="R6120">
        <v>28</v>
      </c>
      <c r="S6120" t="s">
        <v>21</v>
      </c>
      <c r="T6120" t="s">
        <v>17</v>
      </c>
      <c r="U6120" t="s">
        <v>21</v>
      </c>
      <c r="V6120" t="str">
        <f>IF(Table2[[#This Row],[Age]] &lt; 30, "Under 30", IF(Table2[[#This Row],[Age]] &lt; 65, "Other", "Senior"))</f>
        <v>Under 30</v>
      </c>
      <c r="W6120">
        <v>3</v>
      </c>
      <c r="X6120" t="s">
        <v>17</v>
      </c>
      <c r="Y6120" t="s">
        <v>94</v>
      </c>
      <c r="Z6120" t="s">
        <v>34</v>
      </c>
      <c r="AA6120">
        <v>5</v>
      </c>
      <c r="AB6120">
        <v>203</v>
      </c>
      <c r="AE6120">
        <f t="shared" si="95"/>
        <v>0</v>
      </c>
      <c r="AF6120">
        <v>1</v>
      </c>
      <c r="AG6120" t="str">
        <f>IF(Table2[[#This Row],[Avg Monthly GB Download]] &lt; 5, "Less than 5 GB", IF(Table2[[#This Row],[Avg Monthly GB Download]] &lt;= 10, "Between 5 and 10 GB", "10 or more GB"))</f>
        <v>Less than 5 GB</v>
      </c>
    </row>
    <row r="6121" spans="1:33" x14ac:dyDescent="0.3">
      <c r="A6121" t="s">
        <v>12350</v>
      </c>
      <c r="B6121" t="s">
        <v>17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17</v>
      </c>
      <c r="I6121" t="s">
        <v>18</v>
      </c>
      <c r="J6121">
        <v>0</v>
      </c>
      <c r="K6121">
        <v>0</v>
      </c>
      <c r="L6121">
        <v>7</v>
      </c>
      <c r="M6121" t="s">
        <v>21</v>
      </c>
      <c r="N6121">
        <v>0</v>
      </c>
      <c r="O6121" t="s">
        <v>90</v>
      </c>
      <c r="P6121" t="s">
        <v>12351</v>
      </c>
      <c r="Q6121" t="s">
        <v>22</v>
      </c>
      <c r="R6121">
        <v>36</v>
      </c>
      <c r="S6121" t="s">
        <v>17</v>
      </c>
      <c r="T6121" t="s">
        <v>17</v>
      </c>
      <c r="U6121" t="s">
        <v>21</v>
      </c>
      <c r="V6121" t="str">
        <f>IF(Table2[[#This Row],[Age]] &lt; 30, "Under 30", IF(Table2[[#This Row],[Age]] &lt; 65, "Other", "Senior"))</f>
        <v>Other</v>
      </c>
      <c r="W6121">
        <v>6</v>
      </c>
      <c r="X6121" t="s">
        <v>21</v>
      </c>
      <c r="Y6121" t="s">
        <v>49</v>
      </c>
      <c r="Z6121" t="s">
        <v>29</v>
      </c>
      <c r="AA6121">
        <v>20</v>
      </c>
      <c r="AB6121">
        <v>429</v>
      </c>
      <c r="AE6121">
        <f t="shared" si="95"/>
        <v>0</v>
      </c>
      <c r="AF6121">
        <v>1</v>
      </c>
      <c r="AG6121" t="str">
        <f>IF(Table2[[#This Row],[Avg Monthly GB Download]] &lt; 5, "Less than 5 GB", IF(Table2[[#This Row],[Avg Monthly GB Download]] &lt;= 10, "Between 5 and 10 GB", "10 or more GB"))</f>
        <v>Between 5 and 10 GB</v>
      </c>
    </row>
    <row r="6122" spans="1:33" x14ac:dyDescent="0.3">
      <c r="A6122" t="s">
        <v>12352</v>
      </c>
      <c r="B6122" t="s">
        <v>17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17</v>
      </c>
      <c r="I6122" t="s">
        <v>18</v>
      </c>
      <c r="J6122">
        <v>0</v>
      </c>
      <c r="K6122">
        <v>1</v>
      </c>
      <c r="L6122">
        <v>20</v>
      </c>
      <c r="M6122" t="s">
        <v>21</v>
      </c>
      <c r="N6122">
        <v>0</v>
      </c>
      <c r="O6122" t="s">
        <v>64</v>
      </c>
      <c r="P6122" t="s">
        <v>12353</v>
      </c>
      <c r="Q6122" t="s">
        <v>22</v>
      </c>
      <c r="R6122">
        <v>27</v>
      </c>
      <c r="S6122" t="s">
        <v>21</v>
      </c>
      <c r="T6122" t="s">
        <v>17</v>
      </c>
      <c r="U6122" t="s">
        <v>21</v>
      </c>
      <c r="V6122" t="str">
        <f>IF(Table2[[#This Row],[Age]] &lt; 30, "Under 30", IF(Table2[[#This Row],[Age]] &lt; 65, "Other", "Senior"))</f>
        <v>Under 30</v>
      </c>
      <c r="W6122">
        <v>2</v>
      </c>
      <c r="X6122" t="s">
        <v>21</v>
      </c>
      <c r="Y6122" t="s">
        <v>94</v>
      </c>
      <c r="Z6122" t="s">
        <v>29</v>
      </c>
      <c r="AA6122">
        <v>20</v>
      </c>
      <c r="AB6122">
        <v>345</v>
      </c>
      <c r="AE6122">
        <f t="shared" si="95"/>
        <v>0</v>
      </c>
      <c r="AF6122">
        <v>1</v>
      </c>
      <c r="AG6122" t="str">
        <f>IF(Table2[[#This Row],[Avg Monthly GB Download]] &lt; 5, "Less than 5 GB", IF(Table2[[#This Row],[Avg Monthly GB Download]] &lt;= 10, "Between 5 and 10 GB", "10 or more GB"))</f>
        <v>10 or more GB</v>
      </c>
    </row>
    <row r="6123" spans="1:33" x14ac:dyDescent="0.3">
      <c r="A6123" t="s">
        <v>12354</v>
      </c>
      <c r="B6123" t="s">
        <v>17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17</v>
      </c>
      <c r="I6123" t="s">
        <v>18</v>
      </c>
      <c r="J6123">
        <v>0</v>
      </c>
      <c r="K6123">
        <v>1</v>
      </c>
      <c r="L6123">
        <v>29</v>
      </c>
      <c r="M6123" t="s">
        <v>17</v>
      </c>
      <c r="N6123">
        <v>31</v>
      </c>
      <c r="O6123" t="s">
        <v>39</v>
      </c>
      <c r="P6123" t="s">
        <v>12355</v>
      </c>
      <c r="Q6123" t="s">
        <v>22</v>
      </c>
      <c r="R6123">
        <v>36</v>
      </c>
      <c r="S6123" t="s">
        <v>17</v>
      </c>
      <c r="T6123" t="s">
        <v>17</v>
      </c>
      <c r="U6123" t="s">
        <v>21</v>
      </c>
      <c r="V6123" t="str">
        <f>IF(Table2[[#This Row],[Age]] &lt; 30, "Under 30", IF(Table2[[#This Row],[Age]] &lt; 65, "Other", "Senior"))</f>
        <v>Other</v>
      </c>
      <c r="W6123">
        <v>6</v>
      </c>
      <c r="X6123" t="s">
        <v>17</v>
      </c>
      <c r="Y6123" t="s">
        <v>94</v>
      </c>
      <c r="Z6123" t="s">
        <v>29</v>
      </c>
      <c r="AA6123">
        <v>31</v>
      </c>
      <c r="AB6123">
        <v>1808</v>
      </c>
      <c r="AE6123">
        <f t="shared" si="95"/>
        <v>0</v>
      </c>
      <c r="AF6123">
        <v>1</v>
      </c>
      <c r="AG6123" t="str">
        <f>IF(Table2[[#This Row],[Avg Monthly GB Download]] &lt; 5, "Less than 5 GB", IF(Table2[[#This Row],[Avg Monthly GB Download]] &lt;= 10, "Between 5 and 10 GB", "10 or more GB"))</f>
        <v>10 or more GB</v>
      </c>
    </row>
    <row r="6124" spans="1:33" x14ac:dyDescent="0.3">
      <c r="A6124" t="s">
        <v>12356</v>
      </c>
      <c r="B6124" t="s">
        <v>17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17</v>
      </c>
      <c r="I6124" t="s">
        <v>18</v>
      </c>
      <c r="J6124">
        <v>0</v>
      </c>
      <c r="K6124">
        <v>0</v>
      </c>
      <c r="L6124">
        <v>29</v>
      </c>
      <c r="M6124" t="s">
        <v>21</v>
      </c>
      <c r="N6124">
        <v>0</v>
      </c>
      <c r="O6124" t="s">
        <v>38</v>
      </c>
      <c r="P6124" t="s">
        <v>12357</v>
      </c>
      <c r="Q6124" t="s">
        <v>22</v>
      </c>
      <c r="R6124">
        <v>56</v>
      </c>
      <c r="S6124" t="s">
        <v>17</v>
      </c>
      <c r="T6124" t="s">
        <v>17</v>
      </c>
      <c r="U6124" t="s">
        <v>21</v>
      </c>
      <c r="V6124" t="str">
        <f>IF(Table2[[#This Row],[Age]] &lt; 30, "Under 30", IF(Table2[[#This Row],[Age]] &lt; 65, "Other", "Senior"))</f>
        <v>Other</v>
      </c>
      <c r="W6124">
        <v>3</v>
      </c>
      <c r="X6124" t="s">
        <v>17</v>
      </c>
      <c r="Y6124" t="s">
        <v>49</v>
      </c>
      <c r="Z6124" t="s">
        <v>29</v>
      </c>
      <c r="AA6124">
        <v>17</v>
      </c>
      <c r="AB6124">
        <v>241</v>
      </c>
      <c r="AE6124">
        <f t="shared" si="95"/>
        <v>0</v>
      </c>
      <c r="AF6124">
        <v>1</v>
      </c>
      <c r="AG6124" t="str">
        <f>IF(Table2[[#This Row],[Avg Monthly GB Download]] &lt; 5, "Less than 5 GB", IF(Table2[[#This Row],[Avg Monthly GB Download]] &lt;= 10, "Between 5 and 10 GB", "10 or more GB"))</f>
        <v>10 or more GB</v>
      </c>
    </row>
    <row r="6125" spans="1:33" x14ac:dyDescent="0.3">
      <c r="A6125" t="s">
        <v>12358</v>
      </c>
      <c r="B6125" t="s">
        <v>17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17</v>
      </c>
      <c r="I6125" t="s">
        <v>18</v>
      </c>
      <c r="J6125">
        <v>0</v>
      </c>
      <c r="K6125">
        <v>0</v>
      </c>
      <c r="L6125">
        <v>0</v>
      </c>
      <c r="M6125" t="s">
        <v>17</v>
      </c>
      <c r="N6125">
        <v>0</v>
      </c>
      <c r="O6125" t="s">
        <v>38</v>
      </c>
      <c r="P6125" t="s">
        <v>12359</v>
      </c>
      <c r="Q6125" t="s">
        <v>22</v>
      </c>
      <c r="R6125">
        <v>58</v>
      </c>
      <c r="S6125" t="s">
        <v>17</v>
      </c>
      <c r="T6125" t="s">
        <v>17</v>
      </c>
      <c r="U6125" t="s">
        <v>21</v>
      </c>
      <c r="V6125" t="str">
        <f>IF(Table2[[#This Row],[Age]] &lt; 30, "Under 30", IF(Table2[[#This Row],[Age]] &lt; 65, "Other", "Senior"))</f>
        <v>Other</v>
      </c>
      <c r="W6125">
        <v>2</v>
      </c>
      <c r="X6125" t="s">
        <v>17</v>
      </c>
      <c r="Y6125" t="s">
        <v>49</v>
      </c>
      <c r="Z6125" t="s">
        <v>29</v>
      </c>
      <c r="AA6125">
        <v>9</v>
      </c>
      <c r="AB6125">
        <v>497</v>
      </c>
      <c r="AE6125">
        <f t="shared" si="95"/>
        <v>0</v>
      </c>
      <c r="AF6125">
        <v>1</v>
      </c>
      <c r="AG6125" t="str">
        <f>IF(Table2[[#This Row],[Avg Monthly GB Download]] &lt; 5, "Less than 5 GB", IF(Table2[[#This Row],[Avg Monthly GB Download]] &lt;= 10, "Between 5 and 10 GB", "10 or more GB"))</f>
        <v>Less than 5 GB</v>
      </c>
    </row>
    <row r="6126" spans="1:33" x14ac:dyDescent="0.3">
      <c r="A6126" t="s">
        <v>12360</v>
      </c>
      <c r="B6126" t="s">
        <v>21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17</v>
      </c>
      <c r="I6126" t="s">
        <v>18</v>
      </c>
      <c r="J6126">
        <v>0</v>
      </c>
      <c r="K6126">
        <v>0</v>
      </c>
      <c r="L6126">
        <v>9</v>
      </c>
      <c r="M6126" t="s">
        <v>21</v>
      </c>
      <c r="N6126">
        <v>0</v>
      </c>
      <c r="O6126" t="s">
        <v>85</v>
      </c>
      <c r="P6126" t="s">
        <v>12361</v>
      </c>
      <c r="Q6126" t="s">
        <v>20</v>
      </c>
      <c r="R6126">
        <v>54</v>
      </c>
      <c r="S6126" t="s">
        <v>17</v>
      </c>
      <c r="T6126" t="s">
        <v>17</v>
      </c>
      <c r="U6126" t="s">
        <v>21</v>
      </c>
      <c r="V6126" t="str">
        <f>IF(Table2[[#This Row],[Age]] &lt; 30, "Under 30", IF(Table2[[#This Row],[Age]] &lt; 65, "Other", "Senior"))</f>
        <v>Other</v>
      </c>
      <c r="W6126">
        <v>4</v>
      </c>
      <c r="X6126" t="s">
        <v>17</v>
      </c>
      <c r="Y6126" t="s">
        <v>28</v>
      </c>
      <c r="Z6126" t="s">
        <v>34</v>
      </c>
      <c r="AA6126">
        <v>18</v>
      </c>
      <c r="AB6126">
        <v>128</v>
      </c>
      <c r="AE6126">
        <f t="shared" si="95"/>
        <v>1</v>
      </c>
      <c r="AF6126">
        <v>1</v>
      </c>
      <c r="AG6126" t="str">
        <f>IF(Table2[[#This Row],[Avg Monthly GB Download]] &lt; 5, "Less than 5 GB", IF(Table2[[#This Row],[Avg Monthly GB Download]] &lt;= 10, "Between 5 and 10 GB", "10 or more GB"))</f>
        <v>Between 5 and 10 GB</v>
      </c>
    </row>
    <row r="6127" spans="1:33" x14ac:dyDescent="0.3">
      <c r="A6127" t="s">
        <v>12362</v>
      </c>
      <c r="B6127" t="s">
        <v>17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21</v>
      </c>
      <c r="I6127" t="s">
        <v>84</v>
      </c>
      <c r="J6127">
        <v>0</v>
      </c>
      <c r="K6127">
        <v>1</v>
      </c>
      <c r="L6127">
        <v>11</v>
      </c>
      <c r="M6127" t="s">
        <v>21</v>
      </c>
      <c r="N6127">
        <v>0</v>
      </c>
      <c r="O6127" t="s">
        <v>50</v>
      </c>
      <c r="P6127" t="s">
        <v>12363</v>
      </c>
      <c r="Q6127" t="s">
        <v>22</v>
      </c>
      <c r="R6127">
        <v>38</v>
      </c>
      <c r="S6127" t="s">
        <v>17</v>
      </c>
      <c r="T6127" t="s">
        <v>17</v>
      </c>
      <c r="U6127" t="s">
        <v>21</v>
      </c>
      <c r="V6127" t="str">
        <f>IF(Table2[[#This Row],[Age]] &lt; 30, "Under 30", IF(Table2[[#This Row],[Age]] &lt; 65, "Other", "Senior"))</f>
        <v>Other</v>
      </c>
      <c r="W6127">
        <v>2</v>
      </c>
      <c r="X6127" t="s">
        <v>21</v>
      </c>
      <c r="Y6127" t="s">
        <v>94</v>
      </c>
      <c r="Z6127" t="s">
        <v>34</v>
      </c>
      <c r="AA6127">
        <v>28</v>
      </c>
      <c r="AB6127">
        <v>1307</v>
      </c>
      <c r="AE6127">
        <f t="shared" si="95"/>
        <v>0</v>
      </c>
      <c r="AF6127">
        <v>1</v>
      </c>
      <c r="AG6127" t="str">
        <f>IF(Table2[[#This Row],[Avg Monthly GB Download]] &lt; 5, "Less than 5 GB", IF(Table2[[#This Row],[Avg Monthly GB Download]] &lt;= 10, "Between 5 and 10 GB", "10 or more GB"))</f>
        <v>10 or more GB</v>
      </c>
    </row>
    <row r="6128" spans="1:33" x14ac:dyDescent="0.3">
      <c r="A6128" t="s">
        <v>12364</v>
      </c>
      <c r="B6128" t="s">
        <v>17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17</v>
      </c>
      <c r="I6128" t="s">
        <v>18</v>
      </c>
      <c r="J6128">
        <v>0</v>
      </c>
      <c r="K6128">
        <v>1</v>
      </c>
      <c r="L6128">
        <v>6</v>
      </c>
      <c r="M6128" t="s">
        <v>21</v>
      </c>
      <c r="N6128">
        <v>0</v>
      </c>
      <c r="O6128" t="s">
        <v>81</v>
      </c>
      <c r="P6128" t="s">
        <v>12365</v>
      </c>
      <c r="Q6128" t="s">
        <v>22</v>
      </c>
      <c r="R6128">
        <v>58</v>
      </c>
      <c r="S6128" t="s">
        <v>17</v>
      </c>
      <c r="T6128" t="s">
        <v>17</v>
      </c>
      <c r="U6128" t="s">
        <v>21</v>
      </c>
      <c r="V6128" t="str">
        <f>IF(Table2[[#This Row],[Age]] &lt; 30, "Under 30", IF(Table2[[#This Row],[Age]] &lt; 65, "Other", "Senior"))</f>
        <v>Other</v>
      </c>
      <c r="W6128">
        <v>6</v>
      </c>
      <c r="X6128" t="s">
        <v>17</v>
      </c>
      <c r="Y6128" t="s">
        <v>94</v>
      </c>
      <c r="Z6128" t="s">
        <v>29</v>
      </c>
      <c r="AA6128">
        <v>38</v>
      </c>
      <c r="AB6128">
        <v>2177</v>
      </c>
      <c r="AE6128">
        <f t="shared" si="95"/>
        <v>0</v>
      </c>
      <c r="AF6128">
        <v>1</v>
      </c>
      <c r="AG6128" t="str">
        <f>IF(Table2[[#This Row],[Avg Monthly GB Download]] &lt; 5, "Less than 5 GB", IF(Table2[[#This Row],[Avg Monthly GB Download]] &lt;= 10, "Between 5 and 10 GB", "10 or more GB"))</f>
        <v>Between 5 and 10 GB</v>
      </c>
    </row>
    <row r="6129" spans="1:33" x14ac:dyDescent="0.3">
      <c r="A6129" t="s">
        <v>12366</v>
      </c>
      <c r="B6129" t="s">
        <v>17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17</v>
      </c>
      <c r="I6129" t="s">
        <v>18</v>
      </c>
      <c r="J6129">
        <v>0</v>
      </c>
      <c r="K6129">
        <v>2</v>
      </c>
      <c r="L6129">
        <v>15</v>
      </c>
      <c r="M6129" t="s">
        <v>21</v>
      </c>
      <c r="N6129">
        <v>0</v>
      </c>
      <c r="O6129" t="s">
        <v>51</v>
      </c>
      <c r="P6129" t="s">
        <v>12367</v>
      </c>
      <c r="Q6129" t="s">
        <v>20</v>
      </c>
      <c r="R6129">
        <v>25</v>
      </c>
      <c r="S6129" t="s">
        <v>21</v>
      </c>
      <c r="T6129" t="s">
        <v>17</v>
      </c>
      <c r="U6129" t="s">
        <v>21</v>
      </c>
      <c r="V6129" t="str">
        <f>IF(Table2[[#This Row],[Age]] &lt; 30, "Under 30", IF(Table2[[#This Row],[Age]] &lt; 65, "Other", "Senior"))</f>
        <v>Under 30</v>
      </c>
      <c r="W6129">
        <v>2</v>
      </c>
      <c r="X6129" t="s">
        <v>21</v>
      </c>
      <c r="Y6129" t="s">
        <v>28</v>
      </c>
      <c r="Z6129" t="s">
        <v>34</v>
      </c>
      <c r="AA6129">
        <v>36</v>
      </c>
      <c r="AB6129">
        <v>1451</v>
      </c>
      <c r="AE6129">
        <f t="shared" si="95"/>
        <v>0</v>
      </c>
      <c r="AF6129">
        <v>1</v>
      </c>
      <c r="AG6129" t="str">
        <f>IF(Table2[[#This Row],[Avg Monthly GB Download]] &lt; 5, "Less than 5 GB", IF(Table2[[#This Row],[Avg Monthly GB Download]] &lt;= 10, "Between 5 and 10 GB", "10 or more GB"))</f>
        <v>10 or more GB</v>
      </c>
    </row>
    <row r="6130" spans="1:33" x14ac:dyDescent="0.3">
      <c r="A6130" t="s">
        <v>12368</v>
      </c>
      <c r="B6130" t="s">
        <v>17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17</v>
      </c>
      <c r="I6130" t="s">
        <v>18</v>
      </c>
      <c r="J6130">
        <v>0</v>
      </c>
      <c r="K6130">
        <v>0</v>
      </c>
      <c r="L6130">
        <v>0</v>
      </c>
      <c r="M6130" t="s">
        <v>17</v>
      </c>
      <c r="N6130">
        <v>0</v>
      </c>
      <c r="O6130" t="s">
        <v>39</v>
      </c>
      <c r="P6130" t="s">
        <v>12369</v>
      </c>
      <c r="Q6130" t="s">
        <v>20</v>
      </c>
      <c r="R6130">
        <v>28</v>
      </c>
      <c r="S6130" t="s">
        <v>21</v>
      </c>
      <c r="T6130" t="s">
        <v>17</v>
      </c>
      <c r="U6130" t="s">
        <v>21</v>
      </c>
      <c r="V6130" t="str">
        <f>IF(Table2[[#This Row],[Age]] &lt; 30, "Under 30", IF(Table2[[#This Row],[Age]] &lt; 65, "Other", "Senior"))</f>
        <v>Under 30</v>
      </c>
      <c r="W6130">
        <v>2</v>
      </c>
      <c r="X6130" t="s">
        <v>17</v>
      </c>
      <c r="Y6130" t="s">
        <v>28</v>
      </c>
      <c r="Z6130" t="s">
        <v>29</v>
      </c>
      <c r="AA6130">
        <v>7</v>
      </c>
      <c r="AB6130">
        <v>275</v>
      </c>
      <c r="AE6130">
        <f t="shared" si="95"/>
        <v>0</v>
      </c>
      <c r="AF6130">
        <v>1</v>
      </c>
      <c r="AG6130" t="str">
        <f>IF(Table2[[#This Row],[Avg Monthly GB Download]] &lt; 5, "Less than 5 GB", IF(Table2[[#This Row],[Avg Monthly GB Download]] &lt;= 10, "Between 5 and 10 GB", "10 or more GB"))</f>
        <v>Less than 5 GB</v>
      </c>
    </row>
    <row r="6131" spans="1:33" x14ac:dyDescent="0.3">
      <c r="A6131" t="s">
        <v>12370</v>
      </c>
      <c r="B6131" t="s">
        <v>17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17</v>
      </c>
      <c r="I6131" t="s">
        <v>18</v>
      </c>
      <c r="J6131">
        <v>0</v>
      </c>
      <c r="K6131">
        <v>2</v>
      </c>
      <c r="L6131">
        <v>4</v>
      </c>
      <c r="M6131" t="s">
        <v>21</v>
      </c>
      <c r="N6131">
        <v>0</v>
      </c>
      <c r="O6131" t="s">
        <v>33</v>
      </c>
      <c r="P6131" t="s">
        <v>12371</v>
      </c>
      <c r="Q6131" t="s">
        <v>22</v>
      </c>
      <c r="R6131">
        <v>62</v>
      </c>
      <c r="S6131" t="s">
        <v>17</v>
      </c>
      <c r="T6131" t="s">
        <v>17</v>
      </c>
      <c r="U6131" t="s">
        <v>21</v>
      </c>
      <c r="V6131" t="str">
        <f>IF(Table2[[#This Row],[Age]] &lt; 30, "Under 30", IF(Table2[[#This Row],[Age]] &lt; 65, "Other", "Senior"))</f>
        <v>Other</v>
      </c>
      <c r="W6131">
        <v>3</v>
      </c>
      <c r="X6131" t="s">
        <v>21</v>
      </c>
      <c r="Y6131" t="s">
        <v>94</v>
      </c>
      <c r="Z6131" t="s">
        <v>34</v>
      </c>
      <c r="AA6131">
        <v>35</v>
      </c>
      <c r="AB6131">
        <v>1647</v>
      </c>
      <c r="AE6131">
        <f t="shared" si="95"/>
        <v>0</v>
      </c>
      <c r="AF6131">
        <v>1</v>
      </c>
      <c r="AG6131" t="str">
        <f>IF(Table2[[#This Row],[Avg Monthly GB Download]] &lt; 5, "Less than 5 GB", IF(Table2[[#This Row],[Avg Monthly GB Download]] &lt;= 10, "Between 5 and 10 GB", "10 or more GB"))</f>
        <v>Less than 5 GB</v>
      </c>
    </row>
    <row r="6132" spans="1:33" x14ac:dyDescent="0.3">
      <c r="A6132" t="s">
        <v>12372</v>
      </c>
      <c r="B6132" t="s">
        <v>17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17</v>
      </c>
      <c r="I6132" t="s">
        <v>18</v>
      </c>
      <c r="J6132">
        <v>0</v>
      </c>
      <c r="K6132">
        <v>0</v>
      </c>
      <c r="L6132">
        <v>17</v>
      </c>
      <c r="M6132" t="s">
        <v>21</v>
      </c>
      <c r="N6132">
        <v>0</v>
      </c>
      <c r="O6132" t="s">
        <v>54</v>
      </c>
      <c r="P6132" t="s">
        <v>12373</v>
      </c>
      <c r="Q6132" t="s">
        <v>22</v>
      </c>
      <c r="R6132">
        <v>25</v>
      </c>
      <c r="S6132" t="s">
        <v>21</v>
      </c>
      <c r="T6132" t="s">
        <v>17</v>
      </c>
      <c r="U6132" t="s">
        <v>21</v>
      </c>
      <c r="V6132" t="str">
        <f>IF(Table2[[#This Row],[Age]] &lt; 30, "Under 30", IF(Table2[[#This Row],[Age]] &lt; 65, "Other", "Senior"))</f>
        <v>Under 30</v>
      </c>
      <c r="W6132">
        <v>4</v>
      </c>
      <c r="X6132" t="s">
        <v>17</v>
      </c>
      <c r="Y6132" t="s">
        <v>28</v>
      </c>
      <c r="Z6132" t="s">
        <v>34</v>
      </c>
      <c r="AA6132">
        <v>44</v>
      </c>
      <c r="AB6132">
        <v>2264</v>
      </c>
      <c r="AE6132">
        <f t="shared" si="95"/>
        <v>0</v>
      </c>
      <c r="AF6132">
        <v>1</v>
      </c>
      <c r="AG6132" t="str">
        <f>IF(Table2[[#This Row],[Avg Monthly GB Download]] &lt; 5, "Less than 5 GB", IF(Table2[[#This Row],[Avg Monthly GB Download]] &lt;= 10, "Between 5 and 10 GB", "10 or more GB"))</f>
        <v>10 or more GB</v>
      </c>
    </row>
    <row r="6133" spans="1:33" x14ac:dyDescent="0.3">
      <c r="A6133" t="s">
        <v>12374</v>
      </c>
      <c r="B6133" t="s">
        <v>17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17</v>
      </c>
      <c r="I6133" t="s">
        <v>18</v>
      </c>
      <c r="J6133">
        <v>0</v>
      </c>
      <c r="K6133">
        <v>1</v>
      </c>
      <c r="L6133">
        <v>3</v>
      </c>
      <c r="M6133" t="s">
        <v>21</v>
      </c>
      <c r="N6133">
        <v>0</v>
      </c>
      <c r="O6133" t="s">
        <v>78</v>
      </c>
      <c r="P6133" t="s">
        <v>12375</v>
      </c>
      <c r="Q6133" t="s">
        <v>22</v>
      </c>
      <c r="R6133">
        <v>57</v>
      </c>
      <c r="S6133" t="s">
        <v>17</v>
      </c>
      <c r="T6133" t="s">
        <v>17</v>
      </c>
      <c r="U6133" t="s">
        <v>21</v>
      </c>
      <c r="V6133" t="str">
        <f>IF(Table2[[#This Row],[Age]] &lt; 30, "Under 30", IF(Table2[[#This Row],[Age]] &lt; 65, "Other", "Senior"))</f>
        <v>Other</v>
      </c>
      <c r="W6133">
        <v>2</v>
      </c>
      <c r="X6133" t="s">
        <v>17</v>
      </c>
      <c r="Y6133" t="s">
        <v>28</v>
      </c>
      <c r="Z6133" t="s">
        <v>34</v>
      </c>
      <c r="AA6133">
        <v>15</v>
      </c>
      <c r="AB6133">
        <v>226</v>
      </c>
      <c r="AE6133">
        <f t="shared" si="95"/>
        <v>0</v>
      </c>
      <c r="AF6133">
        <v>1</v>
      </c>
      <c r="AG6133" t="str">
        <f>IF(Table2[[#This Row],[Avg Monthly GB Download]] &lt; 5, "Less than 5 GB", IF(Table2[[#This Row],[Avg Monthly GB Download]] &lt;= 10, "Between 5 and 10 GB", "10 or more GB"))</f>
        <v>Less than 5 GB</v>
      </c>
    </row>
    <row r="6134" spans="1:33" x14ac:dyDescent="0.3">
      <c r="A6134" t="s">
        <v>12376</v>
      </c>
      <c r="B6134" t="s">
        <v>17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17</v>
      </c>
      <c r="I6134" t="s">
        <v>18</v>
      </c>
      <c r="J6134">
        <v>0</v>
      </c>
      <c r="K6134">
        <v>1</v>
      </c>
      <c r="L6134">
        <v>0</v>
      </c>
      <c r="M6134" t="s">
        <v>17</v>
      </c>
      <c r="N6134">
        <v>0</v>
      </c>
      <c r="O6134" t="s">
        <v>47</v>
      </c>
      <c r="P6134" t="s">
        <v>12377</v>
      </c>
      <c r="Q6134" t="s">
        <v>20</v>
      </c>
      <c r="R6134">
        <v>51</v>
      </c>
      <c r="S6134" t="s">
        <v>17</v>
      </c>
      <c r="T6134" t="s">
        <v>17</v>
      </c>
      <c r="U6134" t="s">
        <v>21</v>
      </c>
      <c r="V6134" t="str">
        <f>IF(Table2[[#This Row],[Age]] &lt; 30, "Under 30", IF(Table2[[#This Row],[Age]] &lt; 65, "Other", "Senior"))</f>
        <v>Other</v>
      </c>
      <c r="W6134">
        <v>2</v>
      </c>
      <c r="X6134" t="s">
        <v>17</v>
      </c>
      <c r="Y6134" t="s">
        <v>49</v>
      </c>
      <c r="Z6134" t="s">
        <v>29</v>
      </c>
      <c r="AA6134">
        <v>6</v>
      </c>
      <c r="AB6134">
        <v>324</v>
      </c>
      <c r="AE6134">
        <f t="shared" si="95"/>
        <v>0</v>
      </c>
      <c r="AF6134">
        <v>1</v>
      </c>
      <c r="AG6134" t="str">
        <f>IF(Table2[[#This Row],[Avg Monthly GB Download]] &lt; 5, "Less than 5 GB", IF(Table2[[#This Row],[Avg Monthly GB Download]] &lt;= 10, "Between 5 and 10 GB", "10 or more GB"))</f>
        <v>Less than 5 GB</v>
      </c>
    </row>
    <row r="6135" spans="1:33" x14ac:dyDescent="0.3">
      <c r="A6135" t="s">
        <v>12378</v>
      </c>
      <c r="B6135" t="s">
        <v>17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17</v>
      </c>
      <c r="I6135" t="s">
        <v>18</v>
      </c>
      <c r="J6135">
        <v>0</v>
      </c>
      <c r="K6135">
        <v>0</v>
      </c>
      <c r="L6135">
        <v>20</v>
      </c>
      <c r="M6135" t="s">
        <v>21</v>
      </c>
      <c r="N6135">
        <v>0</v>
      </c>
      <c r="O6135" t="s">
        <v>25</v>
      </c>
      <c r="P6135" t="s">
        <v>12379</v>
      </c>
      <c r="Q6135" t="s">
        <v>20</v>
      </c>
      <c r="R6135">
        <v>26</v>
      </c>
      <c r="S6135" t="s">
        <v>21</v>
      </c>
      <c r="T6135" t="s">
        <v>17</v>
      </c>
      <c r="U6135" t="s">
        <v>21</v>
      </c>
      <c r="V6135" t="str">
        <f>IF(Table2[[#This Row],[Age]] &lt; 30, "Under 30", IF(Table2[[#This Row],[Age]] &lt; 65, "Other", "Senior"))</f>
        <v>Under 30</v>
      </c>
      <c r="W6135">
        <v>2</v>
      </c>
      <c r="X6135" t="s">
        <v>17</v>
      </c>
      <c r="Y6135" t="s">
        <v>49</v>
      </c>
      <c r="Z6135" t="s">
        <v>34</v>
      </c>
      <c r="AA6135">
        <v>44</v>
      </c>
      <c r="AB6135">
        <v>3156</v>
      </c>
      <c r="AE6135">
        <f t="shared" si="95"/>
        <v>0</v>
      </c>
      <c r="AF6135">
        <v>1</v>
      </c>
      <c r="AG6135" t="str">
        <f>IF(Table2[[#This Row],[Avg Monthly GB Download]] &lt; 5, "Less than 5 GB", IF(Table2[[#This Row],[Avg Monthly GB Download]] &lt;= 10, "Between 5 and 10 GB", "10 or more GB"))</f>
        <v>10 or more GB</v>
      </c>
    </row>
    <row r="6136" spans="1:33" x14ac:dyDescent="0.3">
      <c r="A6136" t="s">
        <v>12380</v>
      </c>
      <c r="B6136" t="s">
        <v>17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17</v>
      </c>
      <c r="I6136" t="s">
        <v>18</v>
      </c>
      <c r="J6136">
        <v>0</v>
      </c>
      <c r="K6136">
        <v>0</v>
      </c>
      <c r="L6136">
        <v>26</v>
      </c>
      <c r="M6136" t="s">
        <v>21</v>
      </c>
      <c r="N6136">
        <v>0</v>
      </c>
      <c r="O6136" t="s">
        <v>80</v>
      </c>
      <c r="P6136" t="s">
        <v>12381</v>
      </c>
      <c r="Q6136" t="s">
        <v>22</v>
      </c>
      <c r="R6136">
        <v>24</v>
      </c>
      <c r="S6136" t="s">
        <v>21</v>
      </c>
      <c r="T6136" t="s">
        <v>17</v>
      </c>
      <c r="U6136" t="s">
        <v>21</v>
      </c>
      <c r="V6136" t="str">
        <f>IF(Table2[[#This Row],[Age]] &lt; 30, "Under 30", IF(Table2[[#This Row],[Age]] &lt; 65, "Other", "Senior"))</f>
        <v>Under 30</v>
      </c>
      <c r="W6136">
        <v>6</v>
      </c>
      <c r="X6136" t="s">
        <v>21</v>
      </c>
      <c r="Y6136" t="s">
        <v>49</v>
      </c>
      <c r="Z6136" t="s">
        <v>34</v>
      </c>
      <c r="AA6136">
        <v>28</v>
      </c>
      <c r="AB6136">
        <v>388</v>
      </c>
      <c r="AE6136">
        <f t="shared" si="95"/>
        <v>0</v>
      </c>
      <c r="AF6136">
        <v>1</v>
      </c>
      <c r="AG6136" t="str">
        <f>IF(Table2[[#This Row],[Avg Monthly GB Download]] &lt; 5, "Less than 5 GB", IF(Table2[[#This Row],[Avg Monthly GB Download]] &lt;= 10, "Between 5 and 10 GB", "10 or more GB"))</f>
        <v>10 or more GB</v>
      </c>
    </row>
    <row r="6137" spans="1:33" x14ac:dyDescent="0.3">
      <c r="A6137" t="s">
        <v>12382</v>
      </c>
      <c r="B6137" t="s">
        <v>17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17</v>
      </c>
      <c r="I6137" t="s">
        <v>18</v>
      </c>
      <c r="J6137">
        <v>0</v>
      </c>
      <c r="K6137">
        <v>3</v>
      </c>
      <c r="L6137">
        <v>6</v>
      </c>
      <c r="M6137" t="s">
        <v>21</v>
      </c>
      <c r="N6137">
        <v>0</v>
      </c>
      <c r="O6137" t="s">
        <v>76</v>
      </c>
      <c r="P6137" t="s">
        <v>12383</v>
      </c>
      <c r="Q6137" t="s">
        <v>20</v>
      </c>
      <c r="R6137">
        <v>65</v>
      </c>
      <c r="S6137" t="s">
        <v>17</v>
      </c>
      <c r="T6137" t="s">
        <v>21</v>
      </c>
      <c r="U6137" t="s">
        <v>21</v>
      </c>
      <c r="V6137" t="str">
        <f>IF(Table2[[#This Row],[Age]] &lt; 30, "Under 30", IF(Table2[[#This Row],[Age]] &lt; 65, "Other", "Senior"))</f>
        <v>Senior</v>
      </c>
      <c r="W6137">
        <v>3</v>
      </c>
      <c r="X6137" t="s">
        <v>17</v>
      </c>
      <c r="Y6137" t="s">
        <v>49</v>
      </c>
      <c r="Z6137" t="s">
        <v>29</v>
      </c>
      <c r="AA6137">
        <v>30</v>
      </c>
      <c r="AB6137">
        <v>2178</v>
      </c>
      <c r="AE6137">
        <f t="shared" si="95"/>
        <v>0</v>
      </c>
      <c r="AF6137">
        <v>1</v>
      </c>
      <c r="AG6137" t="str">
        <f>IF(Table2[[#This Row],[Avg Monthly GB Download]] &lt; 5, "Less than 5 GB", IF(Table2[[#This Row],[Avg Monthly GB Download]] &lt;= 10, "Between 5 and 10 GB", "10 or more GB"))</f>
        <v>Between 5 and 10 GB</v>
      </c>
    </row>
    <row r="6138" spans="1:33" x14ac:dyDescent="0.3">
      <c r="A6138" t="s">
        <v>12384</v>
      </c>
      <c r="B6138" t="s">
        <v>17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17</v>
      </c>
      <c r="I6138" t="s">
        <v>18</v>
      </c>
      <c r="J6138">
        <v>0</v>
      </c>
      <c r="K6138">
        <v>1</v>
      </c>
      <c r="L6138">
        <v>4</v>
      </c>
      <c r="M6138" t="s">
        <v>17</v>
      </c>
      <c r="N6138">
        <v>18</v>
      </c>
      <c r="O6138" t="s">
        <v>79</v>
      </c>
      <c r="P6138" t="s">
        <v>12385</v>
      </c>
      <c r="Q6138" t="s">
        <v>20</v>
      </c>
      <c r="R6138">
        <v>51</v>
      </c>
      <c r="S6138" t="s">
        <v>17</v>
      </c>
      <c r="T6138" t="s">
        <v>17</v>
      </c>
      <c r="U6138" t="s">
        <v>21</v>
      </c>
      <c r="V6138" t="str">
        <f>IF(Table2[[#This Row],[Age]] &lt; 30, "Under 30", IF(Table2[[#This Row],[Age]] &lt; 65, "Other", "Senior"))</f>
        <v>Other</v>
      </c>
      <c r="W6138">
        <v>5</v>
      </c>
      <c r="X6138" t="s">
        <v>17</v>
      </c>
      <c r="Y6138" t="s">
        <v>28</v>
      </c>
      <c r="Z6138" t="s">
        <v>34</v>
      </c>
      <c r="AA6138">
        <v>13</v>
      </c>
      <c r="AB6138">
        <v>277</v>
      </c>
      <c r="AE6138">
        <f t="shared" si="95"/>
        <v>0</v>
      </c>
      <c r="AF6138">
        <v>1</v>
      </c>
      <c r="AG6138" t="str">
        <f>IF(Table2[[#This Row],[Avg Monthly GB Download]] &lt; 5, "Less than 5 GB", IF(Table2[[#This Row],[Avg Monthly GB Download]] &lt;= 10, "Between 5 and 10 GB", "10 or more GB"))</f>
        <v>Less than 5 GB</v>
      </c>
    </row>
    <row r="6139" spans="1:33" x14ac:dyDescent="0.3">
      <c r="A6139" t="s">
        <v>12386</v>
      </c>
      <c r="B6139" t="s">
        <v>17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17</v>
      </c>
      <c r="I6139" t="s">
        <v>18</v>
      </c>
      <c r="J6139">
        <v>0</v>
      </c>
      <c r="K6139">
        <v>2</v>
      </c>
      <c r="L6139">
        <v>0</v>
      </c>
      <c r="M6139" t="s">
        <v>17</v>
      </c>
      <c r="N6139">
        <v>0</v>
      </c>
      <c r="O6139" t="s">
        <v>63</v>
      </c>
      <c r="P6139" t="s">
        <v>12387</v>
      </c>
      <c r="Q6139" t="s">
        <v>22</v>
      </c>
      <c r="R6139">
        <v>43</v>
      </c>
      <c r="S6139" t="s">
        <v>17</v>
      </c>
      <c r="T6139" t="s">
        <v>17</v>
      </c>
      <c r="U6139" t="s">
        <v>21</v>
      </c>
      <c r="V6139" t="str">
        <f>IF(Table2[[#This Row],[Age]] &lt; 30, "Under 30", IF(Table2[[#This Row],[Age]] &lt; 65, "Other", "Senior"))</f>
        <v>Other</v>
      </c>
      <c r="W6139">
        <v>2</v>
      </c>
      <c r="X6139" t="s">
        <v>17</v>
      </c>
      <c r="Y6139" t="s">
        <v>49</v>
      </c>
      <c r="Z6139" t="s">
        <v>29</v>
      </c>
      <c r="AA6139">
        <v>8</v>
      </c>
      <c r="AB6139">
        <v>438</v>
      </c>
      <c r="AE6139">
        <f t="shared" si="95"/>
        <v>0</v>
      </c>
      <c r="AF6139">
        <v>1</v>
      </c>
      <c r="AG6139" t="str">
        <f>IF(Table2[[#This Row],[Avg Monthly GB Download]] &lt; 5, "Less than 5 GB", IF(Table2[[#This Row],[Avg Monthly GB Download]] &lt;= 10, "Between 5 and 10 GB", "10 or more GB"))</f>
        <v>Less than 5 GB</v>
      </c>
    </row>
    <row r="6140" spans="1:33" x14ac:dyDescent="0.3">
      <c r="A6140" t="s">
        <v>12388</v>
      </c>
      <c r="B6140" t="s">
        <v>17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17</v>
      </c>
      <c r="I6140" t="s">
        <v>18</v>
      </c>
      <c r="J6140">
        <v>0</v>
      </c>
      <c r="K6140">
        <v>2</v>
      </c>
      <c r="L6140">
        <v>0</v>
      </c>
      <c r="M6140" t="s">
        <v>17</v>
      </c>
      <c r="N6140">
        <v>0</v>
      </c>
      <c r="O6140" t="s">
        <v>77</v>
      </c>
      <c r="P6140" t="s">
        <v>12389</v>
      </c>
      <c r="Q6140" t="s">
        <v>20</v>
      </c>
      <c r="R6140">
        <v>48</v>
      </c>
      <c r="S6140" t="s">
        <v>17</v>
      </c>
      <c r="T6140" t="s">
        <v>17</v>
      </c>
      <c r="U6140" t="s">
        <v>21</v>
      </c>
      <c r="V6140" t="str">
        <f>IF(Table2[[#This Row],[Age]] &lt; 30, "Under 30", IF(Table2[[#This Row],[Age]] &lt; 65, "Other", "Senior"))</f>
        <v>Other</v>
      </c>
      <c r="W6140">
        <v>2</v>
      </c>
      <c r="X6140" t="s">
        <v>17</v>
      </c>
      <c r="Y6140" t="s">
        <v>49</v>
      </c>
      <c r="Z6140" t="s">
        <v>34</v>
      </c>
      <c r="AA6140">
        <v>9</v>
      </c>
      <c r="AB6140">
        <v>609</v>
      </c>
      <c r="AE6140">
        <f t="shared" si="95"/>
        <v>0</v>
      </c>
      <c r="AF6140">
        <v>1</v>
      </c>
      <c r="AG6140" t="str">
        <f>IF(Table2[[#This Row],[Avg Monthly GB Download]] &lt; 5, "Less than 5 GB", IF(Table2[[#This Row],[Avg Monthly GB Download]] &lt;= 10, "Between 5 and 10 GB", "10 or more GB"))</f>
        <v>Less than 5 GB</v>
      </c>
    </row>
    <row r="6141" spans="1:33" x14ac:dyDescent="0.3">
      <c r="A6141" t="s">
        <v>12390</v>
      </c>
      <c r="B6141" t="s">
        <v>17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21</v>
      </c>
      <c r="I6141" t="s">
        <v>84</v>
      </c>
      <c r="J6141">
        <v>0</v>
      </c>
      <c r="K6141">
        <v>0</v>
      </c>
      <c r="L6141">
        <v>18</v>
      </c>
      <c r="M6141" t="s">
        <v>21</v>
      </c>
      <c r="N6141">
        <v>0</v>
      </c>
      <c r="O6141" t="s">
        <v>57</v>
      </c>
      <c r="P6141" t="s">
        <v>12391</v>
      </c>
      <c r="Q6141" t="s">
        <v>20</v>
      </c>
      <c r="R6141">
        <v>34</v>
      </c>
      <c r="S6141" t="s">
        <v>17</v>
      </c>
      <c r="T6141" t="s">
        <v>17</v>
      </c>
      <c r="U6141" t="s">
        <v>21</v>
      </c>
      <c r="V6141" t="str">
        <f>IF(Table2[[#This Row],[Age]] &lt; 30, "Under 30", IF(Table2[[#This Row],[Age]] &lt; 65, "Other", "Senior"))</f>
        <v>Other</v>
      </c>
      <c r="W6141">
        <v>3</v>
      </c>
      <c r="X6141" t="s">
        <v>17</v>
      </c>
      <c r="Y6141" t="s">
        <v>28</v>
      </c>
      <c r="Z6141" t="s">
        <v>29</v>
      </c>
      <c r="AA6141">
        <v>50</v>
      </c>
      <c r="AB6141">
        <v>1871</v>
      </c>
      <c r="AE6141">
        <f t="shared" si="95"/>
        <v>0</v>
      </c>
      <c r="AF6141">
        <v>1</v>
      </c>
      <c r="AG6141" t="str">
        <f>IF(Table2[[#This Row],[Avg Monthly GB Download]] &lt; 5, "Less than 5 GB", IF(Table2[[#This Row],[Avg Monthly GB Download]] &lt;= 10, "Between 5 and 10 GB", "10 or more GB"))</f>
        <v>10 or more GB</v>
      </c>
    </row>
    <row r="6142" spans="1:33" x14ac:dyDescent="0.3">
      <c r="A6142" t="s">
        <v>12392</v>
      </c>
      <c r="B6142" t="s">
        <v>17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17</v>
      </c>
      <c r="I6142" t="s">
        <v>18</v>
      </c>
      <c r="J6142">
        <v>0</v>
      </c>
      <c r="K6142">
        <v>0</v>
      </c>
      <c r="L6142">
        <v>8</v>
      </c>
      <c r="M6142" t="s">
        <v>17</v>
      </c>
      <c r="N6142">
        <v>48</v>
      </c>
      <c r="O6142" t="s">
        <v>19</v>
      </c>
      <c r="P6142" t="s">
        <v>12393</v>
      </c>
      <c r="Q6142" t="s">
        <v>20</v>
      </c>
      <c r="R6142">
        <v>29</v>
      </c>
      <c r="S6142" t="s">
        <v>21</v>
      </c>
      <c r="T6142" t="s">
        <v>17</v>
      </c>
      <c r="U6142" t="s">
        <v>21</v>
      </c>
      <c r="V6142" t="str">
        <f>IF(Table2[[#This Row],[Age]] &lt; 30, "Under 30", IF(Table2[[#This Row],[Age]] &lt; 65, "Other", "Senior"))</f>
        <v>Under 30</v>
      </c>
      <c r="W6142">
        <v>3</v>
      </c>
      <c r="X6142" t="s">
        <v>17</v>
      </c>
      <c r="Y6142" t="s">
        <v>28</v>
      </c>
      <c r="Z6142" t="s">
        <v>34</v>
      </c>
      <c r="AA6142">
        <v>29</v>
      </c>
      <c r="AB6142">
        <v>1748</v>
      </c>
      <c r="AE6142">
        <f t="shared" si="95"/>
        <v>0</v>
      </c>
      <c r="AF6142">
        <v>1</v>
      </c>
      <c r="AG6142" t="str">
        <f>IF(Table2[[#This Row],[Avg Monthly GB Download]] &lt; 5, "Less than 5 GB", IF(Table2[[#This Row],[Avg Monthly GB Download]] &lt;= 10, "Between 5 and 10 GB", "10 or more GB"))</f>
        <v>Between 5 and 10 GB</v>
      </c>
    </row>
    <row r="6143" spans="1:33" x14ac:dyDescent="0.3">
      <c r="A6143" t="s">
        <v>12394</v>
      </c>
      <c r="B6143" t="s">
        <v>17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17</v>
      </c>
      <c r="I6143" t="s">
        <v>18</v>
      </c>
      <c r="J6143">
        <v>0</v>
      </c>
      <c r="K6143">
        <v>0</v>
      </c>
      <c r="L6143">
        <v>27</v>
      </c>
      <c r="M6143" t="s">
        <v>21</v>
      </c>
      <c r="N6143">
        <v>0</v>
      </c>
      <c r="O6143" t="s">
        <v>41</v>
      </c>
      <c r="P6143" t="s">
        <v>12395</v>
      </c>
      <c r="Q6143" t="s">
        <v>22</v>
      </c>
      <c r="R6143">
        <v>50</v>
      </c>
      <c r="S6143" t="s">
        <v>17</v>
      </c>
      <c r="T6143" t="s">
        <v>17</v>
      </c>
      <c r="U6143" t="s">
        <v>21</v>
      </c>
      <c r="V6143" t="str">
        <f>IF(Table2[[#This Row],[Age]] &lt; 30, "Under 30", IF(Table2[[#This Row],[Age]] &lt; 65, "Other", "Senior"))</f>
        <v>Other</v>
      </c>
      <c r="W6143">
        <v>2</v>
      </c>
      <c r="X6143" t="s">
        <v>17</v>
      </c>
      <c r="Y6143" t="s">
        <v>94</v>
      </c>
      <c r="Z6143" t="s">
        <v>29</v>
      </c>
      <c r="AA6143">
        <v>42</v>
      </c>
      <c r="AB6143">
        <v>1158</v>
      </c>
      <c r="AE6143">
        <f t="shared" si="95"/>
        <v>0</v>
      </c>
      <c r="AF6143">
        <v>1</v>
      </c>
      <c r="AG6143" t="str">
        <f>IF(Table2[[#This Row],[Avg Monthly GB Download]] &lt; 5, "Less than 5 GB", IF(Table2[[#This Row],[Avg Monthly GB Download]] &lt;= 10, "Between 5 and 10 GB", "10 or more GB"))</f>
        <v>10 or more GB</v>
      </c>
    </row>
    <row r="6144" spans="1:33" x14ac:dyDescent="0.3">
      <c r="A6144" t="s">
        <v>12396</v>
      </c>
      <c r="B6144" t="s">
        <v>17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17</v>
      </c>
      <c r="I6144" t="s">
        <v>18</v>
      </c>
      <c r="J6144">
        <v>0</v>
      </c>
      <c r="K6144">
        <v>0</v>
      </c>
      <c r="L6144">
        <v>26</v>
      </c>
      <c r="M6144" t="s">
        <v>21</v>
      </c>
      <c r="N6144">
        <v>0</v>
      </c>
      <c r="O6144" t="s">
        <v>51</v>
      </c>
      <c r="P6144" t="s">
        <v>12397</v>
      </c>
      <c r="Q6144" t="s">
        <v>20</v>
      </c>
      <c r="R6144">
        <v>30</v>
      </c>
      <c r="S6144" t="s">
        <v>17</v>
      </c>
      <c r="T6144" t="s">
        <v>17</v>
      </c>
      <c r="U6144" t="s">
        <v>21</v>
      </c>
      <c r="V6144" t="str">
        <f>IF(Table2[[#This Row],[Age]] &lt; 30, "Under 30", IF(Table2[[#This Row],[Age]] &lt; 65, "Other", "Senior"))</f>
        <v>Other</v>
      </c>
      <c r="W6144">
        <v>3</v>
      </c>
      <c r="X6144" t="s">
        <v>21</v>
      </c>
      <c r="Y6144" t="s">
        <v>28</v>
      </c>
      <c r="Z6144" t="s">
        <v>29</v>
      </c>
      <c r="AA6144">
        <v>28</v>
      </c>
      <c r="AB6144">
        <v>109</v>
      </c>
      <c r="AE6144">
        <f t="shared" si="95"/>
        <v>0</v>
      </c>
      <c r="AF6144">
        <v>1</v>
      </c>
      <c r="AG6144" t="str">
        <f>IF(Table2[[#This Row],[Avg Monthly GB Download]] &lt; 5, "Less than 5 GB", IF(Table2[[#This Row],[Avg Monthly GB Download]] &lt;= 10, "Between 5 and 10 GB", "10 or more GB"))</f>
        <v>10 or more GB</v>
      </c>
    </row>
    <row r="6145" spans="1:33" x14ac:dyDescent="0.3">
      <c r="A6145" t="s">
        <v>12398</v>
      </c>
      <c r="B6145" t="s">
        <v>17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17</v>
      </c>
      <c r="I6145" t="s">
        <v>18</v>
      </c>
      <c r="J6145">
        <v>0</v>
      </c>
      <c r="K6145">
        <v>0</v>
      </c>
      <c r="L6145">
        <v>0</v>
      </c>
      <c r="M6145" t="s">
        <v>17</v>
      </c>
      <c r="N6145">
        <v>0</v>
      </c>
      <c r="O6145" t="s">
        <v>71</v>
      </c>
      <c r="P6145" t="s">
        <v>12399</v>
      </c>
      <c r="Q6145" t="s">
        <v>22</v>
      </c>
      <c r="R6145">
        <v>27</v>
      </c>
      <c r="S6145" t="s">
        <v>21</v>
      </c>
      <c r="T6145" t="s">
        <v>17</v>
      </c>
      <c r="U6145" t="s">
        <v>21</v>
      </c>
      <c r="V6145" t="str">
        <f>IF(Table2[[#This Row],[Age]] &lt; 30, "Under 30", IF(Table2[[#This Row],[Age]] &lt; 65, "Other", "Senior"))</f>
        <v>Under 30</v>
      </c>
      <c r="W6145">
        <v>5</v>
      </c>
      <c r="X6145" t="s">
        <v>17</v>
      </c>
      <c r="Y6145" t="s">
        <v>28</v>
      </c>
      <c r="Z6145" t="s">
        <v>29</v>
      </c>
      <c r="AA6145">
        <v>12</v>
      </c>
      <c r="AB6145">
        <v>120</v>
      </c>
      <c r="AE6145">
        <f t="shared" si="95"/>
        <v>0</v>
      </c>
      <c r="AF6145">
        <v>1</v>
      </c>
      <c r="AG6145" t="str">
        <f>IF(Table2[[#This Row],[Avg Monthly GB Download]] &lt; 5, "Less than 5 GB", IF(Table2[[#This Row],[Avg Monthly GB Download]] &lt;= 10, "Between 5 and 10 GB", "10 or more GB"))</f>
        <v>Less than 5 GB</v>
      </c>
    </row>
    <row r="6146" spans="1:33" x14ac:dyDescent="0.3">
      <c r="A6146" t="s">
        <v>12400</v>
      </c>
      <c r="B6146" t="s">
        <v>17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17</v>
      </c>
      <c r="I6146" t="s">
        <v>18</v>
      </c>
      <c r="J6146">
        <v>0</v>
      </c>
      <c r="K6146">
        <v>0</v>
      </c>
      <c r="L6146">
        <v>0</v>
      </c>
      <c r="M6146" t="s">
        <v>17</v>
      </c>
      <c r="N6146">
        <v>0</v>
      </c>
      <c r="O6146" t="s">
        <v>64</v>
      </c>
      <c r="P6146" t="s">
        <v>12401</v>
      </c>
      <c r="Q6146" t="s">
        <v>22</v>
      </c>
      <c r="R6146">
        <v>59</v>
      </c>
      <c r="S6146" t="s">
        <v>17</v>
      </c>
      <c r="T6146" t="s">
        <v>17</v>
      </c>
      <c r="U6146" t="s">
        <v>21</v>
      </c>
      <c r="V6146" t="str">
        <f>IF(Table2[[#This Row],[Age]] &lt; 30, "Under 30", IF(Table2[[#This Row],[Age]] &lt; 65, "Other", "Senior"))</f>
        <v>Other</v>
      </c>
      <c r="W6146">
        <v>6</v>
      </c>
      <c r="X6146" t="s">
        <v>17</v>
      </c>
      <c r="Y6146" t="s">
        <v>49</v>
      </c>
      <c r="Z6146" t="s">
        <v>29</v>
      </c>
      <c r="AA6146">
        <v>10</v>
      </c>
      <c r="AB6146">
        <v>203</v>
      </c>
      <c r="AE6146">
        <f t="shared" ref="AE6146:AE6209" si="96">IF(B6146 = "yes", 1, IF(B6146 = "No", 0))</f>
        <v>0</v>
      </c>
      <c r="AF6146">
        <v>1</v>
      </c>
      <c r="AG6146" t="str">
        <f>IF(Table2[[#This Row],[Avg Monthly GB Download]] &lt; 5, "Less than 5 GB", IF(Table2[[#This Row],[Avg Monthly GB Download]] &lt;= 10, "Between 5 and 10 GB", "10 or more GB"))</f>
        <v>Less than 5 GB</v>
      </c>
    </row>
    <row r="6147" spans="1:33" x14ac:dyDescent="0.3">
      <c r="A6147" t="s">
        <v>12402</v>
      </c>
      <c r="B6147" t="s">
        <v>17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17</v>
      </c>
      <c r="I6147" t="s">
        <v>18</v>
      </c>
      <c r="J6147">
        <v>0</v>
      </c>
      <c r="K6147">
        <v>0</v>
      </c>
      <c r="L6147">
        <v>12</v>
      </c>
      <c r="M6147" t="s">
        <v>21</v>
      </c>
      <c r="N6147">
        <v>0</v>
      </c>
      <c r="O6147" t="s">
        <v>63</v>
      </c>
      <c r="P6147" t="s">
        <v>12403</v>
      </c>
      <c r="Q6147" t="s">
        <v>20</v>
      </c>
      <c r="R6147">
        <v>24</v>
      </c>
      <c r="S6147" t="s">
        <v>21</v>
      </c>
      <c r="T6147" t="s">
        <v>17</v>
      </c>
      <c r="U6147" t="s">
        <v>21</v>
      </c>
      <c r="V6147" t="str">
        <f>IF(Table2[[#This Row],[Age]] &lt; 30, "Under 30", IF(Table2[[#This Row],[Age]] &lt; 65, "Other", "Senior"))</f>
        <v>Under 30</v>
      </c>
      <c r="W6147">
        <v>2</v>
      </c>
      <c r="X6147" t="s">
        <v>17</v>
      </c>
      <c r="Y6147" t="s">
        <v>28</v>
      </c>
      <c r="Z6147" t="s">
        <v>29</v>
      </c>
      <c r="AA6147">
        <v>25</v>
      </c>
      <c r="AB6147">
        <v>405</v>
      </c>
      <c r="AE6147">
        <f t="shared" si="96"/>
        <v>0</v>
      </c>
      <c r="AF6147">
        <v>1</v>
      </c>
      <c r="AG6147" t="str">
        <f>IF(Table2[[#This Row],[Avg Monthly GB Download]] &lt; 5, "Less than 5 GB", IF(Table2[[#This Row],[Avg Monthly GB Download]] &lt;= 10, "Between 5 and 10 GB", "10 or more GB"))</f>
        <v>10 or more GB</v>
      </c>
    </row>
    <row r="6148" spans="1:33" x14ac:dyDescent="0.3">
      <c r="A6148" t="s">
        <v>12404</v>
      </c>
      <c r="B6148" t="s">
        <v>17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17</v>
      </c>
      <c r="I6148" t="s">
        <v>18</v>
      </c>
      <c r="J6148">
        <v>0</v>
      </c>
      <c r="K6148">
        <v>0</v>
      </c>
      <c r="L6148">
        <v>3</v>
      </c>
      <c r="M6148" t="s">
        <v>17</v>
      </c>
      <c r="N6148">
        <v>45</v>
      </c>
      <c r="O6148" t="s">
        <v>66</v>
      </c>
      <c r="P6148" t="s">
        <v>12405</v>
      </c>
      <c r="Q6148" t="s">
        <v>22</v>
      </c>
      <c r="R6148">
        <v>55</v>
      </c>
      <c r="S6148" t="s">
        <v>17</v>
      </c>
      <c r="T6148" t="s">
        <v>17</v>
      </c>
      <c r="U6148" t="s">
        <v>21</v>
      </c>
      <c r="V6148" t="str">
        <f>IF(Table2[[#This Row],[Age]] &lt; 30, "Under 30", IF(Table2[[#This Row],[Age]] &lt; 65, "Other", "Senior"))</f>
        <v>Other</v>
      </c>
      <c r="W6148">
        <v>2</v>
      </c>
      <c r="X6148" t="s">
        <v>17</v>
      </c>
      <c r="Y6148" t="s">
        <v>28</v>
      </c>
      <c r="Z6148" t="s">
        <v>29</v>
      </c>
      <c r="AA6148">
        <v>16</v>
      </c>
      <c r="AB6148">
        <v>282</v>
      </c>
      <c r="AE6148">
        <f t="shared" si="96"/>
        <v>0</v>
      </c>
      <c r="AF6148">
        <v>1</v>
      </c>
      <c r="AG6148" t="str">
        <f>IF(Table2[[#This Row],[Avg Monthly GB Download]] &lt; 5, "Less than 5 GB", IF(Table2[[#This Row],[Avg Monthly GB Download]] &lt;= 10, "Between 5 and 10 GB", "10 or more GB"))</f>
        <v>Less than 5 GB</v>
      </c>
    </row>
    <row r="6149" spans="1:33" x14ac:dyDescent="0.3">
      <c r="A6149" t="s">
        <v>12406</v>
      </c>
      <c r="B6149" t="s">
        <v>17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17</v>
      </c>
      <c r="I6149" t="s">
        <v>18</v>
      </c>
      <c r="J6149">
        <v>0</v>
      </c>
      <c r="K6149">
        <v>0</v>
      </c>
      <c r="L6149">
        <v>8</v>
      </c>
      <c r="M6149" t="s">
        <v>21</v>
      </c>
      <c r="N6149">
        <v>0</v>
      </c>
      <c r="O6149" t="s">
        <v>25</v>
      </c>
      <c r="P6149" t="s">
        <v>12407</v>
      </c>
      <c r="Q6149" t="s">
        <v>20</v>
      </c>
      <c r="R6149">
        <v>63</v>
      </c>
      <c r="S6149" t="s">
        <v>17</v>
      </c>
      <c r="T6149" t="s">
        <v>17</v>
      </c>
      <c r="U6149" t="s">
        <v>21</v>
      </c>
      <c r="V6149" t="str">
        <f>IF(Table2[[#This Row],[Age]] &lt; 30, "Under 30", IF(Table2[[#This Row],[Age]] &lt; 65, "Other", "Senior"))</f>
        <v>Other</v>
      </c>
      <c r="W6149">
        <v>3</v>
      </c>
      <c r="X6149" t="s">
        <v>21</v>
      </c>
      <c r="Y6149" t="s">
        <v>49</v>
      </c>
      <c r="Z6149" t="s">
        <v>34</v>
      </c>
      <c r="AA6149">
        <v>18</v>
      </c>
      <c r="AB6149">
        <v>1243</v>
      </c>
      <c r="AE6149">
        <f t="shared" si="96"/>
        <v>0</v>
      </c>
      <c r="AF6149">
        <v>1</v>
      </c>
      <c r="AG6149" t="str">
        <f>IF(Table2[[#This Row],[Avg Monthly GB Download]] &lt; 5, "Less than 5 GB", IF(Table2[[#This Row],[Avg Monthly GB Download]] &lt;= 10, "Between 5 and 10 GB", "10 or more GB"))</f>
        <v>Between 5 and 10 GB</v>
      </c>
    </row>
    <row r="6150" spans="1:33" x14ac:dyDescent="0.3">
      <c r="A6150" t="s">
        <v>12408</v>
      </c>
      <c r="B6150" t="s">
        <v>17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17</v>
      </c>
      <c r="I6150" t="s">
        <v>18</v>
      </c>
      <c r="J6150">
        <v>0</v>
      </c>
      <c r="K6150">
        <v>0</v>
      </c>
      <c r="L6150">
        <v>13</v>
      </c>
      <c r="M6150" t="s">
        <v>21</v>
      </c>
      <c r="N6150">
        <v>0</v>
      </c>
      <c r="O6150" t="s">
        <v>80</v>
      </c>
      <c r="P6150" t="s">
        <v>12409</v>
      </c>
      <c r="Q6150" t="s">
        <v>22</v>
      </c>
      <c r="R6150">
        <v>38</v>
      </c>
      <c r="S6150" t="s">
        <v>17</v>
      </c>
      <c r="T6150" t="s">
        <v>17</v>
      </c>
      <c r="U6150" t="s">
        <v>21</v>
      </c>
      <c r="V6150" t="str">
        <f>IF(Table2[[#This Row],[Age]] &lt; 30, "Under 30", IF(Table2[[#This Row],[Age]] &lt; 65, "Other", "Senior"))</f>
        <v>Other</v>
      </c>
      <c r="W6150">
        <v>3</v>
      </c>
      <c r="X6150" t="s">
        <v>21</v>
      </c>
      <c r="Y6150" t="s">
        <v>49</v>
      </c>
      <c r="Z6150" t="s">
        <v>29</v>
      </c>
      <c r="AA6150">
        <v>23</v>
      </c>
      <c r="AB6150">
        <v>1495</v>
      </c>
      <c r="AE6150">
        <f t="shared" si="96"/>
        <v>0</v>
      </c>
      <c r="AF6150">
        <v>1</v>
      </c>
      <c r="AG6150" t="str">
        <f>IF(Table2[[#This Row],[Avg Monthly GB Download]] &lt; 5, "Less than 5 GB", IF(Table2[[#This Row],[Avg Monthly GB Download]] &lt;= 10, "Between 5 and 10 GB", "10 or more GB"))</f>
        <v>10 or more GB</v>
      </c>
    </row>
    <row r="6151" spans="1:33" x14ac:dyDescent="0.3">
      <c r="A6151" t="s">
        <v>12410</v>
      </c>
      <c r="B6151" t="s">
        <v>17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17</v>
      </c>
      <c r="I6151" t="s">
        <v>18</v>
      </c>
      <c r="J6151">
        <v>0</v>
      </c>
      <c r="K6151">
        <v>0</v>
      </c>
      <c r="L6151">
        <v>0</v>
      </c>
      <c r="M6151" t="s">
        <v>17</v>
      </c>
      <c r="N6151">
        <v>0</v>
      </c>
      <c r="O6151" t="s">
        <v>81</v>
      </c>
      <c r="P6151" t="s">
        <v>12411</v>
      </c>
      <c r="Q6151" t="s">
        <v>22</v>
      </c>
      <c r="R6151">
        <v>19</v>
      </c>
      <c r="S6151" t="s">
        <v>21</v>
      </c>
      <c r="T6151" t="s">
        <v>17</v>
      </c>
      <c r="U6151" t="s">
        <v>21</v>
      </c>
      <c r="V6151" t="str">
        <f>IF(Table2[[#This Row],[Age]] &lt; 30, "Under 30", IF(Table2[[#This Row],[Age]] &lt; 65, "Other", "Senior"))</f>
        <v>Under 30</v>
      </c>
      <c r="W6151">
        <v>6</v>
      </c>
      <c r="X6151" t="s">
        <v>17</v>
      </c>
      <c r="Y6151" t="s">
        <v>94</v>
      </c>
      <c r="Z6151" t="s">
        <v>29</v>
      </c>
      <c r="AA6151">
        <v>6</v>
      </c>
      <c r="AB6151">
        <v>146</v>
      </c>
      <c r="AE6151">
        <f t="shared" si="96"/>
        <v>0</v>
      </c>
      <c r="AF6151">
        <v>1</v>
      </c>
      <c r="AG6151" t="str">
        <f>IF(Table2[[#This Row],[Avg Monthly GB Download]] &lt; 5, "Less than 5 GB", IF(Table2[[#This Row],[Avg Monthly GB Download]] &lt;= 10, "Between 5 and 10 GB", "10 or more GB"))</f>
        <v>Less than 5 GB</v>
      </c>
    </row>
    <row r="6152" spans="1:33" x14ac:dyDescent="0.3">
      <c r="A6152" t="s">
        <v>12412</v>
      </c>
      <c r="B6152" t="s">
        <v>17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17</v>
      </c>
      <c r="I6152" t="s">
        <v>18</v>
      </c>
      <c r="J6152">
        <v>0</v>
      </c>
      <c r="K6152">
        <v>0</v>
      </c>
      <c r="L6152">
        <v>0</v>
      </c>
      <c r="M6152" t="s">
        <v>17</v>
      </c>
      <c r="N6152">
        <v>0</v>
      </c>
      <c r="O6152" t="s">
        <v>54</v>
      </c>
      <c r="P6152" t="s">
        <v>12413</v>
      </c>
      <c r="Q6152" t="s">
        <v>20</v>
      </c>
      <c r="R6152">
        <v>22</v>
      </c>
      <c r="S6152" t="s">
        <v>21</v>
      </c>
      <c r="T6152" t="s">
        <v>17</v>
      </c>
      <c r="U6152" t="s">
        <v>21</v>
      </c>
      <c r="V6152" t="str">
        <f>IF(Table2[[#This Row],[Age]] &lt; 30, "Under 30", IF(Table2[[#This Row],[Age]] &lt; 65, "Other", "Senior"))</f>
        <v>Under 30</v>
      </c>
      <c r="W6152">
        <v>2</v>
      </c>
      <c r="X6152" t="s">
        <v>17</v>
      </c>
      <c r="Y6152" t="s">
        <v>49</v>
      </c>
      <c r="Z6152" t="s">
        <v>29</v>
      </c>
      <c r="AA6152">
        <v>9</v>
      </c>
      <c r="AB6152">
        <v>529</v>
      </c>
      <c r="AE6152">
        <f t="shared" si="96"/>
        <v>0</v>
      </c>
      <c r="AF6152">
        <v>1</v>
      </c>
      <c r="AG6152" t="str">
        <f>IF(Table2[[#This Row],[Avg Monthly GB Download]] &lt; 5, "Less than 5 GB", IF(Table2[[#This Row],[Avg Monthly GB Download]] &lt;= 10, "Between 5 and 10 GB", "10 or more GB"))</f>
        <v>Less than 5 GB</v>
      </c>
    </row>
    <row r="6153" spans="1:33" x14ac:dyDescent="0.3">
      <c r="A6153" t="s">
        <v>12414</v>
      </c>
      <c r="B6153" t="s">
        <v>17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17</v>
      </c>
      <c r="I6153" t="s">
        <v>18</v>
      </c>
      <c r="J6153">
        <v>0</v>
      </c>
      <c r="K6153">
        <v>0</v>
      </c>
      <c r="L6153">
        <v>35</v>
      </c>
      <c r="M6153" t="s">
        <v>17</v>
      </c>
      <c r="N6153">
        <v>38</v>
      </c>
      <c r="O6153" t="s">
        <v>74</v>
      </c>
      <c r="P6153" t="s">
        <v>12415</v>
      </c>
      <c r="Q6153" t="s">
        <v>20</v>
      </c>
      <c r="R6153">
        <v>28</v>
      </c>
      <c r="S6153" t="s">
        <v>21</v>
      </c>
      <c r="T6153" t="s">
        <v>17</v>
      </c>
      <c r="U6153" t="s">
        <v>21</v>
      </c>
      <c r="V6153" t="str">
        <f>IF(Table2[[#This Row],[Age]] &lt; 30, "Under 30", IF(Table2[[#This Row],[Age]] &lt; 65, "Other", "Senior"))</f>
        <v>Under 30</v>
      </c>
      <c r="W6153">
        <v>3</v>
      </c>
      <c r="X6153" t="s">
        <v>21</v>
      </c>
      <c r="Y6153" t="s">
        <v>49</v>
      </c>
      <c r="Z6153" t="s">
        <v>34</v>
      </c>
      <c r="AA6153">
        <v>23</v>
      </c>
      <c r="AB6153">
        <v>1672</v>
      </c>
      <c r="AE6153">
        <f t="shared" si="96"/>
        <v>0</v>
      </c>
      <c r="AF6153">
        <v>1</v>
      </c>
      <c r="AG6153" t="str">
        <f>IF(Table2[[#This Row],[Avg Monthly GB Download]] &lt; 5, "Less than 5 GB", IF(Table2[[#This Row],[Avg Monthly GB Download]] &lt;= 10, "Between 5 and 10 GB", "10 or more GB"))</f>
        <v>10 or more GB</v>
      </c>
    </row>
    <row r="6154" spans="1:33" x14ac:dyDescent="0.3">
      <c r="A6154" t="s">
        <v>12416</v>
      </c>
      <c r="B6154" t="s">
        <v>17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17</v>
      </c>
      <c r="I6154" t="s">
        <v>18</v>
      </c>
      <c r="J6154">
        <v>0</v>
      </c>
      <c r="K6154">
        <v>0</v>
      </c>
      <c r="L6154">
        <v>5</v>
      </c>
      <c r="M6154" t="s">
        <v>21</v>
      </c>
      <c r="N6154">
        <v>0</v>
      </c>
      <c r="O6154" t="s">
        <v>58</v>
      </c>
      <c r="P6154" t="s">
        <v>12417</v>
      </c>
      <c r="Q6154" t="s">
        <v>20</v>
      </c>
      <c r="R6154">
        <v>32</v>
      </c>
      <c r="S6154" t="s">
        <v>17</v>
      </c>
      <c r="T6154" t="s">
        <v>17</v>
      </c>
      <c r="U6154" t="s">
        <v>21</v>
      </c>
      <c r="V6154" t="str">
        <f>IF(Table2[[#This Row],[Age]] &lt; 30, "Under 30", IF(Table2[[#This Row],[Age]] &lt; 65, "Other", "Senior"))</f>
        <v>Other</v>
      </c>
      <c r="W6154">
        <v>2</v>
      </c>
      <c r="X6154" t="s">
        <v>17</v>
      </c>
      <c r="Y6154" t="s">
        <v>28</v>
      </c>
      <c r="Z6154" t="s">
        <v>29</v>
      </c>
      <c r="AA6154">
        <v>15</v>
      </c>
      <c r="AB6154">
        <v>102</v>
      </c>
      <c r="AE6154">
        <f t="shared" si="96"/>
        <v>0</v>
      </c>
      <c r="AF6154">
        <v>1</v>
      </c>
      <c r="AG6154" t="str">
        <f>IF(Table2[[#This Row],[Avg Monthly GB Download]] &lt; 5, "Less than 5 GB", IF(Table2[[#This Row],[Avg Monthly GB Download]] &lt;= 10, "Between 5 and 10 GB", "10 or more GB"))</f>
        <v>Between 5 and 10 GB</v>
      </c>
    </row>
    <row r="6155" spans="1:33" x14ac:dyDescent="0.3">
      <c r="A6155" t="s">
        <v>12418</v>
      </c>
      <c r="B6155" t="s">
        <v>17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17</v>
      </c>
      <c r="I6155" t="s">
        <v>18</v>
      </c>
      <c r="J6155">
        <v>0</v>
      </c>
      <c r="K6155">
        <v>0</v>
      </c>
      <c r="L6155">
        <v>15</v>
      </c>
      <c r="M6155" t="s">
        <v>21</v>
      </c>
      <c r="N6155">
        <v>0</v>
      </c>
      <c r="O6155" t="s">
        <v>77</v>
      </c>
      <c r="P6155" t="s">
        <v>12419</v>
      </c>
      <c r="Q6155" t="s">
        <v>20</v>
      </c>
      <c r="R6155">
        <v>44</v>
      </c>
      <c r="S6155" t="s">
        <v>17</v>
      </c>
      <c r="T6155" t="s">
        <v>17</v>
      </c>
      <c r="U6155" t="s">
        <v>21</v>
      </c>
      <c r="V6155" t="str">
        <f>IF(Table2[[#This Row],[Age]] &lt; 30, "Under 30", IF(Table2[[#This Row],[Age]] &lt; 65, "Other", "Senior"))</f>
        <v>Other</v>
      </c>
      <c r="W6155">
        <v>2</v>
      </c>
      <c r="X6155" t="s">
        <v>17</v>
      </c>
      <c r="Y6155" t="s">
        <v>28</v>
      </c>
      <c r="Z6155" t="s">
        <v>29</v>
      </c>
      <c r="AA6155">
        <v>23</v>
      </c>
      <c r="AB6155">
        <v>145</v>
      </c>
      <c r="AE6155">
        <f t="shared" si="96"/>
        <v>0</v>
      </c>
      <c r="AF6155">
        <v>1</v>
      </c>
      <c r="AG6155" t="str">
        <f>IF(Table2[[#This Row],[Avg Monthly GB Download]] &lt; 5, "Less than 5 GB", IF(Table2[[#This Row],[Avg Monthly GB Download]] &lt;= 10, "Between 5 and 10 GB", "10 or more GB"))</f>
        <v>10 or more GB</v>
      </c>
    </row>
    <row r="6156" spans="1:33" x14ac:dyDescent="0.3">
      <c r="A6156" t="s">
        <v>12420</v>
      </c>
      <c r="B6156" t="s">
        <v>17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17</v>
      </c>
      <c r="I6156" t="s">
        <v>18</v>
      </c>
      <c r="J6156">
        <v>0</v>
      </c>
      <c r="K6156">
        <v>0</v>
      </c>
      <c r="L6156">
        <v>3</v>
      </c>
      <c r="M6156" t="s">
        <v>17</v>
      </c>
      <c r="N6156">
        <v>21</v>
      </c>
      <c r="O6156" t="s">
        <v>73</v>
      </c>
      <c r="P6156" t="s">
        <v>12421</v>
      </c>
      <c r="Q6156" t="s">
        <v>22</v>
      </c>
      <c r="R6156">
        <v>35</v>
      </c>
      <c r="S6156" t="s">
        <v>17</v>
      </c>
      <c r="T6156" t="s">
        <v>17</v>
      </c>
      <c r="U6156" t="s">
        <v>21</v>
      </c>
      <c r="V6156" t="str">
        <f>IF(Table2[[#This Row],[Age]] &lt; 30, "Under 30", IF(Table2[[#This Row],[Age]] &lt; 65, "Other", "Senior"))</f>
        <v>Other</v>
      </c>
      <c r="W6156">
        <v>4</v>
      </c>
      <c r="X6156" t="s">
        <v>21</v>
      </c>
      <c r="Y6156" t="s">
        <v>49</v>
      </c>
      <c r="Z6156" t="s">
        <v>34</v>
      </c>
      <c r="AA6156">
        <v>35</v>
      </c>
      <c r="AB6156">
        <v>2480</v>
      </c>
      <c r="AE6156">
        <f t="shared" si="96"/>
        <v>0</v>
      </c>
      <c r="AF6156">
        <v>1</v>
      </c>
      <c r="AG6156" t="str">
        <f>IF(Table2[[#This Row],[Avg Monthly GB Download]] &lt; 5, "Less than 5 GB", IF(Table2[[#This Row],[Avg Monthly GB Download]] &lt;= 10, "Between 5 and 10 GB", "10 or more GB"))</f>
        <v>Less than 5 GB</v>
      </c>
    </row>
    <row r="6157" spans="1:33" x14ac:dyDescent="0.3">
      <c r="A6157" t="s">
        <v>12422</v>
      </c>
      <c r="B6157" t="s">
        <v>17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17</v>
      </c>
      <c r="I6157" t="s">
        <v>18</v>
      </c>
      <c r="J6157">
        <v>0</v>
      </c>
      <c r="K6157">
        <v>0</v>
      </c>
      <c r="L6157">
        <v>0</v>
      </c>
      <c r="M6157" t="s">
        <v>17</v>
      </c>
      <c r="N6157">
        <v>0</v>
      </c>
      <c r="O6157" t="s">
        <v>43</v>
      </c>
      <c r="P6157" t="s">
        <v>12423</v>
      </c>
      <c r="Q6157" t="s">
        <v>20</v>
      </c>
      <c r="R6157">
        <v>43</v>
      </c>
      <c r="S6157" t="s">
        <v>17</v>
      </c>
      <c r="T6157" t="s">
        <v>17</v>
      </c>
      <c r="U6157" t="s">
        <v>21</v>
      </c>
      <c r="V6157" t="str">
        <f>IF(Table2[[#This Row],[Age]] &lt; 30, "Under 30", IF(Table2[[#This Row],[Age]] &lt; 65, "Other", "Senior"))</f>
        <v>Other</v>
      </c>
      <c r="W6157">
        <v>5</v>
      </c>
      <c r="X6157" t="s">
        <v>17</v>
      </c>
      <c r="Y6157" t="s">
        <v>49</v>
      </c>
      <c r="Z6157" t="s">
        <v>29</v>
      </c>
      <c r="AA6157">
        <v>9</v>
      </c>
      <c r="AB6157">
        <v>143</v>
      </c>
      <c r="AE6157">
        <f t="shared" si="96"/>
        <v>0</v>
      </c>
      <c r="AF6157">
        <v>1</v>
      </c>
      <c r="AG6157" t="str">
        <f>IF(Table2[[#This Row],[Avg Monthly GB Download]] &lt; 5, "Less than 5 GB", IF(Table2[[#This Row],[Avg Monthly GB Download]] &lt;= 10, "Between 5 and 10 GB", "10 or more GB"))</f>
        <v>Less than 5 GB</v>
      </c>
    </row>
    <row r="6158" spans="1:33" x14ac:dyDescent="0.3">
      <c r="A6158" t="s">
        <v>12424</v>
      </c>
      <c r="B6158" t="s">
        <v>17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17</v>
      </c>
      <c r="I6158" t="s">
        <v>18</v>
      </c>
      <c r="J6158">
        <v>0</v>
      </c>
      <c r="K6158">
        <v>0</v>
      </c>
      <c r="L6158">
        <v>12</v>
      </c>
      <c r="M6158" t="s">
        <v>21</v>
      </c>
      <c r="N6158">
        <v>0</v>
      </c>
      <c r="O6158" t="s">
        <v>55</v>
      </c>
      <c r="P6158" t="s">
        <v>12425</v>
      </c>
      <c r="Q6158" t="s">
        <v>20</v>
      </c>
      <c r="R6158">
        <v>19</v>
      </c>
      <c r="S6158" t="s">
        <v>21</v>
      </c>
      <c r="T6158" t="s">
        <v>17</v>
      </c>
      <c r="U6158" t="s">
        <v>21</v>
      </c>
      <c r="V6158" t="str">
        <f>IF(Table2[[#This Row],[Age]] &lt; 30, "Under 30", IF(Table2[[#This Row],[Age]] &lt; 65, "Other", "Senior"))</f>
        <v>Under 30</v>
      </c>
      <c r="W6158">
        <v>4</v>
      </c>
      <c r="X6158" t="s">
        <v>21</v>
      </c>
      <c r="Y6158" t="s">
        <v>49</v>
      </c>
      <c r="Z6158" t="s">
        <v>29</v>
      </c>
      <c r="AA6158">
        <v>23</v>
      </c>
      <c r="AB6158">
        <v>1529</v>
      </c>
      <c r="AE6158">
        <f t="shared" si="96"/>
        <v>0</v>
      </c>
      <c r="AF6158">
        <v>1</v>
      </c>
      <c r="AG6158" t="str">
        <f>IF(Table2[[#This Row],[Avg Monthly GB Download]] &lt; 5, "Less than 5 GB", IF(Table2[[#This Row],[Avg Monthly GB Download]] &lt;= 10, "Between 5 and 10 GB", "10 or more GB"))</f>
        <v>10 or more GB</v>
      </c>
    </row>
    <row r="6159" spans="1:33" x14ac:dyDescent="0.3">
      <c r="A6159" t="s">
        <v>12426</v>
      </c>
      <c r="B6159" t="s">
        <v>17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17</v>
      </c>
      <c r="I6159" t="s">
        <v>18</v>
      </c>
      <c r="J6159">
        <v>0</v>
      </c>
      <c r="K6159">
        <v>0</v>
      </c>
      <c r="L6159">
        <v>0</v>
      </c>
      <c r="M6159" t="s">
        <v>17</v>
      </c>
      <c r="N6159">
        <v>0</v>
      </c>
      <c r="O6159" t="s">
        <v>70</v>
      </c>
      <c r="P6159" t="s">
        <v>12427</v>
      </c>
      <c r="Q6159" t="s">
        <v>20</v>
      </c>
      <c r="R6159">
        <v>51</v>
      </c>
      <c r="S6159" t="s">
        <v>17</v>
      </c>
      <c r="T6159" t="s">
        <v>17</v>
      </c>
      <c r="U6159" t="s">
        <v>21</v>
      </c>
      <c r="V6159" t="str">
        <f>IF(Table2[[#This Row],[Age]] &lt; 30, "Under 30", IF(Table2[[#This Row],[Age]] &lt; 65, "Other", "Senior"))</f>
        <v>Other</v>
      </c>
      <c r="W6159">
        <v>6</v>
      </c>
      <c r="X6159" t="s">
        <v>17</v>
      </c>
      <c r="Y6159" t="s">
        <v>49</v>
      </c>
      <c r="Z6159" t="s">
        <v>29</v>
      </c>
      <c r="AA6159">
        <v>6</v>
      </c>
      <c r="AB6159">
        <v>390</v>
      </c>
      <c r="AE6159">
        <f t="shared" si="96"/>
        <v>0</v>
      </c>
      <c r="AF6159">
        <v>1</v>
      </c>
      <c r="AG6159" t="str">
        <f>IF(Table2[[#This Row],[Avg Monthly GB Download]] &lt; 5, "Less than 5 GB", IF(Table2[[#This Row],[Avg Monthly GB Download]] &lt;= 10, "Between 5 and 10 GB", "10 or more GB"))</f>
        <v>Less than 5 GB</v>
      </c>
    </row>
    <row r="6160" spans="1:33" x14ac:dyDescent="0.3">
      <c r="A6160" t="s">
        <v>12428</v>
      </c>
      <c r="B6160" t="s">
        <v>17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17</v>
      </c>
      <c r="I6160" t="s">
        <v>18</v>
      </c>
      <c r="J6160">
        <v>0</v>
      </c>
      <c r="K6160">
        <v>0</v>
      </c>
      <c r="L6160">
        <v>15</v>
      </c>
      <c r="M6160" t="s">
        <v>21</v>
      </c>
      <c r="N6160">
        <v>0</v>
      </c>
      <c r="O6160" t="s">
        <v>54</v>
      </c>
      <c r="P6160" t="s">
        <v>12429</v>
      </c>
      <c r="Q6160" t="s">
        <v>20</v>
      </c>
      <c r="R6160">
        <v>55</v>
      </c>
      <c r="S6160" t="s">
        <v>17</v>
      </c>
      <c r="T6160" t="s">
        <v>17</v>
      </c>
      <c r="U6160" t="s">
        <v>21</v>
      </c>
      <c r="V6160" t="str">
        <f>IF(Table2[[#This Row],[Age]] &lt; 30, "Under 30", IF(Table2[[#This Row],[Age]] &lt; 65, "Other", "Senior"))</f>
        <v>Other</v>
      </c>
      <c r="W6160">
        <v>6</v>
      </c>
      <c r="X6160" t="s">
        <v>17</v>
      </c>
      <c r="Y6160" t="s">
        <v>94</v>
      </c>
      <c r="Z6160" t="s">
        <v>29</v>
      </c>
      <c r="AA6160">
        <v>39</v>
      </c>
      <c r="AB6160">
        <v>859</v>
      </c>
      <c r="AE6160">
        <f t="shared" si="96"/>
        <v>0</v>
      </c>
      <c r="AF6160">
        <v>1</v>
      </c>
      <c r="AG6160" t="str">
        <f>IF(Table2[[#This Row],[Avg Monthly GB Download]] &lt; 5, "Less than 5 GB", IF(Table2[[#This Row],[Avg Monthly GB Download]] &lt;= 10, "Between 5 and 10 GB", "10 or more GB"))</f>
        <v>10 or more GB</v>
      </c>
    </row>
    <row r="6161" spans="1:33" x14ac:dyDescent="0.3">
      <c r="A6161" t="s">
        <v>12430</v>
      </c>
      <c r="B6161" t="s">
        <v>17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17</v>
      </c>
      <c r="I6161" t="s">
        <v>18</v>
      </c>
      <c r="J6161">
        <v>0</v>
      </c>
      <c r="K6161">
        <v>0</v>
      </c>
      <c r="L6161">
        <v>19</v>
      </c>
      <c r="M6161" t="s">
        <v>17</v>
      </c>
      <c r="N6161">
        <v>25</v>
      </c>
      <c r="O6161" t="s">
        <v>82</v>
      </c>
      <c r="P6161" t="s">
        <v>12431</v>
      </c>
      <c r="Q6161" t="s">
        <v>22</v>
      </c>
      <c r="R6161">
        <v>35</v>
      </c>
      <c r="S6161" t="s">
        <v>17</v>
      </c>
      <c r="T6161" t="s">
        <v>17</v>
      </c>
      <c r="U6161" t="s">
        <v>21</v>
      </c>
      <c r="V6161" t="str">
        <f>IF(Table2[[#This Row],[Age]] &lt; 30, "Under 30", IF(Table2[[#This Row],[Age]] &lt; 65, "Other", "Senior"))</f>
        <v>Other</v>
      </c>
      <c r="W6161">
        <v>5</v>
      </c>
      <c r="X6161" t="s">
        <v>21</v>
      </c>
      <c r="Y6161" t="s">
        <v>49</v>
      </c>
      <c r="Z6161" t="s">
        <v>29</v>
      </c>
      <c r="AA6161">
        <v>57</v>
      </c>
      <c r="AB6161">
        <v>4041</v>
      </c>
      <c r="AE6161">
        <f t="shared" si="96"/>
        <v>0</v>
      </c>
      <c r="AF6161">
        <v>1</v>
      </c>
      <c r="AG6161" t="str">
        <f>IF(Table2[[#This Row],[Avg Monthly GB Download]] &lt; 5, "Less than 5 GB", IF(Table2[[#This Row],[Avg Monthly GB Download]] &lt;= 10, "Between 5 and 10 GB", "10 or more GB"))</f>
        <v>10 or more GB</v>
      </c>
    </row>
    <row r="6162" spans="1:33" x14ac:dyDescent="0.3">
      <c r="A6162" t="s">
        <v>12432</v>
      </c>
      <c r="B6162" t="s">
        <v>17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17</v>
      </c>
      <c r="I6162" t="s">
        <v>18</v>
      </c>
      <c r="J6162">
        <v>0</v>
      </c>
      <c r="K6162">
        <v>0</v>
      </c>
      <c r="L6162">
        <v>10</v>
      </c>
      <c r="M6162" t="s">
        <v>21</v>
      </c>
      <c r="N6162">
        <v>0</v>
      </c>
      <c r="O6162" t="s">
        <v>70</v>
      </c>
      <c r="P6162" t="s">
        <v>12433</v>
      </c>
      <c r="Q6162" t="s">
        <v>22</v>
      </c>
      <c r="R6162">
        <v>47</v>
      </c>
      <c r="S6162" t="s">
        <v>17</v>
      </c>
      <c r="T6162" t="s">
        <v>17</v>
      </c>
      <c r="U6162" t="s">
        <v>21</v>
      </c>
      <c r="V6162" t="str">
        <f>IF(Table2[[#This Row],[Age]] &lt; 30, "Under 30", IF(Table2[[#This Row],[Age]] &lt; 65, "Other", "Senior"))</f>
        <v>Other</v>
      </c>
      <c r="W6162">
        <v>2</v>
      </c>
      <c r="X6162" t="s">
        <v>17</v>
      </c>
      <c r="Y6162" t="s">
        <v>28</v>
      </c>
      <c r="Z6162" t="s">
        <v>34</v>
      </c>
      <c r="AA6162">
        <v>24</v>
      </c>
      <c r="AB6162">
        <v>131</v>
      </c>
      <c r="AE6162">
        <f t="shared" si="96"/>
        <v>0</v>
      </c>
      <c r="AF6162">
        <v>1</v>
      </c>
      <c r="AG6162" t="str">
        <f>IF(Table2[[#This Row],[Avg Monthly GB Download]] &lt; 5, "Less than 5 GB", IF(Table2[[#This Row],[Avg Monthly GB Download]] &lt;= 10, "Between 5 and 10 GB", "10 or more GB"))</f>
        <v>Between 5 and 10 GB</v>
      </c>
    </row>
    <row r="6163" spans="1:33" x14ac:dyDescent="0.3">
      <c r="A6163" t="s">
        <v>12434</v>
      </c>
      <c r="B6163" t="s">
        <v>17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17</v>
      </c>
      <c r="I6163" t="s">
        <v>18</v>
      </c>
      <c r="J6163">
        <v>0</v>
      </c>
      <c r="K6163">
        <v>0</v>
      </c>
      <c r="L6163">
        <v>0</v>
      </c>
      <c r="M6163" t="s">
        <v>17</v>
      </c>
      <c r="N6163">
        <v>0</v>
      </c>
      <c r="O6163" t="s">
        <v>68</v>
      </c>
      <c r="P6163" t="s">
        <v>12435</v>
      </c>
      <c r="Q6163" t="s">
        <v>22</v>
      </c>
      <c r="R6163">
        <v>68</v>
      </c>
      <c r="S6163" t="s">
        <v>17</v>
      </c>
      <c r="T6163" t="s">
        <v>21</v>
      </c>
      <c r="U6163" t="s">
        <v>21</v>
      </c>
      <c r="V6163" t="str">
        <f>IF(Table2[[#This Row],[Age]] &lt; 30, "Under 30", IF(Table2[[#This Row],[Age]] &lt; 65, "Other", "Senior"))</f>
        <v>Senior</v>
      </c>
      <c r="W6163">
        <v>4</v>
      </c>
      <c r="X6163" t="s">
        <v>17</v>
      </c>
      <c r="Y6163" t="s">
        <v>94</v>
      </c>
      <c r="Z6163" t="s">
        <v>29</v>
      </c>
      <c r="AA6163">
        <v>9</v>
      </c>
      <c r="AB6163">
        <v>191</v>
      </c>
      <c r="AE6163">
        <f t="shared" si="96"/>
        <v>0</v>
      </c>
      <c r="AF6163">
        <v>1</v>
      </c>
      <c r="AG6163" t="str">
        <f>IF(Table2[[#This Row],[Avg Monthly GB Download]] &lt; 5, "Less than 5 GB", IF(Table2[[#This Row],[Avg Monthly GB Download]] &lt;= 10, "Between 5 and 10 GB", "10 or more GB"))</f>
        <v>Less than 5 GB</v>
      </c>
    </row>
    <row r="6164" spans="1:33" x14ac:dyDescent="0.3">
      <c r="A6164" t="s">
        <v>12436</v>
      </c>
      <c r="B6164" t="s">
        <v>17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17</v>
      </c>
      <c r="I6164" t="s">
        <v>18</v>
      </c>
      <c r="J6164">
        <v>0</v>
      </c>
      <c r="K6164">
        <v>0</v>
      </c>
      <c r="L6164">
        <v>5</v>
      </c>
      <c r="M6164" t="s">
        <v>21</v>
      </c>
      <c r="N6164">
        <v>0</v>
      </c>
      <c r="O6164" t="s">
        <v>33</v>
      </c>
      <c r="P6164" t="s">
        <v>12437</v>
      </c>
      <c r="Q6164" t="s">
        <v>22</v>
      </c>
      <c r="R6164">
        <v>32</v>
      </c>
      <c r="S6164" t="s">
        <v>17</v>
      </c>
      <c r="T6164" t="s">
        <v>17</v>
      </c>
      <c r="U6164" t="s">
        <v>21</v>
      </c>
      <c r="V6164" t="str">
        <f>IF(Table2[[#This Row],[Age]] &lt; 30, "Under 30", IF(Table2[[#This Row],[Age]] &lt; 65, "Other", "Senior"))</f>
        <v>Other</v>
      </c>
      <c r="W6164">
        <v>3</v>
      </c>
      <c r="X6164" t="s">
        <v>17</v>
      </c>
      <c r="Y6164" t="s">
        <v>28</v>
      </c>
      <c r="Z6164" t="s">
        <v>34</v>
      </c>
      <c r="AA6164">
        <v>52</v>
      </c>
      <c r="AB6164">
        <v>462</v>
      </c>
      <c r="AE6164">
        <f t="shared" si="96"/>
        <v>0</v>
      </c>
      <c r="AF6164">
        <v>1</v>
      </c>
      <c r="AG6164" t="str">
        <f>IF(Table2[[#This Row],[Avg Monthly GB Download]] &lt; 5, "Less than 5 GB", IF(Table2[[#This Row],[Avg Monthly GB Download]] &lt;= 10, "Between 5 and 10 GB", "10 or more GB"))</f>
        <v>Between 5 and 10 GB</v>
      </c>
    </row>
    <row r="6165" spans="1:33" x14ac:dyDescent="0.3">
      <c r="A6165" t="s">
        <v>12438</v>
      </c>
      <c r="B6165" t="s">
        <v>17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17</v>
      </c>
      <c r="I6165" t="s">
        <v>18</v>
      </c>
      <c r="J6165">
        <v>0</v>
      </c>
      <c r="K6165">
        <v>0</v>
      </c>
      <c r="L6165">
        <v>10</v>
      </c>
      <c r="M6165" t="s">
        <v>21</v>
      </c>
      <c r="N6165">
        <v>0</v>
      </c>
      <c r="O6165" t="s">
        <v>47</v>
      </c>
      <c r="P6165" t="s">
        <v>12439</v>
      </c>
      <c r="Q6165" t="s">
        <v>20</v>
      </c>
      <c r="R6165">
        <v>80</v>
      </c>
      <c r="S6165" t="s">
        <v>17</v>
      </c>
      <c r="T6165" t="s">
        <v>21</v>
      </c>
      <c r="U6165" t="s">
        <v>21</v>
      </c>
      <c r="V6165" t="str">
        <f>IF(Table2[[#This Row],[Age]] &lt; 30, "Under 30", IF(Table2[[#This Row],[Age]] &lt; 65, "Other", "Senior"))</f>
        <v>Senior</v>
      </c>
      <c r="W6165">
        <v>2</v>
      </c>
      <c r="X6165" t="s">
        <v>17</v>
      </c>
      <c r="Y6165" t="s">
        <v>94</v>
      </c>
      <c r="Z6165" t="s">
        <v>34</v>
      </c>
      <c r="AA6165">
        <v>15</v>
      </c>
      <c r="AB6165">
        <v>692</v>
      </c>
      <c r="AE6165">
        <f t="shared" si="96"/>
        <v>0</v>
      </c>
      <c r="AF6165">
        <v>1</v>
      </c>
      <c r="AG6165" t="str">
        <f>IF(Table2[[#This Row],[Avg Monthly GB Download]] &lt; 5, "Less than 5 GB", IF(Table2[[#This Row],[Avg Monthly GB Download]] &lt;= 10, "Between 5 and 10 GB", "10 or more GB"))</f>
        <v>Between 5 and 10 GB</v>
      </c>
    </row>
    <row r="6166" spans="1:33" x14ac:dyDescent="0.3">
      <c r="A6166" t="s">
        <v>12440</v>
      </c>
      <c r="B6166" t="s">
        <v>17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17</v>
      </c>
      <c r="I6166" t="s">
        <v>18</v>
      </c>
      <c r="J6166">
        <v>0</v>
      </c>
      <c r="K6166">
        <v>0</v>
      </c>
      <c r="L6166">
        <v>5</v>
      </c>
      <c r="M6166" t="s">
        <v>21</v>
      </c>
      <c r="N6166">
        <v>0</v>
      </c>
      <c r="O6166" t="s">
        <v>81</v>
      </c>
      <c r="P6166" t="s">
        <v>12441</v>
      </c>
      <c r="Q6166" t="s">
        <v>22</v>
      </c>
      <c r="R6166">
        <v>31</v>
      </c>
      <c r="S6166" t="s">
        <v>17</v>
      </c>
      <c r="T6166" t="s">
        <v>17</v>
      </c>
      <c r="U6166" t="s">
        <v>21</v>
      </c>
      <c r="V6166" t="str">
        <f>IF(Table2[[#This Row],[Age]] &lt; 30, "Under 30", IF(Table2[[#This Row],[Age]] &lt; 65, "Other", "Senior"))</f>
        <v>Other</v>
      </c>
      <c r="W6166">
        <v>5</v>
      </c>
      <c r="X6166" t="s">
        <v>17</v>
      </c>
      <c r="Y6166" t="s">
        <v>28</v>
      </c>
      <c r="Z6166" t="s">
        <v>29</v>
      </c>
      <c r="AA6166">
        <v>35</v>
      </c>
      <c r="AB6166">
        <v>657</v>
      </c>
      <c r="AE6166">
        <f t="shared" si="96"/>
        <v>0</v>
      </c>
      <c r="AF6166">
        <v>1</v>
      </c>
      <c r="AG6166" t="str">
        <f>IF(Table2[[#This Row],[Avg Monthly GB Download]] &lt; 5, "Less than 5 GB", IF(Table2[[#This Row],[Avg Monthly GB Download]] &lt;= 10, "Between 5 and 10 GB", "10 or more GB"))</f>
        <v>Between 5 and 10 GB</v>
      </c>
    </row>
    <row r="6167" spans="1:33" x14ac:dyDescent="0.3">
      <c r="A6167" t="s">
        <v>12442</v>
      </c>
      <c r="B6167" t="s">
        <v>17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17</v>
      </c>
      <c r="I6167" t="s">
        <v>18</v>
      </c>
      <c r="J6167">
        <v>0</v>
      </c>
      <c r="K6167">
        <v>0</v>
      </c>
      <c r="L6167">
        <v>0</v>
      </c>
      <c r="M6167" t="s">
        <v>17</v>
      </c>
      <c r="N6167">
        <v>0</v>
      </c>
      <c r="O6167" t="s">
        <v>65</v>
      </c>
      <c r="P6167" t="s">
        <v>12443</v>
      </c>
      <c r="Q6167" t="s">
        <v>22</v>
      </c>
      <c r="R6167">
        <v>32</v>
      </c>
      <c r="S6167" t="s">
        <v>17</v>
      </c>
      <c r="T6167" t="s">
        <v>17</v>
      </c>
      <c r="U6167" t="s">
        <v>21</v>
      </c>
      <c r="V6167" t="str">
        <f>IF(Table2[[#This Row],[Age]] &lt; 30, "Under 30", IF(Table2[[#This Row],[Age]] &lt; 65, "Other", "Senior"))</f>
        <v>Other</v>
      </c>
      <c r="W6167">
        <v>4</v>
      </c>
      <c r="X6167" t="s">
        <v>17</v>
      </c>
      <c r="Y6167" t="s">
        <v>94</v>
      </c>
      <c r="Z6167" t="s">
        <v>29</v>
      </c>
      <c r="AA6167">
        <v>7</v>
      </c>
      <c r="AB6167">
        <v>126</v>
      </c>
      <c r="AE6167">
        <f t="shared" si="96"/>
        <v>0</v>
      </c>
      <c r="AF6167">
        <v>1</v>
      </c>
      <c r="AG6167" t="str">
        <f>IF(Table2[[#This Row],[Avg Monthly GB Download]] &lt; 5, "Less than 5 GB", IF(Table2[[#This Row],[Avg Monthly GB Download]] &lt;= 10, "Between 5 and 10 GB", "10 or more GB"))</f>
        <v>Less than 5 GB</v>
      </c>
    </row>
    <row r="6168" spans="1:33" x14ac:dyDescent="0.3">
      <c r="A6168" t="s">
        <v>12444</v>
      </c>
      <c r="B6168" t="s">
        <v>17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17</v>
      </c>
      <c r="I6168" t="s">
        <v>18</v>
      </c>
      <c r="J6168">
        <v>0</v>
      </c>
      <c r="K6168">
        <v>0</v>
      </c>
      <c r="L6168">
        <v>6</v>
      </c>
      <c r="M6168" t="s">
        <v>17</v>
      </c>
      <c r="N6168">
        <v>23</v>
      </c>
      <c r="O6168" t="s">
        <v>25</v>
      </c>
      <c r="P6168" t="s">
        <v>12445</v>
      </c>
      <c r="Q6168" t="s">
        <v>22</v>
      </c>
      <c r="R6168">
        <v>62</v>
      </c>
      <c r="S6168" t="s">
        <v>17</v>
      </c>
      <c r="T6168" t="s">
        <v>17</v>
      </c>
      <c r="U6168" t="s">
        <v>21</v>
      </c>
      <c r="V6168" t="str">
        <f>IF(Table2[[#This Row],[Age]] &lt; 30, "Under 30", IF(Table2[[#This Row],[Age]] &lt; 65, "Other", "Senior"))</f>
        <v>Other</v>
      </c>
      <c r="W6168">
        <v>2</v>
      </c>
      <c r="X6168" t="s">
        <v>17</v>
      </c>
      <c r="Y6168" t="s">
        <v>28</v>
      </c>
      <c r="Z6168" t="s">
        <v>29</v>
      </c>
      <c r="AA6168">
        <v>17</v>
      </c>
      <c r="AB6168">
        <v>279</v>
      </c>
      <c r="AE6168">
        <f t="shared" si="96"/>
        <v>0</v>
      </c>
      <c r="AF6168">
        <v>1</v>
      </c>
      <c r="AG6168" t="str">
        <f>IF(Table2[[#This Row],[Avg Monthly GB Download]] &lt; 5, "Less than 5 GB", IF(Table2[[#This Row],[Avg Monthly GB Download]] &lt;= 10, "Between 5 and 10 GB", "10 or more GB"))</f>
        <v>Between 5 and 10 GB</v>
      </c>
    </row>
    <row r="6169" spans="1:33" x14ac:dyDescent="0.3">
      <c r="A6169" t="s">
        <v>12446</v>
      </c>
      <c r="B6169" t="s">
        <v>17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17</v>
      </c>
      <c r="I6169" t="s">
        <v>18</v>
      </c>
      <c r="J6169">
        <v>0</v>
      </c>
      <c r="K6169">
        <v>0</v>
      </c>
      <c r="L6169">
        <v>35</v>
      </c>
      <c r="M6169" t="s">
        <v>21</v>
      </c>
      <c r="N6169">
        <v>0</v>
      </c>
      <c r="O6169" t="s">
        <v>37</v>
      </c>
      <c r="P6169" t="s">
        <v>12447</v>
      </c>
      <c r="Q6169" t="s">
        <v>20</v>
      </c>
      <c r="R6169">
        <v>29</v>
      </c>
      <c r="S6169" t="s">
        <v>21</v>
      </c>
      <c r="T6169" t="s">
        <v>17</v>
      </c>
      <c r="U6169" t="s">
        <v>21</v>
      </c>
      <c r="V6169" t="str">
        <f>IF(Table2[[#This Row],[Age]] &lt; 30, "Under 30", IF(Table2[[#This Row],[Age]] &lt; 65, "Other", "Senior"))</f>
        <v>Under 30</v>
      </c>
      <c r="W6169">
        <v>4</v>
      </c>
      <c r="X6169" t="s">
        <v>17</v>
      </c>
      <c r="Y6169" t="s">
        <v>28</v>
      </c>
      <c r="Z6169" t="s">
        <v>29</v>
      </c>
      <c r="AA6169">
        <v>38</v>
      </c>
      <c r="AB6169">
        <v>602</v>
      </c>
      <c r="AE6169">
        <f t="shared" si="96"/>
        <v>0</v>
      </c>
      <c r="AF6169">
        <v>1</v>
      </c>
      <c r="AG6169" t="str">
        <f>IF(Table2[[#This Row],[Avg Monthly GB Download]] &lt; 5, "Less than 5 GB", IF(Table2[[#This Row],[Avg Monthly GB Download]] &lt;= 10, "Between 5 and 10 GB", "10 or more GB"))</f>
        <v>10 or more GB</v>
      </c>
    </row>
    <row r="6170" spans="1:33" x14ac:dyDescent="0.3">
      <c r="A6170" t="s">
        <v>12448</v>
      </c>
      <c r="B6170" t="s">
        <v>17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17</v>
      </c>
      <c r="I6170" t="s">
        <v>18</v>
      </c>
      <c r="J6170">
        <v>0</v>
      </c>
      <c r="K6170">
        <v>0</v>
      </c>
      <c r="L6170">
        <v>4</v>
      </c>
      <c r="M6170" t="s">
        <v>21</v>
      </c>
      <c r="N6170">
        <v>0</v>
      </c>
      <c r="O6170" t="s">
        <v>47</v>
      </c>
      <c r="P6170" t="s">
        <v>12449</v>
      </c>
      <c r="Q6170" t="s">
        <v>20</v>
      </c>
      <c r="R6170">
        <v>49</v>
      </c>
      <c r="S6170" t="s">
        <v>17</v>
      </c>
      <c r="T6170" t="s">
        <v>17</v>
      </c>
      <c r="U6170" t="s">
        <v>21</v>
      </c>
      <c r="V6170" t="str">
        <f>IF(Table2[[#This Row],[Age]] &lt; 30, "Under 30", IF(Table2[[#This Row],[Age]] &lt; 65, "Other", "Senior"))</f>
        <v>Other</v>
      </c>
      <c r="W6170">
        <v>5</v>
      </c>
      <c r="X6170" t="s">
        <v>21</v>
      </c>
      <c r="Y6170" t="s">
        <v>49</v>
      </c>
      <c r="Z6170" t="s">
        <v>29</v>
      </c>
      <c r="AA6170">
        <v>43</v>
      </c>
      <c r="AB6170">
        <v>3012</v>
      </c>
      <c r="AE6170">
        <f t="shared" si="96"/>
        <v>0</v>
      </c>
      <c r="AF6170">
        <v>1</v>
      </c>
      <c r="AG6170" t="str">
        <f>IF(Table2[[#This Row],[Avg Monthly GB Download]] &lt; 5, "Less than 5 GB", IF(Table2[[#This Row],[Avg Monthly GB Download]] &lt;= 10, "Between 5 and 10 GB", "10 or more GB"))</f>
        <v>Less than 5 GB</v>
      </c>
    </row>
    <row r="6171" spans="1:33" x14ac:dyDescent="0.3">
      <c r="A6171" t="s">
        <v>12450</v>
      </c>
      <c r="B6171" t="s">
        <v>17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17</v>
      </c>
      <c r="I6171" t="s">
        <v>18</v>
      </c>
      <c r="J6171">
        <v>0</v>
      </c>
      <c r="K6171">
        <v>0</v>
      </c>
      <c r="L6171">
        <v>5</v>
      </c>
      <c r="M6171" t="s">
        <v>21</v>
      </c>
      <c r="N6171">
        <v>0</v>
      </c>
      <c r="O6171" t="s">
        <v>77</v>
      </c>
      <c r="P6171" t="s">
        <v>12451</v>
      </c>
      <c r="Q6171" t="s">
        <v>20</v>
      </c>
      <c r="R6171">
        <v>70</v>
      </c>
      <c r="S6171" t="s">
        <v>17</v>
      </c>
      <c r="T6171" t="s">
        <v>21</v>
      </c>
      <c r="U6171" t="s">
        <v>21</v>
      </c>
      <c r="V6171" t="str">
        <f>IF(Table2[[#This Row],[Age]] &lt; 30, "Under 30", IF(Table2[[#This Row],[Age]] &lt; 65, "Other", "Senior"))</f>
        <v>Senior</v>
      </c>
      <c r="W6171">
        <v>2</v>
      </c>
      <c r="X6171" t="s">
        <v>21</v>
      </c>
      <c r="Y6171" t="s">
        <v>94</v>
      </c>
      <c r="Z6171" t="s">
        <v>34</v>
      </c>
      <c r="AA6171">
        <v>34</v>
      </c>
      <c r="AB6171">
        <v>1858</v>
      </c>
      <c r="AE6171">
        <f t="shared" si="96"/>
        <v>0</v>
      </c>
      <c r="AF6171">
        <v>1</v>
      </c>
      <c r="AG6171" t="str">
        <f>IF(Table2[[#This Row],[Avg Monthly GB Download]] &lt; 5, "Less than 5 GB", IF(Table2[[#This Row],[Avg Monthly GB Download]] &lt;= 10, "Between 5 and 10 GB", "10 or more GB"))</f>
        <v>Between 5 and 10 GB</v>
      </c>
    </row>
    <row r="6172" spans="1:33" x14ac:dyDescent="0.3">
      <c r="A6172" t="s">
        <v>12452</v>
      </c>
      <c r="B6172" t="s">
        <v>17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17</v>
      </c>
      <c r="I6172" t="s">
        <v>18</v>
      </c>
      <c r="J6172">
        <v>0</v>
      </c>
      <c r="K6172">
        <v>0</v>
      </c>
      <c r="L6172">
        <v>6</v>
      </c>
      <c r="M6172" t="s">
        <v>21</v>
      </c>
      <c r="N6172">
        <v>0</v>
      </c>
      <c r="O6172" t="s">
        <v>80</v>
      </c>
      <c r="P6172" t="s">
        <v>12453</v>
      </c>
      <c r="Q6172" t="s">
        <v>20</v>
      </c>
      <c r="R6172">
        <v>46</v>
      </c>
      <c r="S6172" t="s">
        <v>17</v>
      </c>
      <c r="T6172" t="s">
        <v>17</v>
      </c>
      <c r="U6172" t="s">
        <v>21</v>
      </c>
      <c r="V6172" t="str">
        <f>IF(Table2[[#This Row],[Age]] &lt; 30, "Under 30", IF(Table2[[#This Row],[Age]] &lt; 65, "Other", "Senior"))</f>
        <v>Other</v>
      </c>
      <c r="W6172">
        <v>5</v>
      </c>
      <c r="X6172" t="s">
        <v>17</v>
      </c>
      <c r="Y6172" t="s">
        <v>28</v>
      </c>
      <c r="Z6172" t="s">
        <v>34</v>
      </c>
      <c r="AA6172">
        <v>21</v>
      </c>
      <c r="AB6172">
        <v>619</v>
      </c>
      <c r="AE6172">
        <f t="shared" si="96"/>
        <v>0</v>
      </c>
      <c r="AF6172">
        <v>1</v>
      </c>
      <c r="AG6172" t="str">
        <f>IF(Table2[[#This Row],[Avg Monthly GB Download]] &lt; 5, "Less than 5 GB", IF(Table2[[#This Row],[Avg Monthly GB Download]] &lt;= 10, "Between 5 and 10 GB", "10 or more GB"))</f>
        <v>Between 5 and 10 GB</v>
      </c>
    </row>
    <row r="6173" spans="1:33" x14ac:dyDescent="0.3">
      <c r="A6173" t="s">
        <v>12454</v>
      </c>
      <c r="B6173" t="s">
        <v>17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17</v>
      </c>
      <c r="I6173" t="s">
        <v>18</v>
      </c>
      <c r="J6173">
        <v>0</v>
      </c>
      <c r="K6173">
        <v>0</v>
      </c>
      <c r="L6173">
        <v>10</v>
      </c>
      <c r="M6173" t="s">
        <v>21</v>
      </c>
      <c r="N6173">
        <v>0</v>
      </c>
      <c r="O6173" t="s">
        <v>58</v>
      </c>
      <c r="P6173" t="s">
        <v>12455</v>
      </c>
      <c r="Q6173" t="s">
        <v>20</v>
      </c>
      <c r="R6173">
        <v>53</v>
      </c>
      <c r="S6173" t="s">
        <v>17</v>
      </c>
      <c r="T6173" t="s">
        <v>17</v>
      </c>
      <c r="U6173" t="s">
        <v>21</v>
      </c>
      <c r="V6173" t="str">
        <f>IF(Table2[[#This Row],[Age]] &lt; 30, "Under 30", IF(Table2[[#This Row],[Age]] &lt; 65, "Other", "Senior"))</f>
        <v>Other</v>
      </c>
      <c r="W6173">
        <v>5</v>
      </c>
      <c r="X6173" t="s">
        <v>21</v>
      </c>
      <c r="Y6173" t="s">
        <v>94</v>
      </c>
      <c r="Z6173" t="s">
        <v>29</v>
      </c>
      <c r="AA6173">
        <v>22</v>
      </c>
      <c r="AB6173">
        <v>458</v>
      </c>
      <c r="AE6173">
        <f t="shared" si="96"/>
        <v>0</v>
      </c>
      <c r="AF6173">
        <v>1</v>
      </c>
      <c r="AG6173" t="str">
        <f>IF(Table2[[#This Row],[Avg Monthly GB Download]] &lt; 5, "Less than 5 GB", IF(Table2[[#This Row],[Avg Monthly GB Download]] &lt;= 10, "Between 5 and 10 GB", "10 or more GB"))</f>
        <v>Between 5 and 10 GB</v>
      </c>
    </row>
    <row r="6174" spans="1:33" x14ac:dyDescent="0.3">
      <c r="A6174" t="s">
        <v>12456</v>
      </c>
      <c r="B6174" t="s">
        <v>17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17</v>
      </c>
      <c r="I6174" t="s">
        <v>18</v>
      </c>
      <c r="J6174">
        <v>0</v>
      </c>
      <c r="K6174">
        <v>0</v>
      </c>
      <c r="L6174">
        <v>0</v>
      </c>
      <c r="M6174" t="s">
        <v>17</v>
      </c>
      <c r="N6174">
        <v>0</v>
      </c>
      <c r="O6174" t="s">
        <v>54</v>
      </c>
      <c r="P6174" t="s">
        <v>12457</v>
      </c>
      <c r="Q6174" t="s">
        <v>20</v>
      </c>
      <c r="R6174">
        <v>27</v>
      </c>
      <c r="S6174" t="s">
        <v>21</v>
      </c>
      <c r="T6174" t="s">
        <v>17</v>
      </c>
      <c r="U6174" t="s">
        <v>21</v>
      </c>
      <c r="V6174" t="str">
        <f>IF(Table2[[#This Row],[Age]] &lt; 30, "Under 30", IF(Table2[[#This Row],[Age]] &lt; 65, "Other", "Senior"))</f>
        <v>Under 30</v>
      </c>
      <c r="W6174">
        <v>2</v>
      </c>
      <c r="X6174" t="s">
        <v>17</v>
      </c>
      <c r="Y6174" t="s">
        <v>94</v>
      </c>
      <c r="Z6174" t="s">
        <v>29</v>
      </c>
      <c r="AA6174">
        <v>7</v>
      </c>
      <c r="AB6174">
        <v>330</v>
      </c>
      <c r="AE6174">
        <f t="shared" si="96"/>
        <v>0</v>
      </c>
      <c r="AF6174">
        <v>1</v>
      </c>
      <c r="AG6174" t="str">
        <f>IF(Table2[[#This Row],[Avg Monthly GB Download]] &lt; 5, "Less than 5 GB", IF(Table2[[#This Row],[Avg Monthly GB Download]] &lt;= 10, "Between 5 and 10 GB", "10 or more GB"))</f>
        <v>Less than 5 GB</v>
      </c>
    </row>
    <row r="6175" spans="1:33" x14ac:dyDescent="0.3">
      <c r="A6175" t="s">
        <v>12458</v>
      </c>
      <c r="B6175" t="s">
        <v>17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17</v>
      </c>
      <c r="I6175" t="s">
        <v>18</v>
      </c>
      <c r="J6175">
        <v>0</v>
      </c>
      <c r="K6175">
        <v>0</v>
      </c>
      <c r="L6175">
        <v>27</v>
      </c>
      <c r="M6175" t="s">
        <v>21</v>
      </c>
      <c r="N6175">
        <v>0</v>
      </c>
      <c r="O6175" t="s">
        <v>37</v>
      </c>
      <c r="P6175" t="s">
        <v>12459</v>
      </c>
      <c r="Q6175" t="s">
        <v>20</v>
      </c>
      <c r="R6175">
        <v>32</v>
      </c>
      <c r="S6175" t="s">
        <v>17</v>
      </c>
      <c r="T6175" t="s">
        <v>17</v>
      </c>
      <c r="U6175" t="s">
        <v>21</v>
      </c>
      <c r="V6175" t="str">
        <f>IF(Table2[[#This Row],[Age]] &lt; 30, "Under 30", IF(Table2[[#This Row],[Age]] &lt; 65, "Other", "Senior"))</f>
        <v>Other</v>
      </c>
      <c r="W6175">
        <v>6</v>
      </c>
      <c r="X6175" t="s">
        <v>21</v>
      </c>
      <c r="Y6175" t="s">
        <v>28</v>
      </c>
      <c r="Z6175" t="s">
        <v>34</v>
      </c>
      <c r="AA6175">
        <v>39</v>
      </c>
      <c r="AB6175">
        <v>1619</v>
      </c>
      <c r="AE6175">
        <f t="shared" si="96"/>
        <v>0</v>
      </c>
      <c r="AF6175">
        <v>1</v>
      </c>
      <c r="AG6175" t="str">
        <f>IF(Table2[[#This Row],[Avg Monthly GB Download]] &lt; 5, "Less than 5 GB", IF(Table2[[#This Row],[Avg Monthly GB Download]] &lt;= 10, "Between 5 and 10 GB", "10 or more GB"))</f>
        <v>10 or more GB</v>
      </c>
    </row>
    <row r="6176" spans="1:33" x14ac:dyDescent="0.3">
      <c r="A6176" t="s">
        <v>12460</v>
      </c>
      <c r="B6176" t="s">
        <v>17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17</v>
      </c>
      <c r="I6176" t="s">
        <v>18</v>
      </c>
      <c r="J6176">
        <v>0</v>
      </c>
      <c r="K6176">
        <v>0</v>
      </c>
      <c r="L6176">
        <v>0</v>
      </c>
      <c r="M6176" t="s">
        <v>17</v>
      </c>
      <c r="N6176">
        <v>0</v>
      </c>
      <c r="O6176" t="s">
        <v>80</v>
      </c>
      <c r="P6176" t="s">
        <v>12461</v>
      </c>
      <c r="Q6176" t="s">
        <v>20</v>
      </c>
      <c r="R6176">
        <v>41</v>
      </c>
      <c r="S6176" t="s">
        <v>17</v>
      </c>
      <c r="T6176" t="s">
        <v>17</v>
      </c>
      <c r="U6176" t="s">
        <v>21</v>
      </c>
      <c r="V6176" t="str">
        <f>IF(Table2[[#This Row],[Age]] &lt; 30, "Under 30", IF(Table2[[#This Row],[Age]] &lt; 65, "Other", "Senior"))</f>
        <v>Other</v>
      </c>
      <c r="W6176">
        <v>2</v>
      </c>
      <c r="X6176" t="s">
        <v>17</v>
      </c>
      <c r="Y6176" t="s">
        <v>49</v>
      </c>
      <c r="Z6176" t="s">
        <v>29</v>
      </c>
      <c r="AA6176">
        <v>10</v>
      </c>
      <c r="AB6176">
        <v>76</v>
      </c>
      <c r="AE6176">
        <f t="shared" si="96"/>
        <v>0</v>
      </c>
      <c r="AF6176">
        <v>1</v>
      </c>
      <c r="AG6176" t="str">
        <f>IF(Table2[[#This Row],[Avg Monthly GB Download]] &lt; 5, "Less than 5 GB", IF(Table2[[#This Row],[Avg Monthly GB Download]] &lt;= 10, "Between 5 and 10 GB", "10 or more GB"))</f>
        <v>Less than 5 GB</v>
      </c>
    </row>
    <row r="6177" spans="1:33" x14ac:dyDescent="0.3">
      <c r="A6177" t="s">
        <v>12462</v>
      </c>
      <c r="B6177" t="s">
        <v>17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17</v>
      </c>
      <c r="I6177" t="s">
        <v>18</v>
      </c>
      <c r="J6177">
        <v>0</v>
      </c>
      <c r="K6177">
        <v>0</v>
      </c>
      <c r="L6177">
        <v>15</v>
      </c>
      <c r="M6177" t="s">
        <v>21</v>
      </c>
      <c r="N6177">
        <v>0</v>
      </c>
      <c r="O6177" t="s">
        <v>54</v>
      </c>
      <c r="P6177" t="s">
        <v>12463</v>
      </c>
      <c r="Q6177" t="s">
        <v>20</v>
      </c>
      <c r="R6177">
        <v>50</v>
      </c>
      <c r="S6177" t="s">
        <v>17</v>
      </c>
      <c r="T6177" t="s">
        <v>17</v>
      </c>
      <c r="U6177" t="s">
        <v>21</v>
      </c>
      <c r="V6177" t="str">
        <f>IF(Table2[[#This Row],[Age]] &lt; 30, "Under 30", IF(Table2[[#This Row],[Age]] &lt; 65, "Other", "Senior"))</f>
        <v>Other</v>
      </c>
      <c r="W6177">
        <v>2</v>
      </c>
      <c r="X6177" t="s">
        <v>21</v>
      </c>
      <c r="Y6177" t="s">
        <v>94</v>
      </c>
      <c r="Z6177" t="s">
        <v>34</v>
      </c>
      <c r="AA6177">
        <v>29</v>
      </c>
      <c r="AB6177">
        <v>1917</v>
      </c>
      <c r="AE6177">
        <f t="shared" si="96"/>
        <v>0</v>
      </c>
      <c r="AF6177">
        <v>1</v>
      </c>
      <c r="AG6177" t="str">
        <f>IF(Table2[[#This Row],[Avg Monthly GB Download]] &lt; 5, "Less than 5 GB", IF(Table2[[#This Row],[Avg Monthly GB Download]] &lt;= 10, "Between 5 and 10 GB", "10 or more GB"))</f>
        <v>10 or more GB</v>
      </c>
    </row>
    <row r="6178" spans="1:33" x14ac:dyDescent="0.3">
      <c r="A6178" t="s">
        <v>12464</v>
      </c>
      <c r="B6178" t="s">
        <v>17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17</v>
      </c>
      <c r="I6178" t="s">
        <v>18</v>
      </c>
      <c r="J6178">
        <v>0</v>
      </c>
      <c r="K6178">
        <v>0</v>
      </c>
      <c r="L6178">
        <v>4</v>
      </c>
      <c r="M6178" t="s">
        <v>21</v>
      </c>
      <c r="N6178">
        <v>0</v>
      </c>
      <c r="O6178" t="s">
        <v>56</v>
      </c>
      <c r="P6178" t="s">
        <v>12465</v>
      </c>
      <c r="Q6178" t="s">
        <v>22</v>
      </c>
      <c r="R6178">
        <v>65</v>
      </c>
      <c r="S6178" t="s">
        <v>17</v>
      </c>
      <c r="T6178" t="s">
        <v>21</v>
      </c>
      <c r="U6178" t="s">
        <v>21</v>
      </c>
      <c r="V6178" t="str">
        <f>IF(Table2[[#This Row],[Age]] &lt; 30, "Under 30", IF(Table2[[#This Row],[Age]] &lt; 65, "Other", "Senior"))</f>
        <v>Senior</v>
      </c>
      <c r="W6178">
        <v>5</v>
      </c>
      <c r="X6178" t="s">
        <v>17</v>
      </c>
      <c r="Y6178" t="s">
        <v>49</v>
      </c>
      <c r="Z6178" t="s">
        <v>29</v>
      </c>
      <c r="AA6178">
        <v>28</v>
      </c>
      <c r="AB6178">
        <v>1495</v>
      </c>
      <c r="AE6178">
        <f t="shared" si="96"/>
        <v>0</v>
      </c>
      <c r="AF6178">
        <v>1</v>
      </c>
      <c r="AG6178" t="str">
        <f>IF(Table2[[#This Row],[Avg Monthly GB Download]] &lt; 5, "Less than 5 GB", IF(Table2[[#This Row],[Avg Monthly GB Download]] &lt;= 10, "Between 5 and 10 GB", "10 or more GB"))</f>
        <v>Less than 5 GB</v>
      </c>
    </row>
    <row r="6179" spans="1:33" x14ac:dyDescent="0.3">
      <c r="A6179" t="s">
        <v>12466</v>
      </c>
      <c r="B6179" t="s">
        <v>17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21</v>
      </c>
      <c r="I6179" t="s">
        <v>18</v>
      </c>
      <c r="J6179">
        <v>58.8</v>
      </c>
      <c r="K6179">
        <v>0</v>
      </c>
      <c r="L6179">
        <v>0</v>
      </c>
      <c r="M6179" t="s">
        <v>17</v>
      </c>
      <c r="N6179">
        <v>0</v>
      </c>
      <c r="O6179" t="s">
        <v>81</v>
      </c>
      <c r="P6179" t="s">
        <v>12467</v>
      </c>
      <c r="Q6179" t="s">
        <v>22</v>
      </c>
      <c r="R6179">
        <v>37</v>
      </c>
      <c r="S6179" t="s">
        <v>17</v>
      </c>
      <c r="T6179" t="s">
        <v>17</v>
      </c>
      <c r="U6179" t="s">
        <v>21</v>
      </c>
      <c r="V6179" t="str">
        <f>IF(Table2[[#This Row],[Age]] &lt; 30, "Under 30", IF(Table2[[#This Row],[Age]] &lt; 65, "Other", "Senior"))</f>
        <v>Other</v>
      </c>
      <c r="W6179">
        <v>3</v>
      </c>
      <c r="X6179" t="s">
        <v>17</v>
      </c>
      <c r="Y6179" t="s">
        <v>94</v>
      </c>
      <c r="Z6179" t="s">
        <v>29</v>
      </c>
      <c r="AA6179">
        <v>9</v>
      </c>
      <c r="AB6179">
        <v>158</v>
      </c>
      <c r="AE6179">
        <f t="shared" si="96"/>
        <v>0</v>
      </c>
      <c r="AF6179">
        <v>1</v>
      </c>
      <c r="AG6179" t="str">
        <f>IF(Table2[[#This Row],[Avg Monthly GB Download]] &lt; 5, "Less than 5 GB", IF(Table2[[#This Row],[Avg Monthly GB Download]] &lt;= 10, "Between 5 and 10 GB", "10 or more GB"))</f>
        <v>Less than 5 GB</v>
      </c>
    </row>
    <row r="6180" spans="1:33" x14ac:dyDescent="0.3">
      <c r="A6180" t="s">
        <v>12468</v>
      </c>
      <c r="B6180" t="s">
        <v>17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21</v>
      </c>
      <c r="I6180" t="s">
        <v>18</v>
      </c>
      <c r="J6180">
        <v>63.2</v>
      </c>
      <c r="K6180">
        <v>0</v>
      </c>
      <c r="L6180">
        <v>16</v>
      </c>
      <c r="M6180" t="s">
        <v>21</v>
      </c>
      <c r="N6180">
        <v>0</v>
      </c>
      <c r="O6180" t="s">
        <v>50</v>
      </c>
      <c r="P6180" t="s">
        <v>12469</v>
      </c>
      <c r="Q6180" t="s">
        <v>20</v>
      </c>
      <c r="R6180">
        <v>33</v>
      </c>
      <c r="S6180" t="s">
        <v>17</v>
      </c>
      <c r="T6180" t="s">
        <v>17</v>
      </c>
      <c r="U6180" t="s">
        <v>21</v>
      </c>
      <c r="V6180" t="str">
        <f>IF(Table2[[#This Row],[Age]] &lt; 30, "Under 30", IF(Table2[[#This Row],[Age]] &lt; 65, "Other", "Senior"))</f>
        <v>Other</v>
      </c>
      <c r="W6180">
        <v>6</v>
      </c>
      <c r="X6180" t="s">
        <v>17</v>
      </c>
      <c r="Y6180" t="s">
        <v>28</v>
      </c>
      <c r="Z6180" t="s">
        <v>29</v>
      </c>
      <c r="AA6180">
        <v>35</v>
      </c>
      <c r="AB6180">
        <v>1412</v>
      </c>
      <c r="AE6180">
        <f t="shared" si="96"/>
        <v>0</v>
      </c>
      <c r="AF6180">
        <v>1</v>
      </c>
      <c r="AG6180" t="str">
        <f>IF(Table2[[#This Row],[Avg Monthly GB Download]] &lt; 5, "Less than 5 GB", IF(Table2[[#This Row],[Avg Monthly GB Download]] &lt;= 10, "Between 5 and 10 GB", "10 or more GB"))</f>
        <v>10 or more GB</v>
      </c>
    </row>
    <row r="6181" spans="1:33" x14ac:dyDescent="0.3">
      <c r="A6181" t="s">
        <v>12470</v>
      </c>
      <c r="B6181" t="s">
        <v>17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21</v>
      </c>
      <c r="I6181" t="s">
        <v>18</v>
      </c>
      <c r="J6181">
        <v>107.8</v>
      </c>
      <c r="K6181">
        <v>0</v>
      </c>
      <c r="L6181">
        <v>0</v>
      </c>
      <c r="M6181" t="s">
        <v>17</v>
      </c>
      <c r="N6181">
        <v>0</v>
      </c>
      <c r="O6181" t="s">
        <v>82</v>
      </c>
      <c r="P6181" t="s">
        <v>12471</v>
      </c>
      <c r="Q6181" t="s">
        <v>20</v>
      </c>
      <c r="R6181">
        <v>48</v>
      </c>
      <c r="S6181" t="s">
        <v>17</v>
      </c>
      <c r="T6181" t="s">
        <v>17</v>
      </c>
      <c r="U6181" t="s">
        <v>21</v>
      </c>
      <c r="V6181" t="str">
        <f>IF(Table2[[#This Row],[Age]] &lt; 30, "Under 30", IF(Table2[[#This Row],[Age]] &lt; 65, "Other", "Senior"))</f>
        <v>Other</v>
      </c>
      <c r="W6181">
        <v>2</v>
      </c>
      <c r="X6181" t="s">
        <v>17</v>
      </c>
      <c r="Y6181" t="s">
        <v>94</v>
      </c>
      <c r="Z6181" t="s">
        <v>34</v>
      </c>
      <c r="AA6181">
        <v>10</v>
      </c>
      <c r="AB6181">
        <v>227</v>
      </c>
      <c r="AE6181">
        <f t="shared" si="96"/>
        <v>0</v>
      </c>
      <c r="AF6181">
        <v>1</v>
      </c>
      <c r="AG6181" t="str">
        <f>IF(Table2[[#This Row],[Avg Monthly GB Download]] &lt; 5, "Less than 5 GB", IF(Table2[[#This Row],[Avg Monthly GB Download]] &lt;= 10, "Between 5 and 10 GB", "10 or more GB"))</f>
        <v>Less than 5 GB</v>
      </c>
    </row>
    <row r="6182" spans="1:33" x14ac:dyDescent="0.3">
      <c r="A6182" t="s">
        <v>12472</v>
      </c>
      <c r="B6182" t="s">
        <v>17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21</v>
      </c>
      <c r="I6182" t="s">
        <v>84</v>
      </c>
      <c r="J6182">
        <v>0</v>
      </c>
      <c r="K6182">
        <v>0</v>
      </c>
      <c r="L6182">
        <v>0</v>
      </c>
      <c r="M6182" t="s">
        <v>17</v>
      </c>
      <c r="N6182">
        <v>0</v>
      </c>
      <c r="O6182" t="s">
        <v>90</v>
      </c>
      <c r="P6182" t="s">
        <v>12473</v>
      </c>
      <c r="Q6182" t="s">
        <v>20</v>
      </c>
      <c r="R6182">
        <v>46</v>
      </c>
      <c r="S6182" t="s">
        <v>17</v>
      </c>
      <c r="T6182" t="s">
        <v>17</v>
      </c>
      <c r="U6182" t="s">
        <v>21</v>
      </c>
      <c r="V6182" t="str">
        <f>IF(Table2[[#This Row],[Age]] &lt; 30, "Under 30", IF(Table2[[#This Row],[Age]] &lt; 65, "Other", "Senior"))</f>
        <v>Other</v>
      </c>
      <c r="W6182">
        <v>5</v>
      </c>
      <c r="X6182" t="s">
        <v>17</v>
      </c>
      <c r="Y6182" t="s">
        <v>49</v>
      </c>
      <c r="Z6182" t="s">
        <v>34</v>
      </c>
      <c r="AA6182">
        <v>7</v>
      </c>
      <c r="AB6182">
        <v>428</v>
      </c>
      <c r="AE6182">
        <f t="shared" si="96"/>
        <v>0</v>
      </c>
      <c r="AF6182">
        <v>1</v>
      </c>
      <c r="AG6182" t="str">
        <f>IF(Table2[[#This Row],[Avg Monthly GB Download]] &lt; 5, "Less than 5 GB", IF(Table2[[#This Row],[Avg Monthly GB Download]] &lt;= 10, "Between 5 and 10 GB", "10 or more GB"))</f>
        <v>Less than 5 GB</v>
      </c>
    </row>
    <row r="6183" spans="1:33" x14ac:dyDescent="0.3">
      <c r="A6183" t="s">
        <v>12474</v>
      </c>
      <c r="B6183" t="s">
        <v>17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21</v>
      </c>
      <c r="I6183" t="s">
        <v>84</v>
      </c>
      <c r="J6183">
        <v>0</v>
      </c>
      <c r="K6183">
        <v>0</v>
      </c>
      <c r="L6183">
        <v>29</v>
      </c>
      <c r="M6183" t="s">
        <v>21</v>
      </c>
      <c r="N6183">
        <v>0</v>
      </c>
      <c r="O6183" t="s">
        <v>57</v>
      </c>
      <c r="P6183" t="s">
        <v>12475</v>
      </c>
      <c r="Q6183" t="s">
        <v>22</v>
      </c>
      <c r="R6183">
        <v>48</v>
      </c>
      <c r="S6183" t="s">
        <v>17</v>
      </c>
      <c r="T6183" t="s">
        <v>17</v>
      </c>
      <c r="U6183" t="s">
        <v>21</v>
      </c>
      <c r="V6183" t="str">
        <f>IF(Table2[[#This Row],[Age]] &lt; 30, "Under 30", IF(Table2[[#This Row],[Age]] &lt; 65, "Other", "Senior"))</f>
        <v>Other</v>
      </c>
      <c r="W6183">
        <v>2</v>
      </c>
      <c r="X6183" t="s">
        <v>17</v>
      </c>
      <c r="Y6183" t="s">
        <v>28</v>
      </c>
      <c r="Z6183" t="s">
        <v>34</v>
      </c>
      <c r="AA6183">
        <v>28</v>
      </c>
      <c r="AB6183">
        <v>245</v>
      </c>
      <c r="AE6183">
        <f t="shared" si="96"/>
        <v>0</v>
      </c>
      <c r="AF6183">
        <v>1</v>
      </c>
      <c r="AG6183" t="str">
        <f>IF(Table2[[#This Row],[Avg Monthly GB Download]] &lt; 5, "Less than 5 GB", IF(Table2[[#This Row],[Avg Monthly GB Download]] &lt;= 10, "Between 5 and 10 GB", "10 or more GB"))</f>
        <v>10 or more GB</v>
      </c>
    </row>
    <row r="6184" spans="1:33" x14ac:dyDescent="0.3">
      <c r="A6184" t="s">
        <v>12476</v>
      </c>
      <c r="B6184" t="s">
        <v>17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21</v>
      </c>
      <c r="I6184" t="s">
        <v>18</v>
      </c>
      <c r="J6184">
        <v>23.1</v>
      </c>
      <c r="K6184">
        <v>0</v>
      </c>
      <c r="L6184">
        <v>0</v>
      </c>
      <c r="M6184" t="s">
        <v>17</v>
      </c>
      <c r="N6184">
        <v>0</v>
      </c>
      <c r="O6184" t="s">
        <v>75</v>
      </c>
      <c r="P6184" t="s">
        <v>12477</v>
      </c>
      <c r="Q6184" t="s">
        <v>20</v>
      </c>
      <c r="R6184">
        <v>33</v>
      </c>
      <c r="S6184" t="s">
        <v>17</v>
      </c>
      <c r="T6184" t="s">
        <v>17</v>
      </c>
      <c r="U6184" t="s">
        <v>21</v>
      </c>
      <c r="V6184" t="str">
        <f>IF(Table2[[#This Row],[Age]] &lt; 30, "Under 30", IF(Table2[[#This Row],[Age]] &lt; 65, "Other", "Senior"))</f>
        <v>Other</v>
      </c>
      <c r="W6184">
        <v>2</v>
      </c>
      <c r="X6184" t="s">
        <v>17</v>
      </c>
      <c r="Y6184" t="s">
        <v>28</v>
      </c>
      <c r="Z6184" t="s">
        <v>29</v>
      </c>
      <c r="AA6184">
        <v>7</v>
      </c>
      <c r="AB6184">
        <v>55</v>
      </c>
      <c r="AE6184">
        <f t="shared" si="96"/>
        <v>0</v>
      </c>
      <c r="AF6184">
        <v>1</v>
      </c>
      <c r="AG6184" t="str">
        <f>IF(Table2[[#This Row],[Avg Monthly GB Download]] &lt; 5, "Less than 5 GB", IF(Table2[[#This Row],[Avg Monthly GB Download]] &lt;= 10, "Between 5 and 10 GB", "10 or more GB"))</f>
        <v>Less than 5 GB</v>
      </c>
    </row>
    <row r="6185" spans="1:33" x14ac:dyDescent="0.3">
      <c r="A6185" t="s">
        <v>12478</v>
      </c>
      <c r="B6185" t="s">
        <v>17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21</v>
      </c>
      <c r="I6185" t="s">
        <v>18</v>
      </c>
      <c r="J6185">
        <v>180</v>
      </c>
      <c r="K6185">
        <v>0</v>
      </c>
      <c r="L6185">
        <v>20</v>
      </c>
      <c r="M6185" t="s">
        <v>21</v>
      </c>
      <c r="N6185">
        <v>0</v>
      </c>
      <c r="O6185" t="s">
        <v>82</v>
      </c>
      <c r="P6185" t="s">
        <v>12479</v>
      </c>
      <c r="Q6185" t="s">
        <v>22</v>
      </c>
      <c r="R6185">
        <v>30</v>
      </c>
      <c r="S6185" t="s">
        <v>17</v>
      </c>
      <c r="T6185" t="s">
        <v>17</v>
      </c>
      <c r="U6185" t="s">
        <v>21</v>
      </c>
      <c r="V6185" t="str">
        <f>IF(Table2[[#This Row],[Age]] &lt; 30, "Under 30", IF(Table2[[#This Row],[Age]] &lt; 65, "Other", "Senior"))</f>
        <v>Other</v>
      </c>
      <c r="W6185">
        <v>4</v>
      </c>
      <c r="X6185" t="s">
        <v>21</v>
      </c>
      <c r="Y6185" t="s">
        <v>49</v>
      </c>
      <c r="Z6185" t="s">
        <v>34</v>
      </c>
      <c r="AA6185">
        <v>31</v>
      </c>
      <c r="AB6185">
        <v>2244</v>
      </c>
      <c r="AE6185">
        <f t="shared" si="96"/>
        <v>0</v>
      </c>
      <c r="AF6185">
        <v>1</v>
      </c>
      <c r="AG6185" t="str">
        <f>IF(Table2[[#This Row],[Avg Monthly GB Download]] &lt; 5, "Less than 5 GB", IF(Table2[[#This Row],[Avg Monthly GB Download]] &lt;= 10, "Between 5 and 10 GB", "10 or more GB"))</f>
        <v>10 or more GB</v>
      </c>
    </row>
    <row r="6186" spans="1:33" x14ac:dyDescent="0.3">
      <c r="A6186" t="s">
        <v>12480</v>
      </c>
      <c r="B6186" t="s">
        <v>17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21</v>
      </c>
      <c r="I6186" t="s">
        <v>18</v>
      </c>
      <c r="J6186">
        <v>70.7</v>
      </c>
      <c r="K6186">
        <v>0</v>
      </c>
      <c r="L6186">
        <v>35</v>
      </c>
      <c r="M6186" t="s">
        <v>21</v>
      </c>
      <c r="N6186">
        <v>0</v>
      </c>
      <c r="O6186" t="s">
        <v>67</v>
      </c>
      <c r="P6186" t="s">
        <v>12481</v>
      </c>
      <c r="Q6186" t="s">
        <v>20</v>
      </c>
      <c r="R6186">
        <v>33</v>
      </c>
      <c r="S6186" t="s">
        <v>17</v>
      </c>
      <c r="T6186" t="s">
        <v>17</v>
      </c>
      <c r="U6186" t="s">
        <v>21</v>
      </c>
      <c r="V6186" t="str">
        <f>IF(Table2[[#This Row],[Age]] &lt; 30, "Under 30", IF(Table2[[#This Row],[Age]] &lt; 65, "Other", "Senior"))</f>
        <v>Other</v>
      </c>
      <c r="W6186">
        <v>2</v>
      </c>
      <c r="X6186" t="s">
        <v>17</v>
      </c>
      <c r="Y6186" t="s">
        <v>94</v>
      </c>
      <c r="Z6186" t="s">
        <v>34</v>
      </c>
      <c r="AA6186">
        <v>34</v>
      </c>
      <c r="AB6186">
        <v>956</v>
      </c>
      <c r="AE6186">
        <f t="shared" si="96"/>
        <v>0</v>
      </c>
      <c r="AF6186">
        <v>1</v>
      </c>
      <c r="AG6186" t="str">
        <f>IF(Table2[[#This Row],[Avg Monthly GB Download]] &lt; 5, "Less than 5 GB", IF(Table2[[#This Row],[Avg Monthly GB Download]] &lt;= 10, "Between 5 and 10 GB", "10 or more GB"))</f>
        <v>10 or more GB</v>
      </c>
    </row>
    <row r="6187" spans="1:33" x14ac:dyDescent="0.3">
      <c r="A6187" t="s">
        <v>12482</v>
      </c>
      <c r="B6187" t="s">
        <v>17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21</v>
      </c>
      <c r="I6187" t="s">
        <v>18</v>
      </c>
      <c r="J6187">
        <v>148.80000000000001</v>
      </c>
      <c r="K6187">
        <v>0</v>
      </c>
      <c r="L6187">
        <v>15</v>
      </c>
      <c r="M6187" t="s">
        <v>21</v>
      </c>
      <c r="N6187">
        <v>0</v>
      </c>
      <c r="O6187" t="s">
        <v>82</v>
      </c>
      <c r="P6187" t="s">
        <v>12483</v>
      </c>
      <c r="Q6187" t="s">
        <v>22</v>
      </c>
      <c r="R6187">
        <v>57</v>
      </c>
      <c r="S6187" t="s">
        <v>17</v>
      </c>
      <c r="T6187" t="s">
        <v>17</v>
      </c>
      <c r="U6187" t="s">
        <v>21</v>
      </c>
      <c r="V6187" t="str">
        <f>IF(Table2[[#This Row],[Age]] &lt; 30, "Under 30", IF(Table2[[#This Row],[Age]] &lt; 65, "Other", "Senior"))</f>
        <v>Other</v>
      </c>
      <c r="W6187">
        <v>2</v>
      </c>
      <c r="X6187" t="s">
        <v>21</v>
      </c>
      <c r="Y6187" t="s">
        <v>49</v>
      </c>
      <c r="Z6187" t="s">
        <v>29</v>
      </c>
      <c r="AA6187">
        <v>19</v>
      </c>
      <c r="AB6187">
        <v>1186</v>
      </c>
      <c r="AE6187">
        <f t="shared" si="96"/>
        <v>0</v>
      </c>
      <c r="AF6187">
        <v>1</v>
      </c>
      <c r="AG6187" t="str">
        <f>IF(Table2[[#This Row],[Avg Monthly GB Download]] &lt; 5, "Less than 5 GB", IF(Table2[[#This Row],[Avg Monthly GB Download]] &lt;= 10, "Between 5 and 10 GB", "10 or more GB"))</f>
        <v>10 or more GB</v>
      </c>
    </row>
    <row r="6188" spans="1:33" x14ac:dyDescent="0.3">
      <c r="A6188" t="s">
        <v>12484</v>
      </c>
      <c r="B6188" t="s">
        <v>17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21</v>
      </c>
      <c r="I6188" t="s">
        <v>18</v>
      </c>
      <c r="J6188">
        <v>187.2</v>
      </c>
      <c r="K6188">
        <v>0</v>
      </c>
      <c r="L6188">
        <v>8</v>
      </c>
      <c r="M6188" t="s">
        <v>21</v>
      </c>
      <c r="N6188">
        <v>0</v>
      </c>
      <c r="O6188" t="s">
        <v>23</v>
      </c>
      <c r="P6188" t="s">
        <v>12485</v>
      </c>
      <c r="Q6188" t="s">
        <v>20</v>
      </c>
      <c r="R6188">
        <v>23</v>
      </c>
      <c r="S6188" t="s">
        <v>21</v>
      </c>
      <c r="T6188" t="s">
        <v>17</v>
      </c>
      <c r="U6188" t="s">
        <v>21</v>
      </c>
      <c r="V6188" t="str">
        <f>IF(Table2[[#This Row],[Age]] &lt; 30, "Under 30", IF(Table2[[#This Row],[Age]] &lt; 65, "Other", "Senior"))</f>
        <v>Under 30</v>
      </c>
      <c r="W6188">
        <v>2</v>
      </c>
      <c r="X6188" t="s">
        <v>21</v>
      </c>
      <c r="Y6188" t="s">
        <v>49</v>
      </c>
      <c r="Z6188" t="s">
        <v>29</v>
      </c>
      <c r="AA6188">
        <v>42</v>
      </c>
      <c r="AB6188">
        <v>3021</v>
      </c>
      <c r="AE6188">
        <f t="shared" si="96"/>
        <v>0</v>
      </c>
      <c r="AF6188">
        <v>1</v>
      </c>
      <c r="AG6188" t="str">
        <f>IF(Table2[[#This Row],[Avg Monthly GB Download]] &lt; 5, "Less than 5 GB", IF(Table2[[#This Row],[Avg Monthly GB Download]] &lt;= 10, "Between 5 and 10 GB", "10 or more GB"))</f>
        <v>Between 5 and 10 GB</v>
      </c>
    </row>
    <row r="6189" spans="1:33" x14ac:dyDescent="0.3">
      <c r="A6189" t="s">
        <v>12486</v>
      </c>
      <c r="B6189" t="s">
        <v>17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21</v>
      </c>
      <c r="I6189" t="s">
        <v>18</v>
      </c>
      <c r="J6189">
        <v>38.5</v>
      </c>
      <c r="K6189">
        <v>0</v>
      </c>
      <c r="L6189">
        <v>6</v>
      </c>
      <c r="M6189" t="s">
        <v>21</v>
      </c>
      <c r="N6189">
        <v>0</v>
      </c>
      <c r="O6189" t="s">
        <v>89</v>
      </c>
      <c r="P6189" t="s">
        <v>12487</v>
      </c>
      <c r="Q6189" t="s">
        <v>20</v>
      </c>
      <c r="R6189">
        <v>40</v>
      </c>
      <c r="S6189" t="s">
        <v>17</v>
      </c>
      <c r="T6189" t="s">
        <v>17</v>
      </c>
      <c r="U6189" t="s">
        <v>21</v>
      </c>
      <c r="V6189" t="str">
        <f>IF(Table2[[#This Row],[Age]] &lt; 30, "Under 30", IF(Table2[[#This Row],[Age]] &lt; 65, "Other", "Senior"))</f>
        <v>Other</v>
      </c>
      <c r="W6189">
        <v>6</v>
      </c>
      <c r="X6189" t="s">
        <v>17</v>
      </c>
      <c r="Y6189" t="s">
        <v>28</v>
      </c>
      <c r="Z6189" t="s">
        <v>29</v>
      </c>
      <c r="AA6189">
        <v>20</v>
      </c>
      <c r="AB6189">
        <v>547</v>
      </c>
      <c r="AE6189">
        <f t="shared" si="96"/>
        <v>0</v>
      </c>
      <c r="AF6189">
        <v>1</v>
      </c>
      <c r="AG6189" t="str">
        <f>IF(Table2[[#This Row],[Avg Monthly GB Download]] &lt; 5, "Less than 5 GB", IF(Table2[[#This Row],[Avg Monthly GB Download]] &lt;= 10, "Between 5 and 10 GB", "10 or more GB"))</f>
        <v>Between 5 and 10 GB</v>
      </c>
    </row>
    <row r="6190" spans="1:33" x14ac:dyDescent="0.3">
      <c r="A6190" t="s">
        <v>12488</v>
      </c>
      <c r="B6190" t="s">
        <v>17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21</v>
      </c>
      <c r="I6190" t="s">
        <v>18</v>
      </c>
      <c r="J6190">
        <v>94.4</v>
      </c>
      <c r="K6190">
        <v>0</v>
      </c>
      <c r="L6190">
        <v>0</v>
      </c>
      <c r="M6190" t="s">
        <v>17</v>
      </c>
      <c r="N6190">
        <v>0</v>
      </c>
      <c r="O6190" t="s">
        <v>67</v>
      </c>
      <c r="P6190" t="s">
        <v>12489</v>
      </c>
      <c r="Q6190" t="s">
        <v>20</v>
      </c>
      <c r="R6190">
        <v>25</v>
      </c>
      <c r="S6190" t="s">
        <v>21</v>
      </c>
      <c r="T6190" t="s">
        <v>17</v>
      </c>
      <c r="U6190" t="s">
        <v>21</v>
      </c>
      <c r="V6190" t="str">
        <f>IF(Table2[[#This Row],[Age]] &lt; 30, "Under 30", IF(Table2[[#This Row],[Age]] &lt; 65, "Other", "Senior"))</f>
        <v>Under 30</v>
      </c>
      <c r="W6190">
        <v>5</v>
      </c>
      <c r="X6190" t="s">
        <v>17</v>
      </c>
      <c r="Y6190" t="s">
        <v>49</v>
      </c>
      <c r="Z6190" t="s">
        <v>29</v>
      </c>
      <c r="AA6190">
        <v>8</v>
      </c>
      <c r="AB6190">
        <v>186</v>
      </c>
      <c r="AE6190">
        <f t="shared" si="96"/>
        <v>0</v>
      </c>
      <c r="AF6190">
        <v>1</v>
      </c>
      <c r="AG6190" t="str">
        <f>IF(Table2[[#This Row],[Avg Monthly GB Download]] &lt; 5, "Less than 5 GB", IF(Table2[[#This Row],[Avg Monthly GB Download]] &lt;= 10, "Between 5 and 10 GB", "10 or more GB"))</f>
        <v>Less than 5 GB</v>
      </c>
    </row>
    <row r="6191" spans="1:33" x14ac:dyDescent="0.3">
      <c r="A6191" t="s">
        <v>12490</v>
      </c>
      <c r="B6191" t="s">
        <v>17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21</v>
      </c>
      <c r="I6191" t="s">
        <v>18</v>
      </c>
      <c r="J6191">
        <v>170.4</v>
      </c>
      <c r="K6191">
        <v>0</v>
      </c>
      <c r="L6191">
        <v>5</v>
      </c>
      <c r="M6191" t="s">
        <v>21</v>
      </c>
      <c r="N6191">
        <v>0</v>
      </c>
      <c r="O6191" t="s">
        <v>58</v>
      </c>
      <c r="P6191" t="s">
        <v>12491</v>
      </c>
      <c r="Q6191" t="s">
        <v>22</v>
      </c>
      <c r="R6191">
        <v>41</v>
      </c>
      <c r="S6191" t="s">
        <v>17</v>
      </c>
      <c r="T6191" t="s">
        <v>17</v>
      </c>
      <c r="U6191" t="s">
        <v>21</v>
      </c>
      <c r="V6191" t="str">
        <f>IF(Table2[[#This Row],[Age]] &lt; 30, "Under 30", IF(Table2[[#This Row],[Age]] &lt; 65, "Other", "Senior"))</f>
        <v>Other</v>
      </c>
      <c r="W6191">
        <v>3</v>
      </c>
      <c r="X6191" t="s">
        <v>17</v>
      </c>
      <c r="Y6191" t="s">
        <v>94</v>
      </c>
      <c r="Z6191" t="s">
        <v>34</v>
      </c>
      <c r="AA6191">
        <v>31</v>
      </c>
      <c r="AB6191">
        <v>2178</v>
      </c>
      <c r="AE6191">
        <f t="shared" si="96"/>
        <v>0</v>
      </c>
      <c r="AF6191">
        <v>1</v>
      </c>
      <c r="AG6191" t="str">
        <f>IF(Table2[[#This Row],[Avg Monthly GB Download]] &lt; 5, "Less than 5 GB", IF(Table2[[#This Row],[Avg Monthly GB Download]] &lt;= 10, "Between 5 and 10 GB", "10 or more GB"))</f>
        <v>Between 5 and 10 GB</v>
      </c>
    </row>
    <row r="6192" spans="1:33" x14ac:dyDescent="0.3">
      <c r="A6192" t="s">
        <v>12492</v>
      </c>
      <c r="B6192" t="s">
        <v>17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21</v>
      </c>
      <c r="I6192" t="s">
        <v>18</v>
      </c>
      <c r="J6192">
        <v>323.89999999999998</v>
      </c>
      <c r="K6192">
        <v>0</v>
      </c>
      <c r="L6192">
        <v>0</v>
      </c>
      <c r="M6192" t="s">
        <v>17</v>
      </c>
      <c r="N6192">
        <v>0</v>
      </c>
      <c r="O6192" t="s">
        <v>48</v>
      </c>
      <c r="P6192" t="s">
        <v>12493</v>
      </c>
      <c r="Q6192" t="s">
        <v>22</v>
      </c>
      <c r="R6192">
        <v>36</v>
      </c>
      <c r="S6192" t="s">
        <v>17</v>
      </c>
      <c r="T6192" t="s">
        <v>17</v>
      </c>
      <c r="U6192" t="s">
        <v>21</v>
      </c>
      <c r="V6192" t="str">
        <f>IF(Table2[[#This Row],[Age]] &lt; 30, "Under 30", IF(Table2[[#This Row],[Age]] &lt; 65, "Other", "Senior"))</f>
        <v>Other</v>
      </c>
      <c r="W6192">
        <v>2</v>
      </c>
      <c r="X6192" t="s">
        <v>17</v>
      </c>
      <c r="Y6192" t="s">
        <v>49</v>
      </c>
      <c r="Z6192" t="s">
        <v>29</v>
      </c>
      <c r="AA6192">
        <v>13</v>
      </c>
      <c r="AB6192">
        <v>665</v>
      </c>
      <c r="AE6192">
        <f t="shared" si="96"/>
        <v>0</v>
      </c>
      <c r="AF6192">
        <v>1</v>
      </c>
      <c r="AG6192" t="str">
        <f>IF(Table2[[#This Row],[Avg Monthly GB Download]] &lt; 5, "Less than 5 GB", IF(Table2[[#This Row],[Avg Monthly GB Download]] &lt;= 10, "Between 5 and 10 GB", "10 or more GB"))</f>
        <v>Less than 5 GB</v>
      </c>
    </row>
    <row r="6193" spans="1:33" x14ac:dyDescent="0.3">
      <c r="A6193" t="s">
        <v>12494</v>
      </c>
      <c r="B6193" t="s">
        <v>17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21</v>
      </c>
      <c r="I6193" t="s">
        <v>18</v>
      </c>
      <c r="J6193">
        <v>161.30000000000001</v>
      </c>
      <c r="K6193">
        <v>0</v>
      </c>
      <c r="L6193">
        <v>12</v>
      </c>
      <c r="M6193" t="s">
        <v>21</v>
      </c>
      <c r="N6193">
        <v>0</v>
      </c>
      <c r="O6193" t="s">
        <v>43</v>
      </c>
      <c r="P6193" t="s">
        <v>12495</v>
      </c>
      <c r="Q6193" t="s">
        <v>20</v>
      </c>
      <c r="R6193">
        <v>35</v>
      </c>
      <c r="S6193" t="s">
        <v>17</v>
      </c>
      <c r="T6193" t="s">
        <v>17</v>
      </c>
      <c r="U6193" t="s">
        <v>21</v>
      </c>
      <c r="V6193" t="str">
        <f>IF(Table2[[#This Row],[Age]] &lt; 30, "Under 30", IF(Table2[[#This Row],[Age]] &lt; 65, "Other", "Senior"))</f>
        <v>Other</v>
      </c>
      <c r="W6193">
        <v>5</v>
      </c>
      <c r="X6193" t="s">
        <v>21</v>
      </c>
      <c r="Y6193" t="s">
        <v>94</v>
      </c>
      <c r="Z6193" t="s">
        <v>29</v>
      </c>
      <c r="AA6193">
        <v>31</v>
      </c>
      <c r="AB6193">
        <v>1532</v>
      </c>
      <c r="AE6193">
        <f t="shared" si="96"/>
        <v>0</v>
      </c>
      <c r="AF6193">
        <v>1</v>
      </c>
      <c r="AG6193" t="str">
        <f>IF(Table2[[#This Row],[Avg Monthly GB Download]] &lt; 5, "Less than 5 GB", IF(Table2[[#This Row],[Avg Monthly GB Download]] &lt;= 10, "Between 5 and 10 GB", "10 or more GB"))</f>
        <v>10 or more GB</v>
      </c>
    </row>
    <row r="6194" spans="1:33" x14ac:dyDescent="0.3">
      <c r="A6194" t="s">
        <v>12496</v>
      </c>
      <c r="B6194" t="s">
        <v>17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21</v>
      </c>
      <c r="I6194" t="s">
        <v>84</v>
      </c>
      <c r="J6194">
        <v>0</v>
      </c>
      <c r="K6194">
        <v>0</v>
      </c>
      <c r="L6194">
        <v>0</v>
      </c>
      <c r="M6194" t="s">
        <v>17</v>
      </c>
      <c r="N6194">
        <v>0</v>
      </c>
      <c r="O6194" t="s">
        <v>26</v>
      </c>
      <c r="P6194" t="s">
        <v>12497</v>
      </c>
      <c r="Q6194" t="s">
        <v>22</v>
      </c>
      <c r="R6194">
        <v>35</v>
      </c>
      <c r="S6194" t="s">
        <v>17</v>
      </c>
      <c r="T6194" t="s">
        <v>17</v>
      </c>
      <c r="U6194" t="s">
        <v>21</v>
      </c>
      <c r="V6194" t="str">
        <f>IF(Table2[[#This Row],[Age]] &lt; 30, "Under 30", IF(Table2[[#This Row],[Age]] &lt; 65, "Other", "Senior"))</f>
        <v>Other</v>
      </c>
      <c r="W6194">
        <v>2</v>
      </c>
      <c r="X6194" t="s">
        <v>17</v>
      </c>
      <c r="Y6194" t="s">
        <v>94</v>
      </c>
      <c r="Z6194" t="s">
        <v>29</v>
      </c>
      <c r="AA6194">
        <v>13</v>
      </c>
      <c r="AB6194">
        <v>896</v>
      </c>
      <c r="AE6194">
        <f t="shared" si="96"/>
        <v>0</v>
      </c>
      <c r="AF6194">
        <v>1</v>
      </c>
      <c r="AG6194" t="str">
        <f>IF(Table2[[#This Row],[Avg Monthly GB Download]] &lt; 5, "Less than 5 GB", IF(Table2[[#This Row],[Avg Monthly GB Download]] &lt;= 10, "Between 5 and 10 GB", "10 or more GB"))</f>
        <v>Less than 5 GB</v>
      </c>
    </row>
    <row r="6195" spans="1:33" x14ac:dyDescent="0.3">
      <c r="A6195" t="s">
        <v>12498</v>
      </c>
      <c r="B6195" t="s">
        <v>17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21</v>
      </c>
      <c r="I6195" t="s">
        <v>18</v>
      </c>
      <c r="J6195">
        <v>23.7</v>
      </c>
      <c r="K6195">
        <v>0</v>
      </c>
      <c r="L6195">
        <v>3</v>
      </c>
      <c r="M6195" t="s">
        <v>17</v>
      </c>
      <c r="N6195">
        <v>15</v>
      </c>
      <c r="O6195" t="s">
        <v>43</v>
      </c>
      <c r="P6195" t="s">
        <v>12499</v>
      </c>
      <c r="Q6195" t="s">
        <v>22</v>
      </c>
      <c r="R6195">
        <v>30</v>
      </c>
      <c r="S6195" t="s">
        <v>17</v>
      </c>
      <c r="T6195" t="s">
        <v>17</v>
      </c>
      <c r="U6195" t="s">
        <v>21</v>
      </c>
      <c r="V6195" t="str">
        <f>IF(Table2[[#This Row],[Age]] &lt; 30, "Under 30", IF(Table2[[#This Row],[Age]] &lt; 65, "Other", "Senior"))</f>
        <v>Other</v>
      </c>
      <c r="W6195">
        <v>3</v>
      </c>
      <c r="X6195" t="s">
        <v>17</v>
      </c>
      <c r="Y6195" t="s">
        <v>28</v>
      </c>
      <c r="Z6195" t="s">
        <v>34</v>
      </c>
      <c r="AA6195">
        <v>28</v>
      </c>
      <c r="AB6195">
        <v>287</v>
      </c>
      <c r="AE6195">
        <f t="shared" si="96"/>
        <v>0</v>
      </c>
      <c r="AF6195">
        <v>1</v>
      </c>
      <c r="AG6195" t="str">
        <f>IF(Table2[[#This Row],[Avg Monthly GB Download]] &lt; 5, "Less than 5 GB", IF(Table2[[#This Row],[Avg Monthly GB Download]] &lt;= 10, "Between 5 and 10 GB", "10 or more GB"))</f>
        <v>Less than 5 GB</v>
      </c>
    </row>
    <row r="6196" spans="1:33" x14ac:dyDescent="0.3">
      <c r="A6196" t="s">
        <v>12500</v>
      </c>
      <c r="B6196" t="s">
        <v>17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21</v>
      </c>
      <c r="I6196" t="s">
        <v>18</v>
      </c>
      <c r="J6196">
        <v>58.3</v>
      </c>
      <c r="K6196">
        <v>0</v>
      </c>
      <c r="L6196">
        <v>0</v>
      </c>
      <c r="M6196" t="s">
        <v>17</v>
      </c>
      <c r="N6196">
        <v>0</v>
      </c>
      <c r="O6196" t="s">
        <v>69</v>
      </c>
      <c r="P6196" t="s">
        <v>12501</v>
      </c>
      <c r="Q6196" t="s">
        <v>20</v>
      </c>
      <c r="R6196">
        <v>35</v>
      </c>
      <c r="S6196" t="s">
        <v>17</v>
      </c>
      <c r="T6196" t="s">
        <v>17</v>
      </c>
      <c r="U6196" t="s">
        <v>21</v>
      </c>
      <c r="V6196" t="str">
        <f>IF(Table2[[#This Row],[Age]] &lt; 30, "Under 30", IF(Table2[[#This Row],[Age]] &lt; 65, "Other", "Senior"))</f>
        <v>Other</v>
      </c>
      <c r="W6196">
        <v>2</v>
      </c>
      <c r="X6196" t="s">
        <v>17</v>
      </c>
      <c r="Y6196" t="s">
        <v>49</v>
      </c>
      <c r="Z6196" t="s">
        <v>29</v>
      </c>
      <c r="AA6196">
        <v>10</v>
      </c>
      <c r="AB6196">
        <v>519</v>
      </c>
      <c r="AE6196">
        <f t="shared" si="96"/>
        <v>0</v>
      </c>
      <c r="AF6196">
        <v>1</v>
      </c>
      <c r="AG6196" t="str">
        <f>IF(Table2[[#This Row],[Avg Monthly GB Download]] &lt; 5, "Less than 5 GB", IF(Table2[[#This Row],[Avg Monthly GB Download]] &lt;= 10, "Between 5 and 10 GB", "10 or more GB"))</f>
        <v>Less than 5 GB</v>
      </c>
    </row>
    <row r="6197" spans="1:33" x14ac:dyDescent="0.3">
      <c r="A6197" t="s">
        <v>12502</v>
      </c>
      <c r="B6197" t="s">
        <v>17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21</v>
      </c>
      <c r="I6197" t="s">
        <v>18</v>
      </c>
      <c r="J6197">
        <v>64</v>
      </c>
      <c r="K6197">
        <v>0</v>
      </c>
      <c r="L6197">
        <v>10</v>
      </c>
      <c r="M6197" t="s">
        <v>21</v>
      </c>
      <c r="N6197">
        <v>0</v>
      </c>
      <c r="O6197" t="s">
        <v>42</v>
      </c>
      <c r="P6197" t="s">
        <v>12503</v>
      </c>
      <c r="Q6197" t="s">
        <v>20</v>
      </c>
      <c r="R6197">
        <v>31</v>
      </c>
      <c r="S6197" t="s">
        <v>17</v>
      </c>
      <c r="T6197" t="s">
        <v>17</v>
      </c>
      <c r="U6197" t="s">
        <v>21</v>
      </c>
      <c r="V6197" t="str">
        <f>IF(Table2[[#This Row],[Age]] &lt; 30, "Under 30", IF(Table2[[#This Row],[Age]] &lt; 65, "Other", "Senior"))</f>
        <v>Other</v>
      </c>
      <c r="W6197">
        <v>2</v>
      </c>
      <c r="X6197" t="s">
        <v>17</v>
      </c>
      <c r="Y6197" t="s">
        <v>49</v>
      </c>
      <c r="Z6197" t="s">
        <v>34</v>
      </c>
      <c r="AA6197">
        <v>22</v>
      </c>
      <c r="AB6197">
        <v>358</v>
      </c>
      <c r="AE6197">
        <f t="shared" si="96"/>
        <v>0</v>
      </c>
      <c r="AF6197">
        <v>1</v>
      </c>
      <c r="AG6197" t="str">
        <f>IF(Table2[[#This Row],[Avg Monthly GB Download]] &lt; 5, "Less than 5 GB", IF(Table2[[#This Row],[Avg Monthly GB Download]] &lt;= 10, "Between 5 and 10 GB", "10 or more GB"))</f>
        <v>Between 5 and 10 GB</v>
      </c>
    </row>
    <row r="6198" spans="1:33" x14ac:dyDescent="0.3">
      <c r="A6198" t="s">
        <v>12504</v>
      </c>
      <c r="B6198" t="s">
        <v>17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21</v>
      </c>
      <c r="I6198" t="s">
        <v>18</v>
      </c>
      <c r="J6198">
        <v>87.2</v>
      </c>
      <c r="K6198">
        <v>0</v>
      </c>
      <c r="L6198">
        <v>5</v>
      </c>
      <c r="M6198" t="s">
        <v>17</v>
      </c>
      <c r="N6198">
        <v>18</v>
      </c>
      <c r="O6198" t="s">
        <v>77</v>
      </c>
      <c r="P6198" t="s">
        <v>12505</v>
      </c>
      <c r="Q6198" t="s">
        <v>22</v>
      </c>
      <c r="R6198">
        <v>62</v>
      </c>
      <c r="S6198" t="s">
        <v>17</v>
      </c>
      <c r="T6198" t="s">
        <v>17</v>
      </c>
      <c r="U6198" t="s">
        <v>21</v>
      </c>
      <c r="V6198" t="str">
        <f>IF(Table2[[#This Row],[Age]] &lt; 30, "Under 30", IF(Table2[[#This Row],[Age]] &lt; 65, "Other", "Senior"))</f>
        <v>Other</v>
      </c>
      <c r="W6198">
        <v>2</v>
      </c>
      <c r="X6198" t="s">
        <v>17</v>
      </c>
      <c r="Y6198" t="s">
        <v>28</v>
      </c>
      <c r="Z6198" t="s">
        <v>34</v>
      </c>
      <c r="AA6198">
        <v>15</v>
      </c>
      <c r="AB6198">
        <v>354</v>
      </c>
      <c r="AE6198">
        <f t="shared" si="96"/>
        <v>0</v>
      </c>
      <c r="AF6198">
        <v>1</v>
      </c>
      <c r="AG6198" t="str">
        <f>IF(Table2[[#This Row],[Avg Monthly GB Download]] &lt; 5, "Less than 5 GB", IF(Table2[[#This Row],[Avg Monthly GB Download]] &lt;= 10, "Between 5 and 10 GB", "10 or more GB"))</f>
        <v>Between 5 and 10 GB</v>
      </c>
    </row>
    <row r="6199" spans="1:33" x14ac:dyDescent="0.3">
      <c r="A6199" t="s">
        <v>12506</v>
      </c>
      <c r="B6199" t="s">
        <v>17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21</v>
      </c>
      <c r="I6199" t="s">
        <v>18</v>
      </c>
      <c r="J6199">
        <v>46.4</v>
      </c>
      <c r="K6199">
        <v>0</v>
      </c>
      <c r="L6199">
        <v>0</v>
      </c>
      <c r="M6199" t="s">
        <v>17</v>
      </c>
      <c r="N6199">
        <v>0</v>
      </c>
      <c r="O6199" t="s">
        <v>24</v>
      </c>
      <c r="P6199" t="s">
        <v>12507</v>
      </c>
      <c r="Q6199" t="s">
        <v>22</v>
      </c>
      <c r="R6199">
        <v>30</v>
      </c>
      <c r="S6199" t="s">
        <v>17</v>
      </c>
      <c r="T6199" t="s">
        <v>17</v>
      </c>
      <c r="U6199" t="s">
        <v>21</v>
      </c>
      <c r="V6199" t="str">
        <f>IF(Table2[[#This Row],[Age]] &lt; 30, "Under 30", IF(Table2[[#This Row],[Age]] &lt; 65, "Other", "Senior"))</f>
        <v>Other</v>
      </c>
      <c r="W6199">
        <v>4</v>
      </c>
      <c r="X6199" t="s">
        <v>17</v>
      </c>
      <c r="Y6199" t="s">
        <v>28</v>
      </c>
      <c r="Z6199" t="s">
        <v>34</v>
      </c>
      <c r="AA6199">
        <v>6</v>
      </c>
      <c r="AB6199">
        <v>50</v>
      </c>
      <c r="AE6199">
        <f t="shared" si="96"/>
        <v>0</v>
      </c>
      <c r="AF6199">
        <v>1</v>
      </c>
      <c r="AG6199" t="str">
        <f>IF(Table2[[#This Row],[Avg Monthly GB Download]] &lt; 5, "Less than 5 GB", IF(Table2[[#This Row],[Avg Monthly GB Download]] &lt;= 10, "Between 5 and 10 GB", "10 or more GB"))</f>
        <v>Less than 5 GB</v>
      </c>
    </row>
    <row r="6200" spans="1:33" x14ac:dyDescent="0.3">
      <c r="A6200" t="s">
        <v>12508</v>
      </c>
      <c r="B6200" t="s">
        <v>17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21</v>
      </c>
      <c r="I6200" t="s">
        <v>18</v>
      </c>
      <c r="J6200">
        <v>97.8</v>
      </c>
      <c r="K6200">
        <v>0</v>
      </c>
      <c r="L6200">
        <v>17</v>
      </c>
      <c r="M6200" t="s">
        <v>21</v>
      </c>
      <c r="N6200">
        <v>0</v>
      </c>
      <c r="O6200" t="s">
        <v>27</v>
      </c>
      <c r="P6200" t="s">
        <v>12509</v>
      </c>
      <c r="Q6200" t="s">
        <v>22</v>
      </c>
      <c r="R6200">
        <v>23</v>
      </c>
      <c r="S6200" t="s">
        <v>21</v>
      </c>
      <c r="T6200" t="s">
        <v>17</v>
      </c>
      <c r="U6200" t="s">
        <v>21</v>
      </c>
      <c r="V6200" t="str">
        <f>IF(Table2[[#This Row],[Age]] &lt; 30, "Under 30", IF(Table2[[#This Row],[Age]] &lt; 65, "Other", "Senior"))</f>
        <v>Under 30</v>
      </c>
      <c r="W6200">
        <v>5</v>
      </c>
      <c r="X6200" t="s">
        <v>17</v>
      </c>
      <c r="Y6200" t="s">
        <v>28</v>
      </c>
      <c r="Z6200" t="s">
        <v>29</v>
      </c>
      <c r="AA6200">
        <v>14</v>
      </c>
      <c r="AB6200">
        <v>242</v>
      </c>
      <c r="AE6200">
        <f t="shared" si="96"/>
        <v>0</v>
      </c>
      <c r="AF6200">
        <v>1</v>
      </c>
      <c r="AG6200" t="str">
        <f>IF(Table2[[#This Row],[Avg Monthly GB Download]] &lt; 5, "Less than 5 GB", IF(Table2[[#This Row],[Avg Monthly GB Download]] &lt;= 10, "Between 5 and 10 GB", "10 or more GB"))</f>
        <v>10 or more GB</v>
      </c>
    </row>
    <row r="6201" spans="1:33" x14ac:dyDescent="0.3">
      <c r="A6201" t="s">
        <v>12510</v>
      </c>
      <c r="B6201" t="s">
        <v>17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21</v>
      </c>
      <c r="I6201" t="s">
        <v>18</v>
      </c>
      <c r="J6201">
        <v>40.1</v>
      </c>
      <c r="K6201">
        <v>0</v>
      </c>
      <c r="L6201">
        <v>7</v>
      </c>
      <c r="M6201" t="s">
        <v>21</v>
      </c>
      <c r="N6201">
        <v>0</v>
      </c>
      <c r="O6201" t="s">
        <v>47</v>
      </c>
      <c r="P6201" t="s">
        <v>12511</v>
      </c>
      <c r="Q6201" t="s">
        <v>22</v>
      </c>
      <c r="R6201">
        <v>30</v>
      </c>
      <c r="S6201" t="s">
        <v>17</v>
      </c>
      <c r="T6201" t="s">
        <v>17</v>
      </c>
      <c r="U6201" t="s">
        <v>21</v>
      </c>
      <c r="V6201" t="str">
        <f>IF(Table2[[#This Row],[Age]] &lt; 30, "Under 30", IF(Table2[[#This Row],[Age]] &lt; 65, "Other", "Senior"))</f>
        <v>Other</v>
      </c>
      <c r="W6201">
        <v>5</v>
      </c>
      <c r="X6201" t="s">
        <v>21</v>
      </c>
      <c r="Y6201" t="s">
        <v>94</v>
      </c>
      <c r="Z6201" t="s">
        <v>29</v>
      </c>
      <c r="AA6201">
        <v>25</v>
      </c>
      <c r="AB6201">
        <v>372</v>
      </c>
      <c r="AE6201">
        <f t="shared" si="96"/>
        <v>0</v>
      </c>
      <c r="AF6201">
        <v>1</v>
      </c>
      <c r="AG6201" t="str">
        <f>IF(Table2[[#This Row],[Avg Monthly GB Download]] &lt; 5, "Less than 5 GB", IF(Table2[[#This Row],[Avg Monthly GB Download]] &lt;= 10, "Between 5 and 10 GB", "10 or more GB"))</f>
        <v>Between 5 and 10 GB</v>
      </c>
    </row>
    <row r="6202" spans="1:33" x14ac:dyDescent="0.3">
      <c r="A6202" t="s">
        <v>12512</v>
      </c>
      <c r="B6202" t="s">
        <v>17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21</v>
      </c>
      <c r="I6202" t="s">
        <v>18</v>
      </c>
      <c r="J6202">
        <v>8.1</v>
      </c>
      <c r="K6202">
        <v>0</v>
      </c>
      <c r="L6202">
        <v>10</v>
      </c>
      <c r="M6202" t="s">
        <v>21</v>
      </c>
      <c r="N6202">
        <v>0</v>
      </c>
      <c r="O6202" t="s">
        <v>69</v>
      </c>
      <c r="P6202" t="s">
        <v>12513</v>
      </c>
      <c r="Q6202" t="s">
        <v>22</v>
      </c>
      <c r="R6202">
        <v>39</v>
      </c>
      <c r="S6202" t="s">
        <v>17</v>
      </c>
      <c r="T6202" t="s">
        <v>17</v>
      </c>
      <c r="U6202" t="s">
        <v>21</v>
      </c>
      <c r="V6202" t="str">
        <f>IF(Table2[[#This Row],[Age]] &lt; 30, "Under 30", IF(Table2[[#This Row],[Age]] &lt; 65, "Other", "Senior"))</f>
        <v>Other</v>
      </c>
      <c r="W6202">
        <v>2</v>
      </c>
      <c r="X6202" t="s">
        <v>17</v>
      </c>
      <c r="Y6202" t="s">
        <v>28</v>
      </c>
      <c r="Z6202" t="s">
        <v>34</v>
      </c>
      <c r="AA6202">
        <v>21</v>
      </c>
      <c r="AB6202">
        <v>79</v>
      </c>
      <c r="AE6202">
        <f t="shared" si="96"/>
        <v>0</v>
      </c>
      <c r="AF6202">
        <v>1</v>
      </c>
      <c r="AG6202" t="str">
        <f>IF(Table2[[#This Row],[Avg Monthly GB Download]] &lt; 5, "Less than 5 GB", IF(Table2[[#This Row],[Avg Monthly GB Download]] &lt;= 10, "Between 5 and 10 GB", "10 or more GB"))</f>
        <v>Between 5 and 10 GB</v>
      </c>
    </row>
    <row r="6203" spans="1:33" x14ac:dyDescent="0.3">
      <c r="A6203" t="s">
        <v>12514</v>
      </c>
      <c r="B6203" t="s">
        <v>17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21</v>
      </c>
      <c r="I6203" t="s">
        <v>18</v>
      </c>
      <c r="J6203">
        <v>86</v>
      </c>
      <c r="K6203">
        <v>0</v>
      </c>
      <c r="L6203">
        <v>6</v>
      </c>
      <c r="M6203" t="s">
        <v>21</v>
      </c>
      <c r="N6203">
        <v>0</v>
      </c>
      <c r="O6203" t="s">
        <v>65</v>
      </c>
      <c r="P6203" t="s">
        <v>12515</v>
      </c>
      <c r="Q6203" t="s">
        <v>20</v>
      </c>
      <c r="R6203">
        <v>49</v>
      </c>
      <c r="S6203" t="s">
        <v>17</v>
      </c>
      <c r="T6203" t="s">
        <v>17</v>
      </c>
      <c r="U6203" t="s">
        <v>21</v>
      </c>
      <c r="V6203" t="str">
        <f>IF(Table2[[#This Row],[Age]] &lt; 30, "Under 30", IF(Table2[[#This Row],[Age]] &lt; 65, "Other", "Senior"))</f>
        <v>Other</v>
      </c>
      <c r="W6203">
        <v>6</v>
      </c>
      <c r="X6203" t="s">
        <v>17</v>
      </c>
      <c r="Y6203" t="s">
        <v>28</v>
      </c>
      <c r="Z6203" t="s">
        <v>29</v>
      </c>
      <c r="AA6203">
        <v>21</v>
      </c>
      <c r="AB6203">
        <v>514</v>
      </c>
      <c r="AE6203">
        <f t="shared" si="96"/>
        <v>0</v>
      </c>
      <c r="AF6203">
        <v>1</v>
      </c>
      <c r="AG6203" t="str">
        <f>IF(Table2[[#This Row],[Avg Monthly GB Download]] &lt; 5, "Less than 5 GB", IF(Table2[[#This Row],[Avg Monthly GB Download]] &lt;= 10, "Between 5 and 10 GB", "10 or more GB"))</f>
        <v>Between 5 and 10 GB</v>
      </c>
    </row>
    <row r="6204" spans="1:33" x14ac:dyDescent="0.3">
      <c r="A6204" t="s">
        <v>12516</v>
      </c>
      <c r="B6204" t="s">
        <v>17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21</v>
      </c>
      <c r="I6204" t="s">
        <v>84</v>
      </c>
      <c r="J6204">
        <v>0</v>
      </c>
      <c r="K6204">
        <v>0</v>
      </c>
      <c r="L6204">
        <v>13</v>
      </c>
      <c r="M6204" t="s">
        <v>21</v>
      </c>
      <c r="N6204">
        <v>0</v>
      </c>
      <c r="O6204" t="s">
        <v>33</v>
      </c>
      <c r="P6204" t="s">
        <v>12517</v>
      </c>
      <c r="Q6204" t="s">
        <v>22</v>
      </c>
      <c r="R6204">
        <v>68</v>
      </c>
      <c r="S6204" t="s">
        <v>17</v>
      </c>
      <c r="T6204" t="s">
        <v>21</v>
      </c>
      <c r="U6204" t="s">
        <v>21</v>
      </c>
      <c r="V6204" t="str">
        <f>IF(Table2[[#This Row],[Age]] &lt; 30, "Under 30", IF(Table2[[#This Row],[Age]] &lt; 65, "Other", "Senior"))</f>
        <v>Senior</v>
      </c>
      <c r="W6204">
        <v>3</v>
      </c>
      <c r="X6204" t="s">
        <v>21</v>
      </c>
      <c r="Y6204" t="s">
        <v>49</v>
      </c>
      <c r="Z6204" t="s">
        <v>29</v>
      </c>
      <c r="AA6204">
        <v>27</v>
      </c>
      <c r="AB6204">
        <v>1890</v>
      </c>
      <c r="AE6204">
        <f t="shared" si="96"/>
        <v>0</v>
      </c>
      <c r="AF6204">
        <v>1</v>
      </c>
      <c r="AG6204" t="str">
        <f>IF(Table2[[#This Row],[Avg Monthly GB Download]] &lt; 5, "Less than 5 GB", IF(Table2[[#This Row],[Avg Monthly GB Download]] &lt;= 10, "Between 5 and 10 GB", "10 or more GB"))</f>
        <v>10 or more GB</v>
      </c>
    </row>
    <row r="6205" spans="1:33" x14ac:dyDescent="0.3">
      <c r="A6205" t="s">
        <v>12518</v>
      </c>
      <c r="B6205" t="s">
        <v>17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21</v>
      </c>
      <c r="I6205" t="s">
        <v>18</v>
      </c>
      <c r="J6205">
        <v>189.9</v>
      </c>
      <c r="K6205">
        <v>0</v>
      </c>
      <c r="L6205">
        <v>36</v>
      </c>
      <c r="M6205" t="s">
        <v>21</v>
      </c>
      <c r="N6205">
        <v>0</v>
      </c>
      <c r="O6205" t="s">
        <v>42</v>
      </c>
      <c r="P6205" t="s">
        <v>12519</v>
      </c>
      <c r="Q6205" t="s">
        <v>20</v>
      </c>
      <c r="R6205">
        <v>25</v>
      </c>
      <c r="S6205" t="s">
        <v>21</v>
      </c>
      <c r="T6205" t="s">
        <v>17</v>
      </c>
      <c r="U6205" t="s">
        <v>21</v>
      </c>
      <c r="V6205" t="str">
        <f>IF(Table2[[#This Row],[Age]] &lt; 30, "Under 30", IF(Table2[[#This Row],[Age]] &lt; 65, "Other", "Senior"))</f>
        <v>Under 30</v>
      </c>
      <c r="W6205">
        <v>5</v>
      </c>
      <c r="X6205" t="s">
        <v>21</v>
      </c>
      <c r="Y6205" t="s">
        <v>94</v>
      </c>
      <c r="Z6205" t="s">
        <v>29</v>
      </c>
      <c r="AA6205">
        <v>30</v>
      </c>
      <c r="AB6205">
        <v>1476</v>
      </c>
      <c r="AE6205">
        <f t="shared" si="96"/>
        <v>0</v>
      </c>
      <c r="AF6205">
        <v>1</v>
      </c>
      <c r="AG6205" t="str">
        <f>IF(Table2[[#This Row],[Avg Monthly GB Download]] &lt; 5, "Less than 5 GB", IF(Table2[[#This Row],[Avg Monthly GB Download]] &lt;= 10, "Between 5 and 10 GB", "10 or more GB"))</f>
        <v>10 or more GB</v>
      </c>
    </row>
    <row r="6206" spans="1:33" x14ac:dyDescent="0.3">
      <c r="A6206" t="s">
        <v>12520</v>
      </c>
      <c r="B6206" t="s">
        <v>17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21</v>
      </c>
      <c r="I6206" t="s">
        <v>18</v>
      </c>
      <c r="J6206">
        <v>190</v>
      </c>
      <c r="K6206">
        <v>0</v>
      </c>
      <c r="L6206">
        <v>10</v>
      </c>
      <c r="M6206" t="s">
        <v>21</v>
      </c>
      <c r="N6206">
        <v>0</v>
      </c>
      <c r="O6206" t="s">
        <v>64</v>
      </c>
      <c r="P6206" t="s">
        <v>12521</v>
      </c>
      <c r="Q6206" t="s">
        <v>22</v>
      </c>
      <c r="R6206">
        <v>67</v>
      </c>
      <c r="S6206" t="s">
        <v>17</v>
      </c>
      <c r="T6206" t="s">
        <v>21</v>
      </c>
      <c r="U6206" t="s">
        <v>21</v>
      </c>
      <c r="V6206" t="str">
        <f>IF(Table2[[#This Row],[Age]] &lt; 30, "Under 30", IF(Table2[[#This Row],[Age]] &lt; 65, "Other", "Senior"))</f>
        <v>Senior</v>
      </c>
      <c r="W6206">
        <v>5</v>
      </c>
      <c r="X6206" t="s">
        <v>21</v>
      </c>
      <c r="Y6206" t="s">
        <v>28</v>
      </c>
      <c r="Z6206" t="s">
        <v>34</v>
      </c>
      <c r="AA6206">
        <v>51</v>
      </c>
      <c r="AB6206">
        <v>1462</v>
      </c>
      <c r="AE6206">
        <f t="shared" si="96"/>
        <v>0</v>
      </c>
      <c r="AF6206">
        <v>1</v>
      </c>
      <c r="AG6206" t="str">
        <f>IF(Table2[[#This Row],[Avg Monthly GB Download]] &lt; 5, "Less than 5 GB", IF(Table2[[#This Row],[Avg Monthly GB Download]] &lt;= 10, "Between 5 and 10 GB", "10 or more GB"))</f>
        <v>Between 5 and 10 GB</v>
      </c>
    </row>
    <row r="6207" spans="1:33" x14ac:dyDescent="0.3">
      <c r="A6207" t="s">
        <v>12522</v>
      </c>
      <c r="B6207" t="s">
        <v>17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21</v>
      </c>
      <c r="I6207" t="s">
        <v>18</v>
      </c>
      <c r="J6207">
        <v>97.6</v>
      </c>
      <c r="K6207">
        <v>0</v>
      </c>
      <c r="L6207">
        <v>17</v>
      </c>
      <c r="M6207" t="s">
        <v>21</v>
      </c>
      <c r="N6207">
        <v>0</v>
      </c>
      <c r="O6207" t="s">
        <v>32</v>
      </c>
      <c r="P6207" t="s">
        <v>12523</v>
      </c>
      <c r="Q6207" t="s">
        <v>20</v>
      </c>
      <c r="R6207">
        <v>22</v>
      </c>
      <c r="S6207" t="s">
        <v>21</v>
      </c>
      <c r="T6207" t="s">
        <v>17</v>
      </c>
      <c r="U6207" t="s">
        <v>21</v>
      </c>
      <c r="V6207" t="str">
        <f>IF(Table2[[#This Row],[Age]] &lt; 30, "Under 30", IF(Table2[[#This Row],[Age]] &lt; 65, "Other", "Senior"))</f>
        <v>Under 30</v>
      </c>
      <c r="W6207">
        <v>6</v>
      </c>
      <c r="X6207" t="s">
        <v>21</v>
      </c>
      <c r="Y6207" t="s">
        <v>49</v>
      </c>
      <c r="Z6207" t="s">
        <v>29</v>
      </c>
      <c r="AA6207">
        <v>36</v>
      </c>
      <c r="AB6207">
        <v>863</v>
      </c>
      <c r="AE6207">
        <f t="shared" si="96"/>
        <v>0</v>
      </c>
      <c r="AF6207">
        <v>1</v>
      </c>
      <c r="AG6207" t="str">
        <f>IF(Table2[[#This Row],[Avg Monthly GB Download]] &lt; 5, "Less than 5 GB", IF(Table2[[#This Row],[Avg Monthly GB Download]] &lt;= 10, "Between 5 and 10 GB", "10 or more GB"))</f>
        <v>10 or more GB</v>
      </c>
    </row>
    <row r="6208" spans="1:33" x14ac:dyDescent="0.3">
      <c r="A6208" t="s">
        <v>12524</v>
      </c>
      <c r="B6208" t="s">
        <v>17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21</v>
      </c>
      <c r="I6208" t="s">
        <v>18</v>
      </c>
      <c r="J6208">
        <v>270</v>
      </c>
      <c r="K6208">
        <v>0</v>
      </c>
      <c r="L6208">
        <v>0</v>
      </c>
      <c r="M6208" t="s">
        <v>17</v>
      </c>
      <c r="N6208">
        <v>0</v>
      </c>
      <c r="O6208" t="s">
        <v>40</v>
      </c>
      <c r="P6208" t="s">
        <v>12525</v>
      </c>
      <c r="Q6208" t="s">
        <v>22</v>
      </c>
      <c r="R6208">
        <v>48</v>
      </c>
      <c r="S6208" t="s">
        <v>17</v>
      </c>
      <c r="T6208" t="s">
        <v>17</v>
      </c>
      <c r="U6208" t="s">
        <v>21</v>
      </c>
      <c r="V6208" t="str">
        <f>IF(Table2[[#This Row],[Age]] &lt; 30, "Under 30", IF(Table2[[#This Row],[Age]] &lt; 65, "Other", "Senior"))</f>
        <v>Other</v>
      </c>
      <c r="W6208">
        <v>3</v>
      </c>
      <c r="X6208" t="s">
        <v>17</v>
      </c>
      <c r="Y6208" t="s">
        <v>49</v>
      </c>
      <c r="Z6208" t="s">
        <v>29</v>
      </c>
      <c r="AA6208">
        <v>7</v>
      </c>
      <c r="AB6208">
        <v>396</v>
      </c>
      <c r="AE6208">
        <f t="shared" si="96"/>
        <v>0</v>
      </c>
      <c r="AF6208">
        <v>1</v>
      </c>
      <c r="AG6208" t="str">
        <f>IF(Table2[[#This Row],[Avg Monthly GB Download]] &lt; 5, "Less than 5 GB", IF(Table2[[#This Row],[Avg Monthly GB Download]] &lt;= 10, "Between 5 and 10 GB", "10 or more GB"))</f>
        <v>Less than 5 GB</v>
      </c>
    </row>
    <row r="6209" spans="1:33" x14ac:dyDescent="0.3">
      <c r="A6209" t="s">
        <v>12526</v>
      </c>
      <c r="B6209" t="s">
        <v>17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21</v>
      </c>
      <c r="I6209" t="s">
        <v>84</v>
      </c>
      <c r="J6209">
        <v>0</v>
      </c>
      <c r="K6209">
        <v>0</v>
      </c>
      <c r="L6209">
        <v>6</v>
      </c>
      <c r="M6209" t="s">
        <v>21</v>
      </c>
      <c r="N6209">
        <v>0</v>
      </c>
      <c r="O6209" t="s">
        <v>60</v>
      </c>
      <c r="P6209" t="s">
        <v>12527</v>
      </c>
      <c r="Q6209" t="s">
        <v>20</v>
      </c>
      <c r="R6209">
        <v>46</v>
      </c>
      <c r="S6209" t="s">
        <v>17</v>
      </c>
      <c r="T6209" t="s">
        <v>17</v>
      </c>
      <c r="U6209" t="s">
        <v>21</v>
      </c>
      <c r="V6209" t="str">
        <f>IF(Table2[[#This Row],[Age]] &lt; 30, "Under 30", IF(Table2[[#This Row],[Age]] &lt; 65, "Other", "Senior"))</f>
        <v>Other</v>
      </c>
      <c r="W6209">
        <v>6</v>
      </c>
      <c r="X6209" t="s">
        <v>21</v>
      </c>
      <c r="Y6209" t="s">
        <v>94</v>
      </c>
      <c r="Z6209" t="s">
        <v>34</v>
      </c>
      <c r="AA6209">
        <v>31</v>
      </c>
      <c r="AB6209">
        <v>2130</v>
      </c>
      <c r="AE6209">
        <f t="shared" si="96"/>
        <v>0</v>
      </c>
      <c r="AF6209">
        <v>1</v>
      </c>
      <c r="AG6209" t="str">
        <f>IF(Table2[[#This Row],[Avg Monthly GB Download]] &lt; 5, "Less than 5 GB", IF(Table2[[#This Row],[Avg Monthly GB Download]] &lt;= 10, "Between 5 and 10 GB", "10 or more GB"))</f>
        <v>Between 5 and 10 GB</v>
      </c>
    </row>
    <row r="6210" spans="1:33" x14ac:dyDescent="0.3">
      <c r="A6210" t="s">
        <v>12528</v>
      </c>
      <c r="B6210" t="s">
        <v>17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21</v>
      </c>
      <c r="I6210" t="s">
        <v>18</v>
      </c>
      <c r="J6210">
        <v>213.9</v>
      </c>
      <c r="K6210">
        <v>0</v>
      </c>
      <c r="L6210">
        <v>29</v>
      </c>
      <c r="M6210" t="s">
        <v>21</v>
      </c>
      <c r="N6210">
        <v>0</v>
      </c>
      <c r="O6210" t="s">
        <v>55</v>
      </c>
      <c r="P6210" t="s">
        <v>12529</v>
      </c>
      <c r="Q6210" t="s">
        <v>22</v>
      </c>
      <c r="R6210">
        <v>39</v>
      </c>
      <c r="S6210" t="s">
        <v>17</v>
      </c>
      <c r="T6210" t="s">
        <v>17</v>
      </c>
      <c r="U6210" t="s">
        <v>21</v>
      </c>
      <c r="V6210" t="str">
        <f>IF(Table2[[#This Row],[Age]] &lt; 30, "Under 30", IF(Table2[[#This Row],[Age]] &lt; 65, "Other", "Senior"))</f>
        <v>Other</v>
      </c>
      <c r="W6210">
        <v>4</v>
      </c>
      <c r="X6210" t="s">
        <v>17</v>
      </c>
      <c r="Y6210" t="s">
        <v>49</v>
      </c>
      <c r="Z6210" t="s">
        <v>29</v>
      </c>
      <c r="AA6210">
        <v>43</v>
      </c>
      <c r="AB6210">
        <v>2567</v>
      </c>
      <c r="AE6210">
        <f t="shared" ref="AE6210:AE6273" si="97">IF(B6210 = "yes", 1, IF(B6210 = "No", 0))</f>
        <v>0</v>
      </c>
      <c r="AF6210">
        <v>1</v>
      </c>
      <c r="AG6210" t="str">
        <f>IF(Table2[[#This Row],[Avg Monthly GB Download]] &lt; 5, "Less than 5 GB", IF(Table2[[#This Row],[Avg Monthly GB Download]] &lt;= 10, "Between 5 and 10 GB", "10 or more GB"))</f>
        <v>10 or more GB</v>
      </c>
    </row>
    <row r="6211" spans="1:33" x14ac:dyDescent="0.3">
      <c r="A6211" t="s">
        <v>12530</v>
      </c>
      <c r="B6211" t="s">
        <v>17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21</v>
      </c>
      <c r="I6211" t="s">
        <v>18</v>
      </c>
      <c r="J6211">
        <v>6.8</v>
      </c>
      <c r="K6211">
        <v>0</v>
      </c>
      <c r="L6211">
        <v>9</v>
      </c>
      <c r="M6211" t="s">
        <v>21</v>
      </c>
      <c r="N6211">
        <v>0</v>
      </c>
      <c r="O6211" t="s">
        <v>25</v>
      </c>
      <c r="P6211" t="s">
        <v>12531</v>
      </c>
      <c r="Q6211" t="s">
        <v>22</v>
      </c>
      <c r="R6211">
        <v>47</v>
      </c>
      <c r="S6211" t="s">
        <v>17</v>
      </c>
      <c r="T6211" t="s">
        <v>17</v>
      </c>
      <c r="U6211" t="s">
        <v>21</v>
      </c>
      <c r="V6211" t="str">
        <f>IF(Table2[[#This Row],[Age]] &lt; 30, "Under 30", IF(Table2[[#This Row],[Age]] &lt; 65, "Other", "Senior"))</f>
        <v>Other</v>
      </c>
      <c r="W6211">
        <v>5</v>
      </c>
      <c r="X6211" t="s">
        <v>17</v>
      </c>
      <c r="Y6211" t="s">
        <v>28</v>
      </c>
      <c r="Z6211" t="s">
        <v>29</v>
      </c>
      <c r="AA6211">
        <v>36</v>
      </c>
      <c r="AB6211">
        <v>115</v>
      </c>
      <c r="AE6211">
        <f t="shared" si="97"/>
        <v>0</v>
      </c>
      <c r="AF6211">
        <v>1</v>
      </c>
      <c r="AG6211" t="str">
        <f>IF(Table2[[#This Row],[Avg Monthly GB Download]] &lt; 5, "Less than 5 GB", IF(Table2[[#This Row],[Avg Monthly GB Download]] &lt;= 10, "Between 5 and 10 GB", "10 or more GB"))</f>
        <v>Between 5 and 10 GB</v>
      </c>
    </row>
    <row r="6212" spans="1:33" x14ac:dyDescent="0.3">
      <c r="A6212" t="s">
        <v>12532</v>
      </c>
      <c r="B6212" t="s">
        <v>17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21</v>
      </c>
      <c r="I6212" t="s">
        <v>18</v>
      </c>
      <c r="J6212">
        <v>80.599999999999994</v>
      </c>
      <c r="K6212">
        <v>0</v>
      </c>
      <c r="L6212">
        <v>14</v>
      </c>
      <c r="M6212" t="s">
        <v>21</v>
      </c>
      <c r="N6212">
        <v>0</v>
      </c>
      <c r="O6212" t="s">
        <v>66</v>
      </c>
      <c r="P6212" t="s">
        <v>12533</v>
      </c>
      <c r="Q6212" t="s">
        <v>20</v>
      </c>
      <c r="R6212">
        <v>32</v>
      </c>
      <c r="S6212" t="s">
        <v>17</v>
      </c>
      <c r="T6212" t="s">
        <v>17</v>
      </c>
      <c r="U6212" t="s">
        <v>21</v>
      </c>
      <c r="V6212" t="str">
        <f>IF(Table2[[#This Row],[Age]] &lt; 30, "Under 30", IF(Table2[[#This Row],[Age]] &lt; 65, "Other", "Senior"))</f>
        <v>Other</v>
      </c>
      <c r="W6212">
        <v>2</v>
      </c>
      <c r="X6212" t="s">
        <v>17</v>
      </c>
      <c r="Y6212" t="s">
        <v>28</v>
      </c>
      <c r="Z6212" t="s">
        <v>34</v>
      </c>
      <c r="AA6212">
        <v>30</v>
      </c>
      <c r="AB6212">
        <v>396</v>
      </c>
      <c r="AE6212">
        <f t="shared" si="97"/>
        <v>0</v>
      </c>
      <c r="AF6212">
        <v>1</v>
      </c>
      <c r="AG6212" t="str">
        <f>IF(Table2[[#This Row],[Avg Monthly GB Download]] &lt; 5, "Less than 5 GB", IF(Table2[[#This Row],[Avg Monthly GB Download]] &lt;= 10, "Between 5 and 10 GB", "10 or more GB"))</f>
        <v>10 or more GB</v>
      </c>
    </row>
    <row r="6213" spans="1:33" x14ac:dyDescent="0.3">
      <c r="A6213" t="s">
        <v>12534</v>
      </c>
      <c r="B6213" t="s">
        <v>17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21</v>
      </c>
      <c r="I6213" t="s">
        <v>18</v>
      </c>
      <c r="J6213">
        <v>149.80000000000001</v>
      </c>
      <c r="K6213">
        <v>0</v>
      </c>
      <c r="L6213">
        <v>16</v>
      </c>
      <c r="M6213" t="s">
        <v>21</v>
      </c>
      <c r="N6213">
        <v>0</v>
      </c>
      <c r="O6213" t="s">
        <v>75</v>
      </c>
      <c r="P6213" t="s">
        <v>12535</v>
      </c>
      <c r="Q6213" t="s">
        <v>22</v>
      </c>
      <c r="R6213">
        <v>27</v>
      </c>
      <c r="S6213" t="s">
        <v>21</v>
      </c>
      <c r="T6213" t="s">
        <v>17</v>
      </c>
      <c r="U6213" t="s">
        <v>21</v>
      </c>
      <c r="V6213" t="str">
        <f>IF(Table2[[#This Row],[Age]] &lt; 30, "Under 30", IF(Table2[[#This Row],[Age]] &lt; 65, "Other", "Senior"))</f>
        <v>Under 30</v>
      </c>
      <c r="W6213">
        <v>3</v>
      </c>
      <c r="X6213" t="s">
        <v>21</v>
      </c>
      <c r="Y6213" t="s">
        <v>49</v>
      </c>
      <c r="Z6213" t="s">
        <v>29</v>
      </c>
      <c r="AA6213">
        <v>14</v>
      </c>
      <c r="AB6213">
        <v>1017</v>
      </c>
      <c r="AE6213">
        <f t="shared" si="97"/>
        <v>0</v>
      </c>
      <c r="AF6213">
        <v>1</v>
      </c>
      <c r="AG6213" t="str">
        <f>IF(Table2[[#This Row],[Avg Monthly GB Download]] &lt; 5, "Less than 5 GB", IF(Table2[[#This Row],[Avg Monthly GB Download]] &lt;= 10, "Between 5 and 10 GB", "10 or more GB"))</f>
        <v>10 or more GB</v>
      </c>
    </row>
    <row r="6214" spans="1:33" x14ac:dyDescent="0.3">
      <c r="A6214" t="s">
        <v>12536</v>
      </c>
      <c r="B6214" t="s">
        <v>17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21</v>
      </c>
      <c r="I6214" t="s">
        <v>18</v>
      </c>
      <c r="J6214">
        <v>45.7</v>
      </c>
      <c r="K6214">
        <v>0</v>
      </c>
      <c r="L6214">
        <v>0</v>
      </c>
      <c r="M6214" t="s">
        <v>17</v>
      </c>
      <c r="N6214">
        <v>0</v>
      </c>
      <c r="O6214" t="s">
        <v>73</v>
      </c>
      <c r="P6214" t="s">
        <v>12537</v>
      </c>
      <c r="Q6214" t="s">
        <v>22</v>
      </c>
      <c r="R6214">
        <v>37</v>
      </c>
      <c r="S6214" t="s">
        <v>17</v>
      </c>
      <c r="T6214" t="s">
        <v>17</v>
      </c>
      <c r="U6214" t="s">
        <v>21</v>
      </c>
      <c r="V6214" t="str">
        <f>IF(Table2[[#This Row],[Age]] &lt; 30, "Under 30", IF(Table2[[#This Row],[Age]] &lt; 65, "Other", "Senior"))</f>
        <v>Other</v>
      </c>
      <c r="W6214">
        <v>5</v>
      </c>
      <c r="X6214" t="s">
        <v>17</v>
      </c>
      <c r="Y6214" t="s">
        <v>94</v>
      </c>
      <c r="Z6214" t="s">
        <v>29</v>
      </c>
      <c r="AA6214">
        <v>10</v>
      </c>
      <c r="AB6214">
        <v>100</v>
      </c>
      <c r="AE6214">
        <f t="shared" si="97"/>
        <v>0</v>
      </c>
      <c r="AF6214">
        <v>1</v>
      </c>
      <c r="AG6214" t="str">
        <f>IF(Table2[[#This Row],[Avg Monthly GB Download]] &lt; 5, "Less than 5 GB", IF(Table2[[#This Row],[Avg Monthly GB Download]] &lt;= 10, "Between 5 and 10 GB", "10 or more GB"))</f>
        <v>Less than 5 GB</v>
      </c>
    </row>
    <row r="6215" spans="1:33" x14ac:dyDescent="0.3">
      <c r="A6215" t="s">
        <v>12538</v>
      </c>
      <c r="B6215" t="s">
        <v>17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21</v>
      </c>
      <c r="I6215" t="s">
        <v>18</v>
      </c>
      <c r="J6215">
        <v>171.6</v>
      </c>
      <c r="K6215">
        <v>0</v>
      </c>
      <c r="L6215">
        <v>5</v>
      </c>
      <c r="M6215" t="s">
        <v>21</v>
      </c>
      <c r="N6215">
        <v>0</v>
      </c>
      <c r="O6215" t="s">
        <v>79</v>
      </c>
      <c r="P6215" t="s">
        <v>12539</v>
      </c>
      <c r="Q6215" t="s">
        <v>20</v>
      </c>
      <c r="R6215">
        <v>69</v>
      </c>
      <c r="S6215" t="s">
        <v>17</v>
      </c>
      <c r="T6215" t="s">
        <v>21</v>
      </c>
      <c r="U6215" t="s">
        <v>21</v>
      </c>
      <c r="V6215" t="str">
        <f>IF(Table2[[#This Row],[Age]] &lt; 30, "Under 30", IF(Table2[[#This Row],[Age]] &lt; 65, "Other", "Senior"))</f>
        <v>Senior</v>
      </c>
      <c r="W6215">
        <v>4</v>
      </c>
      <c r="X6215" t="s">
        <v>21</v>
      </c>
      <c r="Y6215" t="s">
        <v>94</v>
      </c>
      <c r="Z6215" t="s">
        <v>34</v>
      </c>
      <c r="AA6215">
        <v>31</v>
      </c>
      <c r="AB6215">
        <v>2044</v>
      </c>
      <c r="AE6215">
        <f t="shared" si="97"/>
        <v>0</v>
      </c>
      <c r="AF6215">
        <v>1</v>
      </c>
      <c r="AG6215" t="str">
        <f>IF(Table2[[#This Row],[Avg Monthly GB Download]] &lt; 5, "Less than 5 GB", IF(Table2[[#This Row],[Avg Monthly GB Download]] &lt;= 10, "Between 5 and 10 GB", "10 or more GB"))</f>
        <v>Between 5 and 10 GB</v>
      </c>
    </row>
    <row r="6216" spans="1:33" x14ac:dyDescent="0.3">
      <c r="A6216" t="s">
        <v>12540</v>
      </c>
      <c r="B6216" t="s">
        <v>17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21</v>
      </c>
      <c r="I6216" t="s">
        <v>84</v>
      </c>
      <c r="J6216">
        <v>0</v>
      </c>
      <c r="K6216">
        <v>0</v>
      </c>
      <c r="L6216">
        <v>4</v>
      </c>
      <c r="M6216" t="s">
        <v>17</v>
      </c>
      <c r="N6216">
        <v>57</v>
      </c>
      <c r="O6216" t="s">
        <v>80</v>
      </c>
      <c r="P6216" t="s">
        <v>12541</v>
      </c>
      <c r="Q6216" t="s">
        <v>22</v>
      </c>
      <c r="R6216">
        <v>38</v>
      </c>
      <c r="S6216" t="s">
        <v>17</v>
      </c>
      <c r="T6216" t="s">
        <v>17</v>
      </c>
      <c r="U6216" t="s">
        <v>21</v>
      </c>
      <c r="V6216" t="str">
        <f>IF(Table2[[#This Row],[Age]] &lt; 30, "Under 30", IF(Table2[[#This Row],[Age]] &lt; 65, "Other", "Senior"))</f>
        <v>Other</v>
      </c>
      <c r="W6216">
        <v>4</v>
      </c>
      <c r="X6216" t="s">
        <v>21</v>
      </c>
      <c r="Y6216" t="s">
        <v>94</v>
      </c>
      <c r="Z6216" t="s">
        <v>29</v>
      </c>
      <c r="AA6216">
        <v>31</v>
      </c>
      <c r="AB6216">
        <v>2242</v>
      </c>
      <c r="AE6216">
        <f t="shared" si="97"/>
        <v>0</v>
      </c>
      <c r="AF6216">
        <v>1</v>
      </c>
      <c r="AG6216" t="str">
        <f>IF(Table2[[#This Row],[Avg Monthly GB Download]] &lt; 5, "Less than 5 GB", IF(Table2[[#This Row],[Avg Monthly GB Download]] &lt;= 10, "Between 5 and 10 GB", "10 or more GB"))</f>
        <v>Less than 5 GB</v>
      </c>
    </row>
    <row r="6217" spans="1:33" x14ac:dyDescent="0.3">
      <c r="A6217" t="s">
        <v>12542</v>
      </c>
      <c r="B6217" t="s">
        <v>17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21</v>
      </c>
      <c r="I6217" t="s">
        <v>18</v>
      </c>
      <c r="J6217">
        <v>34.700000000000003</v>
      </c>
      <c r="K6217">
        <v>0</v>
      </c>
      <c r="L6217">
        <v>0</v>
      </c>
      <c r="M6217" t="s">
        <v>17</v>
      </c>
      <c r="N6217">
        <v>0</v>
      </c>
      <c r="O6217" t="s">
        <v>41</v>
      </c>
      <c r="P6217" t="s">
        <v>12543</v>
      </c>
      <c r="Q6217" t="s">
        <v>22</v>
      </c>
      <c r="R6217">
        <v>48</v>
      </c>
      <c r="S6217" t="s">
        <v>17</v>
      </c>
      <c r="T6217" t="s">
        <v>17</v>
      </c>
      <c r="U6217" t="s">
        <v>21</v>
      </c>
      <c r="V6217" t="str">
        <f>IF(Table2[[#This Row],[Age]] &lt; 30, "Under 30", IF(Table2[[#This Row],[Age]] &lt; 65, "Other", "Senior"))</f>
        <v>Other</v>
      </c>
      <c r="W6217">
        <v>4</v>
      </c>
      <c r="X6217" t="s">
        <v>17</v>
      </c>
      <c r="Y6217" t="s">
        <v>28</v>
      </c>
      <c r="Z6217" t="s">
        <v>34</v>
      </c>
      <c r="AA6217">
        <v>6</v>
      </c>
      <c r="AB6217">
        <v>85</v>
      </c>
      <c r="AE6217">
        <f t="shared" si="97"/>
        <v>0</v>
      </c>
      <c r="AF6217">
        <v>1</v>
      </c>
      <c r="AG6217" t="str">
        <f>IF(Table2[[#This Row],[Avg Monthly GB Download]] &lt; 5, "Less than 5 GB", IF(Table2[[#This Row],[Avg Monthly GB Download]] &lt;= 10, "Between 5 and 10 GB", "10 or more GB"))</f>
        <v>Less than 5 GB</v>
      </c>
    </row>
    <row r="6218" spans="1:33" x14ac:dyDescent="0.3">
      <c r="A6218" t="s">
        <v>12544</v>
      </c>
      <c r="B6218" t="s">
        <v>17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21</v>
      </c>
      <c r="I6218" t="s">
        <v>18</v>
      </c>
      <c r="J6218">
        <v>273.39999999999998</v>
      </c>
      <c r="K6218">
        <v>0</v>
      </c>
      <c r="L6218">
        <v>8</v>
      </c>
      <c r="M6218" t="s">
        <v>21</v>
      </c>
      <c r="N6218">
        <v>0</v>
      </c>
      <c r="O6218" t="s">
        <v>67</v>
      </c>
      <c r="P6218" t="s">
        <v>12545</v>
      </c>
      <c r="Q6218" t="s">
        <v>22</v>
      </c>
      <c r="R6218">
        <v>58</v>
      </c>
      <c r="S6218" t="s">
        <v>17</v>
      </c>
      <c r="T6218" t="s">
        <v>17</v>
      </c>
      <c r="U6218" t="s">
        <v>21</v>
      </c>
      <c r="V6218" t="str">
        <f>IF(Table2[[#This Row],[Age]] &lt; 30, "Under 30", IF(Table2[[#This Row],[Age]] &lt; 65, "Other", "Senior"))</f>
        <v>Other</v>
      </c>
      <c r="W6218">
        <v>2</v>
      </c>
      <c r="X6218" t="s">
        <v>21</v>
      </c>
      <c r="Y6218" t="s">
        <v>49</v>
      </c>
      <c r="Z6218" t="s">
        <v>34</v>
      </c>
      <c r="AA6218">
        <v>45</v>
      </c>
      <c r="AB6218">
        <v>2657</v>
      </c>
      <c r="AE6218">
        <f t="shared" si="97"/>
        <v>0</v>
      </c>
      <c r="AF6218">
        <v>1</v>
      </c>
      <c r="AG6218" t="str">
        <f>IF(Table2[[#This Row],[Avg Monthly GB Download]] &lt; 5, "Less than 5 GB", IF(Table2[[#This Row],[Avg Monthly GB Download]] &lt;= 10, "Between 5 and 10 GB", "10 or more GB"))</f>
        <v>Between 5 and 10 GB</v>
      </c>
    </row>
    <row r="6219" spans="1:33" x14ac:dyDescent="0.3">
      <c r="A6219" t="s">
        <v>12546</v>
      </c>
      <c r="B6219" t="s">
        <v>17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21</v>
      </c>
      <c r="I6219" t="s">
        <v>18</v>
      </c>
      <c r="J6219">
        <v>7.9</v>
      </c>
      <c r="K6219">
        <v>0</v>
      </c>
      <c r="L6219">
        <v>0</v>
      </c>
      <c r="M6219" t="s">
        <v>17</v>
      </c>
      <c r="N6219">
        <v>0</v>
      </c>
      <c r="O6219" t="s">
        <v>25</v>
      </c>
      <c r="P6219" t="s">
        <v>12547</v>
      </c>
      <c r="Q6219" t="s">
        <v>22</v>
      </c>
      <c r="R6219">
        <v>36</v>
      </c>
      <c r="S6219" t="s">
        <v>17</v>
      </c>
      <c r="T6219" t="s">
        <v>17</v>
      </c>
      <c r="U6219" t="s">
        <v>21</v>
      </c>
      <c r="V6219" t="str">
        <f>IF(Table2[[#This Row],[Age]] &lt; 30, "Under 30", IF(Table2[[#This Row],[Age]] &lt; 65, "Other", "Senior"))</f>
        <v>Other</v>
      </c>
      <c r="W6219">
        <v>5</v>
      </c>
      <c r="X6219" t="s">
        <v>17</v>
      </c>
      <c r="Y6219" t="s">
        <v>28</v>
      </c>
      <c r="Z6219" t="s">
        <v>29</v>
      </c>
      <c r="AA6219">
        <v>10</v>
      </c>
      <c r="AB6219">
        <v>19</v>
      </c>
      <c r="AE6219">
        <f t="shared" si="97"/>
        <v>0</v>
      </c>
      <c r="AF6219">
        <v>1</v>
      </c>
      <c r="AG6219" t="str">
        <f>IF(Table2[[#This Row],[Avg Monthly GB Download]] &lt; 5, "Less than 5 GB", IF(Table2[[#This Row],[Avg Monthly GB Download]] &lt;= 10, "Between 5 and 10 GB", "10 or more GB"))</f>
        <v>Less than 5 GB</v>
      </c>
    </row>
    <row r="6220" spans="1:33" x14ac:dyDescent="0.3">
      <c r="A6220" t="s">
        <v>12548</v>
      </c>
      <c r="B6220" t="s">
        <v>17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21</v>
      </c>
      <c r="I6220" t="s">
        <v>18</v>
      </c>
      <c r="J6220">
        <v>410.6</v>
      </c>
      <c r="K6220">
        <v>0</v>
      </c>
      <c r="L6220">
        <v>3</v>
      </c>
      <c r="M6220" t="s">
        <v>21</v>
      </c>
      <c r="N6220">
        <v>0</v>
      </c>
      <c r="O6220" t="s">
        <v>31</v>
      </c>
      <c r="P6220" t="s">
        <v>12549</v>
      </c>
      <c r="Q6220" t="s">
        <v>22</v>
      </c>
      <c r="R6220">
        <v>54</v>
      </c>
      <c r="S6220" t="s">
        <v>17</v>
      </c>
      <c r="T6220" t="s">
        <v>17</v>
      </c>
      <c r="U6220" t="s">
        <v>21</v>
      </c>
      <c r="V6220" t="str">
        <f>IF(Table2[[#This Row],[Age]] &lt; 30, "Under 30", IF(Table2[[#This Row],[Age]] &lt; 65, "Other", "Senior"))</f>
        <v>Other</v>
      </c>
      <c r="W6220">
        <v>6</v>
      </c>
      <c r="X6220" t="s">
        <v>21</v>
      </c>
      <c r="Y6220" t="s">
        <v>94</v>
      </c>
      <c r="Z6220" t="s">
        <v>29</v>
      </c>
      <c r="AA6220">
        <v>47</v>
      </c>
      <c r="AB6220">
        <v>3247</v>
      </c>
      <c r="AE6220">
        <f t="shared" si="97"/>
        <v>0</v>
      </c>
      <c r="AF6220">
        <v>1</v>
      </c>
      <c r="AG6220" t="str">
        <f>IF(Table2[[#This Row],[Avg Monthly GB Download]] &lt; 5, "Less than 5 GB", IF(Table2[[#This Row],[Avg Monthly GB Download]] &lt;= 10, "Between 5 and 10 GB", "10 or more GB"))</f>
        <v>Less than 5 GB</v>
      </c>
    </row>
    <row r="6221" spans="1:33" x14ac:dyDescent="0.3">
      <c r="A6221" t="s">
        <v>12550</v>
      </c>
      <c r="B6221" t="s">
        <v>17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21</v>
      </c>
      <c r="I6221" t="s">
        <v>18</v>
      </c>
      <c r="J6221">
        <v>199.5</v>
      </c>
      <c r="K6221">
        <v>0</v>
      </c>
      <c r="L6221">
        <v>0</v>
      </c>
      <c r="M6221" t="s">
        <v>17</v>
      </c>
      <c r="N6221">
        <v>0</v>
      </c>
      <c r="O6221" t="s">
        <v>60</v>
      </c>
      <c r="P6221" t="s">
        <v>12551</v>
      </c>
      <c r="Q6221" t="s">
        <v>20</v>
      </c>
      <c r="R6221">
        <v>35</v>
      </c>
      <c r="S6221" t="s">
        <v>17</v>
      </c>
      <c r="T6221" t="s">
        <v>17</v>
      </c>
      <c r="U6221" t="s">
        <v>21</v>
      </c>
      <c r="V6221" t="str">
        <f>IF(Table2[[#This Row],[Age]] &lt; 30, "Under 30", IF(Table2[[#This Row],[Age]] &lt; 65, "Other", "Senior"))</f>
        <v>Other</v>
      </c>
      <c r="W6221">
        <v>2</v>
      </c>
      <c r="X6221" t="s">
        <v>17</v>
      </c>
      <c r="Y6221" t="s">
        <v>49</v>
      </c>
      <c r="Z6221" t="s">
        <v>29</v>
      </c>
      <c r="AA6221">
        <v>9</v>
      </c>
      <c r="AB6221">
        <v>631</v>
      </c>
      <c r="AE6221">
        <f t="shared" si="97"/>
        <v>0</v>
      </c>
      <c r="AF6221">
        <v>1</v>
      </c>
      <c r="AG6221" t="str">
        <f>IF(Table2[[#This Row],[Avg Monthly GB Download]] &lt; 5, "Less than 5 GB", IF(Table2[[#This Row],[Avg Monthly GB Download]] &lt;= 10, "Between 5 and 10 GB", "10 or more GB"))</f>
        <v>Less than 5 GB</v>
      </c>
    </row>
    <row r="6222" spans="1:33" x14ac:dyDescent="0.3">
      <c r="A6222" t="s">
        <v>12552</v>
      </c>
      <c r="B6222" t="s">
        <v>17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21</v>
      </c>
      <c r="I6222" t="s">
        <v>18</v>
      </c>
      <c r="J6222">
        <v>179.2</v>
      </c>
      <c r="K6222">
        <v>0</v>
      </c>
      <c r="L6222">
        <v>24</v>
      </c>
      <c r="M6222" t="s">
        <v>21</v>
      </c>
      <c r="N6222">
        <v>0</v>
      </c>
      <c r="O6222" t="s">
        <v>63</v>
      </c>
      <c r="P6222" t="s">
        <v>12553</v>
      </c>
      <c r="Q6222" t="s">
        <v>22</v>
      </c>
      <c r="R6222">
        <v>22</v>
      </c>
      <c r="S6222" t="s">
        <v>21</v>
      </c>
      <c r="T6222" t="s">
        <v>17</v>
      </c>
      <c r="U6222" t="s">
        <v>21</v>
      </c>
      <c r="V6222" t="str">
        <f>IF(Table2[[#This Row],[Age]] &lt; 30, "Under 30", IF(Table2[[#This Row],[Age]] &lt; 65, "Other", "Senior"))</f>
        <v>Under 30</v>
      </c>
      <c r="W6222">
        <v>6</v>
      </c>
      <c r="X6222" t="s">
        <v>21</v>
      </c>
      <c r="Y6222" t="s">
        <v>49</v>
      </c>
      <c r="Z6222" t="s">
        <v>29</v>
      </c>
      <c r="AA6222">
        <v>24</v>
      </c>
      <c r="AB6222">
        <v>1701</v>
      </c>
      <c r="AE6222">
        <f t="shared" si="97"/>
        <v>0</v>
      </c>
      <c r="AF6222">
        <v>1</v>
      </c>
      <c r="AG6222" t="str">
        <f>IF(Table2[[#This Row],[Avg Monthly GB Download]] &lt; 5, "Less than 5 GB", IF(Table2[[#This Row],[Avg Monthly GB Download]] &lt;= 10, "Between 5 and 10 GB", "10 or more GB"))</f>
        <v>10 or more GB</v>
      </c>
    </row>
    <row r="6223" spans="1:33" x14ac:dyDescent="0.3">
      <c r="A6223" t="s">
        <v>12554</v>
      </c>
      <c r="B6223" t="s">
        <v>17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21</v>
      </c>
      <c r="I6223" t="s">
        <v>18</v>
      </c>
      <c r="J6223">
        <v>235.7</v>
      </c>
      <c r="K6223">
        <v>0</v>
      </c>
      <c r="L6223">
        <v>38</v>
      </c>
      <c r="M6223" t="s">
        <v>21</v>
      </c>
      <c r="N6223">
        <v>0</v>
      </c>
      <c r="O6223" t="s">
        <v>32</v>
      </c>
      <c r="P6223" t="s">
        <v>12555</v>
      </c>
      <c r="Q6223" t="s">
        <v>22</v>
      </c>
      <c r="R6223">
        <v>58</v>
      </c>
      <c r="S6223" t="s">
        <v>17</v>
      </c>
      <c r="T6223" t="s">
        <v>17</v>
      </c>
      <c r="U6223" t="s">
        <v>21</v>
      </c>
      <c r="V6223" t="str">
        <f>IF(Table2[[#This Row],[Age]] &lt; 30, "Under 30", IF(Table2[[#This Row],[Age]] &lt; 65, "Other", "Senior"))</f>
        <v>Other</v>
      </c>
      <c r="W6223">
        <v>2</v>
      </c>
      <c r="X6223" t="s">
        <v>21</v>
      </c>
      <c r="Y6223" t="s">
        <v>49</v>
      </c>
      <c r="Z6223" t="s">
        <v>29</v>
      </c>
      <c r="AA6223">
        <v>49</v>
      </c>
      <c r="AB6223">
        <v>3326</v>
      </c>
      <c r="AE6223">
        <f t="shared" si="97"/>
        <v>0</v>
      </c>
      <c r="AF6223">
        <v>1</v>
      </c>
      <c r="AG6223" t="str">
        <f>IF(Table2[[#This Row],[Avg Monthly GB Download]] &lt; 5, "Less than 5 GB", IF(Table2[[#This Row],[Avg Monthly GB Download]] &lt;= 10, "Between 5 and 10 GB", "10 or more GB"))</f>
        <v>10 or more GB</v>
      </c>
    </row>
    <row r="6224" spans="1:33" x14ac:dyDescent="0.3">
      <c r="A6224" t="s">
        <v>12556</v>
      </c>
      <c r="B6224" t="s">
        <v>17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21</v>
      </c>
      <c r="I6224" t="s">
        <v>18</v>
      </c>
      <c r="J6224">
        <v>203.5</v>
      </c>
      <c r="K6224">
        <v>0</v>
      </c>
      <c r="L6224">
        <v>38</v>
      </c>
      <c r="M6224" t="s">
        <v>21</v>
      </c>
      <c r="N6224">
        <v>0</v>
      </c>
      <c r="O6224" t="s">
        <v>70</v>
      </c>
      <c r="P6224" t="s">
        <v>12557</v>
      </c>
      <c r="Q6224" t="s">
        <v>22</v>
      </c>
      <c r="R6224">
        <v>28</v>
      </c>
      <c r="S6224" t="s">
        <v>21</v>
      </c>
      <c r="T6224" t="s">
        <v>17</v>
      </c>
      <c r="U6224" t="s">
        <v>21</v>
      </c>
      <c r="V6224" t="str">
        <f>IF(Table2[[#This Row],[Age]] &lt; 30, "Under 30", IF(Table2[[#This Row],[Age]] &lt; 65, "Other", "Senior"))</f>
        <v>Under 30</v>
      </c>
      <c r="W6224">
        <v>6</v>
      </c>
      <c r="X6224" t="s">
        <v>21</v>
      </c>
      <c r="Y6224" t="s">
        <v>94</v>
      </c>
      <c r="Z6224" t="s">
        <v>29</v>
      </c>
      <c r="AA6224">
        <v>18</v>
      </c>
      <c r="AB6224">
        <v>670</v>
      </c>
      <c r="AE6224">
        <f t="shared" si="97"/>
        <v>0</v>
      </c>
      <c r="AF6224">
        <v>1</v>
      </c>
      <c r="AG6224" t="str">
        <f>IF(Table2[[#This Row],[Avg Monthly GB Download]] &lt; 5, "Less than 5 GB", IF(Table2[[#This Row],[Avg Monthly GB Download]] &lt;= 10, "Between 5 and 10 GB", "10 or more GB"))</f>
        <v>10 or more GB</v>
      </c>
    </row>
    <row r="6225" spans="1:33" x14ac:dyDescent="0.3">
      <c r="A6225" t="s">
        <v>12558</v>
      </c>
      <c r="B6225" t="s">
        <v>17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21</v>
      </c>
      <c r="I6225" t="s">
        <v>84</v>
      </c>
      <c r="J6225">
        <v>0</v>
      </c>
      <c r="K6225">
        <v>0</v>
      </c>
      <c r="L6225">
        <v>18</v>
      </c>
      <c r="M6225" t="s">
        <v>21</v>
      </c>
      <c r="N6225">
        <v>0</v>
      </c>
      <c r="O6225" t="s">
        <v>48</v>
      </c>
      <c r="P6225" t="s">
        <v>12559</v>
      </c>
      <c r="Q6225" t="s">
        <v>22</v>
      </c>
      <c r="R6225">
        <v>46</v>
      </c>
      <c r="S6225" t="s">
        <v>17</v>
      </c>
      <c r="T6225" t="s">
        <v>17</v>
      </c>
      <c r="U6225" t="s">
        <v>21</v>
      </c>
      <c r="V6225" t="str">
        <f>IF(Table2[[#This Row],[Age]] &lt; 30, "Under 30", IF(Table2[[#This Row],[Age]] &lt; 65, "Other", "Senior"))</f>
        <v>Other</v>
      </c>
      <c r="W6225">
        <v>6</v>
      </c>
      <c r="X6225" t="s">
        <v>21</v>
      </c>
      <c r="Y6225" t="s">
        <v>49</v>
      </c>
      <c r="Z6225" t="s">
        <v>34</v>
      </c>
      <c r="AA6225">
        <v>41</v>
      </c>
      <c r="AB6225">
        <v>2912</v>
      </c>
      <c r="AE6225">
        <f t="shared" si="97"/>
        <v>0</v>
      </c>
      <c r="AF6225">
        <v>1</v>
      </c>
      <c r="AG6225" t="str">
        <f>IF(Table2[[#This Row],[Avg Monthly GB Download]] &lt; 5, "Less than 5 GB", IF(Table2[[#This Row],[Avg Monthly GB Download]] &lt;= 10, "Between 5 and 10 GB", "10 or more GB"))</f>
        <v>10 or more GB</v>
      </c>
    </row>
    <row r="6226" spans="1:33" x14ac:dyDescent="0.3">
      <c r="A6226" t="s">
        <v>12560</v>
      </c>
      <c r="B6226" t="s">
        <v>17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21</v>
      </c>
      <c r="I6226" t="s">
        <v>18</v>
      </c>
      <c r="J6226">
        <v>50.7</v>
      </c>
      <c r="K6226">
        <v>0</v>
      </c>
      <c r="L6226">
        <v>9</v>
      </c>
      <c r="M6226" t="s">
        <v>21</v>
      </c>
      <c r="N6226">
        <v>0</v>
      </c>
      <c r="O6226" t="s">
        <v>69</v>
      </c>
      <c r="P6226" t="s">
        <v>12561</v>
      </c>
      <c r="Q6226" t="s">
        <v>22</v>
      </c>
      <c r="R6226">
        <v>48</v>
      </c>
      <c r="S6226" t="s">
        <v>17</v>
      </c>
      <c r="T6226" t="s">
        <v>17</v>
      </c>
      <c r="U6226" t="s">
        <v>21</v>
      </c>
      <c r="V6226" t="str">
        <f>IF(Table2[[#This Row],[Age]] &lt; 30, "Under 30", IF(Table2[[#This Row],[Age]] &lt; 65, "Other", "Senior"))</f>
        <v>Other</v>
      </c>
      <c r="W6226">
        <v>3</v>
      </c>
      <c r="X6226" t="s">
        <v>17</v>
      </c>
      <c r="Y6226" t="s">
        <v>28</v>
      </c>
      <c r="Z6226" t="s">
        <v>29</v>
      </c>
      <c r="AA6226">
        <v>26</v>
      </c>
      <c r="AB6226">
        <v>325</v>
      </c>
      <c r="AE6226">
        <f t="shared" si="97"/>
        <v>0</v>
      </c>
      <c r="AF6226">
        <v>1</v>
      </c>
      <c r="AG6226" t="str">
        <f>IF(Table2[[#This Row],[Avg Monthly GB Download]] &lt; 5, "Less than 5 GB", IF(Table2[[#This Row],[Avg Monthly GB Download]] &lt;= 10, "Between 5 and 10 GB", "10 or more GB"))</f>
        <v>Between 5 and 10 GB</v>
      </c>
    </row>
    <row r="6227" spans="1:33" x14ac:dyDescent="0.3">
      <c r="A6227" t="s">
        <v>12562</v>
      </c>
      <c r="B6227" t="s">
        <v>17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21</v>
      </c>
      <c r="I6227" t="s">
        <v>18</v>
      </c>
      <c r="J6227">
        <v>160.1</v>
      </c>
      <c r="K6227">
        <v>0</v>
      </c>
      <c r="L6227">
        <v>0</v>
      </c>
      <c r="M6227" t="s">
        <v>17</v>
      </c>
      <c r="N6227">
        <v>0</v>
      </c>
      <c r="O6227" t="s">
        <v>80</v>
      </c>
      <c r="P6227" t="s">
        <v>12563</v>
      </c>
      <c r="Q6227" t="s">
        <v>20</v>
      </c>
      <c r="R6227">
        <v>68</v>
      </c>
      <c r="S6227" t="s">
        <v>17</v>
      </c>
      <c r="T6227" t="s">
        <v>21</v>
      </c>
      <c r="U6227" t="s">
        <v>21</v>
      </c>
      <c r="V6227" t="str">
        <f>IF(Table2[[#This Row],[Age]] &lt; 30, "Under 30", IF(Table2[[#This Row],[Age]] &lt; 65, "Other", "Senior"))</f>
        <v>Senior</v>
      </c>
      <c r="W6227">
        <v>6</v>
      </c>
      <c r="X6227" t="s">
        <v>17</v>
      </c>
      <c r="Y6227" t="s">
        <v>49</v>
      </c>
      <c r="Z6227" t="s">
        <v>34</v>
      </c>
      <c r="AA6227">
        <v>10</v>
      </c>
      <c r="AB6227">
        <v>666</v>
      </c>
      <c r="AE6227">
        <f t="shared" si="97"/>
        <v>0</v>
      </c>
      <c r="AF6227">
        <v>1</v>
      </c>
      <c r="AG6227" t="str">
        <f>IF(Table2[[#This Row],[Avg Monthly GB Download]] &lt; 5, "Less than 5 GB", IF(Table2[[#This Row],[Avg Monthly GB Download]] &lt;= 10, "Between 5 and 10 GB", "10 or more GB"))</f>
        <v>Less than 5 GB</v>
      </c>
    </row>
    <row r="6228" spans="1:33" x14ac:dyDescent="0.3">
      <c r="A6228" t="s">
        <v>12564</v>
      </c>
      <c r="B6228" t="s">
        <v>17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21</v>
      </c>
      <c r="I6228" t="s">
        <v>18</v>
      </c>
      <c r="J6228">
        <v>107.1</v>
      </c>
      <c r="K6228">
        <v>0</v>
      </c>
      <c r="L6228">
        <v>5</v>
      </c>
      <c r="M6228" t="s">
        <v>21</v>
      </c>
      <c r="N6228">
        <v>0</v>
      </c>
      <c r="O6228" t="s">
        <v>65</v>
      </c>
      <c r="P6228" t="s">
        <v>12565</v>
      </c>
      <c r="Q6228" t="s">
        <v>22</v>
      </c>
      <c r="R6228">
        <v>56</v>
      </c>
      <c r="S6228" t="s">
        <v>17</v>
      </c>
      <c r="T6228" t="s">
        <v>17</v>
      </c>
      <c r="U6228" t="s">
        <v>21</v>
      </c>
      <c r="V6228" t="str">
        <f>IF(Table2[[#This Row],[Age]] &lt; 30, "Under 30", IF(Table2[[#This Row],[Age]] &lt; 65, "Other", "Senior"))</f>
        <v>Other</v>
      </c>
      <c r="W6228">
        <v>3</v>
      </c>
      <c r="X6228" t="s">
        <v>21</v>
      </c>
      <c r="Y6228" t="s">
        <v>94</v>
      </c>
      <c r="Z6228" t="s">
        <v>29</v>
      </c>
      <c r="AA6228">
        <v>21</v>
      </c>
      <c r="AB6228">
        <v>937</v>
      </c>
      <c r="AE6228">
        <f t="shared" si="97"/>
        <v>0</v>
      </c>
      <c r="AF6228">
        <v>1</v>
      </c>
      <c r="AG6228" t="str">
        <f>IF(Table2[[#This Row],[Avg Monthly GB Download]] &lt; 5, "Less than 5 GB", IF(Table2[[#This Row],[Avg Monthly GB Download]] &lt;= 10, "Between 5 and 10 GB", "10 or more GB"))</f>
        <v>Between 5 and 10 GB</v>
      </c>
    </row>
    <row r="6229" spans="1:33" x14ac:dyDescent="0.3">
      <c r="A6229" t="s">
        <v>12566</v>
      </c>
      <c r="B6229" t="s">
        <v>17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21</v>
      </c>
      <c r="I6229" t="s">
        <v>18</v>
      </c>
      <c r="J6229">
        <v>171</v>
      </c>
      <c r="K6229">
        <v>0</v>
      </c>
      <c r="L6229">
        <v>3</v>
      </c>
      <c r="M6229" t="s">
        <v>21</v>
      </c>
      <c r="N6229">
        <v>0</v>
      </c>
      <c r="O6229" t="s">
        <v>79</v>
      </c>
      <c r="P6229" t="s">
        <v>12567</v>
      </c>
      <c r="Q6229" t="s">
        <v>20</v>
      </c>
      <c r="R6229">
        <v>35</v>
      </c>
      <c r="S6229" t="s">
        <v>17</v>
      </c>
      <c r="T6229" t="s">
        <v>17</v>
      </c>
      <c r="U6229" t="s">
        <v>21</v>
      </c>
      <c r="V6229" t="str">
        <f>IF(Table2[[#This Row],[Age]] &lt; 30, "Under 30", IF(Table2[[#This Row],[Age]] &lt; 65, "Other", "Senior"))</f>
        <v>Other</v>
      </c>
      <c r="W6229">
        <v>2</v>
      </c>
      <c r="X6229" t="s">
        <v>21</v>
      </c>
      <c r="Y6229" t="s">
        <v>28</v>
      </c>
      <c r="Z6229" t="s">
        <v>29</v>
      </c>
      <c r="AA6229">
        <v>45</v>
      </c>
      <c r="AB6229">
        <v>2463</v>
      </c>
      <c r="AE6229">
        <f t="shared" si="97"/>
        <v>0</v>
      </c>
      <c r="AF6229">
        <v>1</v>
      </c>
      <c r="AG6229" t="str">
        <f>IF(Table2[[#This Row],[Avg Monthly GB Download]] &lt; 5, "Less than 5 GB", IF(Table2[[#This Row],[Avg Monthly GB Download]] &lt;= 10, "Between 5 and 10 GB", "10 or more GB"))</f>
        <v>Less than 5 GB</v>
      </c>
    </row>
    <row r="6230" spans="1:33" x14ac:dyDescent="0.3">
      <c r="A6230" t="s">
        <v>12568</v>
      </c>
      <c r="B6230" t="s">
        <v>17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21</v>
      </c>
      <c r="I6230" t="s">
        <v>18</v>
      </c>
      <c r="J6230">
        <v>216.6</v>
      </c>
      <c r="K6230">
        <v>0</v>
      </c>
      <c r="L6230">
        <v>0</v>
      </c>
      <c r="M6230" t="s">
        <v>17</v>
      </c>
      <c r="N6230">
        <v>0</v>
      </c>
      <c r="O6230" t="s">
        <v>40</v>
      </c>
      <c r="P6230" t="s">
        <v>12569</v>
      </c>
      <c r="Q6230" t="s">
        <v>22</v>
      </c>
      <c r="R6230">
        <v>30</v>
      </c>
      <c r="S6230" t="s">
        <v>17</v>
      </c>
      <c r="T6230" t="s">
        <v>17</v>
      </c>
      <c r="U6230" t="s">
        <v>21</v>
      </c>
      <c r="V6230" t="str">
        <f>IF(Table2[[#This Row],[Age]] &lt; 30, "Under 30", IF(Table2[[#This Row],[Age]] &lt; 65, "Other", "Senior"))</f>
        <v>Other</v>
      </c>
      <c r="W6230">
        <v>2</v>
      </c>
      <c r="X6230" t="s">
        <v>17</v>
      </c>
      <c r="Y6230" t="s">
        <v>49</v>
      </c>
      <c r="Z6230" t="s">
        <v>29</v>
      </c>
      <c r="AA6230">
        <v>11</v>
      </c>
      <c r="AB6230">
        <v>778</v>
      </c>
      <c r="AE6230">
        <f t="shared" si="97"/>
        <v>0</v>
      </c>
      <c r="AF6230">
        <v>1</v>
      </c>
      <c r="AG6230" t="str">
        <f>IF(Table2[[#This Row],[Avg Monthly GB Download]] &lt; 5, "Less than 5 GB", IF(Table2[[#This Row],[Avg Monthly GB Download]] &lt;= 10, "Between 5 and 10 GB", "10 or more GB"))</f>
        <v>Less than 5 GB</v>
      </c>
    </row>
    <row r="6231" spans="1:33" x14ac:dyDescent="0.3">
      <c r="A6231" t="s">
        <v>12570</v>
      </c>
      <c r="B6231" t="s">
        <v>17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21</v>
      </c>
      <c r="I6231" t="s">
        <v>18</v>
      </c>
      <c r="J6231">
        <v>72</v>
      </c>
      <c r="K6231">
        <v>0</v>
      </c>
      <c r="L6231">
        <v>4</v>
      </c>
      <c r="M6231" t="s">
        <v>17</v>
      </c>
      <c r="N6231">
        <v>8</v>
      </c>
      <c r="O6231" t="s">
        <v>40</v>
      </c>
      <c r="P6231" t="s">
        <v>12571</v>
      </c>
      <c r="Q6231" t="s">
        <v>20</v>
      </c>
      <c r="R6231">
        <v>46</v>
      </c>
      <c r="S6231" t="s">
        <v>17</v>
      </c>
      <c r="T6231" t="s">
        <v>17</v>
      </c>
      <c r="U6231" t="s">
        <v>21</v>
      </c>
      <c r="V6231" t="str">
        <f>IF(Table2[[#This Row],[Age]] &lt; 30, "Under 30", IF(Table2[[#This Row],[Age]] &lt; 65, "Other", "Senior"))</f>
        <v>Other</v>
      </c>
      <c r="W6231">
        <v>5</v>
      </c>
      <c r="X6231" t="s">
        <v>21</v>
      </c>
      <c r="Y6231" t="s">
        <v>94</v>
      </c>
      <c r="Z6231" t="s">
        <v>34</v>
      </c>
      <c r="AA6231">
        <v>35</v>
      </c>
      <c r="AB6231">
        <v>1132</v>
      </c>
      <c r="AE6231">
        <f t="shared" si="97"/>
        <v>0</v>
      </c>
      <c r="AF6231">
        <v>1</v>
      </c>
      <c r="AG6231" t="str">
        <f>IF(Table2[[#This Row],[Avg Monthly GB Download]] &lt; 5, "Less than 5 GB", IF(Table2[[#This Row],[Avg Monthly GB Download]] &lt;= 10, "Between 5 and 10 GB", "10 or more GB"))</f>
        <v>Less than 5 GB</v>
      </c>
    </row>
    <row r="6232" spans="1:33" x14ac:dyDescent="0.3">
      <c r="A6232" t="s">
        <v>12572</v>
      </c>
      <c r="B6232" t="s">
        <v>17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21</v>
      </c>
      <c r="I6232" t="s">
        <v>18</v>
      </c>
      <c r="J6232">
        <v>110.8</v>
      </c>
      <c r="K6232">
        <v>0</v>
      </c>
      <c r="L6232">
        <v>5</v>
      </c>
      <c r="M6232" t="s">
        <v>21</v>
      </c>
      <c r="N6232">
        <v>0</v>
      </c>
      <c r="O6232" t="s">
        <v>46</v>
      </c>
      <c r="P6232" t="s">
        <v>12573</v>
      </c>
      <c r="Q6232" t="s">
        <v>20</v>
      </c>
      <c r="R6232">
        <v>60</v>
      </c>
      <c r="S6232" t="s">
        <v>17</v>
      </c>
      <c r="T6232" t="s">
        <v>17</v>
      </c>
      <c r="U6232" t="s">
        <v>21</v>
      </c>
      <c r="V6232" t="str">
        <f>IF(Table2[[#This Row],[Age]] &lt; 30, "Under 30", IF(Table2[[#This Row],[Age]] &lt; 65, "Other", "Senior"))</f>
        <v>Other</v>
      </c>
      <c r="W6232">
        <v>2</v>
      </c>
      <c r="X6232" t="s">
        <v>17</v>
      </c>
      <c r="Y6232" t="s">
        <v>49</v>
      </c>
      <c r="Z6232" t="s">
        <v>29</v>
      </c>
      <c r="AA6232">
        <v>32</v>
      </c>
      <c r="AB6232">
        <v>2251</v>
      </c>
      <c r="AE6232">
        <f t="shared" si="97"/>
        <v>0</v>
      </c>
      <c r="AF6232">
        <v>1</v>
      </c>
      <c r="AG6232" t="str">
        <f>IF(Table2[[#This Row],[Avg Monthly GB Download]] &lt; 5, "Less than 5 GB", IF(Table2[[#This Row],[Avg Monthly GB Download]] &lt;= 10, "Between 5 and 10 GB", "10 or more GB"))</f>
        <v>Between 5 and 10 GB</v>
      </c>
    </row>
    <row r="6233" spans="1:33" x14ac:dyDescent="0.3">
      <c r="A6233" t="s">
        <v>12574</v>
      </c>
      <c r="B6233" t="s">
        <v>17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21</v>
      </c>
      <c r="I6233" t="s">
        <v>18</v>
      </c>
      <c r="J6233">
        <v>80</v>
      </c>
      <c r="K6233">
        <v>0</v>
      </c>
      <c r="L6233">
        <v>9</v>
      </c>
      <c r="M6233" t="s">
        <v>21</v>
      </c>
      <c r="N6233">
        <v>0</v>
      </c>
      <c r="O6233" t="s">
        <v>75</v>
      </c>
      <c r="P6233" t="s">
        <v>12575</v>
      </c>
      <c r="Q6233" t="s">
        <v>20</v>
      </c>
      <c r="R6233">
        <v>57</v>
      </c>
      <c r="S6233" t="s">
        <v>17</v>
      </c>
      <c r="T6233" t="s">
        <v>17</v>
      </c>
      <c r="U6233" t="s">
        <v>21</v>
      </c>
      <c r="V6233" t="str">
        <f>IF(Table2[[#This Row],[Age]] &lt; 30, "Under 30", IF(Table2[[#This Row],[Age]] &lt; 65, "Other", "Senior"))</f>
        <v>Other</v>
      </c>
      <c r="W6233">
        <v>3</v>
      </c>
      <c r="X6233" t="s">
        <v>17</v>
      </c>
      <c r="Y6233" t="s">
        <v>28</v>
      </c>
      <c r="Z6233" t="s">
        <v>29</v>
      </c>
      <c r="AA6233">
        <v>24</v>
      </c>
      <c r="AB6233">
        <v>470</v>
      </c>
      <c r="AE6233">
        <f t="shared" si="97"/>
        <v>0</v>
      </c>
      <c r="AF6233">
        <v>1</v>
      </c>
      <c r="AG6233" t="str">
        <f>IF(Table2[[#This Row],[Avg Monthly GB Download]] &lt; 5, "Less than 5 GB", IF(Table2[[#This Row],[Avg Monthly GB Download]] &lt;= 10, "Between 5 and 10 GB", "10 or more GB"))</f>
        <v>Between 5 and 10 GB</v>
      </c>
    </row>
    <row r="6234" spans="1:33" x14ac:dyDescent="0.3">
      <c r="A6234" t="s">
        <v>12576</v>
      </c>
      <c r="B6234" t="s">
        <v>17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21</v>
      </c>
      <c r="I6234" t="s">
        <v>18</v>
      </c>
      <c r="J6234">
        <v>193.2</v>
      </c>
      <c r="K6234">
        <v>0</v>
      </c>
      <c r="L6234">
        <v>4</v>
      </c>
      <c r="M6234" t="s">
        <v>21</v>
      </c>
      <c r="N6234">
        <v>0</v>
      </c>
      <c r="O6234" t="s">
        <v>43</v>
      </c>
      <c r="P6234" t="s">
        <v>12577</v>
      </c>
      <c r="Q6234" t="s">
        <v>20</v>
      </c>
      <c r="R6234">
        <v>43</v>
      </c>
      <c r="S6234" t="s">
        <v>17</v>
      </c>
      <c r="T6234" t="s">
        <v>17</v>
      </c>
      <c r="U6234" t="s">
        <v>21</v>
      </c>
      <c r="V6234" t="str">
        <f>IF(Table2[[#This Row],[Age]] &lt; 30, "Under 30", IF(Table2[[#This Row],[Age]] &lt; 65, "Other", "Senior"))</f>
        <v>Other</v>
      </c>
      <c r="W6234">
        <v>5</v>
      </c>
      <c r="X6234" t="s">
        <v>17</v>
      </c>
      <c r="Y6234" t="s">
        <v>49</v>
      </c>
      <c r="Z6234" t="s">
        <v>34</v>
      </c>
      <c r="AA6234">
        <v>32</v>
      </c>
      <c r="AB6234">
        <v>2185</v>
      </c>
      <c r="AE6234">
        <f t="shared" si="97"/>
        <v>0</v>
      </c>
      <c r="AF6234">
        <v>1</v>
      </c>
      <c r="AG6234" t="str">
        <f>IF(Table2[[#This Row],[Avg Monthly GB Download]] &lt; 5, "Less than 5 GB", IF(Table2[[#This Row],[Avg Monthly GB Download]] &lt;= 10, "Between 5 and 10 GB", "10 or more GB"))</f>
        <v>Less than 5 GB</v>
      </c>
    </row>
    <row r="6235" spans="1:33" x14ac:dyDescent="0.3">
      <c r="A6235" t="s">
        <v>12578</v>
      </c>
      <c r="B6235" t="s">
        <v>17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21</v>
      </c>
      <c r="I6235" t="s">
        <v>18</v>
      </c>
      <c r="J6235">
        <v>128.30000000000001</v>
      </c>
      <c r="K6235">
        <v>0</v>
      </c>
      <c r="L6235">
        <v>4</v>
      </c>
      <c r="M6235" t="s">
        <v>21</v>
      </c>
      <c r="N6235">
        <v>0</v>
      </c>
      <c r="O6235" t="s">
        <v>32</v>
      </c>
      <c r="P6235" t="s">
        <v>12579</v>
      </c>
      <c r="Q6235" t="s">
        <v>20</v>
      </c>
      <c r="R6235">
        <v>62</v>
      </c>
      <c r="S6235" t="s">
        <v>17</v>
      </c>
      <c r="T6235" t="s">
        <v>17</v>
      </c>
      <c r="U6235" t="s">
        <v>21</v>
      </c>
      <c r="V6235" t="str">
        <f>IF(Table2[[#This Row],[Age]] &lt; 30, "Under 30", IF(Table2[[#This Row],[Age]] &lt; 65, "Other", "Senior"))</f>
        <v>Other</v>
      </c>
      <c r="W6235">
        <v>6</v>
      </c>
      <c r="X6235" t="s">
        <v>21</v>
      </c>
      <c r="Y6235" t="s">
        <v>49</v>
      </c>
      <c r="Z6235" t="s">
        <v>34</v>
      </c>
      <c r="AA6235">
        <v>53</v>
      </c>
      <c r="AB6235">
        <v>2809</v>
      </c>
      <c r="AE6235">
        <f t="shared" si="97"/>
        <v>0</v>
      </c>
      <c r="AF6235">
        <v>1</v>
      </c>
      <c r="AG6235" t="str">
        <f>IF(Table2[[#This Row],[Avg Monthly GB Download]] &lt; 5, "Less than 5 GB", IF(Table2[[#This Row],[Avg Monthly GB Download]] &lt;= 10, "Between 5 and 10 GB", "10 or more GB"))</f>
        <v>Less than 5 GB</v>
      </c>
    </row>
    <row r="6236" spans="1:33" x14ac:dyDescent="0.3">
      <c r="A6236" t="s">
        <v>12580</v>
      </c>
      <c r="B6236" t="s">
        <v>17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21</v>
      </c>
      <c r="I6236" t="s">
        <v>18</v>
      </c>
      <c r="J6236">
        <v>324</v>
      </c>
      <c r="K6236">
        <v>0</v>
      </c>
      <c r="L6236">
        <v>0</v>
      </c>
      <c r="M6236" t="s">
        <v>17</v>
      </c>
      <c r="N6236">
        <v>0</v>
      </c>
      <c r="O6236" t="s">
        <v>55</v>
      </c>
      <c r="P6236" t="s">
        <v>12581</v>
      </c>
      <c r="Q6236" t="s">
        <v>20</v>
      </c>
      <c r="R6236">
        <v>51</v>
      </c>
      <c r="S6236" t="s">
        <v>17</v>
      </c>
      <c r="T6236" t="s">
        <v>17</v>
      </c>
      <c r="U6236" t="s">
        <v>21</v>
      </c>
      <c r="V6236" t="str">
        <f>IF(Table2[[#This Row],[Age]] &lt; 30, "Under 30", IF(Table2[[#This Row],[Age]] &lt; 65, "Other", "Senior"))</f>
        <v>Other</v>
      </c>
      <c r="W6236">
        <v>2</v>
      </c>
      <c r="X6236" t="s">
        <v>17</v>
      </c>
      <c r="Y6236" t="s">
        <v>49</v>
      </c>
      <c r="Z6236" t="s">
        <v>34</v>
      </c>
      <c r="AA6236">
        <v>8</v>
      </c>
      <c r="AB6236">
        <v>446</v>
      </c>
      <c r="AE6236">
        <f t="shared" si="97"/>
        <v>0</v>
      </c>
      <c r="AF6236">
        <v>1</v>
      </c>
      <c r="AG6236" t="str">
        <f>IF(Table2[[#This Row],[Avg Monthly GB Download]] &lt; 5, "Less than 5 GB", IF(Table2[[#This Row],[Avg Monthly GB Download]] &lt;= 10, "Between 5 and 10 GB", "10 or more GB"))</f>
        <v>Less than 5 GB</v>
      </c>
    </row>
    <row r="6237" spans="1:33" x14ac:dyDescent="0.3">
      <c r="A6237" t="s">
        <v>12582</v>
      </c>
      <c r="B6237" t="s">
        <v>17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21</v>
      </c>
      <c r="I6237" t="s">
        <v>18</v>
      </c>
      <c r="J6237">
        <v>65.3</v>
      </c>
      <c r="K6237">
        <v>0</v>
      </c>
      <c r="L6237">
        <v>6</v>
      </c>
      <c r="M6237" t="s">
        <v>21</v>
      </c>
      <c r="N6237">
        <v>0</v>
      </c>
      <c r="O6237" t="s">
        <v>73</v>
      </c>
      <c r="P6237" t="s">
        <v>12583</v>
      </c>
      <c r="Q6237" t="s">
        <v>20</v>
      </c>
      <c r="R6237">
        <v>63</v>
      </c>
      <c r="S6237" t="s">
        <v>17</v>
      </c>
      <c r="T6237" t="s">
        <v>17</v>
      </c>
      <c r="U6237" t="s">
        <v>21</v>
      </c>
      <c r="V6237" t="str">
        <f>IF(Table2[[#This Row],[Age]] &lt; 30, "Under 30", IF(Table2[[#This Row],[Age]] &lt; 65, "Other", "Senior"))</f>
        <v>Other</v>
      </c>
      <c r="W6237">
        <v>5</v>
      </c>
      <c r="X6237" t="s">
        <v>17</v>
      </c>
      <c r="Y6237" t="s">
        <v>28</v>
      </c>
      <c r="Z6237" t="s">
        <v>34</v>
      </c>
      <c r="AA6237">
        <v>27</v>
      </c>
      <c r="AB6237">
        <v>250</v>
      </c>
      <c r="AE6237">
        <f t="shared" si="97"/>
        <v>0</v>
      </c>
      <c r="AF6237">
        <v>1</v>
      </c>
      <c r="AG6237" t="str">
        <f>IF(Table2[[#This Row],[Avg Monthly GB Download]] &lt; 5, "Less than 5 GB", IF(Table2[[#This Row],[Avg Monthly GB Download]] &lt;= 10, "Between 5 and 10 GB", "10 or more GB"))</f>
        <v>Between 5 and 10 GB</v>
      </c>
    </row>
    <row r="6238" spans="1:33" x14ac:dyDescent="0.3">
      <c r="A6238" t="s">
        <v>12584</v>
      </c>
      <c r="B6238" t="s">
        <v>17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21</v>
      </c>
      <c r="I6238" t="s">
        <v>18</v>
      </c>
      <c r="J6238">
        <v>329</v>
      </c>
      <c r="K6238">
        <v>0</v>
      </c>
      <c r="L6238">
        <v>13</v>
      </c>
      <c r="M6238" t="s">
        <v>21</v>
      </c>
      <c r="N6238">
        <v>0</v>
      </c>
      <c r="O6238" t="s">
        <v>77</v>
      </c>
      <c r="P6238" t="s">
        <v>12585</v>
      </c>
      <c r="Q6238" t="s">
        <v>22</v>
      </c>
      <c r="R6238">
        <v>40</v>
      </c>
      <c r="S6238" t="s">
        <v>17</v>
      </c>
      <c r="T6238" t="s">
        <v>17</v>
      </c>
      <c r="U6238" t="s">
        <v>21</v>
      </c>
      <c r="V6238" t="str">
        <f>IF(Table2[[#This Row],[Age]] &lt; 30, "Under 30", IF(Table2[[#This Row],[Age]] &lt; 65, "Other", "Senior"))</f>
        <v>Other</v>
      </c>
      <c r="W6238">
        <v>2</v>
      </c>
      <c r="X6238" t="s">
        <v>21</v>
      </c>
      <c r="Y6238" t="s">
        <v>28</v>
      </c>
      <c r="Z6238" t="s">
        <v>34</v>
      </c>
      <c r="AA6238">
        <v>21</v>
      </c>
      <c r="AB6238">
        <v>990</v>
      </c>
      <c r="AE6238">
        <f t="shared" si="97"/>
        <v>0</v>
      </c>
      <c r="AF6238">
        <v>1</v>
      </c>
      <c r="AG6238" t="str">
        <f>IF(Table2[[#This Row],[Avg Monthly GB Download]] &lt; 5, "Less than 5 GB", IF(Table2[[#This Row],[Avg Monthly GB Download]] &lt;= 10, "Between 5 and 10 GB", "10 or more GB"))</f>
        <v>10 or more GB</v>
      </c>
    </row>
    <row r="6239" spans="1:33" x14ac:dyDescent="0.3">
      <c r="A6239" t="s">
        <v>12586</v>
      </c>
      <c r="B6239" t="s">
        <v>17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21</v>
      </c>
      <c r="I6239" t="s">
        <v>18</v>
      </c>
      <c r="J6239">
        <v>4.9000000000000004</v>
      </c>
      <c r="K6239">
        <v>0</v>
      </c>
      <c r="L6239">
        <v>30</v>
      </c>
      <c r="M6239" t="s">
        <v>21</v>
      </c>
      <c r="N6239">
        <v>0</v>
      </c>
      <c r="O6239" t="s">
        <v>43</v>
      </c>
      <c r="P6239" t="s">
        <v>12587</v>
      </c>
      <c r="Q6239" t="s">
        <v>22</v>
      </c>
      <c r="R6239">
        <v>22</v>
      </c>
      <c r="S6239" t="s">
        <v>21</v>
      </c>
      <c r="T6239" t="s">
        <v>17</v>
      </c>
      <c r="U6239" t="s">
        <v>21</v>
      </c>
      <c r="V6239" t="str">
        <f>IF(Table2[[#This Row],[Age]] &lt; 30, "Under 30", IF(Table2[[#This Row],[Age]] &lt; 65, "Other", "Senior"))</f>
        <v>Under 30</v>
      </c>
      <c r="W6239">
        <v>4</v>
      </c>
      <c r="X6239" t="s">
        <v>17</v>
      </c>
      <c r="Y6239" t="s">
        <v>28</v>
      </c>
      <c r="Z6239" t="s">
        <v>34</v>
      </c>
      <c r="AA6239">
        <v>37</v>
      </c>
      <c r="AB6239">
        <v>37</v>
      </c>
      <c r="AE6239">
        <f t="shared" si="97"/>
        <v>0</v>
      </c>
      <c r="AF6239">
        <v>1</v>
      </c>
      <c r="AG6239" t="str">
        <f>IF(Table2[[#This Row],[Avg Monthly GB Download]] &lt; 5, "Less than 5 GB", IF(Table2[[#This Row],[Avg Monthly GB Download]] &lt;= 10, "Between 5 and 10 GB", "10 or more GB"))</f>
        <v>10 or more GB</v>
      </c>
    </row>
    <row r="6240" spans="1:33" x14ac:dyDescent="0.3">
      <c r="A6240" t="s">
        <v>12588</v>
      </c>
      <c r="B6240" t="s">
        <v>17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21</v>
      </c>
      <c r="I6240" t="s">
        <v>18</v>
      </c>
      <c r="J6240">
        <v>249.6</v>
      </c>
      <c r="K6240">
        <v>0</v>
      </c>
      <c r="L6240">
        <v>30</v>
      </c>
      <c r="M6240" t="s">
        <v>21</v>
      </c>
      <c r="N6240">
        <v>0</v>
      </c>
      <c r="O6240" t="s">
        <v>72</v>
      </c>
      <c r="P6240" t="s">
        <v>12589</v>
      </c>
      <c r="Q6240" t="s">
        <v>22</v>
      </c>
      <c r="R6240">
        <v>29</v>
      </c>
      <c r="S6240" t="s">
        <v>21</v>
      </c>
      <c r="T6240" t="s">
        <v>17</v>
      </c>
      <c r="U6240" t="s">
        <v>21</v>
      </c>
      <c r="V6240" t="str">
        <f>IF(Table2[[#This Row],[Age]] &lt; 30, "Under 30", IF(Table2[[#This Row],[Age]] &lt; 65, "Other", "Senior"))</f>
        <v>Under 30</v>
      </c>
      <c r="W6240">
        <v>6</v>
      </c>
      <c r="X6240" t="s">
        <v>21</v>
      </c>
      <c r="Y6240" t="s">
        <v>94</v>
      </c>
      <c r="Z6240" t="s">
        <v>34</v>
      </c>
      <c r="AA6240">
        <v>32</v>
      </c>
      <c r="AB6240">
        <v>1550</v>
      </c>
      <c r="AE6240">
        <f t="shared" si="97"/>
        <v>0</v>
      </c>
      <c r="AF6240">
        <v>1</v>
      </c>
      <c r="AG6240" t="str">
        <f>IF(Table2[[#This Row],[Avg Monthly GB Download]] &lt; 5, "Less than 5 GB", IF(Table2[[#This Row],[Avg Monthly GB Download]] &lt;= 10, "Between 5 and 10 GB", "10 or more GB"))</f>
        <v>10 or more GB</v>
      </c>
    </row>
    <row r="6241" spans="1:33" x14ac:dyDescent="0.3">
      <c r="A6241" t="s">
        <v>12590</v>
      </c>
      <c r="B6241" t="s">
        <v>17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21</v>
      </c>
      <c r="I6241" t="s">
        <v>18</v>
      </c>
      <c r="J6241">
        <v>142.6</v>
      </c>
      <c r="K6241">
        <v>0</v>
      </c>
      <c r="L6241">
        <v>20</v>
      </c>
      <c r="M6241" t="s">
        <v>21</v>
      </c>
      <c r="N6241">
        <v>0</v>
      </c>
      <c r="O6241" t="s">
        <v>56</v>
      </c>
      <c r="P6241" t="s">
        <v>12591</v>
      </c>
      <c r="Q6241" t="s">
        <v>20</v>
      </c>
      <c r="R6241">
        <v>26</v>
      </c>
      <c r="S6241" t="s">
        <v>21</v>
      </c>
      <c r="T6241" t="s">
        <v>17</v>
      </c>
      <c r="U6241" t="s">
        <v>21</v>
      </c>
      <c r="V6241" t="str">
        <f>IF(Table2[[#This Row],[Age]] &lt; 30, "Under 30", IF(Table2[[#This Row],[Age]] &lt; 65, "Other", "Senior"))</f>
        <v>Under 30</v>
      </c>
      <c r="W6241">
        <v>3</v>
      </c>
      <c r="X6241" t="s">
        <v>21</v>
      </c>
      <c r="Y6241" t="s">
        <v>49</v>
      </c>
      <c r="Z6241" t="s">
        <v>29</v>
      </c>
      <c r="AA6241">
        <v>33</v>
      </c>
      <c r="AB6241">
        <v>1026</v>
      </c>
      <c r="AE6241">
        <f t="shared" si="97"/>
        <v>0</v>
      </c>
      <c r="AF6241">
        <v>1</v>
      </c>
      <c r="AG6241" t="str">
        <f>IF(Table2[[#This Row],[Avg Monthly GB Download]] &lt; 5, "Less than 5 GB", IF(Table2[[#This Row],[Avg Monthly GB Download]] &lt;= 10, "Between 5 and 10 GB", "10 or more GB"))</f>
        <v>10 or more GB</v>
      </c>
    </row>
    <row r="6242" spans="1:33" x14ac:dyDescent="0.3">
      <c r="A6242" t="s">
        <v>12592</v>
      </c>
      <c r="B6242" t="s">
        <v>17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21</v>
      </c>
      <c r="I6242" t="s">
        <v>18</v>
      </c>
      <c r="J6242">
        <v>82.9</v>
      </c>
      <c r="K6242">
        <v>0</v>
      </c>
      <c r="L6242">
        <v>7</v>
      </c>
      <c r="M6242" t="s">
        <v>17</v>
      </c>
      <c r="N6242">
        <v>64</v>
      </c>
      <c r="O6242" t="s">
        <v>19</v>
      </c>
      <c r="P6242" t="s">
        <v>12593</v>
      </c>
      <c r="Q6242" t="s">
        <v>22</v>
      </c>
      <c r="R6242">
        <v>44</v>
      </c>
      <c r="S6242" t="s">
        <v>17</v>
      </c>
      <c r="T6242" t="s">
        <v>17</v>
      </c>
      <c r="U6242" t="s">
        <v>21</v>
      </c>
      <c r="V6242" t="str">
        <f>IF(Table2[[#This Row],[Age]] &lt; 30, "Under 30", IF(Table2[[#This Row],[Age]] &lt; 65, "Other", "Senior"))</f>
        <v>Other</v>
      </c>
      <c r="W6242">
        <v>5</v>
      </c>
      <c r="X6242" t="s">
        <v>17</v>
      </c>
      <c r="Y6242" t="s">
        <v>49</v>
      </c>
      <c r="Z6242" t="s">
        <v>29</v>
      </c>
      <c r="AA6242">
        <v>25</v>
      </c>
      <c r="AB6242">
        <v>941</v>
      </c>
      <c r="AE6242">
        <f t="shared" si="97"/>
        <v>0</v>
      </c>
      <c r="AF6242">
        <v>1</v>
      </c>
      <c r="AG6242" t="str">
        <f>IF(Table2[[#This Row],[Avg Monthly GB Download]] &lt; 5, "Less than 5 GB", IF(Table2[[#This Row],[Avg Monthly GB Download]] &lt;= 10, "Between 5 and 10 GB", "10 or more GB"))</f>
        <v>Between 5 and 10 GB</v>
      </c>
    </row>
    <row r="6243" spans="1:33" x14ac:dyDescent="0.3">
      <c r="A6243" t="s">
        <v>12594</v>
      </c>
      <c r="B6243" t="s">
        <v>17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21</v>
      </c>
      <c r="I6243" t="s">
        <v>18</v>
      </c>
      <c r="J6243">
        <v>395.3</v>
      </c>
      <c r="K6243">
        <v>0</v>
      </c>
      <c r="L6243">
        <v>6</v>
      </c>
      <c r="M6243" t="s">
        <v>21</v>
      </c>
      <c r="N6243">
        <v>0</v>
      </c>
      <c r="O6243" t="s">
        <v>32</v>
      </c>
      <c r="P6243" t="s">
        <v>12595</v>
      </c>
      <c r="Q6243" t="s">
        <v>20</v>
      </c>
      <c r="R6243">
        <v>65</v>
      </c>
      <c r="S6243" t="s">
        <v>17</v>
      </c>
      <c r="T6243" t="s">
        <v>21</v>
      </c>
      <c r="U6243" t="s">
        <v>21</v>
      </c>
      <c r="V6243" t="str">
        <f>IF(Table2[[#This Row],[Age]] &lt; 30, "Under 30", IF(Table2[[#This Row],[Age]] &lt; 65, "Other", "Senior"))</f>
        <v>Senior</v>
      </c>
      <c r="W6243">
        <v>6</v>
      </c>
      <c r="X6243" t="s">
        <v>21</v>
      </c>
      <c r="Y6243" t="s">
        <v>94</v>
      </c>
      <c r="Z6243" t="s">
        <v>29</v>
      </c>
      <c r="AA6243">
        <v>36</v>
      </c>
      <c r="AB6243">
        <v>2112</v>
      </c>
      <c r="AE6243">
        <f t="shared" si="97"/>
        <v>0</v>
      </c>
      <c r="AF6243">
        <v>1</v>
      </c>
      <c r="AG6243" t="str">
        <f>IF(Table2[[#This Row],[Avg Monthly GB Download]] &lt; 5, "Less than 5 GB", IF(Table2[[#This Row],[Avg Monthly GB Download]] &lt;= 10, "Between 5 and 10 GB", "10 or more GB"))</f>
        <v>Between 5 and 10 GB</v>
      </c>
    </row>
    <row r="6244" spans="1:33" x14ac:dyDescent="0.3">
      <c r="A6244" t="s">
        <v>12596</v>
      </c>
      <c r="B6244" t="s">
        <v>17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21</v>
      </c>
      <c r="I6244" t="s">
        <v>18</v>
      </c>
      <c r="J6244">
        <v>14.3</v>
      </c>
      <c r="K6244">
        <v>0</v>
      </c>
      <c r="L6244">
        <v>0</v>
      </c>
      <c r="M6244" t="s">
        <v>17</v>
      </c>
      <c r="N6244">
        <v>0</v>
      </c>
      <c r="O6244" t="s">
        <v>47</v>
      </c>
      <c r="P6244" t="s">
        <v>12597</v>
      </c>
      <c r="Q6244" t="s">
        <v>22</v>
      </c>
      <c r="R6244">
        <v>29</v>
      </c>
      <c r="S6244" t="s">
        <v>21</v>
      </c>
      <c r="T6244" t="s">
        <v>17</v>
      </c>
      <c r="U6244" t="s">
        <v>21</v>
      </c>
      <c r="V6244" t="str">
        <f>IF(Table2[[#This Row],[Age]] &lt; 30, "Under 30", IF(Table2[[#This Row],[Age]] &lt; 65, "Other", "Senior"))</f>
        <v>Under 30</v>
      </c>
      <c r="W6244">
        <v>3</v>
      </c>
      <c r="X6244" t="s">
        <v>17</v>
      </c>
      <c r="Y6244" t="s">
        <v>94</v>
      </c>
      <c r="Z6244" t="s">
        <v>34</v>
      </c>
      <c r="AA6244">
        <v>6</v>
      </c>
      <c r="AB6244">
        <v>28</v>
      </c>
      <c r="AE6244">
        <f t="shared" si="97"/>
        <v>0</v>
      </c>
      <c r="AF6244">
        <v>1</v>
      </c>
      <c r="AG6244" t="str">
        <f>IF(Table2[[#This Row],[Avg Monthly GB Download]] &lt; 5, "Less than 5 GB", IF(Table2[[#This Row],[Avg Monthly GB Download]] &lt;= 10, "Between 5 and 10 GB", "10 or more GB"))</f>
        <v>Less than 5 GB</v>
      </c>
    </row>
    <row r="6245" spans="1:33" x14ac:dyDescent="0.3">
      <c r="A6245" t="s">
        <v>12598</v>
      </c>
      <c r="B6245" t="s">
        <v>17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21</v>
      </c>
      <c r="I6245" t="s">
        <v>18</v>
      </c>
      <c r="J6245">
        <v>174</v>
      </c>
      <c r="K6245">
        <v>0</v>
      </c>
      <c r="L6245">
        <v>0</v>
      </c>
      <c r="M6245" t="s">
        <v>17</v>
      </c>
      <c r="N6245">
        <v>0</v>
      </c>
      <c r="O6245" t="s">
        <v>48</v>
      </c>
      <c r="P6245" t="s">
        <v>12599</v>
      </c>
      <c r="Q6245" t="s">
        <v>20</v>
      </c>
      <c r="R6245">
        <v>24</v>
      </c>
      <c r="S6245" t="s">
        <v>21</v>
      </c>
      <c r="T6245" t="s">
        <v>17</v>
      </c>
      <c r="U6245" t="s">
        <v>21</v>
      </c>
      <c r="V6245" t="str">
        <f>IF(Table2[[#This Row],[Age]] &lt; 30, "Under 30", IF(Table2[[#This Row],[Age]] &lt; 65, "Other", "Senior"))</f>
        <v>Under 30</v>
      </c>
      <c r="W6245">
        <v>5</v>
      </c>
      <c r="X6245" t="s">
        <v>17</v>
      </c>
      <c r="Y6245" t="s">
        <v>49</v>
      </c>
      <c r="Z6245" t="s">
        <v>29</v>
      </c>
      <c r="AA6245">
        <v>6</v>
      </c>
      <c r="AB6245">
        <v>185</v>
      </c>
      <c r="AE6245">
        <f t="shared" si="97"/>
        <v>0</v>
      </c>
      <c r="AF6245">
        <v>1</v>
      </c>
      <c r="AG6245" t="str">
        <f>IF(Table2[[#This Row],[Avg Monthly GB Download]] &lt; 5, "Less than 5 GB", IF(Table2[[#This Row],[Avg Monthly GB Download]] &lt;= 10, "Between 5 and 10 GB", "10 or more GB"))</f>
        <v>Less than 5 GB</v>
      </c>
    </row>
    <row r="6246" spans="1:33" x14ac:dyDescent="0.3">
      <c r="A6246" t="s">
        <v>12600</v>
      </c>
      <c r="B6246" t="s">
        <v>17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21</v>
      </c>
      <c r="I6246" t="s">
        <v>18</v>
      </c>
      <c r="J6246">
        <v>235.4</v>
      </c>
      <c r="K6246">
        <v>0</v>
      </c>
      <c r="L6246">
        <v>20</v>
      </c>
      <c r="M6246" t="s">
        <v>21</v>
      </c>
      <c r="N6246">
        <v>0</v>
      </c>
      <c r="O6246" t="s">
        <v>24</v>
      </c>
      <c r="P6246" t="s">
        <v>12601</v>
      </c>
      <c r="Q6246" t="s">
        <v>22</v>
      </c>
      <c r="R6246">
        <v>19</v>
      </c>
      <c r="S6246" t="s">
        <v>21</v>
      </c>
      <c r="T6246" t="s">
        <v>17</v>
      </c>
      <c r="U6246" t="s">
        <v>21</v>
      </c>
      <c r="V6246" t="str">
        <f>IF(Table2[[#This Row],[Age]] &lt; 30, "Under 30", IF(Table2[[#This Row],[Age]] &lt; 65, "Other", "Senior"))</f>
        <v>Under 30</v>
      </c>
      <c r="W6246">
        <v>5</v>
      </c>
      <c r="X6246" t="s">
        <v>21</v>
      </c>
      <c r="Y6246" t="s">
        <v>49</v>
      </c>
      <c r="Z6246" t="s">
        <v>29</v>
      </c>
      <c r="AA6246">
        <v>19</v>
      </c>
      <c r="AB6246">
        <v>841</v>
      </c>
      <c r="AE6246">
        <f t="shared" si="97"/>
        <v>0</v>
      </c>
      <c r="AF6246">
        <v>1</v>
      </c>
      <c r="AG6246" t="str">
        <f>IF(Table2[[#This Row],[Avg Monthly GB Download]] &lt; 5, "Less than 5 GB", IF(Table2[[#This Row],[Avg Monthly GB Download]] &lt;= 10, "Between 5 and 10 GB", "10 or more GB"))</f>
        <v>10 or more GB</v>
      </c>
    </row>
    <row r="6247" spans="1:33" x14ac:dyDescent="0.3">
      <c r="A6247" t="s">
        <v>12602</v>
      </c>
      <c r="B6247" t="s">
        <v>17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21</v>
      </c>
      <c r="I6247" t="s">
        <v>18</v>
      </c>
      <c r="J6247">
        <v>110.2</v>
      </c>
      <c r="K6247">
        <v>0</v>
      </c>
      <c r="L6247">
        <v>6</v>
      </c>
      <c r="M6247" t="s">
        <v>17</v>
      </c>
      <c r="N6247">
        <v>68</v>
      </c>
      <c r="O6247" t="s">
        <v>24</v>
      </c>
      <c r="P6247" t="s">
        <v>12603</v>
      </c>
      <c r="Q6247" t="s">
        <v>22</v>
      </c>
      <c r="R6247">
        <v>61</v>
      </c>
      <c r="S6247" t="s">
        <v>17</v>
      </c>
      <c r="T6247" t="s">
        <v>17</v>
      </c>
      <c r="U6247" t="s">
        <v>21</v>
      </c>
      <c r="V6247" t="str">
        <f>IF(Table2[[#This Row],[Age]] &lt; 30, "Under 30", IF(Table2[[#This Row],[Age]] &lt; 65, "Other", "Senior"))</f>
        <v>Other</v>
      </c>
      <c r="W6247">
        <v>6</v>
      </c>
      <c r="X6247" t="s">
        <v>17</v>
      </c>
      <c r="Y6247" t="s">
        <v>28</v>
      </c>
      <c r="Z6247" t="s">
        <v>34</v>
      </c>
      <c r="AA6247">
        <v>43</v>
      </c>
      <c r="AB6247">
        <v>1257</v>
      </c>
      <c r="AE6247">
        <f t="shared" si="97"/>
        <v>0</v>
      </c>
      <c r="AF6247">
        <v>1</v>
      </c>
      <c r="AG6247" t="str">
        <f>IF(Table2[[#This Row],[Avg Monthly GB Download]] &lt; 5, "Less than 5 GB", IF(Table2[[#This Row],[Avg Monthly GB Download]] &lt;= 10, "Between 5 and 10 GB", "10 or more GB"))</f>
        <v>Between 5 and 10 GB</v>
      </c>
    </row>
    <row r="6248" spans="1:33" x14ac:dyDescent="0.3">
      <c r="A6248" t="s">
        <v>12604</v>
      </c>
      <c r="B6248" t="s">
        <v>17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21</v>
      </c>
      <c r="I6248" t="s">
        <v>18</v>
      </c>
      <c r="J6248">
        <v>247.2</v>
      </c>
      <c r="K6248">
        <v>0</v>
      </c>
      <c r="L6248">
        <v>17</v>
      </c>
      <c r="M6248" t="s">
        <v>21</v>
      </c>
      <c r="N6248">
        <v>0</v>
      </c>
      <c r="O6248" t="s">
        <v>39</v>
      </c>
      <c r="P6248" t="s">
        <v>12605</v>
      </c>
      <c r="Q6248" t="s">
        <v>22</v>
      </c>
      <c r="R6248">
        <v>22</v>
      </c>
      <c r="S6248" t="s">
        <v>21</v>
      </c>
      <c r="T6248" t="s">
        <v>17</v>
      </c>
      <c r="U6248" t="s">
        <v>21</v>
      </c>
      <c r="V6248" t="str">
        <f>IF(Table2[[#This Row],[Age]] &lt; 30, "Under 30", IF(Table2[[#This Row],[Age]] &lt; 65, "Other", "Senior"))</f>
        <v>Under 30</v>
      </c>
      <c r="W6248">
        <v>2</v>
      </c>
      <c r="X6248" t="s">
        <v>21</v>
      </c>
      <c r="Y6248" t="s">
        <v>49</v>
      </c>
      <c r="Z6248" t="s">
        <v>29</v>
      </c>
      <c r="AA6248">
        <v>33</v>
      </c>
      <c r="AB6248">
        <v>2401</v>
      </c>
      <c r="AE6248">
        <f t="shared" si="97"/>
        <v>0</v>
      </c>
      <c r="AF6248">
        <v>1</v>
      </c>
      <c r="AG6248" t="str">
        <f>IF(Table2[[#This Row],[Avg Monthly GB Download]] &lt; 5, "Less than 5 GB", IF(Table2[[#This Row],[Avg Monthly GB Download]] &lt;= 10, "Between 5 and 10 GB", "10 or more GB"))</f>
        <v>10 or more GB</v>
      </c>
    </row>
    <row r="6249" spans="1:33" x14ac:dyDescent="0.3">
      <c r="A6249" t="s">
        <v>12606</v>
      </c>
      <c r="B6249" t="s">
        <v>17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21</v>
      </c>
      <c r="I6249" t="s">
        <v>18</v>
      </c>
      <c r="J6249">
        <v>118.4</v>
      </c>
      <c r="K6249">
        <v>0</v>
      </c>
      <c r="L6249">
        <v>4</v>
      </c>
      <c r="M6249" t="s">
        <v>21</v>
      </c>
      <c r="N6249">
        <v>0</v>
      </c>
      <c r="O6249" t="s">
        <v>59</v>
      </c>
      <c r="P6249" t="s">
        <v>12607</v>
      </c>
      <c r="Q6249" t="s">
        <v>22</v>
      </c>
      <c r="R6249">
        <v>54</v>
      </c>
      <c r="S6249" t="s">
        <v>17</v>
      </c>
      <c r="T6249" t="s">
        <v>17</v>
      </c>
      <c r="U6249" t="s">
        <v>21</v>
      </c>
      <c r="V6249" t="str">
        <f>IF(Table2[[#This Row],[Age]] &lt; 30, "Under 30", IF(Table2[[#This Row],[Age]] &lt; 65, "Other", "Senior"))</f>
        <v>Other</v>
      </c>
      <c r="W6249">
        <v>3</v>
      </c>
      <c r="X6249" t="s">
        <v>17</v>
      </c>
      <c r="Y6249" t="s">
        <v>94</v>
      </c>
      <c r="Z6249" t="s">
        <v>29</v>
      </c>
      <c r="AA6249">
        <v>16</v>
      </c>
      <c r="AB6249">
        <v>385</v>
      </c>
      <c r="AE6249">
        <f t="shared" si="97"/>
        <v>0</v>
      </c>
      <c r="AF6249">
        <v>1</v>
      </c>
      <c r="AG6249" t="str">
        <f>IF(Table2[[#This Row],[Avg Monthly GB Download]] &lt; 5, "Less than 5 GB", IF(Table2[[#This Row],[Avg Monthly GB Download]] &lt;= 10, "Between 5 and 10 GB", "10 or more GB"))</f>
        <v>Less than 5 GB</v>
      </c>
    </row>
    <row r="6250" spans="1:33" x14ac:dyDescent="0.3">
      <c r="A6250" t="s">
        <v>12608</v>
      </c>
      <c r="B6250" t="s">
        <v>17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21</v>
      </c>
      <c r="I6250" t="s">
        <v>18</v>
      </c>
      <c r="J6250">
        <v>227.8</v>
      </c>
      <c r="K6250">
        <v>0</v>
      </c>
      <c r="L6250">
        <v>5</v>
      </c>
      <c r="M6250" t="s">
        <v>17</v>
      </c>
      <c r="N6250">
        <v>6</v>
      </c>
      <c r="O6250" t="s">
        <v>71</v>
      </c>
      <c r="P6250" t="s">
        <v>12609</v>
      </c>
      <c r="Q6250" t="s">
        <v>22</v>
      </c>
      <c r="R6250">
        <v>26</v>
      </c>
      <c r="S6250" t="s">
        <v>21</v>
      </c>
      <c r="T6250" t="s">
        <v>17</v>
      </c>
      <c r="U6250" t="s">
        <v>21</v>
      </c>
      <c r="V6250" t="str">
        <f>IF(Table2[[#This Row],[Age]] &lt; 30, "Under 30", IF(Table2[[#This Row],[Age]] &lt; 65, "Other", "Senior"))</f>
        <v>Under 30</v>
      </c>
      <c r="W6250">
        <v>4</v>
      </c>
      <c r="X6250" t="s">
        <v>21</v>
      </c>
      <c r="Y6250" t="s">
        <v>49</v>
      </c>
      <c r="Z6250" t="s">
        <v>34</v>
      </c>
      <c r="AA6250">
        <v>34</v>
      </c>
      <c r="AB6250">
        <v>2281</v>
      </c>
      <c r="AE6250">
        <f t="shared" si="97"/>
        <v>0</v>
      </c>
      <c r="AF6250">
        <v>1</v>
      </c>
      <c r="AG6250" t="str">
        <f>IF(Table2[[#This Row],[Avg Monthly GB Download]] &lt; 5, "Less than 5 GB", IF(Table2[[#This Row],[Avg Monthly GB Download]] &lt;= 10, "Between 5 and 10 GB", "10 or more GB"))</f>
        <v>Between 5 and 10 GB</v>
      </c>
    </row>
    <row r="6251" spans="1:33" x14ac:dyDescent="0.3">
      <c r="A6251" t="s">
        <v>12610</v>
      </c>
      <c r="B6251" t="s">
        <v>17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21</v>
      </c>
      <c r="I6251" t="s">
        <v>18</v>
      </c>
      <c r="J6251">
        <v>185.5</v>
      </c>
      <c r="K6251">
        <v>0</v>
      </c>
      <c r="L6251">
        <v>11</v>
      </c>
      <c r="M6251" t="s">
        <v>21</v>
      </c>
      <c r="N6251">
        <v>0</v>
      </c>
      <c r="O6251" t="s">
        <v>48</v>
      </c>
      <c r="P6251" t="s">
        <v>12611</v>
      </c>
      <c r="Q6251" t="s">
        <v>22</v>
      </c>
      <c r="R6251">
        <v>52</v>
      </c>
      <c r="S6251" t="s">
        <v>17</v>
      </c>
      <c r="T6251" t="s">
        <v>17</v>
      </c>
      <c r="U6251" t="s">
        <v>21</v>
      </c>
      <c r="V6251" t="str">
        <f>IF(Table2[[#This Row],[Age]] &lt; 30, "Under 30", IF(Table2[[#This Row],[Age]] &lt; 65, "Other", "Senior"))</f>
        <v>Other</v>
      </c>
      <c r="W6251">
        <v>6</v>
      </c>
      <c r="X6251" t="s">
        <v>17</v>
      </c>
      <c r="Y6251" t="s">
        <v>49</v>
      </c>
      <c r="Z6251" t="s">
        <v>34</v>
      </c>
      <c r="AA6251">
        <v>35</v>
      </c>
      <c r="AB6251">
        <v>1833</v>
      </c>
      <c r="AE6251">
        <f t="shared" si="97"/>
        <v>0</v>
      </c>
      <c r="AF6251">
        <v>1</v>
      </c>
      <c r="AG6251" t="str">
        <f>IF(Table2[[#This Row],[Avg Monthly GB Download]] &lt; 5, "Less than 5 GB", IF(Table2[[#This Row],[Avg Monthly GB Download]] &lt;= 10, "Between 5 and 10 GB", "10 or more GB"))</f>
        <v>10 or more GB</v>
      </c>
    </row>
    <row r="6252" spans="1:33" x14ac:dyDescent="0.3">
      <c r="A6252" t="s">
        <v>12612</v>
      </c>
      <c r="B6252" t="s">
        <v>17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21</v>
      </c>
      <c r="I6252" t="s">
        <v>18</v>
      </c>
      <c r="J6252">
        <v>4</v>
      </c>
      <c r="K6252">
        <v>0</v>
      </c>
      <c r="L6252">
        <v>6</v>
      </c>
      <c r="M6252" t="s">
        <v>21</v>
      </c>
      <c r="N6252">
        <v>0</v>
      </c>
      <c r="O6252" t="s">
        <v>66</v>
      </c>
      <c r="P6252" t="s">
        <v>12613</v>
      </c>
      <c r="Q6252" t="s">
        <v>20</v>
      </c>
      <c r="R6252">
        <v>41</v>
      </c>
      <c r="S6252" t="s">
        <v>17</v>
      </c>
      <c r="T6252" t="s">
        <v>17</v>
      </c>
      <c r="U6252" t="s">
        <v>21</v>
      </c>
      <c r="V6252" t="str">
        <f>IF(Table2[[#This Row],[Age]] &lt; 30, "Under 30", IF(Table2[[#This Row],[Age]] &lt; 65, "Other", "Senior"))</f>
        <v>Other</v>
      </c>
      <c r="W6252">
        <v>3</v>
      </c>
      <c r="X6252" t="s">
        <v>17</v>
      </c>
      <c r="Y6252" t="s">
        <v>28</v>
      </c>
      <c r="Z6252" t="s">
        <v>34</v>
      </c>
      <c r="AA6252">
        <v>40</v>
      </c>
      <c r="AB6252">
        <v>40</v>
      </c>
      <c r="AE6252">
        <f t="shared" si="97"/>
        <v>0</v>
      </c>
      <c r="AF6252">
        <v>1</v>
      </c>
      <c r="AG6252" t="str">
        <f>IF(Table2[[#This Row],[Avg Monthly GB Download]] &lt; 5, "Less than 5 GB", IF(Table2[[#This Row],[Avg Monthly GB Download]] &lt;= 10, "Between 5 and 10 GB", "10 or more GB"))</f>
        <v>Between 5 and 10 GB</v>
      </c>
    </row>
    <row r="6253" spans="1:33" x14ac:dyDescent="0.3">
      <c r="A6253" t="s">
        <v>12614</v>
      </c>
      <c r="B6253" t="s">
        <v>17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21</v>
      </c>
      <c r="I6253" t="s">
        <v>18</v>
      </c>
      <c r="J6253">
        <v>7.8</v>
      </c>
      <c r="K6253">
        <v>0</v>
      </c>
      <c r="L6253">
        <v>0</v>
      </c>
      <c r="M6253" t="s">
        <v>17</v>
      </c>
      <c r="N6253">
        <v>0</v>
      </c>
      <c r="O6253" t="s">
        <v>73</v>
      </c>
      <c r="P6253" t="s">
        <v>12615</v>
      </c>
      <c r="Q6253" t="s">
        <v>20</v>
      </c>
      <c r="R6253">
        <v>50</v>
      </c>
      <c r="S6253" t="s">
        <v>17</v>
      </c>
      <c r="T6253" t="s">
        <v>17</v>
      </c>
      <c r="U6253" t="s">
        <v>21</v>
      </c>
      <c r="V6253" t="str">
        <f>IF(Table2[[#This Row],[Age]] &lt; 30, "Under 30", IF(Table2[[#This Row],[Age]] &lt; 65, "Other", "Senior"))</f>
        <v>Other</v>
      </c>
      <c r="W6253">
        <v>2</v>
      </c>
      <c r="X6253" t="s">
        <v>17</v>
      </c>
      <c r="Y6253" t="s">
        <v>94</v>
      </c>
      <c r="Z6253" t="s">
        <v>29</v>
      </c>
      <c r="AA6253">
        <v>9</v>
      </c>
      <c r="AB6253">
        <v>39</v>
      </c>
      <c r="AE6253">
        <f t="shared" si="97"/>
        <v>0</v>
      </c>
      <c r="AF6253">
        <v>1</v>
      </c>
      <c r="AG6253" t="str">
        <f>IF(Table2[[#This Row],[Avg Monthly GB Download]] &lt; 5, "Less than 5 GB", IF(Table2[[#This Row],[Avg Monthly GB Download]] &lt;= 10, "Between 5 and 10 GB", "10 or more GB"))</f>
        <v>Less than 5 GB</v>
      </c>
    </row>
    <row r="6254" spans="1:33" x14ac:dyDescent="0.3">
      <c r="A6254" t="s">
        <v>12616</v>
      </c>
      <c r="B6254" t="s">
        <v>17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21</v>
      </c>
      <c r="I6254" t="s">
        <v>84</v>
      </c>
      <c r="J6254">
        <v>0</v>
      </c>
      <c r="K6254">
        <v>0</v>
      </c>
      <c r="L6254">
        <v>0</v>
      </c>
      <c r="M6254" t="s">
        <v>17</v>
      </c>
      <c r="N6254">
        <v>0</v>
      </c>
      <c r="O6254" t="s">
        <v>68</v>
      </c>
      <c r="P6254" t="s">
        <v>12617</v>
      </c>
      <c r="Q6254" t="s">
        <v>22</v>
      </c>
      <c r="R6254">
        <v>56</v>
      </c>
      <c r="S6254" t="s">
        <v>17</v>
      </c>
      <c r="T6254" t="s">
        <v>17</v>
      </c>
      <c r="U6254" t="s">
        <v>21</v>
      </c>
      <c r="V6254" t="str">
        <f>IF(Table2[[#This Row],[Age]] &lt; 30, "Under 30", IF(Table2[[#This Row],[Age]] &lt; 65, "Other", "Senior"))</f>
        <v>Other</v>
      </c>
      <c r="W6254">
        <v>4</v>
      </c>
      <c r="X6254" t="s">
        <v>17</v>
      </c>
      <c r="Y6254" t="s">
        <v>49</v>
      </c>
      <c r="Z6254" t="s">
        <v>29</v>
      </c>
      <c r="AA6254">
        <v>13</v>
      </c>
      <c r="AB6254">
        <v>887</v>
      </c>
      <c r="AE6254">
        <f t="shared" si="97"/>
        <v>0</v>
      </c>
      <c r="AF6254">
        <v>1</v>
      </c>
      <c r="AG6254" t="str">
        <f>IF(Table2[[#This Row],[Avg Monthly GB Download]] &lt; 5, "Less than 5 GB", IF(Table2[[#This Row],[Avg Monthly GB Download]] &lt;= 10, "Between 5 and 10 GB", "10 or more GB"))</f>
        <v>Less than 5 GB</v>
      </c>
    </row>
    <row r="6255" spans="1:33" x14ac:dyDescent="0.3">
      <c r="A6255" t="s">
        <v>12618</v>
      </c>
      <c r="B6255" t="s">
        <v>17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21</v>
      </c>
      <c r="I6255" t="s">
        <v>18</v>
      </c>
      <c r="J6255">
        <v>174.1</v>
      </c>
      <c r="K6255">
        <v>0</v>
      </c>
      <c r="L6255">
        <v>0</v>
      </c>
      <c r="M6255" t="s">
        <v>17</v>
      </c>
      <c r="N6255">
        <v>0</v>
      </c>
      <c r="O6255" t="s">
        <v>42</v>
      </c>
      <c r="P6255" t="s">
        <v>12619</v>
      </c>
      <c r="Q6255" t="s">
        <v>22</v>
      </c>
      <c r="R6255">
        <v>61</v>
      </c>
      <c r="S6255" t="s">
        <v>17</v>
      </c>
      <c r="T6255" t="s">
        <v>17</v>
      </c>
      <c r="U6255" t="s">
        <v>21</v>
      </c>
      <c r="V6255" t="str">
        <f>IF(Table2[[#This Row],[Age]] &lt; 30, "Under 30", IF(Table2[[#This Row],[Age]] &lt; 65, "Other", "Senior"))</f>
        <v>Other</v>
      </c>
      <c r="W6255">
        <v>4</v>
      </c>
      <c r="X6255" t="s">
        <v>17</v>
      </c>
      <c r="Y6255" t="s">
        <v>49</v>
      </c>
      <c r="Z6255" t="s">
        <v>29</v>
      </c>
      <c r="AA6255">
        <v>13</v>
      </c>
      <c r="AB6255">
        <v>903</v>
      </c>
      <c r="AE6255">
        <f t="shared" si="97"/>
        <v>0</v>
      </c>
      <c r="AF6255">
        <v>1</v>
      </c>
      <c r="AG6255" t="str">
        <f>IF(Table2[[#This Row],[Avg Monthly GB Download]] &lt; 5, "Less than 5 GB", IF(Table2[[#This Row],[Avg Monthly GB Download]] &lt;= 10, "Between 5 and 10 GB", "10 or more GB"))</f>
        <v>Less than 5 GB</v>
      </c>
    </row>
    <row r="6256" spans="1:33" x14ac:dyDescent="0.3">
      <c r="A6256" t="s">
        <v>12620</v>
      </c>
      <c r="B6256" t="s">
        <v>17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21</v>
      </c>
      <c r="I6256" t="s">
        <v>18</v>
      </c>
      <c r="J6256">
        <v>178.9</v>
      </c>
      <c r="K6256">
        <v>0</v>
      </c>
      <c r="L6256">
        <v>0</v>
      </c>
      <c r="M6256" t="s">
        <v>17</v>
      </c>
      <c r="N6256">
        <v>0</v>
      </c>
      <c r="O6256" t="s">
        <v>63</v>
      </c>
      <c r="P6256" t="s">
        <v>12621</v>
      </c>
      <c r="Q6256" t="s">
        <v>22</v>
      </c>
      <c r="R6256">
        <v>47</v>
      </c>
      <c r="S6256" t="s">
        <v>17</v>
      </c>
      <c r="T6256" t="s">
        <v>17</v>
      </c>
      <c r="U6256" t="s">
        <v>21</v>
      </c>
      <c r="V6256" t="str">
        <f>IF(Table2[[#This Row],[Age]] &lt; 30, "Under 30", IF(Table2[[#This Row],[Age]] &lt; 65, "Other", "Senior"))</f>
        <v>Other</v>
      </c>
      <c r="W6256">
        <v>3</v>
      </c>
      <c r="X6256" t="s">
        <v>17</v>
      </c>
      <c r="Y6256" t="s">
        <v>49</v>
      </c>
      <c r="Z6256" t="s">
        <v>34</v>
      </c>
      <c r="AA6256">
        <v>8</v>
      </c>
      <c r="AB6256">
        <v>522</v>
      </c>
      <c r="AE6256">
        <f t="shared" si="97"/>
        <v>0</v>
      </c>
      <c r="AF6256">
        <v>1</v>
      </c>
      <c r="AG6256" t="str">
        <f>IF(Table2[[#This Row],[Avg Monthly GB Download]] &lt; 5, "Less than 5 GB", IF(Table2[[#This Row],[Avg Monthly GB Download]] &lt;= 10, "Between 5 and 10 GB", "10 or more GB"))</f>
        <v>Less than 5 GB</v>
      </c>
    </row>
    <row r="6257" spans="1:33" x14ac:dyDescent="0.3">
      <c r="A6257" t="s">
        <v>12622</v>
      </c>
      <c r="B6257" t="s">
        <v>17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21</v>
      </c>
      <c r="I6257" t="s">
        <v>18</v>
      </c>
      <c r="J6257">
        <v>381.9</v>
      </c>
      <c r="K6257">
        <v>0</v>
      </c>
      <c r="L6257">
        <v>5</v>
      </c>
      <c r="M6257" t="s">
        <v>21</v>
      </c>
      <c r="N6257">
        <v>0</v>
      </c>
      <c r="O6257" t="s">
        <v>63</v>
      </c>
      <c r="P6257" t="s">
        <v>12623</v>
      </c>
      <c r="Q6257" t="s">
        <v>20</v>
      </c>
      <c r="R6257">
        <v>56</v>
      </c>
      <c r="S6257" t="s">
        <v>17</v>
      </c>
      <c r="T6257" t="s">
        <v>17</v>
      </c>
      <c r="U6257" t="s">
        <v>21</v>
      </c>
      <c r="V6257" t="str">
        <f>IF(Table2[[#This Row],[Age]] &lt; 30, "Under 30", IF(Table2[[#This Row],[Age]] &lt; 65, "Other", "Senior"))</f>
        <v>Other</v>
      </c>
      <c r="W6257">
        <v>6</v>
      </c>
      <c r="X6257" t="s">
        <v>17</v>
      </c>
      <c r="Y6257" t="s">
        <v>49</v>
      </c>
      <c r="Z6257" t="s">
        <v>34</v>
      </c>
      <c r="AA6257">
        <v>31</v>
      </c>
      <c r="AB6257">
        <v>2070</v>
      </c>
      <c r="AE6257">
        <f t="shared" si="97"/>
        <v>0</v>
      </c>
      <c r="AF6257">
        <v>1</v>
      </c>
      <c r="AG6257" t="str">
        <f>IF(Table2[[#This Row],[Avg Monthly GB Download]] &lt; 5, "Less than 5 GB", IF(Table2[[#This Row],[Avg Monthly GB Download]] &lt;= 10, "Between 5 and 10 GB", "10 or more GB"))</f>
        <v>Between 5 and 10 GB</v>
      </c>
    </row>
    <row r="6258" spans="1:33" x14ac:dyDescent="0.3">
      <c r="A6258" t="s">
        <v>12624</v>
      </c>
      <c r="B6258" t="s">
        <v>17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21</v>
      </c>
      <c r="I6258" t="s">
        <v>18</v>
      </c>
      <c r="J6258">
        <v>327.60000000000002</v>
      </c>
      <c r="K6258">
        <v>0</v>
      </c>
      <c r="L6258">
        <v>17</v>
      </c>
      <c r="M6258" t="s">
        <v>17</v>
      </c>
      <c r="N6258">
        <v>26</v>
      </c>
      <c r="O6258" t="s">
        <v>56</v>
      </c>
      <c r="P6258" t="s">
        <v>12625</v>
      </c>
      <c r="Q6258" t="s">
        <v>20</v>
      </c>
      <c r="R6258">
        <v>25</v>
      </c>
      <c r="S6258" t="s">
        <v>21</v>
      </c>
      <c r="T6258" t="s">
        <v>17</v>
      </c>
      <c r="U6258" t="s">
        <v>21</v>
      </c>
      <c r="V6258" t="str">
        <f>IF(Table2[[#This Row],[Age]] &lt; 30, "Under 30", IF(Table2[[#This Row],[Age]] &lt; 65, "Other", "Senior"))</f>
        <v>Under 30</v>
      </c>
      <c r="W6258">
        <v>3</v>
      </c>
      <c r="X6258" t="s">
        <v>17</v>
      </c>
      <c r="Y6258" t="s">
        <v>49</v>
      </c>
      <c r="Z6258" t="s">
        <v>34</v>
      </c>
      <c r="AA6258">
        <v>43</v>
      </c>
      <c r="AB6258">
        <v>2697</v>
      </c>
      <c r="AE6258">
        <f t="shared" si="97"/>
        <v>0</v>
      </c>
      <c r="AF6258">
        <v>1</v>
      </c>
      <c r="AG6258" t="str">
        <f>IF(Table2[[#This Row],[Avg Monthly GB Download]] &lt; 5, "Less than 5 GB", IF(Table2[[#This Row],[Avg Monthly GB Download]] &lt;= 10, "Between 5 and 10 GB", "10 or more GB"))</f>
        <v>10 or more GB</v>
      </c>
    </row>
    <row r="6259" spans="1:33" x14ac:dyDescent="0.3">
      <c r="A6259" t="s">
        <v>12626</v>
      </c>
      <c r="B6259" t="s">
        <v>17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21</v>
      </c>
      <c r="I6259" t="s">
        <v>18</v>
      </c>
      <c r="J6259">
        <v>24.6</v>
      </c>
      <c r="K6259">
        <v>0</v>
      </c>
      <c r="L6259">
        <v>6</v>
      </c>
      <c r="M6259" t="s">
        <v>21</v>
      </c>
      <c r="N6259">
        <v>0</v>
      </c>
      <c r="O6259" t="s">
        <v>59</v>
      </c>
      <c r="P6259" t="s">
        <v>12627</v>
      </c>
      <c r="Q6259" t="s">
        <v>22</v>
      </c>
      <c r="R6259">
        <v>53</v>
      </c>
      <c r="S6259" t="s">
        <v>17</v>
      </c>
      <c r="T6259" t="s">
        <v>17</v>
      </c>
      <c r="U6259" t="s">
        <v>21</v>
      </c>
      <c r="V6259" t="str">
        <f>IF(Table2[[#This Row],[Age]] &lt; 30, "Under 30", IF(Table2[[#This Row],[Age]] &lt; 65, "Other", "Senior"))</f>
        <v>Other</v>
      </c>
      <c r="W6259">
        <v>6</v>
      </c>
      <c r="X6259" t="s">
        <v>21</v>
      </c>
      <c r="Y6259" t="s">
        <v>28</v>
      </c>
      <c r="Z6259" t="s">
        <v>34</v>
      </c>
      <c r="AA6259">
        <v>42</v>
      </c>
      <c r="AB6259">
        <v>659</v>
      </c>
      <c r="AE6259">
        <f t="shared" si="97"/>
        <v>0</v>
      </c>
      <c r="AF6259">
        <v>1</v>
      </c>
      <c r="AG6259" t="str">
        <f>IF(Table2[[#This Row],[Avg Monthly GB Download]] &lt; 5, "Less than 5 GB", IF(Table2[[#This Row],[Avg Monthly GB Download]] &lt;= 10, "Between 5 and 10 GB", "10 or more GB"))</f>
        <v>Between 5 and 10 GB</v>
      </c>
    </row>
    <row r="6260" spans="1:33" x14ac:dyDescent="0.3">
      <c r="A6260" t="s">
        <v>12628</v>
      </c>
      <c r="B6260" t="s">
        <v>17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21</v>
      </c>
      <c r="I6260" t="s">
        <v>18</v>
      </c>
      <c r="J6260">
        <v>169.4</v>
      </c>
      <c r="K6260">
        <v>0</v>
      </c>
      <c r="L6260">
        <v>14</v>
      </c>
      <c r="M6260" t="s">
        <v>21</v>
      </c>
      <c r="N6260">
        <v>0</v>
      </c>
      <c r="O6260" t="s">
        <v>58</v>
      </c>
      <c r="P6260" t="s">
        <v>12629</v>
      </c>
      <c r="Q6260" t="s">
        <v>20</v>
      </c>
      <c r="R6260">
        <v>28</v>
      </c>
      <c r="S6260" t="s">
        <v>21</v>
      </c>
      <c r="T6260" t="s">
        <v>17</v>
      </c>
      <c r="U6260" t="s">
        <v>21</v>
      </c>
      <c r="V6260" t="str">
        <f>IF(Table2[[#This Row],[Age]] &lt; 30, "Under 30", IF(Table2[[#This Row],[Age]] &lt; 65, "Other", "Senior"))</f>
        <v>Under 30</v>
      </c>
      <c r="W6260">
        <v>2</v>
      </c>
      <c r="X6260" t="s">
        <v>21</v>
      </c>
      <c r="Y6260" t="s">
        <v>49</v>
      </c>
      <c r="Z6260" t="s">
        <v>29</v>
      </c>
      <c r="AA6260">
        <v>21</v>
      </c>
      <c r="AB6260">
        <v>1251</v>
      </c>
      <c r="AE6260">
        <f t="shared" si="97"/>
        <v>0</v>
      </c>
      <c r="AF6260">
        <v>1</v>
      </c>
      <c r="AG6260" t="str">
        <f>IF(Table2[[#This Row],[Avg Monthly GB Download]] &lt; 5, "Less than 5 GB", IF(Table2[[#This Row],[Avg Monthly GB Download]] &lt;= 10, "Between 5 and 10 GB", "10 or more GB"))</f>
        <v>10 or more GB</v>
      </c>
    </row>
    <row r="6261" spans="1:33" x14ac:dyDescent="0.3">
      <c r="A6261" t="s">
        <v>12630</v>
      </c>
      <c r="B6261" t="s">
        <v>17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21</v>
      </c>
      <c r="I6261" t="s">
        <v>18</v>
      </c>
      <c r="J6261">
        <v>220</v>
      </c>
      <c r="K6261">
        <v>0</v>
      </c>
      <c r="L6261">
        <v>8</v>
      </c>
      <c r="M6261" t="s">
        <v>21</v>
      </c>
      <c r="N6261">
        <v>0</v>
      </c>
      <c r="O6261" t="s">
        <v>67</v>
      </c>
      <c r="P6261" t="s">
        <v>12631</v>
      </c>
      <c r="Q6261" t="s">
        <v>22</v>
      </c>
      <c r="R6261">
        <v>24</v>
      </c>
      <c r="S6261" t="s">
        <v>21</v>
      </c>
      <c r="T6261" t="s">
        <v>17</v>
      </c>
      <c r="U6261" t="s">
        <v>21</v>
      </c>
      <c r="V6261" t="str">
        <f>IF(Table2[[#This Row],[Age]] &lt; 30, "Under 30", IF(Table2[[#This Row],[Age]] &lt; 65, "Other", "Senior"))</f>
        <v>Under 30</v>
      </c>
      <c r="W6261">
        <v>2</v>
      </c>
      <c r="X6261" t="s">
        <v>17</v>
      </c>
      <c r="Y6261" t="s">
        <v>94</v>
      </c>
      <c r="Z6261" t="s">
        <v>29</v>
      </c>
      <c r="AA6261">
        <v>14</v>
      </c>
      <c r="AB6261">
        <v>775</v>
      </c>
      <c r="AE6261">
        <f t="shared" si="97"/>
        <v>0</v>
      </c>
      <c r="AF6261">
        <v>1</v>
      </c>
      <c r="AG6261" t="str">
        <f>IF(Table2[[#This Row],[Avg Monthly GB Download]] &lt; 5, "Less than 5 GB", IF(Table2[[#This Row],[Avg Monthly GB Download]] &lt;= 10, "Between 5 and 10 GB", "10 or more GB"))</f>
        <v>Between 5 and 10 GB</v>
      </c>
    </row>
    <row r="6262" spans="1:33" x14ac:dyDescent="0.3">
      <c r="A6262" t="s">
        <v>12632</v>
      </c>
      <c r="B6262" t="s">
        <v>17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21</v>
      </c>
      <c r="I6262" t="s">
        <v>18</v>
      </c>
      <c r="J6262">
        <v>201.3</v>
      </c>
      <c r="K6262">
        <v>0</v>
      </c>
      <c r="L6262">
        <v>5</v>
      </c>
      <c r="M6262" t="s">
        <v>21</v>
      </c>
      <c r="N6262">
        <v>0</v>
      </c>
      <c r="O6262" t="s">
        <v>42</v>
      </c>
      <c r="P6262" t="s">
        <v>12633</v>
      </c>
      <c r="Q6262" t="s">
        <v>22</v>
      </c>
      <c r="R6262">
        <v>44</v>
      </c>
      <c r="S6262" t="s">
        <v>17</v>
      </c>
      <c r="T6262" t="s">
        <v>17</v>
      </c>
      <c r="U6262" t="s">
        <v>21</v>
      </c>
      <c r="V6262" t="str">
        <f>IF(Table2[[#This Row],[Age]] &lt; 30, "Under 30", IF(Table2[[#This Row],[Age]] &lt; 65, "Other", "Senior"))</f>
        <v>Other</v>
      </c>
      <c r="W6262">
        <v>2</v>
      </c>
      <c r="X6262" t="s">
        <v>21</v>
      </c>
      <c r="Y6262" t="s">
        <v>49</v>
      </c>
      <c r="Z6262" t="s">
        <v>34</v>
      </c>
      <c r="AA6262">
        <v>15</v>
      </c>
      <c r="AB6262">
        <v>923</v>
      </c>
      <c r="AE6262">
        <f t="shared" si="97"/>
        <v>0</v>
      </c>
      <c r="AF6262">
        <v>1</v>
      </c>
      <c r="AG6262" t="str">
        <f>IF(Table2[[#This Row],[Avg Monthly GB Download]] &lt; 5, "Less than 5 GB", IF(Table2[[#This Row],[Avg Monthly GB Download]] &lt;= 10, "Between 5 and 10 GB", "10 or more GB"))</f>
        <v>Between 5 and 10 GB</v>
      </c>
    </row>
    <row r="6263" spans="1:33" x14ac:dyDescent="0.3">
      <c r="A6263" t="s">
        <v>12634</v>
      </c>
      <c r="B6263" t="s">
        <v>17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21</v>
      </c>
      <c r="I6263" t="s">
        <v>18</v>
      </c>
      <c r="J6263">
        <v>118.4</v>
      </c>
      <c r="K6263">
        <v>0</v>
      </c>
      <c r="L6263">
        <v>0</v>
      </c>
      <c r="M6263" t="s">
        <v>17</v>
      </c>
      <c r="N6263">
        <v>0</v>
      </c>
      <c r="O6263" t="s">
        <v>48</v>
      </c>
      <c r="P6263" t="s">
        <v>12635</v>
      </c>
      <c r="Q6263" t="s">
        <v>20</v>
      </c>
      <c r="R6263">
        <v>43</v>
      </c>
      <c r="S6263" t="s">
        <v>17</v>
      </c>
      <c r="T6263" t="s">
        <v>17</v>
      </c>
      <c r="U6263" t="s">
        <v>21</v>
      </c>
      <c r="V6263" t="str">
        <f>IF(Table2[[#This Row],[Age]] &lt; 30, "Under 30", IF(Table2[[#This Row],[Age]] &lt; 65, "Other", "Senior"))</f>
        <v>Other</v>
      </c>
      <c r="W6263">
        <v>3</v>
      </c>
      <c r="X6263" t="s">
        <v>17</v>
      </c>
      <c r="Y6263" t="s">
        <v>94</v>
      </c>
      <c r="Z6263" t="s">
        <v>29</v>
      </c>
      <c r="AA6263">
        <v>9</v>
      </c>
      <c r="AB6263">
        <v>285</v>
      </c>
      <c r="AE6263">
        <f t="shared" si="97"/>
        <v>0</v>
      </c>
      <c r="AF6263">
        <v>1</v>
      </c>
      <c r="AG6263" t="str">
        <f>IF(Table2[[#This Row],[Avg Monthly GB Download]] &lt; 5, "Less than 5 GB", IF(Table2[[#This Row],[Avg Monthly GB Download]] &lt;= 10, "Between 5 and 10 GB", "10 or more GB"))</f>
        <v>Less than 5 GB</v>
      </c>
    </row>
    <row r="6264" spans="1:33" x14ac:dyDescent="0.3">
      <c r="A6264" t="s">
        <v>12636</v>
      </c>
      <c r="B6264" t="s">
        <v>17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21</v>
      </c>
      <c r="I6264" t="s">
        <v>18</v>
      </c>
      <c r="J6264">
        <v>32.4</v>
      </c>
      <c r="K6264">
        <v>0</v>
      </c>
      <c r="L6264">
        <v>0</v>
      </c>
      <c r="M6264" t="s">
        <v>17</v>
      </c>
      <c r="N6264">
        <v>0</v>
      </c>
      <c r="O6264" t="s">
        <v>69</v>
      </c>
      <c r="P6264" t="s">
        <v>12637</v>
      </c>
      <c r="Q6264" t="s">
        <v>20</v>
      </c>
      <c r="R6264">
        <v>24</v>
      </c>
      <c r="S6264" t="s">
        <v>21</v>
      </c>
      <c r="T6264" t="s">
        <v>17</v>
      </c>
      <c r="U6264" t="s">
        <v>21</v>
      </c>
      <c r="V6264" t="str">
        <f>IF(Table2[[#This Row],[Age]] &lt; 30, "Under 30", IF(Table2[[#This Row],[Age]] &lt; 65, "Other", "Senior"))</f>
        <v>Under 30</v>
      </c>
      <c r="W6264">
        <v>5</v>
      </c>
      <c r="X6264" t="s">
        <v>17</v>
      </c>
      <c r="Y6264" t="s">
        <v>49</v>
      </c>
      <c r="Z6264" t="s">
        <v>29</v>
      </c>
      <c r="AA6264">
        <v>10</v>
      </c>
      <c r="AB6264">
        <v>97</v>
      </c>
      <c r="AE6264">
        <f t="shared" si="97"/>
        <v>0</v>
      </c>
      <c r="AF6264">
        <v>1</v>
      </c>
      <c r="AG6264" t="str">
        <f>IF(Table2[[#This Row],[Avg Monthly GB Download]] &lt; 5, "Less than 5 GB", IF(Table2[[#This Row],[Avg Monthly GB Download]] &lt;= 10, "Between 5 and 10 GB", "10 or more GB"))</f>
        <v>Less than 5 GB</v>
      </c>
    </row>
    <row r="6265" spans="1:33" x14ac:dyDescent="0.3">
      <c r="A6265" t="s">
        <v>12638</v>
      </c>
      <c r="B6265" t="s">
        <v>17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21</v>
      </c>
      <c r="I6265" t="s">
        <v>18</v>
      </c>
      <c r="J6265">
        <v>244.4</v>
      </c>
      <c r="K6265">
        <v>0</v>
      </c>
      <c r="L6265">
        <v>2</v>
      </c>
      <c r="M6265" t="s">
        <v>21</v>
      </c>
      <c r="N6265">
        <v>0</v>
      </c>
      <c r="O6265" t="s">
        <v>71</v>
      </c>
      <c r="P6265" t="s">
        <v>12639</v>
      </c>
      <c r="Q6265" t="s">
        <v>20</v>
      </c>
      <c r="R6265">
        <v>39</v>
      </c>
      <c r="S6265" t="s">
        <v>17</v>
      </c>
      <c r="T6265" t="s">
        <v>17</v>
      </c>
      <c r="U6265" t="s">
        <v>21</v>
      </c>
      <c r="V6265" t="str">
        <f>IF(Table2[[#This Row],[Age]] &lt; 30, "Under 30", IF(Table2[[#This Row],[Age]] &lt; 65, "Other", "Senior"))</f>
        <v>Other</v>
      </c>
      <c r="W6265">
        <v>6</v>
      </c>
      <c r="X6265" t="s">
        <v>21</v>
      </c>
      <c r="Y6265" t="s">
        <v>28</v>
      </c>
      <c r="Z6265" t="s">
        <v>34</v>
      </c>
      <c r="AA6265">
        <v>42</v>
      </c>
      <c r="AB6265">
        <v>2178</v>
      </c>
      <c r="AE6265">
        <f t="shared" si="97"/>
        <v>0</v>
      </c>
      <c r="AF6265">
        <v>1</v>
      </c>
      <c r="AG6265" t="str">
        <f>IF(Table2[[#This Row],[Avg Monthly GB Download]] &lt; 5, "Less than 5 GB", IF(Table2[[#This Row],[Avg Monthly GB Download]] &lt;= 10, "Between 5 and 10 GB", "10 or more GB"))</f>
        <v>Less than 5 GB</v>
      </c>
    </row>
    <row r="6266" spans="1:33" x14ac:dyDescent="0.3">
      <c r="A6266" t="s">
        <v>12640</v>
      </c>
      <c r="B6266" t="s">
        <v>17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21</v>
      </c>
      <c r="I6266" t="s">
        <v>18</v>
      </c>
      <c r="J6266">
        <v>49.5</v>
      </c>
      <c r="K6266">
        <v>0</v>
      </c>
      <c r="L6266">
        <v>8</v>
      </c>
      <c r="M6266" t="s">
        <v>21</v>
      </c>
      <c r="N6266">
        <v>0</v>
      </c>
      <c r="O6266" t="s">
        <v>80</v>
      </c>
      <c r="P6266" t="s">
        <v>12641</v>
      </c>
      <c r="Q6266" t="s">
        <v>22</v>
      </c>
      <c r="R6266">
        <v>34</v>
      </c>
      <c r="S6266" t="s">
        <v>17</v>
      </c>
      <c r="T6266" t="s">
        <v>17</v>
      </c>
      <c r="U6266" t="s">
        <v>21</v>
      </c>
      <c r="V6266" t="str">
        <f>IF(Table2[[#This Row],[Age]] &lt; 30, "Under 30", IF(Table2[[#This Row],[Age]] &lt; 65, "Other", "Senior"))</f>
        <v>Other</v>
      </c>
      <c r="W6266">
        <v>6</v>
      </c>
      <c r="X6266" t="s">
        <v>17</v>
      </c>
      <c r="Y6266" t="s">
        <v>94</v>
      </c>
      <c r="Z6266" t="s">
        <v>34</v>
      </c>
      <c r="AA6266">
        <v>43</v>
      </c>
      <c r="AB6266">
        <v>1429</v>
      </c>
      <c r="AE6266">
        <f t="shared" si="97"/>
        <v>0</v>
      </c>
      <c r="AF6266">
        <v>1</v>
      </c>
      <c r="AG6266" t="str">
        <f>IF(Table2[[#This Row],[Avg Monthly GB Download]] &lt; 5, "Less than 5 GB", IF(Table2[[#This Row],[Avg Monthly GB Download]] &lt;= 10, "Between 5 and 10 GB", "10 or more GB"))</f>
        <v>Between 5 and 10 GB</v>
      </c>
    </row>
    <row r="6267" spans="1:33" x14ac:dyDescent="0.3">
      <c r="A6267" t="s">
        <v>12642</v>
      </c>
      <c r="B6267" t="s">
        <v>17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21</v>
      </c>
      <c r="I6267" t="s">
        <v>18</v>
      </c>
      <c r="J6267">
        <v>174.7</v>
      </c>
      <c r="K6267">
        <v>0</v>
      </c>
      <c r="L6267">
        <v>35</v>
      </c>
      <c r="M6267" t="s">
        <v>21</v>
      </c>
      <c r="N6267">
        <v>0</v>
      </c>
      <c r="O6267" t="s">
        <v>41</v>
      </c>
      <c r="P6267" t="s">
        <v>12643</v>
      </c>
      <c r="Q6267" t="s">
        <v>22</v>
      </c>
      <c r="R6267">
        <v>30</v>
      </c>
      <c r="S6267" t="s">
        <v>17</v>
      </c>
      <c r="T6267" t="s">
        <v>17</v>
      </c>
      <c r="U6267" t="s">
        <v>21</v>
      </c>
      <c r="V6267" t="str">
        <f>IF(Table2[[#This Row],[Age]] &lt; 30, "Under 30", IF(Table2[[#This Row],[Age]] &lt; 65, "Other", "Senior"))</f>
        <v>Other</v>
      </c>
      <c r="W6267">
        <v>5</v>
      </c>
      <c r="X6267" t="s">
        <v>17</v>
      </c>
      <c r="Y6267" t="s">
        <v>49</v>
      </c>
      <c r="Z6267" t="s">
        <v>34</v>
      </c>
      <c r="AA6267">
        <v>46</v>
      </c>
      <c r="AB6267">
        <v>3245</v>
      </c>
      <c r="AE6267">
        <f t="shared" si="97"/>
        <v>0</v>
      </c>
      <c r="AF6267">
        <v>1</v>
      </c>
      <c r="AG6267" t="str">
        <f>IF(Table2[[#This Row],[Avg Monthly GB Download]] &lt; 5, "Less than 5 GB", IF(Table2[[#This Row],[Avg Monthly GB Download]] &lt;= 10, "Between 5 and 10 GB", "10 or more GB"))</f>
        <v>10 or more GB</v>
      </c>
    </row>
    <row r="6268" spans="1:33" x14ac:dyDescent="0.3">
      <c r="A6268" t="s">
        <v>12644</v>
      </c>
      <c r="B6268" t="s">
        <v>17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21</v>
      </c>
      <c r="I6268" t="s">
        <v>18</v>
      </c>
      <c r="J6268">
        <v>239.4</v>
      </c>
      <c r="K6268">
        <v>0</v>
      </c>
      <c r="L6268">
        <v>14</v>
      </c>
      <c r="M6268" t="s">
        <v>17</v>
      </c>
      <c r="N6268">
        <v>31</v>
      </c>
      <c r="O6268" t="s">
        <v>51</v>
      </c>
      <c r="P6268" t="s">
        <v>12645</v>
      </c>
      <c r="Q6268" t="s">
        <v>20</v>
      </c>
      <c r="R6268">
        <v>60</v>
      </c>
      <c r="S6268" t="s">
        <v>17</v>
      </c>
      <c r="T6268" t="s">
        <v>17</v>
      </c>
      <c r="U6268" t="s">
        <v>21</v>
      </c>
      <c r="V6268" t="str">
        <f>IF(Table2[[#This Row],[Age]] &lt; 30, "Under 30", IF(Table2[[#This Row],[Age]] &lt; 65, "Other", "Senior"))</f>
        <v>Other</v>
      </c>
      <c r="W6268">
        <v>4</v>
      </c>
      <c r="X6268" t="s">
        <v>21</v>
      </c>
      <c r="Y6268" t="s">
        <v>49</v>
      </c>
      <c r="Z6268" t="s">
        <v>29</v>
      </c>
      <c r="AA6268">
        <v>20</v>
      </c>
      <c r="AB6268">
        <v>1287</v>
      </c>
      <c r="AE6268">
        <f t="shared" si="97"/>
        <v>0</v>
      </c>
      <c r="AF6268">
        <v>1</v>
      </c>
      <c r="AG6268" t="str">
        <f>IF(Table2[[#This Row],[Avg Monthly GB Download]] &lt; 5, "Less than 5 GB", IF(Table2[[#This Row],[Avg Monthly GB Download]] &lt;= 10, "Between 5 and 10 GB", "10 or more GB"))</f>
        <v>10 or more GB</v>
      </c>
    </row>
    <row r="6269" spans="1:33" x14ac:dyDescent="0.3">
      <c r="A6269" t="s">
        <v>12646</v>
      </c>
      <c r="B6269" t="s">
        <v>17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21</v>
      </c>
      <c r="I6269" t="s">
        <v>18</v>
      </c>
      <c r="J6269">
        <v>179.8</v>
      </c>
      <c r="K6269">
        <v>0</v>
      </c>
      <c r="L6269">
        <v>4</v>
      </c>
      <c r="M6269" t="s">
        <v>21</v>
      </c>
      <c r="N6269">
        <v>0</v>
      </c>
      <c r="O6269" t="s">
        <v>19</v>
      </c>
      <c r="P6269" t="s">
        <v>12647</v>
      </c>
      <c r="Q6269" t="s">
        <v>20</v>
      </c>
      <c r="R6269">
        <v>34</v>
      </c>
      <c r="S6269" t="s">
        <v>17</v>
      </c>
      <c r="T6269" t="s">
        <v>17</v>
      </c>
      <c r="U6269" t="s">
        <v>21</v>
      </c>
      <c r="V6269" t="str">
        <f>IF(Table2[[#This Row],[Age]] &lt; 30, "Under 30", IF(Table2[[#This Row],[Age]] &lt; 65, "Other", "Senior"))</f>
        <v>Other</v>
      </c>
      <c r="W6269">
        <v>2</v>
      </c>
      <c r="X6269" t="s">
        <v>17</v>
      </c>
      <c r="Y6269" t="s">
        <v>94</v>
      </c>
      <c r="Z6269" t="s">
        <v>34</v>
      </c>
      <c r="AA6269">
        <v>42</v>
      </c>
      <c r="AB6269">
        <v>2465</v>
      </c>
      <c r="AE6269">
        <f t="shared" si="97"/>
        <v>0</v>
      </c>
      <c r="AF6269">
        <v>1</v>
      </c>
      <c r="AG6269" t="str">
        <f>IF(Table2[[#This Row],[Avg Monthly GB Download]] &lt; 5, "Less than 5 GB", IF(Table2[[#This Row],[Avg Monthly GB Download]] &lt;= 10, "Between 5 and 10 GB", "10 or more GB"))</f>
        <v>Less than 5 GB</v>
      </c>
    </row>
    <row r="6270" spans="1:33" x14ac:dyDescent="0.3">
      <c r="A6270" t="s">
        <v>12648</v>
      </c>
      <c r="B6270" t="s">
        <v>17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21</v>
      </c>
      <c r="I6270" t="s">
        <v>18</v>
      </c>
      <c r="J6270">
        <v>63.7</v>
      </c>
      <c r="K6270">
        <v>0</v>
      </c>
      <c r="L6270">
        <v>12</v>
      </c>
      <c r="M6270" t="s">
        <v>17</v>
      </c>
      <c r="N6270">
        <v>8</v>
      </c>
      <c r="O6270" t="s">
        <v>55</v>
      </c>
      <c r="P6270" t="s">
        <v>12649</v>
      </c>
      <c r="Q6270" t="s">
        <v>22</v>
      </c>
      <c r="R6270">
        <v>22</v>
      </c>
      <c r="S6270" t="s">
        <v>21</v>
      </c>
      <c r="T6270" t="s">
        <v>17</v>
      </c>
      <c r="U6270" t="s">
        <v>21</v>
      </c>
      <c r="V6270" t="str">
        <f>IF(Table2[[#This Row],[Age]] &lt; 30, "Under 30", IF(Table2[[#This Row],[Age]] &lt; 65, "Other", "Senior"))</f>
        <v>Under 30</v>
      </c>
      <c r="W6270">
        <v>2</v>
      </c>
      <c r="X6270" t="s">
        <v>17</v>
      </c>
      <c r="Y6270" t="s">
        <v>49</v>
      </c>
      <c r="Z6270" t="s">
        <v>34</v>
      </c>
      <c r="AA6270">
        <v>22</v>
      </c>
      <c r="AB6270">
        <v>296</v>
      </c>
      <c r="AE6270">
        <f t="shared" si="97"/>
        <v>0</v>
      </c>
      <c r="AF6270">
        <v>1</v>
      </c>
      <c r="AG6270" t="str">
        <f>IF(Table2[[#This Row],[Avg Monthly GB Download]] &lt; 5, "Less than 5 GB", IF(Table2[[#This Row],[Avg Monthly GB Download]] &lt;= 10, "Between 5 and 10 GB", "10 or more GB"))</f>
        <v>10 or more GB</v>
      </c>
    </row>
    <row r="6271" spans="1:33" x14ac:dyDescent="0.3">
      <c r="A6271" t="s">
        <v>12650</v>
      </c>
      <c r="B6271" t="s">
        <v>17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21</v>
      </c>
      <c r="I6271" t="s">
        <v>18</v>
      </c>
      <c r="J6271">
        <v>211.8</v>
      </c>
      <c r="K6271">
        <v>0</v>
      </c>
      <c r="L6271">
        <v>12</v>
      </c>
      <c r="M6271" t="s">
        <v>21</v>
      </c>
      <c r="N6271">
        <v>0</v>
      </c>
      <c r="O6271" t="s">
        <v>27</v>
      </c>
      <c r="P6271" t="s">
        <v>12651</v>
      </c>
      <c r="Q6271" t="s">
        <v>22</v>
      </c>
      <c r="R6271">
        <v>37</v>
      </c>
      <c r="S6271" t="s">
        <v>17</v>
      </c>
      <c r="T6271" t="s">
        <v>17</v>
      </c>
      <c r="U6271" t="s">
        <v>21</v>
      </c>
      <c r="V6271" t="str">
        <f>IF(Table2[[#This Row],[Age]] &lt; 30, "Under 30", IF(Table2[[#This Row],[Age]] &lt; 65, "Other", "Senior"))</f>
        <v>Other</v>
      </c>
      <c r="W6271">
        <v>5</v>
      </c>
      <c r="X6271" t="s">
        <v>21</v>
      </c>
      <c r="Y6271" t="s">
        <v>49</v>
      </c>
      <c r="Z6271" t="s">
        <v>29</v>
      </c>
      <c r="AA6271">
        <v>32</v>
      </c>
      <c r="AB6271">
        <v>2214</v>
      </c>
      <c r="AE6271">
        <f t="shared" si="97"/>
        <v>0</v>
      </c>
      <c r="AF6271">
        <v>1</v>
      </c>
      <c r="AG6271" t="str">
        <f>IF(Table2[[#This Row],[Avg Monthly GB Download]] &lt; 5, "Less than 5 GB", IF(Table2[[#This Row],[Avg Monthly GB Download]] &lt;= 10, "Between 5 and 10 GB", "10 or more GB"))</f>
        <v>10 or more GB</v>
      </c>
    </row>
    <row r="6272" spans="1:33" x14ac:dyDescent="0.3">
      <c r="A6272" t="s">
        <v>12652</v>
      </c>
      <c r="B6272" t="s">
        <v>17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21</v>
      </c>
      <c r="I6272" t="s">
        <v>18</v>
      </c>
      <c r="J6272">
        <v>404.7</v>
      </c>
      <c r="K6272">
        <v>0</v>
      </c>
      <c r="L6272">
        <v>7</v>
      </c>
      <c r="M6272" t="s">
        <v>21</v>
      </c>
      <c r="N6272">
        <v>0</v>
      </c>
      <c r="O6272" t="s">
        <v>42</v>
      </c>
      <c r="P6272" t="s">
        <v>12653</v>
      </c>
      <c r="Q6272" t="s">
        <v>20</v>
      </c>
      <c r="R6272">
        <v>38</v>
      </c>
      <c r="S6272" t="s">
        <v>17</v>
      </c>
      <c r="T6272" t="s">
        <v>17</v>
      </c>
      <c r="U6272" t="s">
        <v>21</v>
      </c>
      <c r="V6272" t="str">
        <f>IF(Table2[[#This Row],[Age]] &lt; 30, "Under 30", IF(Table2[[#This Row],[Age]] &lt; 65, "Other", "Senior"))</f>
        <v>Other</v>
      </c>
      <c r="W6272">
        <v>3</v>
      </c>
      <c r="X6272" t="s">
        <v>21</v>
      </c>
      <c r="Y6272" t="s">
        <v>49</v>
      </c>
      <c r="Z6272" t="s">
        <v>34</v>
      </c>
      <c r="AA6272">
        <v>38</v>
      </c>
      <c r="AB6272">
        <v>2709</v>
      </c>
      <c r="AE6272">
        <f t="shared" si="97"/>
        <v>0</v>
      </c>
      <c r="AF6272">
        <v>1</v>
      </c>
      <c r="AG6272" t="str">
        <f>IF(Table2[[#This Row],[Avg Monthly GB Download]] &lt; 5, "Less than 5 GB", IF(Table2[[#This Row],[Avg Monthly GB Download]] &lt;= 10, "Between 5 and 10 GB", "10 or more GB"))</f>
        <v>Between 5 and 10 GB</v>
      </c>
    </row>
    <row r="6273" spans="1:33" x14ac:dyDescent="0.3">
      <c r="A6273" t="s">
        <v>12654</v>
      </c>
      <c r="B6273" t="s">
        <v>17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21</v>
      </c>
      <c r="I6273" t="s">
        <v>18</v>
      </c>
      <c r="J6273">
        <v>53.7</v>
      </c>
      <c r="K6273">
        <v>0</v>
      </c>
      <c r="L6273">
        <v>27</v>
      </c>
      <c r="M6273" t="s">
        <v>21</v>
      </c>
      <c r="N6273">
        <v>0</v>
      </c>
      <c r="O6273" t="s">
        <v>19</v>
      </c>
      <c r="P6273" t="s">
        <v>12655</v>
      </c>
      <c r="Q6273" t="s">
        <v>22</v>
      </c>
      <c r="R6273">
        <v>53</v>
      </c>
      <c r="S6273" t="s">
        <v>17</v>
      </c>
      <c r="T6273" t="s">
        <v>17</v>
      </c>
      <c r="U6273" t="s">
        <v>21</v>
      </c>
      <c r="V6273" t="str">
        <f>IF(Table2[[#This Row],[Age]] &lt; 30, "Under 30", IF(Table2[[#This Row],[Age]] &lt; 65, "Other", "Senior"))</f>
        <v>Other</v>
      </c>
      <c r="W6273">
        <v>5</v>
      </c>
      <c r="X6273" t="s">
        <v>21</v>
      </c>
      <c r="Y6273" t="s">
        <v>28</v>
      </c>
      <c r="Z6273" t="s">
        <v>34</v>
      </c>
      <c r="AA6273">
        <v>39</v>
      </c>
      <c r="AB6273">
        <v>1355</v>
      </c>
      <c r="AE6273">
        <f t="shared" si="97"/>
        <v>0</v>
      </c>
      <c r="AF6273">
        <v>1</v>
      </c>
      <c r="AG6273" t="str">
        <f>IF(Table2[[#This Row],[Avg Monthly GB Download]] &lt; 5, "Less than 5 GB", IF(Table2[[#This Row],[Avg Monthly GB Download]] &lt;= 10, "Between 5 and 10 GB", "10 or more GB"))</f>
        <v>10 or more GB</v>
      </c>
    </row>
    <row r="6274" spans="1:33" x14ac:dyDescent="0.3">
      <c r="A6274" t="s">
        <v>12656</v>
      </c>
      <c r="B6274" t="s">
        <v>17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21</v>
      </c>
      <c r="I6274" t="s">
        <v>18</v>
      </c>
      <c r="J6274">
        <v>128.80000000000001</v>
      </c>
      <c r="K6274">
        <v>0</v>
      </c>
      <c r="L6274">
        <v>10</v>
      </c>
      <c r="M6274" t="s">
        <v>17</v>
      </c>
      <c r="N6274">
        <v>23</v>
      </c>
      <c r="O6274" t="s">
        <v>80</v>
      </c>
      <c r="P6274" t="s">
        <v>12657</v>
      </c>
      <c r="Q6274" t="s">
        <v>20</v>
      </c>
      <c r="R6274">
        <v>25</v>
      </c>
      <c r="S6274" t="s">
        <v>21</v>
      </c>
      <c r="T6274" t="s">
        <v>17</v>
      </c>
      <c r="U6274" t="s">
        <v>21</v>
      </c>
      <c r="V6274" t="str">
        <f>IF(Table2[[#This Row],[Age]] &lt; 30, "Under 30", IF(Table2[[#This Row],[Age]] &lt; 65, "Other", "Senior"))</f>
        <v>Under 30</v>
      </c>
      <c r="W6274">
        <v>2</v>
      </c>
      <c r="X6274" t="s">
        <v>21</v>
      </c>
      <c r="Y6274" t="s">
        <v>94</v>
      </c>
      <c r="Z6274" t="s">
        <v>34</v>
      </c>
      <c r="AA6274">
        <v>26</v>
      </c>
      <c r="AB6274">
        <v>1225</v>
      </c>
      <c r="AE6274">
        <f t="shared" ref="AE6274:AE6337" si="98">IF(B6274 = "yes", 1, IF(B6274 = "No", 0))</f>
        <v>0</v>
      </c>
      <c r="AF6274">
        <v>1</v>
      </c>
      <c r="AG6274" t="str">
        <f>IF(Table2[[#This Row],[Avg Monthly GB Download]] &lt; 5, "Less than 5 GB", IF(Table2[[#This Row],[Avg Monthly GB Download]] &lt;= 10, "Between 5 and 10 GB", "10 or more GB"))</f>
        <v>Between 5 and 10 GB</v>
      </c>
    </row>
    <row r="6275" spans="1:33" x14ac:dyDescent="0.3">
      <c r="A6275" t="s">
        <v>12658</v>
      </c>
      <c r="B6275" t="s">
        <v>17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21</v>
      </c>
      <c r="I6275" t="s">
        <v>18</v>
      </c>
      <c r="J6275">
        <v>5.4</v>
      </c>
      <c r="K6275">
        <v>0</v>
      </c>
      <c r="L6275">
        <v>25</v>
      </c>
      <c r="M6275" t="s">
        <v>21</v>
      </c>
      <c r="N6275">
        <v>0</v>
      </c>
      <c r="O6275" t="s">
        <v>60</v>
      </c>
      <c r="P6275" t="s">
        <v>12659</v>
      </c>
      <c r="Q6275" t="s">
        <v>20</v>
      </c>
      <c r="R6275">
        <v>61</v>
      </c>
      <c r="S6275" t="s">
        <v>17</v>
      </c>
      <c r="T6275" t="s">
        <v>17</v>
      </c>
      <c r="U6275" t="s">
        <v>21</v>
      </c>
      <c r="V6275" t="str">
        <f>IF(Table2[[#This Row],[Age]] &lt; 30, "Under 30", IF(Table2[[#This Row],[Age]] &lt; 65, "Other", "Senior"))</f>
        <v>Other</v>
      </c>
      <c r="W6275">
        <v>4</v>
      </c>
      <c r="X6275" t="s">
        <v>17</v>
      </c>
      <c r="Y6275" t="s">
        <v>28</v>
      </c>
      <c r="Z6275" t="s">
        <v>34</v>
      </c>
      <c r="AA6275">
        <v>23</v>
      </c>
      <c r="AB6275">
        <v>23</v>
      </c>
      <c r="AE6275">
        <f t="shared" si="98"/>
        <v>0</v>
      </c>
      <c r="AF6275">
        <v>1</v>
      </c>
      <c r="AG6275" t="str">
        <f>IF(Table2[[#This Row],[Avg Monthly GB Download]] &lt; 5, "Less than 5 GB", IF(Table2[[#This Row],[Avg Monthly GB Download]] &lt;= 10, "Between 5 and 10 GB", "10 or more GB"))</f>
        <v>10 or more GB</v>
      </c>
    </row>
    <row r="6276" spans="1:33" x14ac:dyDescent="0.3">
      <c r="A6276" t="s">
        <v>12660</v>
      </c>
      <c r="B6276" t="s">
        <v>17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21</v>
      </c>
      <c r="I6276" t="s">
        <v>18</v>
      </c>
      <c r="J6276">
        <v>42.2</v>
      </c>
      <c r="K6276">
        <v>0</v>
      </c>
      <c r="L6276">
        <v>6</v>
      </c>
      <c r="M6276" t="s">
        <v>21</v>
      </c>
      <c r="N6276">
        <v>0</v>
      </c>
      <c r="O6276" t="s">
        <v>54</v>
      </c>
      <c r="P6276" t="s">
        <v>12661</v>
      </c>
      <c r="Q6276" t="s">
        <v>20</v>
      </c>
      <c r="R6276">
        <v>46</v>
      </c>
      <c r="S6276" t="s">
        <v>17</v>
      </c>
      <c r="T6276" t="s">
        <v>17</v>
      </c>
      <c r="U6276" t="s">
        <v>21</v>
      </c>
      <c r="V6276" t="str">
        <f>IF(Table2[[#This Row],[Age]] &lt; 30, "Under 30", IF(Table2[[#This Row],[Age]] &lt; 65, "Other", "Senior"))</f>
        <v>Other</v>
      </c>
      <c r="W6276">
        <v>2</v>
      </c>
      <c r="X6276" t="s">
        <v>21</v>
      </c>
      <c r="Y6276" t="s">
        <v>28</v>
      </c>
      <c r="Z6276" t="s">
        <v>34</v>
      </c>
      <c r="AA6276">
        <v>20</v>
      </c>
      <c r="AB6276">
        <v>383</v>
      </c>
      <c r="AE6276">
        <f t="shared" si="98"/>
        <v>0</v>
      </c>
      <c r="AF6276">
        <v>1</v>
      </c>
      <c r="AG6276" t="str">
        <f>IF(Table2[[#This Row],[Avg Monthly GB Download]] &lt; 5, "Less than 5 GB", IF(Table2[[#This Row],[Avg Monthly GB Download]] &lt;= 10, "Between 5 and 10 GB", "10 or more GB"))</f>
        <v>Between 5 and 10 GB</v>
      </c>
    </row>
    <row r="6277" spans="1:33" x14ac:dyDescent="0.3">
      <c r="A6277" t="s">
        <v>12662</v>
      </c>
      <c r="B6277" t="s">
        <v>17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21</v>
      </c>
      <c r="I6277" t="s">
        <v>18</v>
      </c>
      <c r="J6277">
        <v>204</v>
      </c>
      <c r="K6277">
        <v>0</v>
      </c>
      <c r="L6277">
        <v>0</v>
      </c>
      <c r="M6277" t="s">
        <v>17</v>
      </c>
      <c r="N6277">
        <v>0</v>
      </c>
      <c r="O6277" t="s">
        <v>39</v>
      </c>
      <c r="P6277" t="s">
        <v>12663</v>
      </c>
      <c r="Q6277" t="s">
        <v>20</v>
      </c>
      <c r="R6277">
        <v>60</v>
      </c>
      <c r="S6277" t="s">
        <v>17</v>
      </c>
      <c r="T6277" t="s">
        <v>17</v>
      </c>
      <c r="U6277" t="s">
        <v>21</v>
      </c>
      <c r="V6277" t="str">
        <f>IF(Table2[[#This Row],[Age]] &lt; 30, "Under 30", IF(Table2[[#This Row],[Age]] &lt; 65, "Other", "Senior"))</f>
        <v>Other</v>
      </c>
      <c r="W6277">
        <v>6</v>
      </c>
      <c r="X6277" t="s">
        <v>17</v>
      </c>
      <c r="Y6277" t="s">
        <v>49</v>
      </c>
      <c r="Z6277" t="s">
        <v>29</v>
      </c>
      <c r="AA6277">
        <v>13</v>
      </c>
      <c r="AB6277">
        <v>760</v>
      </c>
      <c r="AE6277">
        <f t="shared" si="98"/>
        <v>0</v>
      </c>
      <c r="AF6277">
        <v>1</v>
      </c>
      <c r="AG6277" t="str">
        <f>IF(Table2[[#This Row],[Avg Monthly GB Download]] &lt; 5, "Less than 5 GB", IF(Table2[[#This Row],[Avg Monthly GB Download]] &lt;= 10, "Between 5 and 10 GB", "10 or more GB"))</f>
        <v>Less than 5 GB</v>
      </c>
    </row>
    <row r="6278" spans="1:33" x14ac:dyDescent="0.3">
      <c r="A6278" t="s">
        <v>12664</v>
      </c>
      <c r="B6278" t="s">
        <v>17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21</v>
      </c>
      <c r="I6278" t="s">
        <v>18</v>
      </c>
      <c r="J6278">
        <v>161</v>
      </c>
      <c r="K6278">
        <v>0</v>
      </c>
      <c r="L6278">
        <v>37</v>
      </c>
      <c r="M6278" t="s">
        <v>21</v>
      </c>
      <c r="N6278">
        <v>0</v>
      </c>
      <c r="O6278" t="s">
        <v>46</v>
      </c>
      <c r="P6278" t="s">
        <v>12665</v>
      </c>
      <c r="Q6278" t="s">
        <v>22</v>
      </c>
      <c r="R6278">
        <v>25</v>
      </c>
      <c r="S6278" t="s">
        <v>21</v>
      </c>
      <c r="T6278" t="s">
        <v>17</v>
      </c>
      <c r="U6278" t="s">
        <v>21</v>
      </c>
      <c r="V6278" t="str">
        <f>IF(Table2[[#This Row],[Age]] &lt; 30, "Under 30", IF(Table2[[#This Row],[Age]] &lt; 65, "Other", "Senior"))</f>
        <v>Under 30</v>
      </c>
      <c r="W6278">
        <v>3</v>
      </c>
      <c r="X6278" t="s">
        <v>21</v>
      </c>
      <c r="Y6278" t="s">
        <v>49</v>
      </c>
      <c r="Z6278" t="s">
        <v>29</v>
      </c>
      <c r="AA6278">
        <v>40</v>
      </c>
      <c r="AB6278">
        <v>2405</v>
      </c>
      <c r="AE6278">
        <f t="shared" si="98"/>
        <v>0</v>
      </c>
      <c r="AF6278">
        <v>1</v>
      </c>
      <c r="AG6278" t="str">
        <f>IF(Table2[[#This Row],[Avg Monthly GB Download]] &lt; 5, "Less than 5 GB", IF(Table2[[#This Row],[Avg Monthly GB Download]] &lt;= 10, "Between 5 and 10 GB", "10 or more GB"))</f>
        <v>10 or more GB</v>
      </c>
    </row>
    <row r="6279" spans="1:33" x14ac:dyDescent="0.3">
      <c r="A6279" t="s">
        <v>12666</v>
      </c>
      <c r="B6279" t="s">
        <v>21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21</v>
      </c>
      <c r="I6279" t="s">
        <v>84</v>
      </c>
      <c r="J6279">
        <v>0</v>
      </c>
      <c r="K6279">
        <v>0</v>
      </c>
      <c r="L6279">
        <v>16</v>
      </c>
      <c r="M6279" t="s">
        <v>21</v>
      </c>
      <c r="N6279">
        <v>0</v>
      </c>
      <c r="O6279" t="s">
        <v>85</v>
      </c>
      <c r="P6279" t="s">
        <v>12667</v>
      </c>
      <c r="Q6279" t="s">
        <v>20</v>
      </c>
      <c r="R6279">
        <v>23</v>
      </c>
      <c r="S6279" t="s">
        <v>21</v>
      </c>
      <c r="T6279" t="s">
        <v>17</v>
      </c>
      <c r="U6279" t="s">
        <v>21</v>
      </c>
      <c r="V6279" t="str">
        <f>IF(Table2[[#This Row],[Age]] &lt; 30, "Under 30", IF(Table2[[#This Row],[Age]] &lt; 65, "Other", "Senior"))</f>
        <v>Under 30</v>
      </c>
      <c r="W6279">
        <v>2</v>
      </c>
      <c r="X6279" t="s">
        <v>21</v>
      </c>
      <c r="Y6279" t="s">
        <v>94</v>
      </c>
      <c r="Z6279" t="s">
        <v>34</v>
      </c>
      <c r="AA6279">
        <v>43</v>
      </c>
      <c r="AB6279">
        <v>1665</v>
      </c>
      <c r="AE6279">
        <f t="shared" si="98"/>
        <v>1</v>
      </c>
      <c r="AF6279">
        <v>1</v>
      </c>
      <c r="AG6279" t="str">
        <f>IF(Table2[[#This Row],[Avg Monthly GB Download]] &lt; 5, "Less than 5 GB", IF(Table2[[#This Row],[Avg Monthly GB Download]] &lt;= 10, "Between 5 and 10 GB", "10 or more GB"))</f>
        <v>10 or more GB</v>
      </c>
    </row>
    <row r="6280" spans="1:33" x14ac:dyDescent="0.3">
      <c r="A6280" t="s">
        <v>12668</v>
      </c>
      <c r="B6280" t="s">
        <v>17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21</v>
      </c>
      <c r="I6280" t="s">
        <v>18</v>
      </c>
      <c r="J6280">
        <v>509.2</v>
      </c>
      <c r="K6280">
        <v>0</v>
      </c>
      <c r="L6280">
        <v>38</v>
      </c>
      <c r="M6280" t="s">
        <v>21</v>
      </c>
      <c r="N6280">
        <v>0</v>
      </c>
      <c r="O6280" t="s">
        <v>48</v>
      </c>
      <c r="P6280" t="s">
        <v>12669</v>
      </c>
      <c r="Q6280" t="s">
        <v>22</v>
      </c>
      <c r="R6280">
        <v>30</v>
      </c>
      <c r="S6280" t="s">
        <v>17</v>
      </c>
      <c r="T6280" t="s">
        <v>17</v>
      </c>
      <c r="U6280" t="s">
        <v>21</v>
      </c>
      <c r="V6280" t="str">
        <f>IF(Table2[[#This Row],[Age]] &lt; 30, "Under 30", IF(Table2[[#This Row],[Age]] &lt; 65, "Other", "Senior"))</f>
        <v>Other</v>
      </c>
      <c r="W6280">
        <v>5</v>
      </c>
      <c r="X6280" t="s">
        <v>21</v>
      </c>
      <c r="Y6280" t="s">
        <v>49</v>
      </c>
      <c r="Z6280" t="s">
        <v>34</v>
      </c>
      <c r="AA6280">
        <v>32</v>
      </c>
      <c r="AB6280">
        <v>2143</v>
      </c>
      <c r="AE6280">
        <f t="shared" si="98"/>
        <v>0</v>
      </c>
      <c r="AF6280">
        <v>1</v>
      </c>
      <c r="AG6280" t="str">
        <f>IF(Table2[[#This Row],[Avg Monthly GB Download]] &lt; 5, "Less than 5 GB", IF(Table2[[#This Row],[Avg Monthly GB Download]] &lt;= 10, "Between 5 and 10 GB", "10 or more GB"))</f>
        <v>10 or more GB</v>
      </c>
    </row>
    <row r="6281" spans="1:33" x14ac:dyDescent="0.3">
      <c r="A6281" t="s">
        <v>12670</v>
      </c>
      <c r="B6281" t="s">
        <v>17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21</v>
      </c>
      <c r="I6281" t="s">
        <v>18</v>
      </c>
      <c r="J6281">
        <v>110.3</v>
      </c>
      <c r="K6281">
        <v>0</v>
      </c>
      <c r="L6281">
        <v>5</v>
      </c>
      <c r="M6281" t="s">
        <v>21</v>
      </c>
      <c r="N6281">
        <v>0</v>
      </c>
      <c r="O6281" t="s">
        <v>85</v>
      </c>
      <c r="P6281" t="s">
        <v>12671</v>
      </c>
      <c r="Q6281" t="s">
        <v>20</v>
      </c>
      <c r="R6281">
        <v>31</v>
      </c>
      <c r="S6281" t="s">
        <v>17</v>
      </c>
      <c r="T6281" t="s">
        <v>17</v>
      </c>
      <c r="U6281" t="s">
        <v>21</v>
      </c>
      <c r="V6281" t="str">
        <f>IF(Table2[[#This Row],[Age]] &lt; 30, "Under 30", IF(Table2[[#This Row],[Age]] &lt; 65, "Other", "Senior"))</f>
        <v>Other</v>
      </c>
      <c r="W6281">
        <v>4</v>
      </c>
      <c r="X6281" t="s">
        <v>17</v>
      </c>
      <c r="Y6281" t="s">
        <v>94</v>
      </c>
      <c r="Z6281" t="s">
        <v>34</v>
      </c>
      <c r="AA6281">
        <v>35</v>
      </c>
      <c r="AB6281">
        <v>1252</v>
      </c>
      <c r="AE6281">
        <f t="shared" si="98"/>
        <v>0</v>
      </c>
      <c r="AF6281">
        <v>1</v>
      </c>
      <c r="AG6281" t="str">
        <f>IF(Table2[[#This Row],[Avg Monthly GB Download]] &lt; 5, "Less than 5 GB", IF(Table2[[#This Row],[Avg Monthly GB Download]] &lt;= 10, "Between 5 and 10 GB", "10 or more GB"))</f>
        <v>Between 5 and 10 GB</v>
      </c>
    </row>
    <row r="6282" spans="1:33" x14ac:dyDescent="0.3">
      <c r="A6282" t="s">
        <v>12672</v>
      </c>
      <c r="B6282" t="s">
        <v>17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21</v>
      </c>
      <c r="I6282" t="s">
        <v>18</v>
      </c>
      <c r="J6282">
        <v>42.9</v>
      </c>
      <c r="K6282">
        <v>0</v>
      </c>
      <c r="L6282">
        <v>19</v>
      </c>
      <c r="M6282" t="s">
        <v>17</v>
      </c>
      <c r="N6282">
        <v>32</v>
      </c>
      <c r="O6282" t="s">
        <v>42</v>
      </c>
      <c r="P6282" t="s">
        <v>12673</v>
      </c>
      <c r="Q6282" t="s">
        <v>20</v>
      </c>
      <c r="R6282">
        <v>45</v>
      </c>
      <c r="S6282" t="s">
        <v>17</v>
      </c>
      <c r="T6282" t="s">
        <v>17</v>
      </c>
      <c r="U6282" t="s">
        <v>21</v>
      </c>
      <c r="V6282" t="str">
        <f>IF(Table2[[#This Row],[Age]] &lt; 30, "Under 30", IF(Table2[[#This Row],[Age]] &lt; 65, "Other", "Senior"))</f>
        <v>Other</v>
      </c>
      <c r="W6282">
        <v>2</v>
      </c>
      <c r="X6282" t="s">
        <v>17</v>
      </c>
      <c r="Y6282" t="s">
        <v>28</v>
      </c>
      <c r="Z6282" t="s">
        <v>34</v>
      </c>
      <c r="AA6282">
        <v>21</v>
      </c>
      <c r="AB6282">
        <v>239</v>
      </c>
      <c r="AE6282">
        <f t="shared" si="98"/>
        <v>0</v>
      </c>
      <c r="AF6282">
        <v>1</v>
      </c>
      <c r="AG6282" t="str">
        <f>IF(Table2[[#This Row],[Avg Monthly GB Download]] &lt; 5, "Less than 5 GB", IF(Table2[[#This Row],[Avg Monthly GB Download]] &lt;= 10, "Between 5 and 10 GB", "10 or more GB"))</f>
        <v>10 or more GB</v>
      </c>
    </row>
    <row r="6283" spans="1:33" x14ac:dyDescent="0.3">
      <c r="A6283" t="s">
        <v>12674</v>
      </c>
      <c r="B6283" t="s">
        <v>17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21</v>
      </c>
      <c r="I6283" t="s">
        <v>18</v>
      </c>
      <c r="J6283">
        <v>53.5</v>
      </c>
      <c r="K6283">
        <v>0</v>
      </c>
      <c r="L6283">
        <v>17</v>
      </c>
      <c r="M6283" t="s">
        <v>21</v>
      </c>
      <c r="N6283">
        <v>0</v>
      </c>
      <c r="O6283" t="s">
        <v>41</v>
      </c>
      <c r="P6283" t="s">
        <v>12675</v>
      </c>
      <c r="Q6283" t="s">
        <v>20</v>
      </c>
      <c r="R6283">
        <v>44</v>
      </c>
      <c r="S6283" t="s">
        <v>17</v>
      </c>
      <c r="T6283" t="s">
        <v>17</v>
      </c>
      <c r="U6283" t="s">
        <v>21</v>
      </c>
      <c r="V6283" t="str">
        <f>IF(Table2[[#This Row],[Age]] &lt; 30, "Under 30", IF(Table2[[#This Row],[Age]] &lt; 65, "Other", "Senior"))</f>
        <v>Other</v>
      </c>
      <c r="W6283">
        <v>2</v>
      </c>
      <c r="X6283" t="s">
        <v>17</v>
      </c>
      <c r="Y6283" t="s">
        <v>28</v>
      </c>
      <c r="Z6283" t="s">
        <v>34</v>
      </c>
      <c r="AA6283">
        <v>37</v>
      </c>
      <c r="AB6283">
        <v>385</v>
      </c>
      <c r="AE6283">
        <f t="shared" si="98"/>
        <v>0</v>
      </c>
      <c r="AF6283">
        <v>1</v>
      </c>
      <c r="AG6283" t="str">
        <f>IF(Table2[[#This Row],[Avg Monthly GB Download]] &lt; 5, "Less than 5 GB", IF(Table2[[#This Row],[Avg Monthly GB Download]] &lt;= 10, "Between 5 and 10 GB", "10 or more GB"))</f>
        <v>10 or more GB</v>
      </c>
    </row>
    <row r="6284" spans="1:33" x14ac:dyDescent="0.3">
      <c r="A6284" t="s">
        <v>12676</v>
      </c>
      <c r="B6284" t="s">
        <v>17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21</v>
      </c>
      <c r="I6284" t="s">
        <v>18</v>
      </c>
      <c r="J6284">
        <v>41.4</v>
      </c>
      <c r="K6284">
        <v>0</v>
      </c>
      <c r="L6284">
        <v>0</v>
      </c>
      <c r="M6284" t="s">
        <v>17</v>
      </c>
      <c r="N6284">
        <v>0</v>
      </c>
      <c r="O6284" t="s">
        <v>54</v>
      </c>
      <c r="P6284" t="s">
        <v>12677</v>
      </c>
      <c r="Q6284" t="s">
        <v>22</v>
      </c>
      <c r="R6284">
        <v>22</v>
      </c>
      <c r="S6284" t="s">
        <v>21</v>
      </c>
      <c r="T6284" t="s">
        <v>17</v>
      </c>
      <c r="U6284" t="s">
        <v>21</v>
      </c>
      <c r="V6284" t="str">
        <f>IF(Table2[[#This Row],[Age]] &lt; 30, "Under 30", IF(Table2[[#This Row],[Age]] &lt; 65, "Other", "Senior"))</f>
        <v>Under 30</v>
      </c>
      <c r="W6284">
        <v>2</v>
      </c>
      <c r="X6284" t="s">
        <v>17</v>
      </c>
      <c r="Y6284" t="s">
        <v>94</v>
      </c>
      <c r="Z6284" t="s">
        <v>34</v>
      </c>
      <c r="AA6284">
        <v>6</v>
      </c>
      <c r="AB6284">
        <v>64</v>
      </c>
      <c r="AE6284">
        <f t="shared" si="98"/>
        <v>0</v>
      </c>
      <c r="AF6284">
        <v>1</v>
      </c>
      <c r="AG6284" t="str">
        <f>IF(Table2[[#This Row],[Avg Monthly GB Download]] &lt; 5, "Less than 5 GB", IF(Table2[[#This Row],[Avg Monthly GB Download]] &lt;= 10, "Between 5 and 10 GB", "10 or more GB"))</f>
        <v>Less than 5 GB</v>
      </c>
    </row>
    <row r="6285" spans="1:33" x14ac:dyDescent="0.3">
      <c r="A6285" t="s">
        <v>12678</v>
      </c>
      <c r="B6285" t="s">
        <v>17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21</v>
      </c>
      <c r="I6285" t="s">
        <v>84</v>
      </c>
      <c r="J6285">
        <v>0</v>
      </c>
      <c r="K6285">
        <v>0</v>
      </c>
      <c r="L6285">
        <v>9</v>
      </c>
      <c r="M6285" t="s">
        <v>21</v>
      </c>
      <c r="N6285">
        <v>0</v>
      </c>
      <c r="O6285" t="s">
        <v>77</v>
      </c>
      <c r="P6285" t="s">
        <v>12679</v>
      </c>
      <c r="Q6285" t="s">
        <v>22</v>
      </c>
      <c r="R6285">
        <v>55</v>
      </c>
      <c r="S6285" t="s">
        <v>17</v>
      </c>
      <c r="T6285" t="s">
        <v>17</v>
      </c>
      <c r="U6285" t="s">
        <v>21</v>
      </c>
      <c r="V6285" t="str">
        <f>IF(Table2[[#This Row],[Age]] &lt; 30, "Under 30", IF(Table2[[#This Row],[Age]] &lt; 65, "Other", "Senior"))</f>
        <v>Other</v>
      </c>
      <c r="W6285">
        <v>5</v>
      </c>
      <c r="X6285" t="s">
        <v>17</v>
      </c>
      <c r="Y6285" t="s">
        <v>28</v>
      </c>
      <c r="Z6285" t="s">
        <v>34</v>
      </c>
      <c r="AA6285">
        <v>26</v>
      </c>
      <c r="AB6285">
        <v>615</v>
      </c>
      <c r="AE6285">
        <f t="shared" si="98"/>
        <v>0</v>
      </c>
      <c r="AF6285">
        <v>1</v>
      </c>
      <c r="AG6285" t="str">
        <f>IF(Table2[[#This Row],[Avg Monthly GB Download]] &lt; 5, "Less than 5 GB", IF(Table2[[#This Row],[Avg Monthly GB Download]] &lt;= 10, "Between 5 and 10 GB", "10 or more GB"))</f>
        <v>Between 5 and 10 GB</v>
      </c>
    </row>
    <row r="6286" spans="1:33" x14ac:dyDescent="0.3">
      <c r="A6286" t="s">
        <v>12680</v>
      </c>
      <c r="B6286" t="s">
        <v>17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21</v>
      </c>
      <c r="I6286" t="s">
        <v>18</v>
      </c>
      <c r="J6286">
        <v>134.9</v>
      </c>
      <c r="K6286">
        <v>0</v>
      </c>
      <c r="L6286">
        <v>5</v>
      </c>
      <c r="M6286" t="s">
        <v>21</v>
      </c>
      <c r="N6286">
        <v>0</v>
      </c>
      <c r="O6286" t="s">
        <v>78</v>
      </c>
      <c r="P6286" t="s">
        <v>12681</v>
      </c>
      <c r="Q6286" t="s">
        <v>22</v>
      </c>
      <c r="R6286">
        <v>61</v>
      </c>
      <c r="S6286" t="s">
        <v>17</v>
      </c>
      <c r="T6286" t="s">
        <v>17</v>
      </c>
      <c r="U6286" t="s">
        <v>21</v>
      </c>
      <c r="V6286" t="str">
        <f>IF(Table2[[#This Row],[Age]] &lt; 30, "Under 30", IF(Table2[[#This Row],[Age]] &lt; 65, "Other", "Senior"))</f>
        <v>Other</v>
      </c>
      <c r="W6286">
        <v>6</v>
      </c>
      <c r="X6286" t="s">
        <v>21</v>
      </c>
      <c r="Y6286" t="s">
        <v>28</v>
      </c>
      <c r="Z6286" t="s">
        <v>34</v>
      </c>
      <c r="AA6286">
        <v>25</v>
      </c>
      <c r="AB6286">
        <v>471</v>
      </c>
      <c r="AE6286">
        <f t="shared" si="98"/>
        <v>0</v>
      </c>
      <c r="AF6286">
        <v>1</v>
      </c>
      <c r="AG6286" t="str">
        <f>IF(Table2[[#This Row],[Avg Monthly GB Download]] &lt; 5, "Less than 5 GB", IF(Table2[[#This Row],[Avg Monthly GB Download]] &lt;= 10, "Between 5 and 10 GB", "10 or more GB"))</f>
        <v>Between 5 and 10 GB</v>
      </c>
    </row>
    <row r="6287" spans="1:33" x14ac:dyDescent="0.3">
      <c r="A6287" t="s">
        <v>12682</v>
      </c>
      <c r="B6287" t="s">
        <v>17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21</v>
      </c>
      <c r="I6287" t="s">
        <v>18</v>
      </c>
      <c r="J6287">
        <v>486.4</v>
      </c>
      <c r="K6287">
        <v>0</v>
      </c>
      <c r="L6287">
        <v>11</v>
      </c>
      <c r="M6287" t="s">
        <v>21</v>
      </c>
      <c r="N6287">
        <v>0</v>
      </c>
      <c r="O6287" t="s">
        <v>77</v>
      </c>
      <c r="P6287" t="s">
        <v>12683</v>
      </c>
      <c r="Q6287" t="s">
        <v>20</v>
      </c>
      <c r="R6287">
        <v>44</v>
      </c>
      <c r="S6287" t="s">
        <v>17</v>
      </c>
      <c r="T6287" t="s">
        <v>17</v>
      </c>
      <c r="U6287" t="s">
        <v>21</v>
      </c>
      <c r="V6287" t="str">
        <f>IF(Table2[[#This Row],[Age]] &lt; 30, "Under 30", IF(Table2[[#This Row],[Age]] &lt; 65, "Other", "Senior"))</f>
        <v>Other</v>
      </c>
      <c r="W6287">
        <v>4</v>
      </c>
      <c r="X6287" t="s">
        <v>21</v>
      </c>
      <c r="Y6287" t="s">
        <v>49</v>
      </c>
      <c r="Z6287" t="s">
        <v>34</v>
      </c>
      <c r="AA6287">
        <v>35</v>
      </c>
      <c r="AB6287">
        <v>2514</v>
      </c>
      <c r="AE6287">
        <f t="shared" si="98"/>
        <v>0</v>
      </c>
      <c r="AF6287">
        <v>1</v>
      </c>
      <c r="AG6287" t="str">
        <f>IF(Table2[[#This Row],[Avg Monthly GB Download]] &lt; 5, "Less than 5 GB", IF(Table2[[#This Row],[Avg Monthly GB Download]] &lt;= 10, "Between 5 and 10 GB", "10 or more GB"))</f>
        <v>10 or more GB</v>
      </c>
    </row>
    <row r="6288" spans="1:33" x14ac:dyDescent="0.3">
      <c r="A6288" t="s">
        <v>12684</v>
      </c>
      <c r="B6288" t="s">
        <v>17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21</v>
      </c>
      <c r="I6288" t="s">
        <v>18</v>
      </c>
      <c r="J6288">
        <v>146.30000000000001</v>
      </c>
      <c r="K6288">
        <v>0</v>
      </c>
      <c r="L6288">
        <v>7</v>
      </c>
      <c r="M6288" t="s">
        <v>21</v>
      </c>
      <c r="N6288">
        <v>0</v>
      </c>
      <c r="O6288" t="s">
        <v>57</v>
      </c>
      <c r="P6288" t="s">
        <v>12685</v>
      </c>
      <c r="Q6288" t="s">
        <v>22</v>
      </c>
      <c r="R6288">
        <v>53</v>
      </c>
      <c r="S6288" t="s">
        <v>17</v>
      </c>
      <c r="T6288" t="s">
        <v>17</v>
      </c>
      <c r="U6288" t="s">
        <v>21</v>
      </c>
      <c r="V6288" t="str">
        <f>IF(Table2[[#This Row],[Age]] &lt; 30, "Under 30", IF(Table2[[#This Row],[Age]] &lt; 65, "Other", "Senior"))</f>
        <v>Other</v>
      </c>
      <c r="W6288">
        <v>2</v>
      </c>
      <c r="X6288" t="s">
        <v>17</v>
      </c>
      <c r="Y6288" t="s">
        <v>49</v>
      </c>
      <c r="Z6288" t="s">
        <v>34</v>
      </c>
      <c r="AA6288">
        <v>44</v>
      </c>
      <c r="AB6288">
        <v>3037</v>
      </c>
      <c r="AE6288">
        <f t="shared" si="98"/>
        <v>0</v>
      </c>
      <c r="AF6288">
        <v>1</v>
      </c>
      <c r="AG6288" t="str">
        <f>IF(Table2[[#This Row],[Avg Monthly GB Download]] &lt; 5, "Less than 5 GB", IF(Table2[[#This Row],[Avg Monthly GB Download]] &lt;= 10, "Between 5 and 10 GB", "10 or more GB"))</f>
        <v>Between 5 and 10 GB</v>
      </c>
    </row>
    <row r="6289" spans="1:33" x14ac:dyDescent="0.3">
      <c r="A6289" t="s">
        <v>12686</v>
      </c>
      <c r="B6289" t="s">
        <v>17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21</v>
      </c>
      <c r="I6289" t="s">
        <v>84</v>
      </c>
      <c r="J6289">
        <v>0</v>
      </c>
      <c r="K6289">
        <v>0</v>
      </c>
      <c r="L6289">
        <v>0</v>
      </c>
      <c r="M6289" t="s">
        <v>17</v>
      </c>
      <c r="N6289">
        <v>0</v>
      </c>
      <c r="O6289" t="s">
        <v>82</v>
      </c>
      <c r="P6289" t="s">
        <v>12687</v>
      </c>
      <c r="Q6289" t="s">
        <v>22</v>
      </c>
      <c r="R6289">
        <v>55</v>
      </c>
      <c r="S6289" t="s">
        <v>17</v>
      </c>
      <c r="T6289" t="s">
        <v>17</v>
      </c>
      <c r="U6289" t="s">
        <v>21</v>
      </c>
      <c r="V6289" t="str">
        <f>IF(Table2[[#This Row],[Age]] &lt; 30, "Under 30", IF(Table2[[#This Row],[Age]] &lt; 65, "Other", "Senior"))</f>
        <v>Other</v>
      </c>
      <c r="W6289">
        <v>6</v>
      </c>
      <c r="X6289" t="s">
        <v>17</v>
      </c>
      <c r="Y6289" t="s">
        <v>94</v>
      </c>
      <c r="Z6289" t="s">
        <v>29</v>
      </c>
      <c r="AA6289">
        <v>9</v>
      </c>
      <c r="AB6289">
        <v>294</v>
      </c>
      <c r="AE6289">
        <f t="shared" si="98"/>
        <v>0</v>
      </c>
      <c r="AF6289">
        <v>1</v>
      </c>
      <c r="AG6289" t="str">
        <f>IF(Table2[[#This Row],[Avg Monthly GB Download]] &lt; 5, "Less than 5 GB", IF(Table2[[#This Row],[Avg Monthly GB Download]] &lt;= 10, "Between 5 and 10 GB", "10 or more GB"))</f>
        <v>Less than 5 GB</v>
      </c>
    </row>
    <row r="6290" spans="1:33" x14ac:dyDescent="0.3">
      <c r="A6290" t="s">
        <v>12688</v>
      </c>
      <c r="B6290" t="s">
        <v>17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21</v>
      </c>
      <c r="I6290" t="s">
        <v>18</v>
      </c>
      <c r="J6290">
        <v>40</v>
      </c>
      <c r="K6290">
        <v>0</v>
      </c>
      <c r="L6290">
        <v>4</v>
      </c>
      <c r="M6290" t="s">
        <v>21</v>
      </c>
      <c r="N6290">
        <v>0</v>
      </c>
      <c r="O6290" t="s">
        <v>77</v>
      </c>
      <c r="P6290" t="s">
        <v>12689</v>
      </c>
      <c r="Q6290" t="s">
        <v>20</v>
      </c>
      <c r="R6290">
        <v>53</v>
      </c>
      <c r="S6290" t="s">
        <v>17</v>
      </c>
      <c r="T6290" t="s">
        <v>17</v>
      </c>
      <c r="U6290" t="s">
        <v>21</v>
      </c>
      <c r="V6290" t="str">
        <f>IF(Table2[[#This Row],[Age]] &lt; 30, "Under 30", IF(Table2[[#This Row],[Age]] &lt; 65, "Other", "Senior"))</f>
        <v>Other</v>
      </c>
      <c r="W6290">
        <v>2</v>
      </c>
      <c r="X6290" t="s">
        <v>17</v>
      </c>
      <c r="Y6290" t="s">
        <v>28</v>
      </c>
      <c r="Z6290" t="s">
        <v>34</v>
      </c>
      <c r="AA6290">
        <v>8</v>
      </c>
      <c r="AB6290">
        <v>106</v>
      </c>
      <c r="AE6290">
        <f t="shared" si="98"/>
        <v>0</v>
      </c>
      <c r="AF6290">
        <v>1</v>
      </c>
      <c r="AG6290" t="str">
        <f>IF(Table2[[#This Row],[Avg Monthly GB Download]] &lt; 5, "Less than 5 GB", IF(Table2[[#This Row],[Avg Monthly GB Download]] &lt;= 10, "Between 5 and 10 GB", "10 or more GB"))</f>
        <v>Less than 5 GB</v>
      </c>
    </row>
    <row r="6291" spans="1:33" x14ac:dyDescent="0.3">
      <c r="A6291" t="s">
        <v>12690</v>
      </c>
      <c r="B6291" t="s">
        <v>17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21</v>
      </c>
      <c r="I6291" t="s">
        <v>18</v>
      </c>
      <c r="J6291">
        <v>483</v>
      </c>
      <c r="K6291">
        <v>0</v>
      </c>
      <c r="L6291">
        <v>0</v>
      </c>
      <c r="M6291" t="s">
        <v>17</v>
      </c>
      <c r="N6291">
        <v>0</v>
      </c>
      <c r="O6291" t="s">
        <v>42</v>
      </c>
      <c r="P6291" t="s">
        <v>12691</v>
      </c>
      <c r="Q6291" t="s">
        <v>20</v>
      </c>
      <c r="R6291">
        <v>25</v>
      </c>
      <c r="S6291" t="s">
        <v>21</v>
      </c>
      <c r="T6291" t="s">
        <v>17</v>
      </c>
      <c r="U6291" t="s">
        <v>21</v>
      </c>
      <c r="V6291" t="str">
        <f>IF(Table2[[#This Row],[Age]] &lt; 30, "Under 30", IF(Table2[[#This Row],[Age]] &lt; 65, "Other", "Senior"))</f>
        <v>Under 30</v>
      </c>
      <c r="W6291">
        <v>4</v>
      </c>
      <c r="X6291" t="s">
        <v>17</v>
      </c>
      <c r="Y6291" t="s">
        <v>49</v>
      </c>
      <c r="Z6291" t="s">
        <v>34</v>
      </c>
      <c r="AA6291">
        <v>12</v>
      </c>
      <c r="AB6291">
        <v>815</v>
      </c>
      <c r="AE6291">
        <f t="shared" si="98"/>
        <v>0</v>
      </c>
      <c r="AF6291">
        <v>1</v>
      </c>
      <c r="AG6291" t="str">
        <f>IF(Table2[[#This Row],[Avg Monthly GB Download]] &lt; 5, "Less than 5 GB", IF(Table2[[#This Row],[Avg Monthly GB Download]] &lt;= 10, "Between 5 and 10 GB", "10 or more GB"))</f>
        <v>Less than 5 GB</v>
      </c>
    </row>
    <row r="6292" spans="1:33" x14ac:dyDescent="0.3">
      <c r="A6292" t="s">
        <v>12692</v>
      </c>
      <c r="B6292" t="s">
        <v>17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21</v>
      </c>
      <c r="I6292" t="s">
        <v>18</v>
      </c>
      <c r="J6292">
        <v>184.8</v>
      </c>
      <c r="K6292">
        <v>0</v>
      </c>
      <c r="L6292">
        <v>0</v>
      </c>
      <c r="M6292" t="s">
        <v>17</v>
      </c>
      <c r="N6292">
        <v>0</v>
      </c>
      <c r="O6292" t="s">
        <v>42</v>
      </c>
      <c r="P6292" t="s">
        <v>12693</v>
      </c>
      <c r="Q6292" t="s">
        <v>22</v>
      </c>
      <c r="R6292">
        <v>64</v>
      </c>
      <c r="S6292" t="s">
        <v>17</v>
      </c>
      <c r="T6292" t="s">
        <v>17</v>
      </c>
      <c r="U6292" t="s">
        <v>21</v>
      </c>
      <c r="V6292" t="str">
        <f>IF(Table2[[#This Row],[Age]] &lt; 30, "Under 30", IF(Table2[[#This Row],[Age]] &lt; 65, "Other", "Senior"))</f>
        <v>Other</v>
      </c>
      <c r="W6292">
        <v>5</v>
      </c>
      <c r="X6292" t="s">
        <v>17</v>
      </c>
      <c r="Y6292" t="s">
        <v>49</v>
      </c>
      <c r="Z6292" t="s">
        <v>29</v>
      </c>
      <c r="AA6292">
        <v>12</v>
      </c>
      <c r="AB6292">
        <v>518</v>
      </c>
      <c r="AE6292">
        <f t="shared" si="98"/>
        <v>0</v>
      </c>
      <c r="AF6292">
        <v>1</v>
      </c>
      <c r="AG6292" t="str">
        <f>IF(Table2[[#This Row],[Avg Monthly GB Download]] &lt; 5, "Less than 5 GB", IF(Table2[[#This Row],[Avg Monthly GB Download]] &lt;= 10, "Between 5 and 10 GB", "10 or more GB"))</f>
        <v>Less than 5 GB</v>
      </c>
    </row>
    <row r="6293" spans="1:33" x14ac:dyDescent="0.3">
      <c r="A6293" t="s">
        <v>12694</v>
      </c>
      <c r="B6293" t="s">
        <v>17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21</v>
      </c>
      <c r="I6293" t="s">
        <v>18</v>
      </c>
      <c r="J6293">
        <v>156.6</v>
      </c>
      <c r="K6293">
        <v>0</v>
      </c>
      <c r="L6293">
        <v>6</v>
      </c>
      <c r="M6293" t="s">
        <v>21</v>
      </c>
      <c r="N6293">
        <v>0</v>
      </c>
      <c r="O6293" t="s">
        <v>85</v>
      </c>
      <c r="P6293" t="s">
        <v>12695</v>
      </c>
      <c r="Q6293" t="s">
        <v>22</v>
      </c>
      <c r="R6293">
        <v>36</v>
      </c>
      <c r="S6293" t="s">
        <v>17</v>
      </c>
      <c r="T6293" t="s">
        <v>17</v>
      </c>
      <c r="U6293" t="s">
        <v>21</v>
      </c>
      <c r="V6293" t="str">
        <f>IF(Table2[[#This Row],[Age]] &lt; 30, "Under 30", IF(Table2[[#This Row],[Age]] &lt; 65, "Other", "Senior"))</f>
        <v>Other</v>
      </c>
      <c r="W6293">
        <v>4</v>
      </c>
      <c r="X6293" t="s">
        <v>21</v>
      </c>
      <c r="Y6293" t="s">
        <v>49</v>
      </c>
      <c r="Z6293" t="s">
        <v>34</v>
      </c>
      <c r="AA6293">
        <v>24</v>
      </c>
      <c r="AB6293">
        <v>1482</v>
      </c>
      <c r="AE6293">
        <f t="shared" si="98"/>
        <v>0</v>
      </c>
      <c r="AF6293">
        <v>1</v>
      </c>
      <c r="AG6293" t="str">
        <f>IF(Table2[[#This Row],[Avg Monthly GB Download]] &lt; 5, "Less than 5 GB", IF(Table2[[#This Row],[Avg Monthly GB Download]] &lt;= 10, "Between 5 and 10 GB", "10 or more GB"))</f>
        <v>Between 5 and 10 GB</v>
      </c>
    </row>
    <row r="6294" spans="1:33" x14ac:dyDescent="0.3">
      <c r="A6294" t="s">
        <v>12696</v>
      </c>
      <c r="B6294" t="s">
        <v>17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21</v>
      </c>
      <c r="I6294" t="s">
        <v>18</v>
      </c>
      <c r="J6294">
        <v>220.2</v>
      </c>
      <c r="K6294">
        <v>0</v>
      </c>
      <c r="L6294">
        <v>0</v>
      </c>
      <c r="M6294" t="s">
        <v>17</v>
      </c>
      <c r="N6294">
        <v>0</v>
      </c>
      <c r="O6294" t="s">
        <v>66</v>
      </c>
      <c r="P6294" t="s">
        <v>12697</v>
      </c>
      <c r="Q6294" t="s">
        <v>22</v>
      </c>
      <c r="R6294">
        <v>24</v>
      </c>
      <c r="S6294" t="s">
        <v>21</v>
      </c>
      <c r="T6294" t="s">
        <v>17</v>
      </c>
      <c r="U6294" t="s">
        <v>21</v>
      </c>
      <c r="V6294" t="str">
        <f>IF(Table2[[#This Row],[Age]] &lt; 30, "Under 30", IF(Table2[[#This Row],[Age]] &lt; 65, "Other", "Senior"))</f>
        <v>Under 30</v>
      </c>
      <c r="W6294">
        <v>2</v>
      </c>
      <c r="X6294" t="s">
        <v>17</v>
      </c>
      <c r="Y6294" t="s">
        <v>94</v>
      </c>
      <c r="Z6294" t="s">
        <v>34</v>
      </c>
      <c r="AA6294">
        <v>8</v>
      </c>
      <c r="AB6294">
        <v>299</v>
      </c>
      <c r="AE6294">
        <f t="shared" si="98"/>
        <v>0</v>
      </c>
      <c r="AF6294">
        <v>1</v>
      </c>
      <c r="AG6294" t="str">
        <f>IF(Table2[[#This Row],[Avg Monthly GB Download]] &lt; 5, "Less than 5 GB", IF(Table2[[#This Row],[Avg Monthly GB Download]] &lt;= 10, "Between 5 and 10 GB", "10 or more GB"))</f>
        <v>Less than 5 GB</v>
      </c>
    </row>
    <row r="6295" spans="1:33" x14ac:dyDescent="0.3">
      <c r="A6295" t="s">
        <v>12698</v>
      </c>
      <c r="B6295" t="s">
        <v>17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21</v>
      </c>
      <c r="I6295" t="s">
        <v>18</v>
      </c>
      <c r="J6295">
        <v>73.2</v>
      </c>
      <c r="K6295">
        <v>0</v>
      </c>
      <c r="L6295">
        <v>7</v>
      </c>
      <c r="M6295" t="s">
        <v>21</v>
      </c>
      <c r="N6295">
        <v>0</v>
      </c>
      <c r="O6295" t="s">
        <v>23</v>
      </c>
      <c r="P6295" t="s">
        <v>12699</v>
      </c>
      <c r="Q6295" t="s">
        <v>20</v>
      </c>
      <c r="R6295">
        <v>51</v>
      </c>
      <c r="S6295" t="s">
        <v>17</v>
      </c>
      <c r="T6295" t="s">
        <v>17</v>
      </c>
      <c r="U6295" t="s">
        <v>21</v>
      </c>
      <c r="V6295" t="str">
        <f>IF(Table2[[#This Row],[Age]] &lt; 30, "Under 30", IF(Table2[[#This Row],[Age]] &lt; 65, "Other", "Senior"))</f>
        <v>Other</v>
      </c>
      <c r="W6295">
        <v>2</v>
      </c>
      <c r="X6295" t="s">
        <v>17</v>
      </c>
      <c r="Y6295" t="s">
        <v>94</v>
      </c>
      <c r="Z6295" t="s">
        <v>29</v>
      </c>
      <c r="AA6295">
        <v>12</v>
      </c>
      <c r="AB6295">
        <v>143</v>
      </c>
      <c r="AE6295">
        <f t="shared" si="98"/>
        <v>0</v>
      </c>
      <c r="AF6295">
        <v>1</v>
      </c>
      <c r="AG6295" t="str">
        <f>IF(Table2[[#This Row],[Avg Monthly GB Download]] &lt; 5, "Less than 5 GB", IF(Table2[[#This Row],[Avg Monthly GB Download]] &lt;= 10, "Between 5 and 10 GB", "10 or more GB"))</f>
        <v>Between 5 and 10 GB</v>
      </c>
    </row>
    <row r="6296" spans="1:33" x14ac:dyDescent="0.3">
      <c r="A6296" t="s">
        <v>12700</v>
      </c>
      <c r="B6296" t="s">
        <v>17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21</v>
      </c>
      <c r="I6296" t="s">
        <v>18</v>
      </c>
      <c r="J6296">
        <v>22.7</v>
      </c>
      <c r="K6296">
        <v>0</v>
      </c>
      <c r="L6296">
        <v>7</v>
      </c>
      <c r="M6296" t="s">
        <v>21</v>
      </c>
      <c r="N6296">
        <v>0</v>
      </c>
      <c r="O6296" t="s">
        <v>64</v>
      </c>
      <c r="P6296" t="s">
        <v>12701</v>
      </c>
      <c r="Q6296" t="s">
        <v>20</v>
      </c>
      <c r="R6296">
        <v>55</v>
      </c>
      <c r="S6296" t="s">
        <v>17</v>
      </c>
      <c r="T6296" t="s">
        <v>17</v>
      </c>
      <c r="U6296" t="s">
        <v>21</v>
      </c>
      <c r="V6296" t="str">
        <f>IF(Table2[[#This Row],[Age]] &lt; 30, "Under 30", IF(Table2[[#This Row],[Age]] &lt; 65, "Other", "Senior"))</f>
        <v>Other</v>
      </c>
      <c r="W6296">
        <v>5</v>
      </c>
      <c r="X6296" t="s">
        <v>17</v>
      </c>
      <c r="Y6296" t="s">
        <v>28</v>
      </c>
      <c r="Z6296" t="s">
        <v>29</v>
      </c>
      <c r="AA6296">
        <v>16</v>
      </c>
      <c r="AB6296">
        <v>148</v>
      </c>
      <c r="AE6296">
        <f t="shared" si="98"/>
        <v>0</v>
      </c>
      <c r="AF6296">
        <v>1</v>
      </c>
      <c r="AG6296" t="str">
        <f>IF(Table2[[#This Row],[Avg Monthly GB Download]] &lt; 5, "Less than 5 GB", IF(Table2[[#This Row],[Avg Monthly GB Download]] &lt;= 10, "Between 5 and 10 GB", "10 or more GB"))</f>
        <v>Between 5 and 10 GB</v>
      </c>
    </row>
    <row r="6297" spans="1:33" x14ac:dyDescent="0.3">
      <c r="A6297" t="s">
        <v>12702</v>
      </c>
      <c r="B6297" t="s">
        <v>17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21</v>
      </c>
      <c r="I6297" t="s">
        <v>18</v>
      </c>
      <c r="J6297">
        <v>112</v>
      </c>
      <c r="K6297">
        <v>0</v>
      </c>
      <c r="L6297">
        <v>0</v>
      </c>
      <c r="M6297" t="s">
        <v>17</v>
      </c>
      <c r="N6297">
        <v>0</v>
      </c>
      <c r="O6297" t="s">
        <v>39</v>
      </c>
      <c r="P6297" t="s">
        <v>12703</v>
      </c>
      <c r="Q6297" t="s">
        <v>20</v>
      </c>
      <c r="R6297">
        <v>20</v>
      </c>
      <c r="S6297" t="s">
        <v>21</v>
      </c>
      <c r="T6297" t="s">
        <v>17</v>
      </c>
      <c r="U6297" t="s">
        <v>21</v>
      </c>
      <c r="V6297" t="str">
        <f>IF(Table2[[#This Row],[Age]] &lt; 30, "Under 30", IF(Table2[[#This Row],[Age]] &lt; 65, "Other", "Senior"))</f>
        <v>Under 30</v>
      </c>
      <c r="W6297">
        <v>2</v>
      </c>
      <c r="X6297" t="s">
        <v>17</v>
      </c>
      <c r="Y6297" t="s">
        <v>49</v>
      </c>
      <c r="Z6297" t="s">
        <v>29</v>
      </c>
      <c r="AA6297">
        <v>9</v>
      </c>
      <c r="AB6297">
        <v>150</v>
      </c>
      <c r="AE6297">
        <f t="shared" si="98"/>
        <v>0</v>
      </c>
      <c r="AF6297">
        <v>1</v>
      </c>
      <c r="AG6297" t="str">
        <f>IF(Table2[[#This Row],[Avg Monthly GB Download]] &lt; 5, "Less than 5 GB", IF(Table2[[#This Row],[Avg Monthly GB Download]] &lt;= 10, "Between 5 and 10 GB", "10 or more GB"))</f>
        <v>Less than 5 GB</v>
      </c>
    </row>
    <row r="6298" spans="1:33" x14ac:dyDescent="0.3">
      <c r="A6298" t="s">
        <v>12704</v>
      </c>
      <c r="B6298" t="s">
        <v>17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21</v>
      </c>
      <c r="I6298" t="s">
        <v>18</v>
      </c>
      <c r="J6298">
        <v>302.89999999999998</v>
      </c>
      <c r="K6298">
        <v>0</v>
      </c>
      <c r="L6298">
        <v>5</v>
      </c>
      <c r="M6298" t="s">
        <v>21</v>
      </c>
      <c r="N6298">
        <v>0</v>
      </c>
      <c r="O6298" t="s">
        <v>39</v>
      </c>
      <c r="P6298" t="s">
        <v>12705</v>
      </c>
      <c r="Q6298" t="s">
        <v>22</v>
      </c>
      <c r="R6298">
        <v>81</v>
      </c>
      <c r="S6298" t="s">
        <v>17</v>
      </c>
      <c r="T6298" t="s">
        <v>21</v>
      </c>
      <c r="U6298" t="s">
        <v>21</v>
      </c>
      <c r="V6298" t="str">
        <f>IF(Table2[[#This Row],[Age]] &lt; 30, "Under 30", IF(Table2[[#This Row],[Age]] &lt; 65, "Other", "Senior"))</f>
        <v>Senior</v>
      </c>
      <c r="W6298">
        <v>2</v>
      </c>
      <c r="X6298" t="s">
        <v>21</v>
      </c>
      <c r="Y6298" t="s">
        <v>94</v>
      </c>
      <c r="Z6298" t="s">
        <v>34</v>
      </c>
      <c r="AA6298">
        <v>24</v>
      </c>
      <c r="AB6298">
        <v>1696</v>
      </c>
      <c r="AE6298">
        <f t="shared" si="98"/>
        <v>0</v>
      </c>
      <c r="AF6298">
        <v>1</v>
      </c>
      <c r="AG6298" t="str">
        <f>IF(Table2[[#This Row],[Avg Monthly GB Download]] &lt; 5, "Less than 5 GB", IF(Table2[[#This Row],[Avg Monthly GB Download]] &lt;= 10, "Between 5 and 10 GB", "10 or more GB"))</f>
        <v>Between 5 and 10 GB</v>
      </c>
    </row>
    <row r="6299" spans="1:33" x14ac:dyDescent="0.3">
      <c r="A6299" t="s">
        <v>12706</v>
      </c>
      <c r="B6299" t="s">
        <v>17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21</v>
      </c>
      <c r="I6299" t="s">
        <v>18</v>
      </c>
      <c r="J6299">
        <v>60.2</v>
      </c>
      <c r="K6299">
        <v>0</v>
      </c>
      <c r="L6299">
        <v>12</v>
      </c>
      <c r="M6299" t="s">
        <v>21</v>
      </c>
      <c r="N6299">
        <v>0</v>
      </c>
      <c r="O6299" t="s">
        <v>71</v>
      </c>
      <c r="P6299" t="s">
        <v>12707</v>
      </c>
      <c r="Q6299" t="s">
        <v>22</v>
      </c>
      <c r="R6299">
        <v>21</v>
      </c>
      <c r="S6299" t="s">
        <v>21</v>
      </c>
      <c r="T6299" t="s">
        <v>17</v>
      </c>
      <c r="U6299" t="s">
        <v>21</v>
      </c>
      <c r="V6299" t="str">
        <f>IF(Table2[[#This Row],[Age]] &lt; 30, "Under 30", IF(Table2[[#This Row],[Age]] &lt; 65, "Other", "Senior"))</f>
        <v>Under 30</v>
      </c>
      <c r="W6299">
        <v>3</v>
      </c>
      <c r="X6299" t="s">
        <v>17</v>
      </c>
      <c r="Y6299" t="s">
        <v>49</v>
      </c>
      <c r="Z6299" t="s">
        <v>34</v>
      </c>
      <c r="AA6299">
        <v>26</v>
      </c>
      <c r="AB6299">
        <v>1203</v>
      </c>
      <c r="AE6299">
        <f t="shared" si="98"/>
        <v>0</v>
      </c>
      <c r="AF6299">
        <v>1</v>
      </c>
      <c r="AG6299" t="str">
        <f>IF(Table2[[#This Row],[Avg Monthly GB Download]] &lt; 5, "Less than 5 GB", IF(Table2[[#This Row],[Avg Monthly GB Download]] &lt;= 10, "Between 5 and 10 GB", "10 or more GB"))</f>
        <v>10 or more GB</v>
      </c>
    </row>
    <row r="6300" spans="1:33" x14ac:dyDescent="0.3">
      <c r="A6300" t="s">
        <v>12708</v>
      </c>
      <c r="B6300" t="s">
        <v>17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21</v>
      </c>
      <c r="I6300" t="s">
        <v>18</v>
      </c>
      <c r="J6300">
        <v>113.4</v>
      </c>
      <c r="K6300">
        <v>0</v>
      </c>
      <c r="L6300">
        <v>0</v>
      </c>
      <c r="M6300" t="s">
        <v>17</v>
      </c>
      <c r="N6300">
        <v>0</v>
      </c>
      <c r="O6300" t="s">
        <v>66</v>
      </c>
      <c r="P6300" t="s">
        <v>12709</v>
      </c>
      <c r="Q6300" t="s">
        <v>20</v>
      </c>
      <c r="R6300">
        <v>43</v>
      </c>
      <c r="S6300" t="s">
        <v>17</v>
      </c>
      <c r="T6300" t="s">
        <v>17</v>
      </c>
      <c r="U6300" t="s">
        <v>21</v>
      </c>
      <c r="V6300" t="str">
        <f>IF(Table2[[#This Row],[Age]] &lt; 30, "Under 30", IF(Table2[[#This Row],[Age]] &lt; 65, "Other", "Senior"))</f>
        <v>Other</v>
      </c>
      <c r="W6300">
        <v>5</v>
      </c>
      <c r="X6300" t="s">
        <v>17</v>
      </c>
      <c r="Y6300" t="s">
        <v>94</v>
      </c>
      <c r="Z6300" t="s">
        <v>34</v>
      </c>
      <c r="AA6300">
        <v>9</v>
      </c>
      <c r="AB6300">
        <v>490</v>
      </c>
      <c r="AE6300">
        <f t="shared" si="98"/>
        <v>0</v>
      </c>
      <c r="AF6300">
        <v>1</v>
      </c>
      <c r="AG6300" t="str">
        <f>IF(Table2[[#This Row],[Avg Monthly GB Download]] &lt; 5, "Less than 5 GB", IF(Table2[[#This Row],[Avg Monthly GB Download]] &lt;= 10, "Between 5 and 10 GB", "10 or more GB"))</f>
        <v>Less than 5 GB</v>
      </c>
    </row>
    <row r="6301" spans="1:33" x14ac:dyDescent="0.3">
      <c r="A6301" t="s">
        <v>12710</v>
      </c>
      <c r="B6301" t="s">
        <v>17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21</v>
      </c>
      <c r="I6301" t="s">
        <v>18</v>
      </c>
      <c r="J6301">
        <v>106.1</v>
      </c>
      <c r="K6301">
        <v>0</v>
      </c>
      <c r="L6301">
        <v>0</v>
      </c>
      <c r="M6301" t="s">
        <v>17</v>
      </c>
      <c r="N6301">
        <v>0</v>
      </c>
      <c r="O6301" t="s">
        <v>75</v>
      </c>
      <c r="P6301" t="s">
        <v>12711</v>
      </c>
      <c r="Q6301" t="s">
        <v>22</v>
      </c>
      <c r="R6301">
        <v>39</v>
      </c>
      <c r="S6301" t="s">
        <v>17</v>
      </c>
      <c r="T6301" t="s">
        <v>17</v>
      </c>
      <c r="U6301" t="s">
        <v>21</v>
      </c>
      <c r="V6301" t="str">
        <f>IF(Table2[[#This Row],[Age]] &lt; 30, "Under 30", IF(Table2[[#This Row],[Age]] &lt; 65, "Other", "Senior"))</f>
        <v>Other</v>
      </c>
      <c r="W6301">
        <v>5</v>
      </c>
      <c r="X6301" t="s">
        <v>17</v>
      </c>
      <c r="Y6301" t="s">
        <v>94</v>
      </c>
      <c r="Z6301" t="s">
        <v>29</v>
      </c>
      <c r="AA6301">
        <v>8</v>
      </c>
      <c r="AB6301">
        <v>386</v>
      </c>
      <c r="AE6301">
        <f t="shared" si="98"/>
        <v>0</v>
      </c>
      <c r="AF6301">
        <v>1</v>
      </c>
      <c r="AG6301" t="str">
        <f>IF(Table2[[#This Row],[Avg Monthly GB Download]] &lt; 5, "Less than 5 GB", IF(Table2[[#This Row],[Avg Monthly GB Download]] &lt;= 10, "Between 5 and 10 GB", "10 or more GB"))</f>
        <v>Less than 5 GB</v>
      </c>
    </row>
    <row r="6302" spans="1:33" x14ac:dyDescent="0.3">
      <c r="A6302" t="s">
        <v>12712</v>
      </c>
      <c r="B6302" t="s">
        <v>17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21</v>
      </c>
      <c r="I6302" t="s">
        <v>18</v>
      </c>
      <c r="J6302">
        <v>144.1</v>
      </c>
      <c r="K6302">
        <v>0</v>
      </c>
      <c r="L6302">
        <v>4</v>
      </c>
      <c r="M6302" t="s">
        <v>21</v>
      </c>
      <c r="N6302">
        <v>0</v>
      </c>
      <c r="O6302" t="s">
        <v>33</v>
      </c>
      <c r="P6302" t="s">
        <v>12713</v>
      </c>
      <c r="Q6302" t="s">
        <v>22</v>
      </c>
      <c r="R6302">
        <v>42</v>
      </c>
      <c r="S6302" t="s">
        <v>17</v>
      </c>
      <c r="T6302" t="s">
        <v>17</v>
      </c>
      <c r="U6302" t="s">
        <v>21</v>
      </c>
      <c r="V6302" t="str">
        <f>IF(Table2[[#This Row],[Age]] &lt; 30, "Under 30", IF(Table2[[#This Row],[Age]] &lt; 65, "Other", "Senior"))</f>
        <v>Other</v>
      </c>
      <c r="W6302">
        <v>5</v>
      </c>
      <c r="X6302" t="s">
        <v>17</v>
      </c>
      <c r="Y6302" t="s">
        <v>94</v>
      </c>
      <c r="Z6302" t="s">
        <v>29</v>
      </c>
      <c r="AA6302">
        <v>22</v>
      </c>
      <c r="AB6302">
        <v>1444</v>
      </c>
      <c r="AE6302">
        <f t="shared" si="98"/>
        <v>0</v>
      </c>
      <c r="AF6302">
        <v>1</v>
      </c>
      <c r="AG6302" t="str">
        <f>IF(Table2[[#This Row],[Avg Monthly GB Download]] &lt; 5, "Less than 5 GB", IF(Table2[[#This Row],[Avg Monthly GB Download]] &lt;= 10, "Between 5 and 10 GB", "10 or more GB"))</f>
        <v>Less than 5 GB</v>
      </c>
    </row>
    <row r="6303" spans="1:33" x14ac:dyDescent="0.3">
      <c r="A6303" t="s">
        <v>12714</v>
      </c>
      <c r="B6303" t="s">
        <v>17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21</v>
      </c>
      <c r="I6303" t="s">
        <v>18</v>
      </c>
      <c r="J6303">
        <v>66</v>
      </c>
      <c r="K6303">
        <v>1</v>
      </c>
      <c r="L6303">
        <v>5</v>
      </c>
      <c r="M6303" t="s">
        <v>21</v>
      </c>
      <c r="N6303">
        <v>0</v>
      </c>
      <c r="O6303" t="s">
        <v>66</v>
      </c>
      <c r="P6303" t="s">
        <v>12715</v>
      </c>
      <c r="Q6303" t="s">
        <v>22</v>
      </c>
      <c r="R6303">
        <v>59</v>
      </c>
      <c r="S6303" t="s">
        <v>17</v>
      </c>
      <c r="T6303" t="s">
        <v>17</v>
      </c>
      <c r="U6303" t="s">
        <v>21</v>
      </c>
      <c r="V6303" t="str">
        <f>IF(Table2[[#This Row],[Age]] &lt; 30, "Under 30", IF(Table2[[#This Row],[Age]] &lt; 65, "Other", "Senior"))</f>
        <v>Other</v>
      </c>
      <c r="W6303">
        <v>2</v>
      </c>
      <c r="X6303" t="s">
        <v>17</v>
      </c>
      <c r="Y6303" t="s">
        <v>28</v>
      </c>
      <c r="Z6303" t="s">
        <v>34</v>
      </c>
      <c r="AA6303">
        <v>41</v>
      </c>
      <c r="AB6303">
        <v>883</v>
      </c>
      <c r="AE6303">
        <f t="shared" si="98"/>
        <v>0</v>
      </c>
      <c r="AF6303">
        <v>1</v>
      </c>
      <c r="AG6303" t="str">
        <f>IF(Table2[[#This Row],[Avg Monthly GB Download]] &lt; 5, "Less than 5 GB", IF(Table2[[#This Row],[Avg Monthly GB Download]] &lt;= 10, "Between 5 and 10 GB", "10 or more GB"))</f>
        <v>Between 5 and 10 GB</v>
      </c>
    </row>
    <row r="6304" spans="1:33" x14ac:dyDescent="0.3">
      <c r="A6304" t="s">
        <v>12716</v>
      </c>
      <c r="B6304" t="s">
        <v>17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21</v>
      </c>
      <c r="I6304" t="s">
        <v>84</v>
      </c>
      <c r="J6304">
        <v>0</v>
      </c>
      <c r="K6304">
        <v>1</v>
      </c>
      <c r="L6304">
        <v>13</v>
      </c>
      <c r="M6304" t="s">
        <v>21</v>
      </c>
      <c r="N6304">
        <v>0</v>
      </c>
      <c r="O6304" t="s">
        <v>59</v>
      </c>
      <c r="P6304" t="s">
        <v>12717</v>
      </c>
      <c r="Q6304" t="s">
        <v>20</v>
      </c>
      <c r="R6304">
        <v>40</v>
      </c>
      <c r="S6304" t="s">
        <v>17</v>
      </c>
      <c r="T6304" t="s">
        <v>17</v>
      </c>
      <c r="U6304" t="s">
        <v>21</v>
      </c>
      <c r="V6304" t="str">
        <f>IF(Table2[[#This Row],[Age]] &lt; 30, "Under 30", IF(Table2[[#This Row],[Age]] &lt; 65, "Other", "Senior"))</f>
        <v>Other</v>
      </c>
      <c r="W6304">
        <v>6</v>
      </c>
      <c r="X6304" t="s">
        <v>21</v>
      </c>
      <c r="Y6304" t="s">
        <v>49</v>
      </c>
      <c r="Z6304" t="s">
        <v>34</v>
      </c>
      <c r="AA6304">
        <v>42</v>
      </c>
      <c r="AB6304">
        <v>2280</v>
      </c>
      <c r="AE6304">
        <f t="shared" si="98"/>
        <v>0</v>
      </c>
      <c r="AF6304">
        <v>1</v>
      </c>
      <c r="AG6304" t="str">
        <f>IF(Table2[[#This Row],[Avg Monthly GB Download]] &lt; 5, "Less than 5 GB", IF(Table2[[#This Row],[Avg Monthly GB Download]] &lt;= 10, "Between 5 and 10 GB", "10 or more GB"))</f>
        <v>10 or more GB</v>
      </c>
    </row>
    <row r="6305" spans="1:33" x14ac:dyDescent="0.3">
      <c r="A6305" t="s">
        <v>12718</v>
      </c>
      <c r="B6305" t="s">
        <v>17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21</v>
      </c>
      <c r="I6305" t="s">
        <v>18</v>
      </c>
      <c r="J6305">
        <v>51</v>
      </c>
      <c r="K6305">
        <v>2</v>
      </c>
      <c r="L6305">
        <v>0</v>
      </c>
      <c r="M6305" t="s">
        <v>17</v>
      </c>
      <c r="N6305">
        <v>0</v>
      </c>
      <c r="O6305" t="s">
        <v>77</v>
      </c>
      <c r="P6305" t="s">
        <v>12719</v>
      </c>
      <c r="Q6305" t="s">
        <v>22</v>
      </c>
      <c r="R6305">
        <v>40</v>
      </c>
      <c r="S6305" t="s">
        <v>17</v>
      </c>
      <c r="T6305" t="s">
        <v>17</v>
      </c>
      <c r="U6305" t="s">
        <v>21</v>
      </c>
      <c r="V6305" t="str">
        <f>IF(Table2[[#This Row],[Age]] &lt; 30, "Under 30", IF(Table2[[#This Row],[Age]] &lt; 65, "Other", "Senior"))</f>
        <v>Other</v>
      </c>
      <c r="W6305">
        <v>6</v>
      </c>
      <c r="X6305" t="s">
        <v>17</v>
      </c>
      <c r="Y6305" t="s">
        <v>94</v>
      </c>
      <c r="Z6305" t="s">
        <v>29</v>
      </c>
      <c r="AA6305">
        <v>6</v>
      </c>
      <c r="AB6305">
        <v>124</v>
      </c>
      <c r="AE6305">
        <f t="shared" si="98"/>
        <v>0</v>
      </c>
      <c r="AF6305">
        <v>1</v>
      </c>
      <c r="AG6305" t="str">
        <f>IF(Table2[[#This Row],[Avg Monthly GB Download]] &lt; 5, "Less than 5 GB", IF(Table2[[#This Row],[Avg Monthly GB Download]] &lt;= 10, "Between 5 and 10 GB", "10 or more GB"))</f>
        <v>Less than 5 GB</v>
      </c>
    </row>
    <row r="6306" spans="1:33" x14ac:dyDescent="0.3">
      <c r="A6306" t="s">
        <v>12720</v>
      </c>
      <c r="B6306" t="s">
        <v>17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21</v>
      </c>
      <c r="I6306" t="s">
        <v>18</v>
      </c>
      <c r="J6306">
        <v>65.400000000000006</v>
      </c>
      <c r="K6306">
        <v>1</v>
      </c>
      <c r="L6306">
        <v>0</v>
      </c>
      <c r="M6306" t="s">
        <v>17</v>
      </c>
      <c r="N6306">
        <v>0</v>
      </c>
      <c r="O6306" t="s">
        <v>81</v>
      </c>
      <c r="P6306" t="s">
        <v>12721</v>
      </c>
      <c r="Q6306" t="s">
        <v>22</v>
      </c>
      <c r="R6306">
        <v>54</v>
      </c>
      <c r="S6306" t="s">
        <v>17</v>
      </c>
      <c r="T6306" t="s">
        <v>17</v>
      </c>
      <c r="U6306" t="s">
        <v>21</v>
      </c>
      <c r="V6306" t="str">
        <f>IF(Table2[[#This Row],[Age]] &lt; 30, "Under 30", IF(Table2[[#This Row],[Age]] &lt; 65, "Other", "Senior"))</f>
        <v>Other</v>
      </c>
      <c r="W6306">
        <v>6</v>
      </c>
      <c r="X6306" t="s">
        <v>17</v>
      </c>
      <c r="Y6306" t="s">
        <v>94</v>
      </c>
      <c r="Z6306" t="s">
        <v>34</v>
      </c>
      <c r="AA6306">
        <v>10</v>
      </c>
      <c r="AB6306">
        <v>250</v>
      </c>
      <c r="AE6306">
        <f t="shared" si="98"/>
        <v>0</v>
      </c>
      <c r="AF6306">
        <v>1</v>
      </c>
      <c r="AG6306" t="str">
        <f>IF(Table2[[#This Row],[Avg Monthly GB Download]] &lt; 5, "Less than 5 GB", IF(Table2[[#This Row],[Avg Monthly GB Download]] &lt;= 10, "Between 5 and 10 GB", "10 or more GB"))</f>
        <v>Less than 5 GB</v>
      </c>
    </row>
    <row r="6307" spans="1:33" x14ac:dyDescent="0.3">
      <c r="A6307" t="s">
        <v>12722</v>
      </c>
      <c r="B6307" t="s">
        <v>17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21</v>
      </c>
      <c r="I6307" t="s">
        <v>18</v>
      </c>
      <c r="J6307">
        <v>183.4</v>
      </c>
      <c r="K6307">
        <v>2</v>
      </c>
      <c r="L6307">
        <v>0</v>
      </c>
      <c r="M6307" t="s">
        <v>17</v>
      </c>
      <c r="N6307">
        <v>0</v>
      </c>
      <c r="O6307" t="s">
        <v>19</v>
      </c>
      <c r="P6307" t="s">
        <v>12723</v>
      </c>
      <c r="Q6307" t="s">
        <v>20</v>
      </c>
      <c r="R6307">
        <v>41</v>
      </c>
      <c r="S6307" t="s">
        <v>17</v>
      </c>
      <c r="T6307" t="s">
        <v>17</v>
      </c>
      <c r="U6307" t="s">
        <v>21</v>
      </c>
      <c r="V6307" t="str">
        <f>IF(Table2[[#This Row],[Age]] &lt; 30, "Under 30", IF(Table2[[#This Row],[Age]] &lt; 65, "Other", "Senior"))</f>
        <v>Other</v>
      </c>
      <c r="W6307">
        <v>6</v>
      </c>
      <c r="X6307" t="s">
        <v>17</v>
      </c>
      <c r="Y6307" t="s">
        <v>49</v>
      </c>
      <c r="Z6307" t="s">
        <v>34</v>
      </c>
      <c r="AA6307">
        <v>8</v>
      </c>
      <c r="AB6307">
        <v>546</v>
      </c>
      <c r="AE6307">
        <f t="shared" si="98"/>
        <v>0</v>
      </c>
      <c r="AF6307">
        <v>1</v>
      </c>
      <c r="AG6307" t="str">
        <f>IF(Table2[[#This Row],[Avg Monthly GB Download]] &lt; 5, "Less than 5 GB", IF(Table2[[#This Row],[Avg Monthly GB Download]] &lt;= 10, "Between 5 and 10 GB", "10 or more GB"))</f>
        <v>Less than 5 GB</v>
      </c>
    </row>
    <row r="6308" spans="1:33" x14ac:dyDescent="0.3">
      <c r="A6308" t="s">
        <v>12724</v>
      </c>
      <c r="B6308" t="s">
        <v>17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21</v>
      </c>
      <c r="I6308" t="s">
        <v>18</v>
      </c>
      <c r="J6308">
        <v>318.8</v>
      </c>
      <c r="K6308">
        <v>0</v>
      </c>
      <c r="L6308">
        <v>4</v>
      </c>
      <c r="M6308" t="s">
        <v>21</v>
      </c>
      <c r="N6308">
        <v>0</v>
      </c>
      <c r="O6308" t="s">
        <v>60</v>
      </c>
      <c r="P6308" t="s">
        <v>12725</v>
      </c>
      <c r="Q6308" t="s">
        <v>20</v>
      </c>
      <c r="R6308">
        <v>65</v>
      </c>
      <c r="S6308" t="s">
        <v>17</v>
      </c>
      <c r="T6308" t="s">
        <v>21</v>
      </c>
      <c r="U6308" t="s">
        <v>21</v>
      </c>
      <c r="V6308" t="str">
        <f>IF(Table2[[#This Row],[Age]] &lt; 30, "Under 30", IF(Table2[[#This Row],[Age]] &lt; 65, "Other", "Senior"))</f>
        <v>Senior</v>
      </c>
      <c r="W6308">
        <v>2</v>
      </c>
      <c r="X6308" t="s">
        <v>21</v>
      </c>
      <c r="Y6308" t="s">
        <v>49</v>
      </c>
      <c r="Z6308" t="s">
        <v>29</v>
      </c>
      <c r="AA6308">
        <v>58</v>
      </c>
      <c r="AB6308">
        <v>4246</v>
      </c>
      <c r="AE6308">
        <f t="shared" si="98"/>
        <v>0</v>
      </c>
      <c r="AF6308">
        <v>1</v>
      </c>
      <c r="AG6308" t="str">
        <f>IF(Table2[[#This Row],[Avg Monthly GB Download]] &lt; 5, "Less than 5 GB", IF(Table2[[#This Row],[Avg Monthly GB Download]] &lt;= 10, "Between 5 and 10 GB", "10 or more GB"))</f>
        <v>Less than 5 GB</v>
      </c>
    </row>
    <row r="6309" spans="1:33" x14ac:dyDescent="0.3">
      <c r="A6309" t="s">
        <v>12726</v>
      </c>
      <c r="B6309" t="s">
        <v>17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21</v>
      </c>
      <c r="I6309" t="s">
        <v>18</v>
      </c>
      <c r="J6309">
        <v>72.2</v>
      </c>
      <c r="K6309">
        <v>0</v>
      </c>
      <c r="L6309">
        <v>5</v>
      </c>
      <c r="M6309" t="s">
        <v>21</v>
      </c>
      <c r="N6309">
        <v>0</v>
      </c>
      <c r="O6309" t="s">
        <v>65</v>
      </c>
      <c r="P6309" t="s">
        <v>12727</v>
      </c>
      <c r="Q6309" t="s">
        <v>20</v>
      </c>
      <c r="R6309">
        <v>43</v>
      </c>
      <c r="S6309" t="s">
        <v>17</v>
      </c>
      <c r="T6309" t="s">
        <v>17</v>
      </c>
      <c r="U6309" t="s">
        <v>21</v>
      </c>
      <c r="V6309" t="str">
        <f>IF(Table2[[#This Row],[Age]] &lt; 30, "Under 30", IF(Table2[[#This Row],[Age]] &lt; 65, "Other", "Senior"))</f>
        <v>Other</v>
      </c>
      <c r="W6309">
        <v>5</v>
      </c>
      <c r="X6309" t="s">
        <v>21</v>
      </c>
      <c r="Y6309" t="s">
        <v>28</v>
      </c>
      <c r="Z6309" t="s">
        <v>34</v>
      </c>
      <c r="AA6309">
        <v>47</v>
      </c>
      <c r="AB6309">
        <v>1741</v>
      </c>
      <c r="AE6309">
        <f t="shared" si="98"/>
        <v>0</v>
      </c>
      <c r="AF6309">
        <v>1</v>
      </c>
      <c r="AG6309" t="str">
        <f>IF(Table2[[#This Row],[Avg Monthly GB Download]] &lt; 5, "Less than 5 GB", IF(Table2[[#This Row],[Avg Monthly GB Download]] &lt;= 10, "Between 5 and 10 GB", "10 or more GB"))</f>
        <v>Between 5 and 10 GB</v>
      </c>
    </row>
    <row r="6310" spans="1:33" x14ac:dyDescent="0.3">
      <c r="A6310" t="s">
        <v>12728</v>
      </c>
      <c r="B6310" t="s">
        <v>17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21</v>
      </c>
      <c r="I6310" t="s">
        <v>18</v>
      </c>
      <c r="J6310">
        <v>173.6</v>
      </c>
      <c r="K6310">
        <v>0</v>
      </c>
      <c r="L6310">
        <v>12</v>
      </c>
      <c r="M6310" t="s">
        <v>21</v>
      </c>
      <c r="N6310">
        <v>0</v>
      </c>
      <c r="O6310" t="s">
        <v>26</v>
      </c>
      <c r="P6310" t="s">
        <v>12729</v>
      </c>
      <c r="Q6310" t="s">
        <v>22</v>
      </c>
      <c r="R6310">
        <v>27</v>
      </c>
      <c r="S6310" t="s">
        <v>21</v>
      </c>
      <c r="T6310" t="s">
        <v>17</v>
      </c>
      <c r="U6310" t="s">
        <v>21</v>
      </c>
      <c r="V6310" t="str">
        <f>IF(Table2[[#This Row],[Age]] &lt; 30, "Under 30", IF(Table2[[#This Row],[Age]] &lt; 65, "Other", "Senior"))</f>
        <v>Under 30</v>
      </c>
      <c r="W6310">
        <v>2</v>
      </c>
      <c r="X6310" t="s">
        <v>21</v>
      </c>
      <c r="Y6310" t="s">
        <v>94</v>
      </c>
      <c r="Z6310" t="s">
        <v>34</v>
      </c>
      <c r="AA6310">
        <v>21</v>
      </c>
      <c r="AB6310">
        <v>1478</v>
      </c>
      <c r="AE6310">
        <f t="shared" si="98"/>
        <v>0</v>
      </c>
      <c r="AF6310">
        <v>1</v>
      </c>
      <c r="AG6310" t="str">
        <f>IF(Table2[[#This Row],[Avg Monthly GB Download]] &lt; 5, "Less than 5 GB", IF(Table2[[#This Row],[Avg Monthly GB Download]] &lt;= 10, "Between 5 and 10 GB", "10 or more GB"))</f>
        <v>10 or more GB</v>
      </c>
    </row>
    <row r="6311" spans="1:33" x14ac:dyDescent="0.3">
      <c r="A6311" t="s">
        <v>12730</v>
      </c>
      <c r="B6311" t="s">
        <v>17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21</v>
      </c>
      <c r="I6311" t="s">
        <v>18</v>
      </c>
      <c r="J6311">
        <v>102.9</v>
      </c>
      <c r="K6311">
        <v>0</v>
      </c>
      <c r="L6311">
        <v>0</v>
      </c>
      <c r="M6311" t="s">
        <v>17</v>
      </c>
      <c r="N6311">
        <v>0</v>
      </c>
      <c r="O6311" t="s">
        <v>71</v>
      </c>
      <c r="P6311" t="s">
        <v>12731</v>
      </c>
      <c r="Q6311" t="s">
        <v>20</v>
      </c>
      <c r="R6311">
        <v>67</v>
      </c>
      <c r="S6311" t="s">
        <v>17</v>
      </c>
      <c r="T6311" t="s">
        <v>21</v>
      </c>
      <c r="U6311" t="s">
        <v>21</v>
      </c>
      <c r="V6311" t="str">
        <f>IF(Table2[[#This Row],[Age]] &lt; 30, "Under 30", IF(Table2[[#This Row],[Age]] &lt; 65, "Other", "Senior"))</f>
        <v>Senior</v>
      </c>
      <c r="W6311">
        <v>4</v>
      </c>
      <c r="X6311" t="s">
        <v>17</v>
      </c>
      <c r="Y6311" t="s">
        <v>49</v>
      </c>
      <c r="Z6311" t="s">
        <v>29</v>
      </c>
      <c r="AA6311">
        <v>9</v>
      </c>
      <c r="AB6311">
        <v>388</v>
      </c>
      <c r="AE6311">
        <f t="shared" si="98"/>
        <v>0</v>
      </c>
      <c r="AF6311">
        <v>1</v>
      </c>
      <c r="AG6311" t="str">
        <f>IF(Table2[[#This Row],[Avg Monthly GB Download]] &lt; 5, "Less than 5 GB", IF(Table2[[#This Row],[Avg Monthly GB Download]] &lt;= 10, "Between 5 and 10 GB", "10 or more GB"))</f>
        <v>Less than 5 GB</v>
      </c>
    </row>
    <row r="6312" spans="1:33" x14ac:dyDescent="0.3">
      <c r="A6312" t="s">
        <v>12732</v>
      </c>
      <c r="B6312" t="s">
        <v>17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21</v>
      </c>
      <c r="I6312" t="s">
        <v>18</v>
      </c>
      <c r="J6312">
        <v>120.8</v>
      </c>
      <c r="K6312">
        <v>1</v>
      </c>
      <c r="L6312">
        <v>0</v>
      </c>
      <c r="M6312" t="s">
        <v>17</v>
      </c>
      <c r="N6312">
        <v>0</v>
      </c>
      <c r="O6312" t="s">
        <v>33</v>
      </c>
      <c r="P6312" t="s">
        <v>12733</v>
      </c>
      <c r="Q6312" t="s">
        <v>22</v>
      </c>
      <c r="R6312">
        <v>48</v>
      </c>
      <c r="S6312" t="s">
        <v>17</v>
      </c>
      <c r="T6312" t="s">
        <v>17</v>
      </c>
      <c r="U6312" t="s">
        <v>21</v>
      </c>
      <c r="V6312" t="str">
        <f>IF(Table2[[#This Row],[Age]] &lt; 30, "Under 30", IF(Table2[[#This Row],[Age]] &lt; 65, "Other", "Senior"))</f>
        <v>Other</v>
      </c>
      <c r="W6312">
        <v>4</v>
      </c>
      <c r="X6312" t="s">
        <v>17</v>
      </c>
      <c r="Y6312" t="s">
        <v>28</v>
      </c>
      <c r="Z6312" t="s">
        <v>29</v>
      </c>
      <c r="AA6312">
        <v>7</v>
      </c>
      <c r="AB6312">
        <v>182</v>
      </c>
      <c r="AE6312">
        <f t="shared" si="98"/>
        <v>0</v>
      </c>
      <c r="AF6312">
        <v>1</v>
      </c>
      <c r="AG6312" t="str">
        <f>IF(Table2[[#This Row],[Avg Monthly GB Download]] &lt; 5, "Less than 5 GB", IF(Table2[[#This Row],[Avg Monthly GB Download]] &lt;= 10, "Between 5 and 10 GB", "10 or more GB"))</f>
        <v>Less than 5 GB</v>
      </c>
    </row>
    <row r="6313" spans="1:33" x14ac:dyDescent="0.3">
      <c r="A6313" t="s">
        <v>12734</v>
      </c>
      <c r="B6313" t="s">
        <v>17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21</v>
      </c>
      <c r="I6313" t="s">
        <v>18</v>
      </c>
      <c r="J6313">
        <v>45.8</v>
      </c>
      <c r="K6313">
        <v>0</v>
      </c>
      <c r="L6313">
        <v>6</v>
      </c>
      <c r="M6313" t="s">
        <v>21</v>
      </c>
      <c r="N6313">
        <v>0</v>
      </c>
      <c r="O6313" t="s">
        <v>38</v>
      </c>
      <c r="P6313" t="s">
        <v>12735</v>
      </c>
      <c r="Q6313" t="s">
        <v>20</v>
      </c>
      <c r="R6313">
        <v>33</v>
      </c>
      <c r="S6313" t="s">
        <v>17</v>
      </c>
      <c r="T6313" t="s">
        <v>17</v>
      </c>
      <c r="U6313" t="s">
        <v>21</v>
      </c>
      <c r="V6313" t="str">
        <f>IF(Table2[[#This Row],[Age]] &lt; 30, "Under 30", IF(Table2[[#This Row],[Age]] &lt; 65, "Other", "Senior"))</f>
        <v>Other</v>
      </c>
      <c r="W6313">
        <v>2</v>
      </c>
      <c r="X6313" t="s">
        <v>17</v>
      </c>
      <c r="Y6313" t="s">
        <v>28</v>
      </c>
      <c r="Z6313" t="s">
        <v>34</v>
      </c>
      <c r="AA6313">
        <v>43</v>
      </c>
      <c r="AB6313">
        <v>953</v>
      </c>
      <c r="AE6313">
        <f t="shared" si="98"/>
        <v>0</v>
      </c>
      <c r="AF6313">
        <v>1</v>
      </c>
      <c r="AG6313" t="str">
        <f>IF(Table2[[#This Row],[Avg Monthly GB Download]] &lt; 5, "Less than 5 GB", IF(Table2[[#This Row],[Avg Monthly GB Download]] &lt;= 10, "Between 5 and 10 GB", "10 or more GB"))</f>
        <v>Between 5 and 10 GB</v>
      </c>
    </row>
    <row r="6314" spans="1:33" x14ac:dyDescent="0.3">
      <c r="A6314" t="s">
        <v>12736</v>
      </c>
      <c r="B6314" t="s">
        <v>17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21</v>
      </c>
      <c r="I6314" t="s">
        <v>18</v>
      </c>
      <c r="J6314">
        <v>168.1</v>
      </c>
      <c r="K6314">
        <v>0</v>
      </c>
      <c r="L6314">
        <v>0</v>
      </c>
      <c r="M6314" t="s">
        <v>17</v>
      </c>
      <c r="N6314">
        <v>0</v>
      </c>
      <c r="O6314" t="s">
        <v>19</v>
      </c>
      <c r="P6314" t="s">
        <v>12737</v>
      </c>
      <c r="Q6314" t="s">
        <v>20</v>
      </c>
      <c r="R6314">
        <v>30</v>
      </c>
      <c r="S6314" t="s">
        <v>17</v>
      </c>
      <c r="T6314" t="s">
        <v>17</v>
      </c>
      <c r="U6314" t="s">
        <v>21</v>
      </c>
      <c r="V6314" t="str">
        <f>IF(Table2[[#This Row],[Age]] &lt; 30, "Under 30", IF(Table2[[#This Row],[Age]] &lt; 65, "Other", "Senior"))</f>
        <v>Other</v>
      </c>
      <c r="W6314">
        <v>4</v>
      </c>
      <c r="X6314" t="s">
        <v>17</v>
      </c>
      <c r="Y6314" t="s">
        <v>94</v>
      </c>
      <c r="Z6314" t="s">
        <v>29</v>
      </c>
      <c r="AA6314">
        <v>9</v>
      </c>
      <c r="AB6314">
        <v>461</v>
      </c>
      <c r="AE6314">
        <f t="shared" si="98"/>
        <v>0</v>
      </c>
      <c r="AF6314">
        <v>1</v>
      </c>
      <c r="AG6314" t="str">
        <f>IF(Table2[[#This Row],[Avg Monthly GB Download]] &lt; 5, "Less than 5 GB", IF(Table2[[#This Row],[Avg Monthly GB Download]] &lt;= 10, "Between 5 and 10 GB", "10 or more GB"))</f>
        <v>Less than 5 GB</v>
      </c>
    </row>
    <row r="6315" spans="1:33" x14ac:dyDescent="0.3">
      <c r="A6315" t="s">
        <v>12738</v>
      </c>
      <c r="B6315" t="s">
        <v>17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21</v>
      </c>
      <c r="I6315" t="s">
        <v>18</v>
      </c>
      <c r="J6315">
        <v>104.6</v>
      </c>
      <c r="K6315">
        <v>0</v>
      </c>
      <c r="L6315">
        <v>8</v>
      </c>
      <c r="M6315" t="s">
        <v>21</v>
      </c>
      <c r="N6315">
        <v>0</v>
      </c>
      <c r="O6315" t="s">
        <v>24</v>
      </c>
      <c r="P6315" t="s">
        <v>12739</v>
      </c>
      <c r="Q6315" t="s">
        <v>20</v>
      </c>
      <c r="R6315">
        <v>39</v>
      </c>
      <c r="S6315" t="s">
        <v>17</v>
      </c>
      <c r="T6315" t="s">
        <v>17</v>
      </c>
      <c r="U6315" t="s">
        <v>21</v>
      </c>
      <c r="V6315" t="str">
        <f>IF(Table2[[#This Row],[Age]] &lt; 30, "Under 30", IF(Table2[[#This Row],[Age]] &lt; 65, "Other", "Senior"))</f>
        <v>Other</v>
      </c>
      <c r="W6315">
        <v>6</v>
      </c>
      <c r="X6315" t="s">
        <v>17</v>
      </c>
      <c r="Y6315" t="s">
        <v>94</v>
      </c>
      <c r="Z6315" t="s">
        <v>29</v>
      </c>
      <c r="AA6315">
        <v>16</v>
      </c>
      <c r="AB6315">
        <v>551</v>
      </c>
      <c r="AE6315">
        <f t="shared" si="98"/>
        <v>0</v>
      </c>
      <c r="AF6315">
        <v>1</v>
      </c>
      <c r="AG6315" t="str">
        <f>IF(Table2[[#This Row],[Avg Monthly GB Download]] &lt; 5, "Less than 5 GB", IF(Table2[[#This Row],[Avg Monthly GB Download]] &lt;= 10, "Between 5 and 10 GB", "10 or more GB"))</f>
        <v>Between 5 and 10 GB</v>
      </c>
    </row>
    <row r="6316" spans="1:33" x14ac:dyDescent="0.3">
      <c r="A6316" t="s">
        <v>12740</v>
      </c>
      <c r="B6316" t="s">
        <v>17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21</v>
      </c>
      <c r="I6316" t="s">
        <v>18</v>
      </c>
      <c r="J6316">
        <v>22.9</v>
      </c>
      <c r="K6316">
        <v>2</v>
      </c>
      <c r="L6316">
        <v>2</v>
      </c>
      <c r="M6316" t="s">
        <v>21</v>
      </c>
      <c r="N6316">
        <v>0</v>
      </c>
      <c r="O6316" t="s">
        <v>81</v>
      </c>
      <c r="P6316" t="s">
        <v>12741</v>
      </c>
      <c r="Q6316" t="s">
        <v>22</v>
      </c>
      <c r="R6316">
        <v>48</v>
      </c>
      <c r="S6316" t="s">
        <v>17</v>
      </c>
      <c r="T6316" t="s">
        <v>17</v>
      </c>
      <c r="U6316" t="s">
        <v>21</v>
      </c>
      <c r="V6316" t="str">
        <f>IF(Table2[[#This Row],[Age]] &lt; 30, "Under 30", IF(Table2[[#This Row],[Age]] &lt; 65, "Other", "Senior"))</f>
        <v>Other</v>
      </c>
      <c r="W6316">
        <v>5</v>
      </c>
      <c r="X6316" t="s">
        <v>21</v>
      </c>
      <c r="Y6316" t="s">
        <v>28</v>
      </c>
      <c r="Z6316" t="s">
        <v>29</v>
      </c>
      <c r="AA6316">
        <v>17</v>
      </c>
      <c r="AB6316">
        <v>155</v>
      </c>
      <c r="AE6316">
        <f t="shared" si="98"/>
        <v>0</v>
      </c>
      <c r="AF6316">
        <v>1</v>
      </c>
      <c r="AG6316" t="str">
        <f>IF(Table2[[#This Row],[Avg Monthly GB Download]] &lt; 5, "Less than 5 GB", IF(Table2[[#This Row],[Avg Monthly GB Download]] &lt;= 10, "Between 5 and 10 GB", "10 or more GB"))</f>
        <v>Less than 5 GB</v>
      </c>
    </row>
    <row r="6317" spans="1:33" x14ac:dyDescent="0.3">
      <c r="A6317" t="s">
        <v>12742</v>
      </c>
      <c r="B6317" t="s">
        <v>17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21</v>
      </c>
      <c r="I6317" t="s">
        <v>18</v>
      </c>
      <c r="J6317">
        <v>27.5</v>
      </c>
      <c r="K6317">
        <v>1</v>
      </c>
      <c r="L6317">
        <v>2</v>
      </c>
      <c r="M6317" t="s">
        <v>17</v>
      </c>
      <c r="N6317">
        <v>47</v>
      </c>
      <c r="O6317" t="s">
        <v>27</v>
      </c>
      <c r="P6317" t="s">
        <v>12743</v>
      </c>
      <c r="Q6317" t="s">
        <v>22</v>
      </c>
      <c r="R6317">
        <v>66</v>
      </c>
      <c r="S6317" t="s">
        <v>17</v>
      </c>
      <c r="T6317" t="s">
        <v>21</v>
      </c>
      <c r="U6317" t="s">
        <v>21</v>
      </c>
      <c r="V6317" t="str">
        <f>IF(Table2[[#This Row],[Age]] &lt; 30, "Under 30", IF(Table2[[#This Row],[Age]] &lt; 65, "Other", "Senior"))</f>
        <v>Senior</v>
      </c>
      <c r="W6317">
        <v>2</v>
      </c>
      <c r="X6317" t="s">
        <v>21</v>
      </c>
      <c r="Y6317" t="s">
        <v>94</v>
      </c>
      <c r="Z6317" t="s">
        <v>29</v>
      </c>
      <c r="AA6317">
        <v>18</v>
      </c>
      <c r="AB6317">
        <v>283</v>
      </c>
      <c r="AE6317">
        <f t="shared" si="98"/>
        <v>0</v>
      </c>
      <c r="AF6317">
        <v>1</v>
      </c>
      <c r="AG6317" t="str">
        <f>IF(Table2[[#This Row],[Avg Monthly GB Download]] &lt; 5, "Less than 5 GB", IF(Table2[[#This Row],[Avg Monthly GB Download]] &lt;= 10, "Between 5 and 10 GB", "10 or more GB"))</f>
        <v>Less than 5 GB</v>
      </c>
    </row>
    <row r="6318" spans="1:33" x14ac:dyDescent="0.3">
      <c r="A6318" t="s">
        <v>12744</v>
      </c>
      <c r="B6318" t="s">
        <v>17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21</v>
      </c>
      <c r="I6318" t="s">
        <v>84</v>
      </c>
      <c r="J6318">
        <v>0</v>
      </c>
      <c r="K6318">
        <v>0</v>
      </c>
      <c r="L6318">
        <v>3</v>
      </c>
      <c r="M6318" t="s">
        <v>21</v>
      </c>
      <c r="N6318">
        <v>0</v>
      </c>
      <c r="O6318" t="s">
        <v>65</v>
      </c>
      <c r="P6318" t="s">
        <v>12745</v>
      </c>
      <c r="Q6318" t="s">
        <v>20</v>
      </c>
      <c r="R6318">
        <v>49</v>
      </c>
      <c r="S6318" t="s">
        <v>17</v>
      </c>
      <c r="T6318" t="s">
        <v>17</v>
      </c>
      <c r="U6318" t="s">
        <v>21</v>
      </c>
      <c r="V6318" t="str">
        <f>IF(Table2[[#This Row],[Age]] &lt; 30, "Under 30", IF(Table2[[#This Row],[Age]] &lt; 65, "Other", "Senior"))</f>
        <v>Other</v>
      </c>
      <c r="W6318">
        <v>4</v>
      </c>
      <c r="X6318" t="s">
        <v>17</v>
      </c>
      <c r="Y6318" t="s">
        <v>94</v>
      </c>
      <c r="Z6318" t="s">
        <v>34</v>
      </c>
      <c r="AA6318">
        <v>23</v>
      </c>
      <c r="AB6318">
        <v>303</v>
      </c>
      <c r="AE6318">
        <f t="shared" si="98"/>
        <v>0</v>
      </c>
      <c r="AF6318">
        <v>1</v>
      </c>
      <c r="AG6318" t="str">
        <f>IF(Table2[[#This Row],[Avg Monthly GB Download]] &lt; 5, "Less than 5 GB", IF(Table2[[#This Row],[Avg Monthly GB Download]] &lt;= 10, "Between 5 and 10 GB", "10 or more GB"))</f>
        <v>Less than 5 GB</v>
      </c>
    </row>
    <row r="6319" spans="1:33" x14ac:dyDescent="0.3">
      <c r="A6319" t="s">
        <v>12746</v>
      </c>
      <c r="B6319" t="s">
        <v>17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21</v>
      </c>
      <c r="I6319" t="s">
        <v>18</v>
      </c>
      <c r="J6319">
        <v>525.6</v>
      </c>
      <c r="K6319">
        <v>2</v>
      </c>
      <c r="L6319">
        <v>6</v>
      </c>
      <c r="M6319" t="s">
        <v>21</v>
      </c>
      <c r="N6319">
        <v>0</v>
      </c>
      <c r="O6319" t="s">
        <v>55</v>
      </c>
      <c r="P6319" t="s">
        <v>12747</v>
      </c>
      <c r="Q6319" t="s">
        <v>20</v>
      </c>
      <c r="R6319">
        <v>56</v>
      </c>
      <c r="S6319" t="s">
        <v>17</v>
      </c>
      <c r="T6319" t="s">
        <v>17</v>
      </c>
      <c r="U6319" t="s">
        <v>21</v>
      </c>
      <c r="V6319" t="str">
        <f>IF(Table2[[#This Row],[Age]] &lt; 30, "Under 30", IF(Table2[[#This Row],[Age]] &lt; 65, "Other", "Senior"))</f>
        <v>Other</v>
      </c>
      <c r="W6319">
        <v>4</v>
      </c>
      <c r="X6319" t="s">
        <v>21</v>
      </c>
      <c r="Y6319" t="s">
        <v>49</v>
      </c>
      <c r="Z6319" t="s">
        <v>34</v>
      </c>
      <c r="AA6319">
        <v>23</v>
      </c>
      <c r="AB6319">
        <v>1666</v>
      </c>
      <c r="AE6319">
        <f t="shared" si="98"/>
        <v>0</v>
      </c>
      <c r="AF6319">
        <v>1</v>
      </c>
      <c r="AG6319" t="str">
        <f>IF(Table2[[#This Row],[Avg Monthly GB Download]] &lt; 5, "Less than 5 GB", IF(Table2[[#This Row],[Avg Monthly GB Download]] &lt;= 10, "Between 5 and 10 GB", "10 or more GB"))</f>
        <v>Between 5 and 10 GB</v>
      </c>
    </row>
    <row r="6320" spans="1:33" x14ac:dyDescent="0.3">
      <c r="A6320" t="s">
        <v>12748</v>
      </c>
      <c r="B6320" t="s">
        <v>17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21</v>
      </c>
      <c r="I6320" t="s">
        <v>18</v>
      </c>
      <c r="J6320">
        <v>207.7</v>
      </c>
      <c r="K6320">
        <v>0</v>
      </c>
      <c r="L6320">
        <v>28</v>
      </c>
      <c r="M6320" t="s">
        <v>21</v>
      </c>
      <c r="N6320">
        <v>0</v>
      </c>
      <c r="O6320" t="s">
        <v>57</v>
      </c>
      <c r="P6320" t="s">
        <v>12749</v>
      </c>
      <c r="Q6320" t="s">
        <v>22</v>
      </c>
      <c r="R6320">
        <v>27</v>
      </c>
      <c r="S6320" t="s">
        <v>21</v>
      </c>
      <c r="T6320" t="s">
        <v>17</v>
      </c>
      <c r="U6320" t="s">
        <v>21</v>
      </c>
      <c r="V6320" t="str">
        <f>IF(Table2[[#This Row],[Age]] &lt; 30, "Under 30", IF(Table2[[#This Row],[Age]] &lt; 65, "Other", "Senior"))</f>
        <v>Under 30</v>
      </c>
      <c r="W6320">
        <v>2</v>
      </c>
      <c r="X6320" t="s">
        <v>17</v>
      </c>
      <c r="Y6320" t="s">
        <v>94</v>
      </c>
      <c r="Z6320" t="s">
        <v>34</v>
      </c>
      <c r="AA6320">
        <v>44</v>
      </c>
      <c r="AB6320">
        <v>2910</v>
      </c>
      <c r="AE6320">
        <f t="shared" si="98"/>
        <v>0</v>
      </c>
      <c r="AF6320">
        <v>1</v>
      </c>
      <c r="AG6320" t="str">
        <f>IF(Table2[[#This Row],[Avg Monthly GB Download]] &lt; 5, "Less than 5 GB", IF(Table2[[#This Row],[Avg Monthly GB Download]] &lt;= 10, "Between 5 and 10 GB", "10 or more GB"))</f>
        <v>10 or more GB</v>
      </c>
    </row>
    <row r="6321" spans="1:33" x14ac:dyDescent="0.3">
      <c r="A6321" t="s">
        <v>12750</v>
      </c>
      <c r="B6321" t="s">
        <v>17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21</v>
      </c>
      <c r="I6321" t="s">
        <v>18</v>
      </c>
      <c r="J6321">
        <v>72.2</v>
      </c>
      <c r="K6321">
        <v>0</v>
      </c>
      <c r="L6321">
        <v>10</v>
      </c>
      <c r="M6321" t="s">
        <v>21</v>
      </c>
      <c r="N6321">
        <v>0</v>
      </c>
      <c r="O6321" t="s">
        <v>24</v>
      </c>
      <c r="P6321" t="s">
        <v>12751</v>
      </c>
      <c r="Q6321" t="s">
        <v>20</v>
      </c>
      <c r="R6321">
        <v>33</v>
      </c>
      <c r="S6321" t="s">
        <v>17</v>
      </c>
      <c r="T6321" t="s">
        <v>17</v>
      </c>
      <c r="U6321" t="s">
        <v>21</v>
      </c>
      <c r="V6321" t="str">
        <f>IF(Table2[[#This Row],[Age]] &lt; 30, "Under 30", IF(Table2[[#This Row],[Age]] &lt; 65, "Other", "Senior"))</f>
        <v>Other</v>
      </c>
      <c r="W6321">
        <v>6</v>
      </c>
      <c r="X6321" t="s">
        <v>17</v>
      </c>
      <c r="Y6321" t="s">
        <v>28</v>
      </c>
      <c r="Z6321" t="s">
        <v>34</v>
      </c>
      <c r="AA6321">
        <v>20</v>
      </c>
      <c r="AB6321">
        <v>761</v>
      </c>
      <c r="AE6321">
        <f t="shared" si="98"/>
        <v>0</v>
      </c>
      <c r="AF6321">
        <v>1</v>
      </c>
      <c r="AG6321" t="str">
        <f>IF(Table2[[#This Row],[Avg Monthly GB Download]] &lt; 5, "Less than 5 GB", IF(Table2[[#This Row],[Avg Monthly GB Download]] &lt;= 10, "Between 5 and 10 GB", "10 or more GB"))</f>
        <v>Between 5 and 10 GB</v>
      </c>
    </row>
    <row r="6322" spans="1:33" x14ac:dyDescent="0.3">
      <c r="A6322" t="s">
        <v>12752</v>
      </c>
      <c r="B6322" t="s">
        <v>17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21</v>
      </c>
      <c r="I6322" t="s">
        <v>18</v>
      </c>
      <c r="J6322">
        <v>66.099999999999994</v>
      </c>
      <c r="K6322">
        <v>2</v>
      </c>
      <c r="L6322">
        <v>0</v>
      </c>
      <c r="M6322" t="s">
        <v>17</v>
      </c>
      <c r="N6322">
        <v>0</v>
      </c>
      <c r="O6322" t="s">
        <v>77</v>
      </c>
      <c r="P6322" t="s">
        <v>12753</v>
      </c>
      <c r="Q6322" t="s">
        <v>20</v>
      </c>
      <c r="R6322">
        <v>28</v>
      </c>
      <c r="S6322" t="s">
        <v>21</v>
      </c>
      <c r="T6322" t="s">
        <v>17</v>
      </c>
      <c r="U6322" t="s">
        <v>21</v>
      </c>
      <c r="V6322" t="str">
        <f>IF(Table2[[#This Row],[Age]] &lt; 30, "Under 30", IF(Table2[[#This Row],[Age]] &lt; 65, "Other", "Senior"))</f>
        <v>Under 30</v>
      </c>
      <c r="W6322">
        <v>2</v>
      </c>
      <c r="X6322" t="s">
        <v>17</v>
      </c>
      <c r="Y6322" t="s">
        <v>28</v>
      </c>
      <c r="Z6322" t="s">
        <v>34</v>
      </c>
      <c r="AA6322">
        <v>6</v>
      </c>
      <c r="AB6322">
        <v>130</v>
      </c>
      <c r="AE6322">
        <f t="shared" si="98"/>
        <v>0</v>
      </c>
      <c r="AF6322">
        <v>1</v>
      </c>
      <c r="AG6322" t="str">
        <f>IF(Table2[[#This Row],[Avg Monthly GB Download]] &lt; 5, "Less than 5 GB", IF(Table2[[#This Row],[Avg Monthly GB Download]] &lt;= 10, "Between 5 and 10 GB", "10 or more GB"))</f>
        <v>Less than 5 GB</v>
      </c>
    </row>
    <row r="6323" spans="1:33" x14ac:dyDescent="0.3">
      <c r="A6323" t="s">
        <v>12754</v>
      </c>
      <c r="B6323" t="s">
        <v>17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21</v>
      </c>
      <c r="I6323" t="s">
        <v>18</v>
      </c>
      <c r="J6323">
        <v>13.7</v>
      </c>
      <c r="K6323">
        <v>0</v>
      </c>
      <c r="L6323">
        <v>0</v>
      </c>
      <c r="M6323" t="s">
        <v>17</v>
      </c>
      <c r="N6323">
        <v>0</v>
      </c>
      <c r="O6323" t="s">
        <v>33</v>
      </c>
      <c r="P6323" t="s">
        <v>12755</v>
      </c>
      <c r="Q6323" t="s">
        <v>22</v>
      </c>
      <c r="R6323">
        <v>23</v>
      </c>
      <c r="S6323" t="s">
        <v>21</v>
      </c>
      <c r="T6323" t="s">
        <v>17</v>
      </c>
      <c r="U6323" t="s">
        <v>21</v>
      </c>
      <c r="V6323" t="str">
        <f>IF(Table2[[#This Row],[Age]] &lt; 30, "Under 30", IF(Table2[[#This Row],[Age]] &lt; 65, "Other", "Senior"))</f>
        <v>Under 30</v>
      </c>
      <c r="W6323">
        <v>5</v>
      </c>
      <c r="X6323" t="s">
        <v>17</v>
      </c>
      <c r="Y6323" t="s">
        <v>28</v>
      </c>
      <c r="Z6323" t="s">
        <v>29</v>
      </c>
      <c r="AA6323">
        <v>12</v>
      </c>
      <c r="AB6323">
        <v>84</v>
      </c>
      <c r="AE6323">
        <f t="shared" si="98"/>
        <v>0</v>
      </c>
      <c r="AF6323">
        <v>1</v>
      </c>
      <c r="AG6323" t="str">
        <f>IF(Table2[[#This Row],[Avg Monthly GB Download]] &lt; 5, "Less than 5 GB", IF(Table2[[#This Row],[Avg Monthly GB Download]] &lt;= 10, "Between 5 and 10 GB", "10 or more GB"))</f>
        <v>Less than 5 GB</v>
      </c>
    </row>
    <row r="6324" spans="1:33" x14ac:dyDescent="0.3">
      <c r="A6324" t="s">
        <v>12756</v>
      </c>
      <c r="B6324" t="s">
        <v>17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21</v>
      </c>
      <c r="I6324" t="s">
        <v>18</v>
      </c>
      <c r="J6324">
        <v>148.80000000000001</v>
      </c>
      <c r="K6324">
        <v>2</v>
      </c>
      <c r="L6324">
        <v>8</v>
      </c>
      <c r="M6324" t="s">
        <v>21</v>
      </c>
      <c r="N6324">
        <v>0</v>
      </c>
      <c r="O6324" t="s">
        <v>68</v>
      </c>
      <c r="P6324" t="s">
        <v>12757</v>
      </c>
      <c r="Q6324" t="s">
        <v>22</v>
      </c>
      <c r="R6324">
        <v>61</v>
      </c>
      <c r="S6324" t="s">
        <v>17</v>
      </c>
      <c r="T6324" t="s">
        <v>17</v>
      </c>
      <c r="U6324" t="s">
        <v>21</v>
      </c>
      <c r="V6324" t="str">
        <f>IF(Table2[[#This Row],[Age]] &lt; 30, "Under 30", IF(Table2[[#This Row],[Age]] &lt; 65, "Other", "Senior"))</f>
        <v>Other</v>
      </c>
      <c r="W6324">
        <v>6</v>
      </c>
      <c r="X6324" t="s">
        <v>21</v>
      </c>
      <c r="Y6324" t="s">
        <v>94</v>
      </c>
      <c r="Z6324" t="s">
        <v>29</v>
      </c>
      <c r="AA6324">
        <v>38</v>
      </c>
      <c r="AB6324">
        <v>2342</v>
      </c>
      <c r="AE6324">
        <f t="shared" si="98"/>
        <v>0</v>
      </c>
      <c r="AF6324">
        <v>1</v>
      </c>
      <c r="AG6324" t="str">
        <f>IF(Table2[[#This Row],[Avg Monthly GB Download]] &lt; 5, "Less than 5 GB", IF(Table2[[#This Row],[Avg Monthly GB Download]] &lt;= 10, "Between 5 and 10 GB", "10 or more GB"))</f>
        <v>Between 5 and 10 GB</v>
      </c>
    </row>
    <row r="6325" spans="1:33" x14ac:dyDescent="0.3">
      <c r="A6325" t="s">
        <v>12758</v>
      </c>
      <c r="B6325" t="s">
        <v>17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21</v>
      </c>
      <c r="I6325" t="s">
        <v>18</v>
      </c>
      <c r="J6325">
        <v>248.9</v>
      </c>
      <c r="K6325">
        <v>0</v>
      </c>
      <c r="L6325">
        <v>0</v>
      </c>
      <c r="M6325" t="s">
        <v>17</v>
      </c>
      <c r="N6325">
        <v>0</v>
      </c>
      <c r="O6325" t="s">
        <v>40</v>
      </c>
      <c r="P6325" t="s">
        <v>12759</v>
      </c>
      <c r="Q6325" t="s">
        <v>22</v>
      </c>
      <c r="R6325">
        <v>48</v>
      </c>
      <c r="S6325" t="s">
        <v>17</v>
      </c>
      <c r="T6325" t="s">
        <v>17</v>
      </c>
      <c r="U6325" t="s">
        <v>21</v>
      </c>
      <c r="V6325" t="str">
        <f>IF(Table2[[#This Row],[Age]] &lt; 30, "Under 30", IF(Table2[[#This Row],[Age]] &lt; 65, "Other", "Senior"))</f>
        <v>Other</v>
      </c>
      <c r="W6325">
        <v>5</v>
      </c>
      <c r="X6325" t="s">
        <v>17</v>
      </c>
      <c r="Y6325" t="s">
        <v>94</v>
      </c>
      <c r="Z6325" t="s">
        <v>34</v>
      </c>
      <c r="AA6325">
        <v>13</v>
      </c>
      <c r="AB6325">
        <v>481</v>
      </c>
      <c r="AE6325">
        <f t="shared" si="98"/>
        <v>0</v>
      </c>
      <c r="AF6325">
        <v>1</v>
      </c>
      <c r="AG6325" t="str">
        <f>IF(Table2[[#This Row],[Avg Monthly GB Download]] &lt; 5, "Less than 5 GB", IF(Table2[[#This Row],[Avg Monthly GB Download]] &lt;= 10, "Between 5 and 10 GB", "10 or more GB"))</f>
        <v>Less than 5 GB</v>
      </c>
    </row>
    <row r="6326" spans="1:33" x14ac:dyDescent="0.3">
      <c r="A6326" t="s">
        <v>12760</v>
      </c>
      <c r="B6326" t="s">
        <v>17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21</v>
      </c>
      <c r="I6326" t="s">
        <v>18</v>
      </c>
      <c r="J6326">
        <v>74.7</v>
      </c>
      <c r="K6326">
        <v>1</v>
      </c>
      <c r="L6326">
        <v>11</v>
      </c>
      <c r="M6326" t="s">
        <v>21</v>
      </c>
      <c r="N6326">
        <v>0</v>
      </c>
      <c r="O6326" t="s">
        <v>56</v>
      </c>
      <c r="P6326" t="s">
        <v>12761</v>
      </c>
      <c r="Q6326" t="s">
        <v>20</v>
      </c>
      <c r="R6326">
        <v>81</v>
      </c>
      <c r="S6326" t="s">
        <v>17</v>
      </c>
      <c r="T6326" t="s">
        <v>21</v>
      </c>
      <c r="U6326" t="s">
        <v>21</v>
      </c>
      <c r="V6326" t="str">
        <f>IF(Table2[[#This Row],[Age]] &lt; 30, "Under 30", IF(Table2[[#This Row],[Age]] &lt; 65, "Other", "Senior"))</f>
        <v>Senior</v>
      </c>
      <c r="W6326">
        <v>2</v>
      </c>
      <c r="X6326" t="s">
        <v>17</v>
      </c>
      <c r="Y6326" t="s">
        <v>94</v>
      </c>
      <c r="Z6326" t="s">
        <v>34</v>
      </c>
      <c r="AA6326">
        <v>17</v>
      </c>
      <c r="AB6326">
        <v>466</v>
      </c>
      <c r="AE6326">
        <f t="shared" si="98"/>
        <v>0</v>
      </c>
      <c r="AF6326">
        <v>1</v>
      </c>
      <c r="AG6326" t="str">
        <f>IF(Table2[[#This Row],[Avg Monthly GB Download]] &lt; 5, "Less than 5 GB", IF(Table2[[#This Row],[Avg Monthly GB Download]] &lt;= 10, "Between 5 and 10 GB", "10 or more GB"))</f>
        <v>10 or more GB</v>
      </c>
    </row>
    <row r="6327" spans="1:33" x14ac:dyDescent="0.3">
      <c r="A6327" t="s">
        <v>12762</v>
      </c>
      <c r="B6327" t="s">
        <v>17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21</v>
      </c>
      <c r="I6327" t="s">
        <v>18</v>
      </c>
      <c r="J6327">
        <v>94.9</v>
      </c>
      <c r="K6327">
        <v>0</v>
      </c>
      <c r="L6327">
        <v>3</v>
      </c>
      <c r="M6327" t="s">
        <v>17</v>
      </c>
      <c r="N6327">
        <v>92</v>
      </c>
      <c r="O6327" t="s">
        <v>23</v>
      </c>
      <c r="P6327" t="s">
        <v>12763</v>
      </c>
      <c r="Q6327" t="s">
        <v>22</v>
      </c>
      <c r="R6327">
        <v>64</v>
      </c>
      <c r="S6327" t="s">
        <v>17</v>
      </c>
      <c r="T6327" t="s">
        <v>17</v>
      </c>
      <c r="U6327" t="s">
        <v>21</v>
      </c>
      <c r="V6327" t="str">
        <f>IF(Table2[[#This Row],[Age]] &lt; 30, "Under 30", IF(Table2[[#This Row],[Age]] &lt; 65, "Other", "Senior"))</f>
        <v>Other</v>
      </c>
      <c r="W6327">
        <v>5</v>
      </c>
      <c r="X6327" t="s">
        <v>21</v>
      </c>
      <c r="Y6327" t="s">
        <v>94</v>
      </c>
      <c r="Z6327" t="s">
        <v>34</v>
      </c>
      <c r="AA6327">
        <v>24</v>
      </c>
      <c r="AB6327">
        <v>946</v>
      </c>
      <c r="AE6327">
        <f t="shared" si="98"/>
        <v>0</v>
      </c>
      <c r="AF6327">
        <v>1</v>
      </c>
      <c r="AG6327" t="str">
        <f>IF(Table2[[#This Row],[Avg Monthly GB Download]] &lt; 5, "Less than 5 GB", IF(Table2[[#This Row],[Avg Monthly GB Download]] &lt;= 10, "Between 5 and 10 GB", "10 or more GB"))</f>
        <v>Less than 5 GB</v>
      </c>
    </row>
    <row r="6328" spans="1:33" x14ac:dyDescent="0.3">
      <c r="A6328" t="s">
        <v>12764</v>
      </c>
      <c r="B6328" t="s">
        <v>17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21</v>
      </c>
      <c r="I6328" t="s">
        <v>18</v>
      </c>
      <c r="J6328">
        <v>156</v>
      </c>
      <c r="K6328">
        <v>1</v>
      </c>
      <c r="L6328">
        <v>5</v>
      </c>
      <c r="M6328" t="s">
        <v>21</v>
      </c>
      <c r="N6328">
        <v>0</v>
      </c>
      <c r="O6328" t="s">
        <v>66</v>
      </c>
      <c r="P6328" t="s">
        <v>12765</v>
      </c>
      <c r="Q6328" t="s">
        <v>20</v>
      </c>
      <c r="R6328">
        <v>42</v>
      </c>
      <c r="S6328" t="s">
        <v>17</v>
      </c>
      <c r="T6328" t="s">
        <v>17</v>
      </c>
      <c r="U6328" t="s">
        <v>21</v>
      </c>
      <c r="V6328" t="str">
        <f>IF(Table2[[#This Row],[Age]] &lt; 30, "Under 30", IF(Table2[[#This Row],[Age]] &lt; 65, "Other", "Senior"))</f>
        <v>Other</v>
      </c>
      <c r="W6328">
        <v>3</v>
      </c>
      <c r="X6328" t="s">
        <v>17</v>
      </c>
      <c r="Y6328" t="s">
        <v>94</v>
      </c>
      <c r="Z6328" t="s">
        <v>29</v>
      </c>
      <c r="AA6328">
        <v>41</v>
      </c>
      <c r="AB6328">
        <v>1825</v>
      </c>
      <c r="AE6328">
        <f t="shared" si="98"/>
        <v>0</v>
      </c>
      <c r="AF6328">
        <v>1</v>
      </c>
      <c r="AG6328" t="str">
        <f>IF(Table2[[#This Row],[Avg Monthly GB Download]] &lt; 5, "Less than 5 GB", IF(Table2[[#This Row],[Avg Monthly GB Download]] &lt;= 10, "Between 5 and 10 GB", "10 or more GB"))</f>
        <v>Between 5 and 10 GB</v>
      </c>
    </row>
    <row r="6329" spans="1:33" x14ac:dyDescent="0.3">
      <c r="A6329" t="s">
        <v>12766</v>
      </c>
      <c r="B6329" t="s">
        <v>17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21</v>
      </c>
      <c r="I6329" t="s">
        <v>18</v>
      </c>
      <c r="J6329">
        <v>81.2</v>
      </c>
      <c r="K6329">
        <v>0</v>
      </c>
      <c r="L6329">
        <v>4</v>
      </c>
      <c r="M6329" t="s">
        <v>21</v>
      </c>
      <c r="N6329">
        <v>0</v>
      </c>
      <c r="O6329" t="s">
        <v>41</v>
      </c>
      <c r="P6329" t="s">
        <v>12767</v>
      </c>
      <c r="Q6329" t="s">
        <v>20</v>
      </c>
      <c r="R6329">
        <v>46</v>
      </c>
      <c r="S6329" t="s">
        <v>17</v>
      </c>
      <c r="T6329" t="s">
        <v>17</v>
      </c>
      <c r="U6329" t="s">
        <v>21</v>
      </c>
      <c r="V6329" t="str">
        <f>IF(Table2[[#This Row],[Age]] &lt; 30, "Under 30", IF(Table2[[#This Row],[Age]] &lt; 65, "Other", "Senior"))</f>
        <v>Other</v>
      </c>
      <c r="W6329">
        <v>2</v>
      </c>
      <c r="X6329" t="s">
        <v>17</v>
      </c>
      <c r="Y6329" t="s">
        <v>28</v>
      </c>
      <c r="Z6329" t="s">
        <v>34</v>
      </c>
      <c r="AA6329">
        <v>33</v>
      </c>
      <c r="AB6329">
        <v>1140</v>
      </c>
      <c r="AE6329">
        <f t="shared" si="98"/>
        <v>0</v>
      </c>
      <c r="AF6329">
        <v>1</v>
      </c>
      <c r="AG6329" t="str">
        <f>IF(Table2[[#This Row],[Avg Monthly GB Download]] &lt; 5, "Less than 5 GB", IF(Table2[[#This Row],[Avg Monthly GB Download]] &lt;= 10, "Between 5 and 10 GB", "10 or more GB"))</f>
        <v>Less than 5 GB</v>
      </c>
    </row>
    <row r="6330" spans="1:33" x14ac:dyDescent="0.3">
      <c r="A6330" t="s">
        <v>12768</v>
      </c>
      <c r="B6330" t="s">
        <v>17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21</v>
      </c>
      <c r="I6330" t="s">
        <v>18</v>
      </c>
      <c r="J6330">
        <v>172.8</v>
      </c>
      <c r="K6330">
        <v>2</v>
      </c>
      <c r="L6330">
        <v>12</v>
      </c>
      <c r="M6330" t="s">
        <v>21</v>
      </c>
      <c r="N6330">
        <v>0</v>
      </c>
      <c r="O6330" t="s">
        <v>46</v>
      </c>
      <c r="P6330" t="s">
        <v>12769</v>
      </c>
      <c r="Q6330" t="s">
        <v>20</v>
      </c>
      <c r="R6330">
        <v>28</v>
      </c>
      <c r="S6330" t="s">
        <v>21</v>
      </c>
      <c r="T6330" t="s">
        <v>17</v>
      </c>
      <c r="U6330" t="s">
        <v>21</v>
      </c>
      <c r="V6330" t="str">
        <f>IF(Table2[[#This Row],[Age]] &lt; 30, "Under 30", IF(Table2[[#This Row],[Age]] &lt; 65, "Other", "Senior"))</f>
        <v>Under 30</v>
      </c>
      <c r="W6330">
        <v>2</v>
      </c>
      <c r="X6330" t="s">
        <v>21</v>
      </c>
      <c r="Y6330" t="s">
        <v>49</v>
      </c>
      <c r="Z6330" t="s">
        <v>34</v>
      </c>
      <c r="AA6330">
        <v>21</v>
      </c>
      <c r="AB6330">
        <v>1370</v>
      </c>
      <c r="AE6330">
        <f t="shared" si="98"/>
        <v>0</v>
      </c>
      <c r="AF6330">
        <v>1</v>
      </c>
      <c r="AG6330" t="str">
        <f>IF(Table2[[#This Row],[Avg Monthly GB Download]] &lt; 5, "Less than 5 GB", IF(Table2[[#This Row],[Avg Monthly GB Download]] &lt;= 10, "Between 5 and 10 GB", "10 or more GB"))</f>
        <v>10 or more GB</v>
      </c>
    </row>
    <row r="6331" spans="1:33" x14ac:dyDescent="0.3">
      <c r="A6331" t="s">
        <v>12770</v>
      </c>
      <c r="B6331" t="s">
        <v>17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21</v>
      </c>
      <c r="I6331" t="s">
        <v>84</v>
      </c>
      <c r="J6331">
        <v>0</v>
      </c>
      <c r="K6331">
        <v>0</v>
      </c>
      <c r="L6331">
        <v>0</v>
      </c>
      <c r="M6331" t="s">
        <v>17</v>
      </c>
      <c r="N6331">
        <v>0</v>
      </c>
      <c r="O6331" t="s">
        <v>74</v>
      </c>
      <c r="P6331" t="s">
        <v>12771</v>
      </c>
      <c r="Q6331" t="s">
        <v>22</v>
      </c>
      <c r="R6331">
        <v>30</v>
      </c>
      <c r="S6331" t="s">
        <v>17</v>
      </c>
      <c r="T6331" t="s">
        <v>17</v>
      </c>
      <c r="U6331" t="s">
        <v>21</v>
      </c>
      <c r="V6331" t="str">
        <f>IF(Table2[[#This Row],[Age]] &lt; 30, "Under 30", IF(Table2[[#This Row],[Age]] &lt; 65, "Other", "Senior"))</f>
        <v>Other</v>
      </c>
      <c r="W6331">
        <v>3</v>
      </c>
      <c r="X6331" t="s">
        <v>17</v>
      </c>
      <c r="Y6331" t="s">
        <v>28</v>
      </c>
      <c r="Z6331" t="s">
        <v>34</v>
      </c>
      <c r="AA6331">
        <v>6</v>
      </c>
      <c r="AB6331">
        <v>6</v>
      </c>
      <c r="AE6331">
        <f t="shared" si="98"/>
        <v>0</v>
      </c>
      <c r="AF6331">
        <v>1</v>
      </c>
      <c r="AG6331" t="str">
        <f>IF(Table2[[#This Row],[Avg Monthly GB Download]] &lt; 5, "Less than 5 GB", IF(Table2[[#This Row],[Avg Monthly GB Download]] &lt;= 10, "Between 5 and 10 GB", "10 or more GB"))</f>
        <v>Less than 5 GB</v>
      </c>
    </row>
    <row r="6332" spans="1:33" x14ac:dyDescent="0.3">
      <c r="A6332" t="s">
        <v>12772</v>
      </c>
      <c r="B6332" t="s">
        <v>17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21</v>
      </c>
      <c r="I6332" t="s">
        <v>18</v>
      </c>
      <c r="J6332">
        <v>324.3</v>
      </c>
      <c r="K6332">
        <v>1</v>
      </c>
      <c r="L6332">
        <v>0</v>
      </c>
      <c r="M6332" t="s">
        <v>17</v>
      </c>
      <c r="N6332">
        <v>0</v>
      </c>
      <c r="O6332" t="s">
        <v>77</v>
      </c>
      <c r="P6332" t="s">
        <v>12773</v>
      </c>
      <c r="Q6332" t="s">
        <v>22</v>
      </c>
      <c r="R6332">
        <v>21</v>
      </c>
      <c r="S6332" t="s">
        <v>21</v>
      </c>
      <c r="T6332" t="s">
        <v>17</v>
      </c>
      <c r="U6332" t="s">
        <v>21</v>
      </c>
      <c r="V6332" t="str">
        <f>IF(Table2[[#This Row],[Age]] &lt; 30, "Under 30", IF(Table2[[#This Row],[Age]] &lt; 65, "Other", "Senior"))</f>
        <v>Under 30</v>
      </c>
      <c r="W6332">
        <v>3</v>
      </c>
      <c r="X6332" t="s">
        <v>17</v>
      </c>
      <c r="Y6332" t="s">
        <v>49</v>
      </c>
      <c r="Z6332" t="s">
        <v>34</v>
      </c>
      <c r="AA6332">
        <v>9</v>
      </c>
      <c r="AB6332">
        <v>413</v>
      </c>
      <c r="AE6332">
        <f t="shared" si="98"/>
        <v>0</v>
      </c>
      <c r="AF6332">
        <v>1</v>
      </c>
      <c r="AG6332" t="str">
        <f>IF(Table2[[#This Row],[Avg Monthly GB Download]] &lt; 5, "Less than 5 GB", IF(Table2[[#This Row],[Avg Monthly GB Download]] &lt;= 10, "Between 5 and 10 GB", "10 or more GB"))</f>
        <v>Less than 5 GB</v>
      </c>
    </row>
    <row r="6333" spans="1:33" x14ac:dyDescent="0.3">
      <c r="A6333" t="s">
        <v>12774</v>
      </c>
      <c r="B6333" t="s">
        <v>17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21</v>
      </c>
      <c r="I6333" t="s">
        <v>18</v>
      </c>
      <c r="J6333">
        <v>198</v>
      </c>
      <c r="K6333">
        <v>1</v>
      </c>
      <c r="L6333">
        <v>0</v>
      </c>
      <c r="M6333" t="s">
        <v>17</v>
      </c>
      <c r="N6333">
        <v>0</v>
      </c>
      <c r="O6333" t="s">
        <v>58</v>
      </c>
      <c r="P6333" t="s">
        <v>12775</v>
      </c>
      <c r="Q6333" t="s">
        <v>22</v>
      </c>
      <c r="R6333">
        <v>24</v>
      </c>
      <c r="S6333" t="s">
        <v>21</v>
      </c>
      <c r="T6333" t="s">
        <v>17</v>
      </c>
      <c r="U6333" t="s">
        <v>21</v>
      </c>
      <c r="V6333" t="str">
        <f>IF(Table2[[#This Row],[Age]] &lt; 30, "Under 30", IF(Table2[[#This Row],[Age]] &lt; 65, "Other", "Senior"))</f>
        <v>Under 30</v>
      </c>
      <c r="W6333">
        <v>6</v>
      </c>
      <c r="X6333" t="s">
        <v>17</v>
      </c>
      <c r="Y6333" t="s">
        <v>49</v>
      </c>
      <c r="Z6333" t="s">
        <v>29</v>
      </c>
      <c r="AA6333">
        <v>6</v>
      </c>
      <c r="AB6333">
        <v>279</v>
      </c>
      <c r="AE6333">
        <f t="shared" si="98"/>
        <v>0</v>
      </c>
      <c r="AF6333">
        <v>1</v>
      </c>
      <c r="AG6333" t="str">
        <f>IF(Table2[[#This Row],[Avg Monthly GB Download]] &lt; 5, "Less than 5 GB", IF(Table2[[#This Row],[Avg Monthly GB Download]] &lt;= 10, "Between 5 and 10 GB", "10 or more GB"))</f>
        <v>Less than 5 GB</v>
      </c>
    </row>
    <row r="6334" spans="1:33" x14ac:dyDescent="0.3">
      <c r="A6334" t="s">
        <v>12776</v>
      </c>
      <c r="B6334" t="s">
        <v>17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21</v>
      </c>
      <c r="I6334" t="s">
        <v>18</v>
      </c>
      <c r="J6334">
        <v>37.6</v>
      </c>
      <c r="K6334">
        <v>1</v>
      </c>
      <c r="L6334">
        <v>6</v>
      </c>
      <c r="M6334" t="s">
        <v>21</v>
      </c>
      <c r="N6334">
        <v>0</v>
      </c>
      <c r="O6334" t="s">
        <v>48</v>
      </c>
      <c r="P6334" t="s">
        <v>12777</v>
      </c>
      <c r="Q6334" t="s">
        <v>22</v>
      </c>
      <c r="R6334">
        <v>42</v>
      </c>
      <c r="S6334" t="s">
        <v>17</v>
      </c>
      <c r="T6334" t="s">
        <v>17</v>
      </c>
      <c r="U6334" t="s">
        <v>21</v>
      </c>
      <c r="V6334" t="str">
        <f>IF(Table2[[#This Row],[Age]] &lt; 30, "Under 30", IF(Table2[[#This Row],[Age]] &lt; 65, "Other", "Senior"))</f>
        <v>Other</v>
      </c>
      <c r="W6334">
        <v>4</v>
      </c>
      <c r="X6334" t="s">
        <v>17</v>
      </c>
      <c r="Y6334" t="s">
        <v>28</v>
      </c>
      <c r="Z6334" t="s">
        <v>29</v>
      </c>
      <c r="AA6334">
        <v>28</v>
      </c>
      <c r="AB6334">
        <v>233</v>
      </c>
      <c r="AE6334">
        <f t="shared" si="98"/>
        <v>0</v>
      </c>
      <c r="AF6334">
        <v>1</v>
      </c>
      <c r="AG6334" t="str">
        <f>IF(Table2[[#This Row],[Avg Monthly GB Download]] &lt; 5, "Less than 5 GB", IF(Table2[[#This Row],[Avg Monthly GB Download]] &lt;= 10, "Between 5 and 10 GB", "10 or more GB"))</f>
        <v>Between 5 and 10 GB</v>
      </c>
    </row>
    <row r="6335" spans="1:33" x14ac:dyDescent="0.3">
      <c r="A6335" t="s">
        <v>12778</v>
      </c>
      <c r="B6335" t="s">
        <v>17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21</v>
      </c>
      <c r="I6335" t="s">
        <v>18</v>
      </c>
      <c r="J6335">
        <v>64.5</v>
      </c>
      <c r="K6335">
        <v>0</v>
      </c>
      <c r="L6335">
        <v>4</v>
      </c>
      <c r="M6335" t="s">
        <v>21</v>
      </c>
      <c r="N6335">
        <v>0</v>
      </c>
      <c r="O6335" t="s">
        <v>82</v>
      </c>
      <c r="P6335" t="s">
        <v>12779</v>
      </c>
      <c r="Q6335" t="s">
        <v>20</v>
      </c>
      <c r="R6335">
        <v>61</v>
      </c>
      <c r="S6335" t="s">
        <v>17</v>
      </c>
      <c r="T6335" t="s">
        <v>17</v>
      </c>
      <c r="U6335" t="s">
        <v>21</v>
      </c>
      <c r="V6335" t="str">
        <f>IF(Table2[[#This Row],[Age]] &lt; 30, "Under 30", IF(Table2[[#This Row],[Age]] &lt; 65, "Other", "Senior"))</f>
        <v>Other</v>
      </c>
      <c r="W6335">
        <v>4</v>
      </c>
      <c r="X6335" t="s">
        <v>21</v>
      </c>
      <c r="Y6335" t="s">
        <v>28</v>
      </c>
      <c r="Z6335" t="s">
        <v>34</v>
      </c>
      <c r="AA6335">
        <v>24</v>
      </c>
      <c r="AB6335">
        <v>366</v>
      </c>
      <c r="AE6335">
        <f t="shared" si="98"/>
        <v>0</v>
      </c>
      <c r="AF6335">
        <v>1</v>
      </c>
      <c r="AG6335" t="str">
        <f>IF(Table2[[#This Row],[Avg Monthly GB Download]] &lt; 5, "Less than 5 GB", IF(Table2[[#This Row],[Avg Monthly GB Download]] &lt;= 10, "Between 5 and 10 GB", "10 or more GB"))</f>
        <v>Less than 5 GB</v>
      </c>
    </row>
    <row r="6336" spans="1:33" x14ac:dyDescent="0.3">
      <c r="A6336" t="s">
        <v>12780</v>
      </c>
      <c r="B6336" t="s">
        <v>17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21</v>
      </c>
      <c r="I6336" t="s">
        <v>18</v>
      </c>
      <c r="J6336">
        <v>31.4</v>
      </c>
      <c r="K6336">
        <v>1</v>
      </c>
      <c r="L6336">
        <v>4</v>
      </c>
      <c r="M6336" t="s">
        <v>21</v>
      </c>
      <c r="N6336">
        <v>0</v>
      </c>
      <c r="O6336" t="s">
        <v>69</v>
      </c>
      <c r="P6336" t="s">
        <v>12781</v>
      </c>
      <c r="Q6336" t="s">
        <v>20</v>
      </c>
      <c r="R6336">
        <v>82</v>
      </c>
      <c r="S6336" t="s">
        <v>17</v>
      </c>
      <c r="T6336" t="s">
        <v>21</v>
      </c>
      <c r="U6336" t="s">
        <v>21</v>
      </c>
      <c r="V6336" t="str">
        <f>IF(Table2[[#This Row],[Age]] &lt; 30, "Under 30", IF(Table2[[#This Row],[Age]] &lt; 65, "Other", "Senior"))</f>
        <v>Senior</v>
      </c>
      <c r="W6336">
        <v>4</v>
      </c>
      <c r="X6336" t="s">
        <v>21</v>
      </c>
      <c r="Y6336" t="s">
        <v>28</v>
      </c>
      <c r="Z6336" t="s">
        <v>29</v>
      </c>
      <c r="AA6336">
        <v>29</v>
      </c>
      <c r="AB6336">
        <v>322</v>
      </c>
      <c r="AE6336">
        <f t="shared" si="98"/>
        <v>0</v>
      </c>
      <c r="AF6336">
        <v>1</v>
      </c>
      <c r="AG6336" t="str">
        <f>IF(Table2[[#This Row],[Avg Monthly GB Download]] &lt; 5, "Less than 5 GB", IF(Table2[[#This Row],[Avg Monthly GB Download]] &lt;= 10, "Between 5 and 10 GB", "10 or more GB"))</f>
        <v>Less than 5 GB</v>
      </c>
    </row>
    <row r="6337" spans="1:33" x14ac:dyDescent="0.3">
      <c r="A6337" t="s">
        <v>12782</v>
      </c>
      <c r="B6337" t="s">
        <v>17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21</v>
      </c>
      <c r="I6337" t="s">
        <v>18</v>
      </c>
      <c r="J6337">
        <v>7.1</v>
      </c>
      <c r="K6337">
        <v>2</v>
      </c>
      <c r="L6337">
        <v>15</v>
      </c>
      <c r="M6337" t="s">
        <v>21</v>
      </c>
      <c r="N6337">
        <v>0</v>
      </c>
      <c r="O6337" t="s">
        <v>39</v>
      </c>
      <c r="P6337" t="s">
        <v>12783</v>
      </c>
      <c r="Q6337" t="s">
        <v>22</v>
      </c>
      <c r="R6337">
        <v>22</v>
      </c>
      <c r="S6337" t="s">
        <v>21</v>
      </c>
      <c r="T6337" t="s">
        <v>17</v>
      </c>
      <c r="U6337" t="s">
        <v>21</v>
      </c>
      <c r="V6337" t="str">
        <f>IF(Table2[[#This Row],[Age]] &lt; 30, "Under 30", IF(Table2[[#This Row],[Age]] &lt; 65, "Other", "Senior"))</f>
        <v>Under 30</v>
      </c>
      <c r="W6337">
        <v>4</v>
      </c>
      <c r="X6337" t="s">
        <v>17</v>
      </c>
      <c r="Y6337" t="s">
        <v>28</v>
      </c>
      <c r="Z6337" t="s">
        <v>34</v>
      </c>
      <c r="AA6337">
        <v>22</v>
      </c>
      <c r="AB6337">
        <v>43</v>
      </c>
      <c r="AE6337">
        <f t="shared" si="98"/>
        <v>0</v>
      </c>
      <c r="AF6337">
        <v>1</v>
      </c>
      <c r="AG6337" t="str">
        <f>IF(Table2[[#This Row],[Avg Monthly GB Download]] &lt; 5, "Less than 5 GB", IF(Table2[[#This Row],[Avg Monthly GB Download]] &lt;= 10, "Between 5 and 10 GB", "10 or more GB"))</f>
        <v>10 or more GB</v>
      </c>
    </row>
    <row r="6338" spans="1:33" x14ac:dyDescent="0.3">
      <c r="A6338" t="s">
        <v>12784</v>
      </c>
      <c r="B6338" t="s">
        <v>17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21</v>
      </c>
      <c r="I6338" t="s">
        <v>84</v>
      </c>
      <c r="J6338">
        <v>0</v>
      </c>
      <c r="K6338">
        <v>0</v>
      </c>
      <c r="L6338">
        <v>0</v>
      </c>
      <c r="M6338" t="s">
        <v>17</v>
      </c>
      <c r="N6338">
        <v>0</v>
      </c>
      <c r="O6338" t="s">
        <v>27</v>
      </c>
      <c r="P6338" t="s">
        <v>12785</v>
      </c>
      <c r="Q6338" t="s">
        <v>20</v>
      </c>
      <c r="R6338">
        <v>42</v>
      </c>
      <c r="S6338" t="s">
        <v>17</v>
      </c>
      <c r="T6338" t="s">
        <v>17</v>
      </c>
      <c r="U6338" t="s">
        <v>21</v>
      </c>
      <c r="V6338" t="str">
        <f>IF(Table2[[#This Row],[Age]] &lt; 30, "Under 30", IF(Table2[[#This Row],[Age]] &lt; 65, "Other", "Senior"))</f>
        <v>Other</v>
      </c>
      <c r="W6338">
        <v>2</v>
      </c>
      <c r="X6338" t="s">
        <v>17</v>
      </c>
      <c r="Y6338" t="s">
        <v>49</v>
      </c>
      <c r="Z6338" t="s">
        <v>29</v>
      </c>
      <c r="AA6338">
        <v>9</v>
      </c>
      <c r="AB6338">
        <v>221</v>
      </c>
      <c r="AE6338">
        <f t="shared" ref="AE6338:AE6401" si="99">IF(B6338 = "yes", 1, IF(B6338 = "No", 0))</f>
        <v>0</v>
      </c>
      <c r="AF6338">
        <v>1</v>
      </c>
      <c r="AG6338" t="str">
        <f>IF(Table2[[#This Row],[Avg Monthly GB Download]] &lt; 5, "Less than 5 GB", IF(Table2[[#This Row],[Avg Monthly GB Download]] &lt;= 10, "Between 5 and 10 GB", "10 or more GB"))</f>
        <v>Less than 5 GB</v>
      </c>
    </row>
    <row r="6339" spans="1:33" x14ac:dyDescent="0.3">
      <c r="A6339" t="s">
        <v>12786</v>
      </c>
      <c r="B6339" t="s">
        <v>17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21</v>
      </c>
      <c r="I6339" t="s">
        <v>18</v>
      </c>
      <c r="J6339">
        <v>45.6</v>
      </c>
      <c r="K6339">
        <v>0</v>
      </c>
      <c r="L6339">
        <v>0</v>
      </c>
      <c r="M6339" t="s">
        <v>17</v>
      </c>
      <c r="N6339">
        <v>0</v>
      </c>
      <c r="O6339" t="s">
        <v>82</v>
      </c>
      <c r="P6339" t="s">
        <v>12787</v>
      </c>
      <c r="Q6339" t="s">
        <v>20</v>
      </c>
      <c r="R6339">
        <v>22</v>
      </c>
      <c r="S6339" t="s">
        <v>21</v>
      </c>
      <c r="T6339" t="s">
        <v>17</v>
      </c>
      <c r="U6339" t="s">
        <v>21</v>
      </c>
      <c r="V6339" t="str">
        <f>IF(Table2[[#This Row],[Age]] &lt; 30, "Under 30", IF(Table2[[#This Row],[Age]] &lt; 65, "Other", "Senior"))</f>
        <v>Under 30</v>
      </c>
      <c r="W6339">
        <v>2</v>
      </c>
      <c r="X6339" t="s">
        <v>17</v>
      </c>
      <c r="Y6339" t="s">
        <v>49</v>
      </c>
      <c r="Z6339" t="s">
        <v>29</v>
      </c>
      <c r="AA6339">
        <v>9</v>
      </c>
      <c r="AB6339">
        <v>177</v>
      </c>
      <c r="AE6339">
        <f t="shared" si="99"/>
        <v>0</v>
      </c>
      <c r="AF6339">
        <v>1</v>
      </c>
      <c r="AG6339" t="str">
        <f>IF(Table2[[#This Row],[Avg Monthly GB Download]] &lt; 5, "Less than 5 GB", IF(Table2[[#This Row],[Avg Monthly GB Download]] &lt;= 10, "Between 5 and 10 GB", "10 or more GB"))</f>
        <v>Less than 5 GB</v>
      </c>
    </row>
    <row r="6340" spans="1:33" x14ac:dyDescent="0.3">
      <c r="A6340" t="s">
        <v>12788</v>
      </c>
      <c r="B6340" t="s">
        <v>17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21</v>
      </c>
      <c r="I6340" t="s">
        <v>18</v>
      </c>
      <c r="J6340">
        <v>113.9</v>
      </c>
      <c r="K6340">
        <v>0</v>
      </c>
      <c r="L6340">
        <v>0</v>
      </c>
      <c r="M6340" t="s">
        <v>17</v>
      </c>
      <c r="N6340">
        <v>0</v>
      </c>
      <c r="O6340" t="s">
        <v>59</v>
      </c>
      <c r="P6340" t="s">
        <v>12789</v>
      </c>
      <c r="Q6340" t="s">
        <v>20</v>
      </c>
      <c r="R6340">
        <v>50</v>
      </c>
      <c r="S6340" t="s">
        <v>17</v>
      </c>
      <c r="T6340" t="s">
        <v>17</v>
      </c>
      <c r="U6340" t="s">
        <v>21</v>
      </c>
      <c r="V6340" t="str">
        <f>IF(Table2[[#This Row],[Age]] &lt; 30, "Under 30", IF(Table2[[#This Row],[Age]] &lt; 65, "Other", "Senior"))</f>
        <v>Other</v>
      </c>
      <c r="W6340">
        <v>4</v>
      </c>
      <c r="X6340" t="s">
        <v>17</v>
      </c>
      <c r="Y6340" t="s">
        <v>49</v>
      </c>
      <c r="Z6340" t="s">
        <v>34</v>
      </c>
      <c r="AA6340">
        <v>9</v>
      </c>
      <c r="AB6340">
        <v>421</v>
      </c>
      <c r="AE6340">
        <f t="shared" si="99"/>
        <v>0</v>
      </c>
      <c r="AF6340">
        <v>1</v>
      </c>
      <c r="AG6340" t="str">
        <f>IF(Table2[[#This Row],[Avg Monthly GB Download]] &lt; 5, "Less than 5 GB", IF(Table2[[#This Row],[Avg Monthly GB Download]] &lt;= 10, "Between 5 and 10 GB", "10 or more GB"))</f>
        <v>Less than 5 GB</v>
      </c>
    </row>
    <row r="6341" spans="1:33" x14ac:dyDescent="0.3">
      <c r="A6341" t="s">
        <v>12790</v>
      </c>
      <c r="B6341" t="s">
        <v>17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21</v>
      </c>
      <c r="I6341" t="s">
        <v>18</v>
      </c>
      <c r="J6341">
        <v>284.7</v>
      </c>
      <c r="K6341">
        <v>2</v>
      </c>
      <c r="L6341">
        <v>21</v>
      </c>
      <c r="M6341" t="s">
        <v>17</v>
      </c>
      <c r="N6341">
        <v>69</v>
      </c>
      <c r="O6341" t="s">
        <v>41</v>
      </c>
      <c r="P6341" t="s">
        <v>12791</v>
      </c>
      <c r="Q6341" t="s">
        <v>20</v>
      </c>
      <c r="R6341">
        <v>26</v>
      </c>
      <c r="S6341" t="s">
        <v>21</v>
      </c>
      <c r="T6341" t="s">
        <v>17</v>
      </c>
      <c r="U6341" t="s">
        <v>21</v>
      </c>
      <c r="V6341" t="str">
        <f>IF(Table2[[#This Row],[Age]] &lt; 30, "Under 30", IF(Table2[[#This Row],[Age]] &lt; 65, "Other", "Senior"))</f>
        <v>Under 30</v>
      </c>
      <c r="W6341">
        <v>2</v>
      </c>
      <c r="X6341" t="s">
        <v>21</v>
      </c>
      <c r="Y6341" t="s">
        <v>49</v>
      </c>
      <c r="Z6341" t="s">
        <v>34</v>
      </c>
      <c r="AA6341">
        <v>33</v>
      </c>
      <c r="AB6341">
        <v>2323</v>
      </c>
      <c r="AE6341">
        <f t="shared" si="99"/>
        <v>0</v>
      </c>
      <c r="AF6341">
        <v>1</v>
      </c>
      <c r="AG6341" t="str">
        <f>IF(Table2[[#This Row],[Avg Monthly GB Download]] &lt; 5, "Less than 5 GB", IF(Table2[[#This Row],[Avg Monthly GB Download]] &lt;= 10, "Between 5 and 10 GB", "10 or more GB"))</f>
        <v>10 or more GB</v>
      </c>
    </row>
    <row r="6342" spans="1:33" x14ac:dyDescent="0.3">
      <c r="A6342" t="s">
        <v>12792</v>
      </c>
      <c r="B6342" t="s">
        <v>17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21</v>
      </c>
      <c r="I6342" t="s">
        <v>84</v>
      </c>
      <c r="J6342">
        <v>0</v>
      </c>
      <c r="K6342">
        <v>1</v>
      </c>
      <c r="L6342">
        <v>5</v>
      </c>
      <c r="M6342" t="s">
        <v>21</v>
      </c>
      <c r="N6342">
        <v>0</v>
      </c>
      <c r="O6342" t="s">
        <v>82</v>
      </c>
      <c r="P6342" t="s">
        <v>12793</v>
      </c>
      <c r="Q6342" t="s">
        <v>20</v>
      </c>
      <c r="R6342">
        <v>35</v>
      </c>
      <c r="S6342" t="s">
        <v>17</v>
      </c>
      <c r="T6342" t="s">
        <v>17</v>
      </c>
      <c r="U6342" t="s">
        <v>21</v>
      </c>
      <c r="V6342" t="str">
        <f>IF(Table2[[#This Row],[Age]] &lt; 30, "Under 30", IF(Table2[[#This Row],[Age]] &lt; 65, "Other", "Senior"))</f>
        <v>Other</v>
      </c>
      <c r="W6342">
        <v>4</v>
      </c>
      <c r="X6342" t="s">
        <v>17</v>
      </c>
      <c r="Y6342" t="s">
        <v>28</v>
      </c>
      <c r="Z6342" t="s">
        <v>29</v>
      </c>
      <c r="AA6342">
        <v>15</v>
      </c>
      <c r="AB6342">
        <v>528</v>
      </c>
      <c r="AE6342">
        <f t="shared" si="99"/>
        <v>0</v>
      </c>
      <c r="AF6342">
        <v>1</v>
      </c>
      <c r="AG6342" t="str">
        <f>IF(Table2[[#This Row],[Avg Monthly GB Download]] &lt; 5, "Less than 5 GB", IF(Table2[[#This Row],[Avg Monthly GB Download]] &lt;= 10, "Between 5 and 10 GB", "10 or more GB"))</f>
        <v>Between 5 and 10 GB</v>
      </c>
    </row>
    <row r="6343" spans="1:33" x14ac:dyDescent="0.3">
      <c r="A6343" t="s">
        <v>12794</v>
      </c>
      <c r="B6343" t="s">
        <v>17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21</v>
      </c>
      <c r="I6343" t="s">
        <v>84</v>
      </c>
      <c r="J6343">
        <v>0</v>
      </c>
      <c r="K6343">
        <v>1</v>
      </c>
      <c r="L6343">
        <v>0</v>
      </c>
      <c r="M6343" t="s">
        <v>17</v>
      </c>
      <c r="N6343">
        <v>0</v>
      </c>
      <c r="O6343" t="s">
        <v>72</v>
      </c>
      <c r="P6343" t="s">
        <v>12795</v>
      </c>
      <c r="Q6343" t="s">
        <v>20</v>
      </c>
      <c r="R6343">
        <v>46</v>
      </c>
      <c r="S6343" t="s">
        <v>17</v>
      </c>
      <c r="T6343" t="s">
        <v>17</v>
      </c>
      <c r="U6343" t="s">
        <v>21</v>
      </c>
      <c r="V6343" t="str">
        <f>IF(Table2[[#This Row],[Age]] &lt; 30, "Under 30", IF(Table2[[#This Row],[Age]] &lt; 65, "Other", "Senior"))</f>
        <v>Other</v>
      </c>
      <c r="W6343">
        <v>4</v>
      </c>
      <c r="X6343" t="s">
        <v>17</v>
      </c>
      <c r="Y6343" t="s">
        <v>49</v>
      </c>
      <c r="Z6343" t="s">
        <v>34</v>
      </c>
      <c r="AA6343">
        <v>10</v>
      </c>
      <c r="AB6343">
        <v>685</v>
      </c>
      <c r="AE6343">
        <f t="shared" si="99"/>
        <v>0</v>
      </c>
      <c r="AF6343">
        <v>1</v>
      </c>
      <c r="AG6343" t="str">
        <f>IF(Table2[[#This Row],[Avg Monthly GB Download]] &lt; 5, "Less than 5 GB", IF(Table2[[#This Row],[Avg Monthly GB Download]] &lt;= 10, "Between 5 and 10 GB", "10 or more GB"))</f>
        <v>Less than 5 GB</v>
      </c>
    </row>
    <row r="6344" spans="1:33" x14ac:dyDescent="0.3">
      <c r="A6344" t="s">
        <v>12796</v>
      </c>
      <c r="B6344" t="s">
        <v>17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21</v>
      </c>
      <c r="I6344" t="s">
        <v>84</v>
      </c>
      <c r="J6344">
        <v>0</v>
      </c>
      <c r="K6344">
        <v>2</v>
      </c>
      <c r="L6344">
        <v>10</v>
      </c>
      <c r="M6344" t="s">
        <v>21</v>
      </c>
      <c r="N6344">
        <v>0</v>
      </c>
      <c r="O6344" t="s">
        <v>66</v>
      </c>
      <c r="P6344" t="s">
        <v>12797</v>
      </c>
      <c r="Q6344" t="s">
        <v>22</v>
      </c>
      <c r="R6344">
        <v>44</v>
      </c>
      <c r="S6344" t="s">
        <v>17</v>
      </c>
      <c r="T6344" t="s">
        <v>17</v>
      </c>
      <c r="U6344" t="s">
        <v>21</v>
      </c>
      <c r="V6344" t="str">
        <f>IF(Table2[[#This Row],[Age]] &lt; 30, "Under 30", IF(Table2[[#This Row],[Age]] &lt; 65, "Other", "Senior"))</f>
        <v>Other</v>
      </c>
      <c r="W6344">
        <v>3</v>
      </c>
      <c r="X6344" t="s">
        <v>21</v>
      </c>
      <c r="Y6344" t="s">
        <v>49</v>
      </c>
      <c r="Z6344" t="s">
        <v>29</v>
      </c>
      <c r="AA6344">
        <v>24</v>
      </c>
      <c r="AB6344">
        <v>1720</v>
      </c>
      <c r="AE6344">
        <f t="shared" si="99"/>
        <v>0</v>
      </c>
      <c r="AF6344">
        <v>1</v>
      </c>
      <c r="AG6344" t="str">
        <f>IF(Table2[[#This Row],[Avg Monthly GB Download]] &lt; 5, "Less than 5 GB", IF(Table2[[#This Row],[Avg Monthly GB Download]] &lt;= 10, "Between 5 and 10 GB", "10 or more GB"))</f>
        <v>Between 5 and 10 GB</v>
      </c>
    </row>
    <row r="6345" spans="1:33" x14ac:dyDescent="0.3">
      <c r="A6345" t="s">
        <v>12798</v>
      </c>
      <c r="B6345" t="s">
        <v>17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21</v>
      </c>
      <c r="I6345" t="s">
        <v>18</v>
      </c>
      <c r="J6345">
        <v>255.4</v>
      </c>
      <c r="K6345">
        <v>2</v>
      </c>
      <c r="L6345">
        <v>0</v>
      </c>
      <c r="M6345" t="s">
        <v>17</v>
      </c>
      <c r="N6345">
        <v>0</v>
      </c>
      <c r="O6345" t="s">
        <v>66</v>
      </c>
      <c r="P6345" t="s">
        <v>12799</v>
      </c>
      <c r="Q6345" t="s">
        <v>20</v>
      </c>
      <c r="R6345">
        <v>21</v>
      </c>
      <c r="S6345" t="s">
        <v>21</v>
      </c>
      <c r="T6345" t="s">
        <v>17</v>
      </c>
      <c r="U6345" t="s">
        <v>21</v>
      </c>
      <c r="V6345" t="str">
        <f>IF(Table2[[#This Row],[Age]] &lt; 30, "Under 30", IF(Table2[[#This Row],[Age]] &lt; 65, "Other", "Senior"))</f>
        <v>Under 30</v>
      </c>
      <c r="W6345">
        <v>3</v>
      </c>
      <c r="X6345" t="s">
        <v>17</v>
      </c>
      <c r="Y6345" t="s">
        <v>49</v>
      </c>
      <c r="Z6345" t="s">
        <v>29</v>
      </c>
      <c r="AA6345">
        <v>11</v>
      </c>
      <c r="AB6345">
        <v>493</v>
      </c>
      <c r="AE6345">
        <f t="shared" si="99"/>
        <v>0</v>
      </c>
      <c r="AF6345">
        <v>1</v>
      </c>
      <c r="AG6345" t="str">
        <f>IF(Table2[[#This Row],[Avg Monthly GB Download]] &lt; 5, "Less than 5 GB", IF(Table2[[#This Row],[Avg Monthly GB Download]] &lt;= 10, "Between 5 and 10 GB", "10 or more GB"))</f>
        <v>Less than 5 GB</v>
      </c>
    </row>
    <row r="6346" spans="1:33" x14ac:dyDescent="0.3">
      <c r="A6346" t="s">
        <v>12800</v>
      </c>
      <c r="B6346" t="s">
        <v>17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21</v>
      </c>
      <c r="I6346" t="s">
        <v>18</v>
      </c>
      <c r="J6346">
        <v>156.80000000000001</v>
      </c>
      <c r="K6346">
        <v>1</v>
      </c>
      <c r="L6346">
        <v>12</v>
      </c>
      <c r="M6346" t="s">
        <v>21</v>
      </c>
      <c r="N6346">
        <v>0</v>
      </c>
      <c r="O6346" t="s">
        <v>79</v>
      </c>
      <c r="P6346" t="s">
        <v>12801</v>
      </c>
      <c r="Q6346" t="s">
        <v>22</v>
      </c>
      <c r="R6346">
        <v>32</v>
      </c>
      <c r="S6346" t="s">
        <v>17</v>
      </c>
      <c r="T6346" t="s">
        <v>17</v>
      </c>
      <c r="U6346" t="s">
        <v>21</v>
      </c>
      <c r="V6346" t="str">
        <f>IF(Table2[[#This Row],[Age]] &lt; 30, "Under 30", IF(Table2[[#This Row],[Age]] &lt; 65, "Other", "Senior"))</f>
        <v>Other</v>
      </c>
      <c r="W6346">
        <v>2</v>
      </c>
      <c r="X6346" t="s">
        <v>21</v>
      </c>
      <c r="Y6346" t="s">
        <v>28</v>
      </c>
      <c r="Z6346" t="s">
        <v>34</v>
      </c>
      <c r="AA6346">
        <v>27</v>
      </c>
      <c r="AB6346">
        <v>519</v>
      </c>
      <c r="AE6346">
        <f t="shared" si="99"/>
        <v>0</v>
      </c>
      <c r="AF6346">
        <v>1</v>
      </c>
      <c r="AG6346" t="str">
        <f>IF(Table2[[#This Row],[Avg Monthly GB Download]] &lt; 5, "Less than 5 GB", IF(Table2[[#This Row],[Avg Monthly GB Download]] &lt;= 10, "Between 5 and 10 GB", "10 or more GB"))</f>
        <v>10 or more GB</v>
      </c>
    </row>
    <row r="6347" spans="1:33" x14ac:dyDescent="0.3">
      <c r="A6347" t="s">
        <v>12802</v>
      </c>
      <c r="B6347" t="s">
        <v>17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21</v>
      </c>
      <c r="I6347" t="s">
        <v>84</v>
      </c>
      <c r="J6347">
        <v>0</v>
      </c>
      <c r="K6347">
        <v>2</v>
      </c>
      <c r="L6347">
        <v>2</v>
      </c>
      <c r="M6347" t="s">
        <v>21</v>
      </c>
      <c r="N6347">
        <v>0</v>
      </c>
      <c r="O6347" t="s">
        <v>75</v>
      </c>
      <c r="P6347" t="s">
        <v>12803</v>
      </c>
      <c r="Q6347" t="s">
        <v>22</v>
      </c>
      <c r="R6347">
        <v>56</v>
      </c>
      <c r="S6347" t="s">
        <v>17</v>
      </c>
      <c r="T6347" t="s">
        <v>17</v>
      </c>
      <c r="U6347" t="s">
        <v>21</v>
      </c>
      <c r="V6347" t="str">
        <f>IF(Table2[[#This Row],[Age]] &lt; 30, "Under 30", IF(Table2[[#This Row],[Age]] &lt; 65, "Other", "Senior"))</f>
        <v>Other</v>
      </c>
      <c r="W6347">
        <v>2</v>
      </c>
      <c r="X6347" t="s">
        <v>21</v>
      </c>
      <c r="Y6347" t="s">
        <v>49</v>
      </c>
      <c r="Z6347" t="s">
        <v>29</v>
      </c>
      <c r="AA6347">
        <v>18</v>
      </c>
      <c r="AB6347">
        <v>1258</v>
      </c>
      <c r="AE6347">
        <f t="shared" si="99"/>
        <v>0</v>
      </c>
      <c r="AF6347">
        <v>1</v>
      </c>
      <c r="AG6347" t="str">
        <f>IF(Table2[[#This Row],[Avg Monthly GB Download]] &lt; 5, "Less than 5 GB", IF(Table2[[#This Row],[Avg Monthly GB Download]] &lt;= 10, "Between 5 and 10 GB", "10 or more GB"))</f>
        <v>Less than 5 GB</v>
      </c>
    </row>
    <row r="6348" spans="1:33" x14ac:dyDescent="0.3">
      <c r="A6348" t="s">
        <v>12804</v>
      </c>
      <c r="B6348" t="s">
        <v>17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21</v>
      </c>
      <c r="I6348" t="s">
        <v>18</v>
      </c>
      <c r="J6348">
        <v>102</v>
      </c>
      <c r="K6348">
        <v>2</v>
      </c>
      <c r="L6348">
        <v>0</v>
      </c>
      <c r="M6348" t="s">
        <v>17</v>
      </c>
      <c r="N6348">
        <v>0</v>
      </c>
      <c r="O6348" t="s">
        <v>80</v>
      </c>
      <c r="P6348" t="s">
        <v>12805</v>
      </c>
      <c r="Q6348" t="s">
        <v>20</v>
      </c>
      <c r="R6348">
        <v>60</v>
      </c>
      <c r="S6348" t="s">
        <v>17</v>
      </c>
      <c r="T6348" t="s">
        <v>17</v>
      </c>
      <c r="U6348" t="s">
        <v>21</v>
      </c>
      <c r="V6348" t="str">
        <f>IF(Table2[[#This Row],[Age]] &lt; 30, "Under 30", IF(Table2[[#This Row],[Age]] &lt; 65, "Other", "Senior"))</f>
        <v>Other</v>
      </c>
      <c r="W6348">
        <v>6</v>
      </c>
      <c r="X6348" t="s">
        <v>17</v>
      </c>
      <c r="Y6348" t="s">
        <v>49</v>
      </c>
      <c r="Z6348" t="s">
        <v>29</v>
      </c>
      <c r="AA6348">
        <v>7</v>
      </c>
      <c r="AB6348">
        <v>398</v>
      </c>
      <c r="AE6348">
        <f t="shared" si="99"/>
        <v>0</v>
      </c>
      <c r="AF6348">
        <v>1</v>
      </c>
      <c r="AG6348" t="str">
        <f>IF(Table2[[#This Row],[Avg Monthly GB Download]] &lt; 5, "Less than 5 GB", IF(Table2[[#This Row],[Avg Monthly GB Download]] &lt;= 10, "Between 5 and 10 GB", "10 or more GB"))</f>
        <v>Less than 5 GB</v>
      </c>
    </row>
    <row r="6349" spans="1:33" x14ac:dyDescent="0.3">
      <c r="A6349" t="s">
        <v>12806</v>
      </c>
      <c r="B6349" t="s">
        <v>17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21</v>
      </c>
      <c r="I6349" t="s">
        <v>18</v>
      </c>
      <c r="J6349">
        <v>341.6</v>
      </c>
      <c r="K6349">
        <v>0</v>
      </c>
      <c r="L6349">
        <v>0</v>
      </c>
      <c r="M6349" t="s">
        <v>17</v>
      </c>
      <c r="N6349">
        <v>0</v>
      </c>
      <c r="O6349" t="s">
        <v>85</v>
      </c>
      <c r="P6349" t="s">
        <v>12807</v>
      </c>
      <c r="Q6349" t="s">
        <v>22</v>
      </c>
      <c r="R6349">
        <v>61</v>
      </c>
      <c r="S6349" t="s">
        <v>17</v>
      </c>
      <c r="T6349" t="s">
        <v>17</v>
      </c>
      <c r="U6349" t="s">
        <v>21</v>
      </c>
      <c r="V6349" t="str">
        <f>IF(Table2[[#This Row],[Age]] &lt; 30, "Under 30", IF(Table2[[#This Row],[Age]] &lt; 65, "Other", "Senior"))</f>
        <v>Other</v>
      </c>
      <c r="W6349">
        <v>5</v>
      </c>
      <c r="X6349" t="s">
        <v>17</v>
      </c>
      <c r="Y6349" t="s">
        <v>49</v>
      </c>
      <c r="Z6349" t="s">
        <v>34</v>
      </c>
      <c r="AA6349">
        <v>10</v>
      </c>
      <c r="AB6349">
        <v>709</v>
      </c>
      <c r="AE6349">
        <f t="shared" si="99"/>
        <v>0</v>
      </c>
      <c r="AF6349">
        <v>1</v>
      </c>
      <c r="AG6349" t="str">
        <f>IF(Table2[[#This Row],[Avg Monthly GB Download]] &lt; 5, "Less than 5 GB", IF(Table2[[#This Row],[Avg Monthly GB Download]] &lt;= 10, "Between 5 and 10 GB", "10 or more GB"))</f>
        <v>Less than 5 GB</v>
      </c>
    </row>
    <row r="6350" spans="1:33" x14ac:dyDescent="0.3">
      <c r="A6350" t="s">
        <v>12808</v>
      </c>
      <c r="B6350" t="s">
        <v>17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21</v>
      </c>
      <c r="I6350" t="s">
        <v>18</v>
      </c>
      <c r="J6350">
        <v>142.80000000000001</v>
      </c>
      <c r="K6350">
        <v>1</v>
      </c>
      <c r="L6350">
        <v>0</v>
      </c>
      <c r="M6350" t="s">
        <v>17</v>
      </c>
      <c r="N6350">
        <v>0</v>
      </c>
      <c r="O6350" t="s">
        <v>26</v>
      </c>
      <c r="P6350" t="s">
        <v>12809</v>
      </c>
      <c r="Q6350" t="s">
        <v>20</v>
      </c>
      <c r="R6350">
        <v>34</v>
      </c>
      <c r="S6350" t="s">
        <v>17</v>
      </c>
      <c r="T6350" t="s">
        <v>17</v>
      </c>
      <c r="U6350" t="s">
        <v>21</v>
      </c>
      <c r="V6350" t="str">
        <f>IF(Table2[[#This Row],[Age]] &lt; 30, "Under 30", IF(Table2[[#This Row],[Age]] &lt; 65, "Other", "Senior"))</f>
        <v>Other</v>
      </c>
      <c r="W6350">
        <v>2</v>
      </c>
      <c r="X6350" t="s">
        <v>17</v>
      </c>
      <c r="Y6350" t="s">
        <v>28</v>
      </c>
      <c r="Z6350" t="s">
        <v>34</v>
      </c>
      <c r="AA6350">
        <v>8</v>
      </c>
      <c r="AB6350">
        <v>203</v>
      </c>
      <c r="AE6350">
        <f t="shared" si="99"/>
        <v>0</v>
      </c>
      <c r="AF6350">
        <v>1</v>
      </c>
      <c r="AG6350" t="str">
        <f>IF(Table2[[#This Row],[Avg Monthly GB Download]] &lt; 5, "Less than 5 GB", IF(Table2[[#This Row],[Avg Monthly GB Download]] &lt;= 10, "Between 5 and 10 GB", "10 or more GB"))</f>
        <v>Less than 5 GB</v>
      </c>
    </row>
    <row r="6351" spans="1:33" x14ac:dyDescent="0.3">
      <c r="A6351" t="s">
        <v>12810</v>
      </c>
      <c r="B6351" t="s">
        <v>17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21</v>
      </c>
      <c r="I6351" t="s">
        <v>18</v>
      </c>
      <c r="J6351">
        <v>153.80000000000001</v>
      </c>
      <c r="K6351">
        <v>1</v>
      </c>
      <c r="L6351">
        <v>13</v>
      </c>
      <c r="M6351" t="s">
        <v>17</v>
      </c>
      <c r="N6351">
        <v>57</v>
      </c>
      <c r="O6351" t="s">
        <v>54</v>
      </c>
      <c r="P6351" t="s">
        <v>12811</v>
      </c>
      <c r="Q6351" t="s">
        <v>20</v>
      </c>
      <c r="R6351">
        <v>29</v>
      </c>
      <c r="S6351" t="s">
        <v>21</v>
      </c>
      <c r="T6351" t="s">
        <v>17</v>
      </c>
      <c r="U6351" t="s">
        <v>21</v>
      </c>
      <c r="V6351" t="str">
        <f>IF(Table2[[#This Row],[Age]] &lt; 30, "Under 30", IF(Table2[[#This Row],[Age]] &lt; 65, "Other", "Senior"))</f>
        <v>Under 30</v>
      </c>
      <c r="W6351">
        <v>3</v>
      </c>
      <c r="X6351" t="s">
        <v>17</v>
      </c>
      <c r="Y6351" t="s">
        <v>49</v>
      </c>
      <c r="Z6351" t="s">
        <v>29</v>
      </c>
      <c r="AA6351">
        <v>15</v>
      </c>
      <c r="AB6351">
        <v>754</v>
      </c>
      <c r="AE6351">
        <f t="shared" si="99"/>
        <v>0</v>
      </c>
      <c r="AF6351">
        <v>1</v>
      </c>
      <c r="AG6351" t="str">
        <f>IF(Table2[[#This Row],[Avg Monthly GB Download]] &lt; 5, "Less than 5 GB", IF(Table2[[#This Row],[Avg Monthly GB Download]] &lt;= 10, "Between 5 and 10 GB", "10 or more GB"))</f>
        <v>10 or more GB</v>
      </c>
    </row>
    <row r="6352" spans="1:33" x14ac:dyDescent="0.3">
      <c r="A6352" t="s">
        <v>12812</v>
      </c>
      <c r="B6352" t="s">
        <v>17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21</v>
      </c>
      <c r="I6352" t="s">
        <v>18</v>
      </c>
      <c r="J6352">
        <v>200.2</v>
      </c>
      <c r="K6352">
        <v>0</v>
      </c>
      <c r="L6352">
        <v>23</v>
      </c>
      <c r="M6352" t="s">
        <v>17</v>
      </c>
      <c r="N6352">
        <v>53</v>
      </c>
      <c r="O6352" t="s">
        <v>64</v>
      </c>
      <c r="P6352" t="s">
        <v>12813</v>
      </c>
      <c r="Q6352" t="s">
        <v>20</v>
      </c>
      <c r="R6352">
        <v>24</v>
      </c>
      <c r="S6352" t="s">
        <v>21</v>
      </c>
      <c r="T6352" t="s">
        <v>17</v>
      </c>
      <c r="U6352" t="s">
        <v>21</v>
      </c>
      <c r="V6352" t="str">
        <f>IF(Table2[[#This Row],[Age]] &lt; 30, "Under 30", IF(Table2[[#This Row],[Age]] &lt; 65, "Other", "Senior"))</f>
        <v>Under 30</v>
      </c>
      <c r="W6352">
        <v>3</v>
      </c>
      <c r="X6352" t="s">
        <v>21</v>
      </c>
      <c r="Y6352" t="s">
        <v>49</v>
      </c>
      <c r="Z6352" t="s">
        <v>34</v>
      </c>
      <c r="AA6352">
        <v>52</v>
      </c>
      <c r="AB6352">
        <v>3620</v>
      </c>
      <c r="AE6352">
        <f t="shared" si="99"/>
        <v>0</v>
      </c>
      <c r="AF6352">
        <v>1</v>
      </c>
      <c r="AG6352" t="str">
        <f>IF(Table2[[#This Row],[Avg Monthly GB Download]] &lt; 5, "Less than 5 GB", IF(Table2[[#This Row],[Avg Monthly GB Download]] &lt;= 10, "Between 5 and 10 GB", "10 or more GB"))</f>
        <v>10 or more GB</v>
      </c>
    </row>
    <row r="6353" spans="1:33" x14ac:dyDescent="0.3">
      <c r="A6353" t="s">
        <v>12814</v>
      </c>
      <c r="B6353" t="s">
        <v>17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21</v>
      </c>
      <c r="I6353" t="s">
        <v>18</v>
      </c>
      <c r="J6353">
        <v>265.2</v>
      </c>
      <c r="K6353">
        <v>0</v>
      </c>
      <c r="L6353">
        <v>16</v>
      </c>
      <c r="M6353" t="s">
        <v>21</v>
      </c>
      <c r="N6353">
        <v>0</v>
      </c>
      <c r="O6353" t="s">
        <v>82</v>
      </c>
      <c r="P6353" t="s">
        <v>12815</v>
      </c>
      <c r="Q6353" t="s">
        <v>22</v>
      </c>
      <c r="R6353">
        <v>20</v>
      </c>
      <c r="S6353" t="s">
        <v>21</v>
      </c>
      <c r="T6353" t="s">
        <v>17</v>
      </c>
      <c r="U6353" t="s">
        <v>21</v>
      </c>
      <c r="V6353" t="str">
        <f>IF(Table2[[#This Row],[Age]] &lt; 30, "Under 30", IF(Table2[[#This Row],[Age]] &lt; 65, "Other", "Senior"))</f>
        <v>Under 30</v>
      </c>
      <c r="W6353">
        <v>2</v>
      </c>
      <c r="X6353" t="s">
        <v>21</v>
      </c>
      <c r="Y6353" t="s">
        <v>49</v>
      </c>
      <c r="Z6353" t="s">
        <v>34</v>
      </c>
      <c r="AA6353">
        <v>29</v>
      </c>
      <c r="AB6353">
        <v>2016</v>
      </c>
      <c r="AE6353">
        <f t="shared" si="99"/>
        <v>0</v>
      </c>
      <c r="AF6353">
        <v>1</v>
      </c>
      <c r="AG6353" t="str">
        <f>IF(Table2[[#This Row],[Avg Monthly GB Download]] &lt; 5, "Less than 5 GB", IF(Table2[[#This Row],[Avg Monthly GB Download]] &lt;= 10, "Between 5 and 10 GB", "10 or more GB"))</f>
        <v>10 or more GB</v>
      </c>
    </row>
    <row r="6354" spans="1:33" x14ac:dyDescent="0.3">
      <c r="A6354" t="s">
        <v>12816</v>
      </c>
      <c r="B6354" t="s">
        <v>17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21</v>
      </c>
      <c r="I6354" t="s">
        <v>18</v>
      </c>
      <c r="J6354">
        <v>168.2</v>
      </c>
      <c r="K6354">
        <v>1</v>
      </c>
      <c r="L6354">
        <v>12</v>
      </c>
      <c r="M6354" t="s">
        <v>21</v>
      </c>
      <c r="N6354">
        <v>0</v>
      </c>
      <c r="O6354" t="s">
        <v>39</v>
      </c>
      <c r="P6354" t="s">
        <v>12817</v>
      </c>
      <c r="Q6354" t="s">
        <v>22</v>
      </c>
      <c r="R6354">
        <v>43</v>
      </c>
      <c r="S6354" t="s">
        <v>17</v>
      </c>
      <c r="T6354" t="s">
        <v>17</v>
      </c>
      <c r="U6354" t="s">
        <v>21</v>
      </c>
      <c r="V6354" t="str">
        <f>IF(Table2[[#This Row],[Age]] &lt; 30, "Under 30", IF(Table2[[#This Row],[Age]] &lt; 65, "Other", "Senior"))</f>
        <v>Other</v>
      </c>
      <c r="W6354">
        <v>2</v>
      </c>
      <c r="X6354" t="s">
        <v>17</v>
      </c>
      <c r="Y6354" t="s">
        <v>49</v>
      </c>
      <c r="Z6354" t="s">
        <v>34</v>
      </c>
      <c r="AA6354">
        <v>33</v>
      </c>
      <c r="AB6354">
        <v>1902</v>
      </c>
      <c r="AE6354">
        <f t="shared" si="99"/>
        <v>0</v>
      </c>
      <c r="AF6354">
        <v>1</v>
      </c>
      <c r="AG6354" t="str">
        <f>IF(Table2[[#This Row],[Avg Monthly GB Download]] &lt; 5, "Less than 5 GB", IF(Table2[[#This Row],[Avg Monthly GB Download]] &lt;= 10, "Between 5 and 10 GB", "10 or more GB"))</f>
        <v>10 or more GB</v>
      </c>
    </row>
    <row r="6355" spans="1:33" x14ac:dyDescent="0.3">
      <c r="A6355" t="s">
        <v>12818</v>
      </c>
      <c r="B6355" t="s">
        <v>17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21</v>
      </c>
      <c r="I6355" t="s">
        <v>18</v>
      </c>
      <c r="J6355">
        <v>184.2</v>
      </c>
      <c r="K6355">
        <v>0</v>
      </c>
      <c r="L6355">
        <v>0</v>
      </c>
      <c r="M6355" t="s">
        <v>17</v>
      </c>
      <c r="N6355">
        <v>0</v>
      </c>
      <c r="O6355" t="s">
        <v>50</v>
      </c>
      <c r="P6355" t="s">
        <v>12819</v>
      </c>
      <c r="Q6355" t="s">
        <v>22</v>
      </c>
      <c r="R6355">
        <v>41</v>
      </c>
      <c r="S6355" t="s">
        <v>17</v>
      </c>
      <c r="T6355" t="s">
        <v>17</v>
      </c>
      <c r="U6355" t="s">
        <v>21</v>
      </c>
      <c r="V6355" t="str">
        <f>IF(Table2[[#This Row],[Age]] &lt; 30, "Under 30", IF(Table2[[#This Row],[Age]] &lt; 65, "Other", "Senior"))</f>
        <v>Other</v>
      </c>
      <c r="W6355">
        <v>3</v>
      </c>
      <c r="X6355" t="s">
        <v>17</v>
      </c>
      <c r="Y6355" t="s">
        <v>94</v>
      </c>
      <c r="Z6355" t="s">
        <v>29</v>
      </c>
      <c r="AA6355">
        <v>8</v>
      </c>
      <c r="AB6355">
        <v>448</v>
      </c>
      <c r="AE6355">
        <f t="shared" si="99"/>
        <v>0</v>
      </c>
      <c r="AF6355">
        <v>1</v>
      </c>
      <c r="AG6355" t="str">
        <f>IF(Table2[[#This Row],[Avg Monthly GB Download]] &lt; 5, "Less than 5 GB", IF(Table2[[#This Row],[Avg Monthly GB Download]] &lt;= 10, "Between 5 and 10 GB", "10 or more GB"))</f>
        <v>Less than 5 GB</v>
      </c>
    </row>
    <row r="6356" spans="1:33" x14ac:dyDescent="0.3">
      <c r="A6356" t="s">
        <v>12820</v>
      </c>
      <c r="B6356" t="s">
        <v>17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21</v>
      </c>
      <c r="I6356" t="s">
        <v>18</v>
      </c>
      <c r="J6356">
        <v>330.8</v>
      </c>
      <c r="K6356">
        <v>1</v>
      </c>
      <c r="L6356">
        <v>0</v>
      </c>
      <c r="M6356" t="s">
        <v>17</v>
      </c>
      <c r="N6356">
        <v>0</v>
      </c>
      <c r="O6356" t="s">
        <v>67</v>
      </c>
      <c r="P6356" t="s">
        <v>12821</v>
      </c>
      <c r="Q6356" t="s">
        <v>22</v>
      </c>
      <c r="R6356">
        <v>52</v>
      </c>
      <c r="S6356" t="s">
        <v>17</v>
      </c>
      <c r="T6356" t="s">
        <v>17</v>
      </c>
      <c r="U6356" t="s">
        <v>21</v>
      </c>
      <c r="V6356" t="str">
        <f>IF(Table2[[#This Row],[Age]] &lt; 30, "Under 30", IF(Table2[[#This Row],[Age]] &lt; 65, "Other", "Senior"))</f>
        <v>Other</v>
      </c>
      <c r="W6356">
        <v>3</v>
      </c>
      <c r="X6356" t="s">
        <v>17</v>
      </c>
      <c r="Y6356" t="s">
        <v>49</v>
      </c>
      <c r="Z6356" t="s">
        <v>29</v>
      </c>
      <c r="AA6356">
        <v>11</v>
      </c>
      <c r="AB6356">
        <v>484</v>
      </c>
      <c r="AE6356">
        <f t="shared" si="99"/>
        <v>0</v>
      </c>
      <c r="AF6356">
        <v>1</v>
      </c>
      <c r="AG6356" t="str">
        <f>IF(Table2[[#This Row],[Avg Monthly GB Download]] &lt; 5, "Less than 5 GB", IF(Table2[[#This Row],[Avg Monthly GB Download]] &lt;= 10, "Between 5 and 10 GB", "10 or more GB"))</f>
        <v>Less than 5 GB</v>
      </c>
    </row>
    <row r="6357" spans="1:33" x14ac:dyDescent="0.3">
      <c r="A6357" t="s">
        <v>12822</v>
      </c>
      <c r="B6357" t="s">
        <v>17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21</v>
      </c>
      <c r="I6357" t="s">
        <v>18</v>
      </c>
      <c r="J6357">
        <v>105.6</v>
      </c>
      <c r="K6357">
        <v>0</v>
      </c>
      <c r="L6357">
        <v>13</v>
      </c>
      <c r="M6357" t="s">
        <v>21</v>
      </c>
      <c r="N6357">
        <v>0</v>
      </c>
      <c r="O6357" t="s">
        <v>48</v>
      </c>
      <c r="P6357" t="s">
        <v>12823</v>
      </c>
      <c r="Q6357" t="s">
        <v>20</v>
      </c>
      <c r="R6357">
        <v>27</v>
      </c>
      <c r="S6357" t="s">
        <v>21</v>
      </c>
      <c r="T6357" t="s">
        <v>17</v>
      </c>
      <c r="U6357" t="s">
        <v>21</v>
      </c>
      <c r="V6357" t="str">
        <f>IF(Table2[[#This Row],[Age]] &lt; 30, "Under 30", IF(Table2[[#This Row],[Age]] &lt; 65, "Other", "Senior"))</f>
        <v>Under 30</v>
      </c>
      <c r="W6357">
        <v>4</v>
      </c>
      <c r="X6357" t="s">
        <v>17</v>
      </c>
      <c r="Y6357" t="s">
        <v>28</v>
      </c>
      <c r="Z6357" t="s">
        <v>34</v>
      </c>
      <c r="AA6357">
        <v>19</v>
      </c>
      <c r="AB6357">
        <v>777</v>
      </c>
      <c r="AE6357">
        <f t="shared" si="99"/>
        <v>0</v>
      </c>
      <c r="AF6357">
        <v>1</v>
      </c>
      <c r="AG6357" t="str">
        <f>IF(Table2[[#This Row],[Avg Monthly GB Download]] &lt; 5, "Less than 5 GB", IF(Table2[[#This Row],[Avg Monthly GB Download]] &lt;= 10, "Between 5 and 10 GB", "10 or more GB"))</f>
        <v>10 or more GB</v>
      </c>
    </row>
    <row r="6358" spans="1:33" x14ac:dyDescent="0.3">
      <c r="A6358" t="s">
        <v>12824</v>
      </c>
      <c r="B6358" t="s">
        <v>17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21</v>
      </c>
      <c r="I6358" t="s">
        <v>18</v>
      </c>
      <c r="J6358">
        <v>102.1</v>
      </c>
      <c r="K6358">
        <v>1</v>
      </c>
      <c r="L6358">
        <v>6</v>
      </c>
      <c r="M6358" t="s">
        <v>21</v>
      </c>
      <c r="N6358">
        <v>0</v>
      </c>
      <c r="O6358" t="s">
        <v>82</v>
      </c>
      <c r="P6358" t="s">
        <v>12825</v>
      </c>
      <c r="Q6358" t="s">
        <v>20</v>
      </c>
      <c r="R6358">
        <v>40</v>
      </c>
      <c r="S6358" t="s">
        <v>17</v>
      </c>
      <c r="T6358" t="s">
        <v>17</v>
      </c>
      <c r="U6358" t="s">
        <v>21</v>
      </c>
      <c r="V6358" t="str">
        <f>IF(Table2[[#This Row],[Age]] &lt; 30, "Under 30", IF(Table2[[#This Row],[Age]] &lt; 65, "Other", "Senior"))</f>
        <v>Other</v>
      </c>
      <c r="W6358">
        <v>3</v>
      </c>
      <c r="X6358" t="s">
        <v>21</v>
      </c>
      <c r="Y6358" t="s">
        <v>49</v>
      </c>
      <c r="Z6358" t="s">
        <v>29</v>
      </c>
      <c r="AA6358">
        <v>29</v>
      </c>
      <c r="AB6358">
        <v>1354</v>
      </c>
      <c r="AE6358">
        <f t="shared" si="99"/>
        <v>0</v>
      </c>
      <c r="AF6358">
        <v>1</v>
      </c>
      <c r="AG6358" t="str">
        <f>IF(Table2[[#This Row],[Avg Monthly GB Download]] &lt; 5, "Less than 5 GB", IF(Table2[[#This Row],[Avg Monthly GB Download]] &lt;= 10, "Between 5 and 10 GB", "10 or more GB"))</f>
        <v>Between 5 and 10 GB</v>
      </c>
    </row>
    <row r="6359" spans="1:33" x14ac:dyDescent="0.3">
      <c r="A6359" t="s">
        <v>12826</v>
      </c>
      <c r="B6359" t="s">
        <v>17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21</v>
      </c>
      <c r="I6359" t="s">
        <v>18</v>
      </c>
      <c r="J6359">
        <v>294</v>
      </c>
      <c r="K6359">
        <v>2</v>
      </c>
      <c r="L6359">
        <v>0</v>
      </c>
      <c r="M6359" t="s">
        <v>17</v>
      </c>
      <c r="N6359">
        <v>0</v>
      </c>
      <c r="O6359" t="s">
        <v>67</v>
      </c>
      <c r="P6359" t="s">
        <v>12827</v>
      </c>
      <c r="Q6359" t="s">
        <v>20</v>
      </c>
      <c r="R6359">
        <v>25</v>
      </c>
      <c r="S6359" t="s">
        <v>21</v>
      </c>
      <c r="T6359" t="s">
        <v>17</v>
      </c>
      <c r="U6359" t="s">
        <v>21</v>
      </c>
      <c r="V6359" t="str">
        <f>IF(Table2[[#This Row],[Age]] &lt; 30, "Under 30", IF(Table2[[#This Row],[Age]] &lt; 65, "Other", "Senior"))</f>
        <v>Under 30</v>
      </c>
      <c r="W6359">
        <v>3</v>
      </c>
      <c r="X6359" t="s">
        <v>17</v>
      </c>
      <c r="Y6359" t="s">
        <v>49</v>
      </c>
      <c r="Z6359" t="s">
        <v>29</v>
      </c>
      <c r="AA6359">
        <v>10</v>
      </c>
      <c r="AB6359">
        <v>689</v>
      </c>
      <c r="AE6359">
        <f t="shared" si="99"/>
        <v>0</v>
      </c>
      <c r="AF6359">
        <v>1</v>
      </c>
      <c r="AG6359" t="str">
        <f>IF(Table2[[#This Row],[Avg Monthly GB Download]] &lt; 5, "Less than 5 GB", IF(Table2[[#This Row],[Avg Monthly GB Download]] &lt;= 10, "Between 5 and 10 GB", "10 or more GB"))</f>
        <v>Less than 5 GB</v>
      </c>
    </row>
    <row r="6360" spans="1:33" x14ac:dyDescent="0.3">
      <c r="A6360" t="s">
        <v>12828</v>
      </c>
      <c r="B6360" t="s">
        <v>17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21</v>
      </c>
      <c r="I6360" t="s">
        <v>84</v>
      </c>
      <c r="J6360">
        <v>0</v>
      </c>
      <c r="K6360">
        <v>2</v>
      </c>
      <c r="L6360">
        <v>9</v>
      </c>
      <c r="M6360" t="s">
        <v>21</v>
      </c>
      <c r="N6360">
        <v>0</v>
      </c>
      <c r="O6360" t="s">
        <v>32</v>
      </c>
      <c r="P6360" t="s">
        <v>12829</v>
      </c>
      <c r="Q6360" t="s">
        <v>22</v>
      </c>
      <c r="R6360">
        <v>48</v>
      </c>
      <c r="S6360" t="s">
        <v>17</v>
      </c>
      <c r="T6360" t="s">
        <v>17</v>
      </c>
      <c r="U6360" t="s">
        <v>21</v>
      </c>
      <c r="V6360" t="str">
        <f>IF(Table2[[#This Row],[Age]] &lt; 30, "Under 30", IF(Table2[[#This Row],[Age]] &lt; 65, "Other", "Senior"))</f>
        <v>Other</v>
      </c>
      <c r="W6360">
        <v>4</v>
      </c>
      <c r="X6360" t="s">
        <v>21</v>
      </c>
      <c r="Y6360" t="s">
        <v>49</v>
      </c>
      <c r="Z6360" t="s">
        <v>29</v>
      </c>
      <c r="AA6360">
        <v>36</v>
      </c>
      <c r="AB6360">
        <v>1740</v>
      </c>
      <c r="AE6360">
        <f t="shared" si="99"/>
        <v>0</v>
      </c>
      <c r="AF6360">
        <v>1</v>
      </c>
      <c r="AG6360" t="str">
        <f>IF(Table2[[#This Row],[Avg Monthly GB Download]] &lt; 5, "Less than 5 GB", IF(Table2[[#This Row],[Avg Monthly GB Download]] &lt;= 10, "Between 5 and 10 GB", "10 or more GB"))</f>
        <v>Between 5 and 10 GB</v>
      </c>
    </row>
    <row r="6361" spans="1:33" x14ac:dyDescent="0.3">
      <c r="A6361" t="s">
        <v>12830</v>
      </c>
      <c r="B6361" t="s">
        <v>17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21</v>
      </c>
      <c r="I6361" t="s">
        <v>18</v>
      </c>
      <c r="J6361">
        <v>230.4</v>
      </c>
      <c r="K6361">
        <v>0</v>
      </c>
      <c r="L6361">
        <v>13</v>
      </c>
      <c r="M6361" t="s">
        <v>21</v>
      </c>
      <c r="N6361">
        <v>0</v>
      </c>
      <c r="O6361" t="s">
        <v>55</v>
      </c>
      <c r="P6361" t="s">
        <v>12831</v>
      </c>
      <c r="Q6361" t="s">
        <v>20</v>
      </c>
      <c r="R6361">
        <v>44</v>
      </c>
      <c r="S6361" t="s">
        <v>17</v>
      </c>
      <c r="T6361" t="s">
        <v>17</v>
      </c>
      <c r="U6361" t="s">
        <v>21</v>
      </c>
      <c r="V6361" t="str">
        <f>IF(Table2[[#This Row],[Age]] &lt; 30, "Under 30", IF(Table2[[#This Row],[Age]] &lt; 65, "Other", "Senior"))</f>
        <v>Other</v>
      </c>
      <c r="W6361">
        <v>6</v>
      </c>
      <c r="X6361" t="s">
        <v>21</v>
      </c>
      <c r="Y6361" t="s">
        <v>49</v>
      </c>
      <c r="Z6361" t="s">
        <v>29</v>
      </c>
      <c r="AA6361">
        <v>44</v>
      </c>
      <c r="AB6361">
        <v>3128</v>
      </c>
      <c r="AE6361">
        <f t="shared" si="99"/>
        <v>0</v>
      </c>
      <c r="AF6361">
        <v>1</v>
      </c>
      <c r="AG6361" t="str">
        <f>IF(Table2[[#This Row],[Avg Monthly GB Download]] &lt; 5, "Less than 5 GB", IF(Table2[[#This Row],[Avg Monthly GB Download]] &lt;= 10, "Between 5 and 10 GB", "10 or more GB"))</f>
        <v>10 or more GB</v>
      </c>
    </row>
    <row r="6362" spans="1:33" x14ac:dyDescent="0.3">
      <c r="A6362" t="s">
        <v>12832</v>
      </c>
      <c r="B6362" t="s">
        <v>17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21</v>
      </c>
      <c r="I6362" t="s">
        <v>18</v>
      </c>
      <c r="J6362">
        <v>356.4</v>
      </c>
      <c r="K6362">
        <v>0</v>
      </c>
      <c r="L6362">
        <v>12</v>
      </c>
      <c r="M6362" t="s">
        <v>21</v>
      </c>
      <c r="N6362">
        <v>0</v>
      </c>
      <c r="O6362" t="s">
        <v>25</v>
      </c>
      <c r="P6362" t="s">
        <v>12833</v>
      </c>
      <c r="Q6362" t="s">
        <v>22</v>
      </c>
      <c r="R6362">
        <v>27</v>
      </c>
      <c r="S6362" t="s">
        <v>21</v>
      </c>
      <c r="T6362" t="s">
        <v>17</v>
      </c>
      <c r="U6362" t="s">
        <v>21</v>
      </c>
      <c r="V6362" t="str">
        <f>IF(Table2[[#This Row],[Age]] &lt; 30, "Under 30", IF(Table2[[#This Row],[Age]] &lt; 65, "Other", "Senior"))</f>
        <v>Under 30</v>
      </c>
      <c r="W6362">
        <v>3</v>
      </c>
      <c r="X6362" t="s">
        <v>21</v>
      </c>
      <c r="Y6362" t="s">
        <v>49</v>
      </c>
      <c r="Z6362" t="s">
        <v>34</v>
      </c>
      <c r="AA6362">
        <v>37</v>
      </c>
      <c r="AB6362">
        <v>2452</v>
      </c>
      <c r="AE6362">
        <f t="shared" si="99"/>
        <v>0</v>
      </c>
      <c r="AF6362">
        <v>1</v>
      </c>
      <c r="AG6362" t="str">
        <f>IF(Table2[[#This Row],[Avg Monthly GB Download]] &lt; 5, "Less than 5 GB", IF(Table2[[#This Row],[Avg Monthly GB Download]] &lt;= 10, "Between 5 and 10 GB", "10 or more GB"))</f>
        <v>10 or more GB</v>
      </c>
    </row>
    <row r="6363" spans="1:33" x14ac:dyDescent="0.3">
      <c r="A6363" t="s">
        <v>12834</v>
      </c>
      <c r="B6363" t="s">
        <v>17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21</v>
      </c>
      <c r="I6363" t="s">
        <v>18</v>
      </c>
      <c r="J6363">
        <v>103.1</v>
      </c>
      <c r="K6363">
        <v>0</v>
      </c>
      <c r="L6363">
        <v>29</v>
      </c>
      <c r="M6363" t="s">
        <v>21</v>
      </c>
      <c r="N6363">
        <v>0</v>
      </c>
      <c r="O6363" t="s">
        <v>23</v>
      </c>
      <c r="P6363" t="s">
        <v>12835</v>
      </c>
      <c r="Q6363" t="s">
        <v>22</v>
      </c>
      <c r="R6363">
        <v>59</v>
      </c>
      <c r="S6363" t="s">
        <v>17</v>
      </c>
      <c r="T6363" t="s">
        <v>17</v>
      </c>
      <c r="U6363" t="s">
        <v>21</v>
      </c>
      <c r="V6363" t="str">
        <f>IF(Table2[[#This Row],[Age]] &lt; 30, "Under 30", IF(Table2[[#This Row],[Age]] &lt; 65, "Other", "Senior"))</f>
        <v>Other</v>
      </c>
      <c r="W6363">
        <v>3</v>
      </c>
      <c r="X6363" t="s">
        <v>21</v>
      </c>
      <c r="Y6363" t="s">
        <v>28</v>
      </c>
      <c r="Z6363" t="s">
        <v>29</v>
      </c>
      <c r="AA6363">
        <v>33</v>
      </c>
      <c r="AB6363">
        <v>1134</v>
      </c>
      <c r="AE6363">
        <f t="shared" si="99"/>
        <v>0</v>
      </c>
      <c r="AF6363">
        <v>1</v>
      </c>
      <c r="AG6363" t="str">
        <f>IF(Table2[[#This Row],[Avg Monthly GB Download]] &lt; 5, "Less than 5 GB", IF(Table2[[#This Row],[Avg Monthly GB Download]] &lt;= 10, "Between 5 and 10 GB", "10 or more GB"))</f>
        <v>10 or more GB</v>
      </c>
    </row>
    <row r="6364" spans="1:33" x14ac:dyDescent="0.3">
      <c r="A6364" t="s">
        <v>12836</v>
      </c>
      <c r="B6364" t="s">
        <v>17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21</v>
      </c>
      <c r="I6364" t="s">
        <v>18</v>
      </c>
      <c r="J6364">
        <v>133</v>
      </c>
      <c r="K6364">
        <v>1</v>
      </c>
      <c r="L6364">
        <v>0</v>
      </c>
      <c r="M6364" t="s">
        <v>17</v>
      </c>
      <c r="N6364">
        <v>0</v>
      </c>
      <c r="O6364" t="s">
        <v>59</v>
      </c>
      <c r="P6364" t="s">
        <v>12837</v>
      </c>
      <c r="Q6364" t="s">
        <v>20</v>
      </c>
      <c r="R6364">
        <v>39</v>
      </c>
      <c r="S6364" t="s">
        <v>17</v>
      </c>
      <c r="T6364" t="s">
        <v>17</v>
      </c>
      <c r="U6364" t="s">
        <v>21</v>
      </c>
      <c r="V6364" t="str">
        <f>IF(Table2[[#This Row],[Age]] &lt; 30, "Under 30", IF(Table2[[#This Row],[Age]] &lt; 65, "Other", "Senior"))</f>
        <v>Other</v>
      </c>
      <c r="W6364">
        <v>2</v>
      </c>
      <c r="X6364" t="s">
        <v>17</v>
      </c>
      <c r="Y6364" t="s">
        <v>49</v>
      </c>
      <c r="Z6364" t="s">
        <v>34</v>
      </c>
      <c r="AA6364">
        <v>13</v>
      </c>
      <c r="AB6364">
        <v>911</v>
      </c>
      <c r="AE6364">
        <f t="shared" si="99"/>
        <v>0</v>
      </c>
      <c r="AF6364">
        <v>1</v>
      </c>
      <c r="AG6364" t="str">
        <f>IF(Table2[[#This Row],[Avg Monthly GB Download]] &lt; 5, "Less than 5 GB", IF(Table2[[#This Row],[Avg Monthly GB Download]] &lt;= 10, "Between 5 and 10 GB", "10 or more GB"))</f>
        <v>Less than 5 GB</v>
      </c>
    </row>
    <row r="6365" spans="1:33" x14ac:dyDescent="0.3">
      <c r="A6365" t="s">
        <v>12838</v>
      </c>
      <c r="B6365" t="s">
        <v>17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21</v>
      </c>
      <c r="I6365" t="s">
        <v>18</v>
      </c>
      <c r="J6365">
        <v>54.6</v>
      </c>
      <c r="K6365">
        <v>1</v>
      </c>
      <c r="L6365">
        <v>5</v>
      </c>
      <c r="M6365" t="s">
        <v>21</v>
      </c>
      <c r="N6365">
        <v>0</v>
      </c>
      <c r="O6365" t="s">
        <v>56</v>
      </c>
      <c r="P6365" t="s">
        <v>12839</v>
      </c>
      <c r="Q6365" t="s">
        <v>22</v>
      </c>
      <c r="R6365">
        <v>62</v>
      </c>
      <c r="S6365" t="s">
        <v>17</v>
      </c>
      <c r="T6365" t="s">
        <v>17</v>
      </c>
      <c r="U6365" t="s">
        <v>21</v>
      </c>
      <c r="V6365" t="str">
        <f>IF(Table2[[#This Row],[Age]] &lt; 30, "Under 30", IF(Table2[[#This Row],[Age]] &lt; 65, "Other", "Senior"))</f>
        <v>Other</v>
      </c>
      <c r="W6365">
        <v>4</v>
      </c>
      <c r="X6365" t="s">
        <v>21</v>
      </c>
      <c r="Y6365" t="s">
        <v>94</v>
      </c>
      <c r="Z6365" t="s">
        <v>34</v>
      </c>
      <c r="AA6365">
        <v>25</v>
      </c>
      <c r="AB6365">
        <v>774</v>
      </c>
      <c r="AE6365">
        <f t="shared" si="99"/>
        <v>0</v>
      </c>
      <c r="AF6365">
        <v>1</v>
      </c>
      <c r="AG6365" t="str">
        <f>IF(Table2[[#This Row],[Avg Monthly GB Download]] &lt; 5, "Less than 5 GB", IF(Table2[[#This Row],[Avg Monthly GB Download]] &lt;= 10, "Between 5 and 10 GB", "10 or more GB"))</f>
        <v>Between 5 and 10 GB</v>
      </c>
    </row>
    <row r="6366" spans="1:33" x14ac:dyDescent="0.3">
      <c r="A6366" t="s">
        <v>12840</v>
      </c>
      <c r="B6366" t="s">
        <v>17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21</v>
      </c>
      <c r="I6366" t="s">
        <v>18</v>
      </c>
      <c r="J6366">
        <v>37.700000000000003</v>
      </c>
      <c r="K6366">
        <v>1</v>
      </c>
      <c r="L6366">
        <v>0</v>
      </c>
      <c r="M6366" t="s">
        <v>17</v>
      </c>
      <c r="N6366">
        <v>0</v>
      </c>
      <c r="O6366" t="s">
        <v>54</v>
      </c>
      <c r="P6366" t="s">
        <v>12841</v>
      </c>
      <c r="Q6366" t="s">
        <v>22</v>
      </c>
      <c r="R6366">
        <v>65</v>
      </c>
      <c r="S6366" t="s">
        <v>17</v>
      </c>
      <c r="T6366" t="s">
        <v>21</v>
      </c>
      <c r="U6366" t="s">
        <v>21</v>
      </c>
      <c r="V6366" t="str">
        <f>IF(Table2[[#This Row],[Age]] &lt; 30, "Under 30", IF(Table2[[#This Row],[Age]] &lt; 65, "Other", "Senior"))</f>
        <v>Senior</v>
      </c>
      <c r="W6366">
        <v>6</v>
      </c>
      <c r="X6366" t="s">
        <v>17</v>
      </c>
      <c r="Y6366" t="s">
        <v>94</v>
      </c>
      <c r="Z6366" t="s">
        <v>34</v>
      </c>
      <c r="AA6366">
        <v>8</v>
      </c>
      <c r="AB6366">
        <v>223</v>
      </c>
      <c r="AE6366">
        <f t="shared" si="99"/>
        <v>0</v>
      </c>
      <c r="AF6366">
        <v>1</v>
      </c>
      <c r="AG6366" t="str">
        <f>IF(Table2[[#This Row],[Avg Monthly GB Download]] &lt; 5, "Less than 5 GB", IF(Table2[[#This Row],[Avg Monthly GB Download]] &lt;= 10, "Between 5 and 10 GB", "10 or more GB"))</f>
        <v>Less than 5 GB</v>
      </c>
    </row>
    <row r="6367" spans="1:33" x14ac:dyDescent="0.3">
      <c r="A6367" t="s">
        <v>12842</v>
      </c>
      <c r="B6367" t="s">
        <v>17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21</v>
      </c>
      <c r="I6367" t="s">
        <v>18</v>
      </c>
      <c r="J6367">
        <v>134.9</v>
      </c>
      <c r="K6367">
        <v>2</v>
      </c>
      <c r="L6367">
        <v>0</v>
      </c>
      <c r="M6367" t="s">
        <v>17</v>
      </c>
      <c r="N6367">
        <v>0</v>
      </c>
      <c r="O6367" t="s">
        <v>31</v>
      </c>
      <c r="P6367" t="s">
        <v>12843</v>
      </c>
      <c r="Q6367" t="s">
        <v>20</v>
      </c>
      <c r="R6367">
        <v>48</v>
      </c>
      <c r="S6367" t="s">
        <v>17</v>
      </c>
      <c r="T6367" t="s">
        <v>17</v>
      </c>
      <c r="U6367" t="s">
        <v>21</v>
      </c>
      <c r="V6367" t="str">
        <f>IF(Table2[[#This Row],[Age]] &lt; 30, "Under 30", IF(Table2[[#This Row],[Age]] &lt; 65, "Other", "Senior"))</f>
        <v>Other</v>
      </c>
      <c r="W6367">
        <v>3</v>
      </c>
      <c r="X6367" t="s">
        <v>17</v>
      </c>
      <c r="Y6367" t="s">
        <v>49</v>
      </c>
      <c r="Z6367" t="s">
        <v>29</v>
      </c>
      <c r="AA6367">
        <v>10</v>
      </c>
      <c r="AB6367">
        <v>321</v>
      </c>
      <c r="AE6367">
        <f t="shared" si="99"/>
        <v>0</v>
      </c>
      <c r="AF6367">
        <v>1</v>
      </c>
      <c r="AG6367" t="str">
        <f>IF(Table2[[#This Row],[Avg Monthly GB Download]] &lt; 5, "Less than 5 GB", IF(Table2[[#This Row],[Avg Monthly GB Download]] &lt;= 10, "Between 5 and 10 GB", "10 or more GB"))</f>
        <v>Less than 5 GB</v>
      </c>
    </row>
    <row r="6368" spans="1:33" x14ac:dyDescent="0.3">
      <c r="A6368" t="s">
        <v>12844</v>
      </c>
      <c r="B6368" t="s">
        <v>17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21</v>
      </c>
      <c r="I6368" t="s">
        <v>18</v>
      </c>
      <c r="J6368">
        <v>178.9</v>
      </c>
      <c r="K6368">
        <v>0</v>
      </c>
      <c r="L6368">
        <v>9</v>
      </c>
      <c r="M6368" t="s">
        <v>21</v>
      </c>
      <c r="N6368">
        <v>0</v>
      </c>
      <c r="O6368" t="s">
        <v>55</v>
      </c>
      <c r="P6368" t="s">
        <v>12845</v>
      </c>
      <c r="Q6368" t="s">
        <v>22</v>
      </c>
      <c r="R6368">
        <v>65</v>
      </c>
      <c r="S6368" t="s">
        <v>17</v>
      </c>
      <c r="T6368" t="s">
        <v>21</v>
      </c>
      <c r="U6368" t="s">
        <v>21</v>
      </c>
      <c r="V6368" t="str">
        <f>IF(Table2[[#This Row],[Age]] &lt; 30, "Under 30", IF(Table2[[#This Row],[Age]] &lt; 65, "Other", "Senior"))</f>
        <v>Senior</v>
      </c>
      <c r="W6368">
        <v>2</v>
      </c>
      <c r="X6368" t="s">
        <v>17</v>
      </c>
      <c r="Y6368" t="s">
        <v>28</v>
      </c>
      <c r="Z6368" t="s">
        <v>34</v>
      </c>
      <c r="AA6368">
        <v>32</v>
      </c>
      <c r="AB6368">
        <v>1711</v>
      </c>
      <c r="AE6368">
        <f t="shared" si="99"/>
        <v>0</v>
      </c>
      <c r="AF6368">
        <v>1</v>
      </c>
      <c r="AG6368" t="str">
        <f>IF(Table2[[#This Row],[Avg Monthly GB Download]] &lt; 5, "Less than 5 GB", IF(Table2[[#This Row],[Avg Monthly GB Download]] &lt;= 10, "Between 5 and 10 GB", "10 or more GB"))</f>
        <v>Between 5 and 10 GB</v>
      </c>
    </row>
    <row r="6369" spans="1:33" x14ac:dyDescent="0.3">
      <c r="A6369" t="s">
        <v>12846</v>
      </c>
      <c r="B6369" t="s">
        <v>17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21</v>
      </c>
      <c r="I6369" t="s">
        <v>18</v>
      </c>
      <c r="J6369">
        <v>408</v>
      </c>
      <c r="K6369">
        <v>0</v>
      </c>
      <c r="L6369">
        <v>6</v>
      </c>
      <c r="M6369" t="s">
        <v>21</v>
      </c>
      <c r="N6369">
        <v>0</v>
      </c>
      <c r="O6369" t="s">
        <v>78</v>
      </c>
      <c r="P6369" t="s">
        <v>12847</v>
      </c>
      <c r="Q6369" t="s">
        <v>20</v>
      </c>
      <c r="R6369">
        <v>37</v>
      </c>
      <c r="S6369" t="s">
        <v>17</v>
      </c>
      <c r="T6369" t="s">
        <v>17</v>
      </c>
      <c r="U6369" t="s">
        <v>21</v>
      </c>
      <c r="V6369" t="str">
        <f>IF(Table2[[#This Row],[Age]] &lt; 30, "Under 30", IF(Table2[[#This Row],[Age]] &lt; 65, "Other", "Senior"))</f>
        <v>Other</v>
      </c>
      <c r="W6369">
        <v>4</v>
      </c>
      <c r="X6369" t="s">
        <v>17</v>
      </c>
      <c r="Y6369" t="s">
        <v>94</v>
      </c>
      <c r="Z6369" t="s">
        <v>34</v>
      </c>
      <c r="AA6369">
        <v>18</v>
      </c>
      <c r="AB6369">
        <v>1074</v>
      </c>
      <c r="AE6369">
        <f t="shared" si="99"/>
        <v>0</v>
      </c>
      <c r="AF6369">
        <v>1</v>
      </c>
      <c r="AG6369" t="str">
        <f>IF(Table2[[#This Row],[Avg Monthly GB Download]] &lt; 5, "Less than 5 GB", IF(Table2[[#This Row],[Avg Monthly GB Download]] &lt;= 10, "Between 5 and 10 GB", "10 or more GB"))</f>
        <v>Between 5 and 10 GB</v>
      </c>
    </row>
    <row r="6370" spans="1:33" x14ac:dyDescent="0.3">
      <c r="A6370" t="s">
        <v>12848</v>
      </c>
      <c r="B6370" t="s">
        <v>17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21</v>
      </c>
      <c r="I6370" t="s">
        <v>18</v>
      </c>
      <c r="J6370">
        <v>468</v>
      </c>
      <c r="K6370">
        <v>0</v>
      </c>
      <c r="L6370">
        <v>6</v>
      </c>
      <c r="M6370" t="s">
        <v>21</v>
      </c>
      <c r="N6370">
        <v>0</v>
      </c>
      <c r="O6370" t="s">
        <v>48</v>
      </c>
      <c r="P6370" t="s">
        <v>12849</v>
      </c>
      <c r="Q6370" t="s">
        <v>22</v>
      </c>
      <c r="R6370">
        <v>28</v>
      </c>
      <c r="S6370" t="s">
        <v>21</v>
      </c>
      <c r="T6370" t="s">
        <v>17</v>
      </c>
      <c r="U6370" t="s">
        <v>21</v>
      </c>
      <c r="V6370" t="str">
        <f>IF(Table2[[#This Row],[Age]] &lt; 30, "Under 30", IF(Table2[[#This Row],[Age]] &lt; 65, "Other", "Senior"))</f>
        <v>Under 30</v>
      </c>
      <c r="W6370">
        <v>2</v>
      </c>
      <c r="X6370" t="s">
        <v>21</v>
      </c>
      <c r="Y6370" t="s">
        <v>49</v>
      </c>
      <c r="Z6370" t="s">
        <v>29</v>
      </c>
      <c r="AA6370">
        <v>52</v>
      </c>
      <c r="AB6370">
        <v>3751</v>
      </c>
      <c r="AE6370">
        <f t="shared" si="99"/>
        <v>0</v>
      </c>
      <c r="AF6370">
        <v>1</v>
      </c>
      <c r="AG6370" t="str">
        <f>IF(Table2[[#This Row],[Avg Monthly GB Download]] &lt; 5, "Less than 5 GB", IF(Table2[[#This Row],[Avg Monthly GB Download]] &lt;= 10, "Between 5 and 10 GB", "10 or more GB"))</f>
        <v>Between 5 and 10 GB</v>
      </c>
    </row>
    <row r="6371" spans="1:33" x14ac:dyDescent="0.3">
      <c r="A6371" t="s">
        <v>12850</v>
      </c>
      <c r="B6371" t="s">
        <v>17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17</v>
      </c>
      <c r="I6371" t="s">
        <v>18</v>
      </c>
      <c r="J6371">
        <v>0</v>
      </c>
      <c r="K6371">
        <v>2</v>
      </c>
      <c r="L6371">
        <v>5</v>
      </c>
      <c r="M6371" t="s">
        <v>17</v>
      </c>
      <c r="N6371">
        <v>18</v>
      </c>
      <c r="O6371" t="s">
        <v>27</v>
      </c>
      <c r="P6371" t="s">
        <v>12851</v>
      </c>
      <c r="Q6371" t="s">
        <v>20</v>
      </c>
      <c r="R6371">
        <v>43</v>
      </c>
      <c r="S6371" t="s">
        <v>17</v>
      </c>
      <c r="T6371" t="s">
        <v>17</v>
      </c>
      <c r="U6371" t="s">
        <v>21</v>
      </c>
      <c r="V6371" t="str">
        <f>IF(Table2[[#This Row],[Age]] &lt; 30, "Under 30", IF(Table2[[#This Row],[Age]] &lt; 65, "Other", "Senior"))</f>
        <v>Other</v>
      </c>
      <c r="W6371">
        <v>2</v>
      </c>
      <c r="X6371" t="s">
        <v>21</v>
      </c>
      <c r="Y6371" t="s">
        <v>94</v>
      </c>
      <c r="Z6371" t="s">
        <v>34</v>
      </c>
      <c r="AA6371">
        <v>27</v>
      </c>
      <c r="AB6371">
        <v>1228</v>
      </c>
      <c r="AE6371">
        <f t="shared" si="99"/>
        <v>0</v>
      </c>
      <c r="AF6371">
        <v>1</v>
      </c>
      <c r="AG6371" t="str">
        <f>IF(Table2[[#This Row],[Avg Monthly GB Download]] &lt; 5, "Less than 5 GB", IF(Table2[[#This Row],[Avg Monthly GB Download]] &lt;= 10, "Between 5 and 10 GB", "10 or more GB"))</f>
        <v>Between 5 and 10 GB</v>
      </c>
    </row>
    <row r="6372" spans="1:33" x14ac:dyDescent="0.3">
      <c r="A6372" t="s">
        <v>12852</v>
      </c>
      <c r="B6372" t="s">
        <v>17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21</v>
      </c>
      <c r="I6372" t="s">
        <v>84</v>
      </c>
      <c r="J6372">
        <v>0</v>
      </c>
      <c r="K6372">
        <v>1</v>
      </c>
      <c r="L6372">
        <v>0</v>
      </c>
      <c r="M6372" t="s">
        <v>17</v>
      </c>
      <c r="N6372">
        <v>0</v>
      </c>
      <c r="O6372" t="s">
        <v>40</v>
      </c>
      <c r="P6372" t="s">
        <v>12853</v>
      </c>
      <c r="Q6372" t="s">
        <v>20</v>
      </c>
      <c r="R6372">
        <v>43</v>
      </c>
      <c r="S6372" t="s">
        <v>17</v>
      </c>
      <c r="T6372" t="s">
        <v>17</v>
      </c>
      <c r="U6372" t="s">
        <v>21</v>
      </c>
      <c r="V6372" t="str">
        <f>IF(Table2[[#This Row],[Age]] &lt; 30, "Under 30", IF(Table2[[#This Row],[Age]] &lt; 65, "Other", "Senior"))</f>
        <v>Other</v>
      </c>
      <c r="W6372">
        <v>6</v>
      </c>
      <c r="X6372" t="s">
        <v>17</v>
      </c>
      <c r="Y6372" t="s">
        <v>49</v>
      </c>
      <c r="Z6372" t="s">
        <v>29</v>
      </c>
      <c r="AA6372">
        <v>10</v>
      </c>
      <c r="AB6372">
        <v>129</v>
      </c>
      <c r="AE6372">
        <f t="shared" si="99"/>
        <v>0</v>
      </c>
      <c r="AF6372">
        <v>1</v>
      </c>
      <c r="AG6372" t="str">
        <f>IF(Table2[[#This Row],[Avg Monthly GB Download]] &lt; 5, "Less than 5 GB", IF(Table2[[#This Row],[Avg Monthly GB Download]] &lt;= 10, "Between 5 and 10 GB", "10 or more GB"))</f>
        <v>Less than 5 GB</v>
      </c>
    </row>
    <row r="6373" spans="1:33" x14ac:dyDescent="0.3">
      <c r="A6373" t="s">
        <v>12854</v>
      </c>
      <c r="B6373" t="s">
        <v>17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17</v>
      </c>
      <c r="I6373" t="s">
        <v>18</v>
      </c>
      <c r="J6373">
        <v>0</v>
      </c>
      <c r="K6373">
        <v>0</v>
      </c>
      <c r="L6373">
        <v>0</v>
      </c>
      <c r="M6373" t="s">
        <v>17</v>
      </c>
      <c r="N6373">
        <v>0</v>
      </c>
      <c r="O6373" t="s">
        <v>56</v>
      </c>
      <c r="P6373" t="s">
        <v>12855</v>
      </c>
      <c r="Q6373" t="s">
        <v>22</v>
      </c>
      <c r="R6373">
        <v>24</v>
      </c>
      <c r="S6373" t="s">
        <v>21</v>
      </c>
      <c r="T6373" t="s">
        <v>17</v>
      </c>
      <c r="U6373" t="s">
        <v>21</v>
      </c>
      <c r="V6373" t="str">
        <f>IF(Table2[[#This Row],[Age]] &lt; 30, "Under 30", IF(Table2[[#This Row],[Age]] &lt; 65, "Other", "Senior"))</f>
        <v>Under 30</v>
      </c>
      <c r="W6373">
        <v>4</v>
      </c>
      <c r="X6373" t="s">
        <v>17</v>
      </c>
      <c r="Y6373" t="s">
        <v>94</v>
      </c>
      <c r="Z6373" t="s">
        <v>29</v>
      </c>
      <c r="AA6373">
        <v>10</v>
      </c>
      <c r="AB6373">
        <v>214</v>
      </c>
      <c r="AE6373">
        <f t="shared" si="99"/>
        <v>0</v>
      </c>
      <c r="AF6373">
        <v>1</v>
      </c>
      <c r="AG6373" t="str">
        <f>IF(Table2[[#This Row],[Avg Monthly GB Download]] &lt; 5, "Less than 5 GB", IF(Table2[[#This Row],[Avg Monthly GB Download]] &lt;= 10, "Between 5 and 10 GB", "10 or more GB"))</f>
        <v>Less than 5 GB</v>
      </c>
    </row>
    <row r="6374" spans="1:33" x14ac:dyDescent="0.3">
      <c r="A6374" t="s">
        <v>12856</v>
      </c>
      <c r="B6374" t="s">
        <v>17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17</v>
      </c>
      <c r="I6374" t="s">
        <v>18</v>
      </c>
      <c r="J6374">
        <v>0</v>
      </c>
      <c r="K6374">
        <v>0</v>
      </c>
      <c r="L6374">
        <v>0</v>
      </c>
      <c r="M6374" t="s">
        <v>17</v>
      </c>
      <c r="N6374">
        <v>0</v>
      </c>
      <c r="O6374" t="s">
        <v>78</v>
      </c>
      <c r="P6374" t="s">
        <v>12857</v>
      </c>
      <c r="Q6374" t="s">
        <v>20</v>
      </c>
      <c r="R6374">
        <v>32</v>
      </c>
      <c r="S6374" t="s">
        <v>17</v>
      </c>
      <c r="T6374" t="s">
        <v>17</v>
      </c>
      <c r="U6374" t="s">
        <v>21</v>
      </c>
      <c r="V6374" t="str">
        <f>IF(Table2[[#This Row],[Age]] &lt; 30, "Under 30", IF(Table2[[#This Row],[Age]] &lt; 65, "Other", "Senior"))</f>
        <v>Other</v>
      </c>
      <c r="W6374">
        <v>2</v>
      </c>
      <c r="X6374" t="s">
        <v>17</v>
      </c>
      <c r="Y6374" t="s">
        <v>49</v>
      </c>
      <c r="Z6374" t="s">
        <v>29</v>
      </c>
      <c r="AA6374">
        <v>7</v>
      </c>
      <c r="AB6374">
        <v>321</v>
      </c>
      <c r="AE6374">
        <f t="shared" si="99"/>
        <v>0</v>
      </c>
      <c r="AF6374">
        <v>1</v>
      </c>
      <c r="AG6374" t="str">
        <f>IF(Table2[[#This Row],[Avg Monthly GB Download]] &lt; 5, "Less than 5 GB", IF(Table2[[#This Row],[Avg Monthly GB Download]] &lt;= 10, "Between 5 and 10 GB", "10 or more GB"))</f>
        <v>Less than 5 GB</v>
      </c>
    </row>
    <row r="6375" spans="1:33" x14ac:dyDescent="0.3">
      <c r="A6375" t="s">
        <v>12858</v>
      </c>
      <c r="B6375" t="s">
        <v>17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17</v>
      </c>
      <c r="I6375" t="s">
        <v>18</v>
      </c>
      <c r="J6375">
        <v>0</v>
      </c>
      <c r="K6375">
        <v>0</v>
      </c>
      <c r="L6375">
        <v>27</v>
      </c>
      <c r="M6375" t="s">
        <v>21</v>
      </c>
      <c r="N6375">
        <v>0</v>
      </c>
      <c r="O6375" t="s">
        <v>26</v>
      </c>
      <c r="P6375" t="s">
        <v>12859</v>
      </c>
      <c r="Q6375" t="s">
        <v>22</v>
      </c>
      <c r="R6375">
        <v>38</v>
      </c>
      <c r="S6375" t="s">
        <v>17</v>
      </c>
      <c r="T6375" t="s">
        <v>17</v>
      </c>
      <c r="U6375" t="s">
        <v>21</v>
      </c>
      <c r="V6375" t="str">
        <f>IF(Table2[[#This Row],[Age]] &lt; 30, "Under 30", IF(Table2[[#This Row],[Age]] &lt; 65, "Other", "Senior"))</f>
        <v>Other</v>
      </c>
      <c r="W6375">
        <v>6</v>
      </c>
      <c r="X6375" t="s">
        <v>17</v>
      </c>
      <c r="Y6375" t="s">
        <v>28</v>
      </c>
      <c r="Z6375" t="s">
        <v>29</v>
      </c>
      <c r="AA6375">
        <v>21</v>
      </c>
      <c r="AB6375">
        <v>350</v>
      </c>
      <c r="AE6375">
        <f t="shared" si="99"/>
        <v>0</v>
      </c>
      <c r="AF6375">
        <v>1</v>
      </c>
      <c r="AG6375" t="str">
        <f>IF(Table2[[#This Row],[Avg Monthly GB Download]] &lt; 5, "Less than 5 GB", IF(Table2[[#This Row],[Avg Monthly GB Download]] &lt;= 10, "Between 5 and 10 GB", "10 or more GB"))</f>
        <v>10 or more GB</v>
      </c>
    </row>
    <row r="6376" spans="1:33" x14ac:dyDescent="0.3">
      <c r="A6376" t="s">
        <v>12860</v>
      </c>
      <c r="B6376" t="s">
        <v>17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17</v>
      </c>
      <c r="I6376" t="s">
        <v>18</v>
      </c>
      <c r="J6376">
        <v>0</v>
      </c>
      <c r="K6376">
        <v>2</v>
      </c>
      <c r="L6376">
        <v>0</v>
      </c>
      <c r="M6376" t="s">
        <v>17</v>
      </c>
      <c r="N6376">
        <v>0</v>
      </c>
      <c r="O6376" t="s">
        <v>54</v>
      </c>
      <c r="P6376" t="s">
        <v>12861</v>
      </c>
      <c r="Q6376" t="s">
        <v>22</v>
      </c>
      <c r="R6376">
        <v>60</v>
      </c>
      <c r="S6376" t="s">
        <v>17</v>
      </c>
      <c r="T6376" t="s">
        <v>17</v>
      </c>
      <c r="U6376" t="s">
        <v>21</v>
      </c>
      <c r="V6376" t="str">
        <f>IF(Table2[[#This Row],[Age]] &lt; 30, "Under 30", IF(Table2[[#This Row],[Age]] &lt; 65, "Other", "Senior"))</f>
        <v>Other</v>
      </c>
      <c r="W6376">
        <v>6</v>
      </c>
      <c r="X6376" t="s">
        <v>17</v>
      </c>
      <c r="Y6376" t="s">
        <v>49</v>
      </c>
      <c r="Z6376" t="s">
        <v>34</v>
      </c>
      <c r="AA6376">
        <v>12</v>
      </c>
      <c r="AB6376">
        <v>135</v>
      </c>
      <c r="AE6376">
        <f t="shared" si="99"/>
        <v>0</v>
      </c>
      <c r="AF6376">
        <v>1</v>
      </c>
      <c r="AG6376" t="str">
        <f>IF(Table2[[#This Row],[Avg Monthly GB Download]] &lt; 5, "Less than 5 GB", IF(Table2[[#This Row],[Avg Monthly GB Download]] &lt;= 10, "Between 5 and 10 GB", "10 or more GB"))</f>
        <v>Less than 5 GB</v>
      </c>
    </row>
    <row r="6377" spans="1:33" x14ac:dyDescent="0.3">
      <c r="A6377" t="s">
        <v>12862</v>
      </c>
      <c r="B6377" t="s">
        <v>17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17</v>
      </c>
      <c r="I6377" t="s">
        <v>18</v>
      </c>
      <c r="J6377">
        <v>0</v>
      </c>
      <c r="K6377">
        <v>2</v>
      </c>
      <c r="L6377">
        <v>8</v>
      </c>
      <c r="M6377" t="s">
        <v>21</v>
      </c>
      <c r="N6377">
        <v>0</v>
      </c>
      <c r="O6377" t="s">
        <v>42</v>
      </c>
      <c r="P6377" t="s">
        <v>12863</v>
      </c>
      <c r="Q6377" t="s">
        <v>20</v>
      </c>
      <c r="R6377">
        <v>31</v>
      </c>
      <c r="S6377" t="s">
        <v>17</v>
      </c>
      <c r="T6377" t="s">
        <v>17</v>
      </c>
      <c r="U6377" t="s">
        <v>21</v>
      </c>
      <c r="V6377" t="str">
        <f>IF(Table2[[#This Row],[Age]] &lt; 30, "Under 30", IF(Table2[[#This Row],[Age]] &lt; 65, "Other", "Senior"))</f>
        <v>Other</v>
      </c>
      <c r="W6377">
        <v>2</v>
      </c>
      <c r="X6377" t="s">
        <v>21</v>
      </c>
      <c r="Y6377" t="s">
        <v>28</v>
      </c>
      <c r="Z6377" t="s">
        <v>29</v>
      </c>
      <c r="AA6377">
        <v>30</v>
      </c>
      <c r="AB6377">
        <v>1185</v>
      </c>
      <c r="AE6377">
        <f t="shared" si="99"/>
        <v>0</v>
      </c>
      <c r="AF6377">
        <v>1</v>
      </c>
      <c r="AG6377" t="str">
        <f>IF(Table2[[#This Row],[Avg Monthly GB Download]] &lt; 5, "Less than 5 GB", IF(Table2[[#This Row],[Avg Monthly GB Download]] &lt;= 10, "Between 5 and 10 GB", "10 or more GB"))</f>
        <v>Between 5 and 10 GB</v>
      </c>
    </row>
    <row r="6378" spans="1:33" x14ac:dyDescent="0.3">
      <c r="A6378" t="s">
        <v>12864</v>
      </c>
      <c r="B6378" t="s">
        <v>17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17</v>
      </c>
      <c r="I6378" t="s">
        <v>18</v>
      </c>
      <c r="J6378">
        <v>0</v>
      </c>
      <c r="K6378">
        <v>1</v>
      </c>
      <c r="L6378">
        <v>0</v>
      </c>
      <c r="M6378" t="s">
        <v>17</v>
      </c>
      <c r="N6378">
        <v>0</v>
      </c>
      <c r="O6378" t="s">
        <v>56</v>
      </c>
      <c r="P6378" t="s">
        <v>12865</v>
      </c>
      <c r="Q6378" t="s">
        <v>22</v>
      </c>
      <c r="R6378">
        <v>38</v>
      </c>
      <c r="S6378" t="s">
        <v>17</v>
      </c>
      <c r="T6378" t="s">
        <v>17</v>
      </c>
      <c r="U6378" t="s">
        <v>21</v>
      </c>
      <c r="V6378" t="str">
        <f>IF(Table2[[#This Row],[Age]] &lt; 30, "Under 30", IF(Table2[[#This Row],[Age]] &lt; 65, "Other", "Senior"))</f>
        <v>Other</v>
      </c>
      <c r="W6378">
        <v>3</v>
      </c>
      <c r="X6378" t="s">
        <v>17</v>
      </c>
      <c r="Y6378" t="s">
        <v>49</v>
      </c>
      <c r="Z6378" t="s">
        <v>29</v>
      </c>
      <c r="AA6378">
        <v>11</v>
      </c>
      <c r="AB6378">
        <v>766</v>
      </c>
      <c r="AE6378">
        <f t="shared" si="99"/>
        <v>0</v>
      </c>
      <c r="AF6378">
        <v>1</v>
      </c>
      <c r="AG6378" t="str">
        <f>IF(Table2[[#This Row],[Avg Monthly GB Download]] &lt; 5, "Less than 5 GB", IF(Table2[[#This Row],[Avg Monthly GB Download]] &lt;= 10, "Between 5 and 10 GB", "10 or more GB"))</f>
        <v>Less than 5 GB</v>
      </c>
    </row>
    <row r="6379" spans="1:33" x14ac:dyDescent="0.3">
      <c r="A6379" t="s">
        <v>12866</v>
      </c>
      <c r="B6379" t="s">
        <v>17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17</v>
      </c>
      <c r="I6379" t="s">
        <v>18</v>
      </c>
      <c r="J6379">
        <v>0</v>
      </c>
      <c r="K6379">
        <v>2</v>
      </c>
      <c r="L6379">
        <v>0</v>
      </c>
      <c r="M6379" t="s">
        <v>17</v>
      </c>
      <c r="N6379">
        <v>0</v>
      </c>
      <c r="O6379" t="s">
        <v>40</v>
      </c>
      <c r="P6379" t="s">
        <v>12867</v>
      </c>
      <c r="Q6379" t="s">
        <v>20</v>
      </c>
      <c r="R6379">
        <v>24</v>
      </c>
      <c r="S6379" t="s">
        <v>21</v>
      </c>
      <c r="T6379" t="s">
        <v>17</v>
      </c>
      <c r="U6379" t="s">
        <v>21</v>
      </c>
      <c r="V6379" t="str">
        <f>IF(Table2[[#This Row],[Age]] &lt; 30, "Under 30", IF(Table2[[#This Row],[Age]] &lt; 65, "Other", "Senior"))</f>
        <v>Under 30</v>
      </c>
      <c r="W6379">
        <v>4</v>
      </c>
      <c r="X6379" t="s">
        <v>17</v>
      </c>
      <c r="Y6379" t="s">
        <v>94</v>
      </c>
      <c r="Z6379" t="s">
        <v>29</v>
      </c>
      <c r="AA6379">
        <v>7</v>
      </c>
      <c r="AB6379">
        <v>237</v>
      </c>
      <c r="AE6379">
        <f t="shared" si="99"/>
        <v>0</v>
      </c>
      <c r="AF6379">
        <v>1</v>
      </c>
      <c r="AG6379" t="str">
        <f>IF(Table2[[#This Row],[Avg Monthly GB Download]] &lt; 5, "Less than 5 GB", IF(Table2[[#This Row],[Avg Monthly GB Download]] &lt;= 10, "Between 5 and 10 GB", "10 or more GB"))</f>
        <v>Less than 5 GB</v>
      </c>
    </row>
    <row r="6380" spans="1:33" x14ac:dyDescent="0.3">
      <c r="A6380" t="s">
        <v>12868</v>
      </c>
      <c r="B6380" t="s">
        <v>17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17</v>
      </c>
      <c r="I6380" t="s">
        <v>18</v>
      </c>
      <c r="J6380">
        <v>0</v>
      </c>
      <c r="K6380">
        <v>0</v>
      </c>
      <c r="L6380">
        <v>7</v>
      </c>
      <c r="M6380" t="s">
        <v>21</v>
      </c>
      <c r="N6380">
        <v>0</v>
      </c>
      <c r="O6380" t="s">
        <v>66</v>
      </c>
      <c r="P6380" t="s">
        <v>12869</v>
      </c>
      <c r="Q6380" t="s">
        <v>22</v>
      </c>
      <c r="R6380">
        <v>33</v>
      </c>
      <c r="S6380" t="s">
        <v>17</v>
      </c>
      <c r="T6380" t="s">
        <v>17</v>
      </c>
      <c r="U6380" t="s">
        <v>21</v>
      </c>
      <c r="V6380" t="str">
        <f>IF(Table2[[#This Row],[Age]] &lt; 30, "Under 30", IF(Table2[[#This Row],[Age]] &lt; 65, "Other", "Senior"))</f>
        <v>Other</v>
      </c>
      <c r="W6380">
        <v>2</v>
      </c>
      <c r="X6380" t="s">
        <v>17</v>
      </c>
      <c r="Y6380" t="s">
        <v>28</v>
      </c>
      <c r="Z6380" t="s">
        <v>34</v>
      </c>
      <c r="AA6380">
        <v>18</v>
      </c>
      <c r="AB6380">
        <v>442</v>
      </c>
      <c r="AE6380">
        <f t="shared" si="99"/>
        <v>0</v>
      </c>
      <c r="AF6380">
        <v>1</v>
      </c>
      <c r="AG6380" t="str">
        <f>IF(Table2[[#This Row],[Avg Monthly GB Download]] &lt; 5, "Less than 5 GB", IF(Table2[[#This Row],[Avg Monthly GB Download]] &lt;= 10, "Between 5 and 10 GB", "10 or more GB"))</f>
        <v>Between 5 and 10 GB</v>
      </c>
    </row>
    <row r="6381" spans="1:33" x14ac:dyDescent="0.3">
      <c r="A6381" t="s">
        <v>12870</v>
      </c>
      <c r="B6381" t="s">
        <v>17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17</v>
      </c>
      <c r="I6381" t="s">
        <v>18</v>
      </c>
      <c r="J6381">
        <v>0</v>
      </c>
      <c r="K6381">
        <v>0</v>
      </c>
      <c r="L6381">
        <v>0</v>
      </c>
      <c r="M6381" t="s">
        <v>17</v>
      </c>
      <c r="N6381">
        <v>0</v>
      </c>
      <c r="O6381" t="s">
        <v>63</v>
      </c>
      <c r="P6381" t="s">
        <v>12871</v>
      </c>
      <c r="Q6381" t="s">
        <v>22</v>
      </c>
      <c r="R6381">
        <v>34</v>
      </c>
      <c r="S6381" t="s">
        <v>17</v>
      </c>
      <c r="T6381" t="s">
        <v>17</v>
      </c>
      <c r="U6381" t="s">
        <v>21</v>
      </c>
      <c r="V6381" t="str">
        <f>IF(Table2[[#This Row],[Age]] &lt; 30, "Under 30", IF(Table2[[#This Row],[Age]] &lt; 65, "Other", "Senior"))</f>
        <v>Other</v>
      </c>
      <c r="W6381">
        <v>6</v>
      </c>
      <c r="X6381" t="s">
        <v>17</v>
      </c>
      <c r="Y6381" t="s">
        <v>49</v>
      </c>
      <c r="Z6381" t="s">
        <v>29</v>
      </c>
      <c r="AA6381">
        <v>8</v>
      </c>
      <c r="AB6381">
        <v>448</v>
      </c>
      <c r="AE6381">
        <f t="shared" si="99"/>
        <v>0</v>
      </c>
      <c r="AF6381">
        <v>1</v>
      </c>
      <c r="AG6381" t="str">
        <f>IF(Table2[[#This Row],[Avg Monthly GB Download]] &lt; 5, "Less than 5 GB", IF(Table2[[#This Row],[Avg Monthly GB Download]] &lt;= 10, "Between 5 and 10 GB", "10 or more GB"))</f>
        <v>Less than 5 GB</v>
      </c>
    </row>
    <row r="6382" spans="1:33" x14ac:dyDescent="0.3">
      <c r="A6382" t="s">
        <v>12872</v>
      </c>
      <c r="B6382" t="s">
        <v>17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17</v>
      </c>
      <c r="I6382" t="s">
        <v>18</v>
      </c>
      <c r="J6382">
        <v>0</v>
      </c>
      <c r="K6382">
        <v>2</v>
      </c>
      <c r="L6382">
        <v>3</v>
      </c>
      <c r="M6382" t="s">
        <v>21</v>
      </c>
      <c r="N6382">
        <v>0</v>
      </c>
      <c r="O6382" t="s">
        <v>56</v>
      </c>
      <c r="P6382" t="s">
        <v>12873</v>
      </c>
      <c r="Q6382" t="s">
        <v>22</v>
      </c>
      <c r="R6382">
        <v>40</v>
      </c>
      <c r="S6382" t="s">
        <v>17</v>
      </c>
      <c r="T6382" t="s">
        <v>17</v>
      </c>
      <c r="U6382" t="s">
        <v>21</v>
      </c>
      <c r="V6382" t="str">
        <f>IF(Table2[[#This Row],[Age]] &lt; 30, "Under 30", IF(Table2[[#This Row],[Age]] &lt; 65, "Other", "Senior"))</f>
        <v>Other</v>
      </c>
      <c r="W6382">
        <v>4</v>
      </c>
      <c r="X6382" t="s">
        <v>21</v>
      </c>
      <c r="Y6382" t="s">
        <v>49</v>
      </c>
      <c r="Z6382" t="s">
        <v>34</v>
      </c>
      <c r="AA6382">
        <v>37</v>
      </c>
      <c r="AB6382">
        <v>2707</v>
      </c>
      <c r="AE6382">
        <f t="shared" si="99"/>
        <v>0</v>
      </c>
      <c r="AF6382">
        <v>1</v>
      </c>
      <c r="AG6382" t="str">
        <f>IF(Table2[[#This Row],[Avg Monthly GB Download]] &lt; 5, "Less than 5 GB", IF(Table2[[#This Row],[Avg Monthly GB Download]] &lt;= 10, "Between 5 and 10 GB", "10 or more GB"))</f>
        <v>Less than 5 GB</v>
      </c>
    </row>
    <row r="6383" spans="1:33" x14ac:dyDescent="0.3">
      <c r="A6383" t="s">
        <v>12874</v>
      </c>
      <c r="B6383" t="s">
        <v>17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17</v>
      </c>
      <c r="I6383" t="s">
        <v>18</v>
      </c>
      <c r="J6383">
        <v>0</v>
      </c>
      <c r="K6383">
        <v>0</v>
      </c>
      <c r="L6383">
        <v>0</v>
      </c>
      <c r="M6383" t="s">
        <v>17</v>
      </c>
      <c r="N6383">
        <v>0</v>
      </c>
      <c r="O6383" t="s">
        <v>58</v>
      </c>
      <c r="P6383" t="s">
        <v>12875</v>
      </c>
      <c r="Q6383" t="s">
        <v>22</v>
      </c>
      <c r="R6383">
        <v>53</v>
      </c>
      <c r="S6383" t="s">
        <v>17</v>
      </c>
      <c r="T6383" t="s">
        <v>17</v>
      </c>
      <c r="U6383" t="s">
        <v>21</v>
      </c>
      <c r="V6383" t="str">
        <f>IF(Table2[[#This Row],[Age]] &lt; 30, "Under 30", IF(Table2[[#This Row],[Age]] &lt; 65, "Other", "Senior"))</f>
        <v>Other</v>
      </c>
      <c r="W6383">
        <v>5</v>
      </c>
      <c r="X6383" t="s">
        <v>17</v>
      </c>
      <c r="Y6383" t="s">
        <v>49</v>
      </c>
      <c r="Z6383" t="s">
        <v>29</v>
      </c>
      <c r="AA6383">
        <v>8</v>
      </c>
      <c r="AB6383">
        <v>473</v>
      </c>
      <c r="AE6383">
        <f t="shared" si="99"/>
        <v>0</v>
      </c>
      <c r="AF6383">
        <v>1</v>
      </c>
      <c r="AG6383" t="str">
        <f>IF(Table2[[#This Row],[Avg Monthly GB Download]] &lt; 5, "Less than 5 GB", IF(Table2[[#This Row],[Avg Monthly GB Download]] &lt;= 10, "Between 5 and 10 GB", "10 or more GB"))</f>
        <v>Less than 5 GB</v>
      </c>
    </row>
    <row r="6384" spans="1:33" x14ac:dyDescent="0.3">
      <c r="A6384" t="s">
        <v>12876</v>
      </c>
      <c r="B6384" t="s">
        <v>17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17</v>
      </c>
      <c r="I6384" t="s">
        <v>18</v>
      </c>
      <c r="J6384">
        <v>0</v>
      </c>
      <c r="K6384">
        <v>0</v>
      </c>
      <c r="L6384">
        <v>0</v>
      </c>
      <c r="M6384" t="s">
        <v>17</v>
      </c>
      <c r="N6384">
        <v>0</v>
      </c>
      <c r="O6384" t="s">
        <v>23</v>
      </c>
      <c r="P6384" t="s">
        <v>12877</v>
      </c>
      <c r="Q6384" t="s">
        <v>20</v>
      </c>
      <c r="R6384">
        <v>43</v>
      </c>
      <c r="S6384" t="s">
        <v>17</v>
      </c>
      <c r="T6384" t="s">
        <v>17</v>
      </c>
      <c r="U6384" t="s">
        <v>21</v>
      </c>
      <c r="V6384" t="str">
        <f>IF(Table2[[#This Row],[Age]] &lt; 30, "Under 30", IF(Table2[[#This Row],[Age]] &lt; 65, "Other", "Senior"))</f>
        <v>Other</v>
      </c>
      <c r="W6384">
        <v>6</v>
      </c>
      <c r="X6384" t="s">
        <v>17</v>
      </c>
      <c r="Y6384" t="s">
        <v>49</v>
      </c>
      <c r="Z6384" t="s">
        <v>29</v>
      </c>
      <c r="AA6384">
        <v>7</v>
      </c>
      <c r="AB6384">
        <v>458</v>
      </c>
      <c r="AE6384">
        <f t="shared" si="99"/>
        <v>0</v>
      </c>
      <c r="AF6384">
        <v>1</v>
      </c>
      <c r="AG6384" t="str">
        <f>IF(Table2[[#This Row],[Avg Monthly GB Download]] &lt; 5, "Less than 5 GB", IF(Table2[[#This Row],[Avg Monthly GB Download]] &lt;= 10, "Between 5 and 10 GB", "10 or more GB"))</f>
        <v>Less than 5 GB</v>
      </c>
    </row>
    <row r="6385" spans="1:33" x14ac:dyDescent="0.3">
      <c r="A6385" t="s">
        <v>12878</v>
      </c>
      <c r="B6385" t="s">
        <v>17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17</v>
      </c>
      <c r="I6385" t="s">
        <v>18</v>
      </c>
      <c r="J6385">
        <v>0</v>
      </c>
      <c r="K6385">
        <v>1</v>
      </c>
      <c r="L6385">
        <v>0</v>
      </c>
      <c r="M6385" t="s">
        <v>17</v>
      </c>
      <c r="N6385">
        <v>0</v>
      </c>
      <c r="O6385" t="s">
        <v>55</v>
      </c>
      <c r="P6385" t="s">
        <v>12879</v>
      </c>
      <c r="Q6385" t="s">
        <v>20</v>
      </c>
      <c r="R6385">
        <v>26</v>
      </c>
      <c r="S6385" t="s">
        <v>21</v>
      </c>
      <c r="T6385" t="s">
        <v>17</v>
      </c>
      <c r="U6385" t="s">
        <v>21</v>
      </c>
      <c r="V6385" t="str">
        <f>IF(Table2[[#This Row],[Age]] &lt; 30, "Under 30", IF(Table2[[#This Row],[Age]] &lt; 65, "Other", "Senior"))</f>
        <v>Under 30</v>
      </c>
      <c r="W6385">
        <v>5</v>
      </c>
      <c r="X6385" t="s">
        <v>17</v>
      </c>
      <c r="Y6385" t="s">
        <v>49</v>
      </c>
      <c r="Z6385" t="s">
        <v>29</v>
      </c>
      <c r="AA6385">
        <v>9</v>
      </c>
      <c r="AB6385">
        <v>357</v>
      </c>
      <c r="AE6385">
        <f t="shared" si="99"/>
        <v>0</v>
      </c>
      <c r="AF6385">
        <v>1</v>
      </c>
      <c r="AG6385" t="str">
        <f>IF(Table2[[#This Row],[Avg Monthly GB Download]] &lt; 5, "Less than 5 GB", IF(Table2[[#This Row],[Avg Monthly GB Download]] &lt;= 10, "Between 5 and 10 GB", "10 or more GB"))</f>
        <v>Less than 5 GB</v>
      </c>
    </row>
    <row r="6386" spans="1:33" x14ac:dyDescent="0.3">
      <c r="A6386" t="s">
        <v>12880</v>
      </c>
      <c r="B6386" t="s">
        <v>17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17</v>
      </c>
      <c r="I6386" t="s">
        <v>18</v>
      </c>
      <c r="J6386">
        <v>0</v>
      </c>
      <c r="K6386">
        <v>0</v>
      </c>
      <c r="L6386">
        <v>2</v>
      </c>
      <c r="M6386" t="s">
        <v>17</v>
      </c>
      <c r="N6386">
        <v>12</v>
      </c>
      <c r="O6386" t="s">
        <v>59</v>
      </c>
      <c r="P6386" t="s">
        <v>12881</v>
      </c>
      <c r="Q6386" t="s">
        <v>22</v>
      </c>
      <c r="R6386">
        <v>75</v>
      </c>
      <c r="S6386" t="s">
        <v>17</v>
      </c>
      <c r="T6386" t="s">
        <v>21</v>
      </c>
      <c r="U6386" t="s">
        <v>21</v>
      </c>
      <c r="V6386" t="str">
        <f>IF(Table2[[#This Row],[Age]] &lt; 30, "Under 30", IF(Table2[[#This Row],[Age]] &lt; 65, "Other", "Senior"))</f>
        <v>Senior</v>
      </c>
      <c r="W6386">
        <v>2</v>
      </c>
      <c r="X6386" t="s">
        <v>21</v>
      </c>
      <c r="Y6386" t="s">
        <v>28</v>
      </c>
      <c r="Z6386" t="s">
        <v>34</v>
      </c>
      <c r="AA6386">
        <v>57</v>
      </c>
      <c r="AB6386">
        <v>1887</v>
      </c>
      <c r="AE6386">
        <f t="shared" si="99"/>
        <v>0</v>
      </c>
      <c r="AF6386">
        <v>1</v>
      </c>
      <c r="AG6386" t="str">
        <f>IF(Table2[[#This Row],[Avg Monthly GB Download]] &lt; 5, "Less than 5 GB", IF(Table2[[#This Row],[Avg Monthly GB Download]] &lt;= 10, "Between 5 and 10 GB", "10 or more GB"))</f>
        <v>Less than 5 GB</v>
      </c>
    </row>
    <row r="6387" spans="1:33" x14ac:dyDescent="0.3">
      <c r="A6387" t="s">
        <v>12882</v>
      </c>
      <c r="B6387" t="s">
        <v>17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17</v>
      </c>
      <c r="I6387" t="s">
        <v>18</v>
      </c>
      <c r="J6387">
        <v>0</v>
      </c>
      <c r="K6387">
        <v>1</v>
      </c>
      <c r="L6387">
        <v>2</v>
      </c>
      <c r="M6387" t="s">
        <v>21</v>
      </c>
      <c r="N6387">
        <v>0</v>
      </c>
      <c r="O6387" t="s">
        <v>40</v>
      </c>
      <c r="P6387" t="s">
        <v>12883</v>
      </c>
      <c r="Q6387" t="s">
        <v>22</v>
      </c>
      <c r="R6387">
        <v>64</v>
      </c>
      <c r="S6387" t="s">
        <v>17</v>
      </c>
      <c r="T6387" t="s">
        <v>17</v>
      </c>
      <c r="U6387" t="s">
        <v>21</v>
      </c>
      <c r="V6387" t="str">
        <f>IF(Table2[[#This Row],[Age]] &lt; 30, "Under 30", IF(Table2[[#This Row],[Age]] &lt; 65, "Other", "Senior"))</f>
        <v>Other</v>
      </c>
      <c r="W6387">
        <v>2</v>
      </c>
      <c r="X6387" t="s">
        <v>21</v>
      </c>
      <c r="Y6387" t="s">
        <v>94</v>
      </c>
      <c r="Z6387" t="s">
        <v>29</v>
      </c>
      <c r="AA6387">
        <v>25</v>
      </c>
      <c r="AB6387">
        <v>1415</v>
      </c>
      <c r="AE6387">
        <f t="shared" si="99"/>
        <v>0</v>
      </c>
      <c r="AF6387">
        <v>1</v>
      </c>
      <c r="AG6387" t="str">
        <f>IF(Table2[[#This Row],[Avg Monthly GB Download]] &lt; 5, "Less than 5 GB", IF(Table2[[#This Row],[Avg Monthly GB Download]] &lt;= 10, "Between 5 and 10 GB", "10 or more GB"))</f>
        <v>Less than 5 GB</v>
      </c>
    </row>
    <row r="6388" spans="1:33" x14ac:dyDescent="0.3">
      <c r="A6388" t="s">
        <v>12884</v>
      </c>
      <c r="B6388" t="s">
        <v>17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17</v>
      </c>
      <c r="I6388" t="s">
        <v>18</v>
      </c>
      <c r="J6388">
        <v>0</v>
      </c>
      <c r="K6388">
        <v>1</v>
      </c>
      <c r="L6388">
        <v>4</v>
      </c>
      <c r="M6388" t="s">
        <v>21</v>
      </c>
      <c r="N6388">
        <v>0</v>
      </c>
      <c r="O6388" t="s">
        <v>43</v>
      </c>
      <c r="P6388" t="s">
        <v>12885</v>
      </c>
      <c r="Q6388" t="s">
        <v>20</v>
      </c>
      <c r="R6388">
        <v>80</v>
      </c>
      <c r="S6388" t="s">
        <v>17</v>
      </c>
      <c r="T6388" t="s">
        <v>21</v>
      </c>
      <c r="U6388" t="s">
        <v>21</v>
      </c>
      <c r="V6388" t="str">
        <f>IF(Table2[[#This Row],[Age]] &lt; 30, "Under 30", IF(Table2[[#This Row],[Age]] &lt; 65, "Other", "Senior"))</f>
        <v>Senior</v>
      </c>
      <c r="W6388">
        <v>2</v>
      </c>
      <c r="X6388" t="s">
        <v>21</v>
      </c>
      <c r="Y6388" t="s">
        <v>28</v>
      </c>
      <c r="Z6388" t="s">
        <v>29</v>
      </c>
      <c r="AA6388">
        <v>43</v>
      </c>
      <c r="AB6388">
        <v>2497</v>
      </c>
      <c r="AE6388">
        <f t="shared" si="99"/>
        <v>0</v>
      </c>
      <c r="AF6388">
        <v>1</v>
      </c>
      <c r="AG6388" t="str">
        <f>IF(Table2[[#This Row],[Avg Monthly GB Download]] &lt; 5, "Less than 5 GB", IF(Table2[[#This Row],[Avg Monthly GB Download]] &lt;= 10, "Between 5 and 10 GB", "10 or more GB"))</f>
        <v>Less than 5 GB</v>
      </c>
    </row>
    <row r="6389" spans="1:33" x14ac:dyDescent="0.3">
      <c r="A6389" t="s">
        <v>12886</v>
      </c>
      <c r="B6389" t="s">
        <v>17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17</v>
      </c>
      <c r="I6389" t="s">
        <v>18</v>
      </c>
      <c r="J6389">
        <v>0</v>
      </c>
      <c r="K6389">
        <v>0</v>
      </c>
      <c r="L6389">
        <v>4</v>
      </c>
      <c r="M6389" t="s">
        <v>17</v>
      </c>
      <c r="N6389">
        <v>0</v>
      </c>
      <c r="O6389" t="s">
        <v>73</v>
      </c>
      <c r="P6389" t="s">
        <v>12887</v>
      </c>
      <c r="Q6389" t="s">
        <v>22</v>
      </c>
      <c r="R6389">
        <v>46</v>
      </c>
      <c r="S6389" t="s">
        <v>17</v>
      </c>
      <c r="T6389" t="s">
        <v>17</v>
      </c>
      <c r="U6389" t="s">
        <v>21</v>
      </c>
      <c r="V6389" t="str">
        <f>IF(Table2[[#This Row],[Age]] &lt; 30, "Under 30", IF(Table2[[#This Row],[Age]] &lt; 65, "Other", "Senior"))</f>
        <v>Other</v>
      </c>
      <c r="W6389">
        <v>5</v>
      </c>
      <c r="X6389" t="s">
        <v>17</v>
      </c>
      <c r="Y6389" t="s">
        <v>28</v>
      </c>
      <c r="Z6389" t="s">
        <v>34</v>
      </c>
      <c r="AA6389">
        <v>13</v>
      </c>
      <c r="AB6389">
        <v>13</v>
      </c>
      <c r="AE6389">
        <f t="shared" si="99"/>
        <v>0</v>
      </c>
      <c r="AF6389">
        <v>1</v>
      </c>
      <c r="AG6389" t="str">
        <f>IF(Table2[[#This Row],[Avg Monthly GB Download]] &lt; 5, "Less than 5 GB", IF(Table2[[#This Row],[Avg Monthly GB Download]] &lt;= 10, "Between 5 and 10 GB", "10 or more GB"))</f>
        <v>Less than 5 GB</v>
      </c>
    </row>
    <row r="6390" spans="1:33" x14ac:dyDescent="0.3">
      <c r="A6390" t="s">
        <v>12888</v>
      </c>
      <c r="B6390" t="s">
        <v>17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21</v>
      </c>
      <c r="I6390" t="s">
        <v>84</v>
      </c>
      <c r="J6390">
        <v>0</v>
      </c>
      <c r="K6390">
        <v>2</v>
      </c>
      <c r="L6390">
        <v>0</v>
      </c>
      <c r="M6390" t="s">
        <v>17</v>
      </c>
      <c r="N6390">
        <v>0</v>
      </c>
      <c r="O6390" t="s">
        <v>58</v>
      </c>
      <c r="P6390" t="s">
        <v>12889</v>
      </c>
      <c r="Q6390" t="s">
        <v>20</v>
      </c>
      <c r="R6390">
        <v>20</v>
      </c>
      <c r="S6390" t="s">
        <v>21</v>
      </c>
      <c r="T6390" t="s">
        <v>17</v>
      </c>
      <c r="U6390" t="s">
        <v>21</v>
      </c>
      <c r="V6390" t="str">
        <f>IF(Table2[[#This Row],[Age]] &lt; 30, "Under 30", IF(Table2[[#This Row],[Age]] &lt; 65, "Other", "Senior"))</f>
        <v>Under 30</v>
      </c>
      <c r="W6390">
        <v>5</v>
      </c>
      <c r="X6390" t="s">
        <v>17</v>
      </c>
      <c r="Y6390" t="s">
        <v>28</v>
      </c>
      <c r="Z6390" t="s">
        <v>29</v>
      </c>
      <c r="AA6390">
        <v>8</v>
      </c>
      <c r="AB6390">
        <v>28</v>
      </c>
      <c r="AE6390">
        <f t="shared" si="99"/>
        <v>0</v>
      </c>
      <c r="AF6390">
        <v>1</v>
      </c>
      <c r="AG6390" t="str">
        <f>IF(Table2[[#This Row],[Avg Monthly GB Download]] &lt; 5, "Less than 5 GB", IF(Table2[[#This Row],[Avg Monthly GB Download]] &lt;= 10, "Between 5 and 10 GB", "10 or more GB"))</f>
        <v>Less than 5 GB</v>
      </c>
    </row>
    <row r="6391" spans="1:33" x14ac:dyDescent="0.3">
      <c r="A6391" t="s">
        <v>12890</v>
      </c>
      <c r="B6391" t="s">
        <v>17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17</v>
      </c>
      <c r="I6391" t="s">
        <v>18</v>
      </c>
      <c r="J6391">
        <v>0</v>
      </c>
      <c r="K6391">
        <v>1</v>
      </c>
      <c r="L6391">
        <v>5</v>
      </c>
      <c r="M6391" t="s">
        <v>21</v>
      </c>
      <c r="N6391">
        <v>0</v>
      </c>
      <c r="O6391" t="s">
        <v>40</v>
      </c>
      <c r="P6391" t="s">
        <v>12891</v>
      </c>
      <c r="Q6391" t="s">
        <v>22</v>
      </c>
      <c r="R6391">
        <v>56</v>
      </c>
      <c r="S6391" t="s">
        <v>17</v>
      </c>
      <c r="T6391" t="s">
        <v>17</v>
      </c>
      <c r="U6391" t="s">
        <v>21</v>
      </c>
      <c r="V6391" t="str">
        <f>IF(Table2[[#This Row],[Age]] &lt; 30, "Under 30", IF(Table2[[#This Row],[Age]] &lt; 65, "Other", "Senior"))</f>
        <v>Other</v>
      </c>
      <c r="W6391">
        <v>4</v>
      </c>
      <c r="X6391" t="s">
        <v>17</v>
      </c>
      <c r="Y6391" t="s">
        <v>49</v>
      </c>
      <c r="Z6391" t="s">
        <v>34</v>
      </c>
      <c r="AA6391">
        <v>29</v>
      </c>
      <c r="AB6391">
        <v>2054</v>
      </c>
      <c r="AE6391">
        <f t="shared" si="99"/>
        <v>0</v>
      </c>
      <c r="AF6391">
        <v>1</v>
      </c>
      <c r="AG6391" t="str">
        <f>IF(Table2[[#This Row],[Avg Monthly GB Download]] &lt; 5, "Less than 5 GB", IF(Table2[[#This Row],[Avg Monthly GB Download]] &lt;= 10, "Between 5 and 10 GB", "10 or more GB"))</f>
        <v>Between 5 and 10 GB</v>
      </c>
    </row>
    <row r="6392" spans="1:33" x14ac:dyDescent="0.3">
      <c r="A6392" t="s">
        <v>12892</v>
      </c>
      <c r="B6392" t="s">
        <v>17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17</v>
      </c>
      <c r="I6392" t="s">
        <v>18</v>
      </c>
      <c r="J6392">
        <v>0</v>
      </c>
      <c r="K6392">
        <v>1</v>
      </c>
      <c r="L6392">
        <v>0</v>
      </c>
      <c r="M6392" t="s">
        <v>17</v>
      </c>
      <c r="N6392">
        <v>0</v>
      </c>
      <c r="O6392" t="s">
        <v>75</v>
      </c>
      <c r="P6392" t="s">
        <v>12893</v>
      </c>
      <c r="Q6392" t="s">
        <v>20</v>
      </c>
      <c r="R6392">
        <v>38</v>
      </c>
      <c r="S6392" t="s">
        <v>17</v>
      </c>
      <c r="T6392" t="s">
        <v>17</v>
      </c>
      <c r="U6392" t="s">
        <v>21</v>
      </c>
      <c r="V6392" t="str">
        <f>IF(Table2[[#This Row],[Age]] &lt; 30, "Under 30", IF(Table2[[#This Row],[Age]] &lt; 65, "Other", "Senior"))</f>
        <v>Other</v>
      </c>
      <c r="W6392">
        <v>2</v>
      </c>
      <c r="X6392" t="s">
        <v>17</v>
      </c>
      <c r="Y6392" t="s">
        <v>49</v>
      </c>
      <c r="Z6392" t="s">
        <v>29</v>
      </c>
      <c r="AA6392">
        <v>9</v>
      </c>
      <c r="AB6392">
        <v>282</v>
      </c>
      <c r="AE6392">
        <f t="shared" si="99"/>
        <v>0</v>
      </c>
      <c r="AF6392">
        <v>1</v>
      </c>
      <c r="AG6392" t="str">
        <f>IF(Table2[[#This Row],[Avg Monthly GB Download]] &lt; 5, "Less than 5 GB", IF(Table2[[#This Row],[Avg Monthly GB Download]] &lt;= 10, "Between 5 and 10 GB", "10 or more GB"))</f>
        <v>Less than 5 GB</v>
      </c>
    </row>
    <row r="6393" spans="1:33" x14ac:dyDescent="0.3">
      <c r="A6393" t="s">
        <v>12894</v>
      </c>
      <c r="B6393" t="s">
        <v>17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17</v>
      </c>
      <c r="I6393" t="s">
        <v>18</v>
      </c>
      <c r="J6393">
        <v>0</v>
      </c>
      <c r="K6393">
        <v>1</v>
      </c>
      <c r="L6393">
        <v>3</v>
      </c>
      <c r="M6393" t="s">
        <v>21</v>
      </c>
      <c r="N6393">
        <v>0</v>
      </c>
      <c r="O6393" t="s">
        <v>64</v>
      </c>
      <c r="P6393" t="s">
        <v>12895</v>
      </c>
      <c r="Q6393" t="s">
        <v>22</v>
      </c>
      <c r="R6393">
        <v>68</v>
      </c>
      <c r="S6393" t="s">
        <v>17</v>
      </c>
      <c r="T6393" t="s">
        <v>21</v>
      </c>
      <c r="U6393" t="s">
        <v>21</v>
      </c>
      <c r="V6393" t="str">
        <f>IF(Table2[[#This Row],[Age]] &lt; 30, "Under 30", IF(Table2[[#This Row],[Age]] &lt; 65, "Other", "Senior"))</f>
        <v>Senior</v>
      </c>
      <c r="W6393">
        <v>3</v>
      </c>
      <c r="X6393" t="s">
        <v>21</v>
      </c>
      <c r="Y6393" t="s">
        <v>94</v>
      </c>
      <c r="Z6393" t="s">
        <v>29</v>
      </c>
      <c r="AA6393">
        <v>27</v>
      </c>
      <c r="AB6393">
        <v>570</v>
      </c>
      <c r="AE6393">
        <f t="shared" si="99"/>
        <v>0</v>
      </c>
      <c r="AF6393">
        <v>1</v>
      </c>
      <c r="AG6393" t="str">
        <f>IF(Table2[[#This Row],[Avg Monthly GB Download]] &lt; 5, "Less than 5 GB", IF(Table2[[#This Row],[Avg Monthly GB Download]] &lt;= 10, "Between 5 and 10 GB", "10 or more GB"))</f>
        <v>Less than 5 GB</v>
      </c>
    </row>
    <row r="6394" spans="1:33" x14ac:dyDescent="0.3">
      <c r="A6394" t="s">
        <v>12896</v>
      </c>
      <c r="B6394" t="s">
        <v>17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17</v>
      </c>
      <c r="I6394" t="s">
        <v>18</v>
      </c>
      <c r="J6394">
        <v>0</v>
      </c>
      <c r="K6394">
        <v>1</v>
      </c>
      <c r="L6394">
        <v>9</v>
      </c>
      <c r="M6394" t="s">
        <v>21</v>
      </c>
      <c r="N6394">
        <v>0</v>
      </c>
      <c r="O6394" t="s">
        <v>54</v>
      </c>
      <c r="P6394" t="s">
        <v>12897</v>
      </c>
      <c r="Q6394" t="s">
        <v>20</v>
      </c>
      <c r="R6394">
        <v>34</v>
      </c>
      <c r="S6394" t="s">
        <v>17</v>
      </c>
      <c r="T6394" t="s">
        <v>17</v>
      </c>
      <c r="U6394" t="s">
        <v>21</v>
      </c>
      <c r="V6394" t="str">
        <f>IF(Table2[[#This Row],[Age]] &lt; 30, "Under 30", IF(Table2[[#This Row],[Age]] &lt; 65, "Other", "Senior"))</f>
        <v>Other</v>
      </c>
      <c r="W6394">
        <v>6</v>
      </c>
      <c r="X6394" t="s">
        <v>21</v>
      </c>
      <c r="Y6394" t="s">
        <v>28</v>
      </c>
      <c r="Z6394" t="s">
        <v>34</v>
      </c>
      <c r="AA6394">
        <v>31</v>
      </c>
      <c r="AB6394">
        <v>1501</v>
      </c>
      <c r="AE6394">
        <f t="shared" si="99"/>
        <v>0</v>
      </c>
      <c r="AF6394">
        <v>1</v>
      </c>
      <c r="AG6394" t="str">
        <f>IF(Table2[[#This Row],[Avg Monthly GB Download]] &lt; 5, "Less than 5 GB", IF(Table2[[#This Row],[Avg Monthly GB Download]] &lt;= 10, "Between 5 and 10 GB", "10 or more GB"))</f>
        <v>Between 5 and 10 GB</v>
      </c>
    </row>
    <row r="6395" spans="1:33" x14ac:dyDescent="0.3">
      <c r="A6395" t="s">
        <v>12898</v>
      </c>
      <c r="B6395" t="s">
        <v>17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17</v>
      </c>
      <c r="I6395" t="s">
        <v>18</v>
      </c>
      <c r="J6395">
        <v>0</v>
      </c>
      <c r="K6395">
        <v>2</v>
      </c>
      <c r="L6395">
        <v>5</v>
      </c>
      <c r="M6395" t="s">
        <v>21</v>
      </c>
      <c r="N6395">
        <v>0</v>
      </c>
      <c r="O6395" t="s">
        <v>38</v>
      </c>
      <c r="P6395" t="s">
        <v>12899</v>
      </c>
      <c r="Q6395" t="s">
        <v>22</v>
      </c>
      <c r="R6395">
        <v>39</v>
      </c>
      <c r="S6395" t="s">
        <v>17</v>
      </c>
      <c r="T6395" t="s">
        <v>17</v>
      </c>
      <c r="U6395" t="s">
        <v>21</v>
      </c>
      <c r="V6395" t="str">
        <f>IF(Table2[[#This Row],[Age]] &lt; 30, "Under 30", IF(Table2[[#This Row],[Age]] &lt; 65, "Other", "Senior"))</f>
        <v>Other</v>
      </c>
      <c r="W6395">
        <v>4</v>
      </c>
      <c r="X6395" t="s">
        <v>21</v>
      </c>
      <c r="Y6395" t="s">
        <v>94</v>
      </c>
      <c r="Z6395" t="s">
        <v>29</v>
      </c>
      <c r="AA6395">
        <v>19</v>
      </c>
      <c r="AB6395">
        <v>659</v>
      </c>
      <c r="AE6395">
        <f t="shared" si="99"/>
        <v>0</v>
      </c>
      <c r="AF6395">
        <v>1</v>
      </c>
      <c r="AG6395" t="str">
        <f>IF(Table2[[#This Row],[Avg Monthly GB Download]] &lt; 5, "Less than 5 GB", IF(Table2[[#This Row],[Avg Monthly GB Download]] &lt;= 10, "Between 5 and 10 GB", "10 or more GB"))</f>
        <v>Between 5 and 10 GB</v>
      </c>
    </row>
    <row r="6396" spans="1:33" x14ac:dyDescent="0.3">
      <c r="A6396" t="s">
        <v>12900</v>
      </c>
      <c r="B6396" t="s">
        <v>17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17</v>
      </c>
      <c r="I6396" t="s">
        <v>18</v>
      </c>
      <c r="J6396">
        <v>0</v>
      </c>
      <c r="K6396">
        <v>0</v>
      </c>
      <c r="L6396">
        <v>0</v>
      </c>
      <c r="M6396" t="s">
        <v>17</v>
      </c>
      <c r="N6396">
        <v>0</v>
      </c>
      <c r="O6396" t="s">
        <v>37</v>
      </c>
      <c r="P6396" t="s">
        <v>12901</v>
      </c>
      <c r="Q6396" t="s">
        <v>22</v>
      </c>
      <c r="R6396">
        <v>59</v>
      </c>
      <c r="S6396" t="s">
        <v>17</v>
      </c>
      <c r="T6396" t="s">
        <v>17</v>
      </c>
      <c r="U6396" t="s">
        <v>21</v>
      </c>
      <c r="V6396" t="str">
        <f>IF(Table2[[#This Row],[Age]] &lt; 30, "Under 30", IF(Table2[[#This Row],[Age]] &lt; 65, "Other", "Senior"))</f>
        <v>Other</v>
      </c>
      <c r="W6396">
        <v>5</v>
      </c>
      <c r="X6396" t="s">
        <v>17</v>
      </c>
      <c r="Y6396" t="s">
        <v>49</v>
      </c>
      <c r="Z6396" t="s">
        <v>29</v>
      </c>
      <c r="AA6396">
        <v>8</v>
      </c>
      <c r="AB6396">
        <v>543</v>
      </c>
      <c r="AE6396">
        <f t="shared" si="99"/>
        <v>0</v>
      </c>
      <c r="AF6396">
        <v>1</v>
      </c>
      <c r="AG6396" t="str">
        <f>IF(Table2[[#This Row],[Avg Monthly GB Download]] &lt; 5, "Less than 5 GB", IF(Table2[[#This Row],[Avg Monthly GB Download]] &lt;= 10, "Between 5 and 10 GB", "10 or more GB"))</f>
        <v>Less than 5 GB</v>
      </c>
    </row>
    <row r="6397" spans="1:33" x14ac:dyDescent="0.3">
      <c r="A6397" t="s">
        <v>12902</v>
      </c>
      <c r="B6397" t="s">
        <v>17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21</v>
      </c>
      <c r="I6397" t="s">
        <v>84</v>
      </c>
      <c r="J6397">
        <v>0</v>
      </c>
      <c r="K6397">
        <v>1</v>
      </c>
      <c r="L6397">
        <v>0</v>
      </c>
      <c r="M6397" t="s">
        <v>17</v>
      </c>
      <c r="N6397">
        <v>0</v>
      </c>
      <c r="O6397" t="s">
        <v>31</v>
      </c>
      <c r="P6397" t="s">
        <v>12903</v>
      </c>
      <c r="Q6397" t="s">
        <v>22</v>
      </c>
      <c r="R6397">
        <v>53</v>
      </c>
      <c r="S6397" t="s">
        <v>17</v>
      </c>
      <c r="T6397" t="s">
        <v>17</v>
      </c>
      <c r="U6397" t="s">
        <v>21</v>
      </c>
      <c r="V6397" t="str">
        <f>IF(Table2[[#This Row],[Age]] &lt; 30, "Under 30", IF(Table2[[#This Row],[Age]] &lt; 65, "Other", "Senior"))</f>
        <v>Other</v>
      </c>
      <c r="W6397">
        <v>4</v>
      </c>
      <c r="X6397" t="s">
        <v>17</v>
      </c>
      <c r="Y6397" t="s">
        <v>28</v>
      </c>
      <c r="Z6397" t="s">
        <v>29</v>
      </c>
      <c r="AA6397">
        <v>10</v>
      </c>
      <c r="AB6397">
        <v>109</v>
      </c>
      <c r="AE6397">
        <f t="shared" si="99"/>
        <v>0</v>
      </c>
      <c r="AF6397">
        <v>1</v>
      </c>
      <c r="AG6397" t="str">
        <f>IF(Table2[[#This Row],[Avg Monthly GB Download]] &lt; 5, "Less than 5 GB", IF(Table2[[#This Row],[Avg Monthly GB Download]] &lt;= 10, "Between 5 and 10 GB", "10 or more GB"))</f>
        <v>Less than 5 GB</v>
      </c>
    </row>
    <row r="6398" spans="1:33" x14ac:dyDescent="0.3">
      <c r="A6398" t="s">
        <v>12904</v>
      </c>
      <c r="B6398" t="s">
        <v>17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17</v>
      </c>
      <c r="I6398" t="s">
        <v>18</v>
      </c>
      <c r="J6398">
        <v>0</v>
      </c>
      <c r="K6398">
        <v>2</v>
      </c>
      <c r="L6398">
        <v>0</v>
      </c>
      <c r="M6398" t="s">
        <v>17</v>
      </c>
      <c r="N6398">
        <v>0</v>
      </c>
      <c r="O6398" t="s">
        <v>26</v>
      </c>
      <c r="P6398" t="s">
        <v>12905</v>
      </c>
      <c r="Q6398" t="s">
        <v>20</v>
      </c>
      <c r="R6398">
        <v>52</v>
      </c>
      <c r="S6398" t="s">
        <v>17</v>
      </c>
      <c r="T6398" t="s">
        <v>17</v>
      </c>
      <c r="U6398" t="s">
        <v>21</v>
      </c>
      <c r="V6398" t="str">
        <f>IF(Table2[[#This Row],[Age]] &lt; 30, "Under 30", IF(Table2[[#This Row],[Age]] &lt; 65, "Other", "Senior"))</f>
        <v>Other</v>
      </c>
      <c r="W6398">
        <v>6</v>
      </c>
      <c r="X6398" t="s">
        <v>17</v>
      </c>
      <c r="Y6398" t="s">
        <v>49</v>
      </c>
      <c r="Z6398" t="s">
        <v>29</v>
      </c>
      <c r="AA6398">
        <v>7</v>
      </c>
      <c r="AB6398">
        <v>274</v>
      </c>
      <c r="AE6398">
        <f t="shared" si="99"/>
        <v>0</v>
      </c>
      <c r="AF6398">
        <v>1</v>
      </c>
      <c r="AG6398" t="str">
        <f>IF(Table2[[#This Row],[Avg Monthly GB Download]] &lt; 5, "Less than 5 GB", IF(Table2[[#This Row],[Avg Monthly GB Download]] &lt;= 10, "Between 5 and 10 GB", "10 or more GB"))</f>
        <v>Less than 5 GB</v>
      </c>
    </row>
    <row r="6399" spans="1:33" x14ac:dyDescent="0.3">
      <c r="A6399" t="s">
        <v>12906</v>
      </c>
      <c r="B6399" t="s">
        <v>17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17</v>
      </c>
      <c r="I6399" t="s">
        <v>18</v>
      </c>
      <c r="J6399">
        <v>0</v>
      </c>
      <c r="K6399">
        <v>0</v>
      </c>
      <c r="L6399">
        <v>0</v>
      </c>
      <c r="M6399" t="s">
        <v>17</v>
      </c>
      <c r="N6399">
        <v>0</v>
      </c>
      <c r="O6399" t="s">
        <v>50</v>
      </c>
      <c r="P6399" t="s">
        <v>12907</v>
      </c>
      <c r="Q6399" t="s">
        <v>20</v>
      </c>
      <c r="R6399">
        <v>66</v>
      </c>
      <c r="S6399" t="s">
        <v>17</v>
      </c>
      <c r="T6399" t="s">
        <v>21</v>
      </c>
      <c r="U6399" t="s">
        <v>21</v>
      </c>
      <c r="V6399" t="str">
        <f>IF(Table2[[#This Row],[Age]] &lt; 30, "Under 30", IF(Table2[[#This Row],[Age]] &lt; 65, "Other", "Senior"))</f>
        <v>Senior</v>
      </c>
      <c r="W6399">
        <v>4</v>
      </c>
      <c r="X6399" t="s">
        <v>17</v>
      </c>
      <c r="Y6399" t="s">
        <v>49</v>
      </c>
      <c r="Z6399" t="s">
        <v>29</v>
      </c>
      <c r="AA6399">
        <v>6</v>
      </c>
      <c r="AB6399">
        <v>6</v>
      </c>
      <c r="AE6399">
        <f t="shared" si="99"/>
        <v>0</v>
      </c>
      <c r="AF6399">
        <v>1</v>
      </c>
      <c r="AG6399" t="str">
        <f>IF(Table2[[#This Row],[Avg Monthly GB Download]] &lt; 5, "Less than 5 GB", IF(Table2[[#This Row],[Avg Monthly GB Download]] &lt;= 10, "Between 5 and 10 GB", "10 or more GB"))</f>
        <v>Less than 5 GB</v>
      </c>
    </row>
    <row r="6400" spans="1:33" x14ac:dyDescent="0.3">
      <c r="A6400" t="s">
        <v>12908</v>
      </c>
      <c r="B6400" t="s">
        <v>17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17</v>
      </c>
      <c r="I6400" t="s">
        <v>18</v>
      </c>
      <c r="J6400">
        <v>0</v>
      </c>
      <c r="K6400">
        <v>0</v>
      </c>
      <c r="L6400">
        <v>0</v>
      </c>
      <c r="M6400" t="s">
        <v>17</v>
      </c>
      <c r="N6400">
        <v>0</v>
      </c>
      <c r="O6400" t="s">
        <v>59</v>
      </c>
      <c r="P6400" t="s">
        <v>12909</v>
      </c>
      <c r="Q6400" t="s">
        <v>22</v>
      </c>
      <c r="R6400">
        <v>24</v>
      </c>
      <c r="S6400" t="s">
        <v>21</v>
      </c>
      <c r="T6400" t="s">
        <v>17</v>
      </c>
      <c r="U6400" t="s">
        <v>21</v>
      </c>
      <c r="V6400" t="str">
        <f>IF(Table2[[#This Row],[Age]] &lt; 30, "Under 30", IF(Table2[[#This Row],[Age]] &lt; 65, "Other", "Senior"))</f>
        <v>Under 30</v>
      </c>
      <c r="W6400">
        <v>4</v>
      </c>
      <c r="X6400" t="s">
        <v>17</v>
      </c>
      <c r="Y6400" t="s">
        <v>49</v>
      </c>
      <c r="Z6400" t="s">
        <v>34</v>
      </c>
      <c r="AA6400">
        <v>11</v>
      </c>
      <c r="AB6400">
        <v>139</v>
      </c>
      <c r="AE6400">
        <f t="shared" si="99"/>
        <v>0</v>
      </c>
      <c r="AF6400">
        <v>1</v>
      </c>
      <c r="AG6400" t="str">
        <f>IF(Table2[[#This Row],[Avg Monthly GB Download]] &lt; 5, "Less than 5 GB", IF(Table2[[#This Row],[Avg Monthly GB Download]] &lt;= 10, "Between 5 and 10 GB", "10 or more GB"))</f>
        <v>Less than 5 GB</v>
      </c>
    </row>
    <row r="6401" spans="1:33" x14ac:dyDescent="0.3">
      <c r="A6401" t="s">
        <v>12910</v>
      </c>
      <c r="B6401" t="s">
        <v>17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17</v>
      </c>
      <c r="I6401" t="s">
        <v>18</v>
      </c>
      <c r="J6401">
        <v>0</v>
      </c>
      <c r="K6401">
        <v>0</v>
      </c>
      <c r="L6401">
        <v>6</v>
      </c>
      <c r="M6401" t="s">
        <v>21</v>
      </c>
      <c r="N6401">
        <v>0</v>
      </c>
      <c r="O6401" t="s">
        <v>27</v>
      </c>
      <c r="P6401" t="s">
        <v>12911</v>
      </c>
      <c r="Q6401" t="s">
        <v>22</v>
      </c>
      <c r="R6401">
        <v>59</v>
      </c>
      <c r="S6401" t="s">
        <v>17</v>
      </c>
      <c r="T6401" t="s">
        <v>17</v>
      </c>
      <c r="U6401" t="s">
        <v>21</v>
      </c>
      <c r="V6401" t="str">
        <f>IF(Table2[[#This Row],[Age]] &lt; 30, "Under 30", IF(Table2[[#This Row],[Age]] &lt; 65, "Other", "Senior"))</f>
        <v>Other</v>
      </c>
      <c r="W6401">
        <v>5</v>
      </c>
      <c r="X6401" t="s">
        <v>17</v>
      </c>
      <c r="Y6401" t="s">
        <v>28</v>
      </c>
      <c r="Z6401" t="s">
        <v>34</v>
      </c>
      <c r="AA6401">
        <v>47</v>
      </c>
      <c r="AB6401">
        <v>1743</v>
      </c>
      <c r="AE6401">
        <f t="shared" si="99"/>
        <v>0</v>
      </c>
      <c r="AF6401">
        <v>1</v>
      </c>
      <c r="AG6401" t="str">
        <f>IF(Table2[[#This Row],[Avg Monthly GB Download]] &lt; 5, "Less than 5 GB", IF(Table2[[#This Row],[Avg Monthly GB Download]] &lt;= 10, "Between 5 and 10 GB", "10 or more GB"))</f>
        <v>Between 5 and 10 GB</v>
      </c>
    </row>
    <row r="6402" spans="1:33" x14ac:dyDescent="0.3">
      <c r="A6402" t="s">
        <v>12912</v>
      </c>
      <c r="B6402" t="s">
        <v>17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21</v>
      </c>
      <c r="I6402" t="s">
        <v>84</v>
      </c>
      <c r="J6402">
        <v>0</v>
      </c>
      <c r="K6402">
        <v>0</v>
      </c>
      <c r="L6402">
        <v>4</v>
      </c>
      <c r="M6402" t="s">
        <v>21</v>
      </c>
      <c r="N6402">
        <v>0</v>
      </c>
      <c r="O6402" t="s">
        <v>77</v>
      </c>
      <c r="P6402" t="s">
        <v>12913</v>
      </c>
      <c r="Q6402" t="s">
        <v>22</v>
      </c>
      <c r="R6402">
        <v>50</v>
      </c>
      <c r="S6402" t="s">
        <v>17</v>
      </c>
      <c r="T6402" t="s">
        <v>17</v>
      </c>
      <c r="U6402" t="s">
        <v>21</v>
      </c>
      <c r="V6402" t="str">
        <f>IF(Table2[[#This Row],[Age]] &lt; 30, "Under 30", IF(Table2[[#This Row],[Age]] &lt; 65, "Other", "Senior"))</f>
        <v>Other</v>
      </c>
      <c r="W6402">
        <v>6</v>
      </c>
      <c r="X6402" t="s">
        <v>21</v>
      </c>
      <c r="Y6402" t="s">
        <v>49</v>
      </c>
      <c r="Z6402" t="s">
        <v>34</v>
      </c>
      <c r="AA6402">
        <v>38</v>
      </c>
      <c r="AB6402">
        <v>2732</v>
      </c>
      <c r="AE6402">
        <f t="shared" ref="AE6402:AE6465" si="100">IF(B6402 = "yes", 1, IF(B6402 = "No", 0))</f>
        <v>0</v>
      </c>
      <c r="AF6402">
        <v>1</v>
      </c>
      <c r="AG6402" t="str">
        <f>IF(Table2[[#This Row],[Avg Monthly GB Download]] &lt; 5, "Less than 5 GB", IF(Table2[[#This Row],[Avg Monthly GB Download]] &lt;= 10, "Between 5 and 10 GB", "10 or more GB"))</f>
        <v>Less than 5 GB</v>
      </c>
    </row>
    <row r="6403" spans="1:33" x14ac:dyDescent="0.3">
      <c r="A6403" t="s">
        <v>12914</v>
      </c>
      <c r="B6403" t="s">
        <v>17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17</v>
      </c>
      <c r="I6403" t="s">
        <v>18</v>
      </c>
      <c r="J6403">
        <v>0</v>
      </c>
      <c r="K6403">
        <v>2</v>
      </c>
      <c r="L6403">
        <v>0</v>
      </c>
      <c r="M6403" t="s">
        <v>17</v>
      </c>
      <c r="N6403">
        <v>0</v>
      </c>
      <c r="O6403" t="s">
        <v>63</v>
      </c>
      <c r="P6403" t="s">
        <v>12915</v>
      </c>
      <c r="Q6403" t="s">
        <v>22</v>
      </c>
      <c r="R6403">
        <v>23</v>
      </c>
      <c r="S6403" t="s">
        <v>21</v>
      </c>
      <c r="T6403" t="s">
        <v>17</v>
      </c>
      <c r="U6403" t="s">
        <v>21</v>
      </c>
      <c r="V6403" t="str">
        <f>IF(Table2[[#This Row],[Age]] &lt; 30, "Under 30", IF(Table2[[#This Row],[Age]] &lt; 65, "Other", "Senior"))</f>
        <v>Under 30</v>
      </c>
      <c r="W6403">
        <v>2</v>
      </c>
      <c r="X6403" t="s">
        <v>17</v>
      </c>
      <c r="Y6403" t="s">
        <v>94</v>
      </c>
      <c r="Z6403" t="s">
        <v>29</v>
      </c>
      <c r="AA6403">
        <v>10</v>
      </c>
      <c r="AB6403">
        <v>472</v>
      </c>
      <c r="AE6403">
        <f t="shared" si="100"/>
        <v>0</v>
      </c>
      <c r="AF6403">
        <v>1</v>
      </c>
      <c r="AG6403" t="str">
        <f>IF(Table2[[#This Row],[Avg Monthly GB Download]] &lt; 5, "Less than 5 GB", IF(Table2[[#This Row],[Avg Monthly GB Download]] &lt;= 10, "Between 5 and 10 GB", "10 or more GB"))</f>
        <v>Less than 5 GB</v>
      </c>
    </row>
    <row r="6404" spans="1:33" x14ac:dyDescent="0.3">
      <c r="A6404" t="s">
        <v>12916</v>
      </c>
      <c r="B6404" t="s">
        <v>17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17</v>
      </c>
      <c r="I6404" t="s">
        <v>18</v>
      </c>
      <c r="J6404">
        <v>0</v>
      </c>
      <c r="K6404">
        <v>2</v>
      </c>
      <c r="L6404">
        <v>11</v>
      </c>
      <c r="M6404" t="s">
        <v>21</v>
      </c>
      <c r="N6404">
        <v>0</v>
      </c>
      <c r="O6404" t="s">
        <v>72</v>
      </c>
      <c r="P6404" t="s">
        <v>12917</v>
      </c>
      <c r="Q6404" t="s">
        <v>20</v>
      </c>
      <c r="R6404">
        <v>68</v>
      </c>
      <c r="S6404" t="s">
        <v>17</v>
      </c>
      <c r="T6404" t="s">
        <v>21</v>
      </c>
      <c r="U6404" t="s">
        <v>21</v>
      </c>
      <c r="V6404" t="str">
        <f>IF(Table2[[#This Row],[Age]] &lt; 30, "Under 30", IF(Table2[[#This Row],[Age]] &lt; 65, "Other", "Senior"))</f>
        <v>Senior</v>
      </c>
      <c r="W6404">
        <v>2</v>
      </c>
      <c r="X6404" t="s">
        <v>21</v>
      </c>
      <c r="Y6404" t="s">
        <v>94</v>
      </c>
      <c r="Z6404" t="s">
        <v>34</v>
      </c>
      <c r="AA6404">
        <v>30</v>
      </c>
      <c r="AB6404">
        <v>1970</v>
      </c>
      <c r="AE6404">
        <f t="shared" si="100"/>
        <v>0</v>
      </c>
      <c r="AF6404">
        <v>1</v>
      </c>
      <c r="AG6404" t="str">
        <f>IF(Table2[[#This Row],[Avg Monthly GB Download]] &lt; 5, "Less than 5 GB", IF(Table2[[#This Row],[Avg Monthly GB Download]] &lt;= 10, "Between 5 and 10 GB", "10 or more GB"))</f>
        <v>10 or more GB</v>
      </c>
    </row>
    <row r="6405" spans="1:33" x14ac:dyDescent="0.3">
      <c r="A6405" t="s">
        <v>12918</v>
      </c>
      <c r="B6405" t="s">
        <v>17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17</v>
      </c>
      <c r="I6405" t="s">
        <v>18</v>
      </c>
      <c r="J6405">
        <v>0</v>
      </c>
      <c r="K6405">
        <v>2</v>
      </c>
      <c r="L6405">
        <v>4</v>
      </c>
      <c r="M6405" t="s">
        <v>21</v>
      </c>
      <c r="N6405">
        <v>0</v>
      </c>
      <c r="O6405" t="s">
        <v>58</v>
      </c>
      <c r="P6405" t="s">
        <v>12919</v>
      </c>
      <c r="Q6405" t="s">
        <v>22</v>
      </c>
      <c r="R6405">
        <v>48</v>
      </c>
      <c r="S6405" t="s">
        <v>17</v>
      </c>
      <c r="T6405" t="s">
        <v>17</v>
      </c>
      <c r="U6405" t="s">
        <v>21</v>
      </c>
      <c r="V6405" t="str">
        <f>IF(Table2[[#This Row],[Age]] &lt; 30, "Under 30", IF(Table2[[#This Row],[Age]] &lt; 65, "Other", "Senior"))</f>
        <v>Other</v>
      </c>
      <c r="W6405">
        <v>6</v>
      </c>
      <c r="X6405" t="s">
        <v>17</v>
      </c>
      <c r="Y6405" t="s">
        <v>28</v>
      </c>
      <c r="Z6405" t="s">
        <v>34</v>
      </c>
      <c r="AA6405">
        <v>12</v>
      </c>
      <c r="AB6405">
        <v>259</v>
      </c>
      <c r="AE6405">
        <f t="shared" si="100"/>
        <v>0</v>
      </c>
      <c r="AF6405">
        <v>1</v>
      </c>
      <c r="AG6405" t="str">
        <f>IF(Table2[[#This Row],[Avg Monthly GB Download]] &lt; 5, "Less than 5 GB", IF(Table2[[#This Row],[Avg Monthly GB Download]] &lt;= 10, "Between 5 and 10 GB", "10 or more GB"))</f>
        <v>Less than 5 GB</v>
      </c>
    </row>
    <row r="6406" spans="1:33" x14ac:dyDescent="0.3">
      <c r="A6406" t="s">
        <v>12920</v>
      </c>
      <c r="B6406" t="s">
        <v>17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17</v>
      </c>
      <c r="I6406" t="s">
        <v>18</v>
      </c>
      <c r="J6406">
        <v>0</v>
      </c>
      <c r="K6406">
        <v>1</v>
      </c>
      <c r="L6406">
        <v>6</v>
      </c>
      <c r="M6406" t="s">
        <v>21</v>
      </c>
      <c r="N6406">
        <v>0</v>
      </c>
      <c r="O6406" t="s">
        <v>40</v>
      </c>
      <c r="P6406" t="s">
        <v>12921</v>
      </c>
      <c r="Q6406" t="s">
        <v>22</v>
      </c>
      <c r="R6406">
        <v>30</v>
      </c>
      <c r="S6406" t="s">
        <v>17</v>
      </c>
      <c r="T6406" t="s">
        <v>17</v>
      </c>
      <c r="U6406" t="s">
        <v>21</v>
      </c>
      <c r="V6406" t="str">
        <f>IF(Table2[[#This Row],[Age]] &lt; 30, "Under 30", IF(Table2[[#This Row],[Age]] &lt; 65, "Other", "Senior"))</f>
        <v>Other</v>
      </c>
      <c r="W6406">
        <v>6</v>
      </c>
      <c r="X6406" t="s">
        <v>21</v>
      </c>
      <c r="Y6406" t="s">
        <v>94</v>
      </c>
      <c r="Z6406" t="s">
        <v>34</v>
      </c>
      <c r="AA6406">
        <v>25</v>
      </c>
      <c r="AB6406">
        <v>998</v>
      </c>
      <c r="AE6406">
        <f t="shared" si="100"/>
        <v>0</v>
      </c>
      <c r="AF6406">
        <v>1</v>
      </c>
      <c r="AG6406" t="str">
        <f>IF(Table2[[#This Row],[Avg Monthly GB Download]] &lt; 5, "Less than 5 GB", IF(Table2[[#This Row],[Avg Monthly GB Download]] &lt;= 10, "Between 5 and 10 GB", "10 or more GB"))</f>
        <v>Between 5 and 10 GB</v>
      </c>
    </row>
    <row r="6407" spans="1:33" x14ac:dyDescent="0.3">
      <c r="A6407" t="s">
        <v>12922</v>
      </c>
      <c r="B6407" t="s">
        <v>17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17</v>
      </c>
      <c r="I6407" t="s">
        <v>18</v>
      </c>
      <c r="J6407">
        <v>0</v>
      </c>
      <c r="K6407">
        <v>2</v>
      </c>
      <c r="L6407">
        <v>0</v>
      </c>
      <c r="M6407" t="s">
        <v>17</v>
      </c>
      <c r="N6407">
        <v>0</v>
      </c>
      <c r="O6407" t="s">
        <v>69</v>
      </c>
      <c r="P6407" t="s">
        <v>12923</v>
      </c>
      <c r="Q6407" t="s">
        <v>22</v>
      </c>
      <c r="R6407">
        <v>38</v>
      </c>
      <c r="S6407" t="s">
        <v>17</v>
      </c>
      <c r="T6407" t="s">
        <v>17</v>
      </c>
      <c r="U6407" t="s">
        <v>21</v>
      </c>
      <c r="V6407" t="str">
        <f>IF(Table2[[#This Row],[Age]] &lt; 30, "Under 30", IF(Table2[[#This Row],[Age]] &lt; 65, "Other", "Senior"))</f>
        <v>Other</v>
      </c>
      <c r="W6407">
        <v>6</v>
      </c>
      <c r="X6407" t="s">
        <v>17</v>
      </c>
      <c r="Y6407" t="s">
        <v>94</v>
      </c>
      <c r="Z6407" t="s">
        <v>29</v>
      </c>
      <c r="AA6407">
        <v>7</v>
      </c>
      <c r="AB6407">
        <v>83</v>
      </c>
      <c r="AE6407">
        <f t="shared" si="100"/>
        <v>0</v>
      </c>
      <c r="AF6407">
        <v>1</v>
      </c>
      <c r="AG6407" t="str">
        <f>IF(Table2[[#This Row],[Avg Monthly GB Download]] &lt; 5, "Less than 5 GB", IF(Table2[[#This Row],[Avg Monthly GB Download]] &lt;= 10, "Between 5 and 10 GB", "10 or more GB"))</f>
        <v>Less than 5 GB</v>
      </c>
    </row>
    <row r="6408" spans="1:33" x14ac:dyDescent="0.3">
      <c r="A6408" t="s">
        <v>12924</v>
      </c>
      <c r="B6408" t="s">
        <v>17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17</v>
      </c>
      <c r="I6408" t="s">
        <v>18</v>
      </c>
      <c r="J6408">
        <v>0</v>
      </c>
      <c r="K6408">
        <v>1</v>
      </c>
      <c r="L6408">
        <v>0</v>
      </c>
      <c r="M6408" t="s">
        <v>17</v>
      </c>
      <c r="N6408">
        <v>0</v>
      </c>
      <c r="O6408" t="s">
        <v>38</v>
      </c>
      <c r="P6408" t="s">
        <v>12925</v>
      </c>
      <c r="Q6408" t="s">
        <v>22</v>
      </c>
      <c r="R6408">
        <v>56</v>
      </c>
      <c r="S6408" t="s">
        <v>17</v>
      </c>
      <c r="T6408" t="s">
        <v>17</v>
      </c>
      <c r="U6408" t="s">
        <v>21</v>
      </c>
      <c r="V6408" t="str">
        <f>IF(Table2[[#This Row],[Age]] &lt; 30, "Under 30", IF(Table2[[#This Row],[Age]] &lt; 65, "Other", "Senior"))</f>
        <v>Other</v>
      </c>
      <c r="W6408">
        <v>2</v>
      </c>
      <c r="X6408" t="s">
        <v>17</v>
      </c>
      <c r="Y6408" t="s">
        <v>49</v>
      </c>
      <c r="Z6408" t="s">
        <v>29</v>
      </c>
      <c r="AA6408">
        <v>11</v>
      </c>
      <c r="AB6408">
        <v>272</v>
      </c>
      <c r="AE6408">
        <f t="shared" si="100"/>
        <v>0</v>
      </c>
      <c r="AF6408">
        <v>1</v>
      </c>
      <c r="AG6408" t="str">
        <f>IF(Table2[[#This Row],[Avg Monthly GB Download]] &lt; 5, "Less than 5 GB", IF(Table2[[#This Row],[Avg Monthly GB Download]] &lt;= 10, "Between 5 and 10 GB", "10 or more GB"))</f>
        <v>Less than 5 GB</v>
      </c>
    </row>
    <row r="6409" spans="1:33" x14ac:dyDescent="0.3">
      <c r="A6409" t="s">
        <v>12926</v>
      </c>
      <c r="B6409" t="s">
        <v>17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17</v>
      </c>
      <c r="I6409" t="s">
        <v>18</v>
      </c>
      <c r="J6409">
        <v>0</v>
      </c>
      <c r="K6409">
        <v>0</v>
      </c>
      <c r="L6409">
        <v>0</v>
      </c>
      <c r="M6409" t="s">
        <v>17</v>
      </c>
      <c r="N6409">
        <v>0</v>
      </c>
      <c r="O6409" t="s">
        <v>50</v>
      </c>
      <c r="P6409" t="s">
        <v>12927</v>
      </c>
      <c r="Q6409" t="s">
        <v>20</v>
      </c>
      <c r="R6409">
        <v>22</v>
      </c>
      <c r="S6409" t="s">
        <v>21</v>
      </c>
      <c r="T6409" t="s">
        <v>17</v>
      </c>
      <c r="U6409" t="s">
        <v>21</v>
      </c>
      <c r="V6409" t="str">
        <f>IF(Table2[[#This Row],[Age]] &lt; 30, "Under 30", IF(Table2[[#This Row],[Age]] &lt; 65, "Other", "Senior"))</f>
        <v>Under 30</v>
      </c>
      <c r="W6409">
        <v>3</v>
      </c>
      <c r="X6409" t="s">
        <v>17</v>
      </c>
      <c r="Y6409" t="s">
        <v>28</v>
      </c>
      <c r="Z6409" t="s">
        <v>34</v>
      </c>
      <c r="AA6409">
        <v>9</v>
      </c>
      <c r="AB6409">
        <v>313</v>
      </c>
      <c r="AE6409">
        <f t="shared" si="100"/>
        <v>0</v>
      </c>
      <c r="AF6409">
        <v>1</v>
      </c>
      <c r="AG6409" t="str">
        <f>IF(Table2[[#This Row],[Avg Monthly GB Download]] &lt; 5, "Less than 5 GB", IF(Table2[[#This Row],[Avg Monthly GB Download]] &lt;= 10, "Between 5 and 10 GB", "10 or more GB"))</f>
        <v>Less than 5 GB</v>
      </c>
    </row>
    <row r="6410" spans="1:33" x14ac:dyDescent="0.3">
      <c r="A6410" t="s">
        <v>12928</v>
      </c>
      <c r="B6410" t="s">
        <v>17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21</v>
      </c>
      <c r="I6410" t="s">
        <v>84</v>
      </c>
      <c r="J6410">
        <v>0</v>
      </c>
      <c r="K6410">
        <v>1</v>
      </c>
      <c r="L6410">
        <v>7</v>
      </c>
      <c r="M6410" t="s">
        <v>21</v>
      </c>
      <c r="N6410">
        <v>0</v>
      </c>
      <c r="O6410" t="s">
        <v>54</v>
      </c>
      <c r="P6410" t="s">
        <v>12929</v>
      </c>
      <c r="Q6410" t="s">
        <v>20</v>
      </c>
      <c r="R6410">
        <v>50</v>
      </c>
      <c r="S6410" t="s">
        <v>17</v>
      </c>
      <c r="T6410" t="s">
        <v>17</v>
      </c>
      <c r="U6410" t="s">
        <v>21</v>
      </c>
      <c r="V6410" t="str">
        <f>IF(Table2[[#This Row],[Age]] &lt; 30, "Under 30", IF(Table2[[#This Row],[Age]] &lt; 65, "Other", "Senior"))</f>
        <v>Other</v>
      </c>
      <c r="W6410">
        <v>2</v>
      </c>
      <c r="X6410" t="s">
        <v>21</v>
      </c>
      <c r="Y6410" t="s">
        <v>94</v>
      </c>
      <c r="Z6410" t="s">
        <v>29</v>
      </c>
      <c r="AA6410">
        <v>23</v>
      </c>
      <c r="AB6410">
        <v>738</v>
      </c>
      <c r="AE6410">
        <f t="shared" si="100"/>
        <v>0</v>
      </c>
      <c r="AF6410">
        <v>1</v>
      </c>
      <c r="AG6410" t="str">
        <f>IF(Table2[[#This Row],[Avg Monthly GB Download]] &lt; 5, "Less than 5 GB", IF(Table2[[#This Row],[Avg Monthly GB Download]] &lt;= 10, "Between 5 and 10 GB", "10 or more GB"))</f>
        <v>Between 5 and 10 GB</v>
      </c>
    </row>
    <row r="6411" spans="1:33" x14ac:dyDescent="0.3">
      <c r="A6411" t="s">
        <v>12930</v>
      </c>
      <c r="B6411" t="s">
        <v>17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17</v>
      </c>
      <c r="I6411" t="s">
        <v>18</v>
      </c>
      <c r="J6411">
        <v>0</v>
      </c>
      <c r="K6411">
        <v>1</v>
      </c>
      <c r="L6411">
        <v>0</v>
      </c>
      <c r="M6411" t="s">
        <v>17</v>
      </c>
      <c r="N6411">
        <v>0</v>
      </c>
      <c r="O6411" t="s">
        <v>68</v>
      </c>
      <c r="P6411" t="s">
        <v>12931</v>
      </c>
      <c r="Q6411" t="s">
        <v>20</v>
      </c>
      <c r="R6411">
        <v>63</v>
      </c>
      <c r="S6411" t="s">
        <v>17</v>
      </c>
      <c r="T6411" t="s">
        <v>17</v>
      </c>
      <c r="U6411" t="s">
        <v>21</v>
      </c>
      <c r="V6411" t="str">
        <f>IF(Table2[[#This Row],[Age]] &lt; 30, "Under 30", IF(Table2[[#This Row],[Age]] &lt; 65, "Other", "Senior"))</f>
        <v>Other</v>
      </c>
      <c r="W6411">
        <v>3</v>
      </c>
      <c r="X6411" t="s">
        <v>17</v>
      </c>
      <c r="Y6411" t="s">
        <v>28</v>
      </c>
      <c r="Z6411" t="s">
        <v>29</v>
      </c>
      <c r="AA6411">
        <v>10</v>
      </c>
      <c r="AB6411">
        <v>119</v>
      </c>
      <c r="AE6411">
        <f t="shared" si="100"/>
        <v>0</v>
      </c>
      <c r="AF6411">
        <v>1</v>
      </c>
      <c r="AG6411" t="str">
        <f>IF(Table2[[#This Row],[Avg Monthly GB Download]] &lt; 5, "Less than 5 GB", IF(Table2[[#This Row],[Avg Monthly GB Download]] &lt;= 10, "Between 5 and 10 GB", "10 or more GB"))</f>
        <v>Less than 5 GB</v>
      </c>
    </row>
    <row r="6412" spans="1:33" x14ac:dyDescent="0.3">
      <c r="A6412" t="s">
        <v>12932</v>
      </c>
      <c r="B6412" t="s">
        <v>17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21</v>
      </c>
      <c r="I6412" t="s">
        <v>84</v>
      </c>
      <c r="J6412">
        <v>0</v>
      </c>
      <c r="K6412">
        <v>0</v>
      </c>
      <c r="L6412">
        <v>6</v>
      </c>
      <c r="M6412" t="s">
        <v>21</v>
      </c>
      <c r="N6412">
        <v>0</v>
      </c>
      <c r="O6412" t="s">
        <v>40</v>
      </c>
      <c r="P6412" t="s">
        <v>12933</v>
      </c>
      <c r="Q6412" t="s">
        <v>20</v>
      </c>
      <c r="R6412">
        <v>56</v>
      </c>
      <c r="S6412" t="s">
        <v>17</v>
      </c>
      <c r="T6412" t="s">
        <v>17</v>
      </c>
      <c r="U6412" t="s">
        <v>21</v>
      </c>
      <c r="V6412" t="str">
        <f>IF(Table2[[#This Row],[Age]] &lt; 30, "Under 30", IF(Table2[[#This Row],[Age]] &lt; 65, "Other", "Senior"))</f>
        <v>Other</v>
      </c>
      <c r="W6412">
        <v>2</v>
      </c>
      <c r="X6412" t="s">
        <v>17</v>
      </c>
      <c r="Y6412" t="s">
        <v>28</v>
      </c>
      <c r="Z6412" t="s">
        <v>34</v>
      </c>
      <c r="AA6412">
        <v>20</v>
      </c>
      <c r="AB6412">
        <v>812</v>
      </c>
      <c r="AE6412">
        <f t="shared" si="100"/>
        <v>0</v>
      </c>
      <c r="AF6412">
        <v>1</v>
      </c>
      <c r="AG6412" t="str">
        <f>IF(Table2[[#This Row],[Avg Monthly GB Download]] &lt; 5, "Less than 5 GB", IF(Table2[[#This Row],[Avg Monthly GB Download]] &lt;= 10, "Between 5 and 10 GB", "10 or more GB"))</f>
        <v>Between 5 and 10 GB</v>
      </c>
    </row>
    <row r="6413" spans="1:33" x14ac:dyDescent="0.3">
      <c r="A6413" t="s">
        <v>12934</v>
      </c>
      <c r="B6413" t="s">
        <v>17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17</v>
      </c>
      <c r="I6413" t="s">
        <v>18</v>
      </c>
      <c r="J6413">
        <v>0</v>
      </c>
      <c r="K6413">
        <v>0</v>
      </c>
      <c r="L6413">
        <v>0</v>
      </c>
      <c r="M6413" t="s">
        <v>17</v>
      </c>
      <c r="N6413">
        <v>0</v>
      </c>
      <c r="O6413" t="s">
        <v>54</v>
      </c>
      <c r="P6413" t="s">
        <v>12935</v>
      </c>
      <c r="Q6413" t="s">
        <v>22</v>
      </c>
      <c r="R6413">
        <v>37</v>
      </c>
      <c r="S6413" t="s">
        <v>17</v>
      </c>
      <c r="T6413" t="s">
        <v>17</v>
      </c>
      <c r="U6413" t="s">
        <v>21</v>
      </c>
      <c r="V6413" t="str">
        <f>IF(Table2[[#This Row],[Age]] &lt; 30, "Under 30", IF(Table2[[#This Row],[Age]] &lt; 65, "Other", "Senior"))</f>
        <v>Other</v>
      </c>
      <c r="W6413">
        <v>2</v>
      </c>
      <c r="X6413" t="s">
        <v>17</v>
      </c>
      <c r="Y6413" t="s">
        <v>49</v>
      </c>
      <c r="Z6413" t="s">
        <v>34</v>
      </c>
      <c r="AA6413">
        <v>14</v>
      </c>
      <c r="AB6413">
        <v>430</v>
      </c>
      <c r="AE6413">
        <f t="shared" si="100"/>
        <v>0</v>
      </c>
      <c r="AF6413">
        <v>1</v>
      </c>
      <c r="AG6413" t="str">
        <f>IF(Table2[[#This Row],[Avg Monthly GB Download]] &lt; 5, "Less than 5 GB", IF(Table2[[#This Row],[Avg Monthly GB Download]] &lt;= 10, "Between 5 and 10 GB", "10 or more GB"))</f>
        <v>Less than 5 GB</v>
      </c>
    </row>
    <row r="6414" spans="1:33" x14ac:dyDescent="0.3">
      <c r="A6414" t="s">
        <v>12936</v>
      </c>
      <c r="B6414" t="s">
        <v>17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17</v>
      </c>
      <c r="I6414" t="s">
        <v>18</v>
      </c>
      <c r="J6414">
        <v>0</v>
      </c>
      <c r="K6414">
        <v>2</v>
      </c>
      <c r="L6414">
        <v>7</v>
      </c>
      <c r="M6414" t="s">
        <v>21</v>
      </c>
      <c r="N6414">
        <v>0</v>
      </c>
      <c r="O6414" t="s">
        <v>47</v>
      </c>
      <c r="P6414" t="s">
        <v>12937</v>
      </c>
      <c r="Q6414" t="s">
        <v>20</v>
      </c>
      <c r="R6414">
        <v>67</v>
      </c>
      <c r="S6414" t="s">
        <v>17</v>
      </c>
      <c r="T6414" t="s">
        <v>21</v>
      </c>
      <c r="U6414" t="s">
        <v>21</v>
      </c>
      <c r="V6414" t="str">
        <f>IF(Table2[[#This Row],[Age]] &lt; 30, "Under 30", IF(Table2[[#This Row],[Age]] &lt; 65, "Other", "Senior"))</f>
        <v>Senior</v>
      </c>
      <c r="W6414">
        <v>5</v>
      </c>
      <c r="X6414" t="s">
        <v>17</v>
      </c>
      <c r="Y6414" t="s">
        <v>28</v>
      </c>
      <c r="Z6414" t="s">
        <v>91</v>
      </c>
      <c r="AA6414">
        <v>14</v>
      </c>
      <c r="AB6414">
        <v>171</v>
      </c>
      <c r="AE6414">
        <f t="shared" si="100"/>
        <v>0</v>
      </c>
      <c r="AF6414">
        <v>1</v>
      </c>
      <c r="AG6414" t="str">
        <f>IF(Table2[[#This Row],[Avg Monthly GB Download]] &lt; 5, "Less than 5 GB", IF(Table2[[#This Row],[Avg Monthly GB Download]] &lt;= 10, "Between 5 and 10 GB", "10 or more GB"))</f>
        <v>Between 5 and 10 GB</v>
      </c>
    </row>
    <row r="6415" spans="1:33" x14ac:dyDescent="0.3">
      <c r="A6415" t="s">
        <v>12938</v>
      </c>
      <c r="B6415" t="s">
        <v>17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17</v>
      </c>
      <c r="I6415" t="s">
        <v>18</v>
      </c>
      <c r="J6415">
        <v>0</v>
      </c>
      <c r="K6415">
        <v>1</v>
      </c>
      <c r="L6415">
        <v>5</v>
      </c>
      <c r="M6415" t="s">
        <v>21</v>
      </c>
      <c r="N6415">
        <v>0</v>
      </c>
      <c r="O6415" t="s">
        <v>59</v>
      </c>
      <c r="P6415" t="s">
        <v>12939</v>
      </c>
      <c r="Q6415" t="s">
        <v>20</v>
      </c>
      <c r="R6415">
        <v>42</v>
      </c>
      <c r="S6415" t="s">
        <v>17</v>
      </c>
      <c r="T6415" t="s">
        <v>17</v>
      </c>
      <c r="U6415" t="s">
        <v>21</v>
      </c>
      <c r="V6415" t="str">
        <f>IF(Table2[[#This Row],[Age]] &lt; 30, "Under 30", IF(Table2[[#This Row],[Age]] &lt; 65, "Other", "Senior"))</f>
        <v>Other</v>
      </c>
      <c r="W6415">
        <v>3</v>
      </c>
      <c r="X6415" t="s">
        <v>17</v>
      </c>
      <c r="Y6415" t="s">
        <v>28</v>
      </c>
      <c r="Z6415" t="s">
        <v>34</v>
      </c>
      <c r="AA6415">
        <v>21</v>
      </c>
      <c r="AB6415">
        <v>242</v>
      </c>
      <c r="AE6415">
        <f t="shared" si="100"/>
        <v>0</v>
      </c>
      <c r="AF6415">
        <v>1</v>
      </c>
      <c r="AG6415" t="str">
        <f>IF(Table2[[#This Row],[Avg Monthly GB Download]] &lt; 5, "Less than 5 GB", IF(Table2[[#This Row],[Avg Monthly GB Download]] &lt;= 10, "Between 5 and 10 GB", "10 or more GB"))</f>
        <v>Between 5 and 10 GB</v>
      </c>
    </row>
    <row r="6416" spans="1:33" x14ac:dyDescent="0.3">
      <c r="A6416" t="s">
        <v>12940</v>
      </c>
      <c r="B6416" t="s">
        <v>17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17</v>
      </c>
      <c r="I6416" t="s">
        <v>18</v>
      </c>
      <c r="J6416">
        <v>0</v>
      </c>
      <c r="K6416">
        <v>2</v>
      </c>
      <c r="L6416">
        <v>0</v>
      </c>
      <c r="M6416" t="s">
        <v>17</v>
      </c>
      <c r="N6416">
        <v>0</v>
      </c>
      <c r="O6416" t="s">
        <v>31</v>
      </c>
      <c r="P6416" t="s">
        <v>12941</v>
      </c>
      <c r="Q6416" t="s">
        <v>20</v>
      </c>
      <c r="R6416">
        <v>64</v>
      </c>
      <c r="S6416" t="s">
        <v>17</v>
      </c>
      <c r="T6416" t="s">
        <v>17</v>
      </c>
      <c r="U6416" t="s">
        <v>21</v>
      </c>
      <c r="V6416" t="str">
        <f>IF(Table2[[#This Row],[Age]] &lt; 30, "Under 30", IF(Table2[[#This Row],[Age]] &lt; 65, "Other", "Senior"))</f>
        <v>Other</v>
      </c>
      <c r="W6416">
        <v>3</v>
      </c>
      <c r="X6416" t="s">
        <v>17</v>
      </c>
      <c r="Y6416" t="s">
        <v>94</v>
      </c>
      <c r="Z6416" t="s">
        <v>29</v>
      </c>
      <c r="AA6416">
        <v>8</v>
      </c>
      <c r="AB6416">
        <v>303</v>
      </c>
      <c r="AE6416">
        <f t="shared" si="100"/>
        <v>0</v>
      </c>
      <c r="AF6416">
        <v>1</v>
      </c>
      <c r="AG6416" t="str">
        <f>IF(Table2[[#This Row],[Avg Monthly GB Download]] &lt; 5, "Less than 5 GB", IF(Table2[[#This Row],[Avg Monthly GB Download]] &lt;= 10, "Between 5 and 10 GB", "10 or more GB"))</f>
        <v>Less than 5 GB</v>
      </c>
    </row>
    <row r="6417" spans="1:33" x14ac:dyDescent="0.3">
      <c r="A6417" t="s">
        <v>12942</v>
      </c>
      <c r="B6417" t="s">
        <v>17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17</v>
      </c>
      <c r="I6417" t="s">
        <v>18</v>
      </c>
      <c r="J6417">
        <v>0</v>
      </c>
      <c r="K6417">
        <v>1</v>
      </c>
      <c r="L6417">
        <v>0</v>
      </c>
      <c r="M6417" t="s">
        <v>17</v>
      </c>
      <c r="N6417">
        <v>0</v>
      </c>
      <c r="O6417" t="s">
        <v>81</v>
      </c>
      <c r="P6417" t="s">
        <v>12943</v>
      </c>
      <c r="Q6417" t="s">
        <v>20</v>
      </c>
      <c r="R6417">
        <v>50</v>
      </c>
      <c r="S6417" t="s">
        <v>17</v>
      </c>
      <c r="T6417" t="s">
        <v>17</v>
      </c>
      <c r="U6417" t="s">
        <v>21</v>
      </c>
      <c r="V6417" t="str">
        <f>IF(Table2[[#This Row],[Age]] &lt; 30, "Under 30", IF(Table2[[#This Row],[Age]] &lt; 65, "Other", "Senior"))</f>
        <v>Other</v>
      </c>
      <c r="W6417">
        <v>2</v>
      </c>
      <c r="X6417" t="s">
        <v>17</v>
      </c>
      <c r="Y6417" t="s">
        <v>49</v>
      </c>
      <c r="Z6417" t="s">
        <v>29</v>
      </c>
      <c r="AA6417">
        <v>9</v>
      </c>
      <c r="AB6417">
        <v>438</v>
      </c>
      <c r="AE6417">
        <f t="shared" si="100"/>
        <v>0</v>
      </c>
      <c r="AF6417">
        <v>1</v>
      </c>
      <c r="AG6417" t="str">
        <f>IF(Table2[[#This Row],[Avg Monthly GB Download]] &lt; 5, "Less than 5 GB", IF(Table2[[#This Row],[Avg Monthly GB Download]] &lt;= 10, "Between 5 and 10 GB", "10 or more GB"))</f>
        <v>Less than 5 GB</v>
      </c>
    </row>
    <row r="6418" spans="1:33" x14ac:dyDescent="0.3">
      <c r="A6418" t="s">
        <v>12944</v>
      </c>
      <c r="B6418" t="s">
        <v>17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17</v>
      </c>
      <c r="I6418" t="s">
        <v>18</v>
      </c>
      <c r="J6418">
        <v>0</v>
      </c>
      <c r="K6418">
        <v>2</v>
      </c>
      <c r="L6418">
        <v>14</v>
      </c>
      <c r="M6418" t="s">
        <v>21</v>
      </c>
      <c r="N6418">
        <v>0</v>
      </c>
      <c r="O6418" t="s">
        <v>60</v>
      </c>
      <c r="P6418" t="s">
        <v>12945</v>
      </c>
      <c r="Q6418" t="s">
        <v>20</v>
      </c>
      <c r="R6418">
        <v>22</v>
      </c>
      <c r="S6418" t="s">
        <v>21</v>
      </c>
      <c r="T6418" t="s">
        <v>17</v>
      </c>
      <c r="U6418" t="s">
        <v>21</v>
      </c>
      <c r="V6418" t="str">
        <f>IF(Table2[[#This Row],[Age]] &lt; 30, "Under 30", IF(Table2[[#This Row],[Age]] &lt; 65, "Other", "Senior"))</f>
        <v>Under 30</v>
      </c>
      <c r="W6418">
        <v>3</v>
      </c>
      <c r="X6418" t="s">
        <v>17</v>
      </c>
      <c r="Y6418" t="s">
        <v>49</v>
      </c>
      <c r="Z6418" t="s">
        <v>34</v>
      </c>
      <c r="AA6418">
        <v>27</v>
      </c>
      <c r="AB6418">
        <v>1085</v>
      </c>
      <c r="AE6418">
        <f t="shared" si="100"/>
        <v>0</v>
      </c>
      <c r="AF6418">
        <v>1</v>
      </c>
      <c r="AG6418" t="str">
        <f>IF(Table2[[#This Row],[Avg Monthly GB Download]] &lt; 5, "Less than 5 GB", IF(Table2[[#This Row],[Avg Monthly GB Download]] &lt;= 10, "Between 5 and 10 GB", "10 or more GB"))</f>
        <v>10 or more GB</v>
      </c>
    </row>
    <row r="6419" spans="1:33" x14ac:dyDescent="0.3">
      <c r="A6419" t="s">
        <v>12946</v>
      </c>
      <c r="B6419" t="s">
        <v>17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17</v>
      </c>
      <c r="I6419" t="s">
        <v>18</v>
      </c>
      <c r="J6419">
        <v>0</v>
      </c>
      <c r="K6419">
        <v>2</v>
      </c>
      <c r="L6419">
        <v>0</v>
      </c>
      <c r="M6419" t="s">
        <v>17</v>
      </c>
      <c r="N6419">
        <v>0</v>
      </c>
      <c r="O6419" t="s">
        <v>51</v>
      </c>
      <c r="P6419" t="s">
        <v>12947</v>
      </c>
      <c r="Q6419" t="s">
        <v>20</v>
      </c>
      <c r="R6419">
        <v>30</v>
      </c>
      <c r="S6419" t="s">
        <v>17</v>
      </c>
      <c r="T6419" t="s">
        <v>17</v>
      </c>
      <c r="U6419" t="s">
        <v>21</v>
      </c>
      <c r="V6419" t="str">
        <f>IF(Table2[[#This Row],[Age]] &lt; 30, "Under 30", IF(Table2[[#This Row],[Age]] &lt; 65, "Other", "Senior"))</f>
        <v>Other</v>
      </c>
      <c r="W6419">
        <v>2</v>
      </c>
      <c r="X6419" t="s">
        <v>17</v>
      </c>
      <c r="Y6419" t="s">
        <v>49</v>
      </c>
      <c r="Z6419" t="s">
        <v>34</v>
      </c>
      <c r="AA6419">
        <v>7</v>
      </c>
      <c r="AB6419">
        <v>286</v>
      </c>
      <c r="AE6419">
        <f t="shared" si="100"/>
        <v>0</v>
      </c>
      <c r="AF6419">
        <v>1</v>
      </c>
      <c r="AG6419" t="str">
        <f>IF(Table2[[#This Row],[Avg Monthly GB Download]] &lt; 5, "Less than 5 GB", IF(Table2[[#This Row],[Avg Monthly GB Download]] &lt;= 10, "Between 5 and 10 GB", "10 or more GB"))</f>
        <v>Less than 5 GB</v>
      </c>
    </row>
    <row r="6420" spans="1:33" x14ac:dyDescent="0.3">
      <c r="A6420" t="s">
        <v>12948</v>
      </c>
      <c r="B6420" t="s">
        <v>17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17</v>
      </c>
      <c r="I6420" t="s">
        <v>18</v>
      </c>
      <c r="J6420">
        <v>0</v>
      </c>
      <c r="K6420">
        <v>0</v>
      </c>
      <c r="L6420">
        <v>6</v>
      </c>
      <c r="M6420" t="s">
        <v>17</v>
      </c>
      <c r="N6420">
        <v>72</v>
      </c>
      <c r="O6420" t="s">
        <v>51</v>
      </c>
      <c r="P6420" t="s">
        <v>12949</v>
      </c>
      <c r="Q6420" t="s">
        <v>20</v>
      </c>
      <c r="R6420">
        <v>57</v>
      </c>
      <c r="S6420" t="s">
        <v>17</v>
      </c>
      <c r="T6420" t="s">
        <v>17</v>
      </c>
      <c r="U6420" t="s">
        <v>21</v>
      </c>
      <c r="V6420" t="str">
        <f>IF(Table2[[#This Row],[Age]] &lt; 30, "Under 30", IF(Table2[[#This Row],[Age]] &lt; 65, "Other", "Senior"))</f>
        <v>Other</v>
      </c>
      <c r="W6420">
        <v>2</v>
      </c>
      <c r="X6420" t="s">
        <v>17</v>
      </c>
      <c r="Y6420" t="s">
        <v>28</v>
      </c>
      <c r="Z6420" t="s">
        <v>29</v>
      </c>
      <c r="AA6420">
        <v>22</v>
      </c>
      <c r="AB6420">
        <v>571</v>
      </c>
      <c r="AE6420">
        <f t="shared" si="100"/>
        <v>0</v>
      </c>
      <c r="AF6420">
        <v>1</v>
      </c>
      <c r="AG6420" t="str">
        <f>IF(Table2[[#This Row],[Avg Monthly GB Download]] &lt; 5, "Less than 5 GB", IF(Table2[[#This Row],[Avg Monthly GB Download]] &lt;= 10, "Between 5 and 10 GB", "10 or more GB"))</f>
        <v>Between 5 and 10 GB</v>
      </c>
    </row>
    <row r="6421" spans="1:33" x14ac:dyDescent="0.3">
      <c r="A6421" t="s">
        <v>12950</v>
      </c>
      <c r="B6421" t="s">
        <v>17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17</v>
      </c>
      <c r="I6421" t="s">
        <v>18</v>
      </c>
      <c r="J6421">
        <v>0</v>
      </c>
      <c r="K6421">
        <v>0</v>
      </c>
      <c r="L6421">
        <v>0</v>
      </c>
      <c r="M6421" t="s">
        <v>17</v>
      </c>
      <c r="N6421">
        <v>0</v>
      </c>
      <c r="O6421" t="s">
        <v>63</v>
      </c>
      <c r="P6421" t="s">
        <v>12951</v>
      </c>
      <c r="Q6421" t="s">
        <v>20</v>
      </c>
      <c r="R6421">
        <v>41</v>
      </c>
      <c r="S6421" t="s">
        <v>17</v>
      </c>
      <c r="T6421" t="s">
        <v>17</v>
      </c>
      <c r="U6421" t="s">
        <v>21</v>
      </c>
      <c r="V6421" t="str">
        <f>IF(Table2[[#This Row],[Age]] &lt; 30, "Under 30", IF(Table2[[#This Row],[Age]] &lt; 65, "Other", "Senior"))</f>
        <v>Other</v>
      </c>
      <c r="W6421">
        <v>3</v>
      </c>
      <c r="X6421" t="s">
        <v>17</v>
      </c>
      <c r="Y6421" t="s">
        <v>49</v>
      </c>
      <c r="Z6421" t="s">
        <v>29</v>
      </c>
      <c r="AA6421">
        <v>7</v>
      </c>
      <c r="AB6421">
        <v>540</v>
      </c>
      <c r="AE6421">
        <f t="shared" si="100"/>
        <v>0</v>
      </c>
      <c r="AF6421">
        <v>1</v>
      </c>
      <c r="AG6421" t="str">
        <f>IF(Table2[[#This Row],[Avg Monthly GB Download]] &lt; 5, "Less than 5 GB", IF(Table2[[#This Row],[Avg Monthly GB Download]] &lt;= 10, "Between 5 and 10 GB", "10 or more GB"))</f>
        <v>Less than 5 GB</v>
      </c>
    </row>
    <row r="6422" spans="1:33" x14ac:dyDescent="0.3">
      <c r="A6422" t="s">
        <v>12952</v>
      </c>
      <c r="B6422" t="s">
        <v>17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17</v>
      </c>
      <c r="I6422" t="s">
        <v>18</v>
      </c>
      <c r="J6422">
        <v>0</v>
      </c>
      <c r="K6422">
        <v>2</v>
      </c>
      <c r="L6422">
        <v>10</v>
      </c>
      <c r="M6422" t="s">
        <v>21</v>
      </c>
      <c r="N6422">
        <v>0</v>
      </c>
      <c r="O6422" t="s">
        <v>68</v>
      </c>
      <c r="P6422" t="s">
        <v>12953</v>
      </c>
      <c r="Q6422" t="s">
        <v>22</v>
      </c>
      <c r="R6422">
        <v>61</v>
      </c>
      <c r="S6422" t="s">
        <v>17</v>
      </c>
      <c r="T6422" t="s">
        <v>17</v>
      </c>
      <c r="U6422" t="s">
        <v>21</v>
      </c>
      <c r="V6422" t="str">
        <f>IF(Table2[[#This Row],[Age]] &lt; 30, "Under 30", IF(Table2[[#This Row],[Age]] &lt; 65, "Other", "Senior"))</f>
        <v>Other</v>
      </c>
      <c r="W6422">
        <v>6</v>
      </c>
      <c r="X6422" t="s">
        <v>21</v>
      </c>
      <c r="Y6422" t="s">
        <v>94</v>
      </c>
      <c r="Z6422" t="s">
        <v>29</v>
      </c>
      <c r="AA6422">
        <v>22</v>
      </c>
      <c r="AB6422">
        <v>1304</v>
      </c>
      <c r="AE6422">
        <f t="shared" si="100"/>
        <v>0</v>
      </c>
      <c r="AF6422">
        <v>1</v>
      </c>
      <c r="AG6422" t="str">
        <f>IF(Table2[[#This Row],[Avg Monthly GB Download]] &lt; 5, "Less than 5 GB", IF(Table2[[#This Row],[Avg Monthly GB Download]] &lt;= 10, "Between 5 and 10 GB", "10 or more GB"))</f>
        <v>Between 5 and 10 GB</v>
      </c>
    </row>
    <row r="6423" spans="1:33" x14ac:dyDescent="0.3">
      <c r="A6423" t="s">
        <v>12954</v>
      </c>
      <c r="B6423" t="s">
        <v>17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17</v>
      </c>
      <c r="I6423" t="s">
        <v>18</v>
      </c>
      <c r="J6423">
        <v>0</v>
      </c>
      <c r="K6423">
        <v>2</v>
      </c>
      <c r="L6423">
        <v>10</v>
      </c>
      <c r="M6423" t="s">
        <v>21</v>
      </c>
      <c r="N6423">
        <v>0</v>
      </c>
      <c r="O6423" t="s">
        <v>39</v>
      </c>
      <c r="P6423" t="s">
        <v>12955</v>
      </c>
      <c r="Q6423" t="s">
        <v>22</v>
      </c>
      <c r="R6423">
        <v>29</v>
      </c>
      <c r="S6423" t="s">
        <v>21</v>
      </c>
      <c r="T6423" t="s">
        <v>17</v>
      </c>
      <c r="U6423" t="s">
        <v>21</v>
      </c>
      <c r="V6423" t="str">
        <f>IF(Table2[[#This Row],[Age]] &lt; 30, "Under 30", IF(Table2[[#This Row],[Age]] &lt; 65, "Other", "Senior"))</f>
        <v>Under 30</v>
      </c>
      <c r="W6423">
        <v>5</v>
      </c>
      <c r="X6423" t="s">
        <v>21</v>
      </c>
      <c r="Y6423" t="s">
        <v>49</v>
      </c>
      <c r="Z6423" t="s">
        <v>34</v>
      </c>
      <c r="AA6423">
        <v>33</v>
      </c>
      <c r="AB6423">
        <v>2057</v>
      </c>
      <c r="AE6423">
        <f t="shared" si="100"/>
        <v>0</v>
      </c>
      <c r="AF6423">
        <v>1</v>
      </c>
      <c r="AG6423" t="str">
        <f>IF(Table2[[#This Row],[Avg Monthly GB Download]] &lt; 5, "Less than 5 GB", IF(Table2[[#This Row],[Avg Monthly GB Download]] &lt;= 10, "Between 5 and 10 GB", "10 or more GB"))</f>
        <v>Between 5 and 10 GB</v>
      </c>
    </row>
    <row r="6424" spans="1:33" x14ac:dyDescent="0.3">
      <c r="A6424" t="s">
        <v>12956</v>
      </c>
      <c r="B6424" t="s">
        <v>17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17</v>
      </c>
      <c r="I6424" t="s">
        <v>18</v>
      </c>
      <c r="J6424">
        <v>0</v>
      </c>
      <c r="K6424">
        <v>1</v>
      </c>
      <c r="L6424">
        <v>30</v>
      </c>
      <c r="M6424" t="s">
        <v>17</v>
      </c>
      <c r="N6424">
        <v>5</v>
      </c>
      <c r="O6424" t="s">
        <v>23</v>
      </c>
      <c r="P6424" t="s">
        <v>12957</v>
      </c>
      <c r="Q6424" t="s">
        <v>22</v>
      </c>
      <c r="R6424">
        <v>22</v>
      </c>
      <c r="S6424" t="s">
        <v>21</v>
      </c>
      <c r="T6424" t="s">
        <v>17</v>
      </c>
      <c r="U6424" t="s">
        <v>21</v>
      </c>
      <c r="V6424" t="str">
        <f>IF(Table2[[#This Row],[Age]] &lt; 30, "Under 30", IF(Table2[[#This Row],[Age]] &lt; 65, "Other", "Senior"))</f>
        <v>Under 30</v>
      </c>
      <c r="W6424">
        <v>2</v>
      </c>
      <c r="X6424" t="s">
        <v>21</v>
      </c>
      <c r="Y6424" t="s">
        <v>49</v>
      </c>
      <c r="Z6424" t="s">
        <v>34</v>
      </c>
      <c r="AA6424">
        <v>49</v>
      </c>
      <c r="AB6424">
        <v>3523</v>
      </c>
      <c r="AE6424">
        <f t="shared" si="100"/>
        <v>0</v>
      </c>
      <c r="AF6424">
        <v>1</v>
      </c>
      <c r="AG6424" t="str">
        <f>IF(Table2[[#This Row],[Avg Monthly GB Download]] &lt; 5, "Less than 5 GB", IF(Table2[[#This Row],[Avg Monthly GB Download]] &lt;= 10, "Between 5 and 10 GB", "10 or more GB"))</f>
        <v>10 or more GB</v>
      </c>
    </row>
    <row r="6425" spans="1:33" x14ac:dyDescent="0.3">
      <c r="A6425" t="s">
        <v>12958</v>
      </c>
      <c r="B6425" t="s">
        <v>17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17</v>
      </c>
      <c r="I6425" t="s">
        <v>18</v>
      </c>
      <c r="J6425">
        <v>0</v>
      </c>
      <c r="K6425">
        <v>1</v>
      </c>
      <c r="L6425">
        <v>0</v>
      </c>
      <c r="M6425" t="s">
        <v>17</v>
      </c>
      <c r="N6425">
        <v>0</v>
      </c>
      <c r="O6425" t="s">
        <v>82</v>
      </c>
      <c r="P6425" t="s">
        <v>12959</v>
      </c>
      <c r="Q6425" t="s">
        <v>20</v>
      </c>
      <c r="R6425">
        <v>29</v>
      </c>
      <c r="S6425" t="s">
        <v>21</v>
      </c>
      <c r="T6425" t="s">
        <v>17</v>
      </c>
      <c r="U6425" t="s">
        <v>21</v>
      </c>
      <c r="V6425" t="str">
        <f>IF(Table2[[#This Row],[Age]] &lt; 30, "Under 30", IF(Table2[[#This Row],[Age]] &lt; 65, "Other", "Senior"))</f>
        <v>Under 30</v>
      </c>
      <c r="W6425">
        <v>2</v>
      </c>
      <c r="X6425" t="s">
        <v>17</v>
      </c>
      <c r="Y6425" t="s">
        <v>28</v>
      </c>
      <c r="Z6425" t="s">
        <v>29</v>
      </c>
      <c r="AA6425">
        <v>8</v>
      </c>
      <c r="AB6425">
        <v>110</v>
      </c>
      <c r="AE6425">
        <f t="shared" si="100"/>
        <v>0</v>
      </c>
      <c r="AF6425">
        <v>1</v>
      </c>
      <c r="AG6425" t="str">
        <f>IF(Table2[[#This Row],[Avg Monthly GB Download]] &lt; 5, "Less than 5 GB", IF(Table2[[#This Row],[Avg Monthly GB Download]] &lt;= 10, "Between 5 and 10 GB", "10 or more GB"))</f>
        <v>Less than 5 GB</v>
      </c>
    </row>
    <row r="6426" spans="1:33" x14ac:dyDescent="0.3">
      <c r="A6426" t="s">
        <v>12960</v>
      </c>
      <c r="B6426" t="s">
        <v>17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17</v>
      </c>
      <c r="I6426" t="s">
        <v>18</v>
      </c>
      <c r="J6426">
        <v>0</v>
      </c>
      <c r="K6426">
        <v>0</v>
      </c>
      <c r="L6426">
        <v>0</v>
      </c>
      <c r="M6426" t="s">
        <v>17</v>
      </c>
      <c r="N6426">
        <v>0</v>
      </c>
      <c r="O6426" t="s">
        <v>37</v>
      </c>
      <c r="P6426" t="s">
        <v>12961</v>
      </c>
      <c r="Q6426" t="s">
        <v>20</v>
      </c>
      <c r="R6426">
        <v>48</v>
      </c>
      <c r="S6426" t="s">
        <v>17</v>
      </c>
      <c r="T6426" t="s">
        <v>17</v>
      </c>
      <c r="U6426" t="s">
        <v>21</v>
      </c>
      <c r="V6426" t="str">
        <f>IF(Table2[[#This Row],[Age]] &lt; 30, "Under 30", IF(Table2[[#This Row],[Age]] &lt; 65, "Other", "Senior"))</f>
        <v>Other</v>
      </c>
      <c r="W6426">
        <v>2</v>
      </c>
      <c r="X6426" t="s">
        <v>17</v>
      </c>
      <c r="Y6426" t="s">
        <v>94</v>
      </c>
      <c r="Z6426" t="s">
        <v>29</v>
      </c>
      <c r="AA6426">
        <v>7</v>
      </c>
      <c r="AB6426">
        <v>446</v>
      </c>
      <c r="AE6426">
        <f t="shared" si="100"/>
        <v>0</v>
      </c>
      <c r="AF6426">
        <v>1</v>
      </c>
      <c r="AG6426" t="str">
        <f>IF(Table2[[#This Row],[Avg Monthly GB Download]] &lt; 5, "Less than 5 GB", IF(Table2[[#This Row],[Avg Monthly GB Download]] &lt;= 10, "Between 5 and 10 GB", "10 or more GB"))</f>
        <v>Less than 5 GB</v>
      </c>
    </row>
    <row r="6427" spans="1:33" x14ac:dyDescent="0.3">
      <c r="A6427" t="s">
        <v>12962</v>
      </c>
      <c r="B6427" t="s">
        <v>17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17</v>
      </c>
      <c r="I6427" t="s">
        <v>18</v>
      </c>
      <c r="J6427">
        <v>0</v>
      </c>
      <c r="K6427">
        <v>0</v>
      </c>
      <c r="L6427">
        <v>6</v>
      </c>
      <c r="M6427" t="s">
        <v>21</v>
      </c>
      <c r="N6427">
        <v>0</v>
      </c>
      <c r="O6427" t="s">
        <v>32</v>
      </c>
      <c r="P6427" t="s">
        <v>12963</v>
      </c>
      <c r="Q6427" t="s">
        <v>20</v>
      </c>
      <c r="R6427">
        <v>53</v>
      </c>
      <c r="S6427" t="s">
        <v>17</v>
      </c>
      <c r="T6427" t="s">
        <v>17</v>
      </c>
      <c r="U6427" t="s">
        <v>21</v>
      </c>
      <c r="V6427" t="str">
        <f>IF(Table2[[#This Row],[Age]] &lt; 30, "Under 30", IF(Table2[[#This Row],[Age]] &lt; 65, "Other", "Senior"))</f>
        <v>Other</v>
      </c>
      <c r="W6427">
        <v>6</v>
      </c>
      <c r="X6427" t="s">
        <v>21</v>
      </c>
      <c r="Y6427" t="s">
        <v>94</v>
      </c>
      <c r="Z6427" t="s">
        <v>34</v>
      </c>
      <c r="AA6427">
        <v>28</v>
      </c>
      <c r="AB6427">
        <v>1787</v>
      </c>
      <c r="AE6427">
        <f t="shared" si="100"/>
        <v>0</v>
      </c>
      <c r="AF6427">
        <v>1</v>
      </c>
      <c r="AG6427" t="str">
        <f>IF(Table2[[#This Row],[Avg Monthly GB Download]] &lt; 5, "Less than 5 GB", IF(Table2[[#This Row],[Avg Monthly GB Download]] &lt;= 10, "Between 5 and 10 GB", "10 or more GB"))</f>
        <v>Between 5 and 10 GB</v>
      </c>
    </row>
    <row r="6428" spans="1:33" x14ac:dyDescent="0.3">
      <c r="A6428" t="s">
        <v>12964</v>
      </c>
      <c r="B6428" t="s">
        <v>17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17</v>
      </c>
      <c r="I6428" t="s">
        <v>18</v>
      </c>
      <c r="J6428">
        <v>0</v>
      </c>
      <c r="K6428">
        <v>0</v>
      </c>
      <c r="L6428">
        <v>0</v>
      </c>
      <c r="M6428" t="s">
        <v>17</v>
      </c>
      <c r="N6428">
        <v>0</v>
      </c>
      <c r="O6428" t="s">
        <v>42</v>
      </c>
      <c r="P6428" t="s">
        <v>12965</v>
      </c>
      <c r="Q6428" t="s">
        <v>22</v>
      </c>
      <c r="R6428">
        <v>74</v>
      </c>
      <c r="S6428" t="s">
        <v>17</v>
      </c>
      <c r="T6428" t="s">
        <v>21</v>
      </c>
      <c r="U6428" t="s">
        <v>21</v>
      </c>
      <c r="V6428" t="str">
        <f>IF(Table2[[#This Row],[Age]] &lt; 30, "Under 30", IF(Table2[[#This Row],[Age]] &lt; 65, "Other", "Senior"))</f>
        <v>Senior</v>
      </c>
      <c r="W6428">
        <v>5</v>
      </c>
      <c r="X6428" t="s">
        <v>17</v>
      </c>
      <c r="Y6428" t="s">
        <v>49</v>
      </c>
      <c r="Z6428" t="s">
        <v>34</v>
      </c>
      <c r="AA6428">
        <v>8</v>
      </c>
      <c r="AB6428">
        <v>515</v>
      </c>
      <c r="AE6428">
        <f t="shared" si="100"/>
        <v>0</v>
      </c>
      <c r="AF6428">
        <v>1</v>
      </c>
      <c r="AG6428" t="str">
        <f>IF(Table2[[#This Row],[Avg Monthly GB Download]] &lt; 5, "Less than 5 GB", IF(Table2[[#This Row],[Avg Monthly GB Download]] &lt;= 10, "Between 5 and 10 GB", "10 or more GB"))</f>
        <v>Less than 5 GB</v>
      </c>
    </row>
    <row r="6429" spans="1:33" x14ac:dyDescent="0.3">
      <c r="A6429" t="s">
        <v>12966</v>
      </c>
      <c r="B6429" t="s">
        <v>17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17</v>
      </c>
      <c r="I6429" t="s">
        <v>18</v>
      </c>
      <c r="J6429">
        <v>0</v>
      </c>
      <c r="K6429">
        <v>1</v>
      </c>
      <c r="L6429">
        <v>19</v>
      </c>
      <c r="M6429" t="s">
        <v>21</v>
      </c>
      <c r="N6429">
        <v>0</v>
      </c>
      <c r="O6429" t="s">
        <v>41</v>
      </c>
      <c r="P6429" t="s">
        <v>12967</v>
      </c>
      <c r="Q6429" t="s">
        <v>22</v>
      </c>
      <c r="R6429">
        <v>31</v>
      </c>
      <c r="S6429" t="s">
        <v>17</v>
      </c>
      <c r="T6429" t="s">
        <v>17</v>
      </c>
      <c r="U6429" t="s">
        <v>21</v>
      </c>
      <c r="V6429" t="str">
        <f>IF(Table2[[#This Row],[Age]] &lt; 30, "Under 30", IF(Table2[[#This Row],[Age]] &lt; 65, "Other", "Senior"))</f>
        <v>Other</v>
      </c>
      <c r="W6429">
        <v>2</v>
      </c>
      <c r="X6429" t="s">
        <v>17</v>
      </c>
      <c r="Y6429" t="s">
        <v>94</v>
      </c>
      <c r="Z6429" t="s">
        <v>34</v>
      </c>
      <c r="AA6429">
        <v>18</v>
      </c>
      <c r="AB6429">
        <v>455</v>
      </c>
      <c r="AE6429">
        <f t="shared" si="100"/>
        <v>0</v>
      </c>
      <c r="AF6429">
        <v>1</v>
      </c>
      <c r="AG6429" t="str">
        <f>IF(Table2[[#This Row],[Avg Monthly GB Download]] &lt; 5, "Less than 5 GB", IF(Table2[[#This Row],[Avg Monthly GB Download]] &lt;= 10, "Between 5 and 10 GB", "10 or more GB"))</f>
        <v>10 or more GB</v>
      </c>
    </row>
    <row r="6430" spans="1:33" x14ac:dyDescent="0.3">
      <c r="A6430" t="s">
        <v>12968</v>
      </c>
      <c r="B6430" t="s">
        <v>17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17</v>
      </c>
      <c r="I6430" t="s">
        <v>18</v>
      </c>
      <c r="J6430">
        <v>0</v>
      </c>
      <c r="K6430">
        <v>0</v>
      </c>
      <c r="L6430">
        <v>7</v>
      </c>
      <c r="M6430" t="s">
        <v>21</v>
      </c>
      <c r="N6430">
        <v>0</v>
      </c>
      <c r="O6430" t="s">
        <v>68</v>
      </c>
      <c r="P6430" t="s">
        <v>12969</v>
      </c>
      <c r="Q6430" t="s">
        <v>22</v>
      </c>
      <c r="R6430">
        <v>55</v>
      </c>
      <c r="S6430" t="s">
        <v>17</v>
      </c>
      <c r="T6430" t="s">
        <v>17</v>
      </c>
      <c r="U6430" t="s">
        <v>21</v>
      </c>
      <c r="V6430" t="str">
        <f>IF(Table2[[#This Row],[Age]] &lt; 30, "Under 30", IF(Table2[[#This Row],[Age]] &lt; 65, "Other", "Senior"))</f>
        <v>Other</v>
      </c>
      <c r="W6430">
        <v>4</v>
      </c>
      <c r="X6430" t="s">
        <v>21</v>
      </c>
      <c r="Y6430" t="s">
        <v>49</v>
      </c>
      <c r="Z6430" t="s">
        <v>29</v>
      </c>
      <c r="AA6430">
        <v>39</v>
      </c>
      <c r="AB6430">
        <v>2644</v>
      </c>
      <c r="AE6430">
        <f t="shared" si="100"/>
        <v>0</v>
      </c>
      <c r="AF6430">
        <v>1</v>
      </c>
      <c r="AG6430" t="str">
        <f>IF(Table2[[#This Row],[Avg Monthly GB Download]] &lt; 5, "Less than 5 GB", IF(Table2[[#This Row],[Avg Monthly GB Download]] &lt;= 10, "Between 5 and 10 GB", "10 or more GB"))</f>
        <v>Between 5 and 10 GB</v>
      </c>
    </row>
    <row r="6431" spans="1:33" x14ac:dyDescent="0.3">
      <c r="A6431" t="s">
        <v>12970</v>
      </c>
      <c r="B6431" t="s">
        <v>17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17</v>
      </c>
      <c r="I6431" t="s">
        <v>18</v>
      </c>
      <c r="J6431">
        <v>0</v>
      </c>
      <c r="K6431">
        <v>1</v>
      </c>
      <c r="L6431">
        <v>15</v>
      </c>
      <c r="M6431" t="s">
        <v>21</v>
      </c>
      <c r="N6431">
        <v>0</v>
      </c>
      <c r="O6431" t="s">
        <v>71</v>
      </c>
      <c r="P6431" t="s">
        <v>12971</v>
      </c>
      <c r="Q6431" t="s">
        <v>22</v>
      </c>
      <c r="R6431">
        <v>24</v>
      </c>
      <c r="S6431" t="s">
        <v>21</v>
      </c>
      <c r="T6431" t="s">
        <v>17</v>
      </c>
      <c r="U6431" t="s">
        <v>21</v>
      </c>
      <c r="V6431" t="str">
        <f>IF(Table2[[#This Row],[Age]] &lt; 30, "Under 30", IF(Table2[[#This Row],[Age]] &lt; 65, "Other", "Senior"))</f>
        <v>Under 30</v>
      </c>
      <c r="W6431">
        <v>6</v>
      </c>
      <c r="X6431" t="s">
        <v>21</v>
      </c>
      <c r="Y6431" t="s">
        <v>49</v>
      </c>
      <c r="Z6431" t="s">
        <v>29</v>
      </c>
      <c r="AA6431">
        <v>42</v>
      </c>
      <c r="AB6431">
        <v>2974</v>
      </c>
      <c r="AE6431">
        <f t="shared" si="100"/>
        <v>0</v>
      </c>
      <c r="AF6431">
        <v>1</v>
      </c>
      <c r="AG6431" t="str">
        <f>IF(Table2[[#This Row],[Avg Monthly GB Download]] &lt; 5, "Less than 5 GB", IF(Table2[[#This Row],[Avg Monthly GB Download]] &lt;= 10, "Between 5 and 10 GB", "10 or more GB"))</f>
        <v>10 or more GB</v>
      </c>
    </row>
    <row r="6432" spans="1:33" x14ac:dyDescent="0.3">
      <c r="A6432" t="s">
        <v>12972</v>
      </c>
      <c r="B6432" t="s">
        <v>17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17</v>
      </c>
      <c r="I6432" t="s">
        <v>18</v>
      </c>
      <c r="J6432">
        <v>0</v>
      </c>
      <c r="K6432">
        <v>1</v>
      </c>
      <c r="L6432">
        <v>6</v>
      </c>
      <c r="M6432" t="s">
        <v>21</v>
      </c>
      <c r="N6432">
        <v>0</v>
      </c>
      <c r="O6432" t="s">
        <v>55</v>
      </c>
      <c r="P6432" t="s">
        <v>12973</v>
      </c>
      <c r="Q6432" t="s">
        <v>22</v>
      </c>
      <c r="R6432">
        <v>41</v>
      </c>
      <c r="S6432" t="s">
        <v>17</v>
      </c>
      <c r="T6432" t="s">
        <v>17</v>
      </c>
      <c r="U6432" t="s">
        <v>21</v>
      </c>
      <c r="V6432" t="str">
        <f>IF(Table2[[#This Row],[Age]] &lt; 30, "Under 30", IF(Table2[[#This Row],[Age]] &lt; 65, "Other", "Senior"))</f>
        <v>Other</v>
      </c>
      <c r="W6432">
        <v>4</v>
      </c>
      <c r="X6432" t="s">
        <v>17</v>
      </c>
      <c r="Y6432" t="s">
        <v>94</v>
      </c>
      <c r="Z6432" t="s">
        <v>34</v>
      </c>
      <c r="AA6432">
        <v>36</v>
      </c>
      <c r="AB6432">
        <v>734</v>
      </c>
      <c r="AE6432">
        <f t="shared" si="100"/>
        <v>0</v>
      </c>
      <c r="AF6432">
        <v>1</v>
      </c>
      <c r="AG6432" t="str">
        <f>IF(Table2[[#This Row],[Avg Monthly GB Download]] &lt; 5, "Less than 5 GB", IF(Table2[[#This Row],[Avg Monthly GB Download]] &lt;= 10, "Between 5 and 10 GB", "10 or more GB"))</f>
        <v>Between 5 and 10 GB</v>
      </c>
    </row>
    <row r="6433" spans="1:33" x14ac:dyDescent="0.3">
      <c r="A6433" t="s">
        <v>12974</v>
      </c>
      <c r="B6433" t="s">
        <v>17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21</v>
      </c>
      <c r="I6433" t="s">
        <v>84</v>
      </c>
      <c r="J6433">
        <v>0</v>
      </c>
      <c r="K6433">
        <v>1</v>
      </c>
      <c r="L6433">
        <v>0</v>
      </c>
      <c r="M6433" t="s">
        <v>17</v>
      </c>
      <c r="N6433">
        <v>0</v>
      </c>
      <c r="O6433" t="s">
        <v>77</v>
      </c>
      <c r="P6433" t="s">
        <v>12975</v>
      </c>
      <c r="Q6433" t="s">
        <v>20</v>
      </c>
      <c r="R6433">
        <v>45</v>
      </c>
      <c r="S6433" t="s">
        <v>17</v>
      </c>
      <c r="T6433" t="s">
        <v>17</v>
      </c>
      <c r="U6433" t="s">
        <v>21</v>
      </c>
      <c r="V6433" t="str">
        <f>IF(Table2[[#This Row],[Age]] &lt; 30, "Under 30", IF(Table2[[#This Row],[Age]] &lt; 65, "Other", "Senior"))</f>
        <v>Other</v>
      </c>
      <c r="W6433">
        <v>5</v>
      </c>
      <c r="X6433" t="s">
        <v>17</v>
      </c>
      <c r="Y6433" t="s">
        <v>49</v>
      </c>
      <c r="Z6433" t="s">
        <v>34</v>
      </c>
      <c r="AA6433">
        <v>8</v>
      </c>
      <c r="AB6433">
        <v>570</v>
      </c>
      <c r="AE6433">
        <f t="shared" si="100"/>
        <v>0</v>
      </c>
      <c r="AF6433">
        <v>1</v>
      </c>
      <c r="AG6433" t="str">
        <f>IF(Table2[[#This Row],[Avg Monthly GB Download]] &lt; 5, "Less than 5 GB", IF(Table2[[#This Row],[Avg Monthly GB Download]] &lt;= 10, "Between 5 and 10 GB", "10 or more GB"))</f>
        <v>Less than 5 GB</v>
      </c>
    </row>
    <row r="6434" spans="1:33" x14ac:dyDescent="0.3">
      <c r="A6434" t="s">
        <v>12976</v>
      </c>
      <c r="B6434" t="s">
        <v>17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17</v>
      </c>
      <c r="I6434" t="s">
        <v>18</v>
      </c>
      <c r="J6434">
        <v>0</v>
      </c>
      <c r="K6434">
        <v>0</v>
      </c>
      <c r="L6434">
        <v>10</v>
      </c>
      <c r="M6434" t="s">
        <v>21</v>
      </c>
      <c r="N6434">
        <v>0</v>
      </c>
      <c r="O6434" t="s">
        <v>85</v>
      </c>
      <c r="P6434" t="s">
        <v>12977</v>
      </c>
      <c r="Q6434" t="s">
        <v>20</v>
      </c>
      <c r="R6434">
        <v>71</v>
      </c>
      <c r="S6434" t="s">
        <v>17</v>
      </c>
      <c r="T6434" t="s">
        <v>21</v>
      </c>
      <c r="U6434" t="s">
        <v>21</v>
      </c>
      <c r="V6434" t="str">
        <f>IF(Table2[[#This Row],[Age]] &lt; 30, "Under 30", IF(Table2[[#This Row],[Age]] &lt; 65, "Other", "Senior"))</f>
        <v>Senior</v>
      </c>
      <c r="W6434">
        <v>2</v>
      </c>
      <c r="X6434" t="s">
        <v>21</v>
      </c>
      <c r="Y6434" t="s">
        <v>94</v>
      </c>
      <c r="Z6434" t="s">
        <v>34</v>
      </c>
      <c r="AA6434">
        <v>28</v>
      </c>
      <c r="AB6434">
        <v>1871</v>
      </c>
      <c r="AE6434">
        <f t="shared" si="100"/>
        <v>0</v>
      </c>
      <c r="AF6434">
        <v>1</v>
      </c>
      <c r="AG6434" t="str">
        <f>IF(Table2[[#This Row],[Avg Monthly GB Download]] &lt; 5, "Less than 5 GB", IF(Table2[[#This Row],[Avg Monthly GB Download]] &lt;= 10, "Between 5 and 10 GB", "10 or more GB"))</f>
        <v>Between 5 and 10 GB</v>
      </c>
    </row>
    <row r="6435" spans="1:33" x14ac:dyDescent="0.3">
      <c r="A6435" t="s">
        <v>12978</v>
      </c>
      <c r="B6435" t="s">
        <v>17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17</v>
      </c>
      <c r="I6435" t="s">
        <v>18</v>
      </c>
      <c r="J6435">
        <v>0</v>
      </c>
      <c r="K6435">
        <v>0</v>
      </c>
      <c r="L6435">
        <v>6</v>
      </c>
      <c r="M6435" t="s">
        <v>21</v>
      </c>
      <c r="N6435">
        <v>0</v>
      </c>
      <c r="O6435" t="s">
        <v>41</v>
      </c>
      <c r="P6435" t="s">
        <v>12979</v>
      </c>
      <c r="Q6435" t="s">
        <v>20</v>
      </c>
      <c r="R6435">
        <v>37</v>
      </c>
      <c r="S6435" t="s">
        <v>17</v>
      </c>
      <c r="T6435" t="s">
        <v>17</v>
      </c>
      <c r="U6435" t="s">
        <v>21</v>
      </c>
      <c r="V6435" t="str">
        <f>IF(Table2[[#This Row],[Age]] &lt; 30, "Under 30", IF(Table2[[#This Row],[Age]] &lt; 65, "Other", "Senior"))</f>
        <v>Other</v>
      </c>
      <c r="W6435">
        <v>3</v>
      </c>
      <c r="X6435" t="s">
        <v>21</v>
      </c>
      <c r="Y6435" t="s">
        <v>49</v>
      </c>
      <c r="Z6435" t="s">
        <v>29</v>
      </c>
      <c r="AA6435">
        <v>43</v>
      </c>
      <c r="AB6435">
        <v>3086</v>
      </c>
      <c r="AE6435">
        <f t="shared" si="100"/>
        <v>0</v>
      </c>
      <c r="AF6435">
        <v>1</v>
      </c>
      <c r="AG6435" t="str">
        <f>IF(Table2[[#This Row],[Avg Monthly GB Download]] &lt; 5, "Less than 5 GB", IF(Table2[[#This Row],[Avg Monthly GB Download]] &lt;= 10, "Between 5 and 10 GB", "10 or more GB"))</f>
        <v>Between 5 and 10 GB</v>
      </c>
    </row>
    <row r="6436" spans="1:33" x14ac:dyDescent="0.3">
      <c r="A6436" t="s">
        <v>12980</v>
      </c>
      <c r="B6436" t="s">
        <v>17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17</v>
      </c>
      <c r="I6436" t="s">
        <v>18</v>
      </c>
      <c r="J6436">
        <v>0</v>
      </c>
      <c r="K6436">
        <v>0</v>
      </c>
      <c r="L6436">
        <v>0</v>
      </c>
      <c r="M6436" t="s">
        <v>17</v>
      </c>
      <c r="N6436">
        <v>0</v>
      </c>
      <c r="O6436" t="s">
        <v>54</v>
      </c>
      <c r="P6436" t="s">
        <v>12981</v>
      </c>
      <c r="Q6436" t="s">
        <v>20</v>
      </c>
      <c r="R6436">
        <v>47</v>
      </c>
      <c r="S6436" t="s">
        <v>17</v>
      </c>
      <c r="T6436" t="s">
        <v>17</v>
      </c>
      <c r="U6436" t="s">
        <v>21</v>
      </c>
      <c r="V6436" t="str">
        <f>IF(Table2[[#This Row],[Age]] &lt; 30, "Under 30", IF(Table2[[#This Row],[Age]] &lt; 65, "Other", "Senior"))</f>
        <v>Other</v>
      </c>
      <c r="W6436">
        <v>4</v>
      </c>
      <c r="X6436" t="s">
        <v>17</v>
      </c>
      <c r="Y6436" t="s">
        <v>49</v>
      </c>
      <c r="Z6436" t="s">
        <v>34</v>
      </c>
      <c r="AA6436">
        <v>8</v>
      </c>
      <c r="AB6436">
        <v>65</v>
      </c>
      <c r="AE6436">
        <f t="shared" si="100"/>
        <v>0</v>
      </c>
      <c r="AF6436">
        <v>1</v>
      </c>
      <c r="AG6436" t="str">
        <f>IF(Table2[[#This Row],[Avg Monthly GB Download]] &lt; 5, "Less than 5 GB", IF(Table2[[#This Row],[Avg Monthly GB Download]] &lt;= 10, "Between 5 and 10 GB", "10 or more GB"))</f>
        <v>Less than 5 GB</v>
      </c>
    </row>
    <row r="6437" spans="1:33" x14ac:dyDescent="0.3">
      <c r="A6437" t="s">
        <v>12982</v>
      </c>
      <c r="B6437" t="s">
        <v>17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17</v>
      </c>
      <c r="I6437" t="s">
        <v>18</v>
      </c>
      <c r="J6437">
        <v>0</v>
      </c>
      <c r="K6437">
        <v>0</v>
      </c>
      <c r="L6437">
        <v>8</v>
      </c>
      <c r="M6437" t="s">
        <v>21</v>
      </c>
      <c r="N6437">
        <v>0</v>
      </c>
      <c r="O6437" t="s">
        <v>39</v>
      </c>
      <c r="P6437" t="s">
        <v>12983</v>
      </c>
      <c r="Q6437" t="s">
        <v>20</v>
      </c>
      <c r="R6437">
        <v>58</v>
      </c>
      <c r="S6437" t="s">
        <v>17</v>
      </c>
      <c r="T6437" t="s">
        <v>17</v>
      </c>
      <c r="U6437" t="s">
        <v>21</v>
      </c>
      <c r="V6437" t="str">
        <f>IF(Table2[[#This Row],[Age]] &lt; 30, "Under 30", IF(Table2[[#This Row],[Age]] &lt; 65, "Other", "Senior"))</f>
        <v>Other</v>
      </c>
      <c r="W6437">
        <v>4</v>
      </c>
      <c r="X6437" t="s">
        <v>21</v>
      </c>
      <c r="Y6437" t="s">
        <v>94</v>
      </c>
      <c r="Z6437" t="s">
        <v>29</v>
      </c>
      <c r="AA6437">
        <v>20</v>
      </c>
      <c r="AB6437">
        <v>1098</v>
      </c>
      <c r="AE6437">
        <f t="shared" si="100"/>
        <v>0</v>
      </c>
      <c r="AF6437">
        <v>1</v>
      </c>
      <c r="AG6437" t="str">
        <f>IF(Table2[[#This Row],[Avg Monthly GB Download]] &lt; 5, "Less than 5 GB", IF(Table2[[#This Row],[Avg Monthly GB Download]] &lt;= 10, "Between 5 and 10 GB", "10 or more GB"))</f>
        <v>Between 5 and 10 GB</v>
      </c>
    </row>
    <row r="6438" spans="1:33" x14ac:dyDescent="0.3">
      <c r="A6438" t="s">
        <v>12984</v>
      </c>
      <c r="B6438" t="s">
        <v>17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17</v>
      </c>
      <c r="I6438" t="s">
        <v>18</v>
      </c>
      <c r="J6438">
        <v>0</v>
      </c>
      <c r="K6438">
        <v>0</v>
      </c>
      <c r="L6438">
        <v>12</v>
      </c>
      <c r="M6438" t="s">
        <v>21</v>
      </c>
      <c r="N6438">
        <v>0</v>
      </c>
      <c r="O6438" t="s">
        <v>55</v>
      </c>
      <c r="P6438" t="s">
        <v>12985</v>
      </c>
      <c r="Q6438" t="s">
        <v>22</v>
      </c>
      <c r="R6438">
        <v>27</v>
      </c>
      <c r="S6438" t="s">
        <v>21</v>
      </c>
      <c r="T6438" t="s">
        <v>17</v>
      </c>
      <c r="U6438" t="s">
        <v>21</v>
      </c>
      <c r="V6438" t="str">
        <f>IF(Table2[[#This Row],[Age]] &lt; 30, "Under 30", IF(Table2[[#This Row],[Age]] &lt; 65, "Other", "Senior"))</f>
        <v>Under 30</v>
      </c>
      <c r="W6438">
        <v>5</v>
      </c>
      <c r="X6438" t="s">
        <v>21</v>
      </c>
      <c r="Y6438" t="s">
        <v>49</v>
      </c>
      <c r="Z6438" t="s">
        <v>34</v>
      </c>
      <c r="AA6438">
        <v>40</v>
      </c>
      <c r="AB6438">
        <v>2886</v>
      </c>
      <c r="AE6438">
        <f t="shared" si="100"/>
        <v>0</v>
      </c>
      <c r="AF6438">
        <v>1</v>
      </c>
      <c r="AG6438" t="str">
        <f>IF(Table2[[#This Row],[Avg Monthly GB Download]] &lt; 5, "Less than 5 GB", IF(Table2[[#This Row],[Avg Monthly GB Download]] &lt;= 10, "Between 5 and 10 GB", "10 or more GB"))</f>
        <v>10 or more GB</v>
      </c>
    </row>
    <row r="6439" spans="1:33" x14ac:dyDescent="0.3">
      <c r="A6439" t="s">
        <v>12986</v>
      </c>
      <c r="B6439" t="s">
        <v>17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17</v>
      </c>
      <c r="I6439" t="s">
        <v>18</v>
      </c>
      <c r="J6439">
        <v>0</v>
      </c>
      <c r="K6439">
        <v>0</v>
      </c>
      <c r="L6439">
        <v>0</v>
      </c>
      <c r="M6439" t="s">
        <v>17</v>
      </c>
      <c r="N6439">
        <v>0</v>
      </c>
      <c r="O6439" t="s">
        <v>66</v>
      </c>
      <c r="P6439" t="s">
        <v>12987</v>
      </c>
      <c r="Q6439" t="s">
        <v>20</v>
      </c>
      <c r="R6439">
        <v>41</v>
      </c>
      <c r="S6439" t="s">
        <v>17</v>
      </c>
      <c r="T6439" t="s">
        <v>17</v>
      </c>
      <c r="U6439" t="s">
        <v>21</v>
      </c>
      <c r="V6439" t="str">
        <f>IF(Table2[[#This Row],[Age]] &lt; 30, "Under 30", IF(Table2[[#This Row],[Age]] &lt; 65, "Other", "Senior"))</f>
        <v>Other</v>
      </c>
      <c r="W6439">
        <v>6</v>
      </c>
      <c r="X6439" t="s">
        <v>17</v>
      </c>
      <c r="Y6439" t="s">
        <v>49</v>
      </c>
      <c r="Z6439" t="s">
        <v>34</v>
      </c>
      <c r="AA6439">
        <v>10</v>
      </c>
      <c r="AB6439">
        <v>427</v>
      </c>
      <c r="AE6439">
        <f t="shared" si="100"/>
        <v>0</v>
      </c>
      <c r="AF6439">
        <v>1</v>
      </c>
      <c r="AG6439" t="str">
        <f>IF(Table2[[#This Row],[Avg Monthly GB Download]] &lt; 5, "Less than 5 GB", IF(Table2[[#This Row],[Avg Monthly GB Download]] &lt;= 10, "Between 5 and 10 GB", "10 or more GB"))</f>
        <v>Less than 5 GB</v>
      </c>
    </row>
    <row r="6440" spans="1:33" x14ac:dyDescent="0.3">
      <c r="A6440" t="s">
        <v>12988</v>
      </c>
      <c r="B6440" t="s">
        <v>17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17</v>
      </c>
      <c r="I6440" t="s">
        <v>18</v>
      </c>
      <c r="J6440">
        <v>0</v>
      </c>
      <c r="K6440">
        <v>0</v>
      </c>
      <c r="L6440">
        <v>0</v>
      </c>
      <c r="M6440" t="s">
        <v>17</v>
      </c>
      <c r="N6440">
        <v>0</v>
      </c>
      <c r="O6440" t="s">
        <v>47</v>
      </c>
      <c r="P6440" t="s">
        <v>12989</v>
      </c>
      <c r="Q6440" t="s">
        <v>22</v>
      </c>
      <c r="R6440">
        <v>35</v>
      </c>
      <c r="S6440" t="s">
        <v>17</v>
      </c>
      <c r="T6440" t="s">
        <v>17</v>
      </c>
      <c r="U6440" t="s">
        <v>21</v>
      </c>
      <c r="V6440" t="str">
        <f>IF(Table2[[#This Row],[Age]] &lt; 30, "Under 30", IF(Table2[[#This Row],[Age]] &lt; 65, "Other", "Senior"))</f>
        <v>Other</v>
      </c>
      <c r="W6440">
        <v>3</v>
      </c>
      <c r="X6440" t="s">
        <v>17</v>
      </c>
      <c r="Y6440" t="s">
        <v>28</v>
      </c>
      <c r="Z6440" t="s">
        <v>34</v>
      </c>
      <c r="AA6440">
        <v>10</v>
      </c>
      <c r="AB6440">
        <v>25</v>
      </c>
      <c r="AE6440">
        <f t="shared" si="100"/>
        <v>0</v>
      </c>
      <c r="AF6440">
        <v>1</v>
      </c>
      <c r="AG6440" t="str">
        <f>IF(Table2[[#This Row],[Avg Monthly GB Download]] &lt; 5, "Less than 5 GB", IF(Table2[[#This Row],[Avg Monthly GB Download]] &lt;= 10, "Between 5 and 10 GB", "10 or more GB"))</f>
        <v>Less than 5 GB</v>
      </c>
    </row>
    <row r="6441" spans="1:33" x14ac:dyDescent="0.3">
      <c r="A6441" t="s">
        <v>12990</v>
      </c>
      <c r="B6441" t="s">
        <v>17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17</v>
      </c>
      <c r="I6441" t="s">
        <v>18</v>
      </c>
      <c r="J6441">
        <v>0</v>
      </c>
      <c r="K6441">
        <v>0</v>
      </c>
      <c r="L6441">
        <v>0</v>
      </c>
      <c r="M6441" t="s">
        <v>17</v>
      </c>
      <c r="N6441">
        <v>0</v>
      </c>
      <c r="O6441" t="s">
        <v>60</v>
      </c>
      <c r="P6441" t="s">
        <v>12991</v>
      </c>
      <c r="Q6441" t="s">
        <v>22</v>
      </c>
      <c r="R6441">
        <v>39</v>
      </c>
      <c r="S6441" t="s">
        <v>17</v>
      </c>
      <c r="T6441" t="s">
        <v>17</v>
      </c>
      <c r="U6441" t="s">
        <v>21</v>
      </c>
      <c r="V6441" t="str">
        <f>IF(Table2[[#This Row],[Age]] &lt; 30, "Under 30", IF(Table2[[#This Row],[Age]] &lt; 65, "Other", "Senior"))</f>
        <v>Other</v>
      </c>
      <c r="W6441">
        <v>4</v>
      </c>
      <c r="X6441" t="s">
        <v>17</v>
      </c>
      <c r="Y6441" t="s">
        <v>94</v>
      </c>
      <c r="Z6441" t="s">
        <v>29</v>
      </c>
      <c r="AA6441">
        <v>7</v>
      </c>
      <c r="AB6441">
        <v>303</v>
      </c>
      <c r="AE6441">
        <f t="shared" si="100"/>
        <v>0</v>
      </c>
      <c r="AF6441">
        <v>1</v>
      </c>
      <c r="AG6441" t="str">
        <f>IF(Table2[[#This Row],[Avg Monthly GB Download]] &lt; 5, "Less than 5 GB", IF(Table2[[#This Row],[Avg Monthly GB Download]] &lt;= 10, "Between 5 and 10 GB", "10 or more GB"))</f>
        <v>Less than 5 GB</v>
      </c>
    </row>
    <row r="6442" spans="1:33" x14ac:dyDescent="0.3">
      <c r="A6442" t="s">
        <v>12992</v>
      </c>
      <c r="B6442" t="s">
        <v>17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17</v>
      </c>
      <c r="I6442" t="s">
        <v>18</v>
      </c>
      <c r="J6442">
        <v>0</v>
      </c>
      <c r="K6442">
        <v>0</v>
      </c>
      <c r="L6442">
        <v>26</v>
      </c>
      <c r="M6442" t="s">
        <v>21</v>
      </c>
      <c r="N6442">
        <v>0</v>
      </c>
      <c r="O6442" t="s">
        <v>25</v>
      </c>
      <c r="P6442" t="s">
        <v>12993</v>
      </c>
      <c r="Q6442" t="s">
        <v>20</v>
      </c>
      <c r="R6442">
        <v>29</v>
      </c>
      <c r="S6442" t="s">
        <v>21</v>
      </c>
      <c r="T6442" t="s">
        <v>17</v>
      </c>
      <c r="U6442" t="s">
        <v>21</v>
      </c>
      <c r="V6442" t="str">
        <f>IF(Table2[[#This Row],[Age]] &lt; 30, "Under 30", IF(Table2[[#This Row],[Age]] &lt; 65, "Other", "Senior"))</f>
        <v>Under 30</v>
      </c>
      <c r="W6442">
        <v>4</v>
      </c>
      <c r="X6442" t="s">
        <v>21</v>
      </c>
      <c r="Y6442" t="s">
        <v>49</v>
      </c>
      <c r="Z6442" t="s">
        <v>29</v>
      </c>
      <c r="AA6442">
        <v>18</v>
      </c>
      <c r="AB6442">
        <v>1200</v>
      </c>
      <c r="AE6442">
        <f t="shared" si="100"/>
        <v>0</v>
      </c>
      <c r="AF6442">
        <v>1</v>
      </c>
      <c r="AG6442" t="str">
        <f>IF(Table2[[#This Row],[Avg Monthly GB Download]] &lt; 5, "Less than 5 GB", IF(Table2[[#This Row],[Avg Monthly GB Download]] &lt;= 10, "Between 5 and 10 GB", "10 or more GB"))</f>
        <v>10 or more GB</v>
      </c>
    </row>
    <row r="6443" spans="1:33" x14ac:dyDescent="0.3">
      <c r="A6443" t="s">
        <v>12994</v>
      </c>
      <c r="B6443" t="s">
        <v>17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17</v>
      </c>
      <c r="I6443" t="s">
        <v>18</v>
      </c>
      <c r="J6443">
        <v>0</v>
      </c>
      <c r="K6443">
        <v>0</v>
      </c>
      <c r="L6443">
        <v>0</v>
      </c>
      <c r="M6443" t="s">
        <v>17</v>
      </c>
      <c r="N6443">
        <v>0</v>
      </c>
      <c r="O6443" t="s">
        <v>40</v>
      </c>
      <c r="P6443" t="s">
        <v>12995</v>
      </c>
      <c r="Q6443" t="s">
        <v>22</v>
      </c>
      <c r="R6443">
        <v>48</v>
      </c>
      <c r="S6443" t="s">
        <v>17</v>
      </c>
      <c r="T6443" t="s">
        <v>17</v>
      </c>
      <c r="U6443" t="s">
        <v>21</v>
      </c>
      <c r="V6443" t="str">
        <f>IF(Table2[[#This Row],[Age]] &lt; 30, "Under 30", IF(Table2[[#This Row],[Age]] &lt; 65, "Other", "Senior"))</f>
        <v>Other</v>
      </c>
      <c r="W6443">
        <v>6</v>
      </c>
      <c r="X6443" t="s">
        <v>17</v>
      </c>
      <c r="Y6443" t="s">
        <v>49</v>
      </c>
      <c r="Z6443" t="s">
        <v>34</v>
      </c>
      <c r="AA6443">
        <v>11</v>
      </c>
      <c r="AB6443">
        <v>675</v>
      </c>
      <c r="AE6443">
        <f t="shared" si="100"/>
        <v>0</v>
      </c>
      <c r="AF6443">
        <v>1</v>
      </c>
      <c r="AG6443" t="str">
        <f>IF(Table2[[#This Row],[Avg Monthly GB Download]] &lt; 5, "Less than 5 GB", IF(Table2[[#This Row],[Avg Monthly GB Download]] &lt;= 10, "Between 5 and 10 GB", "10 or more GB"))</f>
        <v>Less than 5 GB</v>
      </c>
    </row>
    <row r="6444" spans="1:33" x14ac:dyDescent="0.3">
      <c r="A6444" t="s">
        <v>12996</v>
      </c>
      <c r="B6444" t="s">
        <v>17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17</v>
      </c>
      <c r="I6444" t="s">
        <v>18</v>
      </c>
      <c r="J6444">
        <v>0</v>
      </c>
      <c r="K6444">
        <v>0</v>
      </c>
      <c r="L6444">
        <v>7</v>
      </c>
      <c r="M6444" t="s">
        <v>21</v>
      </c>
      <c r="N6444">
        <v>0</v>
      </c>
      <c r="O6444" t="s">
        <v>75</v>
      </c>
      <c r="P6444" t="s">
        <v>12997</v>
      </c>
      <c r="Q6444" t="s">
        <v>20</v>
      </c>
      <c r="R6444">
        <v>39</v>
      </c>
      <c r="S6444" t="s">
        <v>17</v>
      </c>
      <c r="T6444" t="s">
        <v>17</v>
      </c>
      <c r="U6444" t="s">
        <v>21</v>
      </c>
      <c r="V6444" t="str">
        <f>IF(Table2[[#This Row],[Age]] &lt; 30, "Under 30", IF(Table2[[#This Row],[Age]] &lt; 65, "Other", "Senior"))</f>
        <v>Other</v>
      </c>
      <c r="W6444">
        <v>2</v>
      </c>
      <c r="X6444" t="s">
        <v>21</v>
      </c>
      <c r="Y6444" t="s">
        <v>49</v>
      </c>
      <c r="Z6444" t="s">
        <v>34</v>
      </c>
      <c r="AA6444">
        <v>32</v>
      </c>
      <c r="AB6444">
        <v>2285</v>
      </c>
      <c r="AE6444">
        <f t="shared" si="100"/>
        <v>0</v>
      </c>
      <c r="AF6444">
        <v>1</v>
      </c>
      <c r="AG6444" t="str">
        <f>IF(Table2[[#This Row],[Avg Monthly GB Download]] &lt; 5, "Less than 5 GB", IF(Table2[[#This Row],[Avg Monthly GB Download]] &lt;= 10, "Between 5 and 10 GB", "10 or more GB"))</f>
        <v>Between 5 and 10 GB</v>
      </c>
    </row>
    <row r="6445" spans="1:33" x14ac:dyDescent="0.3">
      <c r="A6445" t="s">
        <v>12998</v>
      </c>
      <c r="B6445" t="s">
        <v>17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17</v>
      </c>
      <c r="I6445" t="s">
        <v>18</v>
      </c>
      <c r="J6445">
        <v>0</v>
      </c>
      <c r="K6445">
        <v>0</v>
      </c>
      <c r="L6445">
        <v>0</v>
      </c>
      <c r="M6445" t="s">
        <v>17</v>
      </c>
      <c r="N6445">
        <v>0</v>
      </c>
      <c r="O6445" t="s">
        <v>73</v>
      </c>
      <c r="P6445" t="s">
        <v>12999</v>
      </c>
      <c r="Q6445" t="s">
        <v>20</v>
      </c>
      <c r="R6445">
        <v>47</v>
      </c>
      <c r="S6445" t="s">
        <v>17</v>
      </c>
      <c r="T6445" t="s">
        <v>17</v>
      </c>
      <c r="U6445" t="s">
        <v>21</v>
      </c>
      <c r="V6445" t="str">
        <f>IF(Table2[[#This Row],[Age]] &lt; 30, "Under 30", IF(Table2[[#This Row],[Age]] &lt; 65, "Other", "Senior"))</f>
        <v>Other</v>
      </c>
      <c r="W6445">
        <v>3</v>
      </c>
      <c r="X6445" t="s">
        <v>17</v>
      </c>
      <c r="Y6445" t="s">
        <v>94</v>
      </c>
      <c r="Z6445" t="s">
        <v>34</v>
      </c>
      <c r="AA6445">
        <v>8</v>
      </c>
      <c r="AB6445">
        <v>16</v>
      </c>
      <c r="AE6445">
        <f t="shared" si="100"/>
        <v>0</v>
      </c>
      <c r="AF6445">
        <v>1</v>
      </c>
      <c r="AG6445" t="str">
        <f>IF(Table2[[#This Row],[Avg Monthly GB Download]] &lt; 5, "Less than 5 GB", IF(Table2[[#This Row],[Avg Monthly GB Download]] &lt;= 10, "Between 5 and 10 GB", "10 or more GB"))</f>
        <v>Less than 5 GB</v>
      </c>
    </row>
    <row r="6446" spans="1:33" x14ac:dyDescent="0.3">
      <c r="A6446" t="s">
        <v>13000</v>
      </c>
      <c r="B6446" t="s">
        <v>17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17</v>
      </c>
      <c r="I6446" t="s">
        <v>18</v>
      </c>
      <c r="J6446">
        <v>0</v>
      </c>
      <c r="K6446">
        <v>0</v>
      </c>
      <c r="L6446">
        <v>5</v>
      </c>
      <c r="M6446" t="s">
        <v>21</v>
      </c>
      <c r="N6446">
        <v>0</v>
      </c>
      <c r="O6446" t="s">
        <v>41</v>
      </c>
      <c r="P6446" t="s">
        <v>13001</v>
      </c>
      <c r="Q6446" t="s">
        <v>22</v>
      </c>
      <c r="R6446">
        <v>55</v>
      </c>
      <c r="S6446" t="s">
        <v>17</v>
      </c>
      <c r="T6446" t="s">
        <v>17</v>
      </c>
      <c r="U6446" t="s">
        <v>21</v>
      </c>
      <c r="V6446" t="str">
        <f>IF(Table2[[#This Row],[Age]] &lt; 30, "Under 30", IF(Table2[[#This Row],[Age]] &lt; 65, "Other", "Senior"))</f>
        <v>Other</v>
      </c>
      <c r="W6446">
        <v>4</v>
      </c>
      <c r="X6446" t="s">
        <v>21</v>
      </c>
      <c r="Y6446" t="s">
        <v>28</v>
      </c>
      <c r="Z6446" t="s">
        <v>34</v>
      </c>
      <c r="AA6446">
        <v>30</v>
      </c>
      <c r="AB6446">
        <v>1392</v>
      </c>
      <c r="AE6446">
        <f t="shared" si="100"/>
        <v>0</v>
      </c>
      <c r="AF6446">
        <v>1</v>
      </c>
      <c r="AG6446" t="str">
        <f>IF(Table2[[#This Row],[Avg Monthly GB Download]] &lt; 5, "Less than 5 GB", IF(Table2[[#This Row],[Avg Monthly GB Download]] &lt;= 10, "Between 5 and 10 GB", "10 or more GB"))</f>
        <v>Between 5 and 10 GB</v>
      </c>
    </row>
    <row r="6447" spans="1:33" x14ac:dyDescent="0.3">
      <c r="A6447" t="s">
        <v>13002</v>
      </c>
      <c r="B6447" t="s">
        <v>17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17</v>
      </c>
      <c r="I6447" t="s">
        <v>18</v>
      </c>
      <c r="J6447">
        <v>0</v>
      </c>
      <c r="K6447">
        <v>0</v>
      </c>
      <c r="L6447">
        <v>9</v>
      </c>
      <c r="M6447" t="s">
        <v>21</v>
      </c>
      <c r="N6447">
        <v>0</v>
      </c>
      <c r="O6447" t="s">
        <v>64</v>
      </c>
      <c r="P6447" t="s">
        <v>13003</v>
      </c>
      <c r="Q6447" t="s">
        <v>20</v>
      </c>
      <c r="R6447">
        <v>72</v>
      </c>
      <c r="S6447" t="s">
        <v>17</v>
      </c>
      <c r="T6447" t="s">
        <v>21</v>
      </c>
      <c r="U6447" t="s">
        <v>21</v>
      </c>
      <c r="V6447" t="str">
        <f>IF(Table2[[#This Row],[Age]] &lt; 30, "Under 30", IF(Table2[[#This Row],[Age]] &lt; 65, "Other", "Senior"))</f>
        <v>Senior</v>
      </c>
      <c r="W6447">
        <v>3</v>
      </c>
      <c r="X6447" t="s">
        <v>21</v>
      </c>
      <c r="Y6447" t="s">
        <v>28</v>
      </c>
      <c r="Z6447" t="s">
        <v>29</v>
      </c>
      <c r="AA6447">
        <v>46</v>
      </c>
      <c r="AB6447">
        <v>2779</v>
      </c>
      <c r="AE6447">
        <f t="shared" si="100"/>
        <v>0</v>
      </c>
      <c r="AF6447">
        <v>1</v>
      </c>
      <c r="AG6447" t="str">
        <f>IF(Table2[[#This Row],[Avg Monthly GB Download]] &lt; 5, "Less than 5 GB", IF(Table2[[#This Row],[Avg Monthly GB Download]] &lt;= 10, "Between 5 and 10 GB", "10 or more GB"))</f>
        <v>Between 5 and 10 GB</v>
      </c>
    </row>
    <row r="6448" spans="1:33" x14ac:dyDescent="0.3">
      <c r="A6448" t="s">
        <v>13004</v>
      </c>
      <c r="B6448" t="s">
        <v>17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17</v>
      </c>
      <c r="I6448" t="s">
        <v>18</v>
      </c>
      <c r="J6448">
        <v>0</v>
      </c>
      <c r="K6448">
        <v>0</v>
      </c>
      <c r="L6448">
        <v>35</v>
      </c>
      <c r="M6448" t="s">
        <v>21</v>
      </c>
      <c r="N6448">
        <v>0</v>
      </c>
      <c r="O6448" t="s">
        <v>71</v>
      </c>
      <c r="P6448" t="s">
        <v>13005</v>
      </c>
      <c r="Q6448" t="s">
        <v>22</v>
      </c>
      <c r="R6448">
        <v>29</v>
      </c>
      <c r="S6448" t="s">
        <v>21</v>
      </c>
      <c r="T6448" t="s">
        <v>17</v>
      </c>
      <c r="U6448" t="s">
        <v>21</v>
      </c>
      <c r="V6448" t="str">
        <f>IF(Table2[[#This Row],[Age]] &lt; 30, "Under 30", IF(Table2[[#This Row],[Age]] &lt; 65, "Other", "Senior"))</f>
        <v>Under 30</v>
      </c>
      <c r="W6448">
        <v>4</v>
      </c>
      <c r="X6448" t="s">
        <v>17</v>
      </c>
      <c r="Y6448" t="s">
        <v>94</v>
      </c>
      <c r="Z6448" t="s">
        <v>34</v>
      </c>
      <c r="AA6448">
        <v>28</v>
      </c>
      <c r="AB6448">
        <v>930</v>
      </c>
      <c r="AE6448">
        <f t="shared" si="100"/>
        <v>0</v>
      </c>
      <c r="AF6448">
        <v>1</v>
      </c>
      <c r="AG6448" t="str">
        <f>IF(Table2[[#This Row],[Avg Monthly GB Download]] &lt; 5, "Less than 5 GB", IF(Table2[[#This Row],[Avg Monthly GB Download]] &lt;= 10, "Between 5 and 10 GB", "10 or more GB"))</f>
        <v>10 or more GB</v>
      </c>
    </row>
    <row r="6449" spans="1:33" x14ac:dyDescent="0.3">
      <c r="A6449" t="s">
        <v>13006</v>
      </c>
      <c r="B6449" t="s">
        <v>17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17</v>
      </c>
      <c r="I6449" t="s">
        <v>18</v>
      </c>
      <c r="J6449">
        <v>0</v>
      </c>
      <c r="K6449">
        <v>0</v>
      </c>
      <c r="L6449">
        <v>29</v>
      </c>
      <c r="M6449" t="s">
        <v>21</v>
      </c>
      <c r="N6449">
        <v>0</v>
      </c>
      <c r="O6449" t="s">
        <v>48</v>
      </c>
      <c r="P6449" t="s">
        <v>13007</v>
      </c>
      <c r="Q6449" t="s">
        <v>22</v>
      </c>
      <c r="R6449">
        <v>66</v>
      </c>
      <c r="S6449" t="s">
        <v>17</v>
      </c>
      <c r="T6449" t="s">
        <v>21</v>
      </c>
      <c r="U6449" t="s">
        <v>21</v>
      </c>
      <c r="V6449" t="str">
        <f>IF(Table2[[#This Row],[Age]] &lt; 30, "Under 30", IF(Table2[[#This Row],[Age]] &lt; 65, "Other", "Senior"))</f>
        <v>Senior</v>
      </c>
      <c r="W6449">
        <v>6</v>
      </c>
      <c r="X6449" t="s">
        <v>21</v>
      </c>
      <c r="Y6449" t="s">
        <v>94</v>
      </c>
      <c r="Z6449" t="s">
        <v>34</v>
      </c>
      <c r="AA6449">
        <v>32</v>
      </c>
      <c r="AB6449">
        <v>2000</v>
      </c>
      <c r="AE6449">
        <f t="shared" si="100"/>
        <v>0</v>
      </c>
      <c r="AF6449">
        <v>1</v>
      </c>
      <c r="AG6449" t="str">
        <f>IF(Table2[[#This Row],[Avg Monthly GB Download]] &lt; 5, "Less than 5 GB", IF(Table2[[#This Row],[Avg Monthly GB Download]] &lt;= 10, "Between 5 and 10 GB", "10 or more GB"))</f>
        <v>10 or more GB</v>
      </c>
    </row>
    <row r="6450" spans="1:33" x14ac:dyDescent="0.3">
      <c r="A6450" t="s">
        <v>13008</v>
      </c>
      <c r="B6450" t="s">
        <v>17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17</v>
      </c>
      <c r="I6450" t="s">
        <v>18</v>
      </c>
      <c r="J6450">
        <v>0</v>
      </c>
      <c r="K6450">
        <v>0</v>
      </c>
      <c r="L6450">
        <v>4</v>
      </c>
      <c r="M6450" t="s">
        <v>21</v>
      </c>
      <c r="N6450">
        <v>0</v>
      </c>
      <c r="O6450" t="s">
        <v>41</v>
      </c>
      <c r="P6450" t="s">
        <v>13009</v>
      </c>
      <c r="Q6450" t="s">
        <v>22</v>
      </c>
      <c r="R6450">
        <v>62</v>
      </c>
      <c r="S6450" t="s">
        <v>17</v>
      </c>
      <c r="T6450" t="s">
        <v>17</v>
      </c>
      <c r="U6450" t="s">
        <v>21</v>
      </c>
      <c r="V6450" t="str">
        <f>IF(Table2[[#This Row],[Age]] &lt; 30, "Under 30", IF(Table2[[#This Row],[Age]] &lt; 65, "Other", "Senior"))</f>
        <v>Other</v>
      </c>
      <c r="W6450">
        <v>3</v>
      </c>
      <c r="X6450" t="s">
        <v>21</v>
      </c>
      <c r="Y6450" t="s">
        <v>49</v>
      </c>
      <c r="Z6450" t="s">
        <v>29</v>
      </c>
      <c r="AA6450">
        <v>36</v>
      </c>
      <c r="AB6450">
        <v>2620</v>
      </c>
      <c r="AE6450">
        <f t="shared" si="100"/>
        <v>0</v>
      </c>
      <c r="AF6450">
        <v>1</v>
      </c>
      <c r="AG6450" t="str">
        <f>IF(Table2[[#This Row],[Avg Monthly GB Download]] &lt; 5, "Less than 5 GB", IF(Table2[[#This Row],[Avg Monthly GB Download]] &lt;= 10, "Between 5 and 10 GB", "10 or more GB"))</f>
        <v>Less than 5 GB</v>
      </c>
    </row>
    <row r="6451" spans="1:33" x14ac:dyDescent="0.3">
      <c r="A6451" t="s">
        <v>13010</v>
      </c>
      <c r="B6451" t="s">
        <v>17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17</v>
      </c>
      <c r="I6451" t="s">
        <v>18</v>
      </c>
      <c r="J6451">
        <v>0</v>
      </c>
      <c r="K6451">
        <v>0</v>
      </c>
      <c r="L6451">
        <v>23</v>
      </c>
      <c r="M6451" t="s">
        <v>17</v>
      </c>
      <c r="N6451">
        <v>7</v>
      </c>
      <c r="O6451" t="s">
        <v>82</v>
      </c>
      <c r="P6451" t="s">
        <v>13011</v>
      </c>
      <c r="Q6451" t="s">
        <v>22</v>
      </c>
      <c r="R6451">
        <v>27</v>
      </c>
      <c r="S6451" t="s">
        <v>21</v>
      </c>
      <c r="T6451" t="s">
        <v>17</v>
      </c>
      <c r="U6451" t="s">
        <v>21</v>
      </c>
      <c r="V6451" t="str">
        <f>IF(Table2[[#This Row],[Age]] &lt; 30, "Under 30", IF(Table2[[#This Row],[Age]] &lt; 65, "Other", "Senior"))</f>
        <v>Under 30</v>
      </c>
      <c r="W6451">
        <v>5</v>
      </c>
      <c r="X6451" t="s">
        <v>21</v>
      </c>
      <c r="Y6451" t="s">
        <v>94</v>
      </c>
      <c r="Z6451" t="s">
        <v>34</v>
      </c>
      <c r="AA6451">
        <v>15</v>
      </c>
      <c r="AB6451">
        <v>659</v>
      </c>
      <c r="AE6451">
        <f t="shared" si="100"/>
        <v>0</v>
      </c>
      <c r="AF6451">
        <v>1</v>
      </c>
      <c r="AG6451" t="str">
        <f>IF(Table2[[#This Row],[Avg Monthly GB Download]] &lt; 5, "Less than 5 GB", IF(Table2[[#This Row],[Avg Monthly GB Download]] &lt;= 10, "Between 5 and 10 GB", "10 or more GB"))</f>
        <v>10 or more GB</v>
      </c>
    </row>
    <row r="6452" spans="1:33" x14ac:dyDescent="0.3">
      <c r="A6452" t="s">
        <v>13012</v>
      </c>
      <c r="B6452" t="s">
        <v>17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17</v>
      </c>
      <c r="I6452" t="s">
        <v>18</v>
      </c>
      <c r="J6452">
        <v>0</v>
      </c>
      <c r="K6452">
        <v>0</v>
      </c>
      <c r="L6452">
        <v>0</v>
      </c>
      <c r="M6452" t="s">
        <v>17</v>
      </c>
      <c r="N6452">
        <v>0</v>
      </c>
      <c r="O6452" t="s">
        <v>60</v>
      </c>
      <c r="P6452" t="s">
        <v>13013</v>
      </c>
      <c r="Q6452" t="s">
        <v>22</v>
      </c>
      <c r="R6452">
        <v>29</v>
      </c>
      <c r="S6452" t="s">
        <v>21</v>
      </c>
      <c r="T6452" t="s">
        <v>17</v>
      </c>
      <c r="U6452" t="s">
        <v>21</v>
      </c>
      <c r="V6452" t="str">
        <f>IF(Table2[[#This Row],[Age]] &lt; 30, "Under 30", IF(Table2[[#This Row],[Age]] &lt; 65, "Other", "Senior"))</f>
        <v>Under 30</v>
      </c>
      <c r="W6452">
        <v>6</v>
      </c>
      <c r="X6452" t="s">
        <v>17</v>
      </c>
      <c r="Y6452" t="s">
        <v>49</v>
      </c>
      <c r="Z6452" t="s">
        <v>29</v>
      </c>
      <c r="AA6452">
        <v>9</v>
      </c>
      <c r="AB6452">
        <v>72</v>
      </c>
      <c r="AE6452">
        <f t="shared" si="100"/>
        <v>0</v>
      </c>
      <c r="AF6452">
        <v>1</v>
      </c>
      <c r="AG6452" t="str">
        <f>IF(Table2[[#This Row],[Avg Monthly GB Download]] &lt; 5, "Less than 5 GB", IF(Table2[[#This Row],[Avg Monthly GB Download]] &lt;= 10, "Between 5 and 10 GB", "10 or more GB"))</f>
        <v>Less than 5 GB</v>
      </c>
    </row>
    <row r="6453" spans="1:33" x14ac:dyDescent="0.3">
      <c r="A6453" t="s">
        <v>13014</v>
      </c>
      <c r="B6453" t="s">
        <v>17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17</v>
      </c>
      <c r="I6453" t="s">
        <v>18</v>
      </c>
      <c r="J6453">
        <v>0</v>
      </c>
      <c r="K6453">
        <v>0</v>
      </c>
      <c r="L6453">
        <v>12</v>
      </c>
      <c r="M6453" t="s">
        <v>21</v>
      </c>
      <c r="N6453">
        <v>0</v>
      </c>
      <c r="O6453" t="s">
        <v>38</v>
      </c>
      <c r="P6453" t="s">
        <v>13015</v>
      </c>
      <c r="Q6453" t="s">
        <v>22</v>
      </c>
      <c r="R6453">
        <v>21</v>
      </c>
      <c r="S6453" t="s">
        <v>21</v>
      </c>
      <c r="T6453" t="s">
        <v>17</v>
      </c>
      <c r="U6453" t="s">
        <v>21</v>
      </c>
      <c r="V6453" t="str">
        <f>IF(Table2[[#This Row],[Age]] &lt; 30, "Under 30", IF(Table2[[#This Row],[Age]] &lt; 65, "Other", "Senior"))</f>
        <v>Under 30</v>
      </c>
      <c r="W6453">
        <v>5</v>
      </c>
      <c r="X6453" t="s">
        <v>21</v>
      </c>
      <c r="Y6453" t="s">
        <v>49</v>
      </c>
      <c r="Z6453" t="s">
        <v>29</v>
      </c>
      <c r="AA6453">
        <v>46</v>
      </c>
      <c r="AB6453">
        <v>3303</v>
      </c>
      <c r="AE6453">
        <f t="shared" si="100"/>
        <v>0</v>
      </c>
      <c r="AF6453">
        <v>1</v>
      </c>
      <c r="AG6453" t="str">
        <f>IF(Table2[[#This Row],[Avg Monthly GB Download]] &lt; 5, "Less than 5 GB", IF(Table2[[#This Row],[Avg Monthly GB Download]] &lt;= 10, "Between 5 and 10 GB", "10 or more GB"))</f>
        <v>10 or more GB</v>
      </c>
    </row>
    <row r="6454" spans="1:33" x14ac:dyDescent="0.3">
      <c r="A6454" t="s">
        <v>13016</v>
      </c>
      <c r="B6454" t="s">
        <v>17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17</v>
      </c>
      <c r="I6454" t="s">
        <v>18</v>
      </c>
      <c r="J6454">
        <v>0</v>
      </c>
      <c r="K6454">
        <v>0</v>
      </c>
      <c r="L6454">
        <v>5</v>
      </c>
      <c r="M6454" t="s">
        <v>21</v>
      </c>
      <c r="N6454">
        <v>0</v>
      </c>
      <c r="O6454" t="s">
        <v>64</v>
      </c>
      <c r="P6454" t="s">
        <v>13017</v>
      </c>
      <c r="Q6454" t="s">
        <v>20</v>
      </c>
      <c r="R6454">
        <v>32</v>
      </c>
      <c r="S6454" t="s">
        <v>17</v>
      </c>
      <c r="T6454" t="s">
        <v>17</v>
      </c>
      <c r="U6454" t="s">
        <v>21</v>
      </c>
      <c r="V6454" t="str">
        <f>IF(Table2[[#This Row],[Age]] &lt; 30, "Under 30", IF(Table2[[#This Row],[Age]] &lt; 65, "Other", "Senior"))</f>
        <v>Other</v>
      </c>
      <c r="W6454">
        <v>2</v>
      </c>
      <c r="X6454" t="s">
        <v>21</v>
      </c>
      <c r="Y6454" t="s">
        <v>94</v>
      </c>
      <c r="Z6454" t="s">
        <v>29</v>
      </c>
      <c r="AA6454">
        <v>28</v>
      </c>
      <c r="AB6454">
        <v>349</v>
      </c>
      <c r="AE6454">
        <f t="shared" si="100"/>
        <v>0</v>
      </c>
      <c r="AF6454">
        <v>1</v>
      </c>
      <c r="AG6454" t="str">
        <f>IF(Table2[[#This Row],[Avg Monthly GB Download]] &lt; 5, "Less than 5 GB", IF(Table2[[#This Row],[Avg Monthly GB Download]] &lt;= 10, "Between 5 and 10 GB", "10 or more GB"))</f>
        <v>Between 5 and 10 GB</v>
      </c>
    </row>
    <row r="6455" spans="1:33" x14ac:dyDescent="0.3">
      <c r="A6455" t="s">
        <v>13018</v>
      </c>
      <c r="B6455" t="s">
        <v>17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17</v>
      </c>
      <c r="I6455" t="s">
        <v>18</v>
      </c>
      <c r="J6455">
        <v>0</v>
      </c>
      <c r="K6455">
        <v>0</v>
      </c>
      <c r="L6455">
        <v>10</v>
      </c>
      <c r="M6455" t="s">
        <v>21</v>
      </c>
      <c r="N6455">
        <v>0</v>
      </c>
      <c r="O6455" t="s">
        <v>85</v>
      </c>
      <c r="P6455" t="s">
        <v>13019</v>
      </c>
      <c r="Q6455" t="s">
        <v>20</v>
      </c>
      <c r="R6455">
        <v>48</v>
      </c>
      <c r="S6455" t="s">
        <v>17</v>
      </c>
      <c r="T6455" t="s">
        <v>17</v>
      </c>
      <c r="U6455" t="s">
        <v>21</v>
      </c>
      <c r="V6455" t="str">
        <f>IF(Table2[[#This Row],[Age]] &lt; 30, "Under 30", IF(Table2[[#This Row],[Age]] &lt; 65, "Other", "Senior"))</f>
        <v>Other</v>
      </c>
      <c r="W6455">
        <v>3</v>
      </c>
      <c r="X6455" t="s">
        <v>17</v>
      </c>
      <c r="Y6455" t="s">
        <v>94</v>
      </c>
      <c r="Z6455" t="s">
        <v>34</v>
      </c>
      <c r="AA6455">
        <v>29</v>
      </c>
      <c r="AB6455">
        <v>1967</v>
      </c>
      <c r="AE6455">
        <f t="shared" si="100"/>
        <v>0</v>
      </c>
      <c r="AF6455">
        <v>1</v>
      </c>
      <c r="AG6455" t="str">
        <f>IF(Table2[[#This Row],[Avg Monthly GB Download]] &lt; 5, "Less than 5 GB", IF(Table2[[#This Row],[Avg Monthly GB Download]] &lt;= 10, "Between 5 and 10 GB", "10 or more GB"))</f>
        <v>Between 5 and 10 GB</v>
      </c>
    </row>
    <row r="6456" spans="1:33" x14ac:dyDescent="0.3">
      <c r="A6456" t="s">
        <v>13020</v>
      </c>
      <c r="B6456" t="s">
        <v>17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17</v>
      </c>
      <c r="I6456" t="s">
        <v>18</v>
      </c>
      <c r="J6456">
        <v>0</v>
      </c>
      <c r="K6456">
        <v>0</v>
      </c>
      <c r="L6456">
        <v>0</v>
      </c>
      <c r="M6456" t="s">
        <v>17</v>
      </c>
      <c r="N6456">
        <v>0</v>
      </c>
      <c r="O6456" t="s">
        <v>60</v>
      </c>
      <c r="P6456" t="s">
        <v>13021</v>
      </c>
      <c r="Q6456" t="s">
        <v>22</v>
      </c>
      <c r="R6456">
        <v>30</v>
      </c>
      <c r="S6456" t="s">
        <v>17</v>
      </c>
      <c r="T6456" t="s">
        <v>17</v>
      </c>
      <c r="U6456" t="s">
        <v>21</v>
      </c>
      <c r="V6456" t="str">
        <f>IF(Table2[[#This Row],[Age]] &lt; 30, "Under 30", IF(Table2[[#This Row],[Age]] &lt; 65, "Other", "Senior"))</f>
        <v>Other</v>
      </c>
      <c r="W6456">
        <v>2</v>
      </c>
      <c r="X6456" t="s">
        <v>17</v>
      </c>
      <c r="Y6456" t="s">
        <v>49</v>
      </c>
      <c r="Z6456" t="s">
        <v>29</v>
      </c>
      <c r="AA6456">
        <v>10</v>
      </c>
      <c r="AB6456">
        <v>256</v>
      </c>
      <c r="AE6456">
        <f t="shared" si="100"/>
        <v>0</v>
      </c>
      <c r="AF6456">
        <v>1</v>
      </c>
      <c r="AG6456" t="str">
        <f>IF(Table2[[#This Row],[Avg Monthly GB Download]] &lt; 5, "Less than 5 GB", IF(Table2[[#This Row],[Avg Monthly GB Download]] &lt;= 10, "Between 5 and 10 GB", "10 or more GB"))</f>
        <v>Less than 5 GB</v>
      </c>
    </row>
    <row r="6457" spans="1:33" x14ac:dyDescent="0.3">
      <c r="A6457" t="s">
        <v>13022</v>
      </c>
      <c r="B6457" t="s">
        <v>17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17</v>
      </c>
      <c r="I6457" t="s">
        <v>18</v>
      </c>
      <c r="J6457">
        <v>0</v>
      </c>
      <c r="K6457">
        <v>0</v>
      </c>
      <c r="L6457">
        <v>0</v>
      </c>
      <c r="M6457" t="s">
        <v>17</v>
      </c>
      <c r="N6457">
        <v>0</v>
      </c>
      <c r="O6457" t="s">
        <v>80</v>
      </c>
      <c r="P6457" t="s">
        <v>13023</v>
      </c>
      <c r="Q6457" t="s">
        <v>20</v>
      </c>
      <c r="R6457">
        <v>21</v>
      </c>
      <c r="S6457" t="s">
        <v>21</v>
      </c>
      <c r="T6457" t="s">
        <v>17</v>
      </c>
      <c r="U6457" t="s">
        <v>21</v>
      </c>
      <c r="V6457" t="str">
        <f>IF(Table2[[#This Row],[Age]] &lt; 30, "Under 30", IF(Table2[[#This Row],[Age]] &lt; 65, "Other", "Senior"))</f>
        <v>Under 30</v>
      </c>
      <c r="W6457">
        <v>4</v>
      </c>
      <c r="X6457" t="s">
        <v>17</v>
      </c>
      <c r="Y6457" t="s">
        <v>49</v>
      </c>
      <c r="Z6457" t="s">
        <v>29</v>
      </c>
      <c r="AA6457">
        <v>5</v>
      </c>
      <c r="AB6457">
        <v>338</v>
      </c>
      <c r="AE6457">
        <f t="shared" si="100"/>
        <v>0</v>
      </c>
      <c r="AF6457">
        <v>1</v>
      </c>
      <c r="AG6457" t="str">
        <f>IF(Table2[[#This Row],[Avg Monthly GB Download]] &lt; 5, "Less than 5 GB", IF(Table2[[#This Row],[Avg Monthly GB Download]] &lt;= 10, "Between 5 and 10 GB", "10 or more GB"))</f>
        <v>Less than 5 GB</v>
      </c>
    </row>
    <row r="6458" spans="1:33" x14ac:dyDescent="0.3">
      <c r="A6458" t="s">
        <v>13024</v>
      </c>
      <c r="B6458" t="s">
        <v>17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17</v>
      </c>
      <c r="I6458" t="s">
        <v>18</v>
      </c>
      <c r="J6458">
        <v>0</v>
      </c>
      <c r="K6458">
        <v>0</v>
      </c>
      <c r="L6458">
        <v>12</v>
      </c>
      <c r="M6458" t="s">
        <v>17</v>
      </c>
      <c r="N6458">
        <v>62</v>
      </c>
      <c r="O6458" t="s">
        <v>75</v>
      </c>
      <c r="P6458" t="s">
        <v>13025</v>
      </c>
      <c r="Q6458" t="s">
        <v>20</v>
      </c>
      <c r="R6458">
        <v>21</v>
      </c>
      <c r="S6458" t="s">
        <v>21</v>
      </c>
      <c r="T6458" t="s">
        <v>17</v>
      </c>
      <c r="U6458" t="s">
        <v>21</v>
      </c>
      <c r="V6458" t="str">
        <f>IF(Table2[[#This Row],[Age]] &lt; 30, "Under 30", IF(Table2[[#This Row],[Age]] &lt; 65, "Other", "Senior"))</f>
        <v>Under 30</v>
      </c>
      <c r="W6458">
        <v>4</v>
      </c>
      <c r="X6458" t="s">
        <v>21</v>
      </c>
      <c r="Y6458" t="s">
        <v>94</v>
      </c>
      <c r="Z6458" t="s">
        <v>29</v>
      </c>
      <c r="AA6458">
        <v>50</v>
      </c>
      <c r="AB6458">
        <v>3446</v>
      </c>
      <c r="AE6458">
        <f t="shared" si="100"/>
        <v>0</v>
      </c>
      <c r="AF6458">
        <v>1</v>
      </c>
      <c r="AG6458" t="str">
        <f>IF(Table2[[#This Row],[Avg Monthly GB Download]] &lt; 5, "Less than 5 GB", IF(Table2[[#This Row],[Avg Monthly GB Download]] &lt;= 10, "Between 5 and 10 GB", "10 or more GB"))</f>
        <v>10 or more GB</v>
      </c>
    </row>
    <row r="6459" spans="1:33" x14ac:dyDescent="0.3">
      <c r="A6459" t="s">
        <v>13026</v>
      </c>
      <c r="B6459" t="s">
        <v>17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17</v>
      </c>
      <c r="I6459" t="s">
        <v>18</v>
      </c>
      <c r="J6459">
        <v>0</v>
      </c>
      <c r="K6459">
        <v>0</v>
      </c>
      <c r="L6459">
        <v>9</v>
      </c>
      <c r="M6459" t="s">
        <v>21</v>
      </c>
      <c r="N6459">
        <v>0</v>
      </c>
      <c r="O6459" t="s">
        <v>81</v>
      </c>
      <c r="P6459" t="s">
        <v>13027</v>
      </c>
      <c r="Q6459" t="s">
        <v>20</v>
      </c>
      <c r="R6459">
        <v>36</v>
      </c>
      <c r="S6459" t="s">
        <v>17</v>
      </c>
      <c r="T6459" t="s">
        <v>17</v>
      </c>
      <c r="U6459" t="s">
        <v>21</v>
      </c>
      <c r="V6459" t="str">
        <f>IF(Table2[[#This Row],[Age]] &lt; 30, "Under 30", IF(Table2[[#This Row],[Age]] &lt; 65, "Other", "Senior"))</f>
        <v>Other</v>
      </c>
      <c r="W6459">
        <v>4</v>
      </c>
      <c r="X6459" t="s">
        <v>17</v>
      </c>
      <c r="Y6459" t="s">
        <v>94</v>
      </c>
      <c r="Z6459" t="s">
        <v>29</v>
      </c>
      <c r="AA6459">
        <v>18</v>
      </c>
      <c r="AB6459">
        <v>412</v>
      </c>
      <c r="AE6459">
        <f t="shared" si="100"/>
        <v>0</v>
      </c>
      <c r="AF6459">
        <v>1</v>
      </c>
      <c r="AG6459" t="str">
        <f>IF(Table2[[#This Row],[Avg Monthly GB Download]] &lt; 5, "Less than 5 GB", IF(Table2[[#This Row],[Avg Monthly GB Download]] &lt;= 10, "Between 5 and 10 GB", "10 or more GB"))</f>
        <v>Between 5 and 10 GB</v>
      </c>
    </row>
    <row r="6460" spans="1:33" x14ac:dyDescent="0.3">
      <c r="A6460" t="s">
        <v>13028</v>
      </c>
      <c r="B6460" t="s">
        <v>17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17</v>
      </c>
      <c r="I6460" t="s">
        <v>18</v>
      </c>
      <c r="J6460">
        <v>0</v>
      </c>
      <c r="K6460">
        <v>0</v>
      </c>
      <c r="L6460">
        <v>0</v>
      </c>
      <c r="M6460" t="s">
        <v>17</v>
      </c>
      <c r="N6460">
        <v>0</v>
      </c>
      <c r="O6460" t="s">
        <v>42</v>
      </c>
      <c r="P6460" t="s">
        <v>13029</v>
      </c>
      <c r="Q6460" t="s">
        <v>20</v>
      </c>
      <c r="R6460">
        <v>47</v>
      </c>
      <c r="S6460" t="s">
        <v>17</v>
      </c>
      <c r="T6460" t="s">
        <v>17</v>
      </c>
      <c r="U6460" t="s">
        <v>21</v>
      </c>
      <c r="V6460" t="str">
        <f>IF(Table2[[#This Row],[Age]] &lt; 30, "Under 30", IF(Table2[[#This Row],[Age]] &lt; 65, "Other", "Senior"))</f>
        <v>Other</v>
      </c>
      <c r="W6460">
        <v>6</v>
      </c>
      <c r="X6460" t="s">
        <v>17</v>
      </c>
      <c r="Y6460" t="s">
        <v>49</v>
      </c>
      <c r="Z6460" t="s">
        <v>29</v>
      </c>
      <c r="AA6460">
        <v>6</v>
      </c>
      <c r="AB6460">
        <v>111</v>
      </c>
      <c r="AE6460">
        <f t="shared" si="100"/>
        <v>0</v>
      </c>
      <c r="AF6460">
        <v>1</v>
      </c>
      <c r="AG6460" t="str">
        <f>IF(Table2[[#This Row],[Avg Monthly GB Download]] &lt; 5, "Less than 5 GB", IF(Table2[[#This Row],[Avg Monthly GB Download]] &lt;= 10, "Between 5 and 10 GB", "10 or more GB"))</f>
        <v>Less than 5 GB</v>
      </c>
    </row>
    <row r="6461" spans="1:33" x14ac:dyDescent="0.3">
      <c r="A6461" t="s">
        <v>13030</v>
      </c>
      <c r="B6461" t="s">
        <v>17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17</v>
      </c>
      <c r="I6461" t="s">
        <v>18</v>
      </c>
      <c r="J6461">
        <v>0</v>
      </c>
      <c r="K6461">
        <v>0</v>
      </c>
      <c r="L6461">
        <v>8</v>
      </c>
      <c r="M6461" t="s">
        <v>21</v>
      </c>
      <c r="N6461">
        <v>0</v>
      </c>
      <c r="O6461" t="s">
        <v>47</v>
      </c>
      <c r="P6461" t="s">
        <v>13031</v>
      </c>
      <c r="Q6461" t="s">
        <v>22</v>
      </c>
      <c r="R6461">
        <v>43</v>
      </c>
      <c r="S6461" t="s">
        <v>17</v>
      </c>
      <c r="T6461" t="s">
        <v>17</v>
      </c>
      <c r="U6461" t="s">
        <v>21</v>
      </c>
      <c r="V6461" t="str">
        <f>IF(Table2[[#This Row],[Age]] &lt; 30, "Under 30", IF(Table2[[#This Row],[Age]] &lt; 65, "Other", "Senior"))</f>
        <v>Other</v>
      </c>
      <c r="W6461">
        <v>3</v>
      </c>
      <c r="X6461" t="s">
        <v>21</v>
      </c>
      <c r="Y6461" t="s">
        <v>49</v>
      </c>
      <c r="Z6461" t="s">
        <v>29</v>
      </c>
      <c r="AA6461">
        <v>26</v>
      </c>
      <c r="AB6461">
        <v>1507</v>
      </c>
      <c r="AE6461">
        <f t="shared" si="100"/>
        <v>0</v>
      </c>
      <c r="AF6461">
        <v>1</v>
      </c>
      <c r="AG6461" t="str">
        <f>IF(Table2[[#This Row],[Avg Monthly GB Download]] &lt; 5, "Less than 5 GB", IF(Table2[[#This Row],[Avg Monthly GB Download]] &lt;= 10, "Between 5 and 10 GB", "10 or more GB"))</f>
        <v>Between 5 and 10 GB</v>
      </c>
    </row>
    <row r="6462" spans="1:33" x14ac:dyDescent="0.3">
      <c r="A6462" t="s">
        <v>13032</v>
      </c>
      <c r="B6462" t="s">
        <v>17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17</v>
      </c>
      <c r="I6462" t="s">
        <v>18</v>
      </c>
      <c r="J6462">
        <v>0</v>
      </c>
      <c r="K6462">
        <v>0</v>
      </c>
      <c r="L6462">
        <v>8</v>
      </c>
      <c r="M6462" t="s">
        <v>21</v>
      </c>
      <c r="N6462">
        <v>0</v>
      </c>
      <c r="O6462" t="s">
        <v>76</v>
      </c>
      <c r="P6462" t="s">
        <v>13033</v>
      </c>
      <c r="Q6462" t="s">
        <v>22</v>
      </c>
      <c r="R6462">
        <v>29</v>
      </c>
      <c r="S6462" t="s">
        <v>21</v>
      </c>
      <c r="T6462" t="s">
        <v>17</v>
      </c>
      <c r="U6462" t="s">
        <v>21</v>
      </c>
      <c r="V6462" t="str">
        <f>IF(Table2[[#This Row],[Age]] &lt; 30, "Under 30", IF(Table2[[#This Row],[Age]] &lt; 65, "Other", "Senior"))</f>
        <v>Under 30</v>
      </c>
      <c r="W6462">
        <v>2</v>
      </c>
      <c r="X6462" t="s">
        <v>17</v>
      </c>
      <c r="Y6462" t="s">
        <v>94</v>
      </c>
      <c r="Z6462" t="s">
        <v>29</v>
      </c>
      <c r="AA6462">
        <v>33</v>
      </c>
      <c r="AB6462">
        <v>2024</v>
      </c>
      <c r="AE6462">
        <f t="shared" si="100"/>
        <v>0</v>
      </c>
      <c r="AF6462">
        <v>1</v>
      </c>
      <c r="AG6462" t="str">
        <f>IF(Table2[[#This Row],[Avg Monthly GB Download]] &lt; 5, "Less than 5 GB", IF(Table2[[#This Row],[Avg Monthly GB Download]] &lt;= 10, "Between 5 and 10 GB", "10 or more GB"))</f>
        <v>Between 5 and 10 GB</v>
      </c>
    </row>
    <row r="6463" spans="1:33" x14ac:dyDescent="0.3">
      <c r="A6463" t="s">
        <v>13034</v>
      </c>
      <c r="B6463" t="s">
        <v>17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17</v>
      </c>
      <c r="I6463" t="s">
        <v>18</v>
      </c>
      <c r="J6463">
        <v>0</v>
      </c>
      <c r="K6463">
        <v>0</v>
      </c>
      <c r="L6463">
        <v>10</v>
      </c>
      <c r="M6463" t="s">
        <v>21</v>
      </c>
      <c r="N6463">
        <v>0</v>
      </c>
      <c r="O6463" t="s">
        <v>37</v>
      </c>
      <c r="P6463" t="s">
        <v>13035</v>
      </c>
      <c r="Q6463" t="s">
        <v>20</v>
      </c>
      <c r="R6463">
        <v>50</v>
      </c>
      <c r="S6463" t="s">
        <v>17</v>
      </c>
      <c r="T6463" t="s">
        <v>17</v>
      </c>
      <c r="U6463" t="s">
        <v>21</v>
      </c>
      <c r="V6463" t="str">
        <f>IF(Table2[[#This Row],[Age]] &lt; 30, "Under 30", IF(Table2[[#This Row],[Age]] &lt; 65, "Other", "Senior"))</f>
        <v>Other</v>
      </c>
      <c r="W6463">
        <v>5</v>
      </c>
      <c r="X6463" t="s">
        <v>21</v>
      </c>
      <c r="Y6463" t="s">
        <v>94</v>
      </c>
      <c r="Z6463" t="s">
        <v>34</v>
      </c>
      <c r="AA6463">
        <v>22</v>
      </c>
      <c r="AB6463">
        <v>1580</v>
      </c>
      <c r="AE6463">
        <f t="shared" si="100"/>
        <v>0</v>
      </c>
      <c r="AF6463">
        <v>1</v>
      </c>
      <c r="AG6463" t="str">
        <f>IF(Table2[[#This Row],[Avg Monthly GB Download]] &lt; 5, "Less than 5 GB", IF(Table2[[#This Row],[Avg Monthly GB Download]] &lt;= 10, "Between 5 and 10 GB", "10 or more GB"))</f>
        <v>Between 5 and 10 GB</v>
      </c>
    </row>
    <row r="6464" spans="1:33" x14ac:dyDescent="0.3">
      <c r="A6464" t="s">
        <v>13036</v>
      </c>
      <c r="B6464" t="s">
        <v>17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17</v>
      </c>
      <c r="I6464" t="s">
        <v>18</v>
      </c>
      <c r="J6464">
        <v>0</v>
      </c>
      <c r="K6464">
        <v>0</v>
      </c>
      <c r="L6464">
        <v>5</v>
      </c>
      <c r="M6464" t="s">
        <v>21</v>
      </c>
      <c r="N6464">
        <v>0</v>
      </c>
      <c r="O6464" t="s">
        <v>69</v>
      </c>
      <c r="P6464" t="s">
        <v>13037</v>
      </c>
      <c r="Q6464" t="s">
        <v>22</v>
      </c>
      <c r="R6464">
        <v>53</v>
      </c>
      <c r="S6464" t="s">
        <v>17</v>
      </c>
      <c r="T6464" t="s">
        <v>17</v>
      </c>
      <c r="U6464" t="s">
        <v>21</v>
      </c>
      <c r="V6464" t="str">
        <f>IF(Table2[[#This Row],[Age]] &lt; 30, "Under 30", IF(Table2[[#This Row],[Age]] &lt; 65, "Other", "Senior"))</f>
        <v>Other</v>
      </c>
      <c r="W6464">
        <v>3</v>
      </c>
      <c r="X6464" t="s">
        <v>21</v>
      </c>
      <c r="Y6464" t="s">
        <v>49</v>
      </c>
      <c r="Z6464" t="s">
        <v>29</v>
      </c>
      <c r="AA6464">
        <v>23</v>
      </c>
      <c r="AB6464">
        <v>218</v>
      </c>
      <c r="AE6464">
        <f t="shared" si="100"/>
        <v>0</v>
      </c>
      <c r="AF6464">
        <v>1</v>
      </c>
      <c r="AG6464" t="str">
        <f>IF(Table2[[#This Row],[Avg Monthly GB Download]] &lt; 5, "Less than 5 GB", IF(Table2[[#This Row],[Avg Monthly GB Download]] &lt;= 10, "Between 5 and 10 GB", "10 or more GB"))</f>
        <v>Between 5 and 10 GB</v>
      </c>
    </row>
    <row r="6465" spans="1:33" x14ac:dyDescent="0.3">
      <c r="A6465" t="s">
        <v>13038</v>
      </c>
      <c r="B6465" t="s">
        <v>17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17</v>
      </c>
      <c r="I6465" t="s">
        <v>18</v>
      </c>
      <c r="J6465">
        <v>0</v>
      </c>
      <c r="K6465">
        <v>0</v>
      </c>
      <c r="L6465">
        <v>26</v>
      </c>
      <c r="M6465" t="s">
        <v>21</v>
      </c>
      <c r="N6465">
        <v>0</v>
      </c>
      <c r="O6465" t="s">
        <v>69</v>
      </c>
      <c r="P6465" t="s">
        <v>13039</v>
      </c>
      <c r="Q6465" t="s">
        <v>22</v>
      </c>
      <c r="R6465">
        <v>35</v>
      </c>
      <c r="S6465" t="s">
        <v>17</v>
      </c>
      <c r="T6465" t="s">
        <v>17</v>
      </c>
      <c r="U6465" t="s">
        <v>21</v>
      </c>
      <c r="V6465" t="str">
        <f>IF(Table2[[#This Row],[Age]] &lt; 30, "Under 30", IF(Table2[[#This Row],[Age]] &lt; 65, "Other", "Senior"))</f>
        <v>Other</v>
      </c>
      <c r="W6465">
        <v>2</v>
      </c>
      <c r="X6465" t="s">
        <v>17</v>
      </c>
      <c r="Y6465" t="s">
        <v>94</v>
      </c>
      <c r="Z6465" t="s">
        <v>34</v>
      </c>
      <c r="AA6465">
        <v>36</v>
      </c>
      <c r="AB6465">
        <v>1849</v>
      </c>
      <c r="AE6465">
        <f t="shared" si="100"/>
        <v>0</v>
      </c>
      <c r="AF6465">
        <v>1</v>
      </c>
      <c r="AG6465" t="str">
        <f>IF(Table2[[#This Row],[Avg Monthly GB Download]] &lt; 5, "Less than 5 GB", IF(Table2[[#This Row],[Avg Monthly GB Download]] &lt;= 10, "Between 5 and 10 GB", "10 or more GB"))</f>
        <v>10 or more GB</v>
      </c>
    </row>
    <row r="6466" spans="1:33" x14ac:dyDescent="0.3">
      <c r="A6466" t="s">
        <v>13040</v>
      </c>
      <c r="B6466" t="s">
        <v>17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17</v>
      </c>
      <c r="I6466" t="s">
        <v>18</v>
      </c>
      <c r="J6466">
        <v>0</v>
      </c>
      <c r="K6466">
        <v>0</v>
      </c>
      <c r="L6466">
        <v>5</v>
      </c>
      <c r="M6466" t="s">
        <v>21</v>
      </c>
      <c r="N6466">
        <v>0</v>
      </c>
      <c r="O6466" t="s">
        <v>32</v>
      </c>
      <c r="P6466" t="s">
        <v>13041</v>
      </c>
      <c r="Q6466" t="s">
        <v>22</v>
      </c>
      <c r="R6466">
        <v>34</v>
      </c>
      <c r="S6466" t="s">
        <v>17</v>
      </c>
      <c r="T6466" t="s">
        <v>17</v>
      </c>
      <c r="U6466" t="s">
        <v>21</v>
      </c>
      <c r="V6466" t="str">
        <f>IF(Table2[[#This Row],[Age]] &lt; 30, "Under 30", IF(Table2[[#This Row],[Age]] &lt; 65, "Other", "Senior"))</f>
        <v>Other</v>
      </c>
      <c r="W6466">
        <v>2</v>
      </c>
      <c r="X6466" t="s">
        <v>21</v>
      </c>
      <c r="Y6466" t="s">
        <v>49</v>
      </c>
      <c r="Z6466" t="s">
        <v>29</v>
      </c>
      <c r="AA6466">
        <v>48</v>
      </c>
      <c r="AB6466">
        <v>3437</v>
      </c>
      <c r="AE6466">
        <f t="shared" ref="AE6466:AE6529" si="101">IF(B6466 = "yes", 1, IF(B6466 = "No", 0))</f>
        <v>0</v>
      </c>
      <c r="AF6466">
        <v>1</v>
      </c>
      <c r="AG6466" t="str">
        <f>IF(Table2[[#This Row],[Avg Monthly GB Download]] &lt; 5, "Less than 5 GB", IF(Table2[[#This Row],[Avg Monthly GB Download]] &lt;= 10, "Between 5 and 10 GB", "10 or more GB"))</f>
        <v>Between 5 and 10 GB</v>
      </c>
    </row>
    <row r="6467" spans="1:33" x14ac:dyDescent="0.3">
      <c r="A6467" t="s">
        <v>13042</v>
      </c>
      <c r="B6467" t="s">
        <v>17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21</v>
      </c>
      <c r="I6467" t="s">
        <v>84</v>
      </c>
      <c r="J6467">
        <v>0</v>
      </c>
      <c r="K6467">
        <v>0</v>
      </c>
      <c r="L6467">
        <v>5</v>
      </c>
      <c r="M6467" t="s">
        <v>21</v>
      </c>
      <c r="N6467">
        <v>0</v>
      </c>
      <c r="O6467" t="s">
        <v>24</v>
      </c>
      <c r="P6467" t="s">
        <v>13043</v>
      </c>
      <c r="Q6467" t="s">
        <v>22</v>
      </c>
      <c r="R6467">
        <v>34</v>
      </c>
      <c r="S6467" t="s">
        <v>17</v>
      </c>
      <c r="T6467" t="s">
        <v>17</v>
      </c>
      <c r="U6467" t="s">
        <v>21</v>
      </c>
      <c r="V6467" t="str">
        <f>IF(Table2[[#This Row],[Age]] &lt; 30, "Under 30", IF(Table2[[#This Row],[Age]] &lt; 65, "Other", "Senior"))</f>
        <v>Other</v>
      </c>
      <c r="W6467">
        <v>6</v>
      </c>
      <c r="X6467" t="s">
        <v>17</v>
      </c>
      <c r="Y6467" t="s">
        <v>94</v>
      </c>
      <c r="Z6467" t="s">
        <v>34</v>
      </c>
      <c r="AA6467">
        <v>17</v>
      </c>
      <c r="AB6467">
        <v>1221</v>
      </c>
      <c r="AE6467">
        <f t="shared" si="101"/>
        <v>0</v>
      </c>
      <c r="AF6467">
        <v>1</v>
      </c>
      <c r="AG6467" t="str">
        <f>IF(Table2[[#This Row],[Avg Monthly GB Download]] &lt; 5, "Less than 5 GB", IF(Table2[[#This Row],[Avg Monthly GB Download]] &lt;= 10, "Between 5 and 10 GB", "10 or more GB"))</f>
        <v>Between 5 and 10 GB</v>
      </c>
    </row>
    <row r="6468" spans="1:33" x14ac:dyDescent="0.3">
      <c r="A6468" t="s">
        <v>13044</v>
      </c>
      <c r="B6468" t="s">
        <v>17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17</v>
      </c>
      <c r="I6468" t="s">
        <v>18</v>
      </c>
      <c r="J6468">
        <v>0</v>
      </c>
      <c r="K6468">
        <v>0</v>
      </c>
      <c r="L6468">
        <v>0</v>
      </c>
      <c r="M6468" t="s">
        <v>17</v>
      </c>
      <c r="N6468">
        <v>0</v>
      </c>
      <c r="O6468" t="s">
        <v>27</v>
      </c>
      <c r="P6468" t="s">
        <v>13045</v>
      </c>
      <c r="Q6468" t="s">
        <v>20</v>
      </c>
      <c r="R6468">
        <v>65</v>
      </c>
      <c r="S6468" t="s">
        <v>17</v>
      </c>
      <c r="T6468" t="s">
        <v>21</v>
      </c>
      <c r="U6468" t="s">
        <v>21</v>
      </c>
      <c r="V6468" t="str">
        <f>IF(Table2[[#This Row],[Age]] &lt; 30, "Under 30", IF(Table2[[#This Row],[Age]] &lt; 65, "Other", "Senior"))</f>
        <v>Senior</v>
      </c>
      <c r="W6468">
        <v>2</v>
      </c>
      <c r="X6468" t="s">
        <v>17</v>
      </c>
      <c r="Y6468" t="s">
        <v>28</v>
      </c>
      <c r="Z6468" t="s">
        <v>29</v>
      </c>
      <c r="AA6468">
        <v>8</v>
      </c>
      <c r="AB6468">
        <v>8</v>
      </c>
      <c r="AE6468">
        <f t="shared" si="101"/>
        <v>0</v>
      </c>
      <c r="AF6468">
        <v>1</v>
      </c>
      <c r="AG6468" t="str">
        <f>IF(Table2[[#This Row],[Avg Monthly GB Download]] &lt; 5, "Less than 5 GB", IF(Table2[[#This Row],[Avg Monthly GB Download]] &lt;= 10, "Between 5 and 10 GB", "10 or more GB"))</f>
        <v>Less than 5 GB</v>
      </c>
    </row>
    <row r="6469" spans="1:33" x14ac:dyDescent="0.3">
      <c r="A6469" t="s">
        <v>13046</v>
      </c>
      <c r="B6469" t="s">
        <v>17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17</v>
      </c>
      <c r="I6469" t="s">
        <v>18</v>
      </c>
      <c r="J6469">
        <v>0</v>
      </c>
      <c r="K6469">
        <v>0</v>
      </c>
      <c r="L6469">
        <v>6</v>
      </c>
      <c r="M6469" t="s">
        <v>21</v>
      </c>
      <c r="N6469">
        <v>0</v>
      </c>
      <c r="O6469" t="s">
        <v>72</v>
      </c>
      <c r="P6469" t="s">
        <v>13047</v>
      </c>
      <c r="Q6469" t="s">
        <v>20</v>
      </c>
      <c r="R6469">
        <v>38</v>
      </c>
      <c r="S6469" t="s">
        <v>17</v>
      </c>
      <c r="T6469" t="s">
        <v>17</v>
      </c>
      <c r="U6469" t="s">
        <v>21</v>
      </c>
      <c r="V6469" t="str">
        <f>IF(Table2[[#This Row],[Age]] &lt; 30, "Under 30", IF(Table2[[#This Row],[Age]] &lt; 65, "Other", "Senior"))</f>
        <v>Other</v>
      </c>
      <c r="W6469">
        <v>5</v>
      </c>
      <c r="X6469" t="s">
        <v>21</v>
      </c>
      <c r="Y6469" t="s">
        <v>49</v>
      </c>
      <c r="Z6469" t="s">
        <v>29</v>
      </c>
      <c r="AA6469">
        <v>55</v>
      </c>
      <c r="AB6469">
        <v>3886</v>
      </c>
      <c r="AE6469">
        <f t="shared" si="101"/>
        <v>0</v>
      </c>
      <c r="AF6469">
        <v>1</v>
      </c>
      <c r="AG6469" t="str">
        <f>IF(Table2[[#This Row],[Avg Monthly GB Download]] &lt; 5, "Less than 5 GB", IF(Table2[[#This Row],[Avg Monthly GB Download]] &lt;= 10, "Between 5 and 10 GB", "10 or more GB"))</f>
        <v>Between 5 and 10 GB</v>
      </c>
    </row>
    <row r="6470" spans="1:33" x14ac:dyDescent="0.3">
      <c r="A6470" t="s">
        <v>13048</v>
      </c>
      <c r="B6470" t="s">
        <v>17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17</v>
      </c>
      <c r="I6470" t="s">
        <v>18</v>
      </c>
      <c r="J6470">
        <v>0</v>
      </c>
      <c r="K6470">
        <v>0</v>
      </c>
      <c r="L6470">
        <v>7</v>
      </c>
      <c r="M6470" t="s">
        <v>21</v>
      </c>
      <c r="N6470">
        <v>0</v>
      </c>
      <c r="O6470" t="s">
        <v>81</v>
      </c>
      <c r="P6470" t="s">
        <v>13049</v>
      </c>
      <c r="Q6470" t="s">
        <v>20</v>
      </c>
      <c r="R6470">
        <v>35</v>
      </c>
      <c r="S6470" t="s">
        <v>17</v>
      </c>
      <c r="T6470" t="s">
        <v>17</v>
      </c>
      <c r="U6470" t="s">
        <v>21</v>
      </c>
      <c r="V6470" t="str">
        <f>IF(Table2[[#This Row],[Age]] &lt; 30, "Under 30", IF(Table2[[#This Row],[Age]] &lt; 65, "Other", "Senior"))</f>
        <v>Other</v>
      </c>
      <c r="W6470">
        <v>5</v>
      </c>
      <c r="X6470" t="s">
        <v>21</v>
      </c>
      <c r="Y6470" t="s">
        <v>49</v>
      </c>
      <c r="Z6470" t="s">
        <v>29</v>
      </c>
      <c r="AA6470">
        <v>24</v>
      </c>
      <c r="AB6470">
        <v>1735</v>
      </c>
      <c r="AE6470">
        <f t="shared" si="101"/>
        <v>0</v>
      </c>
      <c r="AF6470">
        <v>1</v>
      </c>
      <c r="AG6470" t="str">
        <f>IF(Table2[[#This Row],[Avg Monthly GB Download]] &lt; 5, "Less than 5 GB", IF(Table2[[#This Row],[Avg Monthly GB Download]] &lt;= 10, "Between 5 and 10 GB", "10 or more GB"))</f>
        <v>Between 5 and 10 GB</v>
      </c>
    </row>
    <row r="6471" spans="1:33" x14ac:dyDescent="0.3">
      <c r="A6471" t="s">
        <v>13050</v>
      </c>
      <c r="B6471" t="s">
        <v>17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17</v>
      </c>
      <c r="I6471" t="s">
        <v>18</v>
      </c>
      <c r="J6471">
        <v>0</v>
      </c>
      <c r="K6471">
        <v>0</v>
      </c>
      <c r="L6471">
        <v>0</v>
      </c>
      <c r="M6471" t="s">
        <v>17</v>
      </c>
      <c r="N6471">
        <v>0</v>
      </c>
      <c r="O6471" t="s">
        <v>47</v>
      </c>
      <c r="P6471" t="s">
        <v>13051</v>
      </c>
      <c r="Q6471" t="s">
        <v>20</v>
      </c>
      <c r="R6471">
        <v>29</v>
      </c>
      <c r="S6471" t="s">
        <v>21</v>
      </c>
      <c r="T6471" t="s">
        <v>17</v>
      </c>
      <c r="U6471" t="s">
        <v>21</v>
      </c>
      <c r="V6471" t="str">
        <f>IF(Table2[[#This Row],[Age]] &lt; 30, "Under 30", IF(Table2[[#This Row],[Age]] &lt; 65, "Other", "Senior"))</f>
        <v>Under 30</v>
      </c>
      <c r="W6471">
        <v>3</v>
      </c>
      <c r="X6471" t="s">
        <v>17</v>
      </c>
      <c r="Y6471" t="s">
        <v>28</v>
      </c>
      <c r="Z6471" t="s">
        <v>34</v>
      </c>
      <c r="AA6471">
        <v>6</v>
      </c>
      <c r="AB6471">
        <v>6</v>
      </c>
      <c r="AE6471">
        <f t="shared" si="101"/>
        <v>0</v>
      </c>
      <c r="AF6471">
        <v>1</v>
      </c>
      <c r="AG6471" t="str">
        <f>IF(Table2[[#This Row],[Avg Monthly GB Download]] &lt; 5, "Less than 5 GB", IF(Table2[[#This Row],[Avg Monthly GB Download]] &lt;= 10, "Between 5 and 10 GB", "10 or more GB"))</f>
        <v>Less than 5 GB</v>
      </c>
    </row>
    <row r="6472" spans="1:33" x14ac:dyDescent="0.3">
      <c r="A6472" t="s">
        <v>13052</v>
      </c>
      <c r="B6472" t="s">
        <v>17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17</v>
      </c>
      <c r="I6472" t="s">
        <v>18</v>
      </c>
      <c r="J6472">
        <v>0</v>
      </c>
      <c r="K6472">
        <v>0</v>
      </c>
      <c r="L6472">
        <v>12</v>
      </c>
      <c r="M6472" t="s">
        <v>21</v>
      </c>
      <c r="N6472">
        <v>0</v>
      </c>
      <c r="O6472" t="s">
        <v>76</v>
      </c>
      <c r="P6472" t="s">
        <v>13053</v>
      </c>
      <c r="Q6472" t="s">
        <v>22</v>
      </c>
      <c r="R6472">
        <v>47</v>
      </c>
      <c r="S6472" t="s">
        <v>17</v>
      </c>
      <c r="T6472" t="s">
        <v>17</v>
      </c>
      <c r="U6472" t="s">
        <v>21</v>
      </c>
      <c r="V6472" t="str">
        <f>IF(Table2[[#This Row],[Age]] &lt; 30, "Under 30", IF(Table2[[#This Row],[Age]] &lt; 65, "Other", "Senior"))</f>
        <v>Other</v>
      </c>
      <c r="W6472">
        <v>4</v>
      </c>
      <c r="X6472" t="s">
        <v>17</v>
      </c>
      <c r="Y6472" t="s">
        <v>28</v>
      </c>
      <c r="Z6472" t="s">
        <v>29</v>
      </c>
      <c r="AA6472">
        <v>21</v>
      </c>
      <c r="AB6472">
        <v>1058</v>
      </c>
      <c r="AE6472">
        <f t="shared" si="101"/>
        <v>0</v>
      </c>
      <c r="AF6472">
        <v>1</v>
      </c>
      <c r="AG6472" t="str">
        <f>IF(Table2[[#This Row],[Avg Monthly GB Download]] &lt; 5, "Less than 5 GB", IF(Table2[[#This Row],[Avg Monthly GB Download]] &lt;= 10, "Between 5 and 10 GB", "10 or more GB"))</f>
        <v>10 or more GB</v>
      </c>
    </row>
    <row r="6473" spans="1:33" x14ac:dyDescent="0.3">
      <c r="A6473" t="s">
        <v>13054</v>
      </c>
      <c r="B6473" t="s">
        <v>17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17</v>
      </c>
      <c r="I6473" t="s">
        <v>18</v>
      </c>
      <c r="J6473">
        <v>0</v>
      </c>
      <c r="K6473">
        <v>0</v>
      </c>
      <c r="L6473">
        <v>4</v>
      </c>
      <c r="M6473" t="s">
        <v>21</v>
      </c>
      <c r="N6473">
        <v>0</v>
      </c>
      <c r="O6473" t="s">
        <v>41</v>
      </c>
      <c r="P6473" t="s">
        <v>13055</v>
      </c>
      <c r="Q6473" t="s">
        <v>22</v>
      </c>
      <c r="R6473">
        <v>38</v>
      </c>
      <c r="S6473" t="s">
        <v>17</v>
      </c>
      <c r="T6473" t="s">
        <v>17</v>
      </c>
      <c r="U6473" t="s">
        <v>21</v>
      </c>
      <c r="V6473" t="str">
        <f>IF(Table2[[#This Row],[Age]] &lt; 30, "Under 30", IF(Table2[[#This Row],[Age]] &lt; 65, "Other", "Senior"))</f>
        <v>Other</v>
      </c>
      <c r="W6473">
        <v>3</v>
      </c>
      <c r="X6473" t="s">
        <v>17</v>
      </c>
      <c r="Y6473" t="s">
        <v>49</v>
      </c>
      <c r="Z6473" t="s">
        <v>34</v>
      </c>
      <c r="AA6473">
        <v>31</v>
      </c>
      <c r="AB6473">
        <v>1805</v>
      </c>
      <c r="AE6473">
        <f t="shared" si="101"/>
        <v>0</v>
      </c>
      <c r="AF6473">
        <v>1</v>
      </c>
      <c r="AG6473" t="str">
        <f>IF(Table2[[#This Row],[Avg Monthly GB Download]] &lt; 5, "Less than 5 GB", IF(Table2[[#This Row],[Avg Monthly GB Download]] &lt;= 10, "Between 5 and 10 GB", "10 or more GB"))</f>
        <v>Less than 5 GB</v>
      </c>
    </row>
    <row r="6474" spans="1:33" x14ac:dyDescent="0.3">
      <c r="A6474" t="s">
        <v>13056</v>
      </c>
      <c r="B6474" t="s">
        <v>17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17</v>
      </c>
      <c r="I6474" t="s">
        <v>18</v>
      </c>
      <c r="J6474">
        <v>0</v>
      </c>
      <c r="K6474">
        <v>0</v>
      </c>
      <c r="L6474">
        <v>0</v>
      </c>
      <c r="M6474" t="s">
        <v>17</v>
      </c>
      <c r="N6474">
        <v>0</v>
      </c>
      <c r="O6474" t="s">
        <v>31</v>
      </c>
      <c r="P6474" t="s">
        <v>13057</v>
      </c>
      <c r="Q6474" t="s">
        <v>22</v>
      </c>
      <c r="R6474">
        <v>44</v>
      </c>
      <c r="S6474" t="s">
        <v>17</v>
      </c>
      <c r="T6474" t="s">
        <v>17</v>
      </c>
      <c r="U6474" t="s">
        <v>21</v>
      </c>
      <c r="V6474" t="str">
        <f>IF(Table2[[#This Row],[Age]] &lt; 30, "Under 30", IF(Table2[[#This Row],[Age]] &lt; 65, "Other", "Senior"))</f>
        <v>Other</v>
      </c>
      <c r="W6474">
        <v>5</v>
      </c>
      <c r="X6474" t="s">
        <v>17</v>
      </c>
      <c r="Y6474" t="s">
        <v>49</v>
      </c>
      <c r="Z6474" t="s">
        <v>34</v>
      </c>
      <c r="AA6474">
        <v>8</v>
      </c>
      <c r="AB6474">
        <v>497</v>
      </c>
      <c r="AE6474">
        <f t="shared" si="101"/>
        <v>0</v>
      </c>
      <c r="AF6474">
        <v>1</v>
      </c>
      <c r="AG6474" t="str">
        <f>IF(Table2[[#This Row],[Avg Monthly GB Download]] &lt; 5, "Less than 5 GB", IF(Table2[[#This Row],[Avg Monthly GB Download]] &lt;= 10, "Between 5 and 10 GB", "10 or more GB"))</f>
        <v>Less than 5 GB</v>
      </c>
    </row>
    <row r="6475" spans="1:33" x14ac:dyDescent="0.3">
      <c r="A6475" t="s">
        <v>13058</v>
      </c>
      <c r="B6475" t="s">
        <v>17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17</v>
      </c>
      <c r="I6475" t="s">
        <v>18</v>
      </c>
      <c r="J6475">
        <v>0</v>
      </c>
      <c r="K6475">
        <v>0</v>
      </c>
      <c r="L6475">
        <v>0</v>
      </c>
      <c r="M6475" t="s">
        <v>17</v>
      </c>
      <c r="N6475">
        <v>0</v>
      </c>
      <c r="O6475" t="s">
        <v>43</v>
      </c>
      <c r="P6475" t="s">
        <v>13059</v>
      </c>
      <c r="Q6475" t="s">
        <v>20</v>
      </c>
      <c r="R6475">
        <v>43</v>
      </c>
      <c r="S6475" t="s">
        <v>17</v>
      </c>
      <c r="T6475" t="s">
        <v>17</v>
      </c>
      <c r="U6475" t="s">
        <v>21</v>
      </c>
      <c r="V6475" t="str">
        <f>IF(Table2[[#This Row],[Age]] &lt; 30, "Under 30", IF(Table2[[#This Row],[Age]] &lt; 65, "Other", "Senior"))</f>
        <v>Other</v>
      </c>
      <c r="W6475">
        <v>2</v>
      </c>
      <c r="X6475" t="s">
        <v>17</v>
      </c>
      <c r="Y6475" t="s">
        <v>49</v>
      </c>
      <c r="Z6475" t="s">
        <v>29</v>
      </c>
      <c r="AA6475">
        <v>10</v>
      </c>
      <c r="AB6475">
        <v>289</v>
      </c>
      <c r="AE6475">
        <f t="shared" si="101"/>
        <v>0</v>
      </c>
      <c r="AF6475">
        <v>1</v>
      </c>
      <c r="AG6475" t="str">
        <f>IF(Table2[[#This Row],[Avg Monthly GB Download]] &lt; 5, "Less than 5 GB", IF(Table2[[#This Row],[Avg Monthly GB Download]] &lt;= 10, "Between 5 and 10 GB", "10 or more GB"))</f>
        <v>Less than 5 GB</v>
      </c>
    </row>
    <row r="6476" spans="1:33" x14ac:dyDescent="0.3">
      <c r="A6476" t="s">
        <v>13060</v>
      </c>
      <c r="B6476" t="s">
        <v>17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17</v>
      </c>
      <c r="I6476" t="s">
        <v>18</v>
      </c>
      <c r="J6476">
        <v>0</v>
      </c>
      <c r="K6476">
        <v>0</v>
      </c>
      <c r="L6476">
        <v>30</v>
      </c>
      <c r="M6476" t="s">
        <v>21</v>
      </c>
      <c r="N6476">
        <v>0</v>
      </c>
      <c r="O6476" t="s">
        <v>23</v>
      </c>
      <c r="P6476" t="s">
        <v>13061</v>
      </c>
      <c r="Q6476" t="s">
        <v>22</v>
      </c>
      <c r="R6476">
        <v>22</v>
      </c>
      <c r="S6476" t="s">
        <v>21</v>
      </c>
      <c r="T6476" t="s">
        <v>17</v>
      </c>
      <c r="U6476" t="s">
        <v>21</v>
      </c>
      <c r="V6476" t="str">
        <f>IF(Table2[[#This Row],[Age]] &lt; 30, "Under 30", IF(Table2[[#This Row],[Age]] &lt; 65, "Other", "Senior"))</f>
        <v>Under 30</v>
      </c>
      <c r="W6476">
        <v>4</v>
      </c>
      <c r="X6476" t="s">
        <v>21</v>
      </c>
      <c r="Y6476" t="s">
        <v>94</v>
      </c>
      <c r="Z6476" t="s">
        <v>34</v>
      </c>
      <c r="AA6476">
        <v>19</v>
      </c>
      <c r="AB6476">
        <v>1022</v>
      </c>
      <c r="AE6476">
        <f t="shared" si="101"/>
        <v>0</v>
      </c>
      <c r="AF6476">
        <v>1</v>
      </c>
      <c r="AG6476" t="str">
        <f>IF(Table2[[#This Row],[Avg Monthly GB Download]] &lt; 5, "Less than 5 GB", IF(Table2[[#This Row],[Avg Monthly GB Download]] &lt;= 10, "Between 5 and 10 GB", "10 or more GB"))</f>
        <v>10 or more GB</v>
      </c>
    </row>
    <row r="6477" spans="1:33" x14ac:dyDescent="0.3">
      <c r="A6477" t="s">
        <v>13062</v>
      </c>
      <c r="B6477" t="s">
        <v>17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17</v>
      </c>
      <c r="I6477" t="s">
        <v>18</v>
      </c>
      <c r="J6477">
        <v>0</v>
      </c>
      <c r="K6477">
        <v>0</v>
      </c>
      <c r="L6477">
        <v>0</v>
      </c>
      <c r="M6477" t="s">
        <v>17</v>
      </c>
      <c r="N6477">
        <v>0</v>
      </c>
      <c r="O6477" t="s">
        <v>42</v>
      </c>
      <c r="P6477" t="s">
        <v>13063</v>
      </c>
      <c r="Q6477" t="s">
        <v>20</v>
      </c>
      <c r="R6477">
        <v>43</v>
      </c>
      <c r="S6477" t="s">
        <v>17</v>
      </c>
      <c r="T6477" t="s">
        <v>17</v>
      </c>
      <c r="U6477" t="s">
        <v>21</v>
      </c>
      <c r="V6477" t="str">
        <f>IF(Table2[[#This Row],[Age]] &lt; 30, "Under 30", IF(Table2[[#This Row],[Age]] &lt; 65, "Other", "Senior"))</f>
        <v>Other</v>
      </c>
      <c r="W6477">
        <v>6</v>
      </c>
      <c r="X6477" t="s">
        <v>17</v>
      </c>
      <c r="Y6477" t="s">
        <v>94</v>
      </c>
      <c r="Z6477" t="s">
        <v>29</v>
      </c>
      <c r="AA6477">
        <v>10</v>
      </c>
      <c r="AB6477">
        <v>160</v>
      </c>
      <c r="AE6477">
        <f t="shared" si="101"/>
        <v>0</v>
      </c>
      <c r="AF6477">
        <v>1</v>
      </c>
      <c r="AG6477" t="str">
        <f>IF(Table2[[#This Row],[Avg Monthly GB Download]] &lt; 5, "Less than 5 GB", IF(Table2[[#This Row],[Avg Monthly GB Download]] &lt;= 10, "Between 5 and 10 GB", "10 or more GB"))</f>
        <v>Less than 5 GB</v>
      </c>
    </row>
    <row r="6478" spans="1:33" x14ac:dyDescent="0.3">
      <c r="A6478" t="s">
        <v>13064</v>
      </c>
      <c r="B6478" t="s">
        <v>17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17</v>
      </c>
      <c r="I6478" t="s">
        <v>18</v>
      </c>
      <c r="J6478">
        <v>0</v>
      </c>
      <c r="K6478">
        <v>0</v>
      </c>
      <c r="L6478">
        <v>4</v>
      </c>
      <c r="M6478" t="s">
        <v>21</v>
      </c>
      <c r="N6478">
        <v>0</v>
      </c>
      <c r="O6478" t="s">
        <v>69</v>
      </c>
      <c r="P6478" t="s">
        <v>13065</v>
      </c>
      <c r="Q6478" t="s">
        <v>20</v>
      </c>
      <c r="R6478">
        <v>32</v>
      </c>
      <c r="S6478" t="s">
        <v>17</v>
      </c>
      <c r="T6478" t="s">
        <v>17</v>
      </c>
      <c r="U6478" t="s">
        <v>21</v>
      </c>
      <c r="V6478" t="str">
        <f>IF(Table2[[#This Row],[Age]] &lt; 30, "Under 30", IF(Table2[[#This Row],[Age]] &lt; 65, "Other", "Senior"))</f>
        <v>Other</v>
      </c>
      <c r="W6478">
        <v>3</v>
      </c>
      <c r="X6478" t="s">
        <v>17</v>
      </c>
      <c r="Y6478" t="s">
        <v>28</v>
      </c>
      <c r="Z6478" t="s">
        <v>34</v>
      </c>
      <c r="AA6478">
        <v>17</v>
      </c>
      <c r="AB6478">
        <v>341</v>
      </c>
      <c r="AE6478">
        <f t="shared" si="101"/>
        <v>0</v>
      </c>
      <c r="AF6478">
        <v>1</v>
      </c>
      <c r="AG6478" t="str">
        <f>IF(Table2[[#This Row],[Avg Monthly GB Download]] &lt; 5, "Less than 5 GB", IF(Table2[[#This Row],[Avg Monthly GB Download]] &lt;= 10, "Between 5 and 10 GB", "10 or more GB"))</f>
        <v>Less than 5 GB</v>
      </c>
    </row>
    <row r="6479" spans="1:33" x14ac:dyDescent="0.3">
      <c r="A6479" t="s">
        <v>13066</v>
      </c>
      <c r="B6479" t="s">
        <v>17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17</v>
      </c>
      <c r="I6479" t="s">
        <v>18</v>
      </c>
      <c r="J6479">
        <v>0</v>
      </c>
      <c r="K6479">
        <v>0</v>
      </c>
      <c r="L6479">
        <v>18</v>
      </c>
      <c r="M6479" t="s">
        <v>21</v>
      </c>
      <c r="N6479">
        <v>0</v>
      </c>
      <c r="O6479" t="s">
        <v>58</v>
      </c>
      <c r="P6479" t="s">
        <v>13067</v>
      </c>
      <c r="Q6479" t="s">
        <v>20</v>
      </c>
      <c r="R6479">
        <v>65</v>
      </c>
      <c r="S6479" t="s">
        <v>17</v>
      </c>
      <c r="T6479" t="s">
        <v>21</v>
      </c>
      <c r="U6479" t="s">
        <v>21</v>
      </c>
      <c r="V6479" t="str">
        <f>IF(Table2[[#This Row],[Age]] &lt; 30, "Under 30", IF(Table2[[#This Row],[Age]] &lt; 65, "Other", "Senior"))</f>
        <v>Senior</v>
      </c>
      <c r="W6479">
        <v>6</v>
      </c>
      <c r="X6479" t="s">
        <v>17</v>
      </c>
      <c r="Y6479" t="s">
        <v>94</v>
      </c>
      <c r="Z6479" t="s">
        <v>34</v>
      </c>
      <c r="AA6479">
        <v>21</v>
      </c>
      <c r="AB6479">
        <v>478</v>
      </c>
      <c r="AE6479">
        <f t="shared" si="101"/>
        <v>0</v>
      </c>
      <c r="AF6479">
        <v>1</v>
      </c>
      <c r="AG6479" t="str">
        <f>IF(Table2[[#This Row],[Avg Monthly GB Download]] &lt; 5, "Less than 5 GB", IF(Table2[[#This Row],[Avg Monthly GB Download]] &lt;= 10, "Between 5 and 10 GB", "10 or more GB"))</f>
        <v>10 or more GB</v>
      </c>
    </row>
    <row r="6480" spans="1:33" x14ac:dyDescent="0.3">
      <c r="A6480" t="s">
        <v>13068</v>
      </c>
      <c r="B6480" t="s">
        <v>17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21</v>
      </c>
      <c r="I6480" t="s">
        <v>84</v>
      </c>
      <c r="J6480">
        <v>0</v>
      </c>
      <c r="K6480">
        <v>0</v>
      </c>
      <c r="L6480">
        <v>0</v>
      </c>
      <c r="M6480" t="s">
        <v>17</v>
      </c>
      <c r="N6480">
        <v>0</v>
      </c>
      <c r="O6480" t="s">
        <v>54</v>
      </c>
      <c r="P6480" t="s">
        <v>13069</v>
      </c>
      <c r="Q6480" t="s">
        <v>22</v>
      </c>
      <c r="R6480">
        <v>57</v>
      </c>
      <c r="S6480" t="s">
        <v>17</v>
      </c>
      <c r="T6480" t="s">
        <v>17</v>
      </c>
      <c r="U6480" t="s">
        <v>21</v>
      </c>
      <c r="V6480" t="str">
        <f>IF(Table2[[#This Row],[Age]] &lt; 30, "Under 30", IF(Table2[[#This Row],[Age]] &lt; 65, "Other", "Senior"))</f>
        <v>Other</v>
      </c>
      <c r="W6480">
        <v>4</v>
      </c>
      <c r="X6480" t="s">
        <v>17</v>
      </c>
      <c r="Y6480" t="s">
        <v>49</v>
      </c>
      <c r="Z6480" t="s">
        <v>29</v>
      </c>
      <c r="AA6480">
        <v>6</v>
      </c>
      <c r="AB6480">
        <v>22</v>
      </c>
      <c r="AE6480">
        <f t="shared" si="101"/>
        <v>0</v>
      </c>
      <c r="AF6480">
        <v>1</v>
      </c>
      <c r="AG6480" t="str">
        <f>IF(Table2[[#This Row],[Avg Monthly GB Download]] &lt; 5, "Less than 5 GB", IF(Table2[[#This Row],[Avg Monthly GB Download]] &lt;= 10, "Between 5 and 10 GB", "10 or more GB"))</f>
        <v>Less than 5 GB</v>
      </c>
    </row>
    <row r="6481" spans="1:33" x14ac:dyDescent="0.3">
      <c r="A6481" t="s">
        <v>13070</v>
      </c>
      <c r="B6481" t="s">
        <v>17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17</v>
      </c>
      <c r="I6481" t="s">
        <v>18</v>
      </c>
      <c r="J6481">
        <v>0</v>
      </c>
      <c r="K6481">
        <v>0</v>
      </c>
      <c r="L6481">
        <v>0</v>
      </c>
      <c r="M6481" t="s">
        <v>17</v>
      </c>
      <c r="N6481">
        <v>0</v>
      </c>
      <c r="O6481" t="s">
        <v>89</v>
      </c>
      <c r="P6481" t="s">
        <v>13071</v>
      </c>
      <c r="Q6481" t="s">
        <v>20</v>
      </c>
      <c r="R6481">
        <v>24</v>
      </c>
      <c r="S6481" t="s">
        <v>21</v>
      </c>
      <c r="T6481" t="s">
        <v>17</v>
      </c>
      <c r="U6481" t="s">
        <v>21</v>
      </c>
      <c r="V6481" t="str">
        <f>IF(Table2[[#This Row],[Age]] &lt; 30, "Under 30", IF(Table2[[#This Row],[Age]] &lt; 65, "Other", "Senior"))</f>
        <v>Under 30</v>
      </c>
      <c r="W6481">
        <v>2</v>
      </c>
      <c r="X6481" t="s">
        <v>17</v>
      </c>
      <c r="Y6481" t="s">
        <v>28</v>
      </c>
      <c r="Z6481" t="s">
        <v>29</v>
      </c>
      <c r="AA6481">
        <v>6</v>
      </c>
      <c r="AB6481">
        <v>52</v>
      </c>
      <c r="AE6481">
        <f t="shared" si="101"/>
        <v>0</v>
      </c>
      <c r="AF6481">
        <v>1</v>
      </c>
      <c r="AG6481" t="str">
        <f>IF(Table2[[#This Row],[Avg Monthly GB Download]] &lt; 5, "Less than 5 GB", IF(Table2[[#This Row],[Avg Monthly GB Download]] &lt;= 10, "Between 5 and 10 GB", "10 or more GB"))</f>
        <v>Less than 5 GB</v>
      </c>
    </row>
    <row r="6482" spans="1:33" x14ac:dyDescent="0.3">
      <c r="A6482" t="s">
        <v>13072</v>
      </c>
      <c r="B6482" t="s">
        <v>17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17</v>
      </c>
      <c r="I6482" t="s">
        <v>18</v>
      </c>
      <c r="J6482">
        <v>0</v>
      </c>
      <c r="K6482">
        <v>0</v>
      </c>
      <c r="L6482">
        <v>25</v>
      </c>
      <c r="M6482" t="s">
        <v>21</v>
      </c>
      <c r="N6482">
        <v>0</v>
      </c>
      <c r="O6482" t="s">
        <v>66</v>
      </c>
      <c r="P6482" t="s">
        <v>13073</v>
      </c>
      <c r="Q6482" t="s">
        <v>22</v>
      </c>
      <c r="R6482">
        <v>66</v>
      </c>
      <c r="S6482" t="s">
        <v>17</v>
      </c>
      <c r="T6482" t="s">
        <v>21</v>
      </c>
      <c r="U6482" t="s">
        <v>21</v>
      </c>
      <c r="V6482" t="str">
        <f>IF(Table2[[#This Row],[Age]] &lt; 30, "Under 30", IF(Table2[[#This Row],[Age]] &lt; 65, "Other", "Senior"))</f>
        <v>Senior</v>
      </c>
      <c r="W6482">
        <v>3</v>
      </c>
      <c r="X6482" t="s">
        <v>21</v>
      </c>
      <c r="Y6482" t="s">
        <v>94</v>
      </c>
      <c r="Z6482" t="s">
        <v>34</v>
      </c>
      <c r="AA6482">
        <v>39</v>
      </c>
      <c r="AB6482">
        <v>1507</v>
      </c>
      <c r="AE6482">
        <f t="shared" si="101"/>
        <v>0</v>
      </c>
      <c r="AF6482">
        <v>1</v>
      </c>
      <c r="AG6482" t="str">
        <f>IF(Table2[[#This Row],[Avg Monthly GB Download]] &lt; 5, "Less than 5 GB", IF(Table2[[#This Row],[Avg Monthly GB Download]] &lt;= 10, "Between 5 and 10 GB", "10 or more GB"))</f>
        <v>10 or more GB</v>
      </c>
    </row>
    <row r="6483" spans="1:33" x14ac:dyDescent="0.3">
      <c r="A6483" t="s">
        <v>13074</v>
      </c>
      <c r="B6483" t="s">
        <v>17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17</v>
      </c>
      <c r="I6483" t="s">
        <v>18</v>
      </c>
      <c r="J6483">
        <v>0</v>
      </c>
      <c r="K6483">
        <v>0</v>
      </c>
      <c r="L6483">
        <v>0</v>
      </c>
      <c r="M6483" t="s">
        <v>17</v>
      </c>
      <c r="N6483">
        <v>0</v>
      </c>
      <c r="O6483" t="s">
        <v>75</v>
      </c>
      <c r="P6483" t="s">
        <v>13075</v>
      </c>
      <c r="Q6483" t="s">
        <v>22</v>
      </c>
      <c r="R6483">
        <v>44</v>
      </c>
      <c r="S6483" t="s">
        <v>17</v>
      </c>
      <c r="T6483" t="s">
        <v>17</v>
      </c>
      <c r="U6483" t="s">
        <v>21</v>
      </c>
      <c r="V6483" t="str">
        <f>IF(Table2[[#This Row],[Age]] &lt; 30, "Under 30", IF(Table2[[#This Row],[Age]] &lt; 65, "Other", "Senior"))</f>
        <v>Other</v>
      </c>
      <c r="W6483">
        <v>5</v>
      </c>
      <c r="X6483" t="s">
        <v>17</v>
      </c>
      <c r="Y6483" t="s">
        <v>49</v>
      </c>
      <c r="Z6483" t="s">
        <v>29</v>
      </c>
      <c r="AA6483">
        <v>6</v>
      </c>
      <c r="AB6483">
        <v>115</v>
      </c>
      <c r="AE6483">
        <f t="shared" si="101"/>
        <v>0</v>
      </c>
      <c r="AF6483">
        <v>1</v>
      </c>
      <c r="AG6483" t="str">
        <f>IF(Table2[[#This Row],[Avg Monthly GB Download]] &lt; 5, "Less than 5 GB", IF(Table2[[#This Row],[Avg Monthly GB Download]] &lt;= 10, "Between 5 and 10 GB", "10 or more GB"))</f>
        <v>Less than 5 GB</v>
      </c>
    </row>
    <row r="6484" spans="1:33" x14ac:dyDescent="0.3">
      <c r="A6484" t="s">
        <v>13076</v>
      </c>
      <c r="B6484" t="s">
        <v>17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17</v>
      </c>
      <c r="I6484" t="s">
        <v>18</v>
      </c>
      <c r="J6484">
        <v>0</v>
      </c>
      <c r="K6484">
        <v>0</v>
      </c>
      <c r="L6484">
        <v>0</v>
      </c>
      <c r="M6484" t="s">
        <v>17</v>
      </c>
      <c r="N6484">
        <v>0</v>
      </c>
      <c r="O6484" t="s">
        <v>73</v>
      </c>
      <c r="P6484" t="s">
        <v>13077</v>
      </c>
      <c r="Q6484" t="s">
        <v>20</v>
      </c>
      <c r="R6484">
        <v>64</v>
      </c>
      <c r="S6484" t="s">
        <v>17</v>
      </c>
      <c r="T6484" t="s">
        <v>17</v>
      </c>
      <c r="U6484" t="s">
        <v>21</v>
      </c>
      <c r="V6484" t="str">
        <f>IF(Table2[[#This Row],[Age]] &lt; 30, "Under 30", IF(Table2[[#This Row],[Age]] &lt; 65, "Other", "Senior"))</f>
        <v>Other</v>
      </c>
      <c r="W6484">
        <v>3</v>
      </c>
      <c r="X6484" t="s">
        <v>17</v>
      </c>
      <c r="Y6484" t="s">
        <v>49</v>
      </c>
      <c r="Z6484" t="s">
        <v>34</v>
      </c>
      <c r="AA6484">
        <v>6</v>
      </c>
      <c r="AB6484">
        <v>285</v>
      </c>
      <c r="AE6484">
        <f t="shared" si="101"/>
        <v>0</v>
      </c>
      <c r="AF6484">
        <v>1</v>
      </c>
      <c r="AG6484" t="str">
        <f>IF(Table2[[#This Row],[Avg Monthly GB Download]] &lt; 5, "Less than 5 GB", IF(Table2[[#This Row],[Avg Monthly GB Download]] &lt;= 10, "Between 5 and 10 GB", "10 or more GB"))</f>
        <v>Less than 5 GB</v>
      </c>
    </row>
    <row r="6485" spans="1:33" x14ac:dyDescent="0.3">
      <c r="A6485" t="s">
        <v>13078</v>
      </c>
      <c r="B6485" t="s">
        <v>17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17</v>
      </c>
      <c r="I6485" t="s">
        <v>18</v>
      </c>
      <c r="J6485">
        <v>0</v>
      </c>
      <c r="K6485">
        <v>0</v>
      </c>
      <c r="L6485">
        <v>6</v>
      </c>
      <c r="M6485" t="s">
        <v>17</v>
      </c>
      <c r="N6485">
        <v>13</v>
      </c>
      <c r="O6485" t="s">
        <v>69</v>
      </c>
      <c r="P6485" t="s">
        <v>13079</v>
      </c>
      <c r="Q6485" t="s">
        <v>20</v>
      </c>
      <c r="R6485">
        <v>67</v>
      </c>
      <c r="S6485" t="s">
        <v>17</v>
      </c>
      <c r="T6485" t="s">
        <v>21</v>
      </c>
      <c r="U6485" t="s">
        <v>21</v>
      </c>
      <c r="V6485" t="str">
        <f>IF(Table2[[#This Row],[Age]] &lt; 30, "Under 30", IF(Table2[[#This Row],[Age]] &lt; 65, "Other", "Senior"))</f>
        <v>Senior</v>
      </c>
      <c r="W6485">
        <v>6</v>
      </c>
      <c r="X6485" t="s">
        <v>21</v>
      </c>
      <c r="Y6485" t="s">
        <v>94</v>
      </c>
      <c r="Z6485" t="s">
        <v>34</v>
      </c>
      <c r="AA6485">
        <v>56</v>
      </c>
      <c r="AB6485">
        <v>3553</v>
      </c>
      <c r="AE6485">
        <f t="shared" si="101"/>
        <v>0</v>
      </c>
      <c r="AF6485">
        <v>1</v>
      </c>
      <c r="AG6485" t="str">
        <f>IF(Table2[[#This Row],[Avg Monthly GB Download]] &lt; 5, "Less than 5 GB", IF(Table2[[#This Row],[Avg Monthly GB Download]] &lt;= 10, "Between 5 and 10 GB", "10 or more GB"))</f>
        <v>Between 5 and 10 GB</v>
      </c>
    </row>
    <row r="6486" spans="1:33" x14ac:dyDescent="0.3">
      <c r="A6486" t="s">
        <v>13080</v>
      </c>
      <c r="B6486" t="s">
        <v>17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17</v>
      </c>
      <c r="I6486" t="s">
        <v>18</v>
      </c>
      <c r="J6486">
        <v>0</v>
      </c>
      <c r="K6486">
        <v>0</v>
      </c>
      <c r="L6486">
        <v>8</v>
      </c>
      <c r="M6486" t="s">
        <v>21</v>
      </c>
      <c r="N6486">
        <v>0</v>
      </c>
      <c r="O6486" t="s">
        <v>80</v>
      </c>
      <c r="P6486" t="s">
        <v>13081</v>
      </c>
      <c r="Q6486" t="s">
        <v>22</v>
      </c>
      <c r="R6486">
        <v>42</v>
      </c>
      <c r="S6486" t="s">
        <v>17</v>
      </c>
      <c r="T6486" t="s">
        <v>17</v>
      </c>
      <c r="U6486" t="s">
        <v>21</v>
      </c>
      <c r="V6486" t="str">
        <f>IF(Table2[[#This Row],[Age]] &lt; 30, "Under 30", IF(Table2[[#This Row],[Age]] &lt; 65, "Other", "Senior"))</f>
        <v>Other</v>
      </c>
      <c r="W6486">
        <v>5</v>
      </c>
      <c r="X6486" t="s">
        <v>17</v>
      </c>
      <c r="Y6486" t="s">
        <v>28</v>
      </c>
      <c r="Z6486" t="s">
        <v>34</v>
      </c>
      <c r="AA6486">
        <v>27</v>
      </c>
      <c r="AB6486">
        <v>1267</v>
      </c>
      <c r="AE6486">
        <f t="shared" si="101"/>
        <v>0</v>
      </c>
      <c r="AF6486">
        <v>1</v>
      </c>
      <c r="AG6486" t="str">
        <f>IF(Table2[[#This Row],[Avg Monthly GB Download]] &lt; 5, "Less than 5 GB", IF(Table2[[#This Row],[Avg Monthly GB Download]] &lt;= 10, "Between 5 and 10 GB", "10 or more GB"))</f>
        <v>Between 5 and 10 GB</v>
      </c>
    </row>
    <row r="6487" spans="1:33" x14ac:dyDescent="0.3">
      <c r="A6487" t="s">
        <v>13082</v>
      </c>
      <c r="B6487" t="s">
        <v>17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17</v>
      </c>
      <c r="I6487" t="s">
        <v>18</v>
      </c>
      <c r="J6487">
        <v>0</v>
      </c>
      <c r="K6487">
        <v>0</v>
      </c>
      <c r="L6487">
        <v>0</v>
      </c>
      <c r="M6487" t="s">
        <v>17</v>
      </c>
      <c r="N6487">
        <v>0</v>
      </c>
      <c r="O6487" t="s">
        <v>72</v>
      </c>
      <c r="P6487" t="s">
        <v>13083</v>
      </c>
      <c r="Q6487" t="s">
        <v>20</v>
      </c>
      <c r="R6487">
        <v>52</v>
      </c>
      <c r="S6487" t="s">
        <v>17</v>
      </c>
      <c r="T6487" t="s">
        <v>17</v>
      </c>
      <c r="U6487" t="s">
        <v>21</v>
      </c>
      <c r="V6487" t="str">
        <f>IF(Table2[[#This Row],[Age]] &lt; 30, "Under 30", IF(Table2[[#This Row],[Age]] &lt; 65, "Other", "Senior"))</f>
        <v>Other</v>
      </c>
      <c r="W6487">
        <v>3</v>
      </c>
      <c r="X6487" t="s">
        <v>17</v>
      </c>
      <c r="Y6487" t="s">
        <v>49</v>
      </c>
      <c r="Z6487" t="s">
        <v>29</v>
      </c>
      <c r="AA6487">
        <v>8</v>
      </c>
      <c r="AB6487">
        <v>567</v>
      </c>
      <c r="AE6487">
        <f t="shared" si="101"/>
        <v>0</v>
      </c>
      <c r="AF6487">
        <v>1</v>
      </c>
      <c r="AG6487" t="str">
        <f>IF(Table2[[#This Row],[Avg Monthly GB Download]] &lt; 5, "Less than 5 GB", IF(Table2[[#This Row],[Avg Monthly GB Download]] &lt;= 10, "Between 5 and 10 GB", "10 or more GB"))</f>
        <v>Less than 5 GB</v>
      </c>
    </row>
    <row r="6488" spans="1:33" x14ac:dyDescent="0.3">
      <c r="A6488" t="s">
        <v>13084</v>
      </c>
      <c r="B6488" t="s">
        <v>17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17</v>
      </c>
      <c r="I6488" t="s">
        <v>18</v>
      </c>
      <c r="J6488">
        <v>0</v>
      </c>
      <c r="K6488">
        <v>0</v>
      </c>
      <c r="L6488">
        <v>29</v>
      </c>
      <c r="M6488" t="s">
        <v>17</v>
      </c>
      <c r="N6488">
        <v>12</v>
      </c>
      <c r="O6488" t="s">
        <v>67</v>
      </c>
      <c r="P6488" t="s">
        <v>13085</v>
      </c>
      <c r="Q6488" t="s">
        <v>20</v>
      </c>
      <c r="R6488">
        <v>54</v>
      </c>
      <c r="S6488" t="s">
        <v>17</v>
      </c>
      <c r="T6488" t="s">
        <v>17</v>
      </c>
      <c r="U6488" t="s">
        <v>21</v>
      </c>
      <c r="V6488" t="str">
        <f>IF(Table2[[#This Row],[Age]] &lt; 30, "Under 30", IF(Table2[[#This Row],[Age]] &lt; 65, "Other", "Senior"))</f>
        <v>Other</v>
      </c>
      <c r="W6488">
        <v>3</v>
      </c>
      <c r="X6488" t="s">
        <v>21</v>
      </c>
      <c r="Y6488" t="s">
        <v>49</v>
      </c>
      <c r="Z6488" t="s">
        <v>29</v>
      </c>
      <c r="AA6488">
        <v>28</v>
      </c>
      <c r="AB6488">
        <v>1279</v>
      </c>
      <c r="AE6488">
        <f t="shared" si="101"/>
        <v>0</v>
      </c>
      <c r="AF6488">
        <v>1</v>
      </c>
      <c r="AG6488" t="str">
        <f>IF(Table2[[#This Row],[Avg Monthly GB Download]] &lt; 5, "Less than 5 GB", IF(Table2[[#This Row],[Avg Monthly GB Download]] &lt;= 10, "Between 5 and 10 GB", "10 or more GB"))</f>
        <v>10 or more GB</v>
      </c>
    </row>
    <row r="6489" spans="1:33" x14ac:dyDescent="0.3">
      <c r="A6489" t="s">
        <v>13086</v>
      </c>
      <c r="B6489" t="s">
        <v>17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17</v>
      </c>
      <c r="I6489" t="s">
        <v>18</v>
      </c>
      <c r="J6489">
        <v>0</v>
      </c>
      <c r="K6489">
        <v>0</v>
      </c>
      <c r="L6489">
        <v>0</v>
      </c>
      <c r="M6489" t="s">
        <v>17</v>
      </c>
      <c r="N6489">
        <v>0</v>
      </c>
      <c r="O6489" t="s">
        <v>37</v>
      </c>
      <c r="P6489" t="s">
        <v>13087</v>
      </c>
      <c r="Q6489" t="s">
        <v>22</v>
      </c>
      <c r="R6489">
        <v>21</v>
      </c>
      <c r="S6489" t="s">
        <v>21</v>
      </c>
      <c r="T6489" t="s">
        <v>17</v>
      </c>
      <c r="U6489" t="s">
        <v>21</v>
      </c>
      <c r="V6489" t="str">
        <f>IF(Table2[[#This Row],[Age]] &lt; 30, "Under 30", IF(Table2[[#This Row],[Age]] &lt; 65, "Other", "Senior"))</f>
        <v>Under 30</v>
      </c>
      <c r="W6489">
        <v>3</v>
      </c>
      <c r="X6489" t="s">
        <v>17</v>
      </c>
      <c r="Y6489" t="s">
        <v>49</v>
      </c>
      <c r="Z6489" t="s">
        <v>29</v>
      </c>
      <c r="AA6489">
        <v>11</v>
      </c>
      <c r="AB6489">
        <v>655</v>
      </c>
      <c r="AE6489">
        <f t="shared" si="101"/>
        <v>0</v>
      </c>
      <c r="AF6489">
        <v>1</v>
      </c>
      <c r="AG6489" t="str">
        <f>IF(Table2[[#This Row],[Avg Monthly GB Download]] &lt; 5, "Less than 5 GB", IF(Table2[[#This Row],[Avg Monthly GB Download]] &lt;= 10, "Between 5 and 10 GB", "10 or more GB"))</f>
        <v>Less than 5 GB</v>
      </c>
    </row>
    <row r="6490" spans="1:33" x14ac:dyDescent="0.3">
      <c r="A6490" t="s">
        <v>13088</v>
      </c>
      <c r="B6490" t="s">
        <v>17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17</v>
      </c>
      <c r="I6490" t="s">
        <v>18</v>
      </c>
      <c r="J6490">
        <v>0</v>
      </c>
      <c r="K6490">
        <v>0</v>
      </c>
      <c r="L6490">
        <v>0</v>
      </c>
      <c r="M6490" t="s">
        <v>17</v>
      </c>
      <c r="N6490">
        <v>0</v>
      </c>
      <c r="O6490" t="s">
        <v>41</v>
      </c>
      <c r="P6490" t="s">
        <v>13089</v>
      </c>
      <c r="Q6490" t="s">
        <v>22</v>
      </c>
      <c r="R6490">
        <v>19</v>
      </c>
      <c r="S6490" t="s">
        <v>21</v>
      </c>
      <c r="T6490" t="s">
        <v>17</v>
      </c>
      <c r="U6490" t="s">
        <v>21</v>
      </c>
      <c r="V6490" t="str">
        <f>IF(Table2[[#This Row],[Age]] &lt; 30, "Under 30", IF(Table2[[#This Row],[Age]] &lt; 65, "Other", "Senior"))</f>
        <v>Under 30</v>
      </c>
      <c r="W6490">
        <v>2</v>
      </c>
      <c r="X6490" t="s">
        <v>17</v>
      </c>
      <c r="Y6490" t="s">
        <v>28</v>
      </c>
      <c r="Z6490" t="s">
        <v>29</v>
      </c>
      <c r="AA6490">
        <v>9</v>
      </c>
      <c r="AB6490">
        <v>100</v>
      </c>
      <c r="AE6490">
        <f t="shared" si="101"/>
        <v>0</v>
      </c>
      <c r="AF6490">
        <v>1</v>
      </c>
      <c r="AG6490" t="str">
        <f>IF(Table2[[#This Row],[Avg Monthly GB Download]] &lt; 5, "Less than 5 GB", IF(Table2[[#This Row],[Avg Monthly GB Download]] &lt;= 10, "Between 5 and 10 GB", "10 or more GB"))</f>
        <v>Less than 5 GB</v>
      </c>
    </row>
    <row r="6491" spans="1:33" x14ac:dyDescent="0.3">
      <c r="A6491" t="s">
        <v>13090</v>
      </c>
      <c r="B6491" t="s">
        <v>17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21</v>
      </c>
      <c r="I6491" t="s">
        <v>84</v>
      </c>
      <c r="J6491">
        <v>0</v>
      </c>
      <c r="K6491">
        <v>0</v>
      </c>
      <c r="L6491">
        <v>5</v>
      </c>
      <c r="M6491" t="s">
        <v>21</v>
      </c>
      <c r="N6491">
        <v>0</v>
      </c>
      <c r="O6491" t="s">
        <v>66</v>
      </c>
      <c r="P6491" t="s">
        <v>13091</v>
      </c>
      <c r="Q6491" t="s">
        <v>20</v>
      </c>
      <c r="R6491">
        <v>54</v>
      </c>
      <c r="S6491" t="s">
        <v>17</v>
      </c>
      <c r="T6491" t="s">
        <v>17</v>
      </c>
      <c r="U6491" t="s">
        <v>21</v>
      </c>
      <c r="V6491" t="str">
        <f>IF(Table2[[#This Row],[Age]] &lt; 30, "Under 30", IF(Table2[[#This Row],[Age]] &lt; 65, "Other", "Senior"))</f>
        <v>Other</v>
      </c>
      <c r="W6491">
        <v>5</v>
      </c>
      <c r="X6491" t="s">
        <v>21</v>
      </c>
      <c r="Y6491" t="s">
        <v>94</v>
      </c>
      <c r="Z6491" t="s">
        <v>34</v>
      </c>
      <c r="AA6491">
        <v>24</v>
      </c>
      <c r="AB6491">
        <v>733</v>
      </c>
      <c r="AE6491">
        <f t="shared" si="101"/>
        <v>0</v>
      </c>
      <c r="AF6491">
        <v>1</v>
      </c>
      <c r="AG6491" t="str">
        <f>IF(Table2[[#This Row],[Avg Monthly GB Download]] &lt; 5, "Less than 5 GB", IF(Table2[[#This Row],[Avg Monthly GB Download]] &lt;= 10, "Between 5 and 10 GB", "10 or more GB"))</f>
        <v>Between 5 and 10 GB</v>
      </c>
    </row>
    <row r="6492" spans="1:33" x14ac:dyDescent="0.3">
      <c r="A6492" t="s">
        <v>13092</v>
      </c>
      <c r="B6492" t="s">
        <v>17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21</v>
      </c>
      <c r="I6492" t="s">
        <v>84</v>
      </c>
      <c r="J6492">
        <v>0</v>
      </c>
      <c r="K6492">
        <v>0</v>
      </c>
      <c r="L6492">
        <v>10</v>
      </c>
      <c r="M6492" t="s">
        <v>21</v>
      </c>
      <c r="N6492">
        <v>0</v>
      </c>
      <c r="O6492" t="s">
        <v>90</v>
      </c>
      <c r="P6492" t="s">
        <v>13093</v>
      </c>
      <c r="Q6492" t="s">
        <v>20</v>
      </c>
      <c r="R6492">
        <v>38</v>
      </c>
      <c r="S6492" t="s">
        <v>17</v>
      </c>
      <c r="T6492" t="s">
        <v>17</v>
      </c>
      <c r="U6492" t="s">
        <v>21</v>
      </c>
      <c r="V6492" t="str">
        <f>IF(Table2[[#This Row],[Age]] &lt; 30, "Under 30", IF(Table2[[#This Row],[Age]] &lt; 65, "Other", "Senior"))</f>
        <v>Other</v>
      </c>
      <c r="W6492">
        <v>6</v>
      </c>
      <c r="X6492" t="s">
        <v>17</v>
      </c>
      <c r="Y6492" t="s">
        <v>28</v>
      </c>
      <c r="Z6492" t="s">
        <v>34</v>
      </c>
      <c r="AA6492">
        <v>33</v>
      </c>
      <c r="AB6492">
        <v>284</v>
      </c>
      <c r="AE6492">
        <f t="shared" si="101"/>
        <v>0</v>
      </c>
      <c r="AF6492">
        <v>1</v>
      </c>
      <c r="AG6492" t="str">
        <f>IF(Table2[[#This Row],[Avg Monthly GB Download]] &lt; 5, "Less than 5 GB", IF(Table2[[#This Row],[Avg Monthly GB Download]] &lt;= 10, "Between 5 and 10 GB", "10 or more GB"))</f>
        <v>Between 5 and 10 GB</v>
      </c>
    </row>
    <row r="6493" spans="1:33" x14ac:dyDescent="0.3">
      <c r="A6493" t="s">
        <v>13094</v>
      </c>
      <c r="B6493" t="s">
        <v>17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17</v>
      </c>
      <c r="I6493" t="s">
        <v>18</v>
      </c>
      <c r="J6493">
        <v>0</v>
      </c>
      <c r="K6493">
        <v>0</v>
      </c>
      <c r="L6493">
        <v>24</v>
      </c>
      <c r="M6493" t="s">
        <v>21</v>
      </c>
      <c r="N6493">
        <v>0</v>
      </c>
      <c r="O6493" t="s">
        <v>26</v>
      </c>
      <c r="P6493" t="s">
        <v>13095</v>
      </c>
      <c r="Q6493" t="s">
        <v>22</v>
      </c>
      <c r="R6493">
        <v>27</v>
      </c>
      <c r="S6493" t="s">
        <v>21</v>
      </c>
      <c r="T6493" t="s">
        <v>17</v>
      </c>
      <c r="U6493" t="s">
        <v>21</v>
      </c>
      <c r="V6493" t="str">
        <f>IF(Table2[[#This Row],[Age]] &lt; 30, "Under 30", IF(Table2[[#This Row],[Age]] &lt; 65, "Other", "Senior"))</f>
        <v>Under 30</v>
      </c>
      <c r="W6493">
        <v>4</v>
      </c>
      <c r="X6493" t="s">
        <v>21</v>
      </c>
      <c r="Y6493" t="s">
        <v>94</v>
      </c>
      <c r="Z6493" t="s">
        <v>34</v>
      </c>
      <c r="AA6493">
        <v>13</v>
      </c>
      <c r="AB6493">
        <v>581</v>
      </c>
      <c r="AE6493">
        <f t="shared" si="101"/>
        <v>0</v>
      </c>
      <c r="AF6493">
        <v>1</v>
      </c>
      <c r="AG6493" t="str">
        <f>IF(Table2[[#This Row],[Avg Monthly GB Download]] &lt; 5, "Less than 5 GB", IF(Table2[[#This Row],[Avg Monthly GB Download]] &lt;= 10, "Between 5 and 10 GB", "10 or more GB"))</f>
        <v>10 or more GB</v>
      </c>
    </row>
    <row r="6494" spans="1:33" x14ac:dyDescent="0.3">
      <c r="A6494" t="s">
        <v>13096</v>
      </c>
      <c r="B6494" t="s">
        <v>17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17</v>
      </c>
      <c r="I6494" t="s">
        <v>18</v>
      </c>
      <c r="J6494">
        <v>0</v>
      </c>
      <c r="K6494">
        <v>0</v>
      </c>
      <c r="L6494">
        <v>10</v>
      </c>
      <c r="M6494" t="s">
        <v>21</v>
      </c>
      <c r="N6494">
        <v>0</v>
      </c>
      <c r="O6494" t="s">
        <v>43</v>
      </c>
      <c r="P6494" t="s">
        <v>13097</v>
      </c>
      <c r="Q6494" t="s">
        <v>22</v>
      </c>
      <c r="R6494">
        <v>44</v>
      </c>
      <c r="S6494" t="s">
        <v>17</v>
      </c>
      <c r="T6494" t="s">
        <v>17</v>
      </c>
      <c r="U6494" t="s">
        <v>21</v>
      </c>
      <c r="V6494" t="str">
        <f>IF(Table2[[#This Row],[Age]] &lt; 30, "Under 30", IF(Table2[[#This Row],[Age]] &lt; 65, "Other", "Senior"))</f>
        <v>Other</v>
      </c>
      <c r="W6494">
        <v>4</v>
      </c>
      <c r="X6494" t="s">
        <v>21</v>
      </c>
      <c r="Y6494" t="s">
        <v>49</v>
      </c>
      <c r="Z6494" t="s">
        <v>34</v>
      </c>
      <c r="AA6494">
        <v>36</v>
      </c>
      <c r="AB6494">
        <v>2449</v>
      </c>
      <c r="AE6494">
        <f t="shared" si="101"/>
        <v>0</v>
      </c>
      <c r="AF6494">
        <v>1</v>
      </c>
      <c r="AG6494" t="str">
        <f>IF(Table2[[#This Row],[Avg Monthly GB Download]] &lt; 5, "Less than 5 GB", IF(Table2[[#This Row],[Avg Monthly GB Download]] &lt;= 10, "Between 5 and 10 GB", "10 or more GB"))</f>
        <v>Between 5 and 10 GB</v>
      </c>
    </row>
    <row r="6495" spans="1:33" x14ac:dyDescent="0.3">
      <c r="A6495" t="s">
        <v>13098</v>
      </c>
      <c r="B6495" t="s">
        <v>17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17</v>
      </c>
      <c r="I6495" t="s">
        <v>18</v>
      </c>
      <c r="J6495">
        <v>0</v>
      </c>
      <c r="K6495">
        <v>0</v>
      </c>
      <c r="L6495">
        <v>30</v>
      </c>
      <c r="M6495" t="s">
        <v>21</v>
      </c>
      <c r="N6495">
        <v>0</v>
      </c>
      <c r="O6495" t="s">
        <v>40</v>
      </c>
      <c r="P6495" t="s">
        <v>13099</v>
      </c>
      <c r="Q6495" t="s">
        <v>20</v>
      </c>
      <c r="R6495">
        <v>28</v>
      </c>
      <c r="S6495" t="s">
        <v>21</v>
      </c>
      <c r="T6495" t="s">
        <v>17</v>
      </c>
      <c r="U6495" t="s">
        <v>21</v>
      </c>
      <c r="V6495" t="str">
        <f>IF(Table2[[#This Row],[Age]] &lt; 30, "Under 30", IF(Table2[[#This Row],[Age]] &lt; 65, "Other", "Senior"))</f>
        <v>Under 30</v>
      </c>
      <c r="W6495">
        <v>5</v>
      </c>
      <c r="X6495" t="s">
        <v>17</v>
      </c>
      <c r="Y6495" t="s">
        <v>49</v>
      </c>
      <c r="Z6495" t="s">
        <v>34</v>
      </c>
      <c r="AA6495">
        <v>29</v>
      </c>
      <c r="AB6495">
        <v>1931</v>
      </c>
      <c r="AE6495">
        <f t="shared" si="101"/>
        <v>0</v>
      </c>
      <c r="AF6495">
        <v>1</v>
      </c>
      <c r="AG6495" t="str">
        <f>IF(Table2[[#This Row],[Avg Monthly GB Download]] &lt; 5, "Less than 5 GB", IF(Table2[[#This Row],[Avg Monthly GB Download]] &lt;= 10, "Between 5 and 10 GB", "10 or more GB"))</f>
        <v>10 or more GB</v>
      </c>
    </row>
    <row r="6496" spans="1:33" x14ac:dyDescent="0.3">
      <c r="A6496" t="s">
        <v>13100</v>
      </c>
      <c r="B6496" t="s">
        <v>17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17</v>
      </c>
      <c r="I6496" t="s">
        <v>18</v>
      </c>
      <c r="J6496">
        <v>0</v>
      </c>
      <c r="K6496">
        <v>0</v>
      </c>
      <c r="L6496">
        <v>6</v>
      </c>
      <c r="M6496" t="s">
        <v>17</v>
      </c>
      <c r="N6496">
        <v>29</v>
      </c>
      <c r="O6496" t="s">
        <v>81</v>
      </c>
      <c r="P6496" t="s">
        <v>13101</v>
      </c>
      <c r="Q6496" t="s">
        <v>22</v>
      </c>
      <c r="R6496">
        <v>57</v>
      </c>
      <c r="S6496" t="s">
        <v>17</v>
      </c>
      <c r="T6496" t="s">
        <v>17</v>
      </c>
      <c r="U6496" t="s">
        <v>21</v>
      </c>
      <c r="V6496" t="str">
        <f>IF(Table2[[#This Row],[Age]] &lt; 30, "Under 30", IF(Table2[[#This Row],[Age]] &lt; 65, "Other", "Senior"))</f>
        <v>Other</v>
      </c>
      <c r="W6496">
        <v>6</v>
      </c>
      <c r="X6496" t="s">
        <v>17</v>
      </c>
      <c r="Y6496" t="s">
        <v>28</v>
      </c>
      <c r="Z6496" t="s">
        <v>34</v>
      </c>
      <c r="AA6496">
        <v>30</v>
      </c>
      <c r="AB6496">
        <v>1620</v>
      </c>
      <c r="AE6496">
        <f t="shared" si="101"/>
        <v>0</v>
      </c>
      <c r="AF6496">
        <v>1</v>
      </c>
      <c r="AG6496" t="str">
        <f>IF(Table2[[#This Row],[Avg Monthly GB Download]] &lt; 5, "Less than 5 GB", IF(Table2[[#This Row],[Avg Monthly GB Download]] &lt;= 10, "Between 5 and 10 GB", "10 or more GB"))</f>
        <v>Between 5 and 10 GB</v>
      </c>
    </row>
    <row r="6497" spans="1:33" x14ac:dyDescent="0.3">
      <c r="A6497" t="s">
        <v>13102</v>
      </c>
      <c r="B6497" t="s">
        <v>17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17</v>
      </c>
      <c r="I6497" t="s">
        <v>18</v>
      </c>
      <c r="J6497">
        <v>0</v>
      </c>
      <c r="K6497">
        <v>0</v>
      </c>
      <c r="L6497">
        <v>4</v>
      </c>
      <c r="M6497" t="s">
        <v>21</v>
      </c>
      <c r="N6497">
        <v>0</v>
      </c>
      <c r="O6497" t="s">
        <v>71</v>
      </c>
      <c r="P6497" t="s">
        <v>13103</v>
      </c>
      <c r="Q6497" t="s">
        <v>20</v>
      </c>
      <c r="R6497">
        <v>37</v>
      </c>
      <c r="S6497" t="s">
        <v>17</v>
      </c>
      <c r="T6497" t="s">
        <v>17</v>
      </c>
      <c r="U6497" t="s">
        <v>21</v>
      </c>
      <c r="V6497" t="str">
        <f>IF(Table2[[#This Row],[Age]] &lt; 30, "Under 30", IF(Table2[[#This Row],[Age]] &lt; 65, "Other", "Senior"))</f>
        <v>Other</v>
      </c>
      <c r="W6497">
        <v>2</v>
      </c>
      <c r="X6497" t="s">
        <v>17</v>
      </c>
      <c r="Y6497" t="s">
        <v>94</v>
      </c>
      <c r="Z6497" t="s">
        <v>29</v>
      </c>
      <c r="AA6497">
        <v>31</v>
      </c>
      <c r="AB6497">
        <v>1697</v>
      </c>
      <c r="AE6497">
        <f t="shared" si="101"/>
        <v>0</v>
      </c>
      <c r="AF6497">
        <v>1</v>
      </c>
      <c r="AG6497" t="str">
        <f>IF(Table2[[#This Row],[Avg Monthly GB Download]] &lt; 5, "Less than 5 GB", IF(Table2[[#This Row],[Avg Monthly GB Download]] &lt;= 10, "Between 5 and 10 GB", "10 or more GB"))</f>
        <v>Less than 5 GB</v>
      </c>
    </row>
    <row r="6498" spans="1:33" x14ac:dyDescent="0.3">
      <c r="A6498" t="s">
        <v>13104</v>
      </c>
      <c r="B6498" t="s">
        <v>17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17</v>
      </c>
      <c r="I6498" t="s">
        <v>18</v>
      </c>
      <c r="J6498">
        <v>0</v>
      </c>
      <c r="K6498">
        <v>0</v>
      </c>
      <c r="L6498">
        <v>0</v>
      </c>
      <c r="M6498" t="s">
        <v>17</v>
      </c>
      <c r="N6498">
        <v>0</v>
      </c>
      <c r="O6498" t="s">
        <v>76</v>
      </c>
      <c r="P6498" t="s">
        <v>13105</v>
      </c>
      <c r="Q6498" t="s">
        <v>20</v>
      </c>
      <c r="R6498">
        <v>66</v>
      </c>
      <c r="S6498" t="s">
        <v>17</v>
      </c>
      <c r="T6498" t="s">
        <v>21</v>
      </c>
      <c r="U6498" t="s">
        <v>21</v>
      </c>
      <c r="V6498" t="str">
        <f>IF(Table2[[#This Row],[Age]] &lt; 30, "Under 30", IF(Table2[[#This Row],[Age]] &lt; 65, "Other", "Senior"))</f>
        <v>Senior</v>
      </c>
      <c r="W6498">
        <v>3</v>
      </c>
      <c r="X6498" t="s">
        <v>17</v>
      </c>
      <c r="Y6498" t="s">
        <v>49</v>
      </c>
      <c r="Z6498" t="s">
        <v>29</v>
      </c>
      <c r="AA6498">
        <v>8</v>
      </c>
      <c r="AB6498">
        <v>297</v>
      </c>
      <c r="AE6498">
        <f t="shared" si="101"/>
        <v>0</v>
      </c>
      <c r="AF6498">
        <v>1</v>
      </c>
      <c r="AG6498" t="str">
        <f>IF(Table2[[#This Row],[Avg Monthly GB Download]] &lt; 5, "Less than 5 GB", IF(Table2[[#This Row],[Avg Monthly GB Download]] &lt;= 10, "Between 5 and 10 GB", "10 or more GB"))</f>
        <v>Less than 5 GB</v>
      </c>
    </row>
    <row r="6499" spans="1:33" x14ac:dyDescent="0.3">
      <c r="A6499" t="s">
        <v>13106</v>
      </c>
      <c r="B6499" t="s">
        <v>17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17</v>
      </c>
      <c r="I6499" t="s">
        <v>18</v>
      </c>
      <c r="J6499">
        <v>0</v>
      </c>
      <c r="K6499">
        <v>0</v>
      </c>
      <c r="L6499">
        <v>0</v>
      </c>
      <c r="M6499" t="s">
        <v>17</v>
      </c>
      <c r="N6499">
        <v>0</v>
      </c>
      <c r="O6499" t="s">
        <v>23</v>
      </c>
      <c r="P6499" t="s">
        <v>13107</v>
      </c>
      <c r="Q6499" t="s">
        <v>22</v>
      </c>
      <c r="R6499">
        <v>23</v>
      </c>
      <c r="S6499" t="s">
        <v>21</v>
      </c>
      <c r="T6499" t="s">
        <v>17</v>
      </c>
      <c r="U6499" t="s">
        <v>21</v>
      </c>
      <c r="V6499" t="str">
        <f>IF(Table2[[#This Row],[Age]] &lt; 30, "Under 30", IF(Table2[[#This Row],[Age]] &lt; 65, "Other", "Senior"))</f>
        <v>Under 30</v>
      </c>
      <c r="W6499">
        <v>4</v>
      </c>
      <c r="X6499" t="s">
        <v>17</v>
      </c>
      <c r="Y6499" t="s">
        <v>28</v>
      </c>
      <c r="Z6499" t="s">
        <v>29</v>
      </c>
      <c r="AA6499">
        <v>8</v>
      </c>
      <c r="AB6499">
        <v>30</v>
      </c>
      <c r="AE6499">
        <f t="shared" si="101"/>
        <v>0</v>
      </c>
      <c r="AF6499">
        <v>1</v>
      </c>
      <c r="AG6499" t="str">
        <f>IF(Table2[[#This Row],[Avg Monthly GB Download]] &lt; 5, "Less than 5 GB", IF(Table2[[#This Row],[Avg Monthly GB Download]] &lt;= 10, "Between 5 and 10 GB", "10 or more GB"))</f>
        <v>Less than 5 GB</v>
      </c>
    </row>
    <row r="6500" spans="1:33" x14ac:dyDescent="0.3">
      <c r="A6500" t="s">
        <v>13108</v>
      </c>
      <c r="B6500" t="s">
        <v>17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17</v>
      </c>
      <c r="I6500" t="s">
        <v>18</v>
      </c>
      <c r="J6500">
        <v>0</v>
      </c>
      <c r="K6500">
        <v>0</v>
      </c>
      <c r="L6500">
        <v>14</v>
      </c>
      <c r="M6500" t="s">
        <v>21</v>
      </c>
      <c r="N6500">
        <v>0</v>
      </c>
      <c r="O6500" t="s">
        <v>60</v>
      </c>
      <c r="P6500" t="s">
        <v>13109</v>
      </c>
      <c r="Q6500" t="s">
        <v>20</v>
      </c>
      <c r="R6500">
        <v>34</v>
      </c>
      <c r="S6500" t="s">
        <v>17</v>
      </c>
      <c r="T6500" t="s">
        <v>17</v>
      </c>
      <c r="U6500" t="s">
        <v>21</v>
      </c>
      <c r="V6500" t="str">
        <f>IF(Table2[[#This Row],[Age]] &lt; 30, "Under 30", IF(Table2[[#This Row],[Age]] &lt; 65, "Other", "Senior"))</f>
        <v>Other</v>
      </c>
      <c r="W6500">
        <v>2</v>
      </c>
      <c r="X6500" t="s">
        <v>21</v>
      </c>
      <c r="Y6500" t="s">
        <v>49</v>
      </c>
      <c r="Z6500" t="s">
        <v>34</v>
      </c>
      <c r="AA6500">
        <v>38</v>
      </c>
      <c r="AB6500">
        <v>2764</v>
      </c>
      <c r="AE6500">
        <f t="shared" si="101"/>
        <v>0</v>
      </c>
      <c r="AF6500">
        <v>1</v>
      </c>
      <c r="AG6500" t="str">
        <f>IF(Table2[[#This Row],[Avg Monthly GB Download]] &lt; 5, "Less than 5 GB", IF(Table2[[#This Row],[Avg Monthly GB Download]] &lt;= 10, "Between 5 and 10 GB", "10 or more GB"))</f>
        <v>10 or more GB</v>
      </c>
    </row>
    <row r="6501" spans="1:33" x14ac:dyDescent="0.3">
      <c r="A6501" t="s">
        <v>13110</v>
      </c>
      <c r="B6501" t="s">
        <v>17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17</v>
      </c>
      <c r="I6501" t="s">
        <v>18</v>
      </c>
      <c r="J6501">
        <v>0</v>
      </c>
      <c r="K6501">
        <v>0</v>
      </c>
      <c r="L6501">
        <v>13</v>
      </c>
      <c r="M6501" t="s">
        <v>21</v>
      </c>
      <c r="N6501">
        <v>0</v>
      </c>
      <c r="O6501" t="s">
        <v>59</v>
      </c>
      <c r="P6501" t="s">
        <v>13111</v>
      </c>
      <c r="Q6501" t="s">
        <v>22</v>
      </c>
      <c r="R6501">
        <v>46</v>
      </c>
      <c r="S6501" t="s">
        <v>17</v>
      </c>
      <c r="T6501" t="s">
        <v>17</v>
      </c>
      <c r="U6501" t="s">
        <v>21</v>
      </c>
      <c r="V6501" t="str">
        <f>IF(Table2[[#This Row],[Age]] &lt; 30, "Under 30", IF(Table2[[#This Row],[Age]] &lt; 65, "Other", "Senior"))</f>
        <v>Other</v>
      </c>
      <c r="W6501">
        <v>2</v>
      </c>
      <c r="X6501" t="s">
        <v>17</v>
      </c>
      <c r="Y6501" t="s">
        <v>28</v>
      </c>
      <c r="Z6501" t="s">
        <v>34</v>
      </c>
      <c r="AA6501">
        <v>35</v>
      </c>
      <c r="AB6501">
        <v>1860</v>
      </c>
      <c r="AE6501">
        <f t="shared" si="101"/>
        <v>0</v>
      </c>
      <c r="AF6501">
        <v>1</v>
      </c>
      <c r="AG6501" t="str">
        <f>IF(Table2[[#This Row],[Avg Monthly GB Download]] &lt; 5, "Less than 5 GB", IF(Table2[[#This Row],[Avg Monthly GB Download]] &lt;= 10, "Between 5 and 10 GB", "10 or more GB"))</f>
        <v>10 or more GB</v>
      </c>
    </row>
    <row r="6502" spans="1:33" x14ac:dyDescent="0.3">
      <c r="A6502" t="s">
        <v>13112</v>
      </c>
      <c r="B6502" t="s">
        <v>17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21</v>
      </c>
      <c r="I6502" t="s">
        <v>84</v>
      </c>
      <c r="J6502">
        <v>0</v>
      </c>
      <c r="K6502">
        <v>0</v>
      </c>
      <c r="L6502">
        <v>0</v>
      </c>
      <c r="M6502" t="s">
        <v>17</v>
      </c>
      <c r="N6502">
        <v>0</v>
      </c>
      <c r="O6502" t="s">
        <v>43</v>
      </c>
      <c r="P6502" t="s">
        <v>13113</v>
      </c>
      <c r="Q6502" t="s">
        <v>22</v>
      </c>
      <c r="R6502">
        <v>58</v>
      </c>
      <c r="S6502" t="s">
        <v>17</v>
      </c>
      <c r="T6502" t="s">
        <v>17</v>
      </c>
      <c r="U6502" t="s">
        <v>21</v>
      </c>
      <c r="V6502" t="str">
        <f>IF(Table2[[#This Row],[Age]] &lt; 30, "Under 30", IF(Table2[[#This Row],[Age]] &lt; 65, "Other", "Senior"))</f>
        <v>Other</v>
      </c>
      <c r="W6502">
        <v>3</v>
      </c>
      <c r="X6502" t="s">
        <v>17</v>
      </c>
      <c r="Y6502" t="s">
        <v>49</v>
      </c>
      <c r="Z6502" t="s">
        <v>29</v>
      </c>
      <c r="AA6502">
        <v>8</v>
      </c>
      <c r="AB6502">
        <v>236</v>
      </c>
      <c r="AE6502">
        <f t="shared" si="101"/>
        <v>0</v>
      </c>
      <c r="AF6502">
        <v>1</v>
      </c>
      <c r="AG6502" t="str">
        <f>IF(Table2[[#This Row],[Avg Monthly GB Download]] &lt; 5, "Less than 5 GB", IF(Table2[[#This Row],[Avg Monthly GB Download]] &lt;= 10, "Between 5 and 10 GB", "10 or more GB"))</f>
        <v>Less than 5 GB</v>
      </c>
    </row>
    <row r="6503" spans="1:33" x14ac:dyDescent="0.3">
      <c r="A6503" t="s">
        <v>13114</v>
      </c>
      <c r="B6503" t="s">
        <v>17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17</v>
      </c>
      <c r="I6503" t="s">
        <v>18</v>
      </c>
      <c r="J6503">
        <v>0</v>
      </c>
      <c r="K6503">
        <v>0</v>
      </c>
      <c r="L6503">
        <v>0</v>
      </c>
      <c r="M6503" t="s">
        <v>17</v>
      </c>
      <c r="N6503">
        <v>0</v>
      </c>
      <c r="O6503" t="s">
        <v>31</v>
      </c>
      <c r="P6503" t="s">
        <v>13115</v>
      </c>
      <c r="Q6503" t="s">
        <v>22</v>
      </c>
      <c r="R6503">
        <v>60</v>
      </c>
      <c r="S6503" t="s">
        <v>17</v>
      </c>
      <c r="T6503" t="s">
        <v>17</v>
      </c>
      <c r="U6503" t="s">
        <v>21</v>
      </c>
      <c r="V6503" t="str">
        <f>IF(Table2[[#This Row],[Age]] &lt; 30, "Under 30", IF(Table2[[#This Row],[Age]] &lt; 65, "Other", "Senior"))</f>
        <v>Other</v>
      </c>
      <c r="W6503">
        <v>6</v>
      </c>
      <c r="X6503" t="s">
        <v>17</v>
      </c>
      <c r="Y6503" t="s">
        <v>49</v>
      </c>
      <c r="Z6503" t="s">
        <v>29</v>
      </c>
      <c r="AA6503">
        <v>8</v>
      </c>
      <c r="AB6503">
        <v>42</v>
      </c>
      <c r="AE6503">
        <f t="shared" si="101"/>
        <v>0</v>
      </c>
      <c r="AF6503">
        <v>1</v>
      </c>
      <c r="AG6503" t="str">
        <f>IF(Table2[[#This Row],[Avg Monthly GB Download]] &lt; 5, "Less than 5 GB", IF(Table2[[#This Row],[Avg Monthly GB Download]] &lt;= 10, "Between 5 and 10 GB", "10 or more GB"))</f>
        <v>Less than 5 GB</v>
      </c>
    </row>
    <row r="6504" spans="1:33" x14ac:dyDescent="0.3">
      <c r="A6504" t="s">
        <v>13116</v>
      </c>
      <c r="B6504" t="s">
        <v>17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17</v>
      </c>
      <c r="I6504" t="s">
        <v>18</v>
      </c>
      <c r="J6504">
        <v>0</v>
      </c>
      <c r="K6504">
        <v>0</v>
      </c>
      <c r="L6504">
        <v>5</v>
      </c>
      <c r="M6504" t="s">
        <v>21</v>
      </c>
      <c r="N6504">
        <v>0</v>
      </c>
      <c r="O6504" t="s">
        <v>48</v>
      </c>
      <c r="P6504" t="s">
        <v>13117</v>
      </c>
      <c r="Q6504" t="s">
        <v>22</v>
      </c>
      <c r="R6504">
        <v>49</v>
      </c>
      <c r="S6504" t="s">
        <v>17</v>
      </c>
      <c r="T6504" t="s">
        <v>17</v>
      </c>
      <c r="U6504" t="s">
        <v>21</v>
      </c>
      <c r="V6504" t="str">
        <f>IF(Table2[[#This Row],[Age]] &lt; 30, "Under 30", IF(Table2[[#This Row],[Age]] &lt; 65, "Other", "Senior"))</f>
        <v>Other</v>
      </c>
      <c r="W6504">
        <v>2</v>
      </c>
      <c r="X6504" t="s">
        <v>21</v>
      </c>
      <c r="Y6504" t="s">
        <v>28</v>
      </c>
      <c r="Z6504" t="s">
        <v>34</v>
      </c>
      <c r="AA6504">
        <v>40</v>
      </c>
      <c r="AB6504">
        <v>1754</v>
      </c>
      <c r="AE6504">
        <f t="shared" si="101"/>
        <v>0</v>
      </c>
      <c r="AF6504">
        <v>1</v>
      </c>
      <c r="AG6504" t="str">
        <f>IF(Table2[[#This Row],[Avg Monthly GB Download]] &lt; 5, "Less than 5 GB", IF(Table2[[#This Row],[Avg Monthly GB Download]] &lt;= 10, "Between 5 and 10 GB", "10 or more GB"))</f>
        <v>Between 5 and 10 GB</v>
      </c>
    </row>
    <row r="6505" spans="1:33" x14ac:dyDescent="0.3">
      <c r="A6505" t="s">
        <v>13118</v>
      </c>
      <c r="B6505" t="s">
        <v>17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17</v>
      </c>
      <c r="I6505" t="s">
        <v>18</v>
      </c>
      <c r="J6505">
        <v>0</v>
      </c>
      <c r="K6505">
        <v>0</v>
      </c>
      <c r="L6505">
        <v>0</v>
      </c>
      <c r="M6505" t="s">
        <v>17</v>
      </c>
      <c r="N6505">
        <v>0</v>
      </c>
      <c r="O6505" t="s">
        <v>71</v>
      </c>
      <c r="P6505" t="s">
        <v>13119</v>
      </c>
      <c r="Q6505" t="s">
        <v>20</v>
      </c>
      <c r="R6505">
        <v>62</v>
      </c>
      <c r="S6505" t="s">
        <v>17</v>
      </c>
      <c r="T6505" t="s">
        <v>17</v>
      </c>
      <c r="U6505" t="s">
        <v>21</v>
      </c>
      <c r="V6505" t="str">
        <f>IF(Table2[[#This Row],[Age]] &lt; 30, "Under 30", IF(Table2[[#This Row],[Age]] &lt; 65, "Other", "Senior"))</f>
        <v>Other</v>
      </c>
      <c r="W6505">
        <v>5</v>
      </c>
      <c r="X6505" t="s">
        <v>17</v>
      </c>
      <c r="Y6505" t="s">
        <v>49</v>
      </c>
      <c r="Z6505" t="s">
        <v>29</v>
      </c>
      <c r="AA6505">
        <v>9</v>
      </c>
      <c r="AB6505">
        <v>615</v>
      </c>
      <c r="AE6505">
        <f t="shared" si="101"/>
        <v>0</v>
      </c>
      <c r="AF6505">
        <v>1</v>
      </c>
      <c r="AG6505" t="str">
        <f>IF(Table2[[#This Row],[Avg Monthly GB Download]] &lt; 5, "Less than 5 GB", IF(Table2[[#This Row],[Avg Monthly GB Download]] &lt;= 10, "Between 5 and 10 GB", "10 or more GB"))</f>
        <v>Less than 5 GB</v>
      </c>
    </row>
    <row r="6506" spans="1:33" x14ac:dyDescent="0.3">
      <c r="A6506" t="s">
        <v>13120</v>
      </c>
      <c r="B6506" t="s">
        <v>17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17</v>
      </c>
      <c r="I6506" t="s">
        <v>18</v>
      </c>
      <c r="J6506">
        <v>0</v>
      </c>
      <c r="K6506">
        <v>0</v>
      </c>
      <c r="L6506">
        <v>0</v>
      </c>
      <c r="M6506" t="s">
        <v>17</v>
      </c>
      <c r="N6506">
        <v>0</v>
      </c>
      <c r="O6506" t="s">
        <v>23</v>
      </c>
      <c r="P6506" t="s">
        <v>13121</v>
      </c>
      <c r="Q6506" t="s">
        <v>22</v>
      </c>
      <c r="R6506">
        <v>45</v>
      </c>
      <c r="S6506" t="s">
        <v>17</v>
      </c>
      <c r="T6506" t="s">
        <v>17</v>
      </c>
      <c r="U6506" t="s">
        <v>21</v>
      </c>
      <c r="V6506" t="str">
        <f>IF(Table2[[#This Row],[Age]] &lt; 30, "Under 30", IF(Table2[[#This Row],[Age]] &lt; 65, "Other", "Senior"))</f>
        <v>Other</v>
      </c>
      <c r="W6506">
        <v>5</v>
      </c>
      <c r="X6506" t="s">
        <v>17</v>
      </c>
      <c r="Y6506" t="s">
        <v>28</v>
      </c>
      <c r="Z6506" t="s">
        <v>29</v>
      </c>
      <c r="AA6506">
        <v>6</v>
      </c>
      <c r="AB6506">
        <v>6</v>
      </c>
      <c r="AE6506">
        <f t="shared" si="101"/>
        <v>0</v>
      </c>
      <c r="AF6506">
        <v>1</v>
      </c>
      <c r="AG6506" t="str">
        <f>IF(Table2[[#This Row],[Avg Monthly GB Download]] &lt; 5, "Less than 5 GB", IF(Table2[[#This Row],[Avg Monthly GB Download]] &lt;= 10, "Between 5 and 10 GB", "10 or more GB"))</f>
        <v>Less than 5 GB</v>
      </c>
    </row>
    <row r="6507" spans="1:33" x14ac:dyDescent="0.3">
      <c r="A6507" t="s">
        <v>13122</v>
      </c>
      <c r="B6507" t="s">
        <v>17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17</v>
      </c>
      <c r="I6507" t="s">
        <v>18</v>
      </c>
      <c r="J6507">
        <v>0</v>
      </c>
      <c r="K6507">
        <v>0</v>
      </c>
      <c r="L6507">
        <v>38</v>
      </c>
      <c r="M6507" t="s">
        <v>21</v>
      </c>
      <c r="N6507">
        <v>0</v>
      </c>
      <c r="O6507" t="s">
        <v>51</v>
      </c>
      <c r="P6507" t="s">
        <v>13123</v>
      </c>
      <c r="Q6507" t="s">
        <v>22</v>
      </c>
      <c r="R6507">
        <v>57</v>
      </c>
      <c r="S6507" t="s">
        <v>17</v>
      </c>
      <c r="T6507" t="s">
        <v>17</v>
      </c>
      <c r="U6507" t="s">
        <v>21</v>
      </c>
      <c r="V6507" t="str">
        <f>IF(Table2[[#This Row],[Age]] &lt; 30, "Under 30", IF(Table2[[#This Row],[Age]] &lt; 65, "Other", "Senior"))</f>
        <v>Other</v>
      </c>
      <c r="W6507">
        <v>2</v>
      </c>
      <c r="X6507" t="s">
        <v>21</v>
      </c>
      <c r="Y6507" t="s">
        <v>94</v>
      </c>
      <c r="Z6507" t="s">
        <v>34</v>
      </c>
      <c r="AA6507">
        <v>35</v>
      </c>
      <c r="AB6507">
        <v>1332</v>
      </c>
      <c r="AE6507">
        <f t="shared" si="101"/>
        <v>0</v>
      </c>
      <c r="AF6507">
        <v>1</v>
      </c>
      <c r="AG6507" t="str">
        <f>IF(Table2[[#This Row],[Avg Monthly GB Download]] &lt; 5, "Less than 5 GB", IF(Table2[[#This Row],[Avg Monthly GB Download]] &lt;= 10, "Between 5 and 10 GB", "10 or more GB"))</f>
        <v>10 or more GB</v>
      </c>
    </row>
    <row r="6508" spans="1:33" x14ac:dyDescent="0.3">
      <c r="A6508" t="s">
        <v>13124</v>
      </c>
      <c r="B6508" t="s">
        <v>17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17</v>
      </c>
      <c r="I6508" t="s">
        <v>18</v>
      </c>
      <c r="J6508">
        <v>0</v>
      </c>
      <c r="K6508">
        <v>0</v>
      </c>
      <c r="L6508">
        <v>7</v>
      </c>
      <c r="M6508" t="s">
        <v>21</v>
      </c>
      <c r="N6508">
        <v>0</v>
      </c>
      <c r="O6508" t="s">
        <v>72</v>
      </c>
      <c r="P6508" t="s">
        <v>13125</v>
      </c>
      <c r="Q6508" t="s">
        <v>22</v>
      </c>
      <c r="R6508">
        <v>39</v>
      </c>
      <c r="S6508" t="s">
        <v>17</v>
      </c>
      <c r="T6508" t="s">
        <v>17</v>
      </c>
      <c r="U6508" t="s">
        <v>21</v>
      </c>
      <c r="V6508" t="str">
        <f>IF(Table2[[#This Row],[Age]] &lt; 30, "Under 30", IF(Table2[[#This Row],[Age]] &lt; 65, "Other", "Senior"))</f>
        <v>Other</v>
      </c>
      <c r="W6508">
        <v>5</v>
      </c>
      <c r="X6508" t="s">
        <v>21</v>
      </c>
      <c r="Y6508" t="s">
        <v>49</v>
      </c>
      <c r="Z6508" t="s">
        <v>29</v>
      </c>
      <c r="AA6508">
        <v>19</v>
      </c>
      <c r="AB6508">
        <v>404</v>
      </c>
      <c r="AE6508">
        <f t="shared" si="101"/>
        <v>0</v>
      </c>
      <c r="AF6508">
        <v>1</v>
      </c>
      <c r="AG6508" t="str">
        <f>IF(Table2[[#This Row],[Avg Monthly GB Download]] &lt; 5, "Less than 5 GB", IF(Table2[[#This Row],[Avg Monthly GB Download]] &lt;= 10, "Between 5 and 10 GB", "10 or more GB"))</f>
        <v>Between 5 and 10 GB</v>
      </c>
    </row>
    <row r="6509" spans="1:33" x14ac:dyDescent="0.3">
      <c r="A6509" t="s">
        <v>13126</v>
      </c>
      <c r="B6509" t="s">
        <v>17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17</v>
      </c>
      <c r="I6509" t="s">
        <v>18</v>
      </c>
      <c r="J6509">
        <v>0</v>
      </c>
      <c r="K6509">
        <v>0</v>
      </c>
      <c r="L6509">
        <v>14</v>
      </c>
      <c r="M6509" t="s">
        <v>17</v>
      </c>
      <c r="N6509">
        <v>45</v>
      </c>
      <c r="O6509" t="s">
        <v>85</v>
      </c>
      <c r="P6509" t="s">
        <v>13127</v>
      </c>
      <c r="Q6509" t="s">
        <v>22</v>
      </c>
      <c r="R6509">
        <v>27</v>
      </c>
      <c r="S6509" t="s">
        <v>21</v>
      </c>
      <c r="T6509" t="s">
        <v>17</v>
      </c>
      <c r="U6509" t="s">
        <v>21</v>
      </c>
      <c r="V6509" t="str">
        <f>IF(Table2[[#This Row],[Age]] &lt; 30, "Under 30", IF(Table2[[#This Row],[Age]] &lt; 65, "Other", "Senior"))</f>
        <v>Under 30</v>
      </c>
      <c r="W6509">
        <v>5</v>
      </c>
      <c r="X6509" t="s">
        <v>21</v>
      </c>
      <c r="Y6509" t="s">
        <v>49</v>
      </c>
      <c r="Z6509" t="s">
        <v>29</v>
      </c>
      <c r="AA6509">
        <v>38</v>
      </c>
      <c r="AB6509">
        <v>2774</v>
      </c>
      <c r="AE6509">
        <f t="shared" si="101"/>
        <v>0</v>
      </c>
      <c r="AF6509">
        <v>1</v>
      </c>
      <c r="AG6509" t="str">
        <f>IF(Table2[[#This Row],[Avg Monthly GB Download]] &lt; 5, "Less than 5 GB", IF(Table2[[#This Row],[Avg Monthly GB Download]] &lt;= 10, "Between 5 and 10 GB", "10 or more GB"))</f>
        <v>10 or more GB</v>
      </c>
    </row>
    <row r="6510" spans="1:33" x14ac:dyDescent="0.3">
      <c r="A6510" t="s">
        <v>13128</v>
      </c>
      <c r="B6510" t="s">
        <v>17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17</v>
      </c>
      <c r="I6510" t="s">
        <v>18</v>
      </c>
      <c r="J6510">
        <v>0</v>
      </c>
      <c r="K6510">
        <v>0</v>
      </c>
      <c r="L6510">
        <v>0</v>
      </c>
      <c r="M6510" t="s">
        <v>17</v>
      </c>
      <c r="N6510">
        <v>0</v>
      </c>
      <c r="O6510" t="s">
        <v>40</v>
      </c>
      <c r="P6510" t="s">
        <v>13129</v>
      </c>
      <c r="Q6510" t="s">
        <v>20</v>
      </c>
      <c r="R6510">
        <v>56</v>
      </c>
      <c r="S6510" t="s">
        <v>17</v>
      </c>
      <c r="T6510" t="s">
        <v>17</v>
      </c>
      <c r="U6510" t="s">
        <v>21</v>
      </c>
      <c r="V6510" t="str">
        <f>IF(Table2[[#This Row],[Age]] &lt; 30, "Under 30", IF(Table2[[#This Row],[Age]] &lt; 65, "Other", "Senior"))</f>
        <v>Other</v>
      </c>
      <c r="W6510">
        <v>2</v>
      </c>
      <c r="X6510" t="s">
        <v>17</v>
      </c>
      <c r="Y6510" t="s">
        <v>49</v>
      </c>
      <c r="Z6510" t="s">
        <v>29</v>
      </c>
      <c r="AA6510">
        <v>6</v>
      </c>
      <c r="AB6510">
        <v>337</v>
      </c>
      <c r="AE6510">
        <f t="shared" si="101"/>
        <v>0</v>
      </c>
      <c r="AF6510">
        <v>1</v>
      </c>
      <c r="AG6510" t="str">
        <f>IF(Table2[[#This Row],[Avg Monthly GB Download]] &lt; 5, "Less than 5 GB", IF(Table2[[#This Row],[Avg Monthly GB Download]] &lt;= 10, "Between 5 and 10 GB", "10 or more GB"))</f>
        <v>Less than 5 GB</v>
      </c>
    </row>
    <row r="6511" spans="1:33" x14ac:dyDescent="0.3">
      <c r="A6511" t="s">
        <v>13130</v>
      </c>
      <c r="B6511" t="s">
        <v>17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17</v>
      </c>
      <c r="I6511" t="s">
        <v>18</v>
      </c>
      <c r="J6511">
        <v>0</v>
      </c>
      <c r="K6511">
        <v>0</v>
      </c>
      <c r="L6511">
        <v>6</v>
      </c>
      <c r="M6511" t="s">
        <v>21</v>
      </c>
      <c r="N6511">
        <v>0</v>
      </c>
      <c r="O6511" t="s">
        <v>73</v>
      </c>
      <c r="P6511" t="s">
        <v>13131</v>
      </c>
      <c r="Q6511" t="s">
        <v>22</v>
      </c>
      <c r="R6511">
        <v>36</v>
      </c>
      <c r="S6511" t="s">
        <v>17</v>
      </c>
      <c r="T6511" t="s">
        <v>17</v>
      </c>
      <c r="U6511" t="s">
        <v>21</v>
      </c>
      <c r="V6511" t="str">
        <f>IF(Table2[[#This Row],[Age]] &lt; 30, "Under 30", IF(Table2[[#This Row],[Age]] &lt; 65, "Other", "Senior"))</f>
        <v>Other</v>
      </c>
      <c r="W6511">
        <v>6</v>
      </c>
      <c r="X6511" t="s">
        <v>21</v>
      </c>
      <c r="Y6511" t="s">
        <v>94</v>
      </c>
      <c r="Z6511" t="s">
        <v>34</v>
      </c>
      <c r="AA6511">
        <v>43</v>
      </c>
      <c r="AB6511">
        <v>3004</v>
      </c>
      <c r="AE6511">
        <f t="shared" si="101"/>
        <v>0</v>
      </c>
      <c r="AF6511">
        <v>1</v>
      </c>
      <c r="AG6511" t="str">
        <f>IF(Table2[[#This Row],[Avg Monthly GB Download]] &lt; 5, "Less than 5 GB", IF(Table2[[#This Row],[Avg Monthly GB Download]] &lt;= 10, "Between 5 and 10 GB", "10 or more GB"))</f>
        <v>Between 5 and 10 GB</v>
      </c>
    </row>
    <row r="6512" spans="1:33" x14ac:dyDescent="0.3">
      <c r="A6512" t="s">
        <v>13132</v>
      </c>
      <c r="B6512" t="s">
        <v>17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17</v>
      </c>
      <c r="I6512" t="s">
        <v>18</v>
      </c>
      <c r="J6512">
        <v>0</v>
      </c>
      <c r="K6512">
        <v>0</v>
      </c>
      <c r="L6512">
        <v>10</v>
      </c>
      <c r="M6512" t="s">
        <v>21</v>
      </c>
      <c r="N6512">
        <v>0</v>
      </c>
      <c r="O6512" t="s">
        <v>23</v>
      </c>
      <c r="P6512" t="s">
        <v>13133</v>
      </c>
      <c r="Q6512" t="s">
        <v>22</v>
      </c>
      <c r="R6512">
        <v>60</v>
      </c>
      <c r="S6512" t="s">
        <v>17</v>
      </c>
      <c r="T6512" t="s">
        <v>17</v>
      </c>
      <c r="U6512" t="s">
        <v>21</v>
      </c>
      <c r="V6512" t="str">
        <f>IF(Table2[[#This Row],[Age]] &lt; 30, "Under 30", IF(Table2[[#This Row],[Age]] &lt; 65, "Other", "Senior"))</f>
        <v>Other</v>
      </c>
      <c r="W6512">
        <v>4</v>
      </c>
      <c r="X6512" t="s">
        <v>21</v>
      </c>
      <c r="Y6512" t="s">
        <v>94</v>
      </c>
      <c r="Z6512" t="s">
        <v>29</v>
      </c>
      <c r="AA6512">
        <v>30</v>
      </c>
      <c r="AB6512">
        <v>1093</v>
      </c>
      <c r="AE6512">
        <f t="shared" si="101"/>
        <v>0</v>
      </c>
      <c r="AF6512">
        <v>1</v>
      </c>
      <c r="AG6512" t="str">
        <f>IF(Table2[[#This Row],[Avg Monthly GB Download]] &lt; 5, "Less than 5 GB", IF(Table2[[#This Row],[Avg Monthly GB Download]] &lt;= 10, "Between 5 and 10 GB", "10 or more GB"))</f>
        <v>Between 5 and 10 GB</v>
      </c>
    </row>
    <row r="6513" spans="1:33" x14ac:dyDescent="0.3">
      <c r="A6513" t="s">
        <v>13134</v>
      </c>
      <c r="B6513" t="s">
        <v>17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17</v>
      </c>
      <c r="I6513" t="s">
        <v>18</v>
      </c>
      <c r="J6513">
        <v>0</v>
      </c>
      <c r="K6513">
        <v>0</v>
      </c>
      <c r="L6513">
        <v>10</v>
      </c>
      <c r="M6513" t="s">
        <v>21</v>
      </c>
      <c r="N6513">
        <v>0</v>
      </c>
      <c r="O6513" t="s">
        <v>65</v>
      </c>
      <c r="P6513" t="s">
        <v>13135</v>
      </c>
      <c r="Q6513" t="s">
        <v>20</v>
      </c>
      <c r="R6513">
        <v>38</v>
      </c>
      <c r="S6513" t="s">
        <v>17</v>
      </c>
      <c r="T6513" t="s">
        <v>17</v>
      </c>
      <c r="U6513" t="s">
        <v>21</v>
      </c>
      <c r="V6513" t="str">
        <f>IF(Table2[[#This Row],[Age]] &lt; 30, "Under 30", IF(Table2[[#This Row],[Age]] &lt; 65, "Other", "Senior"))</f>
        <v>Other</v>
      </c>
      <c r="W6513">
        <v>2</v>
      </c>
      <c r="X6513" t="s">
        <v>17</v>
      </c>
      <c r="Y6513" t="s">
        <v>28</v>
      </c>
      <c r="Z6513" t="s">
        <v>34</v>
      </c>
      <c r="AA6513">
        <v>18</v>
      </c>
      <c r="AB6513">
        <v>1106</v>
      </c>
      <c r="AE6513">
        <f t="shared" si="101"/>
        <v>0</v>
      </c>
      <c r="AF6513">
        <v>1</v>
      </c>
      <c r="AG6513" t="str">
        <f>IF(Table2[[#This Row],[Avg Monthly GB Download]] &lt; 5, "Less than 5 GB", IF(Table2[[#This Row],[Avg Monthly GB Download]] &lt;= 10, "Between 5 and 10 GB", "10 or more GB"))</f>
        <v>Between 5 and 10 GB</v>
      </c>
    </row>
    <row r="6514" spans="1:33" x14ac:dyDescent="0.3">
      <c r="A6514" t="s">
        <v>13136</v>
      </c>
      <c r="B6514" t="s">
        <v>17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17</v>
      </c>
      <c r="I6514" t="s">
        <v>18</v>
      </c>
      <c r="J6514">
        <v>0</v>
      </c>
      <c r="K6514">
        <v>0</v>
      </c>
      <c r="L6514">
        <v>11</v>
      </c>
      <c r="M6514" t="s">
        <v>21</v>
      </c>
      <c r="N6514">
        <v>0</v>
      </c>
      <c r="O6514" t="s">
        <v>41</v>
      </c>
      <c r="P6514" t="s">
        <v>13137</v>
      </c>
      <c r="Q6514" t="s">
        <v>20</v>
      </c>
      <c r="R6514">
        <v>65</v>
      </c>
      <c r="S6514" t="s">
        <v>17</v>
      </c>
      <c r="T6514" t="s">
        <v>21</v>
      </c>
      <c r="U6514" t="s">
        <v>21</v>
      </c>
      <c r="V6514" t="str">
        <f>IF(Table2[[#This Row],[Age]] &lt; 30, "Under 30", IF(Table2[[#This Row],[Age]] &lt; 65, "Other", "Senior"))</f>
        <v>Senior</v>
      </c>
      <c r="W6514">
        <v>3</v>
      </c>
      <c r="X6514" t="s">
        <v>21</v>
      </c>
      <c r="Y6514" t="s">
        <v>49</v>
      </c>
      <c r="Z6514" t="s">
        <v>34</v>
      </c>
      <c r="AA6514">
        <v>16</v>
      </c>
      <c r="AB6514">
        <v>875</v>
      </c>
      <c r="AE6514">
        <f t="shared" si="101"/>
        <v>0</v>
      </c>
      <c r="AF6514">
        <v>1</v>
      </c>
      <c r="AG6514" t="str">
        <f>IF(Table2[[#This Row],[Avg Monthly GB Download]] &lt; 5, "Less than 5 GB", IF(Table2[[#This Row],[Avg Monthly GB Download]] &lt;= 10, "Between 5 and 10 GB", "10 or more GB"))</f>
        <v>10 or more GB</v>
      </c>
    </row>
    <row r="6515" spans="1:33" x14ac:dyDescent="0.3">
      <c r="A6515" t="s">
        <v>13138</v>
      </c>
      <c r="B6515" t="s">
        <v>17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17</v>
      </c>
      <c r="I6515" t="s">
        <v>18</v>
      </c>
      <c r="J6515">
        <v>0</v>
      </c>
      <c r="K6515">
        <v>0</v>
      </c>
      <c r="L6515">
        <v>10</v>
      </c>
      <c r="M6515" t="s">
        <v>21</v>
      </c>
      <c r="N6515">
        <v>0</v>
      </c>
      <c r="O6515" t="s">
        <v>48</v>
      </c>
      <c r="P6515" t="s">
        <v>13139</v>
      </c>
      <c r="Q6515" t="s">
        <v>22</v>
      </c>
      <c r="R6515">
        <v>26</v>
      </c>
      <c r="S6515" t="s">
        <v>21</v>
      </c>
      <c r="T6515" t="s">
        <v>17</v>
      </c>
      <c r="U6515" t="s">
        <v>21</v>
      </c>
      <c r="V6515" t="str">
        <f>IF(Table2[[#This Row],[Age]] &lt; 30, "Under 30", IF(Table2[[#This Row],[Age]] &lt; 65, "Other", "Senior"))</f>
        <v>Under 30</v>
      </c>
      <c r="W6515">
        <v>3</v>
      </c>
      <c r="X6515" t="s">
        <v>21</v>
      </c>
      <c r="Y6515" t="s">
        <v>49</v>
      </c>
      <c r="Z6515" t="s">
        <v>34</v>
      </c>
      <c r="AA6515">
        <v>50</v>
      </c>
      <c r="AB6515">
        <v>3551</v>
      </c>
      <c r="AE6515">
        <f t="shared" si="101"/>
        <v>0</v>
      </c>
      <c r="AF6515">
        <v>1</v>
      </c>
      <c r="AG6515" t="str">
        <f>IF(Table2[[#This Row],[Avg Monthly GB Download]] &lt; 5, "Less than 5 GB", IF(Table2[[#This Row],[Avg Monthly GB Download]] &lt;= 10, "Between 5 and 10 GB", "10 or more GB"))</f>
        <v>Between 5 and 10 GB</v>
      </c>
    </row>
    <row r="6516" spans="1:33" x14ac:dyDescent="0.3">
      <c r="A6516" t="s">
        <v>13140</v>
      </c>
      <c r="B6516" t="s">
        <v>17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17</v>
      </c>
      <c r="I6516" t="s">
        <v>18</v>
      </c>
      <c r="J6516">
        <v>0</v>
      </c>
      <c r="K6516">
        <v>0</v>
      </c>
      <c r="L6516">
        <v>0</v>
      </c>
      <c r="M6516" t="s">
        <v>17</v>
      </c>
      <c r="N6516">
        <v>0</v>
      </c>
      <c r="O6516" t="s">
        <v>75</v>
      </c>
      <c r="P6516" t="s">
        <v>13141</v>
      </c>
      <c r="Q6516" t="s">
        <v>22</v>
      </c>
      <c r="R6516">
        <v>42</v>
      </c>
      <c r="S6516" t="s">
        <v>17</v>
      </c>
      <c r="T6516" t="s">
        <v>17</v>
      </c>
      <c r="U6516" t="s">
        <v>21</v>
      </c>
      <c r="V6516" t="str">
        <f>IF(Table2[[#This Row],[Age]] &lt; 30, "Under 30", IF(Table2[[#This Row],[Age]] &lt; 65, "Other", "Senior"))</f>
        <v>Other</v>
      </c>
      <c r="W6516">
        <v>5</v>
      </c>
      <c r="X6516" t="s">
        <v>17</v>
      </c>
      <c r="Y6516" t="s">
        <v>94</v>
      </c>
      <c r="Z6516" t="s">
        <v>29</v>
      </c>
      <c r="AA6516">
        <v>6</v>
      </c>
      <c r="AB6516">
        <v>245</v>
      </c>
      <c r="AE6516">
        <f t="shared" si="101"/>
        <v>0</v>
      </c>
      <c r="AF6516">
        <v>1</v>
      </c>
      <c r="AG6516" t="str">
        <f>IF(Table2[[#This Row],[Avg Monthly GB Download]] &lt; 5, "Less than 5 GB", IF(Table2[[#This Row],[Avg Monthly GB Download]] &lt;= 10, "Between 5 and 10 GB", "10 or more GB"))</f>
        <v>Less than 5 GB</v>
      </c>
    </row>
    <row r="6517" spans="1:33" x14ac:dyDescent="0.3">
      <c r="A6517" t="s">
        <v>13142</v>
      </c>
      <c r="B6517" t="s">
        <v>17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17</v>
      </c>
      <c r="I6517" t="s">
        <v>18</v>
      </c>
      <c r="J6517">
        <v>0</v>
      </c>
      <c r="K6517">
        <v>0</v>
      </c>
      <c r="L6517">
        <v>6</v>
      </c>
      <c r="M6517" t="s">
        <v>17</v>
      </c>
      <c r="N6517">
        <v>22</v>
      </c>
      <c r="O6517" t="s">
        <v>81</v>
      </c>
      <c r="P6517" t="s">
        <v>13143</v>
      </c>
      <c r="Q6517" t="s">
        <v>20</v>
      </c>
      <c r="R6517">
        <v>49</v>
      </c>
      <c r="S6517" t="s">
        <v>17</v>
      </c>
      <c r="T6517" t="s">
        <v>17</v>
      </c>
      <c r="U6517" t="s">
        <v>21</v>
      </c>
      <c r="V6517" t="str">
        <f>IF(Table2[[#This Row],[Age]] &lt; 30, "Under 30", IF(Table2[[#This Row],[Age]] &lt; 65, "Other", "Senior"))</f>
        <v>Other</v>
      </c>
      <c r="W6517">
        <v>3</v>
      </c>
      <c r="X6517" t="s">
        <v>21</v>
      </c>
      <c r="Y6517" t="s">
        <v>49</v>
      </c>
      <c r="Z6517" t="s">
        <v>34</v>
      </c>
      <c r="AA6517">
        <v>55</v>
      </c>
      <c r="AB6517">
        <v>3926</v>
      </c>
      <c r="AE6517">
        <f t="shared" si="101"/>
        <v>0</v>
      </c>
      <c r="AF6517">
        <v>1</v>
      </c>
      <c r="AG6517" t="str">
        <f>IF(Table2[[#This Row],[Avg Monthly GB Download]] &lt; 5, "Less than 5 GB", IF(Table2[[#This Row],[Avg Monthly GB Download]] &lt;= 10, "Between 5 and 10 GB", "10 or more GB"))</f>
        <v>Between 5 and 10 GB</v>
      </c>
    </row>
    <row r="6518" spans="1:33" x14ac:dyDescent="0.3">
      <c r="A6518" t="s">
        <v>13144</v>
      </c>
      <c r="B6518" t="s">
        <v>17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17</v>
      </c>
      <c r="I6518" t="s">
        <v>18</v>
      </c>
      <c r="J6518">
        <v>0</v>
      </c>
      <c r="K6518">
        <v>0</v>
      </c>
      <c r="L6518">
        <v>0</v>
      </c>
      <c r="M6518" t="s">
        <v>17</v>
      </c>
      <c r="N6518">
        <v>0</v>
      </c>
      <c r="O6518" t="s">
        <v>66</v>
      </c>
      <c r="P6518" t="s">
        <v>13145</v>
      </c>
      <c r="Q6518" t="s">
        <v>22</v>
      </c>
      <c r="R6518">
        <v>46</v>
      </c>
      <c r="S6518" t="s">
        <v>17</v>
      </c>
      <c r="T6518" t="s">
        <v>17</v>
      </c>
      <c r="U6518" t="s">
        <v>21</v>
      </c>
      <c r="V6518" t="str">
        <f>IF(Table2[[#This Row],[Age]] &lt; 30, "Under 30", IF(Table2[[#This Row],[Age]] &lt; 65, "Other", "Senior"))</f>
        <v>Other</v>
      </c>
      <c r="W6518">
        <v>3</v>
      </c>
      <c r="X6518" t="s">
        <v>17</v>
      </c>
      <c r="Y6518" t="s">
        <v>49</v>
      </c>
      <c r="Z6518" t="s">
        <v>29</v>
      </c>
      <c r="AA6518">
        <v>12</v>
      </c>
      <c r="AB6518">
        <v>474</v>
      </c>
      <c r="AE6518">
        <f t="shared" si="101"/>
        <v>0</v>
      </c>
      <c r="AF6518">
        <v>1</v>
      </c>
      <c r="AG6518" t="str">
        <f>IF(Table2[[#This Row],[Avg Monthly GB Download]] &lt; 5, "Less than 5 GB", IF(Table2[[#This Row],[Avg Monthly GB Download]] &lt;= 10, "Between 5 and 10 GB", "10 or more GB"))</f>
        <v>Less than 5 GB</v>
      </c>
    </row>
    <row r="6519" spans="1:33" x14ac:dyDescent="0.3">
      <c r="A6519" t="s">
        <v>13146</v>
      </c>
      <c r="B6519" t="s">
        <v>17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17</v>
      </c>
      <c r="I6519" t="s">
        <v>18</v>
      </c>
      <c r="J6519">
        <v>0</v>
      </c>
      <c r="K6519">
        <v>0</v>
      </c>
      <c r="L6519">
        <v>0</v>
      </c>
      <c r="M6519" t="s">
        <v>17</v>
      </c>
      <c r="N6519">
        <v>0</v>
      </c>
      <c r="O6519" t="s">
        <v>72</v>
      </c>
      <c r="P6519" t="s">
        <v>13147</v>
      </c>
      <c r="Q6519" t="s">
        <v>20</v>
      </c>
      <c r="R6519">
        <v>45</v>
      </c>
      <c r="S6519" t="s">
        <v>17</v>
      </c>
      <c r="T6519" t="s">
        <v>17</v>
      </c>
      <c r="U6519" t="s">
        <v>21</v>
      </c>
      <c r="V6519" t="str">
        <f>IF(Table2[[#This Row],[Age]] &lt; 30, "Under 30", IF(Table2[[#This Row],[Age]] &lt; 65, "Other", "Senior"))</f>
        <v>Other</v>
      </c>
      <c r="W6519">
        <v>2</v>
      </c>
      <c r="X6519" t="s">
        <v>17</v>
      </c>
      <c r="Y6519" t="s">
        <v>49</v>
      </c>
      <c r="Z6519" t="s">
        <v>29</v>
      </c>
      <c r="AA6519">
        <v>7</v>
      </c>
      <c r="AB6519">
        <v>492</v>
      </c>
      <c r="AE6519">
        <f t="shared" si="101"/>
        <v>0</v>
      </c>
      <c r="AF6519">
        <v>1</v>
      </c>
      <c r="AG6519" t="str">
        <f>IF(Table2[[#This Row],[Avg Monthly GB Download]] &lt; 5, "Less than 5 GB", IF(Table2[[#This Row],[Avg Monthly GB Download]] &lt;= 10, "Between 5 and 10 GB", "10 or more GB"))</f>
        <v>Less than 5 GB</v>
      </c>
    </row>
    <row r="6520" spans="1:33" x14ac:dyDescent="0.3">
      <c r="A6520" t="s">
        <v>13148</v>
      </c>
      <c r="B6520" t="s">
        <v>17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17</v>
      </c>
      <c r="I6520" t="s">
        <v>18</v>
      </c>
      <c r="J6520">
        <v>0</v>
      </c>
      <c r="K6520">
        <v>0</v>
      </c>
      <c r="L6520">
        <v>6</v>
      </c>
      <c r="M6520" t="s">
        <v>21</v>
      </c>
      <c r="N6520">
        <v>0</v>
      </c>
      <c r="O6520" t="s">
        <v>55</v>
      </c>
      <c r="P6520" t="s">
        <v>13149</v>
      </c>
      <c r="Q6520" t="s">
        <v>22</v>
      </c>
      <c r="R6520">
        <v>47</v>
      </c>
      <c r="S6520" t="s">
        <v>17</v>
      </c>
      <c r="T6520" t="s">
        <v>17</v>
      </c>
      <c r="U6520" t="s">
        <v>21</v>
      </c>
      <c r="V6520" t="str">
        <f>IF(Table2[[#This Row],[Age]] &lt; 30, "Under 30", IF(Table2[[#This Row],[Age]] &lt; 65, "Other", "Senior"))</f>
        <v>Other</v>
      </c>
      <c r="W6520">
        <v>4</v>
      </c>
      <c r="X6520" t="s">
        <v>21</v>
      </c>
      <c r="Y6520" t="s">
        <v>94</v>
      </c>
      <c r="Z6520" t="s">
        <v>34</v>
      </c>
      <c r="AA6520">
        <v>17</v>
      </c>
      <c r="AB6520">
        <v>864</v>
      </c>
      <c r="AE6520">
        <f t="shared" si="101"/>
        <v>0</v>
      </c>
      <c r="AF6520">
        <v>1</v>
      </c>
      <c r="AG6520" t="str">
        <f>IF(Table2[[#This Row],[Avg Monthly GB Download]] &lt; 5, "Less than 5 GB", IF(Table2[[#This Row],[Avg Monthly GB Download]] &lt;= 10, "Between 5 and 10 GB", "10 or more GB"))</f>
        <v>Between 5 and 10 GB</v>
      </c>
    </row>
    <row r="6521" spans="1:33" x14ac:dyDescent="0.3">
      <c r="A6521" t="s">
        <v>13150</v>
      </c>
      <c r="B6521" t="s">
        <v>17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17</v>
      </c>
      <c r="I6521" t="s">
        <v>18</v>
      </c>
      <c r="J6521">
        <v>0</v>
      </c>
      <c r="K6521">
        <v>0</v>
      </c>
      <c r="L6521">
        <v>12</v>
      </c>
      <c r="M6521" t="s">
        <v>21</v>
      </c>
      <c r="N6521">
        <v>0</v>
      </c>
      <c r="O6521" t="s">
        <v>26</v>
      </c>
      <c r="P6521" t="s">
        <v>13151</v>
      </c>
      <c r="Q6521" t="s">
        <v>22</v>
      </c>
      <c r="R6521">
        <v>42</v>
      </c>
      <c r="S6521" t="s">
        <v>17</v>
      </c>
      <c r="T6521" t="s">
        <v>17</v>
      </c>
      <c r="U6521" t="s">
        <v>21</v>
      </c>
      <c r="V6521" t="str">
        <f>IF(Table2[[#This Row],[Age]] &lt; 30, "Under 30", IF(Table2[[#This Row],[Age]] &lt; 65, "Other", "Senior"))</f>
        <v>Other</v>
      </c>
      <c r="W6521">
        <v>6</v>
      </c>
      <c r="X6521" t="s">
        <v>21</v>
      </c>
      <c r="Y6521" t="s">
        <v>94</v>
      </c>
      <c r="Z6521" t="s">
        <v>29</v>
      </c>
      <c r="AA6521">
        <v>22</v>
      </c>
      <c r="AB6521">
        <v>1478</v>
      </c>
      <c r="AE6521">
        <f t="shared" si="101"/>
        <v>0</v>
      </c>
      <c r="AF6521">
        <v>1</v>
      </c>
      <c r="AG6521" t="str">
        <f>IF(Table2[[#This Row],[Avg Monthly GB Download]] &lt; 5, "Less than 5 GB", IF(Table2[[#This Row],[Avg Monthly GB Download]] &lt;= 10, "Between 5 and 10 GB", "10 or more GB"))</f>
        <v>10 or more GB</v>
      </c>
    </row>
    <row r="6522" spans="1:33" x14ac:dyDescent="0.3">
      <c r="A6522" t="s">
        <v>13152</v>
      </c>
      <c r="B6522" t="s">
        <v>17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17</v>
      </c>
      <c r="I6522" t="s">
        <v>18</v>
      </c>
      <c r="J6522">
        <v>0</v>
      </c>
      <c r="K6522">
        <v>0</v>
      </c>
      <c r="L6522">
        <v>0</v>
      </c>
      <c r="M6522" t="s">
        <v>17</v>
      </c>
      <c r="N6522">
        <v>0</v>
      </c>
      <c r="O6522" t="s">
        <v>50</v>
      </c>
      <c r="P6522" t="s">
        <v>13153</v>
      </c>
      <c r="Q6522" t="s">
        <v>20</v>
      </c>
      <c r="R6522">
        <v>39</v>
      </c>
      <c r="S6522" t="s">
        <v>17</v>
      </c>
      <c r="T6522" t="s">
        <v>17</v>
      </c>
      <c r="U6522" t="s">
        <v>21</v>
      </c>
      <c r="V6522" t="str">
        <f>IF(Table2[[#This Row],[Age]] &lt; 30, "Under 30", IF(Table2[[#This Row],[Age]] &lt; 65, "Other", "Senior"))</f>
        <v>Other</v>
      </c>
      <c r="W6522">
        <v>2</v>
      </c>
      <c r="X6522" t="s">
        <v>17</v>
      </c>
      <c r="Y6522" t="s">
        <v>28</v>
      </c>
      <c r="Z6522" t="s">
        <v>29</v>
      </c>
      <c r="AA6522">
        <v>7</v>
      </c>
      <c r="AB6522">
        <v>95</v>
      </c>
      <c r="AE6522">
        <f t="shared" si="101"/>
        <v>0</v>
      </c>
      <c r="AF6522">
        <v>1</v>
      </c>
      <c r="AG6522" t="str">
        <f>IF(Table2[[#This Row],[Avg Monthly GB Download]] &lt; 5, "Less than 5 GB", IF(Table2[[#This Row],[Avg Monthly GB Download]] &lt;= 10, "Between 5 and 10 GB", "10 or more GB"))</f>
        <v>Less than 5 GB</v>
      </c>
    </row>
    <row r="6523" spans="1:33" x14ac:dyDescent="0.3">
      <c r="A6523" t="s">
        <v>13154</v>
      </c>
      <c r="B6523" t="s">
        <v>17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17</v>
      </c>
      <c r="I6523" t="s">
        <v>18</v>
      </c>
      <c r="J6523">
        <v>0</v>
      </c>
      <c r="K6523">
        <v>0</v>
      </c>
      <c r="L6523">
        <v>0</v>
      </c>
      <c r="M6523" t="s">
        <v>17</v>
      </c>
      <c r="N6523">
        <v>0</v>
      </c>
      <c r="O6523" t="s">
        <v>47</v>
      </c>
      <c r="P6523" t="s">
        <v>13155</v>
      </c>
      <c r="Q6523" t="s">
        <v>20</v>
      </c>
      <c r="R6523">
        <v>56</v>
      </c>
      <c r="S6523" t="s">
        <v>17</v>
      </c>
      <c r="T6523" t="s">
        <v>17</v>
      </c>
      <c r="U6523" t="s">
        <v>21</v>
      </c>
      <c r="V6523" t="str">
        <f>IF(Table2[[#This Row],[Age]] &lt; 30, "Under 30", IF(Table2[[#This Row],[Age]] &lt; 65, "Other", "Senior"))</f>
        <v>Other</v>
      </c>
      <c r="W6523">
        <v>4</v>
      </c>
      <c r="X6523" t="s">
        <v>17</v>
      </c>
      <c r="Y6523" t="s">
        <v>49</v>
      </c>
      <c r="Z6523" t="s">
        <v>29</v>
      </c>
      <c r="AA6523">
        <v>8</v>
      </c>
      <c r="AB6523">
        <v>472</v>
      </c>
      <c r="AE6523">
        <f t="shared" si="101"/>
        <v>0</v>
      </c>
      <c r="AF6523">
        <v>1</v>
      </c>
      <c r="AG6523" t="str">
        <f>IF(Table2[[#This Row],[Avg Monthly GB Download]] &lt; 5, "Less than 5 GB", IF(Table2[[#This Row],[Avg Monthly GB Download]] &lt;= 10, "Between 5 and 10 GB", "10 or more GB"))</f>
        <v>Less than 5 GB</v>
      </c>
    </row>
    <row r="6524" spans="1:33" x14ac:dyDescent="0.3">
      <c r="A6524" t="s">
        <v>13156</v>
      </c>
      <c r="B6524" t="s">
        <v>17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17</v>
      </c>
      <c r="I6524" t="s">
        <v>18</v>
      </c>
      <c r="J6524">
        <v>0</v>
      </c>
      <c r="K6524">
        <v>0</v>
      </c>
      <c r="L6524">
        <v>3</v>
      </c>
      <c r="M6524" t="s">
        <v>21</v>
      </c>
      <c r="N6524">
        <v>0</v>
      </c>
      <c r="O6524" t="s">
        <v>41</v>
      </c>
      <c r="P6524" t="s">
        <v>13157</v>
      </c>
      <c r="Q6524" t="s">
        <v>22</v>
      </c>
      <c r="R6524">
        <v>34</v>
      </c>
      <c r="S6524" t="s">
        <v>17</v>
      </c>
      <c r="T6524" t="s">
        <v>17</v>
      </c>
      <c r="U6524" t="s">
        <v>21</v>
      </c>
      <c r="V6524" t="str">
        <f>IF(Table2[[#This Row],[Age]] &lt; 30, "Under 30", IF(Table2[[#This Row],[Age]] &lt; 65, "Other", "Senior"))</f>
        <v>Other</v>
      </c>
      <c r="W6524">
        <v>5</v>
      </c>
      <c r="X6524" t="s">
        <v>21</v>
      </c>
      <c r="Y6524" t="s">
        <v>49</v>
      </c>
      <c r="Z6524" t="s">
        <v>29</v>
      </c>
      <c r="AA6524">
        <v>21</v>
      </c>
      <c r="AB6524">
        <v>1051</v>
      </c>
      <c r="AE6524">
        <f t="shared" si="101"/>
        <v>0</v>
      </c>
      <c r="AF6524">
        <v>1</v>
      </c>
      <c r="AG6524" t="str">
        <f>IF(Table2[[#This Row],[Avg Monthly GB Download]] &lt; 5, "Less than 5 GB", IF(Table2[[#This Row],[Avg Monthly GB Download]] &lt;= 10, "Between 5 and 10 GB", "10 or more GB"))</f>
        <v>Less than 5 GB</v>
      </c>
    </row>
    <row r="6525" spans="1:33" x14ac:dyDescent="0.3">
      <c r="A6525" t="s">
        <v>13158</v>
      </c>
      <c r="B6525" t="s">
        <v>17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17</v>
      </c>
      <c r="I6525" t="s">
        <v>18</v>
      </c>
      <c r="J6525">
        <v>0</v>
      </c>
      <c r="K6525">
        <v>0</v>
      </c>
      <c r="L6525">
        <v>0</v>
      </c>
      <c r="M6525" t="s">
        <v>17</v>
      </c>
      <c r="N6525">
        <v>0</v>
      </c>
      <c r="O6525" t="s">
        <v>80</v>
      </c>
      <c r="P6525" t="s">
        <v>13159</v>
      </c>
      <c r="Q6525" t="s">
        <v>20</v>
      </c>
      <c r="R6525">
        <v>20</v>
      </c>
      <c r="S6525" t="s">
        <v>21</v>
      </c>
      <c r="T6525" t="s">
        <v>17</v>
      </c>
      <c r="U6525" t="s">
        <v>21</v>
      </c>
      <c r="V6525" t="str">
        <f>IF(Table2[[#This Row],[Age]] &lt; 30, "Under 30", IF(Table2[[#This Row],[Age]] &lt; 65, "Other", "Senior"))</f>
        <v>Under 30</v>
      </c>
      <c r="W6525">
        <v>4</v>
      </c>
      <c r="X6525" t="s">
        <v>17</v>
      </c>
      <c r="Y6525" t="s">
        <v>49</v>
      </c>
      <c r="Z6525" t="s">
        <v>34</v>
      </c>
      <c r="AA6525">
        <v>12</v>
      </c>
      <c r="AB6525">
        <v>228</v>
      </c>
      <c r="AE6525">
        <f t="shared" si="101"/>
        <v>0</v>
      </c>
      <c r="AF6525">
        <v>1</v>
      </c>
      <c r="AG6525" t="str">
        <f>IF(Table2[[#This Row],[Avg Monthly GB Download]] &lt; 5, "Less than 5 GB", IF(Table2[[#This Row],[Avg Monthly GB Download]] &lt;= 10, "Between 5 and 10 GB", "10 or more GB"))</f>
        <v>Less than 5 GB</v>
      </c>
    </row>
    <row r="6526" spans="1:33" x14ac:dyDescent="0.3">
      <c r="A6526" t="s">
        <v>13160</v>
      </c>
      <c r="B6526" t="s">
        <v>17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17</v>
      </c>
      <c r="I6526" t="s">
        <v>18</v>
      </c>
      <c r="J6526">
        <v>0</v>
      </c>
      <c r="K6526">
        <v>0</v>
      </c>
      <c r="L6526">
        <v>19</v>
      </c>
      <c r="M6526" t="s">
        <v>17</v>
      </c>
      <c r="N6526">
        <v>55</v>
      </c>
      <c r="O6526" t="s">
        <v>31</v>
      </c>
      <c r="P6526" t="s">
        <v>13161</v>
      </c>
      <c r="Q6526" t="s">
        <v>20</v>
      </c>
      <c r="R6526">
        <v>36</v>
      </c>
      <c r="S6526" t="s">
        <v>17</v>
      </c>
      <c r="T6526" t="s">
        <v>17</v>
      </c>
      <c r="U6526" t="s">
        <v>21</v>
      </c>
      <c r="V6526" t="str">
        <f>IF(Table2[[#This Row],[Age]] &lt; 30, "Under 30", IF(Table2[[#This Row],[Age]] &lt; 65, "Other", "Senior"))</f>
        <v>Other</v>
      </c>
      <c r="W6526">
        <v>4</v>
      </c>
      <c r="X6526" t="s">
        <v>21</v>
      </c>
      <c r="Y6526" t="s">
        <v>28</v>
      </c>
      <c r="Z6526" t="s">
        <v>34</v>
      </c>
      <c r="AA6526">
        <v>29</v>
      </c>
      <c r="AB6526">
        <v>1009</v>
      </c>
      <c r="AE6526">
        <f t="shared" si="101"/>
        <v>0</v>
      </c>
      <c r="AF6526">
        <v>1</v>
      </c>
      <c r="AG6526" t="str">
        <f>IF(Table2[[#This Row],[Avg Monthly GB Download]] &lt; 5, "Less than 5 GB", IF(Table2[[#This Row],[Avg Monthly GB Download]] &lt;= 10, "Between 5 and 10 GB", "10 or more GB"))</f>
        <v>10 or more GB</v>
      </c>
    </row>
    <row r="6527" spans="1:33" x14ac:dyDescent="0.3">
      <c r="A6527" t="s">
        <v>13162</v>
      </c>
      <c r="B6527" t="s">
        <v>17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17</v>
      </c>
      <c r="I6527" t="s">
        <v>18</v>
      </c>
      <c r="J6527">
        <v>0</v>
      </c>
      <c r="K6527">
        <v>0</v>
      </c>
      <c r="L6527">
        <v>35</v>
      </c>
      <c r="M6527" t="s">
        <v>21</v>
      </c>
      <c r="N6527">
        <v>0</v>
      </c>
      <c r="O6527" t="s">
        <v>37</v>
      </c>
      <c r="P6527" t="s">
        <v>13163</v>
      </c>
      <c r="Q6527" t="s">
        <v>20</v>
      </c>
      <c r="R6527">
        <v>27</v>
      </c>
      <c r="S6527" t="s">
        <v>21</v>
      </c>
      <c r="T6527" t="s">
        <v>17</v>
      </c>
      <c r="U6527" t="s">
        <v>21</v>
      </c>
      <c r="V6527" t="str">
        <f>IF(Table2[[#This Row],[Age]] &lt; 30, "Under 30", IF(Table2[[#This Row],[Age]] &lt; 65, "Other", "Senior"))</f>
        <v>Under 30</v>
      </c>
      <c r="W6527">
        <v>6</v>
      </c>
      <c r="X6527" t="s">
        <v>17</v>
      </c>
      <c r="Y6527" t="s">
        <v>28</v>
      </c>
      <c r="Z6527" t="s">
        <v>29</v>
      </c>
      <c r="AA6527">
        <v>27</v>
      </c>
      <c r="AB6527">
        <v>449</v>
      </c>
      <c r="AE6527">
        <f t="shared" si="101"/>
        <v>0</v>
      </c>
      <c r="AF6527">
        <v>1</v>
      </c>
      <c r="AG6527" t="str">
        <f>IF(Table2[[#This Row],[Avg Monthly GB Download]] &lt; 5, "Less than 5 GB", IF(Table2[[#This Row],[Avg Monthly GB Download]] &lt;= 10, "Between 5 and 10 GB", "10 or more GB"))</f>
        <v>10 or more GB</v>
      </c>
    </row>
    <row r="6528" spans="1:33" x14ac:dyDescent="0.3">
      <c r="A6528" t="s">
        <v>13164</v>
      </c>
      <c r="B6528" t="s">
        <v>17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21</v>
      </c>
      <c r="I6528" t="s">
        <v>84</v>
      </c>
      <c r="J6528">
        <v>0</v>
      </c>
      <c r="K6528">
        <v>0</v>
      </c>
      <c r="L6528">
        <v>7</v>
      </c>
      <c r="M6528" t="s">
        <v>21</v>
      </c>
      <c r="N6528">
        <v>0</v>
      </c>
      <c r="O6528" t="s">
        <v>77</v>
      </c>
      <c r="P6528" t="s">
        <v>13165</v>
      </c>
      <c r="Q6528" t="s">
        <v>20</v>
      </c>
      <c r="R6528">
        <v>43</v>
      </c>
      <c r="S6528" t="s">
        <v>17</v>
      </c>
      <c r="T6528" t="s">
        <v>17</v>
      </c>
      <c r="U6528" t="s">
        <v>21</v>
      </c>
      <c r="V6528" t="str">
        <f>IF(Table2[[#This Row],[Age]] &lt; 30, "Under 30", IF(Table2[[#This Row],[Age]] &lt; 65, "Other", "Senior"))</f>
        <v>Other</v>
      </c>
      <c r="W6528">
        <v>5</v>
      </c>
      <c r="X6528" t="s">
        <v>17</v>
      </c>
      <c r="Y6528" t="s">
        <v>94</v>
      </c>
      <c r="Z6528" t="s">
        <v>29</v>
      </c>
      <c r="AA6528">
        <v>25</v>
      </c>
      <c r="AB6528">
        <v>1682</v>
      </c>
      <c r="AE6528">
        <f t="shared" si="101"/>
        <v>0</v>
      </c>
      <c r="AF6528">
        <v>1</v>
      </c>
      <c r="AG6528" t="str">
        <f>IF(Table2[[#This Row],[Avg Monthly GB Download]] &lt; 5, "Less than 5 GB", IF(Table2[[#This Row],[Avg Monthly GB Download]] &lt;= 10, "Between 5 and 10 GB", "10 or more GB"))</f>
        <v>Between 5 and 10 GB</v>
      </c>
    </row>
    <row r="6529" spans="1:33" x14ac:dyDescent="0.3">
      <c r="A6529" t="s">
        <v>13166</v>
      </c>
      <c r="B6529" t="s">
        <v>17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17</v>
      </c>
      <c r="I6529" t="s">
        <v>18</v>
      </c>
      <c r="J6529">
        <v>0</v>
      </c>
      <c r="K6529">
        <v>0</v>
      </c>
      <c r="L6529">
        <v>3</v>
      </c>
      <c r="M6529" t="s">
        <v>17</v>
      </c>
      <c r="N6529">
        <v>80</v>
      </c>
      <c r="O6529" t="s">
        <v>37</v>
      </c>
      <c r="P6529" t="s">
        <v>13167</v>
      </c>
      <c r="Q6529" t="s">
        <v>22</v>
      </c>
      <c r="R6529">
        <v>76</v>
      </c>
      <c r="S6529" t="s">
        <v>17</v>
      </c>
      <c r="T6529" t="s">
        <v>21</v>
      </c>
      <c r="U6529" t="s">
        <v>21</v>
      </c>
      <c r="V6529" t="str">
        <f>IF(Table2[[#This Row],[Age]] &lt; 30, "Under 30", IF(Table2[[#This Row],[Age]] &lt; 65, "Other", "Senior"))</f>
        <v>Senior</v>
      </c>
      <c r="W6529">
        <v>4</v>
      </c>
      <c r="X6529" t="s">
        <v>17</v>
      </c>
      <c r="Y6529" t="s">
        <v>94</v>
      </c>
      <c r="Z6529" t="s">
        <v>34</v>
      </c>
      <c r="AA6529">
        <v>39</v>
      </c>
      <c r="AB6529">
        <v>2213</v>
      </c>
      <c r="AE6529">
        <f t="shared" si="101"/>
        <v>0</v>
      </c>
      <c r="AF6529">
        <v>1</v>
      </c>
      <c r="AG6529" t="str">
        <f>IF(Table2[[#This Row],[Avg Monthly GB Download]] &lt; 5, "Less than 5 GB", IF(Table2[[#This Row],[Avg Monthly GB Download]] &lt;= 10, "Between 5 and 10 GB", "10 or more GB"))</f>
        <v>Less than 5 GB</v>
      </c>
    </row>
    <row r="6530" spans="1:33" x14ac:dyDescent="0.3">
      <c r="A6530" t="s">
        <v>13168</v>
      </c>
      <c r="B6530" t="s">
        <v>17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17</v>
      </c>
      <c r="I6530" t="s">
        <v>18</v>
      </c>
      <c r="J6530">
        <v>0</v>
      </c>
      <c r="K6530">
        <v>0</v>
      </c>
      <c r="L6530">
        <v>0</v>
      </c>
      <c r="M6530" t="s">
        <v>17</v>
      </c>
      <c r="N6530">
        <v>0</v>
      </c>
      <c r="O6530" t="s">
        <v>69</v>
      </c>
      <c r="P6530" t="s">
        <v>13169</v>
      </c>
      <c r="Q6530" t="s">
        <v>20</v>
      </c>
      <c r="R6530">
        <v>35</v>
      </c>
      <c r="S6530" t="s">
        <v>17</v>
      </c>
      <c r="T6530" t="s">
        <v>17</v>
      </c>
      <c r="U6530" t="s">
        <v>21</v>
      </c>
      <c r="V6530" t="str">
        <f>IF(Table2[[#This Row],[Age]] &lt; 30, "Under 30", IF(Table2[[#This Row],[Age]] &lt; 65, "Other", "Senior"))</f>
        <v>Other</v>
      </c>
      <c r="W6530">
        <v>2</v>
      </c>
      <c r="X6530" t="s">
        <v>17</v>
      </c>
      <c r="Y6530" t="s">
        <v>49</v>
      </c>
      <c r="Z6530" t="s">
        <v>29</v>
      </c>
      <c r="AA6530">
        <v>6</v>
      </c>
      <c r="AB6530">
        <v>163</v>
      </c>
      <c r="AE6530">
        <f t="shared" ref="AE6530:AE6593" si="102">IF(B6530 = "yes", 1, IF(B6530 = "No", 0))</f>
        <v>0</v>
      </c>
      <c r="AF6530">
        <v>1</v>
      </c>
      <c r="AG6530" t="str">
        <f>IF(Table2[[#This Row],[Avg Monthly GB Download]] &lt; 5, "Less than 5 GB", IF(Table2[[#This Row],[Avg Monthly GB Download]] &lt;= 10, "Between 5 and 10 GB", "10 or more GB"))</f>
        <v>Less than 5 GB</v>
      </c>
    </row>
    <row r="6531" spans="1:33" x14ac:dyDescent="0.3">
      <c r="A6531" t="s">
        <v>13170</v>
      </c>
      <c r="B6531" t="s">
        <v>17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17</v>
      </c>
      <c r="I6531" t="s">
        <v>18</v>
      </c>
      <c r="J6531">
        <v>0</v>
      </c>
      <c r="K6531">
        <v>0</v>
      </c>
      <c r="L6531">
        <v>2</v>
      </c>
      <c r="M6531" t="s">
        <v>21</v>
      </c>
      <c r="N6531">
        <v>0</v>
      </c>
      <c r="O6531" t="s">
        <v>58</v>
      </c>
      <c r="P6531" t="s">
        <v>13171</v>
      </c>
      <c r="Q6531" t="s">
        <v>22</v>
      </c>
      <c r="R6531">
        <v>82</v>
      </c>
      <c r="S6531" t="s">
        <v>17</v>
      </c>
      <c r="T6531" t="s">
        <v>21</v>
      </c>
      <c r="U6531" t="s">
        <v>21</v>
      </c>
      <c r="V6531" t="str">
        <f>IF(Table2[[#This Row],[Age]] &lt; 30, "Under 30", IF(Table2[[#This Row],[Age]] &lt; 65, "Other", "Senior"))</f>
        <v>Senior</v>
      </c>
      <c r="W6531">
        <v>4</v>
      </c>
      <c r="X6531" t="s">
        <v>21</v>
      </c>
      <c r="Y6531" t="s">
        <v>94</v>
      </c>
      <c r="Z6531" t="s">
        <v>34</v>
      </c>
      <c r="AA6531">
        <v>54</v>
      </c>
      <c r="AB6531">
        <v>3664</v>
      </c>
      <c r="AE6531">
        <f t="shared" si="102"/>
        <v>0</v>
      </c>
      <c r="AF6531">
        <v>1</v>
      </c>
      <c r="AG6531" t="str">
        <f>IF(Table2[[#This Row],[Avg Monthly GB Download]] &lt; 5, "Less than 5 GB", IF(Table2[[#This Row],[Avg Monthly GB Download]] &lt;= 10, "Between 5 and 10 GB", "10 or more GB"))</f>
        <v>Less than 5 GB</v>
      </c>
    </row>
    <row r="6532" spans="1:33" x14ac:dyDescent="0.3">
      <c r="A6532" t="s">
        <v>13172</v>
      </c>
      <c r="B6532" t="s">
        <v>17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17</v>
      </c>
      <c r="I6532" t="s">
        <v>18</v>
      </c>
      <c r="J6532">
        <v>0</v>
      </c>
      <c r="K6532">
        <v>0</v>
      </c>
      <c r="L6532">
        <v>7</v>
      </c>
      <c r="M6532" t="s">
        <v>21</v>
      </c>
      <c r="N6532">
        <v>0</v>
      </c>
      <c r="O6532" t="s">
        <v>47</v>
      </c>
      <c r="P6532" t="s">
        <v>13173</v>
      </c>
      <c r="Q6532" t="s">
        <v>20</v>
      </c>
      <c r="R6532">
        <v>48</v>
      </c>
      <c r="S6532" t="s">
        <v>17</v>
      </c>
      <c r="T6532" t="s">
        <v>17</v>
      </c>
      <c r="U6532" t="s">
        <v>21</v>
      </c>
      <c r="V6532" t="str">
        <f>IF(Table2[[#This Row],[Age]] &lt; 30, "Under 30", IF(Table2[[#This Row],[Age]] &lt; 65, "Other", "Senior"))</f>
        <v>Other</v>
      </c>
      <c r="W6532">
        <v>5</v>
      </c>
      <c r="X6532" t="s">
        <v>17</v>
      </c>
      <c r="Y6532" t="s">
        <v>49</v>
      </c>
      <c r="Z6532" t="s">
        <v>29</v>
      </c>
      <c r="AA6532">
        <v>23</v>
      </c>
      <c r="AB6532">
        <v>1159</v>
      </c>
      <c r="AE6532">
        <f t="shared" si="102"/>
        <v>0</v>
      </c>
      <c r="AF6532">
        <v>1</v>
      </c>
      <c r="AG6532" t="str">
        <f>IF(Table2[[#This Row],[Avg Monthly GB Download]] &lt; 5, "Less than 5 GB", IF(Table2[[#This Row],[Avg Monthly GB Download]] &lt;= 10, "Between 5 and 10 GB", "10 or more GB"))</f>
        <v>Between 5 and 10 GB</v>
      </c>
    </row>
    <row r="6533" spans="1:33" x14ac:dyDescent="0.3">
      <c r="A6533" t="s">
        <v>13174</v>
      </c>
      <c r="B6533" t="s">
        <v>17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17</v>
      </c>
      <c r="I6533" t="s">
        <v>18</v>
      </c>
      <c r="J6533">
        <v>0</v>
      </c>
      <c r="K6533">
        <v>0</v>
      </c>
      <c r="L6533">
        <v>26</v>
      </c>
      <c r="M6533" t="s">
        <v>21</v>
      </c>
      <c r="N6533">
        <v>0</v>
      </c>
      <c r="O6533" t="s">
        <v>58</v>
      </c>
      <c r="P6533" t="s">
        <v>13175</v>
      </c>
      <c r="Q6533" t="s">
        <v>22</v>
      </c>
      <c r="R6533">
        <v>20</v>
      </c>
      <c r="S6533" t="s">
        <v>21</v>
      </c>
      <c r="T6533" t="s">
        <v>17</v>
      </c>
      <c r="U6533" t="s">
        <v>21</v>
      </c>
      <c r="V6533" t="str">
        <f>IF(Table2[[#This Row],[Age]] &lt; 30, "Under 30", IF(Table2[[#This Row],[Age]] &lt; 65, "Other", "Senior"))</f>
        <v>Under 30</v>
      </c>
      <c r="W6533">
        <v>5</v>
      </c>
      <c r="X6533" t="s">
        <v>21</v>
      </c>
      <c r="Y6533" t="s">
        <v>94</v>
      </c>
      <c r="Z6533" t="s">
        <v>29</v>
      </c>
      <c r="AA6533">
        <v>14</v>
      </c>
      <c r="AB6533">
        <v>255</v>
      </c>
      <c r="AE6533">
        <f t="shared" si="102"/>
        <v>0</v>
      </c>
      <c r="AF6533">
        <v>1</v>
      </c>
      <c r="AG6533" t="str">
        <f>IF(Table2[[#This Row],[Avg Monthly GB Download]] &lt; 5, "Less than 5 GB", IF(Table2[[#This Row],[Avg Monthly GB Download]] &lt;= 10, "Between 5 and 10 GB", "10 or more GB"))</f>
        <v>10 or more GB</v>
      </c>
    </row>
    <row r="6534" spans="1:33" x14ac:dyDescent="0.3">
      <c r="A6534" t="s">
        <v>13176</v>
      </c>
      <c r="B6534" t="s">
        <v>17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17</v>
      </c>
      <c r="I6534" t="s">
        <v>18</v>
      </c>
      <c r="J6534">
        <v>0</v>
      </c>
      <c r="K6534">
        <v>0</v>
      </c>
      <c r="L6534">
        <v>10</v>
      </c>
      <c r="M6534" t="s">
        <v>21</v>
      </c>
      <c r="N6534">
        <v>0</v>
      </c>
      <c r="O6534" t="s">
        <v>38</v>
      </c>
      <c r="P6534" t="s">
        <v>13177</v>
      </c>
      <c r="Q6534" t="s">
        <v>22</v>
      </c>
      <c r="R6534">
        <v>51</v>
      </c>
      <c r="S6534" t="s">
        <v>17</v>
      </c>
      <c r="T6534" t="s">
        <v>17</v>
      </c>
      <c r="U6534" t="s">
        <v>21</v>
      </c>
      <c r="V6534" t="str">
        <f>IF(Table2[[#This Row],[Age]] &lt; 30, "Under 30", IF(Table2[[#This Row],[Age]] &lt; 65, "Other", "Senior"))</f>
        <v>Other</v>
      </c>
      <c r="W6534">
        <v>2</v>
      </c>
      <c r="X6534" t="s">
        <v>17</v>
      </c>
      <c r="Y6534" t="s">
        <v>28</v>
      </c>
      <c r="Z6534" t="s">
        <v>34</v>
      </c>
      <c r="AA6534">
        <v>24</v>
      </c>
      <c r="AB6534">
        <v>144</v>
      </c>
      <c r="AE6534">
        <f t="shared" si="102"/>
        <v>0</v>
      </c>
      <c r="AF6534">
        <v>1</v>
      </c>
      <c r="AG6534" t="str">
        <f>IF(Table2[[#This Row],[Avg Monthly GB Download]] &lt; 5, "Less than 5 GB", IF(Table2[[#This Row],[Avg Monthly GB Download]] &lt;= 10, "Between 5 and 10 GB", "10 or more GB"))</f>
        <v>Between 5 and 10 GB</v>
      </c>
    </row>
    <row r="6535" spans="1:33" x14ac:dyDescent="0.3">
      <c r="A6535" t="s">
        <v>13178</v>
      </c>
      <c r="B6535" t="s">
        <v>17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17</v>
      </c>
      <c r="I6535" t="s">
        <v>18</v>
      </c>
      <c r="J6535">
        <v>0</v>
      </c>
      <c r="K6535">
        <v>0</v>
      </c>
      <c r="L6535">
        <v>0</v>
      </c>
      <c r="M6535" t="s">
        <v>17</v>
      </c>
      <c r="N6535">
        <v>0</v>
      </c>
      <c r="O6535" t="s">
        <v>57</v>
      </c>
      <c r="P6535" t="s">
        <v>13179</v>
      </c>
      <c r="Q6535" t="s">
        <v>20</v>
      </c>
      <c r="R6535">
        <v>44</v>
      </c>
      <c r="S6535" t="s">
        <v>17</v>
      </c>
      <c r="T6535" t="s">
        <v>17</v>
      </c>
      <c r="U6535" t="s">
        <v>21</v>
      </c>
      <c r="V6535" t="str">
        <f>IF(Table2[[#This Row],[Age]] &lt; 30, "Under 30", IF(Table2[[#This Row],[Age]] &lt; 65, "Other", "Senior"))</f>
        <v>Other</v>
      </c>
      <c r="W6535">
        <v>4</v>
      </c>
      <c r="X6535" t="s">
        <v>17</v>
      </c>
      <c r="Y6535" t="s">
        <v>49</v>
      </c>
      <c r="Z6535" t="s">
        <v>29</v>
      </c>
      <c r="AA6535">
        <v>8</v>
      </c>
      <c r="AB6535">
        <v>523</v>
      </c>
      <c r="AE6535">
        <f t="shared" si="102"/>
        <v>0</v>
      </c>
      <c r="AF6535">
        <v>1</v>
      </c>
      <c r="AG6535" t="str">
        <f>IF(Table2[[#This Row],[Avg Monthly GB Download]] &lt; 5, "Less than 5 GB", IF(Table2[[#This Row],[Avg Monthly GB Download]] &lt;= 10, "Between 5 and 10 GB", "10 or more GB"))</f>
        <v>Less than 5 GB</v>
      </c>
    </row>
    <row r="6536" spans="1:33" x14ac:dyDescent="0.3">
      <c r="A6536" t="s">
        <v>13180</v>
      </c>
      <c r="B6536" t="s">
        <v>17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17</v>
      </c>
      <c r="I6536" t="s">
        <v>18</v>
      </c>
      <c r="J6536">
        <v>0</v>
      </c>
      <c r="K6536">
        <v>0</v>
      </c>
      <c r="L6536">
        <v>5</v>
      </c>
      <c r="M6536" t="s">
        <v>21</v>
      </c>
      <c r="N6536">
        <v>0</v>
      </c>
      <c r="O6536" t="s">
        <v>19</v>
      </c>
      <c r="P6536" t="s">
        <v>13181</v>
      </c>
      <c r="Q6536" t="s">
        <v>22</v>
      </c>
      <c r="R6536">
        <v>51</v>
      </c>
      <c r="S6536" t="s">
        <v>17</v>
      </c>
      <c r="T6536" t="s">
        <v>17</v>
      </c>
      <c r="U6536" t="s">
        <v>21</v>
      </c>
      <c r="V6536" t="str">
        <f>IF(Table2[[#This Row],[Age]] &lt; 30, "Under 30", IF(Table2[[#This Row],[Age]] &lt; 65, "Other", "Senior"))</f>
        <v>Other</v>
      </c>
      <c r="W6536">
        <v>4</v>
      </c>
      <c r="X6536" t="s">
        <v>17</v>
      </c>
      <c r="Y6536" t="s">
        <v>94</v>
      </c>
      <c r="Z6536" t="s">
        <v>29</v>
      </c>
      <c r="AA6536">
        <v>21</v>
      </c>
      <c r="AB6536">
        <v>171</v>
      </c>
      <c r="AE6536">
        <f t="shared" si="102"/>
        <v>0</v>
      </c>
      <c r="AF6536">
        <v>1</v>
      </c>
      <c r="AG6536" t="str">
        <f>IF(Table2[[#This Row],[Avg Monthly GB Download]] &lt; 5, "Less than 5 GB", IF(Table2[[#This Row],[Avg Monthly GB Download]] &lt;= 10, "Between 5 and 10 GB", "10 or more GB"))</f>
        <v>Between 5 and 10 GB</v>
      </c>
    </row>
    <row r="6537" spans="1:33" x14ac:dyDescent="0.3">
      <c r="A6537" t="s">
        <v>13182</v>
      </c>
      <c r="B6537" t="s">
        <v>17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17</v>
      </c>
      <c r="I6537" t="s">
        <v>18</v>
      </c>
      <c r="J6537">
        <v>0</v>
      </c>
      <c r="K6537">
        <v>0</v>
      </c>
      <c r="L6537">
        <v>0</v>
      </c>
      <c r="M6537" t="s">
        <v>17</v>
      </c>
      <c r="N6537">
        <v>0</v>
      </c>
      <c r="O6537" t="s">
        <v>46</v>
      </c>
      <c r="P6537" t="s">
        <v>13183</v>
      </c>
      <c r="Q6537" t="s">
        <v>22</v>
      </c>
      <c r="R6537">
        <v>54</v>
      </c>
      <c r="S6537" t="s">
        <v>17</v>
      </c>
      <c r="T6537" t="s">
        <v>17</v>
      </c>
      <c r="U6537" t="s">
        <v>21</v>
      </c>
      <c r="V6537" t="str">
        <f>IF(Table2[[#This Row],[Age]] &lt; 30, "Under 30", IF(Table2[[#This Row],[Age]] &lt; 65, "Other", "Senior"))</f>
        <v>Other</v>
      </c>
      <c r="W6537">
        <v>2</v>
      </c>
      <c r="X6537" t="s">
        <v>17</v>
      </c>
      <c r="Y6537" t="s">
        <v>94</v>
      </c>
      <c r="Z6537" t="s">
        <v>34</v>
      </c>
      <c r="AA6537">
        <v>6</v>
      </c>
      <c r="AB6537">
        <v>111</v>
      </c>
      <c r="AE6537">
        <f t="shared" si="102"/>
        <v>0</v>
      </c>
      <c r="AF6537">
        <v>1</v>
      </c>
      <c r="AG6537" t="str">
        <f>IF(Table2[[#This Row],[Avg Monthly GB Download]] &lt; 5, "Less than 5 GB", IF(Table2[[#This Row],[Avg Monthly GB Download]] &lt;= 10, "Between 5 and 10 GB", "10 or more GB"))</f>
        <v>Less than 5 GB</v>
      </c>
    </row>
    <row r="6538" spans="1:33" x14ac:dyDescent="0.3">
      <c r="A6538" t="s">
        <v>13184</v>
      </c>
      <c r="B6538" t="s">
        <v>17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17</v>
      </c>
      <c r="I6538" t="s">
        <v>18</v>
      </c>
      <c r="J6538">
        <v>0</v>
      </c>
      <c r="K6538">
        <v>0</v>
      </c>
      <c r="L6538">
        <v>25</v>
      </c>
      <c r="M6538" t="s">
        <v>21</v>
      </c>
      <c r="N6538">
        <v>0</v>
      </c>
      <c r="O6538" t="s">
        <v>23</v>
      </c>
      <c r="P6538" t="s">
        <v>13185</v>
      </c>
      <c r="Q6538" t="s">
        <v>20</v>
      </c>
      <c r="R6538">
        <v>38</v>
      </c>
      <c r="S6538" t="s">
        <v>17</v>
      </c>
      <c r="T6538" t="s">
        <v>17</v>
      </c>
      <c r="U6538" t="s">
        <v>21</v>
      </c>
      <c r="V6538" t="str">
        <f>IF(Table2[[#This Row],[Age]] &lt; 30, "Under 30", IF(Table2[[#This Row],[Age]] &lt; 65, "Other", "Senior"))</f>
        <v>Other</v>
      </c>
      <c r="W6538">
        <v>3</v>
      </c>
      <c r="X6538" t="s">
        <v>17</v>
      </c>
      <c r="Y6538" t="s">
        <v>94</v>
      </c>
      <c r="Z6538" t="s">
        <v>34</v>
      </c>
      <c r="AA6538">
        <v>46</v>
      </c>
      <c r="AB6538">
        <v>2870</v>
      </c>
      <c r="AE6538">
        <f t="shared" si="102"/>
        <v>0</v>
      </c>
      <c r="AF6538">
        <v>1</v>
      </c>
      <c r="AG6538" t="str">
        <f>IF(Table2[[#This Row],[Avg Monthly GB Download]] &lt; 5, "Less than 5 GB", IF(Table2[[#This Row],[Avg Monthly GB Download]] &lt;= 10, "Between 5 and 10 GB", "10 or more GB"))</f>
        <v>10 or more GB</v>
      </c>
    </row>
    <row r="6539" spans="1:33" x14ac:dyDescent="0.3">
      <c r="A6539" t="s">
        <v>13186</v>
      </c>
      <c r="B6539" t="s">
        <v>17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17</v>
      </c>
      <c r="I6539" t="s">
        <v>18</v>
      </c>
      <c r="J6539">
        <v>0</v>
      </c>
      <c r="K6539">
        <v>0</v>
      </c>
      <c r="L6539">
        <v>29</v>
      </c>
      <c r="M6539" t="s">
        <v>21</v>
      </c>
      <c r="N6539">
        <v>0</v>
      </c>
      <c r="O6539" t="s">
        <v>32</v>
      </c>
      <c r="P6539" t="s">
        <v>13187</v>
      </c>
      <c r="Q6539" t="s">
        <v>20</v>
      </c>
      <c r="R6539">
        <v>53</v>
      </c>
      <c r="S6539" t="s">
        <v>17</v>
      </c>
      <c r="T6539" t="s">
        <v>17</v>
      </c>
      <c r="U6539" t="s">
        <v>21</v>
      </c>
      <c r="V6539" t="str">
        <f>IF(Table2[[#This Row],[Age]] &lt; 30, "Under 30", IF(Table2[[#This Row],[Age]] &lt; 65, "Other", "Senior"))</f>
        <v>Other</v>
      </c>
      <c r="W6539">
        <v>2</v>
      </c>
      <c r="X6539" t="s">
        <v>17</v>
      </c>
      <c r="Y6539" t="s">
        <v>28</v>
      </c>
      <c r="Z6539" t="s">
        <v>29</v>
      </c>
      <c r="AA6539">
        <v>33</v>
      </c>
      <c r="AB6539">
        <v>599</v>
      </c>
      <c r="AE6539">
        <f t="shared" si="102"/>
        <v>0</v>
      </c>
      <c r="AF6539">
        <v>1</v>
      </c>
      <c r="AG6539" t="str">
        <f>IF(Table2[[#This Row],[Avg Monthly GB Download]] &lt; 5, "Less than 5 GB", IF(Table2[[#This Row],[Avg Monthly GB Download]] &lt;= 10, "Between 5 and 10 GB", "10 or more GB"))</f>
        <v>10 or more GB</v>
      </c>
    </row>
    <row r="6540" spans="1:33" x14ac:dyDescent="0.3">
      <c r="A6540" t="s">
        <v>13188</v>
      </c>
      <c r="B6540" t="s">
        <v>17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17</v>
      </c>
      <c r="I6540" t="s">
        <v>18</v>
      </c>
      <c r="J6540">
        <v>0</v>
      </c>
      <c r="K6540">
        <v>0</v>
      </c>
      <c r="L6540">
        <v>4</v>
      </c>
      <c r="M6540" t="s">
        <v>21</v>
      </c>
      <c r="N6540">
        <v>0</v>
      </c>
      <c r="O6540" t="s">
        <v>72</v>
      </c>
      <c r="P6540" t="s">
        <v>13189</v>
      </c>
      <c r="Q6540" t="s">
        <v>22</v>
      </c>
      <c r="R6540">
        <v>34</v>
      </c>
      <c r="S6540" t="s">
        <v>17</v>
      </c>
      <c r="T6540" t="s">
        <v>17</v>
      </c>
      <c r="U6540" t="s">
        <v>21</v>
      </c>
      <c r="V6540" t="str">
        <f>IF(Table2[[#This Row],[Age]] &lt; 30, "Under 30", IF(Table2[[#This Row],[Age]] &lt; 65, "Other", "Senior"))</f>
        <v>Other</v>
      </c>
      <c r="W6540">
        <v>5</v>
      </c>
      <c r="X6540" t="s">
        <v>17</v>
      </c>
      <c r="Y6540" t="s">
        <v>94</v>
      </c>
      <c r="Z6540" t="s">
        <v>34</v>
      </c>
      <c r="AA6540">
        <v>30</v>
      </c>
      <c r="AB6540">
        <v>1639</v>
      </c>
      <c r="AE6540">
        <f t="shared" si="102"/>
        <v>0</v>
      </c>
      <c r="AF6540">
        <v>1</v>
      </c>
      <c r="AG6540" t="str">
        <f>IF(Table2[[#This Row],[Avg Monthly GB Download]] &lt; 5, "Less than 5 GB", IF(Table2[[#This Row],[Avg Monthly GB Download]] &lt;= 10, "Between 5 and 10 GB", "10 or more GB"))</f>
        <v>Less than 5 GB</v>
      </c>
    </row>
    <row r="6541" spans="1:33" x14ac:dyDescent="0.3">
      <c r="A6541" t="s">
        <v>13190</v>
      </c>
      <c r="B6541" t="s">
        <v>17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17</v>
      </c>
      <c r="I6541" t="s">
        <v>18</v>
      </c>
      <c r="J6541">
        <v>0</v>
      </c>
      <c r="K6541">
        <v>0</v>
      </c>
      <c r="L6541">
        <v>14</v>
      </c>
      <c r="M6541" t="s">
        <v>17</v>
      </c>
      <c r="N6541">
        <v>0</v>
      </c>
      <c r="O6541" t="s">
        <v>64</v>
      </c>
      <c r="P6541" t="s">
        <v>13191</v>
      </c>
      <c r="Q6541" t="s">
        <v>20</v>
      </c>
      <c r="R6541">
        <v>43</v>
      </c>
      <c r="S6541" t="s">
        <v>17</v>
      </c>
      <c r="T6541" t="s">
        <v>17</v>
      </c>
      <c r="U6541" t="s">
        <v>21</v>
      </c>
      <c r="V6541" t="str">
        <f>IF(Table2[[#This Row],[Age]] &lt; 30, "Under 30", IF(Table2[[#This Row],[Age]] &lt; 65, "Other", "Senior"))</f>
        <v>Other</v>
      </c>
      <c r="W6541">
        <v>5</v>
      </c>
      <c r="X6541" t="s">
        <v>21</v>
      </c>
      <c r="Y6541" t="s">
        <v>28</v>
      </c>
      <c r="Z6541" t="s">
        <v>29</v>
      </c>
      <c r="AA6541">
        <v>24</v>
      </c>
      <c r="AB6541">
        <v>321</v>
      </c>
      <c r="AE6541">
        <f t="shared" si="102"/>
        <v>0</v>
      </c>
      <c r="AF6541">
        <v>1</v>
      </c>
      <c r="AG6541" t="str">
        <f>IF(Table2[[#This Row],[Avg Monthly GB Download]] &lt; 5, "Less than 5 GB", IF(Table2[[#This Row],[Avg Monthly GB Download]] &lt;= 10, "Between 5 and 10 GB", "10 or more GB"))</f>
        <v>10 or more GB</v>
      </c>
    </row>
    <row r="6542" spans="1:33" x14ac:dyDescent="0.3">
      <c r="A6542" t="s">
        <v>13192</v>
      </c>
      <c r="B6542" t="s">
        <v>17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21</v>
      </c>
      <c r="I6542" t="s">
        <v>84</v>
      </c>
      <c r="J6542">
        <v>0</v>
      </c>
      <c r="K6542">
        <v>0</v>
      </c>
      <c r="L6542">
        <v>8</v>
      </c>
      <c r="M6542" t="s">
        <v>21</v>
      </c>
      <c r="N6542">
        <v>0</v>
      </c>
      <c r="O6542" t="s">
        <v>79</v>
      </c>
      <c r="P6542" t="s">
        <v>13193</v>
      </c>
      <c r="Q6542" t="s">
        <v>20</v>
      </c>
      <c r="R6542">
        <v>46</v>
      </c>
      <c r="S6542" t="s">
        <v>17</v>
      </c>
      <c r="T6542" t="s">
        <v>17</v>
      </c>
      <c r="U6542" t="s">
        <v>21</v>
      </c>
      <c r="V6542" t="str">
        <f>IF(Table2[[#This Row],[Age]] &lt; 30, "Under 30", IF(Table2[[#This Row],[Age]] &lt; 65, "Other", "Senior"))</f>
        <v>Other</v>
      </c>
      <c r="W6542">
        <v>4</v>
      </c>
      <c r="X6542" t="s">
        <v>17</v>
      </c>
      <c r="Y6542" t="s">
        <v>28</v>
      </c>
      <c r="Z6542" t="s">
        <v>29</v>
      </c>
      <c r="AA6542">
        <v>28</v>
      </c>
      <c r="AB6542">
        <v>128</v>
      </c>
      <c r="AE6542">
        <f t="shared" si="102"/>
        <v>0</v>
      </c>
      <c r="AF6542">
        <v>1</v>
      </c>
      <c r="AG6542" t="str">
        <f>IF(Table2[[#This Row],[Avg Monthly GB Download]] &lt; 5, "Less than 5 GB", IF(Table2[[#This Row],[Avg Monthly GB Download]] &lt;= 10, "Between 5 and 10 GB", "10 or more GB"))</f>
        <v>Between 5 and 10 GB</v>
      </c>
    </row>
    <row r="6543" spans="1:33" x14ac:dyDescent="0.3">
      <c r="A6543" t="s">
        <v>13194</v>
      </c>
      <c r="B6543" t="s">
        <v>17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17</v>
      </c>
      <c r="I6543" t="s">
        <v>18</v>
      </c>
      <c r="J6543">
        <v>0</v>
      </c>
      <c r="K6543">
        <v>0</v>
      </c>
      <c r="L6543">
        <v>4</v>
      </c>
      <c r="M6543" t="s">
        <v>21</v>
      </c>
      <c r="N6543">
        <v>0</v>
      </c>
      <c r="O6543" t="s">
        <v>56</v>
      </c>
      <c r="P6543" t="s">
        <v>13195</v>
      </c>
      <c r="Q6543" t="s">
        <v>22</v>
      </c>
      <c r="R6543">
        <v>64</v>
      </c>
      <c r="S6543" t="s">
        <v>17</v>
      </c>
      <c r="T6543" t="s">
        <v>17</v>
      </c>
      <c r="U6543" t="s">
        <v>21</v>
      </c>
      <c r="V6543" t="str">
        <f>IF(Table2[[#This Row],[Age]] &lt; 30, "Under 30", IF(Table2[[#This Row],[Age]] &lt; 65, "Other", "Senior"))</f>
        <v>Other</v>
      </c>
      <c r="W6543">
        <v>3</v>
      </c>
      <c r="X6543" t="s">
        <v>21</v>
      </c>
      <c r="Y6543" t="s">
        <v>28</v>
      </c>
      <c r="Z6543" t="s">
        <v>34</v>
      </c>
      <c r="AA6543">
        <v>42</v>
      </c>
      <c r="AB6543">
        <v>582</v>
      </c>
      <c r="AE6543">
        <f t="shared" si="102"/>
        <v>0</v>
      </c>
      <c r="AF6543">
        <v>1</v>
      </c>
      <c r="AG6543" t="str">
        <f>IF(Table2[[#This Row],[Avg Monthly GB Download]] &lt; 5, "Less than 5 GB", IF(Table2[[#This Row],[Avg Monthly GB Download]] &lt;= 10, "Between 5 and 10 GB", "10 or more GB"))</f>
        <v>Less than 5 GB</v>
      </c>
    </row>
    <row r="6544" spans="1:33" x14ac:dyDescent="0.3">
      <c r="A6544" t="s">
        <v>13196</v>
      </c>
      <c r="B6544" t="s">
        <v>17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17</v>
      </c>
      <c r="I6544" t="s">
        <v>18</v>
      </c>
      <c r="J6544">
        <v>0</v>
      </c>
      <c r="K6544">
        <v>0</v>
      </c>
      <c r="L6544">
        <v>5</v>
      </c>
      <c r="M6544" t="s">
        <v>21</v>
      </c>
      <c r="N6544">
        <v>0</v>
      </c>
      <c r="O6544" t="s">
        <v>65</v>
      </c>
      <c r="P6544" t="s">
        <v>13197</v>
      </c>
      <c r="Q6544" t="s">
        <v>20</v>
      </c>
      <c r="R6544">
        <v>24</v>
      </c>
      <c r="S6544" t="s">
        <v>21</v>
      </c>
      <c r="T6544" t="s">
        <v>17</v>
      </c>
      <c r="U6544" t="s">
        <v>21</v>
      </c>
      <c r="V6544" t="str">
        <f>IF(Table2[[#This Row],[Age]] &lt; 30, "Under 30", IF(Table2[[#This Row],[Age]] &lt; 65, "Other", "Senior"))</f>
        <v>Under 30</v>
      </c>
      <c r="W6544">
        <v>2</v>
      </c>
      <c r="X6544" t="s">
        <v>21</v>
      </c>
      <c r="Y6544" t="s">
        <v>28</v>
      </c>
      <c r="Z6544" t="s">
        <v>29</v>
      </c>
      <c r="AA6544">
        <v>14</v>
      </c>
      <c r="AB6544">
        <v>362</v>
      </c>
      <c r="AE6544">
        <f t="shared" si="102"/>
        <v>0</v>
      </c>
      <c r="AF6544">
        <v>1</v>
      </c>
      <c r="AG6544" t="str">
        <f>IF(Table2[[#This Row],[Avg Monthly GB Download]] &lt; 5, "Less than 5 GB", IF(Table2[[#This Row],[Avg Monthly GB Download]] &lt;= 10, "Between 5 and 10 GB", "10 or more GB"))</f>
        <v>Between 5 and 10 GB</v>
      </c>
    </row>
    <row r="6545" spans="1:33" x14ac:dyDescent="0.3">
      <c r="A6545" t="s">
        <v>13198</v>
      </c>
      <c r="B6545" t="s">
        <v>17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17</v>
      </c>
      <c r="I6545" t="s">
        <v>18</v>
      </c>
      <c r="J6545">
        <v>0</v>
      </c>
      <c r="K6545">
        <v>0</v>
      </c>
      <c r="L6545">
        <v>25</v>
      </c>
      <c r="M6545" t="s">
        <v>17</v>
      </c>
      <c r="N6545">
        <v>19</v>
      </c>
      <c r="O6545" t="s">
        <v>39</v>
      </c>
      <c r="P6545" t="s">
        <v>13199</v>
      </c>
      <c r="Q6545" t="s">
        <v>20</v>
      </c>
      <c r="R6545">
        <v>39</v>
      </c>
      <c r="S6545" t="s">
        <v>17</v>
      </c>
      <c r="T6545" t="s">
        <v>17</v>
      </c>
      <c r="U6545" t="s">
        <v>21</v>
      </c>
      <c r="V6545" t="str">
        <f>IF(Table2[[#This Row],[Age]] &lt; 30, "Under 30", IF(Table2[[#This Row],[Age]] &lt; 65, "Other", "Senior"))</f>
        <v>Other</v>
      </c>
      <c r="W6545">
        <v>2</v>
      </c>
      <c r="X6545" t="s">
        <v>17</v>
      </c>
      <c r="Y6545" t="s">
        <v>28</v>
      </c>
      <c r="Z6545" t="s">
        <v>34</v>
      </c>
      <c r="AA6545">
        <v>19</v>
      </c>
      <c r="AB6545">
        <v>839</v>
      </c>
      <c r="AE6545">
        <f t="shared" si="102"/>
        <v>0</v>
      </c>
      <c r="AF6545">
        <v>1</v>
      </c>
      <c r="AG6545" t="str">
        <f>IF(Table2[[#This Row],[Avg Monthly GB Download]] &lt; 5, "Less than 5 GB", IF(Table2[[#This Row],[Avg Monthly GB Download]] &lt;= 10, "Between 5 and 10 GB", "10 or more GB"))</f>
        <v>10 or more GB</v>
      </c>
    </row>
    <row r="6546" spans="1:33" x14ac:dyDescent="0.3">
      <c r="A6546" t="s">
        <v>13200</v>
      </c>
      <c r="B6546" t="s">
        <v>17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17</v>
      </c>
      <c r="I6546" t="s">
        <v>18</v>
      </c>
      <c r="J6546">
        <v>0</v>
      </c>
      <c r="K6546">
        <v>0</v>
      </c>
      <c r="L6546">
        <v>24</v>
      </c>
      <c r="M6546" t="s">
        <v>21</v>
      </c>
      <c r="N6546">
        <v>0</v>
      </c>
      <c r="O6546" t="s">
        <v>27</v>
      </c>
      <c r="P6546" t="s">
        <v>13201</v>
      </c>
      <c r="Q6546" t="s">
        <v>22</v>
      </c>
      <c r="R6546">
        <v>19</v>
      </c>
      <c r="S6546" t="s">
        <v>21</v>
      </c>
      <c r="T6546" t="s">
        <v>17</v>
      </c>
      <c r="U6546" t="s">
        <v>21</v>
      </c>
      <c r="V6546" t="str">
        <f>IF(Table2[[#This Row],[Age]] &lt; 30, "Under 30", IF(Table2[[#This Row],[Age]] &lt; 65, "Other", "Senior"))</f>
        <v>Under 30</v>
      </c>
      <c r="W6546">
        <v>2</v>
      </c>
      <c r="X6546" t="s">
        <v>21</v>
      </c>
      <c r="Y6546" t="s">
        <v>94</v>
      </c>
      <c r="Z6546" t="s">
        <v>34</v>
      </c>
      <c r="AA6546">
        <v>31</v>
      </c>
      <c r="AB6546">
        <v>2100</v>
      </c>
      <c r="AE6546">
        <f t="shared" si="102"/>
        <v>0</v>
      </c>
      <c r="AF6546">
        <v>1</v>
      </c>
      <c r="AG6546" t="str">
        <f>IF(Table2[[#This Row],[Avg Monthly GB Download]] &lt; 5, "Less than 5 GB", IF(Table2[[#This Row],[Avg Monthly GB Download]] &lt;= 10, "Between 5 and 10 GB", "10 or more GB"))</f>
        <v>10 or more GB</v>
      </c>
    </row>
    <row r="6547" spans="1:33" x14ac:dyDescent="0.3">
      <c r="A6547" t="s">
        <v>13202</v>
      </c>
      <c r="B6547" t="s">
        <v>17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17</v>
      </c>
      <c r="I6547" t="s">
        <v>18</v>
      </c>
      <c r="J6547">
        <v>0</v>
      </c>
      <c r="K6547">
        <v>0</v>
      </c>
      <c r="L6547">
        <v>4</v>
      </c>
      <c r="M6547" t="s">
        <v>21</v>
      </c>
      <c r="N6547">
        <v>0</v>
      </c>
      <c r="O6547" t="s">
        <v>82</v>
      </c>
      <c r="P6547" t="s">
        <v>13203</v>
      </c>
      <c r="Q6547" t="s">
        <v>22</v>
      </c>
      <c r="R6547">
        <v>48</v>
      </c>
      <c r="S6547" t="s">
        <v>17</v>
      </c>
      <c r="T6547" t="s">
        <v>17</v>
      </c>
      <c r="U6547" t="s">
        <v>21</v>
      </c>
      <c r="V6547" t="str">
        <f>IF(Table2[[#This Row],[Age]] &lt; 30, "Under 30", IF(Table2[[#This Row],[Age]] &lt; 65, "Other", "Senior"))</f>
        <v>Other</v>
      </c>
      <c r="W6547">
        <v>6</v>
      </c>
      <c r="X6547" t="s">
        <v>21</v>
      </c>
      <c r="Y6547" t="s">
        <v>49</v>
      </c>
      <c r="Z6547" t="s">
        <v>34</v>
      </c>
      <c r="AA6547">
        <v>25</v>
      </c>
      <c r="AB6547">
        <v>1429</v>
      </c>
      <c r="AE6547">
        <f t="shared" si="102"/>
        <v>0</v>
      </c>
      <c r="AF6547">
        <v>1</v>
      </c>
      <c r="AG6547" t="str">
        <f>IF(Table2[[#This Row],[Avg Monthly GB Download]] &lt; 5, "Less than 5 GB", IF(Table2[[#This Row],[Avg Monthly GB Download]] &lt;= 10, "Between 5 and 10 GB", "10 or more GB"))</f>
        <v>Less than 5 GB</v>
      </c>
    </row>
    <row r="6548" spans="1:33" x14ac:dyDescent="0.3">
      <c r="A6548" t="s">
        <v>13204</v>
      </c>
      <c r="B6548" t="s">
        <v>17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17</v>
      </c>
      <c r="I6548" t="s">
        <v>18</v>
      </c>
      <c r="J6548">
        <v>0</v>
      </c>
      <c r="K6548">
        <v>0</v>
      </c>
      <c r="L6548">
        <v>4</v>
      </c>
      <c r="M6548" t="s">
        <v>21</v>
      </c>
      <c r="N6548">
        <v>0</v>
      </c>
      <c r="O6548" t="s">
        <v>64</v>
      </c>
      <c r="P6548" t="s">
        <v>13205</v>
      </c>
      <c r="Q6548" t="s">
        <v>20</v>
      </c>
      <c r="R6548">
        <v>31</v>
      </c>
      <c r="S6548" t="s">
        <v>17</v>
      </c>
      <c r="T6548" t="s">
        <v>17</v>
      </c>
      <c r="U6548" t="s">
        <v>21</v>
      </c>
      <c r="V6548" t="str">
        <f>IF(Table2[[#This Row],[Age]] &lt; 30, "Under 30", IF(Table2[[#This Row],[Age]] &lt; 65, "Other", "Senior"))</f>
        <v>Other</v>
      </c>
      <c r="W6548">
        <v>2</v>
      </c>
      <c r="X6548" t="s">
        <v>21</v>
      </c>
      <c r="Y6548" t="s">
        <v>49</v>
      </c>
      <c r="Z6548" t="s">
        <v>29</v>
      </c>
      <c r="AA6548">
        <v>29</v>
      </c>
      <c r="AB6548">
        <v>1356</v>
      </c>
      <c r="AE6548">
        <f t="shared" si="102"/>
        <v>0</v>
      </c>
      <c r="AF6548">
        <v>1</v>
      </c>
      <c r="AG6548" t="str">
        <f>IF(Table2[[#This Row],[Avg Monthly GB Download]] &lt; 5, "Less than 5 GB", IF(Table2[[#This Row],[Avg Monthly GB Download]] &lt;= 10, "Between 5 and 10 GB", "10 or more GB"))</f>
        <v>Less than 5 GB</v>
      </c>
    </row>
    <row r="6549" spans="1:33" x14ac:dyDescent="0.3">
      <c r="A6549" t="s">
        <v>13206</v>
      </c>
      <c r="B6549" t="s">
        <v>17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17</v>
      </c>
      <c r="I6549" t="s">
        <v>18</v>
      </c>
      <c r="J6549">
        <v>0</v>
      </c>
      <c r="K6549">
        <v>0</v>
      </c>
      <c r="L6549">
        <v>3</v>
      </c>
      <c r="M6549" t="s">
        <v>21</v>
      </c>
      <c r="N6549">
        <v>0</v>
      </c>
      <c r="O6549" t="s">
        <v>46</v>
      </c>
      <c r="P6549" t="s">
        <v>13207</v>
      </c>
      <c r="Q6549" t="s">
        <v>20</v>
      </c>
      <c r="R6549">
        <v>40</v>
      </c>
      <c r="S6549" t="s">
        <v>17</v>
      </c>
      <c r="T6549" t="s">
        <v>17</v>
      </c>
      <c r="U6549" t="s">
        <v>21</v>
      </c>
      <c r="V6549" t="str">
        <f>IF(Table2[[#This Row],[Age]] &lt; 30, "Under 30", IF(Table2[[#This Row],[Age]] &lt; 65, "Other", "Senior"))</f>
        <v>Other</v>
      </c>
      <c r="W6549">
        <v>3</v>
      </c>
      <c r="X6549" t="s">
        <v>17</v>
      </c>
      <c r="Y6549" t="s">
        <v>49</v>
      </c>
      <c r="Z6549" t="s">
        <v>34</v>
      </c>
      <c r="AA6549">
        <v>22</v>
      </c>
      <c r="AB6549">
        <v>1390</v>
      </c>
      <c r="AE6549">
        <f t="shared" si="102"/>
        <v>0</v>
      </c>
      <c r="AF6549">
        <v>1</v>
      </c>
      <c r="AG6549" t="str">
        <f>IF(Table2[[#This Row],[Avg Monthly GB Download]] &lt; 5, "Less than 5 GB", IF(Table2[[#This Row],[Avg Monthly GB Download]] &lt;= 10, "Between 5 and 10 GB", "10 or more GB"))</f>
        <v>Less than 5 GB</v>
      </c>
    </row>
    <row r="6550" spans="1:33" x14ac:dyDescent="0.3">
      <c r="A6550" t="s">
        <v>13208</v>
      </c>
      <c r="B6550" t="s">
        <v>17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21</v>
      </c>
      <c r="I6550" t="s">
        <v>84</v>
      </c>
      <c r="J6550">
        <v>0</v>
      </c>
      <c r="K6550">
        <v>0</v>
      </c>
      <c r="L6550">
        <v>20</v>
      </c>
      <c r="M6550" t="s">
        <v>21</v>
      </c>
      <c r="N6550">
        <v>0</v>
      </c>
      <c r="O6550" t="s">
        <v>23</v>
      </c>
      <c r="P6550" t="s">
        <v>13209</v>
      </c>
      <c r="Q6550" t="s">
        <v>22</v>
      </c>
      <c r="R6550">
        <v>24</v>
      </c>
      <c r="S6550" t="s">
        <v>21</v>
      </c>
      <c r="T6550" t="s">
        <v>17</v>
      </c>
      <c r="U6550" t="s">
        <v>21</v>
      </c>
      <c r="V6550" t="str">
        <f>IF(Table2[[#This Row],[Age]] &lt; 30, "Under 30", IF(Table2[[#This Row],[Age]] &lt; 65, "Other", "Senior"))</f>
        <v>Under 30</v>
      </c>
      <c r="W6550">
        <v>2</v>
      </c>
      <c r="X6550" t="s">
        <v>21</v>
      </c>
      <c r="Y6550" t="s">
        <v>28</v>
      </c>
      <c r="Z6550" t="s">
        <v>34</v>
      </c>
      <c r="AA6550">
        <v>24</v>
      </c>
      <c r="AB6550">
        <v>354</v>
      </c>
      <c r="AE6550">
        <f t="shared" si="102"/>
        <v>0</v>
      </c>
      <c r="AF6550">
        <v>1</v>
      </c>
      <c r="AG6550" t="str">
        <f>IF(Table2[[#This Row],[Avg Monthly GB Download]] &lt; 5, "Less than 5 GB", IF(Table2[[#This Row],[Avg Monthly GB Download]] &lt;= 10, "Between 5 and 10 GB", "10 or more GB"))</f>
        <v>10 or more GB</v>
      </c>
    </row>
    <row r="6551" spans="1:33" x14ac:dyDescent="0.3">
      <c r="A6551" t="s">
        <v>13210</v>
      </c>
      <c r="B6551" t="s">
        <v>17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17</v>
      </c>
      <c r="I6551" t="s">
        <v>18</v>
      </c>
      <c r="J6551">
        <v>0</v>
      </c>
      <c r="K6551">
        <v>0</v>
      </c>
      <c r="L6551">
        <v>24</v>
      </c>
      <c r="M6551" t="s">
        <v>21</v>
      </c>
      <c r="N6551">
        <v>0</v>
      </c>
      <c r="O6551" t="s">
        <v>57</v>
      </c>
      <c r="P6551" t="s">
        <v>13211</v>
      </c>
      <c r="Q6551" t="s">
        <v>20</v>
      </c>
      <c r="R6551">
        <v>25</v>
      </c>
      <c r="S6551" t="s">
        <v>21</v>
      </c>
      <c r="T6551" t="s">
        <v>17</v>
      </c>
      <c r="U6551" t="s">
        <v>21</v>
      </c>
      <c r="V6551" t="str">
        <f>IF(Table2[[#This Row],[Age]] &lt; 30, "Under 30", IF(Table2[[#This Row],[Age]] &lt; 65, "Other", "Senior"))</f>
        <v>Under 30</v>
      </c>
      <c r="W6551">
        <v>4</v>
      </c>
      <c r="X6551" t="s">
        <v>17</v>
      </c>
      <c r="Y6551" t="s">
        <v>28</v>
      </c>
      <c r="Z6551" t="s">
        <v>34</v>
      </c>
      <c r="AA6551">
        <v>23</v>
      </c>
      <c r="AB6551">
        <v>150</v>
      </c>
      <c r="AE6551">
        <f t="shared" si="102"/>
        <v>0</v>
      </c>
      <c r="AF6551">
        <v>1</v>
      </c>
      <c r="AG6551" t="str">
        <f>IF(Table2[[#This Row],[Avg Monthly GB Download]] &lt; 5, "Less than 5 GB", IF(Table2[[#This Row],[Avg Monthly GB Download]] &lt;= 10, "Between 5 and 10 GB", "10 or more GB"))</f>
        <v>10 or more GB</v>
      </c>
    </row>
    <row r="6552" spans="1:33" x14ac:dyDescent="0.3">
      <c r="A6552" t="s">
        <v>13212</v>
      </c>
      <c r="B6552" t="s">
        <v>17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17</v>
      </c>
      <c r="I6552" t="s">
        <v>18</v>
      </c>
      <c r="J6552">
        <v>0</v>
      </c>
      <c r="K6552">
        <v>0</v>
      </c>
      <c r="L6552">
        <v>14</v>
      </c>
      <c r="M6552" t="s">
        <v>21</v>
      </c>
      <c r="N6552">
        <v>0</v>
      </c>
      <c r="O6552" t="s">
        <v>25</v>
      </c>
      <c r="P6552" t="s">
        <v>13213</v>
      </c>
      <c r="Q6552" t="s">
        <v>22</v>
      </c>
      <c r="R6552">
        <v>60</v>
      </c>
      <c r="S6552" t="s">
        <v>17</v>
      </c>
      <c r="T6552" t="s">
        <v>17</v>
      </c>
      <c r="U6552" t="s">
        <v>21</v>
      </c>
      <c r="V6552" t="str">
        <f>IF(Table2[[#This Row],[Age]] &lt; 30, "Under 30", IF(Table2[[#This Row],[Age]] &lt; 65, "Other", "Senior"))</f>
        <v>Other</v>
      </c>
      <c r="W6552">
        <v>6</v>
      </c>
      <c r="X6552" t="s">
        <v>17</v>
      </c>
      <c r="Y6552" t="s">
        <v>94</v>
      </c>
      <c r="Z6552" t="s">
        <v>34</v>
      </c>
      <c r="AA6552">
        <v>29</v>
      </c>
      <c r="AB6552">
        <v>1813</v>
      </c>
      <c r="AE6552">
        <f t="shared" si="102"/>
        <v>0</v>
      </c>
      <c r="AF6552">
        <v>1</v>
      </c>
      <c r="AG6552" t="str">
        <f>IF(Table2[[#This Row],[Avg Monthly GB Download]] &lt; 5, "Less than 5 GB", IF(Table2[[#This Row],[Avg Monthly GB Download]] &lt;= 10, "Between 5 and 10 GB", "10 or more GB"))</f>
        <v>10 or more GB</v>
      </c>
    </row>
    <row r="6553" spans="1:33" x14ac:dyDescent="0.3">
      <c r="A6553" t="s">
        <v>13214</v>
      </c>
      <c r="B6553" t="s">
        <v>17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21</v>
      </c>
      <c r="I6553" t="s">
        <v>84</v>
      </c>
      <c r="J6553">
        <v>0</v>
      </c>
      <c r="K6553">
        <v>0</v>
      </c>
      <c r="L6553">
        <v>0</v>
      </c>
      <c r="M6553" t="s">
        <v>17</v>
      </c>
      <c r="N6553">
        <v>0</v>
      </c>
      <c r="O6553" t="s">
        <v>58</v>
      </c>
      <c r="P6553" t="s">
        <v>13215</v>
      </c>
      <c r="Q6553" t="s">
        <v>20</v>
      </c>
      <c r="R6553">
        <v>36</v>
      </c>
      <c r="S6553" t="s">
        <v>17</v>
      </c>
      <c r="T6553" t="s">
        <v>17</v>
      </c>
      <c r="U6553" t="s">
        <v>21</v>
      </c>
      <c r="V6553" t="str">
        <f>IF(Table2[[#This Row],[Age]] &lt; 30, "Under 30", IF(Table2[[#This Row],[Age]] &lt; 65, "Other", "Senior"))</f>
        <v>Other</v>
      </c>
      <c r="W6553">
        <v>5</v>
      </c>
      <c r="X6553" t="s">
        <v>17</v>
      </c>
      <c r="Y6553" t="s">
        <v>49</v>
      </c>
      <c r="Z6553" t="s">
        <v>29</v>
      </c>
      <c r="AA6553">
        <v>12</v>
      </c>
      <c r="AB6553">
        <v>196</v>
      </c>
      <c r="AE6553">
        <f t="shared" si="102"/>
        <v>0</v>
      </c>
      <c r="AF6553">
        <v>1</v>
      </c>
      <c r="AG6553" t="str">
        <f>IF(Table2[[#This Row],[Avg Monthly GB Download]] &lt; 5, "Less than 5 GB", IF(Table2[[#This Row],[Avg Monthly GB Download]] &lt;= 10, "Between 5 and 10 GB", "10 or more GB"))</f>
        <v>Less than 5 GB</v>
      </c>
    </row>
    <row r="6554" spans="1:33" x14ac:dyDescent="0.3">
      <c r="A6554" t="s">
        <v>13216</v>
      </c>
      <c r="B6554" t="s">
        <v>17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17</v>
      </c>
      <c r="I6554" t="s">
        <v>18</v>
      </c>
      <c r="J6554">
        <v>0</v>
      </c>
      <c r="K6554">
        <v>0</v>
      </c>
      <c r="L6554">
        <v>0</v>
      </c>
      <c r="M6554" t="s">
        <v>17</v>
      </c>
      <c r="N6554">
        <v>0</v>
      </c>
      <c r="O6554" t="s">
        <v>68</v>
      </c>
      <c r="P6554" t="s">
        <v>13217</v>
      </c>
      <c r="Q6554" t="s">
        <v>22</v>
      </c>
      <c r="R6554">
        <v>55</v>
      </c>
      <c r="S6554" t="s">
        <v>17</v>
      </c>
      <c r="T6554" t="s">
        <v>17</v>
      </c>
      <c r="U6554" t="s">
        <v>21</v>
      </c>
      <c r="V6554" t="str">
        <f>IF(Table2[[#This Row],[Age]] &lt; 30, "Under 30", IF(Table2[[#This Row],[Age]] &lt; 65, "Other", "Senior"))</f>
        <v>Other</v>
      </c>
      <c r="W6554">
        <v>6</v>
      </c>
      <c r="X6554" t="s">
        <v>17</v>
      </c>
      <c r="Y6554" t="s">
        <v>49</v>
      </c>
      <c r="Z6554" t="s">
        <v>29</v>
      </c>
      <c r="AA6554">
        <v>6</v>
      </c>
      <c r="AB6554">
        <v>346</v>
      </c>
      <c r="AE6554">
        <f t="shared" si="102"/>
        <v>0</v>
      </c>
      <c r="AF6554">
        <v>1</v>
      </c>
      <c r="AG6554" t="str">
        <f>IF(Table2[[#This Row],[Avg Monthly GB Download]] &lt; 5, "Less than 5 GB", IF(Table2[[#This Row],[Avg Monthly GB Download]] &lt;= 10, "Between 5 and 10 GB", "10 or more GB"))</f>
        <v>Less than 5 GB</v>
      </c>
    </row>
    <row r="6555" spans="1:33" x14ac:dyDescent="0.3">
      <c r="A6555" t="s">
        <v>13218</v>
      </c>
      <c r="B6555" t="s">
        <v>17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17</v>
      </c>
      <c r="I6555" t="s">
        <v>18</v>
      </c>
      <c r="J6555">
        <v>0</v>
      </c>
      <c r="K6555">
        <v>0</v>
      </c>
      <c r="L6555">
        <v>0</v>
      </c>
      <c r="M6555" t="s">
        <v>17</v>
      </c>
      <c r="N6555">
        <v>0</v>
      </c>
      <c r="O6555" t="s">
        <v>39</v>
      </c>
      <c r="P6555" t="s">
        <v>13219</v>
      </c>
      <c r="Q6555" t="s">
        <v>22</v>
      </c>
      <c r="R6555">
        <v>41</v>
      </c>
      <c r="S6555" t="s">
        <v>17</v>
      </c>
      <c r="T6555" t="s">
        <v>17</v>
      </c>
      <c r="U6555" t="s">
        <v>21</v>
      </c>
      <c r="V6555" t="str">
        <f>IF(Table2[[#This Row],[Age]] &lt; 30, "Under 30", IF(Table2[[#This Row],[Age]] &lt; 65, "Other", "Senior"))</f>
        <v>Other</v>
      </c>
      <c r="W6555">
        <v>2</v>
      </c>
      <c r="X6555" t="s">
        <v>17</v>
      </c>
      <c r="Y6555" t="s">
        <v>49</v>
      </c>
      <c r="Z6555" t="s">
        <v>29</v>
      </c>
      <c r="AA6555">
        <v>10</v>
      </c>
      <c r="AB6555">
        <v>728</v>
      </c>
      <c r="AE6555">
        <f t="shared" si="102"/>
        <v>0</v>
      </c>
      <c r="AF6555">
        <v>1</v>
      </c>
      <c r="AG6555" t="str">
        <f>IF(Table2[[#This Row],[Avg Monthly GB Download]] &lt; 5, "Less than 5 GB", IF(Table2[[#This Row],[Avg Monthly GB Download]] &lt;= 10, "Between 5 and 10 GB", "10 or more GB"))</f>
        <v>Less than 5 GB</v>
      </c>
    </row>
    <row r="6556" spans="1:33" x14ac:dyDescent="0.3">
      <c r="A6556" t="s">
        <v>13220</v>
      </c>
      <c r="B6556" t="s">
        <v>17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17</v>
      </c>
      <c r="I6556" t="s">
        <v>18</v>
      </c>
      <c r="J6556">
        <v>0</v>
      </c>
      <c r="K6556">
        <v>0</v>
      </c>
      <c r="L6556">
        <v>0</v>
      </c>
      <c r="M6556" t="s">
        <v>17</v>
      </c>
      <c r="N6556">
        <v>0</v>
      </c>
      <c r="O6556" t="s">
        <v>43</v>
      </c>
      <c r="P6556" t="s">
        <v>13221</v>
      </c>
      <c r="Q6556" t="s">
        <v>20</v>
      </c>
      <c r="R6556">
        <v>29</v>
      </c>
      <c r="S6556" t="s">
        <v>21</v>
      </c>
      <c r="T6556" t="s">
        <v>17</v>
      </c>
      <c r="U6556" t="s">
        <v>21</v>
      </c>
      <c r="V6556" t="str">
        <f>IF(Table2[[#This Row],[Age]] &lt; 30, "Under 30", IF(Table2[[#This Row],[Age]] &lt; 65, "Other", "Senior"))</f>
        <v>Under 30</v>
      </c>
      <c r="W6556">
        <v>3</v>
      </c>
      <c r="X6556" t="s">
        <v>17</v>
      </c>
      <c r="Y6556" t="s">
        <v>49</v>
      </c>
      <c r="Z6556" t="s">
        <v>29</v>
      </c>
      <c r="AA6556">
        <v>8</v>
      </c>
      <c r="AB6556">
        <v>165</v>
      </c>
      <c r="AE6556">
        <f t="shared" si="102"/>
        <v>0</v>
      </c>
      <c r="AF6556">
        <v>1</v>
      </c>
      <c r="AG6556" t="str">
        <f>IF(Table2[[#This Row],[Avg Monthly GB Download]] &lt; 5, "Less than 5 GB", IF(Table2[[#This Row],[Avg Monthly GB Download]] &lt;= 10, "Between 5 and 10 GB", "10 or more GB"))</f>
        <v>Less than 5 GB</v>
      </c>
    </row>
    <row r="6557" spans="1:33" x14ac:dyDescent="0.3">
      <c r="A6557" t="s">
        <v>13222</v>
      </c>
      <c r="B6557" t="s">
        <v>17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21</v>
      </c>
      <c r="I6557" t="s">
        <v>84</v>
      </c>
      <c r="J6557">
        <v>0</v>
      </c>
      <c r="K6557">
        <v>0</v>
      </c>
      <c r="L6557">
        <v>24</v>
      </c>
      <c r="M6557" t="s">
        <v>21</v>
      </c>
      <c r="N6557">
        <v>0</v>
      </c>
      <c r="O6557" t="s">
        <v>74</v>
      </c>
      <c r="P6557" t="s">
        <v>13223</v>
      </c>
      <c r="Q6557" t="s">
        <v>20</v>
      </c>
      <c r="R6557">
        <v>24</v>
      </c>
      <c r="S6557" t="s">
        <v>21</v>
      </c>
      <c r="T6557" t="s">
        <v>17</v>
      </c>
      <c r="U6557" t="s">
        <v>21</v>
      </c>
      <c r="V6557" t="str">
        <f>IF(Table2[[#This Row],[Age]] &lt; 30, "Under 30", IF(Table2[[#This Row],[Age]] &lt; 65, "Other", "Senior"))</f>
        <v>Under 30</v>
      </c>
      <c r="W6557">
        <v>4</v>
      </c>
      <c r="X6557" t="s">
        <v>21</v>
      </c>
      <c r="Y6557" t="s">
        <v>94</v>
      </c>
      <c r="Z6557" t="s">
        <v>29</v>
      </c>
      <c r="AA6557">
        <v>18</v>
      </c>
      <c r="AB6557">
        <v>1119</v>
      </c>
      <c r="AE6557">
        <f t="shared" si="102"/>
        <v>0</v>
      </c>
      <c r="AF6557">
        <v>1</v>
      </c>
      <c r="AG6557" t="str">
        <f>IF(Table2[[#This Row],[Avg Monthly GB Download]] &lt; 5, "Less than 5 GB", IF(Table2[[#This Row],[Avg Monthly GB Download]] &lt;= 10, "Between 5 and 10 GB", "10 or more GB"))</f>
        <v>10 or more GB</v>
      </c>
    </row>
    <row r="6558" spans="1:33" x14ac:dyDescent="0.3">
      <c r="A6558" t="s">
        <v>13224</v>
      </c>
      <c r="B6558" t="s">
        <v>17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17</v>
      </c>
      <c r="I6558" t="s">
        <v>18</v>
      </c>
      <c r="J6558">
        <v>0</v>
      </c>
      <c r="K6558">
        <v>0</v>
      </c>
      <c r="L6558">
        <v>24</v>
      </c>
      <c r="M6558" t="s">
        <v>21</v>
      </c>
      <c r="N6558">
        <v>0</v>
      </c>
      <c r="O6558" t="s">
        <v>81</v>
      </c>
      <c r="P6558" t="s">
        <v>13225</v>
      </c>
      <c r="Q6558" t="s">
        <v>22</v>
      </c>
      <c r="R6558">
        <v>20</v>
      </c>
      <c r="S6558" t="s">
        <v>21</v>
      </c>
      <c r="T6558" t="s">
        <v>17</v>
      </c>
      <c r="U6558" t="s">
        <v>21</v>
      </c>
      <c r="V6558" t="str">
        <f>IF(Table2[[#This Row],[Age]] &lt; 30, "Under 30", IF(Table2[[#This Row],[Age]] &lt; 65, "Other", "Senior"))</f>
        <v>Under 30</v>
      </c>
      <c r="W6558">
        <v>2</v>
      </c>
      <c r="X6558" t="s">
        <v>21</v>
      </c>
      <c r="Y6558" t="s">
        <v>28</v>
      </c>
      <c r="Z6558" t="s">
        <v>29</v>
      </c>
      <c r="AA6558">
        <v>16</v>
      </c>
      <c r="AB6558">
        <v>477</v>
      </c>
      <c r="AE6558">
        <f t="shared" si="102"/>
        <v>0</v>
      </c>
      <c r="AF6558">
        <v>1</v>
      </c>
      <c r="AG6558" t="str">
        <f>IF(Table2[[#This Row],[Avg Monthly GB Download]] &lt; 5, "Less than 5 GB", IF(Table2[[#This Row],[Avg Monthly GB Download]] &lt;= 10, "Between 5 and 10 GB", "10 or more GB"))</f>
        <v>10 or more GB</v>
      </c>
    </row>
    <row r="6559" spans="1:33" x14ac:dyDescent="0.3">
      <c r="A6559" t="s">
        <v>13226</v>
      </c>
      <c r="B6559" t="s">
        <v>17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17</v>
      </c>
      <c r="I6559" t="s">
        <v>18</v>
      </c>
      <c r="J6559">
        <v>0</v>
      </c>
      <c r="K6559">
        <v>0</v>
      </c>
      <c r="L6559">
        <v>9</v>
      </c>
      <c r="M6559" t="s">
        <v>21</v>
      </c>
      <c r="N6559">
        <v>0</v>
      </c>
      <c r="O6559" t="s">
        <v>80</v>
      </c>
      <c r="P6559" t="s">
        <v>13227</v>
      </c>
      <c r="Q6559" t="s">
        <v>20</v>
      </c>
      <c r="R6559">
        <v>45</v>
      </c>
      <c r="S6559" t="s">
        <v>17</v>
      </c>
      <c r="T6559" t="s">
        <v>17</v>
      </c>
      <c r="U6559" t="s">
        <v>21</v>
      </c>
      <c r="V6559" t="str">
        <f>IF(Table2[[#This Row],[Age]] &lt; 30, "Under 30", IF(Table2[[#This Row],[Age]] &lt; 65, "Other", "Senior"))</f>
        <v>Other</v>
      </c>
      <c r="W6559">
        <v>2</v>
      </c>
      <c r="X6559" t="s">
        <v>21</v>
      </c>
      <c r="Y6559" t="s">
        <v>49</v>
      </c>
      <c r="Z6559" t="s">
        <v>34</v>
      </c>
      <c r="AA6559">
        <v>24</v>
      </c>
      <c r="AB6559">
        <v>1437</v>
      </c>
      <c r="AE6559">
        <f t="shared" si="102"/>
        <v>0</v>
      </c>
      <c r="AF6559">
        <v>1</v>
      </c>
      <c r="AG6559" t="str">
        <f>IF(Table2[[#This Row],[Avg Monthly GB Download]] &lt; 5, "Less than 5 GB", IF(Table2[[#This Row],[Avg Monthly GB Download]] &lt;= 10, "Between 5 and 10 GB", "10 or more GB"))</f>
        <v>Between 5 and 10 GB</v>
      </c>
    </row>
    <row r="6560" spans="1:33" x14ac:dyDescent="0.3">
      <c r="A6560" t="s">
        <v>13228</v>
      </c>
      <c r="B6560" t="s">
        <v>17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17</v>
      </c>
      <c r="I6560" t="s">
        <v>18</v>
      </c>
      <c r="J6560">
        <v>0</v>
      </c>
      <c r="K6560">
        <v>0</v>
      </c>
      <c r="L6560">
        <v>0</v>
      </c>
      <c r="M6560" t="s">
        <v>17</v>
      </c>
      <c r="N6560">
        <v>0</v>
      </c>
      <c r="O6560" t="s">
        <v>57</v>
      </c>
      <c r="P6560" t="s">
        <v>13229</v>
      </c>
      <c r="Q6560" t="s">
        <v>20</v>
      </c>
      <c r="R6560">
        <v>37</v>
      </c>
      <c r="S6560" t="s">
        <v>17</v>
      </c>
      <c r="T6560" t="s">
        <v>17</v>
      </c>
      <c r="U6560" t="s">
        <v>21</v>
      </c>
      <c r="V6560" t="str">
        <f>IF(Table2[[#This Row],[Age]] &lt; 30, "Under 30", IF(Table2[[#This Row],[Age]] &lt; 65, "Other", "Senior"))</f>
        <v>Other</v>
      </c>
      <c r="W6560">
        <v>4</v>
      </c>
      <c r="X6560" t="s">
        <v>17</v>
      </c>
      <c r="Y6560" t="s">
        <v>94</v>
      </c>
      <c r="Z6560" t="s">
        <v>29</v>
      </c>
      <c r="AA6560">
        <v>6</v>
      </c>
      <c r="AB6560">
        <v>33</v>
      </c>
      <c r="AE6560">
        <f t="shared" si="102"/>
        <v>0</v>
      </c>
      <c r="AF6560">
        <v>1</v>
      </c>
      <c r="AG6560" t="str">
        <f>IF(Table2[[#This Row],[Avg Monthly GB Download]] &lt; 5, "Less than 5 GB", IF(Table2[[#This Row],[Avg Monthly GB Download]] &lt;= 10, "Between 5 and 10 GB", "10 or more GB"))</f>
        <v>Less than 5 GB</v>
      </c>
    </row>
    <row r="6561" spans="1:33" x14ac:dyDescent="0.3">
      <c r="A6561" t="s">
        <v>13230</v>
      </c>
      <c r="B6561" t="s">
        <v>17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17</v>
      </c>
      <c r="I6561" t="s">
        <v>18</v>
      </c>
      <c r="J6561">
        <v>0</v>
      </c>
      <c r="K6561">
        <v>0</v>
      </c>
      <c r="L6561">
        <v>0</v>
      </c>
      <c r="M6561" t="s">
        <v>17</v>
      </c>
      <c r="N6561">
        <v>0</v>
      </c>
      <c r="O6561" t="s">
        <v>66</v>
      </c>
      <c r="P6561" t="s">
        <v>13231</v>
      </c>
      <c r="Q6561" t="s">
        <v>22</v>
      </c>
      <c r="R6561">
        <v>54</v>
      </c>
      <c r="S6561" t="s">
        <v>17</v>
      </c>
      <c r="T6561" t="s">
        <v>17</v>
      </c>
      <c r="U6561" t="s">
        <v>21</v>
      </c>
      <c r="V6561" t="str">
        <f>IF(Table2[[#This Row],[Age]] &lt; 30, "Under 30", IF(Table2[[#This Row],[Age]] &lt; 65, "Other", "Senior"))</f>
        <v>Other</v>
      </c>
      <c r="W6561">
        <v>3</v>
      </c>
      <c r="X6561" t="s">
        <v>17</v>
      </c>
      <c r="Y6561" t="s">
        <v>94</v>
      </c>
      <c r="Z6561" t="s">
        <v>29</v>
      </c>
      <c r="AA6561">
        <v>7</v>
      </c>
      <c r="AB6561">
        <v>167</v>
      </c>
      <c r="AE6561">
        <f t="shared" si="102"/>
        <v>0</v>
      </c>
      <c r="AF6561">
        <v>1</v>
      </c>
      <c r="AG6561" t="str">
        <f>IF(Table2[[#This Row],[Avg Monthly GB Download]] &lt; 5, "Less than 5 GB", IF(Table2[[#This Row],[Avg Monthly GB Download]] &lt;= 10, "Between 5 and 10 GB", "10 or more GB"))</f>
        <v>Less than 5 GB</v>
      </c>
    </row>
    <row r="6562" spans="1:33" x14ac:dyDescent="0.3">
      <c r="A6562" t="s">
        <v>13232</v>
      </c>
      <c r="B6562" t="s">
        <v>17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17</v>
      </c>
      <c r="I6562" t="s">
        <v>18</v>
      </c>
      <c r="J6562">
        <v>0</v>
      </c>
      <c r="K6562">
        <v>0</v>
      </c>
      <c r="L6562">
        <v>36</v>
      </c>
      <c r="M6562" t="s">
        <v>21</v>
      </c>
      <c r="N6562">
        <v>0</v>
      </c>
      <c r="O6562" t="s">
        <v>68</v>
      </c>
      <c r="P6562" t="s">
        <v>13233</v>
      </c>
      <c r="Q6562" t="s">
        <v>22</v>
      </c>
      <c r="R6562">
        <v>23</v>
      </c>
      <c r="S6562" t="s">
        <v>21</v>
      </c>
      <c r="T6562" t="s">
        <v>17</v>
      </c>
      <c r="U6562" t="s">
        <v>21</v>
      </c>
      <c r="V6562" t="str">
        <f>IF(Table2[[#This Row],[Age]] &lt; 30, "Under 30", IF(Table2[[#This Row],[Age]] &lt; 65, "Other", "Senior"))</f>
        <v>Under 30</v>
      </c>
      <c r="W6562">
        <v>5</v>
      </c>
      <c r="X6562" t="s">
        <v>21</v>
      </c>
      <c r="Y6562" t="s">
        <v>49</v>
      </c>
      <c r="Z6562" t="s">
        <v>29</v>
      </c>
      <c r="AA6562">
        <v>62</v>
      </c>
      <c r="AB6562">
        <v>4326</v>
      </c>
      <c r="AE6562">
        <f t="shared" si="102"/>
        <v>0</v>
      </c>
      <c r="AF6562">
        <v>1</v>
      </c>
      <c r="AG6562" t="str">
        <f>IF(Table2[[#This Row],[Avg Monthly GB Download]] &lt; 5, "Less than 5 GB", IF(Table2[[#This Row],[Avg Monthly GB Download]] &lt;= 10, "Between 5 and 10 GB", "10 or more GB"))</f>
        <v>10 or more GB</v>
      </c>
    </row>
    <row r="6563" spans="1:33" x14ac:dyDescent="0.3">
      <c r="A6563" t="s">
        <v>13234</v>
      </c>
      <c r="B6563" t="s">
        <v>17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17</v>
      </c>
      <c r="I6563" t="s">
        <v>18</v>
      </c>
      <c r="J6563">
        <v>0</v>
      </c>
      <c r="K6563">
        <v>0</v>
      </c>
      <c r="L6563">
        <v>0</v>
      </c>
      <c r="M6563" t="s">
        <v>17</v>
      </c>
      <c r="N6563">
        <v>0</v>
      </c>
      <c r="O6563" t="s">
        <v>25</v>
      </c>
      <c r="P6563" t="s">
        <v>13235</v>
      </c>
      <c r="Q6563" t="s">
        <v>22</v>
      </c>
      <c r="R6563">
        <v>29</v>
      </c>
      <c r="S6563" t="s">
        <v>21</v>
      </c>
      <c r="T6563" t="s">
        <v>17</v>
      </c>
      <c r="U6563" t="s">
        <v>21</v>
      </c>
      <c r="V6563" t="str">
        <f>IF(Table2[[#This Row],[Age]] &lt; 30, "Under 30", IF(Table2[[#This Row],[Age]] &lt; 65, "Other", "Senior"))</f>
        <v>Under 30</v>
      </c>
      <c r="W6563">
        <v>2</v>
      </c>
      <c r="X6563" t="s">
        <v>17</v>
      </c>
      <c r="Y6563" t="s">
        <v>49</v>
      </c>
      <c r="Z6563" t="s">
        <v>29</v>
      </c>
      <c r="AA6563">
        <v>9</v>
      </c>
      <c r="AB6563">
        <v>62</v>
      </c>
      <c r="AE6563">
        <f t="shared" si="102"/>
        <v>0</v>
      </c>
      <c r="AF6563">
        <v>1</v>
      </c>
      <c r="AG6563" t="str">
        <f>IF(Table2[[#This Row],[Avg Monthly GB Download]] &lt; 5, "Less than 5 GB", IF(Table2[[#This Row],[Avg Monthly GB Download]] &lt;= 10, "Between 5 and 10 GB", "10 or more GB"))</f>
        <v>Less than 5 GB</v>
      </c>
    </row>
    <row r="6564" spans="1:33" x14ac:dyDescent="0.3">
      <c r="A6564" t="s">
        <v>13236</v>
      </c>
      <c r="B6564" t="s">
        <v>17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17</v>
      </c>
      <c r="I6564" t="s">
        <v>18</v>
      </c>
      <c r="J6564">
        <v>0</v>
      </c>
      <c r="K6564">
        <v>0</v>
      </c>
      <c r="L6564">
        <v>0</v>
      </c>
      <c r="M6564" t="s">
        <v>17</v>
      </c>
      <c r="N6564">
        <v>0</v>
      </c>
      <c r="O6564" t="s">
        <v>19</v>
      </c>
      <c r="P6564" t="s">
        <v>13237</v>
      </c>
      <c r="Q6564" t="s">
        <v>20</v>
      </c>
      <c r="R6564">
        <v>19</v>
      </c>
      <c r="S6564" t="s">
        <v>21</v>
      </c>
      <c r="T6564" t="s">
        <v>17</v>
      </c>
      <c r="U6564" t="s">
        <v>21</v>
      </c>
      <c r="V6564" t="str">
        <f>IF(Table2[[#This Row],[Age]] &lt; 30, "Under 30", IF(Table2[[#This Row],[Age]] &lt; 65, "Other", "Senior"))</f>
        <v>Under 30</v>
      </c>
      <c r="W6564">
        <v>4</v>
      </c>
      <c r="X6564" t="s">
        <v>17</v>
      </c>
      <c r="Y6564" t="s">
        <v>49</v>
      </c>
      <c r="Z6564" t="s">
        <v>29</v>
      </c>
      <c r="AA6564">
        <v>7</v>
      </c>
      <c r="AB6564">
        <v>56</v>
      </c>
      <c r="AE6564">
        <f t="shared" si="102"/>
        <v>0</v>
      </c>
      <c r="AF6564">
        <v>1</v>
      </c>
      <c r="AG6564" t="str">
        <f>IF(Table2[[#This Row],[Avg Monthly GB Download]] &lt; 5, "Less than 5 GB", IF(Table2[[#This Row],[Avg Monthly GB Download]] &lt;= 10, "Between 5 and 10 GB", "10 or more GB"))</f>
        <v>Less than 5 GB</v>
      </c>
    </row>
    <row r="6565" spans="1:33" x14ac:dyDescent="0.3">
      <c r="A6565" t="s">
        <v>13238</v>
      </c>
      <c r="B6565" t="s">
        <v>17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17</v>
      </c>
      <c r="I6565" t="s">
        <v>18</v>
      </c>
      <c r="J6565">
        <v>0</v>
      </c>
      <c r="K6565">
        <v>0</v>
      </c>
      <c r="L6565">
        <v>4</v>
      </c>
      <c r="M6565" t="s">
        <v>21</v>
      </c>
      <c r="N6565">
        <v>0</v>
      </c>
      <c r="O6565" t="s">
        <v>73</v>
      </c>
      <c r="P6565" t="s">
        <v>13239</v>
      </c>
      <c r="Q6565" t="s">
        <v>20</v>
      </c>
      <c r="R6565">
        <v>50</v>
      </c>
      <c r="S6565" t="s">
        <v>17</v>
      </c>
      <c r="T6565" t="s">
        <v>17</v>
      </c>
      <c r="U6565" t="s">
        <v>21</v>
      </c>
      <c r="V6565" t="str">
        <f>IF(Table2[[#This Row],[Age]] &lt; 30, "Under 30", IF(Table2[[#This Row],[Age]] &lt; 65, "Other", "Senior"))</f>
        <v>Other</v>
      </c>
      <c r="W6565">
        <v>2</v>
      </c>
      <c r="X6565" t="s">
        <v>21</v>
      </c>
      <c r="Y6565" t="s">
        <v>94</v>
      </c>
      <c r="Z6565" t="s">
        <v>34</v>
      </c>
      <c r="AA6565">
        <v>17</v>
      </c>
      <c r="AB6565">
        <v>772</v>
      </c>
      <c r="AE6565">
        <f t="shared" si="102"/>
        <v>0</v>
      </c>
      <c r="AF6565">
        <v>1</v>
      </c>
      <c r="AG6565" t="str">
        <f>IF(Table2[[#This Row],[Avg Monthly GB Download]] &lt; 5, "Less than 5 GB", IF(Table2[[#This Row],[Avg Monthly GB Download]] &lt;= 10, "Between 5 and 10 GB", "10 or more GB"))</f>
        <v>Less than 5 GB</v>
      </c>
    </row>
    <row r="6566" spans="1:33" x14ac:dyDescent="0.3">
      <c r="A6566" t="s">
        <v>13240</v>
      </c>
      <c r="B6566" t="s">
        <v>17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17</v>
      </c>
      <c r="I6566" t="s">
        <v>18</v>
      </c>
      <c r="J6566">
        <v>0</v>
      </c>
      <c r="K6566">
        <v>0</v>
      </c>
      <c r="L6566">
        <v>13</v>
      </c>
      <c r="M6566" t="s">
        <v>21</v>
      </c>
      <c r="N6566">
        <v>0</v>
      </c>
      <c r="O6566" t="s">
        <v>69</v>
      </c>
      <c r="P6566" t="s">
        <v>13241</v>
      </c>
      <c r="Q6566" t="s">
        <v>20</v>
      </c>
      <c r="R6566">
        <v>25</v>
      </c>
      <c r="S6566" t="s">
        <v>21</v>
      </c>
      <c r="T6566" t="s">
        <v>17</v>
      </c>
      <c r="U6566" t="s">
        <v>21</v>
      </c>
      <c r="V6566" t="str">
        <f>IF(Table2[[#This Row],[Age]] &lt; 30, "Under 30", IF(Table2[[#This Row],[Age]] &lt; 65, "Other", "Senior"))</f>
        <v>Under 30</v>
      </c>
      <c r="W6566">
        <v>5</v>
      </c>
      <c r="X6566" t="s">
        <v>21</v>
      </c>
      <c r="Y6566" t="s">
        <v>94</v>
      </c>
      <c r="Z6566" t="s">
        <v>29</v>
      </c>
      <c r="AA6566">
        <v>27</v>
      </c>
      <c r="AB6566">
        <v>257</v>
      </c>
      <c r="AE6566">
        <f t="shared" si="102"/>
        <v>0</v>
      </c>
      <c r="AF6566">
        <v>1</v>
      </c>
      <c r="AG6566" t="str">
        <f>IF(Table2[[#This Row],[Avg Monthly GB Download]] &lt; 5, "Less than 5 GB", IF(Table2[[#This Row],[Avg Monthly GB Download]] &lt;= 10, "Between 5 and 10 GB", "10 or more GB"))</f>
        <v>10 or more GB</v>
      </c>
    </row>
    <row r="6567" spans="1:33" x14ac:dyDescent="0.3">
      <c r="A6567" t="s">
        <v>13242</v>
      </c>
      <c r="B6567" t="s">
        <v>17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17</v>
      </c>
      <c r="I6567" t="s">
        <v>18</v>
      </c>
      <c r="J6567">
        <v>0</v>
      </c>
      <c r="K6567">
        <v>0</v>
      </c>
      <c r="L6567">
        <v>21</v>
      </c>
      <c r="M6567" t="s">
        <v>21</v>
      </c>
      <c r="N6567">
        <v>0</v>
      </c>
      <c r="O6567" t="s">
        <v>68</v>
      </c>
      <c r="P6567" t="s">
        <v>13243</v>
      </c>
      <c r="Q6567" t="s">
        <v>20</v>
      </c>
      <c r="R6567">
        <v>25</v>
      </c>
      <c r="S6567" t="s">
        <v>21</v>
      </c>
      <c r="T6567" t="s">
        <v>17</v>
      </c>
      <c r="U6567" t="s">
        <v>21</v>
      </c>
      <c r="V6567" t="str">
        <f>IF(Table2[[#This Row],[Age]] &lt; 30, "Under 30", IF(Table2[[#This Row],[Age]] &lt; 65, "Other", "Senior"))</f>
        <v>Under 30</v>
      </c>
      <c r="W6567">
        <v>5</v>
      </c>
      <c r="X6567" t="s">
        <v>21</v>
      </c>
      <c r="Y6567" t="s">
        <v>94</v>
      </c>
      <c r="Z6567" t="s">
        <v>29</v>
      </c>
      <c r="AA6567">
        <v>21</v>
      </c>
      <c r="AB6567">
        <v>1031</v>
      </c>
      <c r="AE6567">
        <f t="shared" si="102"/>
        <v>0</v>
      </c>
      <c r="AF6567">
        <v>1</v>
      </c>
      <c r="AG6567" t="str">
        <f>IF(Table2[[#This Row],[Avg Monthly GB Download]] &lt; 5, "Less than 5 GB", IF(Table2[[#This Row],[Avg Monthly GB Download]] &lt;= 10, "Between 5 and 10 GB", "10 or more GB"))</f>
        <v>10 or more GB</v>
      </c>
    </row>
    <row r="6568" spans="1:33" x14ac:dyDescent="0.3">
      <c r="A6568" t="s">
        <v>13244</v>
      </c>
      <c r="B6568" t="s">
        <v>17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17</v>
      </c>
      <c r="I6568" t="s">
        <v>18</v>
      </c>
      <c r="J6568">
        <v>0</v>
      </c>
      <c r="K6568">
        <v>0</v>
      </c>
      <c r="L6568">
        <v>0</v>
      </c>
      <c r="M6568" t="s">
        <v>17</v>
      </c>
      <c r="N6568">
        <v>0</v>
      </c>
      <c r="O6568" t="s">
        <v>67</v>
      </c>
      <c r="P6568" t="s">
        <v>13245</v>
      </c>
      <c r="Q6568" t="s">
        <v>20</v>
      </c>
      <c r="R6568">
        <v>40</v>
      </c>
      <c r="S6568" t="s">
        <v>17</v>
      </c>
      <c r="T6568" t="s">
        <v>17</v>
      </c>
      <c r="U6568" t="s">
        <v>21</v>
      </c>
      <c r="V6568" t="str">
        <f>IF(Table2[[#This Row],[Age]] &lt; 30, "Under 30", IF(Table2[[#This Row],[Age]] &lt; 65, "Other", "Senior"))</f>
        <v>Other</v>
      </c>
      <c r="W6568">
        <v>3</v>
      </c>
      <c r="X6568" t="s">
        <v>17</v>
      </c>
      <c r="Y6568" t="s">
        <v>49</v>
      </c>
      <c r="Z6568" t="s">
        <v>29</v>
      </c>
      <c r="AA6568">
        <v>6</v>
      </c>
      <c r="AB6568">
        <v>317</v>
      </c>
      <c r="AE6568">
        <f t="shared" si="102"/>
        <v>0</v>
      </c>
      <c r="AF6568">
        <v>1</v>
      </c>
      <c r="AG6568" t="str">
        <f>IF(Table2[[#This Row],[Avg Monthly GB Download]] &lt; 5, "Less than 5 GB", IF(Table2[[#This Row],[Avg Monthly GB Download]] &lt;= 10, "Between 5 and 10 GB", "10 or more GB"))</f>
        <v>Less than 5 GB</v>
      </c>
    </row>
    <row r="6569" spans="1:33" x14ac:dyDescent="0.3">
      <c r="A6569" t="s">
        <v>13246</v>
      </c>
      <c r="B6569" t="s">
        <v>17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17</v>
      </c>
      <c r="I6569" t="s">
        <v>18</v>
      </c>
      <c r="J6569">
        <v>0</v>
      </c>
      <c r="K6569">
        <v>0</v>
      </c>
      <c r="L6569">
        <v>0</v>
      </c>
      <c r="M6569" t="s">
        <v>17</v>
      </c>
      <c r="N6569">
        <v>0</v>
      </c>
      <c r="O6569" t="s">
        <v>51</v>
      </c>
      <c r="P6569" t="s">
        <v>13247</v>
      </c>
      <c r="Q6569" t="s">
        <v>20</v>
      </c>
      <c r="R6569">
        <v>49</v>
      </c>
      <c r="S6569" t="s">
        <v>17</v>
      </c>
      <c r="T6569" t="s">
        <v>17</v>
      </c>
      <c r="U6569" t="s">
        <v>21</v>
      </c>
      <c r="V6569" t="str">
        <f>IF(Table2[[#This Row],[Age]] &lt; 30, "Under 30", IF(Table2[[#This Row],[Age]] &lt; 65, "Other", "Senior"))</f>
        <v>Other</v>
      </c>
      <c r="W6569">
        <v>3</v>
      </c>
      <c r="X6569" t="s">
        <v>17</v>
      </c>
      <c r="Y6569" t="s">
        <v>94</v>
      </c>
      <c r="Z6569" t="s">
        <v>29</v>
      </c>
      <c r="AA6569">
        <v>7</v>
      </c>
      <c r="AB6569">
        <v>299</v>
      </c>
      <c r="AE6569">
        <f t="shared" si="102"/>
        <v>0</v>
      </c>
      <c r="AF6569">
        <v>1</v>
      </c>
      <c r="AG6569" t="str">
        <f>IF(Table2[[#This Row],[Avg Monthly GB Download]] &lt; 5, "Less than 5 GB", IF(Table2[[#This Row],[Avg Monthly GB Download]] &lt;= 10, "Between 5 and 10 GB", "10 or more GB"))</f>
        <v>Less than 5 GB</v>
      </c>
    </row>
    <row r="6570" spans="1:33" x14ac:dyDescent="0.3">
      <c r="A6570" t="s">
        <v>13248</v>
      </c>
      <c r="B6570" t="s">
        <v>17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17</v>
      </c>
      <c r="I6570" t="s">
        <v>18</v>
      </c>
      <c r="J6570">
        <v>0</v>
      </c>
      <c r="K6570">
        <v>0</v>
      </c>
      <c r="L6570">
        <v>0</v>
      </c>
      <c r="M6570" t="s">
        <v>17</v>
      </c>
      <c r="N6570">
        <v>0</v>
      </c>
      <c r="O6570" t="s">
        <v>42</v>
      </c>
      <c r="P6570" t="s">
        <v>13249</v>
      </c>
      <c r="Q6570" t="s">
        <v>20</v>
      </c>
      <c r="R6570">
        <v>23</v>
      </c>
      <c r="S6570" t="s">
        <v>21</v>
      </c>
      <c r="T6570" t="s">
        <v>17</v>
      </c>
      <c r="U6570" t="s">
        <v>21</v>
      </c>
      <c r="V6570" t="str">
        <f>IF(Table2[[#This Row],[Age]] &lt; 30, "Under 30", IF(Table2[[#This Row],[Age]] &lt; 65, "Other", "Senior"))</f>
        <v>Under 30</v>
      </c>
      <c r="W6570">
        <v>2</v>
      </c>
      <c r="X6570" t="s">
        <v>17</v>
      </c>
      <c r="Y6570" t="s">
        <v>49</v>
      </c>
      <c r="Z6570" t="s">
        <v>29</v>
      </c>
      <c r="AA6570">
        <v>8</v>
      </c>
      <c r="AB6570">
        <v>400</v>
      </c>
      <c r="AE6570">
        <f t="shared" si="102"/>
        <v>0</v>
      </c>
      <c r="AF6570">
        <v>1</v>
      </c>
      <c r="AG6570" t="str">
        <f>IF(Table2[[#This Row],[Avg Monthly GB Download]] &lt; 5, "Less than 5 GB", IF(Table2[[#This Row],[Avg Monthly GB Download]] &lt;= 10, "Between 5 and 10 GB", "10 or more GB"))</f>
        <v>Less than 5 GB</v>
      </c>
    </row>
    <row r="6571" spans="1:33" x14ac:dyDescent="0.3">
      <c r="A6571" t="s">
        <v>13250</v>
      </c>
      <c r="B6571" t="s">
        <v>17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21</v>
      </c>
      <c r="I6571" t="s">
        <v>84</v>
      </c>
      <c r="J6571">
        <v>0</v>
      </c>
      <c r="K6571">
        <v>0</v>
      </c>
      <c r="L6571">
        <v>0</v>
      </c>
      <c r="M6571" t="s">
        <v>17</v>
      </c>
      <c r="N6571">
        <v>0</v>
      </c>
      <c r="O6571" t="s">
        <v>71</v>
      </c>
      <c r="P6571" t="s">
        <v>13251</v>
      </c>
      <c r="Q6571" t="s">
        <v>20</v>
      </c>
      <c r="R6571">
        <v>65</v>
      </c>
      <c r="S6571" t="s">
        <v>17</v>
      </c>
      <c r="T6571" t="s">
        <v>21</v>
      </c>
      <c r="U6571" t="s">
        <v>21</v>
      </c>
      <c r="V6571" t="str">
        <f>IF(Table2[[#This Row],[Age]] &lt; 30, "Under 30", IF(Table2[[#This Row],[Age]] &lt; 65, "Other", "Senior"))</f>
        <v>Senior</v>
      </c>
      <c r="W6571">
        <v>2</v>
      </c>
      <c r="X6571" t="s">
        <v>17</v>
      </c>
      <c r="Y6571" t="s">
        <v>49</v>
      </c>
      <c r="Z6571" t="s">
        <v>29</v>
      </c>
      <c r="AA6571">
        <v>12</v>
      </c>
      <c r="AB6571">
        <v>316</v>
      </c>
      <c r="AE6571">
        <f t="shared" si="102"/>
        <v>0</v>
      </c>
      <c r="AF6571">
        <v>1</v>
      </c>
      <c r="AG6571" t="str">
        <f>IF(Table2[[#This Row],[Avg Monthly GB Download]] &lt; 5, "Less than 5 GB", IF(Table2[[#This Row],[Avg Monthly GB Download]] &lt;= 10, "Between 5 and 10 GB", "10 or more GB"))</f>
        <v>Less than 5 GB</v>
      </c>
    </row>
    <row r="6572" spans="1:33" x14ac:dyDescent="0.3">
      <c r="A6572" t="s">
        <v>13252</v>
      </c>
      <c r="B6572" t="s">
        <v>17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21</v>
      </c>
      <c r="I6572" t="s">
        <v>84</v>
      </c>
      <c r="J6572">
        <v>0</v>
      </c>
      <c r="K6572">
        <v>0</v>
      </c>
      <c r="L6572">
        <v>5</v>
      </c>
      <c r="M6572" t="s">
        <v>21</v>
      </c>
      <c r="N6572">
        <v>0</v>
      </c>
      <c r="O6572" t="s">
        <v>81</v>
      </c>
      <c r="P6572" t="s">
        <v>13253</v>
      </c>
      <c r="Q6572" t="s">
        <v>20</v>
      </c>
      <c r="R6572">
        <v>55</v>
      </c>
      <c r="S6572" t="s">
        <v>17</v>
      </c>
      <c r="T6572" t="s">
        <v>17</v>
      </c>
      <c r="U6572" t="s">
        <v>21</v>
      </c>
      <c r="V6572" t="str">
        <f>IF(Table2[[#This Row],[Age]] &lt; 30, "Under 30", IF(Table2[[#This Row],[Age]] &lt; 65, "Other", "Senior"))</f>
        <v>Other</v>
      </c>
      <c r="W6572">
        <v>5</v>
      </c>
      <c r="X6572" t="s">
        <v>21</v>
      </c>
      <c r="Y6572" t="s">
        <v>28</v>
      </c>
      <c r="Z6572" t="s">
        <v>29</v>
      </c>
      <c r="AA6572">
        <v>32</v>
      </c>
      <c r="AB6572">
        <v>1291</v>
      </c>
      <c r="AE6572">
        <f t="shared" si="102"/>
        <v>0</v>
      </c>
      <c r="AF6572">
        <v>1</v>
      </c>
      <c r="AG6572" t="str">
        <f>IF(Table2[[#This Row],[Avg Monthly GB Download]] &lt; 5, "Less than 5 GB", IF(Table2[[#This Row],[Avg Monthly GB Download]] &lt;= 10, "Between 5 and 10 GB", "10 or more GB"))</f>
        <v>Between 5 and 10 GB</v>
      </c>
    </row>
    <row r="6573" spans="1:33" x14ac:dyDescent="0.3">
      <c r="A6573" t="s">
        <v>13254</v>
      </c>
      <c r="B6573" t="s">
        <v>17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17</v>
      </c>
      <c r="I6573" t="s">
        <v>18</v>
      </c>
      <c r="J6573">
        <v>0</v>
      </c>
      <c r="K6573">
        <v>0</v>
      </c>
      <c r="L6573">
        <v>10</v>
      </c>
      <c r="M6573" t="s">
        <v>21</v>
      </c>
      <c r="N6573">
        <v>0</v>
      </c>
      <c r="O6573" t="s">
        <v>80</v>
      </c>
      <c r="P6573" t="s">
        <v>13255</v>
      </c>
      <c r="Q6573" t="s">
        <v>22</v>
      </c>
      <c r="R6573">
        <v>36</v>
      </c>
      <c r="S6573" t="s">
        <v>17</v>
      </c>
      <c r="T6573" t="s">
        <v>17</v>
      </c>
      <c r="U6573" t="s">
        <v>21</v>
      </c>
      <c r="V6573" t="str">
        <f>IF(Table2[[#This Row],[Age]] &lt; 30, "Under 30", IF(Table2[[#This Row],[Age]] &lt; 65, "Other", "Senior"))</f>
        <v>Other</v>
      </c>
      <c r="W6573">
        <v>4</v>
      </c>
      <c r="X6573" t="s">
        <v>17</v>
      </c>
      <c r="Y6573" t="s">
        <v>28</v>
      </c>
      <c r="Z6573" t="s">
        <v>34</v>
      </c>
      <c r="AA6573">
        <v>20</v>
      </c>
      <c r="AB6573">
        <v>40</v>
      </c>
      <c r="AE6573">
        <f t="shared" si="102"/>
        <v>0</v>
      </c>
      <c r="AF6573">
        <v>1</v>
      </c>
      <c r="AG6573" t="str">
        <f>IF(Table2[[#This Row],[Avg Monthly GB Download]] &lt; 5, "Less than 5 GB", IF(Table2[[#This Row],[Avg Monthly GB Download]] &lt;= 10, "Between 5 and 10 GB", "10 or more GB"))</f>
        <v>Between 5 and 10 GB</v>
      </c>
    </row>
    <row r="6574" spans="1:33" x14ac:dyDescent="0.3">
      <c r="A6574" t="s">
        <v>13256</v>
      </c>
      <c r="B6574" t="s">
        <v>17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17</v>
      </c>
      <c r="I6574" t="s">
        <v>18</v>
      </c>
      <c r="J6574">
        <v>0</v>
      </c>
      <c r="K6574">
        <v>0</v>
      </c>
      <c r="L6574">
        <v>17</v>
      </c>
      <c r="M6574" t="s">
        <v>17</v>
      </c>
      <c r="N6574">
        <v>15</v>
      </c>
      <c r="O6574" t="s">
        <v>80</v>
      </c>
      <c r="P6574" t="s">
        <v>13257</v>
      </c>
      <c r="Q6574" t="s">
        <v>22</v>
      </c>
      <c r="R6574">
        <v>28</v>
      </c>
      <c r="S6574" t="s">
        <v>21</v>
      </c>
      <c r="T6574" t="s">
        <v>17</v>
      </c>
      <c r="U6574" t="s">
        <v>21</v>
      </c>
      <c r="V6574" t="str">
        <f>IF(Table2[[#This Row],[Age]] &lt; 30, "Under 30", IF(Table2[[#This Row],[Age]] &lt; 65, "Other", "Senior"))</f>
        <v>Under 30</v>
      </c>
      <c r="W6574">
        <v>5</v>
      </c>
      <c r="X6574" t="s">
        <v>17</v>
      </c>
      <c r="Y6574" t="s">
        <v>94</v>
      </c>
      <c r="Z6574" t="s">
        <v>34</v>
      </c>
      <c r="AA6574">
        <v>21</v>
      </c>
      <c r="AB6574">
        <v>586</v>
      </c>
      <c r="AE6574">
        <f t="shared" si="102"/>
        <v>0</v>
      </c>
      <c r="AF6574">
        <v>1</v>
      </c>
      <c r="AG6574" t="str">
        <f>IF(Table2[[#This Row],[Avg Monthly GB Download]] &lt; 5, "Less than 5 GB", IF(Table2[[#This Row],[Avg Monthly GB Download]] &lt;= 10, "Between 5 and 10 GB", "10 or more GB"))</f>
        <v>10 or more GB</v>
      </c>
    </row>
    <row r="6575" spans="1:33" x14ac:dyDescent="0.3">
      <c r="A6575" t="s">
        <v>13258</v>
      </c>
      <c r="B6575" t="s">
        <v>17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17</v>
      </c>
      <c r="I6575" t="s">
        <v>18</v>
      </c>
      <c r="J6575">
        <v>0</v>
      </c>
      <c r="K6575">
        <v>0</v>
      </c>
      <c r="L6575">
        <v>0</v>
      </c>
      <c r="M6575" t="s">
        <v>17</v>
      </c>
      <c r="N6575">
        <v>0</v>
      </c>
      <c r="O6575" t="s">
        <v>76</v>
      </c>
      <c r="P6575" t="s">
        <v>13259</v>
      </c>
      <c r="Q6575" t="s">
        <v>22</v>
      </c>
      <c r="R6575">
        <v>57</v>
      </c>
      <c r="S6575" t="s">
        <v>17</v>
      </c>
      <c r="T6575" t="s">
        <v>17</v>
      </c>
      <c r="U6575" t="s">
        <v>21</v>
      </c>
      <c r="V6575" t="str">
        <f>IF(Table2[[#This Row],[Age]] &lt; 30, "Under 30", IF(Table2[[#This Row],[Age]] &lt; 65, "Other", "Senior"))</f>
        <v>Other</v>
      </c>
      <c r="W6575">
        <v>2</v>
      </c>
      <c r="X6575" t="s">
        <v>17</v>
      </c>
      <c r="Y6575" t="s">
        <v>49</v>
      </c>
      <c r="Z6575" t="s">
        <v>29</v>
      </c>
      <c r="AA6575">
        <v>8</v>
      </c>
      <c r="AB6575">
        <v>537</v>
      </c>
      <c r="AE6575">
        <f t="shared" si="102"/>
        <v>0</v>
      </c>
      <c r="AF6575">
        <v>1</v>
      </c>
      <c r="AG6575" t="str">
        <f>IF(Table2[[#This Row],[Avg Monthly GB Download]] &lt; 5, "Less than 5 GB", IF(Table2[[#This Row],[Avg Monthly GB Download]] &lt;= 10, "Between 5 and 10 GB", "10 or more GB"))</f>
        <v>Less than 5 GB</v>
      </c>
    </row>
    <row r="6576" spans="1:33" x14ac:dyDescent="0.3">
      <c r="A6576" t="s">
        <v>13260</v>
      </c>
      <c r="B6576" t="s">
        <v>17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17</v>
      </c>
      <c r="I6576" t="s">
        <v>18</v>
      </c>
      <c r="J6576">
        <v>0</v>
      </c>
      <c r="K6576">
        <v>0</v>
      </c>
      <c r="L6576">
        <v>7</v>
      </c>
      <c r="M6576" t="s">
        <v>21</v>
      </c>
      <c r="N6576">
        <v>0</v>
      </c>
      <c r="O6576" t="s">
        <v>31</v>
      </c>
      <c r="P6576" t="s">
        <v>13261</v>
      </c>
      <c r="Q6576" t="s">
        <v>22</v>
      </c>
      <c r="R6576">
        <v>33</v>
      </c>
      <c r="S6576" t="s">
        <v>17</v>
      </c>
      <c r="T6576" t="s">
        <v>17</v>
      </c>
      <c r="U6576" t="s">
        <v>21</v>
      </c>
      <c r="V6576" t="str">
        <f>IF(Table2[[#This Row],[Age]] &lt; 30, "Under 30", IF(Table2[[#This Row],[Age]] &lt; 65, "Other", "Senior"))</f>
        <v>Other</v>
      </c>
      <c r="W6576">
        <v>3</v>
      </c>
      <c r="X6576" t="s">
        <v>17</v>
      </c>
      <c r="Y6576" t="s">
        <v>28</v>
      </c>
      <c r="Z6576" t="s">
        <v>34</v>
      </c>
      <c r="AA6576">
        <v>23</v>
      </c>
      <c r="AB6576">
        <v>223</v>
      </c>
      <c r="AE6576">
        <f t="shared" si="102"/>
        <v>0</v>
      </c>
      <c r="AF6576">
        <v>1</v>
      </c>
      <c r="AG6576" t="str">
        <f>IF(Table2[[#This Row],[Avg Monthly GB Download]] &lt; 5, "Less than 5 GB", IF(Table2[[#This Row],[Avg Monthly GB Download]] &lt;= 10, "Between 5 and 10 GB", "10 or more GB"))</f>
        <v>Between 5 and 10 GB</v>
      </c>
    </row>
    <row r="6577" spans="1:33" x14ac:dyDescent="0.3">
      <c r="A6577" t="s">
        <v>13262</v>
      </c>
      <c r="B6577" t="s">
        <v>17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17</v>
      </c>
      <c r="I6577" t="s">
        <v>18</v>
      </c>
      <c r="J6577">
        <v>0</v>
      </c>
      <c r="K6577">
        <v>0</v>
      </c>
      <c r="L6577">
        <v>0</v>
      </c>
      <c r="M6577" t="s">
        <v>17</v>
      </c>
      <c r="N6577">
        <v>0</v>
      </c>
      <c r="O6577" t="s">
        <v>72</v>
      </c>
      <c r="P6577" t="s">
        <v>13263</v>
      </c>
      <c r="Q6577" t="s">
        <v>20</v>
      </c>
      <c r="R6577">
        <v>45</v>
      </c>
      <c r="S6577" t="s">
        <v>17</v>
      </c>
      <c r="T6577" t="s">
        <v>17</v>
      </c>
      <c r="U6577" t="s">
        <v>21</v>
      </c>
      <c r="V6577" t="str">
        <f>IF(Table2[[#This Row],[Age]] &lt; 30, "Under 30", IF(Table2[[#This Row],[Age]] &lt; 65, "Other", "Senior"))</f>
        <v>Other</v>
      </c>
      <c r="W6577">
        <v>4</v>
      </c>
      <c r="X6577" t="s">
        <v>17</v>
      </c>
      <c r="Y6577" t="s">
        <v>49</v>
      </c>
      <c r="Z6577" t="s">
        <v>29</v>
      </c>
      <c r="AA6577">
        <v>8</v>
      </c>
      <c r="AB6577">
        <v>417</v>
      </c>
      <c r="AE6577">
        <f t="shared" si="102"/>
        <v>0</v>
      </c>
      <c r="AF6577">
        <v>1</v>
      </c>
      <c r="AG6577" t="str">
        <f>IF(Table2[[#This Row],[Avg Monthly GB Download]] &lt; 5, "Less than 5 GB", IF(Table2[[#This Row],[Avg Monthly GB Download]] &lt;= 10, "Between 5 and 10 GB", "10 or more GB"))</f>
        <v>Less than 5 GB</v>
      </c>
    </row>
    <row r="6578" spans="1:33" x14ac:dyDescent="0.3">
      <c r="A6578" t="s">
        <v>13264</v>
      </c>
      <c r="B6578" t="s">
        <v>17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17</v>
      </c>
      <c r="I6578" t="s">
        <v>84</v>
      </c>
      <c r="J6578">
        <v>0</v>
      </c>
      <c r="K6578">
        <v>0</v>
      </c>
      <c r="L6578">
        <v>5</v>
      </c>
      <c r="M6578" t="s">
        <v>21</v>
      </c>
      <c r="N6578">
        <v>0</v>
      </c>
      <c r="O6578" t="s">
        <v>51</v>
      </c>
      <c r="P6578" t="s">
        <v>13265</v>
      </c>
      <c r="Q6578" t="s">
        <v>22</v>
      </c>
      <c r="R6578">
        <v>51</v>
      </c>
      <c r="S6578" t="s">
        <v>17</v>
      </c>
      <c r="T6578" t="s">
        <v>17</v>
      </c>
      <c r="U6578" t="s">
        <v>21</v>
      </c>
      <c r="V6578" t="str">
        <f>IF(Table2[[#This Row],[Age]] &lt; 30, "Under 30", IF(Table2[[#This Row],[Age]] &lt; 65, "Other", "Senior"))</f>
        <v>Other</v>
      </c>
      <c r="W6578">
        <v>3</v>
      </c>
      <c r="X6578" t="s">
        <v>21</v>
      </c>
      <c r="Y6578" t="s">
        <v>49</v>
      </c>
      <c r="Z6578" t="s">
        <v>34</v>
      </c>
      <c r="AA6578">
        <v>22</v>
      </c>
      <c r="AB6578">
        <v>1431</v>
      </c>
      <c r="AE6578">
        <f t="shared" si="102"/>
        <v>0</v>
      </c>
      <c r="AF6578">
        <v>1</v>
      </c>
      <c r="AG6578" t="str">
        <f>IF(Table2[[#This Row],[Avg Monthly GB Download]] &lt; 5, "Less than 5 GB", IF(Table2[[#This Row],[Avg Monthly GB Download]] &lt;= 10, "Between 5 and 10 GB", "10 or more GB"))</f>
        <v>Between 5 and 10 GB</v>
      </c>
    </row>
    <row r="6579" spans="1:33" x14ac:dyDescent="0.3">
      <c r="A6579" t="s">
        <v>13266</v>
      </c>
      <c r="B6579" t="s">
        <v>17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17</v>
      </c>
      <c r="I6579" t="s">
        <v>18</v>
      </c>
      <c r="J6579">
        <v>0</v>
      </c>
      <c r="K6579">
        <v>0</v>
      </c>
      <c r="L6579">
        <v>9</v>
      </c>
      <c r="M6579" t="s">
        <v>21</v>
      </c>
      <c r="N6579">
        <v>0</v>
      </c>
      <c r="O6579" t="s">
        <v>80</v>
      </c>
      <c r="P6579" t="s">
        <v>13267</v>
      </c>
      <c r="Q6579" t="s">
        <v>20</v>
      </c>
      <c r="R6579">
        <v>41</v>
      </c>
      <c r="S6579" t="s">
        <v>17</v>
      </c>
      <c r="T6579" t="s">
        <v>17</v>
      </c>
      <c r="U6579" t="s">
        <v>21</v>
      </c>
      <c r="V6579" t="str">
        <f>IF(Table2[[#This Row],[Age]] &lt; 30, "Under 30", IF(Table2[[#This Row],[Age]] &lt; 65, "Other", "Senior"))</f>
        <v>Other</v>
      </c>
      <c r="W6579">
        <v>5</v>
      </c>
      <c r="X6579" t="s">
        <v>17</v>
      </c>
      <c r="Y6579" t="s">
        <v>94</v>
      </c>
      <c r="Z6579" t="s">
        <v>34</v>
      </c>
      <c r="AA6579">
        <v>33</v>
      </c>
      <c r="AB6579">
        <v>319</v>
      </c>
      <c r="AE6579">
        <f t="shared" si="102"/>
        <v>0</v>
      </c>
      <c r="AF6579">
        <v>1</v>
      </c>
      <c r="AG6579" t="str">
        <f>IF(Table2[[#This Row],[Avg Monthly GB Download]] &lt; 5, "Less than 5 GB", IF(Table2[[#This Row],[Avg Monthly GB Download]] &lt;= 10, "Between 5 and 10 GB", "10 or more GB"))</f>
        <v>Between 5 and 10 GB</v>
      </c>
    </row>
    <row r="6580" spans="1:33" x14ac:dyDescent="0.3">
      <c r="A6580" t="s">
        <v>13268</v>
      </c>
      <c r="B6580" t="s">
        <v>17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17</v>
      </c>
      <c r="I6580" t="s">
        <v>18</v>
      </c>
      <c r="J6580">
        <v>0</v>
      </c>
      <c r="K6580">
        <v>0</v>
      </c>
      <c r="L6580">
        <v>7</v>
      </c>
      <c r="M6580" t="s">
        <v>21</v>
      </c>
      <c r="N6580">
        <v>0</v>
      </c>
      <c r="O6580" t="s">
        <v>23</v>
      </c>
      <c r="P6580" t="s">
        <v>13269</v>
      </c>
      <c r="Q6580" t="s">
        <v>22</v>
      </c>
      <c r="R6580">
        <v>41</v>
      </c>
      <c r="S6580" t="s">
        <v>17</v>
      </c>
      <c r="T6580" t="s">
        <v>17</v>
      </c>
      <c r="U6580" t="s">
        <v>21</v>
      </c>
      <c r="V6580" t="str">
        <f>IF(Table2[[#This Row],[Age]] &lt; 30, "Under 30", IF(Table2[[#This Row],[Age]] &lt; 65, "Other", "Senior"))</f>
        <v>Other</v>
      </c>
      <c r="W6580">
        <v>3</v>
      </c>
      <c r="X6580" t="s">
        <v>21</v>
      </c>
      <c r="Y6580" t="s">
        <v>94</v>
      </c>
      <c r="Z6580" t="s">
        <v>34</v>
      </c>
      <c r="AA6580">
        <v>33</v>
      </c>
      <c r="AB6580">
        <v>1651</v>
      </c>
      <c r="AE6580">
        <f t="shared" si="102"/>
        <v>0</v>
      </c>
      <c r="AF6580">
        <v>1</v>
      </c>
      <c r="AG6580" t="str">
        <f>IF(Table2[[#This Row],[Avg Monthly GB Download]] &lt; 5, "Less than 5 GB", IF(Table2[[#This Row],[Avg Monthly GB Download]] &lt;= 10, "Between 5 and 10 GB", "10 or more GB"))</f>
        <v>Between 5 and 10 GB</v>
      </c>
    </row>
    <row r="6581" spans="1:33" x14ac:dyDescent="0.3">
      <c r="A6581" t="s">
        <v>13270</v>
      </c>
      <c r="B6581" t="s">
        <v>17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17</v>
      </c>
      <c r="I6581" t="s">
        <v>18</v>
      </c>
      <c r="J6581">
        <v>0</v>
      </c>
      <c r="K6581">
        <v>0</v>
      </c>
      <c r="L6581">
        <v>10</v>
      </c>
      <c r="M6581" t="s">
        <v>21</v>
      </c>
      <c r="N6581">
        <v>0</v>
      </c>
      <c r="O6581" t="s">
        <v>68</v>
      </c>
      <c r="P6581" t="s">
        <v>13271</v>
      </c>
      <c r="Q6581" t="s">
        <v>22</v>
      </c>
      <c r="R6581">
        <v>41</v>
      </c>
      <c r="S6581" t="s">
        <v>17</v>
      </c>
      <c r="T6581" t="s">
        <v>17</v>
      </c>
      <c r="U6581" t="s">
        <v>21</v>
      </c>
      <c r="V6581" t="str">
        <f>IF(Table2[[#This Row],[Age]] &lt; 30, "Under 30", IF(Table2[[#This Row],[Age]] &lt; 65, "Other", "Senior"))</f>
        <v>Other</v>
      </c>
      <c r="W6581">
        <v>4</v>
      </c>
      <c r="X6581" t="s">
        <v>21</v>
      </c>
      <c r="Y6581" t="s">
        <v>94</v>
      </c>
      <c r="Z6581" t="s">
        <v>29</v>
      </c>
      <c r="AA6581">
        <v>17</v>
      </c>
      <c r="AB6581">
        <v>462</v>
      </c>
      <c r="AE6581">
        <f t="shared" si="102"/>
        <v>0</v>
      </c>
      <c r="AF6581">
        <v>1</v>
      </c>
      <c r="AG6581" t="str">
        <f>IF(Table2[[#This Row],[Avg Monthly GB Download]] &lt; 5, "Less than 5 GB", IF(Table2[[#This Row],[Avg Monthly GB Download]] &lt;= 10, "Between 5 and 10 GB", "10 or more GB"))</f>
        <v>Between 5 and 10 GB</v>
      </c>
    </row>
    <row r="6582" spans="1:33" x14ac:dyDescent="0.3">
      <c r="A6582" t="s">
        <v>13272</v>
      </c>
      <c r="B6582" t="s">
        <v>17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17</v>
      </c>
      <c r="I6582" t="s">
        <v>18</v>
      </c>
      <c r="J6582">
        <v>0</v>
      </c>
      <c r="K6582">
        <v>0</v>
      </c>
      <c r="L6582">
        <v>0</v>
      </c>
      <c r="M6582" t="s">
        <v>17</v>
      </c>
      <c r="N6582">
        <v>0</v>
      </c>
      <c r="O6582" t="s">
        <v>39</v>
      </c>
      <c r="P6582" t="s">
        <v>13273</v>
      </c>
      <c r="Q6582" t="s">
        <v>22</v>
      </c>
      <c r="R6582">
        <v>41</v>
      </c>
      <c r="S6582" t="s">
        <v>17</v>
      </c>
      <c r="T6582" t="s">
        <v>17</v>
      </c>
      <c r="U6582" t="s">
        <v>21</v>
      </c>
      <c r="V6582" t="str">
        <f>IF(Table2[[#This Row],[Age]] &lt; 30, "Under 30", IF(Table2[[#This Row],[Age]] &lt; 65, "Other", "Senior"))</f>
        <v>Other</v>
      </c>
      <c r="W6582">
        <v>4</v>
      </c>
      <c r="X6582" t="s">
        <v>17</v>
      </c>
      <c r="Y6582" t="s">
        <v>94</v>
      </c>
      <c r="Z6582" t="s">
        <v>29</v>
      </c>
      <c r="AA6582">
        <v>8</v>
      </c>
      <c r="AB6582">
        <v>419</v>
      </c>
      <c r="AE6582">
        <f t="shared" si="102"/>
        <v>0</v>
      </c>
      <c r="AF6582">
        <v>1</v>
      </c>
      <c r="AG6582" t="str">
        <f>IF(Table2[[#This Row],[Avg Monthly GB Download]] &lt; 5, "Less than 5 GB", IF(Table2[[#This Row],[Avg Monthly GB Download]] &lt;= 10, "Between 5 and 10 GB", "10 or more GB"))</f>
        <v>Less than 5 GB</v>
      </c>
    </row>
    <row r="6583" spans="1:33" x14ac:dyDescent="0.3">
      <c r="A6583" t="s">
        <v>13274</v>
      </c>
      <c r="B6583" t="s">
        <v>17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17</v>
      </c>
      <c r="I6583" t="s">
        <v>18</v>
      </c>
      <c r="J6583">
        <v>0</v>
      </c>
      <c r="K6583">
        <v>0</v>
      </c>
      <c r="L6583">
        <v>14</v>
      </c>
      <c r="M6583" t="s">
        <v>21</v>
      </c>
      <c r="N6583">
        <v>0</v>
      </c>
      <c r="O6583" t="s">
        <v>90</v>
      </c>
      <c r="P6583" t="s">
        <v>13275</v>
      </c>
      <c r="Q6583" t="s">
        <v>20</v>
      </c>
      <c r="R6583">
        <v>21</v>
      </c>
      <c r="S6583" t="s">
        <v>21</v>
      </c>
      <c r="T6583" t="s">
        <v>17</v>
      </c>
      <c r="U6583" t="s">
        <v>21</v>
      </c>
      <c r="V6583" t="str">
        <f>IF(Table2[[#This Row],[Age]] &lt; 30, "Under 30", IF(Table2[[#This Row],[Age]] &lt; 65, "Other", "Senior"))</f>
        <v>Under 30</v>
      </c>
      <c r="W6583">
        <v>6</v>
      </c>
      <c r="X6583" t="s">
        <v>21</v>
      </c>
      <c r="Y6583" t="s">
        <v>49</v>
      </c>
      <c r="Z6583" t="s">
        <v>29</v>
      </c>
      <c r="AA6583">
        <v>39</v>
      </c>
      <c r="AB6583">
        <v>2812</v>
      </c>
      <c r="AE6583">
        <f t="shared" si="102"/>
        <v>0</v>
      </c>
      <c r="AF6583">
        <v>1</v>
      </c>
      <c r="AG6583" t="str">
        <f>IF(Table2[[#This Row],[Avg Monthly GB Download]] &lt; 5, "Less than 5 GB", IF(Table2[[#This Row],[Avg Monthly GB Download]] &lt;= 10, "Between 5 and 10 GB", "10 or more GB"))</f>
        <v>10 or more GB</v>
      </c>
    </row>
    <row r="6584" spans="1:33" x14ac:dyDescent="0.3">
      <c r="A6584" t="s">
        <v>13276</v>
      </c>
      <c r="B6584" t="s">
        <v>17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17</v>
      </c>
      <c r="I6584" t="s">
        <v>18</v>
      </c>
      <c r="J6584">
        <v>0</v>
      </c>
      <c r="K6584">
        <v>0</v>
      </c>
      <c r="L6584">
        <v>0</v>
      </c>
      <c r="M6584" t="s">
        <v>17</v>
      </c>
      <c r="N6584">
        <v>0</v>
      </c>
      <c r="O6584" t="s">
        <v>50</v>
      </c>
      <c r="P6584" t="s">
        <v>13277</v>
      </c>
      <c r="Q6584" t="s">
        <v>20</v>
      </c>
      <c r="R6584">
        <v>34</v>
      </c>
      <c r="S6584" t="s">
        <v>17</v>
      </c>
      <c r="T6584" t="s">
        <v>17</v>
      </c>
      <c r="U6584" t="s">
        <v>21</v>
      </c>
      <c r="V6584" t="str">
        <f>IF(Table2[[#This Row],[Age]] &lt; 30, "Under 30", IF(Table2[[#This Row],[Age]] &lt; 65, "Other", "Senior"))</f>
        <v>Other</v>
      </c>
      <c r="W6584">
        <v>3</v>
      </c>
      <c r="X6584" t="s">
        <v>17</v>
      </c>
      <c r="Y6584" t="s">
        <v>28</v>
      </c>
      <c r="Z6584" t="s">
        <v>29</v>
      </c>
      <c r="AA6584">
        <v>8</v>
      </c>
      <c r="AB6584">
        <v>168</v>
      </c>
      <c r="AE6584">
        <f t="shared" si="102"/>
        <v>0</v>
      </c>
      <c r="AF6584">
        <v>1</v>
      </c>
      <c r="AG6584" t="str">
        <f>IF(Table2[[#This Row],[Avg Monthly GB Download]] &lt; 5, "Less than 5 GB", IF(Table2[[#This Row],[Avg Monthly GB Download]] &lt;= 10, "Between 5 and 10 GB", "10 or more GB"))</f>
        <v>Less than 5 GB</v>
      </c>
    </row>
    <row r="6585" spans="1:33" x14ac:dyDescent="0.3">
      <c r="A6585" t="s">
        <v>13278</v>
      </c>
      <c r="B6585" t="s">
        <v>17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17</v>
      </c>
      <c r="I6585" t="s">
        <v>18</v>
      </c>
      <c r="J6585">
        <v>0</v>
      </c>
      <c r="K6585">
        <v>0</v>
      </c>
      <c r="L6585">
        <v>0</v>
      </c>
      <c r="M6585" t="s">
        <v>17</v>
      </c>
      <c r="N6585">
        <v>0</v>
      </c>
      <c r="O6585" t="s">
        <v>55</v>
      </c>
      <c r="P6585" t="s">
        <v>13279</v>
      </c>
      <c r="Q6585" t="s">
        <v>22</v>
      </c>
      <c r="R6585">
        <v>52</v>
      </c>
      <c r="S6585" t="s">
        <v>17</v>
      </c>
      <c r="T6585" t="s">
        <v>17</v>
      </c>
      <c r="U6585" t="s">
        <v>21</v>
      </c>
      <c r="V6585" t="str">
        <f>IF(Table2[[#This Row],[Age]] &lt; 30, "Under 30", IF(Table2[[#This Row],[Age]] &lt; 65, "Other", "Senior"))</f>
        <v>Other</v>
      </c>
      <c r="W6585">
        <v>5</v>
      </c>
      <c r="X6585" t="s">
        <v>17</v>
      </c>
      <c r="Y6585" t="s">
        <v>28</v>
      </c>
      <c r="Z6585" t="s">
        <v>29</v>
      </c>
      <c r="AA6585">
        <v>8</v>
      </c>
      <c r="AB6585">
        <v>58</v>
      </c>
      <c r="AE6585">
        <f t="shared" si="102"/>
        <v>0</v>
      </c>
      <c r="AF6585">
        <v>1</v>
      </c>
      <c r="AG6585" t="str">
        <f>IF(Table2[[#This Row],[Avg Monthly GB Download]] &lt; 5, "Less than 5 GB", IF(Table2[[#This Row],[Avg Monthly GB Download]] &lt;= 10, "Between 5 and 10 GB", "10 or more GB"))</f>
        <v>Less than 5 GB</v>
      </c>
    </row>
    <row r="6586" spans="1:33" x14ac:dyDescent="0.3">
      <c r="A6586" t="s">
        <v>13280</v>
      </c>
      <c r="B6586" t="s">
        <v>17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17</v>
      </c>
      <c r="I6586" t="s">
        <v>18</v>
      </c>
      <c r="J6586">
        <v>0</v>
      </c>
      <c r="K6586">
        <v>0</v>
      </c>
      <c r="L6586">
        <v>0</v>
      </c>
      <c r="M6586" t="s">
        <v>17</v>
      </c>
      <c r="N6586">
        <v>0</v>
      </c>
      <c r="O6586" t="s">
        <v>41</v>
      </c>
      <c r="P6586" t="s">
        <v>13281</v>
      </c>
      <c r="Q6586" t="s">
        <v>22</v>
      </c>
      <c r="R6586">
        <v>38</v>
      </c>
      <c r="S6586" t="s">
        <v>17</v>
      </c>
      <c r="T6586" t="s">
        <v>17</v>
      </c>
      <c r="U6586" t="s">
        <v>21</v>
      </c>
      <c r="V6586" t="str">
        <f>IF(Table2[[#This Row],[Age]] &lt; 30, "Under 30", IF(Table2[[#This Row],[Age]] &lt; 65, "Other", "Senior"))</f>
        <v>Other</v>
      </c>
      <c r="W6586">
        <v>2</v>
      </c>
      <c r="X6586" t="s">
        <v>17</v>
      </c>
      <c r="Y6586" t="s">
        <v>49</v>
      </c>
      <c r="Z6586" t="s">
        <v>29</v>
      </c>
      <c r="AA6586">
        <v>10</v>
      </c>
      <c r="AB6586">
        <v>517</v>
      </c>
      <c r="AE6586">
        <f t="shared" si="102"/>
        <v>0</v>
      </c>
      <c r="AF6586">
        <v>1</v>
      </c>
      <c r="AG6586" t="str">
        <f>IF(Table2[[#This Row],[Avg Monthly GB Download]] &lt; 5, "Less than 5 GB", IF(Table2[[#This Row],[Avg Monthly GB Download]] &lt;= 10, "Between 5 and 10 GB", "10 or more GB"))</f>
        <v>Less than 5 GB</v>
      </c>
    </row>
    <row r="6587" spans="1:33" x14ac:dyDescent="0.3">
      <c r="A6587" t="s">
        <v>13282</v>
      </c>
      <c r="B6587" t="s">
        <v>17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17</v>
      </c>
      <c r="I6587" t="s">
        <v>18</v>
      </c>
      <c r="J6587">
        <v>0</v>
      </c>
      <c r="K6587">
        <v>0</v>
      </c>
      <c r="L6587">
        <v>11</v>
      </c>
      <c r="M6587" t="s">
        <v>21</v>
      </c>
      <c r="N6587">
        <v>0</v>
      </c>
      <c r="O6587" t="s">
        <v>25</v>
      </c>
      <c r="P6587" t="s">
        <v>13283</v>
      </c>
      <c r="Q6587" t="s">
        <v>20</v>
      </c>
      <c r="R6587">
        <v>53</v>
      </c>
      <c r="S6587" t="s">
        <v>17</v>
      </c>
      <c r="T6587" t="s">
        <v>17</v>
      </c>
      <c r="U6587" t="s">
        <v>21</v>
      </c>
      <c r="V6587" t="str">
        <f>IF(Table2[[#This Row],[Age]] &lt; 30, "Under 30", IF(Table2[[#This Row],[Age]] &lt; 65, "Other", "Senior"))</f>
        <v>Other</v>
      </c>
      <c r="W6587">
        <v>4</v>
      </c>
      <c r="X6587" t="s">
        <v>17</v>
      </c>
      <c r="Y6587" t="s">
        <v>49</v>
      </c>
      <c r="Z6587" t="s">
        <v>29</v>
      </c>
      <c r="AA6587">
        <v>20</v>
      </c>
      <c r="AB6587">
        <v>1380</v>
      </c>
      <c r="AE6587">
        <f t="shared" si="102"/>
        <v>0</v>
      </c>
      <c r="AF6587">
        <v>1</v>
      </c>
      <c r="AG6587" t="str">
        <f>IF(Table2[[#This Row],[Avg Monthly GB Download]] &lt; 5, "Less than 5 GB", IF(Table2[[#This Row],[Avg Monthly GB Download]] &lt;= 10, "Between 5 and 10 GB", "10 or more GB"))</f>
        <v>10 or more GB</v>
      </c>
    </row>
    <row r="6588" spans="1:33" x14ac:dyDescent="0.3">
      <c r="A6588" t="s">
        <v>13284</v>
      </c>
      <c r="B6588" t="s">
        <v>17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17</v>
      </c>
      <c r="I6588" t="s">
        <v>18</v>
      </c>
      <c r="J6588">
        <v>0</v>
      </c>
      <c r="K6588">
        <v>0</v>
      </c>
      <c r="L6588">
        <v>27</v>
      </c>
      <c r="M6588" t="s">
        <v>21</v>
      </c>
      <c r="N6588">
        <v>0</v>
      </c>
      <c r="O6588" t="s">
        <v>74</v>
      </c>
      <c r="P6588" t="s">
        <v>13285</v>
      </c>
      <c r="Q6588" t="s">
        <v>22</v>
      </c>
      <c r="R6588">
        <v>47</v>
      </c>
      <c r="S6588" t="s">
        <v>17</v>
      </c>
      <c r="T6588" t="s">
        <v>17</v>
      </c>
      <c r="U6588" t="s">
        <v>21</v>
      </c>
      <c r="V6588" t="str">
        <f>IF(Table2[[#This Row],[Age]] &lt; 30, "Under 30", IF(Table2[[#This Row],[Age]] &lt; 65, "Other", "Senior"))</f>
        <v>Other</v>
      </c>
      <c r="W6588">
        <v>2</v>
      </c>
      <c r="X6588" t="s">
        <v>17</v>
      </c>
      <c r="Y6588" t="s">
        <v>28</v>
      </c>
      <c r="Z6588" t="s">
        <v>29</v>
      </c>
      <c r="AA6588">
        <v>11</v>
      </c>
      <c r="AB6588">
        <v>462</v>
      </c>
      <c r="AE6588">
        <f t="shared" si="102"/>
        <v>0</v>
      </c>
      <c r="AF6588">
        <v>1</v>
      </c>
      <c r="AG6588" t="str">
        <f>IF(Table2[[#This Row],[Avg Monthly GB Download]] &lt; 5, "Less than 5 GB", IF(Table2[[#This Row],[Avg Monthly GB Download]] &lt;= 10, "Between 5 and 10 GB", "10 or more GB"))</f>
        <v>10 or more GB</v>
      </c>
    </row>
    <row r="6589" spans="1:33" x14ac:dyDescent="0.3">
      <c r="A6589" t="s">
        <v>13286</v>
      </c>
      <c r="B6589" t="s">
        <v>17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21</v>
      </c>
      <c r="I6589" t="s">
        <v>84</v>
      </c>
      <c r="J6589">
        <v>0</v>
      </c>
      <c r="K6589">
        <v>0</v>
      </c>
      <c r="L6589">
        <v>30</v>
      </c>
      <c r="M6589" t="s">
        <v>21</v>
      </c>
      <c r="N6589">
        <v>0</v>
      </c>
      <c r="O6589" t="s">
        <v>68</v>
      </c>
      <c r="P6589" t="s">
        <v>13287</v>
      </c>
      <c r="Q6589" t="s">
        <v>20</v>
      </c>
      <c r="R6589">
        <v>27</v>
      </c>
      <c r="S6589" t="s">
        <v>21</v>
      </c>
      <c r="T6589" t="s">
        <v>17</v>
      </c>
      <c r="U6589" t="s">
        <v>21</v>
      </c>
      <c r="V6589" t="str">
        <f>IF(Table2[[#This Row],[Age]] &lt; 30, "Under 30", IF(Table2[[#This Row],[Age]] &lt; 65, "Other", "Senior"))</f>
        <v>Under 30</v>
      </c>
      <c r="W6589">
        <v>6</v>
      </c>
      <c r="X6589" t="s">
        <v>21</v>
      </c>
      <c r="Y6589" t="s">
        <v>49</v>
      </c>
      <c r="Z6589" t="s">
        <v>29</v>
      </c>
      <c r="AA6589">
        <v>33</v>
      </c>
      <c r="AB6589">
        <v>333</v>
      </c>
      <c r="AE6589">
        <f t="shared" si="102"/>
        <v>0</v>
      </c>
      <c r="AF6589">
        <v>1</v>
      </c>
      <c r="AG6589" t="str">
        <f>IF(Table2[[#This Row],[Avg Monthly GB Download]] &lt; 5, "Less than 5 GB", IF(Table2[[#This Row],[Avg Monthly GB Download]] &lt;= 10, "Between 5 and 10 GB", "10 or more GB"))</f>
        <v>10 or more GB</v>
      </c>
    </row>
    <row r="6590" spans="1:33" x14ac:dyDescent="0.3">
      <c r="A6590" t="s">
        <v>13288</v>
      </c>
      <c r="B6590" t="s">
        <v>17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17</v>
      </c>
      <c r="I6590" t="s">
        <v>18</v>
      </c>
      <c r="J6590">
        <v>0</v>
      </c>
      <c r="K6590">
        <v>0</v>
      </c>
      <c r="L6590">
        <v>30</v>
      </c>
      <c r="M6590" t="s">
        <v>21</v>
      </c>
      <c r="N6590">
        <v>0</v>
      </c>
      <c r="O6590" t="s">
        <v>41</v>
      </c>
      <c r="P6590" t="s">
        <v>13289</v>
      </c>
      <c r="Q6590" t="s">
        <v>20</v>
      </c>
      <c r="R6590">
        <v>21</v>
      </c>
      <c r="S6590" t="s">
        <v>21</v>
      </c>
      <c r="T6590" t="s">
        <v>17</v>
      </c>
      <c r="U6590" t="s">
        <v>21</v>
      </c>
      <c r="V6590" t="str">
        <f>IF(Table2[[#This Row],[Age]] &lt; 30, "Under 30", IF(Table2[[#This Row],[Age]] &lt; 65, "Other", "Senior"))</f>
        <v>Under 30</v>
      </c>
      <c r="W6590">
        <v>4</v>
      </c>
      <c r="X6590" t="s">
        <v>17</v>
      </c>
      <c r="Y6590" t="s">
        <v>28</v>
      </c>
      <c r="Z6590" t="s">
        <v>34</v>
      </c>
      <c r="AA6590">
        <v>32</v>
      </c>
      <c r="AB6590">
        <v>1337</v>
      </c>
      <c r="AE6590">
        <f t="shared" si="102"/>
        <v>0</v>
      </c>
      <c r="AF6590">
        <v>1</v>
      </c>
      <c r="AG6590" t="str">
        <f>IF(Table2[[#This Row],[Avg Monthly GB Download]] &lt; 5, "Less than 5 GB", IF(Table2[[#This Row],[Avg Monthly GB Download]] &lt;= 10, "Between 5 and 10 GB", "10 or more GB"))</f>
        <v>10 or more GB</v>
      </c>
    </row>
    <row r="6591" spans="1:33" x14ac:dyDescent="0.3">
      <c r="A6591" t="s">
        <v>13290</v>
      </c>
      <c r="B6591" t="s">
        <v>17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17</v>
      </c>
      <c r="I6591" t="s">
        <v>18</v>
      </c>
      <c r="J6591">
        <v>0</v>
      </c>
      <c r="K6591">
        <v>0</v>
      </c>
      <c r="L6591">
        <v>0</v>
      </c>
      <c r="M6591" t="s">
        <v>17</v>
      </c>
      <c r="N6591">
        <v>0</v>
      </c>
      <c r="O6591" t="s">
        <v>38</v>
      </c>
      <c r="P6591" t="s">
        <v>13291</v>
      </c>
      <c r="Q6591" t="s">
        <v>22</v>
      </c>
      <c r="R6591">
        <v>66</v>
      </c>
      <c r="S6591" t="s">
        <v>17</v>
      </c>
      <c r="T6591" t="s">
        <v>21</v>
      </c>
      <c r="U6591" t="s">
        <v>21</v>
      </c>
      <c r="V6591" t="str">
        <f>IF(Table2[[#This Row],[Age]] &lt; 30, "Under 30", IF(Table2[[#This Row],[Age]] &lt; 65, "Other", "Senior"))</f>
        <v>Senior</v>
      </c>
      <c r="W6591">
        <v>5</v>
      </c>
      <c r="X6591" t="s">
        <v>17</v>
      </c>
      <c r="Y6591" t="s">
        <v>49</v>
      </c>
      <c r="Z6591" t="s">
        <v>29</v>
      </c>
      <c r="AA6591">
        <v>10</v>
      </c>
      <c r="AB6591">
        <v>232</v>
      </c>
      <c r="AE6591">
        <f t="shared" si="102"/>
        <v>0</v>
      </c>
      <c r="AF6591">
        <v>1</v>
      </c>
      <c r="AG6591" t="str">
        <f>IF(Table2[[#This Row],[Avg Monthly GB Download]] &lt; 5, "Less than 5 GB", IF(Table2[[#This Row],[Avg Monthly GB Download]] &lt;= 10, "Between 5 and 10 GB", "10 or more GB"))</f>
        <v>Less than 5 GB</v>
      </c>
    </row>
    <row r="6592" spans="1:33" x14ac:dyDescent="0.3">
      <c r="A6592" t="s">
        <v>13292</v>
      </c>
      <c r="B6592" t="s">
        <v>17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17</v>
      </c>
      <c r="I6592" t="s">
        <v>18</v>
      </c>
      <c r="J6592">
        <v>0</v>
      </c>
      <c r="K6592">
        <v>0</v>
      </c>
      <c r="L6592">
        <v>4</v>
      </c>
      <c r="M6592" t="s">
        <v>17</v>
      </c>
      <c r="N6592">
        <v>56</v>
      </c>
      <c r="O6592" t="s">
        <v>77</v>
      </c>
      <c r="P6592" t="s">
        <v>13293</v>
      </c>
      <c r="Q6592" t="s">
        <v>20</v>
      </c>
      <c r="R6592">
        <v>58</v>
      </c>
      <c r="S6592" t="s">
        <v>17</v>
      </c>
      <c r="T6592" t="s">
        <v>17</v>
      </c>
      <c r="U6592" t="s">
        <v>21</v>
      </c>
      <c r="V6592" t="str">
        <f>IF(Table2[[#This Row],[Age]] &lt; 30, "Under 30", IF(Table2[[#This Row],[Age]] &lt; 65, "Other", "Senior"))</f>
        <v>Other</v>
      </c>
      <c r="W6592">
        <v>2</v>
      </c>
      <c r="X6592" t="s">
        <v>17</v>
      </c>
      <c r="Y6592" t="s">
        <v>94</v>
      </c>
      <c r="Z6592" t="s">
        <v>29</v>
      </c>
      <c r="AA6592">
        <v>14</v>
      </c>
      <c r="AB6592">
        <v>160</v>
      </c>
      <c r="AE6592">
        <f t="shared" si="102"/>
        <v>0</v>
      </c>
      <c r="AF6592">
        <v>1</v>
      </c>
      <c r="AG6592" t="str">
        <f>IF(Table2[[#This Row],[Avg Monthly GB Download]] &lt; 5, "Less than 5 GB", IF(Table2[[#This Row],[Avg Monthly GB Download]] &lt;= 10, "Between 5 and 10 GB", "10 or more GB"))</f>
        <v>Less than 5 GB</v>
      </c>
    </row>
    <row r="6593" spans="1:33" x14ac:dyDescent="0.3">
      <c r="A6593" t="s">
        <v>13294</v>
      </c>
      <c r="B6593" t="s">
        <v>21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17</v>
      </c>
      <c r="I6593" t="s">
        <v>84</v>
      </c>
      <c r="J6593">
        <v>0</v>
      </c>
      <c r="K6593">
        <v>0</v>
      </c>
      <c r="L6593">
        <v>26</v>
      </c>
      <c r="M6593" t="s">
        <v>21</v>
      </c>
      <c r="N6593">
        <v>0</v>
      </c>
      <c r="O6593" t="s">
        <v>68</v>
      </c>
      <c r="P6593" t="s">
        <v>13295</v>
      </c>
      <c r="Q6593" t="s">
        <v>20</v>
      </c>
      <c r="R6593">
        <v>21</v>
      </c>
      <c r="S6593" t="s">
        <v>21</v>
      </c>
      <c r="T6593" t="s">
        <v>17</v>
      </c>
      <c r="U6593" t="s">
        <v>21</v>
      </c>
      <c r="V6593" t="str">
        <f>IF(Table2[[#This Row],[Age]] &lt; 30, "Under 30", IF(Table2[[#This Row],[Age]] &lt; 65, "Other", "Senior"))</f>
        <v>Under 30</v>
      </c>
      <c r="W6593">
        <v>5</v>
      </c>
      <c r="X6593" t="s">
        <v>17</v>
      </c>
      <c r="Y6593" t="s">
        <v>28</v>
      </c>
      <c r="Z6593" t="s">
        <v>34</v>
      </c>
      <c r="AA6593">
        <v>27</v>
      </c>
      <c r="AB6593">
        <v>59</v>
      </c>
      <c r="AC6593" t="s">
        <v>35</v>
      </c>
      <c r="AD6593" t="s">
        <v>36</v>
      </c>
      <c r="AE6593">
        <f t="shared" si="102"/>
        <v>1</v>
      </c>
      <c r="AF6593">
        <v>1</v>
      </c>
      <c r="AG6593" t="str">
        <f>IF(Table2[[#This Row],[Avg Monthly GB Download]] &lt; 5, "Less than 5 GB", IF(Table2[[#This Row],[Avg Monthly GB Download]] &lt;= 10, "Between 5 and 10 GB", "10 or more GB"))</f>
        <v>10 or more GB</v>
      </c>
    </row>
    <row r="6594" spans="1:33" x14ac:dyDescent="0.3">
      <c r="A6594" t="s">
        <v>13296</v>
      </c>
      <c r="B6594" t="s">
        <v>21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17</v>
      </c>
      <c r="I6594" t="s">
        <v>84</v>
      </c>
      <c r="J6594">
        <v>0</v>
      </c>
      <c r="K6594">
        <v>0</v>
      </c>
      <c r="L6594">
        <v>5</v>
      </c>
      <c r="M6594" t="s">
        <v>21</v>
      </c>
      <c r="N6594">
        <v>0</v>
      </c>
      <c r="O6594" t="s">
        <v>23</v>
      </c>
      <c r="P6594" t="s">
        <v>13297</v>
      </c>
      <c r="Q6594" t="s">
        <v>20</v>
      </c>
      <c r="R6594">
        <v>30</v>
      </c>
      <c r="S6594" t="s">
        <v>17</v>
      </c>
      <c r="T6594" t="s">
        <v>17</v>
      </c>
      <c r="U6594" t="s">
        <v>21</v>
      </c>
      <c r="V6594" t="str">
        <f>IF(Table2[[#This Row],[Age]] &lt; 30, "Under 30", IF(Table2[[#This Row],[Age]] &lt; 65, "Other", "Senior"))</f>
        <v>Other</v>
      </c>
      <c r="W6594">
        <v>5</v>
      </c>
      <c r="X6594" t="s">
        <v>21</v>
      </c>
      <c r="Y6594" t="s">
        <v>28</v>
      </c>
      <c r="Z6594" t="s">
        <v>34</v>
      </c>
      <c r="AA6594">
        <v>38</v>
      </c>
      <c r="AB6594">
        <v>317</v>
      </c>
      <c r="AC6594" t="s">
        <v>35</v>
      </c>
      <c r="AD6594" t="s">
        <v>36</v>
      </c>
      <c r="AE6594">
        <f t="shared" ref="AE6594:AE6657" si="103">IF(B6594 = "yes", 1, IF(B6594 = "No", 0))</f>
        <v>1</v>
      </c>
      <c r="AF6594">
        <v>1</v>
      </c>
      <c r="AG6594" t="str">
        <f>IF(Table2[[#This Row],[Avg Monthly GB Download]] &lt; 5, "Less than 5 GB", IF(Table2[[#This Row],[Avg Monthly GB Download]] &lt;= 10, "Between 5 and 10 GB", "10 or more GB"))</f>
        <v>Between 5 and 10 GB</v>
      </c>
    </row>
    <row r="6595" spans="1:33" x14ac:dyDescent="0.3">
      <c r="A6595" t="s">
        <v>13298</v>
      </c>
      <c r="B6595" t="s">
        <v>21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17</v>
      </c>
      <c r="I6595" t="s">
        <v>18</v>
      </c>
      <c r="J6595">
        <v>0</v>
      </c>
      <c r="K6595">
        <v>0</v>
      </c>
      <c r="L6595">
        <v>9</v>
      </c>
      <c r="M6595" t="s">
        <v>21</v>
      </c>
      <c r="N6595">
        <v>0</v>
      </c>
      <c r="O6595" t="s">
        <v>46</v>
      </c>
      <c r="P6595" t="s">
        <v>13299</v>
      </c>
      <c r="Q6595" t="s">
        <v>20</v>
      </c>
      <c r="R6595">
        <v>25</v>
      </c>
      <c r="S6595" t="s">
        <v>21</v>
      </c>
      <c r="T6595" t="s">
        <v>17</v>
      </c>
      <c r="U6595" t="s">
        <v>21</v>
      </c>
      <c r="V6595" t="str">
        <f>IF(Table2[[#This Row],[Age]] &lt; 30, "Under 30", IF(Table2[[#This Row],[Age]] &lt; 65, "Other", "Senior"))</f>
        <v>Under 30</v>
      </c>
      <c r="W6595">
        <v>2</v>
      </c>
      <c r="X6595" t="s">
        <v>21</v>
      </c>
      <c r="Y6595" t="s">
        <v>28</v>
      </c>
      <c r="Z6595" t="s">
        <v>34</v>
      </c>
      <c r="AA6595">
        <v>49</v>
      </c>
      <c r="AB6595">
        <v>1425</v>
      </c>
      <c r="AC6595" t="s">
        <v>35</v>
      </c>
      <c r="AD6595" t="s">
        <v>36</v>
      </c>
      <c r="AE6595">
        <f t="shared" si="103"/>
        <v>1</v>
      </c>
      <c r="AF6595">
        <v>1</v>
      </c>
      <c r="AG6595" t="str">
        <f>IF(Table2[[#This Row],[Avg Monthly GB Download]] &lt; 5, "Less than 5 GB", IF(Table2[[#This Row],[Avg Monthly GB Download]] &lt;= 10, "Between 5 and 10 GB", "10 or more GB"))</f>
        <v>Between 5 and 10 GB</v>
      </c>
    </row>
    <row r="6596" spans="1:33" x14ac:dyDescent="0.3">
      <c r="A6596" t="s">
        <v>13300</v>
      </c>
      <c r="B6596" t="s">
        <v>21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17</v>
      </c>
      <c r="I6596" t="s">
        <v>18</v>
      </c>
      <c r="J6596">
        <v>0</v>
      </c>
      <c r="K6596">
        <v>0</v>
      </c>
      <c r="L6596">
        <v>3</v>
      </c>
      <c r="M6596" t="s">
        <v>21</v>
      </c>
      <c r="N6596">
        <v>0</v>
      </c>
      <c r="O6596" t="s">
        <v>56</v>
      </c>
      <c r="P6596" t="s">
        <v>13301</v>
      </c>
      <c r="Q6596" t="s">
        <v>22</v>
      </c>
      <c r="R6596">
        <v>37</v>
      </c>
      <c r="S6596" t="s">
        <v>17</v>
      </c>
      <c r="T6596" t="s">
        <v>17</v>
      </c>
      <c r="U6596" t="s">
        <v>21</v>
      </c>
      <c r="V6596" t="str">
        <f>IF(Table2[[#This Row],[Age]] &lt; 30, "Under 30", IF(Table2[[#This Row],[Age]] &lt; 65, "Other", "Senior"))</f>
        <v>Other</v>
      </c>
      <c r="W6596">
        <v>4</v>
      </c>
      <c r="X6596" t="s">
        <v>21</v>
      </c>
      <c r="Y6596" t="s">
        <v>28</v>
      </c>
      <c r="Z6596" t="s">
        <v>34</v>
      </c>
      <c r="AA6596">
        <v>36</v>
      </c>
      <c r="AB6596">
        <v>1734</v>
      </c>
      <c r="AC6596" t="s">
        <v>52</v>
      </c>
      <c r="AD6596" t="s">
        <v>92</v>
      </c>
      <c r="AE6596">
        <f t="shared" si="103"/>
        <v>1</v>
      </c>
      <c r="AF6596">
        <v>1</v>
      </c>
      <c r="AG6596" t="str">
        <f>IF(Table2[[#This Row],[Avg Monthly GB Download]] &lt; 5, "Less than 5 GB", IF(Table2[[#This Row],[Avg Monthly GB Download]] &lt;= 10, "Between 5 and 10 GB", "10 or more GB"))</f>
        <v>Less than 5 GB</v>
      </c>
    </row>
    <row r="6597" spans="1:33" x14ac:dyDescent="0.3">
      <c r="A6597" t="s">
        <v>13302</v>
      </c>
      <c r="B6597" t="s">
        <v>21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17</v>
      </c>
      <c r="I6597" t="s">
        <v>18</v>
      </c>
      <c r="J6597">
        <v>0</v>
      </c>
      <c r="K6597">
        <v>0</v>
      </c>
      <c r="L6597">
        <v>5</v>
      </c>
      <c r="M6597" t="s">
        <v>21</v>
      </c>
      <c r="N6597">
        <v>0</v>
      </c>
      <c r="O6597" t="s">
        <v>82</v>
      </c>
      <c r="P6597" t="s">
        <v>13303</v>
      </c>
      <c r="Q6597" t="s">
        <v>22</v>
      </c>
      <c r="R6597">
        <v>59</v>
      </c>
      <c r="S6597" t="s">
        <v>17</v>
      </c>
      <c r="T6597" t="s">
        <v>17</v>
      </c>
      <c r="U6597" t="s">
        <v>21</v>
      </c>
      <c r="V6597" t="str">
        <f>IF(Table2[[#This Row],[Age]] &lt; 30, "Under 30", IF(Table2[[#This Row],[Age]] &lt; 65, "Other", "Senior"))</f>
        <v>Other</v>
      </c>
      <c r="W6597">
        <v>6</v>
      </c>
      <c r="X6597" t="s">
        <v>17</v>
      </c>
      <c r="Y6597" t="s">
        <v>28</v>
      </c>
      <c r="Z6597" t="s">
        <v>34</v>
      </c>
      <c r="AA6597">
        <v>35</v>
      </c>
      <c r="AB6597">
        <v>1682</v>
      </c>
      <c r="AC6597" t="s">
        <v>52</v>
      </c>
      <c r="AD6597" t="s">
        <v>92</v>
      </c>
      <c r="AE6597">
        <f t="shared" si="103"/>
        <v>1</v>
      </c>
      <c r="AF6597">
        <v>1</v>
      </c>
      <c r="AG6597" t="str">
        <f>IF(Table2[[#This Row],[Avg Monthly GB Download]] &lt; 5, "Less than 5 GB", IF(Table2[[#This Row],[Avg Monthly GB Download]] &lt;= 10, "Between 5 and 10 GB", "10 or more GB"))</f>
        <v>Between 5 and 10 GB</v>
      </c>
    </row>
    <row r="6598" spans="1:33" x14ac:dyDescent="0.3">
      <c r="A6598" t="s">
        <v>13304</v>
      </c>
      <c r="B6598" t="s">
        <v>21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21</v>
      </c>
      <c r="I6598" t="s">
        <v>18</v>
      </c>
      <c r="J6598">
        <v>72.2</v>
      </c>
      <c r="K6598">
        <v>0</v>
      </c>
      <c r="L6598">
        <v>19</v>
      </c>
      <c r="M6598" t="s">
        <v>21</v>
      </c>
      <c r="N6598">
        <v>0</v>
      </c>
      <c r="O6598" t="s">
        <v>19</v>
      </c>
      <c r="P6598" t="s">
        <v>13305</v>
      </c>
      <c r="Q6598" t="s">
        <v>22</v>
      </c>
      <c r="R6598">
        <v>60</v>
      </c>
      <c r="S6598" t="s">
        <v>17</v>
      </c>
      <c r="T6598" t="s">
        <v>17</v>
      </c>
      <c r="U6598" t="s">
        <v>21</v>
      </c>
      <c r="V6598" t="str">
        <f>IF(Table2[[#This Row],[Age]] &lt; 30, "Under 30", IF(Table2[[#This Row],[Age]] &lt; 65, "Other", "Senior"))</f>
        <v>Other</v>
      </c>
      <c r="W6598">
        <v>3</v>
      </c>
      <c r="X6598" t="s">
        <v>17</v>
      </c>
      <c r="Y6598" t="s">
        <v>28</v>
      </c>
      <c r="Z6598" t="s">
        <v>34</v>
      </c>
      <c r="AA6598">
        <v>19</v>
      </c>
      <c r="AB6598">
        <v>88</v>
      </c>
      <c r="AC6598" t="s">
        <v>52</v>
      </c>
      <c r="AD6598" t="s">
        <v>92</v>
      </c>
      <c r="AE6598">
        <f t="shared" si="103"/>
        <v>1</v>
      </c>
      <c r="AF6598">
        <v>1</v>
      </c>
      <c r="AG6598" t="str">
        <f>IF(Table2[[#This Row],[Avg Monthly GB Download]] &lt; 5, "Less than 5 GB", IF(Table2[[#This Row],[Avg Monthly GB Download]] &lt;= 10, "Between 5 and 10 GB", "10 or more GB"))</f>
        <v>10 or more GB</v>
      </c>
    </row>
    <row r="6599" spans="1:33" x14ac:dyDescent="0.3">
      <c r="A6599" t="s">
        <v>13306</v>
      </c>
      <c r="B6599" t="s">
        <v>21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17</v>
      </c>
      <c r="I6599" t="s">
        <v>84</v>
      </c>
      <c r="J6599">
        <v>0</v>
      </c>
      <c r="K6599">
        <v>0</v>
      </c>
      <c r="L6599">
        <v>14</v>
      </c>
      <c r="M6599" t="s">
        <v>21</v>
      </c>
      <c r="N6599">
        <v>0</v>
      </c>
      <c r="O6599" t="s">
        <v>19</v>
      </c>
      <c r="P6599" t="s">
        <v>13307</v>
      </c>
      <c r="Q6599" t="s">
        <v>22</v>
      </c>
      <c r="R6599">
        <v>49</v>
      </c>
      <c r="S6599" t="s">
        <v>17</v>
      </c>
      <c r="T6599" t="s">
        <v>17</v>
      </c>
      <c r="U6599" t="s">
        <v>21</v>
      </c>
      <c r="V6599" t="str">
        <f>IF(Table2[[#This Row],[Age]] &lt; 30, "Under 30", IF(Table2[[#This Row],[Age]] &lt; 65, "Other", "Senior"))</f>
        <v>Other</v>
      </c>
      <c r="W6599">
        <v>2</v>
      </c>
      <c r="X6599" t="s">
        <v>21</v>
      </c>
      <c r="Y6599" t="s">
        <v>28</v>
      </c>
      <c r="Z6599" t="s">
        <v>34</v>
      </c>
      <c r="AA6599">
        <v>29</v>
      </c>
      <c r="AB6599">
        <v>963</v>
      </c>
      <c r="AC6599" t="s">
        <v>52</v>
      </c>
      <c r="AD6599" t="s">
        <v>98</v>
      </c>
      <c r="AE6599">
        <f t="shared" si="103"/>
        <v>1</v>
      </c>
      <c r="AF6599">
        <v>1</v>
      </c>
      <c r="AG6599" t="str">
        <f>IF(Table2[[#This Row],[Avg Monthly GB Download]] &lt; 5, "Less than 5 GB", IF(Table2[[#This Row],[Avg Monthly GB Download]] &lt;= 10, "Between 5 and 10 GB", "10 or more GB"))</f>
        <v>10 or more GB</v>
      </c>
    </row>
    <row r="6600" spans="1:33" x14ac:dyDescent="0.3">
      <c r="A6600" t="s">
        <v>13308</v>
      </c>
      <c r="B6600" t="s">
        <v>21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21</v>
      </c>
      <c r="I6600" t="s">
        <v>18</v>
      </c>
      <c r="J6600">
        <v>107.7</v>
      </c>
      <c r="K6600">
        <v>0</v>
      </c>
      <c r="L6600">
        <v>9</v>
      </c>
      <c r="M6600" t="s">
        <v>21</v>
      </c>
      <c r="N6600">
        <v>0</v>
      </c>
      <c r="O6600" t="s">
        <v>63</v>
      </c>
      <c r="P6600" t="s">
        <v>13309</v>
      </c>
      <c r="Q6600" t="s">
        <v>20</v>
      </c>
      <c r="R6600">
        <v>51</v>
      </c>
      <c r="S6600" t="s">
        <v>17</v>
      </c>
      <c r="T6600" t="s">
        <v>17</v>
      </c>
      <c r="U6600" t="s">
        <v>21</v>
      </c>
      <c r="V6600" t="str">
        <f>IF(Table2[[#This Row],[Age]] &lt; 30, "Under 30", IF(Table2[[#This Row],[Age]] &lt; 65, "Other", "Senior"))</f>
        <v>Other</v>
      </c>
      <c r="W6600">
        <v>3</v>
      </c>
      <c r="X6600" t="s">
        <v>21</v>
      </c>
      <c r="Y6600" t="s">
        <v>28</v>
      </c>
      <c r="Z6600" t="s">
        <v>34</v>
      </c>
      <c r="AA6600">
        <v>33</v>
      </c>
      <c r="AB6600">
        <v>374</v>
      </c>
      <c r="AC6600" t="s">
        <v>52</v>
      </c>
      <c r="AD6600" t="s">
        <v>96</v>
      </c>
      <c r="AE6600">
        <f t="shared" si="103"/>
        <v>1</v>
      </c>
      <c r="AF6600">
        <v>1</v>
      </c>
      <c r="AG6600" t="str">
        <f>IF(Table2[[#This Row],[Avg Monthly GB Download]] &lt; 5, "Less than 5 GB", IF(Table2[[#This Row],[Avg Monthly GB Download]] &lt;= 10, "Between 5 and 10 GB", "10 or more GB"))</f>
        <v>Between 5 and 10 GB</v>
      </c>
    </row>
    <row r="6601" spans="1:33" x14ac:dyDescent="0.3">
      <c r="A6601" t="s">
        <v>13310</v>
      </c>
      <c r="B6601" t="s">
        <v>21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21</v>
      </c>
      <c r="I6601" t="s">
        <v>18</v>
      </c>
      <c r="J6601">
        <v>176.6</v>
      </c>
      <c r="K6601">
        <v>0</v>
      </c>
      <c r="L6601">
        <v>5</v>
      </c>
      <c r="M6601" t="s">
        <v>17</v>
      </c>
      <c r="N6601">
        <v>10</v>
      </c>
      <c r="O6601" t="s">
        <v>32</v>
      </c>
      <c r="P6601" t="s">
        <v>13311</v>
      </c>
      <c r="Q6601" t="s">
        <v>20</v>
      </c>
      <c r="R6601">
        <v>31</v>
      </c>
      <c r="S6601" t="s">
        <v>17</v>
      </c>
      <c r="T6601" t="s">
        <v>17</v>
      </c>
      <c r="U6601" t="s">
        <v>21</v>
      </c>
      <c r="V6601" t="str">
        <f>IF(Table2[[#This Row],[Age]] &lt; 30, "Under 30", IF(Table2[[#This Row],[Age]] &lt; 65, "Other", "Senior"))</f>
        <v>Other</v>
      </c>
      <c r="W6601">
        <v>4</v>
      </c>
      <c r="X6601" t="s">
        <v>17</v>
      </c>
      <c r="Y6601" t="s">
        <v>28</v>
      </c>
      <c r="Z6601" t="s">
        <v>34</v>
      </c>
      <c r="AA6601">
        <v>23</v>
      </c>
      <c r="AB6601">
        <v>41</v>
      </c>
      <c r="AC6601" t="s">
        <v>52</v>
      </c>
      <c r="AD6601" t="s">
        <v>92</v>
      </c>
      <c r="AE6601">
        <f t="shared" si="103"/>
        <v>1</v>
      </c>
      <c r="AF6601">
        <v>1</v>
      </c>
      <c r="AG6601" t="str">
        <f>IF(Table2[[#This Row],[Avg Monthly GB Download]] &lt; 5, "Less than 5 GB", IF(Table2[[#This Row],[Avg Monthly GB Download]] &lt;= 10, "Between 5 and 10 GB", "10 or more GB"))</f>
        <v>Between 5 and 10 GB</v>
      </c>
    </row>
    <row r="6602" spans="1:33" x14ac:dyDescent="0.3">
      <c r="A6602" t="s">
        <v>13312</v>
      </c>
      <c r="B6602" t="s">
        <v>21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21</v>
      </c>
      <c r="I6602" t="s">
        <v>18</v>
      </c>
      <c r="J6602">
        <v>4.7</v>
      </c>
      <c r="K6602">
        <v>5</v>
      </c>
      <c r="L6602">
        <v>7</v>
      </c>
      <c r="M6602" t="s">
        <v>21</v>
      </c>
      <c r="N6602">
        <v>0</v>
      </c>
      <c r="O6602" t="s">
        <v>41</v>
      </c>
      <c r="P6602" t="s">
        <v>13313</v>
      </c>
      <c r="Q6602" t="s">
        <v>20</v>
      </c>
      <c r="R6602">
        <v>37</v>
      </c>
      <c r="S6602" t="s">
        <v>17</v>
      </c>
      <c r="T6602" t="s">
        <v>17</v>
      </c>
      <c r="U6602" t="s">
        <v>21</v>
      </c>
      <c r="V6602" t="str">
        <f>IF(Table2[[#This Row],[Age]] &lt; 30, "Under 30", IF(Table2[[#This Row],[Age]] &lt; 65, "Other", "Senior"))</f>
        <v>Other</v>
      </c>
      <c r="W6602">
        <v>3</v>
      </c>
      <c r="X6602" t="s">
        <v>17</v>
      </c>
      <c r="Y6602" t="s">
        <v>28</v>
      </c>
      <c r="Z6602" t="s">
        <v>29</v>
      </c>
      <c r="AA6602">
        <v>27</v>
      </c>
      <c r="AB6602">
        <v>391</v>
      </c>
      <c r="AC6602" t="s">
        <v>52</v>
      </c>
      <c r="AD6602" t="s">
        <v>96</v>
      </c>
      <c r="AE6602">
        <f t="shared" si="103"/>
        <v>1</v>
      </c>
      <c r="AF6602">
        <v>1</v>
      </c>
      <c r="AG6602" t="str">
        <f>IF(Table2[[#This Row],[Avg Monthly GB Download]] &lt; 5, "Less than 5 GB", IF(Table2[[#This Row],[Avg Monthly GB Download]] &lt;= 10, "Between 5 and 10 GB", "10 or more GB"))</f>
        <v>Between 5 and 10 GB</v>
      </c>
    </row>
    <row r="6603" spans="1:33" x14ac:dyDescent="0.3">
      <c r="A6603" t="s">
        <v>13314</v>
      </c>
      <c r="B6603" t="s">
        <v>21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21</v>
      </c>
      <c r="I6603" t="s">
        <v>18</v>
      </c>
      <c r="J6603">
        <v>6.7</v>
      </c>
      <c r="K6603">
        <v>0</v>
      </c>
      <c r="L6603">
        <v>6</v>
      </c>
      <c r="M6603" t="s">
        <v>21</v>
      </c>
      <c r="N6603">
        <v>0</v>
      </c>
      <c r="O6603" t="s">
        <v>76</v>
      </c>
      <c r="P6603" t="s">
        <v>13315</v>
      </c>
      <c r="Q6603" t="s">
        <v>20</v>
      </c>
      <c r="R6603">
        <v>71</v>
      </c>
      <c r="S6603" t="s">
        <v>17</v>
      </c>
      <c r="T6603" t="s">
        <v>21</v>
      </c>
      <c r="U6603" t="s">
        <v>21</v>
      </c>
      <c r="V6603" t="str">
        <f>IF(Table2[[#This Row],[Age]] &lt; 30, "Under 30", IF(Table2[[#This Row],[Age]] &lt; 65, "Other", "Senior"))</f>
        <v>Senior</v>
      </c>
      <c r="W6603">
        <v>2</v>
      </c>
      <c r="X6603" t="s">
        <v>17</v>
      </c>
      <c r="Y6603" t="s">
        <v>28</v>
      </c>
      <c r="Z6603" t="s">
        <v>29</v>
      </c>
      <c r="AA6603">
        <v>22</v>
      </c>
      <c r="AB6603">
        <v>174</v>
      </c>
      <c r="AC6603" t="s">
        <v>52</v>
      </c>
      <c r="AD6603" t="s">
        <v>53</v>
      </c>
      <c r="AE6603">
        <f t="shared" si="103"/>
        <v>1</v>
      </c>
      <c r="AF6603">
        <v>1</v>
      </c>
      <c r="AG6603" t="str">
        <f>IF(Table2[[#This Row],[Avg Monthly GB Download]] &lt; 5, "Less than 5 GB", IF(Table2[[#This Row],[Avg Monthly GB Download]] &lt;= 10, "Between 5 and 10 GB", "10 or more GB"))</f>
        <v>Between 5 and 10 GB</v>
      </c>
    </row>
    <row r="6604" spans="1:33" x14ac:dyDescent="0.3">
      <c r="A6604" t="s">
        <v>13316</v>
      </c>
      <c r="B6604" t="s">
        <v>21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21</v>
      </c>
      <c r="I6604" t="s">
        <v>18</v>
      </c>
      <c r="J6604">
        <v>83.2</v>
      </c>
      <c r="K6604">
        <v>5</v>
      </c>
      <c r="L6604">
        <v>10</v>
      </c>
      <c r="M6604" t="s">
        <v>21</v>
      </c>
      <c r="N6604">
        <v>0</v>
      </c>
      <c r="O6604" t="s">
        <v>41</v>
      </c>
      <c r="P6604" t="s">
        <v>13317</v>
      </c>
      <c r="Q6604" t="s">
        <v>22</v>
      </c>
      <c r="R6604">
        <v>76</v>
      </c>
      <c r="S6604" t="s">
        <v>17</v>
      </c>
      <c r="T6604" t="s">
        <v>21</v>
      </c>
      <c r="U6604" t="s">
        <v>21</v>
      </c>
      <c r="V6604" t="str">
        <f>IF(Table2[[#This Row],[Age]] &lt; 30, "Under 30", IF(Table2[[#This Row],[Age]] &lt; 65, "Other", "Senior"))</f>
        <v>Senior</v>
      </c>
      <c r="W6604">
        <v>2</v>
      </c>
      <c r="X6604" t="s">
        <v>17</v>
      </c>
      <c r="Y6604" t="s">
        <v>28</v>
      </c>
      <c r="Z6604" t="s">
        <v>34</v>
      </c>
      <c r="AA6604">
        <v>43</v>
      </c>
      <c r="AB6604">
        <v>799</v>
      </c>
      <c r="AC6604" t="s">
        <v>52</v>
      </c>
      <c r="AD6604" t="s">
        <v>53</v>
      </c>
      <c r="AE6604">
        <f t="shared" si="103"/>
        <v>1</v>
      </c>
      <c r="AF6604">
        <v>1</v>
      </c>
      <c r="AG6604" t="str">
        <f>IF(Table2[[#This Row],[Avg Monthly GB Download]] &lt; 5, "Less than 5 GB", IF(Table2[[#This Row],[Avg Monthly GB Download]] &lt;= 10, "Between 5 and 10 GB", "10 or more GB"))</f>
        <v>Between 5 and 10 GB</v>
      </c>
    </row>
    <row r="6605" spans="1:33" x14ac:dyDescent="0.3">
      <c r="A6605" t="s">
        <v>13318</v>
      </c>
      <c r="B6605" t="s">
        <v>21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21</v>
      </c>
      <c r="I6605" t="s">
        <v>18</v>
      </c>
      <c r="J6605">
        <v>7.1</v>
      </c>
      <c r="K6605">
        <v>4</v>
      </c>
      <c r="L6605">
        <v>7</v>
      </c>
      <c r="M6605" t="s">
        <v>21</v>
      </c>
      <c r="N6605">
        <v>0</v>
      </c>
      <c r="O6605" t="s">
        <v>57</v>
      </c>
      <c r="P6605" t="s">
        <v>13319</v>
      </c>
      <c r="Q6605" t="s">
        <v>20</v>
      </c>
      <c r="R6605">
        <v>40</v>
      </c>
      <c r="S6605" t="s">
        <v>17</v>
      </c>
      <c r="T6605" t="s">
        <v>17</v>
      </c>
      <c r="U6605" t="s">
        <v>21</v>
      </c>
      <c r="V6605" t="str">
        <f>IF(Table2[[#This Row],[Age]] &lt; 30, "Under 30", IF(Table2[[#This Row],[Age]] &lt; 65, "Other", "Senior"))</f>
        <v>Other</v>
      </c>
      <c r="W6605">
        <v>5</v>
      </c>
      <c r="X6605" t="s">
        <v>17</v>
      </c>
      <c r="Y6605" t="s">
        <v>28</v>
      </c>
      <c r="Z6605" t="s">
        <v>34</v>
      </c>
      <c r="AA6605">
        <v>35</v>
      </c>
      <c r="AB6605">
        <v>316</v>
      </c>
      <c r="AC6605" t="s">
        <v>44</v>
      </c>
      <c r="AD6605" t="s">
        <v>88</v>
      </c>
      <c r="AE6605">
        <f t="shared" si="103"/>
        <v>1</v>
      </c>
      <c r="AF6605">
        <v>1</v>
      </c>
      <c r="AG6605" t="str">
        <f>IF(Table2[[#This Row],[Avg Monthly GB Download]] &lt; 5, "Less than 5 GB", IF(Table2[[#This Row],[Avg Monthly GB Download]] &lt;= 10, "Between 5 and 10 GB", "10 or more GB"))</f>
        <v>Between 5 and 10 GB</v>
      </c>
    </row>
    <row r="6606" spans="1:33" x14ac:dyDescent="0.3">
      <c r="A6606" t="s">
        <v>13320</v>
      </c>
      <c r="B6606" t="s">
        <v>21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21</v>
      </c>
      <c r="I6606" t="s">
        <v>18</v>
      </c>
      <c r="J6606">
        <v>34.200000000000003</v>
      </c>
      <c r="K6606">
        <v>5</v>
      </c>
      <c r="L6606">
        <v>29</v>
      </c>
      <c r="M6606" t="s">
        <v>21</v>
      </c>
      <c r="N6606">
        <v>0</v>
      </c>
      <c r="O6606" t="s">
        <v>81</v>
      </c>
      <c r="P6606" t="s">
        <v>13321</v>
      </c>
      <c r="Q6606" t="s">
        <v>20</v>
      </c>
      <c r="R6606">
        <v>35</v>
      </c>
      <c r="S6606" t="s">
        <v>17</v>
      </c>
      <c r="T6606" t="s">
        <v>17</v>
      </c>
      <c r="U6606" t="s">
        <v>21</v>
      </c>
      <c r="V6606" t="str">
        <f>IF(Table2[[#This Row],[Age]] &lt; 30, "Under 30", IF(Table2[[#This Row],[Age]] &lt; 65, "Other", "Senior"))</f>
        <v>Other</v>
      </c>
      <c r="W6606">
        <v>6</v>
      </c>
      <c r="X6606" t="s">
        <v>17</v>
      </c>
      <c r="Y6606" t="s">
        <v>28</v>
      </c>
      <c r="Z6606" t="s">
        <v>34</v>
      </c>
      <c r="AA6606">
        <v>26</v>
      </c>
      <c r="AB6606">
        <v>26</v>
      </c>
      <c r="AC6606" t="s">
        <v>52</v>
      </c>
      <c r="AD6606" t="s">
        <v>92</v>
      </c>
      <c r="AE6606">
        <f t="shared" si="103"/>
        <v>1</v>
      </c>
      <c r="AF6606">
        <v>1</v>
      </c>
      <c r="AG6606" t="str">
        <f>IF(Table2[[#This Row],[Avg Monthly GB Download]] &lt; 5, "Less than 5 GB", IF(Table2[[#This Row],[Avg Monthly GB Download]] &lt;= 10, "Between 5 and 10 GB", "10 or more GB"))</f>
        <v>10 or more GB</v>
      </c>
    </row>
    <row r="6607" spans="1:33" x14ac:dyDescent="0.3">
      <c r="A6607" t="s">
        <v>13322</v>
      </c>
      <c r="B6607" t="s">
        <v>21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21</v>
      </c>
      <c r="I6607" t="s">
        <v>18</v>
      </c>
      <c r="J6607">
        <v>21.3</v>
      </c>
      <c r="K6607">
        <v>5</v>
      </c>
      <c r="L6607">
        <v>11</v>
      </c>
      <c r="M6607" t="s">
        <v>21</v>
      </c>
      <c r="N6607">
        <v>0</v>
      </c>
      <c r="O6607" t="s">
        <v>26</v>
      </c>
      <c r="P6607" t="s">
        <v>13323</v>
      </c>
      <c r="Q6607" t="s">
        <v>20</v>
      </c>
      <c r="R6607">
        <v>33</v>
      </c>
      <c r="S6607" t="s">
        <v>17</v>
      </c>
      <c r="T6607" t="s">
        <v>17</v>
      </c>
      <c r="U6607" t="s">
        <v>21</v>
      </c>
      <c r="V6607" t="str">
        <f>IF(Table2[[#This Row],[Age]] &lt; 30, "Under 30", IF(Table2[[#This Row],[Age]] &lt; 65, "Other", "Senior"))</f>
        <v>Other</v>
      </c>
      <c r="W6607">
        <v>2</v>
      </c>
      <c r="X6607" t="s">
        <v>21</v>
      </c>
      <c r="Y6607" t="s">
        <v>28</v>
      </c>
      <c r="Z6607" t="s">
        <v>34</v>
      </c>
      <c r="AA6607">
        <v>33</v>
      </c>
      <c r="AB6607">
        <v>221</v>
      </c>
      <c r="AC6607" t="s">
        <v>61</v>
      </c>
      <c r="AD6607" t="s">
        <v>62</v>
      </c>
      <c r="AE6607">
        <f t="shared" si="103"/>
        <v>1</v>
      </c>
      <c r="AF6607">
        <v>1</v>
      </c>
      <c r="AG6607" t="str">
        <f>IF(Table2[[#This Row],[Avg Monthly GB Download]] &lt; 5, "Less than 5 GB", IF(Table2[[#This Row],[Avg Monthly GB Download]] &lt;= 10, "Between 5 and 10 GB", "10 or more GB"))</f>
        <v>10 or more GB</v>
      </c>
    </row>
    <row r="6608" spans="1:33" x14ac:dyDescent="0.3">
      <c r="A6608" t="s">
        <v>13324</v>
      </c>
      <c r="B6608" t="s">
        <v>21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21</v>
      </c>
      <c r="I6608" t="s">
        <v>18</v>
      </c>
      <c r="J6608">
        <v>12.5</v>
      </c>
      <c r="K6608">
        <v>3</v>
      </c>
      <c r="L6608">
        <v>19</v>
      </c>
      <c r="M6608" t="s">
        <v>17</v>
      </c>
      <c r="N6608">
        <v>46</v>
      </c>
      <c r="O6608" t="s">
        <v>19</v>
      </c>
      <c r="P6608" t="s">
        <v>13325</v>
      </c>
      <c r="Q6608" t="s">
        <v>20</v>
      </c>
      <c r="R6608">
        <v>37</v>
      </c>
      <c r="S6608" t="s">
        <v>17</v>
      </c>
      <c r="T6608" t="s">
        <v>17</v>
      </c>
      <c r="U6608" t="s">
        <v>21</v>
      </c>
      <c r="V6608" t="str">
        <f>IF(Table2[[#This Row],[Age]] &lt; 30, "Under 30", IF(Table2[[#This Row],[Age]] &lt; 65, "Other", "Senior"))</f>
        <v>Other</v>
      </c>
      <c r="W6608">
        <v>5</v>
      </c>
      <c r="X6608" t="s">
        <v>17</v>
      </c>
      <c r="Y6608" t="s">
        <v>28</v>
      </c>
      <c r="Z6608" t="s">
        <v>34</v>
      </c>
      <c r="AA6608">
        <v>29</v>
      </c>
      <c r="AB6608">
        <v>345</v>
      </c>
      <c r="AC6608" t="s">
        <v>86</v>
      </c>
      <c r="AD6608" t="s">
        <v>87</v>
      </c>
      <c r="AE6608">
        <f t="shared" si="103"/>
        <v>1</v>
      </c>
      <c r="AF6608">
        <v>1</v>
      </c>
      <c r="AG6608" t="str">
        <f>IF(Table2[[#This Row],[Avg Monthly GB Download]] &lt; 5, "Less than 5 GB", IF(Table2[[#This Row],[Avg Monthly GB Download]] &lt;= 10, "Between 5 and 10 GB", "10 or more GB"))</f>
        <v>10 or more GB</v>
      </c>
    </row>
    <row r="6609" spans="1:33" x14ac:dyDescent="0.3">
      <c r="A6609" t="s">
        <v>13326</v>
      </c>
      <c r="B6609" t="s">
        <v>21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21</v>
      </c>
      <c r="I6609" t="s">
        <v>18</v>
      </c>
      <c r="J6609">
        <v>2</v>
      </c>
      <c r="K6609">
        <v>4</v>
      </c>
      <c r="L6609">
        <v>6</v>
      </c>
      <c r="M6609" t="s">
        <v>21</v>
      </c>
      <c r="N6609">
        <v>0</v>
      </c>
      <c r="O6609" t="s">
        <v>39</v>
      </c>
      <c r="P6609" t="s">
        <v>13327</v>
      </c>
      <c r="Q6609" t="s">
        <v>20</v>
      </c>
      <c r="R6609">
        <v>83</v>
      </c>
      <c r="S6609" t="s">
        <v>17</v>
      </c>
      <c r="T6609" t="s">
        <v>21</v>
      </c>
      <c r="U6609" t="s">
        <v>21</v>
      </c>
      <c r="V6609" t="str">
        <f>IF(Table2[[#This Row],[Age]] &lt; 30, "Under 30", IF(Table2[[#This Row],[Age]] &lt; 65, "Other", "Senior"))</f>
        <v>Senior</v>
      </c>
      <c r="W6609">
        <v>2</v>
      </c>
      <c r="X6609" t="s">
        <v>21</v>
      </c>
      <c r="Y6609" t="s">
        <v>28</v>
      </c>
      <c r="Z6609" t="s">
        <v>34</v>
      </c>
      <c r="AA6609">
        <v>44</v>
      </c>
      <c r="AB6609">
        <v>1115</v>
      </c>
      <c r="AC6609" t="s">
        <v>61</v>
      </c>
      <c r="AD6609" t="s">
        <v>83</v>
      </c>
      <c r="AE6609">
        <f t="shared" si="103"/>
        <v>1</v>
      </c>
      <c r="AF6609">
        <v>1</v>
      </c>
      <c r="AG6609" t="str">
        <f>IF(Table2[[#This Row],[Avg Monthly GB Download]] &lt; 5, "Less than 5 GB", IF(Table2[[#This Row],[Avg Monthly GB Download]] &lt;= 10, "Between 5 and 10 GB", "10 or more GB"))</f>
        <v>Between 5 and 10 GB</v>
      </c>
    </row>
    <row r="6610" spans="1:33" x14ac:dyDescent="0.3">
      <c r="A6610" t="s">
        <v>13328</v>
      </c>
      <c r="B6610" t="s">
        <v>21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21</v>
      </c>
      <c r="I6610" t="s">
        <v>18</v>
      </c>
      <c r="J6610">
        <v>3.8</v>
      </c>
      <c r="K6610">
        <v>0</v>
      </c>
      <c r="L6610">
        <v>5</v>
      </c>
      <c r="M6610" t="s">
        <v>21</v>
      </c>
      <c r="N6610">
        <v>0</v>
      </c>
      <c r="O6610" t="s">
        <v>51</v>
      </c>
      <c r="P6610" t="s">
        <v>13329</v>
      </c>
      <c r="Q6610" t="s">
        <v>22</v>
      </c>
      <c r="R6610">
        <v>40</v>
      </c>
      <c r="S6610" t="s">
        <v>17</v>
      </c>
      <c r="T6610" t="s">
        <v>17</v>
      </c>
      <c r="U6610" t="s">
        <v>21</v>
      </c>
      <c r="V6610" t="str">
        <f>IF(Table2[[#This Row],[Age]] &lt; 30, "Under 30", IF(Table2[[#This Row],[Age]] &lt; 65, "Other", "Senior"))</f>
        <v>Other</v>
      </c>
      <c r="W6610">
        <v>4</v>
      </c>
      <c r="X6610" t="s">
        <v>17</v>
      </c>
      <c r="Y6610" t="s">
        <v>28</v>
      </c>
      <c r="Z6610" t="s">
        <v>34</v>
      </c>
      <c r="AA6610">
        <v>39</v>
      </c>
      <c r="AB6610">
        <v>2099</v>
      </c>
      <c r="AC6610" t="s">
        <v>44</v>
      </c>
      <c r="AD6610" t="s">
        <v>45</v>
      </c>
      <c r="AE6610">
        <f t="shared" si="103"/>
        <v>1</v>
      </c>
      <c r="AF6610">
        <v>1</v>
      </c>
      <c r="AG6610" t="str">
        <f>IF(Table2[[#This Row],[Avg Monthly GB Download]] &lt; 5, "Less than 5 GB", IF(Table2[[#This Row],[Avg Monthly GB Download]] &lt;= 10, "Between 5 and 10 GB", "10 or more GB"))</f>
        <v>Between 5 and 10 GB</v>
      </c>
    </row>
    <row r="6611" spans="1:33" x14ac:dyDescent="0.3">
      <c r="A6611" t="s">
        <v>13330</v>
      </c>
      <c r="B6611" t="s">
        <v>21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21</v>
      </c>
      <c r="I6611" t="s">
        <v>18</v>
      </c>
      <c r="J6611">
        <v>31.5</v>
      </c>
      <c r="K6611">
        <v>4</v>
      </c>
      <c r="L6611">
        <v>5</v>
      </c>
      <c r="M6611" t="s">
        <v>21</v>
      </c>
      <c r="N6611">
        <v>0</v>
      </c>
      <c r="O6611" t="s">
        <v>32</v>
      </c>
      <c r="P6611" t="s">
        <v>4697</v>
      </c>
      <c r="Q6611" t="s">
        <v>20</v>
      </c>
      <c r="R6611">
        <v>77</v>
      </c>
      <c r="S6611" t="s">
        <v>17</v>
      </c>
      <c r="T6611" t="s">
        <v>21</v>
      </c>
      <c r="U6611" t="s">
        <v>21</v>
      </c>
      <c r="V6611" t="str">
        <f>IF(Table2[[#This Row],[Age]] &lt; 30, "Under 30", IF(Table2[[#This Row],[Age]] &lt; 65, "Other", "Senior"))</f>
        <v>Senior</v>
      </c>
      <c r="W6611">
        <v>2</v>
      </c>
      <c r="X6611" t="s">
        <v>17</v>
      </c>
      <c r="Y6611" t="s">
        <v>28</v>
      </c>
      <c r="Z6611" t="s">
        <v>34</v>
      </c>
      <c r="AA6611">
        <v>23</v>
      </c>
      <c r="AB6611">
        <v>880</v>
      </c>
      <c r="AC6611" t="s">
        <v>44</v>
      </c>
      <c r="AD6611" t="s">
        <v>95</v>
      </c>
      <c r="AE6611">
        <f t="shared" si="103"/>
        <v>1</v>
      </c>
      <c r="AF6611">
        <v>1</v>
      </c>
      <c r="AG6611" t="str">
        <f>IF(Table2[[#This Row],[Avg Monthly GB Download]] &lt; 5, "Less than 5 GB", IF(Table2[[#This Row],[Avg Monthly GB Download]] &lt;= 10, "Between 5 and 10 GB", "10 or more GB"))</f>
        <v>Between 5 and 10 GB</v>
      </c>
    </row>
    <row r="6612" spans="1:33" x14ac:dyDescent="0.3">
      <c r="A6612" t="s">
        <v>13331</v>
      </c>
      <c r="B6612" t="s">
        <v>21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21</v>
      </c>
      <c r="I6612" t="s">
        <v>18</v>
      </c>
      <c r="J6612">
        <v>19.100000000000001</v>
      </c>
      <c r="K6612">
        <v>3</v>
      </c>
      <c r="L6612">
        <v>8</v>
      </c>
      <c r="M6612" t="s">
        <v>21</v>
      </c>
      <c r="N6612">
        <v>0</v>
      </c>
      <c r="O6612" t="s">
        <v>65</v>
      </c>
      <c r="P6612" t="s">
        <v>13332</v>
      </c>
      <c r="Q6612" t="s">
        <v>20</v>
      </c>
      <c r="R6612">
        <v>66</v>
      </c>
      <c r="S6612" t="s">
        <v>17</v>
      </c>
      <c r="T6612" t="s">
        <v>21</v>
      </c>
      <c r="U6612" t="s">
        <v>21</v>
      </c>
      <c r="V6612" t="str">
        <f>IF(Table2[[#This Row],[Age]] &lt; 30, "Under 30", IF(Table2[[#This Row],[Age]] &lt; 65, "Other", "Senior"))</f>
        <v>Senior</v>
      </c>
      <c r="W6612">
        <v>5</v>
      </c>
      <c r="X6612" t="s">
        <v>17</v>
      </c>
      <c r="Y6612" t="s">
        <v>28</v>
      </c>
      <c r="Z6612" t="s">
        <v>34</v>
      </c>
      <c r="AA6612">
        <v>38</v>
      </c>
      <c r="AB6612">
        <v>398</v>
      </c>
      <c r="AC6612" t="s">
        <v>44</v>
      </c>
      <c r="AD6612" t="s">
        <v>88</v>
      </c>
      <c r="AE6612">
        <f t="shared" si="103"/>
        <v>1</v>
      </c>
      <c r="AF6612">
        <v>1</v>
      </c>
      <c r="AG6612" t="str">
        <f>IF(Table2[[#This Row],[Avg Monthly GB Download]] &lt; 5, "Less than 5 GB", IF(Table2[[#This Row],[Avg Monthly GB Download]] &lt;= 10, "Between 5 and 10 GB", "10 or more GB"))</f>
        <v>Between 5 and 10 GB</v>
      </c>
    </row>
    <row r="6613" spans="1:33" x14ac:dyDescent="0.3">
      <c r="A6613" t="s">
        <v>13333</v>
      </c>
      <c r="B6613" t="s">
        <v>21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21</v>
      </c>
      <c r="I6613" t="s">
        <v>18</v>
      </c>
      <c r="J6613">
        <v>4.3</v>
      </c>
      <c r="K6613">
        <v>4</v>
      </c>
      <c r="L6613">
        <v>14</v>
      </c>
      <c r="M6613" t="s">
        <v>21</v>
      </c>
      <c r="N6613">
        <v>0</v>
      </c>
      <c r="O6613" t="s">
        <v>48</v>
      </c>
      <c r="P6613" t="s">
        <v>13334</v>
      </c>
      <c r="Q6613" t="s">
        <v>22</v>
      </c>
      <c r="R6613">
        <v>21</v>
      </c>
      <c r="S6613" t="s">
        <v>21</v>
      </c>
      <c r="T6613" t="s">
        <v>17</v>
      </c>
      <c r="U6613" t="s">
        <v>21</v>
      </c>
      <c r="V6613" t="str">
        <f>IF(Table2[[#This Row],[Age]] &lt; 30, "Under 30", IF(Table2[[#This Row],[Age]] &lt; 65, "Other", "Senior"))</f>
        <v>Under 30</v>
      </c>
      <c r="W6613">
        <v>2</v>
      </c>
      <c r="X6613" t="s">
        <v>17</v>
      </c>
      <c r="Y6613" t="s">
        <v>28</v>
      </c>
      <c r="Z6613" t="s">
        <v>34</v>
      </c>
      <c r="AA6613">
        <v>33</v>
      </c>
      <c r="AB6613">
        <v>102</v>
      </c>
      <c r="AC6613" t="s">
        <v>61</v>
      </c>
      <c r="AD6613" t="s">
        <v>101</v>
      </c>
      <c r="AE6613">
        <f t="shared" si="103"/>
        <v>1</v>
      </c>
      <c r="AF6613">
        <v>1</v>
      </c>
      <c r="AG6613" t="str">
        <f>IF(Table2[[#This Row],[Avg Monthly GB Download]] &lt; 5, "Less than 5 GB", IF(Table2[[#This Row],[Avg Monthly GB Download]] &lt;= 10, "Between 5 and 10 GB", "10 or more GB"))</f>
        <v>10 or more GB</v>
      </c>
    </row>
    <row r="6614" spans="1:33" x14ac:dyDescent="0.3">
      <c r="A6614" t="s">
        <v>13335</v>
      </c>
      <c r="B6614" t="s">
        <v>21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21</v>
      </c>
      <c r="I6614" t="s">
        <v>18</v>
      </c>
      <c r="J6614">
        <v>2.9</v>
      </c>
      <c r="K6614">
        <v>4</v>
      </c>
      <c r="L6614">
        <v>5</v>
      </c>
      <c r="M6614" t="s">
        <v>17</v>
      </c>
      <c r="N6614">
        <v>5</v>
      </c>
      <c r="O6614" t="s">
        <v>55</v>
      </c>
      <c r="P6614" t="s">
        <v>13336</v>
      </c>
      <c r="Q6614" t="s">
        <v>20</v>
      </c>
      <c r="R6614">
        <v>77</v>
      </c>
      <c r="S6614" t="s">
        <v>17</v>
      </c>
      <c r="T6614" t="s">
        <v>21</v>
      </c>
      <c r="U6614" t="s">
        <v>21</v>
      </c>
      <c r="V6614" t="str">
        <f>IF(Table2[[#This Row],[Age]] &lt; 30, "Under 30", IF(Table2[[#This Row],[Age]] &lt; 65, "Other", "Senior"))</f>
        <v>Senior</v>
      </c>
      <c r="W6614">
        <v>6</v>
      </c>
      <c r="X6614" t="s">
        <v>21</v>
      </c>
      <c r="Y6614" t="s">
        <v>28</v>
      </c>
      <c r="Z6614" t="s">
        <v>34</v>
      </c>
      <c r="AA6614">
        <v>37</v>
      </c>
      <c r="AB6614">
        <v>1016</v>
      </c>
      <c r="AC6614" t="s">
        <v>52</v>
      </c>
      <c r="AD6614" t="s">
        <v>92</v>
      </c>
      <c r="AE6614">
        <f t="shared" si="103"/>
        <v>1</v>
      </c>
      <c r="AF6614">
        <v>1</v>
      </c>
      <c r="AG6614" t="str">
        <f>IF(Table2[[#This Row],[Avg Monthly GB Download]] &lt; 5, "Less than 5 GB", IF(Table2[[#This Row],[Avg Monthly GB Download]] &lt;= 10, "Between 5 and 10 GB", "10 or more GB"))</f>
        <v>Between 5 and 10 GB</v>
      </c>
    </row>
    <row r="6615" spans="1:33" x14ac:dyDescent="0.3">
      <c r="A6615" t="s">
        <v>13337</v>
      </c>
      <c r="B6615" t="s">
        <v>21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21</v>
      </c>
      <c r="I6615" t="s">
        <v>18</v>
      </c>
      <c r="J6615">
        <v>77.3</v>
      </c>
      <c r="K6615">
        <v>2</v>
      </c>
      <c r="L6615">
        <v>10</v>
      </c>
      <c r="M6615" t="s">
        <v>21</v>
      </c>
      <c r="N6615">
        <v>0</v>
      </c>
      <c r="O6615" t="s">
        <v>65</v>
      </c>
      <c r="P6615" t="s">
        <v>13338</v>
      </c>
      <c r="Q6615" t="s">
        <v>20</v>
      </c>
      <c r="R6615">
        <v>81</v>
      </c>
      <c r="S6615" t="s">
        <v>17</v>
      </c>
      <c r="T6615" t="s">
        <v>21</v>
      </c>
      <c r="U6615" t="s">
        <v>21</v>
      </c>
      <c r="V6615" t="str">
        <f>IF(Table2[[#This Row],[Age]] &lt; 30, "Under 30", IF(Table2[[#This Row],[Age]] &lt; 65, "Other", "Senior"))</f>
        <v>Senior</v>
      </c>
      <c r="W6615">
        <v>6</v>
      </c>
      <c r="X6615" t="s">
        <v>17</v>
      </c>
      <c r="Y6615" t="s">
        <v>28</v>
      </c>
      <c r="Z6615" t="s">
        <v>91</v>
      </c>
      <c r="AA6615">
        <v>24</v>
      </c>
      <c r="AB6615">
        <v>24</v>
      </c>
      <c r="AC6615" t="s">
        <v>35</v>
      </c>
      <c r="AD6615" t="s">
        <v>100</v>
      </c>
      <c r="AE6615">
        <f t="shared" si="103"/>
        <v>1</v>
      </c>
      <c r="AF6615">
        <v>1</v>
      </c>
      <c r="AG6615" t="str">
        <f>IF(Table2[[#This Row],[Avg Monthly GB Download]] &lt; 5, "Less than 5 GB", IF(Table2[[#This Row],[Avg Monthly GB Download]] &lt;= 10, "Between 5 and 10 GB", "10 or more GB"))</f>
        <v>Between 5 and 10 GB</v>
      </c>
    </row>
    <row r="6616" spans="1:33" x14ac:dyDescent="0.3">
      <c r="A6616" t="s">
        <v>13339</v>
      </c>
      <c r="B6616" t="s">
        <v>21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17</v>
      </c>
      <c r="I6616" t="s">
        <v>18</v>
      </c>
      <c r="J6616">
        <v>6.1</v>
      </c>
      <c r="K6616">
        <v>1</v>
      </c>
      <c r="L6616">
        <v>9</v>
      </c>
      <c r="M6616" t="s">
        <v>17</v>
      </c>
      <c r="N6616">
        <v>5</v>
      </c>
      <c r="O6616" t="s">
        <v>59</v>
      </c>
      <c r="P6616" t="s">
        <v>13340</v>
      </c>
      <c r="Q6616" t="s">
        <v>22</v>
      </c>
      <c r="R6616">
        <v>31</v>
      </c>
      <c r="S6616" t="s">
        <v>17</v>
      </c>
      <c r="T6616" t="s">
        <v>17</v>
      </c>
      <c r="U6616" t="s">
        <v>21</v>
      </c>
      <c r="V6616" t="str">
        <f>IF(Table2[[#This Row],[Age]] &lt; 30, "Under 30", IF(Table2[[#This Row],[Age]] &lt; 65, "Other", "Senior"))</f>
        <v>Other</v>
      </c>
      <c r="W6616">
        <v>2</v>
      </c>
      <c r="X6616" t="s">
        <v>17</v>
      </c>
      <c r="Y6616" t="s">
        <v>28</v>
      </c>
      <c r="Z6616" t="s">
        <v>29</v>
      </c>
      <c r="AA6616">
        <v>28</v>
      </c>
      <c r="AB6616">
        <v>196</v>
      </c>
      <c r="AC6616" t="s">
        <v>52</v>
      </c>
      <c r="AD6616" t="s">
        <v>92</v>
      </c>
      <c r="AE6616">
        <f t="shared" si="103"/>
        <v>1</v>
      </c>
      <c r="AF6616">
        <v>1</v>
      </c>
      <c r="AG6616" t="str">
        <f>IF(Table2[[#This Row],[Avg Monthly GB Download]] &lt; 5, "Less than 5 GB", IF(Table2[[#This Row],[Avg Monthly GB Download]] &lt;= 10, "Between 5 and 10 GB", "10 or more GB"))</f>
        <v>Between 5 and 10 GB</v>
      </c>
    </row>
    <row r="6617" spans="1:33" x14ac:dyDescent="0.3">
      <c r="A6617" t="s">
        <v>13341</v>
      </c>
      <c r="B6617" t="s">
        <v>21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17</v>
      </c>
      <c r="I6617" t="s">
        <v>18</v>
      </c>
      <c r="J6617">
        <v>2.8</v>
      </c>
      <c r="K6617">
        <v>4</v>
      </c>
      <c r="L6617">
        <v>10</v>
      </c>
      <c r="M6617" t="s">
        <v>21</v>
      </c>
      <c r="N6617">
        <v>0</v>
      </c>
      <c r="O6617" t="s">
        <v>77</v>
      </c>
      <c r="P6617" t="s">
        <v>13342</v>
      </c>
      <c r="Q6617" t="s">
        <v>20</v>
      </c>
      <c r="R6617">
        <v>28</v>
      </c>
      <c r="S6617" t="s">
        <v>21</v>
      </c>
      <c r="T6617" t="s">
        <v>17</v>
      </c>
      <c r="U6617" t="s">
        <v>21</v>
      </c>
      <c r="V6617" t="str">
        <f>IF(Table2[[#This Row],[Age]] &lt; 30, "Under 30", IF(Table2[[#This Row],[Age]] &lt; 65, "Other", "Senior"))</f>
        <v>Under 30</v>
      </c>
      <c r="W6617">
        <v>2</v>
      </c>
      <c r="X6617" t="s">
        <v>17</v>
      </c>
      <c r="Y6617" t="s">
        <v>28</v>
      </c>
      <c r="Z6617" t="s">
        <v>34</v>
      </c>
      <c r="AA6617">
        <v>22</v>
      </c>
      <c r="AB6617">
        <v>433</v>
      </c>
      <c r="AC6617" t="s">
        <v>44</v>
      </c>
      <c r="AD6617" t="s">
        <v>88</v>
      </c>
      <c r="AE6617">
        <f t="shared" si="103"/>
        <v>1</v>
      </c>
      <c r="AF6617">
        <v>1</v>
      </c>
      <c r="AG6617" t="str">
        <f>IF(Table2[[#This Row],[Avg Monthly GB Download]] &lt; 5, "Less than 5 GB", IF(Table2[[#This Row],[Avg Monthly GB Download]] &lt;= 10, "Between 5 and 10 GB", "10 or more GB"))</f>
        <v>Between 5 and 10 GB</v>
      </c>
    </row>
    <row r="6618" spans="1:33" x14ac:dyDescent="0.3">
      <c r="A6618" t="s">
        <v>13343</v>
      </c>
      <c r="B6618" t="s">
        <v>21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17</v>
      </c>
      <c r="I6618" t="s">
        <v>18</v>
      </c>
      <c r="J6618">
        <v>43.7</v>
      </c>
      <c r="K6618">
        <v>5</v>
      </c>
      <c r="L6618">
        <v>14</v>
      </c>
      <c r="M6618" t="s">
        <v>21</v>
      </c>
      <c r="N6618">
        <v>0</v>
      </c>
      <c r="O6618" t="s">
        <v>89</v>
      </c>
      <c r="P6618" t="s">
        <v>13344</v>
      </c>
      <c r="Q6618" t="s">
        <v>20</v>
      </c>
      <c r="R6618">
        <v>41</v>
      </c>
      <c r="S6618" t="s">
        <v>17</v>
      </c>
      <c r="T6618" t="s">
        <v>17</v>
      </c>
      <c r="U6618" t="s">
        <v>21</v>
      </c>
      <c r="V6618" t="str">
        <f>IF(Table2[[#This Row],[Age]] &lt; 30, "Under 30", IF(Table2[[#This Row],[Age]] &lt; 65, "Other", "Senior"))</f>
        <v>Other</v>
      </c>
      <c r="W6618">
        <v>5</v>
      </c>
      <c r="X6618" t="s">
        <v>17</v>
      </c>
      <c r="Y6618" t="s">
        <v>28</v>
      </c>
      <c r="Z6618" t="s">
        <v>34</v>
      </c>
      <c r="AA6618">
        <v>22</v>
      </c>
      <c r="AB6618">
        <v>86</v>
      </c>
      <c r="AC6618" t="s">
        <v>61</v>
      </c>
      <c r="AD6618" t="s">
        <v>101</v>
      </c>
      <c r="AE6618">
        <f t="shared" si="103"/>
        <v>1</v>
      </c>
      <c r="AF6618">
        <v>1</v>
      </c>
      <c r="AG6618" t="str">
        <f>IF(Table2[[#This Row],[Avg Monthly GB Download]] &lt; 5, "Less than 5 GB", IF(Table2[[#This Row],[Avg Monthly GB Download]] &lt;= 10, "Between 5 and 10 GB", "10 or more GB"))</f>
        <v>10 or more GB</v>
      </c>
    </row>
    <row r="6619" spans="1:33" x14ac:dyDescent="0.3">
      <c r="A6619" t="s">
        <v>13345</v>
      </c>
      <c r="B6619" t="s">
        <v>21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21</v>
      </c>
      <c r="I6619" t="s">
        <v>18</v>
      </c>
      <c r="J6619">
        <v>44.9</v>
      </c>
      <c r="K6619">
        <v>2</v>
      </c>
      <c r="L6619">
        <v>18</v>
      </c>
      <c r="M6619" t="s">
        <v>21</v>
      </c>
      <c r="N6619">
        <v>0</v>
      </c>
      <c r="O6619" t="s">
        <v>60</v>
      </c>
      <c r="P6619" t="s">
        <v>13346</v>
      </c>
      <c r="Q6619" t="s">
        <v>20</v>
      </c>
      <c r="R6619">
        <v>26</v>
      </c>
      <c r="S6619" t="s">
        <v>21</v>
      </c>
      <c r="T6619" t="s">
        <v>17</v>
      </c>
      <c r="U6619" t="s">
        <v>21</v>
      </c>
      <c r="V6619" t="str">
        <f>IF(Table2[[#This Row],[Age]] &lt; 30, "Under 30", IF(Table2[[#This Row],[Age]] &lt; 65, "Other", "Senior"))</f>
        <v>Under 30</v>
      </c>
      <c r="W6619">
        <v>2</v>
      </c>
      <c r="X6619" t="s">
        <v>21</v>
      </c>
      <c r="Y6619" t="s">
        <v>28</v>
      </c>
      <c r="Z6619" t="s">
        <v>34</v>
      </c>
      <c r="AA6619">
        <v>42</v>
      </c>
      <c r="AB6619">
        <v>98</v>
      </c>
      <c r="AC6619" t="s">
        <v>86</v>
      </c>
      <c r="AD6619" t="s">
        <v>87</v>
      </c>
      <c r="AE6619">
        <f t="shared" si="103"/>
        <v>1</v>
      </c>
      <c r="AF6619">
        <v>1</v>
      </c>
      <c r="AG6619" t="str">
        <f>IF(Table2[[#This Row],[Avg Monthly GB Download]] &lt; 5, "Less than 5 GB", IF(Table2[[#This Row],[Avg Monthly GB Download]] &lt;= 10, "Between 5 and 10 GB", "10 or more GB"))</f>
        <v>10 or more GB</v>
      </c>
    </row>
    <row r="6620" spans="1:33" x14ac:dyDescent="0.3">
      <c r="A6620" t="s">
        <v>13347</v>
      </c>
      <c r="B6620" t="s">
        <v>21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17</v>
      </c>
      <c r="I6620" t="s">
        <v>18</v>
      </c>
      <c r="J6620">
        <v>13.2</v>
      </c>
      <c r="K6620">
        <v>0</v>
      </c>
      <c r="L6620">
        <v>10</v>
      </c>
      <c r="M6620" t="s">
        <v>21</v>
      </c>
      <c r="N6620">
        <v>0</v>
      </c>
      <c r="O6620" t="s">
        <v>54</v>
      </c>
      <c r="P6620" t="s">
        <v>13348</v>
      </c>
      <c r="Q6620" t="s">
        <v>20</v>
      </c>
      <c r="R6620">
        <v>67</v>
      </c>
      <c r="S6620" t="s">
        <v>17</v>
      </c>
      <c r="T6620" t="s">
        <v>21</v>
      </c>
      <c r="U6620" t="s">
        <v>21</v>
      </c>
      <c r="V6620" t="str">
        <f>IF(Table2[[#This Row],[Age]] &lt; 30, "Under 30", IF(Table2[[#This Row],[Age]] &lt; 65, "Other", "Senior"))</f>
        <v>Senior</v>
      </c>
      <c r="W6620">
        <v>2</v>
      </c>
      <c r="X6620" t="s">
        <v>17</v>
      </c>
      <c r="Y6620" t="s">
        <v>28</v>
      </c>
      <c r="Z6620" t="s">
        <v>91</v>
      </c>
      <c r="AA6620">
        <v>30</v>
      </c>
      <c r="AB6620">
        <v>469</v>
      </c>
      <c r="AC6620" t="s">
        <v>61</v>
      </c>
      <c r="AD6620" t="s">
        <v>83</v>
      </c>
      <c r="AE6620">
        <f t="shared" si="103"/>
        <v>1</v>
      </c>
      <c r="AF6620">
        <v>1</v>
      </c>
      <c r="AG6620" t="str">
        <f>IF(Table2[[#This Row],[Avg Monthly GB Download]] &lt; 5, "Less than 5 GB", IF(Table2[[#This Row],[Avg Monthly GB Download]] &lt;= 10, "Between 5 and 10 GB", "10 or more GB"))</f>
        <v>Between 5 and 10 GB</v>
      </c>
    </row>
    <row r="6621" spans="1:33" x14ac:dyDescent="0.3">
      <c r="A6621" t="s">
        <v>13349</v>
      </c>
      <c r="B6621" t="s">
        <v>21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21</v>
      </c>
      <c r="I6621" t="s">
        <v>18</v>
      </c>
      <c r="J6621">
        <v>11.8</v>
      </c>
      <c r="K6621">
        <v>5</v>
      </c>
      <c r="L6621">
        <v>9</v>
      </c>
      <c r="M6621" t="s">
        <v>17</v>
      </c>
      <c r="N6621">
        <v>0</v>
      </c>
      <c r="O6621" t="s">
        <v>51</v>
      </c>
      <c r="P6621" t="s">
        <v>13350</v>
      </c>
      <c r="Q6621" t="s">
        <v>20</v>
      </c>
      <c r="R6621">
        <v>82</v>
      </c>
      <c r="S6621" t="s">
        <v>17</v>
      </c>
      <c r="T6621" t="s">
        <v>21</v>
      </c>
      <c r="U6621" t="s">
        <v>21</v>
      </c>
      <c r="V6621" t="str">
        <f>IF(Table2[[#This Row],[Age]] &lt; 30, "Under 30", IF(Table2[[#This Row],[Age]] &lt; 65, "Other", "Senior"))</f>
        <v>Senior</v>
      </c>
      <c r="W6621">
        <v>4</v>
      </c>
      <c r="X6621" t="s">
        <v>17</v>
      </c>
      <c r="Y6621" t="s">
        <v>28</v>
      </c>
      <c r="Z6621" t="s">
        <v>34</v>
      </c>
      <c r="AA6621">
        <v>38</v>
      </c>
      <c r="AB6621">
        <v>253</v>
      </c>
      <c r="AC6621" t="s">
        <v>44</v>
      </c>
      <c r="AD6621" t="s">
        <v>97</v>
      </c>
      <c r="AE6621">
        <f t="shared" si="103"/>
        <v>1</v>
      </c>
      <c r="AF6621">
        <v>1</v>
      </c>
      <c r="AG6621" t="str">
        <f>IF(Table2[[#This Row],[Avg Monthly GB Download]] &lt; 5, "Less than 5 GB", IF(Table2[[#This Row],[Avg Monthly GB Download]] &lt;= 10, "Between 5 and 10 GB", "10 or more GB"))</f>
        <v>Between 5 and 10 GB</v>
      </c>
    </row>
    <row r="6622" spans="1:33" x14ac:dyDescent="0.3">
      <c r="A6622" t="s">
        <v>13351</v>
      </c>
      <c r="B6622" t="s">
        <v>21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21</v>
      </c>
      <c r="I6622" t="s">
        <v>18</v>
      </c>
      <c r="J6622">
        <v>28.4</v>
      </c>
      <c r="K6622">
        <v>2</v>
      </c>
      <c r="L6622">
        <v>6</v>
      </c>
      <c r="M6622" t="s">
        <v>21</v>
      </c>
      <c r="N6622">
        <v>0</v>
      </c>
      <c r="O6622" t="s">
        <v>66</v>
      </c>
      <c r="P6622" t="s">
        <v>13352</v>
      </c>
      <c r="Q6622" t="s">
        <v>22</v>
      </c>
      <c r="R6622">
        <v>55</v>
      </c>
      <c r="S6622" t="s">
        <v>17</v>
      </c>
      <c r="T6622" t="s">
        <v>17</v>
      </c>
      <c r="U6622" t="s">
        <v>21</v>
      </c>
      <c r="V6622" t="str">
        <f>IF(Table2[[#This Row],[Age]] &lt; 30, "Under 30", IF(Table2[[#This Row],[Age]] &lt; 65, "Other", "Senior"))</f>
        <v>Other</v>
      </c>
      <c r="W6622">
        <v>2</v>
      </c>
      <c r="X6622" t="s">
        <v>17</v>
      </c>
      <c r="Y6622" t="s">
        <v>28</v>
      </c>
      <c r="Z6622" t="s">
        <v>34</v>
      </c>
      <c r="AA6622">
        <v>36</v>
      </c>
      <c r="AB6622">
        <v>282</v>
      </c>
      <c r="AC6622" t="s">
        <v>44</v>
      </c>
      <c r="AD6622" t="s">
        <v>95</v>
      </c>
      <c r="AE6622">
        <f t="shared" si="103"/>
        <v>1</v>
      </c>
      <c r="AF6622">
        <v>1</v>
      </c>
      <c r="AG6622" t="str">
        <f>IF(Table2[[#This Row],[Avg Monthly GB Download]] &lt; 5, "Less than 5 GB", IF(Table2[[#This Row],[Avg Monthly GB Download]] &lt;= 10, "Between 5 and 10 GB", "10 or more GB"))</f>
        <v>Between 5 and 10 GB</v>
      </c>
    </row>
    <row r="6623" spans="1:33" x14ac:dyDescent="0.3">
      <c r="A6623" t="s">
        <v>13353</v>
      </c>
      <c r="B6623" t="s">
        <v>21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17</v>
      </c>
      <c r="I6623" t="s">
        <v>84</v>
      </c>
      <c r="J6623">
        <v>0</v>
      </c>
      <c r="K6623">
        <v>1</v>
      </c>
      <c r="L6623">
        <v>19</v>
      </c>
      <c r="M6623" t="s">
        <v>21</v>
      </c>
      <c r="N6623">
        <v>0</v>
      </c>
      <c r="O6623" t="s">
        <v>77</v>
      </c>
      <c r="P6623" t="s">
        <v>13354</v>
      </c>
      <c r="Q6623" t="s">
        <v>20</v>
      </c>
      <c r="R6623">
        <v>47</v>
      </c>
      <c r="S6623" t="s">
        <v>17</v>
      </c>
      <c r="T6623" t="s">
        <v>17</v>
      </c>
      <c r="U6623" t="s">
        <v>21</v>
      </c>
      <c r="V6623" t="str">
        <f>IF(Table2[[#This Row],[Age]] &lt; 30, "Under 30", IF(Table2[[#This Row],[Age]] &lt; 65, "Other", "Senior"))</f>
        <v>Other</v>
      </c>
      <c r="W6623">
        <v>6</v>
      </c>
      <c r="X6623" t="s">
        <v>21</v>
      </c>
      <c r="Y6623" t="s">
        <v>28</v>
      </c>
      <c r="Z6623" t="s">
        <v>34</v>
      </c>
      <c r="AA6623">
        <v>30</v>
      </c>
      <c r="AB6623">
        <v>420</v>
      </c>
      <c r="AC6623" t="s">
        <v>52</v>
      </c>
      <c r="AD6623" t="s">
        <v>92</v>
      </c>
      <c r="AE6623">
        <f t="shared" si="103"/>
        <v>1</v>
      </c>
      <c r="AF6623">
        <v>1</v>
      </c>
      <c r="AG6623" t="str">
        <f>IF(Table2[[#This Row],[Avg Monthly GB Download]] &lt; 5, "Less than 5 GB", IF(Table2[[#This Row],[Avg Monthly GB Download]] &lt;= 10, "Between 5 and 10 GB", "10 or more GB"))</f>
        <v>10 or more GB</v>
      </c>
    </row>
    <row r="6624" spans="1:33" x14ac:dyDescent="0.3">
      <c r="A6624" t="s">
        <v>13355</v>
      </c>
      <c r="B6624" t="s">
        <v>21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21</v>
      </c>
      <c r="I6624" t="s">
        <v>18</v>
      </c>
      <c r="J6624">
        <v>12</v>
      </c>
      <c r="K6624">
        <v>5</v>
      </c>
      <c r="L6624">
        <v>15</v>
      </c>
      <c r="M6624" t="s">
        <v>21</v>
      </c>
      <c r="N6624">
        <v>0</v>
      </c>
      <c r="O6624" t="s">
        <v>75</v>
      </c>
      <c r="P6624" t="s">
        <v>13356</v>
      </c>
      <c r="Q6624" t="s">
        <v>22</v>
      </c>
      <c r="R6624">
        <v>38</v>
      </c>
      <c r="S6624" t="s">
        <v>17</v>
      </c>
      <c r="T6624" t="s">
        <v>17</v>
      </c>
      <c r="U6624" t="s">
        <v>21</v>
      </c>
      <c r="V6624" t="str">
        <f>IF(Table2[[#This Row],[Age]] &lt; 30, "Under 30", IF(Table2[[#This Row],[Age]] &lt; 65, "Other", "Senior"))</f>
        <v>Other</v>
      </c>
      <c r="W6624">
        <v>6</v>
      </c>
      <c r="X6624" t="s">
        <v>21</v>
      </c>
      <c r="Y6624" t="s">
        <v>28</v>
      </c>
      <c r="Z6624" t="s">
        <v>34</v>
      </c>
      <c r="AA6624">
        <v>35</v>
      </c>
      <c r="AB6624">
        <v>202</v>
      </c>
      <c r="AC6624" t="s">
        <v>61</v>
      </c>
      <c r="AD6624" t="s">
        <v>62</v>
      </c>
      <c r="AE6624">
        <f t="shared" si="103"/>
        <v>1</v>
      </c>
      <c r="AF6624">
        <v>1</v>
      </c>
      <c r="AG6624" t="str">
        <f>IF(Table2[[#This Row],[Avg Monthly GB Download]] &lt; 5, "Less than 5 GB", IF(Table2[[#This Row],[Avg Monthly GB Download]] &lt;= 10, "Between 5 and 10 GB", "10 or more GB"))</f>
        <v>10 or more GB</v>
      </c>
    </row>
    <row r="6625" spans="1:33" x14ac:dyDescent="0.3">
      <c r="A6625" t="s">
        <v>13357</v>
      </c>
      <c r="B6625" t="s">
        <v>21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21</v>
      </c>
      <c r="I6625" t="s">
        <v>18</v>
      </c>
      <c r="J6625">
        <v>3.4</v>
      </c>
      <c r="K6625">
        <v>2</v>
      </c>
      <c r="L6625">
        <v>5</v>
      </c>
      <c r="M6625" t="s">
        <v>21</v>
      </c>
      <c r="N6625">
        <v>0</v>
      </c>
      <c r="O6625" t="s">
        <v>69</v>
      </c>
      <c r="P6625" t="s">
        <v>13358</v>
      </c>
      <c r="Q6625" t="s">
        <v>22</v>
      </c>
      <c r="R6625">
        <v>66</v>
      </c>
      <c r="S6625" t="s">
        <v>17</v>
      </c>
      <c r="T6625" t="s">
        <v>21</v>
      </c>
      <c r="U6625" t="s">
        <v>21</v>
      </c>
      <c r="V6625" t="str">
        <f>IF(Table2[[#This Row],[Age]] &lt; 30, "Under 30", IF(Table2[[#This Row],[Age]] &lt; 65, "Other", "Senior"))</f>
        <v>Senior</v>
      </c>
      <c r="W6625">
        <v>5</v>
      </c>
      <c r="X6625" t="s">
        <v>17</v>
      </c>
      <c r="Y6625" t="s">
        <v>28</v>
      </c>
      <c r="Z6625" t="s">
        <v>34</v>
      </c>
      <c r="AA6625">
        <v>29</v>
      </c>
      <c r="AB6625">
        <v>29</v>
      </c>
      <c r="AC6625" t="s">
        <v>86</v>
      </c>
      <c r="AD6625" t="s">
        <v>87</v>
      </c>
      <c r="AE6625">
        <f t="shared" si="103"/>
        <v>1</v>
      </c>
      <c r="AF6625">
        <v>1</v>
      </c>
      <c r="AG6625" t="str">
        <f>IF(Table2[[#This Row],[Avg Monthly GB Download]] &lt; 5, "Less than 5 GB", IF(Table2[[#This Row],[Avg Monthly GB Download]] &lt;= 10, "Between 5 and 10 GB", "10 or more GB"))</f>
        <v>Between 5 and 10 GB</v>
      </c>
    </row>
    <row r="6626" spans="1:33" x14ac:dyDescent="0.3">
      <c r="A6626" t="s">
        <v>13359</v>
      </c>
      <c r="B6626" t="s">
        <v>21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21</v>
      </c>
      <c r="I6626" t="s">
        <v>18</v>
      </c>
      <c r="J6626">
        <v>3</v>
      </c>
      <c r="K6626">
        <v>2</v>
      </c>
      <c r="L6626">
        <v>10</v>
      </c>
      <c r="M6626" t="s">
        <v>17</v>
      </c>
      <c r="N6626">
        <v>25</v>
      </c>
      <c r="O6626" t="s">
        <v>48</v>
      </c>
      <c r="P6626" t="s">
        <v>13360</v>
      </c>
      <c r="Q6626" t="s">
        <v>20</v>
      </c>
      <c r="R6626">
        <v>42</v>
      </c>
      <c r="S6626" t="s">
        <v>17</v>
      </c>
      <c r="T6626" t="s">
        <v>17</v>
      </c>
      <c r="U6626" t="s">
        <v>21</v>
      </c>
      <c r="V6626" t="str">
        <f>IF(Table2[[#This Row],[Age]] &lt; 30, "Under 30", IF(Table2[[#This Row],[Age]] &lt; 65, "Other", "Senior"))</f>
        <v>Other</v>
      </c>
      <c r="W6626">
        <v>3</v>
      </c>
      <c r="X6626" t="s">
        <v>21</v>
      </c>
      <c r="Y6626" t="s">
        <v>28</v>
      </c>
      <c r="Z6626" t="s">
        <v>34</v>
      </c>
      <c r="AA6626">
        <v>38</v>
      </c>
      <c r="AB6626">
        <v>685</v>
      </c>
      <c r="AC6626" t="s">
        <v>61</v>
      </c>
      <c r="AD6626" t="s">
        <v>93</v>
      </c>
      <c r="AE6626">
        <f t="shared" si="103"/>
        <v>1</v>
      </c>
      <c r="AF6626">
        <v>1</v>
      </c>
      <c r="AG6626" t="str">
        <f>IF(Table2[[#This Row],[Avg Monthly GB Download]] &lt; 5, "Less than 5 GB", IF(Table2[[#This Row],[Avg Monthly GB Download]] &lt;= 10, "Between 5 and 10 GB", "10 or more GB"))</f>
        <v>Between 5 and 10 GB</v>
      </c>
    </row>
    <row r="6627" spans="1:33" x14ac:dyDescent="0.3">
      <c r="A6627" t="s">
        <v>13361</v>
      </c>
      <c r="B6627" t="s">
        <v>21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21</v>
      </c>
      <c r="I6627" t="s">
        <v>18</v>
      </c>
      <c r="J6627">
        <v>20.3</v>
      </c>
      <c r="K6627">
        <v>0</v>
      </c>
      <c r="L6627">
        <v>9</v>
      </c>
      <c r="M6627" t="s">
        <v>21</v>
      </c>
      <c r="N6627">
        <v>0</v>
      </c>
      <c r="O6627" t="s">
        <v>79</v>
      </c>
      <c r="P6627" t="s">
        <v>13362</v>
      </c>
      <c r="Q6627" t="s">
        <v>20</v>
      </c>
      <c r="R6627">
        <v>38</v>
      </c>
      <c r="S6627" t="s">
        <v>17</v>
      </c>
      <c r="T6627" t="s">
        <v>17</v>
      </c>
      <c r="U6627" t="s">
        <v>21</v>
      </c>
      <c r="V6627" t="str">
        <f>IF(Table2[[#This Row],[Age]] &lt; 30, "Under 30", IF(Table2[[#This Row],[Age]] &lt; 65, "Other", "Senior"))</f>
        <v>Other</v>
      </c>
      <c r="W6627">
        <v>6</v>
      </c>
      <c r="X6627" t="s">
        <v>17</v>
      </c>
      <c r="Y6627" t="s">
        <v>28</v>
      </c>
      <c r="Z6627" t="s">
        <v>34</v>
      </c>
      <c r="AA6627">
        <v>26</v>
      </c>
      <c r="AB6627">
        <v>99</v>
      </c>
      <c r="AC6627" t="s">
        <v>35</v>
      </c>
      <c r="AD6627" t="s">
        <v>100</v>
      </c>
      <c r="AE6627">
        <f t="shared" si="103"/>
        <v>1</v>
      </c>
      <c r="AF6627">
        <v>1</v>
      </c>
      <c r="AG6627" t="str">
        <f>IF(Table2[[#This Row],[Avg Monthly GB Download]] &lt; 5, "Less than 5 GB", IF(Table2[[#This Row],[Avg Monthly GB Download]] &lt;= 10, "Between 5 and 10 GB", "10 or more GB"))</f>
        <v>Between 5 and 10 GB</v>
      </c>
    </row>
    <row r="6628" spans="1:33" x14ac:dyDescent="0.3">
      <c r="A6628" t="s">
        <v>13363</v>
      </c>
      <c r="B6628" t="s">
        <v>21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21</v>
      </c>
      <c r="I6628" t="s">
        <v>18</v>
      </c>
      <c r="J6628">
        <v>89</v>
      </c>
      <c r="K6628">
        <v>2</v>
      </c>
      <c r="L6628">
        <v>2</v>
      </c>
      <c r="M6628" t="s">
        <v>21</v>
      </c>
      <c r="N6628">
        <v>0</v>
      </c>
      <c r="O6628" t="s">
        <v>68</v>
      </c>
      <c r="P6628" t="s">
        <v>13364</v>
      </c>
      <c r="Q6628" t="s">
        <v>22</v>
      </c>
      <c r="R6628">
        <v>43</v>
      </c>
      <c r="S6628" t="s">
        <v>17</v>
      </c>
      <c r="T6628" t="s">
        <v>17</v>
      </c>
      <c r="U6628" t="s">
        <v>21</v>
      </c>
      <c r="V6628" t="str">
        <f>IF(Table2[[#This Row],[Age]] &lt; 30, "Under 30", IF(Table2[[#This Row],[Age]] &lt; 65, "Other", "Senior"))</f>
        <v>Other</v>
      </c>
      <c r="W6628">
        <v>2</v>
      </c>
      <c r="X6628" t="s">
        <v>17</v>
      </c>
      <c r="Y6628" t="s">
        <v>28</v>
      </c>
      <c r="Z6628" t="s">
        <v>29</v>
      </c>
      <c r="AA6628">
        <v>39</v>
      </c>
      <c r="AB6628">
        <v>39</v>
      </c>
      <c r="AC6628" t="s">
        <v>61</v>
      </c>
      <c r="AD6628" t="s">
        <v>7516</v>
      </c>
      <c r="AE6628">
        <f t="shared" si="103"/>
        <v>1</v>
      </c>
      <c r="AF6628">
        <v>1</v>
      </c>
      <c r="AG6628" t="str">
        <f>IF(Table2[[#This Row],[Avg Monthly GB Download]] &lt; 5, "Less than 5 GB", IF(Table2[[#This Row],[Avg Monthly GB Download]] &lt;= 10, "Between 5 and 10 GB", "10 or more GB"))</f>
        <v>Less than 5 GB</v>
      </c>
    </row>
    <row r="6629" spans="1:33" x14ac:dyDescent="0.3">
      <c r="A6629" t="s">
        <v>13365</v>
      </c>
      <c r="B6629" t="s">
        <v>21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21</v>
      </c>
      <c r="I6629" t="s">
        <v>18</v>
      </c>
      <c r="J6629">
        <v>12.9</v>
      </c>
      <c r="K6629">
        <v>5</v>
      </c>
      <c r="L6629">
        <v>6</v>
      </c>
      <c r="M6629" t="s">
        <v>17</v>
      </c>
      <c r="N6629">
        <v>74</v>
      </c>
      <c r="O6629" t="s">
        <v>82</v>
      </c>
      <c r="P6629" t="s">
        <v>13366</v>
      </c>
      <c r="Q6629" t="s">
        <v>20</v>
      </c>
      <c r="R6629">
        <v>83</v>
      </c>
      <c r="S6629" t="s">
        <v>17</v>
      </c>
      <c r="T6629" t="s">
        <v>21</v>
      </c>
      <c r="U6629" t="s">
        <v>21</v>
      </c>
      <c r="V6629" t="str">
        <f>IF(Table2[[#This Row],[Age]] &lt; 30, "Under 30", IF(Table2[[#This Row],[Age]] &lt; 65, "Other", "Senior"))</f>
        <v>Senior</v>
      </c>
      <c r="W6629">
        <v>2</v>
      </c>
      <c r="X6629" t="s">
        <v>17</v>
      </c>
      <c r="Y6629" t="s">
        <v>28</v>
      </c>
      <c r="Z6629" t="s">
        <v>34</v>
      </c>
      <c r="AA6629">
        <v>26</v>
      </c>
      <c r="AB6629">
        <v>302</v>
      </c>
      <c r="AC6629" t="s">
        <v>61</v>
      </c>
      <c r="AD6629" t="s">
        <v>101</v>
      </c>
      <c r="AE6629">
        <f t="shared" si="103"/>
        <v>1</v>
      </c>
      <c r="AF6629">
        <v>1</v>
      </c>
      <c r="AG6629" t="str">
        <f>IF(Table2[[#This Row],[Avg Monthly GB Download]] &lt; 5, "Less than 5 GB", IF(Table2[[#This Row],[Avg Monthly GB Download]] &lt;= 10, "Between 5 and 10 GB", "10 or more GB"))</f>
        <v>Between 5 and 10 GB</v>
      </c>
    </row>
    <row r="6630" spans="1:33" x14ac:dyDescent="0.3">
      <c r="A6630" t="s">
        <v>13367</v>
      </c>
      <c r="B6630" t="s">
        <v>21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21</v>
      </c>
      <c r="I6630" t="s">
        <v>18</v>
      </c>
      <c r="J6630">
        <v>14</v>
      </c>
      <c r="K6630">
        <v>2</v>
      </c>
      <c r="L6630">
        <v>9</v>
      </c>
      <c r="M6630" t="s">
        <v>21</v>
      </c>
      <c r="N6630">
        <v>0</v>
      </c>
      <c r="O6630" t="s">
        <v>75</v>
      </c>
      <c r="P6630" t="s">
        <v>13368</v>
      </c>
      <c r="Q6630" t="s">
        <v>22</v>
      </c>
      <c r="R6630">
        <v>67</v>
      </c>
      <c r="S6630" t="s">
        <v>17</v>
      </c>
      <c r="T6630" t="s">
        <v>21</v>
      </c>
      <c r="U6630" t="s">
        <v>21</v>
      </c>
      <c r="V6630" t="str">
        <f>IF(Table2[[#This Row],[Age]] &lt; 30, "Under 30", IF(Table2[[#This Row],[Age]] &lt; 65, "Other", "Senior"))</f>
        <v>Senior</v>
      </c>
      <c r="W6630">
        <v>2</v>
      </c>
      <c r="X6630" t="s">
        <v>17</v>
      </c>
      <c r="Y6630" t="s">
        <v>28</v>
      </c>
      <c r="Z6630" t="s">
        <v>34</v>
      </c>
      <c r="AA6630">
        <v>24</v>
      </c>
      <c r="AB6630">
        <v>584</v>
      </c>
      <c r="AC6630" t="s">
        <v>86</v>
      </c>
      <c r="AD6630" t="s">
        <v>87</v>
      </c>
      <c r="AE6630">
        <f t="shared" si="103"/>
        <v>1</v>
      </c>
      <c r="AF6630">
        <v>1</v>
      </c>
      <c r="AG6630" t="str">
        <f>IF(Table2[[#This Row],[Avg Monthly GB Download]] &lt; 5, "Less than 5 GB", IF(Table2[[#This Row],[Avg Monthly GB Download]] &lt;= 10, "Between 5 and 10 GB", "10 or more GB"))</f>
        <v>Between 5 and 10 GB</v>
      </c>
    </row>
    <row r="6631" spans="1:33" x14ac:dyDescent="0.3">
      <c r="A6631" t="s">
        <v>13369</v>
      </c>
      <c r="B6631" t="s">
        <v>21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17</v>
      </c>
      <c r="I6631" t="s">
        <v>18</v>
      </c>
      <c r="J6631">
        <v>0</v>
      </c>
      <c r="K6631">
        <v>1</v>
      </c>
      <c r="L6631">
        <v>5</v>
      </c>
      <c r="M6631" t="s">
        <v>21</v>
      </c>
      <c r="N6631">
        <v>0</v>
      </c>
      <c r="O6631" t="s">
        <v>47</v>
      </c>
      <c r="P6631" t="s">
        <v>13370</v>
      </c>
      <c r="Q6631" t="s">
        <v>20</v>
      </c>
      <c r="R6631">
        <v>53</v>
      </c>
      <c r="S6631" t="s">
        <v>17</v>
      </c>
      <c r="T6631" t="s">
        <v>17</v>
      </c>
      <c r="U6631" t="s">
        <v>21</v>
      </c>
      <c r="V6631" t="str">
        <f>IF(Table2[[#This Row],[Age]] &lt; 30, "Under 30", IF(Table2[[#This Row],[Age]] &lt; 65, "Other", "Senior"))</f>
        <v>Other</v>
      </c>
      <c r="W6631">
        <v>6</v>
      </c>
      <c r="X6631" t="s">
        <v>17</v>
      </c>
      <c r="Y6631" t="s">
        <v>28</v>
      </c>
      <c r="Z6631" t="s">
        <v>91</v>
      </c>
      <c r="AA6631">
        <v>21</v>
      </c>
      <c r="AB6631">
        <v>21</v>
      </c>
      <c r="AC6631" t="s">
        <v>52</v>
      </c>
      <c r="AD6631" t="s">
        <v>92</v>
      </c>
      <c r="AE6631">
        <f t="shared" si="103"/>
        <v>1</v>
      </c>
      <c r="AF6631">
        <v>1</v>
      </c>
      <c r="AG6631" t="str">
        <f>IF(Table2[[#This Row],[Avg Monthly GB Download]] &lt; 5, "Less than 5 GB", IF(Table2[[#This Row],[Avg Monthly GB Download]] &lt;= 10, "Between 5 and 10 GB", "10 or more GB"))</f>
        <v>Between 5 and 10 GB</v>
      </c>
    </row>
    <row r="6632" spans="1:33" x14ac:dyDescent="0.3">
      <c r="A6632" t="s">
        <v>13371</v>
      </c>
      <c r="B6632" t="s">
        <v>21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21</v>
      </c>
      <c r="I6632" t="s">
        <v>18</v>
      </c>
      <c r="J6632">
        <v>10.7</v>
      </c>
      <c r="K6632">
        <v>4</v>
      </c>
      <c r="L6632">
        <v>8</v>
      </c>
      <c r="M6632" t="s">
        <v>21</v>
      </c>
      <c r="N6632">
        <v>0</v>
      </c>
      <c r="O6632" t="s">
        <v>41</v>
      </c>
      <c r="P6632" t="s">
        <v>13372</v>
      </c>
      <c r="Q6632" t="s">
        <v>22</v>
      </c>
      <c r="R6632">
        <v>59</v>
      </c>
      <c r="S6632" t="s">
        <v>17</v>
      </c>
      <c r="T6632" t="s">
        <v>17</v>
      </c>
      <c r="U6632" t="s">
        <v>21</v>
      </c>
      <c r="V6632" t="str">
        <f>IF(Table2[[#This Row],[Age]] &lt; 30, "Under 30", IF(Table2[[#This Row],[Age]] &lt; 65, "Other", "Senior"))</f>
        <v>Other</v>
      </c>
      <c r="W6632">
        <v>5</v>
      </c>
      <c r="X6632" t="s">
        <v>17</v>
      </c>
      <c r="Y6632" t="s">
        <v>28</v>
      </c>
      <c r="Z6632" t="s">
        <v>34</v>
      </c>
      <c r="AA6632">
        <v>13</v>
      </c>
      <c r="AB6632">
        <v>105</v>
      </c>
      <c r="AC6632" t="s">
        <v>61</v>
      </c>
      <c r="AD6632" t="s">
        <v>62</v>
      </c>
      <c r="AE6632">
        <f t="shared" si="103"/>
        <v>1</v>
      </c>
      <c r="AF6632">
        <v>1</v>
      </c>
      <c r="AG6632" t="str">
        <f>IF(Table2[[#This Row],[Avg Monthly GB Download]] &lt; 5, "Less than 5 GB", IF(Table2[[#This Row],[Avg Monthly GB Download]] &lt;= 10, "Between 5 and 10 GB", "10 or more GB"))</f>
        <v>Between 5 and 10 GB</v>
      </c>
    </row>
    <row r="6633" spans="1:33" x14ac:dyDescent="0.3">
      <c r="A6633" t="s">
        <v>13373</v>
      </c>
      <c r="B6633" t="s">
        <v>21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21</v>
      </c>
      <c r="I6633" t="s">
        <v>18</v>
      </c>
      <c r="J6633">
        <v>112.1</v>
      </c>
      <c r="K6633">
        <v>0</v>
      </c>
      <c r="L6633">
        <v>8</v>
      </c>
      <c r="M6633" t="s">
        <v>17</v>
      </c>
      <c r="N6633">
        <v>67</v>
      </c>
      <c r="O6633" t="s">
        <v>46</v>
      </c>
      <c r="P6633" t="s">
        <v>13374</v>
      </c>
      <c r="Q6633" t="s">
        <v>20</v>
      </c>
      <c r="R6633">
        <v>54</v>
      </c>
      <c r="S6633" t="s">
        <v>17</v>
      </c>
      <c r="T6633" t="s">
        <v>17</v>
      </c>
      <c r="U6633" t="s">
        <v>21</v>
      </c>
      <c r="V6633" t="str">
        <f>IF(Table2[[#This Row],[Age]] &lt; 30, "Under 30", IF(Table2[[#This Row],[Age]] &lt; 65, "Other", "Senior"))</f>
        <v>Other</v>
      </c>
      <c r="W6633">
        <v>2</v>
      </c>
      <c r="X6633" t="s">
        <v>21</v>
      </c>
      <c r="Y6633" t="s">
        <v>28</v>
      </c>
      <c r="Z6633" t="s">
        <v>29</v>
      </c>
      <c r="AA6633">
        <v>13</v>
      </c>
      <c r="AB6633">
        <v>476</v>
      </c>
      <c r="AC6633" t="s">
        <v>61</v>
      </c>
      <c r="AD6633" t="s">
        <v>93</v>
      </c>
      <c r="AE6633">
        <f t="shared" si="103"/>
        <v>1</v>
      </c>
      <c r="AF6633">
        <v>1</v>
      </c>
      <c r="AG6633" t="str">
        <f>IF(Table2[[#This Row],[Avg Monthly GB Download]] &lt; 5, "Less than 5 GB", IF(Table2[[#This Row],[Avg Monthly GB Download]] &lt;= 10, "Between 5 and 10 GB", "10 or more GB"))</f>
        <v>Between 5 and 10 GB</v>
      </c>
    </row>
    <row r="6634" spans="1:33" x14ac:dyDescent="0.3">
      <c r="A6634" t="s">
        <v>13375</v>
      </c>
      <c r="B6634" t="s">
        <v>21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21</v>
      </c>
      <c r="I6634" t="s">
        <v>18</v>
      </c>
      <c r="J6634">
        <v>19.2</v>
      </c>
      <c r="K6634">
        <v>1</v>
      </c>
      <c r="L6634">
        <v>7</v>
      </c>
      <c r="M6634" t="s">
        <v>21</v>
      </c>
      <c r="N6634">
        <v>0</v>
      </c>
      <c r="O6634" t="s">
        <v>69</v>
      </c>
      <c r="P6634" t="s">
        <v>13376</v>
      </c>
      <c r="Q6634" t="s">
        <v>22</v>
      </c>
      <c r="R6634">
        <v>59</v>
      </c>
      <c r="S6634" t="s">
        <v>17</v>
      </c>
      <c r="T6634" t="s">
        <v>17</v>
      </c>
      <c r="U6634" t="s">
        <v>21</v>
      </c>
      <c r="V6634" t="str">
        <f>IF(Table2[[#This Row],[Age]] &lt; 30, "Under 30", IF(Table2[[#This Row],[Age]] &lt; 65, "Other", "Senior"))</f>
        <v>Other</v>
      </c>
      <c r="W6634">
        <v>3</v>
      </c>
      <c r="X6634" t="s">
        <v>17</v>
      </c>
      <c r="Y6634" t="s">
        <v>28</v>
      </c>
      <c r="Z6634" t="s">
        <v>34</v>
      </c>
      <c r="AA6634">
        <v>24</v>
      </c>
      <c r="AB6634">
        <v>139</v>
      </c>
      <c r="AC6634" t="s">
        <v>44</v>
      </c>
      <c r="AD6634" t="s">
        <v>95</v>
      </c>
      <c r="AE6634">
        <f t="shared" si="103"/>
        <v>1</v>
      </c>
      <c r="AF6634">
        <v>1</v>
      </c>
      <c r="AG6634" t="str">
        <f>IF(Table2[[#This Row],[Avg Monthly GB Download]] &lt; 5, "Less than 5 GB", IF(Table2[[#This Row],[Avg Monthly GB Download]] &lt;= 10, "Between 5 and 10 GB", "10 or more GB"))</f>
        <v>Between 5 and 10 GB</v>
      </c>
    </row>
    <row r="6635" spans="1:33" x14ac:dyDescent="0.3">
      <c r="A6635" t="s">
        <v>13377</v>
      </c>
      <c r="B6635" t="s">
        <v>21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21</v>
      </c>
      <c r="I6635" t="s">
        <v>18</v>
      </c>
      <c r="J6635">
        <v>2.2000000000000002</v>
      </c>
      <c r="K6635">
        <v>3</v>
      </c>
      <c r="L6635">
        <v>0</v>
      </c>
      <c r="M6635" t="s">
        <v>17</v>
      </c>
      <c r="N6635">
        <v>0</v>
      </c>
      <c r="O6635" t="s">
        <v>59</v>
      </c>
      <c r="P6635" t="s">
        <v>13378</v>
      </c>
      <c r="Q6635" t="s">
        <v>22</v>
      </c>
      <c r="R6635">
        <v>46</v>
      </c>
      <c r="S6635" t="s">
        <v>17</v>
      </c>
      <c r="T6635" t="s">
        <v>17</v>
      </c>
      <c r="U6635" t="s">
        <v>21</v>
      </c>
      <c r="V6635" t="str">
        <f>IF(Table2[[#This Row],[Age]] &lt; 30, "Under 30", IF(Table2[[#This Row],[Age]] &lt; 65, "Other", "Senior"))</f>
        <v>Other</v>
      </c>
      <c r="W6635">
        <v>4</v>
      </c>
      <c r="X6635" t="s">
        <v>17</v>
      </c>
      <c r="Y6635" t="s">
        <v>28</v>
      </c>
      <c r="Z6635" t="s">
        <v>29</v>
      </c>
      <c r="AA6635">
        <v>7</v>
      </c>
      <c r="AB6635">
        <v>7</v>
      </c>
      <c r="AC6635" t="s">
        <v>86</v>
      </c>
      <c r="AD6635" t="s">
        <v>87</v>
      </c>
      <c r="AE6635">
        <f t="shared" si="103"/>
        <v>1</v>
      </c>
      <c r="AF6635">
        <v>1</v>
      </c>
      <c r="AG6635" t="str">
        <f>IF(Table2[[#This Row],[Avg Monthly GB Download]] &lt; 5, "Less than 5 GB", IF(Table2[[#This Row],[Avg Monthly GB Download]] &lt;= 10, "Between 5 and 10 GB", "10 or more GB"))</f>
        <v>Less than 5 GB</v>
      </c>
    </row>
    <row r="6636" spans="1:33" x14ac:dyDescent="0.3">
      <c r="A6636" t="s">
        <v>13379</v>
      </c>
      <c r="B6636" t="s">
        <v>21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21</v>
      </c>
      <c r="I6636" t="s">
        <v>18</v>
      </c>
      <c r="J6636">
        <v>60.8</v>
      </c>
      <c r="K6636">
        <v>5</v>
      </c>
      <c r="L6636">
        <v>5</v>
      </c>
      <c r="M6636" t="s">
        <v>21</v>
      </c>
      <c r="N6636">
        <v>0</v>
      </c>
      <c r="O6636" t="s">
        <v>19</v>
      </c>
      <c r="P6636" t="s">
        <v>13380</v>
      </c>
      <c r="Q6636" t="s">
        <v>22</v>
      </c>
      <c r="R6636">
        <v>40</v>
      </c>
      <c r="S6636" t="s">
        <v>17</v>
      </c>
      <c r="T6636" t="s">
        <v>17</v>
      </c>
      <c r="U6636" t="s">
        <v>21</v>
      </c>
      <c r="V6636" t="str">
        <f>IF(Table2[[#This Row],[Age]] &lt; 30, "Under 30", IF(Table2[[#This Row],[Age]] &lt; 65, "Other", "Senior"))</f>
        <v>Other</v>
      </c>
      <c r="W6636">
        <v>2</v>
      </c>
      <c r="X6636" t="s">
        <v>17</v>
      </c>
      <c r="Y6636" t="s">
        <v>28</v>
      </c>
      <c r="Z6636" t="s">
        <v>34</v>
      </c>
      <c r="AA6636">
        <v>18</v>
      </c>
      <c r="AB6636">
        <v>549</v>
      </c>
      <c r="AC6636" t="s">
        <v>86</v>
      </c>
      <c r="AD6636" t="s">
        <v>99</v>
      </c>
      <c r="AE6636">
        <f t="shared" si="103"/>
        <v>1</v>
      </c>
      <c r="AF6636">
        <v>1</v>
      </c>
      <c r="AG6636" t="str">
        <f>IF(Table2[[#This Row],[Avg Monthly GB Download]] &lt; 5, "Less than 5 GB", IF(Table2[[#This Row],[Avg Monthly GB Download]] &lt;= 10, "Between 5 and 10 GB", "10 or more GB"))</f>
        <v>Between 5 and 10 GB</v>
      </c>
    </row>
    <row r="6637" spans="1:33" x14ac:dyDescent="0.3">
      <c r="A6637" t="s">
        <v>13381</v>
      </c>
      <c r="B6637" t="s">
        <v>21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21</v>
      </c>
      <c r="I6637" t="s">
        <v>84</v>
      </c>
      <c r="J6637">
        <v>0</v>
      </c>
      <c r="K6637">
        <v>0</v>
      </c>
      <c r="L6637">
        <v>14</v>
      </c>
      <c r="M6637" t="s">
        <v>21</v>
      </c>
      <c r="N6637">
        <v>0</v>
      </c>
      <c r="O6637" t="s">
        <v>71</v>
      </c>
      <c r="P6637" t="s">
        <v>13382</v>
      </c>
      <c r="Q6637" t="s">
        <v>20</v>
      </c>
      <c r="R6637">
        <v>45</v>
      </c>
      <c r="S6637" t="s">
        <v>17</v>
      </c>
      <c r="T6637" t="s">
        <v>17</v>
      </c>
      <c r="U6637" t="s">
        <v>21</v>
      </c>
      <c r="V6637" t="str">
        <f>IF(Table2[[#This Row],[Age]] &lt; 30, "Under 30", IF(Table2[[#This Row],[Age]] &lt; 65, "Other", "Senior"))</f>
        <v>Other</v>
      </c>
      <c r="W6637">
        <v>5</v>
      </c>
      <c r="X6637" t="s">
        <v>21</v>
      </c>
      <c r="Y6637" t="s">
        <v>28</v>
      </c>
      <c r="Z6637" t="s">
        <v>29</v>
      </c>
      <c r="AA6637">
        <v>25</v>
      </c>
      <c r="AB6637">
        <v>1058</v>
      </c>
      <c r="AC6637" t="s">
        <v>44</v>
      </c>
      <c r="AD6637" t="s">
        <v>88</v>
      </c>
      <c r="AE6637">
        <f t="shared" si="103"/>
        <v>1</v>
      </c>
      <c r="AF6637">
        <v>1</v>
      </c>
      <c r="AG6637" t="str">
        <f>IF(Table2[[#This Row],[Avg Monthly GB Download]] &lt; 5, "Less than 5 GB", IF(Table2[[#This Row],[Avg Monthly GB Download]] &lt;= 10, "Between 5 and 10 GB", "10 or more GB"))</f>
        <v>10 or more GB</v>
      </c>
    </row>
    <row r="6638" spans="1:33" x14ac:dyDescent="0.3">
      <c r="A6638" t="s">
        <v>13383</v>
      </c>
      <c r="B6638" t="s">
        <v>21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21</v>
      </c>
      <c r="I6638" t="s">
        <v>18</v>
      </c>
      <c r="J6638">
        <v>3.2</v>
      </c>
      <c r="K6638">
        <v>4</v>
      </c>
      <c r="L6638">
        <v>6</v>
      </c>
      <c r="M6638" t="s">
        <v>17</v>
      </c>
      <c r="N6638">
        <v>11</v>
      </c>
      <c r="O6638" t="s">
        <v>73</v>
      </c>
      <c r="P6638" t="s">
        <v>13384</v>
      </c>
      <c r="Q6638" t="s">
        <v>20</v>
      </c>
      <c r="R6638">
        <v>46</v>
      </c>
      <c r="S6638" t="s">
        <v>17</v>
      </c>
      <c r="T6638" t="s">
        <v>17</v>
      </c>
      <c r="U6638" t="s">
        <v>21</v>
      </c>
      <c r="V6638" t="str">
        <f>IF(Table2[[#This Row],[Age]] &lt; 30, "Under 30", IF(Table2[[#This Row],[Age]] &lt; 65, "Other", "Senior"))</f>
        <v>Other</v>
      </c>
      <c r="W6638">
        <v>2</v>
      </c>
      <c r="X6638" t="s">
        <v>17</v>
      </c>
      <c r="Y6638" t="s">
        <v>28</v>
      </c>
      <c r="Z6638" t="s">
        <v>29</v>
      </c>
      <c r="AA6638">
        <v>16</v>
      </c>
      <c r="AB6638">
        <v>50</v>
      </c>
      <c r="AC6638" t="s">
        <v>35</v>
      </c>
      <c r="AD6638" t="s">
        <v>102</v>
      </c>
      <c r="AE6638">
        <f t="shared" si="103"/>
        <v>1</v>
      </c>
      <c r="AF6638">
        <v>1</v>
      </c>
      <c r="AG6638" t="str">
        <f>IF(Table2[[#This Row],[Avg Monthly GB Download]] &lt; 5, "Less than 5 GB", IF(Table2[[#This Row],[Avg Monthly GB Download]] &lt;= 10, "Between 5 and 10 GB", "10 or more GB"))</f>
        <v>Between 5 and 10 GB</v>
      </c>
    </row>
    <row r="6639" spans="1:33" x14ac:dyDescent="0.3">
      <c r="A6639" t="s">
        <v>13385</v>
      </c>
      <c r="B6639" t="s">
        <v>21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21</v>
      </c>
      <c r="I6639" t="s">
        <v>18</v>
      </c>
      <c r="J6639">
        <v>75.900000000000006</v>
      </c>
      <c r="K6639">
        <v>4</v>
      </c>
      <c r="L6639">
        <v>5</v>
      </c>
      <c r="M6639" t="s">
        <v>17</v>
      </c>
      <c r="N6639">
        <v>12</v>
      </c>
      <c r="O6639" t="s">
        <v>75</v>
      </c>
      <c r="P6639" t="s">
        <v>13386</v>
      </c>
      <c r="Q6639" t="s">
        <v>20</v>
      </c>
      <c r="R6639">
        <v>31</v>
      </c>
      <c r="S6639" t="s">
        <v>17</v>
      </c>
      <c r="T6639" t="s">
        <v>17</v>
      </c>
      <c r="U6639" t="s">
        <v>21</v>
      </c>
      <c r="V6639" t="str">
        <f>IF(Table2[[#This Row],[Age]] &lt; 30, "Under 30", IF(Table2[[#This Row],[Age]] &lt; 65, "Other", "Senior"))</f>
        <v>Other</v>
      </c>
      <c r="W6639">
        <v>2</v>
      </c>
      <c r="X6639" t="s">
        <v>17</v>
      </c>
      <c r="Y6639" t="s">
        <v>28</v>
      </c>
      <c r="Z6639" t="s">
        <v>34</v>
      </c>
      <c r="AA6639">
        <v>27</v>
      </c>
      <c r="AB6639">
        <v>593</v>
      </c>
      <c r="AC6639" t="s">
        <v>61</v>
      </c>
      <c r="AD6639" t="s">
        <v>62</v>
      </c>
      <c r="AE6639">
        <f t="shared" si="103"/>
        <v>1</v>
      </c>
      <c r="AF6639">
        <v>1</v>
      </c>
      <c r="AG6639" t="str">
        <f>IF(Table2[[#This Row],[Avg Monthly GB Download]] &lt; 5, "Less than 5 GB", IF(Table2[[#This Row],[Avg Monthly GB Download]] &lt;= 10, "Between 5 and 10 GB", "10 or more GB"))</f>
        <v>Between 5 and 10 GB</v>
      </c>
    </row>
    <row r="6640" spans="1:33" x14ac:dyDescent="0.3">
      <c r="A6640" t="s">
        <v>13387</v>
      </c>
      <c r="B6640" t="s">
        <v>21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21</v>
      </c>
      <c r="I6640" t="s">
        <v>18</v>
      </c>
      <c r="J6640">
        <v>0.5</v>
      </c>
      <c r="K6640">
        <v>1</v>
      </c>
      <c r="L6640">
        <v>6</v>
      </c>
      <c r="M6640" t="s">
        <v>21</v>
      </c>
      <c r="N6640">
        <v>0</v>
      </c>
      <c r="O6640" t="s">
        <v>73</v>
      </c>
      <c r="P6640" t="s">
        <v>13388</v>
      </c>
      <c r="Q6640" t="s">
        <v>20</v>
      </c>
      <c r="R6640">
        <v>46</v>
      </c>
      <c r="S6640" t="s">
        <v>17</v>
      </c>
      <c r="T6640" t="s">
        <v>17</v>
      </c>
      <c r="U6640" t="s">
        <v>21</v>
      </c>
      <c r="V6640" t="str">
        <f>IF(Table2[[#This Row],[Age]] &lt; 30, "Under 30", IF(Table2[[#This Row],[Age]] &lt; 65, "Other", "Senior"))</f>
        <v>Other</v>
      </c>
      <c r="W6640">
        <v>4</v>
      </c>
      <c r="X6640" t="s">
        <v>21</v>
      </c>
      <c r="Y6640" t="s">
        <v>28</v>
      </c>
      <c r="Z6640" t="s">
        <v>91</v>
      </c>
      <c r="AA6640">
        <v>22</v>
      </c>
      <c r="AB6640">
        <v>22</v>
      </c>
      <c r="AC6640" t="s">
        <v>52</v>
      </c>
      <c r="AD6640" t="s">
        <v>53</v>
      </c>
      <c r="AE6640">
        <f t="shared" si="103"/>
        <v>1</v>
      </c>
      <c r="AF6640">
        <v>1</v>
      </c>
      <c r="AG6640" t="str">
        <f>IF(Table2[[#This Row],[Avg Monthly GB Download]] &lt; 5, "Less than 5 GB", IF(Table2[[#This Row],[Avg Monthly GB Download]] &lt;= 10, "Between 5 and 10 GB", "10 or more GB"))</f>
        <v>Between 5 and 10 GB</v>
      </c>
    </row>
    <row r="6641" spans="1:33" x14ac:dyDescent="0.3">
      <c r="A6641" t="s">
        <v>13389</v>
      </c>
      <c r="B6641" t="s">
        <v>21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21</v>
      </c>
      <c r="I6641" t="s">
        <v>18</v>
      </c>
      <c r="J6641">
        <v>8.6999999999999993</v>
      </c>
      <c r="K6641">
        <v>3</v>
      </c>
      <c r="L6641">
        <v>7</v>
      </c>
      <c r="M6641" t="s">
        <v>21</v>
      </c>
      <c r="N6641">
        <v>0</v>
      </c>
      <c r="O6641" t="s">
        <v>72</v>
      </c>
      <c r="P6641" t="s">
        <v>13390</v>
      </c>
      <c r="Q6641" t="s">
        <v>20</v>
      </c>
      <c r="R6641">
        <v>35</v>
      </c>
      <c r="S6641" t="s">
        <v>17</v>
      </c>
      <c r="T6641" t="s">
        <v>17</v>
      </c>
      <c r="U6641" t="s">
        <v>21</v>
      </c>
      <c r="V6641" t="str">
        <f>IF(Table2[[#This Row],[Age]] &lt; 30, "Under 30", IF(Table2[[#This Row],[Age]] &lt; 65, "Other", "Senior"))</f>
        <v>Other</v>
      </c>
      <c r="W6641">
        <v>5</v>
      </c>
      <c r="X6641" t="s">
        <v>17</v>
      </c>
      <c r="Y6641" t="s">
        <v>28</v>
      </c>
      <c r="Z6641" t="s">
        <v>29</v>
      </c>
      <c r="AA6641">
        <v>26</v>
      </c>
      <c r="AB6641">
        <v>125</v>
      </c>
      <c r="AC6641" t="s">
        <v>61</v>
      </c>
      <c r="AD6641" t="s">
        <v>101</v>
      </c>
      <c r="AE6641">
        <f t="shared" si="103"/>
        <v>1</v>
      </c>
      <c r="AF6641">
        <v>1</v>
      </c>
      <c r="AG6641" t="str">
        <f>IF(Table2[[#This Row],[Avg Monthly GB Download]] &lt; 5, "Less than 5 GB", IF(Table2[[#This Row],[Avg Monthly GB Download]] &lt;= 10, "Between 5 and 10 GB", "10 or more GB"))</f>
        <v>Between 5 and 10 GB</v>
      </c>
    </row>
    <row r="6642" spans="1:33" x14ac:dyDescent="0.3">
      <c r="A6642" t="s">
        <v>13391</v>
      </c>
      <c r="B6642" t="s">
        <v>21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21</v>
      </c>
      <c r="I6642" t="s">
        <v>18</v>
      </c>
      <c r="J6642">
        <v>2.8</v>
      </c>
      <c r="K6642">
        <v>1</v>
      </c>
      <c r="L6642">
        <v>8</v>
      </c>
      <c r="M6642" t="s">
        <v>21</v>
      </c>
      <c r="N6642">
        <v>0</v>
      </c>
      <c r="O6642" t="s">
        <v>77</v>
      </c>
      <c r="P6642" t="s">
        <v>13392</v>
      </c>
      <c r="Q6642" t="s">
        <v>20</v>
      </c>
      <c r="R6642">
        <v>43</v>
      </c>
      <c r="S6642" t="s">
        <v>17</v>
      </c>
      <c r="T6642" t="s">
        <v>17</v>
      </c>
      <c r="U6642" t="s">
        <v>21</v>
      </c>
      <c r="V6642" t="str">
        <f>IF(Table2[[#This Row],[Age]] &lt; 30, "Under 30", IF(Table2[[#This Row],[Age]] &lt; 65, "Other", "Senior"))</f>
        <v>Other</v>
      </c>
      <c r="W6642">
        <v>3</v>
      </c>
      <c r="X6642" t="s">
        <v>21</v>
      </c>
      <c r="Y6642" t="s">
        <v>28</v>
      </c>
      <c r="Z6642" t="s">
        <v>34</v>
      </c>
      <c r="AA6642">
        <v>19</v>
      </c>
      <c r="AB6642">
        <v>19</v>
      </c>
      <c r="AC6642" t="s">
        <v>61</v>
      </c>
      <c r="AD6642" t="s">
        <v>62</v>
      </c>
      <c r="AE6642">
        <f t="shared" si="103"/>
        <v>1</v>
      </c>
      <c r="AF6642">
        <v>1</v>
      </c>
      <c r="AG6642" t="str">
        <f>IF(Table2[[#This Row],[Avg Monthly GB Download]] &lt; 5, "Less than 5 GB", IF(Table2[[#This Row],[Avg Monthly GB Download]] &lt;= 10, "Between 5 and 10 GB", "10 or more GB"))</f>
        <v>Between 5 and 10 GB</v>
      </c>
    </row>
    <row r="6643" spans="1:33" x14ac:dyDescent="0.3">
      <c r="A6643" t="s">
        <v>13393</v>
      </c>
      <c r="B6643" t="s">
        <v>21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17</v>
      </c>
      <c r="I6643" t="s">
        <v>84</v>
      </c>
      <c r="J6643">
        <v>0</v>
      </c>
      <c r="K6643">
        <v>0</v>
      </c>
      <c r="L6643">
        <v>0</v>
      </c>
      <c r="M6643" t="s">
        <v>17</v>
      </c>
      <c r="N6643">
        <v>0</v>
      </c>
      <c r="O6643" t="s">
        <v>19</v>
      </c>
      <c r="P6643" t="s">
        <v>13394</v>
      </c>
      <c r="Q6643" t="s">
        <v>20</v>
      </c>
      <c r="R6643">
        <v>38</v>
      </c>
      <c r="S6643" t="s">
        <v>17</v>
      </c>
      <c r="T6643" t="s">
        <v>17</v>
      </c>
      <c r="U6643" t="s">
        <v>21</v>
      </c>
      <c r="V6643" t="str">
        <f>IF(Table2[[#This Row],[Age]] &lt; 30, "Under 30", IF(Table2[[#This Row],[Age]] &lt; 65, "Other", "Senior"))</f>
        <v>Other</v>
      </c>
      <c r="W6643">
        <v>4</v>
      </c>
      <c r="X6643" t="s">
        <v>17</v>
      </c>
      <c r="Y6643" t="s">
        <v>28</v>
      </c>
      <c r="Z6643" t="s">
        <v>29</v>
      </c>
      <c r="AA6643">
        <v>7</v>
      </c>
      <c r="AB6643">
        <v>62</v>
      </c>
      <c r="AC6643" t="s">
        <v>86</v>
      </c>
      <c r="AD6643" t="s">
        <v>87</v>
      </c>
      <c r="AE6643">
        <f t="shared" si="103"/>
        <v>1</v>
      </c>
      <c r="AF6643">
        <v>1</v>
      </c>
      <c r="AG6643" t="str">
        <f>IF(Table2[[#This Row],[Avg Monthly GB Download]] &lt; 5, "Less than 5 GB", IF(Table2[[#This Row],[Avg Monthly GB Download]] &lt;= 10, "Between 5 and 10 GB", "10 or more GB"))</f>
        <v>Less than 5 GB</v>
      </c>
    </row>
    <row r="6644" spans="1:33" x14ac:dyDescent="0.3">
      <c r="A6644" t="s">
        <v>13395</v>
      </c>
      <c r="B6644" t="s">
        <v>21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21</v>
      </c>
      <c r="I6644" t="s">
        <v>18</v>
      </c>
      <c r="J6644">
        <v>4</v>
      </c>
      <c r="K6644">
        <v>0</v>
      </c>
      <c r="L6644">
        <v>7</v>
      </c>
      <c r="M6644" t="s">
        <v>21</v>
      </c>
      <c r="N6644">
        <v>0</v>
      </c>
      <c r="O6644" t="s">
        <v>31</v>
      </c>
      <c r="P6644" t="s">
        <v>13396</v>
      </c>
      <c r="Q6644" t="s">
        <v>22</v>
      </c>
      <c r="R6644">
        <v>50</v>
      </c>
      <c r="S6644" t="s">
        <v>17</v>
      </c>
      <c r="T6644" t="s">
        <v>17</v>
      </c>
      <c r="U6644" t="s">
        <v>21</v>
      </c>
      <c r="V6644" t="str">
        <f>IF(Table2[[#This Row],[Age]] &lt; 30, "Under 30", IF(Table2[[#This Row],[Age]] &lt; 65, "Other", "Senior"))</f>
        <v>Other</v>
      </c>
      <c r="W6644">
        <v>4</v>
      </c>
      <c r="X6644" t="s">
        <v>17</v>
      </c>
      <c r="Y6644" t="s">
        <v>28</v>
      </c>
      <c r="Z6644" t="s">
        <v>29</v>
      </c>
      <c r="AA6644">
        <v>16</v>
      </c>
      <c r="AB6644">
        <v>16</v>
      </c>
      <c r="AC6644" t="s">
        <v>61</v>
      </c>
      <c r="AD6644" t="s">
        <v>62</v>
      </c>
      <c r="AE6644">
        <f t="shared" si="103"/>
        <v>1</v>
      </c>
      <c r="AF6644">
        <v>1</v>
      </c>
      <c r="AG6644" t="str">
        <f>IF(Table2[[#This Row],[Avg Monthly GB Download]] &lt; 5, "Less than 5 GB", IF(Table2[[#This Row],[Avg Monthly GB Download]] &lt;= 10, "Between 5 and 10 GB", "10 or more GB"))</f>
        <v>Between 5 and 10 GB</v>
      </c>
    </row>
    <row r="6645" spans="1:33" x14ac:dyDescent="0.3">
      <c r="A6645" t="s">
        <v>13397</v>
      </c>
      <c r="B6645" t="s">
        <v>21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17</v>
      </c>
      <c r="I6645" t="s">
        <v>84</v>
      </c>
      <c r="J6645">
        <v>0</v>
      </c>
      <c r="K6645">
        <v>2</v>
      </c>
      <c r="L6645">
        <v>5</v>
      </c>
      <c r="M6645" t="s">
        <v>21</v>
      </c>
      <c r="N6645">
        <v>0</v>
      </c>
      <c r="O6645" t="s">
        <v>50</v>
      </c>
      <c r="P6645" t="s">
        <v>13398</v>
      </c>
      <c r="Q6645" t="s">
        <v>22</v>
      </c>
      <c r="R6645">
        <v>43</v>
      </c>
      <c r="S6645" t="s">
        <v>17</v>
      </c>
      <c r="T6645" t="s">
        <v>17</v>
      </c>
      <c r="U6645" t="s">
        <v>21</v>
      </c>
      <c r="V6645" t="str">
        <f>IF(Table2[[#This Row],[Age]] &lt; 30, "Under 30", IF(Table2[[#This Row],[Age]] &lt; 65, "Other", "Senior"))</f>
        <v>Other</v>
      </c>
      <c r="W6645">
        <v>6</v>
      </c>
      <c r="X6645" t="s">
        <v>17</v>
      </c>
      <c r="Y6645" t="s">
        <v>28</v>
      </c>
      <c r="Z6645" t="s">
        <v>29</v>
      </c>
      <c r="AA6645">
        <v>32</v>
      </c>
      <c r="AB6645">
        <v>120</v>
      </c>
      <c r="AC6645" t="s">
        <v>44</v>
      </c>
      <c r="AD6645" t="s">
        <v>88</v>
      </c>
      <c r="AE6645">
        <f t="shared" si="103"/>
        <v>1</v>
      </c>
      <c r="AF6645">
        <v>1</v>
      </c>
      <c r="AG6645" t="str">
        <f>IF(Table2[[#This Row],[Avg Monthly GB Download]] &lt; 5, "Less than 5 GB", IF(Table2[[#This Row],[Avg Monthly GB Download]] &lt;= 10, "Between 5 and 10 GB", "10 or more GB"))</f>
        <v>Between 5 and 10 GB</v>
      </c>
    </row>
    <row r="6646" spans="1:33" x14ac:dyDescent="0.3">
      <c r="A6646" t="s">
        <v>13399</v>
      </c>
      <c r="B6646" t="s">
        <v>21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21</v>
      </c>
      <c r="I6646" t="s">
        <v>18</v>
      </c>
      <c r="J6646">
        <v>58.8</v>
      </c>
      <c r="K6646">
        <v>3</v>
      </c>
      <c r="L6646">
        <v>5</v>
      </c>
      <c r="M6646" t="s">
        <v>21</v>
      </c>
      <c r="N6646">
        <v>0</v>
      </c>
      <c r="O6646" t="s">
        <v>77</v>
      </c>
      <c r="P6646" t="s">
        <v>13400</v>
      </c>
      <c r="Q6646" t="s">
        <v>22</v>
      </c>
      <c r="R6646">
        <v>46</v>
      </c>
      <c r="S6646" t="s">
        <v>17</v>
      </c>
      <c r="T6646" t="s">
        <v>17</v>
      </c>
      <c r="U6646" t="s">
        <v>21</v>
      </c>
      <c r="V6646" t="str">
        <f>IF(Table2[[#This Row],[Age]] &lt; 30, "Under 30", IF(Table2[[#This Row],[Age]] &lt; 65, "Other", "Senior"))</f>
        <v>Other</v>
      </c>
      <c r="W6646">
        <v>3</v>
      </c>
      <c r="X6646" t="s">
        <v>21</v>
      </c>
      <c r="Y6646" t="s">
        <v>28</v>
      </c>
      <c r="Z6646" t="s">
        <v>34</v>
      </c>
      <c r="AA6646">
        <v>15</v>
      </c>
      <c r="AB6646">
        <v>125</v>
      </c>
      <c r="AC6646" t="s">
        <v>61</v>
      </c>
      <c r="AD6646" t="s">
        <v>101</v>
      </c>
      <c r="AE6646">
        <f t="shared" si="103"/>
        <v>1</v>
      </c>
      <c r="AF6646">
        <v>1</v>
      </c>
      <c r="AG6646" t="str">
        <f>IF(Table2[[#This Row],[Avg Monthly GB Download]] &lt; 5, "Less than 5 GB", IF(Table2[[#This Row],[Avg Monthly GB Download]] &lt;= 10, "Between 5 and 10 GB", "10 or more GB"))</f>
        <v>Between 5 and 10 GB</v>
      </c>
    </row>
    <row r="6647" spans="1:33" x14ac:dyDescent="0.3">
      <c r="A6647" t="s">
        <v>13401</v>
      </c>
      <c r="B6647" t="s">
        <v>21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21</v>
      </c>
      <c r="I6647" t="s">
        <v>18</v>
      </c>
      <c r="J6647">
        <v>33.6</v>
      </c>
      <c r="K6647">
        <v>5</v>
      </c>
      <c r="L6647">
        <v>2</v>
      </c>
      <c r="M6647" t="s">
        <v>21</v>
      </c>
      <c r="N6647">
        <v>0</v>
      </c>
      <c r="O6647" t="s">
        <v>41</v>
      </c>
      <c r="P6647" t="s">
        <v>13402</v>
      </c>
      <c r="Q6647" t="s">
        <v>20</v>
      </c>
      <c r="R6647">
        <v>48</v>
      </c>
      <c r="S6647" t="s">
        <v>17</v>
      </c>
      <c r="T6647" t="s">
        <v>17</v>
      </c>
      <c r="U6647" t="s">
        <v>21</v>
      </c>
      <c r="V6647" t="str">
        <f>IF(Table2[[#This Row],[Age]] &lt; 30, "Under 30", IF(Table2[[#This Row],[Age]] &lt; 65, "Other", "Senior"))</f>
        <v>Other</v>
      </c>
      <c r="W6647">
        <v>3</v>
      </c>
      <c r="X6647" t="s">
        <v>21</v>
      </c>
      <c r="Y6647" t="s">
        <v>28</v>
      </c>
      <c r="Z6647" t="s">
        <v>29</v>
      </c>
      <c r="AA6647">
        <v>30</v>
      </c>
      <c r="AB6647">
        <v>271</v>
      </c>
      <c r="AC6647" t="s">
        <v>52</v>
      </c>
      <c r="AD6647" t="s">
        <v>53</v>
      </c>
      <c r="AE6647">
        <f t="shared" si="103"/>
        <v>1</v>
      </c>
      <c r="AF6647">
        <v>1</v>
      </c>
      <c r="AG6647" t="str">
        <f>IF(Table2[[#This Row],[Avg Monthly GB Download]] &lt; 5, "Less than 5 GB", IF(Table2[[#This Row],[Avg Monthly GB Download]] &lt;= 10, "Between 5 and 10 GB", "10 or more GB"))</f>
        <v>Less than 5 GB</v>
      </c>
    </row>
    <row r="6648" spans="1:33" x14ac:dyDescent="0.3">
      <c r="A6648" t="s">
        <v>13403</v>
      </c>
      <c r="B6648" t="s">
        <v>21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21</v>
      </c>
      <c r="I6648" t="s">
        <v>18</v>
      </c>
      <c r="J6648">
        <v>7.6</v>
      </c>
      <c r="K6648">
        <v>5</v>
      </c>
      <c r="L6648">
        <v>10</v>
      </c>
      <c r="M6648" t="s">
        <v>21</v>
      </c>
      <c r="N6648">
        <v>0</v>
      </c>
      <c r="O6648" t="s">
        <v>23</v>
      </c>
      <c r="P6648" t="s">
        <v>13404</v>
      </c>
      <c r="Q6648" t="s">
        <v>20</v>
      </c>
      <c r="R6648">
        <v>51</v>
      </c>
      <c r="S6648" t="s">
        <v>17</v>
      </c>
      <c r="T6648" t="s">
        <v>17</v>
      </c>
      <c r="U6648" t="s">
        <v>21</v>
      </c>
      <c r="V6648" t="str">
        <f>IF(Table2[[#This Row],[Age]] &lt; 30, "Under 30", IF(Table2[[#This Row],[Age]] &lt; 65, "Other", "Senior"))</f>
        <v>Other</v>
      </c>
      <c r="W6648">
        <v>2</v>
      </c>
      <c r="X6648" t="s">
        <v>17</v>
      </c>
      <c r="Y6648" t="s">
        <v>28</v>
      </c>
      <c r="Z6648" t="s">
        <v>29</v>
      </c>
      <c r="AA6648">
        <v>12</v>
      </c>
      <c r="AB6648">
        <v>18</v>
      </c>
      <c r="AC6648" t="s">
        <v>61</v>
      </c>
      <c r="AD6648" t="s">
        <v>104</v>
      </c>
      <c r="AE6648">
        <f t="shared" si="103"/>
        <v>1</v>
      </c>
      <c r="AF6648">
        <v>1</v>
      </c>
      <c r="AG6648" t="str">
        <f>IF(Table2[[#This Row],[Avg Monthly GB Download]] &lt; 5, "Less than 5 GB", IF(Table2[[#This Row],[Avg Monthly GB Download]] &lt;= 10, "Between 5 and 10 GB", "10 or more GB"))</f>
        <v>Between 5 and 10 GB</v>
      </c>
    </row>
    <row r="6649" spans="1:33" x14ac:dyDescent="0.3">
      <c r="A6649" t="s">
        <v>13405</v>
      </c>
      <c r="B6649" t="s">
        <v>21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21</v>
      </c>
      <c r="I6649" t="s">
        <v>18</v>
      </c>
      <c r="J6649">
        <v>72.2</v>
      </c>
      <c r="K6649">
        <v>2</v>
      </c>
      <c r="L6649">
        <v>0</v>
      </c>
      <c r="M6649" t="s">
        <v>17</v>
      </c>
      <c r="N6649">
        <v>0</v>
      </c>
      <c r="O6649" t="s">
        <v>48</v>
      </c>
      <c r="P6649" t="s">
        <v>13406</v>
      </c>
      <c r="Q6649" t="s">
        <v>22</v>
      </c>
      <c r="R6649">
        <v>33</v>
      </c>
      <c r="S6649" t="s">
        <v>17</v>
      </c>
      <c r="T6649" t="s">
        <v>17</v>
      </c>
      <c r="U6649" t="s">
        <v>21</v>
      </c>
      <c r="V6649" t="str">
        <f>IF(Table2[[#This Row],[Age]] &lt; 30, "Under 30", IF(Table2[[#This Row],[Age]] &lt; 65, "Other", "Senior"))</f>
        <v>Other</v>
      </c>
      <c r="W6649">
        <v>2</v>
      </c>
      <c r="X6649" t="s">
        <v>17</v>
      </c>
      <c r="Y6649" t="s">
        <v>28</v>
      </c>
      <c r="Z6649" t="s">
        <v>34</v>
      </c>
      <c r="AA6649">
        <v>6</v>
      </c>
      <c r="AB6649">
        <v>110</v>
      </c>
      <c r="AC6649" t="s">
        <v>86</v>
      </c>
      <c r="AD6649" t="s">
        <v>87</v>
      </c>
      <c r="AE6649">
        <f t="shared" si="103"/>
        <v>1</v>
      </c>
      <c r="AF6649">
        <v>1</v>
      </c>
      <c r="AG6649" t="str">
        <f>IF(Table2[[#This Row],[Avg Monthly GB Download]] &lt; 5, "Less than 5 GB", IF(Table2[[#This Row],[Avg Monthly GB Download]] &lt;= 10, "Between 5 and 10 GB", "10 or more GB"))</f>
        <v>Less than 5 GB</v>
      </c>
    </row>
    <row r="6650" spans="1:33" x14ac:dyDescent="0.3">
      <c r="A6650" t="s">
        <v>13407</v>
      </c>
      <c r="B6650" t="s">
        <v>21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21</v>
      </c>
      <c r="I6650" t="s">
        <v>18</v>
      </c>
      <c r="J6650">
        <v>9.4</v>
      </c>
      <c r="K6650">
        <v>2</v>
      </c>
      <c r="L6650">
        <v>9</v>
      </c>
      <c r="M6650" t="s">
        <v>21</v>
      </c>
      <c r="N6650">
        <v>0</v>
      </c>
      <c r="O6650" t="s">
        <v>69</v>
      </c>
      <c r="P6650" t="s">
        <v>13408</v>
      </c>
      <c r="Q6650" t="s">
        <v>22</v>
      </c>
      <c r="R6650">
        <v>43</v>
      </c>
      <c r="S6650" t="s">
        <v>17</v>
      </c>
      <c r="T6650" t="s">
        <v>17</v>
      </c>
      <c r="U6650" t="s">
        <v>21</v>
      </c>
      <c r="V6650" t="str">
        <f>IF(Table2[[#This Row],[Age]] &lt; 30, "Under 30", IF(Table2[[#This Row],[Age]] &lt; 65, "Other", "Senior"))</f>
        <v>Other</v>
      </c>
      <c r="W6650">
        <v>2</v>
      </c>
      <c r="X6650" t="s">
        <v>17</v>
      </c>
      <c r="Y6650" t="s">
        <v>28</v>
      </c>
      <c r="Z6650" t="s">
        <v>34</v>
      </c>
      <c r="AA6650">
        <v>25</v>
      </c>
      <c r="AB6650">
        <v>112</v>
      </c>
      <c r="AC6650" t="s">
        <v>61</v>
      </c>
      <c r="AD6650" t="s">
        <v>104</v>
      </c>
      <c r="AE6650">
        <f t="shared" si="103"/>
        <v>1</v>
      </c>
      <c r="AF6650">
        <v>1</v>
      </c>
      <c r="AG6650" t="str">
        <f>IF(Table2[[#This Row],[Avg Monthly GB Download]] &lt; 5, "Less than 5 GB", IF(Table2[[#This Row],[Avg Monthly GB Download]] &lt;= 10, "Between 5 and 10 GB", "10 or more GB"))</f>
        <v>Between 5 and 10 GB</v>
      </c>
    </row>
    <row r="6651" spans="1:33" x14ac:dyDescent="0.3">
      <c r="A6651" t="s">
        <v>13409</v>
      </c>
      <c r="B6651" t="s">
        <v>21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21</v>
      </c>
      <c r="I6651" t="s">
        <v>18</v>
      </c>
      <c r="J6651">
        <v>6.6</v>
      </c>
      <c r="K6651">
        <v>3</v>
      </c>
      <c r="L6651">
        <v>0</v>
      </c>
      <c r="M6651" t="s">
        <v>17</v>
      </c>
      <c r="N6651">
        <v>0</v>
      </c>
      <c r="O6651" t="s">
        <v>54</v>
      </c>
      <c r="P6651" t="s">
        <v>13410</v>
      </c>
      <c r="Q6651" t="s">
        <v>20</v>
      </c>
      <c r="R6651">
        <v>46</v>
      </c>
      <c r="S6651" t="s">
        <v>17</v>
      </c>
      <c r="T6651" t="s">
        <v>17</v>
      </c>
      <c r="U6651" t="s">
        <v>21</v>
      </c>
      <c r="V6651" t="str">
        <f>IF(Table2[[#This Row],[Age]] &lt; 30, "Under 30", IF(Table2[[#This Row],[Age]] &lt; 65, "Other", "Senior"))</f>
        <v>Other</v>
      </c>
      <c r="W6651">
        <v>3</v>
      </c>
      <c r="X6651" t="s">
        <v>17</v>
      </c>
      <c r="Y6651" t="s">
        <v>28</v>
      </c>
      <c r="Z6651" t="s">
        <v>91</v>
      </c>
      <c r="AA6651">
        <v>10</v>
      </c>
      <c r="AB6651">
        <v>10</v>
      </c>
      <c r="AC6651" t="s">
        <v>44</v>
      </c>
      <c r="AD6651" t="s">
        <v>45</v>
      </c>
      <c r="AE6651">
        <f t="shared" si="103"/>
        <v>1</v>
      </c>
      <c r="AF6651">
        <v>1</v>
      </c>
      <c r="AG6651" t="str">
        <f>IF(Table2[[#This Row],[Avg Monthly GB Download]] &lt; 5, "Less than 5 GB", IF(Table2[[#This Row],[Avg Monthly GB Download]] &lt;= 10, "Between 5 and 10 GB", "10 or more GB"))</f>
        <v>Less than 5 GB</v>
      </c>
    </row>
    <row r="6652" spans="1:33" x14ac:dyDescent="0.3">
      <c r="A6652" t="s">
        <v>13411</v>
      </c>
      <c r="B6652" t="s">
        <v>21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21</v>
      </c>
      <c r="I6652" t="s">
        <v>18</v>
      </c>
      <c r="J6652">
        <v>5.9</v>
      </c>
      <c r="K6652">
        <v>1</v>
      </c>
      <c r="L6652">
        <v>26</v>
      </c>
      <c r="M6652" t="s">
        <v>21</v>
      </c>
      <c r="N6652">
        <v>0</v>
      </c>
      <c r="O6652" t="s">
        <v>81</v>
      </c>
      <c r="P6652" t="s">
        <v>13412</v>
      </c>
      <c r="Q6652" t="s">
        <v>20</v>
      </c>
      <c r="R6652">
        <v>23</v>
      </c>
      <c r="S6652" t="s">
        <v>21</v>
      </c>
      <c r="T6652" t="s">
        <v>17</v>
      </c>
      <c r="U6652" t="s">
        <v>21</v>
      </c>
      <c r="V6652" t="str">
        <f>IF(Table2[[#This Row],[Age]] &lt; 30, "Under 30", IF(Table2[[#This Row],[Age]] &lt; 65, "Other", "Senior"))</f>
        <v>Under 30</v>
      </c>
      <c r="W6652">
        <v>5</v>
      </c>
      <c r="X6652" t="s">
        <v>17</v>
      </c>
      <c r="Y6652" t="s">
        <v>28</v>
      </c>
      <c r="Z6652" t="s">
        <v>29</v>
      </c>
      <c r="AA6652">
        <v>24</v>
      </c>
      <c r="AB6652">
        <v>49</v>
      </c>
      <c r="AC6652" t="s">
        <v>52</v>
      </c>
      <c r="AD6652" t="s">
        <v>92</v>
      </c>
      <c r="AE6652">
        <f t="shared" si="103"/>
        <v>1</v>
      </c>
      <c r="AF6652">
        <v>1</v>
      </c>
      <c r="AG6652" t="str">
        <f>IF(Table2[[#This Row],[Avg Monthly GB Download]] &lt; 5, "Less than 5 GB", IF(Table2[[#This Row],[Avg Monthly GB Download]] &lt;= 10, "Between 5 and 10 GB", "10 or more GB"))</f>
        <v>10 or more GB</v>
      </c>
    </row>
    <row r="6653" spans="1:33" x14ac:dyDescent="0.3">
      <c r="A6653" t="s">
        <v>13413</v>
      </c>
      <c r="B6653" t="s">
        <v>21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21</v>
      </c>
      <c r="I6653" t="s">
        <v>18</v>
      </c>
      <c r="J6653">
        <v>48.5</v>
      </c>
      <c r="K6653">
        <v>4</v>
      </c>
      <c r="L6653">
        <v>10</v>
      </c>
      <c r="M6653" t="s">
        <v>21</v>
      </c>
      <c r="N6653">
        <v>0</v>
      </c>
      <c r="O6653" t="s">
        <v>76</v>
      </c>
      <c r="P6653" t="s">
        <v>13414</v>
      </c>
      <c r="Q6653" t="s">
        <v>22</v>
      </c>
      <c r="R6653">
        <v>45</v>
      </c>
      <c r="S6653" t="s">
        <v>17</v>
      </c>
      <c r="T6653" t="s">
        <v>17</v>
      </c>
      <c r="U6653" t="s">
        <v>21</v>
      </c>
      <c r="V6653" t="str">
        <f>IF(Table2[[#This Row],[Age]] &lt; 30, "Under 30", IF(Table2[[#This Row],[Age]] &lt; 65, "Other", "Senior"))</f>
        <v>Other</v>
      </c>
      <c r="W6653">
        <v>5</v>
      </c>
      <c r="X6653" t="s">
        <v>17</v>
      </c>
      <c r="Y6653" t="s">
        <v>28</v>
      </c>
      <c r="Z6653" t="s">
        <v>34</v>
      </c>
      <c r="AA6653">
        <v>34</v>
      </c>
      <c r="AB6653">
        <v>484</v>
      </c>
      <c r="AC6653" t="s">
        <v>52</v>
      </c>
      <c r="AD6653" t="s">
        <v>92</v>
      </c>
      <c r="AE6653">
        <f t="shared" si="103"/>
        <v>1</v>
      </c>
      <c r="AF6653">
        <v>1</v>
      </c>
      <c r="AG6653" t="str">
        <f>IF(Table2[[#This Row],[Avg Monthly GB Download]] &lt; 5, "Less than 5 GB", IF(Table2[[#This Row],[Avg Monthly GB Download]] &lt;= 10, "Between 5 and 10 GB", "10 or more GB"))</f>
        <v>Between 5 and 10 GB</v>
      </c>
    </row>
    <row r="6654" spans="1:33" x14ac:dyDescent="0.3">
      <c r="A6654" t="s">
        <v>13415</v>
      </c>
      <c r="B6654" t="s">
        <v>21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21</v>
      </c>
      <c r="I6654" t="s">
        <v>18</v>
      </c>
      <c r="J6654">
        <v>73.599999999999994</v>
      </c>
      <c r="K6654">
        <v>1</v>
      </c>
      <c r="L6654">
        <v>15</v>
      </c>
      <c r="M6654" t="s">
        <v>17</v>
      </c>
      <c r="N6654">
        <v>49</v>
      </c>
      <c r="O6654" t="s">
        <v>26</v>
      </c>
      <c r="P6654" t="s">
        <v>13416</v>
      </c>
      <c r="Q6654" t="s">
        <v>20</v>
      </c>
      <c r="R6654">
        <v>21</v>
      </c>
      <c r="S6654" t="s">
        <v>21</v>
      </c>
      <c r="T6654" t="s">
        <v>17</v>
      </c>
      <c r="U6654" t="s">
        <v>21</v>
      </c>
      <c r="V6654" t="str">
        <f>IF(Table2[[#This Row],[Age]] &lt; 30, "Under 30", IF(Table2[[#This Row],[Age]] &lt; 65, "Other", "Senior"))</f>
        <v>Under 30</v>
      </c>
      <c r="W6654">
        <v>5</v>
      </c>
      <c r="X6654" t="s">
        <v>21</v>
      </c>
      <c r="Y6654" t="s">
        <v>28</v>
      </c>
      <c r="Z6654" t="s">
        <v>29</v>
      </c>
      <c r="AA6654">
        <v>28</v>
      </c>
      <c r="AB6654">
        <v>640</v>
      </c>
      <c r="AC6654" t="s">
        <v>61</v>
      </c>
      <c r="AD6654" t="s">
        <v>62</v>
      </c>
      <c r="AE6654">
        <f t="shared" si="103"/>
        <v>1</v>
      </c>
      <c r="AF6654">
        <v>1</v>
      </c>
      <c r="AG6654" t="str">
        <f>IF(Table2[[#This Row],[Avg Monthly GB Download]] &lt; 5, "Less than 5 GB", IF(Table2[[#This Row],[Avg Monthly GB Download]] &lt;= 10, "Between 5 and 10 GB", "10 or more GB"))</f>
        <v>10 or more GB</v>
      </c>
    </row>
    <row r="6655" spans="1:33" x14ac:dyDescent="0.3">
      <c r="A6655" t="s">
        <v>13417</v>
      </c>
      <c r="B6655" t="s">
        <v>21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17</v>
      </c>
      <c r="I6655" t="s">
        <v>84</v>
      </c>
      <c r="J6655">
        <v>0</v>
      </c>
      <c r="K6655">
        <v>3</v>
      </c>
      <c r="L6655">
        <v>2</v>
      </c>
      <c r="M6655" t="s">
        <v>17</v>
      </c>
      <c r="N6655">
        <v>4</v>
      </c>
      <c r="O6655" t="s">
        <v>65</v>
      </c>
      <c r="P6655" t="s">
        <v>13418</v>
      </c>
      <c r="Q6655" t="s">
        <v>20</v>
      </c>
      <c r="R6655">
        <v>41</v>
      </c>
      <c r="S6655" t="s">
        <v>17</v>
      </c>
      <c r="T6655" t="s">
        <v>17</v>
      </c>
      <c r="U6655" t="s">
        <v>21</v>
      </c>
      <c r="V6655" t="str">
        <f>IF(Table2[[#This Row],[Age]] &lt; 30, "Under 30", IF(Table2[[#This Row],[Age]] &lt; 65, "Other", "Senior"))</f>
        <v>Other</v>
      </c>
      <c r="W6655">
        <v>6</v>
      </c>
      <c r="X6655" t="s">
        <v>17</v>
      </c>
      <c r="Y6655" t="s">
        <v>28</v>
      </c>
      <c r="Z6655" t="s">
        <v>34</v>
      </c>
      <c r="AA6655">
        <v>11</v>
      </c>
      <c r="AB6655">
        <v>11</v>
      </c>
      <c r="AC6655" t="s">
        <v>86</v>
      </c>
      <c r="AD6655" t="s">
        <v>87</v>
      </c>
      <c r="AE6655">
        <f t="shared" si="103"/>
        <v>1</v>
      </c>
      <c r="AF6655">
        <v>1</v>
      </c>
      <c r="AG6655" t="str">
        <f>IF(Table2[[#This Row],[Avg Monthly GB Download]] &lt; 5, "Less than 5 GB", IF(Table2[[#This Row],[Avg Monthly GB Download]] &lt;= 10, "Between 5 and 10 GB", "10 or more GB"))</f>
        <v>Less than 5 GB</v>
      </c>
    </row>
    <row r="6656" spans="1:33" x14ac:dyDescent="0.3">
      <c r="A6656" t="s">
        <v>13419</v>
      </c>
      <c r="B6656" t="s">
        <v>21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21</v>
      </c>
      <c r="I6656" t="s">
        <v>18</v>
      </c>
      <c r="J6656">
        <v>85</v>
      </c>
      <c r="K6656">
        <v>1</v>
      </c>
      <c r="L6656">
        <v>16</v>
      </c>
      <c r="M6656" t="s">
        <v>21</v>
      </c>
      <c r="N6656">
        <v>0</v>
      </c>
      <c r="O6656" t="s">
        <v>90</v>
      </c>
      <c r="P6656" t="s">
        <v>13420</v>
      </c>
      <c r="Q6656" t="s">
        <v>20</v>
      </c>
      <c r="R6656">
        <v>30</v>
      </c>
      <c r="S6656" t="s">
        <v>17</v>
      </c>
      <c r="T6656" t="s">
        <v>17</v>
      </c>
      <c r="U6656" t="s">
        <v>21</v>
      </c>
      <c r="V6656" t="str">
        <f>IF(Table2[[#This Row],[Age]] &lt; 30, "Under 30", IF(Table2[[#This Row],[Age]] &lt; 65, "Other", "Senior"))</f>
        <v>Other</v>
      </c>
      <c r="W6656">
        <v>4</v>
      </c>
      <c r="X6656" t="s">
        <v>21</v>
      </c>
      <c r="Y6656" t="s">
        <v>28</v>
      </c>
      <c r="Z6656" t="s">
        <v>34</v>
      </c>
      <c r="AA6656">
        <v>26</v>
      </c>
      <c r="AB6656">
        <v>925</v>
      </c>
      <c r="AC6656" t="s">
        <v>35</v>
      </c>
      <c r="AD6656" t="s">
        <v>100</v>
      </c>
      <c r="AE6656">
        <f t="shared" si="103"/>
        <v>1</v>
      </c>
      <c r="AF6656">
        <v>1</v>
      </c>
      <c r="AG6656" t="str">
        <f>IF(Table2[[#This Row],[Avg Monthly GB Download]] &lt; 5, "Less than 5 GB", IF(Table2[[#This Row],[Avg Monthly GB Download]] &lt;= 10, "Between 5 and 10 GB", "10 or more GB"))</f>
        <v>10 or more GB</v>
      </c>
    </row>
    <row r="6657" spans="1:33" x14ac:dyDescent="0.3">
      <c r="A6657" t="s">
        <v>13421</v>
      </c>
      <c r="B6657" t="s">
        <v>21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21</v>
      </c>
      <c r="I6657" t="s">
        <v>18</v>
      </c>
      <c r="J6657">
        <v>2.8</v>
      </c>
      <c r="K6657">
        <v>1</v>
      </c>
      <c r="L6657">
        <v>29</v>
      </c>
      <c r="M6657" t="s">
        <v>21</v>
      </c>
      <c r="N6657">
        <v>0</v>
      </c>
      <c r="O6657" t="s">
        <v>50</v>
      </c>
      <c r="P6657" t="s">
        <v>13422</v>
      </c>
      <c r="Q6657" t="s">
        <v>22</v>
      </c>
      <c r="R6657">
        <v>54</v>
      </c>
      <c r="S6657" t="s">
        <v>17</v>
      </c>
      <c r="T6657" t="s">
        <v>17</v>
      </c>
      <c r="U6657" t="s">
        <v>21</v>
      </c>
      <c r="V6657" t="str">
        <f>IF(Table2[[#This Row],[Age]] &lt; 30, "Under 30", IF(Table2[[#This Row],[Age]] &lt; 65, "Other", "Senior"))</f>
        <v>Other</v>
      </c>
      <c r="W6657">
        <v>4</v>
      </c>
      <c r="X6657" t="s">
        <v>17</v>
      </c>
      <c r="Y6657" t="s">
        <v>28</v>
      </c>
      <c r="Z6657" t="s">
        <v>34</v>
      </c>
      <c r="AA6657">
        <v>7</v>
      </c>
      <c r="AB6657">
        <v>7</v>
      </c>
      <c r="AC6657" t="s">
        <v>52</v>
      </c>
      <c r="AD6657" t="s">
        <v>92</v>
      </c>
      <c r="AE6657">
        <f t="shared" si="103"/>
        <v>1</v>
      </c>
      <c r="AF6657">
        <v>1</v>
      </c>
      <c r="AG6657" t="str">
        <f>IF(Table2[[#This Row],[Avg Monthly GB Download]] &lt; 5, "Less than 5 GB", IF(Table2[[#This Row],[Avg Monthly GB Download]] &lt;= 10, "Between 5 and 10 GB", "10 or more GB"))</f>
        <v>10 or more GB</v>
      </c>
    </row>
    <row r="6658" spans="1:33" x14ac:dyDescent="0.3">
      <c r="A6658" t="s">
        <v>13423</v>
      </c>
      <c r="B6658" t="s">
        <v>21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21</v>
      </c>
      <c r="I6658" t="s">
        <v>18</v>
      </c>
      <c r="J6658">
        <v>2.2999999999999998</v>
      </c>
      <c r="K6658">
        <v>3</v>
      </c>
      <c r="L6658">
        <v>0</v>
      </c>
      <c r="M6658" t="s">
        <v>17</v>
      </c>
      <c r="N6658">
        <v>0</v>
      </c>
      <c r="O6658" t="s">
        <v>33</v>
      </c>
      <c r="P6658" t="s">
        <v>13424</v>
      </c>
      <c r="Q6658" t="s">
        <v>22</v>
      </c>
      <c r="R6658">
        <v>56</v>
      </c>
      <c r="S6658" t="s">
        <v>17</v>
      </c>
      <c r="T6658" t="s">
        <v>17</v>
      </c>
      <c r="U6658" t="s">
        <v>21</v>
      </c>
      <c r="V6658" t="str">
        <f>IF(Table2[[#This Row],[Age]] &lt; 30, "Under 30", IF(Table2[[#This Row],[Age]] &lt; 65, "Other", "Senior"))</f>
        <v>Other</v>
      </c>
      <c r="W6658">
        <v>5</v>
      </c>
      <c r="X6658" t="s">
        <v>17</v>
      </c>
      <c r="Y6658" t="s">
        <v>28</v>
      </c>
      <c r="Z6658" t="s">
        <v>34</v>
      </c>
      <c r="AA6658">
        <v>6</v>
      </c>
      <c r="AB6658">
        <v>6</v>
      </c>
      <c r="AC6658" t="s">
        <v>44</v>
      </c>
      <c r="AD6658" t="s">
        <v>45</v>
      </c>
      <c r="AE6658">
        <f t="shared" ref="AE6658:AE6688" si="104">IF(B6658 = "yes", 1, IF(B6658 = "No", 0))</f>
        <v>1</v>
      </c>
      <c r="AF6658">
        <v>1</v>
      </c>
      <c r="AG6658" t="str">
        <f>IF(Table2[[#This Row],[Avg Monthly GB Download]] &lt; 5, "Less than 5 GB", IF(Table2[[#This Row],[Avg Monthly GB Download]] &lt;= 10, "Between 5 and 10 GB", "10 or more GB"))</f>
        <v>Less than 5 GB</v>
      </c>
    </row>
    <row r="6659" spans="1:33" x14ac:dyDescent="0.3">
      <c r="A6659" t="s">
        <v>13425</v>
      </c>
      <c r="B6659" t="s">
        <v>21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21</v>
      </c>
      <c r="I6659" t="s">
        <v>18</v>
      </c>
      <c r="J6659">
        <v>3</v>
      </c>
      <c r="K6659">
        <v>2</v>
      </c>
      <c r="L6659">
        <v>0</v>
      </c>
      <c r="M6659" t="s">
        <v>17</v>
      </c>
      <c r="N6659">
        <v>0</v>
      </c>
      <c r="O6659" t="s">
        <v>76</v>
      </c>
      <c r="P6659" t="s">
        <v>13426</v>
      </c>
      <c r="Q6659" t="s">
        <v>20</v>
      </c>
      <c r="R6659">
        <v>58</v>
      </c>
      <c r="S6659" t="s">
        <v>17</v>
      </c>
      <c r="T6659" t="s">
        <v>17</v>
      </c>
      <c r="U6659" t="s">
        <v>21</v>
      </c>
      <c r="V6659" t="str">
        <f>IF(Table2[[#This Row],[Age]] &lt; 30, "Under 30", IF(Table2[[#This Row],[Age]] &lt; 65, "Other", "Senior"))</f>
        <v>Other</v>
      </c>
      <c r="W6659">
        <v>2</v>
      </c>
      <c r="X6659" t="s">
        <v>17</v>
      </c>
      <c r="Y6659" t="s">
        <v>28</v>
      </c>
      <c r="Z6659" t="s">
        <v>91</v>
      </c>
      <c r="AA6659">
        <v>10</v>
      </c>
      <c r="AB6659">
        <v>10</v>
      </c>
      <c r="AC6659" t="s">
        <v>52</v>
      </c>
      <c r="AD6659" t="s">
        <v>53</v>
      </c>
      <c r="AE6659">
        <f t="shared" si="104"/>
        <v>1</v>
      </c>
      <c r="AF6659">
        <v>1</v>
      </c>
      <c r="AG6659" t="str">
        <f>IF(Table2[[#This Row],[Avg Monthly GB Download]] &lt; 5, "Less than 5 GB", IF(Table2[[#This Row],[Avg Monthly GB Download]] &lt;= 10, "Between 5 and 10 GB", "10 or more GB"))</f>
        <v>Less than 5 GB</v>
      </c>
    </row>
    <row r="6660" spans="1:33" x14ac:dyDescent="0.3">
      <c r="A6660" t="s">
        <v>13427</v>
      </c>
      <c r="B6660" t="s">
        <v>21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21</v>
      </c>
      <c r="I6660" t="s">
        <v>18</v>
      </c>
      <c r="J6660">
        <v>232.5</v>
      </c>
      <c r="K6660">
        <v>4</v>
      </c>
      <c r="L6660">
        <v>4</v>
      </c>
      <c r="M6660" t="s">
        <v>21</v>
      </c>
      <c r="N6660">
        <v>0</v>
      </c>
      <c r="O6660" t="s">
        <v>24</v>
      </c>
      <c r="P6660" t="s">
        <v>13428</v>
      </c>
      <c r="Q6660" t="s">
        <v>20</v>
      </c>
      <c r="R6660">
        <v>61</v>
      </c>
      <c r="S6660" t="s">
        <v>17</v>
      </c>
      <c r="T6660" t="s">
        <v>17</v>
      </c>
      <c r="U6660" t="s">
        <v>21</v>
      </c>
      <c r="V6660" t="str">
        <f>IF(Table2[[#This Row],[Age]] &lt; 30, "Under 30", IF(Table2[[#This Row],[Age]] &lt; 65, "Other", "Senior"))</f>
        <v>Other</v>
      </c>
      <c r="W6660">
        <v>5</v>
      </c>
      <c r="X6660" t="s">
        <v>17</v>
      </c>
      <c r="Y6660" t="s">
        <v>28</v>
      </c>
      <c r="Z6660" t="s">
        <v>29</v>
      </c>
      <c r="AA6660">
        <v>18</v>
      </c>
      <c r="AB6660">
        <v>554</v>
      </c>
      <c r="AC6660" t="s">
        <v>61</v>
      </c>
      <c r="AD6660" t="s">
        <v>93</v>
      </c>
      <c r="AE6660">
        <f t="shared" si="104"/>
        <v>1</v>
      </c>
      <c r="AF6660">
        <v>1</v>
      </c>
      <c r="AG6660" t="str">
        <f>IF(Table2[[#This Row],[Avg Monthly GB Download]] &lt; 5, "Less than 5 GB", IF(Table2[[#This Row],[Avg Monthly GB Download]] &lt;= 10, "Between 5 and 10 GB", "10 or more GB"))</f>
        <v>Less than 5 GB</v>
      </c>
    </row>
    <row r="6661" spans="1:33" x14ac:dyDescent="0.3">
      <c r="A6661" t="s">
        <v>13429</v>
      </c>
      <c r="B6661" t="s">
        <v>21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21</v>
      </c>
      <c r="I6661" t="s">
        <v>18</v>
      </c>
      <c r="J6661">
        <v>12.8</v>
      </c>
      <c r="K6661">
        <v>1</v>
      </c>
      <c r="L6661">
        <v>13</v>
      </c>
      <c r="M6661" t="s">
        <v>21</v>
      </c>
      <c r="N6661">
        <v>0</v>
      </c>
      <c r="O6661" t="s">
        <v>63</v>
      </c>
      <c r="P6661" t="s">
        <v>13430</v>
      </c>
      <c r="Q6661" t="s">
        <v>20</v>
      </c>
      <c r="R6661">
        <v>66</v>
      </c>
      <c r="S6661" t="s">
        <v>17</v>
      </c>
      <c r="T6661" t="s">
        <v>21</v>
      </c>
      <c r="U6661" t="s">
        <v>21</v>
      </c>
      <c r="V6661" t="str">
        <f>IF(Table2[[#This Row],[Age]] &lt; 30, "Under 30", IF(Table2[[#This Row],[Age]] &lt; 65, "Other", "Senior"))</f>
        <v>Senior</v>
      </c>
      <c r="W6661">
        <v>4</v>
      </c>
      <c r="X6661" t="s">
        <v>17</v>
      </c>
      <c r="Y6661" t="s">
        <v>28</v>
      </c>
      <c r="Z6661" t="s">
        <v>34</v>
      </c>
      <c r="AA6661">
        <v>24</v>
      </c>
      <c r="AB6661">
        <v>95</v>
      </c>
      <c r="AC6661" t="s">
        <v>52</v>
      </c>
      <c r="AD6661" t="s">
        <v>53</v>
      </c>
      <c r="AE6661">
        <f t="shared" si="104"/>
        <v>1</v>
      </c>
      <c r="AF6661">
        <v>1</v>
      </c>
      <c r="AG6661" t="str">
        <f>IF(Table2[[#This Row],[Avg Monthly GB Download]] &lt; 5, "Less than 5 GB", IF(Table2[[#This Row],[Avg Monthly GB Download]] &lt;= 10, "Between 5 and 10 GB", "10 or more GB"))</f>
        <v>10 or more GB</v>
      </c>
    </row>
    <row r="6662" spans="1:33" x14ac:dyDescent="0.3">
      <c r="A6662" t="s">
        <v>13431</v>
      </c>
      <c r="B6662" t="s">
        <v>21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21</v>
      </c>
      <c r="I6662" t="s">
        <v>18</v>
      </c>
      <c r="J6662">
        <v>16.3</v>
      </c>
      <c r="K6662">
        <v>0</v>
      </c>
      <c r="L6662">
        <v>29</v>
      </c>
      <c r="M6662" t="s">
        <v>21</v>
      </c>
      <c r="N6662">
        <v>0</v>
      </c>
      <c r="O6662" t="s">
        <v>78</v>
      </c>
      <c r="P6662" t="s">
        <v>13432</v>
      </c>
      <c r="Q6662" t="s">
        <v>22</v>
      </c>
      <c r="R6662">
        <v>59</v>
      </c>
      <c r="S6662" t="s">
        <v>17</v>
      </c>
      <c r="T6662" t="s">
        <v>17</v>
      </c>
      <c r="U6662" t="s">
        <v>21</v>
      </c>
      <c r="V6662" t="str">
        <f>IF(Table2[[#This Row],[Age]] &lt; 30, "Under 30", IF(Table2[[#This Row],[Age]] &lt; 65, "Other", "Senior"))</f>
        <v>Other</v>
      </c>
      <c r="W6662">
        <v>3</v>
      </c>
      <c r="X6662" t="s">
        <v>17</v>
      </c>
      <c r="Y6662" t="s">
        <v>28</v>
      </c>
      <c r="Z6662" t="s">
        <v>34</v>
      </c>
      <c r="AA6662">
        <v>18</v>
      </c>
      <c r="AB6662">
        <v>78</v>
      </c>
      <c r="AC6662" t="s">
        <v>61</v>
      </c>
      <c r="AD6662" t="s">
        <v>93</v>
      </c>
      <c r="AE6662">
        <f t="shared" si="104"/>
        <v>1</v>
      </c>
      <c r="AF6662">
        <v>1</v>
      </c>
      <c r="AG6662" t="str">
        <f>IF(Table2[[#This Row],[Avg Monthly GB Download]] &lt; 5, "Less than 5 GB", IF(Table2[[#This Row],[Avg Monthly GB Download]] &lt;= 10, "Between 5 and 10 GB", "10 or more GB"))</f>
        <v>10 or more GB</v>
      </c>
    </row>
    <row r="6663" spans="1:33" x14ac:dyDescent="0.3">
      <c r="A6663" t="s">
        <v>13433</v>
      </c>
      <c r="B6663" t="s">
        <v>21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21</v>
      </c>
      <c r="I6663" t="s">
        <v>18</v>
      </c>
      <c r="J6663">
        <v>6.9</v>
      </c>
      <c r="K6663">
        <v>0</v>
      </c>
      <c r="L6663">
        <v>0</v>
      </c>
      <c r="M6663" t="s">
        <v>17</v>
      </c>
      <c r="N6663">
        <v>0</v>
      </c>
      <c r="O6663" t="s">
        <v>57</v>
      </c>
      <c r="P6663" t="s">
        <v>13434</v>
      </c>
      <c r="Q6663" t="s">
        <v>20</v>
      </c>
      <c r="R6663">
        <v>59</v>
      </c>
      <c r="S6663" t="s">
        <v>17</v>
      </c>
      <c r="T6663" t="s">
        <v>17</v>
      </c>
      <c r="U6663" t="s">
        <v>21</v>
      </c>
      <c r="V6663" t="str">
        <f>IF(Table2[[#This Row],[Age]] &lt; 30, "Under 30", IF(Table2[[#This Row],[Age]] &lt; 65, "Other", "Senior"))</f>
        <v>Other</v>
      </c>
      <c r="W6663">
        <v>3</v>
      </c>
      <c r="X6663" t="s">
        <v>17</v>
      </c>
      <c r="Y6663" t="s">
        <v>28</v>
      </c>
      <c r="Z6663" t="s">
        <v>29</v>
      </c>
      <c r="AA6663">
        <v>8</v>
      </c>
      <c r="AB6663">
        <v>8</v>
      </c>
      <c r="AC6663" t="s">
        <v>44</v>
      </c>
      <c r="AD6663" t="s">
        <v>45</v>
      </c>
      <c r="AE6663">
        <f t="shared" si="104"/>
        <v>1</v>
      </c>
      <c r="AF6663">
        <v>1</v>
      </c>
      <c r="AG6663" t="str">
        <f>IF(Table2[[#This Row],[Avg Monthly GB Download]] &lt; 5, "Less than 5 GB", IF(Table2[[#This Row],[Avg Monthly GB Download]] &lt;= 10, "Between 5 and 10 GB", "10 or more GB"))</f>
        <v>Less than 5 GB</v>
      </c>
    </row>
    <row r="6664" spans="1:33" x14ac:dyDescent="0.3">
      <c r="A6664" t="s">
        <v>13435</v>
      </c>
      <c r="B6664" t="s">
        <v>21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21</v>
      </c>
      <c r="I6664" t="s">
        <v>18</v>
      </c>
      <c r="J6664">
        <v>6.2</v>
      </c>
      <c r="K6664">
        <v>3</v>
      </c>
      <c r="L6664">
        <v>0</v>
      </c>
      <c r="M6664" t="s">
        <v>17</v>
      </c>
      <c r="N6664">
        <v>0</v>
      </c>
      <c r="O6664" t="s">
        <v>63</v>
      </c>
      <c r="P6664" t="s">
        <v>13436</v>
      </c>
      <c r="Q6664" t="s">
        <v>20</v>
      </c>
      <c r="R6664">
        <v>60</v>
      </c>
      <c r="S6664" t="s">
        <v>17</v>
      </c>
      <c r="T6664" t="s">
        <v>17</v>
      </c>
      <c r="U6664" t="s">
        <v>21</v>
      </c>
      <c r="V6664" t="str">
        <f>IF(Table2[[#This Row],[Age]] &lt; 30, "Under 30", IF(Table2[[#This Row],[Age]] &lt; 65, "Other", "Senior"))</f>
        <v>Other</v>
      </c>
      <c r="W6664">
        <v>5</v>
      </c>
      <c r="X6664" t="s">
        <v>17</v>
      </c>
      <c r="Y6664" t="s">
        <v>28</v>
      </c>
      <c r="Z6664" t="s">
        <v>29</v>
      </c>
      <c r="AA6664">
        <v>6</v>
      </c>
      <c r="AB6664">
        <v>66</v>
      </c>
      <c r="AC6664" t="s">
        <v>86</v>
      </c>
      <c r="AD6664" t="s">
        <v>87</v>
      </c>
      <c r="AE6664">
        <f t="shared" si="104"/>
        <v>1</v>
      </c>
      <c r="AF6664">
        <v>1</v>
      </c>
      <c r="AG6664" t="str">
        <f>IF(Table2[[#This Row],[Avg Monthly GB Download]] &lt; 5, "Less than 5 GB", IF(Table2[[#This Row],[Avg Monthly GB Download]] &lt;= 10, "Between 5 and 10 GB", "10 or more GB"))</f>
        <v>Less than 5 GB</v>
      </c>
    </row>
    <row r="6665" spans="1:33" x14ac:dyDescent="0.3">
      <c r="A6665" t="s">
        <v>13437</v>
      </c>
      <c r="B6665" t="s">
        <v>21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17</v>
      </c>
      <c r="I6665" t="s">
        <v>18</v>
      </c>
      <c r="J6665">
        <v>0</v>
      </c>
      <c r="K6665">
        <v>5</v>
      </c>
      <c r="L6665">
        <v>38</v>
      </c>
      <c r="M6665" t="s">
        <v>21</v>
      </c>
      <c r="N6665">
        <v>0</v>
      </c>
      <c r="O6665" t="s">
        <v>41</v>
      </c>
      <c r="P6665" t="s">
        <v>13438</v>
      </c>
      <c r="Q6665" t="s">
        <v>22</v>
      </c>
      <c r="R6665">
        <v>20</v>
      </c>
      <c r="S6665" t="s">
        <v>21</v>
      </c>
      <c r="T6665" t="s">
        <v>17</v>
      </c>
      <c r="U6665" t="s">
        <v>21</v>
      </c>
      <c r="V6665" t="str">
        <f>IF(Table2[[#This Row],[Age]] &lt; 30, "Under 30", IF(Table2[[#This Row],[Age]] &lt; 65, "Other", "Senior"))</f>
        <v>Under 30</v>
      </c>
      <c r="W6665">
        <v>5</v>
      </c>
      <c r="X6665" t="s">
        <v>17</v>
      </c>
      <c r="Y6665" t="s">
        <v>28</v>
      </c>
      <c r="Z6665" t="s">
        <v>91</v>
      </c>
      <c r="AA6665">
        <v>27</v>
      </c>
      <c r="AB6665">
        <v>1046</v>
      </c>
      <c r="AC6665" t="s">
        <v>52</v>
      </c>
      <c r="AD6665" t="s">
        <v>53</v>
      </c>
      <c r="AE6665">
        <f t="shared" si="104"/>
        <v>1</v>
      </c>
      <c r="AF6665">
        <v>1</v>
      </c>
      <c r="AG6665" t="str">
        <f>IF(Table2[[#This Row],[Avg Monthly GB Download]] &lt; 5, "Less than 5 GB", IF(Table2[[#This Row],[Avg Monthly GB Download]] &lt;= 10, "Between 5 and 10 GB", "10 or more GB"))</f>
        <v>10 or more GB</v>
      </c>
    </row>
    <row r="6666" spans="1:33" x14ac:dyDescent="0.3">
      <c r="A6666" t="s">
        <v>13439</v>
      </c>
      <c r="B6666" t="s">
        <v>21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17</v>
      </c>
      <c r="I6666" t="s">
        <v>18</v>
      </c>
      <c r="J6666">
        <v>0</v>
      </c>
      <c r="K6666">
        <v>5</v>
      </c>
      <c r="L6666">
        <v>0</v>
      </c>
      <c r="M6666" t="s">
        <v>17</v>
      </c>
      <c r="N6666">
        <v>0</v>
      </c>
      <c r="O6666" t="s">
        <v>41</v>
      </c>
      <c r="P6666" t="s">
        <v>13440</v>
      </c>
      <c r="Q6666" t="s">
        <v>22</v>
      </c>
      <c r="R6666">
        <v>57</v>
      </c>
      <c r="S6666" t="s">
        <v>17</v>
      </c>
      <c r="T6666" t="s">
        <v>17</v>
      </c>
      <c r="U6666" t="s">
        <v>21</v>
      </c>
      <c r="V6666" t="str">
        <f>IF(Table2[[#This Row],[Age]] &lt; 30, "Under 30", IF(Table2[[#This Row],[Age]] &lt; 65, "Other", "Senior"))</f>
        <v>Other</v>
      </c>
      <c r="W6666">
        <v>3</v>
      </c>
      <c r="X6666" t="s">
        <v>17</v>
      </c>
      <c r="Y6666" t="s">
        <v>28</v>
      </c>
      <c r="Z6666" t="s">
        <v>34</v>
      </c>
      <c r="AA6666">
        <v>10</v>
      </c>
      <c r="AB6666">
        <v>139</v>
      </c>
      <c r="AC6666" t="s">
        <v>52</v>
      </c>
      <c r="AD6666" t="s">
        <v>53</v>
      </c>
      <c r="AE6666">
        <f t="shared" si="104"/>
        <v>1</v>
      </c>
      <c r="AF6666">
        <v>1</v>
      </c>
      <c r="AG6666" t="str">
        <f>IF(Table2[[#This Row],[Avg Monthly GB Download]] &lt; 5, "Less than 5 GB", IF(Table2[[#This Row],[Avg Monthly GB Download]] &lt;= 10, "Between 5 and 10 GB", "10 or more GB"))</f>
        <v>Less than 5 GB</v>
      </c>
    </row>
    <row r="6667" spans="1:33" x14ac:dyDescent="0.3">
      <c r="A6667" t="s">
        <v>13441</v>
      </c>
      <c r="B6667" t="s">
        <v>21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17</v>
      </c>
      <c r="I6667" t="s">
        <v>18</v>
      </c>
      <c r="J6667">
        <v>0</v>
      </c>
      <c r="K6667">
        <v>5</v>
      </c>
      <c r="L6667">
        <v>0</v>
      </c>
      <c r="M6667" t="s">
        <v>17</v>
      </c>
      <c r="N6667">
        <v>0</v>
      </c>
      <c r="O6667" t="s">
        <v>46</v>
      </c>
      <c r="P6667" t="s">
        <v>13442</v>
      </c>
      <c r="Q6667" t="s">
        <v>22</v>
      </c>
      <c r="R6667">
        <v>45</v>
      </c>
      <c r="S6667" t="s">
        <v>17</v>
      </c>
      <c r="T6667" t="s">
        <v>17</v>
      </c>
      <c r="U6667" t="s">
        <v>21</v>
      </c>
      <c r="V6667" t="str">
        <f>IF(Table2[[#This Row],[Age]] &lt; 30, "Under 30", IF(Table2[[#This Row],[Age]] &lt; 65, "Other", "Senior"))</f>
        <v>Other</v>
      </c>
      <c r="W6667">
        <v>4</v>
      </c>
      <c r="X6667" t="s">
        <v>17</v>
      </c>
      <c r="Y6667" t="s">
        <v>28</v>
      </c>
      <c r="Z6667" t="s">
        <v>91</v>
      </c>
      <c r="AA6667">
        <v>6</v>
      </c>
      <c r="AB6667">
        <v>6</v>
      </c>
      <c r="AC6667" t="s">
        <v>52</v>
      </c>
      <c r="AD6667" t="s">
        <v>53</v>
      </c>
      <c r="AE6667">
        <f t="shared" si="104"/>
        <v>1</v>
      </c>
      <c r="AF6667">
        <v>1</v>
      </c>
      <c r="AG6667" t="str">
        <f>IF(Table2[[#This Row],[Avg Monthly GB Download]] &lt; 5, "Less than 5 GB", IF(Table2[[#This Row],[Avg Monthly GB Download]] &lt;= 10, "Between 5 and 10 GB", "10 or more GB"))</f>
        <v>Less than 5 GB</v>
      </c>
    </row>
    <row r="6668" spans="1:33" x14ac:dyDescent="0.3">
      <c r="A6668" t="s">
        <v>13443</v>
      </c>
      <c r="B6668" t="s">
        <v>21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17</v>
      </c>
      <c r="I6668" t="s">
        <v>18</v>
      </c>
      <c r="J6668">
        <v>0</v>
      </c>
      <c r="K6668">
        <v>1</v>
      </c>
      <c r="L6668">
        <v>20</v>
      </c>
      <c r="M6668" t="s">
        <v>21</v>
      </c>
      <c r="N6668">
        <v>0</v>
      </c>
      <c r="O6668" t="s">
        <v>64</v>
      </c>
      <c r="P6668" t="s">
        <v>13444</v>
      </c>
      <c r="Q6668" t="s">
        <v>20</v>
      </c>
      <c r="R6668">
        <v>29</v>
      </c>
      <c r="S6668" t="s">
        <v>21</v>
      </c>
      <c r="T6668" t="s">
        <v>17</v>
      </c>
      <c r="U6668" t="s">
        <v>21</v>
      </c>
      <c r="V6668" t="str">
        <f>IF(Table2[[#This Row],[Age]] &lt; 30, "Under 30", IF(Table2[[#This Row],[Age]] &lt; 65, "Other", "Senior"))</f>
        <v>Under 30</v>
      </c>
      <c r="W6668">
        <v>3</v>
      </c>
      <c r="X6668" t="s">
        <v>17</v>
      </c>
      <c r="Y6668" t="s">
        <v>28</v>
      </c>
      <c r="Z6668" t="s">
        <v>34</v>
      </c>
      <c r="AA6668">
        <v>12</v>
      </c>
      <c r="AB6668">
        <v>12</v>
      </c>
      <c r="AC6668" t="s">
        <v>86</v>
      </c>
      <c r="AD6668" t="s">
        <v>87</v>
      </c>
      <c r="AE6668">
        <f t="shared" si="104"/>
        <v>1</v>
      </c>
      <c r="AF6668">
        <v>1</v>
      </c>
      <c r="AG6668" t="str">
        <f>IF(Table2[[#This Row],[Avg Monthly GB Download]] &lt; 5, "Less than 5 GB", IF(Table2[[#This Row],[Avg Monthly GB Download]] &lt;= 10, "Between 5 and 10 GB", "10 or more GB"))</f>
        <v>10 or more GB</v>
      </c>
    </row>
    <row r="6669" spans="1:33" x14ac:dyDescent="0.3">
      <c r="A6669" t="s">
        <v>13445</v>
      </c>
      <c r="B6669" t="s">
        <v>21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17</v>
      </c>
      <c r="I6669" t="s">
        <v>18</v>
      </c>
      <c r="J6669">
        <v>0</v>
      </c>
      <c r="K6669">
        <v>5</v>
      </c>
      <c r="L6669">
        <v>3</v>
      </c>
      <c r="M6669" t="s">
        <v>21</v>
      </c>
      <c r="N6669">
        <v>0</v>
      </c>
      <c r="O6669" t="s">
        <v>56</v>
      </c>
      <c r="P6669" t="s">
        <v>13446</v>
      </c>
      <c r="Q6669" t="s">
        <v>22</v>
      </c>
      <c r="R6669">
        <v>46</v>
      </c>
      <c r="S6669" t="s">
        <v>17</v>
      </c>
      <c r="T6669" t="s">
        <v>17</v>
      </c>
      <c r="U6669" t="s">
        <v>21</v>
      </c>
      <c r="V6669" t="str">
        <f>IF(Table2[[#This Row],[Age]] &lt; 30, "Under 30", IF(Table2[[#This Row],[Age]] &lt; 65, "Other", "Senior"))</f>
        <v>Other</v>
      </c>
      <c r="W6669">
        <v>3</v>
      </c>
      <c r="X6669" t="s">
        <v>17</v>
      </c>
      <c r="Y6669" t="s">
        <v>28</v>
      </c>
      <c r="Z6669" t="s">
        <v>29</v>
      </c>
      <c r="AA6669">
        <v>29</v>
      </c>
      <c r="AB6669">
        <v>1608</v>
      </c>
      <c r="AC6669" t="s">
        <v>35</v>
      </c>
      <c r="AD6669" t="s">
        <v>100</v>
      </c>
      <c r="AE6669">
        <f t="shared" si="104"/>
        <v>1</v>
      </c>
      <c r="AF6669">
        <v>1</v>
      </c>
      <c r="AG6669" t="str">
        <f>IF(Table2[[#This Row],[Avg Monthly GB Download]] &lt; 5, "Less than 5 GB", IF(Table2[[#This Row],[Avg Monthly GB Download]] &lt;= 10, "Between 5 and 10 GB", "10 or more GB"))</f>
        <v>Less than 5 GB</v>
      </c>
    </row>
    <row r="6670" spans="1:33" x14ac:dyDescent="0.3">
      <c r="A6670" t="s">
        <v>13447</v>
      </c>
      <c r="B6670" t="s">
        <v>21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17</v>
      </c>
      <c r="I6670" t="s">
        <v>18</v>
      </c>
      <c r="J6670">
        <v>0</v>
      </c>
      <c r="K6670">
        <v>0</v>
      </c>
      <c r="L6670">
        <v>5</v>
      </c>
      <c r="M6670" t="s">
        <v>21</v>
      </c>
      <c r="N6670">
        <v>0</v>
      </c>
      <c r="O6670" t="s">
        <v>76</v>
      </c>
      <c r="P6670" t="s">
        <v>13448</v>
      </c>
      <c r="Q6670" t="s">
        <v>20</v>
      </c>
      <c r="R6670">
        <v>54</v>
      </c>
      <c r="S6670" t="s">
        <v>17</v>
      </c>
      <c r="T6670" t="s">
        <v>17</v>
      </c>
      <c r="U6670" t="s">
        <v>21</v>
      </c>
      <c r="V6670" t="str">
        <f>IF(Table2[[#This Row],[Age]] &lt; 30, "Under 30", IF(Table2[[#This Row],[Age]] &lt; 65, "Other", "Senior"))</f>
        <v>Other</v>
      </c>
      <c r="W6670">
        <v>2</v>
      </c>
      <c r="X6670" t="s">
        <v>17</v>
      </c>
      <c r="Y6670" t="s">
        <v>28</v>
      </c>
      <c r="Z6670" t="s">
        <v>91</v>
      </c>
      <c r="AA6670">
        <v>23</v>
      </c>
      <c r="AB6670">
        <v>111</v>
      </c>
      <c r="AC6670" t="s">
        <v>52</v>
      </c>
      <c r="AD6670" t="s">
        <v>92</v>
      </c>
      <c r="AE6670">
        <f t="shared" si="104"/>
        <v>1</v>
      </c>
      <c r="AF6670">
        <v>1</v>
      </c>
      <c r="AG6670" t="str">
        <f>IF(Table2[[#This Row],[Avg Monthly GB Download]] &lt; 5, "Less than 5 GB", IF(Table2[[#This Row],[Avg Monthly GB Download]] &lt;= 10, "Between 5 and 10 GB", "10 or more GB"))</f>
        <v>Between 5 and 10 GB</v>
      </c>
    </row>
    <row r="6671" spans="1:33" x14ac:dyDescent="0.3">
      <c r="A6671" t="s">
        <v>13449</v>
      </c>
      <c r="B6671" t="s">
        <v>21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17</v>
      </c>
      <c r="I6671" t="s">
        <v>18</v>
      </c>
      <c r="J6671">
        <v>0</v>
      </c>
      <c r="K6671">
        <v>1</v>
      </c>
      <c r="L6671">
        <v>0</v>
      </c>
      <c r="M6671" t="s">
        <v>17</v>
      </c>
      <c r="N6671">
        <v>0</v>
      </c>
      <c r="O6671" t="s">
        <v>54</v>
      </c>
      <c r="P6671" t="s">
        <v>13450</v>
      </c>
      <c r="Q6671" t="s">
        <v>20</v>
      </c>
      <c r="R6671">
        <v>25</v>
      </c>
      <c r="S6671" t="s">
        <v>21</v>
      </c>
      <c r="T6671" t="s">
        <v>17</v>
      </c>
      <c r="U6671" t="s">
        <v>21</v>
      </c>
      <c r="V6671" t="str">
        <f>IF(Table2[[#This Row],[Age]] &lt; 30, "Under 30", IF(Table2[[#This Row],[Age]] &lt; 65, "Other", "Senior"))</f>
        <v>Under 30</v>
      </c>
      <c r="W6671">
        <v>4</v>
      </c>
      <c r="X6671" t="s">
        <v>17</v>
      </c>
      <c r="Y6671" t="s">
        <v>28</v>
      </c>
      <c r="Z6671" t="s">
        <v>29</v>
      </c>
      <c r="AA6671">
        <v>11</v>
      </c>
      <c r="AB6671">
        <v>11</v>
      </c>
      <c r="AC6671" t="s">
        <v>86</v>
      </c>
      <c r="AD6671" t="s">
        <v>87</v>
      </c>
      <c r="AE6671">
        <f t="shared" si="104"/>
        <v>1</v>
      </c>
      <c r="AF6671">
        <v>1</v>
      </c>
      <c r="AG6671" t="str">
        <f>IF(Table2[[#This Row],[Avg Monthly GB Download]] &lt; 5, "Less than 5 GB", IF(Table2[[#This Row],[Avg Monthly GB Download]] &lt;= 10, "Between 5 and 10 GB", "10 or more GB"))</f>
        <v>Less than 5 GB</v>
      </c>
    </row>
    <row r="6672" spans="1:33" x14ac:dyDescent="0.3">
      <c r="A6672" t="s">
        <v>13451</v>
      </c>
      <c r="B6672" t="s">
        <v>21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17</v>
      </c>
      <c r="I6672" t="s">
        <v>18</v>
      </c>
      <c r="J6672">
        <v>0</v>
      </c>
      <c r="K6672">
        <v>2</v>
      </c>
      <c r="L6672">
        <v>0</v>
      </c>
      <c r="M6672" t="s">
        <v>17</v>
      </c>
      <c r="N6672">
        <v>0</v>
      </c>
      <c r="O6672" t="s">
        <v>70</v>
      </c>
      <c r="P6672" t="s">
        <v>13452</v>
      </c>
      <c r="Q6672" t="s">
        <v>20</v>
      </c>
      <c r="R6672">
        <v>32</v>
      </c>
      <c r="S6672" t="s">
        <v>17</v>
      </c>
      <c r="T6672" t="s">
        <v>17</v>
      </c>
      <c r="U6672" t="s">
        <v>21</v>
      </c>
      <c r="V6672" t="str">
        <f>IF(Table2[[#This Row],[Age]] &lt; 30, "Under 30", IF(Table2[[#This Row],[Age]] &lt; 65, "Other", "Senior"))</f>
        <v>Other</v>
      </c>
      <c r="W6672">
        <v>2</v>
      </c>
      <c r="X6672" t="s">
        <v>17</v>
      </c>
      <c r="Y6672" t="s">
        <v>28</v>
      </c>
      <c r="Z6672" t="s">
        <v>34</v>
      </c>
      <c r="AA6672">
        <v>6</v>
      </c>
      <c r="AB6672">
        <v>6</v>
      </c>
      <c r="AC6672" t="s">
        <v>86</v>
      </c>
      <c r="AD6672" t="s">
        <v>99</v>
      </c>
      <c r="AE6672">
        <f t="shared" si="104"/>
        <v>1</v>
      </c>
      <c r="AF6672">
        <v>1</v>
      </c>
      <c r="AG6672" t="str">
        <f>IF(Table2[[#This Row],[Avg Monthly GB Download]] &lt; 5, "Less than 5 GB", IF(Table2[[#This Row],[Avg Monthly GB Download]] &lt;= 10, "Between 5 and 10 GB", "10 or more GB"))</f>
        <v>Less than 5 GB</v>
      </c>
    </row>
    <row r="6673" spans="1:33" x14ac:dyDescent="0.3">
      <c r="A6673" t="s">
        <v>13453</v>
      </c>
      <c r="B6673" t="s">
        <v>21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17</v>
      </c>
      <c r="I6673" t="s">
        <v>18</v>
      </c>
      <c r="J6673">
        <v>0</v>
      </c>
      <c r="K6673">
        <v>2</v>
      </c>
      <c r="L6673">
        <v>0</v>
      </c>
      <c r="M6673" t="s">
        <v>17</v>
      </c>
      <c r="N6673">
        <v>0</v>
      </c>
      <c r="O6673" t="s">
        <v>48</v>
      </c>
      <c r="P6673" t="s">
        <v>13454</v>
      </c>
      <c r="Q6673" t="s">
        <v>22</v>
      </c>
      <c r="R6673">
        <v>34</v>
      </c>
      <c r="S6673" t="s">
        <v>17</v>
      </c>
      <c r="T6673" t="s">
        <v>17</v>
      </c>
      <c r="U6673" t="s">
        <v>21</v>
      </c>
      <c r="V6673" t="str">
        <f>IF(Table2[[#This Row],[Age]] &lt; 30, "Under 30", IF(Table2[[#This Row],[Age]] &lt; 65, "Other", "Senior"))</f>
        <v>Other</v>
      </c>
      <c r="W6673">
        <v>2</v>
      </c>
      <c r="X6673" t="s">
        <v>17</v>
      </c>
      <c r="Y6673" t="s">
        <v>28</v>
      </c>
      <c r="Z6673" t="s">
        <v>29</v>
      </c>
      <c r="AA6673">
        <v>9</v>
      </c>
      <c r="AB6673">
        <v>9</v>
      </c>
      <c r="AC6673" t="s">
        <v>86</v>
      </c>
      <c r="AD6673" t="s">
        <v>99</v>
      </c>
      <c r="AE6673">
        <f t="shared" si="104"/>
        <v>1</v>
      </c>
      <c r="AF6673">
        <v>1</v>
      </c>
      <c r="AG6673" t="str">
        <f>IF(Table2[[#This Row],[Avg Monthly GB Download]] &lt; 5, "Less than 5 GB", IF(Table2[[#This Row],[Avg Monthly GB Download]] &lt;= 10, "Between 5 and 10 GB", "10 or more GB"))</f>
        <v>Less than 5 GB</v>
      </c>
    </row>
    <row r="6674" spans="1:33" x14ac:dyDescent="0.3">
      <c r="A6674" t="s">
        <v>13455</v>
      </c>
      <c r="B6674" t="s">
        <v>21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17</v>
      </c>
      <c r="I6674" t="s">
        <v>18</v>
      </c>
      <c r="J6674">
        <v>0</v>
      </c>
      <c r="K6674">
        <v>4</v>
      </c>
      <c r="L6674">
        <v>0</v>
      </c>
      <c r="M6674" t="s">
        <v>17</v>
      </c>
      <c r="N6674">
        <v>0</v>
      </c>
      <c r="O6674" t="s">
        <v>48</v>
      </c>
      <c r="P6674" t="s">
        <v>13456</v>
      </c>
      <c r="Q6674" t="s">
        <v>20</v>
      </c>
      <c r="R6674">
        <v>34</v>
      </c>
      <c r="S6674" t="s">
        <v>17</v>
      </c>
      <c r="T6674" t="s">
        <v>17</v>
      </c>
      <c r="U6674" t="s">
        <v>21</v>
      </c>
      <c r="V6674" t="str">
        <f>IF(Table2[[#This Row],[Age]] &lt; 30, "Under 30", IF(Table2[[#This Row],[Age]] &lt; 65, "Other", "Senior"))</f>
        <v>Other</v>
      </c>
      <c r="W6674">
        <v>6</v>
      </c>
      <c r="X6674" t="s">
        <v>17</v>
      </c>
      <c r="Y6674" t="s">
        <v>28</v>
      </c>
      <c r="Z6674" t="s">
        <v>29</v>
      </c>
      <c r="AA6674">
        <v>13</v>
      </c>
      <c r="AB6674">
        <v>215</v>
      </c>
      <c r="AC6674" t="s">
        <v>44</v>
      </c>
      <c r="AD6674" t="s">
        <v>45</v>
      </c>
      <c r="AE6674">
        <f t="shared" si="104"/>
        <v>1</v>
      </c>
      <c r="AF6674">
        <v>1</v>
      </c>
      <c r="AG6674" t="str">
        <f>IF(Table2[[#This Row],[Avg Monthly GB Download]] &lt; 5, "Less than 5 GB", IF(Table2[[#This Row],[Avg Monthly GB Download]] &lt;= 10, "Between 5 and 10 GB", "10 or more GB"))</f>
        <v>Less than 5 GB</v>
      </c>
    </row>
    <row r="6675" spans="1:33" x14ac:dyDescent="0.3">
      <c r="A6675" t="s">
        <v>13457</v>
      </c>
      <c r="B6675" t="s">
        <v>21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17</v>
      </c>
      <c r="I6675" t="s">
        <v>18</v>
      </c>
      <c r="J6675">
        <v>0</v>
      </c>
      <c r="K6675">
        <v>0</v>
      </c>
      <c r="L6675">
        <v>3</v>
      </c>
      <c r="M6675" t="s">
        <v>17</v>
      </c>
      <c r="N6675">
        <v>6</v>
      </c>
      <c r="O6675" t="s">
        <v>33</v>
      </c>
      <c r="P6675" t="s">
        <v>13458</v>
      </c>
      <c r="Q6675" t="s">
        <v>20</v>
      </c>
      <c r="R6675">
        <v>62</v>
      </c>
      <c r="S6675" t="s">
        <v>17</v>
      </c>
      <c r="T6675" t="s">
        <v>17</v>
      </c>
      <c r="U6675" t="s">
        <v>21</v>
      </c>
      <c r="V6675" t="str">
        <f>IF(Table2[[#This Row],[Age]] &lt; 30, "Under 30", IF(Table2[[#This Row],[Age]] &lt; 65, "Other", "Senior"))</f>
        <v>Other</v>
      </c>
      <c r="W6675">
        <v>4</v>
      </c>
      <c r="X6675" t="s">
        <v>17</v>
      </c>
      <c r="Y6675" t="s">
        <v>28</v>
      </c>
      <c r="Z6675" t="s">
        <v>34</v>
      </c>
      <c r="AA6675">
        <v>20</v>
      </c>
      <c r="AB6675">
        <v>20</v>
      </c>
      <c r="AC6675" t="s">
        <v>86</v>
      </c>
      <c r="AD6675" t="s">
        <v>99</v>
      </c>
      <c r="AE6675">
        <f t="shared" si="104"/>
        <v>1</v>
      </c>
      <c r="AF6675">
        <v>1</v>
      </c>
      <c r="AG6675" t="str">
        <f>IF(Table2[[#This Row],[Avg Monthly GB Download]] &lt; 5, "Less than 5 GB", IF(Table2[[#This Row],[Avg Monthly GB Download]] &lt;= 10, "Between 5 and 10 GB", "10 or more GB"))</f>
        <v>Less than 5 GB</v>
      </c>
    </row>
    <row r="6676" spans="1:33" x14ac:dyDescent="0.3">
      <c r="A6676" t="s">
        <v>13459</v>
      </c>
      <c r="B6676" t="s">
        <v>21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17</v>
      </c>
      <c r="I6676" t="s">
        <v>18</v>
      </c>
      <c r="J6676">
        <v>0</v>
      </c>
      <c r="K6676">
        <v>3</v>
      </c>
      <c r="L6676">
        <v>0</v>
      </c>
      <c r="M6676" t="s">
        <v>17</v>
      </c>
      <c r="N6676">
        <v>0</v>
      </c>
      <c r="O6676" t="s">
        <v>26</v>
      </c>
      <c r="P6676" t="s">
        <v>13460</v>
      </c>
      <c r="Q6676" t="s">
        <v>20</v>
      </c>
      <c r="R6676">
        <v>30</v>
      </c>
      <c r="S6676" t="s">
        <v>17</v>
      </c>
      <c r="T6676" t="s">
        <v>17</v>
      </c>
      <c r="U6676" t="s">
        <v>21</v>
      </c>
      <c r="V6676" t="str">
        <f>IF(Table2[[#This Row],[Age]] &lt; 30, "Under 30", IF(Table2[[#This Row],[Age]] &lt; 65, "Other", "Senior"))</f>
        <v>Other</v>
      </c>
      <c r="W6676">
        <v>6</v>
      </c>
      <c r="X6676" t="s">
        <v>17</v>
      </c>
      <c r="Y6676" t="s">
        <v>28</v>
      </c>
      <c r="Z6676" t="s">
        <v>34</v>
      </c>
      <c r="AA6676">
        <v>7</v>
      </c>
      <c r="AB6676">
        <v>13</v>
      </c>
      <c r="AC6676" t="s">
        <v>86</v>
      </c>
      <c r="AD6676" t="s">
        <v>87</v>
      </c>
      <c r="AE6676">
        <f t="shared" si="104"/>
        <v>1</v>
      </c>
      <c r="AF6676">
        <v>1</v>
      </c>
      <c r="AG6676" t="str">
        <f>IF(Table2[[#This Row],[Avg Monthly GB Download]] &lt; 5, "Less than 5 GB", IF(Table2[[#This Row],[Avg Monthly GB Download]] &lt;= 10, "Between 5 and 10 GB", "10 or more GB"))</f>
        <v>Less than 5 GB</v>
      </c>
    </row>
    <row r="6677" spans="1:33" x14ac:dyDescent="0.3">
      <c r="A6677" t="s">
        <v>13461</v>
      </c>
      <c r="B6677" t="s">
        <v>21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17</v>
      </c>
      <c r="I6677" t="s">
        <v>18</v>
      </c>
      <c r="J6677">
        <v>0</v>
      </c>
      <c r="K6677">
        <v>3</v>
      </c>
      <c r="L6677">
        <v>13</v>
      </c>
      <c r="M6677" t="s">
        <v>21</v>
      </c>
      <c r="N6677">
        <v>0</v>
      </c>
      <c r="O6677" t="s">
        <v>41</v>
      </c>
      <c r="P6677" t="s">
        <v>13462</v>
      </c>
      <c r="Q6677" t="s">
        <v>22</v>
      </c>
      <c r="R6677">
        <v>29</v>
      </c>
      <c r="S6677" t="s">
        <v>21</v>
      </c>
      <c r="T6677" t="s">
        <v>17</v>
      </c>
      <c r="U6677" t="s">
        <v>21</v>
      </c>
      <c r="V6677" t="str">
        <f>IF(Table2[[#This Row],[Age]] &lt; 30, "Under 30", IF(Table2[[#This Row],[Age]] &lt; 65, "Other", "Senior"))</f>
        <v>Under 30</v>
      </c>
      <c r="W6677">
        <v>3</v>
      </c>
      <c r="X6677" t="s">
        <v>17</v>
      </c>
      <c r="Y6677" t="s">
        <v>28</v>
      </c>
      <c r="Z6677" t="s">
        <v>34</v>
      </c>
      <c r="AA6677">
        <v>13</v>
      </c>
      <c r="AB6677">
        <v>13</v>
      </c>
      <c r="AC6677" t="s">
        <v>86</v>
      </c>
      <c r="AD6677" t="s">
        <v>99</v>
      </c>
      <c r="AE6677">
        <f t="shared" si="104"/>
        <v>1</v>
      </c>
      <c r="AF6677">
        <v>1</v>
      </c>
      <c r="AG6677" t="str">
        <f>IF(Table2[[#This Row],[Avg Monthly GB Download]] &lt; 5, "Less than 5 GB", IF(Table2[[#This Row],[Avg Monthly GB Download]] &lt;= 10, "Between 5 and 10 GB", "10 or more GB"))</f>
        <v>10 or more GB</v>
      </c>
    </row>
    <row r="6678" spans="1:33" x14ac:dyDescent="0.3">
      <c r="A6678" t="s">
        <v>13463</v>
      </c>
      <c r="B6678" t="s">
        <v>21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17</v>
      </c>
      <c r="I6678" t="s">
        <v>18</v>
      </c>
      <c r="J6678">
        <v>0</v>
      </c>
      <c r="K6678">
        <v>1</v>
      </c>
      <c r="L6678">
        <v>0</v>
      </c>
      <c r="M6678" t="s">
        <v>17</v>
      </c>
      <c r="N6678">
        <v>0</v>
      </c>
      <c r="O6678" t="s">
        <v>57</v>
      </c>
      <c r="P6678" t="s">
        <v>13464</v>
      </c>
      <c r="Q6678" t="s">
        <v>22</v>
      </c>
      <c r="R6678">
        <v>33</v>
      </c>
      <c r="S6678" t="s">
        <v>17</v>
      </c>
      <c r="T6678" t="s">
        <v>17</v>
      </c>
      <c r="U6678" t="s">
        <v>21</v>
      </c>
      <c r="V6678" t="str">
        <f>IF(Table2[[#This Row],[Age]] &lt; 30, "Under 30", IF(Table2[[#This Row],[Age]] &lt; 65, "Other", "Senior"))</f>
        <v>Other</v>
      </c>
      <c r="W6678">
        <v>5</v>
      </c>
      <c r="X6678" t="s">
        <v>17</v>
      </c>
      <c r="Y6678" t="s">
        <v>28</v>
      </c>
      <c r="Z6678" t="s">
        <v>34</v>
      </c>
      <c r="AA6678">
        <v>11</v>
      </c>
      <c r="AB6678">
        <v>59</v>
      </c>
      <c r="AC6678" t="s">
        <v>35</v>
      </c>
      <c r="AD6678" t="s">
        <v>36</v>
      </c>
      <c r="AE6678">
        <f t="shared" si="104"/>
        <v>1</v>
      </c>
      <c r="AF6678">
        <v>1</v>
      </c>
      <c r="AG6678" t="str">
        <f>IF(Table2[[#This Row],[Avg Monthly GB Download]] &lt; 5, "Less than 5 GB", IF(Table2[[#This Row],[Avg Monthly GB Download]] &lt;= 10, "Between 5 and 10 GB", "10 or more GB"))</f>
        <v>Less than 5 GB</v>
      </c>
    </row>
    <row r="6679" spans="1:33" x14ac:dyDescent="0.3">
      <c r="A6679" t="s">
        <v>13465</v>
      </c>
      <c r="B6679" t="s">
        <v>21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17</v>
      </c>
      <c r="I6679" t="s">
        <v>18</v>
      </c>
      <c r="J6679">
        <v>0</v>
      </c>
      <c r="K6679">
        <v>0</v>
      </c>
      <c r="L6679">
        <v>6</v>
      </c>
      <c r="M6679" t="s">
        <v>21</v>
      </c>
      <c r="N6679">
        <v>0</v>
      </c>
      <c r="O6679" t="s">
        <v>43</v>
      </c>
      <c r="P6679" t="s">
        <v>13466</v>
      </c>
      <c r="Q6679" t="s">
        <v>22</v>
      </c>
      <c r="R6679">
        <v>56</v>
      </c>
      <c r="S6679" t="s">
        <v>17</v>
      </c>
      <c r="T6679" t="s">
        <v>17</v>
      </c>
      <c r="U6679" t="s">
        <v>21</v>
      </c>
      <c r="V6679" t="str">
        <f>IF(Table2[[#This Row],[Age]] &lt; 30, "Under 30", IF(Table2[[#This Row],[Age]] &lt; 65, "Other", "Senior"))</f>
        <v>Other</v>
      </c>
      <c r="W6679">
        <v>2</v>
      </c>
      <c r="X6679" t="s">
        <v>21</v>
      </c>
      <c r="Y6679" t="s">
        <v>28</v>
      </c>
      <c r="Z6679" t="s">
        <v>34</v>
      </c>
      <c r="AA6679">
        <v>16</v>
      </c>
      <c r="AB6679">
        <v>570</v>
      </c>
      <c r="AC6679" t="s">
        <v>52</v>
      </c>
      <c r="AD6679" t="s">
        <v>96</v>
      </c>
      <c r="AE6679">
        <f t="shared" si="104"/>
        <v>1</v>
      </c>
      <c r="AF6679">
        <v>1</v>
      </c>
      <c r="AG6679" t="str">
        <f>IF(Table2[[#This Row],[Avg Monthly GB Download]] &lt; 5, "Less than 5 GB", IF(Table2[[#This Row],[Avg Monthly GB Download]] &lt;= 10, "Between 5 and 10 GB", "10 or more GB"))</f>
        <v>Between 5 and 10 GB</v>
      </c>
    </row>
    <row r="6680" spans="1:33" x14ac:dyDescent="0.3">
      <c r="A6680" t="s">
        <v>13467</v>
      </c>
      <c r="B6680" t="s">
        <v>21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17</v>
      </c>
      <c r="I6680" t="s">
        <v>84</v>
      </c>
      <c r="J6680">
        <v>0</v>
      </c>
      <c r="K6680">
        <v>2</v>
      </c>
      <c r="L6680">
        <v>8</v>
      </c>
      <c r="M6680" t="s">
        <v>17</v>
      </c>
      <c r="N6680">
        <v>0</v>
      </c>
      <c r="O6680" t="s">
        <v>75</v>
      </c>
      <c r="P6680" t="s">
        <v>13468</v>
      </c>
      <c r="Q6680" t="s">
        <v>20</v>
      </c>
      <c r="R6680">
        <v>32</v>
      </c>
      <c r="S6680" t="s">
        <v>17</v>
      </c>
      <c r="T6680" t="s">
        <v>17</v>
      </c>
      <c r="U6680" t="s">
        <v>21</v>
      </c>
      <c r="V6680" t="str">
        <f>IF(Table2[[#This Row],[Age]] &lt; 30, "Under 30", IF(Table2[[#This Row],[Age]] &lt; 65, "Other", "Senior"))</f>
        <v>Other</v>
      </c>
      <c r="W6680">
        <v>6</v>
      </c>
      <c r="X6680" t="s">
        <v>17</v>
      </c>
      <c r="Y6680" t="s">
        <v>28</v>
      </c>
      <c r="Z6680" t="s">
        <v>34</v>
      </c>
      <c r="AA6680">
        <v>22</v>
      </c>
      <c r="AB6680">
        <v>241</v>
      </c>
      <c r="AC6680" t="s">
        <v>44</v>
      </c>
      <c r="AD6680" t="s">
        <v>95</v>
      </c>
      <c r="AE6680">
        <f t="shared" si="104"/>
        <v>1</v>
      </c>
      <c r="AF6680">
        <v>1</v>
      </c>
      <c r="AG6680" t="str">
        <f>IF(Table2[[#This Row],[Avg Monthly GB Download]] &lt; 5, "Less than 5 GB", IF(Table2[[#This Row],[Avg Monthly GB Download]] &lt;= 10, "Between 5 and 10 GB", "10 or more GB"))</f>
        <v>Between 5 and 10 GB</v>
      </c>
    </row>
    <row r="6681" spans="1:33" x14ac:dyDescent="0.3">
      <c r="A6681" t="s">
        <v>13469</v>
      </c>
      <c r="B6681" t="s">
        <v>21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17</v>
      </c>
      <c r="I6681" t="s">
        <v>18</v>
      </c>
      <c r="J6681">
        <v>0</v>
      </c>
      <c r="K6681">
        <v>4</v>
      </c>
      <c r="L6681">
        <v>6</v>
      </c>
      <c r="M6681" t="s">
        <v>21</v>
      </c>
      <c r="N6681">
        <v>0</v>
      </c>
      <c r="O6681" t="s">
        <v>19</v>
      </c>
      <c r="P6681" t="s">
        <v>13470</v>
      </c>
      <c r="Q6681" t="s">
        <v>22</v>
      </c>
      <c r="R6681">
        <v>85</v>
      </c>
      <c r="S6681" t="s">
        <v>17</v>
      </c>
      <c r="T6681" t="s">
        <v>21</v>
      </c>
      <c r="U6681" t="s">
        <v>21</v>
      </c>
      <c r="V6681" t="str">
        <f>IF(Table2[[#This Row],[Age]] &lt; 30, "Under 30", IF(Table2[[#This Row],[Age]] &lt; 65, "Other", "Senior"))</f>
        <v>Senior</v>
      </c>
      <c r="W6681">
        <v>2</v>
      </c>
      <c r="X6681" t="s">
        <v>17</v>
      </c>
      <c r="Y6681" t="s">
        <v>28</v>
      </c>
      <c r="Z6681" t="s">
        <v>91</v>
      </c>
      <c r="AA6681">
        <v>17</v>
      </c>
      <c r="AB6681">
        <v>377</v>
      </c>
      <c r="AC6681" t="s">
        <v>35</v>
      </c>
      <c r="AD6681" t="s">
        <v>36</v>
      </c>
      <c r="AE6681">
        <f t="shared" si="104"/>
        <v>1</v>
      </c>
      <c r="AF6681">
        <v>1</v>
      </c>
      <c r="AG6681" t="str">
        <f>IF(Table2[[#This Row],[Avg Monthly GB Download]] &lt; 5, "Less than 5 GB", IF(Table2[[#This Row],[Avg Monthly GB Download]] &lt;= 10, "Between 5 and 10 GB", "10 or more GB"))</f>
        <v>Between 5 and 10 GB</v>
      </c>
    </row>
    <row r="6682" spans="1:33" x14ac:dyDescent="0.3">
      <c r="A6682" t="s">
        <v>13471</v>
      </c>
      <c r="B6682" t="s">
        <v>21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17</v>
      </c>
      <c r="I6682" t="s">
        <v>18</v>
      </c>
      <c r="J6682">
        <v>0</v>
      </c>
      <c r="K6682">
        <v>1</v>
      </c>
      <c r="L6682">
        <v>6</v>
      </c>
      <c r="M6682" t="s">
        <v>21</v>
      </c>
      <c r="N6682">
        <v>0</v>
      </c>
      <c r="O6682" t="s">
        <v>90</v>
      </c>
      <c r="P6682" t="s">
        <v>13472</v>
      </c>
      <c r="Q6682" t="s">
        <v>22</v>
      </c>
      <c r="R6682">
        <v>33</v>
      </c>
      <c r="S6682" t="s">
        <v>17</v>
      </c>
      <c r="T6682" t="s">
        <v>17</v>
      </c>
      <c r="U6682" t="s">
        <v>21</v>
      </c>
      <c r="V6682" t="str">
        <f>IF(Table2[[#This Row],[Age]] &lt; 30, "Under 30", IF(Table2[[#This Row],[Age]] &lt; 65, "Other", "Senior"))</f>
        <v>Other</v>
      </c>
      <c r="W6682">
        <v>2</v>
      </c>
      <c r="X6682" t="s">
        <v>17</v>
      </c>
      <c r="Y6682" t="s">
        <v>28</v>
      </c>
      <c r="Z6682" t="s">
        <v>91</v>
      </c>
      <c r="AA6682">
        <v>13</v>
      </c>
      <c r="AB6682">
        <v>13</v>
      </c>
      <c r="AC6682" t="s">
        <v>44</v>
      </c>
      <c r="AD6682" t="s">
        <v>95</v>
      </c>
      <c r="AE6682">
        <f t="shared" si="104"/>
        <v>1</v>
      </c>
      <c r="AF6682">
        <v>1</v>
      </c>
      <c r="AG6682" t="str">
        <f>IF(Table2[[#This Row],[Avg Monthly GB Download]] &lt; 5, "Less than 5 GB", IF(Table2[[#This Row],[Avg Monthly GB Download]] &lt;= 10, "Between 5 and 10 GB", "10 or more GB"))</f>
        <v>Between 5 and 10 GB</v>
      </c>
    </row>
    <row r="6683" spans="1:33" x14ac:dyDescent="0.3">
      <c r="A6683" t="s">
        <v>13473</v>
      </c>
      <c r="B6683" t="s">
        <v>21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17</v>
      </c>
      <c r="I6683" t="s">
        <v>18</v>
      </c>
      <c r="J6683">
        <v>0</v>
      </c>
      <c r="K6683">
        <v>1</v>
      </c>
      <c r="L6683">
        <v>6</v>
      </c>
      <c r="M6683" t="s">
        <v>21</v>
      </c>
      <c r="N6683">
        <v>0</v>
      </c>
      <c r="O6683" t="s">
        <v>81</v>
      </c>
      <c r="P6683" t="s">
        <v>13474</v>
      </c>
      <c r="Q6683" t="s">
        <v>22</v>
      </c>
      <c r="R6683">
        <v>76</v>
      </c>
      <c r="S6683" t="s">
        <v>17</v>
      </c>
      <c r="T6683" t="s">
        <v>21</v>
      </c>
      <c r="U6683" t="s">
        <v>21</v>
      </c>
      <c r="V6683" t="str">
        <f>IF(Table2[[#This Row],[Age]] &lt; 30, "Under 30", IF(Table2[[#This Row],[Age]] &lt; 65, "Other", "Senior"))</f>
        <v>Senior</v>
      </c>
      <c r="W6683">
        <v>5</v>
      </c>
      <c r="X6683" t="s">
        <v>17</v>
      </c>
      <c r="Y6683" t="s">
        <v>28</v>
      </c>
      <c r="Z6683" t="s">
        <v>29</v>
      </c>
      <c r="AA6683">
        <v>14</v>
      </c>
      <c r="AB6683">
        <v>14</v>
      </c>
      <c r="AC6683" t="s">
        <v>61</v>
      </c>
      <c r="AD6683" t="s">
        <v>62</v>
      </c>
      <c r="AE6683">
        <f t="shared" si="104"/>
        <v>1</v>
      </c>
      <c r="AF6683">
        <v>1</v>
      </c>
      <c r="AG6683" t="str">
        <f>IF(Table2[[#This Row],[Avg Monthly GB Download]] &lt; 5, "Less than 5 GB", IF(Table2[[#This Row],[Avg Monthly GB Download]] &lt;= 10, "Between 5 and 10 GB", "10 or more GB"))</f>
        <v>Between 5 and 10 GB</v>
      </c>
    </row>
    <row r="6684" spans="1:33" x14ac:dyDescent="0.3">
      <c r="A6684" t="s">
        <v>13475</v>
      </c>
      <c r="B6684" t="s">
        <v>21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17</v>
      </c>
      <c r="I6684" t="s">
        <v>18</v>
      </c>
      <c r="J6684">
        <v>0</v>
      </c>
      <c r="K6684">
        <v>0</v>
      </c>
      <c r="L6684">
        <v>4</v>
      </c>
      <c r="M6684" t="s">
        <v>21</v>
      </c>
      <c r="N6684">
        <v>0</v>
      </c>
      <c r="O6684" t="s">
        <v>72</v>
      </c>
      <c r="P6684" t="s">
        <v>13476</v>
      </c>
      <c r="Q6684" t="s">
        <v>20</v>
      </c>
      <c r="R6684">
        <v>42</v>
      </c>
      <c r="S6684" t="s">
        <v>17</v>
      </c>
      <c r="T6684" t="s">
        <v>17</v>
      </c>
      <c r="U6684" t="s">
        <v>21</v>
      </c>
      <c r="V6684" t="str">
        <f>IF(Table2[[#This Row],[Age]] &lt; 30, "Under 30", IF(Table2[[#This Row],[Age]] &lt; 65, "Other", "Senior"))</f>
        <v>Other</v>
      </c>
      <c r="W6684">
        <v>2</v>
      </c>
      <c r="X6684" t="s">
        <v>17</v>
      </c>
      <c r="Y6684" t="s">
        <v>28</v>
      </c>
      <c r="Z6684" t="s">
        <v>91</v>
      </c>
      <c r="AA6684">
        <v>19</v>
      </c>
      <c r="AB6684">
        <v>52</v>
      </c>
      <c r="AC6684" t="s">
        <v>52</v>
      </c>
      <c r="AD6684" t="s">
        <v>98</v>
      </c>
      <c r="AE6684">
        <f t="shared" si="104"/>
        <v>1</v>
      </c>
      <c r="AF6684">
        <v>1</v>
      </c>
      <c r="AG6684" t="str">
        <f>IF(Table2[[#This Row],[Avg Monthly GB Download]] &lt; 5, "Less than 5 GB", IF(Table2[[#This Row],[Avg Monthly GB Download]] &lt;= 10, "Between 5 and 10 GB", "10 or more GB"))</f>
        <v>Less than 5 GB</v>
      </c>
    </row>
    <row r="6685" spans="1:33" x14ac:dyDescent="0.3">
      <c r="A6685" t="s">
        <v>13477</v>
      </c>
      <c r="B6685" t="s">
        <v>21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17</v>
      </c>
      <c r="I6685" t="s">
        <v>18</v>
      </c>
      <c r="J6685">
        <v>0</v>
      </c>
      <c r="K6685">
        <v>5</v>
      </c>
      <c r="L6685">
        <v>17</v>
      </c>
      <c r="M6685" t="s">
        <v>21</v>
      </c>
      <c r="N6685">
        <v>0</v>
      </c>
      <c r="O6685" t="s">
        <v>43</v>
      </c>
      <c r="P6685" t="s">
        <v>13478</v>
      </c>
      <c r="Q6685" t="s">
        <v>22</v>
      </c>
      <c r="R6685">
        <v>24</v>
      </c>
      <c r="S6685" t="s">
        <v>21</v>
      </c>
      <c r="T6685" t="s">
        <v>17</v>
      </c>
      <c r="U6685" t="s">
        <v>21</v>
      </c>
      <c r="V6685" t="str">
        <f>IF(Table2[[#This Row],[Age]] &lt; 30, "Under 30", IF(Table2[[#This Row],[Age]] &lt; 65, "Other", "Senior"))</f>
        <v>Under 30</v>
      </c>
      <c r="W6685">
        <v>3</v>
      </c>
      <c r="X6685" t="s">
        <v>21</v>
      </c>
      <c r="Y6685" t="s">
        <v>28</v>
      </c>
      <c r="Z6685" t="s">
        <v>34</v>
      </c>
      <c r="AA6685">
        <v>20</v>
      </c>
      <c r="AB6685">
        <v>20</v>
      </c>
      <c r="AC6685" t="s">
        <v>52</v>
      </c>
      <c r="AD6685" t="s">
        <v>98</v>
      </c>
      <c r="AE6685">
        <f t="shared" si="104"/>
        <v>1</v>
      </c>
      <c r="AF6685">
        <v>1</v>
      </c>
      <c r="AG6685" t="str">
        <f>IF(Table2[[#This Row],[Avg Monthly GB Download]] &lt; 5, "Less than 5 GB", IF(Table2[[#This Row],[Avg Monthly GB Download]] &lt;= 10, "Between 5 and 10 GB", "10 or more GB"))</f>
        <v>10 or more GB</v>
      </c>
    </row>
    <row r="6686" spans="1:33" x14ac:dyDescent="0.3">
      <c r="A6686" t="s">
        <v>13479</v>
      </c>
      <c r="B6686" t="s">
        <v>21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17</v>
      </c>
      <c r="I6686" t="s">
        <v>18</v>
      </c>
      <c r="J6686">
        <v>0</v>
      </c>
      <c r="K6686">
        <v>4</v>
      </c>
      <c r="L6686">
        <v>10</v>
      </c>
      <c r="M6686" t="s">
        <v>21</v>
      </c>
      <c r="N6686">
        <v>0</v>
      </c>
      <c r="O6686" t="s">
        <v>59</v>
      </c>
      <c r="P6686" t="s">
        <v>13480</v>
      </c>
      <c r="Q6686" t="s">
        <v>22</v>
      </c>
      <c r="R6686">
        <v>48</v>
      </c>
      <c r="S6686" t="s">
        <v>17</v>
      </c>
      <c r="T6686" t="s">
        <v>17</v>
      </c>
      <c r="U6686" t="s">
        <v>21</v>
      </c>
      <c r="V6686" t="str">
        <f>IF(Table2[[#This Row],[Age]] &lt; 30, "Under 30", IF(Table2[[#This Row],[Age]] &lt; 65, "Other", "Senior"))</f>
        <v>Other</v>
      </c>
      <c r="W6686">
        <v>6</v>
      </c>
      <c r="X6686" t="s">
        <v>21</v>
      </c>
      <c r="Y6686" t="s">
        <v>28</v>
      </c>
      <c r="Z6686" t="s">
        <v>91</v>
      </c>
      <c r="AA6686">
        <v>18</v>
      </c>
      <c r="AB6686">
        <v>108</v>
      </c>
      <c r="AC6686" t="s">
        <v>52</v>
      </c>
      <c r="AD6686" t="s">
        <v>53</v>
      </c>
      <c r="AE6686">
        <f t="shared" si="104"/>
        <v>1</v>
      </c>
      <c r="AF6686">
        <v>1</v>
      </c>
      <c r="AG6686" t="str">
        <f>IF(Table2[[#This Row],[Avg Monthly GB Download]] &lt; 5, "Less than 5 GB", IF(Table2[[#This Row],[Avg Monthly GB Download]] &lt;= 10, "Between 5 and 10 GB", "10 or more GB"))</f>
        <v>Between 5 and 10 GB</v>
      </c>
    </row>
    <row r="6687" spans="1:33" x14ac:dyDescent="0.3">
      <c r="A6687" t="s">
        <v>13481</v>
      </c>
      <c r="B6687" t="s">
        <v>21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17</v>
      </c>
      <c r="I6687" t="s">
        <v>18</v>
      </c>
      <c r="J6687">
        <v>0</v>
      </c>
      <c r="K6687">
        <v>2</v>
      </c>
      <c r="L6687">
        <v>5</v>
      </c>
      <c r="M6687" t="s">
        <v>21</v>
      </c>
      <c r="N6687">
        <v>0</v>
      </c>
      <c r="O6687" t="s">
        <v>54</v>
      </c>
      <c r="P6687" t="s">
        <v>13482</v>
      </c>
      <c r="Q6687" t="s">
        <v>20</v>
      </c>
      <c r="R6687">
        <v>45</v>
      </c>
      <c r="S6687" t="s">
        <v>17</v>
      </c>
      <c r="T6687" t="s">
        <v>17</v>
      </c>
      <c r="U6687" t="s">
        <v>21</v>
      </c>
      <c r="V6687" t="str">
        <f>IF(Table2[[#This Row],[Age]] &lt; 30, "Under 30", IF(Table2[[#This Row],[Age]] &lt; 65, "Other", "Senior"))</f>
        <v>Other</v>
      </c>
      <c r="W6687">
        <v>5</v>
      </c>
      <c r="X6687" t="s">
        <v>17</v>
      </c>
      <c r="Y6687" t="s">
        <v>28</v>
      </c>
      <c r="Z6687" t="s">
        <v>29</v>
      </c>
      <c r="AA6687">
        <v>15</v>
      </c>
      <c r="AB6687">
        <v>46</v>
      </c>
      <c r="AC6687" t="s">
        <v>86</v>
      </c>
      <c r="AD6687" t="s">
        <v>87</v>
      </c>
      <c r="AE6687">
        <f t="shared" si="104"/>
        <v>1</v>
      </c>
      <c r="AF6687">
        <v>1</v>
      </c>
      <c r="AG6687" t="str">
        <f>IF(Table2[[#This Row],[Avg Monthly GB Download]] &lt; 5, "Less than 5 GB", IF(Table2[[#This Row],[Avg Monthly GB Download]] &lt;= 10, "Between 5 and 10 GB", "10 or more GB"))</f>
        <v>Between 5 and 10 GB</v>
      </c>
    </row>
    <row r="6688" spans="1:33" x14ac:dyDescent="0.3">
      <c r="A6688" t="s">
        <v>13483</v>
      </c>
      <c r="B6688" t="s">
        <v>21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17</v>
      </c>
      <c r="I6688" t="s">
        <v>18</v>
      </c>
      <c r="J6688">
        <v>0</v>
      </c>
      <c r="K6688">
        <v>1</v>
      </c>
      <c r="L6688">
        <v>10</v>
      </c>
      <c r="M6688" t="s">
        <v>17</v>
      </c>
      <c r="N6688">
        <v>4</v>
      </c>
      <c r="O6688" t="s">
        <v>41</v>
      </c>
      <c r="P6688" t="s">
        <v>13484</v>
      </c>
      <c r="Q6688" t="s">
        <v>22</v>
      </c>
      <c r="R6688">
        <v>22</v>
      </c>
      <c r="S6688" t="s">
        <v>21</v>
      </c>
      <c r="T6688" t="s">
        <v>17</v>
      </c>
      <c r="U6688" t="s">
        <v>21</v>
      </c>
      <c r="V6688" t="str">
        <f>IF(Table2[[#This Row],[Age]] &lt; 30, "Under 30", IF(Table2[[#This Row],[Age]] &lt; 65, "Other", "Senior"))</f>
        <v>Under 30</v>
      </c>
      <c r="W6688">
        <v>6</v>
      </c>
      <c r="X6688" t="s">
        <v>17</v>
      </c>
      <c r="Y6688" t="s">
        <v>28</v>
      </c>
      <c r="Z6688" t="s">
        <v>34</v>
      </c>
      <c r="AA6688">
        <v>9</v>
      </c>
      <c r="AB6688">
        <v>9</v>
      </c>
      <c r="AC6688" t="s">
        <v>52</v>
      </c>
      <c r="AD6688" t="s">
        <v>53</v>
      </c>
      <c r="AE6688">
        <f t="shared" si="104"/>
        <v>1</v>
      </c>
      <c r="AF6688">
        <v>1</v>
      </c>
      <c r="AG6688" t="str">
        <f>IF(Table2[[#This Row],[Avg Monthly GB Download]] &lt; 5, "Less than 5 GB", IF(Table2[[#This Row],[Avg Monthly GB Download]] &lt;= 10, "Between 5 and 10 GB", "10 or more GB"))</f>
        <v>Between 5 and 10 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FFE46-8565-4212-A3A4-2AE1CBD14D21}">
  <dimension ref="A3:C37"/>
  <sheetViews>
    <sheetView topLeftCell="A7" workbookViewId="0">
      <selection activeCell="H26" sqref="H26"/>
    </sheetView>
  </sheetViews>
  <sheetFormatPr defaultRowHeight="14.4" x14ac:dyDescent="0.3"/>
  <cols>
    <col min="1" max="1" width="37.5546875" bestFit="1" customWidth="1"/>
    <col min="2" max="2" width="17.77734375" bestFit="1" customWidth="1"/>
    <col min="3" max="3" width="9" bestFit="1" customWidth="1"/>
    <col min="4" max="6687" width="15.5546875" bestFit="1" customWidth="1"/>
    <col min="6688" max="6688" width="10.77734375" bestFit="1" customWidth="1"/>
  </cols>
  <sheetData>
    <row r="3" spans="1:3" x14ac:dyDescent="0.3">
      <c r="A3" t="s">
        <v>14</v>
      </c>
      <c r="B3" t="s">
        <v>15</v>
      </c>
      <c r="C3" t="s">
        <v>13487</v>
      </c>
    </row>
    <row r="4" spans="1:3" x14ac:dyDescent="0.3">
      <c r="A4" s="2">
        <v>6687</v>
      </c>
      <c r="B4" s="2">
        <v>1796</v>
      </c>
      <c r="C4" s="3">
        <f>B4/A4</f>
        <v>0.2685808284731569</v>
      </c>
    </row>
    <row r="6" spans="1:3" x14ac:dyDescent="0.3">
      <c r="A6" s="1" t="s">
        <v>13</v>
      </c>
      <c r="B6" t="s">
        <v>15</v>
      </c>
    </row>
    <row r="7" spans="1:3" x14ac:dyDescent="0.3">
      <c r="A7" s="4" t="s">
        <v>105</v>
      </c>
      <c r="B7" s="5">
        <v>3.3407572383073497E-3</v>
      </c>
    </row>
    <row r="8" spans="1:3" x14ac:dyDescent="0.3">
      <c r="A8" s="4" t="s">
        <v>7516</v>
      </c>
      <c r="B8" s="5">
        <v>6.124721603563474E-3</v>
      </c>
    </row>
    <row r="9" spans="1:3" x14ac:dyDescent="0.3">
      <c r="A9" s="4" t="s">
        <v>104</v>
      </c>
      <c r="B9" s="5">
        <v>1.4476614699331848E-2</v>
      </c>
    </row>
    <row r="10" spans="1:3" x14ac:dyDescent="0.3">
      <c r="A10" s="4" t="s">
        <v>30</v>
      </c>
      <c r="B10" s="5">
        <v>1.5033407572383074E-2</v>
      </c>
    </row>
    <row r="11" spans="1:3" x14ac:dyDescent="0.3">
      <c r="A11" s="4" t="s">
        <v>97</v>
      </c>
      <c r="B11" s="5">
        <v>1.5590200445434299E-2</v>
      </c>
    </row>
    <row r="12" spans="1:3" x14ac:dyDescent="0.3">
      <c r="A12" s="4" t="s">
        <v>102</v>
      </c>
      <c r="B12" s="5">
        <v>1.670378619153675E-2</v>
      </c>
    </row>
    <row r="13" spans="1:3" x14ac:dyDescent="0.3">
      <c r="A13" s="4" t="s">
        <v>83</v>
      </c>
      <c r="B13" s="5">
        <v>1.9487750556792874E-2</v>
      </c>
    </row>
    <row r="14" spans="1:3" x14ac:dyDescent="0.3">
      <c r="A14" s="4" t="s">
        <v>95</v>
      </c>
      <c r="B14" s="5">
        <v>2.0601336302895321E-2</v>
      </c>
    </row>
    <row r="15" spans="1:3" x14ac:dyDescent="0.3">
      <c r="A15" s="4" t="s">
        <v>36</v>
      </c>
      <c r="B15" s="5">
        <v>2.4498886414253896E-2</v>
      </c>
    </row>
    <row r="16" spans="1:3" x14ac:dyDescent="0.3">
      <c r="A16" s="4" t="s">
        <v>62</v>
      </c>
      <c r="B16" s="5">
        <v>3.34075723830735E-2</v>
      </c>
    </row>
    <row r="17" spans="1:2" x14ac:dyDescent="0.3">
      <c r="A17" s="4" t="s">
        <v>45</v>
      </c>
      <c r="B17" s="5">
        <v>3.3964365256124722E-2</v>
      </c>
    </row>
    <row r="18" spans="1:2" x14ac:dyDescent="0.3">
      <c r="A18" s="4" t="s">
        <v>93</v>
      </c>
      <c r="B18" s="5">
        <v>3.8418708240534519E-2</v>
      </c>
    </row>
    <row r="19" spans="1:2" x14ac:dyDescent="0.3">
      <c r="A19" s="4" t="s">
        <v>101</v>
      </c>
      <c r="B19" s="5">
        <v>4.0645879732739421E-2</v>
      </c>
    </row>
    <row r="20" spans="1:2" x14ac:dyDescent="0.3">
      <c r="A20" s="4" t="s">
        <v>88</v>
      </c>
      <c r="B20" s="5">
        <v>4.1202672605790643E-2</v>
      </c>
    </row>
    <row r="21" spans="1:2" x14ac:dyDescent="0.3">
      <c r="A21" s="4" t="s">
        <v>99</v>
      </c>
      <c r="B21" s="5">
        <v>4.6770601336302897E-2</v>
      </c>
    </row>
    <row r="22" spans="1:2" x14ac:dyDescent="0.3">
      <c r="A22" s="4" t="s">
        <v>98</v>
      </c>
      <c r="B22" s="5">
        <v>5.2895322939866367E-2</v>
      </c>
    </row>
    <row r="23" spans="1:2" x14ac:dyDescent="0.3">
      <c r="A23" s="4" t="s">
        <v>96</v>
      </c>
      <c r="B23" s="5">
        <v>6.1247216035634745E-2</v>
      </c>
    </row>
    <row r="24" spans="1:2" x14ac:dyDescent="0.3">
      <c r="A24" s="4" t="s">
        <v>100</v>
      </c>
      <c r="B24" s="5">
        <v>6.8485523385300673E-2</v>
      </c>
    </row>
    <row r="25" spans="1:2" x14ac:dyDescent="0.3">
      <c r="A25" s="4" t="s">
        <v>87</v>
      </c>
      <c r="B25" s="5">
        <v>0.11302895322939867</v>
      </c>
    </row>
    <row r="26" spans="1:2" x14ac:dyDescent="0.3">
      <c r="A26" s="4" t="s">
        <v>92</v>
      </c>
      <c r="B26" s="5">
        <v>0.16536748329621381</v>
      </c>
    </row>
    <row r="27" spans="1:2" x14ac:dyDescent="0.3">
      <c r="A27" s="4" t="s">
        <v>53</v>
      </c>
      <c r="B27" s="5">
        <v>0.16870824053452116</v>
      </c>
    </row>
    <row r="28" spans="1:2" x14ac:dyDescent="0.3">
      <c r="A28" s="4" t="s">
        <v>13486</v>
      </c>
      <c r="B28" s="5">
        <v>1</v>
      </c>
    </row>
    <row r="30" spans="1:2" x14ac:dyDescent="0.3">
      <c r="A30" s="1" t="s">
        <v>12</v>
      </c>
      <c r="B30" t="s">
        <v>52</v>
      </c>
    </row>
    <row r="32" spans="1:2" x14ac:dyDescent="0.3">
      <c r="A32" s="1" t="s">
        <v>13</v>
      </c>
      <c r="B32" t="s">
        <v>15</v>
      </c>
    </row>
    <row r="33" spans="1:2" x14ac:dyDescent="0.3">
      <c r="A33" s="4" t="s">
        <v>53</v>
      </c>
      <c r="B33" s="5">
        <v>0.37639751552795031</v>
      </c>
    </row>
    <row r="34" spans="1:2" x14ac:dyDescent="0.3">
      <c r="A34" s="4" t="s">
        <v>92</v>
      </c>
      <c r="B34" s="5">
        <v>0.36894409937888201</v>
      </c>
    </row>
    <row r="35" spans="1:2" x14ac:dyDescent="0.3">
      <c r="A35" s="4" t="s">
        <v>96</v>
      </c>
      <c r="B35" s="5">
        <v>0.13664596273291926</v>
      </c>
    </row>
    <row r="36" spans="1:2" x14ac:dyDescent="0.3">
      <c r="A36" s="4" t="s">
        <v>98</v>
      </c>
      <c r="B36" s="5">
        <v>0.11801242236024845</v>
      </c>
    </row>
    <row r="37" spans="1:2" x14ac:dyDescent="0.3">
      <c r="A37" s="4" t="s">
        <v>13486</v>
      </c>
      <c r="B37" s="5">
        <v>1</v>
      </c>
    </row>
  </sheetData>
  <sortState xmlns:xlrd2="http://schemas.microsoft.com/office/spreadsheetml/2017/richdata2" ref="A60:C65">
    <sortCondition descending="1" ref="B62"/>
  </sortState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AACAB-1466-48C4-94C6-C0C8C7CAACF5}">
  <dimension ref="A3:D104"/>
  <sheetViews>
    <sheetView topLeftCell="A79" workbookViewId="0">
      <selection activeCell="A40" sqref="A40:C92"/>
    </sheetView>
  </sheetViews>
  <sheetFormatPr defaultRowHeight="14.4" x14ac:dyDescent="0.3"/>
  <cols>
    <col min="1" max="1" width="12.5546875" bestFit="1" customWidth="1"/>
    <col min="2" max="2" width="9.88671875" bestFit="1" customWidth="1"/>
    <col min="3" max="3" width="7" bestFit="1" customWidth="1"/>
    <col min="4" max="4" width="10.77734375" bestFit="1" customWidth="1"/>
    <col min="5" max="5" width="12" bestFit="1" customWidth="1"/>
    <col min="6" max="335" width="15.5546875" bestFit="1" customWidth="1"/>
    <col min="336" max="336" width="10.77734375" bestFit="1" customWidth="1"/>
  </cols>
  <sheetData>
    <row r="3" spans="1:3" x14ac:dyDescent="0.3">
      <c r="A3" s="1" t="s">
        <v>13490</v>
      </c>
      <c r="B3" s="6" t="s">
        <v>13489</v>
      </c>
    </row>
    <row r="4" spans="1:3" x14ac:dyDescent="0.3">
      <c r="A4" s="4" t="s">
        <v>7</v>
      </c>
      <c r="B4" s="5">
        <v>0.22999222999222999</v>
      </c>
    </row>
    <row r="5" spans="1:3" x14ac:dyDescent="0.3">
      <c r="A5" s="4" t="s">
        <v>35</v>
      </c>
      <c r="B5" s="5">
        <v>0.24541505791505791</v>
      </c>
    </row>
    <row r="6" spans="1:3" x14ac:dyDescent="0.3">
      <c r="A6" s="4" t="s">
        <v>8</v>
      </c>
      <c r="B6" s="5">
        <v>0.38455414012738853</v>
      </c>
    </row>
    <row r="7" spans="1:3" x14ac:dyDescent="0.3">
      <c r="A7" s="4" t="s">
        <v>13486</v>
      </c>
      <c r="B7" s="5">
        <v>0.2685808284731569</v>
      </c>
    </row>
    <row r="10" spans="1:3" x14ac:dyDescent="0.3">
      <c r="A10" s="1" t="s">
        <v>13490</v>
      </c>
      <c r="B10" s="2" t="s">
        <v>13511</v>
      </c>
      <c r="C10" t="s">
        <v>13512</v>
      </c>
    </row>
    <row r="11" spans="1:3" x14ac:dyDescent="0.3">
      <c r="A11" s="4" t="s">
        <v>13491</v>
      </c>
      <c r="B11" s="2">
        <v>1093</v>
      </c>
      <c r="C11" s="5">
        <v>0.21957913998170173</v>
      </c>
    </row>
    <row r="12" spans="1:3" x14ac:dyDescent="0.3">
      <c r="A12" s="4" t="s">
        <v>13492</v>
      </c>
      <c r="B12" s="2">
        <v>1234</v>
      </c>
      <c r="C12" s="5">
        <v>0.24230145867098865</v>
      </c>
    </row>
    <row r="13" spans="1:3" x14ac:dyDescent="0.3">
      <c r="A13" s="4" t="s">
        <v>13493</v>
      </c>
      <c r="B13" s="2">
        <v>1318</v>
      </c>
      <c r="C13" s="5">
        <v>0.2503793626707132</v>
      </c>
    </row>
    <row r="14" spans="1:3" x14ac:dyDescent="0.3">
      <c r="A14" s="4" t="s">
        <v>13494</v>
      </c>
      <c r="B14" s="2">
        <v>1123</v>
      </c>
      <c r="C14" s="5">
        <v>0.25022261798753337</v>
      </c>
    </row>
    <row r="15" spans="1:3" x14ac:dyDescent="0.3">
      <c r="A15" s="4" t="s">
        <v>13495</v>
      </c>
      <c r="B15" s="2">
        <v>1074</v>
      </c>
      <c r="C15" s="5">
        <v>0.27932960893854747</v>
      </c>
    </row>
    <row r="16" spans="1:3" x14ac:dyDescent="0.3">
      <c r="A16" s="4" t="s">
        <v>13496</v>
      </c>
      <c r="B16" s="2">
        <v>603</v>
      </c>
      <c r="C16" s="5">
        <v>0.39800995024875624</v>
      </c>
    </row>
    <row r="17" spans="1:4" x14ac:dyDescent="0.3">
      <c r="A17" s="4" t="s">
        <v>13497</v>
      </c>
      <c r="B17" s="2">
        <v>242</v>
      </c>
      <c r="C17" s="5">
        <v>0.43801652892561982</v>
      </c>
    </row>
    <row r="18" spans="1:4" x14ac:dyDescent="0.3">
      <c r="A18" s="4" t="s">
        <v>13486</v>
      </c>
      <c r="B18" s="2">
        <v>6687</v>
      </c>
      <c r="C18" s="5">
        <v>0.2685808284731569</v>
      </c>
    </row>
    <row r="24" spans="1:4" x14ac:dyDescent="0.3">
      <c r="A24" s="1" t="s">
        <v>13489</v>
      </c>
      <c r="B24" s="1" t="s">
        <v>13499</v>
      </c>
    </row>
    <row r="25" spans="1:4" x14ac:dyDescent="0.3">
      <c r="A25" s="1" t="s">
        <v>13490</v>
      </c>
      <c r="B25" t="s">
        <v>17</v>
      </c>
      <c r="C25" t="s">
        <v>21</v>
      </c>
      <c r="D25" t="s">
        <v>13486</v>
      </c>
    </row>
    <row r="26" spans="1:4" x14ac:dyDescent="0.3">
      <c r="A26" s="4" t="s">
        <v>13502</v>
      </c>
      <c r="B26" s="5">
        <v>0.12310385064177364</v>
      </c>
      <c r="C26" s="5">
        <v>0.34711286089238846</v>
      </c>
      <c r="D26" s="5">
        <v>0.22853613341568871</v>
      </c>
    </row>
    <row r="27" spans="1:4" x14ac:dyDescent="0.3">
      <c r="A27" s="4" t="s">
        <v>13501</v>
      </c>
      <c r="B27" s="5">
        <v>0.32075471698113206</v>
      </c>
      <c r="C27" s="5">
        <v>0.33596837944664032</v>
      </c>
      <c r="D27" s="5">
        <v>0.33398821218074654</v>
      </c>
    </row>
    <row r="28" spans="1:4" x14ac:dyDescent="0.3">
      <c r="A28" s="4" t="s">
        <v>13500</v>
      </c>
      <c r="B28" s="5">
        <v>0.26635514018691586</v>
      </c>
      <c r="C28" s="5">
        <v>0.26605504587155965</v>
      </c>
      <c r="D28" s="5">
        <v>0.26610049539985847</v>
      </c>
    </row>
    <row r="29" spans="1:4" x14ac:dyDescent="0.3">
      <c r="A29" s="4" t="s">
        <v>13486</v>
      </c>
      <c r="B29" s="5">
        <v>0.16096671226630188</v>
      </c>
      <c r="C29" s="5">
        <v>0.3210947930574099</v>
      </c>
      <c r="D29" s="5">
        <v>0.2685808284731569</v>
      </c>
    </row>
    <row r="40" spans="1:3" x14ac:dyDescent="0.3">
      <c r="A40" s="1" t="s">
        <v>13489</v>
      </c>
      <c r="B40" s="1" t="s">
        <v>13499</v>
      </c>
    </row>
    <row r="41" spans="1:3" x14ac:dyDescent="0.3">
      <c r="A41" s="1" t="s">
        <v>13490</v>
      </c>
      <c r="B41" t="s">
        <v>18</v>
      </c>
      <c r="C41" t="s">
        <v>84</v>
      </c>
    </row>
    <row r="42" spans="1:3" x14ac:dyDescent="0.3">
      <c r="A42" s="4" t="s">
        <v>19</v>
      </c>
      <c r="B42" s="5">
        <v>0.28125</v>
      </c>
      <c r="C42" s="5">
        <v>0.375</v>
      </c>
    </row>
    <row r="43" spans="1:3" x14ac:dyDescent="0.3">
      <c r="A43" s="4" t="s">
        <v>23</v>
      </c>
      <c r="B43" s="5">
        <v>0.28472222222222221</v>
      </c>
      <c r="C43" s="5">
        <v>0.29411764705882354</v>
      </c>
    </row>
    <row r="44" spans="1:3" x14ac:dyDescent="0.3">
      <c r="A44" s="4" t="s">
        <v>24</v>
      </c>
      <c r="B44" s="5">
        <v>0.27659574468085107</v>
      </c>
      <c r="C44" s="5">
        <v>6.25E-2</v>
      </c>
    </row>
    <row r="45" spans="1:3" x14ac:dyDescent="0.3">
      <c r="A45" s="4" t="s">
        <v>25</v>
      </c>
      <c r="B45" s="5">
        <v>0.23770491803278687</v>
      </c>
      <c r="C45" s="5">
        <v>0.16666666666666666</v>
      </c>
    </row>
    <row r="46" spans="1:3" x14ac:dyDescent="0.3">
      <c r="A46" s="4" t="s">
        <v>85</v>
      </c>
      <c r="B46" s="5">
        <v>0.6166666666666667</v>
      </c>
      <c r="C46" s="5">
        <v>0.75</v>
      </c>
    </row>
    <row r="47" spans="1:3" x14ac:dyDescent="0.3">
      <c r="A47" s="4" t="s">
        <v>26</v>
      </c>
      <c r="B47" s="5">
        <v>0.20967741935483872</v>
      </c>
      <c r="C47" s="5">
        <v>0.375</v>
      </c>
    </row>
    <row r="48" spans="1:3" x14ac:dyDescent="0.3">
      <c r="A48" s="4" t="s">
        <v>27</v>
      </c>
      <c r="B48" s="5">
        <v>0.27272727272727271</v>
      </c>
      <c r="C48" s="5">
        <v>0.125</v>
      </c>
    </row>
    <row r="49" spans="1:3" x14ac:dyDescent="0.3">
      <c r="A49" s="4" t="s">
        <v>31</v>
      </c>
      <c r="B49" s="5">
        <v>0.19387755102040816</v>
      </c>
      <c r="C49" s="5">
        <v>0.2</v>
      </c>
    </row>
    <row r="50" spans="1:3" x14ac:dyDescent="0.3">
      <c r="A50" s="4" t="s">
        <v>32</v>
      </c>
      <c r="B50" s="5">
        <v>0.29411764705882354</v>
      </c>
      <c r="C50" s="5">
        <v>0.35</v>
      </c>
    </row>
    <row r="51" spans="1:3" x14ac:dyDescent="0.3">
      <c r="A51" s="4" t="s">
        <v>33</v>
      </c>
      <c r="B51" s="5">
        <v>0.22522522522522523</v>
      </c>
      <c r="C51" s="5">
        <v>0.125</v>
      </c>
    </row>
    <row r="52" spans="1:3" x14ac:dyDescent="0.3">
      <c r="A52" s="4" t="s">
        <v>89</v>
      </c>
      <c r="B52" s="5">
        <v>0.24</v>
      </c>
      <c r="C52" s="5">
        <v>0.125</v>
      </c>
    </row>
    <row r="53" spans="1:3" x14ac:dyDescent="0.3">
      <c r="A53" s="4" t="s">
        <v>37</v>
      </c>
      <c r="B53" s="5">
        <v>0.26</v>
      </c>
      <c r="C53" s="5">
        <v>0.33333333333333331</v>
      </c>
    </row>
    <row r="54" spans="1:3" x14ac:dyDescent="0.3">
      <c r="A54" s="4" t="s">
        <v>38</v>
      </c>
      <c r="B54" s="5">
        <v>0.26666666666666666</v>
      </c>
      <c r="C54" s="5" t="e">
        <v>#DIV/0!</v>
      </c>
    </row>
    <row r="55" spans="1:3" x14ac:dyDescent="0.3">
      <c r="A55" s="4" t="s">
        <v>39</v>
      </c>
      <c r="B55" s="5">
        <v>0.2814814814814815</v>
      </c>
      <c r="C55" s="5">
        <v>0.25</v>
      </c>
    </row>
    <row r="56" spans="1:3" x14ac:dyDescent="0.3">
      <c r="A56" s="4" t="s">
        <v>40</v>
      </c>
      <c r="B56" s="5">
        <v>0.30232558139534882</v>
      </c>
      <c r="C56" s="5">
        <v>0.23333333333333334</v>
      </c>
    </row>
    <row r="57" spans="1:3" x14ac:dyDescent="0.3">
      <c r="A57" s="4" t="s">
        <v>41</v>
      </c>
      <c r="B57" s="5">
        <v>0.27737226277372262</v>
      </c>
      <c r="C57" s="5">
        <v>0.66666666666666663</v>
      </c>
    </row>
    <row r="58" spans="1:3" x14ac:dyDescent="0.3">
      <c r="A58" s="4" t="s">
        <v>42</v>
      </c>
      <c r="B58" s="5">
        <v>0.26400000000000001</v>
      </c>
      <c r="C58" s="5">
        <v>0.1875</v>
      </c>
    </row>
    <row r="59" spans="1:3" x14ac:dyDescent="0.3">
      <c r="A59" s="4" t="s">
        <v>43</v>
      </c>
      <c r="B59" s="5">
        <v>0.29090909090909089</v>
      </c>
      <c r="C59" s="5">
        <v>0.5</v>
      </c>
    </row>
    <row r="60" spans="1:3" x14ac:dyDescent="0.3">
      <c r="A60" s="4" t="s">
        <v>46</v>
      </c>
      <c r="B60" s="5">
        <v>0.23762376237623761</v>
      </c>
      <c r="C60" s="5">
        <v>0.5</v>
      </c>
    </row>
    <row r="61" spans="1:3" x14ac:dyDescent="0.3">
      <c r="A61" s="4" t="s">
        <v>47</v>
      </c>
      <c r="B61" s="5">
        <v>0.24347826086956523</v>
      </c>
      <c r="C61" s="5">
        <v>0.3125</v>
      </c>
    </row>
    <row r="62" spans="1:3" x14ac:dyDescent="0.3">
      <c r="A62" s="4" t="s">
        <v>48</v>
      </c>
      <c r="B62" s="5">
        <v>0.33333333333333331</v>
      </c>
      <c r="C62" s="5">
        <v>0.3</v>
      </c>
    </row>
    <row r="63" spans="1:3" x14ac:dyDescent="0.3">
      <c r="A63" s="4" t="s">
        <v>50</v>
      </c>
      <c r="B63" s="5">
        <v>0.22321428571428573</v>
      </c>
      <c r="C63" s="5">
        <v>0.33333333333333331</v>
      </c>
    </row>
    <row r="64" spans="1:3" x14ac:dyDescent="0.3">
      <c r="A64" s="4" t="s">
        <v>51</v>
      </c>
      <c r="B64" s="5">
        <v>0.2734375</v>
      </c>
      <c r="C64" s="5">
        <v>0.27777777777777779</v>
      </c>
    </row>
    <row r="65" spans="1:3" x14ac:dyDescent="0.3">
      <c r="A65" s="4" t="s">
        <v>54</v>
      </c>
      <c r="B65" s="5">
        <v>0.23684210526315788</v>
      </c>
      <c r="C65" s="5">
        <v>0.125</v>
      </c>
    </row>
    <row r="66" spans="1:3" x14ac:dyDescent="0.3">
      <c r="A66" s="4" t="s">
        <v>90</v>
      </c>
      <c r="B66" s="5">
        <v>0.2807017543859649</v>
      </c>
      <c r="C66" s="5">
        <v>0.30769230769230771</v>
      </c>
    </row>
    <row r="67" spans="1:3" x14ac:dyDescent="0.3">
      <c r="A67" s="4" t="s">
        <v>55</v>
      </c>
      <c r="B67" s="5">
        <v>0.2807017543859649</v>
      </c>
      <c r="C67" s="5">
        <v>0.3125</v>
      </c>
    </row>
    <row r="68" spans="1:3" x14ac:dyDescent="0.3">
      <c r="A68" s="4" t="s">
        <v>56</v>
      </c>
      <c r="B68" s="5">
        <v>0.32330827067669171</v>
      </c>
      <c r="C68" s="5">
        <v>0</v>
      </c>
    </row>
    <row r="69" spans="1:3" x14ac:dyDescent="0.3">
      <c r="A69" s="4" t="s">
        <v>57</v>
      </c>
      <c r="B69" s="5">
        <v>0.21052631578947367</v>
      </c>
      <c r="C69" s="5">
        <v>0.18181818181818182</v>
      </c>
    </row>
    <row r="70" spans="1:3" x14ac:dyDescent="0.3">
      <c r="A70" s="4" t="s">
        <v>58</v>
      </c>
      <c r="B70" s="5">
        <v>0.25</v>
      </c>
      <c r="C70" s="5">
        <v>0.25</v>
      </c>
    </row>
    <row r="71" spans="1:3" x14ac:dyDescent="0.3">
      <c r="A71" s="4" t="s">
        <v>59</v>
      </c>
      <c r="B71" s="5">
        <v>0.32758620689655171</v>
      </c>
      <c r="C71" s="5">
        <v>0.33333333333333331</v>
      </c>
    </row>
    <row r="72" spans="1:3" x14ac:dyDescent="0.3">
      <c r="A72" s="4" t="s">
        <v>60</v>
      </c>
      <c r="B72" s="5">
        <v>0.29807692307692307</v>
      </c>
      <c r="C72" s="5">
        <v>0.625</v>
      </c>
    </row>
    <row r="73" spans="1:3" x14ac:dyDescent="0.3">
      <c r="A73" s="4" t="s">
        <v>63</v>
      </c>
      <c r="B73" s="5">
        <v>0.28000000000000003</v>
      </c>
      <c r="C73" s="5">
        <v>0.16666666666666666</v>
      </c>
    </row>
    <row r="74" spans="1:3" x14ac:dyDescent="0.3">
      <c r="A74" s="4" t="s">
        <v>64</v>
      </c>
      <c r="B74" s="5">
        <v>0.22807017543859648</v>
      </c>
      <c r="C74" s="5">
        <v>0.4</v>
      </c>
    </row>
    <row r="75" spans="1:3" x14ac:dyDescent="0.3">
      <c r="A75" s="4" t="s">
        <v>65</v>
      </c>
      <c r="B75" s="5">
        <v>0.2807017543859649</v>
      </c>
      <c r="C75" s="5">
        <v>0.22222222222222221</v>
      </c>
    </row>
    <row r="76" spans="1:3" x14ac:dyDescent="0.3">
      <c r="A76" s="4" t="s">
        <v>66</v>
      </c>
      <c r="B76" s="5">
        <v>0.23841059602649006</v>
      </c>
      <c r="C76" s="5">
        <v>0.1875</v>
      </c>
    </row>
    <row r="77" spans="1:3" x14ac:dyDescent="0.3">
      <c r="A77" s="4" t="s">
        <v>67</v>
      </c>
      <c r="B77" s="5">
        <v>0.34532374100719426</v>
      </c>
      <c r="C77" s="5">
        <v>0.36842105263157893</v>
      </c>
    </row>
    <row r="78" spans="1:3" x14ac:dyDescent="0.3">
      <c r="A78" s="4" t="s">
        <v>68</v>
      </c>
      <c r="B78" s="5">
        <v>0.1875</v>
      </c>
      <c r="C78" s="5">
        <v>0.27272727272727271</v>
      </c>
    </row>
    <row r="79" spans="1:3" x14ac:dyDescent="0.3">
      <c r="A79" s="4" t="s">
        <v>69</v>
      </c>
      <c r="B79" s="5">
        <v>0.31690140845070425</v>
      </c>
      <c r="C79" s="5">
        <v>0.21428571428571427</v>
      </c>
    </row>
    <row r="80" spans="1:3" x14ac:dyDescent="0.3">
      <c r="A80" s="4" t="s">
        <v>70</v>
      </c>
      <c r="B80" s="5">
        <v>0.33333333333333331</v>
      </c>
      <c r="C80" s="5">
        <v>0.33333333333333331</v>
      </c>
    </row>
    <row r="81" spans="1:3" x14ac:dyDescent="0.3">
      <c r="A81" s="4" t="s">
        <v>71</v>
      </c>
      <c r="B81" s="5">
        <v>0.25225225225225223</v>
      </c>
      <c r="C81" s="5">
        <v>0.25</v>
      </c>
    </row>
    <row r="82" spans="1:3" x14ac:dyDescent="0.3">
      <c r="A82" s="4" t="s">
        <v>72</v>
      </c>
      <c r="B82" s="5">
        <v>0.31034482758620691</v>
      </c>
      <c r="C82" s="5">
        <v>0</v>
      </c>
    </row>
    <row r="83" spans="1:3" x14ac:dyDescent="0.3">
      <c r="A83" s="4" t="s">
        <v>73</v>
      </c>
      <c r="B83" s="5">
        <v>0.23636363636363636</v>
      </c>
      <c r="C83" s="5">
        <v>0.1</v>
      </c>
    </row>
    <row r="84" spans="1:3" x14ac:dyDescent="0.3">
      <c r="A84" s="4" t="s">
        <v>74</v>
      </c>
      <c r="B84" s="5">
        <v>0.23404255319148937</v>
      </c>
      <c r="C84" s="5">
        <v>0.16666666666666666</v>
      </c>
    </row>
    <row r="85" spans="1:3" x14ac:dyDescent="0.3">
      <c r="A85" s="4" t="s">
        <v>75</v>
      </c>
      <c r="B85" s="5">
        <v>0.2781954887218045</v>
      </c>
      <c r="C85" s="5">
        <v>0.41666666666666669</v>
      </c>
    </row>
    <row r="86" spans="1:3" x14ac:dyDescent="0.3">
      <c r="A86" s="4" t="s">
        <v>76</v>
      </c>
      <c r="B86" s="5">
        <v>0.25757575757575757</v>
      </c>
      <c r="C86" s="5">
        <v>0.16666666666666666</v>
      </c>
    </row>
    <row r="87" spans="1:3" x14ac:dyDescent="0.3">
      <c r="A87" s="4" t="s">
        <v>77</v>
      </c>
      <c r="B87" s="5">
        <v>0.28467153284671531</v>
      </c>
      <c r="C87" s="5">
        <v>0.16666666666666666</v>
      </c>
    </row>
    <row r="88" spans="1:3" x14ac:dyDescent="0.3">
      <c r="A88" s="4" t="s">
        <v>78</v>
      </c>
      <c r="B88" s="5">
        <v>0.2814814814814815</v>
      </c>
      <c r="C88" s="5">
        <v>8.3333333333333329E-2</v>
      </c>
    </row>
    <row r="89" spans="1:3" x14ac:dyDescent="0.3">
      <c r="A89" s="4" t="s">
        <v>79</v>
      </c>
      <c r="B89" s="5">
        <v>0.22580645161290322</v>
      </c>
      <c r="C89" s="5">
        <v>0.125</v>
      </c>
    </row>
    <row r="90" spans="1:3" x14ac:dyDescent="0.3">
      <c r="A90" s="4" t="s">
        <v>80</v>
      </c>
      <c r="B90" s="5">
        <v>0.25</v>
      </c>
      <c r="C90" s="5">
        <v>0.25</v>
      </c>
    </row>
    <row r="91" spans="1:3" x14ac:dyDescent="0.3">
      <c r="A91" s="4" t="s">
        <v>81</v>
      </c>
      <c r="B91" s="5">
        <v>0.27777777777777779</v>
      </c>
      <c r="C91" s="5">
        <v>0.13333333333333333</v>
      </c>
    </row>
    <row r="92" spans="1:3" x14ac:dyDescent="0.3">
      <c r="A92" s="4" t="s">
        <v>82</v>
      </c>
      <c r="B92" s="5">
        <v>0.26119402985074625</v>
      </c>
      <c r="C92" s="5">
        <v>0.15</v>
      </c>
    </row>
    <row r="96" spans="1:3" x14ac:dyDescent="0.3">
      <c r="A96" s="1" t="s">
        <v>13489</v>
      </c>
      <c r="B96" s="1" t="s">
        <v>13499</v>
      </c>
    </row>
    <row r="97" spans="1:4" x14ac:dyDescent="0.3">
      <c r="A97" s="1" t="s">
        <v>13490</v>
      </c>
      <c r="B97" t="s">
        <v>28</v>
      </c>
      <c r="C97" t="s">
        <v>94</v>
      </c>
      <c r="D97" t="s">
        <v>49</v>
      </c>
    </row>
    <row r="98" spans="1:4" x14ac:dyDescent="0.3">
      <c r="A98" s="4" t="s">
        <v>13503</v>
      </c>
      <c r="B98" s="5">
        <v>0.53816584294343772</v>
      </c>
      <c r="C98" s="5">
        <v>8.3916083916083919E-2</v>
      </c>
      <c r="D98" s="5">
        <v>0</v>
      </c>
    </row>
    <row r="99" spans="1:4" x14ac:dyDescent="0.3">
      <c r="A99" s="4" t="s">
        <v>13504</v>
      </c>
      <c r="B99" s="5">
        <v>0.40706605222734255</v>
      </c>
      <c r="C99" s="5">
        <v>0.10294117647058823</v>
      </c>
      <c r="D99" s="5">
        <v>1.6393442622950821E-2</v>
      </c>
    </row>
    <row r="100" spans="1:4" x14ac:dyDescent="0.3">
      <c r="A100" s="4" t="s">
        <v>13505</v>
      </c>
      <c r="B100" s="5">
        <v>0.38048780487804879</v>
      </c>
      <c r="C100" s="5">
        <v>7.116104868913857E-2</v>
      </c>
      <c r="D100" s="5">
        <v>1.6129032258064516E-2</v>
      </c>
    </row>
    <row r="101" spans="1:4" x14ac:dyDescent="0.3">
      <c r="A101" s="4" t="s">
        <v>13506</v>
      </c>
      <c r="B101" s="5">
        <v>0.36259541984732824</v>
      </c>
      <c r="C101" s="5">
        <v>0.12643678160919541</v>
      </c>
      <c r="D101" s="5">
        <v>2.6737967914438502E-2</v>
      </c>
    </row>
    <row r="102" spans="1:4" x14ac:dyDescent="0.3">
      <c r="A102" s="4" t="s">
        <v>13507</v>
      </c>
      <c r="B102" s="5">
        <v>0.32446808510638298</v>
      </c>
      <c r="C102" s="5">
        <v>0.14144736842105263</v>
      </c>
      <c r="D102" s="5">
        <v>4.6666666666666669E-2</v>
      </c>
    </row>
    <row r="103" spans="1:4" x14ac:dyDescent="0.3">
      <c r="A103" s="4" t="s">
        <v>13508</v>
      </c>
      <c r="B103" s="5">
        <v>0.27848101265822783</v>
      </c>
      <c r="C103" s="5">
        <v>0.12714776632302405</v>
      </c>
      <c r="D103" s="5">
        <v>2.8967254408060455E-2</v>
      </c>
    </row>
    <row r="104" spans="1:4" x14ac:dyDescent="0.3">
      <c r="A104" s="4" t="s">
        <v>13509</v>
      </c>
      <c r="B104" s="5" t="e">
        <v>#DIV/0!</v>
      </c>
      <c r="C104" s="5">
        <v>0.22222222222222221</v>
      </c>
      <c r="D104" s="5">
        <v>2.5974025974025976E-2</v>
      </c>
    </row>
  </sheetData>
  <conditionalFormatting pivot="1" sqref="B42:C9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6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7C1B-EB4D-435F-BC3B-E56F906C55FC}">
  <dimension ref="B1:L29"/>
  <sheetViews>
    <sheetView showGridLines="0" tabSelected="1" workbookViewId="0">
      <selection activeCell="W15" sqref="W15"/>
    </sheetView>
  </sheetViews>
  <sheetFormatPr defaultRowHeight="14.4" x14ac:dyDescent="0.3"/>
  <cols>
    <col min="2" max="2" width="25.88671875" customWidth="1"/>
    <col min="3" max="3" width="30.21875" customWidth="1"/>
    <col min="4" max="4" width="27.77734375" customWidth="1"/>
    <col min="11" max="11" width="9.77734375" bestFit="1" customWidth="1"/>
    <col min="12" max="12" width="10.33203125" bestFit="1" customWidth="1"/>
  </cols>
  <sheetData>
    <row r="1" spans="2:12" ht="15" thickBot="1" x14ac:dyDescent="0.35">
      <c r="K1" s="1" t="s">
        <v>3</v>
      </c>
      <c r="L1" t="s">
        <v>84</v>
      </c>
    </row>
    <row r="2" spans="2:12" ht="18" customHeight="1" x14ac:dyDescent="0.3">
      <c r="B2" s="8" t="s">
        <v>14</v>
      </c>
      <c r="C2" s="8" t="s">
        <v>15</v>
      </c>
      <c r="D2" s="9" t="s">
        <v>13510</v>
      </c>
    </row>
    <row r="3" spans="2:12" ht="24" thickBot="1" x14ac:dyDescent="0.5">
      <c r="B3" s="10">
        <f>GETPIVOTDATA("Total Customers",'Customer Pivots'!$A$3)</f>
        <v>6687</v>
      </c>
      <c r="C3" s="10">
        <f>GETPIVOTDATA("Churned Customers",'Customer Pivots'!$A$3)</f>
        <v>1796</v>
      </c>
      <c r="D3" s="11">
        <f>'Customer Pivots'!C4</f>
        <v>0.2685808284731569</v>
      </c>
      <c r="K3" s="12" t="s">
        <v>4</v>
      </c>
      <c r="L3" t="s">
        <v>13487</v>
      </c>
    </row>
    <row r="4" spans="2:12" x14ac:dyDescent="0.3">
      <c r="K4" s="4" t="s">
        <v>85</v>
      </c>
      <c r="L4" s="5">
        <v>0.75</v>
      </c>
    </row>
    <row r="5" spans="2:12" x14ac:dyDescent="0.3">
      <c r="K5" s="4" t="s">
        <v>41</v>
      </c>
      <c r="L5" s="5">
        <v>0.66666666666666663</v>
      </c>
    </row>
    <row r="6" spans="2:12" x14ac:dyDescent="0.3">
      <c r="B6" s="7"/>
      <c r="K6" s="4" t="s">
        <v>60</v>
      </c>
      <c r="L6" s="5">
        <v>0.625</v>
      </c>
    </row>
    <row r="7" spans="2:12" x14ac:dyDescent="0.3">
      <c r="K7" s="4" t="s">
        <v>46</v>
      </c>
      <c r="L7" s="5">
        <v>0.5</v>
      </c>
    </row>
    <row r="8" spans="2:12" x14ac:dyDescent="0.3">
      <c r="K8" s="4" t="s">
        <v>43</v>
      </c>
      <c r="L8" s="5">
        <v>0.5</v>
      </c>
    </row>
    <row r="9" spans="2:12" x14ac:dyDescent="0.3">
      <c r="K9" s="4" t="s">
        <v>75</v>
      </c>
      <c r="L9" s="5">
        <v>0.41666666666666669</v>
      </c>
    </row>
    <row r="10" spans="2:12" x14ac:dyDescent="0.3">
      <c r="K10" s="4" t="s">
        <v>64</v>
      </c>
      <c r="L10" s="5">
        <v>0.4</v>
      </c>
    </row>
    <row r="11" spans="2:12" x14ac:dyDescent="0.3">
      <c r="K11" s="4" t="s">
        <v>26</v>
      </c>
      <c r="L11" s="5">
        <v>0.375</v>
      </c>
    </row>
    <row r="12" spans="2:12" x14ac:dyDescent="0.3">
      <c r="K12" s="4" t="s">
        <v>19</v>
      </c>
      <c r="L12" s="5">
        <v>0.375</v>
      </c>
    </row>
    <row r="13" spans="2:12" x14ac:dyDescent="0.3">
      <c r="K13" s="4" t="s">
        <v>67</v>
      </c>
      <c r="L13" s="5">
        <v>0.36842105263157893</v>
      </c>
    </row>
    <row r="14" spans="2:12" x14ac:dyDescent="0.3">
      <c r="K14" s="4" t="s">
        <v>32</v>
      </c>
      <c r="L14" s="5">
        <v>0.35</v>
      </c>
    </row>
    <row r="15" spans="2:12" x14ac:dyDescent="0.3">
      <c r="K15" s="4" t="s">
        <v>70</v>
      </c>
      <c r="L15" s="5">
        <v>0.33333333333333331</v>
      </c>
    </row>
    <row r="16" spans="2:12" x14ac:dyDescent="0.3">
      <c r="K16" s="4" t="s">
        <v>37</v>
      </c>
      <c r="L16" s="5">
        <v>0.33333333333333331</v>
      </c>
    </row>
    <row r="17" spans="11:12" x14ac:dyDescent="0.3">
      <c r="K17" s="4" t="s">
        <v>59</v>
      </c>
      <c r="L17" s="5">
        <v>0.33333333333333331</v>
      </c>
    </row>
    <row r="18" spans="11:12" x14ac:dyDescent="0.3">
      <c r="K18" s="4" t="s">
        <v>50</v>
      </c>
      <c r="L18" s="5">
        <v>0.33333333333333331</v>
      </c>
    </row>
    <row r="19" spans="11:12" x14ac:dyDescent="0.3">
      <c r="K19" s="4" t="s">
        <v>55</v>
      </c>
      <c r="L19" s="5">
        <v>0.3125</v>
      </c>
    </row>
    <row r="20" spans="11:12" x14ac:dyDescent="0.3">
      <c r="K20" s="4" t="s">
        <v>47</v>
      </c>
      <c r="L20" s="5">
        <v>0.3125</v>
      </c>
    </row>
    <row r="21" spans="11:12" x14ac:dyDescent="0.3">
      <c r="K21" s="4" t="s">
        <v>90</v>
      </c>
      <c r="L21" s="5">
        <v>0.30769230769230771</v>
      </c>
    </row>
    <row r="22" spans="11:12" x14ac:dyDescent="0.3">
      <c r="K22" s="4" t="s">
        <v>48</v>
      </c>
      <c r="L22" s="5">
        <v>0.3</v>
      </c>
    </row>
    <row r="23" spans="11:12" x14ac:dyDescent="0.3">
      <c r="K23" s="4" t="s">
        <v>23</v>
      </c>
      <c r="L23" s="5">
        <v>0.29411764705882354</v>
      </c>
    </row>
    <row r="24" spans="11:12" x14ac:dyDescent="0.3">
      <c r="K24" s="4" t="s">
        <v>51</v>
      </c>
      <c r="L24" s="5">
        <v>0.27777777777777779</v>
      </c>
    </row>
    <row r="25" spans="11:12" x14ac:dyDescent="0.3">
      <c r="K25" s="4" t="s">
        <v>68</v>
      </c>
      <c r="L25" s="5">
        <v>0.27272727272727271</v>
      </c>
    </row>
    <row r="26" spans="11:12" x14ac:dyDescent="0.3">
      <c r="K26" s="4" t="s">
        <v>80</v>
      </c>
      <c r="L26" s="5">
        <v>0.25</v>
      </c>
    </row>
    <row r="27" spans="11:12" x14ac:dyDescent="0.3">
      <c r="K27" s="4" t="s">
        <v>58</v>
      </c>
      <c r="L27" s="5">
        <v>0.25</v>
      </c>
    </row>
    <row r="28" spans="11:12" x14ac:dyDescent="0.3">
      <c r="K28" s="4" t="s">
        <v>71</v>
      </c>
      <c r="L28" s="5">
        <v>0.25</v>
      </c>
    </row>
    <row r="29" spans="11:12" x14ac:dyDescent="0.3">
      <c r="K29" s="4" t="s">
        <v>39</v>
      </c>
      <c r="L29" s="5">
        <v>0.25</v>
      </c>
    </row>
  </sheetData>
  <conditionalFormatting pivot="1" sqref="L4:L2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Customers</vt:lpstr>
      <vt:lpstr>Customer Pivots</vt:lpstr>
      <vt:lpstr>Churn Analysis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Cameron</cp:lastModifiedBy>
  <dcterms:created xsi:type="dcterms:W3CDTF">2023-07-20T12:26:10Z</dcterms:created>
  <dcterms:modified xsi:type="dcterms:W3CDTF">2024-11-25T22:40:21Z</dcterms:modified>
</cp:coreProperties>
</file>